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olors10.xml" ContentType="application/vnd.ms-office.chartcolorstyle+xml"/>
  <Override PartName="/xl/charts/style1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sers\korkiat.s\OneDrive - KASIKORNBANKGROUP\Downloads\New folder (5)\"/>
    </mc:Choice>
  </mc:AlternateContent>
  <bookViews>
    <workbookView xWindow="-120" yWindow="-120" windowWidth="29040" windowHeight="15840" tabRatio="779" firstSheet="4" activeTab="12"/>
  </bookViews>
  <sheets>
    <sheet name="Sheet1" sheetId="1" state="hidden" r:id="rId1"/>
    <sheet name="Parameter" sheetId="19" r:id="rId2"/>
    <sheet name="FPD param" sheetId="16" r:id="rId3"/>
    <sheet name="EAD param" sheetId="17" r:id="rId4"/>
    <sheet name="LGD param" sheetId="18" r:id="rId5"/>
    <sheet name="CRR Oct raw data" sheetId="36" r:id="rId6"/>
    <sheet name="New Tool-Aug V20" sheetId="50" r:id="rId7"/>
    <sheet name="New Tool-Sep V20" sheetId="52" r:id="rId8"/>
    <sheet name="New Tool-Oct V20" sheetId="53" r:id="rId9"/>
    <sheet name="Old_Aug" sheetId="49" r:id="rId10"/>
    <sheet name="Old_Sep" sheetId="48" r:id="rId11"/>
    <sheet name="Old_Oct" sheetId="47" r:id="rId12"/>
    <sheet name="summary" sheetId="46" r:id="rId13"/>
    <sheet name="summary retail" sheetId="54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5" hidden="1">'CRR Oct raw data'!$A$1:$E$197</definedName>
    <definedName name="_xlnm._FilterDatabase" localSheetId="0" hidden="1">Sheet1!$A$1:$CE$780</definedName>
    <definedName name="_xlchart.v1.0" hidden="1">summary!$F$3:$F$6</definedName>
    <definedName name="_xlchart.v1.1" hidden="1">summary!$G$3:$G$6</definedName>
    <definedName name="Counterparty">[1]Source!$B$10:$B$17</definedName>
    <definedName name="Date">[2]Main!#REF!</definedName>
    <definedName name="ExternalData_1" localSheetId="11" hidden="1">Old_Oct!$A$1:$H$775</definedName>
    <definedName name="ExternalData_2" localSheetId="10" hidden="1">Old_Sep!$A$1:$H$786</definedName>
    <definedName name="ExternalData_3" localSheetId="9" hidden="1">Old_Aug!$A$1:$H$683</definedName>
    <definedName name="ExternalData_4" localSheetId="6" hidden="1">'New Tool-Aug V20'!$A$1:$CW$683</definedName>
    <definedName name="ExternalData_5" localSheetId="7" hidden="1">'New Tool-Sep V20'!$A$1:$CW$787</definedName>
    <definedName name="ExternalData_6" localSheetId="8" hidden="1">'New Tool-Oct V20'!$A$1:$CW$777</definedName>
    <definedName name="LGD">[3]DATA!$G$1:$I$15</definedName>
    <definedName name="NewCRR">[4]DATA!$G$1:$M$28</definedName>
    <definedName name="THB_CNY">'[5]EL Panel'!$I$4</definedName>
    <definedName name="type">[1]type!$H$2:$H$9</definedName>
  </definedNames>
  <calcPr calcId="162913"/>
  <pivotCaches>
    <pivotCache cacheId="0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46" l="1"/>
  <c r="L5" i="46"/>
  <c r="J5" i="46"/>
  <c r="K8" i="46" l="1"/>
  <c r="L8" i="46"/>
  <c r="J8" i="46"/>
  <c r="K6" i="46" l="1"/>
  <c r="L6" i="46"/>
  <c r="K7" i="46"/>
  <c r="L7" i="46"/>
  <c r="J7" i="46"/>
  <c r="J6" i="46"/>
  <c r="B40" i="46"/>
  <c r="C40" i="46"/>
  <c r="D40" i="46"/>
  <c r="C62" i="46"/>
  <c r="D62" i="46"/>
  <c r="B62" i="46"/>
  <c r="J62" i="46"/>
  <c r="I62" i="46"/>
  <c r="C60" i="46" l="1"/>
  <c r="D60" i="46"/>
  <c r="C61" i="46"/>
  <c r="C63" i="46" s="1"/>
  <c r="D61" i="46"/>
  <c r="D63" i="46" s="1"/>
  <c r="B61" i="46"/>
  <c r="B63" i="46" s="1"/>
  <c r="B60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D31" i="46"/>
  <c r="C31" i="46"/>
  <c r="B32" i="46"/>
  <c r="B33" i="46"/>
  <c r="B34" i="46"/>
  <c r="B35" i="46"/>
  <c r="B36" i="46"/>
  <c r="B37" i="46"/>
  <c r="B38" i="46"/>
  <c r="B39" i="46"/>
  <c r="B31" i="46"/>
  <c r="M26" i="47"/>
  <c r="M25" i="47"/>
  <c r="M24" i="47"/>
  <c r="M23" i="47"/>
  <c r="M22" i="47"/>
  <c r="M21" i="47"/>
  <c r="M20" i="47"/>
  <c r="M19" i="47"/>
  <c r="M18" i="47"/>
  <c r="M27" i="47" s="1"/>
  <c r="S26" i="47"/>
  <c r="S25" i="47"/>
  <c r="S24" i="47"/>
  <c r="S23" i="47"/>
  <c r="S22" i="47"/>
  <c r="S21" i="47"/>
  <c r="S20" i="47"/>
  <c r="S19" i="47"/>
  <c r="S18" i="47"/>
  <c r="S27" i="47" s="1"/>
  <c r="S26" i="48"/>
  <c r="M26" i="48" s="1"/>
  <c r="S25" i="48"/>
  <c r="M25" i="48" s="1"/>
  <c r="S24" i="48"/>
  <c r="M24" i="48" s="1"/>
  <c r="S23" i="48"/>
  <c r="M23" i="48" s="1"/>
  <c r="S22" i="48"/>
  <c r="M22" i="48" s="1"/>
  <c r="S21" i="48"/>
  <c r="S20" i="48"/>
  <c r="M20" i="48" s="1"/>
  <c r="S19" i="48"/>
  <c r="M19" i="48" s="1"/>
  <c r="S18" i="48"/>
  <c r="S27" i="48" s="1"/>
  <c r="M21" i="48"/>
  <c r="M27" i="49"/>
  <c r="M19" i="49"/>
  <c r="M20" i="49"/>
  <c r="M21" i="49"/>
  <c r="M22" i="49"/>
  <c r="M23" i="49"/>
  <c r="M24" i="49"/>
  <c r="M25" i="49"/>
  <c r="M26" i="49"/>
  <c r="M18" i="49"/>
  <c r="S27" i="49"/>
  <c r="S19" i="49"/>
  <c r="S20" i="49"/>
  <c r="S21" i="49"/>
  <c r="S22" i="49"/>
  <c r="S23" i="49"/>
  <c r="S24" i="49"/>
  <c r="S25" i="49"/>
  <c r="S26" i="49"/>
  <c r="S18" i="49"/>
  <c r="K19" i="46"/>
  <c r="L19" i="46"/>
  <c r="K20" i="46"/>
  <c r="L20" i="46"/>
  <c r="K21" i="46"/>
  <c r="L21" i="46"/>
  <c r="K22" i="46"/>
  <c r="L22" i="46"/>
  <c r="K12" i="46"/>
  <c r="L12" i="46"/>
  <c r="K13" i="46"/>
  <c r="L13" i="46"/>
  <c r="K14" i="46"/>
  <c r="L14" i="46"/>
  <c r="K15" i="46"/>
  <c r="L15" i="46"/>
  <c r="J22" i="46"/>
  <c r="J15" i="46"/>
  <c r="J21" i="46"/>
  <c r="J14" i="46"/>
  <c r="J20" i="46"/>
  <c r="J13" i="46"/>
  <c r="J19" i="46"/>
  <c r="J12" i="46"/>
  <c r="G6" i="46"/>
  <c r="G5" i="46"/>
  <c r="G4" i="46"/>
  <c r="G3" i="46"/>
  <c r="D54" i="46"/>
  <c r="D53" i="46"/>
  <c r="D52" i="46"/>
  <c r="D51" i="46"/>
  <c r="D50" i="46"/>
  <c r="D49" i="46"/>
  <c r="D48" i="46"/>
  <c r="D47" i="46"/>
  <c r="D46" i="46"/>
  <c r="D45" i="46"/>
  <c r="D26" i="46"/>
  <c r="D25" i="46"/>
  <c r="D24" i="46"/>
  <c r="D23" i="46"/>
  <c r="D22" i="46"/>
  <c r="D21" i="46"/>
  <c r="D20" i="46"/>
  <c r="D19" i="46"/>
  <c r="D18" i="46"/>
  <c r="D17" i="46"/>
  <c r="D12" i="46"/>
  <c r="D11" i="46"/>
  <c r="D10" i="46"/>
  <c r="D9" i="46"/>
  <c r="D8" i="46"/>
  <c r="D7" i="46"/>
  <c r="D6" i="46"/>
  <c r="D5" i="46"/>
  <c r="D4" i="46"/>
  <c r="D3" i="46"/>
  <c r="C54" i="46"/>
  <c r="C53" i="46"/>
  <c r="C52" i="46"/>
  <c r="C51" i="46"/>
  <c r="C50" i="46"/>
  <c r="C49" i="46"/>
  <c r="C48" i="46"/>
  <c r="C47" i="46"/>
  <c r="C46" i="46"/>
  <c r="C45" i="46"/>
  <c r="C26" i="46"/>
  <c r="C25" i="46"/>
  <c r="C24" i="46"/>
  <c r="C23" i="46"/>
  <c r="C22" i="46"/>
  <c r="C21" i="46"/>
  <c r="C20" i="46"/>
  <c r="C19" i="46"/>
  <c r="C18" i="46"/>
  <c r="C17" i="46"/>
  <c r="C12" i="46"/>
  <c r="C11" i="46"/>
  <c r="C10" i="46"/>
  <c r="C9" i="46"/>
  <c r="C8" i="46"/>
  <c r="C7" i="46"/>
  <c r="C6" i="46"/>
  <c r="C5" i="46"/>
  <c r="C4" i="46"/>
  <c r="C3" i="46"/>
  <c r="B46" i="46"/>
  <c r="B47" i="46"/>
  <c r="B48" i="46"/>
  <c r="B49" i="46"/>
  <c r="B50" i="46"/>
  <c r="B51" i="46"/>
  <c r="B52" i="46"/>
  <c r="B53" i="46"/>
  <c r="B54" i="46"/>
  <c r="B18" i="46"/>
  <c r="B19" i="46"/>
  <c r="B20" i="46"/>
  <c r="B21" i="46"/>
  <c r="B22" i="46"/>
  <c r="B23" i="46"/>
  <c r="B24" i="46"/>
  <c r="B25" i="46"/>
  <c r="B26" i="46"/>
  <c r="B45" i="46"/>
  <c r="B17" i="46"/>
  <c r="B4" i="46"/>
  <c r="B5" i="46"/>
  <c r="B6" i="46"/>
  <c r="B7" i="46"/>
  <c r="B8" i="46"/>
  <c r="B9" i="46"/>
  <c r="B10" i="46"/>
  <c r="B11" i="46"/>
  <c r="B12" i="46"/>
  <c r="B3" i="46"/>
  <c r="L26" i="49"/>
  <c r="K26" i="49"/>
  <c r="L25" i="49"/>
  <c r="K25" i="49"/>
  <c r="L24" i="49"/>
  <c r="K24" i="49"/>
  <c r="L23" i="49"/>
  <c r="K23" i="49"/>
  <c r="L22" i="49"/>
  <c r="K22" i="49"/>
  <c r="L21" i="49"/>
  <c r="K21" i="49"/>
  <c r="L20" i="49"/>
  <c r="K20" i="49"/>
  <c r="L19" i="49"/>
  <c r="K19" i="49"/>
  <c r="L18" i="49"/>
  <c r="K18" i="49"/>
  <c r="L26" i="48"/>
  <c r="K26" i="48"/>
  <c r="L25" i="48"/>
  <c r="K25" i="48"/>
  <c r="L24" i="48"/>
  <c r="K24" i="48"/>
  <c r="L23" i="48"/>
  <c r="K23" i="48"/>
  <c r="L22" i="48"/>
  <c r="K22" i="48"/>
  <c r="L21" i="48"/>
  <c r="K21" i="48"/>
  <c r="L20" i="48"/>
  <c r="K20" i="48"/>
  <c r="L19" i="48"/>
  <c r="K19" i="48"/>
  <c r="L18" i="48"/>
  <c r="K18" i="48"/>
  <c r="K19" i="47"/>
  <c r="L19" i="47"/>
  <c r="K20" i="47"/>
  <c r="L20" i="47"/>
  <c r="K21" i="47"/>
  <c r="L21" i="47"/>
  <c r="K22" i="47"/>
  <c r="L22" i="47"/>
  <c r="K23" i="47"/>
  <c r="L23" i="47"/>
  <c r="K24" i="47"/>
  <c r="L24" i="47"/>
  <c r="K25" i="47"/>
  <c r="L25" i="47"/>
  <c r="K26" i="47"/>
  <c r="L26" i="47"/>
  <c r="L18" i="47"/>
  <c r="K18" i="47"/>
  <c r="R26" i="49"/>
  <c r="Q26" i="49"/>
  <c r="R25" i="49"/>
  <c r="Q25" i="49"/>
  <c r="R24" i="49"/>
  <c r="Q24" i="49"/>
  <c r="R23" i="49"/>
  <c r="Q23" i="49"/>
  <c r="R22" i="49"/>
  <c r="Q22" i="49"/>
  <c r="R21" i="49"/>
  <c r="Q21" i="49"/>
  <c r="R20" i="49"/>
  <c r="Q20" i="49"/>
  <c r="R19" i="49"/>
  <c r="Q19" i="49"/>
  <c r="R18" i="49"/>
  <c r="R27" i="49" s="1"/>
  <c r="Q18" i="49"/>
  <c r="Q27" i="49" s="1"/>
  <c r="R26" i="48"/>
  <c r="Q26" i="48"/>
  <c r="R25" i="48"/>
  <c r="Q25" i="48"/>
  <c r="R24" i="48"/>
  <c r="Q24" i="48"/>
  <c r="R23" i="48"/>
  <c r="Q23" i="48"/>
  <c r="R22" i="48"/>
  <c r="Q22" i="48"/>
  <c r="R21" i="48"/>
  <c r="Q21" i="48"/>
  <c r="R20" i="48"/>
  <c r="Q20" i="48"/>
  <c r="R19" i="48"/>
  <c r="Q19" i="48"/>
  <c r="R18" i="48"/>
  <c r="R27" i="48" s="1"/>
  <c r="Q18" i="48"/>
  <c r="Q27" i="48" s="1"/>
  <c r="M12" i="49"/>
  <c r="L12" i="49"/>
  <c r="K12" i="49"/>
  <c r="M11" i="49"/>
  <c r="L11" i="49"/>
  <c r="K11" i="49"/>
  <c r="M10" i="49"/>
  <c r="L10" i="49"/>
  <c r="K10" i="49"/>
  <c r="M9" i="49"/>
  <c r="L9" i="49"/>
  <c r="K9" i="49"/>
  <c r="M8" i="49"/>
  <c r="L8" i="49"/>
  <c r="K8" i="49"/>
  <c r="M7" i="49"/>
  <c r="L7" i="49"/>
  <c r="K7" i="49"/>
  <c r="M6" i="49"/>
  <c r="L6" i="49"/>
  <c r="K6" i="49"/>
  <c r="M5" i="49"/>
  <c r="L5" i="49"/>
  <c r="K5" i="49"/>
  <c r="M4" i="49"/>
  <c r="M13" i="49" s="1"/>
  <c r="L4" i="49"/>
  <c r="L13" i="49" s="1"/>
  <c r="K4" i="49"/>
  <c r="M12" i="48"/>
  <c r="L12" i="48"/>
  <c r="K12" i="48"/>
  <c r="M11" i="48"/>
  <c r="L11" i="48"/>
  <c r="K11" i="48"/>
  <c r="M10" i="48"/>
  <c r="L10" i="48"/>
  <c r="K10" i="48"/>
  <c r="M9" i="48"/>
  <c r="L9" i="48"/>
  <c r="K9" i="48"/>
  <c r="M8" i="48"/>
  <c r="L8" i="48"/>
  <c r="K8" i="48"/>
  <c r="M7" i="48"/>
  <c r="L7" i="48"/>
  <c r="K7" i="48"/>
  <c r="M6" i="48"/>
  <c r="L6" i="48"/>
  <c r="K6" i="48"/>
  <c r="M5" i="48"/>
  <c r="L5" i="48"/>
  <c r="K5" i="48"/>
  <c r="M4" i="48"/>
  <c r="M13" i="48" s="1"/>
  <c r="L4" i="48"/>
  <c r="L13" i="48" s="1"/>
  <c r="K4" i="48"/>
  <c r="R19" i="47"/>
  <c r="R20" i="47"/>
  <c r="R21" i="47"/>
  <c r="R22" i="47"/>
  <c r="R23" i="47"/>
  <c r="R24" i="47"/>
  <c r="R25" i="47"/>
  <c r="R26" i="47"/>
  <c r="R18" i="47"/>
  <c r="Q18" i="47"/>
  <c r="Q19" i="47"/>
  <c r="Q20" i="47"/>
  <c r="Q21" i="47"/>
  <c r="Q22" i="47"/>
  <c r="Q23" i="47"/>
  <c r="Q24" i="47"/>
  <c r="Q25" i="47"/>
  <c r="Q26" i="47"/>
  <c r="M18" i="48" l="1"/>
  <c r="M27" i="48" s="1"/>
  <c r="L27" i="48"/>
  <c r="K13" i="49"/>
  <c r="K13" i="48"/>
  <c r="K27" i="47"/>
  <c r="L27" i="47"/>
  <c r="R27" i="47"/>
  <c r="Q27" i="47"/>
  <c r="T29" i="18"/>
  <c r="S29" i="18"/>
  <c r="E29" i="18"/>
  <c r="D29" i="18"/>
  <c r="C29" i="18"/>
  <c r="T28" i="18"/>
  <c r="S28" i="18"/>
  <c r="E28" i="18"/>
  <c r="D28" i="18"/>
  <c r="C28" i="18"/>
  <c r="T27" i="18"/>
  <c r="U27" i="18" s="1"/>
  <c r="E27" i="18"/>
  <c r="F27" i="18" s="1"/>
  <c r="C27" i="18"/>
  <c r="T26" i="18"/>
  <c r="S26" i="18"/>
  <c r="E26" i="18"/>
  <c r="D26" i="18"/>
  <c r="C26" i="18"/>
  <c r="T25" i="18"/>
  <c r="S25" i="18"/>
  <c r="E25" i="18"/>
  <c r="D25" i="18"/>
  <c r="C25" i="18"/>
  <c r="T24" i="18"/>
  <c r="U24" i="18" s="1"/>
  <c r="E24" i="18"/>
  <c r="F24" i="18" s="1"/>
  <c r="C24" i="18"/>
  <c r="S23" i="18"/>
  <c r="D23" i="18"/>
  <c r="C23" i="18"/>
  <c r="S22" i="18"/>
  <c r="D22" i="18"/>
  <c r="C22" i="18"/>
  <c r="T21" i="18"/>
  <c r="U21" i="18" s="1"/>
  <c r="E21" i="18"/>
  <c r="E22" i="18" s="1"/>
  <c r="C21" i="18"/>
  <c r="T20" i="18"/>
  <c r="S20" i="18"/>
  <c r="E20" i="18"/>
  <c r="D20" i="18"/>
  <c r="C20" i="18"/>
  <c r="T19" i="18"/>
  <c r="S19" i="18"/>
  <c r="E19" i="18"/>
  <c r="D19" i="18"/>
  <c r="C19" i="18"/>
  <c r="T18" i="18"/>
  <c r="U18" i="18" s="1"/>
  <c r="E18" i="18"/>
  <c r="F18" i="18" s="1"/>
  <c r="C18" i="18"/>
  <c r="T17" i="18"/>
  <c r="S17" i="18"/>
  <c r="E17" i="18"/>
  <c r="D17" i="18"/>
  <c r="C17" i="18"/>
  <c r="T16" i="18"/>
  <c r="S16" i="18"/>
  <c r="D16" i="18"/>
  <c r="C16" i="18"/>
  <c r="T15" i="18"/>
  <c r="U15" i="18" s="1"/>
  <c r="E15" i="18"/>
  <c r="F15" i="18" s="1"/>
  <c r="C15" i="18"/>
  <c r="U14" i="18"/>
  <c r="T14" i="18"/>
  <c r="S14" i="18"/>
  <c r="P14" i="18"/>
  <c r="O14" i="18"/>
  <c r="N14" i="18"/>
  <c r="M14" i="18"/>
  <c r="L14" i="18"/>
  <c r="K14" i="18"/>
  <c r="J14" i="18"/>
  <c r="I14" i="18"/>
  <c r="C14" i="18"/>
  <c r="T13" i="18"/>
  <c r="S13" i="18"/>
  <c r="O13" i="18"/>
  <c r="N13" i="18"/>
  <c r="M13" i="18"/>
  <c r="L13" i="18"/>
  <c r="K13" i="18"/>
  <c r="J13" i="18"/>
  <c r="I13" i="18"/>
  <c r="H13" i="18"/>
  <c r="C13" i="18"/>
  <c r="W12" i="18"/>
  <c r="W13" i="18" s="1"/>
  <c r="V12" i="18"/>
  <c r="V13" i="18" s="1"/>
  <c r="U12" i="18"/>
  <c r="U13" i="18" s="1"/>
  <c r="T12" i="18"/>
  <c r="P12" i="18"/>
  <c r="Q12" i="18" s="1"/>
  <c r="O12" i="18"/>
  <c r="M12" i="18"/>
  <c r="L12" i="18"/>
  <c r="K12" i="18"/>
  <c r="J12" i="18"/>
  <c r="I12" i="18"/>
  <c r="H12" i="18"/>
  <c r="H14" i="18" s="1"/>
  <c r="G12" i="18"/>
  <c r="G13" i="18" s="1"/>
  <c r="F12" i="18"/>
  <c r="F13" i="18" s="1"/>
  <c r="E12" i="18"/>
  <c r="E13" i="18" s="1"/>
  <c r="D12" i="18"/>
  <c r="D13" i="18" s="1"/>
  <c r="C12" i="18"/>
  <c r="T11" i="18"/>
  <c r="S11" i="18"/>
  <c r="E11" i="18"/>
  <c r="D11" i="18"/>
  <c r="C11" i="18"/>
  <c r="S10" i="18"/>
  <c r="E10" i="18"/>
  <c r="D10" i="18"/>
  <c r="C10" i="18"/>
  <c r="T9" i="18"/>
  <c r="U9" i="18" s="1"/>
  <c r="E9" i="18"/>
  <c r="F9" i="18" s="1"/>
  <c r="C9" i="18"/>
  <c r="T8" i="18"/>
  <c r="S8" i="18"/>
  <c r="F8" i="18"/>
  <c r="E8" i="18"/>
  <c r="D8" i="18"/>
  <c r="C8" i="18"/>
  <c r="T7" i="18"/>
  <c r="S7" i="18"/>
  <c r="E7" i="18"/>
  <c r="D7" i="18"/>
  <c r="C7" i="18"/>
  <c r="T6" i="18"/>
  <c r="U6" i="18" s="1"/>
  <c r="F6" i="18"/>
  <c r="G6" i="18" s="1"/>
  <c r="E6" i="18"/>
  <c r="C6" i="18"/>
  <c r="S5" i="18"/>
  <c r="D5" i="18"/>
  <c r="C5" i="18"/>
  <c r="AK4" i="18"/>
  <c r="AK5" i="18" s="1"/>
  <c r="S4" i="18"/>
  <c r="D4" i="18"/>
  <c r="C4" i="18"/>
  <c r="AN3" i="18"/>
  <c r="AN4" i="18" s="1"/>
  <c r="AN5" i="18" s="1"/>
  <c r="AM3" i="18"/>
  <c r="AM4" i="18" s="1"/>
  <c r="AM5" i="18" s="1"/>
  <c r="AL3" i="18"/>
  <c r="AL4" i="18" s="1"/>
  <c r="AL5" i="18" s="1"/>
  <c r="T3" i="18"/>
  <c r="T4" i="18" s="1"/>
  <c r="E3" i="18"/>
  <c r="E4" i="18" s="1"/>
  <c r="C3" i="18"/>
  <c r="C1" i="18"/>
  <c r="D32" i="17"/>
  <c r="C32" i="17"/>
  <c r="B32" i="17"/>
  <c r="D31" i="17"/>
  <c r="B31" i="17"/>
  <c r="C31" i="17" s="1"/>
  <c r="E30" i="17"/>
  <c r="E32" i="17" s="1"/>
  <c r="C30" i="17"/>
  <c r="D29" i="17"/>
  <c r="B29" i="17"/>
  <c r="D28" i="17"/>
  <c r="B28" i="17"/>
  <c r="E27" i="17"/>
  <c r="F27" i="17" s="1"/>
  <c r="D26" i="17"/>
  <c r="B26" i="17"/>
  <c r="D25" i="17"/>
  <c r="B25" i="17"/>
  <c r="E24" i="17"/>
  <c r="F24" i="17" s="1"/>
  <c r="D23" i="17"/>
  <c r="B23" i="17"/>
  <c r="C23" i="17" s="1"/>
  <c r="D22" i="17"/>
  <c r="B22" i="17"/>
  <c r="C22" i="17" s="1"/>
  <c r="E21" i="17"/>
  <c r="E23" i="17" s="1"/>
  <c r="C21" i="17"/>
  <c r="C19" i="17"/>
  <c r="D12" i="17"/>
  <c r="B12" i="17"/>
  <c r="C12" i="17" s="1"/>
  <c r="D11" i="17"/>
  <c r="C11" i="17"/>
  <c r="B11" i="17"/>
  <c r="E10" i="17"/>
  <c r="E12" i="17" s="1"/>
  <c r="C10" i="17"/>
  <c r="D9" i="17"/>
  <c r="C9" i="17"/>
  <c r="B9" i="17"/>
  <c r="D8" i="17"/>
  <c r="C8" i="17"/>
  <c r="B8" i="17"/>
  <c r="E7" i="17"/>
  <c r="E9" i="17" s="1"/>
  <c r="C7" i="17"/>
  <c r="E6" i="17"/>
  <c r="D6" i="17"/>
  <c r="C6" i="17"/>
  <c r="B6" i="17"/>
  <c r="E5" i="17"/>
  <c r="D5" i="17"/>
  <c r="B5" i="17"/>
  <c r="C5" i="17" s="1"/>
  <c r="F4" i="17"/>
  <c r="F6" i="17" s="1"/>
  <c r="E4" i="17"/>
  <c r="C4" i="17"/>
  <c r="C2" i="17"/>
  <c r="L27" i="49" l="1"/>
  <c r="K27" i="49"/>
  <c r="K27" i="48"/>
  <c r="G9" i="18"/>
  <c r="F10" i="18"/>
  <c r="F11" i="18"/>
  <c r="G18" i="18"/>
  <c r="F19" i="18"/>
  <c r="F20" i="18"/>
  <c r="V9" i="18"/>
  <c r="U10" i="18"/>
  <c r="U11" i="18"/>
  <c r="V18" i="18"/>
  <c r="U19" i="18"/>
  <c r="U20" i="18"/>
  <c r="H6" i="18"/>
  <c r="G7" i="18"/>
  <c r="G8" i="18"/>
  <c r="V6" i="18"/>
  <c r="U7" i="18"/>
  <c r="U8" i="18"/>
  <c r="G27" i="18"/>
  <c r="F28" i="18"/>
  <c r="F29" i="18"/>
  <c r="G15" i="18"/>
  <c r="F16" i="18"/>
  <c r="F17" i="18"/>
  <c r="V27" i="18"/>
  <c r="U28" i="18"/>
  <c r="U29" i="18"/>
  <c r="V15" i="18"/>
  <c r="U16" i="18"/>
  <c r="U17" i="18"/>
  <c r="G24" i="18"/>
  <c r="F25" i="18"/>
  <c r="F26" i="18"/>
  <c r="R12" i="18"/>
  <c r="Q13" i="18"/>
  <c r="Q14" i="18"/>
  <c r="V24" i="18"/>
  <c r="U25" i="18"/>
  <c r="U26" i="18"/>
  <c r="U22" i="18"/>
  <c r="V21" i="18"/>
  <c r="U23" i="18"/>
  <c r="U3" i="18"/>
  <c r="AO3" i="18"/>
  <c r="T10" i="18"/>
  <c r="X12" i="18"/>
  <c r="F21" i="18"/>
  <c r="F3" i="18"/>
  <c r="F7" i="18"/>
  <c r="P13" i="18"/>
  <c r="E16" i="18"/>
  <c r="T5" i="18"/>
  <c r="D14" i="18"/>
  <c r="E5" i="18"/>
  <c r="E14" i="18"/>
  <c r="T23" i="18"/>
  <c r="F14" i="18"/>
  <c r="V14" i="18"/>
  <c r="T22" i="18"/>
  <c r="E23" i="18"/>
  <c r="G14" i="18"/>
  <c r="W14" i="18"/>
  <c r="G27" i="17"/>
  <c r="F29" i="17"/>
  <c r="F28" i="17"/>
  <c r="G24" i="17"/>
  <c r="F26" i="17"/>
  <c r="F25" i="17"/>
  <c r="G4" i="17"/>
  <c r="F5" i="17"/>
  <c r="F7" i="17"/>
  <c r="E8" i="17"/>
  <c r="E28" i="17"/>
  <c r="E29" i="17"/>
  <c r="F30" i="17"/>
  <c r="E31" i="17"/>
  <c r="F10" i="17"/>
  <c r="E11" i="17"/>
  <c r="E25" i="17"/>
  <c r="E26" i="17"/>
  <c r="F21" i="17"/>
  <c r="E22" i="17"/>
  <c r="F4" i="18" l="1"/>
  <c r="F5" i="18"/>
  <c r="G3" i="18"/>
  <c r="W6" i="18"/>
  <c r="V7" i="18"/>
  <c r="V8" i="18"/>
  <c r="F22" i="18"/>
  <c r="F23" i="18"/>
  <c r="G21" i="18"/>
  <c r="H24" i="18"/>
  <c r="G25" i="18"/>
  <c r="G26" i="18"/>
  <c r="X14" i="18"/>
  <c r="X13" i="18"/>
  <c r="Y12" i="18"/>
  <c r="I6" i="18"/>
  <c r="H7" i="18"/>
  <c r="H8" i="18"/>
  <c r="AO4" i="18"/>
  <c r="AO5" i="18" s="1"/>
  <c r="AP3" i="18"/>
  <c r="W15" i="18"/>
  <c r="V16" i="18"/>
  <c r="V17" i="18"/>
  <c r="U4" i="18"/>
  <c r="U5" i="18"/>
  <c r="V3" i="18"/>
  <c r="W18" i="18"/>
  <c r="V19" i="18"/>
  <c r="V20" i="18"/>
  <c r="V22" i="18"/>
  <c r="V23" i="18"/>
  <c r="W21" i="18"/>
  <c r="W27" i="18"/>
  <c r="V28" i="18"/>
  <c r="V29" i="18"/>
  <c r="W9" i="18"/>
  <c r="V10" i="18"/>
  <c r="V11" i="18"/>
  <c r="H15" i="18"/>
  <c r="G16" i="18"/>
  <c r="G17" i="18"/>
  <c r="W24" i="18"/>
  <c r="V25" i="18"/>
  <c r="V26" i="18"/>
  <c r="H18" i="18"/>
  <c r="G19" i="18"/>
  <c r="G20" i="18"/>
  <c r="H27" i="18"/>
  <c r="G28" i="18"/>
  <c r="G29" i="18"/>
  <c r="R13" i="18"/>
  <c r="R14" i="18"/>
  <c r="H9" i="18"/>
  <c r="G10" i="18"/>
  <c r="G11" i="18"/>
  <c r="F12" i="17"/>
  <c r="F11" i="17"/>
  <c r="G10" i="17"/>
  <c r="F32" i="17"/>
  <c r="F31" i="17"/>
  <c r="G30" i="17"/>
  <c r="F9" i="17"/>
  <c r="F8" i="17"/>
  <c r="G7" i="17"/>
  <c r="G6" i="17"/>
  <c r="G5" i="17"/>
  <c r="H4" i="17"/>
  <c r="H24" i="17"/>
  <c r="G26" i="17"/>
  <c r="G25" i="17"/>
  <c r="F23" i="17"/>
  <c r="F22" i="17"/>
  <c r="G21" i="17"/>
  <c r="H27" i="17"/>
  <c r="G29" i="17"/>
  <c r="G28" i="17"/>
  <c r="I27" i="18" l="1"/>
  <c r="H28" i="18"/>
  <c r="H29" i="18"/>
  <c r="W23" i="18"/>
  <c r="W22" i="18"/>
  <c r="X21" i="18"/>
  <c r="J6" i="18"/>
  <c r="I7" i="18"/>
  <c r="I8" i="18"/>
  <c r="Y14" i="18"/>
  <c r="Z12" i="18"/>
  <c r="Y13" i="18"/>
  <c r="I18" i="18"/>
  <c r="H19" i="18"/>
  <c r="H20" i="18"/>
  <c r="X18" i="18"/>
  <c r="W19" i="18"/>
  <c r="W20" i="18"/>
  <c r="X24" i="18"/>
  <c r="W25" i="18"/>
  <c r="W26" i="18"/>
  <c r="V4" i="18"/>
  <c r="V5" i="18"/>
  <c r="W3" i="18"/>
  <c r="I24" i="18"/>
  <c r="H25" i="18"/>
  <c r="H26" i="18"/>
  <c r="G23" i="18"/>
  <c r="G22" i="18"/>
  <c r="H21" i="18"/>
  <c r="I15" i="18"/>
  <c r="H16" i="18"/>
  <c r="H17" i="18"/>
  <c r="I9" i="18"/>
  <c r="H10" i="18"/>
  <c r="H11" i="18"/>
  <c r="X15" i="18"/>
  <c r="W16" i="18"/>
  <c r="W17" i="18"/>
  <c r="X9" i="18"/>
  <c r="W10" i="18"/>
  <c r="W11" i="18"/>
  <c r="AQ3" i="18"/>
  <c r="AP4" i="18"/>
  <c r="AP5" i="18" s="1"/>
  <c r="X6" i="18"/>
  <c r="W7" i="18"/>
  <c r="W8" i="18"/>
  <c r="G5" i="18"/>
  <c r="G4" i="18"/>
  <c r="H3" i="18"/>
  <c r="X27" i="18"/>
  <c r="W28" i="18"/>
  <c r="W29" i="18"/>
  <c r="I24" i="17"/>
  <c r="H26" i="17"/>
  <c r="H25" i="17"/>
  <c r="H6" i="17"/>
  <c r="H5" i="17"/>
  <c r="I4" i="17"/>
  <c r="G9" i="17"/>
  <c r="G8" i="17"/>
  <c r="H7" i="17"/>
  <c r="G32" i="17"/>
  <c r="G31" i="17"/>
  <c r="H30" i="17"/>
  <c r="I27" i="17"/>
  <c r="H29" i="17"/>
  <c r="H28" i="17"/>
  <c r="G12" i="17"/>
  <c r="G11" i="17"/>
  <c r="H10" i="17"/>
  <c r="G23" i="17"/>
  <c r="G22" i="17"/>
  <c r="H21" i="17"/>
  <c r="Y18" i="18" l="1"/>
  <c r="X19" i="18"/>
  <c r="X20" i="18"/>
  <c r="J15" i="18"/>
  <c r="I16" i="18"/>
  <c r="I17" i="18"/>
  <c r="H23" i="18"/>
  <c r="I21" i="18"/>
  <c r="H22" i="18"/>
  <c r="Y6" i="18"/>
  <c r="X7" i="18"/>
  <c r="X8" i="18"/>
  <c r="J18" i="18"/>
  <c r="I19" i="18"/>
  <c r="I20" i="18"/>
  <c r="AR3" i="18"/>
  <c r="AQ4" i="18"/>
  <c r="AQ5" i="18" s="1"/>
  <c r="AA12" i="18"/>
  <c r="Z13" i="18"/>
  <c r="Z14" i="18"/>
  <c r="I25" i="18"/>
  <c r="I26" i="18"/>
  <c r="J24" i="18"/>
  <c r="Y9" i="18"/>
  <c r="X10" i="18"/>
  <c r="X11" i="18"/>
  <c r="W5" i="18"/>
  <c r="W4" i="18"/>
  <c r="X3" i="18"/>
  <c r="K6" i="18"/>
  <c r="J7" i="18"/>
  <c r="J8" i="18"/>
  <c r="X23" i="18"/>
  <c r="Y21" i="18"/>
  <c r="X22" i="18"/>
  <c r="Y15" i="18"/>
  <c r="X16" i="18"/>
  <c r="X17" i="18"/>
  <c r="Y27" i="18"/>
  <c r="X28" i="18"/>
  <c r="X29" i="18"/>
  <c r="Y24" i="18"/>
  <c r="X25" i="18"/>
  <c r="X26" i="18"/>
  <c r="H5" i="18"/>
  <c r="I3" i="18"/>
  <c r="H4" i="18"/>
  <c r="J9" i="18"/>
  <c r="I10" i="18"/>
  <c r="I11" i="18"/>
  <c r="J27" i="18"/>
  <c r="I28" i="18"/>
  <c r="I29" i="18"/>
  <c r="J27" i="17"/>
  <c r="I29" i="17"/>
  <c r="I28" i="17"/>
  <c r="H32" i="17"/>
  <c r="H31" i="17"/>
  <c r="I30" i="17"/>
  <c r="H9" i="17"/>
  <c r="H8" i="17"/>
  <c r="I7" i="17"/>
  <c r="I6" i="17"/>
  <c r="I5" i="17"/>
  <c r="J4" i="17"/>
  <c r="H23" i="17"/>
  <c r="H22" i="17"/>
  <c r="I21" i="17"/>
  <c r="H12" i="17"/>
  <c r="H11" i="17"/>
  <c r="I10" i="17"/>
  <c r="J24" i="17"/>
  <c r="I26" i="17"/>
  <c r="I25" i="17"/>
  <c r="K9" i="18" l="1"/>
  <c r="J10" i="18"/>
  <c r="J11" i="18"/>
  <c r="AS3" i="18"/>
  <c r="AR4" i="18"/>
  <c r="AR5" i="18" s="1"/>
  <c r="J3" i="18"/>
  <c r="I5" i="18"/>
  <c r="I4" i="18"/>
  <c r="K7" i="18"/>
  <c r="K8" i="18"/>
  <c r="L6" i="18"/>
  <c r="X5" i="18"/>
  <c r="Y3" i="18"/>
  <c r="X4" i="18"/>
  <c r="K18" i="18"/>
  <c r="J19" i="18"/>
  <c r="J20" i="18"/>
  <c r="Z24" i="18"/>
  <c r="Y25" i="18"/>
  <c r="Y26" i="18"/>
  <c r="Z6" i="18"/>
  <c r="Y7" i="18"/>
  <c r="Y8" i="18"/>
  <c r="Z9" i="18"/>
  <c r="Y10" i="18"/>
  <c r="Y11" i="18"/>
  <c r="J21" i="18"/>
  <c r="I22" i="18"/>
  <c r="I23" i="18"/>
  <c r="Z27" i="18"/>
  <c r="Y28" i="18"/>
  <c r="Y29" i="18"/>
  <c r="J25" i="18"/>
  <c r="J26" i="18"/>
  <c r="K24" i="18"/>
  <c r="Z15" i="18"/>
  <c r="Y16" i="18"/>
  <c r="Y17" i="18"/>
  <c r="J16" i="18"/>
  <c r="J17" i="18"/>
  <c r="K15" i="18"/>
  <c r="K27" i="18"/>
  <c r="J28" i="18"/>
  <c r="J29" i="18"/>
  <c r="Z21" i="18"/>
  <c r="Y22" i="18"/>
  <c r="Y23" i="18"/>
  <c r="AB12" i="18"/>
  <c r="AA13" i="18"/>
  <c r="AA14" i="18"/>
  <c r="Z18" i="18"/>
  <c r="Y19" i="18"/>
  <c r="Y20" i="18"/>
  <c r="I23" i="17"/>
  <c r="I22" i="17"/>
  <c r="J21" i="17"/>
  <c r="J6" i="17"/>
  <c r="J5" i="17"/>
  <c r="K4" i="17"/>
  <c r="I9" i="17"/>
  <c r="I8" i="17"/>
  <c r="J7" i="17"/>
  <c r="I32" i="17"/>
  <c r="I31" i="17"/>
  <c r="J30" i="17"/>
  <c r="K24" i="17"/>
  <c r="J26" i="17"/>
  <c r="J25" i="17"/>
  <c r="I12" i="17"/>
  <c r="I11" i="17"/>
  <c r="J10" i="17"/>
  <c r="K27" i="17"/>
  <c r="J29" i="17"/>
  <c r="J28" i="17"/>
  <c r="AC12" i="18" l="1"/>
  <c r="AB13" i="18"/>
  <c r="AB14" i="18"/>
  <c r="L18" i="18"/>
  <c r="K19" i="18"/>
  <c r="K20" i="18"/>
  <c r="AA27" i="18"/>
  <c r="Z28" i="18"/>
  <c r="Z29" i="18"/>
  <c r="AA21" i="18"/>
  <c r="Z22" i="18"/>
  <c r="Z23" i="18"/>
  <c r="Y5" i="18"/>
  <c r="Z3" i="18"/>
  <c r="Y4" i="18"/>
  <c r="K21" i="18"/>
  <c r="J22" i="18"/>
  <c r="J23" i="18"/>
  <c r="L7" i="18"/>
  <c r="L8" i="18"/>
  <c r="M6" i="18"/>
  <c r="L27" i="18"/>
  <c r="K28" i="18"/>
  <c r="K29" i="18"/>
  <c r="K16" i="18"/>
  <c r="K17" i="18"/>
  <c r="L15" i="18"/>
  <c r="AA9" i="18"/>
  <c r="Z10" i="18"/>
  <c r="Z11" i="18"/>
  <c r="K3" i="18"/>
  <c r="J4" i="18"/>
  <c r="J5" i="18"/>
  <c r="AA6" i="18"/>
  <c r="Z7" i="18"/>
  <c r="Z8" i="18"/>
  <c r="AA15" i="18"/>
  <c r="Z16" i="18"/>
  <c r="Z17" i="18"/>
  <c r="AT3" i="18"/>
  <c r="AS4" i="18"/>
  <c r="AS5" i="18" s="1"/>
  <c r="AA18" i="18"/>
  <c r="Z19" i="18"/>
  <c r="Z20" i="18"/>
  <c r="K25" i="18"/>
  <c r="K26" i="18"/>
  <c r="L24" i="18"/>
  <c r="Z25" i="18"/>
  <c r="Z26" i="18"/>
  <c r="AA24" i="18"/>
  <c r="L9" i="18"/>
  <c r="K10" i="18"/>
  <c r="K11" i="18"/>
  <c r="L24" i="17"/>
  <c r="K26" i="17"/>
  <c r="K25" i="17"/>
  <c r="J32" i="17"/>
  <c r="J31" i="17"/>
  <c r="K30" i="17"/>
  <c r="J9" i="17"/>
  <c r="J8" i="17"/>
  <c r="K7" i="17"/>
  <c r="K6" i="17"/>
  <c r="K5" i="17"/>
  <c r="L4" i="17"/>
  <c r="L27" i="17"/>
  <c r="K29" i="17"/>
  <c r="K28" i="17"/>
  <c r="J23" i="17"/>
  <c r="J22" i="17"/>
  <c r="K21" i="17"/>
  <c r="J12" i="17"/>
  <c r="J11" i="17"/>
  <c r="K10" i="17"/>
  <c r="L21" i="18" l="1"/>
  <c r="K22" i="18"/>
  <c r="K23" i="18"/>
  <c r="L26" i="18"/>
  <c r="L25" i="18"/>
  <c r="M24" i="18"/>
  <c r="L3" i="18"/>
  <c r="K4" i="18"/>
  <c r="K5" i="18"/>
  <c r="AA3" i="18"/>
  <c r="Z4" i="18"/>
  <c r="Z5" i="18"/>
  <c r="AB9" i="18"/>
  <c r="AA10" i="18"/>
  <c r="AA11" i="18"/>
  <c r="L16" i="18"/>
  <c r="L17" i="18"/>
  <c r="M15" i="18"/>
  <c r="AB18" i="18"/>
  <c r="AA19" i="18"/>
  <c r="AA20" i="18"/>
  <c r="AB21" i="18"/>
  <c r="AA22" i="18"/>
  <c r="AA23" i="18"/>
  <c r="AU3" i="18"/>
  <c r="AT4" i="18"/>
  <c r="AT5" i="18" s="1"/>
  <c r="AB27" i="18"/>
  <c r="AA28" i="18"/>
  <c r="AA29" i="18"/>
  <c r="M27" i="18"/>
  <c r="L28" i="18"/>
  <c r="L29" i="18"/>
  <c r="AA16" i="18"/>
  <c r="AB15" i="18"/>
  <c r="AA17" i="18"/>
  <c r="M7" i="18"/>
  <c r="M8" i="18"/>
  <c r="N6" i="18"/>
  <c r="M18" i="18"/>
  <c r="L19" i="18"/>
  <c r="L20" i="18"/>
  <c r="M9" i="18"/>
  <c r="L10" i="18"/>
  <c r="L11" i="18"/>
  <c r="AA25" i="18"/>
  <c r="AA26" i="18"/>
  <c r="AB24" i="18"/>
  <c r="AB6" i="18"/>
  <c r="AA7" i="18"/>
  <c r="AA8" i="18"/>
  <c r="AD12" i="18"/>
  <c r="AC13" i="18"/>
  <c r="AC14" i="18"/>
  <c r="M27" i="17"/>
  <c r="L29" i="17"/>
  <c r="L28" i="17"/>
  <c r="L6" i="17"/>
  <c r="L5" i="17"/>
  <c r="M4" i="17"/>
  <c r="K9" i="17"/>
  <c r="K8" i="17"/>
  <c r="L7" i="17"/>
  <c r="K32" i="17"/>
  <c r="K31" i="17"/>
  <c r="L30" i="17"/>
  <c r="K12" i="17"/>
  <c r="K11" i="17"/>
  <c r="L10" i="17"/>
  <c r="K23" i="17"/>
  <c r="K22" i="17"/>
  <c r="L21" i="17"/>
  <c r="M24" i="17"/>
  <c r="L26" i="17"/>
  <c r="L25" i="17"/>
  <c r="AB7" i="18" l="1"/>
  <c r="AB8" i="18"/>
  <c r="AC6" i="18"/>
  <c r="AB26" i="18"/>
  <c r="AB25" i="18"/>
  <c r="AC24" i="18"/>
  <c r="N27" i="18"/>
  <c r="M28" i="18"/>
  <c r="M29" i="18"/>
  <c r="AC9" i="18"/>
  <c r="AB10" i="18"/>
  <c r="AB11" i="18"/>
  <c r="AC27" i="18"/>
  <c r="AB28" i="18"/>
  <c r="AB29" i="18"/>
  <c r="N9" i="18"/>
  <c r="M10" i="18"/>
  <c r="M11" i="18"/>
  <c r="AB3" i="18"/>
  <c r="AA4" i="18"/>
  <c r="AA5" i="18"/>
  <c r="AV3" i="18"/>
  <c r="AU4" i="18"/>
  <c r="AU5" i="18" s="1"/>
  <c r="N18" i="18"/>
  <c r="M19" i="18"/>
  <c r="M20" i="18"/>
  <c r="M3" i="18"/>
  <c r="L4" i="18"/>
  <c r="L5" i="18"/>
  <c r="N8" i="18"/>
  <c r="N7" i="18"/>
  <c r="O6" i="18"/>
  <c r="AC21" i="18"/>
  <c r="AB22" i="18"/>
  <c r="AB23" i="18"/>
  <c r="M26" i="18"/>
  <c r="N24" i="18"/>
  <c r="M25" i="18"/>
  <c r="AE12" i="18"/>
  <c r="AD13" i="18"/>
  <c r="AD14" i="18"/>
  <c r="AC18" i="18"/>
  <c r="AB19" i="18"/>
  <c r="AB20" i="18"/>
  <c r="AB16" i="18"/>
  <c r="AB17" i="18"/>
  <c r="AC15" i="18"/>
  <c r="M17" i="18"/>
  <c r="M16" i="18"/>
  <c r="N15" i="18"/>
  <c r="M21" i="18"/>
  <c r="L22" i="18"/>
  <c r="L23" i="18"/>
  <c r="L12" i="17"/>
  <c r="L11" i="17"/>
  <c r="M10" i="17"/>
  <c r="L32" i="17"/>
  <c r="L31" i="17"/>
  <c r="M30" i="17"/>
  <c r="L9" i="17"/>
  <c r="L8" i="17"/>
  <c r="M7" i="17"/>
  <c r="M6" i="17"/>
  <c r="M5" i="17"/>
  <c r="N4" i="17"/>
  <c r="N24" i="17"/>
  <c r="M26" i="17"/>
  <c r="M25" i="17"/>
  <c r="L23" i="17"/>
  <c r="L22" i="17"/>
  <c r="M21" i="17"/>
  <c r="N27" i="17"/>
  <c r="M29" i="17"/>
  <c r="M28" i="17"/>
  <c r="AC17" i="18" l="1"/>
  <c r="AC16" i="18"/>
  <c r="AD15" i="18"/>
  <c r="O9" i="18"/>
  <c r="N10" i="18"/>
  <c r="N11" i="18"/>
  <c r="AD27" i="18"/>
  <c r="AC28" i="18"/>
  <c r="AC29" i="18"/>
  <c r="O8" i="18"/>
  <c r="P6" i="18"/>
  <c r="O7" i="18"/>
  <c r="N3" i="18"/>
  <c r="M4" i="18"/>
  <c r="M5" i="18"/>
  <c r="AD18" i="18"/>
  <c r="AC19" i="18"/>
  <c r="AC20" i="18"/>
  <c r="AD9" i="18"/>
  <c r="AC10" i="18"/>
  <c r="AC11" i="18"/>
  <c r="O18" i="18"/>
  <c r="N19" i="18"/>
  <c r="N20" i="18"/>
  <c r="AF12" i="18"/>
  <c r="AE13" i="18"/>
  <c r="AE14" i="18"/>
  <c r="N28" i="18"/>
  <c r="N29" i="18"/>
  <c r="O27" i="18"/>
  <c r="AW3" i="18"/>
  <c r="AV4" i="18"/>
  <c r="AV5" i="18" s="1"/>
  <c r="AC26" i="18"/>
  <c r="AD24" i="18"/>
  <c r="AC25" i="18"/>
  <c r="O24" i="18"/>
  <c r="N25" i="18"/>
  <c r="N26" i="18"/>
  <c r="N21" i="18"/>
  <c r="M22" i="18"/>
  <c r="M23" i="18"/>
  <c r="AC3" i="18"/>
  <c r="AB4" i="18"/>
  <c r="AB5" i="18"/>
  <c r="AC7" i="18"/>
  <c r="AC8" i="18"/>
  <c r="AD6" i="18"/>
  <c r="N17" i="18"/>
  <c r="O15" i="18"/>
  <c r="N16" i="18"/>
  <c r="AD21" i="18"/>
  <c r="AC22" i="18"/>
  <c r="AC23" i="18"/>
  <c r="O24" i="17"/>
  <c r="N26" i="17"/>
  <c r="N25" i="17"/>
  <c r="N6" i="17"/>
  <c r="N5" i="17"/>
  <c r="O4" i="17"/>
  <c r="M9" i="17"/>
  <c r="M8" i="17"/>
  <c r="N7" i="17"/>
  <c r="M32" i="17"/>
  <c r="M31" i="17"/>
  <c r="N30" i="17"/>
  <c r="O27" i="17"/>
  <c r="N29" i="17"/>
  <c r="N28" i="17"/>
  <c r="M12" i="17"/>
  <c r="M11" i="17"/>
  <c r="N10" i="17"/>
  <c r="M23" i="17"/>
  <c r="M22" i="17"/>
  <c r="N21" i="17"/>
  <c r="AD8" i="18" l="1"/>
  <c r="AD7" i="18"/>
  <c r="AE6" i="18"/>
  <c r="AX3" i="18"/>
  <c r="AW4" i="18"/>
  <c r="AW5" i="18" s="1"/>
  <c r="AE18" i="18"/>
  <c r="AD19" i="18"/>
  <c r="AD20" i="18"/>
  <c r="O28" i="18"/>
  <c r="O29" i="18"/>
  <c r="P27" i="18"/>
  <c r="O3" i="18"/>
  <c r="N4" i="18"/>
  <c r="N5" i="18"/>
  <c r="Q6" i="18"/>
  <c r="P7" i="18"/>
  <c r="P8" i="18"/>
  <c r="AD3" i="18"/>
  <c r="AC4" i="18"/>
  <c r="AC5" i="18"/>
  <c r="AG12" i="18"/>
  <c r="AF13" i="18"/>
  <c r="AF14" i="18"/>
  <c r="O21" i="18"/>
  <c r="N22" i="18"/>
  <c r="N23" i="18"/>
  <c r="AE27" i="18"/>
  <c r="AD28" i="18"/>
  <c r="AD29" i="18"/>
  <c r="O19" i="18"/>
  <c r="O20" i="18"/>
  <c r="P18" i="18"/>
  <c r="P24" i="18"/>
  <c r="O25" i="18"/>
  <c r="O26" i="18"/>
  <c r="P9" i="18"/>
  <c r="O10" i="18"/>
  <c r="O11" i="18"/>
  <c r="AE21" i="18"/>
  <c r="AD22" i="18"/>
  <c r="AD23" i="18"/>
  <c r="AE9" i="18"/>
  <c r="AD10" i="18"/>
  <c r="AD11" i="18"/>
  <c r="AD17" i="18"/>
  <c r="AE15" i="18"/>
  <c r="AD16" i="18"/>
  <c r="AE24" i="18"/>
  <c r="AD25" i="18"/>
  <c r="AD26" i="18"/>
  <c r="P15" i="18"/>
  <c r="O16" i="18"/>
  <c r="O17" i="18"/>
  <c r="P27" i="17"/>
  <c r="O29" i="17"/>
  <c r="O28" i="17"/>
  <c r="N32" i="17"/>
  <c r="N31" i="17"/>
  <c r="O30" i="17"/>
  <c r="N9" i="17"/>
  <c r="N8" i="17"/>
  <c r="O7" i="17"/>
  <c r="O6" i="17"/>
  <c r="O5" i="17"/>
  <c r="P4" i="17"/>
  <c r="N23" i="17"/>
  <c r="N22" i="17"/>
  <c r="O21" i="17"/>
  <c r="N12" i="17"/>
  <c r="N11" i="17"/>
  <c r="O10" i="17"/>
  <c r="P24" i="17"/>
  <c r="O26" i="17"/>
  <c r="O25" i="17"/>
  <c r="AF24" i="18" l="1"/>
  <c r="AE25" i="18"/>
  <c r="AE26" i="18"/>
  <c r="P19" i="18"/>
  <c r="P20" i="18"/>
  <c r="Q18" i="18"/>
  <c r="R6" i="18"/>
  <c r="Q7" i="18"/>
  <c r="Q8" i="18"/>
  <c r="AF15" i="18"/>
  <c r="AE16" i="18"/>
  <c r="AE17" i="18"/>
  <c r="P3" i="18"/>
  <c r="O4" i="18"/>
  <c r="O5" i="18"/>
  <c r="AE28" i="18"/>
  <c r="AE29" i="18"/>
  <c r="AF27" i="18"/>
  <c r="P28" i="18"/>
  <c r="P29" i="18"/>
  <c r="Q27" i="18"/>
  <c r="AF9" i="18"/>
  <c r="AE10" i="18"/>
  <c r="AE11" i="18"/>
  <c r="P21" i="18"/>
  <c r="O22" i="18"/>
  <c r="O23" i="18"/>
  <c r="AF21" i="18"/>
  <c r="AE22" i="18"/>
  <c r="AE23" i="18"/>
  <c r="AF18" i="18"/>
  <c r="AE19" i="18"/>
  <c r="AE20" i="18"/>
  <c r="AG13" i="18"/>
  <c r="AG14" i="18"/>
  <c r="P10" i="18"/>
  <c r="P11" i="18"/>
  <c r="Q9" i="18"/>
  <c r="AY3" i="18"/>
  <c r="AY4" i="18" s="1"/>
  <c r="AY5" i="18" s="1"/>
  <c r="AX4" i="18"/>
  <c r="AX5" i="18" s="1"/>
  <c r="Q15" i="18"/>
  <c r="P16" i="18"/>
  <c r="P17" i="18"/>
  <c r="AF6" i="18"/>
  <c r="AE8" i="18"/>
  <c r="AE7" i="18"/>
  <c r="AE3" i="18"/>
  <c r="AD4" i="18"/>
  <c r="AD5" i="18"/>
  <c r="Q24" i="18"/>
  <c r="P25" i="18"/>
  <c r="P26" i="18"/>
  <c r="O23" i="17"/>
  <c r="O22" i="17"/>
  <c r="P21" i="17"/>
  <c r="P6" i="17"/>
  <c r="P5" i="17"/>
  <c r="Q4" i="17"/>
  <c r="O9" i="17"/>
  <c r="O8" i="17"/>
  <c r="P7" i="17"/>
  <c r="O32" i="17"/>
  <c r="O31" i="17"/>
  <c r="P30" i="17"/>
  <c r="Q24" i="17"/>
  <c r="P26" i="17"/>
  <c r="P25" i="17"/>
  <c r="O12" i="17"/>
  <c r="O11" i="17"/>
  <c r="P10" i="17"/>
  <c r="Q27" i="17"/>
  <c r="P29" i="17"/>
  <c r="P28" i="17"/>
  <c r="AF3" i="18" l="1"/>
  <c r="AE4" i="18"/>
  <c r="AE5" i="18"/>
  <c r="AF19" i="18"/>
  <c r="AG18" i="18"/>
  <c r="AF20" i="18"/>
  <c r="Q3" i="18"/>
  <c r="P4" i="18"/>
  <c r="P5" i="18"/>
  <c r="AG6" i="18"/>
  <c r="AF7" i="18"/>
  <c r="AF8" i="18"/>
  <c r="AG21" i="18"/>
  <c r="AF22" i="18"/>
  <c r="AF23" i="18"/>
  <c r="AG15" i="18"/>
  <c r="AF16" i="18"/>
  <c r="AF17" i="18"/>
  <c r="R15" i="18"/>
  <c r="Q16" i="18"/>
  <c r="Q17" i="18"/>
  <c r="Q21" i="18"/>
  <c r="P22" i="18"/>
  <c r="P23" i="18"/>
  <c r="R7" i="18"/>
  <c r="R8" i="18"/>
  <c r="Q10" i="18"/>
  <c r="Q11" i="18"/>
  <c r="R9" i="18"/>
  <c r="AG9" i="18"/>
  <c r="AF10" i="18"/>
  <c r="AF11" i="18"/>
  <c r="Q19" i="18"/>
  <c r="Q20" i="18"/>
  <c r="R18" i="18"/>
  <c r="Q29" i="18"/>
  <c r="R27" i="18"/>
  <c r="Q28" i="18"/>
  <c r="R24" i="18"/>
  <c r="Q25" i="18"/>
  <c r="Q26" i="18"/>
  <c r="AF28" i="18"/>
  <c r="AF29" i="18"/>
  <c r="AG27" i="18"/>
  <c r="AG24" i="18"/>
  <c r="AF25" i="18"/>
  <c r="AF26" i="18"/>
  <c r="P32" i="17"/>
  <c r="P31" i="17"/>
  <c r="Q30" i="17"/>
  <c r="P9" i="17"/>
  <c r="P8" i="17"/>
  <c r="Q7" i="17"/>
  <c r="R27" i="17"/>
  <c r="Q29" i="17"/>
  <c r="Q28" i="17"/>
  <c r="P12" i="17"/>
  <c r="P11" i="17"/>
  <c r="Q10" i="17"/>
  <c r="Q6" i="17"/>
  <c r="Q5" i="17"/>
  <c r="R4" i="17"/>
  <c r="P22" i="17"/>
  <c r="Q21" i="17"/>
  <c r="P23" i="17"/>
  <c r="Q26" i="17"/>
  <c r="Q25" i="17"/>
  <c r="R24" i="17"/>
  <c r="AG16" i="18" l="1"/>
  <c r="AG17" i="18"/>
  <c r="AG10" i="18"/>
  <c r="AG11" i="18"/>
  <c r="AG25" i="18"/>
  <c r="AG26" i="18"/>
  <c r="R10" i="18"/>
  <c r="R11" i="18"/>
  <c r="AG22" i="18"/>
  <c r="AG23" i="18"/>
  <c r="AG29" i="18"/>
  <c r="AG28" i="18"/>
  <c r="AG7" i="18"/>
  <c r="AG8" i="18"/>
  <c r="R25" i="18"/>
  <c r="R26" i="18"/>
  <c r="R3" i="18"/>
  <c r="Q4" i="18"/>
  <c r="Q5" i="18"/>
  <c r="R21" i="18"/>
  <c r="Q22" i="18"/>
  <c r="Q23" i="18"/>
  <c r="R29" i="18"/>
  <c r="R28" i="18"/>
  <c r="AG19" i="18"/>
  <c r="AG20" i="18"/>
  <c r="R20" i="18"/>
  <c r="R19" i="18"/>
  <c r="R16" i="18"/>
  <c r="R17" i="18"/>
  <c r="AG3" i="18"/>
  <c r="AF4" i="18"/>
  <c r="AF5" i="18"/>
  <c r="R6" i="17"/>
  <c r="R5" i="17"/>
  <c r="Q12" i="17"/>
  <c r="Q11" i="17"/>
  <c r="R10" i="17"/>
  <c r="R29" i="17"/>
  <c r="R28" i="17"/>
  <c r="Q9" i="17"/>
  <c r="Q8" i="17"/>
  <c r="R7" i="17"/>
  <c r="R25" i="17"/>
  <c r="R26" i="17"/>
  <c r="Q32" i="17"/>
  <c r="Q31" i="17"/>
  <c r="R30" i="17"/>
  <c r="R21" i="17"/>
  <c r="Q22" i="17"/>
  <c r="Q23" i="17"/>
  <c r="AG4" i="18" l="1"/>
  <c r="AG5" i="18"/>
  <c r="R22" i="18"/>
  <c r="R23" i="18"/>
  <c r="R4" i="18"/>
  <c r="R5" i="18"/>
  <c r="R23" i="17"/>
  <c r="R22" i="17"/>
  <c r="R32" i="17"/>
  <c r="R31" i="17"/>
  <c r="R9" i="17"/>
  <c r="R8" i="17"/>
  <c r="R11" i="17"/>
  <c r="R12" i="17"/>
  <c r="M12" i="47" l="1"/>
  <c r="L12" i="47"/>
  <c r="K12" i="47"/>
  <c r="M11" i="47"/>
  <c r="L11" i="47"/>
  <c r="K11" i="47"/>
  <c r="M10" i="47"/>
  <c r="L10" i="47"/>
  <c r="K10" i="47"/>
  <c r="M9" i="47"/>
  <c r="L9" i="47"/>
  <c r="K9" i="47"/>
  <c r="M8" i="47"/>
  <c r="L8" i="47"/>
  <c r="K8" i="47"/>
  <c r="M7" i="47"/>
  <c r="L7" i="47"/>
  <c r="K7" i="47"/>
  <c r="M6" i="47"/>
  <c r="L6" i="47"/>
  <c r="K6" i="47"/>
  <c r="M5" i="47"/>
  <c r="L5" i="47"/>
  <c r="K5" i="47"/>
  <c r="M4" i="47"/>
  <c r="L4" i="47"/>
  <c r="K4" i="47"/>
  <c r="M13" i="47" l="1"/>
  <c r="L13" i="47"/>
  <c r="K13" i="47"/>
  <c r="Z3" i="16" l="1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2" i="36"/>
  <c r="S47" i="16" l="1"/>
  <c r="S43" i="16"/>
  <c r="S39" i="16"/>
  <c r="S35" i="16"/>
  <c r="S31" i="16"/>
  <c r="S27" i="16"/>
  <c r="S23" i="16"/>
  <c r="S19" i="16"/>
  <c r="S15" i="16"/>
  <c r="S11" i="16"/>
  <c r="S7" i="16"/>
  <c r="S3" i="16"/>
  <c r="N5" i="16"/>
  <c r="O5" i="16" s="1"/>
  <c r="P5" i="16" s="1"/>
  <c r="Q5" i="16" s="1"/>
  <c r="R5" i="16" s="1"/>
  <c r="N6" i="16"/>
  <c r="O6" i="16" s="1"/>
  <c r="P6" i="16" s="1"/>
  <c r="Q6" i="16" s="1"/>
  <c r="R6" i="16" s="1"/>
  <c r="N7" i="16"/>
  <c r="O7" i="16"/>
  <c r="P7" i="16"/>
  <c r="N8" i="16"/>
  <c r="O8" i="16" s="1"/>
  <c r="P8" i="16" s="1"/>
  <c r="Q8" i="16" s="1"/>
  <c r="R8" i="16" s="1"/>
  <c r="N9" i="16"/>
  <c r="O9" i="16"/>
  <c r="P9" i="16"/>
  <c r="N10" i="16"/>
  <c r="O10" i="16" s="1"/>
  <c r="P10" i="16" s="1"/>
  <c r="Q10" i="16" s="1"/>
  <c r="R10" i="16" s="1"/>
  <c r="N11" i="16"/>
  <c r="O11" i="16" s="1"/>
  <c r="P11" i="16" s="1"/>
  <c r="Q11" i="16" s="1"/>
  <c r="R11" i="16" s="1"/>
  <c r="N12" i="16"/>
  <c r="O12" i="16"/>
  <c r="P12" i="16"/>
  <c r="N13" i="16"/>
  <c r="O13" i="16"/>
  <c r="P13" i="16"/>
  <c r="Q13" i="16" s="1"/>
  <c r="R13" i="16" s="1"/>
  <c r="N14" i="16"/>
  <c r="O14" i="16" s="1"/>
  <c r="P14" i="16" s="1"/>
  <c r="Q14" i="16" s="1"/>
  <c r="R14" i="16" s="1"/>
  <c r="N15" i="16"/>
  <c r="O15" i="16"/>
  <c r="P15" i="16" s="1"/>
  <c r="Q15" i="16" s="1"/>
  <c r="R15" i="16" s="1"/>
  <c r="N16" i="16"/>
  <c r="O16" i="16" s="1"/>
  <c r="P16" i="16" s="1"/>
  <c r="Q16" i="16" s="1"/>
  <c r="R16" i="16" s="1"/>
  <c r="N17" i="16"/>
  <c r="O17" i="16" s="1"/>
  <c r="P17" i="16" s="1"/>
  <c r="Q17" i="16" s="1"/>
  <c r="R17" i="16" s="1"/>
  <c r="N50" i="16"/>
  <c r="O50" i="16" s="1"/>
  <c r="P50" i="16" s="1"/>
  <c r="Q50" i="16" s="1"/>
  <c r="R50" i="16" s="1"/>
  <c r="C50" i="16"/>
  <c r="N49" i="16"/>
  <c r="O49" i="16" s="1"/>
  <c r="P49" i="16" s="1"/>
  <c r="Q49" i="16" s="1"/>
  <c r="R49" i="16" s="1"/>
  <c r="C49" i="16"/>
  <c r="O48" i="16"/>
  <c r="P48" i="16" s="1"/>
  <c r="Q48" i="16" s="1"/>
  <c r="R48" i="16" s="1"/>
  <c r="N48" i="16"/>
  <c r="C48" i="16"/>
  <c r="N47" i="16"/>
  <c r="O47" i="16" s="1"/>
  <c r="P47" i="16" s="1"/>
  <c r="Q47" i="16" s="1"/>
  <c r="R47" i="16" s="1"/>
  <c r="C47" i="16"/>
  <c r="O46" i="16"/>
  <c r="P46" i="16" s="1"/>
  <c r="Q46" i="16" s="1"/>
  <c r="R46" i="16" s="1"/>
  <c r="N46" i="16"/>
  <c r="C46" i="16"/>
  <c r="O45" i="16"/>
  <c r="P45" i="16" s="1"/>
  <c r="Q45" i="16" s="1"/>
  <c r="R45" i="16" s="1"/>
  <c r="N45" i="16"/>
  <c r="C45" i="16"/>
  <c r="O44" i="16"/>
  <c r="P44" i="16" s="1"/>
  <c r="Q44" i="16" s="1"/>
  <c r="R44" i="16" s="1"/>
  <c r="N44" i="16"/>
  <c r="C44" i="16"/>
  <c r="N43" i="16"/>
  <c r="O43" i="16" s="1"/>
  <c r="P43" i="16" s="1"/>
  <c r="Q43" i="16" s="1"/>
  <c r="R43" i="16" s="1"/>
  <c r="C43" i="16"/>
  <c r="O42" i="16"/>
  <c r="P42" i="16" s="1"/>
  <c r="Q42" i="16" s="1"/>
  <c r="R42" i="16" s="1"/>
  <c r="N42" i="16"/>
  <c r="C42" i="16"/>
  <c r="O41" i="16"/>
  <c r="P41" i="16" s="1"/>
  <c r="Q41" i="16" s="1"/>
  <c r="R41" i="16" s="1"/>
  <c r="N41" i="16"/>
  <c r="C41" i="16"/>
  <c r="O40" i="16"/>
  <c r="P40" i="16" s="1"/>
  <c r="Q40" i="16" s="1"/>
  <c r="R40" i="16" s="1"/>
  <c r="N40" i="16"/>
  <c r="C40" i="16"/>
  <c r="N39" i="16"/>
  <c r="O39" i="16" s="1"/>
  <c r="P39" i="16" s="1"/>
  <c r="Q39" i="16" s="1"/>
  <c r="R39" i="16" s="1"/>
  <c r="C39" i="16"/>
  <c r="O38" i="16"/>
  <c r="P38" i="16" s="1"/>
  <c r="Q38" i="16" s="1"/>
  <c r="R38" i="16" s="1"/>
  <c r="N38" i="16"/>
  <c r="C38" i="16"/>
  <c r="O37" i="16"/>
  <c r="P37" i="16" s="1"/>
  <c r="Q37" i="16" s="1"/>
  <c r="R37" i="16" s="1"/>
  <c r="N37" i="16"/>
  <c r="C37" i="16"/>
  <c r="O36" i="16"/>
  <c r="P36" i="16" s="1"/>
  <c r="Q36" i="16" s="1"/>
  <c r="R36" i="16" s="1"/>
  <c r="N36" i="16"/>
  <c r="C36" i="16"/>
  <c r="N35" i="16"/>
  <c r="O35" i="16" s="1"/>
  <c r="P35" i="16" s="1"/>
  <c r="Q35" i="16" s="1"/>
  <c r="R35" i="16" s="1"/>
  <c r="C35" i="16"/>
  <c r="O34" i="16"/>
  <c r="P34" i="16" s="1"/>
  <c r="Q34" i="16" s="1"/>
  <c r="R34" i="16" s="1"/>
  <c r="N34" i="16"/>
  <c r="C34" i="16"/>
  <c r="O33" i="16"/>
  <c r="P33" i="16" s="1"/>
  <c r="Q33" i="16" s="1"/>
  <c r="R33" i="16" s="1"/>
  <c r="N33" i="16"/>
  <c r="C33" i="16"/>
  <c r="O32" i="16"/>
  <c r="P32" i="16" s="1"/>
  <c r="Q32" i="16" s="1"/>
  <c r="R32" i="16" s="1"/>
  <c r="N32" i="16"/>
  <c r="C32" i="16"/>
  <c r="N31" i="16"/>
  <c r="O31" i="16" s="1"/>
  <c r="P31" i="16" s="1"/>
  <c r="Q31" i="16" s="1"/>
  <c r="R31" i="16" s="1"/>
  <c r="C31" i="16"/>
  <c r="O30" i="16"/>
  <c r="P30" i="16" s="1"/>
  <c r="Q30" i="16" s="1"/>
  <c r="R30" i="16" s="1"/>
  <c r="N30" i="16"/>
  <c r="C30" i="16"/>
  <c r="O29" i="16"/>
  <c r="P29" i="16" s="1"/>
  <c r="Q29" i="16" s="1"/>
  <c r="R29" i="16" s="1"/>
  <c r="N29" i="16"/>
  <c r="C29" i="16"/>
  <c r="O28" i="16"/>
  <c r="P28" i="16" s="1"/>
  <c r="Q28" i="16" s="1"/>
  <c r="R28" i="16" s="1"/>
  <c r="N28" i="16"/>
  <c r="C28" i="16"/>
  <c r="N27" i="16"/>
  <c r="O27" i="16" s="1"/>
  <c r="P27" i="16" s="1"/>
  <c r="Q27" i="16" s="1"/>
  <c r="R27" i="16" s="1"/>
  <c r="C27" i="16"/>
  <c r="O26" i="16"/>
  <c r="P26" i="16" s="1"/>
  <c r="Q26" i="16" s="1"/>
  <c r="R26" i="16" s="1"/>
  <c r="N26" i="16"/>
  <c r="C26" i="16"/>
  <c r="O25" i="16"/>
  <c r="P25" i="16" s="1"/>
  <c r="Q25" i="16" s="1"/>
  <c r="R25" i="16" s="1"/>
  <c r="N25" i="16"/>
  <c r="C25" i="16"/>
  <c r="O24" i="16"/>
  <c r="P24" i="16" s="1"/>
  <c r="Q24" i="16" s="1"/>
  <c r="R24" i="16" s="1"/>
  <c r="N24" i="16"/>
  <c r="C24" i="16"/>
  <c r="N23" i="16"/>
  <c r="O23" i="16" s="1"/>
  <c r="P23" i="16" s="1"/>
  <c r="Q23" i="16" s="1"/>
  <c r="R23" i="16" s="1"/>
  <c r="C23" i="16"/>
  <c r="N22" i="16"/>
  <c r="O22" i="16" s="1"/>
  <c r="P22" i="16" s="1"/>
  <c r="Q22" i="16" s="1"/>
  <c r="R22" i="16" s="1"/>
  <c r="C22" i="16"/>
  <c r="O21" i="16"/>
  <c r="P21" i="16" s="1"/>
  <c r="Q21" i="16" s="1"/>
  <c r="R21" i="16" s="1"/>
  <c r="N21" i="16"/>
  <c r="C21" i="16"/>
  <c r="O20" i="16"/>
  <c r="P20" i="16" s="1"/>
  <c r="Q20" i="16" s="1"/>
  <c r="R20" i="16" s="1"/>
  <c r="N20" i="16"/>
  <c r="C20" i="16"/>
  <c r="N19" i="16"/>
  <c r="O19" i="16" s="1"/>
  <c r="P19" i="16" s="1"/>
  <c r="Q19" i="16" s="1"/>
  <c r="R19" i="16" s="1"/>
  <c r="C19" i="16"/>
  <c r="O18" i="16"/>
  <c r="P18" i="16" s="1"/>
  <c r="Q18" i="16" s="1"/>
  <c r="R18" i="16" s="1"/>
  <c r="N18" i="16"/>
  <c r="C18" i="16"/>
  <c r="C17" i="16"/>
  <c r="C16" i="16"/>
  <c r="C15" i="16"/>
  <c r="C14" i="16"/>
  <c r="C13" i="16"/>
  <c r="Q12" i="16"/>
  <c r="R12" i="16" s="1"/>
  <c r="C12" i="16"/>
  <c r="C11" i="16"/>
  <c r="C10" i="16"/>
  <c r="Q9" i="16"/>
  <c r="R9" i="16" s="1"/>
  <c r="C9" i="16"/>
  <c r="C8" i="16"/>
  <c r="Q7" i="16"/>
  <c r="R7" i="16" s="1"/>
  <c r="C7" i="16"/>
  <c r="C6" i="16"/>
  <c r="C5" i="16"/>
  <c r="O4" i="16"/>
  <c r="P4" i="16" s="1"/>
  <c r="Q4" i="16" s="1"/>
  <c r="R4" i="16" s="1"/>
  <c r="N4" i="16"/>
  <c r="C4" i="16"/>
  <c r="N3" i="16"/>
  <c r="O3" i="16" s="1"/>
  <c r="P3" i="16" s="1"/>
  <c r="Q3" i="16" s="1"/>
  <c r="R3" i="16" s="1"/>
  <c r="C3" i="16"/>
  <c r="C1" i="16"/>
  <c r="CE3" i="1" l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2" i="1"/>
</calcChain>
</file>

<file path=xl/connections.xml><?xml version="1.0" encoding="utf-8"?>
<connections xmlns="http://schemas.openxmlformats.org/spreadsheetml/2006/main">
  <connection id="1" keepAlive="1" name="Query - New Tool-Aug V20" description="Connection to the 'New Tool-Aug V20' query in the workbook." type="5" refreshedVersion="7" background="1" saveData="1">
    <dbPr connection="Provider=Microsoft.Mashup.OleDb.1;Data Source=$Workbook$;Location=&quot;New Tool-Aug V20&quot;;Extended Properties=&quot;&quot;" command="SELECT * FROM [New Tool-Aug V20]"/>
  </connection>
  <connection id="2" keepAlive="1" name="Query - New Tool-Oct V20" description="Connection to the 'New Tool-Oct V20' query in the workbook." type="5" refreshedVersion="7" background="1" saveData="1">
    <dbPr connection="Provider=Microsoft.Mashup.OleDb.1;Data Source=$Workbook$;Location=&quot;New Tool-Oct V20&quot;;Extended Properties=&quot;&quot;" command="SELECT * FROM [New Tool-Oct V20]"/>
  </connection>
  <connection id="3" keepAlive="1" name="Query - New Tool-Sep V20" description="Connection to the 'New Tool-Sep V20' query in the workbook." type="5" refreshedVersion="7" background="1" saveData="1">
    <dbPr connection="Provider=Microsoft.Mashup.OleDb.1;Data Source=$Workbook$;Location=&quot;New Tool-Sep V20&quot;;Extended Properties=&quot;&quot;" command="SELECT * FROM [New Tool-Sep V20]"/>
  </connection>
  <connection id="4" keepAlive="1" name="Query - Old_Aug" description="Connection to the 'Old_Aug' query in the workbook." type="5" refreshedVersion="7" background="1" saveData="1">
    <dbPr connection="Provider=Microsoft.Mashup.OleDb.1;Data Source=$Workbook$;Location=Old_Aug;Extended Properties=&quot;&quot;" command="SELECT * FROM [Old_Aug]"/>
  </connection>
  <connection id="5" keepAlive="1" name="Query - Old_Oct" description="Connection to the 'Old_Oct' query in the workbook." type="5" refreshedVersion="7" background="1" saveData="1">
    <dbPr connection="Provider=Microsoft.Mashup.OleDb.1;Data Source=$Workbook$;Location=Old_Oct;Extended Properties=&quot;&quot;" command="SELECT * FROM [Old_Oct]"/>
  </connection>
  <connection id="6" keepAlive="1" name="Query - Old_Sep" description="Connection to the 'Old_Sep' query in the workbook." type="5" refreshedVersion="7" background="1" saveData="1">
    <dbPr connection="Provider=Microsoft.Mashup.OleDb.1;Data Source=$Workbook$;Location=Old_Sep;Extended Properties=&quot;&quot;" command="SELECT * FROM [Old_Sep]"/>
  </connection>
</connections>
</file>

<file path=xl/sharedStrings.xml><?xml version="1.0" encoding="utf-8"?>
<sst xmlns="http://schemas.openxmlformats.org/spreadsheetml/2006/main" count="75855" uniqueCount="3077">
  <si>
    <t>Segment</t>
  </si>
  <si>
    <t>ID</t>
  </si>
  <si>
    <t>Segment - ID</t>
  </si>
  <si>
    <t>Customer No</t>
  </si>
  <si>
    <t>Customer Name</t>
  </si>
  <si>
    <t>Product  Code</t>
  </si>
  <si>
    <t>Industry_BOT</t>
  </si>
  <si>
    <t>Portfolio (BOT)</t>
  </si>
  <si>
    <t>BOT Segment</t>
  </si>
  <si>
    <t>Unique Facility Code</t>
  </si>
  <si>
    <t>Commit Withdraw Flag</t>
  </si>
  <si>
    <t>Product Type</t>
  </si>
  <si>
    <t>Limit Currency</t>
  </si>
  <si>
    <t>Limit Amount (FCY)</t>
  </si>
  <si>
    <t>Limit Available Amount (FCY)</t>
  </si>
  <si>
    <t>Limit currency -&gt; CNY</t>
  </si>
  <si>
    <t>Limit Amount</t>
  </si>
  <si>
    <t>Limit Available Amount</t>
  </si>
  <si>
    <t>Currency</t>
  </si>
  <si>
    <t>Amount financed (FCY)</t>
  </si>
  <si>
    <t>Loan balance (FCY)</t>
  </si>
  <si>
    <t>Interest Accrued Amount (FCY)</t>
  </si>
  <si>
    <t>Contract currency -&gt; CNY</t>
  </si>
  <si>
    <t>Amount financed</t>
  </si>
  <si>
    <t>Loan balance</t>
  </si>
  <si>
    <t>Interest Accrued Amount</t>
  </si>
  <si>
    <t>Interest rate</t>
  </si>
  <si>
    <t>Loan Maturity Date</t>
  </si>
  <si>
    <t>Reporting date</t>
  </si>
  <si>
    <t>Remaining years to mature or expire</t>
  </si>
  <si>
    <t>Final CRR</t>
  </si>
  <si>
    <t>Credit downgrade</t>
  </si>
  <si>
    <t>Overdue days</t>
  </si>
  <si>
    <t>SICR</t>
  </si>
  <si>
    <t>NPL</t>
  </si>
  <si>
    <t>Final Stage</t>
  </si>
  <si>
    <t>Stage_1_ECL_IFRS9_Drawn (CNY)</t>
  </si>
  <si>
    <t>Stage_1_ECL_IFRS9_Undrawn (CNY)</t>
  </si>
  <si>
    <t>Stage_1_ECL_IFRS9_Interest (CNY)</t>
  </si>
  <si>
    <t>Stage_1_ECL_IFRS9_Total (CNY)</t>
  </si>
  <si>
    <t>Stage_2_ECL_IFRS9_Drawn (CNY)</t>
  </si>
  <si>
    <t>Stage_2_ECL_IFRS9_Undrawn (CNY)</t>
  </si>
  <si>
    <t>Stage_2_ECL_IFRS9_Interest (CNY)</t>
  </si>
  <si>
    <t>Stage_2_ECL_IFRS9_Total (CNY)</t>
  </si>
  <si>
    <t>Stage_3_ECL_IFRS9_Drawn (CNY)</t>
  </si>
  <si>
    <t>Stage_3_ECL_IFRS9_Undrawn (CNY)</t>
  </si>
  <si>
    <t>Stage_3_ECL_IFRS9_Interest (CNY)</t>
  </si>
  <si>
    <t>Stage_3_ECL_IFRS9_Total (CNY)</t>
  </si>
  <si>
    <t>Final_ECL_IFRS9_Drawn (CNY)</t>
  </si>
  <si>
    <t>Final_ECL_IFRS9_Undrawn (CNY)</t>
  </si>
  <si>
    <t>Final_ECL_IFRS9_Interest (CNY)</t>
  </si>
  <si>
    <t>Final_ECL_IFRS9_Total (CNY)</t>
  </si>
  <si>
    <t>Stage_1_ECL_IFRS9_Drawn (THB)</t>
  </si>
  <si>
    <t>Stage_1_ECL_IFRS9_Undrawn (THB)</t>
  </si>
  <si>
    <t>Stage_1_ECL_IFRS9_Interest (THB)</t>
  </si>
  <si>
    <t>Stage_1_ECL_IFRS9_Total (THB)</t>
  </si>
  <si>
    <t>Stage_2_ECL_IFRS9_Drawn (THB)</t>
  </si>
  <si>
    <t>Stage_2_ECL_IFRS9_Undrawn (THB)</t>
  </si>
  <si>
    <t>Stage_2_ECL_IFRS9_Interest (THB)</t>
  </si>
  <si>
    <t>Stage_2_ECL_IFRS9_Total (THB)</t>
  </si>
  <si>
    <t>Stage_3_ECL_IFRS9_Drawn (THB)</t>
  </si>
  <si>
    <t>Stage_3_ECL_IFRS9_Undrawn (THB)</t>
  </si>
  <si>
    <t>Stage_3_ECL_IFRS9_Interest (THB)</t>
  </si>
  <si>
    <t>Stage_3_ECL_IFRS9_Total (THB)</t>
  </si>
  <si>
    <t>Final_ECL_IFRS9_Drawn (THB)</t>
  </si>
  <si>
    <t>Final_ECL_IFRS9_Undrawn (THB)</t>
  </si>
  <si>
    <t>Final_ECL_IFRS9_Interest (THB)</t>
  </si>
  <si>
    <t>Final_ECL_IFRS9_Total (THB)</t>
  </si>
  <si>
    <t>5-classification</t>
  </si>
  <si>
    <t>Floor rate for Stage 1</t>
  </si>
  <si>
    <t>Floor rate for Stage 2</t>
  </si>
  <si>
    <t>Floor rate for Stage 3</t>
  </si>
  <si>
    <t>Stage_1_ECL_CBIRC_Total (CNY)</t>
  </si>
  <si>
    <t>Stage_2_ECL_CBIRC_Total (CNY)</t>
  </si>
  <si>
    <t>Stage_3_ECL_CBIRC_Total (CNY)</t>
  </si>
  <si>
    <t>Final_ECL_CBIRC_Total (CNY)</t>
  </si>
  <si>
    <t>ECL for CBIRC (CNY)</t>
  </si>
  <si>
    <t>Stage_1_ECL_CBIRC_Total (CCY)</t>
  </si>
  <si>
    <t>Stage_2_ECL_CBIRC_Total (CCY)</t>
  </si>
  <si>
    <t>Stage_3_ECL_CBIRC_Total (CCY)</t>
  </si>
  <si>
    <t>Final_ECL_CBIRC_Total (CCY)</t>
  </si>
  <si>
    <t>ECL for CBIRC (CCY)</t>
  </si>
  <si>
    <t>2 Loan</t>
  </si>
  <si>
    <t>881FITF212150502</t>
  </si>
  <si>
    <t>CD0WC04211740001</t>
  </si>
  <si>
    <t>000005708</t>
  </si>
  <si>
    <t>成渝融资租赁有限公司</t>
  </si>
  <si>
    <t>WC04</t>
  </si>
  <si>
    <t>(5) Financial and insurance activities</t>
  </si>
  <si>
    <t>3. Corporate</t>
  </si>
  <si>
    <t>C</t>
  </si>
  <si>
    <t>5708LNSWC10011</t>
  </si>
  <si>
    <t>ALLOW WITHDRAW</t>
  </si>
  <si>
    <t>Revolving</t>
  </si>
  <si>
    <t>CNY</t>
  </si>
  <si>
    <t>No</t>
  </si>
  <si>
    <t>Substandard</t>
  </si>
  <si>
    <t>CD0WC04212070001</t>
  </si>
  <si>
    <t>000006763</t>
  </si>
  <si>
    <t>北明软件有限公司</t>
  </si>
  <si>
    <t>(4) Wholesale and retail trade; repair of motor vehicles and motorcycles</t>
  </si>
  <si>
    <t>6763LNSWC10011</t>
  </si>
  <si>
    <t>000001116</t>
  </si>
  <si>
    <t>四川长虹佳华信息产品有限责任公司</t>
  </si>
  <si>
    <t>1116LNSWC10021</t>
  </si>
  <si>
    <t>CD0WC04212110001</t>
  </si>
  <si>
    <t>000002188</t>
  </si>
  <si>
    <t>中建材信息技术股份有限公司</t>
  </si>
  <si>
    <t>2188LNSWC10011</t>
  </si>
  <si>
    <t>CD0WC04212180001</t>
  </si>
  <si>
    <t>CD0WC04212210001</t>
  </si>
  <si>
    <t>CD0WC04212230001</t>
  </si>
  <si>
    <t>CD0WC04212290001</t>
  </si>
  <si>
    <t>CD0WC04212390001</t>
  </si>
  <si>
    <t>CD0WC04212600001</t>
  </si>
  <si>
    <t>6763LNSWC10012</t>
  </si>
  <si>
    <t>Loan</t>
  </si>
  <si>
    <t>CD0WC04212670001</t>
  </si>
  <si>
    <t>CD0WC04212860001</t>
  </si>
  <si>
    <t>000017075</t>
  </si>
  <si>
    <t>合肥神州数码有限公司</t>
  </si>
  <si>
    <t>17075LNSWC10011</t>
  </si>
  <si>
    <t>CD0WC04212880001</t>
  </si>
  <si>
    <t>CD0WC04212990001</t>
  </si>
  <si>
    <t>SH0FA02192070002</t>
  </si>
  <si>
    <t>000001747</t>
  </si>
  <si>
    <t>伍鸿（江苏）塑料制品有限公司</t>
  </si>
  <si>
    <t>FA02</t>
  </si>
  <si>
    <t>(3) Manufacturing</t>
  </si>
  <si>
    <t>1747LNMFA10011</t>
  </si>
  <si>
    <t>SH0FA02192170001</t>
  </si>
  <si>
    <t>SH0FA02192550001</t>
  </si>
  <si>
    <t>SH0FA02192720001</t>
  </si>
  <si>
    <t>SH0FA02192980001</t>
  </si>
  <si>
    <t>SH0FA02193050001</t>
  </si>
  <si>
    <t>SH0FA02193360001</t>
  </si>
  <si>
    <t>SH0FA02200580001</t>
  </si>
  <si>
    <t>SH0FA02201000001</t>
  </si>
  <si>
    <t>SH0FA02201700001</t>
  </si>
  <si>
    <t>1747LNMFA10021</t>
  </si>
  <si>
    <t>SH0FA02202260001</t>
  </si>
  <si>
    <t>SH0FA02203040001</t>
  </si>
  <si>
    <t>SH0WC04193030001</t>
  </si>
  <si>
    <t>000002130</t>
  </si>
  <si>
    <t>华宝都鼎（上海）融资租赁有限公司</t>
  </si>
  <si>
    <t>2130LNMWC10011</t>
  </si>
  <si>
    <t>SH0WC04201760001</t>
  </si>
  <si>
    <t>SH0WC04203020501</t>
  </si>
  <si>
    <t>000003307</t>
  </si>
  <si>
    <t>中航国际租赁有限公司</t>
  </si>
  <si>
    <t>3307LNSWC10011</t>
  </si>
  <si>
    <t>SH0WC04203250001</t>
  </si>
  <si>
    <t>000003629</t>
  </si>
  <si>
    <t>中远海运租赁有限公司</t>
  </si>
  <si>
    <t>3629LNSWC10011</t>
  </si>
  <si>
    <t>NO WITHDRAW</t>
  </si>
  <si>
    <t>SH0WC04203290001</t>
  </si>
  <si>
    <t>SH0WC04203320001</t>
  </si>
  <si>
    <t>SH0WC04210400501</t>
  </si>
  <si>
    <t>SH0WC04211340003</t>
  </si>
  <si>
    <t>000001354</t>
  </si>
  <si>
    <t>好侣（中国）有限公司</t>
  </si>
  <si>
    <t>1354LNSWC10011</t>
  </si>
  <si>
    <t>SH0WC04211410003</t>
  </si>
  <si>
    <t>SH0WC04211480001</t>
  </si>
  <si>
    <t>SH0WC04211520001</t>
  </si>
  <si>
    <t>1747LNSWC10011</t>
  </si>
  <si>
    <t>SH0WC04211550001</t>
  </si>
  <si>
    <t>SH0WC04211550501</t>
  </si>
  <si>
    <t>000007367</t>
  </si>
  <si>
    <t>湖北中青正合人力资源服务有限公司</t>
  </si>
  <si>
    <t>7367LNSWC10011</t>
  </si>
  <si>
    <t>SH0WC04211810001</t>
  </si>
  <si>
    <t>SH0WC04212000001</t>
  </si>
  <si>
    <t>000003886</t>
  </si>
  <si>
    <t>杭州热联集团股份有限公司</t>
  </si>
  <si>
    <t>3886LNSWC10011</t>
  </si>
  <si>
    <t>SH0WC04212220002</t>
  </si>
  <si>
    <t>000003407</t>
  </si>
  <si>
    <t>南通欧凯人力资源有限公司</t>
  </si>
  <si>
    <t>3407LNSWC10011</t>
  </si>
  <si>
    <t>SH0WC04212230001</t>
  </si>
  <si>
    <t>SH0WC04212250001</t>
  </si>
  <si>
    <t>SH0WC04212290001</t>
  </si>
  <si>
    <t>SH0WC04212320001</t>
  </si>
  <si>
    <t>SH0WC04212370002</t>
  </si>
  <si>
    <t>SH0WC04212370003</t>
  </si>
  <si>
    <t>SH0WC04212390001</t>
  </si>
  <si>
    <t>SH0WC04212420001</t>
  </si>
  <si>
    <t>SH0WC04212430001</t>
  </si>
  <si>
    <t>SH0WC04212460001</t>
  </si>
  <si>
    <t>SH0WC04212520001</t>
  </si>
  <si>
    <t>SH0WC04212560001</t>
  </si>
  <si>
    <t>SH0WC04212580006</t>
  </si>
  <si>
    <t>000003690</t>
  </si>
  <si>
    <t>上海安乐网络科技有限公司</t>
  </si>
  <si>
    <t>3690LNSWC10011</t>
  </si>
  <si>
    <t>SH0WC04212590001</t>
  </si>
  <si>
    <t>SH0WC04212600001</t>
  </si>
  <si>
    <t>000016995</t>
  </si>
  <si>
    <t>上海宏信设备工程有限公司</t>
  </si>
  <si>
    <t>16995LNMWC10011</t>
  </si>
  <si>
    <t>SH0WC04212600002</t>
  </si>
  <si>
    <t>SH0WC04212650001</t>
  </si>
  <si>
    <t>SH0WC04212650002</t>
  </si>
  <si>
    <t>000004332</t>
  </si>
  <si>
    <t>苏州凌霄管理咨询有限公司</t>
  </si>
  <si>
    <t>4332LNSWC10011</t>
  </si>
  <si>
    <t>SH0WC04212670001</t>
  </si>
  <si>
    <t>000003327</t>
  </si>
  <si>
    <t>上海弘斋贸易有限公司</t>
  </si>
  <si>
    <t>3327LNSWC10011</t>
  </si>
  <si>
    <t>SH0WC04212700001</t>
  </si>
  <si>
    <t>SH0WC04212700002</t>
  </si>
  <si>
    <t>SH0WC04212730001</t>
  </si>
  <si>
    <t>000003352</t>
  </si>
  <si>
    <t>安徽乐米共享经济信息有限公司</t>
  </si>
  <si>
    <t>3352LNSWC10011</t>
  </si>
  <si>
    <t>SH0WC04212820001</t>
  </si>
  <si>
    <t>000014732</t>
  </si>
  <si>
    <t>上海富妍劳务派遣有限公司</t>
  </si>
  <si>
    <t>14732LNSWC10011</t>
  </si>
  <si>
    <t>SH0WC04212820002</t>
  </si>
  <si>
    <t>000016718</t>
  </si>
  <si>
    <t>浙江佳程人力资源有限公司</t>
  </si>
  <si>
    <t>16718LNSWC10011</t>
  </si>
  <si>
    <t>SH0WC04212820003</t>
  </si>
  <si>
    <t>000011091</t>
  </si>
  <si>
    <t>甘肃蓝海人力资源有限公司</t>
  </si>
  <si>
    <t>11091LNSWC10011</t>
  </si>
  <si>
    <t>SH0WC04212870001</t>
  </si>
  <si>
    <t>000003970</t>
  </si>
  <si>
    <t>北京邦泰人和企业管理咨询有限公司</t>
  </si>
  <si>
    <t>3970LNSWC10011</t>
  </si>
  <si>
    <t>SH0WC04212870002</t>
  </si>
  <si>
    <t>SH0WC04212870003</t>
  </si>
  <si>
    <t>000003894</t>
  </si>
  <si>
    <t>湖南蓝桥人力资源集团有限公司</t>
  </si>
  <si>
    <t>3894LNSWC10011</t>
  </si>
  <si>
    <t>SH0WC04212870004</t>
  </si>
  <si>
    <t>000003853</t>
  </si>
  <si>
    <t>江西职多多人力资源有限公司</t>
  </si>
  <si>
    <t>3853LNSWC10011</t>
  </si>
  <si>
    <t>SH0WC04212880001</t>
  </si>
  <si>
    <t>000003554</t>
  </si>
  <si>
    <t>安徽傲蓝人力资源服务有限公司</t>
  </si>
  <si>
    <t>3554LNSWC10011</t>
  </si>
  <si>
    <t>SH0WC04212920001</t>
  </si>
  <si>
    <t>SH0WC04212930001</t>
  </si>
  <si>
    <t>SH0WC04212930002</t>
  </si>
  <si>
    <t>SH0WC04212950001</t>
  </si>
  <si>
    <t>000003148</t>
  </si>
  <si>
    <t>西安天润人力资源有限公司</t>
  </si>
  <si>
    <t>3148LNSWC10012</t>
  </si>
  <si>
    <t>SH0WC04212950002</t>
  </si>
  <si>
    <t>3148LNSWC10013</t>
  </si>
  <si>
    <t>SH0WC04212950003</t>
  </si>
  <si>
    <t>SH0WC04212980001</t>
  </si>
  <si>
    <t>000017155</t>
  </si>
  <si>
    <t>苏州豫志达企业管理服务有限公司</t>
  </si>
  <si>
    <t>17155LNSWC10011</t>
  </si>
  <si>
    <t>SH1WC04211380001</t>
  </si>
  <si>
    <t>USD</t>
  </si>
  <si>
    <t>SH1WC04211870001</t>
  </si>
  <si>
    <t>000002609</t>
  </si>
  <si>
    <t>普派（苏州）包装有限公司</t>
  </si>
  <si>
    <t>2609LNSWC10011</t>
  </si>
  <si>
    <t>SH1WC04211940001</t>
  </si>
  <si>
    <t>SH1WC04212230001</t>
  </si>
  <si>
    <t>SH1WC04212520001</t>
  </si>
  <si>
    <t>SZ0FA02181850001</t>
  </si>
  <si>
    <t>000000284</t>
  </si>
  <si>
    <t>伍鸿（天津）塑料制品有限公司</t>
  </si>
  <si>
    <t>284LNMFA10031</t>
  </si>
  <si>
    <t>SZ0FA02182840001</t>
  </si>
  <si>
    <t>000001476</t>
  </si>
  <si>
    <t>广西崇左东亚糖业有限公司</t>
  </si>
  <si>
    <t>1476LNMFA10011</t>
  </si>
  <si>
    <t>SZ0FA02183120001</t>
  </si>
  <si>
    <t>SZ0FA02183170001</t>
  </si>
  <si>
    <t>SZ0FA02183200001</t>
  </si>
  <si>
    <t>SZ0FA02183250001</t>
  </si>
  <si>
    <t>SZ0FA02183300001</t>
  </si>
  <si>
    <t>SZ0FA02183320001</t>
  </si>
  <si>
    <t>SZ0FA02183380001</t>
  </si>
  <si>
    <t>SZ0FA02183380002</t>
  </si>
  <si>
    <t>SZ0FA02183470002</t>
  </si>
  <si>
    <t>SZ0FA02183470003</t>
  </si>
  <si>
    <t>SZ0FA02183590001</t>
  </si>
  <si>
    <t>SZ0FA02183610001</t>
  </si>
  <si>
    <t>SZ0FA02183620001</t>
  </si>
  <si>
    <t>SZ0FA02190030001</t>
  </si>
  <si>
    <t>SZ0FA02190070001</t>
  </si>
  <si>
    <t>SZ0FA02190140001</t>
  </si>
  <si>
    <t>SZ0FA02190160001</t>
  </si>
  <si>
    <t>SZ0FA02190180001</t>
  </si>
  <si>
    <t>SZ0FA02190230001</t>
  </si>
  <si>
    <t>SZ0FA02190240001</t>
  </si>
  <si>
    <t>SZ0FA02190250001</t>
  </si>
  <si>
    <t>SZ0FA02190280001</t>
  </si>
  <si>
    <t>SZ0FA02190280004</t>
  </si>
  <si>
    <t>SZ0FA02190300001</t>
  </si>
  <si>
    <t>SZ0FA02190310001</t>
  </si>
  <si>
    <t>SZ0FA02190320001</t>
  </si>
  <si>
    <t>SZ0FA02190450001</t>
  </si>
  <si>
    <t>SZ0FA02190520001</t>
  </si>
  <si>
    <t>SZ0FA02190630001</t>
  </si>
  <si>
    <t>SZ0FA02190700001</t>
  </si>
  <si>
    <t>SZ0FA02190740001</t>
  </si>
  <si>
    <t>SZ0FA02190780001</t>
  </si>
  <si>
    <t>SZ0FA02190880001</t>
  </si>
  <si>
    <t>000000450</t>
  </si>
  <si>
    <t>唐山万浦热电有限公司</t>
  </si>
  <si>
    <t>(8) Electricity, gas, steam and air conditioning supply</t>
  </si>
  <si>
    <t>450LNMFA10021</t>
  </si>
  <si>
    <t>SZ0FA02190920001</t>
  </si>
  <si>
    <t>SZ0FA02190990002</t>
  </si>
  <si>
    <t>SZ0FA02191140001</t>
  </si>
  <si>
    <t>SZ0FA02191190501</t>
  </si>
  <si>
    <t>SZ0FA02191340001</t>
  </si>
  <si>
    <t>SZ0FA02191400001</t>
  </si>
  <si>
    <t>SZ0FA02191510001</t>
  </si>
  <si>
    <t>SZ0FA02191560001</t>
  </si>
  <si>
    <t>SZ0FA02191640001</t>
  </si>
  <si>
    <t>SZ0FA02191750001</t>
  </si>
  <si>
    <t>SZ0FA02191770001</t>
  </si>
  <si>
    <t>SZ0FA02191900001</t>
  </si>
  <si>
    <t>SZ0FA02191970001</t>
  </si>
  <si>
    <t>SZ0FA02192140001</t>
  </si>
  <si>
    <t>SZ0FA02192270001</t>
  </si>
  <si>
    <t>SZ0FA02192390001</t>
  </si>
  <si>
    <t>SZ0FA02192520001</t>
  </si>
  <si>
    <t>SZ0FA02192530001</t>
  </si>
  <si>
    <t>SZ0FA02192600501</t>
  </si>
  <si>
    <t>SZ0FA02192610001</t>
  </si>
  <si>
    <t>SZ0FA02192960001</t>
  </si>
  <si>
    <t>SZ0FA02193400001</t>
  </si>
  <si>
    <t>SZ0FA02193450001</t>
  </si>
  <si>
    <t>SZ0FA02193510001</t>
  </si>
  <si>
    <t>SZ0FA02193600001</t>
  </si>
  <si>
    <t>SZ0FA02200620001</t>
  </si>
  <si>
    <t>SZ0FA02201760001</t>
  </si>
  <si>
    <t>SZ0FA02202110001</t>
  </si>
  <si>
    <t>SZ0HE01170050002</t>
  </si>
  <si>
    <t>000001245</t>
  </si>
  <si>
    <t>李朝廷</t>
  </si>
  <si>
    <t>HE01</t>
  </si>
  <si>
    <t>(10.3) Personal</t>
  </si>
  <si>
    <t>6.4 Personal Loan 10</t>
  </si>
  <si>
    <t>1245RETHE10011</t>
  </si>
  <si>
    <t>SZ0HE01171430001</t>
  </si>
  <si>
    <t>000001273</t>
  </si>
  <si>
    <t>黄云龙</t>
  </si>
  <si>
    <t>1273RETHE10011</t>
  </si>
  <si>
    <t>SZ0WC04183580001</t>
  </si>
  <si>
    <t>000001528</t>
  </si>
  <si>
    <t>仲利国际租赁有限公司</t>
  </si>
  <si>
    <t>1528LNMWC10011</t>
  </si>
  <si>
    <t>SZ0WC04190510002</t>
  </si>
  <si>
    <t>SZ0WC04191350001</t>
  </si>
  <si>
    <t>SZ0WC04191750001</t>
  </si>
  <si>
    <t>SZ0WC04192030501</t>
  </si>
  <si>
    <t>SZ0WC04192100001</t>
  </si>
  <si>
    <t>SZ0WC04201430001</t>
  </si>
  <si>
    <t>000001125</t>
  </si>
  <si>
    <t>中国环球租赁有限公司</t>
  </si>
  <si>
    <t>1125LNMWC10011</t>
  </si>
  <si>
    <t>SZ0WC04202240001</t>
  </si>
  <si>
    <t>SZ0WC04202680001</t>
  </si>
  <si>
    <t>000000219</t>
  </si>
  <si>
    <t>正大畜牧投资（北京）有限公司</t>
  </si>
  <si>
    <t>219LNMWC10011</t>
  </si>
  <si>
    <t>SZ0WC04203070001</t>
  </si>
  <si>
    <t>000000419</t>
  </si>
  <si>
    <t>山东玲珑轮胎股份有限公司</t>
  </si>
  <si>
    <t>419LNSWC10031</t>
  </si>
  <si>
    <t>SZ0WC04211180001</t>
  </si>
  <si>
    <t>284LNSWC10021</t>
  </si>
  <si>
    <t>SZ0WC04211180002</t>
  </si>
  <si>
    <t>SZ0WC04211260001</t>
  </si>
  <si>
    <t>000000289</t>
  </si>
  <si>
    <t>佛山市普拓旺经贸有限公司</t>
  </si>
  <si>
    <t>289LNSWC10012</t>
  </si>
  <si>
    <t>SZ0WC04211400001</t>
  </si>
  <si>
    <t>000002250</t>
  </si>
  <si>
    <t>中建投租赁股份有限公司</t>
  </si>
  <si>
    <t>2250LNSWC10011</t>
  </si>
  <si>
    <t>SZ0WC04211400002</t>
  </si>
  <si>
    <t>SZ0WC04211480001</t>
  </si>
  <si>
    <t>000003813</t>
  </si>
  <si>
    <t>北京神州新桥科技有限公司</t>
  </si>
  <si>
    <t>3813LNSWC10011</t>
  </si>
  <si>
    <t>SZ0WC04211510001</t>
  </si>
  <si>
    <t>000001237</t>
  </si>
  <si>
    <t>远东国际融资租赁有限公司</t>
  </si>
  <si>
    <t>1237LNSWC10011</t>
  </si>
  <si>
    <t>SZ0WC04211510002</t>
  </si>
  <si>
    <t>SZ0WC04211550001</t>
  </si>
  <si>
    <t>000001868</t>
  </si>
  <si>
    <t>华润融资租赁有限公司</t>
  </si>
  <si>
    <t>1868LNSWC10011</t>
  </si>
  <si>
    <t>SZ0WC04211580001</t>
  </si>
  <si>
    <t>SZ0WC04211660001</t>
  </si>
  <si>
    <t>000008309</t>
  </si>
  <si>
    <t>绿地金融投资控股集团有限公司</t>
  </si>
  <si>
    <t>8309LNSWC10011</t>
  </si>
  <si>
    <t>SZ0WC04211660002</t>
  </si>
  <si>
    <t>SZ0WC04211670001</t>
  </si>
  <si>
    <t>000001484</t>
  </si>
  <si>
    <t>招商局通商融资租赁有限公司</t>
  </si>
  <si>
    <t>1484LNSWC10021</t>
  </si>
  <si>
    <t>SZ0WC04211680501</t>
  </si>
  <si>
    <t>000002287</t>
  </si>
  <si>
    <t>深圳市金华威数码科技有限公司</t>
  </si>
  <si>
    <t>2287LNSWC10011</t>
  </si>
  <si>
    <t>SZ0WC04211800002</t>
  </si>
  <si>
    <t>SZ0WC04211810001</t>
  </si>
  <si>
    <t>000010429</t>
  </si>
  <si>
    <t>山东海王银河医药有限公司</t>
  </si>
  <si>
    <t>10429LNSWC10011</t>
  </si>
  <si>
    <t>SZ0WC04211820001</t>
  </si>
  <si>
    <t>000011090</t>
  </si>
  <si>
    <t>狮桥融资租赁（中国）有限公司</t>
  </si>
  <si>
    <t>11090LNSWC10011</t>
  </si>
  <si>
    <t>SZ0WC04211820501</t>
  </si>
  <si>
    <t>000003898</t>
  </si>
  <si>
    <t>上海易鑫融资租赁有限公司</t>
  </si>
  <si>
    <t>3898LNSWC10011</t>
  </si>
  <si>
    <t>SZ0WC04211870001</t>
  </si>
  <si>
    <t>SZ0WC04211900001</t>
  </si>
  <si>
    <t>SZ0WC04211900002</t>
  </si>
  <si>
    <t>1484LNSWC10012</t>
  </si>
  <si>
    <t>SZ0WC04211960003</t>
  </si>
  <si>
    <t>SZ0WC04212040001</t>
  </si>
  <si>
    <t>000006894</t>
  </si>
  <si>
    <t>上海朋邦实业有限公司</t>
  </si>
  <si>
    <t>6894LNSWC10011</t>
  </si>
  <si>
    <t>SZ0WC04212080001</t>
  </si>
  <si>
    <t>000004024</t>
  </si>
  <si>
    <t>西安秉信环保包装有限公司</t>
  </si>
  <si>
    <t>4024LNSWC10011</t>
  </si>
  <si>
    <t>SZ0WC04212090001</t>
  </si>
  <si>
    <t>SZ0WC04212150002</t>
  </si>
  <si>
    <t>000001540</t>
  </si>
  <si>
    <t>平安国际融资租赁有限公司</t>
  </si>
  <si>
    <t>1540LNSWC10011</t>
  </si>
  <si>
    <t>SZ0WC04212210001</t>
  </si>
  <si>
    <t>SZ0WC04212310001</t>
  </si>
  <si>
    <t>000002610</t>
  </si>
  <si>
    <t>广州易初莲花连锁超市有限公司</t>
  </si>
  <si>
    <t>2610LNSWC10011</t>
  </si>
  <si>
    <t>SZ0WC04212360003</t>
  </si>
  <si>
    <t>000002230</t>
  </si>
  <si>
    <t>中广核国际融资租赁有限公司</t>
  </si>
  <si>
    <t>2230LNSWC10021</t>
  </si>
  <si>
    <t>SZ0WC04212370003</t>
  </si>
  <si>
    <t>000016715</t>
  </si>
  <si>
    <t>浙江新威能源贸易有限公司</t>
  </si>
  <si>
    <t>16715LNSWC10011</t>
  </si>
  <si>
    <t>SZ0WC04212420001</t>
  </si>
  <si>
    <t>SZ0WC04212430001</t>
  </si>
  <si>
    <t>SZ0WC04212570001</t>
  </si>
  <si>
    <t>000003670</t>
  </si>
  <si>
    <t>深圳市人创人力资源有限公司</t>
  </si>
  <si>
    <t>3670LNSWC10011</t>
  </si>
  <si>
    <t>SZ0WC04212600002</t>
  </si>
  <si>
    <t>000016840</t>
  </si>
  <si>
    <t>中集商业保理有限公司</t>
  </si>
  <si>
    <t>16840LNSWC10011</t>
  </si>
  <si>
    <t>SZ0WC04212610001</t>
  </si>
  <si>
    <t>SZ0WC04212610002</t>
  </si>
  <si>
    <t>SZ0WC04212660001</t>
  </si>
  <si>
    <t>000002970</t>
  </si>
  <si>
    <t>上海伟仕佳杰科技有限公司</t>
  </si>
  <si>
    <t>2970LNSWC10011</t>
  </si>
  <si>
    <t>SZ0WC04212660002</t>
  </si>
  <si>
    <t>450LNSWC10021</t>
  </si>
  <si>
    <t>SZ0WC04212700001</t>
  </si>
  <si>
    <t>SZ0WC04212730001</t>
  </si>
  <si>
    <t>000001236</t>
  </si>
  <si>
    <t>远东宏信（天津）融资租赁有限公司</t>
  </si>
  <si>
    <t>1236LNSWC10011</t>
  </si>
  <si>
    <t>SZ0WC04212870002</t>
  </si>
  <si>
    <t>SZ0WC04212880001</t>
  </si>
  <si>
    <t>000003109</t>
  </si>
  <si>
    <t>中航现代人力资源（深圳）有限公司</t>
  </si>
  <si>
    <t>3109LNSWC10011</t>
  </si>
  <si>
    <t>SZ0WC04212880003</t>
  </si>
  <si>
    <t>000017297</t>
  </si>
  <si>
    <t>中国康富国际租赁股份有限公司</t>
  </si>
  <si>
    <t>17297LNMWC10011</t>
  </si>
  <si>
    <t>SZ0WC04212990002</t>
  </si>
  <si>
    <t>SZ0WC04212990004</t>
  </si>
  <si>
    <t>SZ0WC04212990005</t>
  </si>
  <si>
    <t>000017255</t>
  </si>
  <si>
    <t>慧择保险经纪有限公司</t>
  </si>
  <si>
    <t>17255LNSWC10011</t>
  </si>
  <si>
    <t>SZ1FA02163510002</t>
  </si>
  <si>
    <t>000001238</t>
  </si>
  <si>
    <t>HONGSA POWER COMPANY LIMITED</t>
  </si>
  <si>
    <t>1238LNMFA10011</t>
  </si>
  <si>
    <t>SZ1WC04192350002</t>
  </si>
  <si>
    <t>000001908</t>
  </si>
  <si>
    <t>上海吉祥航空香港有限公司</t>
  </si>
  <si>
    <t>(11) Other (transportation and storage)</t>
  </si>
  <si>
    <t>1908LNMWC10011</t>
  </si>
  <si>
    <t>HKD</t>
  </si>
  <si>
    <t>SZ1WC04200590001</t>
  </si>
  <si>
    <t>000002487</t>
  </si>
  <si>
    <t>苏宁国际集团股份有限公司</t>
  </si>
  <si>
    <t>2487LNMWC10011</t>
  </si>
  <si>
    <t>SZ1WC04200990501</t>
  </si>
  <si>
    <t>000001260</t>
  </si>
  <si>
    <t>复星国际有限公司</t>
  </si>
  <si>
    <t>1260LNMWC10011</t>
  </si>
  <si>
    <t>SZ1WC04203020001</t>
  </si>
  <si>
    <t>000003489</t>
  </si>
  <si>
    <t>三一融资（泰国）有限公司</t>
  </si>
  <si>
    <t>3489LNSWC10011</t>
  </si>
  <si>
    <t>THB</t>
  </si>
  <si>
    <t>13 Factoring</t>
  </si>
  <si>
    <t>4 MM</t>
  </si>
  <si>
    <t>880MP01203310002</t>
  </si>
  <si>
    <t/>
  </si>
  <si>
    <t>交通银行股份有限公司深圳分行</t>
  </si>
  <si>
    <t>MP01</t>
  </si>
  <si>
    <t>2. Interbank</t>
  </si>
  <si>
    <t>F</t>
  </si>
  <si>
    <t>881MP11212980001</t>
  </si>
  <si>
    <t>KASIKORNBANK PUBLIC COMPANY LIMITED</t>
  </si>
  <si>
    <t>MP11</t>
  </si>
  <si>
    <t>4 NBFI</t>
  </si>
  <si>
    <t>880LP02212990001</t>
  </si>
  <si>
    <t>招商永隆银行有限公司深圳分行</t>
  </si>
  <si>
    <t>LP02</t>
  </si>
  <si>
    <t>880MP02210880001</t>
  </si>
  <si>
    <t>民生金融租赁股份有限公司</t>
  </si>
  <si>
    <t>MP02</t>
  </si>
  <si>
    <t>5 NBFI</t>
  </si>
  <si>
    <t>880NBFI211170001</t>
  </si>
  <si>
    <t>000004025</t>
  </si>
  <si>
    <t>杭银消费金融股份有限公司</t>
  </si>
  <si>
    <t>NBFI</t>
  </si>
  <si>
    <t>4025FILAN10011</t>
  </si>
  <si>
    <t>880NBFI211180002</t>
  </si>
  <si>
    <t>000001003</t>
  </si>
  <si>
    <t>国银金融租赁股份有限公司</t>
  </si>
  <si>
    <t>1003FILAN10011</t>
  </si>
  <si>
    <t>880NBFI211180003</t>
  </si>
  <si>
    <t>000004026</t>
  </si>
  <si>
    <t>福建海西金融租赁有限责任公司</t>
  </si>
  <si>
    <t>4026FILAN10011</t>
  </si>
  <si>
    <t>880NBFI211380001</t>
  </si>
  <si>
    <t>000002794</t>
  </si>
  <si>
    <t>华晨东亚汽车金融有限公司</t>
  </si>
  <si>
    <t>2794FILAN10013</t>
  </si>
  <si>
    <t>880NBFI211380002</t>
  </si>
  <si>
    <t>880NBFI211400003</t>
  </si>
  <si>
    <t>000001275</t>
  </si>
  <si>
    <t>招联消费金融有限公司</t>
  </si>
  <si>
    <t>1275FILAN10015</t>
  </si>
  <si>
    <t>880NBFI211440001</t>
  </si>
  <si>
    <t>000005000</t>
  </si>
  <si>
    <t>长江联合金融租赁有限公司</t>
  </si>
  <si>
    <t>5000FILAN10011</t>
  </si>
  <si>
    <t>880NBFI211440002</t>
  </si>
  <si>
    <t>000003859</t>
  </si>
  <si>
    <t>湖北金融租赁股份有限公司</t>
  </si>
  <si>
    <t>3859FILAN10012</t>
  </si>
  <si>
    <t>880NBFI211460001</t>
  </si>
  <si>
    <t>880NBFI211530001</t>
  </si>
  <si>
    <t>000006112</t>
  </si>
  <si>
    <t>横琴华通金融租赁有限公司</t>
  </si>
  <si>
    <t>6112FILAN10011</t>
  </si>
  <si>
    <t>880NBFI211600001</t>
  </si>
  <si>
    <t>000007442</t>
  </si>
  <si>
    <t>马上消费金融股份有限公司</t>
  </si>
  <si>
    <t>7442FILAN10011</t>
  </si>
  <si>
    <t>880NBFI211660001</t>
  </si>
  <si>
    <t>000001519</t>
  </si>
  <si>
    <t>天津长城滨银汽车金融有限公司</t>
  </si>
  <si>
    <t>1519FILAN10014</t>
  </si>
  <si>
    <t>880NBFI211720502</t>
  </si>
  <si>
    <t>000002229</t>
  </si>
  <si>
    <t>前海兴邦金融租赁有限责任公司</t>
  </si>
  <si>
    <t>2229FILAN10013</t>
  </si>
  <si>
    <t>880NBFI211740002</t>
  </si>
  <si>
    <t>000003817</t>
  </si>
  <si>
    <t>渝农商金融租赁有限责任公司</t>
  </si>
  <si>
    <t>3817FILAN10012</t>
  </si>
  <si>
    <t>880NBFI211740003</t>
  </si>
  <si>
    <t>880NBFI211740004</t>
  </si>
  <si>
    <t>000002507</t>
  </si>
  <si>
    <t>华融金融租赁股份有限公司</t>
  </si>
  <si>
    <t>2507FILAN10012</t>
  </si>
  <si>
    <t>880NBFI211740005</t>
  </si>
  <si>
    <t>000003149</t>
  </si>
  <si>
    <t>永赢金融租赁有限公司</t>
  </si>
  <si>
    <t>3149FILAN10012</t>
  </si>
  <si>
    <t>880NBFI211740501</t>
  </si>
  <si>
    <t>000003347</t>
  </si>
  <si>
    <t>苏银金融租赁股份有限公司</t>
  </si>
  <si>
    <t>3347FILAN10012</t>
  </si>
  <si>
    <t>880NBFI211890001</t>
  </si>
  <si>
    <t>880NBFI211970002</t>
  </si>
  <si>
    <t>000012328</t>
  </si>
  <si>
    <t>河北省金融租赁有限公司</t>
  </si>
  <si>
    <t>12328FILAN10011</t>
  </si>
  <si>
    <t>880NBFI212020002</t>
  </si>
  <si>
    <t>000001788</t>
  </si>
  <si>
    <t>瑞福德汽车金融有限公司</t>
  </si>
  <si>
    <t>1788FILAN10012</t>
  </si>
  <si>
    <t>880NBFI212100002</t>
  </si>
  <si>
    <t>1275FILAN10014</t>
  </si>
  <si>
    <t>880NBFI212110001</t>
  </si>
  <si>
    <t>000001303</t>
  </si>
  <si>
    <t>吉致汽车金融有限公司</t>
  </si>
  <si>
    <t>1303FILAN10013</t>
  </si>
  <si>
    <t>880NBFI212150501</t>
  </si>
  <si>
    <t>880NBFI212230001</t>
  </si>
  <si>
    <t>000003108</t>
  </si>
  <si>
    <t>长城国兴金融租赁有限公司</t>
  </si>
  <si>
    <t>3108FILAN10012</t>
  </si>
  <si>
    <t>880NBFI212290001</t>
  </si>
  <si>
    <t>2229FILAN10015</t>
  </si>
  <si>
    <t>880NBFI212290002</t>
  </si>
  <si>
    <t>1519FILAN10022</t>
  </si>
  <si>
    <t>880NBFI212360001</t>
  </si>
  <si>
    <t>000016689</t>
  </si>
  <si>
    <t>厦门金美信消费金融有限责任公司</t>
  </si>
  <si>
    <t>16689FILAN10011</t>
  </si>
  <si>
    <t>880NBFI212360501</t>
  </si>
  <si>
    <t>000001434</t>
  </si>
  <si>
    <t>中邮消费金融有限公司</t>
  </si>
  <si>
    <t>1434FILAN10021</t>
  </si>
  <si>
    <t>880NBFI212420001</t>
  </si>
  <si>
    <t>000001267</t>
  </si>
  <si>
    <t>丰田汽车金融（中国）有限公司</t>
  </si>
  <si>
    <t>1267FILAN10012</t>
  </si>
  <si>
    <t>880NBFI212420002</t>
  </si>
  <si>
    <t>000002168</t>
  </si>
  <si>
    <t>珠江金融租赁有限公司</t>
  </si>
  <si>
    <t>2168FILAN10012</t>
  </si>
  <si>
    <t>880NBFI212440001</t>
  </si>
  <si>
    <t>000001175</t>
  </si>
  <si>
    <t>广汽汇理汽车金融有限公司</t>
  </si>
  <si>
    <t>1175FILAN10012</t>
  </si>
  <si>
    <t>880NBFI212580002</t>
  </si>
  <si>
    <t>880NBFI212610002</t>
  </si>
  <si>
    <t>000017035</t>
  </si>
  <si>
    <t>海尔消费金融有限公司</t>
  </si>
  <si>
    <t>17035FILAN10011</t>
  </si>
  <si>
    <t>880NBFI212610005</t>
  </si>
  <si>
    <t>000017036</t>
  </si>
  <si>
    <t>山东汇通金融租赁有限公司</t>
  </si>
  <si>
    <t>17036FILAN10011</t>
  </si>
  <si>
    <t>880NBFI212650001</t>
  </si>
  <si>
    <t>880NBFI212690001</t>
  </si>
  <si>
    <t>000017096</t>
  </si>
  <si>
    <t>重庆小米消费金融有限公司</t>
  </si>
  <si>
    <t>17096FILAN10011</t>
  </si>
  <si>
    <t>880NBFI212700002</t>
  </si>
  <si>
    <t>000017095</t>
  </si>
  <si>
    <t>中煤科工金融租赁股份有限公司</t>
  </si>
  <si>
    <t>17095FILAN10011</t>
  </si>
  <si>
    <t>880NBFI212710001</t>
  </si>
  <si>
    <t>880NBFI212720001</t>
  </si>
  <si>
    <t>4025FILAN10012</t>
  </si>
  <si>
    <t>880NBFI212720002</t>
  </si>
  <si>
    <t>000002111</t>
  </si>
  <si>
    <t>兴业消费金融股份公司</t>
  </si>
  <si>
    <t>2111FILAN10012</t>
  </si>
  <si>
    <t>880NBFI212730001</t>
  </si>
  <si>
    <t>12328FILAN10012</t>
  </si>
  <si>
    <t>880NBFI212860002</t>
  </si>
  <si>
    <t>880NBFI212920001</t>
  </si>
  <si>
    <t>000001387</t>
  </si>
  <si>
    <t>中银消费金融有限公司</t>
  </si>
  <si>
    <t>1387FILAN10013</t>
  </si>
  <si>
    <t>881NBFI211800001</t>
  </si>
  <si>
    <t>000002670</t>
  </si>
  <si>
    <t>光大金融租赁股份有限公司</t>
  </si>
  <si>
    <t>2670FILAN10012</t>
  </si>
  <si>
    <t>881NBFI212070003</t>
  </si>
  <si>
    <t>2670FILAN10013</t>
  </si>
  <si>
    <t>6 Nostro</t>
  </si>
  <si>
    <t>400000000016708</t>
  </si>
  <si>
    <t>000000233</t>
  </si>
  <si>
    <t>中国银行股份有限公司深圳市分行</t>
  </si>
  <si>
    <t>Nostro</t>
  </si>
  <si>
    <t>400000000016559</t>
  </si>
  <si>
    <t>400000000024182</t>
  </si>
  <si>
    <t>000000237</t>
  </si>
  <si>
    <t xml:space="preserve">中国工商银行股份有限公司深圳星河支行 </t>
  </si>
  <si>
    <t>400000000014746</t>
  </si>
  <si>
    <t>000000239</t>
  </si>
  <si>
    <t>中信银行深圳市民中心支行</t>
  </si>
  <si>
    <t>410000000014906</t>
  </si>
  <si>
    <t>400000000001879</t>
  </si>
  <si>
    <t>CITIC SZ SMZX CNY</t>
  </si>
  <si>
    <t>400000000016446</t>
  </si>
  <si>
    <t>000000241</t>
  </si>
  <si>
    <t>中国人民银行深圳市中心支行 CURRENT</t>
  </si>
  <si>
    <t>400000000014870</t>
  </si>
  <si>
    <t>000000242</t>
  </si>
  <si>
    <t>纽约梅隆银行</t>
  </si>
  <si>
    <t>400000000016093</t>
  </si>
  <si>
    <t>000000243</t>
  </si>
  <si>
    <t>中国民生银行深圳分行</t>
  </si>
  <si>
    <t>400000000001880</t>
  </si>
  <si>
    <t>CMBC SZ CNY</t>
  </si>
  <si>
    <t>420100000014946</t>
  </si>
  <si>
    <t>000000245</t>
  </si>
  <si>
    <t>420100000014968</t>
  </si>
  <si>
    <t>400000000021275</t>
  </si>
  <si>
    <t>000000249</t>
  </si>
  <si>
    <t>招商银行股份有限公司深圳分行</t>
  </si>
  <si>
    <t>400000000014735</t>
  </si>
  <si>
    <t>000000373</t>
  </si>
  <si>
    <t>中国银行深圳罗湖支行</t>
  </si>
  <si>
    <t>400000000014860</t>
  </si>
  <si>
    <t>400000000001915</t>
  </si>
  <si>
    <t>BOC SZ SN CNY</t>
  </si>
  <si>
    <t>400000000020487</t>
  </si>
  <si>
    <t>000000425</t>
  </si>
  <si>
    <t>上海浦东发展银行股份有限公司深圳分行</t>
  </si>
  <si>
    <t>400000000024014</t>
  </si>
  <si>
    <t>上海浦东发展银行股份有限公司深圳分行-IRS</t>
  </si>
  <si>
    <t>400000000014950</t>
  </si>
  <si>
    <t>000000506</t>
  </si>
  <si>
    <t>中国银行股份有限公司四川省分行</t>
  </si>
  <si>
    <t>400000000014892</t>
  </si>
  <si>
    <t>000001002</t>
  </si>
  <si>
    <t>渣打银行（香港）有限公司</t>
  </si>
  <si>
    <t>400000000014881</t>
  </si>
  <si>
    <t>000001129</t>
  </si>
  <si>
    <t>SUMITOMO MITSUI BANKING CORPORATION</t>
  </si>
  <si>
    <t>JPY</t>
  </si>
  <si>
    <t>400000000015228</t>
  </si>
  <si>
    <t>000001333</t>
  </si>
  <si>
    <t>浦发上海自贸区分行</t>
  </si>
  <si>
    <t>400000000018849</t>
  </si>
  <si>
    <t>000001530</t>
  </si>
  <si>
    <t>上海票据交易所股份有限公司</t>
  </si>
  <si>
    <t>400000000019513</t>
  </si>
  <si>
    <t>000001563</t>
  </si>
  <si>
    <t>深圳前海微众银行股份有限公司</t>
  </si>
  <si>
    <t>400000000023485</t>
  </si>
  <si>
    <t>深圳前海微众银行股份有限公司-应收帐款清分结算</t>
  </si>
  <si>
    <t>400000000023496</t>
  </si>
  <si>
    <t>深圳前海微众银行股份有限公司-供应商贷款发放</t>
  </si>
  <si>
    <t>400000000025935</t>
  </si>
  <si>
    <t>深圳前海微众银行股份有限公司-信保贷</t>
  </si>
  <si>
    <t>400000000021355</t>
  </si>
  <si>
    <t>000002348</t>
  </si>
  <si>
    <t>广发银行股份有限公司深圳分行</t>
  </si>
  <si>
    <t>400000000022369</t>
  </si>
  <si>
    <t>000002947</t>
  </si>
  <si>
    <t>中信百信银行股份有限公司</t>
  </si>
  <si>
    <t>400000000022664</t>
  </si>
  <si>
    <t>000003207</t>
  </si>
  <si>
    <t>上海银行股份有限公司深圳分行</t>
  </si>
  <si>
    <t>400000000025924</t>
  </si>
  <si>
    <t>000008312</t>
  </si>
  <si>
    <t>富邦华一银行有限公司</t>
  </si>
  <si>
    <t>11 Bond</t>
  </si>
  <si>
    <t>160207_A1</t>
  </si>
  <si>
    <t>China Development Bank Corp</t>
  </si>
  <si>
    <t>Bond</t>
  </si>
  <si>
    <t>1. Sovereign and Central Bank</t>
  </si>
  <si>
    <t>I</t>
  </si>
  <si>
    <t>102000277_A1</t>
  </si>
  <si>
    <t>China Merchants Shekou Industrial Zone Holdings Co., Ltd.</t>
  </si>
  <si>
    <t>032000144_A1</t>
  </si>
  <si>
    <t>China Resources Leasing Co., Ltd.</t>
  </si>
  <si>
    <t>102000979_A1</t>
  </si>
  <si>
    <t>160004_H1</t>
  </si>
  <si>
    <t>MOF</t>
  </si>
  <si>
    <t>160010_H1</t>
  </si>
  <si>
    <t>160017_H1</t>
  </si>
  <si>
    <t>160017_H2</t>
  </si>
  <si>
    <t>190003</t>
  </si>
  <si>
    <t>190011</t>
  </si>
  <si>
    <t>190011_H2</t>
  </si>
  <si>
    <t>190014</t>
  </si>
  <si>
    <t>200002</t>
  </si>
  <si>
    <t>200002_H2</t>
  </si>
  <si>
    <t>200005_A10</t>
  </si>
  <si>
    <t>200005_A11</t>
  </si>
  <si>
    <t>200005_A4</t>
  </si>
  <si>
    <t>200005_A5</t>
  </si>
  <si>
    <t>200005_A6</t>
  </si>
  <si>
    <t>200005_A7</t>
  </si>
  <si>
    <t>200005_A8</t>
  </si>
  <si>
    <t>200005_A9</t>
  </si>
  <si>
    <t>200005_H1</t>
  </si>
  <si>
    <t>200005_H2</t>
  </si>
  <si>
    <t>200005_H3</t>
  </si>
  <si>
    <t>200005_H4</t>
  </si>
  <si>
    <t>200005_H5</t>
  </si>
  <si>
    <t>200005_H6</t>
  </si>
  <si>
    <t>200011_H1</t>
  </si>
  <si>
    <t>200013_A1</t>
  </si>
  <si>
    <t>200013_A2</t>
  </si>
  <si>
    <t>200013_A3</t>
  </si>
  <si>
    <t>200013_A4</t>
  </si>
  <si>
    <t>200013_A5</t>
  </si>
  <si>
    <t>200013_A6</t>
  </si>
  <si>
    <t>210002_H1</t>
  </si>
  <si>
    <t>210002_H2</t>
  </si>
  <si>
    <t>210002_H3</t>
  </si>
  <si>
    <t>210002_H4</t>
  </si>
  <si>
    <t>210002_H5</t>
  </si>
  <si>
    <t>210002_H6</t>
  </si>
  <si>
    <t>210002_H7</t>
  </si>
  <si>
    <t>210004_H1</t>
  </si>
  <si>
    <t>210008_A1</t>
  </si>
  <si>
    <t>210008_A2</t>
  </si>
  <si>
    <t>210008_A3</t>
  </si>
  <si>
    <t>210011_H1</t>
  </si>
  <si>
    <t>210011_H2</t>
  </si>
  <si>
    <t>210011_H3</t>
  </si>
  <si>
    <t>210011_H4</t>
  </si>
  <si>
    <t>210011_H5</t>
  </si>
  <si>
    <t>210011_H6</t>
  </si>
  <si>
    <t>210011_H7</t>
  </si>
  <si>
    <t>210011_H8</t>
  </si>
  <si>
    <t>092000007_A1</t>
  </si>
  <si>
    <t>SUMITOMO MITSUI BANKING CORP</t>
  </si>
  <si>
    <t>102000555_A1</t>
  </si>
  <si>
    <t>中国建材集团有限公司</t>
  </si>
  <si>
    <t>102000247_A1</t>
  </si>
  <si>
    <t>华为投资控股有限公司HUAWEI</t>
  </si>
  <si>
    <t>SH0FC01211400001</t>
  </si>
  <si>
    <t>000004040</t>
  </si>
  <si>
    <t>东莞市协存五金机械有限公司</t>
  </si>
  <si>
    <t>FC01</t>
  </si>
  <si>
    <t>4040TRYDI10011</t>
  </si>
  <si>
    <t>SH0FC01211400002</t>
  </si>
  <si>
    <t>000004037</t>
  </si>
  <si>
    <t>盟机智能机器（广东）有限公司</t>
  </si>
  <si>
    <t>4037TRYDI10011</t>
  </si>
  <si>
    <t>SH0FC01211460002</t>
  </si>
  <si>
    <t>SH0FC01211460003</t>
  </si>
  <si>
    <t>000004275</t>
  </si>
  <si>
    <t>成都策玺数码科技有限公司</t>
  </si>
  <si>
    <t>4275TRYDI10011</t>
  </si>
  <si>
    <t>SH0FC01211460004</t>
  </si>
  <si>
    <t>000005097</t>
  </si>
  <si>
    <t>东莞市井上精密机电有限公司</t>
  </si>
  <si>
    <t>5097TRYDI10011</t>
  </si>
  <si>
    <t>SH0FC01211670001</t>
  </si>
  <si>
    <t>000004419</t>
  </si>
  <si>
    <t>深圳美克激光设备有限公司</t>
  </si>
  <si>
    <t>4419TRYDI10011</t>
  </si>
  <si>
    <t>SH0FC01211670002</t>
  </si>
  <si>
    <t>000004541</t>
  </si>
  <si>
    <t>广东钶锐锶数控技术有限公司</t>
  </si>
  <si>
    <t>4541TRYDI10011</t>
  </si>
  <si>
    <t>SH0FC01211670003</t>
  </si>
  <si>
    <t>000005221</t>
  </si>
  <si>
    <t>东莞市正泷机械设备有限公司</t>
  </si>
  <si>
    <t>5221TRYDI10011</t>
  </si>
  <si>
    <t>SH0FC01211690001</t>
  </si>
  <si>
    <t>SH0FC01211750001</t>
  </si>
  <si>
    <t>SH0FC01211750501</t>
  </si>
  <si>
    <t>SH0FC01211750502</t>
  </si>
  <si>
    <t>SH0FC01211890001</t>
  </si>
  <si>
    <t>SH0FC01211940001</t>
  </si>
  <si>
    <t>SH0FC01211940002</t>
  </si>
  <si>
    <t>SH0FC01211940003</t>
  </si>
  <si>
    <t>SH0FC01211940502</t>
  </si>
  <si>
    <t>SH0FC01211970001</t>
  </si>
  <si>
    <t>SH0FC01212030001</t>
  </si>
  <si>
    <t>SH0FC01212030002</t>
  </si>
  <si>
    <t>SH0FC01212030003</t>
  </si>
  <si>
    <t>SH0FC01212090001</t>
  </si>
  <si>
    <t>SH0FC01212090002</t>
  </si>
  <si>
    <t>SH0FC01212090003</t>
  </si>
  <si>
    <t>SH0FC01212100001</t>
  </si>
  <si>
    <t>SH0FC01212100002</t>
  </si>
  <si>
    <t>SH0FC01212100003</t>
  </si>
  <si>
    <t>000014220</t>
  </si>
  <si>
    <t>广州市大影易科技有限公司</t>
  </si>
  <si>
    <t>14220TRYDI10011</t>
  </si>
  <si>
    <t>SH0FC01212150001</t>
  </si>
  <si>
    <t>SH0FC01212150002</t>
  </si>
  <si>
    <t>SH0FC01212180001</t>
  </si>
  <si>
    <t>SH0FC01212240001</t>
  </si>
  <si>
    <t>SH0FC01212240002</t>
  </si>
  <si>
    <t>SH0FC01212300001</t>
  </si>
  <si>
    <t>SH0FC01212380001</t>
  </si>
  <si>
    <t>SH0FC01212380002</t>
  </si>
  <si>
    <t>000004019</t>
  </si>
  <si>
    <t>四川智龙激光科技有限公司</t>
  </si>
  <si>
    <t>4019TRYDI10011</t>
  </si>
  <si>
    <t>SH0FC01212390001</t>
  </si>
  <si>
    <t>SH0FC01212390002</t>
  </si>
  <si>
    <t>SH0FC01212570006</t>
  </si>
  <si>
    <t>000016916</t>
  </si>
  <si>
    <t>北京智信恒诚科技有限公司</t>
  </si>
  <si>
    <t>16916TRYDI10011</t>
  </si>
  <si>
    <t>SH0FC01212570007</t>
  </si>
  <si>
    <t>SH0FC01212850001</t>
  </si>
  <si>
    <t>SZ0FC01211400002</t>
  </si>
  <si>
    <t>000004759</t>
  </si>
  <si>
    <t>广州云易共享科技有限公司</t>
  </si>
  <si>
    <t>4759TRYDI10011</t>
  </si>
  <si>
    <t>SZ0FC01211400501</t>
  </si>
  <si>
    <t>SZ0FC01211440501</t>
  </si>
  <si>
    <t>000004760</t>
  </si>
  <si>
    <t xml:space="preserve">深圳市中源盛星科技有限公司  </t>
  </si>
  <si>
    <t>4760TRYDI10011</t>
  </si>
  <si>
    <t>SZ0FC01211441001</t>
  </si>
  <si>
    <t>SZ0FC01211450001</t>
  </si>
  <si>
    <t>000004906</t>
  </si>
  <si>
    <t>深圳市海美思信息技术有限公司</t>
  </si>
  <si>
    <t>4906TRYDI10011</t>
  </si>
  <si>
    <t>SZ0FC01211450002</t>
  </si>
  <si>
    <t>000004945</t>
  </si>
  <si>
    <t>深圳市布恩科技有限公司</t>
  </si>
  <si>
    <t>4945TRYDI10011</t>
  </si>
  <si>
    <t>SZ0FC01211450003</t>
  </si>
  <si>
    <t>SZ0FC01211450004</t>
  </si>
  <si>
    <t>000004911</t>
  </si>
  <si>
    <t>广州南峰实业有限公司</t>
  </si>
  <si>
    <t>4911TRYDI10011</t>
  </si>
  <si>
    <t>SZ0FC01211450005</t>
  </si>
  <si>
    <t>SZ0FC01211930001</t>
  </si>
  <si>
    <t>000003855</t>
  </si>
  <si>
    <t>正大食品企业（上海）有限公司广州分公司</t>
  </si>
  <si>
    <t>3855TRYDI10011</t>
  </si>
  <si>
    <t>SZ0FC01211940001</t>
  </si>
  <si>
    <t>SZ0FC01212110002</t>
  </si>
  <si>
    <t>000003882</t>
  </si>
  <si>
    <t>广东湛江正大猪业有限公司</t>
  </si>
  <si>
    <t>(1) Agriculture, forestry and fishing</t>
  </si>
  <si>
    <t>3882TRYDI10011</t>
  </si>
  <si>
    <t>SZ0FC01212110501</t>
  </si>
  <si>
    <t>000008461</t>
  </si>
  <si>
    <t>正大水产（湖北）有限公司</t>
  </si>
  <si>
    <t>8461TRYDI10011</t>
  </si>
  <si>
    <t>SZ0FC01212210006</t>
  </si>
  <si>
    <t>000003848</t>
  </si>
  <si>
    <t>广州有孚贸易有限公司</t>
  </si>
  <si>
    <t>3848TRYDI10011</t>
  </si>
  <si>
    <t>SZ0FC01212220003</t>
  </si>
  <si>
    <t>SZ0FC01212220004</t>
  </si>
  <si>
    <t>SZ0FC01212320008</t>
  </si>
  <si>
    <t>SZ0FC01212350003</t>
  </si>
  <si>
    <t>000013742</t>
  </si>
  <si>
    <t>重庆爱莲百货超市有限公司洛阳市开元大道分公司</t>
  </si>
  <si>
    <t>13742TRYDI10011</t>
  </si>
  <si>
    <t>SZ0FC01212360001</t>
  </si>
  <si>
    <t>000016662</t>
  </si>
  <si>
    <t>深圳市胜荣辉贸易有限公司</t>
  </si>
  <si>
    <t>16662TRYDI10011</t>
  </si>
  <si>
    <t>SZ0FC01212360002</t>
  </si>
  <si>
    <t>000016685</t>
  </si>
  <si>
    <t>上海宁尔环保科技有限公司</t>
  </si>
  <si>
    <t>16685TRYDI10011</t>
  </si>
  <si>
    <t>SZ0FC01212360003</t>
  </si>
  <si>
    <t>SZ0FC01212360004</t>
  </si>
  <si>
    <t>SZ0FC01212380001</t>
  </si>
  <si>
    <t>000016659</t>
  </si>
  <si>
    <t>深圳前海智慧集势实业有限公司</t>
  </si>
  <si>
    <t>16659TRYDI10011</t>
  </si>
  <si>
    <t>SZ0FC01212380002</t>
  </si>
  <si>
    <t>SZ0FC01212380004</t>
  </si>
  <si>
    <t>000003845</t>
  </si>
  <si>
    <t>广州市辰光日用品有限公司</t>
  </si>
  <si>
    <t>3845TRYDI10011</t>
  </si>
  <si>
    <t>SZ0FC01212380005</t>
  </si>
  <si>
    <t>SZ0FC01212380006</t>
  </si>
  <si>
    <t>SZ0FC01212380007</t>
  </si>
  <si>
    <t>SZ0FC01212390002</t>
  </si>
  <si>
    <t>000003841</t>
  </si>
  <si>
    <t>深圳市实惠家居用品有限公司</t>
  </si>
  <si>
    <t>3841TRYDI10011</t>
  </si>
  <si>
    <t>SZ0FC01212390003</t>
  </si>
  <si>
    <t>000003864</t>
  </si>
  <si>
    <t>广州鼎超酒业有限公司</t>
  </si>
  <si>
    <t>3864TRYDI10011</t>
  </si>
  <si>
    <t>SZ0FC01212390004</t>
  </si>
  <si>
    <t>000003844</t>
  </si>
  <si>
    <t>上海云涛纺织品有限公司</t>
  </si>
  <si>
    <t>3844TRYDI10011</t>
  </si>
  <si>
    <t>SZ0FC01212390005</t>
  </si>
  <si>
    <t>SZ0FC01212390006</t>
  </si>
  <si>
    <t>000003823</t>
  </si>
  <si>
    <t>广州市卓酝轩贸易有限公司</t>
  </si>
  <si>
    <t>3823TRYDI10011</t>
  </si>
  <si>
    <t>SZ0FC01212390007</t>
  </si>
  <si>
    <t>000003849</t>
  </si>
  <si>
    <t>汕头市祥和陶瓷有限公司</t>
  </si>
  <si>
    <t>3849TRYDI10011</t>
  </si>
  <si>
    <t>SZ0FC01212390008</t>
  </si>
  <si>
    <t>000003839</t>
  </si>
  <si>
    <t>深圳市佳鑫业贸易有限公司</t>
  </si>
  <si>
    <t>3839TRYDI10011</t>
  </si>
  <si>
    <t>SZ0FC01212390009</t>
  </si>
  <si>
    <t>000003850</t>
  </si>
  <si>
    <t>广州市震强贸易有限公司</t>
  </si>
  <si>
    <t>3850TRYDI10011</t>
  </si>
  <si>
    <t>SZ0FC01212390010</t>
  </si>
  <si>
    <t>000003825</t>
  </si>
  <si>
    <t>广州市鋈达日用品有限公司</t>
  </si>
  <si>
    <t>3825TRYDI10011</t>
  </si>
  <si>
    <t>SZ0FC01212390011</t>
  </si>
  <si>
    <t>SZ0FC01212390012</t>
  </si>
  <si>
    <t>000003842</t>
  </si>
  <si>
    <t>广州市舒睦洁家居用品有限公司</t>
  </si>
  <si>
    <t>3842TRYDI10011</t>
  </si>
  <si>
    <t>SZ0FC01212390013</t>
  </si>
  <si>
    <t>SZ0FC01212420001</t>
  </si>
  <si>
    <t>000003974</t>
  </si>
  <si>
    <t>上海申威塑胶制品有限公司</t>
  </si>
  <si>
    <t>3974TRYDI10011</t>
  </si>
  <si>
    <t>SZ0FC01212420002</t>
  </si>
  <si>
    <t>000013619</t>
  </si>
  <si>
    <t>上海优牧国际贸易有限公司</t>
  </si>
  <si>
    <t>13619TRYDI10011</t>
  </si>
  <si>
    <t>SZ0FC01212420003</t>
  </si>
  <si>
    <t>000005852</t>
  </si>
  <si>
    <t>前进宝供应链（上海）有限公司</t>
  </si>
  <si>
    <t>5852TRYDI10011</t>
  </si>
  <si>
    <t>SZ0FC01212420004</t>
  </si>
  <si>
    <t>000004917</t>
  </si>
  <si>
    <t>上海服德工贸有限公司</t>
  </si>
  <si>
    <t>4917TRYDI10011</t>
  </si>
  <si>
    <t>SZ0FC01212420005</t>
  </si>
  <si>
    <t>SZ0FC01212420006</t>
  </si>
  <si>
    <t>SZ0FC01212420007</t>
  </si>
  <si>
    <t>000005861</t>
  </si>
  <si>
    <t>湖州亿米供应链科技有限公司</t>
  </si>
  <si>
    <t>5861TRYDI10011</t>
  </si>
  <si>
    <t>SZ0FC01212430001</t>
  </si>
  <si>
    <t>000005860</t>
  </si>
  <si>
    <t>杭州远望经贸有限公司</t>
  </si>
  <si>
    <t>5860TRYDI10011</t>
  </si>
  <si>
    <t>SZ0FC01212430002</t>
  </si>
  <si>
    <t>000004873</t>
  </si>
  <si>
    <t>上海磊科实业有限公司</t>
  </si>
  <si>
    <t>4873TRYDI10011</t>
  </si>
  <si>
    <t>SZ0FC01212430003</t>
  </si>
  <si>
    <t>000004983</t>
  </si>
  <si>
    <t>嘉益（上海）国际贸易有限公司</t>
  </si>
  <si>
    <t>4983TRYDI10011</t>
  </si>
  <si>
    <t>SZ0FC01212430004</t>
  </si>
  <si>
    <t>000004997</t>
  </si>
  <si>
    <t xml:space="preserve">芪俊商贸（上海）有限公司 </t>
  </si>
  <si>
    <t>4997TRYDI10011</t>
  </si>
  <si>
    <t>SZ0FC01212430005</t>
  </si>
  <si>
    <t>SZ0FC01212430006</t>
  </si>
  <si>
    <t>SZ0FC01212430007</t>
  </si>
  <si>
    <t>SZ0FC01212430008</t>
  </si>
  <si>
    <t>SZ0FC01212430009</t>
  </si>
  <si>
    <t>000004988</t>
  </si>
  <si>
    <t>上海蒿韵实业有限公司</t>
  </si>
  <si>
    <t>4988TRYDI10011</t>
  </si>
  <si>
    <t>SZ0FC01212430010</t>
  </si>
  <si>
    <t>000016796</t>
  </si>
  <si>
    <t>安徽华铂再生资源科技有限公司</t>
  </si>
  <si>
    <t>16796TRYDI10011</t>
  </si>
  <si>
    <t>SZ0FC01212430011</t>
  </si>
  <si>
    <t>SZ0FC01212440001</t>
  </si>
  <si>
    <t>000003828</t>
  </si>
  <si>
    <t>邵武市万家美家居用品制造有限公司</t>
  </si>
  <si>
    <t>3828TRYDI10011</t>
  </si>
  <si>
    <t>SZ0FC01212440002</t>
  </si>
  <si>
    <t>SZ0FC01212440003</t>
  </si>
  <si>
    <t>SZ0FC01212440004</t>
  </si>
  <si>
    <t>000003673</t>
  </si>
  <si>
    <t>施来客食品（广州）有限公司</t>
  </si>
  <si>
    <t>3673TRYDI10011</t>
  </si>
  <si>
    <t>SZ0FC01212440005</t>
  </si>
  <si>
    <t>000004152</t>
  </si>
  <si>
    <t>广州润上贸易有限公司</t>
  </si>
  <si>
    <t>4152TRYDI10011</t>
  </si>
  <si>
    <t>SZ0FC01212440006</t>
  </si>
  <si>
    <t>000003771</t>
  </si>
  <si>
    <t>汕头市灿轩贸易有限公司</t>
  </si>
  <si>
    <t>3771TRYDI10011</t>
  </si>
  <si>
    <t>SZ0FC01212440007</t>
  </si>
  <si>
    <t>000003846</t>
  </si>
  <si>
    <t>广州市层云贸易有限公司</t>
  </si>
  <si>
    <t>3846TRYDI10011</t>
  </si>
  <si>
    <t>SZ0FC01212440008</t>
  </si>
  <si>
    <t>SZ0FC01212440009</t>
  </si>
  <si>
    <t>000016801</t>
  </si>
  <si>
    <t>广东福生国际贸易有限公司</t>
  </si>
  <si>
    <t>16801TRYDI10011</t>
  </si>
  <si>
    <t>SZ0FC01212440010</t>
  </si>
  <si>
    <t>000005855</t>
  </si>
  <si>
    <t>上海豪鹏食品有限公司</t>
  </si>
  <si>
    <t>5855TRYDI10011</t>
  </si>
  <si>
    <t>SZ0FC01212440011</t>
  </si>
  <si>
    <t>000016798</t>
  </si>
  <si>
    <t>广州市茂衡国际贸易有限责任公司</t>
  </si>
  <si>
    <t>16798TRYDI10011</t>
  </si>
  <si>
    <t>SZ0FC01212440012</t>
  </si>
  <si>
    <t>000016797</t>
  </si>
  <si>
    <t>上海锐芙贸易有限公司</t>
  </si>
  <si>
    <t>16797TRYDI10011</t>
  </si>
  <si>
    <t>SZ0FC01212440013</t>
  </si>
  <si>
    <t>000016800</t>
  </si>
  <si>
    <t>北京艾鲜美贸易有限公司</t>
  </si>
  <si>
    <t>16800TRYDI10011</t>
  </si>
  <si>
    <t>SZ0FC01212440014</t>
  </si>
  <si>
    <t>000005882</t>
  </si>
  <si>
    <t>上海乐景贸易有限公司</t>
  </si>
  <si>
    <t>5882TRYDI10011</t>
  </si>
  <si>
    <t>SZ0FC01212450001</t>
  </si>
  <si>
    <t>000005912</t>
  </si>
  <si>
    <t>上海卉绿农业发展有限公司</t>
  </si>
  <si>
    <t>5912TRYDI10011</t>
  </si>
  <si>
    <t>SZ0FC01212450002</t>
  </si>
  <si>
    <t>000016758</t>
  </si>
  <si>
    <t>惠景商贸（北京）有限公司</t>
  </si>
  <si>
    <t>16758TRYDI10011</t>
  </si>
  <si>
    <t>SZ0FC01212450003</t>
  </si>
  <si>
    <t>000016790</t>
  </si>
  <si>
    <t>上海丰甸贸易有限公司</t>
  </si>
  <si>
    <t>16790TRYDI10011</t>
  </si>
  <si>
    <t>SZ0FC01212450004</t>
  </si>
  <si>
    <t>000016784</t>
  </si>
  <si>
    <t>上海天戈国际物流有限公司</t>
  </si>
  <si>
    <t>16784TRYDI10011</t>
  </si>
  <si>
    <t>SZ0FC01212450005</t>
  </si>
  <si>
    <t>000016789</t>
  </si>
  <si>
    <t>上海竞达贸易有限公司</t>
  </si>
  <si>
    <t>16789TRYDI10011</t>
  </si>
  <si>
    <t>SZ0FC01212460001</t>
  </si>
  <si>
    <t>000016765</t>
  </si>
  <si>
    <t>上海仲景养生坊食品有限公司</t>
  </si>
  <si>
    <t>16765TRYDI10011</t>
  </si>
  <si>
    <t>SZ0FC01212460002</t>
  </si>
  <si>
    <t>000016761</t>
  </si>
  <si>
    <t>上海美誉办公设备有限公司</t>
  </si>
  <si>
    <t>16761TRYDI10011</t>
  </si>
  <si>
    <t>SZ0FC01212460003</t>
  </si>
  <si>
    <t>SZ0FC01212460004</t>
  </si>
  <si>
    <t>000016776</t>
  </si>
  <si>
    <t>上海哲园国际贸易有限公司</t>
  </si>
  <si>
    <t>16776TRYDI10011</t>
  </si>
  <si>
    <t>SZ0FC01212460005</t>
  </si>
  <si>
    <t>000016779</t>
  </si>
  <si>
    <t>深圳市健安源商贸有限公司</t>
  </si>
  <si>
    <t>16779TRYDI10011</t>
  </si>
  <si>
    <t>SZ0FC01212460006</t>
  </si>
  <si>
    <t>000016762</t>
  </si>
  <si>
    <t>上海御华果品有限公司</t>
  </si>
  <si>
    <t>16762TRYDI10011</t>
  </si>
  <si>
    <t>SZ0FC01212460007</t>
  </si>
  <si>
    <t>000016766</t>
  </si>
  <si>
    <t>上海智欣果蔬有限公司</t>
  </si>
  <si>
    <t>16766TRYDI10011</t>
  </si>
  <si>
    <t>SZ0FC01212460008</t>
  </si>
  <si>
    <t>000016777</t>
  </si>
  <si>
    <t>奥启制冷系统（上海）有限公司</t>
  </si>
  <si>
    <t>16777TRYDI10011</t>
  </si>
  <si>
    <t>SZ0FC01212460009</t>
  </si>
  <si>
    <t>000016767</t>
  </si>
  <si>
    <t>上海巨锤国际贸易有限公司</t>
  </si>
  <si>
    <t>16767TRYDI10011</t>
  </si>
  <si>
    <t>SZ0FC01212460010</t>
  </si>
  <si>
    <t>000016759</t>
  </si>
  <si>
    <t>上海震探电子科技有限公司</t>
  </si>
  <si>
    <t>16759TRYDI10011</t>
  </si>
  <si>
    <t>SZ0FC01212460011</t>
  </si>
  <si>
    <t>000004974</t>
  </si>
  <si>
    <t>上海统利实业有限公司</t>
  </si>
  <si>
    <t>4974TRYDI10011</t>
  </si>
  <si>
    <t>SZ0FC01212460012</t>
  </si>
  <si>
    <t>000016783</t>
  </si>
  <si>
    <t>天津茗优商贸有限公司</t>
  </si>
  <si>
    <t>16783TRYDI10011</t>
  </si>
  <si>
    <t>SZ0FC01212460013</t>
  </si>
  <si>
    <t>000016786</t>
  </si>
  <si>
    <t>昆明丹晖进出口贸易有限公司</t>
  </si>
  <si>
    <t>16786TRYDI10011</t>
  </si>
  <si>
    <t>SZ0FC01212460014</t>
  </si>
  <si>
    <t>000016791</t>
  </si>
  <si>
    <t>上海聚进商贸发展有限公司</t>
  </si>
  <si>
    <t>16791TRYDI10011</t>
  </si>
  <si>
    <t>SZ0FC01212460015</t>
  </si>
  <si>
    <t>000016788</t>
  </si>
  <si>
    <t>上海铭城进出口有限公司</t>
  </si>
  <si>
    <t>16788TRYDI10011</t>
  </si>
  <si>
    <t>SZ0FC01212460016</t>
  </si>
  <si>
    <t>000016757</t>
  </si>
  <si>
    <t>浙江上扬商业设备科技股份有限公司</t>
  </si>
  <si>
    <t>16757TRYDI10011</t>
  </si>
  <si>
    <t>SZ0FC01212460017</t>
  </si>
  <si>
    <t>000016785</t>
  </si>
  <si>
    <t>上海洁蔻日用化学品有限公司</t>
  </si>
  <si>
    <t>16785TRYDI10011</t>
  </si>
  <si>
    <t>SZ0FC01212490001</t>
  </si>
  <si>
    <t>000016780</t>
  </si>
  <si>
    <t>上海汇味食品有限公司</t>
  </si>
  <si>
    <t>16780TRYDI10011</t>
  </si>
  <si>
    <t>SZ0FC01212490002</t>
  </si>
  <si>
    <t>000016787</t>
  </si>
  <si>
    <t>上海丽昆楼食品有限公司</t>
  </si>
  <si>
    <t>16787TRYDI10011</t>
  </si>
  <si>
    <t>SZ0FC01212490003</t>
  </si>
  <si>
    <t>000016782</t>
  </si>
  <si>
    <t>上海畅联国际货运有限公司</t>
  </si>
  <si>
    <t>16782TRYDI10011</t>
  </si>
  <si>
    <t>SZ0FC01212490004</t>
  </si>
  <si>
    <t>SZ0FC01212490005</t>
  </si>
  <si>
    <t>000016799</t>
  </si>
  <si>
    <t>纽仕兰新云（上海）电子商务有限公司</t>
  </si>
  <si>
    <t>16799TRYDI10011</t>
  </si>
  <si>
    <t>SZ0FC01212490006</t>
  </si>
  <si>
    <t>000016775</t>
  </si>
  <si>
    <t>广州市琪宝贸易有限公司</t>
  </si>
  <si>
    <t>16775TRYDI10011</t>
  </si>
  <si>
    <t>SZ0FC01212510001</t>
  </si>
  <si>
    <t>000003971</t>
  </si>
  <si>
    <t>中山市络华制衣有限公司</t>
  </si>
  <si>
    <t>3971TRYDI10011</t>
  </si>
  <si>
    <t>SZ0FC01212510002</t>
  </si>
  <si>
    <t>000005881</t>
  </si>
  <si>
    <t>上海嘉寓商贸有限公司</t>
  </si>
  <si>
    <t>5881TRYDI10011</t>
  </si>
  <si>
    <t>SZ0FC01212510003</t>
  </si>
  <si>
    <t>000016760</t>
  </si>
  <si>
    <t>苏州华昌四季农业科技有限公司</t>
  </si>
  <si>
    <t>16760TRYDI10011</t>
  </si>
  <si>
    <t>SZ0FC01212520001</t>
  </si>
  <si>
    <t>000016778</t>
  </si>
  <si>
    <t>南京新骥厨具设备发展有限公司</t>
  </si>
  <si>
    <t>16778TRYDI10011</t>
  </si>
  <si>
    <t>SZ0FC01212520002</t>
  </si>
  <si>
    <t>000003769</t>
  </si>
  <si>
    <t>深圳市麦士金实业有限公司</t>
  </si>
  <si>
    <t>3769TRYDI10011</t>
  </si>
  <si>
    <t>SZ0FC01212530001</t>
  </si>
  <si>
    <t>000016896</t>
  </si>
  <si>
    <t>杭州郎多贸易有限公司</t>
  </si>
  <si>
    <t>16896TRYDI10011</t>
  </si>
  <si>
    <t>SZ0FC01212530002</t>
  </si>
  <si>
    <t>000016897</t>
  </si>
  <si>
    <t>上海岳立食品有限公司</t>
  </si>
  <si>
    <t>16897TRYDI10011</t>
  </si>
  <si>
    <t>SZ0FC01212530003</t>
  </si>
  <si>
    <t>000005862</t>
  </si>
  <si>
    <t>上海汉商罗世酒业有限公司</t>
  </si>
  <si>
    <t>5862TRYDI10011</t>
  </si>
  <si>
    <t>SZ0FC01212530004</t>
  </si>
  <si>
    <t>SZ0FC01212580001</t>
  </si>
  <si>
    <t>000003873</t>
  </si>
  <si>
    <t>南通百富帝家用纺织品有限公司</t>
  </si>
  <si>
    <t>3873TRYDI10011</t>
  </si>
  <si>
    <t>SZ0FC01212580002</t>
  </si>
  <si>
    <t>SZ0FC01212580004</t>
  </si>
  <si>
    <t>000016756</t>
  </si>
  <si>
    <t>上海本来果坊科技有限公司</t>
  </si>
  <si>
    <t>16756TRYDI10011</t>
  </si>
  <si>
    <t>SZ0FC01212600001</t>
  </si>
  <si>
    <t>000003978</t>
  </si>
  <si>
    <t>广州市凤安贸易有限公司</t>
  </si>
  <si>
    <t>3978TRYDI10011</t>
  </si>
  <si>
    <t>SZ0FC01212600002</t>
  </si>
  <si>
    <t>000003847</t>
  </si>
  <si>
    <t>深圳市荣林华实业有限公司</t>
  </si>
  <si>
    <t>3847TRYDI10011</t>
  </si>
  <si>
    <t>SZ0FC01212600003</t>
  </si>
  <si>
    <t>SZ0FC01212600004</t>
  </si>
  <si>
    <t>000003876</t>
  </si>
  <si>
    <t>广州山珍海味食品有限公司</t>
  </si>
  <si>
    <t>3876TRYDI10011</t>
  </si>
  <si>
    <t>SZ0FC01212610001</t>
  </si>
  <si>
    <t>000016792</t>
  </si>
  <si>
    <t>品渥食品股份有限公司</t>
  </si>
  <si>
    <t>16792TRYDI10011</t>
  </si>
  <si>
    <t>SZ0FC01212650001</t>
  </si>
  <si>
    <t>000003975</t>
  </si>
  <si>
    <t>广州市时代韬略科技有限公司</t>
  </si>
  <si>
    <t>3975TRYDI10011</t>
  </si>
  <si>
    <t>SZ0FC01212650002</t>
  </si>
  <si>
    <t>000016837</t>
  </si>
  <si>
    <t>上海乐美文具有限公司</t>
  </si>
  <si>
    <t>16837TRYDI10011</t>
  </si>
  <si>
    <t>SZ0FC01212650003</t>
  </si>
  <si>
    <t>SZ0FC01212660001</t>
  </si>
  <si>
    <t>000003862</t>
  </si>
  <si>
    <t>广州市佳沣商贸有限公司</t>
  </si>
  <si>
    <t>3862TRYDI10011</t>
  </si>
  <si>
    <t>SZ0FC01212710001</t>
  </si>
  <si>
    <t>SZ0FC01212710002</t>
  </si>
  <si>
    <t>SZ0FC01212710003</t>
  </si>
  <si>
    <t>SZ0FC01212710004</t>
  </si>
  <si>
    <t>SZ0FC01212710005</t>
  </si>
  <si>
    <t>SZ0FC01212710006</t>
  </si>
  <si>
    <t>SZ0FC01212710007</t>
  </si>
  <si>
    <t>SZ0FC01212710008</t>
  </si>
  <si>
    <t>000003881</t>
  </si>
  <si>
    <t>广州保泷行贸易有限公司</t>
  </si>
  <si>
    <t>3881TRYDI10011</t>
  </si>
  <si>
    <t>SZ0FC01212710009</t>
  </si>
  <si>
    <t>SZ0FC01212730001</t>
  </si>
  <si>
    <t>SZ0FC01212730002</t>
  </si>
  <si>
    <t>SZ0FC01212730003</t>
  </si>
  <si>
    <t>SZ0FC01212730004</t>
  </si>
  <si>
    <t>SZ0FC01212730005</t>
  </si>
  <si>
    <t>000003835</t>
  </si>
  <si>
    <t>杭州华味亨销售管理有限公司</t>
  </si>
  <si>
    <t>3835TRYDI10011</t>
  </si>
  <si>
    <t>SZ0FC01212730006</t>
  </si>
  <si>
    <t>000003875</t>
  </si>
  <si>
    <t>广东好味来食品有限公司</t>
  </si>
  <si>
    <t>3875TRYDI10011</t>
  </si>
  <si>
    <t>SZ0FC01212730007</t>
  </si>
  <si>
    <t>000003863</t>
  </si>
  <si>
    <t>东莞市良基机械设备有限公司</t>
  </si>
  <si>
    <t>3863TRYDI10011</t>
  </si>
  <si>
    <t>SZ0FC01212730008</t>
  </si>
  <si>
    <t>SZ0FC01212730009</t>
  </si>
  <si>
    <t>SZ0FC01212730010</t>
  </si>
  <si>
    <t>SZ0FC01212810001</t>
  </si>
  <si>
    <t>SZ0FC01212840001</t>
  </si>
  <si>
    <t>SZ0FC01212840002</t>
  </si>
  <si>
    <t>SZ0FC01212860001</t>
  </si>
  <si>
    <t>SZ0FC01212860002</t>
  </si>
  <si>
    <t>SZ0FC01212870001</t>
  </si>
  <si>
    <t>SZ0FC01212880001</t>
  </si>
  <si>
    <t>SZ0FC01212880002</t>
  </si>
  <si>
    <t>SZ0FC01212920001</t>
  </si>
  <si>
    <t>000004021</t>
  </si>
  <si>
    <t>深圳市前海凡一供应链有限公司</t>
  </si>
  <si>
    <t>4021TRYDI10011</t>
  </si>
  <si>
    <t>SZ0FC01212920002</t>
  </si>
  <si>
    <t>SZ0FC01212920003</t>
  </si>
  <si>
    <t>000004013</t>
  </si>
  <si>
    <t>深圳市正合安科技有限公司</t>
  </si>
  <si>
    <t>4013TRYDI10011</t>
  </si>
  <si>
    <t>SZ0FC01212920004</t>
  </si>
  <si>
    <t>SZ0FC01212920005</t>
  </si>
  <si>
    <t>SZ0FC01212930001</t>
  </si>
  <si>
    <t>000004014</t>
  </si>
  <si>
    <t>深圳市凯成致业贸易有限公司</t>
  </si>
  <si>
    <t>4014TRYDI10011</t>
  </si>
  <si>
    <t>SZ0FC01212930002</t>
  </si>
  <si>
    <t>SZ0FC01212930003</t>
  </si>
  <si>
    <t>000004015</t>
  </si>
  <si>
    <t>深圳市拉斯格光电有限公司</t>
  </si>
  <si>
    <t>4015TRYDI10011</t>
  </si>
  <si>
    <t>SZ0FC01212940001</t>
  </si>
  <si>
    <t>SZ0FC01212940002</t>
  </si>
  <si>
    <t>000004011</t>
  </si>
  <si>
    <t>深圳市良井科技有限公司</t>
  </si>
  <si>
    <t>4011TRYDI10011</t>
  </si>
  <si>
    <t>SZ0FC01212940003</t>
  </si>
  <si>
    <t>SZ0FC01212940004</t>
  </si>
  <si>
    <t>SZ0FC01212940005</t>
  </si>
  <si>
    <t>SZ0FC01212940006</t>
  </si>
  <si>
    <t>SZ0FC01212940007</t>
  </si>
  <si>
    <t>SZ0FC01212940008</t>
  </si>
  <si>
    <t>SZ0FC01212940009</t>
  </si>
  <si>
    <t>SZ0FC01212940011</t>
  </si>
  <si>
    <t>SZ0FC01212940012</t>
  </si>
  <si>
    <t>SZ0FC01212940013</t>
  </si>
  <si>
    <t>SZ0FC01212950001</t>
  </si>
  <si>
    <t>SZ0FC01212950002</t>
  </si>
  <si>
    <t>SZ0FC01212950003</t>
  </si>
  <si>
    <t>000004016</t>
  </si>
  <si>
    <t>深圳市华裕鑫实业有限公司</t>
  </si>
  <si>
    <t>4016TRYDI10011</t>
  </si>
  <si>
    <t>SZ0FC01212950006</t>
  </si>
  <si>
    <t>SZ0FC01212950007</t>
  </si>
  <si>
    <t>SZ0FC01212950008</t>
  </si>
  <si>
    <t>000004023</t>
  </si>
  <si>
    <t>苏州博森电子器材有限公司</t>
  </si>
  <si>
    <t>4023TRYDI10011</t>
  </si>
  <si>
    <t>SZ0FC01212950009</t>
  </si>
  <si>
    <t>SZ0FC01212950010</t>
  </si>
  <si>
    <t>SZ0FC01212950011</t>
  </si>
  <si>
    <t>SZ0FC01212950012</t>
  </si>
  <si>
    <t>SZ0FC01212950013</t>
  </si>
  <si>
    <t>SZ0FC01212950014</t>
  </si>
  <si>
    <t>SZ0FC01212950015</t>
  </si>
  <si>
    <t>SZ0FC01212950016</t>
  </si>
  <si>
    <t>000004006</t>
  </si>
  <si>
    <t>广东绿康源美环境科技有限公司</t>
  </si>
  <si>
    <t>4006TRYDI10011</t>
  </si>
  <si>
    <t>SZ0FC01212950017</t>
  </si>
  <si>
    <t>SZ0FC01212950018</t>
  </si>
  <si>
    <t>SZ0FC01212980002</t>
  </si>
  <si>
    <t>SZ0FC01212980003</t>
  </si>
  <si>
    <t>SZ0FC01212980004</t>
  </si>
  <si>
    <t>SZ0FC01212980005</t>
  </si>
  <si>
    <t>SZ0FC01212980006</t>
  </si>
  <si>
    <t>000003675</t>
  </si>
  <si>
    <t>广州市昇永农业有限公司</t>
  </si>
  <si>
    <t>3675TRYDI10011</t>
  </si>
  <si>
    <t>SZ0FC01212980007</t>
  </si>
  <si>
    <t>SZ0FC01212980008</t>
  </si>
  <si>
    <t>SZ0FC01212990002</t>
  </si>
  <si>
    <t>000003884</t>
  </si>
  <si>
    <t>深圳市汇先丰贸易有限公司</t>
  </si>
  <si>
    <t>3884TRYDI10011</t>
  </si>
  <si>
    <t>SZ0FC01212990003</t>
  </si>
  <si>
    <t>17 Contingent</t>
  </si>
  <si>
    <t>SZ0SBC1193300001</t>
  </si>
  <si>
    <t>O</t>
  </si>
  <si>
    <t>SZ0SBC1203380001</t>
  </si>
  <si>
    <t>中兴通讯股份有限公司</t>
  </si>
  <si>
    <t>SZ0SBC1203420001</t>
  </si>
  <si>
    <t>SZ0SBC1203420002</t>
  </si>
  <si>
    <t>SZ0SBC1203430001</t>
  </si>
  <si>
    <t>SZ0SBC1203460001</t>
  </si>
  <si>
    <t>SZ0SBC1203490001</t>
  </si>
  <si>
    <t>SZ0SBC1203510001</t>
  </si>
  <si>
    <t>SZ0SBC1203560001</t>
  </si>
  <si>
    <t>SZ0SBC1203560002</t>
  </si>
  <si>
    <t>SZ0SBC1203560501</t>
  </si>
  <si>
    <t>SZ0SBC1203590001</t>
  </si>
  <si>
    <t>SZ0SBC1203590002</t>
  </si>
  <si>
    <t>SZ0SBC1203590003</t>
  </si>
  <si>
    <t>SZ0SBC1203590501</t>
  </si>
  <si>
    <t>SZ0SBC1203660001</t>
  </si>
  <si>
    <t>SZ0SBC1210060001</t>
  </si>
  <si>
    <t>SZ0SBC1210130001</t>
  </si>
  <si>
    <t>SZ0SBC1210130002</t>
  </si>
  <si>
    <t>SZ0SBC1210190001</t>
  </si>
  <si>
    <t>SZ0SBC1210280001</t>
  </si>
  <si>
    <t>SZ0SBC1210550001</t>
  </si>
  <si>
    <t>SZ0SBC1210550002</t>
  </si>
  <si>
    <t>SZ0SBC1210550003</t>
  </si>
  <si>
    <t>SZ0SBC1210550004</t>
  </si>
  <si>
    <t>SZ0SBC1210550005</t>
  </si>
  <si>
    <t>SZ0SBC1210550006</t>
  </si>
  <si>
    <t>SZ0SBC1210550501</t>
  </si>
  <si>
    <t>SZ0SBC1210550502</t>
  </si>
  <si>
    <t>SZ0SBC1210610001</t>
  </si>
  <si>
    <t>SZ0SBC1210630001</t>
  </si>
  <si>
    <t>SZ0SBC1210680001</t>
  </si>
  <si>
    <t>SZ0SBC1210690001</t>
  </si>
  <si>
    <t>SZ0SBC1210810001</t>
  </si>
  <si>
    <t>SZ0SBC1210810501</t>
  </si>
  <si>
    <t>SZ0SBC1210840001</t>
  </si>
  <si>
    <t>SZ0SBC1210890001</t>
  </si>
  <si>
    <t>SZ0SBC1211170001</t>
  </si>
  <si>
    <t>SZ0SBC1211760001</t>
  </si>
  <si>
    <t>SZ0SBC1211760002</t>
  </si>
  <si>
    <t>SZ0SBC1211760003</t>
  </si>
  <si>
    <t>SZ0SBC1211810001</t>
  </si>
  <si>
    <t>SZ0SBC1211810002</t>
  </si>
  <si>
    <t>SZ0SBC1211810003</t>
  </si>
  <si>
    <t>SZ0SBC1211890001</t>
  </si>
  <si>
    <t>SZ0SBC1211950001</t>
  </si>
  <si>
    <t>SZ0SBC1211960001</t>
  </si>
  <si>
    <t>SZ0SBC1212020001</t>
  </si>
  <si>
    <t>SZ0SBC1212020002</t>
  </si>
  <si>
    <t>SZ0SBC1212030001</t>
  </si>
  <si>
    <t>SZ0SBC1212220001</t>
  </si>
  <si>
    <t>SZ0SBC1212220002</t>
  </si>
  <si>
    <t>SZ0SBC1212220501</t>
  </si>
  <si>
    <t>SZ0SBC1212220502</t>
  </si>
  <si>
    <t>SZ0SBC1212380001</t>
  </si>
  <si>
    <t>SZ0SBC1212380002</t>
  </si>
  <si>
    <t>SZ0SBC1212390001</t>
  </si>
  <si>
    <t>SZ0SBC1212500001</t>
  </si>
  <si>
    <t>SZ0SBC1212500002</t>
  </si>
  <si>
    <t>SZ0SBC1212560001</t>
  </si>
  <si>
    <t>SZ0SBC1212590001</t>
  </si>
  <si>
    <t>SZ0SBC1212670001</t>
  </si>
  <si>
    <t>SZ1SBC1200220001</t>
  </si>
  <si>
    <t>SZ1SBC1200220502</t>
  </si>
  <si>
    <t>SZ1SBC1201000001</t>
  </si>
  <si>
    <t>SZ1SBC1201200002</t>
  </si>
  <si>
    <t>SZ1SBC1201200003</t>
  </si>
  <si>
    <t>SZ1SBC1201200501</t>
  </si>
  <si>
    <t>SZ1SBC1201740002</t>
  </si>
  <si>
    <t>SZ1SBC1202020002</t>
  </si>
  <si>
    <t>SZ1SBC1202020003</t>
  </si>
  <si>
    <t>SZ1SBC1202090002</t>
  </si>
  <si>
    <t>SZ1SBC1202160001</t>
  </si>
  <si>
    <t>SZ1SBC1202250001</t>
  </si>
  <si>
    <t>SZ1SBC1202250002</t>
  </si>
  <si>
    <t>SZ1SBC1202250501</t>
  </si>
  <si>
    <t>SZ1SBC1202250502</t>
  </si>
  <si>
    <t>SZ1SBC1202250503</t>
  </si>
  <si>
    <t>SZ1SBC1202330003</t>
  </si>
  <si>
    <t>SZ1SBC1202470001</t>
  </si>
  <si>
    <t>SZ1SBC1202470004</t>
  </si>
  <si>
    <t>SZ1SBC1202530002</t>
  </si>
  <si>
    <t>SZ1SBC1202530501</t>
  </si>
  <si>
    <t>SZ1SBC1202530502</t>
  </si>
  <si>
    <t>SZ1SBC1202531001</t>
  </si>
  <si>
    <t>SZ1SBC1202580002</t>
  </si>
  <si>
    <t>SZ1SBC1202580501</t>
  </si>
  <si>
    <t>SZ1SBC1202581001</t>
  </si>
  <si>
    <t>SZ1SBC1202620001</t>
  </si>
  <si>
    <t>SZ1SBC1202650001</t>
  </si>
  <si>
    <t>SZ1SBC1202650002</t>
  </si>
  <si>
    <t>SZ1SBC1202720001</t>
  </si>
  <si>
    <t>SZ1SBC1202720002</t>
  </si>
  <si>
    <t>SZ1SBC1202720003</t>
  </si>
  <si>
    <t>SZ1SBC1202720502</t>
  </si>
  <si>
    <t>SZ1SBC1202880004</t>
  </si>
  <si>
    <t>SZ1SBC1202880006</t>
  </si>
  <si>
    <t>SZ1SBC1202880502</t>
  </si>
  <si>
    <t>SZ1SBC1202880505</t>
  </si>
  <si>
    <t>SZ1SBC1202880506</t>
  </si>
  <si>
    <t>SZ1SBC1202950001</t>
  </si>
  <si>
    <t>SZ1SBC1202950002</t>
  </si>
  <si>
    <t>SZ1SBC1202950501</t>
  </si>
  <si>
    <t>SZ1SBC1202970002</t>
  </si>
  <si>
    <t>SZ1SBC1203240001</t>
  </si>
  <si>
    <t>SZ1SBC1203280001</t>
  </si>
  <si>
    <t>SZ1SBC1203360001</t>
  </si>
  <si>
    <t xml:space="preserve">SZ1SBC1203360003 </t>
  </si>
  <si>
    <t>SZ1SBC1203390003</t>
  </si>
  <si>
    <t>SZ1SBC1203390004</t>
  </si>
  <si>
    <t>SZ1SBC1203390005</t>
  </si>
  <si>
    <t>SZ1SBC1203530002</t>
  </si>
  <si>
    <t>SZ1SBC1203530003</t>
  </si>
  <si>
    <t>SZ1SBC1203580501</t>
  </si>
  <si>
    <t>SZ1SBC1203640001</t>
  </si>
  <si>
    <t>SZ1SBC1203640002</t>
  </si>
  <si>
    <t>SZ1SBC1210220001</t>
  </si>
  <si>
    <t>SZ1SBC1210320001</t>
  </si>
  <si>
    <t>SZ1SBC1210320501</t>
  </si>
  <si>
    <t>SZ1SBC1210330002</t>
  </si>
  <si>
    <t>SZ1SBC1210330502</t>
  </si>
  <si>
    <t>SZ1SBC1210331001</t>
  </si>
  <si>
    <t>SZ1SBC1210390003</t>
  </si>
  <si>
    <t>SZ1SBC1210390004</t>
  </si>
  <si>
    <t>SZ1SBC1210560001</t>
  </si>
  <si>
    <t>SZ1SBC1210560501</t>
  </si>
  <si>
    <t>SZ1SBC1210630502</t>
  </si>
  <si>
    <t>SZ1SBC1210740001</t>
  </si>
  <si>
    <t>SZ1SBC1210740002</t>
  </si>
  <si>
    <t>SZ1SBC1210760001</t>
  </si>
  <si>
    <t>SZ1SBC1210880001</t>
  </si>
  <si>
    <t>SZ1SBC1210880501</t>
  </si>
  <si>
    <t>SZ1SBC1210880503</t>
  </si>
  <si>
    <t>SZ1SBC1210880504</t>
  </si>
  <si>
    <t>SZ1SBC1210900001</t>
  </si>
  <si>
    <t>SZ1SBC1210960001</t>
  </si>
  <si>
    <t>SZ1SBC1211160001</t>
  </si>
  <si>
    <t>SZ1SBC1211180001</t>
  </si>
  <si>
    <t>SZ1SBC1211280001</t>
  </si>
  <si>
    <t>SZ1SBC1211280002</t>
  </si>
  <si>
    <t>SZ1SBC1211280003</t>
  </si>
  <si>
    <t>SZ1SBC1211280004</t>
  </si>
  <si>
    <t>SZ1SBC1211340001</t>
  </si>
  <si>
    <t>SZ1SBC1211340002</t>
  </si>
  <si>
    <t>SZ1SBC1211470001</t>
  </si>
  <si>
    <t>SZ1SBC1211470002</t>
  </si>
  <si>
    <t>SZ1SBC1211470003</t>
  </si>
  <si>
    <t>SZ1SBC1211600001</t>
  </si>
  <si>
    <t>SZ1SBC1211600002</t>
  </si>
  <si>
    <t>SZ1SBC1211600003</t>
  </si>
  <si>
    <t>SZ1SBC1211610002</t>
  </si>
  <si>
    <t>SZ1SBC1211610003</t>
  </si>
  <si>
    <t>SZ1SBC1211610004</t>
  </si>
  <si>
    <t>SZ1SBC1211720001</t>
  </si>
  <si>
    <t>SZ1SBC1211720002</t>
  </si>
  <si>
    <t>SZ1SBC1211760001</t>
  </si>
  <si>
    <t>SZ1SBC1211830001</t>
  </si>
  <si>
    <t>SZ1SBC1211880001</t>
  </si>
  <si>
    <t>SZ1SBC1211890001</t>
  </si>
  <si>
    <t>SZ1SBC1211890002</t>
  </si>
  <si>
    <t>SZ1SBC1211900001</t>
  </si>
  <si>
    <t>SZ1SBC1211930001</t>
  </si>
  <si>
    <t>SZ1SBC1211940001</t>
  </si>
  <si>
    <t>SZ1SBC1211940002</t>
  </si>
  <si>
    <t>SZ1SBC1211960001</t>
  </si>
  <si>
    <t>SZ1SBC1212010001</t>
  </si>
  <si>
    <t>SZ1SBC1212020001</t>
  </si>
  <si>
    <t>SZ1SBC1212020501</t>
  </si>
  <si>
    <t>SZ1SBC1212030001</t>
  </si>
  <si>
    <t>SZ1SBC1212090001</t>
  </si>
  <si>
    <t>SZ1SBC1212220001</t>
  </si>
  <si>
    <t>SZ1SBC1212220002</t>
  </si>
  <si>
    <t>SZ1SBC1212220003</t>
  </si>
  <si>
    <t>SZ1SBC1212220501</t>
  </si>
  <si>
    <t>SZ1SBC1212290001</t>
  </si>
  <si>
    <t>SZ1SBC1212290002</t>
  </si>
  <si>
    <t>SZ1SBC1212310001</t>
  </si>
  <si>
    <t>SZ1SBC1212320001</t>
  </si>
  <si>
    <t>SZ1SBC1212380001</t>
  </si>
  <si>
    <t>SZ1SBC1212380002</t>
  </si>
  <si>
    <t>SZ1SBC1212380003</t>
  </si>
  <si>
    <t>SZ1SBC1212380004</t>
  </si>
  <si>
    <t>SZ1SBC1212390001</t>
  </si>
  <si>
    <t>DP CLEANTECH (HONG KONG) LIMITED</t>
  </si>
  <si>
    <t>SZ1SBC1212500001</t>
  </si>
  <si>
    <t>SZ1SBC1212500003</t>
  </si>
  <si>
    <t>SZ1SBC1212500004</t>
  </si>
  <si>
    <t>SZ1SBC1212520001</t>
  </si>
  <si>
    <t>SZ1SBC1212520002</t>
  </si>
  <si>
    <t>SZ1SBC1212530001</t>
  </si>
  <si>
    <t>SZ1SBC1212530002</t>
  </si>
  <si>
    <t>SZ1SBC1212590001</t>
  </si>
  <si>
    <t>SZ1SBC1212590002</t>
  </si>
  <si>
    <t>SZ1SBC1212600001</t>
  </si>
  <si>
    <t>SZ1SBC1212600002</t>
  </si>
  <si>
    <t>SZ1SBC1212600003</t>
  </si>
  <si>
    <t>SZ1SBC1212650001</t>
  </si>
  <si>
    <t>SZBG19001</t>
  </si>
  <si>
    <t>新疆金风科技股份有限公司</t>
  </si>
  <si>
    <t>SZBG19015</t>
  </si>
  <si>
    <t>2 Loan - 881FITF212150502</t>
  </si>
  <si>
    <t>000001280</t>
  </si>
  <si>
    <t>广西北部湾银行股份有限公司</t>
  </si>
  <si>
    <t>FITF</t>
  </si>
  <si>
    <t>1280FITFL10011</t>
  </si>
  <si>
    <t>2 Loan - CD0WC04211740001</t>
  </si>
  <si>
    <t>2 Loan - CD0WC04212070001</t>
  </si>
  <si>
    <t>2 Loan - CD0WC04212110001</t>
  </si>
  <si>
    <t>2 Loan - CD0WC04212180001</t>
  </si>
  <si>
    <t>2 Loan - CD0WC04212210001</t>
  </si>
  <si>
    <t>2 Loan - CD0WC04212230001</t>
  </si>
  <si>
    <t>2 Loan - CD0WC04212290001</t>
  </si>
  <si>
    <t>2 Loan - CD0WC04212390001</t>
  </si>
  <si>
    <t>2 Loan - CD0WC04212600001</t>
  </si>
  <si>
    <t>2 Loan - CD0WC04212670001</t>
  </si>
  <si>
    <t>2 Loan - CD0WC04212860001</t>
  </si>
  <si>
    <t>2 Loan - CD0WC04212880001</t>
  </si>
  <si>
    <t>2 Loan - CD0WC04212990001</t>
  </si>
  <si>
    <t>2 Loan - SH0FA02192070002</t>
  </si>
  <si>
    <t>2 Loan - SH0FA02192170001</t>
  </si>
  <si>
    <t>2 Loan - SH0FA02192550001</t>
  </si>
  <si>
    <t>2 Loan - SH0FA02192720001</t>
  </si>
  <si>
    <t>2 Loan - SH0FA02192980001</t>
  </si>
  <si>
    <t>2 Loan - SH0FA02193050001</t>
  </si>
  <si>
    <t>2 Loan - SH0FA02193360001</t>
  </si>
  <si>
    <t>2 Loan - SH0FA02200580001</t>
  </si>
  <si>
    <t>2 Loan - SH0FA02201000001</t>
  </si>
  <si>
    <t>2 Loan - SH0FA02201700001</t>
  </si>
  <si>
    <t>2 Loan - SH0FA02202260001</t>
  </si>
  <si>
    <t>2 Loan - SH0FA02203040001</t>
  </si>
  <si>
    <t>2 Loan - SH0WC04193030001</t>
  </si>
  <si>
    <t>2 Loan - SH0WC04201760001</t>
  </si>
  <si>
    <t>2 Loan - SH0WC04203020501</t>
  </si>
  <si>
    <t>2 Loan - SH0WC04203250001</t>
  </si>
  <si>
    <t>2 Loan - SH0WC04203290001</t>
  </si>
  <si>
    <t>2 Loan - SH0WC04203320001</t>
  </si>
  <si>
    <t>2 Loan - SH0WC04210400501</t>
  </si>
  <si>
    <t>2 Loan - SH0WC04211340003</t>
  </si>
  <si>
    <t>2 Loan - SH0WC04211410003</t>
  </si>
  <si>
    <t>2 Loan - SH0WC04211480001</t>
  </si>
  <si>
    <t>2 Loan - SH0WC04211520001</t>
  </si>
  <si>
    <t>2 Loan - SH0WC04211550001</t>
  </si>
  <si>
    <t>2 Loan - SH0WC04211550501</t>
  </si>
  <si>
    <t>2 Loan - SH0WC04211810001</t>
  </si>
  <si>
    <t>2 Loan - SH0WC04212000001</t>
  </si>
  <si>
    <t>2 Loan - SH0WC04212220002</t>
  </si>
  <si>
    <t>2 Loan - SH0WC04212230001</t>
  </si>
  <si>
    <t>2 Loan - SH0WC04212250001</t>
  </si>
  <si>
    <t>2 Loan - SH0WC04212290001</t>
  </si>
  <si>
    <t>2 Loan - SH0WC04212320001</t>
  </si>
  <si>
    <t>2 Loan - SH0WC04212370002</t>
  </si>
  <si>
    <t>2 Loan - SH0WC04212370003</t>
  </si>
  <si>
    <t>2 Loan - SH0WC04212390001</t>
  </si>
  <si>
    <t>2 Loan - SH0WC04212420001</t>
  </si>
  <si>
    <t>2 Loan - SH0WC04212430001</t>
  </si>
  <si>
    <t>2 Loan - SH0WC04212460001</t>
  </si>
  <si>
    <t>2 Loan - SH0WC04212520001</t>
  </si>
  <si>
    <t>2 Loan - SH0WC04212560001</t>
  </si>
  <si>
    <t>2 Loan - SH0WC04212580006</t>
  </si>
  <si>
    <t>2 Loan - SH0WC04212590001</t>
  </si>
  <si>
    <t>2 Loan - SH0WC04212600001</t>
  </si>
  <si>
    <t>2 Loan - SH0WC04212600002</t>
  </si>
  <si>
    <t>2 Loan - SH0WC04212650001</t>
  </si>
  <si>
    <t>2 Loan - SH0WC04212650002</t>
  </si>
  <si>
    <t>2 Loan - SH0WC04212670001</t>
  </si>
  <si>
    <t>2 Loan - SH0WC04212700001</t>
  </si>
  <si>
    <t>2 Loan - SH0WC04212700002</t>
  </si>
  <si>
    <t>2 Loan - SH0WC04212730001</t>
  </si>
  <si>
    <t>2 Loan - SH0WC04212820001</t>
  </si>
  <si>
    <t>2 Loan - SH0WC04212820002</t>
  </si>
  <si>
    <t>2 Loan - SH0WC04212820003</t>
  </si>
  <si>
    <t>2 Loan - SH0WC04212870001</t>
  </si>
  <si>
    <t>2 Loan - SH0WC04212870002</t>
  </si>
  <si>
    <t>2 Loan - SH0WC04212870003</t>
  </si>
  <si>
    <t>2 Loan - SH0WC04212870004</t>
  </si>
  <si>
    <t>2 Loan - SH0WC04212880001</t>
  </si>
  <si>
    <t>2 Loan - SH0WC04212920001</t>
  </si>
  <si>
    <t>2 Loan - SH0WC04212930001</t>
  </si>
  <si>
    <t>2 Loan - SH0WC04212930002</t>
  </si>
  <si>
    <t>2 Loan - SH0WC04212950001</t>
  </si>
  <si>
    <t>2 Loan - SH0WC04212950002</t>
  </si>
  <si>
    <t>2 Loan - SH0WC04212950003</t>
  </si>
  <si>
    <t>2 Loan - SH0WC04212980001</t>
  </si>
  <si>
    <t>2 Loan - SH1WC04211380001</t>
  </si>
  <si>
    <t>2 Loan - SH1WC04211870001</t>
  </si>
  <si>
    <t>2 Loan - SH1WC04211940001</t>
  </si>
  <si>
    <t>2 Loan - SH1WC04212230001</t>
  </si>
  <si>
    <t>2 Loan - SH1WC04212520001</t>
  </si>
  <si>
    <t>2 Loan - SZ0FA02181850001</t>
  </si>
  <si>
    <t>2 Loan - SZ0FA02182840001</t>
  </si>
  <si>
    <t>2 Loan - SZ0FA02183120001</t>
  </si>
  <si>
    <t>2 Loan - SZ0FA02183170001</t>
  </si>
  <si>
    <t>2 Loan - SZ0FA02183200001</t>
  </si>
  <si>
    <t>2 Loan - SZ0FA02183250001</t>
  </si>
  <si>
    <t>2 Loan - SZ0FA02183300001</t>
  </si>
  <si>
    <t>2 Loan - SZ0FA02183320001</t>
  </si>
  <si>
    <t>2 Loan - SZ0FA02183380001</t>
  </si>
  <si>
    <t>2 Loan - SZ0FA02183380002</t>
  </si>
  <si>
    <t>2 Loan - SZ0FA02183470002</t>
  </si>
  <si>
    <t>2 Loan - SZ0FA02183470003</t>
  </si>
  <si>
    <t>2 Loan - SZ0FA02183590001</t>
  </si>
  <si>
    <t>2 Loan - SZ0FA02183610001</t>
  </si>
  <si>
    <t>2 Loan - SZ0FA02183620001</t>
  </si>
  <si>
    <t>2 Loan - SZ0FA02190030001</t>
  </si>
  <si>
    <t>2 Loan - SZ0FA02190070001</t>
  </si>
  <si>
    <t>2 Loan - SZ0FA02190140001</t>
  </si>
  <si>
    <t>2 Loan - SZ0FA02190160001</t>
  </si>
  <si>
    <t>2 Loan - SZ0FA02190180001</t>
  </si>
  <si>
    <t>2 Loan - SZ0FA02190230001</t>
  </si>
  <si>
    <t>2 Loan - SZ0FA02190240001</t>
  </si>
  <si>
    <t>2 Loan - SZ0FA02190250001</t>
  </si>
  <si>
    <t>2 Loan - SZ0FA02190280001</t>
  </si>
  <si>
    <t>2 Loan - SZ0FA02190280004</t>
  </si>
  <si>
    <t>2 Loan - SZ0FA02190300001</t>
  </si>
  <si>
    <t>2 Loan - SZ0FA02190310001</t>
  </si>
  <si>
    <t>2 Loan - SZ0FA02190320001</t>
  </si>
  <si>
    <t>2 Loan - SZ0FA02190450001</t>
  </si>
  <si>
    <t>2 Loan - SZ0FA02190520001</t>
  </si>
  <si>
    <t>2 Loan - SZ0FA02190630001</t>
  </si>
  <si>
    <t>2 Loan - SZ0FA02190700001</t>
  </si>
  <si>
    <t>2 Loan - SZ0FA02190740001</t>
  </si>
  <si>
    <t>2 Loan - SZ0FA02190780001</t>
  </si>
  <si>
    <t>2 Loan - SZ0FA02190880001</t>
  </si>
  <si>
    <t>2 Loan - SZ0FA02190920001</t>
  </si>
  <si>
    <t>2 Loan - SZ0FA02190990002</t>
  </si>
  <si>
    <t>2 Loan - SZ0FA02191140001</t>
  </si>
  <si>
    <t>2 Loan - SZ0FA02191190501</t>
  </si>
  <si>
    <t>2 Loan - SZ0FA02191340001</t>
  </si>
  <si>
    <t>2 Loan - SZ0FA02191400001</t>
  </si>
  <si>
    <t>2 Loan - SZ0FA02191510001</t>
  </si>
  <si>
    <t>2 Loan - SZ0FA02191560001</t>
  </si>
  <si>
    <t>2 Loan - SZ0FA02191640001</t>
  </si>
  <si>
    <t>2 Loan - SZ0FA02191750001</t>
  </si>
  <si>
    <t>2 Loan - SZ0FA02191770001</t>
  </si>
  <si>
    <t>2 Loan - SZ0FA02191900001</t>
  </si>
  <si>
    <t>2 Loan - SZ0FA02191970001</t>
  </si>
  <si>
    <t>2 Loan - SZ0FA02192140001</t>
  </si>
  <si>
    <t>2 Loan - SZ0FA02192270001</t>
  </si>
  <si>
    <t>2 Loan - SZ0FA02192390001</t>
  </si>
  <si>
    <t>2 Loan - SZ0FA02192520001</t>
  </si>
  <si>
    <t>2 Loan - SZ0FA02192530001</t>
  </si>
  <si>
    <t>2 Loan - SZ0FA02192600501</t>
  </si>
  <si>
    <t>2 Loan - SZ0FA02192610001</t>
  </si>
  <si>
    <t>2 Loan - SZ0FA02192960001</t>
  </si>
  <si>
    <t>2 Loan - SZ0FA02193400001</t>
  </si>
  <si>
    <t>2 Loan - SZ0FA02193450001</t>
  </si>
  <si>
    <t>2 Loan - SZ0FA02193510001</t>
  </si>
  <si>
    <t>2 Loan - SZ0FA02193600001</t>
  </si>
  <si>
    <t>2 Loan - SZ0FA02200620001</t>
  </si>
  <si>
    <t>2 Loan - SZ0FA02201760001</t>
  </si>
  <si>
    <t>2 Loan - SZ0FA02202110001</t>
  </si>
  <si>
    <t>2 Loan - SZ0HE01170050002</t>
  </si>
  <si>
    <t>2 Loan - SZ0HE01171430001</t>
  </si>
  <si>
    <t>2 Loan - SZ0WC04183580001</t>
  </si>
  <si>
    <t>2 Loan - SZ0WC04190510002</t>
  </si>
  <si>
    <t>2 Loan - SZ0WC04191350001</t>
  </si>
  <si>
    <t>2 Loan - SZ0WC04191750001</t>
  </si>
  <si>
    <t>2 Loan - SZ0WC04192030501</t>
  </si>
  <si>
    <t>2 Loan - SZ0WC04192100001</t>
  </si>
  <si>
    <t>2 Loan - SZ0WC04201430001</t>
  </si>
  <si>
    <t>2 Loan - SZ0WC04202240001</t>
  </si>
  <si>
    <t>2 Loan - SZ0WC04202680001</t>
  </si>
  <si>
    <t>2 Loan - SZ0WC04203070001</t>
  </si>
  <si>
    <t>2 Loan - SZ0WC04211180001</t>
  </si>
  <si>
    <t>2 Loan - SZ0WC04211180002</t>
  </si>
  <si>
    <t>2 Loan - SZ0WC04211260001</t>
  </si>
  <si>
    <t>2 Loan - SZ0WC04211400001</t>
  </si>
  <si>
    <t>2 Loan - SZ0WC04211400002</t>
  </si>
  <si>
    <t>2 Loan - SZ0WC04211480001</t>
  </si>
  <si>
    <t>2 Loan - SZ0WC04211510001</t>
  </si>
  <si>
    <t>2 Loan - SZ0WC04211510002</t>
  </si>
  <si>
    <t>2 Loan - SZ0WC04211550001</t>
  </si>
  <si>
    <t>2 Loan - SZ0WC04211580001</t>
  </si>
  <si>
    <t>2 Loan - SZ0WC04211660001</t>
  </si>
  <si>
    <t>2 Loan - SZ0WC04211660002</t>
  </si>
  <si>
    <t>2 Loan - SZ0WC04211670001</t>
  </si>
  <si>
    <t>2 Loan - SZ0WC04211680501</t>
  </si>
  <si>
    <t>2 Loan - SZ0WC04211800002</t>
  </si>
  <si>
    <t>2 Loan - SZ0WC04211810001</t>
  </si>
  <si>
    <t>2 Loan - SZ0WC04211820001</t>
  </si>
  <si>
    <t>2 Loan - SZ0WC04211820501</t>
  </si>
  <si>
    <t>2 Loan - SZ0WC04211870001</t>
  </si>
  <si>
    <t>2 Loan - SZ0WC04211900001</t>
  </si>
  <si>
    <t>2 Loan - SZ0WC04211900002</t>
  </si>
  <si>
    <t>2 Loan - SZ0WC04211960003</t>
  </si>
  <si>
    <t>2 Loan - SZ0WC04212040001</t>
  </si>
  <si>
    <t>2 Loan - SZ0WC04212080001</t>
  </si>
  <si>
    <t>2 Loan - SZ0WC04212090001</t>
  </si>
  <si>
    <t>2 Loan - SZ0WC04212150002</t>
  </si>
  <si>
    <t>2 Loan - SZ0WC04212210001</t>
  </si>
  <si>
    <t>2 Loan - SZ0WC04212310001</t>
  </si>
  <si>
    <t>2 Loan - SZ0WC04212360003</t>
  </si>
  <si>
    <t>2 Loan - SZ0WC04212370003</t>
  </si>
  <si>
    <t>2 Loan - SZ0WC04212420001</t>
  </si>
  <si>
    <t>2 Loan - SZ0WC04212430001</t>
  </si>
  <si>
    <t>2 Loan - SZ0WC04212570001</t>
  </si>
  <si>
    <t>2 Loan - SZ0WC04212600002</t>
  </si>
  <si>
    <t>2 Loan - SZ0WC04212610001</t>
  </si>
  <si>
    <t>2 Loan - SZ0WC04212610002</t>
  </si>
  <si>
    <t>2 Loan - SZ0WC04212660001</t>
  </si>
  <si>
    <t>2 Loan - SZ0WC04212660002</t>
  </si>
  <si>
    <t>2 Loan - SZ0WC04212700001</t>
  </si>
  <si>
    <t>2 Loan - SZ0WC04212730001</t>
  </si>
  <si>
    <t>2 Loan - SZ0WC04212870002</t>
  </si>
  <si>
    <t>2 Loan - SZ0WC04212880001</t>
  </si>
  <si>
    <t>2 Loan - SZ0WC04212880003</t>
  </si>
  <si>
    <t>2 Loan - SZ0WC04212990002</t>
  </si>
  <si>
    <t>2 Loan - SZ0WC04212990004</t>
  </si>
  <si>
    <t>2 Loan - SZ0WC04212990005</t>
  </si>
  <si>
    <t>2 Loan - SZ1FA02163510002</t>
  </si>
  <si>
    <t>2 Loan - SZ1WC04192350002</t>
  </si>
  <si>
    <t>2 Loan - SZ1WC04200590001</t>
  </si>
  <si>
    <t>2 Loan - SZ1WC04200990501</t>
  </si>
  <si>
    <t>2 Loan - SZ1WC04203020001</t>
  </si>
  <si>
    <t>4 MM - 880MP01203310002</t>
  </si>
  <si>
    <t>4 MM - 881MP11212980001</t>
  </si>
  <si>
    <t>4 NBFI - 880LP02212990001</t>
  </si>
  <si>
    <t>4 NBFI - 880MP02210880001</t>
  </si>
  <si>
    <t>5 NBFI - 880NBFI211170001</t>
  </si>
  <si>
    <t>5 NBFI - 880NBFI211180002</t>
  </si>
  <si>
    <t>5 NBFI - 880NBFI211180003</t>
  </si>
  <si>
    <t>5 NBFI - 880NBFI211380001</t>
  </si>
  <si>
    <t>5 NBFI - 880NBFI211380002</t>
  </si>
  <si>
    <t>5 NBFI - 880NBFI211400003</t>
  </si>
  <si>
    <t>5 NBFI - 880NBFI211440001</t>
  </si>
  <si>
    <t>5 NBFI - 880NBFI211440002</t>
  </si>
  <si>
    <t>5 NBFI - 880NBFI211460001</t>
  </si>
  <si>
    <t>5 NBFI - 880NBFI211530001</t>
  </si>
  <si>
    <t>5 NBFI - 880NBFI211600001</t>
  </si>
  <si>
    <t>5 NBFI - 880NBFI211660001</t>
  </si>
  <si>
    <t>5 NBFI - 880NBFI211720502</t>
  </si>
  <si>
    <t>5 NBFI - 880NBFI211740002</t>
  </si>
  <si>
    <t>5 NBFI - 880NBFI211740003</t>
  </si>
  <si>
    <t>5 NBFI - 880NBFI211740004</t>
  </si>
  <si>
    <t>5 NBFI - 880NBFI211740005</t>
  </si>
  <si>
    <t>5 NBFI - 880NBFI211740501</t>
  </si>
  <si>
    <t>5 NBFI - 880NBFI211890001</t>
  </si>
  <si>
    <t>5 NBFI - 880NBFI211970002</t>
  </si>
  <si>
    <t>5 NBFI - 880NBFI212020002</t>
  </si>
  <si>
    <t>5 NBFI - 880NBFI212100002</t>
  </si>
  <si>
    <t>5 NBFI - 880NBFI212110001</t>
  </si>
  <si>
    <t>5 NBFI - 880NBFI212150501</t>
  </si>
  <si>
    <t>5 NBFI - 880NBFI212230001</t>
  </si>
  <si>
    <t>5 NBFI - 880NBFI212290001</t>
  </si>
  <si>
    <t>5 NBFI - 880NBFI212290002</t>
  </si>
  <si>
    <t>5 NBFI - 880NBFI212360001</t>
  </si>
  <si>
    <t>5 NBFI - 880NBFI212360501</t>
  </si>
  <si>
    <t>5 NBFI - 880NBFI212420001</t>
  </si>
  <si>
    <t>5 NBFI - 880NBFI212420002</t>
  </si>
  <si>
    <t>5 NBFI - 880NBFI212440001</t>
  </si>
  <si>
    <t>5 NBFI - 880NBFI212580002</t>
  </si>
  <si>
    <t>5 NBFI - 880NBFI212610002</t>
  </si>
  <si>
    <t>5 NBFI - 880NBFI212610005</t>
  </si>
  <si>
    <t>5 NBFI - 880NBFI212650001</t>
  </si>
  <si>
    <t>5 NBFI - 880NBFI212690001</t>
  </si>
  <si>
    <t>5 NBFI - 880NBFI212700002</t>
  </si>
  <si>
    <t>5 NBFI - 880NBFI212710001</t>
  </si>
  <si>
    <t>5 NBFI - 880NBFI212720001</t>
  </si>
  <si>
    <t>5 NBFI - 880NBFI212720002</t>
  </si>
  <si>
    <t>5 NBFI - 880NBFI212730001</t>
  </si>
  <si>
    <t>5 NBFI - 880NBFI212860002</t>
  </si>
  <si>
    <t>5 NBFI - 880NBFI212920001</t>
  </si>
  <si>
    <t>5 NBFI - 881NBFI211800001</t>
  </si>
  <si>
    <t>5 NBFI - 881NBFI212070003</t>
  </si>
  <si>
    <t>6 Nostro - 400000000016708</t>
  </si>
  <si>
    <t>6 Nostro - 400000000016559</t>
  </si>
  <si>
    <t>6 Nostro - 400000000024182</t>
  </si>
  <si>
    <t>6 Nostro - 400000000014746</t>
  </si>
  <si>
    <t>6 Nostro - 410000000014906</t>
  </si>
  <si>
    <t>6 Nostro - 400000000001879</t>
  </si>
  <si>
    <t>6 Nostro - 400000000016446</t>
  </si>
  <si>
    <t>6 Nostro - 400000000014870</t>
  </si>
  <si>
    <t>6 Nostro - 400000000016093</t>
  </si>
  <si>
    <t>6 Nostro - 400000000001880</t>
  </si>
  <si>
    <t>6 Nostro - 420100000014946</t>
  </si>
  <si>
    <t>6 Nostro - 420100000014968</t>
  </si>
  <si>
    <t>6 Nostro - 400000000021275</t>
  </si>
  <si>
    <t>6 Nostro - 400000000014735</t>
  </si>
  <si>
    <t>6 Nostro - 400000000014860</t>
  </si>
  <si>
    <t>6 Nostro - 400000000001915</t>
  </si>
  <si>
    <t>6 Nostro - 400000000020487</t>
  </si>
  <si>
    <t>6 Nostro - 400000000024014</t>
  </si>
  <si>
    <t>6 Nostro - 400000000014950</t>
  </si>
  <si>
    <t>6 Nostro - 400000000014892</t>
  </si>
  <si>
    <t>6 Nostro - 400000000014881</t>
  </si>
  <si>
    <t>6 Nostro - 400000000015228</t>
  </si>
  <si>
    <t>6 Nostro - 400000000018849</t>
  </si>
  <si>
    <t>6 Nostro - 400000000019513</t>
  </si>
  <si>
    <t>6 Nostro - 400000000023485</t>
  </si>
  <si>
    <t>6 Nostro - 400000000023496</t>
  </si>
  <si>
    <t>6 Nostro - 400000000025935</t>
  </si>
  <si>
    <t>6 Nostro - 400000000021355</t>
  </si>
  <si>
    <t>6 Nostro - 400000000022369</t>
  </si>
  <si>
    <t>6 Nostro - 400000000022664</t>
  </si>
  <si>
    <t>6 Nostro - 400000000025924</t>
  </si>
  <si>
    <t>11 Bond - 160207_A1</t>
  </si>
  <si>
    <t>11 Bond - 102000277_A1</t>
  </si>
  <si>
    <t>11 Bond - 032000144_A1</t>
  </si>
  <si>
    <t>11 Bond - 102000979_A1</t>
  </si>
  <si>
    <t>11 Bond - 160004_H1</t>
  </si>
  <si>
    <t>11 Bond - 160010_H1</t>
  </si>
  <si>
    <t>11 Bond - 160017_H1</t>
  </si>
  <si>
    <t>11 Bond - 160017_H2</t>
  </si>
  <si>
    <t>11 Bond - 190003</t>
  </si>
  <si>
    <t>11 Bond - 190011</t>
  </si>
  <si>
    <t>11 Bond - 190011_H2</t>
  </si>
  <si>
    <t>11 Bond - 190014</t>
  </si>
  <si>
    <t>11 Bond - 200002</t>
  </si>
  <si>
    <t>11 Bond - 200002_H2</t>
  </si>
  <si>
    <t>11 Bond - 200005_A10</t>
  </si>
  <si>
    <t>11 Bond - 200005_A11</t>
  </si>
  <si>
    <t>11 Bond - 200005_A4</t>
  </si>
  <si>
    <t>11 Bond - 200005_A5</t>
  </si>
  <si>
    <t>11 Bond - 200005_A6</t>
  </si>
  <si>
    <t>11 Bond - 200005_A7</t>
  </si>
  <si>
    <t>11 Bond - 200005_A8</t>
  </si>
  <si>
    <t>11 Bond - 200005_A9</t>
  </si>
  <si>
    <t>11 Bond - 200005_H1</t>
  </si>
  <si>
    <t>11 Bond - 200005_H2</t>
  </si>
  <si>
    <t>11 Bond - 200005_H3</t>
  </si>
  <si>
    <t>11 Bond - 200005_H4</t>
  </si>
  <si>
    <t>11 Bond - 200005_H5</t>
  </si>
  <si>
    <t>11 Bond - 200005_H6</t>
  </si>
  <si>
    <t>11 Bond - 200011_H1</t>
  </si>
  <si>
    <t>11 Bond - 200013_A1</t>
  </si>
  <si>
    <t>11 Bond - 200013_A2</t>
  </si>
  <si>
    <t>11 Bond - 200013_A3</t>
  </si>
  <si>
    <t>11 Bond - 200013_A4</t>
  </si>
  <si>
    <t>11 Bond - 200013_A5</t>
  </si>
  <si>
    <t>11 Bond - 200013_A6</t>
  </si>
  <si>
    <t>11 Bond - 210002_H1</t>
  </si>
  <si>
    <t>11 Bond - 210002_H2</t>
  </si>
  <si>
    <t>11 Bond - 210002_H3</t>
  </si>
  <si>
    <t>11 Bond - 210002_H4</t>
  </si>
  <si>
    <t>11 Bond - 210002_H5</t>
  </si>
  <si>
    <t>11 Bond - 210002_H6</t>
  </si>
  <si>
    <t>11 Bond - 210002_H7</t>
  </si>
  <si>
    <t>11 Bond - 210004_H1</t>
  </si>
  <si>
    <t>11 Bond - 210008_A1</t>
  </si>
  <si>
    <t>11 Bond - 210008_A2</t>
  </si>
  <si>
    <t>11 Bond - 210008_A3</t>
  </si>
  <si>
    <t>11 Bond - 210011_H1</t>
  </si>
  <si>
    <t>11 Bond - 210011_H2</t>
  </si>
  <si>
    <t>11 Bond - 210011_H3</t>
  </si>
  <si>
    <t>11 Bond - 210011_H4</t>
  </si>
  <si>
    <t>11 Bond - 210011_H5</t>
  </si>
  <si>
    <t>11 Bond - 210011_H6</t>
  </si>
  <si>
    <t>11 Bond - 210011_H7</t>
  </si>
  <si>
    <t>11 Bond - 210011_H8</t>
  </si>
  <si>
    <t>11 Bond - 092000007_A1</t>
  </si>
  <si>
    <t>11 Bond - 102000555_A1</t>
  </si>
  <si>
    <t>11 Bond - 102000247_A1</t>
  </si>
  <si>
    <t>13 Factoring - SH0FC01211400001</t>
  </si>
  <si>
    <t>13 Factoring - SH0FC01211400002</t>
  </si>
  <si>
    <t>13 Factoring - SH0FC01211460002</t>
  </si>
  <si>
    <t>13 Factoring - SH0FC01211460003</t>
  </si>
  <si>
    <t>13 Factoring - SH0FC01211460004</t>
  </si>
  <si>
    <t>13 Factoring - SH0FC01211670001</t>
  </si>
  <si>
    <t>13 Factoring - SH0FC01211670002</t>
  </si>
  <si>
    <t>13 Factoring - SH0FC01211670003</t>
  </si>
  <si>
    <t>13 Factoring - SH0FC01211690001</t>
  </si>
  <si>
    <t>13 Factoring - SH0FC01211750001</t>
  </si>
  <si>
    <t>13 Factoring - SH0FC01211750501</t>
  </si>
  <si>
    <t>13 Factoring - SH0FC01211750502</t>
  </si>
  <si>
    <t>13 Factoring - SH0FC01211890001</t>
  </si>
  <si>
    <t>13 Factoring - SH0FC01211940001</t>
  </si>
  <si>
    <t>13 Factoring - SH0FC01211940002</t>
  </si>
  <si>
    <t>13 Factoring - SH0FC01211940003</t>
  </si>
  <si>
    <t>13 Factoring - SH0FC01211940502</t>
  </si>
  <si>
    <t>13 Factoring - SH0FC01211970001</t>
  </si>
  <si>
    <t>13 Factoring - SH0FC01212030001</t>
  </si>
  <si>
    <t>13 Factoring - SH0FC01212030002</t>
  </si>
  <si>
    <t>13 Factoring - SH0FC01212030003</t>
  </si>
  <si>
    <t>13 Factoring - SH0FC01212090001</t>
  </si>
  <si>
    <t>13 Factoring - SH0FC01212090002</t>
  </si>
  <si>
    <t>13 Factoring - SH0FC01212090003</t>
  </si>
  <si>
    <t>13 Factoring - SH0FC01212100001</t>
  </si>
  <si>
    <t>13 Factoring - SH0FC01212100002</t>
  </si>
  <si>
    <t>13 Factoring - SH0FC01212100003</t>
  </si>
  <si>
    <t>13 Factoring - SH0FC01212150001</t>
  </si>
  <si>
    <t>13 Factoring - SH0FC01212150002</t>
  </si>
  <si>
    <t>13 Factoring - SH0FC01212180001</t>
  </si>
  <si>
    <t>13 Factoring - SH0FC01212240001</t>
  </si>
  <si>
    <t>13 Factoring - SH0FC01212240002</t>
  </si>
  <si>
    <t>13 Factoring - SH0FC01212300001</t>
  </si>
  <si>
    <t>13 Factoring - SH0FC01212380001</t>
  </si>
  <si>
    <t>13 Factoring - SH0FC01212380002</t>
  </si>
  <si>
    <t>13 Factoring - SH0FC01212390001</t>
  </si>
  <si>
    <t>13 Factoring - SH0FC01212390002</t>
  </si>
  <si>
    <t>13 Factoring - SH0FC01212570006</t>
  </si>
  <si>
    <t>13 Factoring - SH0FC01212570007</t>
  </si>
  <si>
    <t>13 Factoring - SH0FC01212850001</t>
  </si>
  <si>
    <t>13 Factoring - SZ0FC01211400002</t>
  </si>
  <si>
    <t>13 Factoring - SZ0FC01211400501</t>
  </si>
  <si>
    <t>13 Factoring - SZ0FC01211440501</t>
  </si>
  <si>
    <t>13 Factoring - SZ0FC01211441001</t>
  </si>
  <si>
    <t>13 Factoring - SZ0FC01211450001</t>
  </si>
  <si>
    <t>13 Factoring - SZ0FC01211450002</t>
  </si>
  <si>
    <t>13 Factoring - SZ0FC01211450003</t>
  </si>
  <si>
    <t>13 Factoring - SZ0FC01211450004</t>
  </si>
  <si>
    <t>13 Factoring - SZ0FC01211450005</t>
  </si>
  <si>
    <t>13 Factoring - SZ0FC01211930001</t>
  </si>
  <si>
    <t>13 Factoring - SZ0FC01211940001</t>
  </si>
  <si>
    <t>13 Factoring - SZ0FC01212110002</t>
  </si>
  <si>
    <t>13 Factoring - SZ0FC01212110501</t>
  </si>
  <si>
    <t>13 Factoring - SZ0FC01212210006</t>
  </si>
  <si>
    <t>13 Factoring - SZ0FC01212220003</t>
  </si>
  <si>
    <t>13 Factoring - SZ0FC01212220004</t>
  </si>
  <si>
    <t>13 Factoring - SZ0FC01212320008</t>
  </si>
  <si>
    <t>13 Factoring - SZ0FC01212350003</t>
  </si>
  <si>
    <t>13 Factoring - SZ0FC01212360001</t>
  </si>
  <si>
    <t>13 Factoring - SZ0FC01212360002</t>
  </si>
  <si>
    <t>13 Factoring - SZ0FC01212360003</t>
  </si>
  <si>
    <t>13 Factoring - SZ0FC01212360004</t>
  </si>
  <si>
    <t>13 Factoring - SZ0FC01212380001</t>
  </si>
  <si>
    <t>13 Factoring - SZ0FC01212380002</t>
  </si>
  <si>
    <t>13 Factoring - SZ0FC01212380004</t>
  </si>
  <si>
    <t>13 Factoring - SZ0FC01212380005</t>
  </si>
  <si>
    <t>13 Factoring - SZ0FC01212380006</t>
  </si>
  <si>
    <t>13 Factoring - SZ0FC01212380007</t>
  </si>
  <si>
    <t>13 Factoring - SZ0FC01212390002</t>
  </si>
  <si>
    <t>13 Factoring - SZ0FC01212390003</t>
  </si>
  <si>
    <t>13 Factoring - SZ0FC01212390004</t>
  </si>
  <si>
    <t>13 Factoring - SZ0FC01212390005</t>
  </si>
  <si>
    <t>13 Factoring - SZ0FC01212390006</t>
  </si>
  <si>
    <t>13 Factoring - SZ0FC01212390007</t>
  </si>
  <si>
    <t>13 Factoring - SZ0FC01212390008</t>
  </si>
  <si>
    <t>13 Factoring - SZ0FC01212390009</t>
  </si>
  <si>
    <t>13 Factoring - SZ0FC01212390010</t>
  </si>
  <si>
    <t>13 Factoring - SZ0FC01212390011</t>
  </si>
  <si>
    <t>13 Factoring - SZ0FC01212390012</t>
  </si>
  <si>
    <t>13 Factoring - SZ0FC01212390013</t>
  </si>
  <si>
    <t>13 Factoring - SZ0FC01212420001</t>
  </si>
  <si>
    <t>13 Factoring - SZ0FC01212420002</t>
  </si>
  <si>
    <t>13 Factoring - SZ0FC01212420003</t>
  </si>
  <si>
    <t>13 Factoring - SZ0FC01212420004</t>
  </si>
  <si>
    <t>13 Factoring - SZ0FC01212420005</t>
  </si>
  <si>
    <t>13 Factoring - SZ0FC01212420006</t>
  </si>
  <si>
    <t>13 Factoring - SZ0FC01212420007</t>
  </si>
  <si>
    <t>13 Factoring - SZ0FC01212430001</t>
  </si>
  <si>
    <t>13 Factoring - SZ0FC01212430002</t>
  </si>
  <si>
    <t>13 Factoring - SZ0FC01212430003</t>
  </si>
  <si>
    <t>13 Factoring - SZ0FC01212430004</t>
  </si>
  <si>
    <t>13 Factoring - SZ0FC01212430005</t>
  </si>
  <si>
    <t>13 Factoring - SZ0FC01212430006</t>
  </si>
  <si>
    <t>13 Factoring - SZ0FC01212430007</t>
  </si>
  <si>
    <t>13 Factoring - SZ0FC01212430008</t>
  </si>
  <si>
    <t>13 Factoring - SZ0FC01212430009</t>
  </si>
  <si>
    <t>13 Factoring - SZ0FC01212430010</t>
  </si>
  <si>
    <t>13 Factoring - SZ0FC01212430011</t>
  </si>
  <si>
    <t>13 Factoring - SZ0FC01212440001</t>
  </si>
  <si>
    <t>13 Factoring - SZ0FC01212440002</t>
  </si>
  <si>
    <t>13 Factoring - SZ0FC01212440003</t>
  </si>
  <si>
    <t>13 Factoring - SZ0FC01212440004</t>
  </si>
  <si>
    <t>13 Factoring - SZ0FC01212440005</t>
  </si>
  <si>
    <t>13 Factoring - SZ0FC01212440006</t>
  </si>
  <si>
    <t>13 Factoring - SZ0FC01212440007</t>
  </si>
  <si>
    <t>13 Factoring - SZ0FC01212440008</t>
  </si>
  <si>
    <t>13 Factoring - SZ0FC01212440009</t>
  </si>
  <si>
    <t>13 Factoring - SZ0FC01212440010</t>
  </si>
  <si>
    <t>13 Factoring - SZ0FC01212440011</t>
  </si>
  <si>
    <t>13 Factoring - SZ0FC01212440012</t>
  </si>
  <si>
    <t>13 Factoring - SZ0FC01212440013</t>
  </si>
  <si>
    <t>13 Factoring - SZ0FC01212440014</t>
  </si>
  <si>
    <t>13 Factoring - SZ0FC01212450001</t>
  </si>
  <si>
    <t>13 Factoring - SZ0FC01212450002</t>
  </si>
  <si>
    <t>13 Factoring - SZ0FC01212450003</t>
  </si>
  <si>
    <t>13 Factoring - SZ0FC01212450004</t>
  </si>
  <si>
    <t>13 Factoring - SZ0FC01212450005</t>
  </si>
  <si>
    <t>13 Factoring - SZ0FC01212460001</t>
  </si>
  <si>
    <t>13 Factoring - SZ0FC01212460002</t>
  </si>
  <si>
    <t>13 Factoring - SZ0FC01212460003</t>
  </si>
  <si>
    <t>13 Factoring - SZ0FC01212460004</t>
  </si>
  <si>
    <t>13 Factoring - SZ0FC01212460005</t>
  </si>
  <si>
    <t>13 Factoring - SZ0FC01212460006</t>
  </si>
  <si>
    <t>13 Factoring - SZ0FC01212460007</t>
  </si>
  <si>
    <t>13 Factoring - SZ0FC01212460008</t>
  </si>
  <si>
    <t>13 Factoring - SZ0FC01212460009</t>
  </si>
  <si>
    <t>13 Factoring - SZ0FC01212460010</t>
  </si>
  <si>
    <t>13 Factoring - SZ0FC01212460011</t>
  </si>
  <si>
    <t>13 Factoring - SZ0FC01212460012</t>
  </si>
  <si>
    <t>13 Factoring - SZ0FC01212460013</t>
  </si>
  <si>
    <t>13 Factoring - SZ0FC01212460014</t>
  </si>
  <si>
    <t>13 Factoring - SZ0FC01212460015</t>
  </si>
  <si>
    <t>13 Factoring - SZ0FC01212460016</t>
  </si>
  <si>
    <t>13 Factoring - SZ0FC01212460017</t>
  </si>
  <si>
    <t>13 Factoring - SZ0FC01212490001</t>
  </si>
  <si>
    <t>13 Factoring - SZ0FC01212490002</t>
  </si>
  <si>
    <t>13 Factoring - SZ0FC01212490003</t>
  </si>
  <si>
    <t>13 Factoring - SZ0FC01212490004</t>
  </si>
  <si>
    <t>13 Factoring - SZ0FC01212490005</t>
  </si>
  <si>
    <t>13 Factoring - SZ0FC01212490006</t>
  </si>
  <si>
    <t>13 Factoring - SZ0FC01212510001</t>
  </si>
  <si>
    <t>13 Factoring - SZ0FC01212510002</t>
  </si>
  <si>
    <t>13 Factoring - SZ0FC01212510003</t>
  </si>
  <si>
    <t>13 Factoring - SZ0FC01212520001</t>
  </si>
  <si>
    <t>13 Factoring - SZ0FC01212520002</t>
  </si>
  <si>
    <t>13 Factoring - SZ0FC01212530001</t>
  </si>
  <si>
    <t>13 Factoring - SZ0FC01212530002</t>
  </si>
  <si>
    <t>13 Factoring - SZ0FC01212530003</t>
  </si>
  <si>
    <t>13 Factoring - SZ0FC01212530004</t>
  </si>
  <si>
    <t>13 Factoring - SZ0FC01212580001</t>
  </si>
  <si>
    <t>13 Factoring - SZ0FC01212580002</t>
  </si>
  <si>
    <t>13 Factoring - SZ0FC01212580004</t>
  </si>
  <si>
    <t>13 Factoring - SZ0FC01212600001</t>
  </si>
  <si>
    <t>13 Factoring - SZ0FC01212600002</t>
  </si>
  <si>
    <t>13 Factoring - SZ0FC01212600003</t>
  </si>
  <si>
    <t>13 Factoring - SZ0FC01212600004</t>
  </si>
  <si>
    <t>13 Factoring - SZ0FC01212610001</t>
  </si>
  <si>
    <t>13 Factoring - SZ0FC01212650001</t>
  </si>
  <si>
    <t>13 Factoring - SZ0FC01212650002</t>
  </si>
  <si>
    <t>13 Factoring - SZ0FC01212650003</t>
  </si>
  <si>
    <t>13 Factoring - SZ0FC01212660001</t>
  </si>
  <si>
    <t>13 Factoring - SZ0FC01212710001</t>
  </si>
  <si>
    <t>13 Factoring - SZ0FC01212710002</t>
  </si>
  <si>
    <t>13 Factoring - SZ0FC01212710003</t>
  </si>
  <si>
    <t>13 Factoring - SZ0FC01212710004</t>
  </si>
  <si>
    <t>13 Factoring - SZ0FC01212710005</t>
  </si>
  <si>
    <t>13 Factoring - SZ0FC01212710006</t>
  </si>
  <si>
    <t>13 Factoring - SZ0FC01212710007</t>
  </si>
  <si>
    <t>13 Factoring - SZ0FC01212710008</t>
  </si>
  <si>
    <t>13 Factoring - SZ0FC01212710009</t>
  </si>
  <si>
    <t>13 Factoring - SZ0FC01212730001</t>
  </si>
  <si>
    <t>13 Factoring - SZ0FC01212730002</t>
  </si>
  <si>
    <t>13 Factoring - SZ0FC01212730003</t>
  </si>
  <si>
    <t>13 Factoring - SZ0FC01212730004</t>
  </si>
  <si>
    <t>13 Factoring - SZ0FC01212730005</t>
  </si>
  <si>
    <t>13 Factoring - SZ0FC01212730006</t>
  </si>
  <si>
    <t>13 Factoring - SZ0FC01212730007</t>
  </si>
  <si>
    <t>13 Factoring - SZ0FC01212730008</t>
  </si>
  <si>
    <t>13 Factoring - SZ0FC01212730009</t>
  </si>
  <si>
    <t>13 Factoring - SZ0FC01212730010</t>
  </si>
  <si>
    <t>13 Factoring - SZ0FC01212810001</t>
  </si>
  <si>
    <t>13 Factoring - SZ0FC01212840001</t>
  </si>
  <si>
    <t>13 Factoring - SZ0FC01212840002</t>
  </si>
  <si>
    <t>13 Factoring - SZ0FC01212860001</t>
  </si>
  <si>
    <t>13 Factoring - SZ0FC01212860002</t>
  </si>
  <si>
    <t>13 Factoring - SZ0FC01212870001</t>
  </si>
  <si>
    <t>13 Factoring - SZ0FC01212880001</t>
  </si>
  <si>
    <t>13 Factoring - SZ0FC01212880002</t>
  </si>
  <si>
    <t>13 Factoring - SZ0FC01212920001</t>
  </si>
  <si>
    <t>13 Factoring - SZ0FC01212920002</t>
  </si>
  <si>
    <t>13 Factoring - SZ0FC01212920003</t>
  </si>
  <si>
    <t>13 Factoring - SZ0FC01212920004</t>
  </si>
  <si>
    <t>13 Factoring - SZ0FC01212920005</t>
  </si>
  <si>
    <t>13 Factoring - SZ0FC01212930001</t>
  </si>
  <si>
    <t>13 Factoring - SZ0FC01212930002</t>
  </si>
  <si>
    <t>13 Factoring - SZ0FC01212930003</t>
  </si>
  <si>
    <t>13 Factoring - SZ0FC01212940001</t>
  </si>
  <si>
    <t>13 Factoring - SZ0FC01212940002</t>
  </si>
  <si>
    <t>13 Factoring - SZ0FC01212940003</t>
  </si>
  <si>
    <t>13 Factoring - SZ0FC01212940004</t>
  </si>
  <si>
    <t>13 Factoring - SZ0FC01212940005</t>
  </si>
  <si>
    <t>13 Factoring - SZ0FC01212940006</t>
  </si>
  <si>
    <t>13 Factoring - SZ0FC01212940007</t>
  </si>
  <si>
    <t>13 Factoring - SZ0FC01212940008</t>
  </si>
  <si>
    <t>13 Factoring - SZ0FC01212940009</t>
  </si>
  <si>
    <t>13 Factoring - SZ0FC01212940011</t>
  </si>
  <si>
    <t>13 Factoring - SZ0FC01212940012</t>
  </si>
  <si>
    <t>13 Factoring - SZ0FC01212940013</t>
  </si>
  <si>
    <t>13 Factoring - SZ0FC01212950001</t>
  </si>
  <si>
    <t>13 Factoring - SZ0FC01212950002</t>
  </si>
  <si>
    <t>13 Factoring - SZ0FC01212950003</t>
  </si>
  <si>
    <t>13 Factoring - SZ0FC01212950006</t>
  </si>
  <si>
    <t>13 Factoring - SZ0FC01212950007</t>
  </si>
  <si>
    <t>13 Factoring - SZ0FC01212950008</t>
  </si>
  <si>
    <t>13 Factoring - SZ0FC01212950009</t>
  </si>
  <si>
    <t>13 Factoring - SZ0FC01212950010</t>
  </si>
  <si>
    <t>13 Factoring - SZ0FC01212950011</t>
  </si>
  <si>
    <t>13 Factoring - SZ0FC01212950012</t>
  </si>
  <si>
    <t>13 Factoring - SZ0FC01212950013</t>
  </si>
  <si>
    <t>13 Factoring - SZ0FC01212950014</t>
  </si>
  <si>
    <t>13 Factoring - SZ0FC01212950015</t>
  </si>
  <si>
    <t>13 Factoring - SZ0FC01212950016</t>
  </si>
  <si>
    <t>13 Factoring - SZ0FC01212950017</t>
  </si>
  <si>
    <t>13 Factoring - SZ0FC01212950018</t>
  </si>
  <si>
    <t>13 Factoring - SZ0FC01212980002</t>
  </si>
  <si>
    <t>13 Factoring - SZ0FC01212980003</t>
  </si>
  <si>
    <t>13 Factoring - SZ0FC01212980004</t>
  </si>
  <si>
    <t>13 Factoring - SZ0FC01212980005</t>
  </si>
  <si>
    <t>13 Factoring - SZ0FC01212980006</t>
  </si>
  <si>
    <t>13 Factoring - SZ0FC01212980007</t>
  </si>
  <si>
    <t>13 Factoring - SZ0FC01212980008</t>
  </si>
  <si>
    <t>13 Factoring - SZ0FC01212990002</t>
  </si>
  <si>
    <t>13 Factoring - SZ0FC01212990003</t>
  </si>
  <si>
    <t>17 Contingent - SZ0SBC1193300001</t>
  </si>
  <si>
    <t>17 Contingent - SZ0SBC1203380001</t>
  </si>
  <si>
    <t>17 Contingent - SZ0SBC1203420001</t>
  </si>
  <si>
    <t>17 Contingent - SZ0SBC1203420002</t>
  </si>
  <si>
    <t>17 Contingent - SZ0SBC1203430001</t>
  </si>
  <si>
    <t>17 Contingent - SZ0SBC1203460001</t>
  </si>
  <si>
    <t>17 Contingent - SZ0SBC1203490001</t>
  </si>
  <si>
    <t>17 Contingent - SZ0SBC1203510001</t>
  </si>
  <si>
    <t>17 Contingent - SZ0SBC1203560001</t>
  </si>
  <si>
    <t>17 Contingent - SZ0SBC1203560002</t>
  </si>
  <si>
    <t>17 Contingent - SZ0SBC1203560501</t>
  </si>
  <si>
    <t>17 Contingent - SZ0SBC1203590001</t>
  </si>
  <si>
    <t>17 Contingent - SZ0SBC1203590002</t>
  </si>
  <si>
    <t>17 Contingent - SZ0SBC1203590003</t>
  </si>
  <si>
    <t>17 Contingent - SZ0SBC1203590501</t>
  </si>
  <si>
    <t>17 Contingent - SZ0SBC1203660001</t>
  </si>
  <si>
    <t>17 Contingent - SZ0SBC1210060001</t>
  </si>
  <si>
    <t>17 Contingent - SZ0SBC1210130001</t>
  </si>
  <si>
    <t>17 Contingent - SZ0SBC1210130002</t>
  </si>
  <si>
    <t>17 Contingent - SZ0SBC1210190001</t>
  </si>
  <si>
    <t>17 Contingent - SZ0SBC1210280001</t>
  </si>
  <si>
    <t>17 Contingent - SZ0SBC1210550001</t>
  </si>
  <si>
    <t>17 Contingent - SZ0SBC1210550002</t>
  </si>
  <si>
    <t>17 Contingent - SZ0SBC1210550003</t>
  </si>
  <si>
    <t>17 Contingent - SZ0SBC1210550004</t>
  </si>
  <si>
    <t>17 Contingent - SZ0SBC1210550005</t>
  </si>
  <si>
    <t>17 Contingent - SZ0SBC1210550006</t>
  </si>
  <si>
    <t>17 Contingent - SZ0SBC1210550501</t>
  </si>
  <si>
    <t>17 Contingent - SZ0SBC1210550502</t>
  </si>
  <si>
    <t>17 Contingent - SZ0SBC1210610001</t>
  </si>
  <si>
    <t>17 Contingent - SZ0SBC1210630001</t>
  </si>
  <si>
    <t>17 Contingent - SZ0SBC1210680001</t>
  </si>
  <si>
    <t>17 Contingent - SZ0SBC1210690001</t>
  </si>
  <si>
    <t>17 Contingent - SZ0SBC1210810001</t>
  </si>
  <si>
    <t>17 Contingent - SZ0SBC1210810501</t>
  </si>
  <si>
    <t>17 Contingent - SZ0SBC1210840001</t>
  </si>
  <si>
    <t>17 Contingent - SZ0SBC1210890001</t>
  </si>
  <si>
    <t>17 Contingent - SZ0SBC1211170001</t>
  </si>
  <si>
    <t>17 Contingent - SZ0SBC1211760001</t>
  </si>
  <si>
    <t>17 Contingent - SZ0SBC1211760002</t>
  </si>
  <si>
    <t>17 Contingent - SZ0SBC1211760003</t>
  </si>
  <si>
    <t>17 Contingent - SZ0SBC1211810001</t>
  </si>
  <si>
    <t>17 Contingent - SZ0SBC1211810002</t>
  </si>
  <si>
    <t>17 Contingent - SZ0SBC1211810003</t>
  </si>
  <si>
    <t>17 Contingent - SZ0SBC1211890001</t>
  </si>
  <si>
    <t>17 Contingent - SZ0SBC1211950001</t>
  </si>
  <si>
    <t>17 Contingent - SZ0SBC1211960001</t>
  </si>
  <si>
    <t>17 Contingent - SZ0SBC1212020001</t>
  </si>
  <si>
    <t>17 Contingent - SZ0SBC1212020002</t>
  </si>
  <si>
    <t>17 Contingent - SZ0SBC1212030001</t>
  </si>
  <si>
    <t>17 Contingent - SZ0SBC1212220001</t>
  </si>
  <si>
    <t>17 Contingent - SZ0SBC1212220002</t>
  </si>
  <si>
    <t>17 Contingent - SZ0SBC1212220501</t>
  </si>
  <si>
    <t>17 Contingent - SZ0SBC1212220502</t>
  </si>
  <si>
    <t>17 Contingent - SZ0SBC1212380001</t>
  </si>
  <si>
    <t>17 Contingent - SZ0SBC1212380002</t>
  </si>
  <si>
    <t>17 Contingent - SZ0SBC1212390001</t>
  </si>
  <si>
    <t>17 Contingent - SZ0SBC1212500001</t>
  </si>
  <si>
    <t>17 Contingent - SZ0SBC1212500002</t>
  </si>
  <si>
    <t>17 Contingent - SZ0SBC1212560001</t>
  </si>
  <si>
    <t>17 Contingent - SZ0SBC1212590001</t>
  </si>
  <si>
    <t>17 Contingent - SZ0SBC1212670001</t>
  </si>
  <si>
    <t>17 Contingent - SZ1SBC1200220001</t>
  </si>
  <si>
    <t>17 Contingent - SZ1SBC1200220502</t>
  </si>
  <si>
    <t>17 Contingent - SZ1SBC1201000001</t>
  </si>
  <si>
    <t>17 Contingent - SZ1SBC1201200002</t>
  </si>
  <si>
    <t>17 Contingent - SZ1SBC1201200003</t>
  </si>
  <si>
    <t>17 Contingent - SZ1SBC1201200501</t>
  </si>
  <si>
    <t>17 Contingent - SZ1SBC1201740002</t>
  </si>
  <si>
    <t>17 Contingent - SZ1SBC1202020002</t>
  </si>
  <si>
    <t>17 Contingent - SZ1SBC1202020003</t>
  </si>
  <si>
    <t>17 Contingent - SZ1SBC1202090002</t>
  </si>
  <si>
    <t>17 Contingent - SZ1SBC1202160001</t>
  </si>
  <si>
    <t>17 Contingent - SZ1SBC1202250001</t>
  </si>
  <si>
    <t>17 Contingent - SZ1SBC1202250002</t>
  </si>
  <si>
    <t>17 Contingent - SZ1SBC1202250501</t>
  </si>
  <si>
    <t>17 Contingent - SZ1SBC1202250502</t>
  </si>
  <si>
    <t>17 Contingent - SZ1SBC1202250503</t>
  </si>
  <si>
    <t>17 Contingent - SZ1SBC1202330003</t>
  </si>
  <si>
    <t>17 Contingent - SZ1SBC1202470001</t>
  </si>
  <si>
    <t>17 Contingent - SZ1SBC1202470004</t>
  </si>
  <si>
    <t>17 Contingent - SZ1SBC1202530002</t>
  </si>
  <si>
    <t>17 Contingent - SZ1SBC1202530501</t>
  </si>
  <si>
    <t>17 Contingent - SZ1SBC1202530502</t>
  </si>
  <si>
    <t>17 Contingent - SZ1SBC1202531001</t>
  </si>
  <si>
    <t>17 Contingent - SZ1SBC1202580002</t>
  </si>
  <si>
    <t>17 Contingent - SZ1SBC1202580501</t>
  </si>
  <si>
    <t>17 Contingent - SZ1SBC1202581001</t>
  </si>
  <si>
    <t>17 Contingent - SZ1SBC1202620001</t>
  </si>
  <si>
    <t>17 Contingent - SZ1SBC1202650001</t>
  </si>
  <si>
    <t>17 Contingent - SZ1SBC1202650002</t>
  </si>
  <si>
    <t>17 Contingent - SZ1SBC1202720001</t>
  </si>
  <si>
    <t>17 Contingent - SZ1SBC1202720002</t>
  </si>
  <si>
    <t>17 Contingent - SZ1SBC1202720003</t>
  </si>
  <si>
    <t>17 Contingent - SZ1SBC1202720502</t>
  </si>
  <si>
    <t>17 Contingent - SZ1SBC1202880004</t>
  </si>
  <si>
    <t>17 Contingent - SZ1SBC1202880006</t>
  </si>
  <si>
    <t>17 Contingent - SZ1SBC1202880502</t>
  </si>
  <si>
    <t>17 Contingent - SZ1SBC1202880505</t>
  </si>
  <si>
    <t>17 Contingent - SZ1SBC1202880506</t>
  </si>
  <si>
    <t>17 Contingent - SZ1SBC1202950001</t>
  </si>
  <si>
    <t>17 Contingent - SZ1SBC1202950002</t>
  </si>
  <si>
    <t>17 Contingent - SZ1SBC1202950501</t>
  </si>
  <si>
    <t>17 Contingent - SZ1SBC1202970002</t>
  </si>
  <si>
    <t>17 Contingent - SZ1SBC1203240001</t>
  </si>
  <si>
    <t>17 Contingent - SZ1SBC1203280001</t>
  </si>
  <si>
    <t>17 Contingent - SZ1SBC1203360001</t>
  </si>
  <si>
    <t xml:space="preserve">17 Contingent - SZ1SBC1203360003 </t>
  </si>
  <si>
    <t>17 Contingent - SZ1SBC1203390003</t>
  </si>
  <si>
    <t>17 Contingent - SZ1SBC1203390004</t>
  </si>
  <si>
    <t>17 Contingent - SZ1SBC1203390005</t>
  </si>
  <si>
    <t>17 Contingent - SZ1SBC1203530002</t>
  </si>
  <si>
    <t>17 Contingent - SZ1SBC1203530003</t>
  </si>
  <si>
    <t>17 Contingent - SZ1SBC1203580501</t>
  </si>
  <si>
    <t>17 Contingent - SZ1SBC1203640001</t>
  </si>
  <si>
    <t>17 Contingent - SZ1SBC1203640002</t>
  </si>
  <si>
    <t>17 Contingent - SZ1SBC1210220001</t>
  </si>
  <si>
    <t>17 Contingent - SZ1SBC1210320001</t>
  </si>
  <si>
    <t>17 Contingent - SZ1SBC1210320501</t>
  </si>
  <si>
    <t>17 Contingent - SZ1SBC1210330002</t>
  </si>
  <si>
    <t>17 Contingent - SZ1SBC1210330502</t>
  </si>
  <si>
    <t>17 Contingent - SZ1SBC1210331001</t>
  </si>
  <si>
    <t>17 Contingent - SZ1SBC1210390003</t>
  </si>
  <si>
    <t>17 Contingent - SZ1SBC1210390004</t>
  </si>
  <si>
    <t>17 Contingent - SZ1SBC1210560001</t>
  </si>
  <si>
    <t>17 Contingent - SZ1SBC1210560501</t>
  </si>
  <si>
    <t>17 Contingent - SZ1SBC1210630502</t>
  </si>
  <si>
    <t>17 Contingent - SZ1SBC1210740001</t>
  </si>
  <si>
    <t>17 Contingent - SZ1SBC1210740002</t>
  </si>
  <si>
    <t>17 Contingent - SZ1SBC1210760001</t>
  </si>
  <si>
    <t>17 Contingent - SZ1SBC1210880001</t>
  </si>
  <si>
    <t>17 Contingent - SZ1SBC1210880501</t>
  </si>
  <si>
    <t>17 Contingent - SZ1SBC1210880503</t>
  </si>
  <si>
    <t>17 Contingent - SZ1SBC1210880504</t>
  </si>
  <si>
    <t>17 Contingent - SZ1SBC1210900001</t>
  </si>
  <si>
    <t>17 Contingent - SZ1SBC1210960001</t>
  </si>
  <si>
    <t>17 Contingent - SZ1SBC1211160001</t>
  </si>
  <si>
    <t>17 Contingent - SZ1SBC1211180001</t>
  </si>
  <si>
    <t>17 Contingent - SZ1SBC1211280001</t>
  </si>
  <si>
    <t>17 Contingent - SZ1SBC1211280002</t>
  </si>
  <si>
    <t>17 Contingent - SZ1SBC1211280003</t>
  </si>
  <si>
    <t>17 Contingent - SZ1SBC1211280004</t>
  </si>
  <si>
    <t>17 Contingent - SZ1SBC1211340001</t>
  </si>
  <si>
    <t>17 Contingent - SZ1SBC1211340002</t>
  </si>
  <si>
    <t>17 Contingent - SZ1SBC1211470001</t>
  </si>
  <si>
    <t>17 Contingent - SZ1SBC1211470002</t>
  </si>
  <si>
    <t>17 Contingent - SZ1SBC1211470003</t>
  </si>
  <si>
    <t>17 Contingent - SZ1SBC1211600001</t>
  </si>
  <si>
    <t>17 Contingent - SZ1SBC1211600002</t>
  </si>
  <si>
    <t>17 Contingent - SZ1SBC1211600003</t>
  </si>
  <si>
    <t>17 Contingent - SZ1SBC1211610002</t>
  </si>
  <si>
    <t>17 Contingent - SZ1SBC1211610003</t>
  </si>
  <si>
    <t>17 Contingent - SZ1SBC1211610004</t>
  </si>
  <si>
    <t>17 Contingent - SZ1SBC1211720001</t>
  </si>
  <si>
    <t>17 Contingent - SZ1SBC1211720002</t>
  </si>
  <si>
    <t>17 Contingent - SZ1SBC1211760001</t>
  </si>
  <si>
    <t>17 Contingent - SZ1SBC1211830001</t>
  </si>
  <si>
    <t>17 Contingent - SZ1SBC1211880001</t>
  </si>
  <si>
    <t>17 Contingent - SZ1SBC1211890001</t>
  </si>
  <si>
    <t>17 Contingent - SZ1SBC1211890002</t>
  </si>
  <si>
    <t>17 Contingent - SZ1SBC1211900001</t>
  </si>
  <si>
    <t>17 Contingent - SZ1SBC1211930001</t>
  </si>
  <si>
    <t>17 Contingent - SZ1SBC1211940001</t>
  </si>
  <si>
    <t>17 Contingent - SZ1SBC1211940002</t>
  </si>
  <si>
    <t>17 Contingent - SZ1SBC1211960001</t>
  </si>
  <si>
    <t>17 Contingent - SZ1SBC1212010001</t>
  </si>
  <si>
    <t>17 Contingent - SZ1SBC1212020001</t>
  </si>
  <si>
    <t>17 Contingent - SZ1SBC1212020501</t>
  </si>
  <si>
    <t>17 Contingent - SZ1SBC1212030001</t>
  </si>
  <si>
    <t>17 Contingent - SZ1SBC1212090001</t>
  </si>
  <si>
    <t>17 Contingent - SZ1SBC1212220001</t>
  </si>
  <si>
    <t>17 Contingent - SZ1SBC1212220002</t>
  </si>
  <si>
    <t>17 Contingent - SZ1SBC1212220003</t>
  </si>
  <si>
    <t>17 Contingent - SZ1SBC1212220501</t>
  </si>
  <si>
    <t>17 Contingent - SZ1SBC1212290001</t>
  </si>
  <si>
    <t>17 Contingent - SZ1SBC1212290002</t>
  </si>
  <si>
    <t>17 Contingent - SZ1SBC1212310001</t>
  </si>
  <si>
    <t>17 Contingent - SZ1SBC1212320001</t>
  </si>
  <si>
    <t>17 Contingent - SZ1SBC1212380001</t>
  </si>
  <si>
    <t>17 Contingent - SZ1SBC1212380002</t>
  </si>
  <si>
    <t>17 Contingent - SZ1SBC1212380003</t>
  </si>
  <si>
    <t>17 Contingent - SZ1SBC1212380004</t>
  </si>
  <si>
    <t>17 Contingent - SZ1SBC1212390001</t>
  </si>
  <si>
    <t>17 Contingent - SZ1SBC1212500001</t>
  </si>
  <si>
    <t>17 Contingent - SZ1SBC1212500003</t>
  </si>
  <si>
    <t>17 Contingent - SZ1SBC1212500004</t>
  </si>
  <si>
    <t>17 Contingent - SZ1SBC1212520001</t>
  </si>
  <si>
    <t>17 Contingent - SZ1SBC1212520002</t>
  </si>
  <si>
    <t>17 Contingent - SZ1SBC1212530001</t>
  </si>
  <si>
    <t>17 Contingent - SZ1SBC1212530002</t>
  </si>
  <si>
    <t>17 Contingent - SZ1SBC1212590001</t>
  </si>
  <si>
    <t>17 Contingent - SZ1SBC1212590002</t>
  </si>
  <si>
    <t>17 Contingent - SZ1SBC1212600001</t>
  </si>
  <si>
    <t>17 Contingent - SZ1SBC1212600002</t>
  </si>
  <si>
    <t>17 Contingent - SZ1SBC1212600003</t>
  </si>
  <si>
    <t>17 Contingent - SZ1SBC1212650001</t>
  </si>
  <si>
    <t>17 Contingent - SZBG19001</t>
  </si>
  <si>
    <t>17 Contingent - SZBG19015</t>
  </si>
  <si>
    <t>CD0WC04212100001</t>
  </si>
  <si>
    <t>‭SZ0CA02212730002‬</t>
  </si>
  <si>
    <t>‭SZ0CA02212870001‬</t>
  </si>
  <si>
    <t>‭SZ0CA02212920001‬</t>
  </si>
  <si>
    <t>‭SZ0CA02212940001‬</t>
  </si>
  <si>
    <t>Lifetime</t>
  </si>
  <si>
    <t>PBOC_CNY</t>
  </si>
  <si>
    <t>PBOC_USD</t>
  </si>
  <si>
    <t>EAD</t>
  </si>
  <si>
    <t>ECL</t>
  </si>
  <si>
    <t>N</t>
  </si>
  <si>
    <t>Higher</t>
  </si>
  <si>
    <t>Y</t>
  </si>
  <si>
    <t>广东广深环保科技股份有限公司</t>
  </si>
  <si>
    <t>中山市茂腾金属制品有限公司</t>
  </si>
  <si>
    <t>珠海市华亚机械科技有限公司</t>
  </si>
  <si>
    <t>深圳市拓普泰克技术股份有限公司</t>
  </si>
  <si>
    <t>PBOC</t>
  </si>
  <si>
    <t>Scenario</t>
  </si>
  <si>
    <t>CRR</t>
  </si>
  <si>
    <t>Forward PD</t>
  </si>
  <si>
    <t>TTC</t>
  </si>
  <si>
    <t>Best</t>
  </si>
  <si>
    <t>Base</t>
  </si>
  <si>
    <t>Worst</t>
  </si>
  <si>
    <t>Loan product</t>
  </si>
  <si>
    <t>Product</t>
  </si>
  <si>
    <t>Overpayment</t>
  </si>
  <si>
    <t>Car</t>
  </si>
  <si>
    <t>House</t>
  </si>
  <si>
    <t>Revolving product</t>
  </si>
  <si>
    <t>CCF</t>
  </si>
  <si>
    <t>Best_OD</t>
  </si>
  <si>
    <t>Base_OD</t>
  </si>
  <si>
    <t>Worst_OD</t>
  </si>
  <si>
    <t>Best_CC</t>
  </si>
  <si>
    <t>Base_CC</t>
  </si>
  <si>
    <t>Worst_CC</t>
  </si>
  <si>
    <t>Collateral</t>
  </si>
  <si>
    <t>%Appreciation / Depreciation of value (yearly)</t>
  </si>
  <si>
    <t>%Haircut</t>
  </si>
  <si>
    <t>%Recovery rate of unsecued portion</t>
  </si>
  <si>
    <t>‭Deposit</t>
  </si>
  <si>
    <t>‭Standby Letter of Credit‬</t>
  </si>
  <si>
    <t>‭Fixed Asset - Land &amp; Building‬</t>
  </si>
  <si>
    <t>‭Machine</t>
  </si>
  <si>
    <t>‭Account Receivable‬</t>
  </si>
  <si>
    <t>‭Bank Acceptance‬</t>
  </si>
  <si>
    <t>‭Corporate Guarantee‬</t>
  </si>
  <si>
    <t>‭Personal Guarantee‬</t>
  </si>
  <si>
    <t>‭Gurantee account‬</t>
  </si>
  <si>
    <t>Existing CRR</t>
  </si>
  <si>
    <t>PD</t>
  </si>
  <si>
    <t>STD_POORS</t>
    <phoneticPr fontId="0" type="noConversion"/>
  </si>
  <si>
    <t>MOODYS</t>
  </si>
  <si>
    <t>FITCHINV</t>
    <phoneticPr fontId="0" type="noConversion"/>
  </si>
  <si>
    <t>FITCH</t>
    <phoneticPr fontId="0" type="noConversion"/>
  </si>
  <si>
    <t>TRIS</t>
  </si>
  <si>
    <t>Ex CRR</t>
    <phoneticPr fontId="0" type="noConversion"/>
  </si>
  <si>
    <t>Collateral Type CN</t>
    <phoneticPr fontId="0" type="noConversion"/>
  </si>
  <si>
    <t>Collateral Type</t>
  </si>
  <si>
    <t>Product CN</t>
    <phoneticPr fontId="0" type="noConversion"/>
  </si>
  <si>
    <t>Loan to customer Product</t>
  </si>
  <si>
    <t>Sponsor CRR</t>
    <phoneticPr fontId="0" type="noConversion"/>
  </si>
  <si>
    <t>Utilization</t>
  </si>
  <si>
    <t>Lower</t>
    <phoneticPr fontId="0" type="noConversion"/>
  </si>
  <si>
    <t>Integrated CRR</t>
  </si>
  <si>
    <t>1Y</t>
    <phoneticPr fontId="0" type="noConversion"/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</si>
  <si>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</si>
  <si>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</si>
  <si>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</si>
  <si>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</si>
  <si>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</si>
  <si>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</si>
  <si>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</si>
  <si>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</si>
  <si>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</si>
  <si>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</si>
  <si>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</si>
  <si>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</si>
  <si>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</si>
  <si>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</si>
  <si>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</si>
  <si>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</si>
  <si>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</si>
  <si>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</si>
  <si>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</si>
  <si>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AAA</t>
  </si>
  <si>
    <t>Aaa</t>
  </si>
  <si>
    <t>‭DEPOSIT‬</t>
  </si>
  <si>
    <t>Cash</t>
  </si>
  <si>
    <t>WC04</t>
    <phoneticPr fontId="0" type="noConversion"/>
  </si>
  <si>
    <t>Working Capital Loan</t>
  </si>
  <si>
    <t>AA+</t>
  </si>
  <si>
    <t>Aa1</t>
  </si>
  <si>
    <t>Office building</t>
  </si>
  <si>
    <t>AA</t>
  </si>
  <si>
    <t>Aa2</t>
  </si>
  <si>
    <t>Residential property</t>
  </si>
  <si>
    <t>AA-</t>
  </si>
  <si>
    <t>Aa3</t>
  </si>
  <si>
    <t>warehouse / Factory</t>
  </si>
  <si>
    <t>Fixed Asset Loan</t>
  </si>
  <si>
    <t>A+</t>
  </si>
  <si>
    <t>A1</t>
  </si>
  <si>
    <t>Machine</t>
  </si>
  <si>
    <t>Personal Home Equity Loan</t>
  </si>
  <si>
    <t>A</t>
  </si>
  <si>
    <t>A2</t>
  </si>
  <si>
    <t>Guarantee</t>
  </si>
  <si>
    <t>Export LC Nego</t>
  </si>
  <si>
    <t>A-</t>
  </si>
  <si>
    <t>A3</t>
  </si>
  <si>
    <t>Commercial building</t>
  </si>
  <si>
    <t>TR under TT</t>
  </si>
  <si>
    <t>BBB+</t>
  </si>
  <si>
    <t>Baa1</t>
  </si>
  <si>
    <t>Inventory</t>
  </si>
  <si>
    <t>CA02</t>
  </si>
  <si>
    <t>CADD</t>
  </si>
  <si>
    <t>BBB</t>
  </si>
  <si>
    <t>Baa2</t>
  </si>
  <si>
    <t>Land only</t>
  </si>
  <si>
    <t>Term-Loan</t>
  </si>
  <si>
    <t>BBB-</t>
  </si>
  <si>
    <t>Baa3</t>
  </si>
  <si>
    <t>Transportation vehicle</t>
  </si>
  <si>
    <t>Housing Loan</t>
  </si>
  <si>
    <t>BB+</t>
  </si>
  <si>
    <t>Ba1</t>
  </si>
  <si>
    <t>Unsecured</t>
  </si>
  <si>
    <t>BA02</t>
    <phoneticPr fontId="0" type="noConversion"/>
  </si>
  <si>
    <t>BADD</t>
  </si>
  <si>
    <t>BB</t>
  </si>
  <si>
    <t>Ba2</t>
  </si>
  <si>
    <t>SBLC from HQ</t>
  </si>
  <si>
    <t>WCD</t>
    <phoneticPr fontId="0" type="noConversion"/>
  </si>
  <si>
    <t>Car Loan(New)</t>
  </si>
  <si>
    <t>BB-</t>
  </si>
  <si>
    <t>Ba3</t>
  </si>
  <si>
    <t>Clean</t>
  </si>
  <si>
    <t>Car Loan(Used)</t>
  </si>
  <si>
    <t>B+</t>
  </si>
  <si>
    <t>B1</t>
  </si>
  <si>
    <t>Account receivables</t>
  </si>
  <si>
    <t>PN</t>
  </si>
  <si>
    <t>B</t>
  </si>
  <si>
    <t>B2</t>
  </si>
  <si>
    <t>HE01</t>
    <phoneticPr fontId="0" type="noConversion"/>
  </si>
  <si>
    <t>Home Equity</t>
  </si>
  <si>
    <t>Personal Home Equit Loan</t>
  </si>
  <si>
    <t>Watch List</t>
  </si>
  <si>
    <t>Export Invoice Finance</t>
  </si>
  <si>
    <t>Export Financing</t>
  </si>
  <si>
    <t>Reschedule</t>
  </si>
  <si>
    <t>B-</t>
  </si>
  <si>
    <t>B3</t>
  </si>
  <si>
    <t>C+</t>
  </si>
  <si>
    <t>Caa1</t>
  </si>
  <si>
    <t>Caa2</t>
  </si>
  <si>
    <t>TDR</t>
  </si>
  <si>
    <t>C-</t>
  </si>
  <si>
    <t>Caa3</t>
  </si>
  <si>
    <t>C-</t>
    <phoneticPr fontId="0" type="noConversion"/>
  </si>
  <si>
    <t>NBFI</t>
    <phoneticPr fontId="0" type="noConversion"/>
  </si>
  <si>
    <t>SMA</t>
  </si>
  <si>
    <t>SMQ</t>
  </si>
  <si>
    <t>Ca</t>
  </si>
  <si>
    <t>LGD</t>
  </si>
  <si>
    <t>avg</t>
  </si>
  <si>
    <t>Inductry_CN</t>
  </si>
  <si>
    <t>Amount Financed (FCY)</t>
  </si>
  <si>
    <t>Loan Balance (FCY)</t>
  </si>
  <si>
    <t>2020-International rating company</t>
  </si>
  <si>
    <t>2020-International rating</t>
  </si>
  <si>
    <t>2020 Equvalent CRR</t>
  </si>
  <si>
    <t>2020 Rating</t>
  </si>
  <si>
    <t>2020 Used CRR</t>
  </si>
  <si>
    <t>2021-International rating company</t>
  </si>
  <si>
    <t>2021-International rating</t>
  </si>
  <si>
    <t>2021 Equvalent CRR</t>
  </si>
  <si>
    <t>2021 Rating</t>
  </si>
  <si>
    <t>2021 Used CRR</t>
  </si>
  <si>
    <t>Override CRR</t>
  </si>
  <si>
    <t>Stage</t>
  </si>
  <si>
    <t>Override Stage</t>
  </si>
  <si>
    <t>Revolving Flag</t>
  </si>
  <si>
    <t>Calculating type</t>
  </si>
  <si>
    <t>金融业</t>
  </si>
  <si>
    <t>Yes</t>
  </si>
  <si>
    <t>租赁和商务服务业</t>
  </si>
  <si>
    <t>信息传输、软件和信息技术服务业</t>
  </si>
  <si>
    <t>批发和零售业</t>
  </si>
  <si>
    <t>制造业</t>
  </si>
  <si>
    <t>电力、热力、燃气及水生产和供应业</t>
  </si>
  <si>
    <t>建筑业</t>
  </si>
  <si>
    <t>科学研究和技术服务业</t>
  </si>
  <si>
    <t>Moodys</t>
  </si>
  <si>
    <t>交通运输、仓储和邮政业</t>
  </si>
  <si>
    <t>3 CADD</t>
  </si>
  <si>
    <t>3 CADD - ‭SZ0CA02212730002‬</t>
  </si>
  <si>
    <t>3 CADD - ‭SZ0CA02212870001‬</t>
  </si>
  <si>
    <t>3 CADD - ‭SZ0CA02212920001‬</t>
  </si>
  <si>
    <t>3 CADD - ‭SZ0CA02212940001‬</t>
  </si>
  <si>
    <t>MM</t>
  </si>
  <si>
    <t>Fitch</t>
  </si>
  <si>
    <t>STD_POORS</t>
  </si>
  <si>
    <t>8 PBOC</t>
  </si>
  <si>
    <t>8 PBOC - 400000000016446</t>
  </si>
  <si>
    <t>400200000014727</t>
  </si>
  <si>
    <t>8 PBOC - 400200000014727</t>
  </si>
  <si>
    <t>400200000015399</t>
  </si>
  <si>
    <t>8 PBOC - 400200000015399</t>
  </si>
  <si>
    <t>400100000014844</t>
  </si>
  <si>
    <t>8 PBOC - 400100000014844</t>
  </si>
  <si>
    <t>Factoring</t>
  </si>
  <si>
    <t>农、林、牧、渔业</t>
  </si>
  <si>
    <t>Contingent</t>
  </si>
  <si>
    <t>Rating</t>
  </si>
  <si>
    <t>Year</t>
  </si>
  <si>
    <t>International rating</t>
  </si>
  <si>
    <t>International rating company</t>
  </si>
  <si>
    <t>S&amp;P rating</t>
  </si>
  <si>
    <t>Grand Total</t>
  </si>
  <si>
    <t>Column Labels</t>
  </si>
  <si>
    <t>Count of Rating</t>
  </si>
  <si>
    <t xml:space="preserve">BBB+ </t>
  </si>
  <si>
    <t>old</t>
  </si>
  <si>
    <t>map</t>
  </si>
  <si>
    <t>new</t>
  </si>
  <si>
    <t>CD0WC04211960001</t>
  </si>
  <si>
    <t>CD0WC04212010001</t>
  </si>
  <si>
    <t>SH0WC04203180001</t>
  </si>
  <si>
    <t>SH0WC04203250002</t>
  </si>
  <si>
    <t>SH0WC04203320002</t>
  </si>
  <si>
    <t>SH0WC04203380001</t>
  </si>
  <si>
    <t>SH0WC04203440001</t>
  </si>
  <si>
    <t>SH0WC04203450001</t>
  </si>
  <si>
    <t>SH0WC04203530001</t>
  </si>
  <si>
    <t>SH0WC04203600501</t>
  </si>
  <si>
    <t>SH0WC04212030001</t>
  </si>
  <si>
    <t>SH0WC04212370001</t>
  </si>
  <si>
    <t>SH0WC04212430002</t>
  </si>
  <si>
    <t>SH0WC04212530003</t>
  </si>
  <si>
    <t>SH0WC04212570001</t>
  </si>
  <si>
    <t>SH0WC04212570002</t>
  </si>
  <si>
    <t>SH0WC04212570003</t>
  </si>
  <si>
    <t>SH0WC04212580001</t>
  </si>
  <si>
    <t>SH0WC04212580002</t>
  </si>
  <si>
    <t>SH0WC04212580003</t>
  </si>
  <si>
    <t>SH0WC04212590002</t>
  </si>
  <si>
    <t>SH0WC04212610001</t>
  </si>
  <si>
    <t>SH0WC04212660001</t>
  </si>
  <si>
    <t>SH0WC04212660002</t>
  </si>
  <si>
    <t>SH1WC04211510001</t>
  </si>
  <si>
    <t>SZ0WC04202900001</t>
  </si>
  <si>
    <t>SZ0WC04203000001</t>
  </si>
  <si>
    <t>SZ0WC04203010001</t>
  </si>
  <si>
    <t>SZ0WC04211060001</t>
  </si>
  <si>
    <t>SZ0WC04211130001</t>
  </si>
  <si>
    <t>SZ0WC04211160001</t>
  </si>
  <si>
    <t>SZ0WC04211470001</t>
  </si>
  <si>
    <t>SZ0WC04211950001</t>
  </si>
  <si>
    <t>SZ0WC04212010001</t>
  </si>
  <si>
    <t>SZ0WC04212450001</t>
  </si>
  <si>
    <t>SZ0WC04212450002</t>
  </si>
  <si>
    <t>SZ0WC04212520001</t>
  </si>
  <si>
    <t>SZ0WC04212530003</t>
  </si>
  <si>
    <t>SZ0WC04212530004</t>
  </si>
  <si>
    <t>SZ0WC04212600003</t>
  </si>
  <si>
    <t>880NBFI211800502</t>
  </si>
  <si>
    <t>881MP11212600001</t>
  </si>
  <si>
    <t>881MP11212660001</t>
  </si>
  <si>
    <t>SZ1SBC1201740004</t>
  </si>
  <si>
    <t>SZ1SBC1202020501</t>
  </si>
  <si>
    <t>SZ1SBC1202020001</t>
  </si>
  <si>
    <t>SZ1SBC1202020004</t>
  </si>
  <si>
    <t>SZ1SBC1202330001</t>
  </si>
  <si>
    <t>SZ1SBC1202090003</t>
  </si>
  <si>
    <t>SZ1SBC1202090006</t>
  </si>
  <si>
    <t>SZ1SBC1202470003</t>
  </si>
  <si>
    <t>SZ1SBC1202470002</t>
  </si>
  <si>
    <t>SZ1SBC1202530001</t>
  </si>
  <si>
    <t>SZ1SBC1202580001</t>
  </si>
  <si>
    <t>SZ1SBC1202660001</t>
  </si>
  <si>
    <t>SZ1SBC1202620502</t>
  </si>
  <si>
    <t>SZ1SBC1202880003</t>
  </si>
  <si>
    <t>SZ1SBC1202880002</t>
  </si>
  <si>
    <t>SZ1SBC1202880503</t>
  </si>
  <si>
    <t>SZ1SBC1202970003</t>
  </si>
  <si>
    <t>SZ1SBC1203230002</t>
  </si>
  <si>
    <t>SZ1SBC1203290001</t>
  </si>
  <si>
    <t>SZ1SBC1203360002</t>
  </si>
  <si>
    <t>SZ1SBC1203570001</t>
  </si>
  <si>
    <t>SZ1SBC1203580001</t>
  </si>
  <si>
    <t>SZ1SBC1210880502</t>
  </si>
  <si>
    <t>SZ1SBC1210630001</t>
  </si>
  <si>
    <t>SZ1SBC1210960501</t>
  </si>
  <si>
    <t>SZ1SBC1211680001</t>
  </si>
  <si>
    <t>SZ1SBC1212300002</t>
  </si>
  <si>
    <t>SZ0FC01212320005</t>
  </si>
  <si>
    <t>SZ0FC01212320003</t>
  </si>
  <si>
    <t>SZ0FC01212350002</t>
  </si>
  <si>
    <t>SZ0FC01212320002</t>
  </si>
  <si>
    <t>SZ0FC01211690505</t>
  </si>
  <si>
    <t>SZ0FC01211720001</t>
  </si>
  <si>
    <t>SZ0FC01211750001</t>
  </si>
  <si>
    <t>SZ0FC01212320010</t>
  </si>
  <si>
    <t>SZ0FC01211750002</t>
  </si>
  <si>
    <t>SZ0FC01212370001</t>
  </si>
  <si>
    <t>SZ0FC01212320004</t>
  </si>
  <si>
    <t>SZ0FC01212390001</t>
  </si>
  <si>
    <t>SH0FC01211130001</t>
  </si>
  <si>
    <t>SH0FC01211130002</t>
  </si>
  <si>
    <t>SZ0FC01211130005</t>
  </si>
  <si>
    <t>SZ0FC01211130006</t>
  </si>
  <si>
    <t>SH0FC01211200001</t>
  </si>
  <si>
    <t>SH0FC01211330002</t>
  </si>
  <si>
    <t>SZ0FC01211150501</t>
  </si>
  <si>
    <t>SZ0FC01211150503</t>
  </si>
  <si>
    <t>SZ0FC01211150506</t>
  </si>
  <si>
    <t>SZ0FC01211150507</t>
  </si>
  <si>
    <t>SZ0FC01211150508</t>
  </si>
  <si>
    <t>SZ0FC01211150509</t>
  </si>
  <si>
    <t>SZ0FC01211150502</t>
  </si>
  <si>
    <t>SZ0FC01211150504</t>
  </si>
  <si>
    <t>SZ0FC01211150505</t>
  </si>
  <si>
    <t>SZ0FC01211180003</t>
  </si>
  <si>
    <t>SZ0FC01211180004</t>
  </si>
  <si>
    <t>SZ0FC01211170006</t>
  </si>
  <si>
    <t>SZ0FC01211170007</t>
  </si>
  <si>
    <t>SZ0FC01211170015</t>
  </si>
  <si>
    <t>SH0FC01211280003</t>
  </si>
  <si>
    <t>SH0FC01211540002</t>
  </si>
  <si>
    <t>SZ0FC01211160005</t>
  </si>
  <si>
    <t>SZ0FC01211160006</t>
  </si>
  <si>
    <t>SZ0FC01211180501</t>
  </si>
  <si>
    <t>SZ0FC01211180503</t>
  </si>
  <si>
    <t>SH0FC01211280002</t>
  </si>
  <si>
    <t>SH0FC01211200002</t>
  </si>
  <si>
    <t>SH0FC01211200004</t>
  </si>
  <si>
    <t>SH0FC01211280001</t>
  </si>
  <si>
    <t>SH0FC01211280004</t>
  </si>
  <si>
    <t>SH0FC01211280005</t>
  </si>
  <si>
    <t>SH0FC01211330004</t>
  </si>
  <si>
    <t>SZ0FC01212320009</t>
  </si>
  <si>
    <t>SH0FC01211330003</t>
  </si>
  <si>
    <t>SH0FC01211330001</t>
  </si>
  <si>
    <t>SZ0FC01212110001</t>
  </si>
  <si>
    <t>SZ0FC01211690504</t>
  </si>
  <si>
    <t>SZ0FC01212110003</t>
  </si>
  <si>
    <t>SZ0FC01212380003</t>
  </si>
  <si>
    <t>CD0WC04210700001</t>
  </si>
  <si>
    <t>CD0WC04210770001</t>
  </si>
  <si>
    <t>SH0WC04211270001</t>
  </si>
  <si>
    <t>SH0WC04212170001</t>
  </si>
  <si>
    <t>SH0WC04212240001</t>
  </si>
  <si>
    <t>SH0WC04212280001</t>
  </si>
  <si>
    <t>SH0WC04212280002</t>
  </si>
  <si>
    <t>SH0WC04212280003</t>
  </si>
  <si>
    <t>SH0WC04212280501</t>
  </si>
  <si>
    <t>SH0WC04212290002</t>
  </si>
  <si>
    <t>SH0WC04212290501</t>
  </si>
  <si>
    <t>SH0WC04212310001</t>
  </si>
  <si>
    <t>SH0WC04212320002</t>
  </si>
  <si>
    <t>SH0WC04212320003</t>
  </si>
  <si>
    <t>SH0WC04212320004</t>
  </si>
  <si>
    <t>SH0WC04212350001</t>
  </si>
  <si>
    <t>SH1WC04210710001</t>
  </si>
  <si>
    <t>SH1WC04211060001</t>
  </si>
  <si>
    <t>SZ0WC04210850501</t>
  </si>
  <si>
    <t>SZ0WC04211600001</t>
  </si>
  <si>
    <t>SZ0WC04211690001</t>
  </si>
  <si>
    <t>SZ1WC04210700001</t>
  </si>
  <si>
    <t>SH0MP02202470501</t>
  </si>
  <si>
    <t>SH0MP02202660001</t>
  </si>
  <si>
    <t>SZ0MP02203110001</t>
  </si>
  <si>
    <t>SZ0MP02203180001</t>
  </si>
  <si>
    <t>SZ0MP02203490001</t>
  </si>
  <si>
    <t>880NBFI211540001</t>
  </si>
  <si>
    <t>880NBFI211540003</t>
  </si>
  <si>
    <t>880NBFI211740001</t>
  </si>
  <si>
    <t>881MP11212390001</t>
  </si>
  <si>
    <t>180313</t>
  </si>
  <si>
    <t>SZ1SBC1201740006</t>
  </si>
  <si>
    <t>SZ1SBC1201740501</t>
  </si>
  <si>
    <t>SZ1SBC1202090007</t>
  </si>
  <si>
    <t>SZ1SBC1202090001</t>
  </si>
  <si>
    <t>SZ1SBC1202880005</t>
  </si>
  <si>
    <t>SZ1SBC1202970001</t>
  </si>
  <si>
    <t>SZ1SBC1202970004</t>
  </si>
  <si>
    <t>SZ1SBC1203390002</t>
  </si>
  <si>
    <t>SZ1SBC1210330501</t>
  </si>
  <si>
    <t>SZ1SBC1210330001</t>
  </si>
  <si>
    <t>SZ0FC01212180002</t>
  </si>
  <si>
    <t>SZ0FC01212180010</t>
  </si>
  <si>
    <t>SZ0FC01212220006</t>
  </si>
  <si>
    <t>SZ0FC01212220005</t>
  </si>
  <si>
    <t>SZ0FC01212020501</t>
  </si>
  <si>
    <t>SZ0FC01212350001</t>
  </si>
  <si>
    <t>SZ0FC01212160001</t>
  </si>
  <si>
    <t>SZ0FC01212160501</t>
  </si>
  <si>
    <t>SZ0FC01212320006</t>
  </si>
  <si>
    <t>SZ0FC01212320007</t>
  </si>
  <si>
    <t>SZ0FC01212180008</t>
  </si>
  <si>
    <t>SZ0FC01212180009</t>
  </si>
  <si>
    <t>SZ0FC01212210001</t>
  </si>
  <si>
    <t>SZ0FC01212180004</t>
  </si>
  <si>
    <t>SZ0FC01212150002</t>
  </si>
  <si>
    <t>SZ0FC01212220002</t>
  </si>
  <si>
    <t>SZ0FC01212000001</t>
  </si>
  <si>
    <t>SZ0FC01212000002</t>
  </si>
  <si>
    <t>SZ0FC01212000003</t>
  </si>
  <si>
    <t>SZ0FC01212180001</t>
  </si>
  <si>
    <t>SZ0FC01212180003</t>
  </si>
  <si>
    <t>SZ0FC01212110004</t>
  </si>
  <si>
    <t>SZ0FC01212230001</t>
  </si>
  <si>
    <t>SZ0FC01212210002</t>
  </si>
  <si>
    <t>SZ0FC01212210003</t>
  </si>
  <si>
    <t>SZ0FC01211470020</t>
  </si>
  <si>
    <t>SZ0FC01212320001</t>
  </si>
  <si>
    <t>SZ0FC01212020001</t>
  </si>
  <si>
    <t>SZ0FC01212180005</t>
  </si>
  <si>
    <t>SZ0FC01212180007</t>
  </si>
  <si>
    <t>SZ0FC01211180001</t>
  </si>
  <si>
    <t>SZ0FC01211180002</t>
  </si>
  <si>
    <t>SZ0FC01212220001</t>
  </si>
  <si>
    <t>CBIRC</t>
  </si>
  <si>
    <t>IFRS9</t>
  </si>
  <si>
    <t>August</t>
  </si>
  <si>
    <t>September</t>
  </si>
  <si>
    <t>October</t>
  </si>
  <si>
    <t>Outstanding</t>
  </si>
  <si>
    <t>Total</t>
  </si>
  <si>
    <t>New</t>
  </si>
  <si>
    <t>Old</t>
  </si>
  <si>
    <t>Provision</t>
  </si>
  <si>
    <t>IFRS9 NEW</t>
  </si>
  <si>
    <t>Others</t>
  </si>
  <si>
    <t>IFRS9 OLD</t>
  </si>
  <si>
    <t xml:space="preserve"> </t>
  </si>
  <si>
    <t>Segment_1</t>
  </si>
  <si>
    <t>ID_2</t>
  </si>
  <si>
    <t>Segment - ID_3</t>
  </si>
  <si>
    <t>2 Loan - CD0WC04210700001</t>
  </si>
  <si>
    <t>000001947</t>
  </si>
  <si>
    <t>1947LNSWC10011</t>
  </si>
  <si>
    <t>2 Loan - CD0WC04210770001</t>
  </si>
  <si>
    <t>000002587</t>
  </si>
  <si>
    <t>2587LNSWC10011</t>
  </si>
  <si>
    <t>2 Loan - CD0WC04211960001</t>
  </si>
  <si>
    <t>2 Loan - CD0WC04212010001</t>
  </si>
  <si>
    <t>2 Loan - CD0WC04212100001</t>
  </si>
  <si>
    <t>2 Loan - SH0WC04203180001</t>
  </si>
  <si>
    <t>2 Loan - SH0WC04203250002</t>
  </si>
  <si>
    <t>2 Loan - SH0WC04203320002</t>
  </si>
  <si>
    <t>2 Loan - SH0WC04203380001</t>
  </si>
  <si>
    <t>2 Loan - SH0WC04203440001</t>
  </si>
  <si>
    <t>2 Loan - SH0WC04203450001</t>
  </si>
  <si>
    <t>2 Loan - SH0WC04203530001</t>
  </si>
  <si>
    <t>2 Loan - SH0WC04203600501</t>
  </si>
  <si>
    <t>2 Loan - SH0WC04211270001</t>
  </si>
  <si>
    <t>2 Loan - SH0WC04212030001</t>
  </si>
  <si>
    <t>2 Loan - SH0WC04212170001</t>
  </si>
  <si>
    <t>2 Loan - SH0WC04212240001</t>
  </si>
  <si>
    <t>2 Loan - SH0WC04212280001</t>
  </si>
  <si>
    <t>2 Loan - SH0WC04212280002</t>
  </si>
  <si>
    <t>2 Loan - SH0WC04212280003</t>
  </si>
  <si>
    <t>2 Loan - SH0WC04212280501</t>
  </si>
  <si>
    <t>2 Loan - SH0WC04212290002</t>
  </si>
  <si>
    <t>000010796</t>
  </si>
  <si>
    <t>10796LNSWC10011</t>
  </si>
  <si>
    <t>2 Loan - SH0WC04212290501</t>
  </si>
  <si>
    <t>2 Loan - SH0WC04212310001</t>
  </si>
  <si>
    <t>2 Loan - SH0WC04212320002</t>
  </si>
  <si>
    <t>2 Loan - SH0WC04212320003</t>
  </si>
  <si>
    <t>2 Loan - SH0WC04212320004</t>
  </si>
  <si>
    <t>2 Loan - SH0WC04212350001</t>
  </si>
  <si>
    <t>2 Loan - SH0WC04212370001</t>
  </si>
  <si>
    <t>2 Loan - SH1WC04210710001</t>
  </si>
  <si>
    <t>2 Loan - SH1WC04211060001</t>
  </si>
  <si>
    <t>2 Loan - SH1WC04211510001</t>
  </si>
  <si>
    <t>2 Loan - SZ0WC04202900001</t>
  </si>
  <si>
    <t>2 Loan - SZ0WC04203000001</t>
  </si>
  <si>
    <t>2 Loan - SZ0WC04203010001</t>
  </si>
  <si>
    <t>219LNSWC10041</t>
  </si>
  <si>
    <t>2 Loan - SZ0WC04210850501</t>
  </si>
  <si>
    <t>2 Loan - SZ0WC04211060001</t>
  </si>
  <si>
    <t>2 Loan - SZ0WC04211130001</t>
  </si>
  <si>
    <t>2 Loan - SZ0WC04211160001</t>
  </si>
  <si>
    <t>2 Loan - SZ0WC04211470001</t>
  </si>
  <si>
    <t>2 Loan - SZ0WC04211600001</t>
  </si>
  <si>
    <t>000007985</t>
  </si>
  <si>
    <t>7985LNSWC10011</t>
  </si>
  <si>
    <t>2 Loan - SZ0WC04211690001</t>
  </si>
  <si>
    <t>2 Loan - SZ0WC04211950001</t>
  </si>
  <si>
    <t>2 Loan - SZ0WC04212010001</t>
  </si>
  <si>
    <t>2 Loan - SZ1WC04210700001</t>
  </si>
  <si>
    <t>4 NBFI - SH0MP02202470501</t>
  </si>
  <si>
    <t>4 NBFI - SH0MP02202660001</t>
  </si>
  <si>
    <t>4 NBFI - SZ0MP02203110001</t>
  </si>
  <si>
    <t>4 NBFI - SZ0MP02203180001</t>
  </si>
  <si>
    <t>4 NBFI - SZ0MP02203490001</t>
  </si>
  <si>
    <t>5 NBFI - 880NBFI211540001</t>
  </si>
  <si>
    <t>000001392</t>
  </si>
  <si>
    <t>1392FILAN10012</t>
  </si>
  <si>
    <t>5 NBFI - 880NBFI211540003</t>
  </si>
  <si>
    <t>000001068</t>
  </si>
  <si>
    <t>1068FILAN10013</t>
  </si>
  <si>
    <t>5 NBFI - 880NBFI211740001</t>
  </si>
  <si>
    <t>5 NBFI - 880NBFI211800502</t>
  </si>
  <si>
    <t>11 Bond - 180313</t>
  </si>
  <si>
    <t>13 Factoring - SH0FC01211130001</t>
  </si>
  <si>
    <t>000003999</t>
  </si>
  <si>
    <t>3999TRYDI10011</t>
  </si>
  <si>
    <t>13 Factoring - SH0FC01211130002</t>
  </si>
  <si>
    <t>000004002</t>
  </si>
  <si>
    <t>4002TRYDI10011</t>
  </si>
  <si>
    <t>13 Factoring - SH0FC01211200001</t>
  </si>
  <si>
    <t>000004009</t>
  </si>
  <si>
    <t>4009TRYDI10011</t>
  </si>
  <si>
    <t>13 Factoring - SH0FC01211200002</t>
  </si>
  <si>
    <t>000004034</t>
  </si>
  <si>
    <t>4034TRYDI10011</t>
  </si>
  <si>
    <t>13 Factoring - SH0FC01211200004</t>
  </si>
  <si>
    <t>13 Factoring - SH0FC01211280001</t>
  </si>
  <si>
    <t>13 Factoring - SH0FC01211280002</t>
  </si>
  <si>
    <t>000004033</t>
  </si>
  <si>
    <t>4033TRYDI10011</t>
  </si>
  <si>
    <t>13 Factoring - SH0FC01211280003</t>
  </si>
  <si>
    <t>13 Factoring - SH0FC01211280004</t>
  </si>
  <si>
    <t>13 Factoring - SH0FC01211280005</t>
  </si>
  <si>
    <t>13 Factoring - SH0FC01211330001</t>
  </si>
  <si>
    <t>000004281</t>
  </si>
  <si>
    <t>4281TRYDI10011</t>
  </si>
  <si>
    <t>13 Factoring - SH0FC01211330002</t>
  </si>
  <si>
    <t>13 Factoring - SH0FC01211330003</t>
  </si>
  <si>
    <t>13 Factoring - SH0FC01211330004</t>
  </si>
  <si>
    <t>13 Factoring - SH0FC01211540002</t>
  </si>
  <si>
    <t>13 Factoring - SZ0FC01211130005</t>
  </si>
  <si>
    <t>13 Factoring - SZ0FC01211130006</t>
  </si>
  <si>
    <t>13 Factoring - SZ0FC01211150501</t>
  </si>
  <si>
    <t>13 Factoring - SZ0FC01211150502</t>
  </si>
  <si>
    <t>13 Factoring - SZ0FC01211150503</t>
  </si>
  <si>
    <t>13 Factoring - SZ0FC01211150504</t>
  </si>
  <si>
    <t>13 Factoring - SZ0FC01211150505</t>
  </si>
  <si>
    <t>13 Factoring - SZ0FC01211150506</t>
  </si>
  <si>
    <t>13 Factoring - SZ0FC01211150507</t>
  </si>
  <si>
    <t>13 Factoring - SZ0FC01211150508</t>
  </si>
  <si>
    <t>13 Factoring - SZ0FC01211150509</t>
  </si>
  <si>
    <t>13 Factoring - SZ0FC01211160005</t>
  </si>
  <si>
    <t>13 Factoring - SZ0FC01211160006</t>
  </si>
  <si>
    <t>13 Factoring - SZ0FC01211170006</t>
  </si>
  <si>
    <t>000004018</t>
  </si>
  <si>
    <t>4018TRYDI10011</t>
  </si>
  <si>
    <t>13 Factoring - SZ0FC01211170007</t>
  </si>
  <si>
    <t>13 Factoring - SZ0FC01211170015</t>
  </si>
  <si>
    <t>13 Factoring - SZ0FC01211180001</t>
  </si>
  <si>
    <t>000004020</t>
  </si>
  <si>
    <t>4020TRYDI10011</t>
  </si>
  <si>
    <t>13 Factoring - SZ0FC01211180002</t>
  </si>
  <si>
    <t>13 Factoring - SZ0FC01211180003</t>
  </si>
  <si>
    <t>13 Factoring - SZ0FC01211180004</t>
  </si>
  <si>
    <t>13 Factoring - SZ0FC01211180501</t>
  </si>
  <si>
    <t>13 Factoring - SZ0FC01211180503</t>
  </si>
  <si>
    <t>13 Factoring - SZ0FC01211470020</t>
  </si>
  <si>
    <t>13 Factoring - SZ0FC01211690504</t>
  </si>
  <si>
    <t>13 Factoring - SZ0FC01211690505</t>
  </si>
  <si>
    <t>13 Factoring - SZ0FC01211720001</t>
  </si>
  <si>
    <t>13 Factoring - SZ0FC01211750001</t>
  </si>
  <si>
    <t>13 Factoring - SZ0FC01211750002</t>
  </si>
  <si>
    <t>13 Factoring - SZ0FC01212000001</t>
  </si>
  <si>
    <t>13 Factoring - SZ0FC01212000002</t>
  </si>
  <si>
    <t>13 Factoring - SZ0FC01212000003</t>
  </si>
  <si>
    <t>13 Factoring - SZ0FC01212020001</t>
  </si>
  <si>
    <t>13 Factoring - SZ0FC01212020501</t>
  </si>
  <si>
    <t>13 Factoring - SZ0FC01212110001</t>
  </si>
  <si>
    <t>13 Factoring - SZ0FC01212110003</t>
  </si>
  <si>
    <t>13 Factoring - SZ0FC01212110004</t>
  </si>
  <si>
    <t>13 Factoring - SZ0FC01212150002</t>
  </si>
  <si>
    <t>13 Factoring - SZ0FC01212160001</t>
  </si>
  <si>
    <t>13 Factoring - SZ0FC01212160501</t>
  </si>
  <si>
    <t>13 Factoring - SZ0FC01212180001</t>
  </si>
  <si>
    <t>13 Factoring - SZ0FC01212180002</t>
  </si>
  <si>
    <t>13 Factoring - SZ0FC01212180003</t>
  </si>
  <si>
    <t>13 Factoring - SZ0FC01212180004</t>
  </si>
  <si>
    <t>13 Factoring - SZ0FC01212180005</t>
  </si>
  <si>
    <t>13 Factoring - SZ0FC01212180007</t>
  </si>
  <si>
    <t>13 Factoring - SZ0FC01212180008</t>
  </si>
  <si>
    <t>13 Factoring - SZ0FC01212180009</t>
  </si>
  <si>
    <t>13 Factoring - SZ0FC01212180010</t>
  </si>
  <si>
    <t>13 Factoring - SZ0FC01212210001</t>
  </si>
  <si>
    <t>13 Factoring - SZ0FC01212210002</t>
  </si>
  <si>
    <t>13 Factoring - SZ0FC01212210003</t>
  </si>
  <si>
    <t>13 Factoring - SZ0FC01212220001</t>
  </si>
  <si>
    <t>13 Factoring - SZ0FC01212220002</t>
  </si>
  <si>
    <t>13 Factoring - SZ0FC01212220005</t>
  </si>
  <si>
    <t>000003830</t>
  </si>
  <si>
    <t>3830TRYDI10011</t>
  </si>
  <si>
    <t>13 Factoring - SZ0FC01212220006</t>
  </si>
  <si>
    <t>13 Factoring - SZ0FC01212230001</t>
  </si>
  <si>
    <t>13 Factoring - SZ0FC01212320001</t>
  </si>
  <si>
    <t>13 Factoring - SZ0FC01212320002</t>
  </si>
  <si>
    <t>13 Factoring - SZ0FC01212320003</t>
  </si>
  <si>
    <t>13 Factoring - SZ0FC01212320004</t>
  </si>
  <si>
    <t>13 Factoring - SZ0FC01212320005</t>
  </si>
  <si>
    <t>13 Factoring - SZ0FC01212320006</t>
  </si>
  <si>
    <t>13 Factoring - SZ0FC01212320007</t>
  </si>
  <si>
    <t>13 Factoring - SZ0FC01212320009</t>
  </si>
  <si>
    <t>13 Factoring - SZ0FC01212320010</t>
  </si>
  <si>
    <t>13 Factoring - SZ0FC01212350001</t>
  </si>
  <si>
    <t>13 Factoring - SZ0FC01212350002</t>
  </si>
  <si>
    <t>13 Factoring - SZ0FC01212370001</t>
  </si>
  <si>
    <t>13 Factoring - SZ0FC01212380003</t>
  </si>
  <si>
    <t>17 Contingent - SZ1SBC1201740004</t>
  </si>
  <si>
    <t>17 Contingent - SZ1SBC1201740006</t>
  </si>
  <si>
    <t>17 Contingent - SZ1SBC1201740501</t>
  </si>
  <si>
    <t>17 Contingent - SZ1SBC1202020001</t>
  </si>
  <si>
    <t>17 Contingent - SZ1SBC1202020004</t>
  </si>
  <si>
    <t>17 Contingent - SZ1SBC1202020501</t>
  </si>
  <si>
    <t>17 Contingent - SZ1SBC1202090001</t>
  </si>
  <si>
    <t>17 Contingent - SZ1SBC1202090003</t>
  </si>
  <si>
    <t>17 Contingent - SZ1SBC1202090006</t>
  </si>
  <si>
    <t>17 Contingent - SZ1SBC1202090007</t>
  </si>
  <si>
    <t>17 Contingent - SZ1SBC1202330001</t>
  </si>
  <si>
    <t>17 Contingent - SZ1SBC1202470002</t>
  </si>
  <si>
    <t>17 Contingent - SZ1SBC1202470003</t>
  </si>
  <si>
    <t>17 Contingent - SZ1SBC1202530001</t>
  </si>
  <si>
    <t>17 Contingent - SZ1SBC1202580001</t>
  </si>
  <si>
    <t>17 Contingent - SZ1SBC1202620502</t>
  </si>
  <si>
    <t>17 Contingent - SZ1SBC1202660001</t>
  </si>
  <si>
    <t>17 Contingent - SZ1SBC1202880002</t>
  </si>
  <si>
    <t>17 Contingent - SZ1SBC1202880003</t>
  </si>
  <si>
    <t>17 Contingent - SZ1SBC1202880005</t>
  </si>
  <si>
    <t>17 Contingent - SZ1SBC1202880503</t>
  </si>
  <si>
    <t>17 Contingent - SZ1SBC1202970001</t>
  </si>
  <si>
    <t>17 Contingent - SZ1SBC1202970003</t>
  </si>
  <si>
    <t>17 Contingent - SZ1SBC1202970004</t>
  </si>
  <si>
    <t>17 Contingent - SZ1SBC1203230002</t>
  </si>
  <si>
    <t>17 Contingent - SZ1SBC1203290001</t>
  </si>
  <si>
    <t>17 Contingent - SZ1SBC1203360002</t>
  </si>
  <si>
    <t>17 Contingent - SZ1SBC1203390002</t>
  </si>
  <si>
    <t>17 Contingent - SZ1SBC1203570001</t>
  </si>
  <si>
    <t>17 Contingent - SZ1SBC1203580001</t>
  </si>
  <si>
    <t>17 Contingent - SZ1SBC1210330001</t>
  </si>
  <si>
    <t>17 Contingent - SZ1SBC1210330501</t>
  </si>
  <si>
    <t>17 Contingent - SZ1SBC1210630001</t>
  </si>
  <si>
    <t>17 Contingent - SZ1SBC1210880502</t>
  </si>
  <si>
    <t>17 Contingent - SZ1SBC1210960501</t>
  </si>
  <si>
    <t>17 Contingent - SZ1SBC1211680001</t>
  </si>
  <si>
    <t>17 Contingent - SZ1SBC1212300002</t>
  </si>
  <si>
    <t>2 Loan - SH0WC04212430002</t>
  </si>
  <si>
    <t>2 Loan - SH0WC04212530003</t>
  </si>
  <si>
    <t>000016875</t>
  </si>
  <si>
    <t>16875LNSWC10011</t>
  </si>
  <si>
    <t>2 Loan - SH0WC04212570001</t>
  </si>
  <si>
    <t>000004012</t>
  </si>
  <si>
    <t>4012LNSWC10011</t>
  </si>
  <si>
    <t>2 Loan - SH0WC04212570002</t>
  </si>
  <si>
    <t>2 Loan - SH0WC04212570003</t>
  </si>
  <si>
    <t>2 Loan - SH0WC04212580001</t>
  </si>
  <si>
    <t>2 Loan - SH0WC04212580002</t>
  </si>
  <si>
    <t>2 Loan - SH0WC04212580003</t>
  </si>
  <si>
    <t>2 Loan - SH0WC04212590002</t>
  </si>
  <si>
    <t>2 Loan - SH0WC04212610001</t>
  </si>
  <si>
    <t>2 Loan - SH0WC04212660001</t>
  </si>
  <si>
    <t>2 Loan - SH0WC04212660002</t>
  </si>
  <si>
    <t>2 Loan - SZ0WC04212450001</t>
  </si>
  <si>
    <t>2 Loan - SZ0WC04212450002</t>
  </si>
  <si>
    <t>2 Loan - SZ0WC04212520001</t>
  </si>
  <si>
    <t>2 Loan - SZ0WC04212530003</t>
  </si>
  <si>
    <t>2 Loan - SZ0WC04212530004</t>
  </si>
  <si>
    <t>2 Loan - SZ0WC04212600003</t>
  </si>
  <si>
    <t>4 MM - 881MP11212600001</t>
  </si>
  <si>
    <t>4 MM - 881MP11212660001</t>
  </si>
  <si>
    <t>13 Factoring - SZ0FC01212390001</t>
  </si>
  <si>
    <t>New adjusted</t>
  </si>
  <si>
    <t>Neww</t>
  </si>
  <si>
    <t>Provision CBIRC from new</t>
  </si>
  <si>
    <t>Pro</t>
  </si>
  <si>
    <t>new IFRS9</t>
  </si>
  <si>
    <t>new Pro</t>
  </si>
  <si>
    <t>OS (CNY)</t>
  </si>
  <si>
    <t>ECL (CNY)</t>
  </si>
  <si>
    <t>Provision Ratio</t>
  </si>
  <si>
    <t>Local guideline</t>
  </si>
  <si>
    <t>corp 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</si>
</sst>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_ * #,##0.00_ ;_ * \-#,##0.00_ ;_ * &quot;-&quot;??_ ;_ @_ "/>
    <numFmt numFmtId="165" formatCode="_-* #,##0_-;\-* #,##0_-;0_-;_-@_-"/>
    <numFmt numFmtId="166" formatCode="_-* #,##0.0000_-;\-* #,##0.0000_-;0.0000_-;_-@_-"/>
    <numFmt numFmtId="167" formatCode="_-* #,##0.00000_-;\-* #,##0.00000_-;0.00000_-;_-@_-"/>
    <numFmt numFmtId="168" formatCode="[$SGD]\ #,##0.00_);[Red]\([$SGD]\ #,##0.00\)"/>
    <numFmt numFmtId="169" formatCode="_ * #,##0_ ;_ * \-#,##0_ ;_ * &quot;-&quot;??_ ;_ @_ "/>
    <numFmt numFmtId="170" formatCode="_(* #,##0.00000_);_(* \(#,##0.00000\);_(* &quot;-&quot;??_);_(@_)"/>
    <numFmt numFmtId="171" formatCode="_-* #,##0.00_-;\-* #,##0.00_-;_-* &quot;-&quot;??_-;_-@_-"/>
    <numFmt numFmtId="172" formatCode="0.0%"/>
    <numFmt numFmtId="173" formatCode="_(* #,##0_);_(* \(#,##0\);_(* &quot;-&quot;??_);_(@_)"/>
  </numFmts>
  <fonts count="17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8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2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8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E8F3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8EE"/>
        <bgColor theme="9"/>
      </patternFill>
    </fill>
    <fill>
      <patternFill patternType="solid">
        <fgColor rgb="FF0E8F30"/>
        <bgColor theme="9"/>
      </patternFill>
    </fill>
    <fill>
      <patternFill patternType="solid">
        <fgColor rgb="FF00B050"/>
        <bgColor theme="9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8">
    <xf numFmtId="0" fontId="0" fillId="0" borderId="0">
      <alignment vertical="center"/>
    </xf>
    <xf numFmtId="16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68" fontId="6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168" fontId="6" fillId="0" borderId="0">
      <alignment vertical="center"/>
    </xf>
    <xf numFmtId="0" fontId="16" fillId="0" borderId="0"/>
    <xf numFmtId="171" fontId="16" fillId="0" borderId="0" applyFont="0" applyFill="0" applyBorder="0" applyAlignment="0" applyProtection="0"/>
  </cellStyleXfs>
  <cellXfs count="158">
    <xf numFmtId="0" fontId="0" fillId="0" borderId="0" xfId="0">
      <alignment vertical="center"/>
    </xf>
    <xf numFmtId="10" fontId="5" fillId="0" borderId="0" xfId="2" applyNumberFormat="1" applyFont="1">
      <alignment vertical="center"/>
    </xf>
    <xf numFmtId="165" fontId="5" fillId="0" borderId="0" xfId="1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0" fontId="9" fillId="0" borderId="0" xfId="0" applyFont="1">
      <alignment vertical="center"/>
    </xf>
    <xf numFmtId="0" fontId="5" fillId="3" borderId="0" xfId="0" applyFont="1" applyFill="1">
      <alignment vertical="center"/>
    </xf>
    <xf numFmtId="166" fontId="5" fillId="0" borderId="0" xfId="1" applyNumberFormat="1" applyFont="1">
      <alignment vertical="center"/>
    </xf>
    <xf numFmtId="167" fontId="5" fillId="0" borderId="0" xfId="1" applyNumberFormat="1" applyFont="1">
      <alignment vertical="center"/>
    </xf>
    <xf numFmtId="10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0" fontId="0" fillId="0" borderId="0" xfId="2" applyNumberFormat="1" applyFont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0" fontId="4" fillId="0" borderId="11" xfId="2" applyNumberFormat="1" applyFont="1" applyFill="1" applyBorder="1">
      <alignment vertical="center"/>
    </xf>
    <xf numFmtId="10" fontId="4" fillId="0" borderId="12" xfId="2" applyNumberFormat="1" applyFont="1" applyFill="1" applyBorder="1">
      <alignment vertical="center"/>
    </xf>
    <xf numFmtId="10" fontId="4" fillId="0" borderId="11" xfId="0" applyNumberFormat="1" applyFont="1" applyBorder="1">
      <alignment vertical="center"/>
    </xf>
    <xf numFmtId="10" fontId="4" fillId="0" borderId="12" xfId="0" applyNumberFormat="1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10" fontId="4" fillId="0" borderId="0" xfId="2" applyNumberFormat="1" applyFont="1" applyFill="1" applyBorder="1">
      <alignment vertical="center"/>
    </xf>
    <xf numFmtId="10" fontId="4" fillId="0" borderId="13" xfId="2" applyNumberFormat="1" applyFont="1" applyFill="1" applyBorder="1">
      <alignment vertical="center"/>
    </xf>
    <xf numFmtId="10" fontId="4" fillId="0" borderId="0" xfId="0" applyNumberFormat="1" applyFont="1">
      <alignment vertical="center"/>
    </xf>
    <xf numFmtId="10" fontId="4" fillId="0" borderId="13" xfId="0" applyNumberFormat="1" applyFont="1" applyBorder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10" fontId="4" fillId="0" borderId="16" xfId="2" applyNumberFormat="1" applyFont="1" applyFill="1" applyBorder="1">
      <alignment vertical="center"/>
    </xf>
    <xf numFmtId="10" fontId="4" fillId="0" borderId="17" xfId="2" applyNumberFormat="1" applyFont="1" applyFill="1" applyBorder="1">
      <alignment vertical="center"/>
    </xf>
    <xf numFmtId="10" fontId="4" fillId="0" borderId="16" xfId="0" applyNumberFormat="1" applyFont="1" applyBorder="1">
      <alignment vertical="center"/>
    </xf>
    <xf numFmtId="10" fontId="4" fillId="0" borderId="17" xfId="0" applyNumberFormat="1" applyFont="1" applyBorder="1">
      <alignment vertical="center"/>
    </xf>
    <xf numFmtId="0" fontId="4" fillId="0" borderId="0" xfId="0" applyFont="1">
      <alignment vertical="center"/>
    </xf>
    <xf numFmtId="0" fontId="10" fillId="4" borderId="0" xfId="0" applyFont="1" applyFill="1">
      <alignment vertical="center"/>
    </xf>
    <xf numFmtId="49" fontId="12" fillId="0" borderId="19" xfId="0" applyNumberFormat="1" applyFont="1" applyBorder="1" applyAlignment="1" applyProtection="1">
      <alignment horizontal="center" vertical="center"/>
      <protection locked="0"/>
    </xf>
    <xf numFmtId="10" fontId="12" fillId="0" borderId="19" xfId="2" applyNumberFormat="1" applyFont="1" applyBorder="1" applyAlignment="1" applyProtection="1">
      <alignment horizontal="center" vertical="center"/>
      <protection locked="0"/>
    </xf>
    <xf numFmtId="0" fontId="12" fillId="0" borderId="0" xfId="0" applyFont="1">
      <alignment vertical="center"/>
    </xf>
    <xf numFmtId="9" fontId="12" fillId="0" borderId="19" xfId="2" applyFont="1" applyBorder="1" applyAlignment="1" applyProtection="1">
      <alignment horizontal="center" vertical="center"/>
      <protection locked="0"/>
    </xf>
    <xf numFmtId="49" fontId="12" fillId="0" borderId="19" xfId="0" applyNumberFormat="1" applyFont="1" applyBorder="1" applyAlignment="1" applyProtection="1">
      <alignment horizontal="left" vertical="center"/>
      <protection locked="0"/>
    </xf>
    <xf numFmtId="10" fontId="12" fillId="0" borderId="19" xfId="2" applyNumberFormat="1" applyFont="1" applyBorder="1" applyAlignment="1" applyProtection="1">
      <alignment horizontal="left" vertical="center"/>
      <protection locked="0"/>
    </xf>
    <xf numFmtId="10" fontId="12" fillId="0" borderId="19" xfId="2" applyNumberFormat="1" applyFont="1" applyFill="1" applyBorder="1" applyAlignment="1" applyProtection="1">
      <alignment horizontal="left" vertical="center"/>
      <protection locked="0"/>
    </xf>
    <xf numFmtId="9" fontId="12" fillId="0" borderId="19" xfId="2" applyFont="1" applyFill="1" applyBorder="1" applyAlignment="1" applyProtection="1">
      <alignment horizontal="center" vertical="center"/>
      <protection locked="0"/>
    </xf>
    <xf numFmtId="169" fontId="12" fillId="0" borderId="19" xfId="4" applyNumberFormat="1" applyFont="1" applyFill="1" applyBorder="1" applyAlignment="1" applyProtection="1">
      <alignment horizontal="center" vertical="center"/>
      <protection locked="0"/>
    </xf>
    <xf numFmtId="10" fontId="12" fillId="0" borderId="19" xfId="2" applyNumberFormat="1" applyFont="1" applyFill="1" applyBorder="1" applyAlignment="1" applyProtection="1">
      <alignment horizontal="center" vertical="center"/>
      <protection locked="0"/>
    </xf>
    <xf numFmtId="169" fontId="12" fillId="0" borderId="19" xfId="4" applyNumberFormat="1" applyFont="1" applyFill="1" applyBorder="1" applyAlignment="1" applyProtection="1">
      <alignment horizontal="left" vertical="center"/>
      <protection locked="0"/>
    </xf>
    <xf numFmtId="49" fontId="12" fillId="0" borderId="0" xfId="0" applyNumberFormat="1" applyFont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9" fontId="12" fillId="0" borderId="0" xfId="2" applyFont="1" applyAlignment="1">
      <alignment horizontal="center" vertical="center"/>
    </xf>
    <xf numFmtId="49" fontId="12" fillId="0" borderId="0" xfId="0" applyNumberFormat="1" applyFont="1" applyAlignment="1">
      <alignment horizontal="left" vertical="center"/>
    </xf>
    <xf numFmtId="49" fontId="12" fillId="0" borderId="19" xfId="0" applyNumberFormat="1" applyFont="1" applyFill="1" applyBorder="1" applyAlignment="1" applyProtection="1">
      <alignment horizontal="center" vertical="center"/>
      <protection locked="0"/>
    </xf>
    <xf numFmtId="49" fontId="12" fillId="0" borderId="19" xfId="0" applyNumberFormat="1" applyFont="1" applyFill="1" applyBorder="1" applyAlignment="1" applyProtection="1">
      <alignment horizontal="left" vertical="center"/>
      <protection locked="0"/>
    </xf>
    <xf numFmtId="0" fontId="12" fillId="0" borderId="0" xfId="0" applyFont="1" applyFill="1">
      <alignment vertical="center"/>
    </xf>
    <xf numFmtId="49" fontId="12" fillId="0" borderId="0" xfId="0" applyNumberFormat="1" applyFont="1" applyFill="1" applyAlignment="1">
      <alignment horizontal="center" vertical="center"/>
    </xf>
    <xf numFmtId="49" fontId="12" fillId="0" borderId="0" xfId="0" applyNumberFormat="1" applyFont="1" applyFill="1" applyAlignment="1">
      <alignment horizontal="left" vertical="center"/>
    </xf>
    <xf numFmtId="9" fontId="12" fillId="0" borderId="0" xfId="2" applyFont="1" applyFill="1" applyAlignment="1">
      <alignment horizontal="center" vertical="center"/>
    </xf>
    <xf numFmtId="0" fontId="11" fillId="5" borderId="19" xfId="0" applyNumberFormat="1" applyFont="1" applyFill="1" applyBorder="1" applyAlignment="1">
      <alignment horizontal="center" vertical="center" wrapText="1"/>
    </xf>
    <xf numFmtId="0" fontId="11" fillId="5" borderId="19" xfId="2" applyNumberFormat="1" applyFont="1" applyFill="1" applyBorder="1" applyAlignment="1">
      <alignment horizontal="center" vertical="center" wrapText="1"/>
    </xf>
    <xf numFmtId="0" fontId="11" fillId="0" borderId="0" xfId="0" applyNumberFormat="1" applyFont="1" applyAlignment="1">
      <alignment horizontal="center" vertical="center" wrapText="1"/>
    </xf>
    <xf numFmtId="0" fontId="11" fillId="5" borderId="19" xfId="4" applyNumberFormat="1" applyFont="1" applyFill="1" applyBorder="1" applyAlignment="1">
      <alignment horizontal="center" vertical="center" wrapText="1"/>
    </xf>
    <xf numFmtId="0" fontId="0" fillId="0" borderId="0" xfId="0" applyNumberFormat="1">
      <alignment vertical="center"/>
    </xf>
    <xf numFmtId="0" fontId="12" fillId="0" borderId="19" xfId="0" applyNumberFormat="1" applyFont="1" applyBorder="1" applyAlignment="1" applyProtection="1">
      <alignment horizontal="center" vertical="center"/>
      <protection locked="0"/>
    </xf>
    <xf numFmtId="0" fontId="12" fillId="0" borderId="0" xfId="0" applyNumberFormat="1" applyFont="1" applyAlignment="1">
      <alignment horizontal="center" vertical="center"/>
    </xf>
    <xf numFmtId="0" fontId="12" fillId="0" borderId="19" xfId="0" applyNumberFormat="1" applyFont="1" applyFill="1" applyBorder="1" applyAlignment="1" applyProtection="1">
      <alignment horizontal="center" vertical="center"/>
      <protection locked="0"/>
    </xf>
    <xf numFmtId="0" fontId="12" fillId="0" borderId="19" xfId="4" applyNumberFormat="1" applyFont="1" applyBorder="1" applyAlignment="1" applyProtection="1">
      <alignment horizontal="center" vertical="center"/>
      <protection locked="0"/>
    </xf>
    <xf numFmtId="0" fontId="12" fillId="0" borderId="19" xfId="4" applyNumberFormat="1" applyFont="1" applyFill="1" applyBorder="1" applyAlignment="1" applyProtection="1">
      <alignment horizontal="center" vertical="center"/>
      <protection locked="0"/>
    </xf>
    <xf numFmtId="0" fontId="12" fillId="0" borderId="0" xfId="4" applyNumberFormat="1" applyFont="1" applyAlignment="1">
      <alignment horizontal="center" vertical="center"/>
    </xf>
    <xf numFmtId="10" fontId="3" fillId="0" borderId="0" xfId="0" applyNumberFormat="1" applyFont="1" applyFill="1" applyBorder="1">
      <alignment vertical="center"/>
    </xf>
    <xf numFmtId="0" fontId="0" fillId="0" borderId="0" xfId="0" applyAlignment="1">
      <alignment horizontal="center" vertical="center"/>
    </xf>
    <xf numFmtId="169" fontId="0" fillId="0" borderId="0" xfId="1" applyNumberFormat="1" applyFont="1">
      <alignment vertical="center"/>
    </xf>
    <xf numFmtId="0" fontId="8" fillId="6" borderId="0" xfId="0" applyFont="1" applyFill="1">
      <alignment vertical="center"/>
    </xf>
    <xf numFmtId="0" fontId="8" fillId="7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0" fontId="2" fillId="0" borderId="0" xfId="0" applyFont="1">
      <alignment vertical="center"/>
    </xf>
    <xf numFmtId="0" fontId="2" fillId="3" borderId="0" xfId="0" applyFont="1" applyFill="1">
      <alignment vertical="center"/>
    </xf>
    <xf numFmtId="14" fontId="2" fillId="0" borderId="0" xfId="0" applyNumberFormat="1" applyFont="1">
      <alignment vertical="center"/>
    </xf>
    <xf numFmtId="3" fontId="2" fillId="0" borderId="0" xfId="0" applyNumberFormat="1" applyFont="1">
      <alignment vertical="center"/>
    </xf>
    <xf numFmtId="10" fontId="2" fillId="0" borderId="0" xfId="2" applyNumberFormat="1" applyFont="1" applyFill="1" applyBorder="1">
      <alignment vertical="center"/>
    </xf>
    <xf numFmtId="170" fontId="2" fillId="0" borderId="0" xfId="4" applyNumberFormat="1" applyFont="1" applyBorder="1" applyAlignment="1" applyProtection="1">
      <alignment vertical="center"/>
      <protection locked="0"/>
    </xf>
    <xf numFmtId="0" fontId="15" fillId="4" borderId="0" xfId="0" applyFont="1" applyFill="1">
      <alignment vertical="center"/>
    </xf>
    <xf numFmtId="0" fontId="2" fillId="4" borderId="0" xfId="0" applyFont="1" applyFill="1">
      <alignment vertical="center"/>
    </xf>
    <xf numFmtId="165" fontId="2" fillId="0" borderId="0" xfId="4" applyNumberFormat="1" applyFont="1">
      <alignment vertical="center"/>
    </xf>
    <xf numFmtId="10" fontId="2" fillId="0" borderId="0" xfId="2" applyNumberFormat="1" applyFont="1">
      <alignment vertical="center"/>
    </xf>
    <xf numFmtId="0" fontId="2" fillId="10" borderId="0" xfId="0" applyFont="1" applyFill="1" applyAlignment="1">
      <alignment horizontal="left" vertical="center"/>
    </xf>
    <xf numFmtId="0" fontId="0" fillId="10" borderId="0" xfId="0" applyFill="1">
      <alignment vertical="center"/>
    </xf>
    <xf numFmtId="0" fontId="14" fillId="11" borderId="0" xfId="0" applyFont="1" applyFill="1">
      <alignment vertical="center"/>
    </xf>
    <xf numFmtId="0" fontId="2" fillId="11" borderId="0" xfId="0" applyFont="1" applyFill="1">
      <alignment vertical="center"/>
    </xf>
    <xf numFmtId="3" fontId="2" fillId="0" borderId="0" xfId="0" applyNumberFormat="1" applyFont="1" applyFill="1">
      <alignment vertical="center"/>
    </xf>
    <xf numFmtId="165" fontId="2" fillId="0" borderId="0" xfId="4" applyNumberFormat="1" applyFont="1" applyFill="1">
      <alignment vertical="center"/>
    </xf>
    <xf numFmtId="0" fontId="8" fillId="6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1" fillId="5" borderId="19" xfId="2" applyNumberFormat="1" applyFont="1" applyFill="1" applyBorder="1" applyAlignment="1">
      <alignment horizontal="center" vertical="center"/>
    </xf>
    <xf numFmtId="0" fontId="11" fillId="5" borderId="19" xfId="0" applyNumberFormat="1" applyFont="1" applyFill="1" applyBorder="1" applyAlignment="1">
      <alignment horizontal="center" vertical="center"/>
    </xf>
    <xf numFmtId="9" fontId="0" fillId="0" borderId="0" xfId="2" applyFont="1">
      <alignment vertical="center"/>
    </xf>
    <xf numFmtId="169" fontId="0" fillId="0" borderId="0" xfId="0" applyNumberFormat="1">
      <alignment vertical="center"/>
    </xf>
    <xf numFmtId="0" fontId="10" fillId="0" borderId="0" xfId="0" applyFont="1">
      <alignment vertical="center"/>
    </xf>
    <xf numFmtId="0" fontId="16" fillId="0" borderId="0" xfId="6" applyAlignment="1">
      <alignment horizontal="right"/>
    </xf>
    <xf numFmtId="4" fontId="16" fillId="0" borderId="0" xfId="6" applyNumberFormat="1" applyAlignment="1">
      <alignment horizontal="right"/>
    </xf>
    <xf numFmtId="3" fontId="16" fillId="0" borderId="0" xfId="6" applyNumberFormat="1" applyAlignment="1">
      <alignment horizontal="right"/>
    </xf>
    <xf numFmtId="0" fontId="16" fillId="0" borderId="0" xfId="6" applyAlignment="1">
      <alignment horizontal="left"/>
    </xf>
    <xf numFmtId="0" fontId="1" fillId="0" borderId="0" xfId="0" applyFont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10" fontId="1" fillId="0" borderId="10" xfId="2" applyNumberFormat="1" applyFont="1" applyFill="1" applyBorder="1">
      <alignment vertical="center"/>
    </xf>
    <xf numFmtId="10" fontId="1" fillId="0" borderId="11" xfId="2" applyNumberFormat="1" applyFont="1" applyFill="1" applyBorder="1">
      <alignment vertical="center"/>
    </xf>
    <xf numFmtId="10" fontId="1" fillId="0" borderId="12" xfId="2" applyNumberFormat="1" applyFont="1" applyFill="1" applyBorder="1">
      <alignment vertical="center"/>
    </xf>
    <xf numFmtId="0" fontId="1" fillId="0" borderId="9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0" fontId="1" fillId="0" borderId="4" xfId="2" applyNumberFormat="1" applyFont="1" applyFill="1" applyBorder="1">
      <alignment vertical="center"/>
    </xf>
    <xf numFmtId="10" fontId="1" fillId="0" borderId="0" xfId="2" applyNumberFormat="1" applyFont="1" applyFill="1" applyBorder="1">
      <alignment vertical="center"/>
    </xf>
    <xf numFmtId="10" fontId="1" fillId="0" borderId="13" xfId="2" applyNumberFormat="1" applyFont="1" applyFill="1" applyBorder="1">
      <alignment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14" xfId="2" applyNumberFormat="1" applyFont="1" applyFill="1" applyBorder="1">
      <alignment vertical="center"/>
    </xf>
    <xf numFmtId="10" fontId="1" fillId="0" borderId="16" xfId="2" applyNumberFormat="1" applyFont="1" applyFill="1" applyBorder="1">
      <alignment vertical="center"/>
    </xf>
    <xf numFmtId="10" fontId="1" fillId="0" borderId="17" xfId="2" applyNumberFormat="1" applyFont="1" applyFill="1" applyBorder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172" fontId="1" fillId="0" borderId="10" xfId="2" applyNumberFormat="1" applyFont="1" applyFill="1" applyBorder="1">
      <alignment vertical="center"/>
    </xf>
    <xf numFmtId="172" fontId="1" fillId="0" borderId="11" xfId="2" applyNumberFormat="1" applyFont="1" applyFill="1" applyBorder="1">
      <alignment vertical="center"/>
    </xf>
    <xf numFmtId="172" fontId="1" fillId="0" borderId="12" xfId="2" applyNumberFormat="1" applyFont="1" applyFill="1" applyBorder="1">
      <alignment vertical="center"/>
    </xf>
    <xf numFmtId="172" fontId="1" fillId="0" borderId="4" xfId="2" applyNumberFormat="1" applyFont="1" applyFill="1" applyBorder="1">
      <alignment vertical="center"/>
    </xf>
    <xf numFmtId="172" fontId="1" fillId="0" borderId="0" xfId="2" applyNumberFormat="1" applyFont="1" applyFill="1" applyBorder="1">
      <alignment vertical="center"/>
    </xf>
    <xf numFmtId="172" fontId="1" fillId="0" borderId="13" xfId="2" applyNumberFormat="1" applyFont="1" applyFill="1" applyBorder="1">
      <alignment vertical="center"/>
    </xf>
    <xf numFmtId="172" fontId="1" fillId="0" borderId="14" xfId="2" applyNumberFormat="1" applyFont="1" applyFill="1" applyBorder="1">
      <alignment vertical="center"/>
    </xf>
    <xf numFmtId="172" fontId="1" fillId="0" borderId="16" xfId="2" applyNumberFormat="1" applyFont="1" applyFill="1" applyBorder="1">
      <alignment vertical="center"/>
    </xf>
    <xf numFmtId="172" fontId="1" fillId="0" borderId="17" xfId="2" applyNumberFormat="1" applyFont="1" applyFill="1" applyBorder="1">
      <alignment vertical="center"/>
    </xf>
    <xf numFmtId="0" fontId="0" fillId="4" borderId="0" xfId="0" applyFill="1">
      <alignment vertical="center"/>
    </xf>
    <xf numFmtId="0" fontId="10" fillId="4" borderId="0" xfId="6" applyFont="1" applyFill="1" applyAlignment="1">
      <alignment horizontal="left"/>
    </xf>
    <xf numFmtId="0" fontId="16" fillId="0" borderId="0" xfId="6" applyAlignment="1">
      <alignment horizontal="center"/>
    </xf>
    <xf numFmtId="169" fontId="16" fillId="0" borderId="0" xfId="6" applyNumberFormat="1" applyAlignment="1">
      <alignment horizontal="right"/>
    </xf>
    <xf numFmtId="173" fontId="0" fillId="0" borderId="18" xfId="4" applyNumberFormat="1" applyFont="1" applyBorder="1">
      <alignment vertical="center"/>
    </xf>
    <xf numFmtId="173" fontId="6" fillId="0" borderId="18" xfId="4" applyNumberFormat="1" applyFont="1" applyBorder="1">
      <alignment vertical="center"/>
    </xf>
    <xf numFmtId="0" fontId="10" fillId="0" borderId="18" xfId="0" applyFont="1" applyBorder="1">
      <alignment vertical="center"/>
    </xf>
    <xf numFmtId="173" fontId="0" fillId="4" borderId="18" xfId="4" applyNumberFormat="1" applyFont="1" applyFill="1" applyBorder="1">
      <alignment vertical="center"/>
    </xf>
    <xf numFmtId="10" fontId="0" fillId="4" borderId="18" xfId="2" applyNumberFormat="1" applyFont="1" applyFill="1" applyBorder="1">
      <alignment vertical="center"/>
    </xf>
    <xf numFmtId="0" fontId="16" fillId="4" borderId="0" xfId="6" applyFill="1" applyAlignment="1">
      <alignment horizontal="right"/>
    </xf>
    <xf numFmtId="173" fontId="16" fillId="4" borderId="0" xfId="6" applyNumberFormat="1" applyFill="1" applyAlignment="1">
      <alignment horizontal="right"/>
    </xf>
    <xf numFmtId="0" fontId="4" fillId="0" borderId="5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</cellXfs>
  <cellStyles count="8">
    <cellStyle name="Comma" xfId="1" builtinId="3"/>
    <cellStyle name="Comma 2" xfId="4"/>
    <cellStyle name="Comma 3" xfId="7"/>
    <cellStyle name="Normal" xfId="0" builtinId="0"/>
    <cellStyle name="Normal 2" xfId="5"/>
    <cellStyle name="Normal 3" xfId="6"/>
    <cellStyle name="Percent" xfId="2" builtinId="5"/>
    <cellStyle name="常规 2" xfId="3"/>
  </cellStyles>
  <dxfs count="3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numFmt numFmtId="0" formatCode="General"/>
      <fill>
        <patternFill patternType="solid">
          <fgColor theme="9" tint="0.79998168889431442"/>
          <bgColor theme="8" tint="0.79998168889431442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* #,##0.00000_);_(* \(#,##0.00000\);_(* &quot;-&quot;??_);_(@_)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* #,##0.00000_);_(* \(#,##0.00000\);_(* &quot;-&quot;??_);_(@_)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174" formatCode="d/m/yyyy"/>
    </dxf>
    <dxf>
      <numFmt numFmtId="174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rgb="FF00B05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numFmt numFmtId="0" formatCode="General"/>
      <fill>
        <patternFill patternType="solid">
          <fgColor theme="9" tint="0.79998168889431442"/>
          <bgColor theme="8" tint="0.79998168889431442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* #,##0.00000_);_(* \(#,##0.00000\);_(* &quot;-&quot;??_);_(@_)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* #,##0.00000_);_(* \(#,##0.00000\);_(* &quot;-&quot;??_);_(@_)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174" formatCode="d/m/yyyy"/>
    </dxf>
    <dxf>
      <numFmt numFmtId="174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rgb="FF00B05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0_-;_-@_-"/>
    </dxf>
    <dxf>
      <numFmt numFmtId="0" formatCode="General"/>
      <fill>
        <patternFill patternType="solid">
          <fgColor theme="9" tint="0.79998168889431442"/>
          <bgColor theme="8" tint="0.79998168889431442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* #,##0.00000_);_(* \(#,##0.00000\);_(* &quot;-&quot;??_);_(@_)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* #,##0.00000_);_(* \(#,##0.00000\);_(* &quot;-&quot;??_);_(@_)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numFmt numFmtId="174" formatCode="d/m/yyyy"/>
    </dxf>
    <dxf>
      <numFmt numFmtId="174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rgb="FF00B050"/>
        </patternFill>
      </fill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Corporate</a:t>
            </a:r>
            <a:r>
              <a:rPr lang="en-US" baseline="0"/>
              <a:t> </a:t>
            </a:r>
            <a:r>
              <a:rPr lang="en-US"/>
              <a:t>portfolio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summary!$I$6</c:f>
              <c:strCache>
                <c:ptCount val="1"/>
                <c:pt idx="0">
                  <c:v>Local guideline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7AA-4E72-A7C4-CDB6693F4681}"/>
                </c:ext>
              </c:extLst>
            </c:dLbl>
            <c:dLbl>
              <c:idx val="1"/>
              <c:layout>
                <c:manualLayout>
                  <c:x val="-5.0925337632079971E-17"/>
                  <c:y val="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7AA-4E72-A7C4-CDB6693F4681}"/>
                </c:ext>
              </c:extLst>
            </c:dLbl>
            <c:dLbl>
              <c:idx val="2"/>
              <c:layout>
                <c:manualLayout>
                  <c:x val="-1.0185067526415994E-16"/>
                  <c:y val="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7AA-4E72-A7C4-CDB6693F46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summary!$J$4:$L$4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summary!$J$6:$L$6</c:f>
              <c:numCache>
                <c:formatCode>#,##0</c:formatCode>
                <c:ptCount val="3"/>
                <c:pt idx="0">
                  <c:v>105149811.06574221</c:v>
                </c:pt>
                <c:pt idx="1">
                  <c:v>108530542.24153255</c:v>
                </c:pt>
                <c:pt idx="2">
                  <c:v>108474857.13399374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9-4B81-B3CD-35D762C4361D}"/>
            </c:ext>
          </c:extLst>
        </c:ser>
        <c:ser>
          <c:idx val="2"/>
          <c:order val="2"/>
          <c:tx>
            <c:strRef>
              <c:f>summary!$I$7</c:f>
              <c:strCache>
                <c:ptCount val="1"/>
                <c:pt idx="0">
                  <c:v>IFRS9 NEW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5462668816039986E-17"/>
                  <c:y val="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7AA-4E72-A7C4-CDB6693F4681}"/>
                </c:ext>
              </c:extLst>
            </c:dLbl>
            <c:dLbl>
              <c:idx val="1"/>
              <c:layout>
                <c:manualLayout>
                  <c:x val="-1.0185067526415994E-16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7AA-4E72-A7C4-CDB6693F4681}"/>
                </c:ext>
              </c:extLst>
            </c:dLbl>
            <c:dLbl>
              <c:idx val="2"/>
              <c:layout>
                <c:manualLayout>
                  <c:x val="-2.7777777777777779E-3"/>
                  <c:y val="7.87037037037036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7AA-4E72-A7C4-CDB6693F46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summary!$J$4:$L$4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summary!$J$7:$L$7</c:f>
              <c:numCache>
                <c:formatCode>#,##0</c:formatCode>
                <c:ptCount val="3"/>
                <c:pt idx="0">
                  <c:v>78086169.655603915</c:v>
                </c:pt>
                <c:pt idx="1">
                  <c:v>76158597.314185679</c:v>
                </c:pt>
                <c:pt idx="2">
                  <c:v>79878652.742231548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9-4B81-B3CD-35D762C4361D}"/>
            </c:ext>
          </c:extLst>
        </c:ser>
        <c:ser>
          <c:idx val="3"/>
          <c:order val="3"/>
          <c:tx>
            <c:strRef>
              <c:f>summary!$I$8</c:f>
              <c:strCache>
                <c:ptCount val="1"/>
                <c:pt idx="0">
                  <c:v>IFRS9 OLD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7AA-4E72-A7C4-CDB6693F4681}"/>
                </c:ext>
              </c:extLst>
            </c:dLbl>
            <c:dLbl>
              <c:idx val="1"/>
              <c:layout>
                <c:manualLayout>
                  <c:x val="0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7AA-4E72-A7C4-CDB6693F4681}"/>
                </c:ext>
              </c:extLst>
            </c:dLbl>
            <c:dLbl>
              <c:idx val="2"/>
              <c:layout>
                <c:manualLayout>
                  <c:x val="0"/>
                  <c:y val="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7AA-4E72-A7C4-CDB6693F46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summary!$J$4:$L$4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summary!$J$8:$L$8</c:f>
              <c:numCache>
                <c:formatCode>#,##0</c:formatCode>
                <c:ptCount val="3"/>
                <c:pt idx="0">
                  <c:v>70434067.286272749</c:v>
                </c:pt>
                <c:pt idx="1">
                  <c:v>67483276.925238401</c:v>
                </c:pt>
                <c:pt idx="2">
                  <c:v>70927274.197765276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9-4B81-B3CD-35D762C4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3670536"/>
        <c:axId val="423663976"/>
      </c:barChart>
      <c:lineChart>
        <c:grouping val="stacked"/>
        <c:varyColors val="0"/>
        <c:ser>
          <c:idx val="0"/>
          <c:order val="0"/>
          <c:tx>
            <c:strRef>
              <c:f>summary!$I$5</c:f>
              <c:strCache>
                <c:ptCount val="1"/>
                <c:pt idx="0">
                  <c:v>Outstanding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9999999999999975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7AA-4E72-A7C4-CDB6693F4681}"/>
                </c:ext>
              </c:extLst>
            </c:dLbl>
            <c:dLbl>
              <c:idx val="1"/>
              <c:layout>
                <c:manualLayout>
                  <c:x val="-5.0128800125149919E-2"/>
                  <c:y val="-4.67614813698526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7AA-4E72-A7C4-CDB6693F4681}"/>
                </c:ext>
              </c:extLst>
            </c:dLbl>
            <c:dLbl>
              <c:idx val="2"/>
              <c:layout>
                <c:manualLayout>
                  <c:x val="-5.2777777777777882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7AA-4E72-A7C4-CDB6693F46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summary!$J$4:$L$4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summary!$J$5:$L$5</c:f>
              <c:numCache>
                <c:formatCode>#,##0</c:formatCode>
                <c:ptCount val="3"/>
                <c:pt idx="0">
                  <c:v>12546156839.340113</c:v>
                </c:pt>
                <c:pt idx="1">
                  <c:v>12618670054.338387</c:v>
                </c:pt>
                <c:pt idx="2">
                  <c:v>13437231341.125076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A9-4B81-B3CD-35D762C4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210384"/>
        <c:axId val="542163624"/>
      </c:lineChart>
      <c:catAx>
        <c:axId val="42367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3976"/>
        <c:crosses val="autoZero"/>
        <c:auto val="1"/>
        <c:lblAlgn val="ctr"/>
        <c:lblOffset val="100"/>
        <c:noMultiLvlLbl val="0"/>
      </c:catAx>
      <c:valAx>
        <c:axId val="423663976"/>
        <c:scaling>
          <c:orientation val="minMax"/>
          <c:max val="15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ECL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43193642461358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70536"/>
        <c:crosses val="autoZero"/>
        <c:crossBetween val="between"/>
        <c:majorUnit val="50000000"/>
        <c:dispUnits>
          <c:builtInUnit val="millions"/>
        </c:dispUnits>
      </c:valAx>
      <c:valAx>
        <c:axId val="542163624"/>
        <c:scaling>
          <c:orientation val="minMax"/>
          <c:max val="13500000000"/>
          <c:min val="1000000000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Outstannding</a:t>
                </a:r>
              </a:p>
            </c:rich>
          </c:tx>
          <c:layout>
            <c:manualLayout>
              <c:xMode val="edge"/>
              <c:yMode val="edge"/>
              <c:x val="0.94387489063867014"/>
              <c:y val="0.33731846019247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10384"/>
        <c:crosses val="max"/>
        <c:crossBetween val="between"/>
        <c:majorUnit val="1750000000.0000002"/>
        <c:dispUnits>
          <c:builtInUnit val="millions"/>
        </c:dispUnits>
      </c:valAx>
      <c:catAx>
        <c:axId val="54921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2163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summary!$I$13</c:f>
              <c:strCache>
                <c:ptCount val="1"/>
                <c:pt idx="0">
                  <c:v>Provision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summary!$J$11:$L$11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summary!$J$13:$L$13</c:f>
              <c:numCache>
                <c:formatCode>#,##0</c:formatCode>
                <c:ptCount val="3"/>
                <c:pt idx="0">
                  <c:v>2730126.1684061098</c:v>
                </c:pt>
                <c:pt idx="1">
                  <c:v>2702297.3811938874</c:v>
                </c:pt>
                <c:pt idx="2">
                  <c:v>2950625.182321805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6-4938-850F-6F8792C262E1}"/>
            </c:ext>
          </c:extLst>
        </c:ser>
        <c:ser>
          <c:idx val="2"/>
          <c:order val="2"/>
          <c:tx>
            <c:strRef>
              <c:f>summary!$I$14</c:f>
              <c:strCache>
                <c:ptCount val="1"/>
                <c:pt idx="0">
                  <c:v>IFRS9 NEW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summary!$J$11:$L$11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summary!$J$14:$L$14</c:f>
              <c:numCache>
                <c:formatCode>#,##0</c:formatCode>
                <c:ptCount val="3"/>
                <c:pt idx="0">
                  <c:v>2730126.1684061098</c:v>
                </c:pt>
                <c:pt idx="1">
                  <c:v>2702297.3811938874</c:v>
                </c:pt>
                <c:pt idx="2">
                  <c:v>2950625.182321805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6-4938-850F-6F8792C262E1}"/>
            </c:ext>
          </c:extLst>
        </c:ser>
        <c:ser>
          <c:idx val="3"/>
          <c:order val="3"/>
          <c:tx>
            <c:strRef>
              <c:f>summary!$I$15</c:f>
              <c:strCache>
                <c:ptCount val="1"/>
                <c:pt idx="0">
                  <c:v>IFRS9 OLD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summary!$J$11:$L$11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summary!$J$15:$L$15</c:f>
              <c:numCache>
                <c:formatCode>#,##0</c:formatCode>
                <c:ptCount val="3"/>
                <c:pt idx="0">
                  <c:v>3386234.9443033212</c:v>
                </c:pt>
                <c:pt idx="1">
                  <c:v>3345624.2051380519</c:v>
                </c:pt>
                <c:pt idx="2">
                  <c:v>3675886.0978620583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6-4938-850F-6F8792C26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3670536"/>
        <c:axId val="423663976"/>
      </c:barChart>
      <c:lineChart>
        <c:grouping val="stacked"/>
        <c:varyColors val="0"/>
        <c:ser>
          <c:idx val="0"/>
          <c:order val="0"/>
          <c:tx>
            <c:strRef>
              <c:f>summary!$I$12</c:f>
              <c:strCache>
                <c:ptCount val="1"/>
                <c:pt idx="0">
                  <c:v>Outstanding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summary!$J$11:$L$11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summary!$J$12:$L$12</c:f>
              <c:numCache>
                <c:formatCode>#,##0</c:formatCode>
                <c:ptCount val="3"/>
                <c:pt idx="0">
                  <c:v>2997329809.3500004</c:v>
                </c:pt>
                <c:pt idx="1">
                  <c:v>2927864164.1399999</c:v>
                </c:pt>
                <c:pt idx="2">
                  <c:v>3498350011.3800015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D6-4938-850F-6F8792C26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210384"/>
        <c:axId val="542163624"/>
      </c:lineChart>
      <c:catAx>
        <c:axId val="42367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3976"/>
        <c:crosses val="autoZero"/>
        <c:auto val="1"/>
        <c:lblAlgn val="ctr"/>
        <c:lblOffset val="100"/>
        <c:noMultiLvlLbl val="0"/>
      </c:catAx>
      <c:valAx>
        <c:axId val="423663976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ECL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70536"/>
        <c:crosses val="autoZero"/>
        <c:crossBetween val="between"/>
        <c:majorUnit val="10000000"/>
        <c:dispUnits>
          <c:builtInUnit val="millions"/>
        </c:dispUnits>
      </c:valAx>
      <c:valAx>
        <c:axId val="542163624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Outstannding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10384"/>
        <c:crosses val="max"/>
        <c:crossBetween val="between"/>
        <c:majorUnit val="1000000000"/>
        <c:dispUnits>
          <c:builtInUnit val="millions"/>
        </c:dispUnits>
      </c:valAx>
      <c:catAx>
        <c:axId val="54921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2163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NBFI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summary!$I$20</c:f>
              <c:strCache>
                <c:ptCount val="1"/>
                <c:pt idx="0">
                  <c:v>Provision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summary!$J$18:$L$18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summary!$J$20:$L$20</c:f>
              <c:numCache>
                <c:formatCode>#,##0</c:formatCode>
                <c:ptCount val="3"/>
                <c:pt idx="0">
                  <c:v>18824762.563436255</c:v>
                </c:pt>
                <c:pt idx="1">
                  <c:v>20214831.996296566</c:v>
                </c:pt>
                <c:pt idx="2">
                  <c:v>23429180.858689819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F-4D5C-844D-923149346A77}"/>
            </c:ext>
          </c:extLst>
        </c:ser>
        <c:ser>
          <c:idx val="2"/>
          <c:order val="2"/>
          <c:tx>
            <c:strRef>
              <c:f>summary!$I$21</c:f>
              <c:strCache>
                <c:ptCount val="1"/>
                <c:pt idx="0">
                  <c:v>IFRS9 NEW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summary!$J$18:$L$18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summary!$J$21:$L$21</c:f>
              <c:numCache>
                <c:formatCode>#,##0</c:formatCode>
                <c:ptCount val="3"/>
                <c:pt idx="0">
                  <c:v>18824762.563436255</c:v>
                </c:pt>
                <c:pt idx="1">
                  <c:v>20214831.996296566</c:v>
                </c:pt>
                <c:pt idx="2">
                  <c:v>23429180.858689819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F-4D5C-844D-923149346A77}"/>
            </c:ext>
          </c:extLst>
        </c:ser>
        <c:ser>
          <c:idx val="3"/>
          <c:order val="3"/>
          <c:tx>
            <c:strRef>
              <c:f>summary!$I$22</c:f>
              <c:strCache>
                <c:ptCount val="1"/>
                <c:pt idx="0">
                  <c:v>IFRS9 OLD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summary!$J$18:$L$18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summary!$J$22:$L$22</c:f>
              <c:numCache>
                <c:formatCode>#,##0</c:formatCode>
                <c:ptCount val="3"/>
                <c:pt idx="0">
                  <c:v>24624283.977455646</c:v>
                </c:pt>
                <c:pt idx="1">
                  <c:v>24461701.383070108</c:v>
                </c:pt>
                <c:pt idx="2">
                  <c:v>28199275.031872146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AF-4D5C-844D-92314934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3670536"/>
        <c:axId val="423663976"/>
      </c:barChart>
      <c:lineChart>
        <c:grouping val="stacked"/>
        <c:varyColors val="0"/>
        <c:ser>
          <c:idx val="0"/>
          <c:order val="0"/>
          <c:tx>
            <c:strRef>
              <c:f>summary!$I$19</c:f>
              <c:strCache>
                <c:ptCount val="1"/>
                <c:pt idx="0">
                  <c:v>Outstanding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summary!$J$18:$L$18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summary!$J$19:$L$19</c:f>
              <c:numCache>
                <c:formatCode>#,##0</c:formatCode>
                <c:ptCount val="3"/>
                <c:pt idx="0">
                  <c:v>4566094254</c:v>
                </c:pt>
                <c:pt idx="1">
                  <c:v>4144445200</c:v>
                </c:pt>
                <c:pt idx="2">
                  <c:v>4700846600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AF-4D5C-844D-92314934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210384"/>
        <c:axId val="542163624"/>
      </c:lineChart>
      <c:catAx>
        <c:axId val="42367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3976"/>
        <c:crosses val="autoZero"/>
        <c:auto val="1"/>
        <c:lblAlgn val="ctr"/>
        <c:lblOffset val="100"/>
        <c:noMultiLvlLbl val="0"/>
      </c:catAx>
      <c:valAx>
        <c:axId val="423663976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ECL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70536"/>
        <c:crosses val="autoZero"/>
        <c:crossBetween val="between"/>
        <c:majorUnit val="20000000"/>
        <c:dispUnits>
          <c:builtInUnit val="millions"/>
        </c:dispUnits>
      </c:valAx>
      <c:valAx>
        <c:axId val="542163624"/>
        <c:scaling>
          <c:orientation val="minMax"/>
          <c:min val="200000000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Outstannding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10384"/>
        <c:crosses val="max"/>
        <c:crossBetween val="between"/>
        <c:majorUnit val="1000000000"/>
        <c:dispUnits>
          <c:builtInUnit val="millions"/>
        </c:dispUnits>
      </c:valAx>
      <c:catAx>
        <c:axId val="54921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2163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</a:t>
            </a:r>
            <a:r>
              <a:rPr lang="en-US" baseline="0"/>
              <a:t> portfolio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'summary retail'!$A$6</c:f>
              <c:strCache>
                <c:ptCount val="1"/>
                <c:pt idx="0">
                  <c:v>Local guideline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7ED-430B-99F3-486CFF7B88AB}"/>
                </c:ext>
              </c:extLst>
            </c:dLbl>
            <c:dLbl>
              <c:idx val="1"/>
              <c:layout>
                <c:manualLayout>
                  <c:x val="-5.0925337632079971E-17"/>
                  <c:y val="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7ED-430B-99F3-486CFF7B88AB}"/>
                </c:ext>
              </c:extLst>
            </c:dLbl>
            <c:dLbl>
              <c:idx val="2"/>
              <c:layout>
                <c:manualLayout>
                  <c:x val="-1.0185067526415994E-16"/>
                  <c:y val="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7ED-430B-99F3-486CFF7B88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retail'!$B$4:$D$4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'summary retail'!$B$6:$D$6</c:f>
              <c:numCache>
                <c:formatCode>#,##0</c:formatCode>
                <c:ptCount val="3"/>
                <c:pt idx="0">
                  <c:v>39547567.693034798</c:v>
                </c:pt>
                <c:pt idx="1">
                  <c:v>42891865.968550034</c:v>
                </c:pt>
                <c:pt idx="2">
                  <c:v>41324966.861246802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ED-430B-99F3-486CFF7B88AB}"/>
            </c:ext>
          </c:extLst>
        </c:ser>
        <c:ser>
          <c:idx val="2"/>
          <c:order val="2"/>
          <c:tx>
            <c:strRef>
              <c:f>'summary retail'!$A$7</c:f>
              <c:strCache>
                <c:ptCount val="1"/>
                <c:pt idx="0">
                  <c:v>IFRS9 NEW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5462668816039986E-17"/>
                  <c:y val="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7ED-430B-99F3-486CFF7B88AB}"/>
                </c:ext>
              </c:extLst>
            </c:dLbl>
            <c:dLbl>
              <c:idx val="1"/>
              <c:layout>
                <c:manualLayout>
                  <c:x val="-1.0185067526415994E-16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D-430B-99F3-486CFF7B88AB}"/>
                </c:ext>
              </c:extLst>
            </c:dLbl>
            <c:dLbl>
              <c:idx val="2"/>
              <c:layout>
                <c:manualLayout>
                  <c:x val="-2.7777777777777779E-3"/>
                  <c:y val="7.87037037037036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7ED-430B-99F3-486CFF7B88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retail'!$B$4:$D$4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'summary retail'!$B$7:$D$7</c:f>
              <c:numCache>
                <c:formatCode>#,##0</c:formatCode>
                <c:ptCount val="3"/>
                <c:pt idx="0">
                  <c:v>40387196.665991753</c:v>
                </c:pt>
                <c:pt idx="1">
                  <c:v>42326461.115556218</c:v>
                </c:pt>
                <c:pt idx="2">
                  <c:v>41432499.123537071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ED-430B-99F3-486CFF7B88AB}"/>
            </c:ext>
          </c:extLst>
        </c:ser>
        <c:ser>
          <c:idx val="3"/>
          <c:order val="3"/>
          <c:tx>
            <c:strRef>
              <c:f>'summary retail'!$A$8</c:f>
              <c:strCache>
                <c:ptCount val="1"/>
                <c:pt idx="0">
                  <c:v>IFRS9 OLD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7ED-430B-99F3-486CFF7B88AB}"/>
                </c:ext>
              </c:extLst>
            </c:dLbl>
            <c:dLbl>
              <c:idx val="1"/>
              <c:layout>
                <c:manualLayout>
                  <c:x val="0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D-430B-99F3-486CFF7B88AB}"/>
                </c:ext>
              </c:extLst>
            </c:dLbl>
            <c:dLbl>
              <c:idx val="2"/>
              <c:layout>
                <c:manualLayout>
                  <c:x val="0"/>
                  <c:y val="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7ED-430B-99F3-486CFF7B88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retail'!$B$4:$D$4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'summary retail'!$B$8:$D$8</c:f>
              <c:numCache>
                <c:formatCode>#,##0</c:formatCode>
                <c:ptCount val="3"/>
                <c:pt idx="0">
                  <c:v>4868499.29</c:v>
                </c:pt>
                <c:pt idx="1">
                  <c:v>4949329.03</c:v>
                </c:pt>
                <c:pt idx="2">
                  <c:v>4814323.0915093739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ED-430B-99F3-486CFF7B8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3670536"/>
        <c:axId val="423663976"/>
      </c:barChart>
      <c:lineChart>
        <c:grouping val="stacked"/>
        <c:varyColors val="0"/>
        <c:ser>
          <c:idx val="0"/>
          <c:order val="0"/>
          <c:tx>
            <c:strRef>
              <c:f>'summary retail'!$A$5</c:f>
              <c:strCache>
                <c:ptCount val="1"/>
                <c:pt idx="0">
                  <c:v>Outstanding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9999999999999975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7ED-430B-99F3-486CFF7B88AB}"/>
                </c:ext>
              </c:extLst>
            </c:dLbl>
            <c:dLbl>
              <c:idx val="1"/>
              <c:layout>
                <c:manualLayout>
                  <c:x val="-5.2777777777777826E-2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D-430B-99F3-486CFF7B88AB}"/>
                </c:ext>
              </c:extLst>
            </c:dLbl>
            <c:dLbl>
              <c:idx val="2"/>
              <c:layout>
                <c:manualLayout>
                  <c:x val="-5.2777777777777882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7ED-430B-99F3-486CFF7B88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retail'!$B$4:$D$4</c:f>
              <c:strCache>
                <c:ptCount val="3"/>
                <c:pt idx="0">
                  <c:v>August</c:v>
                </c:pt>
                <c:pt idx="1">
                  <c:v>September</c:v>
                </c:pt>
                <c:pt idx="2">
                  <c:v>October</c:v>
                </c:pt>
              </c:strCache>
            </c:strRef>
          </c:cat>
          <c:val>
            <c:numRef>
              <c:f>'summary retail'!$B$5:$D$5</c:f>
              <c:numCache>
                <c:formatCode>#,##0</c:formatCode>
                <c:ptCount val="3"/>
                <c:pt idx="0">
                  <c:v>1986864920.8800049</c:v>
                </c:pt>
                <c:pt idx="1">
                  <c:v>2164690276.6700025</c:v>
                </c:pt>
                <c:pt idx="2">
                  <c:v>2133111085.9200034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7ED-430B-99F3-486CFF7B8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210384"/>
        <c:axId val="542163624"/>
      </c:lineChart>
      <c:catAx>
        <c:axId val="42367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63976"/>
        <c:crosses val="autoZero"/>
        <c:auto val="1"/>
        <c:lblAlgn val="ctr"/>
        <c:lblOffset val="100"/>
        <c:noMultiLvlLbl val="0"/>
      </c:catAx>
      <c:valAx>
        <c:axId val="423663976"/>
        <c:scaling>
          <c:orientation val="minMax"/>
          <c:max val="6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ECL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43193642461358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70536"/>
        <c:crosses val="autoZero"/>
        <c:crossBetween val="between"/>
        <c:majorUnit val="30000000"/>
        <c:minorUnit val="6000000"/>
        <c:dispUnits>
          <c:builtInUnit val="millions"/>
        </c:dispUnits>
      </c:valAx>
      <c:valAx>
        <c:axId val="542163624"/>
        <c:scaling>
          <c:orientation val="minMax"/>
          <c:max val="2500000000"/>
          <c:min val="100000000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Outstannding</a:t>
                </a:r>
              </a:p>
            </c:rich>
          </c:tx>
          <c:layout>
            <c:manualLayout>
              <c:xMode val="edge"/>
              <c:yMode val="edge"/>
              <c:x val="0.94943044619422567"/>
              <c:y val="0.33731846019247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10384"/>
        <c:crosses val="max"/>
        <c:crossBetween val="between"/>
        <c:majorUnit val="750000000"/>
        <c:dispUnits>
          <c:builtInUnit val="millions"/>
        </c:dispUnits>
      </c:valAx>
      <c:catAx>
        <c:axId val="54921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2163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KBANK CN Portfolio Composition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KBANK CN Portfolio Composition</a:t>
          </a:r>
        </a:p>
      </cx:txPr>
    </cx:title>
    <cx:plotArea>
      <cx:plotAreaRegion>
        <cx:series layoutId="treemap" uniqueId="{397831DE-C1FC-411B-85BE-6B6DD4939444}">
          <cx:dataLabels pos="inEnd">
            <cx:numFmt formatCode="#,##0" sourceLinked="0"/>
            <cx:visibility seriesName="0" categoryName="1" value="1"/>
            <cx:separator>. </cx:separator>
          </cx:dataLabels>
          <cx:dataId val="0"/>
          <cx:layoutPr>
            <cx:parentLabelLayout val="overlapping"/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547687</xdr:colOff>
      <xdr:row>26</xdr:row>
      <xdr:rowOff>123825</xdr:rowOff>
    </xdr:from>
    <xdr:to>
      <xdr:col>10</xdr:col>
      <xdr:colOff>614362</xdr:colOff>
      <xdr:row>41</xdr:row>
      <xdr:rowOff>9525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6808ACF-F8D1-4C92-8906-552AFBAD1F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6196012" y="5076825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1</xdr:row>
      <xdr:rowOff>0</xdr:rowOff>
    </xdr:from>
    <xdr:to>
      <xdr:col>20</xdr:col>
      <xdr:colOff>304800</xdr:colOff>
      <xdr:row>15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68D55C-ADE9-4F13-AA50-8AD804987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16</xdr:row>
      <xdr:rowOff>0</xdr:rowOff>
    </xdr:from>
    <xdr:to>
      <xdr:col>20</xdr:col>
      <xdr:colOff>304800</xdr:colOff>
      <xdr:row>30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DD7CCC-7B7D-49C7-BC8C-2181E8CC8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31</xdr:row>
      <xdr:rowOff>0</xdr:rowOff>
    </xdr:from>
    <xdr:to>
      <xdr:col>20</xdr:col>
      <xdr:colOff>304800</xdr:colOff>
      <xdr:row>45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DEFBC10-1708-4E31-8949-2915C9C85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49118D-BAC9-4FCA-9CF0-022D088C5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sathorn.s\AppData\Local\Microsoft\Windows\Temporary%20Internet%20Files\Content.Outlook\GYW46HPE\KBank_CN_IFRS9_Provision_Dec_comfirmed%20version_v5_merged%20LN%20CADD%20Trad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4.%20By%20Department\ERM%20Dept\AQ\Portfolio%20&amp;%20SA\IFRS9\ECL-Oct2021\TFRS9_Provision_V2021_Oct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sathorn.s\AppData\Local\Microsoft\Windows\Temporary%20Internet%20Files\Content.Outlook\GYW46HPE\IFRS\Template_monthly_monitor\LA\Q4_2018\Dec\DEC\IFRS9_provision-template_KBank%20LA_Dec2018_newCRR_4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ng.y\Desktop\TFRS9_201910\KBank_CN_IFRS9_Jun2019_V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pat.l\AppData\Local\Microsoft\Windows\Temporary%20Internet%20Files\Content.Outlook\B0KJUMXH\EL%2020180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Loan"/>
      <sheetName val="Trade_Financing"/>
      <sheetName val="CADD"/>
      <sheetName val="BADD"/>
      <sheetName val="Contingent"/>
      <sheetName val="Investment"/>
      <sheetName val="Call Loans to Banks"/>
      <sheetName val="Due From Banks"/>
      <sheetName val="Source"/>
      <sheetName val="Sheet4"/>
      <sheetName val="TFRS9&amp;CLPIL_SoloConsol"/>
      <sheetName val="1.3 Account Status--Solo Conso"/>
      <sheetName val="2.3 Allowance--Solo Conso"/>
      <sheetName val="type"/>
      <sheetName val="Limit"/>
      <sheetName val="Sheet3"/>
      <sheetName val="DATA"/>
      <sheetName val="DropDown"/>
      <sheetName val="EAD"/>
      <sheetName val="Index"/>
    </sheetNames>
    <sheetDataSet>
      <sheetData sheetId="0"/>
      <sheetData sheetId="1">
        <row r="1">
          <cell r="B1">
            <v>2271111275.1067662</v>
          </cell>
        </row>
      </sheetData>
      <sheetData sheetId="2">
        <row r="1">
          <cell r="B1">
            <v>24387522.760541998</v>
          </cell>
        </row>
      </sheetData>
      <sheetData sheetId="3">
        <row r="2">
          <cell r="B2">
            <v>27164344.311799996</v>
          </cell>
        </row>
      </sheetData>
      <sheetData sheetId="4"/>
      <sheetData sheetId="5"/>
      <sheetData sheetId="6"/>
      <sheetData sheetId="7"/>
      <sheetData sheetId="8"/>
      <sheetData sheetId="9">
        <row r="10">
          <cell r="B10" t="str">
            <v>Government and Central Bank</v>
          </cell>
        </row>
        <row r="11">
          <cell r="B11" t="str">
            <v>Local Administration, Government organization and State Enterprise</v>
          </cell>
        </row>
        <row r="12">
          <cell r="B12" t="str">
            <v>Bank for International Development</v>
          </cell>
        </row>
        <row r="13">
          <cell r="B13" t="str">
            <v>Financial Institutions</v>
          </cell>
        </row>
        <row r="14">
          <cell r="B14" t="str">
            <v>Securities Business</v>
          </cell>
        </row>
        <row r="15">
          <cell r="B15" t="str">
            <v>Private Enterprise</v>
          </cell>
        </row>
        <row r="16">
          <cell r="B16" t="str">
            <v>Retail</v>
          </cell>
        </row>
        <row r="17">
          <cell r="B17" t="str">
            <v>Other</v>
          </cell>
        </row>
      </sheetData>
      <sheetData sheetId="10"/>
      <sheetData sheetId="11"/>
      <sheetData sheetId="12"/>
      <sheetData sheetId="13"/>
      <sheetData sheetId="14">
        <row r="2">
          <cell r="H2" t="str">
            <v>Government and Central Bank</v>
          </cell>
        </row>
        <row r="3">
          <cell r="H3" t="str">
            <v>Local Administration, Government organization and State Enterprise</v>
          </cell>
        </row>
        <row r="4">
          <cell r="H4" t="str">
            <v>Bank for International Development</v>
          </cell>
        </row>
        <row r="5">
          <cell r="H5" t="str">
            <v>Financial Institutions</v>
          </cell>
        </row>
        <row r="6">
          <cell r="H6" t="str">
            <v>Securities Business</v>
          </cell>
        </row>
        <row r="7">
          <cell r="H7" t="str">
            <v>Private Enterprise</v>
          </cell>
        </row>
        <row r="8">
          <cell r="H8" t="str">
            <v>Retail</v>
          </cell>
        </row>
        <row r="9">
          <cell r="H9" t="str">
            <v>Other</v>
          </cell>
        </row>
      </sheetData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arameters"/>
      <sheetName val="Loan"/>
      <sheetName val="NBFI"/>
      <sheetName val="BADD"/>
      <sheetName val="TF"/>
      <sheetName val="Factoring"/>
      <sheetName val="Profit sharing"/>
      <sheetName val="Car"/>
      <sheetName val="XBD"/>
      <sheetName val="YIXIN"/>
      <sheetName val="AiBank"/>
      <sheetName val="Undraw"/>
      <sheetName val="Bond"/>
      <sheetName val="TBADD"/>
      <sheetName val="MM"/>
      <sheetName val="Nostro"/>
      <sheetName val="PBOC"/>
      <sheetName val="Contingent"/>
      <sheetName val="Inter"/>
      <sheetName val="Inter-CBIRC"/>
      <sheetName val="Compare"/>
      <sheetName val="Inter_P"/>
      <sheetName val="Collateral"/>
      <sheetName val="Col"/>
      <sheetName val="Retail_Loan"/>
      <sheetName val="XBD data"/>
      <sheetName val="Limit"/>
      <sheetName val="CIF"/>
      <sheetName val="Report_1"/>
      <sheetName val="Report_2"/>
      <sheetName val="Result"/>
      <sheetName val="TB"/>
      <sheetName val="CLPIL"/>
      <sheetName val="CLPIL_NEW"/>
      <sheetName val="Index"/>
      <sheetName val="1.3 Account Status"/>
      <sheetName val="2.3 Allowance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FRS9&amp;CLPIL_SoloConsol"/>
      <sheetName val="2.3 Allowance--Solo Conso"/>
      <sheetName val="1.3 Account Status--Solo Conso"/>
      <sheetName val="Conclusion"/>
      <sheetName val="Contingent"/>
      <sheetName val="Movement"/>
      <sheetName val="Loan"/>
      <sheetName val="Seperate_CCY"/>
      <sheetName val="Type"/>
      <sheetName val="DATA"/>
      <sheetName val="MM-Nostro"/>
      <sheetName val="Investment"/>
      <sheetName val="Trade"/>
      <sheetName val="RATE"/>
    </sheetNames>
    <sheetDataSet>
      <sheetData sheetId="0"/>
      <sheetData sheetId="1"/>
      <sheetData sheetId="2">
        <row r="12">
          <cell r="A12" t="str">
            <v>(1) Agriculture, forestry and fishing</v>
          </cell>
        </row>
      </sheetData>
      <sheetData sheetId="3">
        <row r="22">
          <cell r="I22">
            <v>326651276.91898</v>
          </cell>
        </row>
      </sheetData>
      <sheetData sheetId="4">
        <row r="1">
          <cell r="AJ1">
            <v>0</v>
          </cell>
        </row>
      </sheetData>
      <sheetData sheetId="5"/>
      <sheetData sheetId="6">
        <row r="4">
          <cell r="AS4">
            <v>0</v>
          </cell>
        </row>
      </sheetData>
      <sheetData sheetId="7"/>
      <sheetData sheetId="8"/>
      <sheetData sheetId="9">
        <row r="1">
          <cell r="G1" t="str">
            <v>Collateral Type</v>
          </cell>
          <cell r="H1" t="str">
            <v>อัตราส่วนสูญเสียที่ Return on Equity 20%_CBS</v>
          </cell>
          <cell r="I1" t="str">
            <v>มูลค่าหลักประกันโดยเฉลี่ยเมื่อเทียบกับยอดหนี้</v>
          </cell>
        </row>
        <row r="2">
          <cell r="G2" t="str">
            <v>Cash</v>
          </cell>
          <cell r="H2">
            <v>0.02</v>
          </cell>
          <cell r="I2">
            <v>1</v>
          </cell>
        </row>
        <row r="3">
          <cell r="G3" t="str">
            <v xml:space="preserve">Marketable </v>
          </cell>
          <cell r="H3">
            <v>0.28999999999999998</v>
          </cell>
          <cell r="I3">
            <v>1.5</v>
          </cell>
        </row>
        <row r="4">
          <cell r="G4" t="str">
            <v>Real Estate</v>
          </cell>
          <cell r="H4">
            <v>0.35</v>
          </cell>
          <cell r="I4">
            <v>1.31</v>
          </cell>
        </row>
        <row r="5">
          <cell r="G5" t="str">
            <v>Plant</v>
          </cell>
          <cell r="H5">
            <v>0.5</v>
          </cell>
          <cell r="I5">
            <v>1.32</v>
          </cell>
        </row>
        <row r="6">
          <cell r="G6" t="str">
            <v>Machine</v>
          </cell>
          <cell r="H6">
            <v>0.51</v>
          </cell>
          <cell r="I6">
            <v>2.99</v>
          </cell>
        </row>
        <row r="7">
          <cell r="G7" t="str">
            <v>Guarantee</v>
          </cell>
          <cell r="H7">
            <v>0.53</v>
          </cell>
          <cell r="I7">
            <v>1.0000000000000001E-9</v>
          </cell>
        </row>
        <row r="8">
          <cell r="G8" t="str">
            <v>Right and Obligation Transferable</v>
          </cell>
          <cell r="H8">
            <v>0.53</v>
          </cell>
          <cell r="I8">
            <v>1.0000000000000001E-9</v>
          </cell>
        </row>
        <row r="9">
          <cell r="G9" t="str">
            <v>Inventory</v>
          </cell>
          <cell r="H9">
            <v>0.52</v>
          </cell>
          <cell r="I9">
            <v>1</v>
          </cell>
        </row>
        <row r="10">
          <cell r="G10" t="str">
            <v>Unmarketable</v>
          </cell>
          <cell r="H10">
            <v>0.53</v>
          </cell>
          <cell r="I10">
            <v>2</v>
          </cell>
        </row>
        <row r="11">
          <cell r="G11" t="str">
            <v>Car</v>
          </cell>
          <cell r="H11">
            <v>0.53</v>
          </cell>
          <cell r="I11">
            <v>1</v>
          </cell>
        </row>
        <row r="12">
          <cell r="G12" t="str">
            <v>Unsecured</v>
          </cell>
          <cell r="H12">
            <v>0.53</v>
          </cell>
          <cell r="I12">
            <v>0</v>
          </cell>
        </row>
        <row r="13">
          <cell r="G13" t="str">
            <v>SBLC from HQ</v>
          </cell>
          <cell r="H13">
            <v>0.53</v>
          </cell>
          <cell r="I13">
            <v>0</v>
          </cell>
        </row>
        <row r="14">
          <cell r="G14" t="str">
            <v>Clean</v>
          </cell>
          <cell r="H14">
            <v>0.53</v>
          </cell>
          <cell r="I14">
            <v>0</v>
          </cell>
        </row>
        <row r="15">
          <cell r="G15" t="str">
            <v>*Special Condition</v>
          </cell>
          <cell r="H15">
            <v>0</v>
          </cell>
          <cell r="I15">
            <v>0</v>
          </cell>
        </row>
      </sheetData>
      <sheetData sheetId="10">
        <row r="1">
          <cell r="Y1">
            <v>0</v>
          </cell>
        </row>
      </sheetData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 equity_CLPIL"/>
      <sheetName val="1.3 Account Status--Solo Conso"/>
      <sheetName val="2.3 Allowance--Solo Conso"/>
      <sheetName val="TFRS9&amp;CLPIL_SoloConsol"/>
      <sheetName val="GL reconcile"/>
      <sheetName val="TFRS9&amp;CLPIL_SoloConsol (2)"/>
      <sheetName val="1.3 Account Status--Solo Co THB"/>
      <sheetName val="2.3 Allowance--Solo Conso (THB)"/>
      <sheetName val="Result"/>
      <sheetName val="Weight"/>
      <sheetName val="movement"/>
      <sheetName val="MM nostro"/>
      <sheetName val="Investment"/>
      <sheetName val="Loan_to_Cus"/>
      <sheetName val="TBADD"/>
      <sheetName val="NBFI"/>
      <sheetName val="Contingent"/>
      <sheetName val="Loan_to_Cus Dec18"/>
      <sheetName val="Loan_to_Cus original"/>
      <sheetName val="Contingent Dec18"/>
      <sheetName val="NBFI Dec18"/>
      <sheetName val="Investment+FI Dec18"/>
      <sheetName val="Contingent original"/>
      <sheetName val="NBFI original"/>
      <sheetName val="2.2"/>
      <sheetName val="1.2"/>
      <sheetName val="CLPIL"/>
      <sheetName val="DATA"/>
      <sheetName val="exchange rate"/>
      <sheetName val="EAD"/>
      <sheetName val="DropDown"/>
      <sheetName val="RATE"/>
      <sheetName val="exchange rate_31.12.18"/>
      <sheetName val="Sheet2"/>
      <sheetName val="Sheet4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A12" t="str">
            <v>(1) Agriculture, forestry and fishing</v>
          </cell>
        </row>
      </sheetData>
      <sheetData sheetId="7"/>
      <sheetData sheetId="8">
        <row r="8">
          <cell r="B8">
            <v>26371349.542516615</v>
          </cell>
        </row>
      </sheetData>
      <sheetData sheetId="9"/>
      <sheetData sheetId="10"/>
      <sheetData sheetId="11"/>
      <sheetData sheetId="12"/>
      <sheetData sheetId="13">
        <row r="1">
          <cell r="F1" t="str">
            <v>ECL Undrawn/unused</v>
          </cell>
        </row>
      </sheetData>
      <sheetData sheetId="14"/>
      <sheetData sheetId="15">
        <row r="3">
          <cell r="E3">
            <v>7313765618.558486</v>
          </cell>
        </row>
      </sheetData>
      <sheetData sheetId="16">
        <row r="1">
          <cell r="D1" t="str">
            <v xml:space="preserve">EAD 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">
          <cell r="G1" t="str">
            <v>CRR</v>
          </cell>
          <cell r="H1" t="str">
            <v>PD</v>
          </cell>
          <cell r="I1" t="str">
            <v>STD_POORS</v>
          </cell>
          <cell r="J1" t="str">
            <v>MOODYS</v>
          </cell>
          <cell r="K1" t="str">
            <v>FITCHINV</v>
          </cell>
          <cell r="L1" t="str">
            <v>FITCH</v>
          </cell>
          <cell r="M1" t="str">
            <v>TRIS</v>
          </cell>
        </row>
        <row r="2">
          <cell r="G2">
            <v>1</v>
          </cell>
          <cell r="H2">
            <v>1E-4</v>
          </cell>
          <cell r="I2" t="str">
            <v>AAA</v>
          </cell>
          <cell r="J2" t="str">
            <v>Aaa</v>
          </cell>
          <cell r="K2" t="str">
            <v>AAA</v>
          </cell>
        </row>
        <row r="3">
          <cell r="G3">
            <v>2</v>
          </cell>
          <cell r="H3">
            <v>2.0000000000000001E-4</v>
          </cell>
          <cell r="I3" t="str">
            <v>AA+</v>
          </cell>
          <cell r="J3" t="str">
            <v>Aa1</v>
          </cell>
          <cell r="K3" t="str">
            <v>AA+</v>
          </cell>
        </row>
        <row r="4">
          <cell r="G4">
            <v>3</v>
          </cell>
          <cell r="H4">
            <v>4.0000000000000002E-4</v>
          </cell>
          <cell r="I4" t="str">
            <v>AA</v>
          </cell>
          <cell r="J4" t="str">
            <v>Aa2</v>
          </cell>
          <cell r="K4" t="str">
            <v>AA</v>
          </cell>
        </row>
        <row r="5">
          <cell r="G5">
            <v>4</v>
          </cell>
          <cell r="H5">
            <v>5.0000000000000001E-4</v>
          </cell>
          <cell r="I5" t="str">
            <v>AA-</v>
          </cell>
          <cell r="J5" t="str">
            <v>Aa3</v>
          </cell>
          <cell r="K5" t="str">
            <v>AA-</v>
          </cell>
        </row>
        <row r="6">
          <cell r="G6">
            <v>5</v>
          </cell>
          <cell r="H6">
            <v>8.0000000000000004E-4</v>
          </cell>
          <cell r="I6" t="str">
            <v>A+</v>
          </cell>
          <cell r="J6" t="str">
            <v>A1</v>
          </cell>
          <cell r="K6" t="str">
            <v>A+</v>
          </cell>
        </row>
        <row r="7">
          <cell r="G7">
            <v>6</v>
          </cell>
          <cell r="H7">
            <v>1.1000000000000001E-3</v>
          </cell>
          <cell r="I7" t="str">
            <v>A</v>
          </cell>
          <cell r="J7" t="str">
            <v>A2</v>
          </cell>
          <cell r="K7" t="str">
            <v>A</v>
          </cell>
        </row>
        <row r="8">
          <cell r="G8">
            <v>7</v>
          </cell>
          <cell r="H8">
            <v>1.2999999999999999E-3</v>
          </cell>
          <cell r="I8" t="str">
            <v>A-</v>
          </cell>
          <cell r="J8" t="str">
            <v>A3</v>
          </cell>
          <cell r="K8" t="str">
            <v>A-</v>
          </cell>
          <cell r="L8" t="str">
            <v>AAA</v>
          </cell>
          <cell r="M8" t="str">
            <v>AAA</v>
          </cell>
        </row>
        <row r="9">
          <cell r="G9">
            <v>8</v>
          </cell>
          <cell r="H9">
            <v>1.5E-3</v>
          </cell>
          <cell r="I9" t="str">
            <v>BBB+</v>
          </cell>
          <cell r="J9" t="str">
            <v>Baa1</v>
          </cell>
          <cell r="K9" t="str">
            <v>BBB+</v>
          </cell>
          <cell r="L9" t="str">
            <v>AA+</v>
          </cell>
          <cell r="M9" t="str">
            <v>AA+</v>
          </cell>
        </row>
        <row r="10">
          <cell r="G10">
            <v>9</v>
          </cell>
          <cell r="H10">
            <v>2E-3</v>
          </cell>
          <cell r="I10" t="str">
            <v>BBB</v>
          </cell>
          <cell r="J10" t="str">
            <v>Baa2</v>
          </cell>
          <cell r="K10" t="str">
            <v>BBB</v>
          </cell>
          <cell r="L10" t="str">
            <v>AA</v>
          </cell>
          <cell r="M10" t="str">
            <v>AA</v>
          </cell>
        </row>
        <row r="11">
          <cell r="G11">
            <v>10</v>
          </cell>
          <cell r="H11">
            <v>2.8E-3</v>
          </cell>
          <cell r="I11" t="str">
            <v>BBB-</v>
          </cell>
          <cell r="J11" t="str">
            <v>Baa3</v>
          </cell>
          <cell r="K11" t="str">
            <v>BBB-</v>
          </cell>
          <cell r="L11" t="str">
            <v>AA-</v>
          </cell>
          <cell r="M11" t="str">
            <v>AA-</v>
          </cell>
        </row>
        <row r="12">
          <cell r="G12">
            <v>11</v>
          </cell>
          <cell r="H12">
            <v>4.0000000000000001E-3</v>
          </cell>
          <cell r="I12" t="str">
            <v>BB+</v>
          </cell>
          <cell r="J12" t="str">
            <v>Ba1</v>
          </cell>
          <cell r="K12" t="str">
            <v>BB+</v>
          </cell>
          <cell r="L12" t="str">
            <v>A+</v>
          </cell>
          <cell r="M12" t="str">
            <v>A+</v>
          </cell>
        </row>
        <row r="13">
          <cell r="G13">
            <v>12</v>
          </cell>
          <cell r="H13">
            <v>7.4000000000000003E-3</v>
          </cell>
          <cell r="I13" t="str">
            <v>BB</v>
          </cell>
          <cell r="J13" t="str">
            <v>Ba2</v>
          </cell>
          <cell r="K13" t="str">
            <v>BB</v>
          </cell>
          <cell r="L13" t="str">
            <v>A</v>
          </cell>
          <cell r="M13" t="str">
            <v>A</v>
          </cell>
        </row>
        <row r="14">
          <cell r="G14">
            <v>13</v>
          </cell>
          <cell r="H14">
            <v>1.2E-2</v>
          </cell>
          <cell r="I14" t="str">
            <v>BB-</v>
          </cell>
          <cell r="J14" t="str">
            <v>Ba3</v>
          </cell>
          <cell r="K14" t="str">
            <v>BB-</v>
          </cell>
          <cell r="L14" t="str">
            <v>A-</v>
          </cell>
          <cell r="M14" t="str">
            <v>A-</v>
          </cell>
        </row>
        <row r="15">
          <cell r="G15">
            <v>14</v>
          </cell>
          <cell r="H15">
            <v>1.66E-2</v>
          </cell>
          <cell r="I15" t="str">
            <v>B+</v>
          </cell>
          <cell r="J15" t="str">
            <v>B1</v>
          </cell>
          <cell r="K15" t="str">
            <v>B+</v>
          </cell>
          <cell r="L15" t="str">
            <v>BBB+</v>
          </cell>
          <cell r="M15" t="str">
            <v>BBB+</v>
          </cell>
        </row>
        <row r="16">
          <cell r="G16">
            <v>15</v>
          </cell>
          <cell r="H16">
            <v>2.93E-2</v>
          </cell>
          <cell r="I16" t="str">
            <v>B</v>
          </cell>
          <cell r="J16" t="str">
            <v>B2</v>
          </cell>
          <cell r="K16" t="str">
            <v>B</v>
          </cell>
          <cell r="L16" t="str">
            <v>BBB</v>
          </cell>
          <cell r="M16" t="str">
            <v>BBB</v>
          </cell>
        </row>
        <row r="17">
          <cell r="G17">
            <v>15</v>
          </cell>
          <cell r="H17">
            <v>2.93E-2</v>
          </cell>
          <cell r="I17" t="str">
            <v>B</v>
          </cell>
          <cell r="J17" t="str">
            <v>B2</v>
          </cell>
          <cell r="K17" t="str">
            <v>B</v>
          </cell>
          <cell r="L17" t="str">
            <v>BBB</v>
          </cell>
          <cell r="M17" t="str">
            <v>BBB</v>
          </cell>
        </row>
        <row r="18">
          <cell r="G18">
            <v>15</v>
          </cell>
          <cell r="H18">
            <v>2.93E-2</v>
          </cell>
          <cell r="I18" t="str">
            <v>B</v>
          </cell>
          <cell r="J18" t="str">
            <v>B2</v>
          </cell>
          <cell r="K18" t="str">
            <v>B</v>
          </cell>
          <cell r="L18" t="str">
            <v>BBB</v>
          </cell>
          <cell r="M18" t="str">
            <v>BBB</v>
          </cell>
        </row>
        <row r="19">
          <cell r="G19">
            <v>16</v>
          </cell>
          <cell r="H19">
            <v>4.7E-2</v>
          </cell>
          <cell r="I19" t="str">
            <v>B-</v>
          </cell>
          <cell r="J19" t="str">
            <v>B3</v>
          </cell>
          <cell r="K19" t="str">
            <v>B-</v>
          </cell>
          <cell r="L19" t="str">
            <v>BBB-</v>
          </cell>
          <cell r="M19" t="str">
            <v>BBB-</v>
          </cell>
        </row>
        <row r="20">
          <cell r="G20">
            <v>17</v>
          </cell>
          <cell r="H20">
            <v>6.2E-2</v>
          </cell>
          <cell r="I20" t="str">
            <v>C+</v>
          </cell>
          <cell r="J20" t="str">
            <v>Caa1</v>
          </cell>
          <cell r="K20" t="str">
            <v>C+</v>
          </cell>
          <cell r="L20" t="str">
            <v>BB+</v>
          </cell>
          <cell r="M20" t="str">
            <v>BB+</v>
          </cell>
        </row>
        <row r="21">
          <cell r="G21">
            <v>18</v>
          </cell>
          <cell r="H21">
            <v>0.10349999999999999</v>
          </cell>
          <cell r="I21" t="str">
            <v>C</v>
          </cell>
          <cell r="J21" t="str">
            <v>Caa2</v>
          </cell>
          <cell r="K21" t="str">
            <v>C</v>
          </cell>
          <cell r="L21" t="str">
            <v>BB</v>
          </cell>
          <cell r="M21" t="str">
            <v>BB</v>
          </cell>
        </row>
        <row r="22">
          <cell r="G22">
            <v>18</v>
          </cell>
          <cell r="H22">
            <v>0.10349999999999999</v>
          </cell>
          <cell r="I22" t="str">
            <v>C</v>
          </cell>
          <cell r="J22" t="str">
            <v>Caa2</v>
          </cell>
          <cell r="K22" t="str">
            <v>C</v>
          </cell>
          <cell r="L22" t="str">
            <v>BB</v>
          </cell>
          <cell r="M22" t="str">
            <v>BB</v>
          </cell>
        </row>
        <row r="23">
          <cell r="G23">
            <v>19</v>
          </cell>
          <cell r="H23">
            <v>0.20530000000000001</v>
          </cell>
          <cell r="I23" t="str">
            <v>C-</v>
          </cell>
          <cell r="J23" t="str">
            <v>Caa3</v>
          </cell>
          <cell r="K23" t="str">
            <v>C-</v>
          </cell>
          <cell r="L23" t="str">
            <v>BB-</v>
          </cell>
          <cell r="M23" t="str">
            <v>BB-</v>
          </cell>
        </row>
        <row r="24">
          <cell r="G24">
            <v>19</v>
          </cell>
          <cell r="H24">
            <v>0.20530000000000001</v>
          </cell>
          <cell r="I24" t="str">
            <v>C-</v>
          </cell>
          <cell r="J24" t="str">
            <v>Caa3</v>
          </cell>
          <cell r="K24" t="str">
            <v>C-</v>
          </cell>
          <cell r="L24" t="str">
            <v>BB-</v>
          </cell>
          <cell r="M24" t="str">
            <v>BB-</v>
          </cell>
        </row>
        <row r="25">
          <cell r="G25">
            <v>19</v>
          </cell>
          <cell r="H25">
            <v>0.20530000000000001</v>
          </cell>
          <cell r="I25" t="str">
            <v>C-</v>
          </cell>
          <cell r="J25" t="str">
            <v>Caa3</v>
          </cell>
          <cell r="K25" t="str">
            <v>C-</v>
          </cell>
          <cell r="L25" t="str">
            <v>BB-</v>
          </cell>
          <cell r="M25" t="str">
            <v>BB-</v>
          </cell>
        </row>
        <row r="26">
          <cell r="G26">
            <v>19</v>
          </cell>
          <cell r="H26">
            <v>0.20530000000000001</v>
          </cell>
          <cell r="I26" t="str">
            <v>C-</v>
          </cell>
          <cell r="J26" t="str">
            <v>Caa3</v>
          </cell>
          <cell r="K26" t="str">
            <v>C-</v>
          </cell>
          <cell r="L26" t="str">
            <v>BB-</v>
          </cell>
          <cell r="M26" t="str">
            <v>BB-</v>
          </cell>
        </row>
        <row r="27">
          <cell r="G27">
            <v>20</v>
          </cell>
          <cell r="H27">
            <v>0.48859999999999998</v>
          </cell>
          <cell r="I27" t="str">
            <v>C</v>
          </cell>
          <cell r="J27" t="str">
            <v>Ca</v>
          </cell>
          <cell r="K27" t="str">
            <v>C</v>
          </cell>
          <cell r="L27" t="str">
            <v>B+</v>
          </cell>
          <cell r="M27" t="str">
            <v>B+</v>
          </cell>
        </row>
        <row r="28">
          <cell r="G28">
            <v>21</v>
          </cell>
          <cell r="H28">
            <v>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 Panel"/>
      <sheetName val="Calculation"/>
      <sheetName val="Grading"/>
    </sheetNames>
    <sheetDataSet>
      <sheetData sheetId="0">
        <row r="4">
          <cell r="I4">
            <v>0.20860000000000001</v>
          </cell>
        </row>
      </sheetData>
      <sheetData sheetId="1"/>
      <sheetData sheetId="2">
        <row r="1">
          <cell r="C1" t="str">
            <v>Customer Name(EN)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rkiat Sermsaksakul" refreshedDate="44513.963977662039" createdVersion="7" refreshedVersion="7" minRefreshableVersion="3" recordCount="196">
  <cacheSource type="worksheet">
    <worksheetSource ref="A1:E197" sheet="CRR Oct raw data"/>
  </cacheSource>
  <cacheFields count="5">
    <cacheField name="International rating company" numFmtId="0">
      <sharedItems/>
    </cacheField>
    <cacheField name="International rating" numFmtId="0">
      <sharedItems/>
    </cacheField>
    <cacheField name="S&amp;P rating" numFmtId="0">
      <sharedItems count="12">
        <s v="A-"/>
        <s v="BBB+"/>
        <s v="A+"/>
        <s v="BB+"/>
        <s v="A"/>
        <s v="BB-"/>
        <s v="BB"/>
        <s v="BBB"/>
        <s v="AA+"/>
        <s v="BBB-"/>
        <s v="B+"/>
        <e v="#N/A" u="1"/>
      </sharedItems>
    </cacheField>
    <cacheField name="Rating" numFmtId="0">
      <sharedItems containsSemiMixedTypes="0" containsString="0" containsNumber="1" containsInteger="1" minValue="0" maxValue="9" count="7">
        <n v="0"/>
        <n v="9"/>
        <n v="1"/>
        <n v="2"/>
        <n v="3"/>
        <n v="4"/>
        <n v="5"/>
      </sharedItems>
    </cacheField>
    <cacheField name="Year" numFmtId="0">
      <sharedItems containsSemiMixedTypes="0" containsString="0" containsNumber="1" containsInteger="1" minValue="2020" maxValue="2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">
  <r>
    <s v="Moodys"/>
    <s v="A3"/>
    <x v="0"/>
    <x v="0"/>
    <n v="2020"/>
  </r>
  <r>
    <s v="Moodys"/>
    <s v="A3"/>
    <x v="0"/>
    <x v="0"/>
    <n v="2020"/>
  </r>
  <r>
    <s v="Moodys"/>
    <s v="Baa1"/>
    <x v="1"/>
    <x v="1"/>
    <n v="2020"/>
  </r>
  <r>
    <s v="Moodys"/>
    <s v="A3"/>
    <x v="0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3"/>
    <n v="2020"/>
  </r>
  <r>
    <s v="Moodys"/>
    <s v="Baa1"/>
    <x v="1"/>
    <x v="0"/>
    <n v="2020"/>
  </r>
  <r>
    <s v="Moodys"/>
    <s v="Ba1"/>
    <x v="3"/>
    <x v="4"/>
    <n v="2020"/>
  </r>
  <r>
    <s v="Moodys"/>
    <s v="A2"/>
    <x v="4"/>
    <x v="4"/>
    <n v="2020"/>
  </r>
  <r>
    <s v="Moodys"/>
    <s v="A2"/>
    <x v="4"/>
    <x v="2"/>
    <n v="2020"/>
  </r>
  <r>
    <s v="Fitch"/>
    <s v="A-"/>
    <x v="5"/>
    <x v="2"/>
    <n v="2020"/>
  </r>
  <r>
    <s v="Moodys"/>
    <s v="Baa1"/>
    <x v="1"/>
    <x v="5"/>
    <n v="2020"/>
  </r>
  <r>
    <s v="Moodys"/>
    <s v="Ba2"/>
    <x v="6"/>
    <x v="6"/>
    <n v="2020"/>
  </r>
  <r>
    <s v="Moodys"/>
    <s v="Baa1"/>
    <x v="1"/>
    <x v="0"/>
    <n v="2020"/>
  </r>
  <r>
    <s v="Moodys"/>
    <s v="A3"/>
    <x v="0"/>
    <x v="3"/>
    <n v="2020"/>
  </r>
  <r>
    <s v="Moodys"/>
    <s v="Baa1"/>
    <x v="1"/>
    <x v="2"/>
    <n v="2020"/>
  </r>
  <r>
    <s v="Moodys"/>
    <s v="Baa2"/>
    <x v="7"/>
    <x v="2"/>
    <n v="2020"/>
  </r>
  <r>
    <s v="STD_POORS"/>
    <s v="A+"/>
    <x v="2"/>
    <x v="2"/>
    <n v="2020"/>
  </r>
  <r>
    <s v="Moodys"/>
    <s v="Baa2"/>
    <x v="7"/>
    <x v="2"/>
    <n v="2020"/>
  </r>
  <r>
    <s v="Moodys"/>
    <s v="Baa1"/>
    <x v="1"/>
    <x v="2"/>
    <n v="2020"/>
  </r>
  <r>
    <s v="STD_POORS"/>
    <s v="A"/>
    <x v="4"/>
    <x v="2"/>
    <n v="2020"/>
  </r>
  <r>
    <s v="Moodys"/>
    <s v="A1"/>
    <x v="2"/>
    <x v="2"/>
    <n v="2020"/>
  </r>
  <r>
    <s v="Moodys"/>
    <s v="A2"/>
    <x v="4"/>
    <x v="2"/>
    <n v="2020"/>
  </r>
  <r>
    <s v="Moodys"/>
    <s v="Aa1"/>
    <x v="8"/>
    <x v="2"/>
    <n v="2020"/>
  </r>
  <r>
    <s v="Moodys"/>
    <s v="Baa2"/>
    <x v="7"/>
    <x v="2"/>
    <n v="2020"/>
  </r>
  <r>
    <s v="Moodys"/>
    <s v="Baa2"/>
    <x v="7"/>
    <x v="2"/>
    <n v="2020"/>
  </r>
  <r>
    <s v="Moodys"/>
    <s v="A3"/>
    <x v="0"/>
    <x v="2"/>
    <n v="2020"/>
  </r>
  <r>
    <s v="Moodys"/>
    <s v="A1"/>
    <x v="2"/>
    <x v="2"/>
    <n v="2020"/>
  </r>
  <r>
    <s v="STD_POORS"/>
    <s v="BBB-"/>
    <x v="9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Baa2"/>
    <x v="7"/>
    <x v="2"/>
    <n v="2020"/>
  </r>
  <r>
    <s v="Moodys"/>
    <s v="A1"/>
    <x v="2"/>
    <x v="2"/>
    <n v="2020"/>
  </r>
  <r>
    <s v="Moodys"/>
    <s v="A3"/>
    <x v="0"/>
    <x v="2"/>
    <n v="2020"/>
  </r>
  <r>
    <s v="Moodys"/>
    <s v="Baa2"/>
    <x v="7"/>
    <x v="2"/>
    <n v="2020"/>
  </r>
  <r>
    <s v="Moodys"/>
    <s v="A1"/>
    <x v="2"/>
    <x v="2"/>
    <n v="2020"/>
  </r>
  <r>
    <s v="Moodys"/>
    <s v="Baa1"/>
    <x v="1"/>
    <x v="2"/>
    <n v="2020"/>
  </r>
  <r>
    <s v="Moodys"/>
    <s v="Baa3"/>
    <x v="9"/>
    <x v="2"/>
    <n v="2020"/>
  </r>
  <r>
    <s v="Moodys"/>
    <s v="Baa1"/>
    <x v="1"/>
    <x v="2"/>
    <n v="2020"/>
  </r>
  <r>
    <s v="Moodys"/>
    <s v="A1"/>
    <x v="2"/>
    <x v="2"/>
    <n v="2020"/>
  </r>
  <r>
    <s v="Moodys"/>
    <s v="A1"/>
    <x v="2"/>
    <x v="2"/>
    <n v="2020"/>
  </r>
  <r>
    <s v="STD_POORS"/>
    <s v="BBB-"/>
    <x v="9"/>
    <x v="2"/>
    <n v="2020"/>
  </r>
  <r>
    <s v="Moodys"/>
    <s v="Baa2"/>
    <x v="7"/>
    <x v="2"/>
    <n v="2020"/>
  </r>
  <r>
    <s v="Moodys"/>
    <s v="A1"/>
    <x v="2"/>
    <x v="2"/>
    <n v="2020"/>
  </r>
  <r>
    <s v="Moodys"/>
    <s v="Baa2"/>
    <x v="7"/>
    <x v="2"/>
    <n v="2020"/>
  </r>
  <r>
    <s v="Moodys"/>
    <s v="A1"/>
    <x v="2"/>
    <x v="2"/>
    <n v="2020"/>
  </r>
  <r>
    <s v="STD_POORS"/>
    <s v="A"/>
    <x v="4"/>
    <x v="2"/>
    <n v="2020"/>
  </r>
  <r>
    <s v="Moodys"/>
    <s v="A1"/>
    <x v="2"/>
    <x v="2"/>
    <n v="2020"/>
  </r>
  <r>
    <s v="Moodys"/>
    <s v="A1"/>
    <x v="2"/>
    <x v="2"/>
    <n v="2020"/>
  </r>
  <r>
    <s v="Moodys"/>
    <s v="Baa2"/>
    <x v="7"/>
    <x v="2"/>
    <n v="2020"/>
  </r>
  <r>
    <s v="Moodys"/>
    <s v="A1"/>
    <x v="2"/>
    <x v="2"/>
    <n v="2020"/>
  </r>
  <r>
    <s v="Moodys"/>
    <s v="A1"/>
    <x v="2"/>
    <x v="2"/>
    <n v="2020"/>
  </r>
  <r>
    <s v="Moodys"/>
    <s v="A2"/>
    <x v="4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Baa2"/>
    <x v="7"/>
    <x v="2"/>
    <n v="2020"/>
  </r>
  <r>
    <s v="Moodys"/>
    <s v="Baa2"/>
    <x v="7"/>
    <x v="2"/>
    <n v="2020"/>
  </r>
  <r>
    <s v="Moodys"/>
    <s v="A1"/>
    <x v="2"/>
    <x v="2"/>
    <n v="2020"/>
  </r>
  <r>
    <s v="STD_POORS"/>
    <s v="BBB-"/>
    <x v="9"/>
    <x v="2"/>
    <n v="2020"/>
  </r>
  <r>
    <s v="Moodys"/>
    <s v="A1"/>
    <x v="2"/>
    <x v="2"/>
    <n v="2020"/>
  </r>
  <r>
    <s v="Moodys"/>
    <s v="A1"/>
    <x v="2"/>
    <x v="2"/>
    <n v="2020"/>
  </r>
  <r>
    <s v="Moodys"/>
    <s v="A3"/>
    <x v="0"/>
    <x v="2"/>
    <n v="2020"/>
  </r>
  <r>
    <s v="Moodys"/>
    <s v="Baa2"/>
    <x v="7"/>
    <x v="2"/>
    <n v="2020"/>
  </r>
  <r>
    <s v="Moodys"/>
    <s v="A2"/>
    <x v="4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Baa2"/>
    <x v="7"/>
    <x v="2"/>
    <n v="2020"/>
  </r>
  <r>
    <s v="Moodys"/>
    <s v="Baa2"/>
    <x v="7"/>
    <x v="2"/>
    <n v="2020"/>
  </r>
  <r>
    <s v="STD_POORS"/>
    <s v="A"/>
    <x v="4"/>
    <x v="0"/>
    <n v="2020"/>
  </r>
  <r>
    <s v="Moodys"/>
    <s v="A3"/>
    <x v="0"/>
    <x v="2"/>
    <n v="2020"/>
  </r>
  <r>
    <s v="Moodys"/>
    <s v="A1"/>
    <x v="2"/>
    <x v="2"/>
    <n v="2020"/>
  </r>
  <r>
    <s v="Moodys"/>
    <s v="Baa2"/>
    <x v="7"/>
    <x v="2"/>
    <n v="2020"/>
  </r>
  <r>
    <s v="Moodys"/>
    <s v="A1"/>
    <x v="2"/>
    <x v="2"/>
    <n v="2020"/>
  </r>
  <r>
    <s v="Moodys"/>
    <s v="Baa3"/>
    <x v="9"/>
    <x v="2"/>
    <n v="2020"/>
  </r>
  <r>
    <s v="Moodys"/>
    <s v="Baa1"/>
    <x v="1"/>
    <x v="0"/>
    <n v="2020"/>
  </r>
  <r>
    <s v="Moodys"/>
    <s v="Baa2"/>
    <x v="7"/>
    <x v="2"/>
    <n v="2020"/>
  </r>
  <r>
    <s v="STD_POORS"/>
    <s v="A-"/>
    <x v="0"/>
    <x v="0"/>
    <n v="2020"/>
  </r>
  <r>
    <s v="Moodys"/>
    <s v="A3"/>
    <x v="0"/>
    <x v="0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A1"/>
    <x v="2"/>
    <x v="2"/>
    <n v="2020"/>
  </r>
  <r>
    <s v="Moodys"/>
    <s v="Baa2"/>
    <x v="7"/>
    <x v="2"/>
    <n v="2020"/>
  </r>
  <r>
    <s v="Moodys"/>
    <s v="A3"/>
    <x v="0"/>
    <x v="2"/>
    <n v="2020"/>
  </r>
  <r>
    <s v="Moodys"/>
    <s v="A3"/>
    <x v="0"/>
    <x v="2"/>
    <n v="2020"/>
  </r>
  <r>
    <s v="Moodys"/>
    <s v="A3"/>
    <x v="0"/>
    <x v="2"/>
    <n v="2020"/>
  </r>
  <r>
    <s v="Moodys"/>
    <s v="Baa2"/>
    <x v="7"/>
    <x v="0"/>
    <n v="2020"/>
  </r>
  <r>
    <s v="Moodys"/>
    <s v="Baa1"/>
    <x v="1"/>
    <x v="0"/>
    <n v="2020"/>
  </r>
  <r>
    <s v="Moodys"/>
    <s v="A3"/>
    <x v="0"/>
    <x v="0"/>
    <n v="2021"/>
  </r>
  <r>
    <s v="Moodys"/>
    <s v="A3"/>
    <x v="0"/>
    <x v="0"/>
    <n v="2021"/>
  </r>
  <r>
    <s v="Moodys"/>
    <s v="Baa1"/>
    <x v="1"/>
    <x v="1"/>
    <n v="2021"/>
  </r>
  <r>
    <s v="Moodys"/>
    <s v="A3"/>
    <x v="0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Baa1"/>
    <x v="1"/>
    <x v="0"/>
    <n v="2021"/>
  </r>
  <r>
    <s v="Moodys"/>
    <s v="Ba1"/>
    <x v="3"/>
    <x v="4"/>
    <n v="2021"/>
  </r>
  <r>
    <s v="Moodys"/>
    <s v="A2"/>
    <x v="4"/>
    <x v="3"/>
    <n v="2021"/>
  </r>
  <r>
    <s v="Moodys"/>
    <s v="A2"/>
    <x v="4"/>
    <x v="2"/>
    <n v="2021"/>
  </r>
  <r>
    <s v="Moodys"/>
    <s v="Baa2"/>
    <x v="7"/>
    <x v="4"/>
    <n v="2021"/>
  </r>
  <r>
    <s v="Moodys"/>
    <s v="Baa1"/>
    <x v="1"/>
    <x v="5"/>
    <n v="2021"/>
  </r>
  <r>
    <s v="Moodys"/>
    <s v="Ba3"/>
    <x v="5"/>
    <x v="5"/>
    <n v="2021"/>
  </r>
  <r>
    <s v="Moodys"/>
    <s v="Baa1"/>
    <x v="1"/>
    <x v="0"/>
    <n v="2021"/>
  </r>
  <r>
    <s v="Moodys"/>
    <s v="A3"/>
    <x v="0"/>
    <x v="3"/>
    <n v="2021"/>
  </r>
  <r>
    <s v="Moodys"/>
    <s v="Baa1"/>
    <x v="1"/>
    <x v="2"/>
    <n v="2021"/>
  </r>
  <r>
    <s v="Moodys"/>
    <s v="A1"/>
    <x v="2"/>
    <x v="2"/>
    <n v="2021"/>
  </r>
  <r>
    <s v="Fitch"/>
    <s v="BBB+ "/>
    <x v="10"/>
    <x v="2"/>
    <n v="2021"/>
  </r>
  <r>
    <s v="Moodys"/>
    <s v="Baa2"/>
    <x v="7"/>
    <x v="2"/>
    <n v="2021"/>
  </r>
  <r>
    <s v="STD_POORS"/>
    <s v="A+"/>
    <x v="2"/>
    <x v="2"/>
    <n v="2021"/>
  </r>
  <r>
    <s v="Moodys"/>
    <s v="Baa2"/>
    <x v="7"/>
    <x v="2"/>
    <n v="2021"/>
  </r>
  <r>
    <s v="Moodys"/>
    <s v="Baa1"/>
    <x v="1"/>
    <x v="2"/>
    <n v="2021"/>
  </r>
  <r>
    <s v="STD_POORS"/>
    <s v="A"/>
    <x v="4"/>
    <x v="2"/>
    <n v="2021"/>
  </r>
  <r>
    <s v="Moodys"/>
    <s v="A1"/>
    <x v="2"/>
    <x v="2"/>
    <n v="2021"/>
  </r>
  <r>
    <s v="Moodys"/>
    <s v="A2"/>
    <x v="4"/>
    <x v="2"/>
    <n v="2021"/>
  </r>
  <r>
    <s v="Moodys"/>
    <s v="Aa1"/>
    <x v="8"/>
    <x v="2"/>
    <n v="2021"/>
  </r>
  <r>
    <s v="Moodys"/>
    <s v="Baa2"/>
    <x v="7"/>
    <x v="2"/>
    <n v="2021"/>
  </r>
  <r>
    <s v="Moodys"/>
    <s v="Baa2"/>
    <x v="7"/>
    <x v="2"/>
    <n v="2021"/>
  </r>
  <r>
    <s v="Moodys"/>
    <s v="A3"/>
    <x v="0"/>
    <x v="2"/>
    <n v="2021"/>
  </r>
  <r>
    <s v="Moodys"/>
    <s v="A1"/>
    <x v="2"/>
    <x v="2"/>
    <n v="2021"/>
  </r>
  <r>
    <s v="STD_POORS"/>
    <s v="BBB-"/>
    <x v="9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Baa2"/>
    <x v="7"/>
    <x v="2"/>
    <n v="2021"/>
  </r>
  <r>
    <s v="Moodys"/>
    <s v="A1"/>
    <x v="2"/>
    <x v="2"/>
    <n v="2021"/>
  </r>
  <r>
    <s v="Moodys"/>
    <s v="A3"/>
    <x v="0"/>
    <x v="2"/>
    <n v="2021"/>
  </r>
  <r>
    <s v="Moodys"/>
    <s v="Baa2"/>
    <x v="7"/>
    <x v="2"/>
    <n v="2021"/>
  </r>
  <r>
    <s v="Moodys"/>
    <s v="A1"/>
    <x v="2"/>
    <x v="2"/>
    <n v="2021"/>
  </r>
  <r>
    <s v="Moodys"/>
    <s v="Baa1"/>
    <x v="1"/>
    <x v="2"/>
    <n v="2021"/>
  </r>
  <r>
    <s v="Moodys"/>
    <s v="Baa3"/>
    <x v="9"/>
    <x v="2"/>
    <n v="2021"/>
  </r>
  <r>
    <s v="Moodys"/>
    <s v="Baa1"/>
    <x v="1"/>
    <x v="2"/>
    <n v="2021"/>
  </r>
  <r>
    <s v="Moodys"/>
    <s v="A1"/>
    <x v="2"/>
    <x v="2"/>
    <n v="2021"/>
  </r>
  <r>
    <s v="Moodys"/>
    <s v="A1"/>
    <x v="2"/>
    <x v="2"/>
    <n v="2021"/>
  </r>
  <r>
    <s v="STD_POORS"/>
    <s v="BBB-"/>
    <x v="9"/>
    <x v="2"/>
    <n v="2021"/>
  </r>
  <r>
    <s v="Moodys"/>
    <s v="Baa2"/>
    <x v="7"/>
    <x v="2"/>
    <n v="2021"/>
  </r>
  <r>
    <s v="Moodys"/>
    <s v="A1"/>
    <x v="2"/>
    <x v="2"/>
    <n v="2021"/>
  </r>
  <r>
    <s v="Moodys"/>
    <s v="Baa2"/>
    <x v="7"/>
    <x v="2"/>
    <n v="2021"/>
  </r>
  <r>
    <s v="Moodys"/>
    <s v="A1"/>
    <x v="2"/>
    <x v="2"/>
    <n v="2021"/>
  </r>
  <r>
    <s v="STD_POORS"/>
    <s v="A"/>
    <x v="4"/>
    <x v="2"/>
    <n v="2021"/>
  </r>
  <r>
    <s v="Moodys"/>
    <s v="A1"/>
    <x v="2"/>
    <x v="2"/>
    <n v="2021"/>
  </r>
  <r>
    <s v="Moodys"/>
    <s v="A1"/>
    <x v="2"/>
    <x v="2"/>
    <n v="2021"/>
  </r>
  <r>
    <s v="Moodys"/>
    <s v="Baa2"/>
    <x v="7"/>
    <x v="2"/>
    <n v="2021"/>
  </r>
  <r>
    <s v="Moodys"/>
    <s v="A1"/>
    <x v="2"/>
    <x v="2"/>
    <n v="2021"/>
  </r>
  <r>
    <s v="Moodys"/>
    <s v="A1"/>
    <x v="2"/>
    <x v="2"/>
    <n v="2021"/>
  </r>
  <r>
    <s v="Moodys"/>
    <s v="A2"/>
    <x v="4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Baa2"/>
    <x v="7"/>
    <x v="2"/>
    <n v="2021"/>
  </r>
  <r>
    <s v="Moodys"/>
    <s v="Baa2"/>
    <x v="7"/>
    <x v="2"/>
    <n v="2021"/>
  </r>
  <r>
    <s v="Moodys"/>
    <s v="A1"/>
    <x v="2"/>
    <x v="2"/>
    <n v="2021"/>
  </r>
  <r>
    <s v="STD_POORS"/>
    <s v="BBB-"/>
    <x v="9"/>
    <x v="2"/>
    <n v="2021"/>
  </r>
  <r>
    <s v="Moodys"/>
    <s v="A1"/>
    <x v="2"/>
    <x v="2"/>
    <n v="2021"/>
  </r>
  <r>
    <s v="Moodys"/>
    <s v="A1"/>
    <x v="2"/>
    <x v="2"/>
    <n v="2021"/>
  </r>
  <r>
    <s v="Moodys"/>
    <s v="A3"/>
    <x v="0"/>
    <x v="2"/>
    <n v="2021"/>
  </r>
  <r>
    <s v="Moodys"/>
    <s v="Baa2"/>
    <x v="7"/>
    <x v="2"/>
    <n v="2021"/>
  </r>
  <r>
    <s v="Moodys"/>
    <s v="A2"/>
    <x v="4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Baa2"/>
    <x v="7"/>
    <x v="2"/>
    <n v="2021"/>
  </r>
  <r>
    <s v="Moodys"/>
    <s v="Baa2"/>
    <x v="7"/>
    <x v="2"/>
    <n v="2021"/>
  </r>
  <r>
    <s v="STD_POORS"/>
    <s v="A"/>
    <x v="4"/>
    <x v="0"/>
    <n v="2021"/>
  </r>
  <r>
    <s v="Moodys"/>
    <s v="A3"/>
    <x v="0"/>
    <x v="2"/>
    <n v="2021"/>
  </r>
  <r>
    <s v="Moodys"/>
    <s v="A1"/>
    <x v="2"/>
    <x v="2"/>
    <n v="2021"/>
  </r>
  <r>
    <s v="Moodys"/>
    <s v="Baa2"/>
    <x v="7"/>
    <x v="2"/>
    <n v="2021"/>
  </r>
  <r>
    <s v="Moodys"/>
    <s v="A1"/>
    <x v="2"/>
    <x v="2"/>
    <n v="2021"/>
  </r>
  <r>
    <s v="Moodys"/>
    <s v="Baa3"/>
    <x v="9"/>
    <x v="2"/>
    <n v="2021"/>
  </r>
  <r>
    <s v="Moodys"/>
    <s v="Baa1"/>
    <x v="1"/>
    <x v="0"/>
    <n v="2021"/>
  </r>
  <r>
    <s v="Moodys"/>
    <s v="Baa2"/>
    <x v="7"/>
    <x v="2"/>
    <n v="2021"/>
  </r>
  <r>
    <s v="STD_POORS"/>
    <s v="A-"/>
    <x v="0"/>
    <x v="0"/>
    <n v="2021"/>
  </r>
  <r>
    <s v="Moodys"/>
    <s v="A3"/>
    <x v="0"/>
    <x v="0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A1"/>
    <x v="2"/>
    <x v="2"/>
    <n v="2021"/>
  </r>
  <r>
    <s v="Moodys"/>
    <s v="Baa2"/>
    <x v="7"/>
    <x v="2"/>
    <n v="2021"/>
  </r>
  <r>
    <s v="Moodys"/>
    <s v="A3"/>
    <x v="0"/>
    <x v="2"/>
    <n v="2021"/>
  </r>
  <r>
    <s v="Moodys"/>
    <s v="A3"/>
    <x v="0"/>
    <x v="2"/>
    <n v="2021"/>
  </r>
  <r>
    <s v="Moodys"/>
    <s v="A3"/>
    <x v="0"/>
    <x v="2"/>
    <n v="2021"/>
  </r>
  <r>
    <s v="Moodys"/>
    <s v="Baa2"/>
    <x v="7"/>
    <x v="0"/>
    <n v="2021"/>
  </r>
  <r>
    <s v="Moodys"/>
    <s v="Baa1"/>
    <x v="1"/>
    <x v="0"/>
    <n v="20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rowHeaderCaption="S&amp;P rating">
  <location ref="H3:P16" firstHeaderRow="1" firstDataRow="2" firstDataCol="1"/>
  <pivotFields count="5">
    <pivotField showAll="0"/>
    <pivotField showAll="0"/>
    <pivotField axis="axisRow" showAll="0">
      <items count="13">
        <item x="8"/>
        <item x="2"/>
        <item x="4"/>
        <item x="0"/>
        <item x="1"/>
        <item x="7"/>
        <item x="9"/>
        <item x="3"/>
        <item x="6"/>
        <item x="5"/>
        <item m="1" x="11"/>
        <item x="10"/>
        <item t="default"/>
      </items>
    </pivotField>
    <pivotField axis="axisCol" dataField="1" showAll="0">
      <items count="8">
        <item x="0"/>
        <item x="2"/>
        <item x="3"/>
        <item x="4"/>
        <item x="5"/>
        <item x="6"/>
        <item x="1"/>
        <item t="default"/>
      </items>
    </pivotField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Rating" fld="3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4" adjustColumnWidth="0" connectionId="1" autoFormatId="16" applyNumberFormats="0" applyBorderFormats="0" applyFontFormats="0" applyPatternFormats="0" applyAlignmentFormats="0" applyWidthHeightFormats="0">
  <queryTableRefresh nextId="110">
    <queryTableFields count="101">
      <queryTableField id="1" name="Segment" tableColumnId="1"/>
      <queryTableField id="2" name="ID" tableColumnId="2"/>
      <queryTableField id="3" name="Segment - ID" tableColumnId="3"/>
      <queryTableField id="4" name="Product" tableColumnId="4"/>
      <queryTableField id="5" name="Segment_1" tableColumnId="5"/>
      <queryTableField id="6" name="ID_2" tableColumnId="6"/>
      <queryTableField id="7" name="Customer No" tableColumnId="7"/>
      <queryTableField id="8" name="Customer Name" tableColumnId="8"/>
      <queryTableField id="9" name="Product  Code" tableColumnId="9"/>
      <queryTableField id="10" name="Inductry_CN" tableColumnId="10"/>
      <queryTableField id="11" name="Industry_BOT" tableColumnId="11"/>
      <queryTableField id="12" name="Portfolio (BOT)" tableColumnId="12"/>
      <queryTableField id="13" name="BOT Segment" tableColumnId="13"/>
      <queryTableField id="14" name="Unique Facility Code" tableColumnId="14"/>
      <queryTableField id="15" name="Loan Maturity Date" tableColumnId="15"/>
      <queryTableField id="16" name="Reporting date" tableColumnId="16"/>
      <queryTableField id="17" name="Remaining years to mature or expire" tableColumnId="17"/>
      <queryTableField id="18" name="Currency" tableColumnId="18"/>
      <queryTableField id="19" name="Amount Financed (FCY)" tableColumnId="19"/>
      <queryTableField id="20" name="Loan Balance (FCY)" tableColumnId="20"/>
      <queryTableField id="21" name="Interest Accrued Amount (FCY)" tableColumnId="21"/>
      <queryTableField id="22" name="Interest rate" tableColumnId="22"/>
      <queryTableField id="23" name="Contract currency -&gt; CNY" tableColumnId="23"/>
      <queryTableField id="24" name="Amount financed" tableColumnId="24"/>
      <queryTableField id="25" name="Loan balance" tableColumnId="25"/>
      <queryTableField id="26" name="Interest Accrued Amount" tableColumnId="26"/>
      <queryTableField id="27" name="2020-International rating company" tableColumnId="27"/>
      <queryTableField id="28" name="2020-International rating" tableColumnId="28"/>
      <queryTableField id="29" name="2020 Equvalent CRR" tableColumnId="29"/>
      <queryTableField id="30" name="2020 Rating" tableColumnId="30"/>
      <queryTableField id="31" name="2020 Used CRR" tableColumnId="31"/>
      <queryTableField id="32" name="2021-International rating company" tableColumnId="32"/>
      <queryTableField id="33" name="2021-International rating" tableColumnId="33"/>
      <queryTableField id="34" name="2021 Equvalent CRR" tableColumnId="34"/>
      <queryTableField id="35" name="2021 Rating" tableColumnId="35"/>
      <queryTableField id="36" name="2021 Used CRR" tableColumnId="36"/>
      <queryTableField id="37" name="Override CRR" tableColumnId="37"/>
      <queryTableField id="38" name="Final CRR" tableColumnId="38"/>
      <queryTableField id="39" name="Credit downgrade" tableColumnId="39"/>
      <queryTableField id="40" name="Overdue days" tableColumnId="40"/>
      <queryTableField id="41" name="SICR" tableColumnId="41"/>
      <queryTableField id="42" name="NPL" tableColumnId="42"/>
      <queryTableField id="43" name="Stage" tableColumnId="43"/>
      <queryTableField id="44" name="Override Stage" tableColumnId="44"/>
      <queryTableField id="45" name="Final Stage" tableColumnId="45"/>
      <queryTableField id="46" name="Commit Withdraw Flag" tableColumnId="46"/>
      <queryTableField id="47" name="Revolving Flag" tableColumnId="47"/>
      <queryTableField id="48" name="Limit Currency" tableColumnId="48"/>
      <queryTableField id="49" name="Limit Amount (FCY)" tableColumnId="49"/>
      <queryTableField id="50" name="Limit Available Amount (FCY)" tableColumnId="50"/>
      <queryTableField id="51" name="Limit currency -&gt; CNY" tableColumnId="51"/>
      <queryTableField id="52" name="Limit Amount" tableColumnId="52"/>
      <queryTableField id="53" name="Limit Available Amount" tableColumnId="53"/>
      <queryTableField id="54" name="Calculating type" tableColumnId="54"/>
      <queryTableField id="55" name="Segment - ID_3" tableColumnId="55"/>
      <queryTableField id="56" name="Stage_1_ECL_IFRS9_Drawn (CNY)" tableColumnId="56"/>
      <queryTableField id="57" name="Stage_1_ECL_IFRS9_Undrawn (CNY)" tableColumnId="57"/>
      <queryTableField id="58" name="Stage_1_ECL_IFRS9_Interest (CNY)" tableColumnId="58"/>
      <queryTableField id="59" name="Stage_1_ECL_IFRS9_Total (CNY)" tableColumnId="59"/>
      <queryTableField id="60" name="Stage_2_ECL_IFRS9_Drawn (CNY)" tableColumnId="60"/>
      <queryTableField id="61" name="Stage_2_ECL_IFRS9_Undrawn (CNY)" tableColumnId="61"/>
      <queryTableField id="62" name="Stage_2_ECL_IFRS9_Interest (CNY)" tableColumnId="62"/>
      <queryTableField id="63" name="Stage_2_ECL_IFRS9_Total (CNY)" tableColumnId="63"/>
      <queryTableField id="64" name="Stage_3_ECL_IFRS9_Drawn (CNY)" tableColumnId="64"/>
      <queryTableField id="65" name="Stage_3_ECL_IFRS9_Undrawn (CNY)" tableColumnId="65"/>
      <queryTableField id="66" name="Stage_3_ECL_IFRS9_Interest (CNY)" tableColumnId="66"/>
      <queryTableField id="67" name="Stage_3_ECL_IFRS9_Total (CNY)" tableColumnId="67"/>
      <queryTableField id="68" name="Final_ECL_IFRS9_Drawn (CNY)" tableColumnId="68"/>
      <queryTableField id="69" name="Final_ECL_IFRS9_Undrawn (CNY)" tableColumnId="69"/>
      <queryTableField id="70" name="Final_ECL_IFRS9_Interest (CNY)" tableColumnId="70"/>
      <queryTableField id="71" name="Final_ECL_IFRS9_Total (CNY)" tableColumnId="71"/>
      <queryTableField id="72" name="Stage_1_ECL_IFRS9_Drawn (THB)" tableColumnId="72"/>
      <queryTableField id="73" name="Stage_1_ECL_IFRS9_Undrawn (THB)" tableColumnId="73"/>
      <queryTableField id="74" name="Stage_1_ECL_IFRS9_Interest (THB)" tableColumnId="74"/>
      <queryTableField id="75" name="Stage_1_ECL_IFRS9_Total (THB)" tableColumnId="75"/>
      <queryTableField id="76" name="Stage_2_ECL_IFRS9_Drawn (THB)" tableColumnId="76"/>
      <queryTableField id="77" name="Stage_2_ECL_IFRS9_Undrawn (THB)" tableColumnId="77"/>
      <queryTableField id="78" name="Stage_2_ECL_IFRS9_Interest (THB)" tableColumnId="78"/>
      <queryTableField id="79" name="Stage_2_ECL_IFRS9_Total (THB)" tableColumnId="79"/>
      <queryTableField id="80" name="Stage_3_ECL_IFRS9_Drawn (THB)" tableColumnId="80"/>
      <queryTableField id="81" name="Stage_3_ECL_IFRS9_Undrawn (THB)" tableColumnId="81"/>
      <queryTableField id="82" name="Stage_3_ECL_IFRS9_Interest (THB)" tableColumnId="82"/>
      <queryTableField id="83" name="Stage_3_ECL_IFRS9_Total (THB)" tableColumnId="83"/>
      <queryTableField id="84" name="Final_ECL_IFRS9_Drawn (THB)" tableColumnId="84"/>
      <queryTableField id="85" name="Final_ECL_IFRS9_Undrawn (THB)" tableColumnId="85"/>
      <queryTableField id="86" name="Final_ECL_IFRS9_Interest (THB)" tableColumnId="86"/>
      <queryTableField id="87" name="Final_ECL_IFRS9_Total (THB)" tableColumnId="87"/>
      <queryTableField id="88" name="5-classification" tableColumnId="88"/>
      <queryTableField id="89" name="Floor rate for Stage 1" tableColumnId="89"/>
      <queryTableField id="90" name="Floor rate for Stage 2" tableColumnId="90"/>
      <queryTableField id="91" name="Floor rate for Stage 3" tableColumnId="91"/>
      <queryTableField id="92" name="Stage_1_ECL_CBIRC_Total (CNY)" tableColumnId="92"/>
      <queryTableField id="93" name="Stage_2_ECL_CBIRC_Total (CNY)" tableColumnId="93"/>
      <queryTableField id="94" name="Stage_3_ECL_CBIRC_Total (CNY)" tableColumnId="94"/>
      <queryTableField id="95" name="Final_ECL_CBIRC_Total (CNY)" tableColumnId="95"/>
      <queryTableField id="96" name="ECL for CBIRC (CNY)" tableColumnId="96"/>
      <queryTableField id="97" name="Stage_1_ECL_CBIRC_Total (CCY)" tableColumnId="97"/>
      <queryTableField id="98" name="Stage_2_ECL_CBIRC_Total (CCY)" tableColumnId="98"/>
      <queryTableField id="99" name="Stage_3_ECL_CBIRC_Total (CCY)" tableColumnId="99"/>
      <queryTableField id="100" name="Final_ECL_CBIRC_Total (CCY)" tableColumnId="100"/>
      <queryTableField id="101" name="ECL for CBIRC (CCY)" tableColumnId="101"/>
    </queryTableFields>
  </queryTableRefresh>
</queryTable>
</file>

<file path=xl/queryTables/queryTable2.xml><?xml version="1.0" encoding="utf-8"?>
<queryTable xmlns="http://schemas.openxmlformats.org/spreadsheetml/2006/main" name="ExternalData_5" adjustColumnWidth="0" connectionId="3" autoFormatId="16" applyNumberFormats="0" applyBorderFormats="0" applyFontFormats="0" applyPatternFormats="0" applyAlignmentFormats="0" applyWidthHeightFormats="0">
  <queryTableRefresh nextId="102">
    <queryTableFields count="101">
      <queryTableField id="1" name="Segment" tableColumnId="1"/>
      <queryTableField id="2" name="ID" tableColumnId="2"/>
      <queryTableField id="3" name="Segment - ID" tableColumnId="3"/>
      <queryTableField id="4" name="Product" tableColumnId="4"/>
      <queryTableField id="5" name="Segment_1" tableColumnId="5"/>
      <queryTableField id="6" name="ID_2" tableColumnId="6"/>
      <queryTableField id="7" name="Customer No" tableColumnId="7"/>
      <queryTableField id="8" name="Customer Name" tableColumnId="8"/>
      <queryTableField id="9" name="Product  Code" tableColumnId="9"/>
      <queryTableField id="10" name="Inductry_CN" tableColumnId="10"/>
      <queryTableField id="11" name="Industry_BOT" tableColumnId="11"/>
      <queryTableField id="12" name="Portfolio (BOT)" tableColumnId="12"/>
      <queryTableField id="13" name="BOT Segment" tableColumnId="13"/>
      <queryTableField id="14" name="Unique Facility Code" tableColumnId="14"/>
      <queryTableField id="15" name="Loan Maturity Date" tableColumnId="15"/>
      <queryTableField id="16" name="Reporting date" tableColumnId="16"/>
      <queryTableField id="17" name="Remaining years to mature or expire" tableColumnId="17"/>
      <queryTableField id="18" name="Currency" tableColumnId="18"/>
      <queryTableField id="19" name="Amount Financed (FCY)" tableColumnId="19"/>
      <queryTableField id="20" name="Loan Balance (FCY)" tableColumnId="20"/>
      <queryTableField id="21" name="Interest Accrued Amount (FCY)" tableColumnId="21"/>
      <queryTableField id="22" name="Interest rate" tableColumnId="22"/>
      <queryTableField id="23" name="Contract currency -&gt; CNY" tableColumnId="23"/>
      <queryTableField id="24" name="Amount financed" tableColumnId="24"/>
      <queryTableField id="25" name="Loan balance" tableColumnId="25"/>
      <queryTableField id="26" name="Interest Accrued Amount" tableColumnId="26"/>
      <queryTableField id="27" name="2020-International rating company" tableColumnId="27"/>
      <queryTableField id="28" name="2020-International rating" tableColumnId="28"/>
      <queryTableField id="29" name="2020 Equvalent CRR" tableColumnId="29"/>
      <queryTableField id="30" name="2020 Rating" tableColumnId="30"/>
      <queryTableField id="31" name="2020 Used CRR" tableColumnId="31"/>
      <queryTableField id="32" name="2021-International rating company" tableColumnId="32"/>
      <queryTableField id="33" name="2021-International rating" tableColumnId="33"/>
      <queryTableField id="34" name="2021 Equvalent CRR" tableColumnId="34"/>
      <queryTableField id="35" name="2021 Rating" tableColumnId="35"/>
      <queryTableField id="36" name="2021 Used CRR" tableColumnId="36"/>
      <queryTableField id="37" name="Override CRR" tableColumnId="37"/>
      <queryTableField id="38" name="Final CRR" tableColumnId="38"/>
      <queryTableField id="39" name="Credit downgrade" tableColumnId="39"/>
      <queryTableField id="40" name="Overdue days" tableColumnId="40"/>
      <queryTableField id="41" name="SICR" tableColumnId="41"/>
      <queryTableField id="42" name="NPL" tableColumnId="42"/>
      <queryTableField id="43" name="Stage" tableColumnId="43"/>
      <queryTableField id="44" name="Override Stage" tableColumnId="44"/>
      <queryTableField id="45" name="Final Stage" tableColumnId="45"/>
      <queryTableField id="46" name="Commit Withdraw Flag" tableColumnId="46"/>
      <queryTableField id="47" name="Revolving Flag" tableColumnId="47"/>
      <queryTableField id="48" name="Limit Currency" tableColumnId="48"/>
      <queryTableField id="49" name="Limit Amount (FCY)" tableColumnId="49"/>
      <queryTableField id="50" name="Limit Available Amount (FCY)" tableColumnId="50"/>
      <queryTableField id="51" name="Limit currency -&gt; CNY" tableColumnId="51"/>
      <queryTableField id="52" name="Limit Amount" tableColumnId="52"/>
      <queryTableField id="53" name="Limit Available Amount" tableColumnId="53"/>
      <queryTableField id="54" name="Calculating type" tableColumnId="54"/>
      <queryTableField id="55" name="Segment - ID_3" tableColumnId="55"/>
      <queryTableField id="56" name="Stage_1_ECL_IFRS9_Drawn (CNY)" tableColumnId="56"/>
      <queryTableField id="57" name="Stage_1_ECL_IFRS9_Undrawn (CNY)" tableColumnId="57"/>
      <queryTableField id="58" name="Stage_1_ECL_IFRS9_Interest (CNY)" tableColumnId="58"/>
      <queryTableField id="59" name="Stage_1_ECL_IFRS9_Total (CNY)" tableColumnId="59"/>
      <queryTableField id="60" name="Stage_2_ECL_IFRS9_Drawn (CNY)" tableColumnId="60"/>
      <queryTableField id="61" name="Stage_2_ECL_IFRS9_Undrawn (CNY)" tableColumnId="61"/>
      <queryTableField id="62" name="Stage_2_ECL_IFRS9_Interest (CNY)" tableColumnId="62"/>
      <queryTableField id="63" name="Stage_2_ECL_IFRS9_Total (CNY)" tableColumnId="63"/>
      <queryTableField id="64" name="Stage_3_ECL_IFRS9_Drawn (CNY)" tableColumnId="64"/>
      <queryTableField id="65" name="Stage_3_ECL_IFRS9_Undrawn (CNY)" tableColumnId="65"/>
      <queryTableField id="66" name="Stage_3_ECL_IFRS9_Interest (CNY)" tableColumnId="66"/>
      <queryTableField id="67" name="Stage_3_ECL_IFRS9_Total (CNY)" tableColumnId="67"/>
      <queryTableField id="68" name="Final_ECL_IFRS9_Drawn (CNY)" tableColumnId="68"/>
      <queryTableField id="69" name="Final_ECL_IFRS9_Undrawn (CNY)" tableColumnId="69"/>
      <queryTableField id="70" name="Final_ECL_IFRS9_Interest (CNY)" tableColumnId="70"/>
      <queryTableField id="71" name="Final_ECL_IFRS9_Total (CNY)" tableColumnId="71"/>
      <queryTableField id="72" name="Stage_1_ECL_IFRS9_Drawn (THB)" tableColumnId="72"/>
      <queryTableField id="73" name="Stage_1_ECL_IFRS9_Undrawn (THB)" tableColumnId="73"/>
      <queryTableField id="74" name="Stage_1_ECL_IFRS9_Interest (THB)" tableColumnId="74"/>
      <queryTableField id="75" name="Stage_1_ECL_IFRS9_Total (THB)" tableColumnId="75"/>
      <queryTableField id="76" name="Stage_2_ECL_IFRS9_Drawn (THB)" tableColumnId="76"/>
      <queryTableField id="77" name="Stage_2_ECL_IFRS9_Undrawn (THB)" tableColumnId="77"/>
      <queryTableField id="78" name="Stage_2_ECL_IFRS9_Interest (THB)" tableColumnId="78"/>
      <queryTableField id="79" name="Stage_2_ECL_IFRS9_Total (THB)" tableColumnId="79"/>
      <queryTableField id="80" name="Stage_3_ECL_IFRS9_Drawn (THB)" tableColumnId="80"/>
      <queryTableField id="81" name="Stage_3_ECL_IFRS9_Undrawn (THB)" tableColumnId="81"/>
      <queryTableField id="82" name="Stage_3_ECL_IFRS9_Interest (THB)" tableColumnId="82"/>
      <queryTableField id="83" name="Stage_3_ECL_IFRS9_Total (THB)" tableColumnId="83"/>
      <queryTableField id="84" name="Final_ECL_IFRS9_Drawn (THB)" tableColumnId="84"/>
      <queryTableField id="85" name="Final_ECL_IFRS9_Undrawn (THB)" tableColumnId="85"/>
      <queryTableField id="86" name="Final_ECL_IFRS9_Interest (THB)" tableColumnId="86"/>
      <queryTableField id="87" name="Final_ECL_IFRS9_Total (THB)" tableColumnId="87"/>
      <queryTableField id="88" name="5-classification" tableColumnId="88"/>
      <queryTableField id="89" name="Floor rate for Stage 1" tableColumnId="89"/>
      <queryTableField id="90" name="Floor rate for Stage 2" tableColumnId="90"/>
      <queryTableField id="91" name="Floor rate for Stage 3" tableColumnId="91"/>
      <queryTableField id="92" name="Stage_1_ECL_CBIRC_Total (CNY)" tableColumnId="92"/>
      <queryTableField id="93" name="Stage_2_ECL_CBIRC_Total (CNY)" tableColumnId="93"/>
      <queryTableField id="94" name="Stage_3_ECL_CBIRC_Total (CNY)" tableColumnId="94"/>
      <queryTableField id="95" name="Final_ECL_CBIRC_Total (CNY)" tableColumnId="95"/>
      <queryTableField id="96" name="ECL for CBIRC (CNY)" tableColumnId="96"/>
      <queryTableField id="97" name="Stage_1_ECL_CBIRC_Total (CCY)" tableColumnId="97"/>
      <queryTableField id="98" name="Stage_2_ECL_CBIRC_Total (CCY)" tableColumnId="98"/>
      <queryTableField id="99" name="Stage_3_ECL_CBIRC_Total (CCY)" tableColumnId="99"/>
      <queryTableField id="100" name="Final_ECL_CBIRC_Total (CCY)" tableColumnId="100"/>
      <queryTableField id="101" name="ECL for CBIRC (CCY)" tableColumnId="101"/>
    </queryTableFields>
  </queryTableRefresh>
</queryTable>
</file>

<file path=xl/queryTables/queryTable3.xml><?xml version="1.0" encoding="utf-8"?>
<queryTable xmlns="http://schemas.openxmlformats.org/spreadsheetml/2006/main" name="ExternalData_6" adjustColumnWidth="0" connectionId="2" autoFormatId="16" applyNumberFormats="0" applyBorderFormats="0" applyFontFormats="0" applyPatternFormats="0" applyAlignmentFormats="0" applyWidthHeightFormats="0">
  <queryTableRefresh nextId="102">
    <queryTableFields count="101">
      <queryTableField id="1" name="Segment" tableColumnId="1"/>
      <queryTableField id="2" name="ID" tableColumnId="2"/>
      <queryTableField id="3" name="Segment - ID" tableColumnId="3"/>
      <queryTableField id="4" name="Product" tableColumnId="4"/>
      <queryTableField id="5" name="Segment_1" tableColumnId="5"/>
      <queryTableField id="6" name="ID_2" tableColumnId="6"/>
      <queryTableField id="7" name="Customer No" tableColumnId="7"/>
      <queryTableField id="8" name="Customer Name" tableColumnId="8"/>
      <queryTableField id="9" name="Product  Code" tableColumnId="9"/>
      <queryTableField id="10" name="Inductry_CN" tableColumnId="10"/>
      <queryTableField id="11" name="Industry_BOT" tableColumnId="11"/>
      <queryTableField id="12" name="Portfolio (BOT)" tableColumnId="12"/>
      <queryTableField id="13" name="BOT Segment" tableColumnId="13"/>
      <queryTableField id="14" name="Unique Facility Code" tableColumnId="14"/>
      <queryTableField id="15" name="Loan Maturity Date" tableColumnId="15"/>
      <queryTableField id="16" name="Reporting date" tableColumnId="16"/>
      <queryTableField id="17" name="Remaining years to mature or expire" tableColumnId="17"/>
      <queryTableField id="18" name="Currency" tableColumnId="18"/>
      <queryTableField id="19" name="Amount Financed (FCY)" tableColumnId="19"/>
      <queryTableField id="20" name="Loan Balance (FCY)" tableColumnId="20"/>
      <queryTableField id="21" name="Interest Accrued Amount (FCY)" tableColumnId="21"/>
      <queryTableField id="22" name="Interest rate" tableColumnId="22"/>
      <queryTableField id="23" name="Contract currency -&gt; CNY" tableColumnId="23"/>
      <queryTableField id="24" name="Amount financed" tableColumnId="24"/>
      <queryTableField id="25" name="Loan balance" tableColumnId="25"/>
      <queryTableField id="26" name="Interest Accrued Amount" tableColumnId="26"/>
      <queryTableField id="27" name="2020-International rating company" tableColumnId="27"/>
      <queryTableField id="28" name="2020-International rating" tableColumnId="28"/>
      <queryTableField id="29" name="2020 Equvalent CRR" tableColumnId="29"/>
      <queryTableField id="30" name="2020 Rating" tableColumnId="30"/>
      <queryTableField id="31" name="2020 Used CRR" tableColumnId="31"/>
      <queryTableField id="32" name="2021-International rating company" tableColumnId="32"/>
      <queryTableField id="33" name="2021-International rating" tableColumnId="33"/>
      <queryTableField id="34" name="2021 Equvalent CRR" tableColumnId="34"/>
      <queryTableField id="35" name="2021 Rating" tableColumnId="35"/>
      <queryTableField id="36" name="2021 Used CRR" tableColumnId="36"/>
      <queryTableField id="37" name="Override CRR" tableColumnId="37"/>
      <queryTableField id="38" name="Final CRR" tableColumnId="38"/>
      <queryTableField id="39" name="Credit downgrade" tableColumnId="39"/>
      <queryTableField id="40" name="Overdue days" tableColumnId="40"/>
      <queryTableField id="41" name="SICR" tableColumnId="41"/>
      <queryTableField id="42" name="NPL" tableColumnId="42"/>
      <queryTableField id="43" name="Stage" tableColumnId="43"/>
      <queryTableField id="44" name="Override Stage" tableColumnId="44"/>
      <queryTableField id="45" name="Final Stage" tableColumnId="45"/>
      <queryTableField id="46" name="Commit Withdraw Flag" tableColumnId="46"/>
      <queryTableField id="47" name="Revolving Flag" tableColumnId="47"/>
      <queryTableField id="48" name="Limit Currency" tableColumnId="48"/>
      <queryTableField id="49" name="Limit Amount (FCY)" tableColumnId="49"/>
      <queryTableField id="50" name="Limit Available Amount (FCY)" tableColumnId="50"/>
      <queryTableField id="51" name="Limit currency -&gt; CNY" tableColumnId="51"/>
      <queryTableField id="52" name="Limit Amount" tableColumnId="52"/>
      <queryTableField id="53" name="Limit Available Amount" tableColumnId="53"/>
      <queryTableField id="54" name="Calculating type" tableColumnId="54"/>
      <queryTableField id="55" name="Segment - ID_3" tableColumnId="55"/>
      <queryTableField id="56" name="Stage_1_ECL_IFRS9_Drawn (CNY)" tableColumnId="56"/>
      <queryTableField id="57" name="Stage_1_ECL_IFRS9_Undrawn (CNY)" tableColumnId="57"/>
      <queryTableField id="58" name="Stage_1_ECL_IFRS9_Interest (CNY)" tableColumnId="58"/>
      <queryTableField id="59" name="Stage_1_ECL_IFRS9_Total (CNY)" tableColumnId="59"/>
      <queryTableField id="60" name="Stage_2_ECL_IFRS9_Drawn (CNY)" tableColumnId="60"/>
      <queryTableField id="61" name="Stage_2_ECL_IFRS9_Undrawn (CNY)" tableColumnId="61"/>
      <queryTableField id="62" name="Stage_2_ECL_IFRS9_Interest (CNY)" tableColumnId="62"/>
      <queryTableField id="63" name="Stage_2_ECL_IFRS9_Total (CNY)" tableColumnId="63"/>
      <queryTableField id="64" name="Stage_3_ECL_IFRS9_Drawn (CNY)" tableColumnId="64"/>
      <queryTableField id="65" name="Stage_3_ECL_IFRS9_Undrawn (CNY)" tableColumnId="65"/>
      <queryTableField id="66" name="Stage_3_ECL_IFRS9_Interest (CNY)" tableColumnId="66"/>
      <queryTableField id="67" name="Stage_3_ECL_IFRS9_Total (CNY)" tableColumnId="67"/>
      <queryTableField id="68" name="Final_ECL_IFRS9_Drawn (CNY)" tableColumnId="68"/>
      <queryTableField id="69" name="Final_ECL_IFRS9_Undrawn (CNY)" tableColumnId="69"/>
      <queryTableField id="70" name="Final_ECL_IFRS9_Interest (CNY)" tableColumnId="70"/>
      <queryTableField id="71" name="Final_ECL_IFRS9_Total (CNY)" tableColumnId="71"/>
      <queryTableField id="72" name="Stage_1_ECL_IFRS9_Drawn (THB)" tableColumnId="72"/>
      <queryTableField id="73" name="Stage_1_ECL_IFRS9_Undrawn (THB)" tableColumnId="73"/>
      <queryTableField id="74" name="Stage_1_ECL_IFRS9_Interest (THB)" tableColumnId="74"/>
      <queryTableField id="75" name="Stage_1_ECL_IFRS9_Total (THB)" tableColumnId="75"/>
      <queryTableField id="76" name="Stage_2_ECL_IFRS9_Drawn (THB)" tableColumnId="76"/>
      <queryTableField id="77" name="Stage_2_ECL_IFRS9_Undrawn (THB)" tableColumnId="77"/>
      <queryTableField id="78" name="Stage_2_ECL_IFRS9_Interest (THB)" tableColumnId="78"/>
      <queryTableField id="79" name="Stage_2_ECL_IFRS9_Total (THB)" tableColumnId="79"/>
      <queryTableField id="80" name="Stage_3_ECL_IFRS9_Drawn (THB)" tableColumnId="80"/>
      <queryTableField id="81" name="Stage_3_ECL_IFRS9_Undrawn (THB)" tableColumnId="81"/>
      <queryTableField id="82" name="Stage_3_ECL_IFRS9_Interest (THB)" tableColumnId="82"/>
      <queryTableField id="83" name="Stage_3_ECL_IFRS9_Total (THB)" tableColumnId="83"/>
      <queryTableField id="84" name="Final_ECL_IFRS9_Drawn (THB)" tableColumnId="84"/>
      <queryTableField id="85" name="Final_ECL_IFRS9_Undrawn (THB)" tableColumnId="85"/>
      <queryTableField id="86" name="Final_ECL_IFRS9_Interest (THB)" tableColumnId="86"/>
      <queryTableField id="87" name="Final_ECL_IFRS9_Total (THB)" tableColumnId="87"/>
      <queryTableField id="88" name="5-classification" tableColumnId="88"/>
      <queryTableField id="89" name="Floor rate for Stage 1" tableColumnId="89"/>
      <queryTableField id="90" name="Floor rate for Stage 2" tableColumnId="90"/>
      <queryTableField id="91" name="Floor rate for Stage 3" tableColumnId="91"/>
      <queryTableField id="92" name="Stage_1_ECL_CBIRC_Total (CNY)" tableColumnId="92"/>
      <queryTableField id="93" name="Stage_2_ECL_CBIRC_Total (CNY)" tableColumnId="93"/>
      <queryTableField id="94" name="Stage_3_ECL_CBIRC_Total (CNY)" tableColumnId="94"/>
      <queryTableField id="95" name="Final_ECL_CBIRC_Total (CNY)" tableColumnId="95"/>
      <queryTableField id="96" name="ECL for CBIRC (CNY)" tableColumnId="96"/>
      <queryTableField id="97" name="Stage_1_ECL_CBIRC_Total (CCY)" tableColumnId="97"/>
      <queryTableField id="98" name="Stage_2_ECL_CBIRC_Total (CCY)" tableColumnId="98"/>
      <queryTableField id="99" name="Stage_3_ECL_CBIRC_Total (CCY)" tableColumnId="99"/>
      <queryTableField id="100" name="Final_ECL_CBIRC_Total (CCY)" tableColumnId="100"/>
      <queryTableField id="101" name="ECL for CBIRC (CCY)" tableColumnId="101"/>
    </queryTableFields>
  </queryTableRefresh>
</queryTable>
</file>

<file path=xl/queryTables/queryTable4.xml><?xml version="1.0" encoding="utf-8"?>
<queryTable xmlns="http://schemas.openxmlformats.org/spreadsheetml/2006/main" name="ExternalData_3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Segment" tableColumnId="2"/>
      <queryTableField id="3" name="Lifetime" tableColumnId="3"/>
      <queryTableField id="4" name="PD" tableColumnId="4"/>
      <queryTableField id="5" name="LGD" tableColumnId="5"/>
      <queryTableField id="6" name="EAD" tableColumnId="6"/>
      <queryTableField id="7" name="ECL" tableColumnId="7"/>
      <queryTableField id="8" name="CBIRC" tableColumnId="8"/>
    </queryTableFields>
  </queryTableRefresh>
</queryTable>
</file>

<file path=xl/queryTables/queryTable5.xml><?xml version="1.0" encoding="utf-8"?>
<queryTable xmlns="http://schemas.openxmlformats.org/spreadsheetml/2006/main" name="ExternalData_2" connectionId="6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Segment" tableColumnId="2"/>
      <queryTableField id="3" name="Lifetime" tableColumnId="3"/>
      <queryTableField id="4" name="PD" tableColumnId="4"/>
      <queryTableField id="5" name="LGD" tableColumnId="5"/>
      <queryTableField id="6" name="EAD" tableColumnId="6"/>
      <queryTableField id="7" name="ECL" tableColumnId="7"/>
      <queryTableField id="8" name="CBIRC" tableColumnId="8"/>
    </queryTableFields>
  </queryTableRefresh>
</queryTable>
</file>

<file path=xl/queryTables/queryTable6.xml><?xml version="1.0" encoding="utf-8"?>
<queryTable xmlns="http://schemas.openxmlformats.org/spreadsheetml/2006/main" name="ExternalData_1" adjustColumnWidth="0" connectionId="5" autoFormatId="16" applyNumberFormats="0" applyBorderFormats="0" applyFontFormats="0" applyPatternFormats="0" applyAlignmentFormats="0" applyWidthHeightFormats="0">
  <queryTableRefresh nextId="68">
    <queryTableFields count="8">
      <queryTableField id="1" name="ID" tableColumnId="1"/>
      <queryTableField id="59" name="Segment" tableColumnId="59"/>
      <queryTableField id="60" name="Lifetime" tableColumnId="60"/>
      <queryTableField id="61" name="PD" tableColumnId="61"/>
      <queryTableField id="62" name="LGD" tableColumnId="62"/>
      <queryTableField id="35" name="EAD" tableColumnId="35"/>
      <queryTableField id="38" name="ECL" tableColumnId="38"/>
      <queryTableField id="63" name="CBIRC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1" name="New_Tool_Aug_V20" displayName="New_Tool_Aug_V20" ref="A1:CW683" tableType="queryTable" totalsRowShown="0" headerRowDxfId="322" dataDxfId="321" dataCellStyle="Comma 2">
  <autoFilter ref="A1:CW683"/>
  <tableColumns count="101">
    <tableColumn id="1" uniqueName="1" name="Segment" queryTableFieldId="1" dataDxfId="320"/>
    <tableColumn id="2" uniqueName="2" name="ID" queryTableFieldId="2" dataDxfId="319"/>
    <tableColumn id="3" uniqueName="3" name="Segment - ID" queryTableFieldId="3" dataDxfId="318"/>
    <tableColumn id="4" uniqueName="4" name="Product" queryTableFieldId="4" dataDxfId="317"/>
    <tableColumn id="5" uniqueName="5" name="Segment_1" queryTableFieldId="5" dataDxfId="316"/>
    <tableColumn id="6" uniqueName="6" name="ID_2" queryTableFieldId="6" dataDxfId="315"/>
    <tableColumn id="7" uniqueName="7" name="Customer No" queryTableFieldId="7" dataDxfId="314"/>
    <tableColumn id="8" uniqueName="8" name="Customer Name" queryTableFieldId="8" dataDxfId="313"/>
    <tableColumn id="9" uniqueName="9" name="Product  Code" queryTableFieldId="9" dataDxfId="312"/>
    <tableColumn id="10" uniqueName="10" name="Inductry_CN" queryTableFieldId="10" dataDxfId="311"/>
    <tableColumn id="11" uniqueName="11" name="Industry_BOT" queryTableFieldId="11" dataDxfId="310"/>
    <tableColumn id="12" uniqueName="12" name="Portfolio (BOT)" queryTableFieldId="12" dataDxfId="309"/>
    <tableColumn id="13" uniqueName="13" name="BOT Segment" queryTableFieldId="13" dataDxfId="308"/>
    <tableColumn id="14" uniqueName="14" name="Unique Facility Code" queryTableFieldId="14" dataDxfId="307"/>
    <tableColumn id="15" uniqueName="15" name="Loan Maturity Date" queryTableFieldId="15" dataDxfId="306"/>
    <tableColumn id="16" uniqueName="16" name="Reporting date" queryTableFieldId="16" dataDxfId="305"/>
    <tableColumn id="17" uniqueName="17" name="Remaining years to mature or expire" queryTableFieldId="17" dataDxfId="304"/>
    <tableColumn id="18" uniqueName="18" name="Currency" queryTableFieldId="18" dataDxfId="303"/>
    <tableColumn id="19" uniqueName="19" name="Amount Financed (FCY)" queryTableFieldId="19" dataDxfId="302"/>
    <tableColumn id="20" uniqueName="20" name="Loan Balance (FCY)" queryTableFieldId="20" dataDxfId="301"/>
    <tableColumn id="21" uniqueName="21" name="Interest Accrued Amount (FCY)" queryTableFieldId="21" dataDxfId="300"/>
    <tableColumn id="22" uniqueName="22" name="Interest rate" queryTableFieldId="22" dataDxfId="299" dataCellStyle="Percent"/>
    <tableColumn id="23" uniqueName="23" name="Contract currency -&gt; CNY" queryTableFieldId="23" dataDxfId="298" dataCellStyle="Comma 2"/>
    <tableColumn id="24" uniqueName="24" name="Amount financed" queryTableFieldId="24" dataDxfId="297"/>
    <tableColumn id="25" uniqueName="25" name="Loan balance" queryTableFieldId="25" dataDxfId="296"/>
    <tableColumn id="26" uniqueName="26" name="Interest Accrued Amount" queryTableFieldId="26" dataDxfId="295"/>
    <tableColumn id="27" uniqueName="27" name="2020-International rating company" queryTableFieldId="27" dataDxfId="294"/>
    <tableColumn id="28" uniqueName="28" name="2020-International rating" queryTableFieldId="28" dataDxfId="293"/>
    <tableColumn id="29" uniqueName="29" name="2020 Equvalent CRR" queryTableFieldId="29" dataDxfId="292"/>
    <tableColumn id="30" uniqueName="30" name="2020 Rating" queryTableFieldId="30" dataDxfId="291"/>
    <tableColumn id="31" uniqueName="31" name="2020 Used CRR" queryTableFieldId="31" dataDxfId="290"/>
    <tableColumn id="32" uniqueName="32" name="2021-International rating company" queryTableFieldId="32" dataDxfId="289"/>
    <tableColumn id="33" uniqueName="33" name="2021-International rating" queryTableFieldId="33" dataDxfId="288"/>
    <tableColumn id="34" uniqueName="34" name="2021 Equvalent CRR" queryTableFieldId="34" dataDxfId="287"/>
    <tableColumn id="35" uniqueName="35" name="2021 Rating" queryTableFieldId="35" dataDxfId="286"/>
    <tableColumn id="36" uniqueName="36" name="2021 Used CRR" queryTableFieldId="36" dataDxfId="285"/>
    <tableColumn id="37" uniqueName="37" name="Override CRR" queryTableFieldId="37" dataDxfId="284"/>
    <tableColumn id="38" uniqueName="38" name="Final CRR" queryTableFieldId="38" dataDxfId="283"/>
    <tableColumn id="39" uniqueName="39" name="Credit downgrade" queryTableFieldId="39" dataDxfId="282"/>
    <tableColumn id="40" uniqueName="40" name="Overdue days" queryTableFieldId="40" dataDxfId="281"/>
    <tableColumn id="41" uniqueName="41" name="SICR" queryTableFieldId="41" dataDxfId="280"/>
    <tableColumn id="42" uniqueName="42" name="NPL" queryTableFieldId="42" dataDxfId="279"/>
    <tableColumn id="43" uniqueName="43" name="Stage" queryTableFieldId="43" dataDxfId="278"/>
    <tableColumn id="44" uniqueName="44" name="Override Stage" queryTableFieldId="44" dataDxfId="277"/>
    <tableColumn id="45" uniqueName="45" name="Final Stage" queryTableFieldId="45" dataDxfId="276"/>
    <tableColumn id="46" uniqueName="46" name="Commit Withdraw Flag" queryTableFieldId="46" dataDxfId="275"/>
    <tableColumn id="47" uniqueName="47" name="Revolving Flag" queryTableFieldId="47" dataDxfId="274"/>
    <tableColumn id="48" uniqueName="48" name="Limit Currency" queryTableFieldId="48" dataDxfId="273"/>
    <tableColumn id="49" uniqueName="49" name="Limit Amount (FCY)" queryTableFieldId="49" dataDxfId="272"/>
    <tableColumn id="50" uniqueName="50" name="Limit Available Amount (FCY)" queryTableFieldId="50" dataDxfId="271"/>
    <tableColumn id="51" uniqueName="51" name="Limit currency -&gt; CNY" queryTableFieldId="51" dataDxfId="270" dataCellStyle="Comma 2"/>
    <tableColumn id="52" uniqueName="52" name="Limit Amount" queryTableFieldId="52" dataDxfId="269"/>
    <tableColumn id="53" uniqueName="53" name="Limit Available Amount" queryTableFieldId="53" dataDxfId="268"/>
    <tableColumn id="54" uniqueName="54" name="Calculating type" queryTableFieldId="54" dataDxfId="267"/>
    <tableColumn id="55" uniqueName="55" name="Segment - ID_3" queryTableFieldId="55" dataDxfId="266"/>
    <tableColumn id="56" uniqueName="56" name="Stage_1_ECL_IFRS9_Drawn (CNY)" queryTableFieldId="56" dataDxfId="265" dataCellStyle="Comma 2"/>
    <tableColumn id="57" uniqueName="57" name="Stage_1_ECL_IFRS9_Undrawn (CNY)" queryTableFieldId="57" dataDxfId="264" dataCellStyle="Comma 2"/>
    <tableColumn id="58" uniqueName="58" name="Stage_1_ECL_IFRS9_Interest (CNY)" queryTableFieldId="58" dataDxfId="263" dataCellStyle="Comma 2"/>
    <tableColumn id="59" uniqueName="59" name="Stage_1_ECL_IFRS9_Total (CNY)" queryTableFieldId="59" dataDxfId="262" dataCellStyle="Comma 2"/>
    <tableColumn id="60" uniqueName="60" name="Stage_2_ECL_IFRS9_Drawn (CNY)" queryTableFieldId="60" dataDxfId="261" dataCellStyle="Comma 2"/>
    <tableColumn id="61" uniqueName="61" name="Stage_2_ECL_IFRS9_Undrawn (CNY)" queryTableFieldId="61" dataDxfId="260" dataCellStyle="Comma 2"/>
    <tableColumn id="62" uniqueName="62" name="Stage_2_ECL_IFRS9_Interest (CNY)" queryTableFieldId="62" dataDxfId="259" dataCellStyle="Comma 2"/>
    <tableColumn id="63" uniqueName="63" name="Stage_2_ECL_IFRS9_Total (CNY)" queryTableFieldId="63" dataDxfId="258" dataCellStyle="Comma 2"/>
    <tableColumn id="64" uniqueName="64" name="Stage_3_ECL_IFRS9_Drawn (CNY)" queryTableFieldId="64" dataDxfId="257" dataCellStyle="Comma 2"/>
    <tableColumn id="65" uniqueName="65" name="Stage_3_ECL_IFRS9_Undrawn (CNY)" queryTableFieldId="65" dataDxfId="256" dataCellStyle="Comma 2"/>
    <tableColumn id="66" uniqueName="66" name="Stage_3_ECL_IFRS9_Interest (CNY)" queryTableFieldId="66" dataDxfId="255" dataCellStyle="Comma 2"/>
    <tableColumn id="67" uniqueName="67" name="Stage_3_ECL_IFRS9_Total (CNY)" queryTableFieldId="67" dataDxfId="254" dataCellStyle="Comma 2"/>
    <tableColumn id="68" uniqueName="68" name="Final_ECL_IFRS9_Drawn (CNY)" queryTableFieldId="68" dataDxfId="253" dataCellStyle="Comma 2"/>
    <tableColumn id="69" uniqueName="69" name="Final_ECL_IFRS9_Undrawn (CNY)" queryTableFieldId="69" dataDxfId="252" dataCellStyle="Comma 2"/>
    <tableColumn id="70" uniqueName="70" name="Final_ECL_IFRS9_Interest (CNY)" queryTableFieldId="70" dataDxfId="251" dataCellStyle="Comma 2"/>
    <tableColumn id="71" uniqueName="71" name="Final_ECL_IFRS9_Total (CNY)" queryTableFieldId="71" dataDxfId="250" dataCellStyle="Comma 2"/>
    <tableColumn id="72" uniqueName="72" name="Stage_1_ECL_IFRS9_Drawn (THB)" queryTableFieldId="72" dataDxfId="249" dataCellStyle="Comma 2"/>
    <tableColumn id="73" uniqueName="73" name="Stage_1_ECL_IFRS9_Undrawn (THB)" queryTableFieldId="73" dataDxfId="248" dataCellStyle="Comma 2"/>
    <tableColumn id="74" uniqueName="74" name="Stage_1_ECL_IFRS9_Interest (THB)" queryTableFieldId="74" dataDxfId="247" dataCellStyle="Comma 2"/>
    <tableColumn id="75" uniqueName="75" name="Stage_1_ECL_IFRS9_Total (THB)" queryTableFieldId="75" dataDxfId="246" dataCellStyle="Comma 2"/>
    <tableColumn id="76" uniqueName="76" name="Stage_2_ECL_IFRS9_Drawn (THB)" queryTableFieldId="76" dataDxfId="245" dataCellStyle="Comma 2"/>
    <tableColumn id="77" uniqueName="77" name="Stage_2_ECL_IFRS9_Undrawn (THB)" queryTableFieldId="77" dataDxfId="244" dataCellStyle="Comma 2"/>
    <tableColumn id="78" uniqueName="78" name="Stage_2_ECL_IFRS9_Interest (THB)" queryTableFieldId="78" dataDxfId="243" dataCellStyle="Comma 2"/>
    <tableColumn id="79" uniqueName="79" name="Stage_2_ECL_IFRS9_Total (THB)" queryTableFieldId="79" dataDxfId="242" dataCellStyle="Comma 2"/>
    <tableColumn id="80" uniqueName="80" name="Stage_3_ECL_IFRS9_Drawn (THB)" queryTableFieldId="80" dataDxfId="241" dataCellStyle="Comma 2"/>
    <tableColumn id="81" uniqueName="81" name="Stage_3_ECL_IFRS9_Undrawn (THB)" queryTableFieldId="81" dataDxfId="240" dataCellStyle="Comma 2"/>
    <tableColumn id="82" uniqueName="82" name="Stage_3_ECL_IFRS9_Interest (THB)" queryTableFieldId="82" dataDxfId="239" dataCellStyle="Comma 2"/>
    <tableColumn id="83" uniqueName="83" name="Stage_3_ECL_IFRS9_Total (THB)" queryTableFieldId="83" dataDxfId="238" dataCellStyle="Comma 2"/>
    <tableColumn id="84" uniqueName="84" name="Final_ECL_IFRS9_Drawn (THB)" queryTableFieldId="84" dataDxfId="237" dataCellStyle="Comma 2"/>
    <tableColumn id="85" uniqueName="85" name="Final_ECL_IFRS9_Undrawn (THB)" queryTableFieldId="85" dataDxfId="236" dataCellStyle="Comma 2"/>
    <tableColumn id="86" uniqueName="86" name="Final_ECL_IFRS9_Interest (THB)" queryTableFieldId="86" dataDxfId="235" dataCellStyle="Comma 2"/>
    <tableColumn id="87" uniqueName="87" name="Final_ECL_IFRS9_Total (THB)" queryTableFieldId="87" dataDxfId="234" dataCellStyle="Comma 2"/>
    <tableColumn id="88" uniqueName="88" name="5-classification" queryTableFieldId="88" dataDxfId="233" dataCellStyle="Comma 2"/>
    <tableColumn id="89" uniqueName="89" name="Floor rate for Stage 1" queryTableFieldId="89" dataDxfId="232" dataCellStyle="Percent"/>
    <tableColumn id="90" uniqueName="90" name="Floor rate for Stage 2" queryTableFieldId="90" dataDxfId="231" dataCellStyle="Percent"/>
    <tableColumn id="91" uniqueName="91" name="Floor rate for Stage 3" queryTableFieldId="91" dataDxfId="230" dataCellStyle="Percent"/>
    <tableColumn id="92" uniqueName="92" name="Stage_1_ECL_CBIRC_Total (CNY)" queryTableFieldId="92" dataDxfId="229" dataCellStyle="Comma 2"/>
    <tableColumn id="93" uniqueName="93" name="Stage_2_ECL_CBIRC_Total (CNY)" queryTableFieldId="93" dataDxfId="228" dataCellStyle="Comma 2"/>
    <tableColumn id="94" uniqueName="94" name="Stage_3_ECL_CBIRC_Total (CNY)" queryTableFieldId="94" dataDxfId="227" dataCellStyle="Comma 2"/>
    <tableColumn id="95" uniqueName="95" name="Final_ECL_CBIRC_Total (CNY)" queryTableFieldId="95" dataDxfId="226" dataCellStyle="Comma 2"/>
    <tableColumn id="96" uniqueName="96" name="ECL for CBIRC (CNY)" queryTableFieldId="96" dataDxfId="225" dataCellStyle="Comma 2"/>
    <tableColumn id="97" uniqueName="97" name="Stage_1_ECL_CBIRC_Total (CCY)" queryTableFieldId="97" dataDxfId="224" dataCellStyle="Comma 2"/>
    <tableColumn id="98" uniqueName="98" name="Stage_2_ECL_CBIRC_Total (CCY)" queryTableFieldId="98" dataDxfId="223" dataCellStyle="Comma 2"/>
    <tableColumn id="99" uniqueName="99" name="Stage_3_ECL_CBIRC_Total (CCY)" queryTableFieldId="99" dataDxfId="222" dataCellStyle="Comma 2"/>
    <tableColumn id="100" uniqueName="100" name="Final_ECL_CBIRC_Total (CCY)" queryTableFieldId="100" dataDxfId="221" dataCellStyle="Comma 2"/>
    <tableColumn id="101" uniqueName="101" name="ECL for CBIRC (CCY)" queryTableFieldId="101" dataDxfId="220" dataCellStyle="Comma 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New_Tool_Sep_V20" displayName="New_Tool_Sep_V20" ref="A1:CW787" tableType="queryTable" totalsRowShown="0" headerRowDxfId="219" dataDxfId="218" dataCellStyle="Comma 2">
  <autoFilter ref="A1:CW787"/>
  <tableColumns count="101">
    <tableColumn id="1" uniqueName="1" name="Segment" queryTableFieldId="1" dataDxfId="217"/>
    <tableColumn id="2" uniqueName="2" name="ID" queryTableFieldId="2" dataDxfId="216"/>
    <tableColumn id="3" uniqueName="3" name="Segment - ID" queryTableFieldId="3" dataDxfId="215"/>
    <tableColumn id="4" uniqueName="4" name="Product" queryTableFieldId="4" dataDxfId="214"/>
    <tableColumn id="5" uniqueName="5" name="Segment_1" queryTableFieldId="5" dataDxfId="213"/>
    <tableColumn id="6" uniqueName="6" name="ID_2" queryTableFieldId="6" dataDxfId="212"/>
    <tableColumn id="7" uniqueName="7" name="Customer No" queryTableFieldId="7" dataDxfId="211"/>
    <tableColumn id="8" uniqueName="8" name="Customer Name" queryTableFieldId="8" dataDxfId="210"/>
    <tableColumn id="9" uniqueName="9" name="Product  Code" queryTableFieldId="9" dataDxfId="209"/>
    <tableColumn id="10" uniqueName="10" name="Inductry_CN" queryTableFieldId="10" dataDxfId="208"/>
    <tableColumn id="11" uniqueName="11" name="Industry_BOT" queryTableFieldId="11" dataDxfId="207"/>
    <tableColumn id="12" uniqueName="12" name="Portfolio (BOT)" queryTableFieldId="12" dataDxfId="206"/>
    <tableColumn id="13" uniqueName="13" name="BOT Segment" queryTableFieldId="13" dataDxfId="205"/>
    <tableColumn id="14" uniqueName="14" name="Unique Facility Code" queryTableFieldId="14" dataDxfId="204"/>
    <tableColumn id="15" uniqueName="15" name="Loan Maturity Date" queryTableFieldId="15" dataDxfId="203"/>
    <tableColumn id="16" uniqueName="16" name="Reporting date" queryTableFieldId="16" dataDxfId="202"/>
    <tableColumn id="17" uniqueName="17" name="Remaining years to mature or expire" queryTableFieldId="17" dataDxfId="201"/>
    <tableColumn id="18" uniqueName="18" name="Currency" queryTableFieldId="18" dataDxfId="200"/>
    <tableColumn id="19" uniqueName="19" name="Amount Financed (FCY)" queryTableFieldId="19" dataDxfId="199"/>
    <tableColumn id="20" uniqueName="20" name="Loan Balance (FCY)" queryTableFieldId="20" dataDxfId="198"/>
    <tableColumn id="21" uniqueName="21" name="Interest Accrued Amount (FCY)" queryTableFieldId="21" dataDxfId="197"/>
    <tableColumn id="22" uniqueName="22" name="Interest rate" queryTableFieldId="22" dataDxfId="196" dataCellStyle="Percent"/>
    <tableColumn id="23" uniqueName="23" name="Contract currency -&gt; CNY" queryTableFieldId="23" dataDxfId="195" dataCellStyle="Comma 2"/>
    <tableColumn id="24" uniqueName="24" name="Amount financed" queryTableFieldId="24" dataDxfId="194"/>
    <tableColumn id="25" uniqueName="25" name="Loan balance" queryTableFieldId="25" dataDxfId="193"/>
    <tableColumn id="26" uniqueName="26" name="Interest Accrued Amount" queryTableFieldId="26" dataDxfId="192"/>
    <tableColumn id="27" uniqueName="27" name="2020-International rating company" queryTableFieldId="27" dataDxfId="191"/>
    <tableColumn id="28" uniqueName="28" name="2020-International rating" queryTableFieldId="28" dataDxfId="190"/>
    <tableColumn id="29" uniqueName="29" name="2020 Equvalent CRR" queryTableFieldId="29" dataDxfId="189"/>
    <tableColumn id="30" uniqueName="30" name="2020 Rating" queryTableFieldId="30" dataDxfId="188"/>
    <tableColumn id="31" uniqueName="31" name="2020 Used CRR" queryTableFieldId="31" dataDxfId="187"/>
    <tableColumn id="32" uniqueName="32" name="2021-International rating company" queryTableFieldId="32" dataDxfId="186"/>
    <tableColumn id="33" uniqueName="33" name="2021-International rating" queryTableFieldId="33" dataDxfId="185"/>
    <tableColumn id="34" uniqueName="34" name="2021 Equvalent CRR" queryTableFieldId="34" dataDxfId="184"/>
    <tableColumn id="35" uniqueName="35" name="2021 Rating" queryTableFieldId="35" dataDxfId="183"/>
    <tableColumn id="36" uniqueName="36" name="2021 Used CRR" queryTableFieldId="36" dataDxfId="182"/>
    <tableColumn id="37" uniqueName="37" name="Override CRR" queryTableFieldId="37" dataDxfId="181"/>
    <tableColumn id="38" uniqueName="38" name="Final CRR" queryTableFieldId="38" dataDxfId="180"/>
    <tableColumn id="39" uniqueName="39" name="Credit downgrade" queryTableFieldId="39" dataDxfId="179"/>
    <tableColumn id="40" uniqueName="40" name="Overdue days" queryTableFieldId="40" dataDxfId="178"/>
    <tableColumn id="41" uniqueName="41" name="SICR" queryTableFieldId="41" dataDxfId="177"/>
    <tableColumn id="42" uniqueName="42" name="NPL" queryTableFieldId="42" dataDxfId="176"/>
    <tableColumn id="43" uniqueName="43" name="Stage" queryTableFieldId="43" dataDxfId="175"/>
    <tableColumn id="44" uniqueName="44" name="Override Stage" queryTableFieldId="44" dataDxfId="174"/>
    <tableColumn id="45" uniqueName="45" name="Final Stage" queryTableFieldId="45" dataDxfId="173"/>
    <tableColumn id="46" uniqueName="46" name="Commit Withdraw Flag" queryTableFieldId="46" dataDxfId="172"/>
    <tableColumn id="47" uniqueName="47" name="Revolving Flag" queryTableFieldId="47" dataDxfId="171"/>
    <tableColumn id="48" uniqueName="48" name="Limit Currency" queryTableFieldId="48" dataDxfId="170"/>
    <tableColumn id="49" uniqueName="49" name="Limit Amount (FCY)" queryTableFieldId="49" dataDxfId="169"/>
    <tableColumn id="50" uniqueName="50" name="Limit Available Amount (FCY)" queryTableFieldId="50" dataDxfId="168"/>
    <tableColumn id="51" uniqueName="51" name="Limit currency -&gt; CNY" queryTableFieldId="51" dataDxfId="167" dataCellStyle="Comma 2"/>
    <tableColumn id="52" uniqueName="52" name="Limit Amount" queryTableFieldId="52" dataDxfId="166"/>
    <tableColumn id="53" uniqueName="53" name="Limit Available Amount" queryTableFieldId="53" dataDxfId="165"/>
    <tableColumn id="54" uniqueName="54" name="Calculating type" queryTableFieldId="54" dataDxfId="164"/>
    <tableColumn id="55" uniqueName="55" name="Segment - ID_3" queryTableFieldId="55" dataDxfId="163"/>
    <tableColumn id="56" uniqueName="56" name="Stage_1_ECL_IFRS9_Drawn (CNY)" queryTableFieldId="56" dataDxfId="162" dataCellStyle="Comma 2"/>
    <tableColumn id="57" uniqueName="57" name="Stage_1_ECL_IFRS9_Undrawn (CNY)" queryTableFieldId="57" dataDxfId="161" dataCellStyle="Comma 2"/>
    <tableColumn id="58" uniqueName="58" name="Stage_1_ECL_IFRS9_Interest (CNY)" queryTableFieldId="58" dataDxfId="160" dataCellStyle="Comma 2"/>
    <tableColumn id="59" uniqueName="59" name="Stage_1_ECL_IFRS9_Total (CNY)" queryTableFieldId="59" dataDxfId="159" dataCellStyle="Comma 2"/>
    <tableColumn id="60" uniqueName="60" name="Stage_2_ECL_IFRS9_Drawn (CNY)" queryTableFieldId="60" dataDxfId="158" dataCellStyle="Comma 2"/>
    <tableColumn id="61" uniqueName="61" name="Stage_2_ECL_IFRS9_Undrawn (CNY)" queryTableFieldId="61" dataDxfId="157" dataCellStyle="Comma 2"/>
    <tableColumn id="62" uniqueName="62" name="Stage_2_ECL_IFRS9_Interest (CNY)" queryTableFieldId="62" dataDxfId="156" dataCellStyle="Comma 2"/>
    <tableColumn id="63" uniqueName="63" name="Stage_2_ECL_IFRS9_Total (CNY)" queryTableFieldId="63" dataDxfId="155" dataCellStyle="Comma 2"/>
    <tableColumn id="64" uniqueName="64" name="Stage_3_ECL_IFRS9_Drawn (CNY)" queryTableFieldId="64" dataDxfId="154" dataCellStyle="Comma 2"/>
    <tableColumn id="65" uniqueName="65" name="Stage_3_ECL_IFRS9_Undrawn (CNY)" queryTableFieldId="65" dataDxfId="153" dataCellStyle="Comma 2"/>
    <tableColumn id="66" uniqueName="66" name="Stage_3_ECL_IFRS9_Interest (CNY)" queryTableFieldId="66" dataDxfId="152" dataCellStyle="Comma 2"/>
    <tableColumn id="67" uniqueName="67" name="Stage_3_ECL_IFRS9_Total (CNY)" queryTableFieldId="67" dataDxfId="151" dataCellStyle="Comma 2"/>
    <tableColumn id="68" uniqueName="68" name="Final_ECL_IFRS9_Drawn (CNY)" queryTableFieldId="68" dataDxfId="150" dataCellStyle="Comma 2"/>
    <tableColumn id="69" uniqueName="69" name="Final_ECL_IFRS9_Undrawn (CNY)" queryTableFieldId="69" dataDxfId="149" dataCellStyle="Comma 2"/>
    <tableColumn id="70" uniqueName="70" name="Final_ECL_IFRS9_Interest (CNY)" queryTableFieldId="70" dataDxfId="148" dataCellStyle="Comma 2"/>
    <tableColumn id="71" uniqueName="71" name="Final_ECL_IFRS9_Total (CNY)" queryTableFieldId="71" dataDxfId="147" dataCellStyle="Comma 2"/>
    <tableColumn id="72" uniqueName="72" name="Stage_1_ECL_IFRS9_Drawn (THB)" queryTableFieldId="72" dataDxfId="146" dataCellStyle="Comma 2"/>
    <tableColumn id="73" uniqueName="73" name="Stage_1_ECL_IFRS9_Undrawn (THB)" queryTableFieldId="73" dataDxfId="145" dataCellStyle="Comma 2"/>
    <tableColumn id="74" uniqueName="74" name="Stage_1_ECL_IFRS9_Interest (THB)" queryTableFieldId="74" dataDxfId="144" dataCellStyle="Comma 2"/>
    <tableColumn id="75" uniqueName="75" name="Stage_1_ECL_IFRS9_Total (THB)" queryTableFieldId="75" dataDxfId="143" dataCellStyle="Comma 2"/>
    <tableColumn id="76" uniqueName="76" name="Stage_2_ECL_IFRS9_Drawn (THB)" queryTableFieldId="76" dataDxfId="142" dataCellStyle="Comma 2"/>
    <tableColumn id="77" uniqueName="77" name="Stage_2_ECL_IFRS9_Undrawn (THB)" queryTableFieldId="77" dataDxfId="141" dataCellStyle="Comma 2"/>
    <tableColumn id="78" uniqueName="78" name="Stage_2_ECL_IFRS9_Interest (THB)" queryTableFieldId="78" dataDxfId="140" dataCellStyle="Comma 2"/>
    <tableColumn id="79" uniqueName="79" name="Stage_2_ECL_IFRS9_Total (THB)" queryTableFieldId="79" dataDxfId="139" dataCellStyle="Comma 2"/>
    <tableColumn id="80" uniqueName="80" name="Stage_3_ECL_IFRS9_Drawn (THB)" queryTableFieldId="80" dataDxfId="138" dataCellStyle="Comma 2"/>
    <tableColumn id="81" uniqueName="81" name="Stage_3_ECL_IFRS9_Undrawn (THB)" queryTableFieldId="81" dataDxfId="137" dataCellStyle="Comma 2"/>
    <tableColumn id="82" uniqueName="82" name="Stage_3_ECL_IFRS9_Interest (THB)" queryTableFieldId="82" dataDxfId="136" dataCellStyle="Comma 2"/>
    <tableColumn id="83" uniqueName="83" name="Stage_3_ECL_IFRS9_Total (THB)" queryTableFieldId="83" dataDxfId="135" dataCellStyle="Comma 2"/>
    <tableColumn id="84" uniqueName="84" name="Final_ECL_IFRS9_Drawn (THB)" queryTableFieldId="84" dataDxfId="134" dataCellStyle="Comma 2"/>
    <tableColumn id="85" uniqueName="85" name="Final_ECL_IFRS9_Undrawn (THB)" queryTableFieldId="85" dataDxfId="133" dataCellStyle="Comma 2"/>
    <tableColumn id="86" uniqueName="86" name="Final_ECL_IFRS9_Interest (THB)" queryTableFieldId="86" dataDxfId="132" dataCellStyle="Comma 2"/>
    <tableColumn id="87" uniqueName="87" name="Final_ECL_IFRS9_Total (THB)" queryTableFieldId="87" dataDxfId="131" dataCellStyle="Comma 2"/>
    <tableColumn id="88" uniqueName="88" name="5-classification" queryTableFieldId="88" dataDxfId="130" dataCellStyle="Comma 2"/>
    <tableColumn id="89" uniqueName="89" name="Floor rate for Stage 1" queryTableFieldId="89" dataDxfId="129" dataCellStyle="Percent"/>
    <tableColumn id="90" uniqueName="90" name="Floor rate for Stage 2" queryTableFieldId="90" dataDxfId="128" dataCellStyle="Percent"/>
    <tableColumn id="91" uniqueName="91" name="Floor rate for Stage 3" queryTableFieldId="91" dataDxfId="127" dataCellStyle="Percent"/>
    <tableColumn id="92" uniqueName="92" name="Stage_1_ECL_CBIRC_Total (CNY)" queryTableFieldId="92" dataDxfId="126" dataCellStyle="Comma 2"/>
    <tableColumn id="93" uniqueName="93" name="Stage_2_ECL_CBIRC_Total (CNY)" queryTableFieldId="93" dataDxfId="125" dataCellStyle="Comma 2"/>
    <tableColumn id="94" uniqueName="94" name="Stage_3_ECL_CBIRC_Total (CNY)" queryTableFieldId="94" dataDxfId="124" dataCellStyle="Comma 2"/>
    <tableColumn id="95" uniqueName="95" name="Final_ECL_CBIRC_Total (CNY)" queryTableFieldId="95" dataDxfId="123" dataCellStyle="Comma 2"/>
    <tableColumn id="96" uniqueName="96" name="ECL for CBIRC (CNY)" queryTableFieldId="96" dataDxfId="122" dataCellStyle="Comma 2"/>
    <tableColumn id="97" uniqueName="97" name="Stage_1_ECL_CBIRC_Total (CCY)" queryTableFieldId="97" dataDxfId="121" dataCellStyle="Comma 2"/>
    <tableColumn id="98" uniqueName="98" name="Stage_2_ECL_CBIRC_Total (CCY)" queryTableFieldId="98" dataDxfId="120" dataCellStyle="Comma 2"/>
    <tableColumn id="99" uniqueName="99" name="Stage_3_ECL_CBIRC_Total (CCY)" queryTableFieldId="99" dataDxfId="119" dataCellStyle="Comma 2"/>
    <tableColumn id="100" uniqueName="100" name="Final_ECL_CBIRC_Total (CCY)" queryTableFieldId="100" dataDxfId="118" dataCellStyle="Comma 2"/>
    <tableColumn id="101" uniqueName="101" name="ECL for CBIRC (CCY)" queryTableFieldId="101" dataDxfId="117" dataCellStyle="Comma 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New_Tool_Oct_V20" displayName="New_Tool_Oct_V20" ref="A1:CW777" tableType="queryTable" totalsRowShown="0" headerRowDxfId="116" dataDxfId="115" dataCellStyle="Comma 2">
  <autoFilter ref="A1:CW777"/>
  <tableColumns count="101">
    <tableColumn id="1" uniqueName="1" name="Segment" queryTableFieldId="1" dataDxfId="114"/>
    <tableColumn id="2" uniqueName="2" name="ID" queryTableFieldId="2" dataDxfId="113"/>
    <tableColumn id="3" uniqueName="3" name="Segment - ID" queryTableFieldId="3" dataDxfId="112"/>
    <tableColumn id="4" uniqueName="4" name="Product" queryTableFieldId="4" dataDxfId="111"/>
    <tableColumn id="5" uniqueName="5" name="Segment_1" queryTableFieldId="5" dataDxfId="110"/>
    <tableColumn id="6" uniqueName="6" name="ID_2" queryTableFieldId="6" dataDxfId="109"/>
    <tableColumn id="7" uniqueName="7" name="Customer No" queryTableFieldId="7" dataDxfId="108"/>
    <tableColumn id="8" uniqueName="8" name="Customer Name" queryTableFieldId="8" dataDxfId="107"/>
    <tableColumn id="9" uniqueName="9" name="Product  Code" queryTableFieldId="9" dataDxfId="106"/>
    <tableColumn id="10" uniqueName="10" name="Inductry_CN" queryTableFieldId="10" dataDxfId="105"/>
    <tableColumn id="11" uniqueName="11" name="Industry_BOT" queryTableFieldId="11" dataDxfId="104"/>
    <tableColumn id="12" uniqueName="12" name="Portfolio (BOT)" queryTableFieldId="12" dataDxfId="103"/>
    <tableColumn id="13" uniqueName="13" name="BOT Segment" queryTableFieldId="13" dataDxfId="102"/>
    <tableColumn id="14" uniqueName="14" name="Unique Facility Code" queryTableFieldId="14" dataDxfId="101"/>
    <tableColumn id="15" uniqueName="15" name="Loan Maturity Date" queryTableFieldId="15" dataDxfId="100"/>
    <tableColumn id="16" uniqueName="16" name="Reporting date" queryTableFieldId="16" dataDxfId="99"/>
    <tableColumn id="17" uniqueName="17" name="Remaining years to mature or expire" queryTableFieldId="17" dataDxfId="98"/>
    <tableColumn id="18" uniqueName="18" name="Currency" queryTableFieldId="18" dataDxfId="97"/>
    <tableColumn id="19" uniqueName="19" name="Amount Financed (FCY)" queryTableFieldId="19" dataDxfId="96"/>
    <tableColumn id="20" uniqueName="20" name="Loan Balance (FCY)" queryTableFieldId="20" dataDxfId="95"/>
    <tableColumn id="21" uniqueName="21" name="Interest Accrued Amount (FCY)" queryTableFieldId="21" dataDxfId="94"/>
    <tableColumn id="22" uniqueName="22" name="Interest rate" queryTableFieldId="22" dataDxfId="93" dataCellStyle="Percent"/>
    <tableColumn id="23" uniqueName="23" name="Contract currency -&gt; CNY" queryTableFieldId="23" dataDxfId="92" dataCellStyle="Comma 2"/>
    <tableColumn id="24" uniqueName="24" name="Amount financed" queryTableFieldId="24" dataDxfId="91"/>
    <tableColumn id="25" uniqueName="25" name="Loan balance" queryTableFieldId="25" dataDxfId="90"/>
    <tableColumn id="26" uniqueName="26" name="Interest Accrued Amount" queryTableFieldId="26" dataDxfId="89"/>
    <tableColumn id="27" uniqueName="27" name="2020-International rating company" queryTableFieldId="27" dataDxfId="88"/>
    <tableColumn id="28" uniqueName="28" name="2020-International rating" queryTableFieldId="28" dataDxfId="87"/>
    <tableColumn id="29" uniqueName="29" name="2020 Equvalent CRR" queryTableFieldId="29" dataDxfId="86"/>
    <tableColumn id="30" uniqueName="30" name="2020 Rating" queryTableFieldId="30" dataDxfId="85"/>
    <tableColumn id="31" uniqueName="31" name="2020 Used CRR" queryTableFieldId="31" dataDxfId="84"/>
    <tableColumn id="32" uniqueName="32" name="2021-International rating company" queryTableFieldId="32" dataDxfId="83"/>
    <tableColumn id="33" uniqueName="33" name="2021-International rating" queryTableFieldId="33" dataDxfId="82"/>
    <tableColumn id="34" uniqueName="34" name="2021 Equvalent CRR" queryTableFieldId="34" dataDxfId="81"/>
    <tableColumn id="35" uniqueName="35" name="2021 Rating" queryTableFieldId="35" dataDxfId="80"/>
    <tableColumn id="36" uniqueName="36" name="2021 Used CRR" queryTableFieldId="36" dataDxfId="79"/>
    <tableColumn id="37" uniqueName="37" name="Override CRR" queryTableFieldId="37" dataDxfId="78"/>
    <tableColumn id="38" uniqueName="38" name="Final CRR" queryTableFieldId="38" dataDxfId="77"/>
    <tableColumn id="39" uniqueName="39" name="Credit downgrade" queryTableFieldId="39" dataDxfId="76"/>
    <tableColumn id="40" uniqueName="40" name="Overdue days" queryTableFieldId="40" dataDxfId="75"/>
    <tableColumn id="41" uniqueName="41" name="SICR" queryTableFieldId="41" dataDxfId="74"/>
    <tableColumn id="42" uniqueName="42" name="NPL" queryTableFieldId="42" dataDxfId="73"/>
    <tableColumn id="43" uniqueName="43" name="Stage" queryTableFieldId="43" dataDxfId="72"/>
    <tableColumn id="44" uniqueName="44" name="Override Stage" queryTableFieldId="44" dataDxfId="71"/>
    <tableColumn id="45" uniqueName="45" name="Final Stage" queryTableFieldId="45" dataDxfId="70"/>
    <tableColumn id="46" uniqueName="46" name="Commit Withdraw Flag" queryTableFieldId="46" dataDxfId="69"/>
    <tableColumn id="47" uniqueName="47" name="Revolving Flag" queryTableFieldId="47" dataDxfId="68"/>
    <tableColumn id="48" uniqueName="48" name="Limit Currency" queryTableFieldId="48" dataDxfId="67"/>
    <tableColumn id="49" uniqueName="49" name="Limit Amount (FCY)" queryTableFieldId="49" dataDxfId="66"/>
    <tableColumn id="50" uniqueName="50" name="Limit Available Amount (FCY)" queryTableFieldId="50" dataDxfId="65"/>
    <tableColumn id="51" uniqueName="51" name="Limit currency -&gt; CNY" queryTableFieldId="51" dataDxfId="64" dataCellStyle="Comma 2"/>
    <tableColumn id="52" uniqueName="52" name="Limit Amount" queryTableFieldId="52" dataDxfId="63"/>
    <tableColumn id="53" uniqueName="53" name="Limit Available Amount" queryTableFieldId="53" dataDxfId="62"/>
    <tableColumn id="54" uniqueName="54" name="Calculating type" queryTableFieldId="54" dataDxfId="61"/>
    <tableColumn id="55" uniqueName="55" name="Segment - ID_3" queryTableFieldId="55" dataDxfId="60"/>
    <tableColumn id="56" uniqueName="56" name="Stage_1_ECL_IFRS9_Drawn (CNY)" queryTableFieldId="56" dataDxfId="59" dataCellStyle="Comma 2"/>
    <tableColumn id="57" uniqueName="57" name="Stage_1_ECL_IFRS9_Undrawn (CNY)" queryTableFieldId="57" dataDxfId="58" dataCellStyle="Comma 2"/>
    <tableColumn id="58" uniqueName="58" name="Stage_1_ECL_IFRS9_Interest (CNY)" queryTableFieldId="58" dataDxfId="57" dataCellStyle="Comma 2"/>
    <tableColumn id="59" uniqueName="59" name="Stage_1_ECL_IFRS9_Total (CNY)" queryTableFieldId="59" dataDxfId="56" dataCellStyle="Comma 2"/>
    <tableColumn id="60" uniqueName="60" name="Stage_2_ECL_IFRS9_Drawn (CNY)" queryTableFieldId="60" dataDxfId="55" dataCellStyle="Comma 2"/>
    <tableColumn id="61" uniqueName="61" name="Stage_2_ECL_IFRS9_Undrawn (CNY)" queryTableFieldId="61" dataDxfId="54" dataCellStyle="Comma 2"/>
    <tableColumn id="62" uniqueName="62" name="Stage_2_ECL_IFRS9_Interest (CNY)" queryTableFieldId="62" dataDxfId="53" dataCellStyle="Comma 2"/>
    <tableColumn id="63" uniqueName="63" name="Stage_2_ECL_IFRS9_Total (CNY)" queryTableFieldId="63" dataDxfId="52" dataCellStyle="Comma 2"/>
    <tableColumn id="64" uniqueName="64" name="Stage_3_ECL_IFRS9_Drawn (CNY)" queryTableFieldId="64" dataDxfId="51" dataCellStyle="Comma 2"/>
    <tableColumn id="65" uniqueName="65" name="Stage_3_ECL_IFRS9_Undrawn (CNY)" queryTableFieldId="65" dataDxfId="50" dataCellStyle="Comma 2"/>
    <tableColumn id="66" uniqueName="66" name="Stage_3_ECL_IFRS9_Interest (CNY)" queryTableFieldId="66" dataDxfId="49" dataCellStyle="Comma 2"/>
    <tableColumn id="67" uniqueName="67" name="Stage_3_ECL_IFRS9_Total (CNY)" queryTableFieldId="67" dataDxfId="48" dataCellStyle="Comma 2"/>
    <tableColumn id="68" uniqueName="68" name="Final_ECL_IFRS9_Drawn (CNY)" queryTableFieldId="68" dataDxfId="47" dataCellStyle="Comma 2"/>
    <tableColumn id="69" uniqueName="69" name="Final_ECL_IFRS9_Undrawn (CNY)" queryTableFieldId="69" dataDxfId="46" dataCellStyle="Comma 2"/>
    <tableColumn id="70" uniqueName="70" name="Final_ECL_IFRS9_Interest (CNY)" queryTableFieldId="70" dataDxfId="45" dataCellStyle="Comma 2"/>
    <tableColumn id="71" uniqueName="71" name="Final_ECL_IFRS9_Total (CNY)" queryTableFieldId="71" dataDxfId="44" dataCellStyle="Comma 2"/>
    <tableColumn id="72" uniqueName="72" name="Stage_1_ECL_IFRS9_Drawn (THB)" queryTableFieldId="72" dataDxfId="43" dataCellStyle="Comma 2"/>
    <tableColumn id="73" uniqueName="73" name="Stage_1_ECL_IFRS9_Undrawn (THB)" queryTableFieldId="73" dataDxfId="42" dataCellStyle="Comma 2"/>
    <tableColumn id="74" uniqueName="74" name="Stage_1_ECL_IFRS9_Interest (THB)" queryTableFieldId="74" dataDxfId="41" dataCellStyle="Comma 2"/>
    <tableColumn id="75" uniqueName="75" name="Stage_1_ECL_IFRS9_Total (THB)" queryTableFieldId="75" dataDxfId="40" dataCellStyle="Comma 2"/>
    <tableColumn id="76" uniqueName="76" name="Stage_2_ECL_IFRS9_Drawn (THB)" queryTableFieldId="76" dataDxfId="39" dataCellStyle="Comma 2"/>
    <tableColumn id="77" uniqueName="77" name="Stage_2_ECL_IFRS9_Undrawn (THB)" queryTableFieldId="77" dataDxfId="38" dataCellStyle="Comma 2"/>
    <tableColumn id="78" uniqueName="78" name="Stage_2_ECL_IFRS9_Interest (THB)" queryTableFieldId="78" dataDxfId="37" dataCellStyle="Comma 2"/>
    <tableColumn id="79" uniqueName="79" name="Stage_2_ECL_IFRS9_Total (THB)" queryTableFieldId="79" dataDxfId="36" dataCellStyle="Comma 2"/>
    <tableColumn id="80" uniqueName="80" name="Stage_3_ECL_IFRS9_Drawn (THB)" queryTableFieldId="80" dataDxfId="35" dataCellStyle="Comma 2"/>
    <tableColumn id="81" uniqueName="81" name="Stage_3_ECL_IFRS9_Undrawn (THB)" queryTableFieldId="81" dataDxfId="34" dataCellStyle="Comma 2"/>
    <tableColumn id="82" uniqueName="82" name="Stage_3_ECL_IFRS9_Interest (THB)" queryTableFieldId="82" dataDxfId="33" dataCellStyle="Comma 2"/>
    <tableColumn id="83" uniqueName="83" name="Stage_3_ECL_IFRS9_Total (THB)" queryTableFieldId="83" dataDxfId="32" dataCellStyle="Comma 2"/>
    <tableColumn id="84" uniqueName="84" name="Final_ECL_IFRS9_Drawn (THB)" queryTableFieldId="84" dataDxfId="31" dataCellStyle="Comma 2"/>
    <tableColumn id="85" uniqueName="85" name="Final_ECL_IFRS9_Undrawn (THB)" queryTableFieldId="85" dataDxfId="30" dataCellStyle="Comma 2"/>
    <tableColumn id="86" uniqueName="86" name="Final_ECL_IFRS9_Interest (THB)" queryTableFieldId="86" dataDxfId="29" dataCellStyle="Comma 2"/>
    <tableColumn id="87" uniqueName="87" name="Final_ECL_IFRS9_Total (THB)" queryTableFieldId="87" dataDxfId="28" dataCellStyle="Comma 2"/>
    <tableColumn id="88" uniqueName="88" name="5-classification" queryTableFieldId="88" dataDxfId="27" dataCellStyle="Comma 2"/>
    <tableColumn id="89" uniqueName="89" name="Floor rate for Stage 1" queryTableFieldId="89" dataDxfId="26" dataCellStyle="Percent"/>
    <tableColumn id="90" uniqueName="90" name="Floor rate for Stage 2" queryTableFieldId="90" dataDxfId="25" dataCellStyle="Percent"/>
    <tableColumn id="91" uniqueName="91" name="Floor rate for Stage 3" queryTableFieldId="91" dataDxfId="24" dataCellStyle="Percent"/>
    <tableColumn id="92" uniqueName="92" name="Stage_1_ECL_CBIRC_Total (CNY)" queryTableFieldId="92" dataDxfId="23" dataCellStyle="Comma 2"/>
    <tableColumn id="93" uniqueName="93" name="Stage_2_ECL_CBIRC_Total (CNY)" queryTableFieldId="93" dataDxfId="22" dataCellStyle="Comma 2"/>
    <tableColumn id="94" uniqueName="94" name="Stage_3_ECL_CBIRC_Total (CNY)" queryTableFieldId="94" dataDxfId="21" dataCellStyle="Comma 2"/>
    <tableColumn id="95" uniqueName="95" name="Final_ECL_CBIRC_Total (CNY)" queryTableFieldId="95" dataDxfId="20" dataCellStyle="Comma 2"/>
    <tableColumn id="96" uniqueName="96" name="ECL for CBIRC (CNY)" queryTableFieldId="96" dataDxfId="19" dataCellStyle="Comma 2"/>
    <tableColumn id="97" uniqueName="97" name="Stage_1_ECL_CBIRC_Total (CCY)" queryTableFieldId="97" dataDxfId="18" dataCellStyle="Comma 2"/>
    <tableColumn id="98" uniqueName="98" name="Stage_2_ECL_CBIRC_Total (CCY)" queryTableFieldId="98" dataDxfId="17" dataCellStyle="Comma 2"/>
    <tableColumn id="99" uniqueName="99" name="Stage_3_ECL_CBIRC_Total (CCY)" queryTableFieldId="99" dataDxfId="16" dataCellStyle="Comma 2"/>
    <tableColumn id="100" uniqueName="100" name="Final_ECL_CBIRC_Total (CCY)" queryTableFieldId="100" dataDxfId="15" dataCellStyle="Comma 2"/>
    <tableColumn id="101" uniqueName="101" name="ECL for CBIRC (CCY)" queryTableFieldId="101" dataDxfId="14" dataCellStyle="Comma 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6" name="Old_Aug" displayName="Old_Aug" ref="A1:H683" tableType="queryTable" totalsRowShown="0" dataDxfId="13" dataCellStyle="Comma">
  <autoFilter ref="A1:H683"/>
  <tableColumns count="8">
    <tableColumn id="1" uniqueName="1" name="ID" queryTableFieldId="1" dataDxfId="12"/>
    <tableColumn id="2" uniqueName="2" name="Segment" queryTableFieldId="2" dataDxfId="11"/>
    <tableColumn id="3" uniqueName="3" name="Lifetime" queryTableFieldId="3" dataDxfId="10"/>
    <tableColumn id="4" uniqueName="4" name="PD" queryTableFieldId="4" dataDxfId="9" dataCellStyle="Percent"/>
    <tableColumn id="5" uniqueName="5" name="LGD" queryTableFieldId="5"/>
    <tableColumn id="6" uniqueName="6" name="EAD" queryTableFieldId="6" dataDxfId="8" dataCellStyle="Comma"/>
    <tableColumn id="7" uniqueName="7" name="ECL" queryTableFieldId="7" dataDxfId="7" dataCellStyle="Comma"/>
    <tableColumn id="8" uniqueName="8" name="CBIRC" queryTableFieldId="8" dataDxfId="6" dataCellStyle="Comma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Old_Sep" displayName="Old_Sep" ref="A1:H786" tableType="queryTable" totalsRowShown="0">
  <autoFilter ref="A1:H786"/>
  <tableColumns count="8">
    <tableColumn id="1" uniqueName="1" name="ID" queryTableFieldId="1" dataDxfId="5"/>
    <tableColumn id="2" uniqueName="2" name="Segment" queryTableFieldId="2" dataDxfId="4"/>
    <tableColumn id="3" uniqueName="3" name="Lifetime" queryTableFieldId="3" dataDxfId="3"/>
    <tableColumn id="4" uniqueName="4" name="PD" queryTableFieldId="4"/>
    <tableColumn id="5" uniqueName="5" name="LGD" queryTableFieldId="5"/>
    <tableColumn id="6" uniqueName="6" name="EAD" queryTableFieldId="6"/>
    <tableColumn id="7" uniqueName="7" name="ECL" queryTableFieldId="7"/>
    <tableColumn id="8" uniqueName="8" name="CBIRC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4" name="Old_Oct" displayName="Old_Oct" ref="A1:H775" tableType="queryTable" totalsRowShown="0">
  <autoFilter ref="A1:H775"/>
  <tableColumns count="8">
    <tableColumn id="1" uniqueName="1" name="ID" queryTableFieldId="1" dataDxfId="2"/>
    <tableColumn id="59" uniqueName="59" name="Segment" queryTableFieldId="59" dataDxfId="1"/>
    <tableColumn id="60" uniqueName="60" name="Lifetime" queryTableFieldId="60" dataDxfId="0"/>
    <tableColumn id="61" uniqueName="61" name="PD" queryTableFieldId="61"/>
    <tableColumn id="62" uniqueName="62" name="LGD" queryTableFieldId="62"/>
    <tableColumn id="35" uniqueName="35" name="EAD" queryTableFieldId="35"/>
    <tableColumn id="38" uniqueName="38" name="ECL" queryTableFieldId="38"/>
    <tableColumn id="63" uniqueName="63" name="CBIRC" queryTableFieldId="6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780"/>
  <sheetViews>
    <sheetView workbookViewId="0">
      <selection activeCell="A31" sqref="A31:XFD31"/>
    </sheetView>
  </sheetViews>
  <sheetFormatPr defaultColWidth="15.7265625" defaultRowHeight="14.5" outlineLevelCol="1"/>
  <cols>
    <col min="1" max="1" width="8.7265625" style="3" customWidth="1"/>
    <col min="2" max="2" width="19.54296875" style="3" customWidth="1"/>
    <col min="3" max="3" width="26.453125" style="3" customWidth="1"/>
    <col min="4" max="4" width="14.81640625" style="3" bestFit="1" customWidth="1"/>
    <col min="5" max="5" width="25.7265625" style="3" customWidth="1"/>
    <col min="6" max="6" width="15.81640625" style="3" hidden="1" customWidth="1"/>
    <col min="7" max="7" width="66.1796875" style="3" hidden="1" customWidth="1"/>
    <col min="8" max="8" width="16.7265625" style="3" hidden="1" customWidth="1"/>
    <col min="9" max="9" width="15.453125" style="3" hidden="1" customWidth="1"/>
    <col min="10" max="10" width="21.81640625" style="3" hidden="1" customWidth="1"/>
    <col min="11" max="11" width="25.26953125" style="3" hidden="1" customWidth="1"/>
    <col min="12" max="12" width="16.453125" style="3" hidden="1" customWidth="1"/>
    <col min="13" max="13" width="17.453125" style="3" hidden="1" customWidth="1"/>
    <col min="14" max="14" width="22" style="3" hidden="1" customWidth="1"/>
    <col min="15" max="15" width="31" style="3" hidden="1" customWidth="1"/>
    <col min="16" max="16" width="23.7265625" style="3" hidden="1" customWidth="1"/>
    <col min="17" max="17" width="16.81640625" style="3" hidden="1" customWidth="1"/>
    <col min="18" max="18" width="25.81640625" style="3" hidden="1" customWidth="1"/>
    <col min="19" max="19" width="11.1796875" style="3" bestFit="1" customWidth="1"/>
    <col min="20" max="20" width="24.1796875" style="3" bestFit="1" customWidth="1"/>
    <col min="21" max="21" width="20.1796875" style="3" bestFit="1" customWidth="1"/>
    <col min="22" max="22" width="31.1796875" style="3" bestFit="1" customWidth="1"/>
    <col min="23" max="23" width="25.453125" style="3" bestFit="1" customWidth="1"/>
    <col min="24" max="24" width="18.7265625" style="3" bestFit="1" customWidth="1"/>
    <col min="25" max="25" width="15.7265625" style="3"/>
    <col min="26" max="26" width="25.81640625" style="3" bestFit="1" customWidth="1"/>
    <col min="27" max="27" width="14.26953125" style="3" bestFit="1" customWidth="1"/>
    <col min="28" max="28" width="20.453125" style="3" customWidth="1"/>
    <col min="29" max="29" width="16.453125" style="3" customWidth="1"/>
    <col min="30" max="30" width="36.26953125" style="3" customWidth="1"/>
    <col min="31" max="31" width="11.453125" style="3" bestFit="1" customWidth="1"/>
    <col min="32" max="32" width="19.26953125" style="3" customWidth="1"/>
    <col min="33" max="33" width="15.453125" style="3" customWidth="1"/>
    <col min="34" max="35" width="8.7265625" style="3" customWidth="1"/>
    <col min="36" max="36" width="12.81640625" style="3" bestFit="1" customWidth="1"/>
    <col min="37" max="48" width="35.7265625" style="3" hidden="1" customWidth="1" outlineLevel="1"/>
    <col min="49" max="49" width="35.7265625" style="3" customWidth="1" collapsed="1"/>
    <col min="50" max="52" width="35.7265625" style="3" customWidth="1"/>
    <col min="53" max="64" width="35.7265625" style="3" hidden="1" customWidth="1" outlineLevel="1"/>
    <col min="65" max="65" width="26" style="3" customWidth="1" collapsed="1"/>
    <col min="66" max="66" width="28.81640625" style="3" customWidth="1"/>
    <col min="67" max="67" width="28.7265625" style="3" customWidth="1"/>
    <col min="68" max="68" width="26.1796875" style="3" customWidth="1"/>
    <col min="69" max="69" width="16.453125" style="3" hidden="1" customWidth="1" outlineLevel="1"/>
    <col min="70" max="72" width="22.453125" style="1" hidden="1" customWidth="1" outlineLevel="1"/>
    <col min="73" max="75" width="32" style="2" hidden="1" customWidth="1" outlineLevel="1"/>
    <col min="76" max="76" width="29.26953125" style="2" hidden="1" customWidth="1" outlineLevel="1"/>
    <col min="77" max="77" width="20.7265625" style="2" customWidth="1" collapsed="1"/>
    <col min="78" max="80" width="32" style="2" hidden="1" customWidth="1" outlineLevel="1"/>
    <col min="81" max="81" width="29.26953125" style="2" hidden="1" customWidth="1" outlineLevel="1"/>
    <col min="82" max="82" width="20.7265625" style="2" customWidth="1" collapsed="1"/>
    <col min="83" max="16384" width="15.7265625" style="3"/>
  </cols>
  <sheetData>
    <row r="1" spans="1:83" s="4" customFormat="1">
      <c r="A1" s="4" t="s">
        <v>0</v>
      </c>
      <c r="B1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</row>
    <row r="2" spans="1:83" ht="13.5" customHeight="1">
      <c r="A2" s="8" t="s">
        <v>82</v>
      </c>
      <c r="B2" s="3" t="s">
        <v>83</v>
      </c>
      <c r="C2" s="9" t="s">
        <v>1607</v>
      </c>
      <c r="D2" s="3" t="s">
        <v>1608</v>
      </c>
      <c r="E2" s="3" t="s">
        <v>1609</v>
      </c>
      <c r="F2" s="3" t="s">
        <v>1610</v>
      </c>
      <c r="G2" s="3" t="s">
        <v>88</v>
      </c>
      <c r="H2" s="3" t="s">
        <v>89</v>
      </c>
      <c r="I2" s="3" t="s">
        <v>90</v>
      </c>
      <c r="J2" s="3" t="s">
        <v>1611</v>
      </c>
      <c r="K2" s="3" t="s">
        <v>92</v>
      </c>
      <c r="L2" s="3" t="s">
        <v>93</v>
      </c>
      <c r="M2" s="3" t="s">
        <v>262</v>
      </c>
      <c r="N2" s="2">
        <v>30000000</v>
      </c>
      <c r="O2" s="2">
        <v>10000000</v>
      </c>
      <c r="P2" s="10">
        <v>6.4602000000000004</v>
      </c>
      <c r="Q2" s="2">
        <v>193806000</v>
      </c>
      <c r="R2" s="2">
        <v>64602000.000000007</v>
      </c>
      <c r="S2" s="3" t="s">
        <v>262</v>
      </c>
      <c r="T2" s="2">
        <v>20000000</v>
      </c>
      <c r="U2" s="2">
        <v>20000000</v>
      </c>
      <c r="V2" s="2">
        <v>0</v>
      </c>
      <c r="W2" s="11">
        <v>6.4602000000000004</v>
      </c>
      <c r="X2" s="2">
        <v>129204000.00000001</v>
      </c>
      <c r="Y2" s="2">
        <v>129204000.00000001</v>
      </c>
      <c r="Z2" s="2">
        <v>0</v>
      </c>
      <c r="AA2" s="12">
        <v>0.01</v>
      </c>
      <c r="AB2" s="13">
        <v>44589</v>
      </c>
      <c r="AC2" s="13">
        <v>44500</v>
      </c>
      <c r="AD2" s="2">
        <v>1</v>
      </c>
      <c r="AE2" s="2">
        <v>1</v>
      </c>
      <c r="AF2" s="3" t="s">
        <v>95</v>
      </c>
      <c r="AG2" s="2">
        <v>0</v>
      </c>
      <c r="AH2" s="3" t="s">
        <v>95</v>
      </c>
      <c r="AI2" s="3" t="s">
        <v>95</v>
      </c>
      <c r="AJ2" s="2">
        <v>1</v>
      </c>
      <c r="AK2" s="2">
        <v>48801.442585697245</v>
      </c>
      <c r="AL2" s="2">
        <v>0</v>
      </c>
      <c r="AM2" s="2">
        <v>0</v>
      </c>
      <c r="AN2" s="2">
        <v>48801.442585697245</v>
      </c>
      <c r="AO2" s="2">
        <v>48801.442585697245</v>
      </c>
      <c r="AP2" s="2">
        <v>0</v>
      </c>
      <c r="AQ2" s="2">
        <v>0</v>
      </c>
      <c r="AR2" s="2">
        <v>48801.442585697245</v>
      </c>
      <c r="AS2" s="2">
        <v>103363200</v>
      </c>
      <c r="AT2" s="2">
        <v>0</v>
      </c>
      <c r="AU2" s="2">
        <v>0</v>
      </c>
      <c r="AV2" s="2">
        <v>103363200</v>
      </c>
      <c r="AW2" s="2">
        <v>48801.442585697245</v>
      </c>
      <c r="AX2" s="2">
        <v>0</v>
      </c>
      <c r="AY2" s="2">
        <v>0</v>
      </c>
      <c r="AZ2" s="2">
        <v>48801.442585697245</v>
      </c>
      <c r="BA2" s="2">
        <v>248355.42146287186</v>
      </c>
      <c r="BB2" s="2">
        <v>0</v>
      </c>
      <c r="BC2" s="2">
        <v>0</v>
      </c>
      <c r="BD2" s="2">
        <v>248355.42146287186</v>
      </c>
      <c r="BE2" s="2">
        <v>248355.42146287186</v>
      </c>
      <c r="BF2" s="2">
        <v>0</v>
      </c>
      <c r="BG2" s="2">
        <v>0</v>
      </c>
      <c r="BH2" s="2">
        <v>248355.42146287186</v>
      </c>
      <c r="BI2" s="2">
        <v>526025661.12</v>
      </c>
      <c r="BJ2" s="2">
        <v>0</v>
      </c>
      <c r="BK2" s="2">
        <v>0</v>
      </c>
      <c r="BL2" s="2">
        <v>526025661.12</v>
      </c>
      <c r="BM2" s="2">
        <v>248355.42146287186</v>
      </c>
      <c r="BN2" s="2">
        <v>0</v>
      </c>
      <c r="BO2" s="2">
        <v>0</v>
      </c>
      <c r="BP2" s="2">
        <v>248355.42146287186</v>
      </c>
      <c r="BQ2" s="2" t="s">
        <v>96</v>
      </c>
      <c r="BR2" s="1">
        <v>1.4999999999999999E-2</v>
      </c>
      <c r="BS2" s="1">
        <v>3.5000000000000003E-2</v>
      </c>
      <c r="BT2" s="1">
        <v>0.26500000000000001</v>
      </c>
      <c r="BU2" s="2">
        <v>1938060.0000000002</v>
      </c>
      <c r="BV2" s="2">
        <v>4522140.0000000009</v>
      </c>
      <c r="BW2" s="2">
        <v>34239060.000000007</v>
      </c>
      <c r="BX2" s="2">
        <v>1938060.0000000002</v>
      </c>
      <c r="BY2" s="2">
        <v>1938060.0000000002</v>
      </c>
      <c r="BZ2" s="2">
        <v>300000</v>
      </c>
      <c r="CA2" s="2">
        <v>700000.00000000012</v>
      </c>
      <c r="CB2" s="2">
        <v>5300000.0000000009</v>
      </c>
      <c r="CC2" s="2">
        <v>300000</v>
      </c>
      <c r="CD2" s="2">
        <v>300000</v>
      </c>
      <c r="CE2" s="1">
        <f>BY2/Y2</f>
        <v>1.4999999999999999E-2</v>
      </c>
    </row>
    <row r="3" spans="1:83" ht="13.5" customHeight="1">
      <c r="A3" s="8" t="s">
        <v>82</v>
      </c>
      <c r="B3" s="3" t="s">
        <v>84</v>
      </c>
      <c r="C3" s="9" t="s">
        <v>1612</v>
      </c>
      <c r="D3" s="3" t="s">
        <v>85</v>
      </c>
      <c r="E3" s="3" t="s">
        <v>86</v>
      </c>
      <c r="F3" s="3" t="s">
        <v>87</v>
      </c>
      <c r="G3" s="3" t="s">
        <v>88</v>
      </c>
      <c r="H3" s="3" t="s">
        <v>89</v>
      </c>
      <c r="I3" s="3" t="s">
        <v>90</v>
      </c>
      <c r="J3" s="3" t="s">
        <v>91</v>
      </c>
      <c r="K3" s="3" t="s">
        <v>92</v>
      </c>
      <c r="L3" s="3" t="s">
        <v>93</v>
      </c>
      <c r="M3" s="3" t="s">
        <v>94</v>
      </c>
      <c r="N3" s="2">
        <v>80000000</v>
      </c>
      <c r="O3" s="2">
        <v>36400000</v>
      </c>
      <c r="P3" s="10">
        <v>1</v>
      </c>
      <c r="Q3" s="2">
        <v>80000000</v>
      </c>
      <c r="R3" s="2">
        <v>36400000</v>
      </c>
      <c r="S3" s="3" t="s">
        <v>94</v>
      </c>
      <c r="T3" s="2">
        <v>60000000</v>
      </c>
      <c r="U3" s="2">
        <v>29600000</v>
      </c>
      <c r="V3" s="2">
        <v>173931.25</v>
      </c>
      <c r="W3" s="11">
        <v>1</v>
      </c>
      <c r="X3" s="2">
        <v>60000000</v>
      </c>
      <c r="Y3" s="2">
        <v>29600000</v>
      </c>
      <c r="Z3" s="2">
        <v>173931.25</v>
      </c>
      <c r="AA3" s="12">
        <v>4.2500000000000003E-2</v>
      </c>
      <c r="AB3" s="13">
        <v>44669</v>
      </c>
      <c r="AC3" s="13">
        <v>44500</v>
      </c>
      <c r="AD3" s="2">
        <v>1</v>
      </c>
      <c r="AE3" s="2">
        <v>5</v>
      </c>
      <c r="AF3" s="3" t="s">
        <v>95</v>
      </c>
      <c r="AG3" s="2">
        <v>0</v>
      </c>
      <c r="AH3" s="3" t="s">
        <v>95</v>
      </c>
      <c r="AI3" s="3" t="s">
        <v>95</v>
      </c>
      <c r="AJ3" s="2">
        <v>1</v>
      </c>
      <c r="AK3" s="2">
        <v>157932.97006122445</v>
      </c>
      <c r="AL3" s="2">
        <v>0</v>
      </c>
      <c r="AM3" s="2">
        <v>928.02293577572107</v>
      </c>
      <c r="AN3" s="2">
        <v>158860.99299700017</v>
      </c>
      <c r="AO3" s="2">
        <v>157932.97006122445</v>
      </c>
      <c r="AP3" s="2">
        <v>0</v>
      </c>
      <c r="AQ3" s="2">
        <v>928.02293577572107</v>
      </c>
      <c r="AR3" s="2">
        <v>158860.99299700017</v>
      </c>
      <c r="AS3" s="2">
        <v>11377894.85638313</v>
      </c>
      <c r="AT3" s="2">
        <v>0</v>
      </c>
      <c r="AU3" s="2">
        <v>66857.144416867843</v>
      </c>
      <c r="AV3" s="2">
        <v>11444752.000799999</v>
      </c>
      <c r="AW3" s="2">
        <v>157932.97006122445</v>
      </c>
      <c r="AX3" s="2">
        <v>0</v>
      </c>
      <c r="AY3" s="2">
        <v>928.02293577572107</v>
      </c>
      <c r="AZ3" s="2">
        <v>158860.99299700017</v>
      </c>
      <c r="BA3" s="2">
        <v>803736.67793857737</v>
      </c>
      <c r="BB3" s="2">
        <v>0</v>
      </c>
      <c r="BC3" s="2">
        <v>4722.8015224562223</v>
      </c>
      <c r="BD3" s="2">
        <v>808459.4794610336</v>
      </c>
      <c r="BE3" s="2">
        <v>803736.67793857737</v>
      </c>
      <c r="BF3" s="2">
        <v>0</v>
      </c>
      <c r="BG3" s="2">
        <v>4722.8015224562223</v>
      </c>
      <c r="BH3" s="2">
        <v>808459.4794610336</v>
      </c>
      <c r="BI3" s="2">
        <v>57903244.713619389</v>
      </c>
      <c r="BJ3" s="2">
        <v>0</v>
      </c>
      <c r="BK3" s="2">
        <v>340242.69365188217</v>
      </c>
      <c r="BL3" s="2">
        <v>58243487.407271273</v>
      </c>
      <c r="BM3" s="2">
        <v>803736.67793857737</v>
      </c>
      <c r="BN3" s="2">
        <v>0</v>
      </c>
      <c r="BO3" s="2">
        <v>4722.8015224562223</v>
      </c>
      <c r="BP3" s="2">
        <v>808459.4794610336</v>
      </c>
      <c r="BQ3" s="2" t="s">
        <v>96</v>
      </c>
      <c r="BR3" s="1">
        <v>1.4999999999999999E-2</v>
      </c>
      <c r="BS3" s="1">
        <v>3.5000000000000003E-2</v>
      </c>
      <c r="BT3" s="1">
        <v>0.26500000000000001</v>
      </c>
      <c r="BU3" s="2">
        <v>444000</v>
      </c>
      <c r="BV3" s="2">
        <v>1036000.0000000001</v>
      </c>
      <c r="BW3" s="2">
        <v>7844000</v>
      </c>
      <c r="BX3" s="2">
        <v>444000</v>
      </c>
      <c r="BY3" s="2">
        <v>444000</v>
      </c>
      <c r="BZ3" s="2">
        <v>444000</v>
      </c>
      <c r="CA3" s="2">
        <v>1036000.0000000001</v>
      </c>
      <c r="CB3" s="2">
        <v>7844000</v>
      </c>
      <c r="CC3" s="2">
        <v>444000</v>
      </c>
      <c r="CD3" s="2">
        <v>444000</v>
      </c>
      <c r="CE3" s="1">
        <f t="shared" ref="CE3:CE65" si="0">BY3/Y3</f>
        <v>1.4999999999999999E-2</v>
      </c>
    </row>
    <row r="4" spans="1:83" ht="13.5" customHeight="1">
      <c r="A4" s="8" t="s">
        <v>82</v>
      </c>
      <c r="B4" s="3" t="s">
        <v>97</v>
      </c>
      <c r="C4" s="9" t="s">
        <v>1613</v>
      </c>
      <c r="D4" s="3" t="s">
        <v>98</v>
      </c>
      <c r="E4" s="3" t="s">
        <v>99</v>
      </c>
      <c r="F4" s="3" t="s">
        <v>87</v>
      </c>
      <c r="G4" s="3" t="s">
        <v>100</v>
      </c>
      <c r="H4" s="3" t="s">
        <v>89</v>
      </c>
      <c r="I4" s="3" t="s">
        <v>90</v>
      </c>
      <c r="J4" s="3" t="s">
        <v>101</v>
      </c>
      <c r="K4" s="3" t="s">
        <v>92</v>
      </c>
      <c r="L4" s="3" t="s">
        <v>93</v>
      </c>
      <c r="M4" s="3" t="s">
        <v>94</v>
      </c>
      <c r="N4" s="2">
        <v>60000000</v>
      </c>
      <c r="O4" s="2">
        <v>0</v>
      </c>
      <c r="P4" s="10">
        <v>1</v>
      </c>
      <c r="Q4" s="2">
        <v>60000000</v>
      </c>
      <c r="R4" s="2">
        <v>0</v>
      </c>
      <c r="S4" s="3" t="s">
        <v>94</v>
      </c>
      <c r="T4" s="2">
        <v>26721646.309999999</v>
      </c>
      <c r="U4" s="2">
        <v>26721646.309999999</v>
      </c>
      <c r="V4" s="2">
        <v>120247.41</v>
      </c>
      <c r="W4" s="11">
        <v>1</v>
      </c>
      <c r="X4" s="2">
        <v>26721646.309999999</v>
      </c>
      <c r="Y4" s="2">
        <v>26721646.309999999</v>
      </c>
      <c r="Z4" s="2">
        <v>120247.41</v>
      </c>
      <c r="AA4" s="12">
        <v>4.4999999999999998E-2</v>
      </c>
      <c r="AB4" s="13">
        <v>44587</v>
      </c>
      <c r="AC4" s="13">
        <v>44500</v>
      </c>
      <c r="AD4" s="2">
        <v>1</v>
      </c>
      <c r="AE4" s="2">
        <v>5</v>
      </c>
      <c r="AF4" s="3" t="s">
        <v>95</v>
      </c>
      <c r="AG4" s="2">
        <v>0</v>
      </c>
      <c r="AH4" s="3" t="s">
        <v>95</v>
      </c>
      <c r="AI4" s="3" t="s">
        <v>95</v>
      </c>
      <c r="AJ4" s="2">
        <v>1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 t="s">
        <v>96</v>
      </c>
      <c r="BR4" s="1">
        <v>1.4999999999999999E-2</v>
      </c>
      <c r="BS4" s="1">
        <v>3.5000000000000003E-2</v>
      </c>
      <c r="BT4" s="1">
        <v>0.26500000000000001</v>
      </c>
      <c r="BU4" s="2">
        <v>400824.69464999996</v>
      </c>
      <c r="BV4" s="2">
        <v>935257.62085000006</v>
      </c>
      <c r="BW4" s="2">
        <v>7081236.2721499996</v>
      </c>
      <c r="BX4" s="2">
        <v>400824.69464999996</v>
      </c>
      <c r="BY4" s="2">
        <v>400824.69464999996</v>
      </c>
      <c r="BZ4" s="2">
        <v>400824.69464999996</v>
      </c>
      <c r="CA4" s="2">
        <v>935257.62085000006</v>
      </c>
      <c r="CB4" s="2">
        <v>7081236.2721499996</v>
      </c>
      <c r="CC4" s="2">
        <v>400824.69464999996</v>
      </c>
      <c r="CD4" s="2">
        <v>400824.69464999996</v>
      </c>
      <c r="CE4" s="1">
        <f t="shared" si="0"/>
        <v>1.4999999999999999E-2</v>
      </c>
    </row>
    <row r="5" spans="1:83" ht="13.5" customHeight="1">
      <c r="A5" s="8" t="s">
        <v>82</v>
      </c>
      <c r="B5" s="3" t="s">
        <v>105</v>
      </c>
      <c r="C5" s="9" t="s">
        <v>1614</v>
      </c>
      <c r="D5" s="3" t="s">
        <v>106</v>
      </c>
      <c r="E5" s="3" t="s">
        <v>107</v>
      </c>
      <c r="F5" s="3" t="s">
        <v>87</v>
      </c>
      <c r="G5" s="3" t="s">
        <v>100</v>
      </c>
      <c r="H5" s="3" t="s">
        <v>89</v>
      </c>
      <c r="I5" s="3" t="s">
        <v>90</v>
      </c>
      <c r="J5" s="3" t="s">
        <v>108</v>
      </c>
      <c r="K5" s="3" t="s">
        <v>92</v>
      </c>
      <c r="L5" s="3" t="s">
        <v>93</v>
      </c>
      <c r="M5" s="3" t="s">
        <v>94</v>
      </c>
      <c r="N5" s="2">
        <v>210000000</v>
      </c>
      <c r="O5" s="2">
        <v>187000000</v>
      </c>
      <c r="P5" s="10">
        <v>1</v>
      </c>
      <c r="Q5" s="2">
        <v>210000000</v>
      </c>
      <c r="R5" s="2">
        <v>187000000</v>
      </c>
      <c r="S5" s="3" t="s">
        <v>94</v>
      </c>
      <c r="T5" s="2">
        <v>23000000</v>
      </c>
      <c r="U5" s="2">
        <v>23000000</v>
      </c>
      <c r="V5" s="2">
        <v>97750</v>
      </c>
      <c r="W5" s="11">
        <v>1</v>
      </c>
      <c r="X5" s="2">
        <v>23000000</v>
      </c>
      <c r="Y5" s="2">
        <v>23000000</v>
      </c>
      <c r="Z5" s="2">
        <v>97750</v>
      </c>
      <c r="AA5" s="12">
        <v>4.2500000000000003E-2</v>
      </c>
      <c r="AB5" s="13">
        <v>44589</v>
      </c>
      <c r="AC5" s="13">
        <v>44500</v>
      </c>
      <c r="AD5" s="2">
        <v>1</v>
      </c>
      <c r="AE5" s="2">
        <v>6</v>
      </c>
      <c r="AF5" s="3" t="s">
        <v>95</v>
      </c>
      <c r="AG5" s="2">
        <v>0</v>
      </c>
      <c r="AH5" s="3" t="s">
        <v>95</v>
      </c>
      <c r="AI5" s="3" t="s">
        <v>95</v>
      </c>
      <c r="AJ5" s="2">
        <v>1</v>
      </c>
      <c r="AK5" s="2">
        <v>275945.06586990558</v>
      </c>
      <c r="AL5" s="2">
        <v>0</v>
      </c>
      <c r="AM5" s="2">
        <v>1172.7665299470987</v>
      </c>
      <c r="AN5" s="2">
        <v>277117.83239985269</v>
      </c>
      <c r="AO5" s="2">
        <v>275945.06586990558</v>
      </c>
      <c r="AP5" s="2">
        <v>0</v>
      </c>
      <c r="AQ5" s="2">
        <v>1172.7665299470987</v>
      </c>
      <c r="AR5" s="2">
        <v>277117.83239985269</v>
      </c>
      <c r="AS5" s="2">
        <v>12788590.377296491</v>
      </c>
      <c r="AT5" s="2">
        <v>0</v>
      </c>
      <c r="AU5" s="2">
        <v>54351.509103510085</v>
      </c>
      <c r="AV5" s="2">
        <v>12842941.886399999</v>
      </c>
      <c r="AW5" s="2">
        <v>275945.06586990558</v>
      </c>
      <c r="AX5" s="2">
        <v>0</v>
      </c>
      <c r="AY5" s="2">
        <v>1172.7665299470987</v>
      </c>
      <c r="AZ5" s="2">
        <v>277117.83239985269</v>
      </c>
      <c r="BA5" s="2">
        <v>1404312.0347185365</v>
      </c>
      <c r="BB5" s="2">
        <v>0</v>
      </c>
      <c r="BC5" s="2">
        <v>5968.3261475537802</v>
      </c>
      <c r="BD5" s="2">
        <v>1410280.3608660903</v>
      </c>
      <c r="BE5" s="2">
        <v>1404312.0347185365</v>
      </c>
      <c r="BF5" s="2">
        <v>0</v>
      </c>
      <c r="BG5" s="2">
        <v>5968.3261475537802</v>
      </c>
      <c r="BH5" s="2">
        <v>1410280.3608660903</v>
      </c>
      <c r="BI5" s="2">
        <v>65082415.289099574</v>
      </c>
      <c r="BJ5" s="2">
        <v>0</v>
      </c>
      <c r="BK5" s="2">
        <v>276600.26497867319</v>
      </c>
      <c r="BL5" s="2">
        <v>65359015.554078236</v>
      </c>
      <c r="BM5" s="2">
        <v>1404312.0347185365</v>
      </c>
      <c r="BN5" s="2">
        <v>0</v>
      </c>
      <c r="BO5" s="2">
        <v>5968.3261475537802</v>
      </c>
      <c r="BP5" s="2">
        <v>1410280.3608660903</v>
      </c>
      <c r="BQ5" s="2" t="s">
        <v>96</v>
      </c>
      <c r="BR5" s="1">
        <v>1.4999999999999999E-2</v>
      </c>
      <c r="BS5" s="1">
        <v>3.5000000000000003E-2</v>
      </c>
      <c r="BT5" s="1">
        <v>0.26500000000000001</v>
      </c>
      <c r="BU5" s="2">
        <v>345000</v>
      </c>
      <c r="BV5" s="2">
        <v>805000.00000000012</v>
      </c>
      <c r="BW5" s="2">
        <v>6095000</v>
      </c>
      <c r="BX5" s="2">
        <v>345000</v>
      </c>
      <c r="BY5" s="2">
        <v>345000</v>
      </c>
      <c r="BZ5" s="2">
        <v>345000</v>
      </c>
      <c r="CA5" s="2">
        <v>805000.00000000012</v>
      </c>
      <c r="CB5" s="2">
        <v>6095000</v>
      </c>
      <c r="CC5" s="2">
        <v>345000</v>
      </c>
      <c r="CD5" s="2">
        <v>345000</v>
      </c>
      <c r="CE5" s="1">
        <f t="shared" si="0"/>
        <v>1.4999999999999999E-2</v>
      </c>
    </row>
    <row r="6" spans="1:83" ht="13.5" customHeight="1">
      <c r="A6" s="8" t="s">
        <v>82</v>
      </c>
      <c r="B6" s="3" t="s">
        <v>109</v>
      </c>
      <c r="C6" s="9" t="s">
        <v>1615</v>
      </c>
      <c r="D6" s="3" t="s">
        <v>102</v>
      </c>
      <c r="E6" s="3" t="s">
        <v>103</v>
      </c>
      <c r="F6" s="3" t="s">
        <v>87</v>
      </c>
      <c r="G6" s="3" t="s">
        <v>100</v>
      </c>
      <c r="H6" s="3" t="s">
        <v>89</v>
      </c>
      <c r="I6" s="3" t="s">
        <v>90</v>
      </c>
      <c r="J6" s="3" t="s">
        <v>104</v>
      </c>
      <c r="K6" s="3" t="s">
        <v>92</v>
      </c>
      <c r="L6" s="3" t="s">
        <v>93</v>
      </c>
      <c r="M6" s="3" t="s">
        <v>94</v>
      </c>
      <c r="N6" s="2">
        <v>200000000</v>
      </c>
      <c r="O6" s="2">
        <v>22000000</v>
      </c>
      <c r="P6" s="10">
        <v>1</v>
      </c>
      <c r="Q6" s="2">
        <v>200000000</v>
      </c>
      <c r="R6" s="2">
        <v>22000000</v>
      </c>
      <c r="S6" s="3" t="s">
        <v>94</v>
      </c>
      <c r="T6" s="2">
        <v>49500000</v>
      </c>
      <c r="U6" s="2">
        <v>49500000</v>
      </c>
      <c r="V6" s="2">
        <v>493845</v>
      </c>
      <c r="W6" s="11">
        <v>1</v>
      </c>
      <c r="X6" s="2">
        <v>49500000</v>
      </c>
      <c r="Y6" s="2">
        <v>49500000</v>
      </c>
      <c r="Z6" s="2">
        <v>493845</v>
      </c>
      <c r="AA6" s="12">
        <v>4.3799999999999999E-2</v>
      </c>
      <c r="AB6" s="13">
        <v>44506</v>
      </c>
      <c r="AC6" s="13">
        <v>44500</v>
      </c>
      <c r="AD6" s="2">
        <v>1</v>
      </c>
      <c r="AE6" s="2">
        <v>3</v>
      </c>
      <c r="AF6" s="3" t="s">
        <v>95</v>
      </c>
      <c r="AG6" s="2">
        <v>0</v>
      </c>
      <c r="AH6" s="3" t="s">
        <v>95</v>
      </c>
      <c r="AI6" s="3" t="s">
        <v>95</v>
      </c>
      <c r="AJ6" s="2">
        <v>1</v>
      </c>
      <c r="AK6" s="2">
        <v>124314.7059838819</v>
      </c>
      <c r="AL6" s="2">
        <v>0</v>
      </c>
      <c r="AM6" s="2">
        <v>1240.2463833658617</v>
      </c>
      <c r="AN6" s="2">
        <v>125554.95236724775</v>
      </c>
      <c r="AO6" s="2">
        <v>124314.7059838819</v>
      </c>
      <c r="AP6" s="2">
        <v>0</v>
      </c>
      <c r="AQ6" s="2">
        <v>1240.2463833658617</v>
      </c>
      <c r="AR6" s="2">
        <v>125554.95236724775</v>
      </c>
      <c r="AS6" s="2">
        <v>39600000</v>
      </c>
      <c r="AT6" s="2">
        <v>0</v>
      </c>
      <c r="AU6" s="2">
        <v>395075.99999999994</v>
      </c>
      <c r="AV6" s="2">
        <v>39995076</v>
      </c>
      <c r="AW6" s="2">
        <v>124314.7059838819</v>
      </c>
      <c r="AX6" s="2">
        <v>0</v>
      </c>
      <c r="AY6" s="2">
        <v>1240.2463833658617</v>
      </c>
      <c r="AZ6" s="2">
        <v>125554.95236724775</v>
      </c>
      <c r="BA6" s="2">
        <v>632649.97022257338</v>
      </c>
      <c r="BB6" s="2">
        <v>0</v>
      </c>
      <c r="BC6" s="2">
        <v>6311.7378695872067</v>
      </c>
      <c r="BD6" s="2">
        <v>638961.70809216052</v>
      </c>
      <c r="BE6" s="2">
        <v>632649.97022257338</v>
      </c>
      <c r="BF6" s="2">
        <v>0</v>
      </c>
      <c r="BG6" s="2">
        <v>6311.7378695872067</v>
      </c>
      <c r="BH6" s="2">
        <v>638961.70809216052</v>
      </c>
      <c r="BI6" s="2">
        <v>201528360</v>
      </c>
      <c r="BJ6" s="2">
        <v>0</v>
      </c>
      <c r="BK6" s="2">
        <v>2010581.2715999999</v>
      </c>
      <c r="BL6" s="2">
        <v>203538941.27160001</v>
      </c>
      <c r="BM6" s="2">
        <v>632649.97022257338</v>
      </c>
      <c r="BN6" s="2">
        <v>0</v>
      </c>
      <c r="BO6" s="2">
        <v>6311.7378695872067</v>
      </c>
      <c r="BP6" s="2">
        <v>638961.70809216052</v>
      </c>
      <c r="BQ6" s="2" t="s">
        <v>96</v>
      </c>
      <c r="BR6" s="1">
        <v>1.4999999999999999E-2</v>
      </c>
      <c r="BS6" s="1">
        <v>3.5000000000000003E-2</v>
      </c>
      <c r="BT6" s="1">
        <v>0.26500000000000001</v>
      </c>
      <c r="BU6" s="2">
        <v>742500</v>
      </c>
      <c r="BV6" s="2">
        <v>1732500.0000000002</v>
      </c>
      <c r="BW6" s="2">
        <v>13117500</v>
      </c>
      <c r="BX6" s="2">
        <v>742500</v>
      </c>
      <c r="BY6" s="2">
        <v>742500</v>
      </c>
      <c r="BZ6" s="2">
        <v>742500</v>
      </c>
      <c r="CA6" s="2">
        <v>1732500.0000000002</v>
      </c>
      <c r="CB6" s="2">
        <v>13117500</v>
      </c>
      <c r="CC6" s="2">
        <v>742500</v>
      </c>
      <c r="CD6" s="2">
        <v>742500</v>
      </c>
      <c r="CE6" s="1">
        <f t="shared" si="0"/>
        <v>1.4999999999999999E-2</v>
      </c>
    </row>
    <row r="7" spans="1:83" ht="13.5" customHeight="1">
      <c r="A7" s="8" t="s">
        <v>82</v>
      </c>
      <c r="B7" s="3" t="s">
        <v>110</v>
      </c>
      <c r="C7" s="9" t="s">
        <v>1616</v>
      </c>
      <c r="D7" s="3" t="s">
        <v>98</v>
      </c>
      <c r="E7" s="3" t="s">
        <v>99</v>
      </c>
      <c r="F7" s="3" t="s">
        <v>87</v>
      </c>
      <c r="G7" s="3" t="s">
        <v>100</v>
      </c>
      <c r="H7" s="3" t="s">
        <v>89</v>
      </c>
      <c r="I7" s="3" t="s">
        <v>90</v>
      </c>
      <c r="J7" s="3" t="s">
        <v>101</v>
      </c>
      <c r="K7" s="3" t="s">
        <v>92</v>
      </c>
      <c r="L7" s="3" t="s">
        <v>93</v>
      </c>
      <c r="M7" s="3" t="s">
        <v>94</v>
      </c>
      <c r="N7" s="2">
        <v>60000000</v>
      </c>
      <c r="O7" s="2">
        <v>0</v>
      </c>
      <c r="P7" s="10">
        <v>1</v>
      </c>
      <c r="Q7" s="2">
        <v>60000000</v>
      </c>
      <c r="R7" s="2">
        <v>0</v>
      </c>
      <c r="S7" s="3" t="s">
        <v>94</v>
      </c>
      <c r="T7" s="2">
        <v>16292282.83</v>
      </c>
      <c r="U7" s="2">
        <v>16292282.83</v>
      </c>
      <c r="V7" s="2">
        <v>73315.27</v>
      </c>
      <c r="W7" s="11">
        <v>1</v>
      </c>
      <c r="X7" s="2">
        <v>16292282.83</v>
      </c>
      <c r="Y7" s="2">
        <v>16292282.83</v>
      </c>
      <c r="Z7" s="2">
        <v>73315.27</v>
      </c>
      <c r="AA7" s="12">
        <v>4.4999999999999998E-2</v>
      </c>
      <c r="AB7" s="13">
        <v>44601</v>
      </c>
      <c r="AC7" s="13">
        <v>44500</v>
      </c>
      <c r="AD7" s="2">
        <v>1</v>
      </c>
      <c r="AE7" s="2">
        <v>5</v>
      </c>
      <c r="AF7" s="3" t="s">
        <v>95</v>
      </c>
      <c r="AG7" s="2">
        <v>0</v>
      </c>
      <c r="AH7" s="3" t="s">
        <v>95</v>
      </c>
      <c r="AI7" s="3" t="s">
        <v>95</v>
      </c>
      <c r="AJ7" s="2">
        <v>1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 t="s">
        <v>96</v>
      </c>
      <c r="BR7" s="1">
        <v>1.4999999999999999E-2</v>
      </c>
      <c r="BS7" s="1">
        <v>3.5000000000000003E-2</v>
      </c>
      <c r="BT7" s="1">
        <v>0.26500000000000001</v>
      </c>
      <c r="BU7" s="2">
        <v>244384.24244999999</v>
      </c>
      <c r="BV7" s="2">
        <v>570229.89905000001</v>
      </c>
      <c r="BW7" s="2">
        <v>4317454.9499500003</v>
      </c>
      <c r="BX7" s="2">
        <v>244384.24244999999</v>
      </c>
      <c r="BY7" s="2">
        <v>244384.24244999999</v>
      </c>
      <c r="BZ7" s="2">
        <v>244384.24244999999</v>
      </c>
      <c r="CA7" s="2">
        <v>570229.89905000001</v>
      </c>
      <c r="CB7" s="2">
        <v>4317454.9499500003</v>
      </c>
      <c r="CC7" s="2">
        <v>244384.24244999999</v>
      </c>
      <c r="CD7" s="2">
        <v>244384.24244999999</v>
      </c>
      <c r="CE7" s="1">
        <f t="shared" si="0"/>
        <v>1.4999999999999999E-2</v>
      </c>
    </row>
    <row r="8" spans="1:83" ht="13.5" customHeight="1">
      <c r="A8" s="8" t="s">
        <v>82</v>
      </c>
      <c r="B8" s="3" t="s">
        <v>111</v>
      </c>
      <c r="C8" s="9" t="s">
        <v>1617</v>
      </c>
      <c r="D8" s="3" t="s">
        <v>102</v>
      </c>
      <c r="E8" s="3" t="s">
        <v>103</v>
      </c>
      <c r="F8" s="3" t="s">
        <v>87</v>
      </c>
      <c r="G8" s="3" t="s">
        <v>100</v>
      </c>
      <c r="H8" s="3" t="s">
        <v>89</v>
      </c>
      <c r="I8" s="3" t="s">
        <v>90</v>
      </c>
      <c r="J8" s="3" t="s">
        <v>104</v>
      </c>
      <c r="K8" s="3" t="s">
        <v>92</v>
      </c>
      <c r="L8" s="3" t="s">
        <v>93</v>
      </c>
      <c r="M8" s="3" t="s">
        <v>94</v>
      </c>
      <c r="N8" s="2">
        <v>200000000</v>
      </c>
      <c r="O8" s="2">
        <v>22000000</v>
      </c>
      <c r="P8" s="10">
        <v>1</v>
      </c>
      <c r="Q8" s="2">
        <v>200000000</v>
      </c>
      <c r="R8" s="2">
        <v>22000000</v>
      </c>
      <c r="S8" s="3" t="s">
        <v>94</v>
      </c>
      <c r="T8" s="2">
        <v>32500000</v>
      </c>
      <c r="U8" s="2">
        <v>32500000</v>
      </c>
      <c r="V8" s="2">
        <v>304470.83</v>
      </c>
      <c r="W8" s="11">
        <v>1</v>
      </c>
      <c r="X8" s="2">
        <v>32500000</v>
      </c>
      <c r="Y8" s="2">
        <v>32500000</v>
      </c>
      <c r="Z8" s="2">
        <v>304470.83</v>
      </c>
      <c r="AA8" s="12">
        <v>4.3799999999999999E-2</v>
      </c>
      <c r="AB8" s="13">
        <v>44511</v>
      </c>
      <c r="AC8" s="13">
        <v>44500</v>
      </c>
      <c r="AD8" s="2">
        <v>1</v>
      </c>
      <c r="AE8" s="2">
        <v>3</v>
      </c>
      <c r="AF8" s="3" t="s">
        <v>95</v>
      </c>
      <c r="AG8" s="2">
        <v>0</v>
      </c>
      <c r="AH8" s="3" t="s">
        <v>95</v>
      </c>
      <c r="AI8" s="3" t="s">
        <v>95</v>
      </c>
      <c r="AJ8" s="2">
        <v>1</v>
      </c>
      <c r="AK8" s="2">
        <v>81620.766555073962</v>
      </c>
      <c r="AL8" s="2">
        <v>0</v>
      </c>
      <c r="AM8" s="2">
        <v>764.65053963875721</v>
      </c>
      <c r="AN8" s="2">
        <v>82385.417094712713</v>
      </c>
      <c r="AO8" s="2">
        <v>81620.766555073962</v>
      </c>
      <c r="AP8" s="2">
        <v>0</v>
      </c>
      <c r="AQ8" s="2">
        <v>764.65053963875721</v>
      </c>
      <c r="AR8" s="2">
        <v>82385.417094712713</v>
      </c>
      <c r="AS8" s="2">
        <v>26000000</v>
      </c>
      <c r="AT8" s="2">
        <v>0</v>
      </c>
      <c r="AU8" s="2">
        <v>243576.66399999999</v>
      </c>
      <c r="AV8" s="2">
        <v>26243576.664000001</v>
      </c>
      <c r="AW8" s="2">
        <v>81620.766555073962</v>
      </c>
      <c r="AX8" s="2">
        <v>0</v>
      </c>
      <c r="AY8" s="2">
        <v>764.65053963875721</v>
      </c>
      <c r="AZ8" s="2">
        <v>82385.417094712713</v>
      </c>
      <c r="BA8" s="2">
        <v>415376.2430754269</v>
      </c>
      <c r="BB8" s="2">
        <v>0</v>
      </c>
      <c r="BC8" s="2">
        <v>3891.3830612755996</v>
      </c>
      <c r="BD8" s="2">
        <v>419267.62613670249</v>
      </c>
      <c r="BE8" s="2">
        <v>415376.2430754269</v>
      </c>
      <c r="BF8" s="2">
        <v>0</v>
      </c>
      <c r="BG8" s="2">
        <v>3891.3830612755996</v>
      </c>
      <c r="BH8" s="2">
        <v>419267.62613670249</v>
      </c>
      <c r="BI8" s="2">
        <v>132316600</v>
      </c>
      <c r="BJ8" s="2">
        <v>0</v>
      </c>
      <c r="BK8" s="2">
        <v>1239586.0007624</v>
      </c>
      <c r="BL8" s="2">
        <v>133556186.0007624</v>
      </c>
      <c r="BM8" s="2">
        <v>415376.2430754269</v>
      </c>
      <c r="BN8" s="2">
        <v>0</v>
      </c>
      <c r="BO8" s="2">
        <v>3891.3830612755996</v>
      </c>
      <c r="BP8" s="2">
        <v>419267.62613670249</v>
      </c>
      <c r="BQ8" s="2" t="s">
        <v>96</v>
      </c>
      <c r="BR8" s="1">
        <v>1.4999999999999999E-2</v>
      </c>
      <c r="BS8" s="1">
        <v>3.5000000000000003E-2</v>
      </c>
      <c r="BT8" s="1">
        <v>0.26500000000000001</v>
      </c>
      <c r="BU8" s="2">
        <v>487500</v>
      </c>
      <c r="BV8" s="2">
        <v>1137500</v>
      </c>
      <c r="BW8" s="2">
        <v>8612500</v>
      </c>
      <c r="BX8" s="2">
        <v>487500</v>
      </c>
      <c r="BY8" s="2">
        <v>487500</v>
      </c>
      <c r="BZ8" s="2">
        <v>487500</v>
      </c>
      <c r="CA8" s="2">
        <v>1137500</v>
      </c>
      <c r="CB8" s="2">
        <v>8612500</v>
      </c>
      <c r="CC8" s="2">
        <v>487500</v>
      </c>
      <c r="CD8" s="2">
        <v>487500</v>
      </c>
      <c r="CE8" s="1">
        <f t="shared" si="0"/>
        <v>1.4999999999999999E-2</v>
      </c>
    </row>
    <row r="9" spans="1:83" ht="13.5" customHeight="1">
      <c r="A9" s="8" t="s">
        <v>82</v>
      </c>
      <c r="B9" s="3" t="s">
        <v>112</v>
      </c>
      <c r="C9" s="9" t="s">
        <v>1618</v>
      </c>
      <c r="D9" s="3" t="s">
        <v>98</v>
      </c>
      <c r="E9" s="3" t="s">
        <v>99</v>
      </c>
      <c r="F9" s="3" t="s">
        <v>87</v>
      </c>
      <c r="G9" s="3" t="s">
        <v>100</v>
      </c>
      <c r="H9" s="3" t="s">
        <v>89</v>
      </c>
      <c r="I9" s="3" t="s">
        <v>90</v>
      </c>
      <c r="J9" s="3" t="s">
        <v>101</v>
      </c>
      <c r="K9" s="3" t="s">
        <v>92</v>
      </c>
      <c r="L9" s="3" t="s">
        <v>93</v>
      </c>
      <c r="M9" s="3" t="s">
        <v>94</v>
      </c>
      <c r="N9" s="2">
        <v>60000000</v>
      </c>
      <c r="O9" s="2">
        <v>0</v>
      </c>
      <c r="P9" s="10">
        <v>1</v>
      </c>
      <c r="Q9" s="2">
        <v>60000000</v>
      </c>
      <c r="R9" s="2">
        <v>0</v>
      </c>
      <c r="S9" s="3" t="s">
        <v>94</v>
      </c>
      <c r="T9" s="2">
        <v>16986070.859999999</v>
      </c>
      <c r="U9" s="2">
        <v>16986070.859999999</v>
      </c>
      <c r="V9" s="2">
        <v>76437.320000000007</v>
      </c>
      <c r="W9" s="11">
        <v>1</v>
      </c>
      <c r="X9" s="2">
        <v>16986070.859999999</v>
      </c>
      <c r="Y9" s="2">
        <v>16986070.859999999</v>
      </c>
      <c r="Z9" s="2">
        <v>76437.320000000007</v>
      </c>
      <c r="AA9" s="12">
        <v>4.4999999999999998E-2</v>
      </c>
      <c r="AB9" s="13">
        <v>44609</v>
      </c>
      <c r="AC9" s="13">
        <v>44500</v>
      </c>
      <c r="AD9" s="2">
        <v>1</v>
      </c>
      <c r="AE9" s="2">
        <v>5</v>
      </c>
      <c r="AF9" s="3" t="s">
        <v>95</v>
      </c>
      <c r="AG9" s="2">
        <v>0</v>
      </c>
      <c r="AH9" s="3" t="s">
        <v>95</v>
      </c>
      <c r="AI9" s="3" t="s">
        <v>95</v>
      </c>
      <c r="AJ9" s="2">
        <v>1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 t="s">
        <v>96</v>
      </c>
      <c r="BR9" s="1">
        <v>1.4999999999999999E-2</v>
      </c>
      <c r="BS9" s="1">
        <v>3.5000000000000003E-2</v>
      </c>
      <c r="BT9" s="1">
        <v>0.26500000000000001</v>
      </c>
      <c r="BU9" s="2">
        <v>254791.06289999999</v>
      </c>
      <c r="BV9" s="2">
        <v>594512.48010000004</v>
      </c>
      <c r="BW9" s="2">
        <v>4501308.7779000001</v>
      </c>
      <c r="BX9" s="2">
        <v>254791.06289999999</v>
      </c>
      <c r="BY9" s="2">
        <v>254791.06289999999</v>
      </c>
      <c r="BZ9" s="2">
        <v>254791.06289999999</v>
      </c>
      <c r="CA9" s="2">
        <v>594512.48010000004</v>
      </c>
      <c r="CB9" s="2">
        <v>4501308.7779000001</v>
      </c>
      <c r="CC9" s="2">
        <v>254791.06289999999</v>
      </c>
      <c r="CD9" s="2">
        <v>254791.06289999999</v>
      </c>
      <c r="CE9" s="1">
        <f t="shared" si="0"/>
        <v>1.4999999999999999E-2</v>
      </c>
    </row>
    <row r="10" spans="1:83" ht="13.5" customHeight="1">
      <c r="A10" s="8" t="s">
        <v>82</v>
      </c>
      <c r="B10" s="3" t="s">
        <v>113</v>
      </c>
      <c r="C10" s="9" t="s">
        <v>1619</v>
      </c>
      <c r="D10" s="3" t="s">
        <v>85</v>
      </c>
      <c r="E10" s="3" t="s">
        <v>86</v>
      </c>
      <c r="F10" s="3" t="s">
        <v>87</v>
      </c>
      <c r="G10" s="3" t="s">
        <v>88</v>
      </c>
      <c r="H10" s="3" t="s">
        <v>89</v>
      </c>
      <c r="I10" s="3" t="s">
        <v>90</v>
      </c>
      <c r="J10" s="3" t="s">
        <v>91</v>
      </c>
      <c r="K10" s="3" t="s">
        <v>92</v>
      </c>
      <c r="L10" s="3" t="s">
        <v>93</v>
      </c>
      <c r="M10" s="3" t="s">
        <v>94</v>
      </c>
      <c r="N10" s="2">
        <v>80000000</v>
      </c>
      <c r="O10" s="2">
        <v>36400000</v>
      </c>
      <c r="P10" s="10">
        <v>1</v>
      </c>
      <c r="Q10" s="2">
        <v>80000000</v>
      </c>
      <c r="R10" s="2">
        <v>36400000</v>
      </c>
      <c r="S10" s="3" t="s">
        <v>94</v>
      </c>
      <c r="T10" s="2">
        <v>14000000</v>
      </c>
      <c r="U10" s="2">
        <v>14000000</v>
      </c>
      <c r="V10" s="2">
        <v>63000</v>
      </c>
      <c r="W10" s="11">
        <v>1</v>
      </c>
      <c r="X10" s="2">
        <v>14000000</v>
      </c>
      <c r="Y10" s="2">
        <v>14000000</v>
      </c>
      <c r="Z10" s="2">
        <v>63000</v>
      </c>
      <c r="AA10" s="12">
        <v>4.4999999999999998E-2</v>
      </c>
      <c r="AB10" s="13">
        <v>44800</v>
      </c>
      <c r="AC10" s="13">
        <v>44500</v>
      </c>
      <c r="AD10" s="2">
        <v>1</v>
      </c>
      <c r="AE10" s="2">
        <v>5</v>
      </c>
      <c r="AF10" s="3" t="s">
        <v>95</v>
      </c>
      <c r="AG10" s="2">
        <v>0</v>
      </c>
      <c r="AH10" s="3" t="s">
        <v>95</v>
      </c>
      <c r="AI10" s="3" t="s">
        <v>95</v>
      </c>
      <c r="AJ10" s="2">
        <v>1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 t="s">
        <v>96</v>
      </c>
      <c r="BR10" s="1">
        <v>1.4999999999999999E-2</v>
      </c>
      <c r="BS10" s="1">
        <v>3.5000000000000003E-2</v>
      </c>
      <c r="BT10" s="1">
        <v>0.26500000000000001</v>
      </c>
      <c r="BU10" s="2">
        <v>210000</v>
      </c>
      <c r="BV10" s="2">
        <v>490000.00000000006</v>
      </c>
      <c r="BW10" s="2">
        <v>3710000</v>
      </c>
      <c r="BX10" s="2">
        <v>210000</v>
      </c>
      <c r="BY10" s="2">
        <v>210000</v>
      </c>
      <c r="BZ10" s="2">
        <v>210000</v>
      </c>
      <c r="CA10" s="2">
        <v>490000.00000000006</v>
      </c>
      <c r="CB10" s="2">
        <v>3710000</v>
      </c>
      <c r="CC10" s="2">
        <v>210000</v>
      </c>
      <c r="CD10" s="2">
        <v>210000</v>
      </c>
      <c r="CE10" s="1">
        <f t="shared" si="0"/>
        <v>1.4999999999999999E-2</v>
      </c>
    </row>
    <row r="11" spans="1:83" ht="13.5" customHeight="1">
      <c r="A11" s="8" t="s">
        <v>82</v>
      </c>
      <c r="B11" s="3" t="s">
        <v>114</v>
      </c>
      <c r="C11" s="9" t="s">
        <v>1620</v>
      </c>
      <c r="D11" s="3" t="s">
        <v>98</v>
      </c>
      <c r="E11" s="3" t="s">
        <v>99</v>
      </c>
      <c r="F11" s="3" t="s">
        <v>87</v>
      </c>
      <c r="G11" s="3" t="s">
        <v>100</v>
      </c>
      <c r="H11" s="3" t="s">
        <v>89</v>
      </c>
      <c r="I11" s="3" t="s">
        <v>90</v>
      </c>
      <c r="J11" s="3" t="s">
        <v>115</v>
      </c>
      <c r="K11" s="3" t="s">
        <v>92</v>
      </c>
      <c r="L11" s="3" t="s">
        <v>116</v>
      </c>
      <c r="M11" s="3" t="s">
        <v>94</v>
      </c>
      <c r="N11" s="2">
        <v>50000000</v>
      </c>
      <c r="O11" s="2">
        <v>0</v>
      </c>
      <c r="P11" s="10">
        <v>1</v>
      </c>
      <c r="Q11" s="2">
        <v>50000000</v>
      </c>
      <c r="R11" s="2">
        <v>0</v>
      </c>
      <c r="S11" s="3" t="s">
        <v>94</v>
      </c>
      <c r="T11" s="2">
        <v>25750090.41</v>
      </c>
      <c r="U11" s="2">
        <v>25750090.41</v>
      </c>
      <c r="V11" s="2">
        <v>115875.41</v>
      </c>
      <c r="W11" s="11">
        <v>1</v>
      </c>
      <c r="X11" s="2">
        <v>25750090.41</v>
      </c>
      <c r="Y11" s="2">
        <v>25750090.41</v>
      </c>
      <c r="Z11" s="2">
        <v>115875.41</v>
      </c>
      <c r="AA11" s="12">
        <v>4.4999999999999998E-2</v>
      </c>
      <c r="AB11" s="13">
        <v>44621</v>
      </c>
      <c r="AC11" s="13">
        <v>44500</v>
      </c>
      <c r="AD11" s="2">
        <v>1</v>
      </c>
      <c r="AE11" s="2">
        <v>5</v>
      </c>
      <c r="AF11" s="3" t="s">
        <v>95</v>
      </c>
      <c r="AG11" s="2">
        <v>0</v>
      </c>
      <c r="AH11" s="3" t="s">
        <v>95</v>
      </c>
      <c r="AI11" s="3" t="s">
        <v>95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 t="s">
        <v>96</v>
      </c>
      <c r="BR11" s="1">
        <v>1.4999999999999999E-2</v>
      </c>
      <c r="BS11" s="1">
        <v>3.5000000000000003E-2</v>
      </c>
      <c r="BT11" s="1">
        <v>0.26500000000000001</v>
      </c>
      <c r="BU11" s="2">
        <v>386251.35615000001</v>
      </c>
      <c r="BV11" s="2">
        <v>901253.16435000009</v>
      </c>
      <c r="BW11" s="2">
        <v>6823773.9586500004</v>
      </c>
      <c r="BX11" s="2">
        <v>386251.35615000001</v>
      </c>
      <c r="BY11" s="2">
        <v>386251.35615000001</v>
      </c>
      <c r="BZ11" s="2">
        <v>386251.35615000001</v>
      </c>
      <c r="CA11" s="2">
        <v>901253.16435000009</v>
      </c>
      <c r="CB11" s="2">
        <v>6823773.9586500004</v>
      </c>
      <c r="CC11" s="2">
        <v>386251.35615000001</v>
      </c>
      <c r="CD11" s="2">
        <v>386251.35615000001</v>
      </c>
      <c r="CE11" s="1">
        <f t="shared" si="0"/>
        <v>1.4999999999999999E-2</v>
      </c>
    </row>
    <row r="12" spans="1:83" ht="13.5" customHeight="1">
      <c r="A12" s="8" t="s">
        <v>82</v>
      </c>
      <c r="B12" s="3" t="s">
        <v>117</v>
      </c>
      <c r="C12" s="9" t="s">
        <v>1621</v>
      </c>
      <c r="D12" s="3" t="s">
        <v>98</v>
      </c>
      <c r="E12" s="3" t="s">
        <v>99</v>
      </c>
      <c r="F12" s="3" t="s">
        <v>87</v>
      </c>
      <c r="G12" s="3" t="s">
        <v>100</v>
      </c>
      <c r="H12" s="3" t="s">
        <v>89</v>
      </c>
      <c r="I12" s="3" t="s">
        <v>90</v>
      </c>
      <c r="J12" s="3" t="s">
        <v>115</v>
      </c>
      <c r="K12" s="3" t="s">
        <v>92</v>
      </c>
      <c r="L12" s="3" t="s">
        <v>116</v>
      </c>
      <c r="M12" s="3" t="s">
        <v>94</v>
      </c>
      <c r="N12" s="2">
        <v>50000000</v>
      </c>
      <c r="O12" s="2">
        <v>0</v>
      </c>
      <c r="P12" s="10">
        <v>1</v>
      </c>
      <c r="Q12" s="2">
        <v>50000000</v>
      </c>
      <c r="R12" s="2">
        <v>0</v>
      </c>
      <c r="S12" s="3" t="s">
        <v>94</v>
      </c>
      <c r="T12" s="2">
        <v>24249909.59</v>
      </c>
      <c r="U12" s="2">
        <v>24249909.59</v>
      </c>
      <c r="V12" s="2">
        <v>100030.88</v>
      </c>
      <c r="W12" s="11">
        <v>1</v>
      </c>
      <c r="X12" s="2">
        <v>24249909.59</v>
      </c>
      <c r="Y12" s="2">
        <v>24249909.59</v>
      </c>
      <c r="Z12" s="2">
        <v>100030.88</v>
      </c>
      <c r="AA12" s="12">
        <v>4.4999999999999998E-2</v>
      </c>
      <c r="AB12" s="13">
        <v>44621</v>
      </c>
      <c r="AC12" s="13">
        <v>44500</v>
      </c>
      <c r="AD12" s="2">
        <v>1</v>
      </c>
      <c r="AE12" s="2">
        <v>5</v>
      </c>
      <c r="AF12" s="3" t="s">
        <v>95</v>
      </c>
      <c r="AG12" s="2">
        <v>0</v>
      </c>
      <c r="AH12" s="3" t="s">
        <v>95</v>
      </c>
      <c r="AI12" s="3" t="s">
        <v>95</v>
      </c>
      <c r="AJ12" s="2">
        <v>1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 t="s">
        <v>96</v>
      </c>
      <c r="BR12" s="1">
        <v>1.4999999999999999E-2</v>
      </c>
      <c r="BS12" s="1">
        <v>3.5000000000000003E-2</v>
      </c>
      <c r="BT12" s="1">
        <v>0.26500000000000001</v>
      </c>
      <c r="BU12" s="2">
        <v>363748.64384999999</v>
      </c>
      <c r="BV12" s="2">
        <v>848746.83565000002</v>
      </c>
      <c r="BW12" s="2">
        <v>6426226.0413500005</v>
      </c>
      <c r="BX12" s="2">
        <v>363748.64384999999</v>
      </c>
      <c r="BY12" s="2">
        <v>363748.64384999999</v>
      </c>
      <c r="BZ12" s="2">
        <v>363748.64384999999</v>
      </c>
      <c r="CA12" s="2">
        <v>848746.83565000002</v>
      </c>
      <c r="CB12" s="2">
        <v>6426226.0413500005</v>
      </c>
      <c r="CC12" s="2">
        <v>363748.64384999999</v>
      </c>
      <c r="CD12" s="2">
        <v>363748.64384999999</v>
      </c>
      <c r="CE12" s="1">
        <f t="shared" si="0"/>
        <v>1.4999999999999999E-2</v>
      </c>
    </row>
    <row r="13" spans="1:83" ht="13.5" customHeight="1">
      <c r="A13" s="8" t="s">
        <v>82</v>
      </c>
      <c r="B13" s="3" t="s">
        <v>118</v>
      </c>
      <c r="C13" s="9" t="s">
        <v>1622</v>
      </c>
      <c r="D13" s="3" t="s">
        <v>119</v>
      </c>
      <c r="E13" s="3" t="s">
        <v>120</v>
      </c>
      <c r="F13" s="3" t="s">
        <v>87</v>
      </c>
      <c r="G13" s="3" t="s">
        <v>100</v>
      </c>
      <c r="H13" s="3" t="s">
        <v>89</v>
      </c>
      <c r="I13" s="3" t="s">
        <v>90</v>
      </c>
      <c r="J13" s="3" t="s">
        <v>121</v>
      </c>
      <c r="K13" s="3" t="s">
        <v>92</v>
      </c>
      <c r="L13" s="3" t="s">
        <v>93</v>
      </c>
      <c r="M13" s="3" t="s">
        <v>94</v>
      </c>
      <c r="N13" s="2">
        <v>200000000</v>
      </c>
      <c r="O13" s="2">
        <v>150000000</v>
      </c>
      <c r="P13" s="10">
        <v>1</v>
      </c>
      <c r="Q13" s="2">
        <v>200000000</v>
      </c>
      <c r="R13" s="2">
        <v>150000000</v>
      </c>
      <c r="S13" s="3" t="s">
        <v>94</v>
      </c>
      <c r="T13" s="2">
        <v>50000000</v>
      </c>
      <c r="U13" s="2">
        <v>50000000</v>
      </c>
      <c r="V13" s="2">
        <v>85166.67</v>
      </c>
      <c r="W13" s="11">
        <v>1</v>
      </c>
      <c r="X13" s="2">
        <v>50000000</v>
      </c>
      <c r="Y13" s="2">
        <v>50000000</v>
      </c>
      <c r="Z13" s="2">
        <v>85166.67</v>
      </c>
      <c r="AA13" s="12">
        <v>4.3799999999999999E-2</v>
      </c>
      <c r="AB13" s="13">
        <v>44664</v>
      </c>
      <c r="AC13" s="13">
        <v>44500</v>
      </c>
      <c r="AD13" s="2">
        <v>1</v>
      </c>
      <c r="AE13" s="2">
        <v>7</v>
      </c>
      <c r="AF13" s="3" t="s">
        <v>95</v>
      </c>
      <c r="AG13" s="2">
        <v>0</v>
      </c>
      <c r="AH13" s="3" t="s">
        <v>95</v>
      </c>
      <c r="AI13" s="3" t="s">
        <v>95</v>
      </c>
      <c r="AJ13" s="2">
        <v>1</v>
      </c>
      <c r="AK13" s="2">
        <v>1407564.993536066</v>
      </c>
      <c r="AL13" s="2">
        <v>0</v>
      </c>
      <c r="AM13" s="2">
        <v>2397.5524661607651</v>
      </c>
      <c r="AN13" s="2">
        <v>1409962.5460022269</v>
      </c>
      <c r="AO13" s="2">
        <v>1407564.993536066</v>
      </c>
      <c r="AP13" s="2">
        <v>0</v>
      </c>
      <c r="AQ13" s="2">
        <v>2397.5524661607651</v>
      </c>
      <c r="AR13" s="2">
        <v>1409962.5460022269</v>
      </c>
      <c r="AS13" s="2">
        <v>40000000</v>
      </c>
      <c r="AT13" s="2">
        <v>0</v>
      </c>
      <c r="AU13" s="2">
        <v>68133.335999999996</v>
      </c>
      <c r="AV13" s="2">
        <v>40068133.336000003</v>
      </c>
      <c r="AW13" s="2">
        <v>1407564.993536066</v>
      </c>
      <c r="AX13" s="2">
        <v>0</v>
      </c>
      <c r="AY13" s="2">
        <v>2397.5524661607651</v>
      </c>
      <c r="AZ13" s="2">
        <v>1409962.5460022269</v>
      </c>
      <c r="BA13" s="2">
        <v>7163239.0086043943</v>
      </c>
      <c r="BB13" s="2">
        <v>0</v>
      </c>
      <c r="BC13" s="2">
        <v>12201.384255538751</v>
      </c>
      <c r="BD13" s="2">
        <v>7175440.392859933</v>
      </c>
      <c r="BE13" s="2">
        <v>7163239.0086043943</v>
      </c>
      <c r="BF13" s="2">
        <v>0</v>
      </c>
      <c r="BG13" s="2">
        <v>12201.384255538751</v>
      </c>
      <c r="BH13" s="2">
        <v>7175440.392859933</v>
      </c>
      <c r="BI13" s="2">
        <v>203564000</v>
      </c>
      <c r="BJ13" s="2">
        <v>0</v>
      </c>
      <c r="BK13" s="2">
        <v>346737.36023759999</v>
      </c>
      <c r="BL13" s="2">
        <v>203910737.36023763</v>
      </c>
      <c r="BM13" s="2">
        <v>7163239.0086043943</v>
      </c>
      <c r="BN13" s="2">
        <v>0</v>
      </c>
      <c r="BO13" s="2">
        <v>12201.384255538751</v>
      </c>
      <c r="BP13" s="2">
        <v>7175440.392859933</v>
      </c>
      <c r="BQ13" s="2" t="s">
        <v>96</v>
      </c>
      <c r="BR13" s="1">
        <v>1.4999999999999999E-2</v>
      </c>
      <c r="BS13" s="1">
        <v>3.5000000000000003E-2</v>
      </c>
      <c r="BT13" s="1">
        <v>0.26500000000000001</v>
      </c>
      <c r="BU13" s="2">
        <v>750000</v>
      </c>
      <c r="BV13" s="2">
        <v>1750000.0000000002</v>
      </c>
      <c r="BW13" s="2">
        <v>13250000</v>
      </c>
      <c r="BX13" s="2">
        <v>750000</v>
      </c>
      <c r="BY13" s="2">
        <v>1409962.5460022269</v>
      </c>
      <c r="BZ13" s="2">
        <v>750000</v>
      </c>
      <c r="CA13" s="2">
        <v>1750000.0000000002</v>
      </c>
      <c r="CB13" s="2">
        <v>13250000</v>
      </c>
      <c r="CC13" s="2">
        <v>750000</v>
      </c>
      <c r="CD13" s="2">
        <v>1409962.5460022269</v>
      </c>
      <c r="CE13" s="1">
        <f t="shared" si="0"/>
        <v>2.8199250920044539E-2</v>
      </c>
    </row>
    <row r="14" spans="1:83" ht="13.5" customHeight="1">
      <c r="A14" s="8" t="s">
        <v>82</v>
      </c>
      <c r="B14" s="3" t="s">
        <v>122</v>
      </c>
      <c r="C14" s="9" t="s">
        <v>1623</v>
      </c>
      <c r="D14" s="3" t="s">
        <v>102</v>
      </c>
      <c r="E14" s="3" t="s">
        <v>103</v>
      </c>
      <c r="F14" s="3" t="s">
        <v>87</v>
      </c>
      <c r="G14" s="3" t="s">
        <v>100</v>
      </c>
      <c r="H14" s="3" t="s">
        <v>89</v>
      </c>
      <c r="I14" s="3" t="s">
        <v>90</v>
      </c>
      <c r="J14" s="3" t="s">
        <v>104</v>
      </c>
      <c r="K14" s="3" t="s">
        <v>92</v>
      </c>
      <c r="L14" s="3" t="s">
        <v>93</v>
      </c>
      <c r="M14" s="3" t="s">
        <v>94</v>
      </c>
      <c r="N14" s="2">
        <v>200000000</v>
      </c>
      <c r="O14" s="2">
        <v>22000000</v>
      </c>
      <c r="P14" s="10">
        <v>1</v>
      </c>
      <c r="Q14" s="2">
        <v>200000000</v>
      </c>
      <c r="R14" s="2">
        <v>22000000</v>
      </c>
      <c r="S14" s="3" t="s">
        <v>94</v>
      </c>
      <c r="T14" s="2">
        <v>20000000</v>
      </c>
      <c r="U14" s="2">
        <v>20000000</v>
      </c>
      <c r="V14" s="2">
        <v>29200</v>
      </c>
      <c r="W14" s="11">
        <v>1</v>
      </c>
      <c r="X14" s="2">
        <v>20000000</v>
      </c>
      <c r="Y14" s="2">
        <v>20000000</v>
      </c>
      <c r="Z14" s="2">
        <v>29200</v>
      </c>
      <c r="AA14" s="12">
        <v>4.3799999999999999E-2</v>
      </c>
      <c r="AB14" s="13">
        <v>44576</v>
      </c>
      <c r="AC14" s="13">
        <v>44500</v>
      </c>
      <c r="AD14" s="2">
        <v>1</v>
      </c>
      <c r="AE14" s="2">
        <v>3</v>
      </c>
      <c r="AF14" s="3" t="s">
        <v>95</v>
      </c>
      <c r="AG14" s="2">
        <v>0</v>
      </c>
      <c r="AH14" s="3" t="s">
        <v>95</v>
      </c>
      <c r="AI14" s="3" t="s">
        <v>95</v>
      </c>
      <c r="AJ14" s="2">
        <v>1</v>
      </c>
      <c r="AK14" s="2">
        <v>50228.16403389167</v>
      </c>
      <c r="AL14" s="2">
        <v>0</v>
      </c>
      <c r="AM14" s="2">
        <v>73.333119489481845</v>
      </c>
      <c r="AN14" s="2">
        <v>50301.497153381155</v>
      </c>
      <c r="AO14" s="2">
        <v>50228.16403389167</v>
      </c>
      <c r="AP14" s="2">
        <v>0</v>
      </c>
      <c r="AQ14" s="2">
        <v>73.333119489481845</v>
      </c>
      <c r="AR14" s="2">
        <v>50301.497153381155</v>
      </c>
      <c r="AS14" s="2">
        <v>16000000</v>
      </c>
      <c r="AT14" s="2">
        <v>0</v>
      </c>
      <c r="AU14" s="2">
        <v>23359.999999999996</v>
      </c>
      <c r="AV14" s="2">
        <v>16023360</v>
      </c>
      <c r="AW14" s="2">
        <v>50228.16403389167</v>
      </c>
      <c r="AX14" s="2">
        <v>0</v>
      </c>
      <c r="AY14" s="2">
        <v>73.333119489481845</v>
      </c>
      <c r="AZ14" s="2">
        <v>50301.497153381155</v>
      </c>
      <c r="BA14" s="2">
        <v>255616.14958487809</v>
      </c>
      <c r="BB14" s="2">
        <v>0</v>
      </c>
      <c r="BC14" s="2">
        <v>373.19957839392208</v>
      </c>
      <c r="BD14" s="2">
        <v>255989.34916327204</v>
      </c>
      <c r="BE14" s="2">
        <v>255616.14958487809</v>
      </c>
      <c r="BF14" s="2">
        <v>0</v>
      </c>
      <c r="BG14" s="2">
        <v>373.19957839392208</v>
      </c>
      <c r="BH14" s="2">
        <v>255989.34916327204</v>
      </c>
      <c r="BI14" s="2">
        <v>81425600</v>
      </c>
      <c r="BJ14" s="2">
        <v>0</v>
      </c>
      <c r="BK14" s="2">
        <v>118881.37599999999</v>
      </c>
      <c r="BL14" s="2">
        <v>81544481.376000002</v>
      </c>
      <c r="BM14" s="2">
        <v>255616.14958487809</v>
      </c>
      <c r="BN14" s="2">
        <v>0</v>
      </c>
      <c r="BO14" s="2">
        <v>373.19957839392208</v>
      </c>
      <c r="BP14" s="2">
        <v>255989.34916327204</v>
      </c>
      <c r="BQ14" s="2" t="s">
        <v>96</v>
      </c>
      <c r="BR14" s="1">
        <v>1.4999999999999999E-2</v>
      </c>
      <c r="BS14" s="1">
        <v>3.5000000000000003E-2</v>
      </c>
      <c r="BT14" s="1">
        <v>0.26500000000000001</v>
      </c>
      <c r="BU14" s="2">
        <v>300000</v>
      </c>
      <c r="BV14" s="2">
        <v>700000.00000000012</v>
      </c>
      <c r="BW14" s="2">
        <v>5300000</v>
      </c>
      <c r="BX14" s="2">
        <v>300000</v>
      </c>
      <c r="BY14" s="2">
        <v>300000</v>
      </c>
      <c r="BZ14" s="2">
        <v>300000</v>
      </c>
      <c r="CA14" s="2">
        <v>700000.00000000012</v>
      </c>
      <c r="CB14" s="2">
        <v>5300000</v>
      </c>
      <c r="CC14" s="2">
        <v>300000</v>
      </c>
      <c r="CD14" s="2">
        <v>300000</v>
      </c>
      <c r="CE14" s="1">
        <f t="shared" si="0"/>
        <v>1.4999999999999999E-2</v>
      </c>
    </row>
    <row r="15" spans="1:83" ht="13.5" customHeight="1">
      <c r="A15" s="8" t="s">
        <v>82</v>
      </c>
      <c r="B15" s="3" t="s">
        <v>123</v>
      </c>
      <c r="C15" s="9" t="s">
        <v>1624</v>
      </c>
      <c r="D15" s="3" t="s">
        <v>102</v>
      </c>
      <c r="E15" s="3" t="s">
        <v>103</v>
      </c>
      <c r="F15" s="3" t="s">
        <v>87</v>
      </c>
      <c r="G15" s="3" t="s">
        <v>100</v>
      </c>
      <c r="H15" s="3" t="s">
        <v>89</v>
      </c>
      <c r="I15" s="3" t="s">
        <v>90</v>
      </c>
      <c r="J15" s="3" t="s">
        <v>104</v>
      </c>
      <c r="K15" s="3" t="s">
        <v>92</v>
      </c>
      <c r="L15" s="3" t="s">
        <v>93</v>
      </c>
      <c r="M15" s="3" t="s">
        <v>94</v>
      </c>
      <c r="N15" s="2">
        <v>200000000</v>
      </c>
      <c r="O15" s="2">
        <v>22000000</v>
      </c>
      <c r="P15" s="10">
        <v>1</v>
      </c>
      <c r="Q15" s="2">
        <v>200000000</v>
      </c>
      <c r="R15" s="2">
        <v>22000000</v>
      </c>
      <c r="S15" s="3" t="s">
        <v>94</v>
      </c>
      <c r="T15" s="2">
        <v>26000000</v>
      </c>
      <c r="U15" s="2">
        <v>26000000</v>
      </c>
      <c r="V15" s="2">
        <v>3163.33</v>
      </c>
      <c r="W15" s="11">
        <v>1</v>
      </c>
      <c r="X15" s="2">
        <v>26000000</v>
      </c>
      <c r="Y15" s="2">
        <v>26000000</v>
      </c>
      <c r="Z15" s="2">
        <v>3163.33</v>
      </c>
      <c r="AA15" s="12">
        <v>4.3799999999999999E-2</v>
      </c>
      <c r="AB15" s="13">
        <v>44587</v>
      </c>
      <c r="AC15" s="13">
        <v>44500</v>
      </c>
      <c r="AD15" s="2">
        <v>1</v>
      </c>
      <c r="AE15" s="2">
        <v>3</v>
      </c>
      <c r="AF15" s="3" t="s">
        <v>95</v>
      </c>
      <c r="AG15" s="2">
        <v>0</v>
      </c>
      <c r="AH15" s="3" t="s">
        <v>95</v>
      </c>
      <c r="AI15" s="3" t="s">
        <v>95</v>
      </c>
      <c r="AJ15" s="2">
        <v>1</v>
      </c>
      <c r="AK15" s="2">
        <v>65296.613244059175</v>
      </c>
      <c r="AL15" s="2">
        <v>0</v>
      </c>
      <c r="AM15" s="2">
        <v>7.9444129066665266</v>
      </c>
      <c r="AN15" s="2">
        <v>65304.557656965844</v>
      </c>
      <c r="AO15" s="2">
        <v>65296.613244059175</v>
      </c>
      <c r="AP15" s="2">
        <v>0</v>
      </c>
      <c r="AQ15" s="2">
        <v>7.9444129066665266</v>
      </c>
      <c r="AR15" s="2">
        <v>65304.557656965844</v>
      </c>
      <c r="AS15" s="2">
        <v>20800000</v>
      </c>
      <c r="AT15" s="2">
        <v>0</v>
      </c>
      <c r="AU15" s="2">
        <v>2530.6639999999998</v>
      </c>
      <c r="AV15" s="2">
        <v>20802530.663999997</v>
      </c>
      <c r="AW15" s="2">
        <v>65296.613244059175</v>
      </c>
      <c r="AX15" s="2">
        <v>0</v>
      </c>
      <c r="AY15" s="2">
        <v>7.9444129066665266</v>
      </c>
      <c r="AZ15" s="2">
        <v>65304.557656965844</v>
      </c>
      <c r="BA15" s="2">
        <v>332300.99446034158</v>
      </c>
      <c r="BB15" s="2">
        <v>0</v>
      </c>
      <c r="BC15" s="2">
        <v>40.429911723316621</v>
      </c>
      <c r="BD15" s="2">
        <v>332341.42437206488</v>
      </c>
      <c r="BE15" s="2">
        <v>332300.99446034158</v>
      </c>
      <c r="BF15" s="2">
        <v>0</v>
      </c>
      <c r="BG15" s="2">
        <v>40.429911723316621</v>
      </c>
      <c r="BH15" s="2">
        <v>332341.42437206488</v>
      </c>
      <c r="BI15" s="2">
        <v>105853280</v>
      </c>
      <c r="BJ15" s="2">
        <v>0</v>
      </c>
      <c r="BK15" s="2">
        <v>12878.802162399999</v>
      </c>
      <c r="BL15" s="2">
        <v>105866158.80216239</v>
      </c>
      <c r="BM15" s="2">
        <v>332300.99446034158</v>
      </c>
      <c r="BN15" s="2">
        <v>0</v>
      </c>
      <c r="BO15" s="2">
        <v>40.429911723316621</v>
      </c>
      <c r="BP15" s="2">
        <v>332341.42437206488</v>
      </c>
      <c r="BQ15" s="2" t="s">
        <v>96</v>
      </c>
      <c r="BR15" s="1">
        <v>1.4999999999999999E-2</v>
      </c>
      <c r="BS15" s="1">
        <v>3.5000000000000003E-2</v>
      </c>
      <c r="BT15" s="1">
        <v>0.26500000000000001</v>
      </c>
      <c r="BU15" s="2">
        <v>390000</v>
      </c>
      <c r="BV15" s="2">
        <v>910000.00000000012</v>
      </c>
      <c r="BW15" s="2">
        <v>6890000</v>
      </c>
      <c r="BX15" s="2">
        <v>390000</v>
      </c>
      <c r="BY15" s="2">
        <v>390000</v>
      </c>
      <c r="BZ15" s="2">
        <v>390000</v>
      </c>
      <c r="CA15" s="2">
        <v>910000.00000000012</v>
      </c>
      <c r="CB15" s="2">
        <v>6890000</v>
      </c>
      <c r="CC15" s="2">
        <v>390000</v>
      </c>
      <c r="CD15" s="2">
        <v>390000</v>
      </c>
      <c r="CE15" s="1">
        <f t="shared" si="0"/>
        <v>1.4999999999999999E-2</v>
      </c>
    </row>
    <row r="16" spans="1:83" ht="13.5" customHeight="1">
      <c r="A16" s="8" t="s">
        <v>82</v>
      </c>
      <c r="B16" s="3" t="s">
        <v>124</v>
      </c>
      <c r="C16" s="9" t="s">
        <v>1625</v>
      </c>
      <c r="D16" s="3" t="s">
        <v>125</v>
      </c>
      <c r="E16" s="3" t="s">
        <v>126</v>
      </c>
      <c r="F16" s="3" t="s">
        <v>127</v>
      </c>
      <c r="G16" s="3" t="s">
        <v>128</v>
      </c>
      <c r="H16" s="3" t="s">
        <v>89</v>
      </c>
      <c r="I16" s="3" t="s">
        <v>90</v>
      </c>
      <c r="J16" s="3" t="s">
        <v>129</v>
      </c>
      <c r="K16" s="3" t="s">
        <v>92</v>
      </c>
      <c r="L16" s="3" t="s">
        <v>116</v>
      </c>
      <c r="M16" s="3" t="s">
        <v>94</v>
      </c>
      <c r="N16" s="2">
        <v>5000000</v>
      </c>
      <c r="O16" s="2">
        <v>269443.8</v>
      </c>
      <c r="P16" s="10">
        <v>1</v>
      </c>
      <c r="Q16" s="2">
        <v>5000000</v>
      </c>
      <c r="R16" s="2">
        <v>269443.8</v>
      </c>
      <c r="S16" s="3" t="s">
        <v>94</v>
      </c>
      <c r="T16" s="2">
        <v>160999</v>
      </c>
      <c r="U16" s="2">
        <v>74307.22</v>
      </c>
      <c r="V16" s="2">
        <v>68.73</v>
      </c>
      <c r="W16" s="11">
        <v>1</v>
      </c>
      <c r="X16" s="2">
        <v>160999</v>
      </c>
      <c r="Y16" s="2">
        <v>74307.22</v>
      </c>
      <c r="Z16" s="2">
        <v>68.73</v>
      </c>
      <c r="AA16" s="12">
        <v>5.5500000000000001E-2</v>
      </c>
      <c r="AB16" s="13">
        <v>45133</v>
      </c>
      <c r="AC16" s="13">
        <v>44500</v>
      </c>
      <c r="AD16" s="2">
        <v>2</v>
      </c>
      <c r="AE16" s="2">
        <v>6</v>
      </c>
      <c r="AF16" s="3" t="s">
        <v>95</v>
      </c>
      <c r="AG16" s="2">
        <v>0</v>
      </c>
      <c r="AH16" s="3" t="s">
        <v>95</v>
      </c>
      <c r="AI16" s="3" t="s">
        <v>95</v>
      </c>
      <c r="AJ16" s="2">
        <v>1</v>
      </c>
      <c r="AK16" s="2">
        <v>1282.6877779375252</v>
      </c>
      <c r="AL16" s="2">
        <v>0</v>
      </c>
      <c r="AM16" s="2">
        <v>1.186414065519422</v>
      </c>
      <c r="AN16" s="2">
        <v>1283.8741920030445</v>
      </c>
      <c r="AO16" s="2">
        <v>2217.5280352060381</v>
      </c>
      <c r="AP16" s="2">
        <v>0</v>
      </c>
      <c r="AQ16" s="2">
        <v>2.8756529710557315</v>
      </c>
      <c r="AR16" s="2">
        <v>2220.4036881770935</v>
      </c>
      <c r="AS16" s="2">
        <v>59445.775999999998</v>
      </c>
      <c r="AT16" s="2">
        <v>0</v>
      </c>
      <c r="AU16" s="2">
        <v>54.984000000000002</v>
      </c>
      <c r="AV16" s="2">
        <v>59500.76</v>
      </c>
      <c r="AW16" s="2">
        <v>1282.6877779375252</v>
      </c>
      <c r="AX16" s="2">
        <v>0</v>
      </c>
      <c r="AY16" s="2">
        <v>1.186414065519422</v>
      </c>
      <c r="AZ16" s="2">
        <v>1283.8741920030445</v>
      </c>
      <c r="BA16" s="2">
        <v>6527.7263707018601</v>
      </c>
      <c r="BB16" s="2">
        <v>0</v>
      </c>
      <c r="BC16" s="2">
        <v>6.0377798208348903</v>
      </c>
      <c r="BD16" s="2">
        <v>6533.7641505226939</v>
      </c>
      <c r="BE16" s="2">
        <v>11285.221923967048</v>
      </c>
      <c r="BF16" s="2">
        <v>0</v>
      </c>
      <c r="BG16" s="2">
        <v>14.634485534999724</v>
      </c>
      <c r="BH16" s="2">
        <v>11299.856409502047</v>
      </c>
      <c r="BI16" s="2">
        <v>302525.49864160002</v>
      </c>
      <c r="BJ16" s="2">
        <v>0</v>
      </c>
      <c r="BK16" s="2">
        <v>279.81907440000003</v>
      </c>
      <c r="BL16" s="2">
        <v>302805.31771600002</v>
      </c>
      <c r="BM16" s="2">
        <v>6527.7263707018601</v>
      </c>
      <c r="BN16" s="2">
        <v>0</v>
      </c>
      <c r="BO16" s="2">
        <v>6.0377798208348903</v>
      </c>
      <c r="BP16" s="2">
        <v>6533.7641505226939</v>
      </c>
      <c r="BQ16" s="2" t="s">
        <v>96</v>
      </c>
      <c r="BR16" s="1">
        <v>1.4999999999999999E-2</v>
      </c>
      <c r="BS16" s="1">
        <v>3.5000000000000003E-2</v>
      </c>
      <c r="BT16" s="1">
        <v>0.26500000000000001</v>
      </c>
      <c r="BU16" s="2">
        <v>1114.6082999999999</v>
      </c>
      <c r="BV16" s="2">
        <v>2600.7527000000005</v>
      </c>
      <c r="BW16" s="2">
        <v>19691.4133</v>
      </c>
      <c r="BX16" s="2">
        <v>1114.6082999999999</v>
      </c>
      <c r="BY16" s="2">
        <v>1283.8741920030445</v>
      </c>
      <c r="BZ16" s="2">
        <v>1114.6082999999999</v>
      </c>
      <c r="CA16" s="2">
        <v>2600.7527000000005</v>
      </c>
      <c r="CB16" s="2">
        <v>19691.4133</v>
      </c>
      <c r="CC16" s="2">
        <v>1114.6082999999999</v>
      </c>
      <c r="CD16" s="2">
        <v>1283.8741920030445</v>
      </c>
      <c r="CE16" s="1">
        <f t="shared" si="0"/>
        <v>1.7277919857626816E-2</v>
      </c>
    </row>
    <row r="17" spans="1:83" ht="13.5" customHeight="1">
      <c r="A17" s="8" t="s">
        <v>82</v>
      </c>
      <c r="B17" t="s">
        <v>130</v>
      </c>
      <c r="C17" s="9" t="s">
        <v>1626</v>
      </c>
      <c r="D17" s="3" t="s">
        <v>125</v>
      </c>
      <c r="E17" s="3" t="s">
        <v>126</v>
      </c>
      <c r="F17" s="3" t="s">
        <v>127</v>
      </c>
      <c r="G17" s="3" t="s">
        <v>128</v>
      </c>
      <c r="H17" s="3" t="s">
        <v>89</v>
      </c>
      <c r="I17" s="3" t="s">
        <v>90</v>
      </c>
      <c r="J17" s="3" t="s">
        <v>129</v>
      </c>
      <c r="K17" s="3" t="s">
        <v>92</v>
      </c>
      <c r="L17" s="3" t="s">
        <v>116</v>
      </c>
      <c r="M17" s="3" t="s">
        <v>94</v>
      </c>
      <c r="N17" s="2">
        <v>5000000</v>
      </c>
      <c r="O17" s="2">
        <v>269443.8</v>
      </c>
      <c r="P17" s="10">
        <v>1</v>
      </c>
      <c r="Q17" s="2">
        <v>5000000</v>
      </c>
      <c r="R17" s="2">
        <v>269443.8</v>
      </c>
      <c r="S17" s="3" t="s">
        <v>94</v>
      </c>
      <c r="T17" s="2">
        <v>153650</v>
      </c>
      <c r="U17" s="2">
        <v>70915.39</v>
      </c>
      <c r="V17" s="2">
        <v>65.599999999999994</v>
      </c>
      <c r="W17" s="11">
        <v>1</v>
      </c>
      <c r="X17" s="2">
        <v>153650</v>
      </c>
      <c r="Y17" s="2">
        <v>70915.39</v>
      </c>
      <c r="Z17" s="2">
        <v>65.599999999999994</v>
      </c>
      <c r="AA17" s="12">
        <v>5.5500000000000001E-2</v>
      </c>
      <c r="AB17" s="13">
        <v>45142</v>
      </c>
      <c r="AC17" s="13">
        <v>44500</v>
      </c>
      <c r="AD17" s="2">
        <v>2</v>
      </c>
      <c r="AE17" s="2">
        <v>6</v>
      </c>
      <c r="AF17" s="3" t="s">
        <v>95</v>
      </c>
      <c r="AG17" s="2">
        <v>0</v>
      </c>
      <c r="AH17" s="3" t="s">
        <v>95</v>
      </c>
      <c r="AI17" s="3" t="s">
        <v>95</v>
      </c>
      <c r="AJ17" s="2">
        <v>1</v>
      </c>
      <c r="AK17" s="2">
        <v>1224.1381661253508</v>
      </c>
      <c r="AL17" s="2">
        <v>0</v>
      </c>
      <c r="AM17" s="2">
        <v>1.1323841509977313</v>
      </c>
      <c r="AN17" s="2">
        <v>1225.2705502763486</v>
      </c>
      <c r="AO17" s="2">
        <v>2116.3066718492482</v>
      </c>
      <c r="AP17" s="2">
        <v>0</v>
      </c>
      <c r="AQ17" s="2">
        <v>2.7446942368871809</v>
      </c>
      <c r="AR17" s="2">
        <v>2119.0513660861357</v>
      </c>
      <c r="AS17" s="2">
        <v>56732.311999999998</v>
      </c>
      <c r="AT17" s="2">
        <v>0</v>
      </c>
      <c r="AU17" s="2">
        <v>52.47999999999999</v>
      </c>
      <c r="AV17" s="2">
        <v>56784.792000000009</v>
      </c>
      <c r="AW17" s="2">
        <v>1224.1381661253508</v>
      </c>
      <c r="AX17" s="2">
        <v>0</v>
      </c>
      <c r="AY17" s="2">
        <v>1.1323841509977313</v>
      </c>
      <c r="AZ17" s="2">
        <v>1225.2705502763486</v>
      </c>
      <c r="BA17" s="2">
        <v>6229.7615412285231</v>
      </c>
      <c r="BB17" s="2">
        <v>0</v>
      </c>
      <c r="BC17" s="2">
        <v>5.7628161828425544</v>
      </c>
      <c r="BD17" s="2">
        <v>6235.5243574113656</v>
      </c>
      <c r="BE17" s="2">
        <v>10770.09628370801</v>
      </c>
      <c r="BF17" s="2">
        <v>0</v>
      </c>
      <c r="BG17" s="2">
        <v>13.968023440942552</v>
      </c>
      <c r="BH17" s="2">
        <v>10784.064307148954</v>
      </c>
      <c r="BI17" s="2">
        <v>288716.40899919998</v>
      </c>
      <c r="BJ17" s="2">
        <v>0</v>
      </c>
      <c r="BK17" s="2">
        <v>267.07596799999993</v>
      </c>
      <c r="BL17" s="2">
        <v>288983.48496720003</v>
      </c>
      <c r="BM17" s="2">
        <v>6229.7615412285231</v>
      </c>
      <c r="BN17" s="2">
        <v>0</v>
      </c>
      <c r="BO17" s="2">
        <v>5.7628161828425544</v>
      </c>
      <c r="BP17" s="2">
        <v>6235.5243574113656</v>
      </c>
      <c r="BQ17" s="2" t="s">
        <v>96</v>
      </c>
      <c r="BR17" s="1">
        <v>1.4999999999999999E-2</v>
      </c>
      <c r="BS17" s="1">
        <v>3.5000000000000003E-2</v>
      </c>
      <c r="BT17" s="1">
        <v>0.26500000000000001</v>
      </c>
      <c r="BU17" s="2">
        <v>1063.7308499999999</v>
      </c>
      <c r="BV17" s="2">
        <v>2482.0386500000004</v>
      </c>
      <c r="BW17" s="2">
        <v>18792.57835</v>
      </c>
      <c r="BX17" s="2">
        <v>1063.7308499999999</v>
      </c>
      <c r="BY17" s="2">
        <v>1225.2705502763486</v>
      </c>
      <c r="BZ17" s="2">
        <v>1063.7308499999999</v>
      </c>
      <c r="CA17" s="2">
        <v>2482.0386500000004</v>
      </c>
      <c r="CB17" s="2">
        <v>18792.57835</v>
      </c>
      <c r="CC17" s="2">
        <v>1063.7308499999999</v>
      </c>
      <c r="CD17" s="2">
        <v>1225.2705502763486</v>
      </c>
      <c r="CE17" s="1">
        <f t="shared" si="0"/>
        <v>1.7277921622885366E-2</v>
      </c>
    </row>
    <row r="18" spans="1:83" ht="13.5" customHeight="1">
      <c r="A18" s="8" t="s">
        <v>82</v>
      </c>
      <c r="B18" t="s">
        <v>131</v>
      </c>
      <c r="C18" s="9" t="s">
        <v>1627</v>
      </c>
      <c r="D18" s="3" t="s">
        <v>125</v>
      </c>
      <c r="E18" s="3" t="s">
        <v>126</v>
      </c>
      <c r="F18" s="3" t="s">
        <v>127</v>
      </c>
      <c r="G18" s="3" t="s">
        <v>128</v>
      </c>
      <c r="H18" s="3" t="s">
        <v>89</v>
      </c>
      <c r="I18" s="3" t="s">
        <v>90</v>
      </c>
      <c r="J18" s="3" t="s">
        <v>129</v>
      </c>
      <c r="K18" s="3" t="s">
        <v>92</v>
      </c>
      <c r="L18" s="3" t="s">
        <v>116</v>
      </c>
      <c r="M18" s="3" t="s">
        <v>94</v>
      </c>
      <c r="N18" s="2">
        <v>5000000</v>
      </c>
      <c r="O18" s="2">
        <v>269443.8</v>
      </c>
      <c r="P18" s="10">
        <v>1</v>
      </c>
      <c r="Q18" s="2">
        <v>5000000</v>
      </c>
      <c r="R18" s="2">
        <v>269443.8</v>
      </c>
      <c r="S18" s="3" t="s">
        <v>94</v>
      </c>
      <c r="T18" s="2">
        <v>812547.2</v>
      </c>
      <c r="U18" s="2">
        <v>375021.79</v>
      </c>
      <c r="V18" s="2">
        <v>346.9</v>
      </c>
      <c r="W18" s="11">
        <v>1</v>
      </c>
      <c r="X18" s="2">
        <v>812547.2</v>
      </c>
      <c r="Y18" s="2">
        <v>375021.79</v>
      </c>
      <c r="Z18" s="2">
        <v>346.9</v>
      </c>
      <c r="AA18" s="12">
        <v>5.5500000000000001E-2</v>
      </c>
      <c r="AB18" s="13">
        <v>45181</v>
      </c>
      <c r="AC18" s="13">
        <v>44500</v>
      </c>
      <c r="AD18" s="2">
        <v>2</v>
      </c>
      <c r="AE18" s="2">
        <v>6</v>
      </c>
      <c r="AF18" s="3" t="s">
        <v>95</v>
      </c>
      <c r="AG18" s="2">
        <v>0</v>
      </c>
      <c r="AH18" s="3" t="s">
        <v>95</v>
      </c>
      <c r="AI18" s="3" t="s">
        <v>95</v>
      </c>
      <c r="AJ18" s="2">
        <v>1</v>
      </c>
      <c r="AK18" s="2">
        <v>6473.6087084573091</v>
      </c>
      <c r="AL18" s="2">
        <v>0</v>
      </c>
      <c r="AM18" s="2">
        <v>5.9881716765413575</v>
      </c>
      <c r="AN18" s="2">
        <v>6479.5968801338504</v>
      </c>
      <c r="AO18" s="2">
        <v>11191.662575159604</v>
      </c>
      <c r="AP18" s="2">
        <v>0</v>
      </c>
      <c r="AQ18" s="2">
        <v>14.514244371587852</v>
      </c>
      <c r="AR18" s="2">
        <v>11206.176819531192</v>
      </c>
      <c r="AS18" s="2">
        <v>300017.43199999997</v>
      </c>
      <c r="AT18" s="2">
        <v>0</v>
      </c>
      <c r="AU18" s="2">
        <v>277.52</v>
      </c>
      <c r="AV18" s="2">
        <v>300294.95200000005</v>
      </c>
      <c r="AW18" s="2">
        <v>6473.6087084573091</v>
      </c>
      <c r="AX18" s="2">
        <v>0</v>
      </c>
      <c r="AY18" s="2">
        <v>5.9881716765413575</v>
      </c>
      <c r="AZ18" s="2">
        <v>6479.5968801338504</v>
      </c>
      <c r="BA18" s="2">
        <v>32944.842078210095</v>
      </c>
      <c r="BB18" s="2">
        <v>0</v>
      </c>
      <c r="BC18" s="2">
        <v>30.474404479086623</v>
      </c>
      <c r="BD18" s="2">
        <v>32975.316482689181</v>
      </c>
      <c r="BE18" s="2">
        <v>56955.490011244743</v>
      </c>
      <c r="BF18" s="2">
        <v>0</v>
      </c>
      <c r="BG18" s="2">
        <v>73.86444103144774</v>
      </c>
      <c r="BH18" s="2">
        <v>57029.354452276195</v>
      </c>
      <c r="BI18" s="2">
        <v>1526818.7131911998</v>
      </c>
      <c r="BJ18" s="2">
        <v>0</v>
      </c>
      <c r="BK18" s="2">
        <v>1412.3270319999999</v>
      </c>
      <c r="BL18" s="2">
        <v>1528231.0402232003</v>
      </c>
      <c r="BM18" s="2">
        <v>32944.842078210095</v>
      </c>
      <c r="BN18" s="2">
        <v>0</v>
      </c>
      <c r="BO18" s="2">
        <v>30.474404479086623</v>
      </c>
      <c r="BP18" s="2">
        <v>32975.316482689181</v>
      </c>
      <c r="BQ18" s="2" t="s">
        <v>96</v>
      </c>
      <c r="BR18" s="1">
        <v>1.4999999999999999E-2</v>
      </c>
      <c r="BS18" s="1">
        <v>3.5000000000000003E-2</v>
      </c>
      <c r="BT18" s="1">
        <v>0.26500000000000001</v>
      </c>
      <c r="BU18" s="2">
        <v>5625.3268499999995</v>
      </c>
      <c r="BV18" s="2">
        <v>13125.762650000001</v>
      </c>
      <c r="BW18" s="2">
        <v>99380.774349999992</v>
      </c>
      <c r="BX18" s="2">
        <v>5625.3268499999995</v>
      </c>
      <c r="BY18" s="2">
        <v>6479.5968801338504</v>
      </c>
      <c r="BZ18" s="2">
        <v>5625.3268499999995</v>
      </c>
      <c r="CA18" s="2">
        <v>13125.762650000001</v>
      </c>
      <c r="CB18" s="2">
        <v>99380.774349999992</v>
      </c>
      <c r="CC18" s="2">
        <v>5625.3268499999995</v>
      </c>
      <c r="CD18" s="2">
        <v>6479.5968801338504</v>
      </c>
      <c r="CE18" s="1">
        <f t="shared" si="0"/>
        <v>1.7277921051291049E-2</v>
      </c>
    </row>
    <row r="19" spans="1:83" ht="13.5" customHeight="1">
      <c r="A19" s="8" t="s">
        <v>82</v>
      </c>
      <c r="B19" t="s">
        <v>132</v>
      </c>
      <c r="C19" s="9" t="s">
        <v>1628</v>
      </c>
      <c r="D19" s="3" t="s">
        <v>125</v>
      </c>
      <c r="E19" s="3" t="s">
        <v>126</v>
      </c>
      <c r="F19" s="3" t="s">
        <v>127</v>
      </c>
      <c r="G19" s="3" t="s">
        <v>128</v>
      </c>
      <c r="H19" s="3" t="s">
        <v>89</v>
      </c>
      <c r="I19" s="3" t="s">
        <v>90</v>
      </c>
      <c r="J19" s="3" t="s">
        <v>129</v>
      </c>
      <c r="K19" s="3" t="s">
        <v>92</v>
      </c>
      <c r="L19" s="3" t="s">
        <v>116</v>
      </c>
      <c r="M19" s="3" t="s">
        <v>94</v>
      </c>
      <c r="N19" s="2">
        <v>5000000</v>
      </c>
      <c r="O19" s="2">
        <v>269443.8</v>
      </c>
      <c r="P19" s="10">
        <v>1</v>
      </c>
      <c r="Q19" s="2">
        <v>5000000</v>
      </c>
      <c r="R19" s="2">
        <v>269443.8</v>
      </c>
      <c r="S19" s="3" t="s">
        <v>94</v>
      </c>
      <c r="T19" s="2">
        <v>27000</v>
      </c>
      <c r="U19" s="2">
        <v>12461.56</v>
      </c>
      <c r="V19" s="2">
        <v>11.53</v>
      </c>
      <c r="W19" s="11">
        <v>1</v>
      </c>
      <c r="X19" s="2">
        <v>27000</v>
      </c>
      <c r="Y19" s="2">
        <v>12461.56</v>
      </c>
      <c r="Z19" s="2">
        <v>11.53</v>
      </c>
      <c r="AA19" s="12">
        <v>5.5500000000000001E-2</v>
      </c>
      <c r="AB19" s="13">
        <v>45198</v>
      </c>
      <c r="AC19" s="13">
        <v>44500</v>
      </c>
      <c r="AD19" s="2">
        <v>2</v>
      </c>
      <c r="AE19" s="2">
        <v>6</v>
      </c>
      <c r="AF19" s="3" t="s">
        <v>95</v>
      </c>
      <c r="AG19" s="2">
        <v>0</v>
      </c>
      <c r="AH19" s="3" t="s">
        <v>95</v>
      </c>
      <c r="AI19" s="3" t="s">
        <v>95</v>
      </c>
      <c r="AJ19" s="2">
        <v>1</v>
      </c>
      <c r="AK19" s="2">
        <v>215.11086952297697</v>
      </c>
      <c r="AL19" s="2">
        <v>0</v>
      </c>
      <c r="AM19" s="2">
        <v>0.19903032410066832</v>
      </c>
      <c r="AN19" s="2">
        <v>215.30989984707765</v>
      </c>
      <c r="AO19" s="2">
        <v>371.88659005682291</v>
      </c>
      <c r="AP19" s="2">
        <v>0</v>
      </c>
      <c r="AQ19" s="2">
        <v>0.48241348401385964</v>
      </c>
      <c r="AR19" s="2">
        <v>372.36900354083684</v>
      </c>
      <c r="AS19" s="2">
        <v>9969.2479999999996</v>
      </c>
      <c r="AT19" s="2">
        <v>0</v>
      </c>
      <c r="AU19" s="2">
        <v>9.2239999999999984</v>
      </c>
      <c r="AV19" s="2">
        <v>9978.4719999999998</v>
      </c>
      <c r="AW19" s="2">
        <v>215.11086952297697</v>
      </c>
      <c r="AX19" s="2">
        <v>0</v>
      </c>
      <c r="AY19" s="2">
        <v>0.19903032410066832</v>
      </c>
      <c r="AZ19" s="2">
        <v>215.30989984707765</v>
      </c>
      <c r="BA19" s="2">
        <v>1094.7207260893822</v>
      </c>
      <c r="BB19" s="2">
        <v>0</v>
      </c>
      <c r="BC19" s="2">
        <v>1.0128852223807112</v>
      </c>
      <c r="BD19" s="2">
        <v>1095.7336113117628</v>
      </c>
      <c r="BE19" s="2">
        <v>1892.5680454581775</v>
      </c>
      <c r="BF19" s="2">
        <v>0</v>
      </c>
      <c r="BG19" s="2">
        <v>2.4550504614949333</v>
      </c>
      <c r="BH19" s="2">
        <v>1895.0230959196729</v>
      </c>
      <c r="BI19" s="2">
        <v>50734.499996799997</v>
      </c>
      <c r="BJ19" s="2">
        <v>0</v>
      </c>
      <c r="BK19" s="2">
        <v>46.941858399999994</v>
      </c>
      <c r="BL19" s="2">
        <v>50781.441855199999</v>
      </c>
      <c r="BM19" s="2">
        <v>1094.7207260893822</v>
      </c>
      <c r="BN19" s="2">
        <v>0</v>
      </c>
      <c r="BO19" s="2">
        <v>1.0128852223807112</v>
      </c>
      <c r="BP19" s="2">
        <v>1095.7336113117628</v>
      </c>
      <c r="BQ19" s="2" t="s">
        <v>96</v>
      </c>
      <c r="BR19" s="1">
        <v>1.4999999999999999E-2</v>
      </c>
      <c r="BS19" s="1">
        <v>3.5000000000000003E-2</v>
      </c>
      <c r="BT19" s="1">
        <v>0.26500000000000001</v>
      </c>
      <c r="BU19" s="2">
        <v>186.92339999999999</v>
      </c>
      <c r="BV19" s="2">
        <v>436.15460000000002</v>
      </c>
      <c r="BW19" s="2">
        <v>3302.3134</v>
      </c>
      <c r="BX19" s="2">
        <v>186.92339999999999</v>
      </c>
      <c r="BY19" s="2">
        <v>215.30989984707765</v>
      </c>
      <c r="BZ19" s="2">
        <v>186.92339999999999</v>
      </c>
      <c r="CA19" s="2">
        <v>436.15460000000002</v>
      </c>
      <c r="CB19" s="2">
        <v>3302.3134</v>
      </c>
      <c r="CC19" s="2">
        <v>186.92339999999999</v>
      </c>
      <c r="CD19" s="2">
        <v>215.30989984707765</v>
      </c>
      <c r="CE19" s="1">
        <f t="shared" si="0"/>
        <v>1.7277925062919704E-2</v>
      </c>
    </row>
    <row r="20" spans="1:83" ht="13.5" customHeight="1">
      <c r="A20" s="8" t="s">
        <v>82</v>
      </c>
      <c r="B20" t="s">
        <v>133</v>
      </c>
      <c r="C20" s="9" t="s">
        <v>1629</v>
      </c>
      <c r="D20" s="3" t="s">
        <v>125</v>
      </c>
      <c r="E20" s="3" t="s">
        <v>126</v>
      </c>
      <c r="F20" s="3" t="s">
        <v>127</v>
      </c>
      <c r="G20" s="3" t="s">
        <v>128</v>
      </c>
      <c r="H20" s="3" t="s">
        <v>89</v>
      </c>
      <c r="I20" s="3" t="s">
        <v>90</v>
      </c>
      <c r="J20" s="3" t="s">
        <v>129</v>
      </c>
      <c r="K20" s="3" t="s">
        <v>92</v>
      </c>
      <c r="L20" s="3" t="s">
        <v>116</v>
      </c>
      <c r="M20" s="3" t="s">
        <v>94</v>
      </c>
      <c r="N20" s="2">
        <v>5000000</v>
      </c>
      <c r="O20" s="2">
        <v>269443.8</v>
      </c>
      <c r="P20" s="10">
        <v>1</v>
      </c>
      <c r="Q20" s="2">
        <v>5000000</v>
      </c>
      <c r="R20" s="2">
        <v>269443.8</v>
      </c>
      <c r="S20" s="3" t="s">
        <v>94</v>
      </c>
      <c r="T20" s="2">
        <v>59520</v>
      </c>
      <c r="U20" s="2">
        <v>27470.78</v>
      </c>
      <c r="V20" s="2">
        <v>25.41</v>
      </c>
      <c r="W20" s="11">
        <v>1</v>
      </c>
      <c r="X20" s="2">
        <v>59520</v>
      </c>
      <c r="Y20" s="2">
        <v>27470.78</v>
      </c>
      <c r="Z20" s="2">
        <v>25.41</v>
      </c>
      <c r="AA20" s="12">
        <v>5.5500000000000001E-2</v>
      </c>
      <c r="AB20" s="13">
        <v>45224</v>
      </c>
      <c r="AC20" s="13">
        <v>44500</v>
      </c>
      <c r="AD20" s="2">
        <v>2</v>
      </c>
      <c r="AE20" s="2">
        <v>6</v>
      </c>
      <c r="AF20" s="3" t="s">
        <v>95</v>
      </c>
      <c r="AG20" s="2">
        <v>0</v>
      </c>
      <c r="AH20" s="3" t="s">
        <v>95</v>
      </c>
      <c r="AI20" s="3" t="s">
        <v>95</v>
      </c>
      <c r="AJ20" s="2">
        <v>1</v>
      </c>
      <c r="AK20" s="2">
        <v>474.1993275540467</v>
      </c>
      <c r="AL20" s="2">
        <v>0</v>
      </c>
      <c r="AM20" s="2">
        <v>0.43862623897640785</v>
      </c>
      <c r="AN20" s="2">
        <v>474.63795379302309</v>
      </c>
      <c r="AO20" s="2">
        <v>819.80223185549562</v>
      </c>
      <c r="AP20" s="2">
        <v>0</v>
      </c>
      <c r="AQ20" s="2">
        <v>1.0631506182820623</v>
      </c>
      <c r="AR20" s="2">
        <v>820.86538247377757</v>
      </c>
      <c r="AS20" s="2">
        <v>21976.624000000003</v>
      </c>
      <c r="AT20" s="2">
        <v>0</v>
      </c>
      <c r="AU20" s="2">
        <v>20.327999999999999</v>
      </c>
      <c r="AV20" s="2">
        <v>21996.951999999997</v>
      </c>
      <c r="AW20" s="2">
        <v>474.1993275540467</v>
      </c>
      <c r="AX20" s="2">
        <v>0</v>
      </c>
      <c r="AY20" s="2">
        <v>0.43862623897640785</v>
      </c>
      <c r="AZ20" s="2">
        <v>474.63795379302309</v>
      </c>
      <c r="BA20" s="2">
        <v>2413.2477978552993</v>
      </c>
      <c r="BB20" s="2">
        <v>0</v>
      </c>
      <c r="BC20" s="2">
        <v>2.2322127927748374</v>
      </c>
      <c r="BD20" s="2">
        <v>2415.4800106480739</v>
      </c>
      <c r="BE20" s="2">
        <v>4172.0555381358026</v>
      </c>
      <c r="BF20" s="2">
        <v>0</v>
      </c>
      <c r="BG20" s="2">
        <v>5.4104798114992434</v>
      </c>
      <c r="BH20" s="2">
        <v>4177.4660179473012</v>
      </c>
      <c r="BI20" s="2">
        <v>111841.23719840002</v>
      </c>
      <c r="BJ20" s="2">
        <v>0</v>
      </c>
      <c r="BK20" s="2">
        <v>103.45122480000001</v>
      </c>
      <c r="BL20" s="2">
        <v>111944.68842319999</v>
      </c>
      <c r="BM20" s="2">
        <v>2413.2477978552993</v>
      </c>
      <c r="BN20" s="2">
        <v>0</v>
      </c>
      <c r="BO20" s="2">
        <v>2.2322127927748374</v>
      </c>
      <c r="BP20" s="2">
        <v>2415.4800106480739</v>
      </c>
      <c r="BQ20" s="2" t="s">
        <v>96</v>
      </c>
      <c r="BR20" s="1">
        <v>1.4999999999999999E-2</v>
      </c>
      <c r="BS20" s="1">
        <v>3.5000000000000003E-2</v>
      </c>
      <c r="BT20" s="1">
        <v>0.26500000000000001</v>
      </c>
      <c r="BU20" s="2">
        <v>412.06169999999997</v>
      </c>
      <c r="BV20" s="2">
        <v>961.47730000000001</v>
      </c>
      <c r="BW20" s="2">
        <v>7279.7566999999999</v>
      </c>
      <c r="BX20" s="2">
        <v>412.06169999999997</v>
      </c>
      <c r="BY20" s="2">
        <v>474.63795379302309</v>
      </c>
      <c r="BZ20" s="2">
        <v>412.06169999999997</v>
      </c>
      <c r="CA20" s="2">
        <v>961.47730000000001</v>
      </c>
      <c r="CB20" s="2">
        <v>7279.7566999999999</v>
      </c>
      <c r="CC20" s="2">
        <v>412.06169999999997</v>
      </c>
      <c r="CD20" s="2">
        <v>474.63795379302309</v>
      </c>
      <c r="CE20" s="1">
        <f t="shared" si="0"/>
        <v>1.7277920532035244E-2</v>
      </c>
    </row>
    <row r="21" spans="1:83" ht="13.5" customHeight="1">
      <c r="A21" s="8" t="s">
        <v>82</v>
      </c>
      <c r="B21" t="s">
        <v>134</v>
      </c>
      <c r="C21" s="9" t="s">
        <v>1630</v>
      </c>
      <c r="D21" s="3" t="s">
        <v>125</v>
      </c>
      <c r="E21" s="3" t="s">
        <v>126</v>
      </c>
      <c r="F21" s="3" t="s">
        <v>127</v>
      </c>
      <c r="G21" s="3" t="s">
        <v>128</v>
      </c>
      <c r="H21" s="3" t="s">
        <v>89</v>
      </c>
      <c r="I21" s="3" t="s">
        <v>90</v>
      </c>
      <c r="J21" s="3" t="s">
        <v>129</v>
      </c>
      <c r="K21" s="3" t="s">
        <v>92</v>
      </c>
      <c r="L21" s="3" t="s">
        <v>116</v>
      </c>
      <c r="M21" s="3" t="s">
        <v>94</v>
      </c>
      <c r="N21" s="2">
        <v>5000000</v>
      </c>
      <c r="O21" s="2">
        <v>269443.8</v>
      </c>
      <c r="P21" s="10">
        <v>1</v>
      </c>
      <c r="Q21" s="2">
        <v>5000000</v>
      </c>
      <c r="R21" s="2">
        <v>269443.8</v>
      </c>
      <c r="S21" s="3" t="s">
        <v>94</v>
      </c>
      <c r="T21" s="2">
        <v>82250</v>
      </c>
      <c r="U21" s="2">
        <v>37961.56</v>
      </c>
      <c r="V21" s="2">
        <v>35.11</v>
      </c>
      <c r="W21" s="11">
        <v>1</v>
      </c>
      <c r="X21" s="2">
        <v>82250</v>
      </c>
      <c r="Y21" s="2">
        <v>37961.56</v>
      </c>
      <c r="Z21" s="2">
        <v>35.11</v>
      </c>
      <c r="AA21" s="12">
        <v>5.5500000000000001E-2</v>
      </c>
      <c r="AB21" s="13">
        <v>45231</v>
      </c>
      <c r="AC21" s="13">
        <v>44500</v>
      </c>
      <c r="AD21" s="2">
        <v>3</v>
      </c>
      <c r="AE21" s="2">
        <v>6</v>
      </c>
      <c r="AF21" s="3" t="s">
        <v>95</v>
      </c>
      <c r="AG21" s="2">
        <v>0</v>
      </c>
      <c r="AH21" s="3" t="s">
        <v>95</v>
      </c>
      <c r="AI21" s="3" t="s">
        <v>95</v>
      </c>
      <c r="AJ21" s="2">
        <v>1</v>
      </c>
      <c r="AK21" s="2">
        <v>655.2906843163023</v>
      </c>
      <c r="AL21" s="2">
        <v>0</v>
      </c>
      <c r="AM21" s="2">
        <v>0.60606718813308458</v>
      </c>
      <c r="AN21" s="2">
        <v>655.89675150443543</v>
      </c>
      <c r="AO21" s="2">
        <v>1324.3426315609256</v>
      </c>
      <c r="AP21" s="2">
        <v>0</v>
      </c>
      <c r="AQ21" s="2">
        <v>1.552062747753117</v>
      </c>
      <c r="AR21" s="2">
        <v>1325.8946943086789</v>
      </c>
      <c r="AS21" s="2">
        <v>30369.248</v>
      </c>
      <c r="AT21" s="2">
        <v>0</v>
      </c>
      <c r="AU21" s="2">
        <v>28.087999999999997</v>
      </c>
      <c r="AV21" s="2">
        <v>30397.335999999999</v>
      </c>
      <c r="AW21" s="2">
        <v>655.2906843163023</v>
      </c>
      <c r="AX21" s="2">
        <v>0</v>
      </c>
      <c r="AY21" s="2">
        <v>0.60606718813308458</v>
      </c>
      <c r="AZ21" s="2">
        <v>655.89675150443543</v>
      </c>
      <c r="BA21" s="2">
        <v>3334.8398215540942</v>
      </c>
      <c r="BB21" s="2">
        <v>0</v>
      </c>
      <c r="BC21" s="2">
        <v>3.0843365271280807</v>
      </c>
      <c r="BD21" s="2">
        <v>3337.9241580812222</v>
      </c>
      <c r="BE21" s="2">
        <v>6739.7120862767069</v>
      </c>
      <c r="BF21" s="2">
        <v>0</v>
      </c>
      <c r="BG21" s="2">
        <v>7.8986025295903879</v>
      </c>
      <c r="BH21" s="2">
        <v>6747.6106888062986</v>
      </c>
      <c r="BI21" s="2">
        <v>154552.13999679999</v>
      </c>
      <c r="BJ21" s="2">
        <v>0</v>
      </c>
      <c r="BK21" s="2">
        <v>142.94264079999999</v>
      </c>
      <c r="BL21" s="2">
        <v>154695.08263759999</v>
      </c>
      <c r="BM21" s="2">
        <v>3334.8398215540942</v>
      </c>
      <c r="BN21" s="2">
        <v>0</v>
      </c>
      <c r="BO21" s="2">
        <v>3.0843365271280807</v>
      </c>
      <c r="BP21" s="2">
        <v>3337.9241580812222</v>
      </c>
      <c r="BQ21" s="2" t="s">
        <v>96</v>
      </c>
      <c r="BR21" s="1">
        <v>1.4999999999999999E-2</v>
      </c>
      <c r="BS21" s="1">
        <v>3.5000000000000003E-2</v>
      </c>
      <c r="BT21" s="1">
        <v>0.26500000000000001</v>
      </c>
      <c r="BU21" s="2">
        <v>569.4233999999999</v>
      </c>
      <c r="BV21" s="2">
        <v>1328.6546000000001</v>
      </c>
      <c r="BW21" s="2">
        <v>10059.813399999999</v>
      </c>
      <c r="BX21" s="2">
        <v>569.4233999999999</v>
      </c>
      <c r="BY21" s="2">
        <v>655.89675150443543</v>
      </c>
      <c r="BZ21" s="2">
        <v>569.4233999999999</v>
      </c>
      <c r="CA21" s="2">
        <v>1328.6546000000001</v>
      </c>
      <c r="CB21" s="2">
        <v>10059.813399999999</v>
      </c>
      <c r="CC21" s="2">
        <v>569.4233999999999</v>
      </c>
      <c r="CD21" s="2">
        <v>655.89675150443543</v>
      </c>
      <c r="CE21" s="1">
        <f t="shared" si="0"/>
        <v>1.7277918807984589E-2</v>
      </c>
    </row>
    <row r="22" spans="1:83" ht="13.5" customHeight="1">
      <c r="A22" s="8" t="s">
        <v>82</v>
      </c>
      <c r="B22" t="s">
        <v>135</v>
      </c>
      <c r="C22" s="9" t="s">
        <v>1631</v>
      </c>
      <c r="D22" s="3" t="s">
        <v>125</v>
      </c>
      <c r="E22" s="3" t="s">
        <v>126</v>
      </c>
      <c r="F22" s="3" t="s">
        <v>127</v>
      </c>
      <c r="G22" s="3" t="s">
        <v>128</v>
      </c>
      <c r="H22" s="3" t="s">
        <v>89</v>
      </c>
      <c r="I22" s="3" t="s">
        <v>90</v>
      </c>
      <c r="J22" s="3" t="s">
        <v>129</v>
      </c>
      <c r="K22" s="3" t="s">
        <v>92</v>
      </c>
      <c r="L22" s="3" t="s">
        <v>116</v>
      </c>
      <c r="M22" s="3" t="s">
        <v>94</v>
      </c>
      <c r="N22" s="2">
        <v>5000000</v>
      </c>
      <c r="O22" s="2">
        <v>269443.8</v>
      </c>
      <c r="P22" s="10">
        <v>1</v>
      </c>
      <c r="Q22" s="2">
        <v>5000000</v>
      </c>
      <c r="R22" s="2">
        <v>269443.8</v>
      </c>
      <c r="S22" s="3" t="s">
        <v>94</v>
      </c>
      <c r="T22" s="2">
        <v>1680000</v>
      </c>
      <c r="U22" s="2">
        <v>775384.61</v>
      </c>
      <c r="V22" s="2">
        <v>717.23</v>
      </c>
      <c r="W22" s="11">
        <v>1</v>
      </c>
      <c r="X22" s="2">
        <v>1680000</v>
      </c>
      <c r="Y22" s="2">
        <v>775384.61</v>
      </c>
      <c r="Z22" s="2">
        <v>717.23</v>
      </c>
      <c r="AA22" s="12">
        <v>5.5500000000000001E-2</v>
      </c>
      <c r="AB22" s="13">
        <v>45261</v>
      </c>
      <c r="AC22" s="13">
        <v>44500</v>
      </c>
      <c r="AD22" s="2">
        <v>3</v>
      </c>
      <c r="AE22" s="2">
        <v>6</v>
      </c>
      <c r="AF22" s="3" t="s">
        <v>95</v>
      </c>
      <c r="AG22" s="2">
        <v>0</v>
      </c>
      <c r="AH22" s="3" t="s">
        <v>95</v>
      </c>
      <c r="AI22" s="3" t="s">
        <v>95</v>
      </c>
      <c r="AJ22" s="2">
        <v>1</v>
      </c>
      <c r="AK22" s="2">
        <v>13384.653098956664</v>
      </c>
      <c r="AL22" s="2">
        <v>0</v>
      </c>
      <c r="AM22" s="2">
        <v>12.380790924086934</v>
      </c>
      <c r="AN22" s="2">
        <v>13397.033889880751</v>
      </c>
      <c r="AO22" s="2">
        <v>27050.387151614483</v>
      </c>
      <c r="AP22" s="2">
        <v>0</v>
      </c>
      <c r="AQ22" s="2">
        <v>31.705666891796298</v>
      </c>
      <c r="AR22" s="2">
        <v>27082.092818506277</v>
      </c>
      <c r="AS22" s="2">
        <v>620307.68800000008</v>
      </c>
      <c r="AT22" s="2">
        <v>0</v>
      </c>
      <c r="AU22" s="2">
        <v>573.78399999999999</v>
      </c>
      <c r="AV22" s="2">
        <v>620881.47200000007</v>
      </c>
      <c r="AW22" s="2">
        <v>13384.653098956664</v>
      </c>
      <c r="AX22" s="2">
        <v>0</v>
      </c>
      <c r="AY22" s="2">
        <v>12.380790924086934</v>
      </c>
      <c r="AZ22" s="2">
        <v>13397.033889880751</v>
      </c>
      <c r="BA22" s="2">
        <v>68115.838085900352</v>
      </c>
      <c r="BB22" s="2">
        <v>0</v>
      </c>
      <c r="BC22" s="2">
        <v>63.007083091770816</v>
      </c>
      <c r="BD22" s="2">
        <v>68178.845168992135</v>
      </c>
      <c r="BE22" s="2">
        <v>137662.12525328127</v>
      </c>
      <c r="BF22" s="2">
        <v>0</v>
      </c>
      <c r="BG22" s="2">
        <v>161.35330937904055</v>
      </c>
      <c r="BH22" s="2">
        <v>137823.47856266031</v>
      </c>
      <c r="BI22" s="2">
        <v>3156807.8550008005</v>
      </c>
      <c r="BJ22" s="2">
        <v>0</v>
      </c>
      <c r="BK22" s="2">
        <v>2920.0441544</v>
      </c>
      <c r="BL22" s="2">
        <v>3159727.8991552005</v>
      </c>
      <c r="BM22" s="2">
        <v>68115.838085900352</v>
      </c>
      <c r="BN22" s="2">
        <v>0</v>
      </c>
      <c r="BO22" s="2">
        <v>63.007083091770816</v>
      </c>
      <c r="BP22" s="2">
        <v>68178.845168992135</v>
      </c>
      <c r="BQ22" s="2" t="s">
        <v>96</v>
      </c>
      <c r="BR22" s="1">
        <v>1.4999999999999999E-2</v>
      </c>
      <c r="BS22" s="1">
        <v>3.5000000000000003E-2</v>
      </c>
      <c r="BT22" s="1">
        <v>0.26500000000000001</v>
      </c>
      <c r="BU22" s="2">
        <v>11630.76915</v>
      </c>
      <c r="BV22" s="2">
        <v>27138.461350000001</v>
      </c>
      <c r="BW22" s="2">
        <v>205476.92165</v>
      </c>
      <c r="BX22" s="2">
        <v>11630.76915</v>
      </c>
      <c r="BY22" s="2">
        <v>13397.033889880751</v>
      </c>
      <c r="BZ22" s="2">
        <v>11630.76915</v>
      </c>
      <c r="CA22" s="2">
        <v>27138.461350000001</v>
      </c>
      <c r="CB22" s="2">
        <v>205476.92165</v>
      </c>
      <c r="CC22" s="2">
        <v>11630.76915</v>
      </c>
      <c r="CD22" s="2">
        <v>13397.033889880751</v>
      </c>
      <c r="CE22" s="1">
        <f t="shared" si="0"/>
        <v>1.7277920811300022E-2</v>
      </c>
    </row>
    <row r="23" spans="1:83" ht="13.5" customHeight="1">
      <c r="A23" s="8" t="s">
        <v>82</v>
      </c>
      <c r="B23" t="s">
        <v>136</v>
      </c>
      <c r="C23" s="9" t="s">
        <v>1632</v>
      </c>
      <c r="D23" s="3" t="s">
        <v>125</v>
      </c>
      <c r="E23" s="3" t="s">
        <v>126</v>
      </c>
      <c r="F23" s="3" t="s">
        <v>127</v>
      </c>
      <c r="G23" s="3" t="s">
        <v>128</v>
      </c>
      <c r="H23" s="3" t="s">
        <v>89</v>
      </c>
      <c r="I23" s="3" t="s">
        <v>90</v>
      </c>
      <c r="J23" s="3" t="s">
        <v>129</v>
      </c>
      <c r="K23" s="3" t="s">
        <v>92</v>
      </c>
      <c r="L23" s="3" t="s">
        <v>116</v>
      </c>
      <c r="M23" s="3" t="s">
        <v>94</v>
      </c>
      <c r="N23" s="2">
        <v>5000000</v>
      </c>
      <c r="O23" s="2">
        <v>269443.8</v>
      </c>
      <c r="P23" s="10">
        <v>1</v>
      </c>
      <c r="Q23" s="2">
        <v>5000000</v>
      </c>
      <c r="R23" s="2">
        <v>269443.8</v>
      </c>
      <c r="S23" s="3" t="s">
        <v>94</v>
      </c>
      <c r="T23" s="2">
        <v>48440</v>
      </c>
      <c r="U23" s="2">
        <v>22356.95</v>
      </c>
      <c r="V23" s="2">
        <v>20.68</v>
      </c>
      <c r="W23" s="11">
        <v>1</v>
      </c>
      <c r="X23" s="2">
        <v>48440</v>
      </c>
      <c r="Y23" s="2">
        <v>22356.95</v>
      </c>
      <c r="Z23" s="2">
        <v>20.68</v>
      </c>
      <c r="AA23" s="12">
        <v>5.5500000000000001E-2</v>
      </c>
      <c r="AB23" s="13">
        <v>45328</v>
      </c>
      <c r="AC23" s="13">
        <v>44500</v>
      </c>
      <c r="AD23" s="2">
        <v>3</v>
      </c>
      <c r="AE23" s="2">
        <v>6</v>
      </c>
      <c r="AF23" s="3" t="s">
        <v>95</v>
      </c>
      <c r="AG23" s="2">
        <v>0</v>
      </c>
      <c r="AH23" s="3" t="s">
        <v>95</v>
      </c>
      <c r="AI23" s="3" t="s">
        <v>95</v>
      </c>
      <c r="AJ23" s="2">
        <v>1</v>
      </c>
      <c r="AK23" s="2">
        <v>385.92463177818195</v>
      </c>
      <c r="AL23" s="2">
        <v>0</v>
      </c>
      <c r="AM23" s="2">
        <v>0.35697719882062628</v>
      </c>
      <c r="AN23" s="2">
        <v>386.28160897700258</v>
      </c>
      <c r="AO23" s="2">
        <v>779.95377420411717</v>
      </c>
      <c r="AP23" s="2">
        <v>0</v>
      </c>
      <c r="AQ23" s="2">
        <v>0.91417424162729877</v>
      </c>
      <c r="AR23" s="2">
        <v>780.86794844574445</v>
      </c>
      <c r="AS23" s="2">
        <v>17885.560000000001</v>
      </c>
      <c r="AT23" s="2">
        <v>0</v>
      </c>
      <c r="AU23" s="2">
        <v>16.543999999999997</v>
      </c>
      <c r="AV23" s="2">
        <v>17902.103999999999</v>
      </c>
      <c r="AW23" s="2">
        <v>385.92463177818195</v>
      </c>
      <c r="AX23" s="2">
        <v>0</v>
      </c>
      <c r="AY23" s="2">
        <v>0.35697719882062628</v>
      </c>
      <c r="AZ23" s="2">
        <v>386.28160897700258</v>
      </c>
      <c r="BA23" s="2">
        <v>1964.0090435823458</v>
      </c>
      <c r="BB23" s="2">
        <v>0</v>
      </c>
      <c r="BC23" s="2">
        <v>1.8166926625180493</v>
      </c>
      <c r="BD23" s="2">
        <v>1965.8257362448639</v>
      </c>
      <c r="BE23" s="2">
        <v>3969.2627523021729</v>
      </c>
      <c r="BF23" s="2">
        <v>0</v>
      </c>
      <c r="BG23" s="2">
        <v>4.6523241330654868</v>
      </c>
      <c r="BH23" s="2">
        <v>3973.915076435238</v>
      </c>
      <c r="BI23" s="2">
        <v>91021.403396000009</v>
      </c>
      <c r="BJ23" s="2">
        <v>0</v>
      </c>
      <c r="BK23" s="2">
        <v>84.194070399999987</v>
      </c>
      <c r="BL23" s="2">
        <v>91105.597466399995</v>
      </c>
      <c r="BM23" s="2">
        <v>1964.0090435823458</v>
      </c>
      <c r="BN23" s="2">
        <v>0</v>
      </c>
      <c r="BO23" s="2">
        <v>1.8166926625180493</v>
      </c>
      <c r="BP23" s="2">
        <v>1965.8257362448639</v>
      </c>
      <c r="BQ23" s="2" t="s">
        <v>96</v>
      </c>
      <c r="BR23" s="1">
        <v>1.4999999999999999E-2</v>
      </c>
      <c r="BS23" s="1">
        <v>3.5000000000000003E-2</v>
      </c>
      <c r="BT23" s="1">
        <v>0.26500000000000001</v>
      </c>
      <c r="BU23" s="2">
        <v>335.35424999999998</v>
      </c>
      <c r="BV23" s="2">
        <v>782.4932500000001</v>
      </c>
      <c r="BW23" s="2">
        <v>5924.5917500000005</v>
      </c>
      <c r="BX23" s="2">
        <v>335.35424999999998</v>
      </c>
      <c r="BY23" s="2">
        <v>386.28160897700258</v>
      </c>
      <c r="BZ23" s="2">
        <v>335.35424999999998</v>
      </c>
      <c r="CA23" s="2">
        <v>782.4932500000001</v>
      </c>
      <c r="CB23" s="2">
        <v>5924.5917500000005</v>
      </c>
      <c r="CC23" s="2">
        <v>335.35424999999998</v>
      </c>
      <c r="CD23" s="2">
        <v>386.28160897700258</v>
      </c>
      <c r="CE23" s="1">
        <f t="shared" si="0"/>
        <v>1.72779206903E-2</v>
      </c>
    </row>
    <row r="24" spans="1:83" ht="13.5" customHeight="1">
      <c r="A24" s="8" t="s">
        <v>82</v>
      </c>
      <c r="B24" t="s">
        <v>137</v>
      </c>
      <c r="C24" s="9" t="s">
        <v>1633</v>
      </c>
      <c r="D24" s="3" t="s">
        <v>125</v>
      </c>
      <c r="E24" s="3" t="s">
        <v>126</v>
      </c>
      <c r="F24" s="3" t="s">
        <v>127</v>
      </c>
      <c r="G24" s="3" t="s">
        <v>128</v>
      </c>
      <c r="H24" s="3" t="s">
        <v>89</v>
      </c>
      <c r="I24" s="3" t="s">
        <v>90</v>
      </c>
      <c r="J24" s="3" t="s">
        <v>129</v>
      </c>
      <c r="K24" s="3" t="s">
        <v>92</v>
      </c>
      <c r="L24" s="3" t="s">
        <v>116</v>
      </c>
      <c r="M24" s="3" t="s">
        <v>94</v>
      </c>
      <c r="N24" s="2">
        <v>5000000</v>
      </c>
      <c r="O24" s="2">
        <v>269443.8</v>
      </c>
      <c r="P24" s="10">
        <v>1</v>
      </c>
      <c r="Q24" s="2">
        <v>5000000</v>
      </c>
      <c r="R24" s="2">
        <v>269443.8</v>
      </c>
      <c r="S24" s="3" t="s">
        <v>94</v>
      </c>
      <c r="T24" s="2">
        <v>124375</v>
      </c>
      <c r="U24" s="2">
        <v>62187.519999999997</v>
      </c>
      <c r="V24" s="2">
        <v>57.52</v>
      </c>
      <c r="W24" s="11">
        <v>1</v>
      </c>
      <c r="X24" s="2">
        <v>124375</v>
      </c>
      <c r="Y24" s="2">
        <v>62187.519999999997</v>
      </c>
      <c r="Z24" s="2">
        <v>57.52</v>
      </c>
      <c r="AA24" s="12">
        <v>5.5500000000000001E-2</v>
      </c>
      <c r="AB24" s="13">
        <v>45328</v>
      </c>
      <c r="AC24" s="13">
        <v>44500</v>
      </c>
      <c r="AD24" s="2">
        <v>3</v>
      </c>
      <c r="AE24" s="2">
        <v>6</v>
      </c>
      <c r="AF24" s="3" t="s">
        <v>95</v>
      </c>
      <c r="AG24" s="2">
        <v>0</v>
      </c>
      <c r="AH24" s="3" t="s">
        <v>95</v>
      </c>
      <c r="AI24" s="3" t="s">
        <v>95</v>
      </c>
      <c r="AJ24" s="2">
        <v>1</v>
      </c>
      <c r="AK24" s="2">
        <v>1073.4780798453421</v>
      </c>
      <c r="AL24" s="2">
        <v>0</v>
      </c>
      <c r="AM24" s="2">
        <v>0.99290756654557188</v>
      </c>
      <c r="AN24" s="2">
        <v>1074.4709874118878</v>
      </c>
      <c r="AO24" s="2">
        <v>2169.4994591119994</v>
      </c>
      <c r="AP24" s="2">
        <v>0</v>
      </c>
      <c r="AQ24" s="2">
        <v>2.5427128809672257</v>
      </c>
      <c r="AR24" s="2">
        <v>2172.0421719929664</v>
      </c>
      <c r="AS24" s="2">
        <v>49750.015999999996</v>
      </c>
      <c r="AT24" s="2">
        <v>0</v>
      </c>
      <c r="AU24" s="2">
        <v>46.015999999999998</v>
      </c>
      <c r="AV24" s="2">
        <v>49796.031999999992</v>
      </c>
      <c r="AW24" s="2">
        <v>1073.4780798453421</v>
      </c>
      <c r="AX24" s="2">
        <v>0</v>
      </c>
      <c r="AY24" s="2">
        <v>0.99290756654557188</v>
      </c>
      <c r="AZ24" s="2">
        <v>1074.4709874118878</v>
      </c>
      <c r="BA24" s="2">
        <v>5463.0372961409303</v>
      </c>
      <c r="BB24" s="2">
        <v>0</v>
      </c>
      <c r="BC24" s="2">
        <v>5.0530058969070701</v>
      </c>
      <c r="BD24" s="2">
        <v>5468.0903020378382</v>
      </c>
      <c r="BE24" s="2">
        <v>11040.799697366876</v>
      </c>
      <c r="BF24" s="2">
        <v>0</v>
      </c>
      <c r="BG24" s="2">
        <v>12.940120122530308</v>
      </c>
      <c r="BH24" s="2">
        <v>11053.739817489406</v>
      </c>
      <c r="BI24" s="2">
        <v>253182.80642559999</v>
      </c>
      <c r="BJ24" s="2">
        <v>0</v>
      </c>
      <c r="BK24" s="2">
        <v>234.18002559999999</v>
      </c>
      <c r="BL24" s="2">
        <v>253416.98645119998</v>
      </c>
      <c r="BM24" s="2">
        <v>5463.0372961409303</v>
      </c>
      <c r="BN24" s="2">
        <v>0</v>
      </c>
      <c r="BO24" s="2">
        <v>5.0530058969070701</v>
      </c>
      <c r="BP24" s="2">
        <v>5468.0903020378382</v>
      </c>
      <c r="BQ24" s="2" t="s">
        <v>96</v>
      </c>
      <c r="BR24" s="1">
        <v>1.4999999999999999E-2</v>
      </c>
      <c r="BS24" s="1">
        <v>3.5000000000000003E-2</v>
      </c>
      <c r="BT24" s="1">
        <v>0.26500000000000001</v>
      </c>
      <c r="BU24" s="2">
        <v>932.81279999999992</v>
      </c>
      <c r="BV24" s="2">
        <v>2176.5632000000001</v>
      </c>
      <c r="BW24" s="2">
        <v>16479.692800000001</v>
      </c>
      <c r="BX24" s="2">
        <v>932.81279999999992</v>
      </c>
      <c r="BY24" s="2">
        <v>1074.4709874118878</v>
      </c>
      <c r="BZ24" s="2">
        <v>932.81279999999992</v>
      </c>
      <c r="CA24" s="2">
        <v>2176.5632000000001</v>
      </c>
      <c r="CB24" s="2">
        <v>16479.692800000001</v>
      </c>
      <c r="CC24" s="2">
        <v>932.81279999999992</v>
      </c>
      <c r="CD24" s="2">
        <v>1074.4709874118878</v>
      </c>
      <c r="CE24" s="1">
        <f t="shared" si="0"/>
        <v>1.7277919869000853E-2</v>
      </c>
    </row>
    <row r="25" spans="1:83" ht="13.5" customHeight="1">
      <c r="A25" s="8" t="s">
        <v>82</v>
      </c>
      <c r="B25" t="s">
        <v>138</v>
      </c>
      <c r="C25" s="9" t="s">
        <v>1634</v>
      </c>
      <c r="D25" s="3" t="s">
        <v>125</v>
      </c>
      <c r="E25" s="3" t="s">
        <v>126</v>
      </c>
      <c r="F25" s="3" t="s">
        <v>127</v>
      </c>
      <c r="G25" s="3" t="s">
        <v>128</v>
      </c>
      <c r="H25" s="3" t="s">
        <v>89</v>
      </c>
      <c r="I25" s="3" t="s">
        <v>90</v>
      </c>
      <c r="J25" s="3" t="s">
        <v>139</v>
      </c>
      <c r="K25" s="3" t="s">
        <v>92</v>
      </c>
      <c r="L25" s="3" t="s">
        <v>116</v>
      </c>
      <c r="M25" s="3" t="s">
        <v>94</v>
      </c>
      <c r="N25" s="2">
        <v>2000000</v>
      </c>
      <c r="O25" s="2">
        <v>34400</v>
      </c>
      <c r="P25" s="10">
        <v>1</v>
      </c>
      <c r="Q25" s="2">
        <v>2000000</v>
      </c>
      <c r="R25" s="2">
        <v>34400</v>
      </c>
      <c r="S25" s="3" t="s">
        <v>94</v>
      </c>
      <c r="T25" s="2">
        <v>420000</v>
      </c>
      <c r="U25" s="2">
        <v>258461.55</v>
      </c>
      <c r="V25" s="2">
        <v>239.08</v>
      </c>
      <c r="W25" s="11">
        <v>1</v>
      </c>
      <c r="X25" s="2">
        <v>420000</v>
      </c>
      <c r="Y25" s="2">
        <v>258461.55</v>
      </c>
      <c r="Z25" s="2">
        <v>239.08</v>
      </c>
      <c r="AA25" s="12">
        <v>5.5500000000000001E-2</v>
      </c>
      <c r="AB25" s="13">
        <v>45461</v>
      </c>
      <c r="AC25" s="13">
        <v>44500</v>
      </c>
      <c r="AD25" s="2">
        <v>3</v>
      </c>
      <c r="AE25" s="2">
        <v>6</v>
      </c>
      <c r="AF25" s="3" t="s">
        <v>95</v>
      </c>
      <c r="AG25" s="2">
        <v>0</v>
      </c>
      <c r="AH25" s="3" t="s">
        <v>95</v>
      </c>
      <c r="AI25" s="3" t="s">
        <v>95</v>
      </c>
      <c r="AJ25" s="2">
        <v>1</v>
      </c>
      <c r="AK25" s="2">
        <v>4461.5512631449346</v>
      </c>
      <c r="AL25" s="2">
        <v>0</v>
      </c>
      <c r="AM25" s="2">
        <v>4.1269878478740489</v>
      </c>
      <c r="AN25" s="2">
        <v>4465.6782509928089</v>
      </c>
      <c r="AO25" s="2">
        <v>9016.7961823569894</v>
      </c>
      <c r="AP25" s="2">
        <v>0</v>
      </c>
      <c r="AQ25" s="2">
        <v>10.568702982991033</v>
      </c>
      <c r="AR25" s="2">
        <v>9027.3648853399809</v>
      </c>
      <c r="AS25" s="2">
        <v>206769.24</v>
      </c>
      <c r="AT25" s="2">
        <v>0</v>
      </c>
      <c r="AU25" s="2">
        <v>191.26399999999998</v>
      </c>
      <c r="AV25" s="2">
        <v>206960.50399999996</v>
      </c>
      <c r="AW25" s="2">
        <v>4461.5512631449346</v>
      </c>
      <c r="AX25" s="2">
        <v>0</v>
      </c>
      <c r="AY25" s="2">
        <v>4.1269878478740489</v>
      </c>
      <c r="AZ25" s="2">
        <v>4465.6782509928089</v>
      </c>
      <c r="BA25" s="2">
        <v>22705.280533270889</v>
      </c>
      <c r="BB25" s="2">
        <v>0</v>
      </c>
      <c r="BC25" s="2">
        <v>21.002653856615822</v>
      </c>
      <c r="BD25" s="2">
        <v>22726.283187127505</v>
      </c>
      <c r="BE25" s="2">
        <v>45887.377451632958</v>
      </c>
      <c r="BF25" s="2">
        <v>0</v>
      </c>
      <c r="BG25" s="2">
        <v>53.785186350739664</v>
      </c>
      <c r="BH25" s="2">
        <v>45941.162637983696</v>
      </c>
      <c r="BI25" s="2">
        <v>1052269.339284</v>
      </c>
      <c r="BJ25" s="2">
        <v>0</v>
      </c>
      <c r="BK25" s="2">
        <v>973.36162239999999</v>
      </c>
      <c r="BL25" s="2">
        <v>1053242.7009063999</v>
      </c>
      <c r="BM25" s="2">
        <v>22705.280533270889</v>
      </c>
      <c r="BN25" s="2">
        <v>0</v>
      </c>
      <c r="BO25" s="2">
        <v>21.002653856615822</v>
      </c>
      <c r="BP25" s="2">
        <v>22726.283187127505</v>
      </c>
      <c r="BQ25" s="2" t="s">
        <v>96</v>
      </c>
      <c r="BR25" s="1">
        <v>1.4999999999999999E-2</v>
      </c>
      <c r="BS25" s="1">
        <v>3.5000000000000003E-2</v>
      </c>
      <c r="BT25" s="1">
        <v>0.26500000000000001</v>
      </c>
      <c r="BU25" s="2">
        <v>3876.9232499999998</v>
      </c>
      <c r="BV25" s="2">
        <v>9046.1542499999996</v>
      </c>
      <c r="BW25" s="2">
        <v>68492.310750000004</v>
      </c>
      <c r="BX25" s="2">
        <v>3876.9232499999998</v>
      </c>
      <c r="BY25" s="2">
        <v>4465.6782509928089</v>
      </c>
      <c r="BZ25" s="2">
        <v>3876.9232499999998</v>
      </c>
      <c r="CA25" s="2">
        <v>9046.1542499999996</v>
      </c>
      <c r="CB25" s="2">
        <v>68492.310750000004</v>
      </c>
      <c r="CC25" s="2">
        <v>3876.9232499999998</v>
      </c>
      <c r="CD25" s="2">
        <v>4465.6782509928089</v>
      </c>
      <c r="CE25" s="1">
        <f t="shared" si="0"/>
        <v>1.7277921033100704E-2</v>
      </c>
    </row>
    <row r="26" spans="1:83" ht="13.5" customHeight="1">
      <c r="A26" s="8" t="s">
        <v>82</v>
      </c>
      <c r="B26" t="s">
        <v>140</v>
      </c>
      <c r="C26" s="9" t="s">
        <v>1635</v>
      </c>
      <c r="D26" s="3" t="s">
        <v>125</v>
      </c>
      <c r="E26" s="3" t="s">
        <v>126</v>
      </c>
      <c r="F26" s="3" t="s">
        <v>127</v>
      </c>
      <c r="G26" s="3" t="s">
        <v>128</v>
      </c>
      <c r="H26" s="3" t="s">
        <v>89</v>
      </c>
      <c r="I26" s="3" t="s">
        <v>90</v>
      </c>
      <c r="J26" s="3" t="s">
        <v>139</v>
      </c>
      <c r="K26" s="3" t="s">
        <v>92</v>
      </c>
      <c r="L26" s="3" t="s">
        <v>116</v>
      </c>
      <c r="M26" s="3" t="s">
        <v>94</v>
      </c>
      <c r="N26" s="2">
        <v>2000000</v>
      </c>
      <c r="O26" s="2">
        <v>34400</v>
      </c>
      <c r="P26" s="10">
        <v>1</v>
      </c>
      <c r="Q26" s="2">
        <v>2000000</v>
      </c>
      <c r="R26" s="2">
        <v>34400</v>
      </c>
      <c r="S26" s="3" t="s">
        <v>94</v>
      </c>
      <c r="T26" s="2">
        <v>105000</v>
      </c>
      <c r="U26" s="2">
        <v>64615.4</v>
      </c>
      <c r="V26" s="2">
        <v>59.77</v>
      </c>
      <c r="W26" s="11">
        <v>1</v>
      </c>
      <c r="X26" s="2">
        <v>105000</v>
      </c>
      <c r="Y26" s="2">
        <v>64615.4</v>
      </c>
      <c r="Z26" s="2">
        <v>59.77</v>
      </c>
      <c r="AA26" s="12">
        <v>5.5500000000000001E-2</v>
      </c>
      <c r="AB26" s="13">
        <v>45467</v>
      </c>
      <c r="AC26" s="13">
        <v>44500</v>
      </c>
      <c r="AD26" s="2">
        <v>3</v>
      </c>
      <c r="AE26" s="2">
        <v>6</v>
      </c>
      <c r="AF26" s="3" t="s">
        <v>95</v>
      </c>
      <c r="AG26" s="2">
        <v>0</v>
      </c>
      <c r="AH26" s="3" t="s">
        <v>95</v>
      </c>
      <c r="AI26" s="3" t="s">
        <v>95</v>
      </c>
      <c r="AJ26" s="2">
        <v>1</v>
      </c>
      <c r="AK26" s="2">
        <v>1115.3880315606527</v>
      </c>
      <c r="AL26" s="2">
        <v>0</v>
      </c>
      <c r="AM26" s="2">
        <v>1.0317469619685122</v>
      </c>
      <c r="AN26" s="2">
        <v>1116.4197785226213</v>
      </c>
      <c r="AO26" s="2">
        <v>2254.1994816694009</v>
      </c>
      <c r="AP26" s="2">
        <v>0</v>
      </c>
      <c r="AQ26" s="2">
        <v>2.6421757457477582</v>
      </c>
      <c r="AR26" s="2">
        <v>2256.8416574151488</v>
      </c>
      <c r="AS26" s="2">
        <v>51692.32</v>
      </c>
      <c r="AT26" s="2">
        <v>0</v>
      </c>
      <c r="AU26" s="2">
        <v>47.815999999999995</v>
      </c>
      <c r="AV26" s="2">
        <v>51740.136000000006</v>
      </c>
      <c r="AW26" s="2">
        <v>1115.3880315606527</v>
      </c>
      <c r="AX26" s="2">
        <v>0</v>
      </c>
      <c r="AY26" s="2">
        <v>1.0317469619685122</v>
      </c>
      <c r="AZ26" s="2">
        <v>1116.4197785226213</v>
      </c>
      <c r="BA26" s="2">
        <v>5676.3212314153179</v>
      </c>
      <c r="BB26" s="2">
        <v>0</v>
      </c>
      <c r="BC26" s="2">
        <v>5.2506634641539556</v>
      </c>
      <c r="BD26" s="2">
        <v>5681.571894879472</v>
      </c>
      <c r="BE26" s="2">
        <v>11471.846582163749</v>
      </c>
      <c r="BF26" s="2">
        <v>0</v>
      </c>
      <c r="BG26" s="2">
        <v>13.446296587684916</v>
      </c>
      <c r="BH26" s="2">
        <v>11485.292878751434</v>
      </c>
      <c r="BI26" s="2">
        <v>263067.38571200002</v>
      </c>
      <c r="BJ26" s="2">
        <v>0</v>
      </c>
      <c r="BK26" s="2">
        <v>243.3404056</v>
      </c>
      <c r="BL26" s="2">
        <v>263310.72611760005</v>
      </c>
      <c r="BM26" s="2">
        <v>5676.3212314153179</v>
      </c>
      <c r="BN26" s="2">
        <v>0</v>
      </c>
      <c r="BO26" s="2">
        <v>5.2506634641539556</v>
      </c>
      <c r="BP26" s="2">
        <v>5681.571894879472</v>
      </c>
      <c r="BQ26" s="2" t="s">
        <v>96</v>
      </c>
      <c r="BR26" s="1">
        <v>1.4999999999999999E-2</v>
      </c>
      <c r="BS26" s="1">
        <v>3.5000000000000003E-2</v>
      </c>
      <c r="BT26" s="1">
        <v>0.26500000000000001</v>
      </c>
      <c r="BU26" s="2">
        <v>969.23099999999999</v>
      </c>
      <c r="BV26" s="2">
        <v>2261.5390000000002</v>
      </c>
      <c r="BW26" s="2">
        <v>17123.081000000002</v>
      </c>
      <c r="BX26" s="2">
        <v>969.23099999999999</v>
      </c>
      <c r="BY26" s="2">
        <v>1116.4197785226213</v>
      </c>
      <c r="BZ26" s="2">
        <v>969.23099999999999</v>
      </c>
      <c r="CA26" s="2">
        <v>2261.5390000000002</v>
      </c>
      <c r="CB26" s="2">
        <v>17123.081000000002</v>
      </c>
      <c r="CC26" s="2">
        <v>969.23099999999999</v>
      </c>
      <c r="CD26" s="2">
        <v>1116.4197785226213</v>
      </c>
      <c r="CE26" s="1">
        <f t="shared" si="0"/>
        <v>1.7277921030011752E-2</v>
      </c>
    </row>
    <row r="27" spans="1:83" ht="13.5" customHeight="1">
      <c r="A27" s="8" t="s">
        <v>82</v>
      </c>
      <c r="B27" t="s">
        <v>141</v>
      </c>
      <c r="C27" s="9" t="s">
        <v>1636</v>
      </c>
      <c r="D27" s="3" t="s">
        <v>125</v>
      </c>
      <c r="E27" s="3" t="s">
        <v>126</v>
      </c>
      <c r="F27" s="3" t="s">
        <v>127</v>
      </c>
      <c r="G27" s="3" t="s">
        <v>128</v>
      </c>
      <c r="H27" s="3" t="s">
        <v>89</v>
      </c>
      <c r="I27" s="3" t="s">
        <v>90</v>
      </c>
      <c r="J27" s="3" t="s">
        <v>139</v>
      </c>
      <c r="K27" s="3" t="s">
        <v>92</v>
      </c>
      <c r="L27" s="3" t="s">
        <v>116</v>
      </c>
      <c r="M27" s="3" t="s">
        <v>94</v>
      </c>
      <c r="N27" s="2">
        <v>2000000</v>
      </c>
      <c r="O27" s="2">
        <v>34400</v>
      </c>
      <c r="P27" s="10">
        <v>1</v>
      </c>
      <c r="Q27" s="2">
        <v>2000000</v>
      </c>
      <c r="R27" s="2">
        <v>34400</v>
      </c>
      <c r="S27" s="3" t="s">
        <v>94</v>
      </c>
      <c r="T27" s="2">
        <v>105000</v>
      </c>
      <c r="U27" s="2">
        <v>70000</v>
      </c>
      <c r="V27" s="2">
        <v>64.75</v>
      </c>
      <c r="W27" s="11">
        <v>1</v>
      </c>
      <c r="X27" s="2">
        <v>105000</v>
      </c>
      <c r="Y27" s="2">
        <v>70000</v>
      </c>
      <c r="Z27" s="2">
        <v>64.75</v>
      </c>
      <c r="AA27" s="12">
        <v>5.5500000000000001E-2</v>
      </c>
      <c r="AB27" s="13">
        <v>45467</v>
      </c>
      <c r="AC27" s="13">
        <v>44500</v>
      </c>
      <c r="AD27" s="2">
        <v>3</v>
      </c>
      <c r="AE27" s="2">
        <v>6</v>
      </c>
      <c r="AF27" s="3" t="s">
        <v>95</v>
      </c>
      <c r="AG27" s="2">
        <v>0</v>
      </c>
      <c r="AH27" s="3" t="s">
        <v>95</v>
      </c>
      <c r="AI27" s="3" t="s">
        <v>95</v>
      </c>
      <c r="AJ27" s="2">
        <v>1</v>
      </c>
      <c r="AK27" s="2">
        <v>1208.3367464914818</v>
      </c>
      <c r="AL27" s="2">
        <v>0</v>
      </c>
      <c r="AM27" s="2">
        <v>1.1177114905046204</v>
      </c>
      <c r="AN27" s="2">
        <v>1209.4544579819865</v>
      </c>
      <c r="AO27" s="2">
        <v>2442.0488570349803</v>
      </c>
      <c r="AP27" s="2">
        <v>0</v>
      </c>
      <c r="AQ27" s="2">
        <v>2.8623202197953383</v>
      </c>
      <c r="AR27" s="2">
        <v>2444.9111772547758</v>
      </c>
      <c r="AS27" s="2">
        <v>56000</v>
      </c>
      <c r="AT27" s="2">
        <v>0</v>
      </c>
      <c r="AU27" s="2">
        <v>51.8</v>
      </c>
      <c r="AV27" s="2">
        <v>56051.8</v>
      </c>
      <c r="AW27" s="2">
        <v>1208.3367464914818</v>
      </c>
      <c r="AX27" s="2">
        <v>0</v>
      </c>
      <c r="AY27" s="2">
        <v>1.1177114905046204</v>
      </c>
      <c r="AZ27" s="2">
        <v>1209.4544579819865</v>
      </c>
      <c r="BA27" s="2">
        <v>6149.3465365698003</v>
      </c>
      <c r="BB27" s="2">
        <v>0</v>
      </c>
      <c r="BC27" s="2">
        <v>5.688145546327064</v>
      </c>
      <c r="BD27" s="2">
        <v>6155.0346821161274</v>
      </c>
      <c r="BE27" s="2">
        <v>12427.830838336718</v>
      </c>
      <c r="BF27" s="2">
        <v>0</v>
      </c>
      <c r="BG27" s="2">
        <v>14.566633830560457</v>
      </c>
      <c r="BH27" s="2">
        <v>12442.39747216728</v>
      </c>
      <c r="BI27" s="2">
        <v>284989.60000000003</v>
      </c>
      <c r="BJ27" s="2">
        <v>0</v>
      </c>
      <c r="BK27" s="2">
        <v>263.61538000000002</v>
      </c>
      <c r="BL27" s="2">
        <v>285253.21538000001</v>
      </c>
      <c r="BM27" s="2">
        <v>6149.3465365698003</v>
      </c>
      <c r="BN27" s="2">
        <v>0</v>
      </c>
      <c r="BO27" s="2">
        <v>5.688145546327064</v>
      </c>
      <c r="BP27" s="2">
        <v>6155.0346821161274</v>
      </c>
      <c r="BQ27" s="2" t="s">
        <v>96</v>
      </c>
      <c r="BR27" s="1">
        <v>1.4999999999999999E-2</v>
      </c>
      <c r="BS27" s="1">
        <v>3.5000000000000003E-2</v>
      </c>
      <c r="BT27" s="1">
        <v>0.26500000000000001</v>
      </c>
      <c r="BU27" s="2">
        <v>1050</v>
      </c>
      <c r="BV27" s="2">
        <v>2450.0000000000005</v>
      </c>
      <c r="BW27" s="2">
        <v>18550</v>
      </c>
      <c r="BX27" s="2">
        <v>1050</v>
      </c>
      <c r="BY27" s="2">
        <v>1209.4544579819865</v>
      </c>
      <c r="BZ27" s="2">
        <v>1050</v>
      </c>
      <c r="CA27" s="2">
        <v>2450.0000000000005</v>
      </c>
      <c r="CB27" s="2">
        <v>18550</v>
      </c>
      <c r="CC27" s="2">
        <v>1050</v>
      </c>
      <c r="CD27" s="2">
        <v>1209.4544579819865</v>
      </c>
      <c r="CE27" s="1">
        <f t="shared" si="0"/>
        <v>1.7277920828314093E-2</v>
      </c>
    </row>
    <row r="28" spans="1:83" ht="13.5" customHeight="1">
      <c r="A28" s="8" t="s">
        <v>82</v>
      </c>
      <c r="B28" t="s">
        <v>142</v>
      </c>
      <c r="C28" s="9" t="s">
        <v>1637</v>
      </c>
      <c r="D28" s="3" t="s">
        <v>143</v>
      </c>
      <c r="E28" s="3" t="s">
        <v>144</v>
      </c>
      <c r="F28" s="3" t="s">
        <v>87</v>
      </c>
      <c r="G28" s="3" t="s">
        <v>88</v>
      </c>
      <c r="H28" s="3" t="s">
        <v>89</v>
      </c>
      <c r="I28" s="3" t="s">
        <v>90</v>
      </c>
      <c r="J28" s="3" t="s">
        <v>145</v>
      </c>
      <c r="K28" s="3" t="s">
        <v>92</v>
      </c>
      <c r="L28" s="3" t="s">
        <v>93</v>
      </c>
      <c r="M28" s="3" t="s">
        <v>94</v>
      </c>
      <c r="N28" s="2">
        <v>200000000</v>
      </c>
      <c r="O28" s="2">
        <v>43058333.329999998</v>
      </c>
      <c r="P28" s="10">
        <v>1</v>
      </c>
      <c r="Q28" s="2">
        <v>200000000</v>
      </c>
      <c r="R28" s="2">
        <v>43058333.329999998</v>
      </c>
      <c r="S28" s="3" t="s">
        <v>94</v>
      </c>
      <c r="T28" s="2">
        <v>90000000</v>
      </c>
      <c r="U28" s="2">
        <v>37500000</v>
      </c>
      <c r="V28" s="2">
        <v>204750</v>
      </c>
      <c r="W28" s="11">
        <v>1</v>
      </c>
      <c r="X28" s="2">
        <v>90000000</v>
      </c>
      <c r="Y28" s="2">
        <v>37500000</v>
      </c>
      <c r="Z28" s="2">
        <v>204750</v>
      </c>
      <c r="AA28" s="12">
        <v>5.4600000000000003E-2</v>
      </c>
      <c r="AB28" s="13">
        <v>44862</v>
      </c>
      <c r="AC28" s="13">
        <v>44500</v>
      </c>
      <c r="AD28" s="2">
        <v>1</v>
      </c>
      <c r="AE28" s="2">
        <v>2</v>
      </c>
      <c r="AF28" s="3" t="s">
        <v>95</v>
      </c>
      <c r="AG28" s="2">
        <v>0</v>
      </c>
      <c r="AH28" s="3" t="s">
        <v>95</v>
      </c>
      <c r="AI28" s="3" t="s">
        <v>95</v>
      </c>
      <c r="AJ28" s="2">
        <v>1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 t="s">
        <v>96</v>
      </c>
      <c r="BR28" s="1">
        <v>1.4999999999999999E-2</v>
      </c>
      <c r="BS28" s="1">
        <v>3.5000000000000003E-2</v>
      </c>
      <c r="BT28" s="1">
        <v>0.26500000000000001</v>
      </c>
      <c r="BU28" s="2">
        <v>562500</v>
      </c>
      <c r="BV28" s="2">
        <v>1312500.0000000002</v>
      </c>
      <c r="BW28" s="2">
        <v>9937500</v>
      </c>
      <c r="BX28" s="2">
        <v>562500</v>
      </c>
      <c r="BY28" s="2">
        <v>562500</v>
      </c>
      <c r="BZ28" s="2">
        <v>562500</v>
      </c>
      <c r="CA28" s="2">
        <v>1312500.0000000002</v>
      </c>
      <c r="CB28" s="2">
        <v>9937500</v>
      </c>
      <c r="CC28" s="2">
        <v>562500</v>
      </c>
      <c r="CD28" s="2">
        <v>562500</v>
      </c>
      <c r="CE28" s="1">
        <f t="shared" si="0"/>
        <v>1.4999999999999999E-2</v>
      </c>
    </row>
    <row r="29" spans="1:83" ht="13.5" customHeight="1">
      <c r="A29" s="8" t="s">
        <v>82</v>
      </c>
      <c r="B29" s="3" t="s">
        <v>146</v>
      </c>
      <c r="C29" s="9" t="s">
        <v>1638</v>
      </c>
      <c r="D29" s="3" t="s">
        <v>143</v>
      </c>
      <c r="E29" s="3" t="s">
        <v>144</v>
      </c>
      <c r="F29" s="3" t="s">
        <v>87</v>
      </c>
      <c r="G29" s="3" t="s">
        <v>88</v>
      </c>
      <c r="H29" s="3" t="s">
        <v>89</v>
      </c>
      <c r="I29" s="3" t="s">
        <v>90</v>
      </c>
      <c r="J29" s="3" t="s">
        <v>145</v>
      </c>
      <c r="K29" s="3" t="s">
        <v>92</v>
      </c>
      <c r="L29" s="3" t="s">
        <v>93</v>
      </c>
      <c r="M29" s="3" t="s">
        <v>94</v>
      </c>
      <c r="N29" s="2">
        <v>200000000</v>
      </c>
      <c r="O29" s="2">
        <v>43058333.329999998</v>
      </c>
      <c r="P29" s="10">
        <v>1</v>
      </c>
      <c r="Q29" s="2">
        <v>200000000</v>
      </c>
      <c r="R29" s="2">
        <v>43058333.329999998</v>
      </c>
      <c r="S29" s="3" t="s">
        <v>94</v>
      </c>
      <c r="T29" s="2">
        <v>125000000</v>
      </c>
      <c r="U29" s="2">
        <v>83333333.340000004</v>
      </c>
      <c r="V29" s="2">
        <v>414166.67</v>
      </c>
      <c r="W29" s="11">
        <v>1</v>
      </c>
      <c r="X29" s="2">
        <v>125000000</v>
      </c>
      <c r="Y29" s="2">
        <v>83333333.340000004</v>
      </c>
      <c r="Z29" s="2">
        <v>414166.67</v>
      </c>
      <c r="AA29" s="12">
        <v>4.9699999999999994E-2</v>
      </c>
      <c r="AB29" s="13">
        <v>45100</v>
      </c>
      <c r="AC29" s="13">
        <v>44500</v>
      </c>
      <c r="AD29" s="2">
        <v>2</v>
      </c>
      <c r="AE29" s="2">
        <v>2</v>
      </c>
      <c r="AF29" s="3" t="s">
        <v>95</v>
      </c>
      <c r="AG29" s="2">
        <v>0</v>
      </c>
      <c r="AH29" s="3" t="s">
        <v>95</v>
      </c>
      <c r="AI29" s="3" t="s">
        <v>95</v>
      </c>
      <c r="AJ29" s="2">
        <v>1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 t="s">
        <v>96</v>
      </c>
      <c r="BR29" s="1">
        <v>1.4999999999999999E-2</v>
      </c>
      <c r="BS29" s="1">
        <v>3.5000000000000003E-2</v>
      </c>
      <c r="BT29" s="1">
        <v>0.26500000000000001</v>
      </c>
      <c r="BU29" s="2">
        <v>1250000.0001000001</v>
      </c>
      <c r="BV29" s="2">
        <v>2916666.6669000005</v>
      </c>
      <c r="BW29" s="2">
        <v>22083333.335100003</v>
      </c>
      <c r="BX29" s="2">
        <v>1250000.0001000001</v>
      </c>
      <c r="BY29" s="2">
        <v>1250000.0001000001</v>
      </c>
      <c r="BZ29" s="2">
        <v>1250000.0001000001</v>
      </c>
      <c r="CA29" s="2">
        <v>2916666.6669000005</v>
      </c>
      <c r="CB29" s="2">
        <v>22083333.335100003</v>
      </c>
      <c r="CC29" s="2">
        <v>1250000.0001000001</v>
      </c>
      <c r="CD29" s="2">
        <v>1250000.0001000001</v>
      </c>
      <c r="CE29" s="1">
        <f t="shared" si="0"/>
        <v>1.4999999999999999E-2</v>
      </c>
    </row>
    <row r="30" spans="1:83" ht="13.5" customHeight="1">
      <c r="A30" s="8" t="s">
        <v>82</v>
      </c>
      <c r="B30" s="3" t="s">
        <v>147</v>
      </c>
      <c r="C30" s="9" t="s">
        <v>1639</v>
      </c>
      <c r="D30" s="3" t="s">
        <v>148</v>
      </c>
      <c r="E30" s="3" t="s">
        <v>149</v>
      </c>
      <c r="F30" s="3" t="s">
        <v>87</v>
      </c>
      <c r="G30" s="3" t="s">
        <v>88</v>
      </c>
      <c r="H30" s="3" t="s">
        <v>89</v>
      </c>
      <c r="I30" s="3" t="s">
        <v>90</v>
      </c>
      <c r="J30" s="3" t="s">
        <v>150</v>
      </c>
      <c r="K30" s="3" t="s">
        <v>92</v>
      </c>
      <c r="L30" s="3" t="s">
        <v>93</v>
      </c>
      <c r="M30" s="3" t="s">
        <v>94</v>
      </c>
      <c r="N30" s="2">
        <v>50000000</v>
      </c>
      <c r="O30" s="2">
        <v>0</v>
      </c>
      <c r="P30" s="10">
        <v>1</v>
      </c>
      <c r="Q30" s="2">
        <v>50000000</v>
      </c>
      <c r="R30" s="2">
        <v>0</v>
      </c>
      <c r="S30" s="3" t="s">
        <v>94</v>
      </c>
      <c r="T30" s="2">
        <v>50000000</v>
      </c>
      <c r="U30" s="2">
        <v>50000000</v>
      </c>
      <c r="V30" s="2">
        <v>185000</v>
      </c>
      <c r="W30" s="11">
        <v>1</v>
      </c>
      <c r="X30" s="2">
        <v>50000000</v>
      </c>
      <c r="Y30" s="2">
        <v>50000000</v>
      </c>
      <c r="Z30" s="2">
        <v>185000</v>
      </c>
      <c r="AA30" s="12">
        <v>3.7000000000000005E-2</v>
      </c>
      <c r="AB30" s="13">
        <v>44496</v>
      </c>
      <c r="AC30" s="13">
        <v>44500</v>
      </c>
      <c r="AD30" s="2">
        <v>1</v>
      </c>
      <c r="AE30" s="2">
        <v>1</v>
      </c>
      <c r="AF30" s="3" t="s">
        <v>95</v>
      </c>
      <c r="AG30" s="2">
        <v>0</v>
      </c>
      <c r="AH30" s="3" t="s">
        <v>95</v>
      </c>
      <c r="AI30" s="3" t="s">
        <v>95</v>
      </c>
      <c r="AJ30" s="2">
        <v>1</v>
      </c>
      <c r="AK30" s="2">
        <v>13240.681295695797</v>
      </c>
      <c r="AL30" s="2">
        <v>0</v>
      </c>
      <c r="AM30" s="2">
        <v>48.990520794074456</v>
      </c>
      <c r="AN30" s="2">
        <v>13289.67181648987</v>
      </c>
      <c r="AO30" s="2">
        <v>13240.681295695797</v>
      </c>
      <c r="AP30" s="2">
        <v>0</v>
      </c>
      <c r="AQ30" s="2">
        <v>48.990520794074456</v>
      </c>
      <c r="AR30" s="2">
        <v>13289.67181648987</v>
      </c>
      <c r="AS30" s="2">
        <v>28044236.325595297</v>
      </c>
      <c r="AT30" s="2">
        <v>0</v>
      </c>
      <c r="AU30" s="2">
        <v>103763.67440470259</v>
      </c>
      <c r="AV30" s="2">
        <v>28148000</v>
      </c>
      <c r="AW30" s="2">
        <v>13240.681295695797</v>
      </c>
      <c r="AX30" s="2">
        <v>0</v>
      </c>
      <c r="AY30" s="2">
        <v>48.990520794074456</v>
      </c>
      <c r="AZ30" s="2">
        <v>13289.67181648987</v>
      </c>
      <c r="BA30" s="2">
        <v>67383.151181925481</v>
      </c>
      <c r="BB30" s="2">
        <v>0</v>
      </c>
      <c r="BC30" s="2">
        <v>249.31765937312431</v>
      </c>
      <c r="BD30" s="2">
        <v>67632.4688412986</v>
      </c>
      <c r="BE30" s="2">
        <v>67383.151181925481</v>
      </c>
      <c r="BF30" s="2">
        <v>0</v>
      </c>
      <c r="BG30" s="2">
        <v>249.31765937312431</v>
      </c>
      <c r="BH30" s="2">
        <v>67632.4688412986</v>
      </c>
      <c r="BI30" s="2">
        <v>142719923.08458704</v>
      </c>
      <c r="BJ30" s="2">
        <v>0</v>
      </c>
      <c r="BK30" s="2">
        <v>528063.71541297191</v>
      </c>
      <c r="BL30" s="2">
        <v>143247986.80000001</v>
      </c>
      <c r="BM30" s="2">
        <v>67383.151181925481</v>
      </c>
      <c r="BN30" s="2">
        <v>0</v>
      </c>
      <c r="BO30" s="2">
        <v>249.31765937312431</v>
      </c>
      <c r="BP30" s="2">
        <v>67632.4688412986</v>
      </c>
      <c r="BQ30" s="2" t="s">
        <v>96</v>
      </c>
      <c r="BR30" s="1">
        <v>1.4999999999999999E-2</v>
      </c>
      <c r="BS30" s="1">
        <v>3.5000000000000003E-2</v>
      </c>
      <c r="BT30" s="1">
        <v>0.26500000000000001</v>
      </c>
      <c r="BU30" s="2">
        <v>750000</v>
      </c>
      <c r="BV30" s="2">
        <v>1750000.0000000002</v>
      </c>
      <c r="BW30" s="2">
        <v>13250000</v>
      </c>
      <c r="BX30" s="2">
        <v>750000</v>
      </c>
      <c r="BY30" s="2">
        <v>750000</v>
      </c>
      <c r="BZ30" s="2">
        <v>750000</v>
      </c>
      <c r="CA30" s="2">
        <v>1750000.0000000002</v>
      </c>
      <c r="CB30" s="2">
        <v>13250000</v>
      </c>
      <c r="CC30" s="2">
        <v>750000</v>
      </c>
      <c r="CD30" s="2">
        <v>750000</v>
      </c>
      <c r="CE30" s="1">
        <f t="shared" si="0"/>
        <v>1.4999999999999999E-2</v>
      </c>
    </row>
    <row r="31" spans="1:83" ht="13.5" customHeight="1">
      <c r="A31" s="8" t="s">
        <v>82</v>
      </c>
      <c r="B31" s="3" t="s">
        <v>151</v>
      </c>
      <c r="C31" s="9" t="s">
        <v>1640</v>
      </c>
      <c r="D31" s="3" t="s">
        <v>152</v>
      </c>
      <c r="E31" s="3" t="s">
        <v>153</v>
      </c>
      <c r="F31" s="3" t="s">
        <v>87</v>
      </c>
      <c r="G31" s="3" t="s">
        <v>88</v>
      </c>
      <c r="H31" s="3" t="s">
        <v>89</v>
      </c>
      <c r="I31" s="3" t="s">
        <v>90</v>
      </c>
      <c r="J31" s="3" t="s">
        <v>154</v>
      </c>
      <c r="K31" s="3" t="s">
        <v>155</v>
      </c>
      <c r="L31" s="3" t="s">
        <v>116</v>
      </c>
      <c r="M31" s="3" t="s">
        <v>94</v>
      </c>
      <c r="N31" s="2">
        <v>50000000</v>
      </c>
      <c r="O31" s="2">
        <v>0</v>
      </c>
      <c r="P31" s="10">
        <v>1</v>
      </c>
      <c r="Q31" s="2">
        <v>50000000</v>
      </c>
      <c r="R31" s="2">
        <v>0</v>
      </c>
      <c r="S31" s="3" t="s">
        <v>94</v>
      </c>
      <c r="T31" s="2">
        <v>21776704.550000001</v>
      </c>
      <c r="U31" s="2">
        <v>21776704.550000001</v>
      </c>
      <c r="V31" s="2">
        <v>156792.26999999999</v>
      </c>
      <c r="W31" s="11">
        <v>1</v>
      </c>
      <c r="X31" s="2">
        <v>21776704.550000001</v>
      </c>
      <c r="Y31" s="2">
        <v>21776704.550000001</v>
      </c>
      <c r="Z31" s="2">
        <v>156792.26999999999</v>
      </c>
      <c r="AA31" s="12">
        <v>4.0500000000000001E-2</v>
      </c>
      <c r="AB31" s="13">
        <v>44498</v>
      </c>
      <c r="AC31" s="13">
        <v>44500</v>
      </c>
      <c r="AD31" s="2">
        <v>1</v>
      </c>
      <c r="AE31" s="2">
        <v>6</v>
      </c>
      <c r="AF31" s="3" t="s">
        <v>95</v>
      </c>
      <c r="AG31" s="2">
        <v>0</v>
      </c>
      <c r="AH31" s="3" t="s">
        <v>95</v>
      </c>
      <c r="AI31" s="3" t="s">
        <v>95</v>
      </c>
      <c r="AJ31" s="2">
        <v>1</v>
      </c>
      <c r="AK31" s="2">
        <v>54560.53827341467</v>
      </c>
      <c r="AL31" s="2">
        <v>0</v>
      </c>
      <c r="AM31" s="2">
        <v>392.83586865353169</v>
      </c>
      <c r="AN31" s="2">
        <v>54953.374142068198</v>
      </c>
      <c r="AO31" s="2">
        <v>54560.53827341467</v>
      </c>
      <c r="AP31" s="2">
        <v>0</v>
      </c>
      <c r="AQ31" s="2">
        <v>392.83586865353169</v>
      </c>
      <c r="AR31" s="2">
        <v>54953.374142068198</v>
      </c>
      <c r="AS31" s="2">
        <v>2528591.5968233449</v>
      </c>
      <c r="AT31" s="2">
        <v>0</v>
      </c>
      <c r="AU31" s="2">
        <v>18205.859176652008</v>
      </c>
      <c r="AV31" s="2">
        <v>2546797.455999997</v>
      </c>
      <c r="AW31" s="2">
        <v>54560.53827341467</v>
      </c>
      <c r="AX31" s="2">
        <v>0</v>
      </c>
      <c r="AY31" s="2">
        <v>392.83586865353169</v>
      </c>
      <c r="AZ31" s="2">
        <v>54953.374142068198</v>
      </c>
      <c r="BA31" s="2">
        <v>277664.0353272346</v>
      </c>
      <c r="BB31" s="2">
        <v>0</v>
      </c>
      <c r="BC31" s="2">
        <v>1999.1810191646882</v>
      </c>
      <c r="BD31" s="2">
        <v>279663.21634639928</v>
      </c>
      <c r="BE31" s="2">
        <v>277664.0353272346</v>
      </c>
      <c r="BF31" s="2">
        <v>0</v>
      </c>
      <c r="BG31" s="2">
        <v>1999.1810191646882</v>
      </c>
      <c r="BH31" s="2">
        <v>279663.21634639928</v>
      </c>
      <c r="BI31" s="2">
        <v>12868255.495393686</v>
      </c>
      <c r="BJ31" s="2">
        <v>0</v>
      </c>
      <c r="BK31" s="2">
        <v>92651.437935899739</v>
      </c>
      <c r="BL31" s="2">
        <v>12960906.933329586</v>
      </c>
      <c r="BM31" s="2">
        <v>277664.0353272346</v>
      </c>
      <c r="BN31" s="2">
        <v>0</v>
      </c>
      <c r="BO31" s="2">
        <v>1999.1810191646882</v>
      </c>
      <c r="BP31" s="2">
        <v>279663.21634639928</v>
      </c>
      <c r="BQ31" s="2" t="s">
        <v>96</v>
      </c>
      <c r="BR31" s="1">
        <v>1.4999999999999999E-2</v>
      </c>
      <c r="BS31" s="1">
        <v>3.5000000000000003E-2</v>
      </c>
      <c r="BT31" s="1">
        <v>0.26500000000000001</v>
      </c>
      <c r="BU31" s="2">
        <v>326650.56825000001</v>
      </c>
      <c r="BV31" s="2">
        <v>762184.65925000014</v>
      </c>
      <c r="BW31" s="2">
        <v>5770826.7057500007</v>
      </c>
      <c r="BX31" s="2">
        <v>326650.56825000001</v>
      </c>
      <c r="BY31" s="2">
        <v>326650.56825000001</v>
      </c>
      <c r="BZ31" s="2">
        <v>326650.56825000001</v>
      </c>
      <c r="CA31" s="2">
        <v>762184.65925000014</v>
      </c>
      <c r="CB31" s="2">
        <v>5770826.7057500007</v>
      </c>
      <c r="CC31" s="2">
        <v>326650.56825000001</v>
      </c>
      <c r="CD31" s="2">
        <v>326650.56825000001</v>
      </c>
      <c r="CE31" s="1">
        <f t="shared" si="0"/>
        <v>1.4999999999999999E-2</v>
      </c>
    </row>
    <row r="32" spans="1:83" ht="13.5" customHeight="1">
      <c r="A32" s="8" t="s">
        <v>82</v>
      </c>
      <c r="B32" s="3" t="s">
        <v>156</v>
      </c>
      <c r="C32" s="9" t="s">
        <v>1641</v>
      </c>
      <c r="D32" s="3" t="s">
        <v>152</v>
      </c>
      <c r="E32" s="3" t="s">
        <v>153</v>
      </c>
      <c r="F32" s="3" t="s">
        <v>87</v>
      </c>
      <c r="G32" s="3" t="s">
        <v>88</v>
      </c>
      <c r="H32" s="3" t="s">
        <v>89</v>
      </c>
      <c r="I32" s="3" t="s">
        <v>90</v>
      </c>
      <c r="J32" s="3" t="s">
        <v>154</v>
      </c>
      <c r="K32" s="3" t="s">
        <v>155</v>
      </c>
      <c r="L32" s="3" t="s">
        <v>116</v>
      </c>
      <c r="M32" s="3" t="s">
        <v>94</v>
      </c>
      <c r="N32" s="2">
        <v>50000000</v>
      </c>
      <c r="O32" s="2">
        <v>0</v>
      </c>
      <c r="P32" s="10">
        <v>1</v>
      </c>
      <c r="Q32" s="2">
        <v>50000000</v>
      </c>
      <c r="R32" s="2">
        <v>0</v>
      </c>
      <c r="S32" s="3" t="s">
        <v>94</v>
      </c>
      <c r="T32" s="2">
        <v>10215909.09</v>
      </c>
      <c r="U32" s="2">
        <v>10215909.09</v>
      </c>
      <c r="V32" s="2">
        <v>73554.539999999994</v>
      </c>
      <c r="W32" s="11">
        <v>1</v>
      </c>
      <c r="X32" s="2">
        <v>10215909.09</v>
      </c>
      <c r="Y32" s="2">
        <v>10215909.09</v>
      </c>
      <c r="Z32" s="2">
        <v>73554.539999999994</v>
      </c>
      <c r="AA32" s="12">
        <v>4.0500000000000001E-2</v>
      </c>
      <c r="AB32" s="13">
        <v>44498</v>
      </c>
      <c r="AC32" s="13">
        <v>44500</v>
      </c>
      <c r="AD32" s="2">
        <v>1</v>
      </c>
      <c r="AE32" s="2">
        <v>6</v>
      </c>
      <c r="AF32" s="3" t="s">
        <v>95</v>
      </c>
      <c r="AG32" s="2">
        <v>0</v>
      </c>
      <c r="AH32" s="3" t="s">
        <v>95</v>
      </c>
      <c r="AI32" s="3" t="s">
        <v>95</v>
      </c>
      <c r="AJ32" s="2">
        <v>1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 t="s">
        <v>96</v>
      </c>
      <c r="BR32" s="1">
        <v>1.4999999999999999E-2</v>
      </c>
      <c r="BS32" s="1">
        <v>3.5000000000000003E-2</v>
      </c>
      <c r="BT32" s="1">
        <v>0.26500000000000001</v>
      </c>
      <c r="BU32" s="2">
        <v>153238.63634999999</v>
      </c>
      <c r="BV32" s="2">
        <v>357556.81815000001</v>
      </c>
      <c r="BW32" s="2">
        <v>2707215.9088500002</v>
      </c>
      <c r="BX32" s="2">
        <v>153238.63634999999</v>
      </c>
      <c r="BY32" s="2">
        <v>153238.63634999999</v>
      </c>
      <c r="BZ32" s="2">
        <v>153238.63634999999</v>
      </c>
      <c r="CA32" s="2">
        <v>357556.81815000001</v>
      </c>
      <c r="CB32" s="2">
        <v>2707215.9088500002</v>
      </c>
      <c r="CC32" s="2">
        <v>153238.63634999999</v>
      </c>
      <c r="CD32" s="2">
        <v>153238.63634999999</v>
      </c>
      <c r="CE32" s="1">
        <f t="shared" si="0"/>
        <v>1.4999999999999999E-2</v>
      </c>
    </row>
    <row r="33" spans="1:83" ht="13.5" customHeight="1">
      <c r="A33" s="8" t="s">
        <v>82</v>
      </c>
      <c r="B33" s="3" t="s">
        <v>157</v>
      </c>
      <c r="C33" s="9" t="s">
        <v>1642</v>
      </c>
      <c r="D33" s="3" t="s">
        <v>152</v>
      </c>
      <c r="E33" s="3" t="s">
        <v>153</v>
      </c>
      <c r="F33" s="3" t="s">
        <v>87</v>
      </c>
      <c r="G33" s="3" t="s">
        <v>88</v>
      </c>
      <c r="H33" s="3" t="s">
        <v>89</v>
      </c>
      <c r="I33" s="3" t="s">
        <v>90</v>
      </c>
      <c r="J33" s="3" t="s">
        <v>154</v>
      </c>
      <c r="K33" s="3" t="s">
        <v>155</v>
      </c>
      <c r="L33" s="3" t="s">
        <v>116</v>
      </c>
      <c r="M33" s="3" t="s">
        <v>94</v>
      </c>
      <c r="N33" s="2">
        <v>50000000</v>
      </c>
      <c r="O33" s="2">
        <v>0</v>
      </c>
      <c r="P33" s="10">
        <v>1</v>
      </c>
      <c r="Q33" s="2">
        <v>50000000</v>
      </c>
      <c r="R33" s="2">
        <v>0</v>
      </c>
      <c r="S33" s="3" t="s">
        <v>94</v>
      </c>
      <c r="T33" s="2">
        <v>18007386.359999999</v>
      </c>
      <c r="U33" s="2">
        <v>18007386.359999999</v>
      </c>
      <c r="V33" s="2">
        <v>129653.18</v>
      </c>
      <c r="W33" s="11">
        <v>1</v>
      </c>
      <c r="X33" s="2">
        <v>18007386.359999999</v>
      </c>
      <c r="Y33" s="2">
        <v>18007386.359999999</v>
      </c>
      <c r="Z33" s="2">
        <v>129653.18</v>
      </c>
      <c r="AA33" s="12">
        <v>4.0500000000000001E-2</v>
      </c>
      <c r="AB33" s="13">
        <v>44498</v>
      </c>
      <c r="AC33" s="13">
        <v>44500</v>
      </c>
      <c r="AD33" s="2">
        <v>1</v>
      </c>
      <c r="AE33" s="2">
        <v>6</v>
      </c>
      <c r="AF33" s="3" t="s">
        <v>95</v>
      </c>
      <c r="AG33" s="2">
        <v>0</v>
      </c>
      <c r="AH33" s="3" t="s">
        <v>95</v>
      </c>
      <c r="AI33" s="3" t="s">
        <v>95</v>
      </c>
      <c r="AJ33" s="2">
        <v>1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 t="s">
        <v>96</v>
      </c>
      <c r="BR33" s="1">
        <v>1.4999999999999999E-2</v>
      </c>
      <c r="BS33" s="1">
        <v>3.5000000000000003E-2</v>
      </c>
      <c r="BT33" s="1">
        <v>0.26500000000000001</v>
      </c>
      <c r="BU33" s="2">
        <v>270110.7954</v>
      </c>
      <c r="BV33" s="2">
        <v>630258.52260000003</v>
      </c>
      <c r="BW33" s="2">
        <v>4771957.3854</v>
      </c>
      <c r="BX33" s="2">
        <v>270110.7954</v>
      </c>
      <c r="BY33" s="2">
        <v>270110.7954</v>
      </c>
      <c r="BZ33" s="2">
        <v>270110.7954</v>
      </c>
      <c r="CA33" s="2">
        <v>630258.52260000003</v>
      </c>
      <c r="CB33" s="2">
        <v>4771957.3854</v>
      </c>
      <c r="CC33" s="2">
        <v>270110.7954</v>
      </c>
      <c r="CD33" s="2">
        <v>270110.7954</v>
      </c>
      <c r="CE33" s="1">
        <f t="shared" si="0"/>
        <v>1.5000000000000001E-2</v>
      </c>
    </row>
    <row r="34" spans="1:83" ht="13.5" customHeight="1">
      <c r="A34" s="8" t="s">
        <v>82</v>
      </c>
      <c r="B34" s="3" t="s">
        <v>158</v>
      </c>
      <c r="C34" s="9" t="s">
        <v>1643</v>
      </c>
      <c r="D34" s="3" t="s">
        <v>143</v>
      </c>
      <c r="E34" s="3" t="s">
        <v>144</v>
      </c>
      <c r="F34" s="3" t="s">
        <v>87</v>
      </c>
      <c r="G34" s="3" t="s">
        <v>88</v>
      </c>
      <c r="H34" s="3" t="s">
        <v>89</v>
      </c>
      <c r="I34" s="3" t="s">
        <v>90</v>
      </c>
      <c r="J34" s="3" t="s">
        <v>145</v>
      </c>
      <c r="K34" s="3" t="s">
        <v>92</v>
      </c>
      <c r="L34" s="3" t="s">
        <v>93</v>
      </c>
      <c r="M34" s="3" t="s">
        <v>94</v>
      </c>
      <c r="N34" s="2">
        <v>200000000</v>
      </c>
      <c r="O34" s="2">
        <v>43058333.329999998</v>
      </c>
      <c r="P34" s="10">
        <v>1</v>
      </c>
      <c r="Q34" s="2">
        <v>200000000</v>
      </c>
      <c r="R34" s="2">
        <v>43058333.329999998</v>
      </c>
      <c r="S34" s="3" t="s">
        <v>94</v>
      </c>
      <c r="T34" s="2">
        <v>43330000</v>
      </c>
      <c r="U34" s="2">
        <v>36108333.329999998</v>
      </c>
      <c r="V34" s="2">
        <v>176930.83</v>
      </c>
      <c r="W34" s="11">
        <v>1</v>
      </c>
      <c r="X34" s="2">
        <v>43330000</v>
      </c>
      <c r="Y34" s="2">
        <v>36108333.329999998</v>
      </c>
      <c r="Z34" s="2">
        <v>176930.83</v>
      </c>
      <c r="AA34" s="12">
        <v>4.9000000000000002E-2</v>
      </c>
      <c r="AB34" s="13">
        <v>45301</v>
      </c>
      <c r="AC34" s="13">
        <v>44500</v>
      </c>
      <c r="AD34" s="2">
        <v>3</v>
      </c>
      <c r="AE34" s="2">
        <v>2</v>
      </c>
      <c r="AF34" s="3" t="s">
        <v>95</v>
      </c>
      <c r="AG34" s="2">
        <v>0</v>
      </c>
      <c r="AH34" s="3" t="s">
        <v>95</v>
      </c>
      <c r="AI34" s="3" t="s">
        <v>95</v>
      </c>
      <c r="AJ34" s="2">
        <v>1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 t="s">
        <v>96</v>
      </c>
      <c r="BR34" s="1">
        <v>1.4999999999999999E-2</v>
      </c>
      <c r="BS34" s="1">
        <v>3.5000000000000003E-2</v>
      </c>
      <c r="BT34" s="1">
        <v>0.26500000000000001</v>
      </c>
      <c r="BU34" s="2">
        <v>541624.99994999997</v>
      </c>
      <c r="BV34" s="2">
        <v>1263791.66655</v>
      </c>
      <c r="BW34" s="2">
        <v>9568708.3324500006</v>
      </c>
      <c r="BX34" s="2">
        <v>541624.99994999997</v>
      </c>
      <c r="BY34" s="2">
        <v>541624.99994999997</v>
      </c>
      <c r="BZ34" s="2">
        <v>541624.99994999997</v>
      </c>
      <c r="CA34" s="2">
        <v>1263791.66655</v>
      </c>
      <c r="CB34" s="2">
        <v>9568708.3324500006</v>
      </c>
      <c r="CC34" s="2">
        <v>541624.99994999997</v>
      </c>
      <c r="CD34" s="2">
        <v>541624.99994999997</v>
      </c>
      <c r="CE34" s="1">
        <f t="shared" si="0"/>
        <v>1.4999999999999999E-2</v>
      </c>
    </row>
    <row r="35" spans="1:83" ht="13.5" customHeight="1">
      <c r="A35" s="8" t="s">
        <v>82</v>
      </c>
      <c r="B35" s="3" t="s">
        <v>159</v>
      </c>
      <c r="C35" s="9" t="s">
        <v>1644</v>
      </c>
      <c r="D35" s="3" t="s">
        <v>160</v>
      </c>
      <c r="E35" s="3" t="s">
        <v>161</v>
      </c>
      <c r="F35" s="3" t="s">
        <v>87</v>
      </c>
      <c r="G35" s="3" t="s">
        <v>128</v>
      </c>
      <c r="H35" s="3" t="s">
        <v>89</v>
      </c>
      <c r="I35" s="3" t="s">
        <v>90</v>
      </c>
      <c r="J35" s="3" t="s">
        <v>162</v>
      </c>
      <c r="K35" s="3" t="s">
        <v>92</v>
      </c>
      <c r="L35" s="3" t="s">
        <v>93</v>
      </c>
      <c r="M35" s="3" t="s">
        <v>94</v>
      </c>
      <c r="N35" s="2">
        <v>100000000</v>
      </c>
      <c r="O35" s="2">
        <v>49264638.420000002</v>
      </c>
      <c r="P35" s="10">
        <v>1</v>
      </c>
      <c r="Q35" s="2">
        <v>100000000</v>
      </c>
      <c r="R35" s="2">
        <v>49264638.420000002</v>
      </c>
      <c r="S35" s="3" t="s">
        <v>94</v>
      </c>
      <c r="T35" s="2">
        <v>8097601.6600000001</v>
      </c>
      <c r="U35" s="2">
        <v>8097601.6600000001</v>
      </c>
      <c r="V35" s="2">
        <v>7220.36</v>
      </c>
      <c r="W35" s="11">
        <v>1</v>
      </c>
      <c r="X35" s="2">
        <v>8097601.6600000001</v>
      </c>
      <c r="Y35" s="2">
        <v>8097601.6600000001</v>
      </c>
      <c r="Z35" s="2">
        <v>7220.36</v>
      </c>
      <c r="AA35" s="12">
        <v>5.3499999999999999E-2</v>
      </c>
      <c r="AB35" s="13">
        <v>44664</v>
      </c>
      <c r="AC35" s="13">
        <v>44500</v>
      </c>
      <c r="AD35" s="2">
        <v>1</v>
      </c>
      <c r="AE35" s="2">
        <v>5</v>
      </c>
      <c r="AF35" s="3" t="s">
        <v>95</v>
      </c>
      <c r="AG35" s="2">
        <v>0</v>
      </c>
      <c r="AH35" s="3" t="s">
        <v>95</v>
      </c>
      <c r="AI35" s="3" t="s">
        <v>95</v>
      </c>
      <c r="AJ35" s="2">
        <v>1</v>
      </c>
      <c r="AK35" s="2">
        <v>89920.203811272586</v>
      </c>
      <c r="AL35" s="2">
        <v>0</v>
      </c>
      <c r="AM35" s="2">
        <v>80.178831961803382</v>
      </c>
      <c r="AN35" s="2">
        <v>90000.382643234392</v>
      </c>
      <c r="AO35" s="2">
        <v>89920.203811272586</v>
      </c>
      <c r="AP35" s="2">
        <v>0</v>
      </c>
      <c r="AQ35" s="2">
        <v>80.178831961803382</v>
      </c>
      <c r="AR35" s="2">
        <v>90000.382643234392</v>
      </c>
      <c r="AS35" s="2">
        <v>6478081.3279999997</v>
      </c>
      <c r="AT35" s="2">
        <v>0</v>
      </c>
      <c r="AU35" s="2">
        <v>5776.2879999999996</v>
      </c>
      <c r="AV35" s="2">
        <v>6483857.6160000004</v>
      </c>
      <c r="AW35" s="2">
        <v>89920.203811272586</v>
      </c>
      <c r="AX35" s="2">
        <v>0</v>
      </c>
      <c r="AY35" s="2">
        <v>80.178831961803382</v>
      </c>
      <c r="AZ35" s="2">
        <v>90000.382643234392</v>
      </c>
      <c r="BA35" s="2">
        <v>457612.90921594732</v>
      </c>
      <c r="BB35" s="2">
        <v>0</v>
      </c>
      <c r="BC35" s="2">
        <v>408.03809373681361</v>
      </c>
      <c r="BD35" s="2">
        <v>458020.94730968418</v>
      </c>
      <c r="BE35" s="2">
        <v>457612.90921594732</v>
      </c>
      <c r="BF35" s="2">
        <v>0</v>
      </c>
      <c r="BG35" s="2">
        <v>408.03809373681361</v>
      </c>
      <c r="BH35" s="2">
        <v>458020.94730968418</v>
      </c>
      <c r="BI35" s="2">
        <v>32967603.686324801</v>
      </c>
      <c r="BJ35" s="2">
        <v>0</v>
      </c>
      <c r="BK35" s="2">
        <v>29396.107260799999</v>
      </c>
      <c r="BL35" s="2">
        <v>32996999.793585602</v>
      </c>
      <c r="BM35" s="2">
        <v>457612.90921594732</v>
      </c>
      <c r="BN35" s="2">
        <v>0</v>
      </c>
      <c r="BO35" s="2">
        <v>408.03809373681361</v>
      </c>
      <c r="BP35" s="2">
        <v>458020.94730968418</v>
      </c>
      <c r="BQ35" s="2" t="s">
        <v>96</v>
      </c>
      <c r="BR35" s="1">
        <v>1.4999999999999999E-2</v>
      </c>
      <c r="BS35" s="1">
        <v>3.5000000000000003E-2</v>
      </c>
      <c r="BT35" s="1">
        <v>0.26500000000000001</v>
      </c>
      <c r="BU35" s="2">
        <v>121464.0249</v>
      </c>
      <c r="BV35" s="2">
        <v>283416.05810000002</v>
      </c>
      <c r="BW35" s="2">
        <v>2145864.4399000001</v>
      </c>
      <c r="BX35" s="2">
        <v>121464.0249</v>
      </c>
      <c r="BY35" s="2">
        <v>121464.0249</v>
      </c>
      <c r="BZ35" s="2">
        <v>121464.0249</v>
      </c>
      <c r="CA35" s="2">
        <v>283416.05810000002</v>
      </c>
      <c r="CB35" s="2">
        <v>2145864.4399000001</v>
      </c>
      <c r="CC35" s="2">
        <v>121464.0249</v>
      </c>
      <c r="CD35" s="2">
        <v>121464.0249</v>
      </c>
      <c r="CE35" s="1">
        <f t="shared" si="0"/>
        <v>1.4999999999999999E-2</v>
      </c>
    </row>
    <row r="36" spans="1:83" ht="13.5" customHeight="1">
      <c r="A36" s="8" t="s">
        <v>82</v>
      </c>
      <c r="B36" s="3" t="s">
        <v>163</v>
      </c>
      <c r="C36" s="9" t="s">
        <v>1645</v>
      </c>
      <c r="D36" s="3" t="s">
        <v>160</v>
      </c>
      <c r="E36" s="3" t="s">
        <v>161</v>
      </c>
      <c r="F36" s="3" t="s">
        <v>87</v>
      </c>
      <c r="G36" s="3" t="s">
        <v>128</v>
      </c>
      <c r="H36" s="3" t="s">
        <v>89</v>
      </c>
      <c r="I36" s="3" t="s">
        <v>90</v>
      </c>
      <c r="J36" s="3" t="s">
        <v>162</v>
      </c>
      <c r="K36" s="3" t="s">
        <v>92</v>
      </c>
      <c r="L36" s="3" t="s">
        <v>93</v>
      </c>
      <c r="M36" s="3" t="s">
        <v>94</v>
      </c>
      <c r="N36" s="2">
        <v>100000000</v>
      </c>
      <c r="O36" s="2">
        <v>49264638.420000002</v>
      </c>
      <c r="P36" s="10">
        <v>1</v>
      </c>
      <c r="Q36" s="2">
        <v>100000000</v>
      </c>
      <c r="R36" s="2">
        <v>49264638.420000002</v>
      </c>
      <c r="S36" s="3" t="s">
        <v>94</v>
      </c>
      <c r="T36" s="2">
        <v>8481460.5199999996</v>
      </c>
      <c r="U36" s="2">
        <v>8481460.5199999996</v>
      </c>
      <c r="V36" s="2">
        <v>7562.64</v>
      </c>
      <c r="W36" s="11">
        <v>1</v>
      </c>
      <c r="X36" s="2">
        <v>8481460.5199999996</v>
      </c>
      <c r="Y36" s="2">
        <v>8481460.5199999996</v>
      </c>
      <c r="Z36" s="2">
        <v>7562.64</v>
      </c>
      <c r="AA36" s="12">
        <v>5.3499999999999999E-2</v>
      </c>
      <c r="AB36" s="13">
        <v>44664</v>
      </c>
      <c r="AC36" s="13">
        <v>44500</v>
      </c>
      <c r="AD36" s="2">
        <v>1</v>
      </c>
      <c r="AE36" s="2">
        <v>5</v>
      </c>
      <c r="AF36" s="3" t="s">
        <v>95</v>
      </c>
      <c r="AG36" s="2">
        <v>0</v>
      </c>
      <c r="AH36" s="3" t="s">
        <v>95</v>
      </c>
      <c r="AI36" s="3" t="s">
        <v>95</v>
      </c>
      <c r="AJ36" s="2">
        <v>1</v>
      </c>
      <c r="AK36" s="2">
        <v>94182.782828522322</v>
      </c>
      <c r="AL36" s="2">
        <v>0</v>
      </c>
      <c r="AM36" s="2">
        <v>83.979696545270983</v>
      </c>
      <c r="AN36" s="2">
        <v>94266.762525067592</v>
      </c>
      <c r="AO36" s="2">
        <v>94182.782828522322</v>
      </c>
      <c r="AP36" s="2">
        <v>0</v>
      </c>
      <c r="AQ36" s="2">
        <v>83.979696545270983</v>
      </c>
      <c r="AR36" s="2">
        <v>94266.762525067592</v>
      </c>
      <c r="AS36" s="2">
        <v>6785168.4160000002</v>
      </c>
      <c r="AT36" s="2">
        <v>0</v>
      </c>
      <c r="AU36" s="2">
        <v>6050.1120000000001</v>
      </c>
      <c r="AV36" s="2">
        <v>6791218.527999999</v>
      </c>
      <c r="AW36" s="2">
        <v>94182.782828522322</v>
      </c>
      <c r="AX36" s="2">
        <v>0</v>
      </c>
      <c r="AY36" s="2">
        <v>83.979696545270983</v>
      </c>
      <c r="AZ36" s="2">
        <v>94266.762525067592</v>
      </c>
      <c r="BA36" s="2">
        <v>479305.60009263299</v>
      </c>
      <c r="BB36" s="2">
        <v>0</v>
      </c>
      <c r="BC36" s="2">
        <v>427.38107368853855</v>
      </c>
      <c r="BD36" s="2">
        <v>479732.98116632149</v>
      </c>
      <c r="BE36" s="2">
        <v>479305.60009263299</v>
      </c>
      <c r="BF36" s="2">
        <v>0</v>
      </c>
      <c r="BG36" s="2">
        <v>427.38107368853855</v>
      </c>
      <c r="BH36" s="2">
        <v>479732.98116632149</v>
      </c>
      <c r="BI36" s="2">
        <v>34530400.585865602</v>
      </c>
      <c r="BJ36" s="2">
        <v>0</v>
      </c>
      <c r="BK36" s="2">
        <v>30789.624979200002</v>
      </c>
      <c r="BL36" s="2">
        <v>34561190.210844792</v>
      </c>
      <c r="BM36" s="2">
        <v>479305.60009263299</v>
      </c>
      <c r="BN36" s="2">
        <v>0</v>
      </c>
      <c r="BO36" s="2">
        <v>427.38107368853855</v>
      </c>
      <c r="BP36" s="2">
        <v>479732.98116632149</v>
      </c>
      <c r="BQ36" s="2" t="s">
        <v>96</v>
      </c>
      <c r="BR36" s="1">
        <v>1.4999999999999999E-2</v>
      </c>
      <c r="BS36" s="1">
        <v>3.5000000000000003E-2</v>
      </c>
      <c r="BT36" s="1">
        <v>0.26500000000000001</v>
      </c>
      <c r="BU36" s="2">
        <v>127221.90779999999</v>
      </c>
      <c r="BV36" s="2">
        <v>296851.11820000003</v>
      </c>
      <c r="BW36" s="2">
        <v>2247587.0378</v>
      </c>
      <c r="BX36" s="2">
        <v>127221.90779999999</v>
      </c>
      <c r="BY36" s="2">
        <v>127221.90779999999</v>
      </c>
      <c r="BZ36" s="2">
        <v>127221.90779999999</v>
      </c>
      <c r="CA36" s="2">
        <v>296851.11820000003</v>
      </c>
      <c r="CB36" s="2">
        <v>2247587.0378</v>
      </c>
      <c r="CC36" s="2">
        <v>127221.90779999999</v>
      </c>
      <c r="CD36" s="2">
        <v>127221.90779999999</v>
      </c>
      <c r="CE36" s="1">
        <f t="shared" si="0"/>
        <v>1.4999999999999999E-2</v>
      </c>
    </row>
    <row r="37" spans="1:83" ht="13.5" customHeight="1">
      <c r="A37" s="8" t="s">
        <v>82</v>
      </c>
      <c r="B37" s="3" t="s">
        <v>164</v>
      </c>
      <c r="C37" s="9" t="s">
        <v>1646</v>
      </c>
      <c r="D37" s="3" t="s">
        <v>160</v>
      </c>
      <c r="E37" s="3" t="s">
        <v>161</v>
      </c>
      <c r="F37" s="3" t="s">
        <v>87</v>
      </c>
      <c r="G37" s="3" t="s">
        <v>128</v>
      </c>
      <c r="H37" s="3" t="s">
        <v>89</v>
      </c>
      <c r="I37" s="3" t="s">
        <v>90</v>
      </c>
      <c r="J37" s="3" t="s">
        <v>162</v>
      </c>
      <c r="K37" s="3" t="s">
        <v>92</v>
      </c>
      <c r="L37" s="3" t="s">
        <v>93</v>
      </c>
      <c r="M37" s="3" t="s">
        <v>94</v>
      </c>
      <c r="N37" s="2">
        <v>100000000</v>
      </c>
      <c r="O37" s="2">
        <v>49264638.420000002</v>
      </c>
      <c r="P37" s="10">
        <v>1</v>
      </c>
      <c r="Q37" s="2">
        <v>100000000</v>
      </c>
      <c r="R37" s="2">
        <v>49264638.420000002</v>
      </c>
      <c r="S37" s="3" t="s">
        <v>94</v>
      </c>
      <c r="T37" s="2">
        <v>10859602.51</v>
      </c>
      <c r="U37" s="2">
        <v>10859602.51</v>
      </c>
      <c r="V37" s="2">
        <v>9683.15</v>
      </c>
      <c r="W37" s="11">
        <v>1</v>
      </c>
      <c r="X37" s="2">
        <v>10859602.51</v>
      </c>
      <c r="Y37" s="2">
        <v>10859602.51</v>
      </c>
      <c r="Z37" s="2">
        <v>9683.15</v>
      </c>
      <c r="AA37" s="12">
        <v>5.3499999999999999E-2</v>
      </c>
      <c r="AB37" s="13">
        <v>44664</v>
      </c>
      <c r="AC37" s="13">
        <v>44500</v>
      </c>
      <c r="AD37" s="2">
        <v>1</v>
      </c>
      <c r="AE37" s="2">
        <v>5</v>
      </c>
      <c r="AF37" s="3" t="s">
        <v>95</v>
      </c>
      <c r="AG37" s="2">
        <v>0</v>
      </c>
      <c r="AH37" s="3" t="s">
        <v>95</v>
      </c>
      <c r="AI37" s="3" t="s">
        <v>95</v>
      </c>
      <c r="AJ37" s="2">
        <v>1</v>
      </c>
      <c r="AK37" s="2">
        <v>120590.97397100259</v>
      </c>
      <c r="AL37" s="2">
        <v>0</v>
      </c>
      <c r="AM37" s="2">
        <v>107.52700096822545</v>
      </c>
      <c r="AN37" s="2">
        <v>120698.50097197082</v>
      </c>
      <c r="AO37" s="2">
        <v>120590.97397100259</v>
      </c>
      <c r="AP37" s="2">
        <v>0</v>
      </c>
      <c r="AQ37" s="2">
        <v>107.52700096822545</v>
      </c>
      <c r="AR37" s="2">
        <v>120698.50097197082</v>
      </c>
      <c r="AS37" s="2">
        <v>8687682.0080000013</v>
      </c>
      <c r="AT37" s="2">
        <v>0</v>
      </c>
      <c r="AU37" s="2">
        <v>7746.5199999999986</v>
      </c>
      <c r="AV37" s="2">
        <v>8695428.527999999</v>
      </c>
      <c r="AW37" s="2">
        <v>120590.97397100259</v>
      </c>
      <c r="AX37" s="2">
        <v>0</v>
      </c>
      <c r="AY37" s="2">
        <v>107.52700096822545</v>
      </c>
      <c r="AZ37" s="2">
        <v>120698.50097197082</v>
      </c>
      <c r="BA37" s="2">
        <v>613699.52563582931</v>
      </c>
      <c r="BB37" s="2">
        <v>0</v>
      </c>
      <c r="BC37" s="2">
        <v>547.21566062739612</v>
      </c>
      <c r="BD37" s="2">
        <v>614246.74129645666</v>
      </c>
      <c r="BE37" s="2">
        <v>613699.52563582931</v>
      </c>
      <c r="BF37" s="2">
        <v>0</v>
      </c>
      <c r="BG37" s="2">
        <v>547.21566062739612</v>
      </c>
      <c r="BH37" s="2">
        <v>614246.74129645666</v>
      </c>
      <c r="BI37" s="2">
        <v>44212482.506912805</v>
      </c>
      <c r="BJ37" s="2">
        <v>0</v>
      </c>
      <c r="BK37" s="2">
        <v>39422.814931999994</v>
      </c>
      <c r="BL37" s="2">
        <v>44251905.321844794</v>
      </c>
      <c r="BM37" s="2">
        <v>613699.52563582931</v>
      </c>
      <c r="BN37" s="2">
        <v>0</v>
      </c>
      <c r="BO37" s="2">
        <v>547.21566062739612</v>
      </c>
      <c r="BP37" s="2">
        <v>614246.74129645666</v>
      </c>
      <c r="BQ37" s="2" t="s">
        <v>96</v>
      </c>
      <c r="BR37" s="1">
        <v>1.4999999999999999E-2</v>
      </c>
      <c r="BS37" s="1">
        <v>3.5000000000000003E-2</v>
      </c>
      <c r="BT37" s="1">
        <v>0.26500000000000001</v>
      </c>
      <c r="BU37" s="2">
        <v>162894.03764999998</v>
      </c>
      <c r="BV37" s="2">
        <v>380086.08785000001</v>
      </c>
      <c r="BW37" s="2">
        <v>2877794.6651500002</v>
      </c>
      <c r="BX37" s="2">
        <v>162894.03764999998</v>
      </c>
      <c r="BY37" s="2">
        <v>162894.03764999998</v>
      </c>
      <c r="BZ37" s="2">
        <v>162894.03764999998</v>
      </c>
      <c r="CA37" s="2">
        <v>380086.08785000001</v>
      </c>
      <c r="CB37" s="2">
        <v>2877794.6651500002</v>
      </c>
      <c r="CC37" s="2">
        <v>162894.03764999998</v>
      </c>
      <c r="CD37" s="2">
        <v>162894.03764999998</v>
      </c>
      <c r="CE37" s="1">
        <f t="shared" si="0"/>
        <v>1.4999999999999999E-2</v>
      </c>
    </row>
    <row r="38" spans="1:83" ht="13.5" customHeight="1">
      <c r="A38" s="8" t="s">
        <v>82</v>
      </c>
      <c r="B38" s="3" t="s">
        <v>165</v>
      </c>
      <c r="C38" s="9" t="s">
        <v>1647</v>
      </c>
      <c r="D38" s="3" t="s">
        <v>125</v>
      </c>
      <c r="E38" s="3" t="s">
        <v>126</v>
      </c>
      <c r="F38" s="3" t="s">
        <v>87</v>
      </c>
      <c r="G38" s="3" t="s">
        <v>128</v>
      </c>
      <c r="H38" s="3" t="s">
        <v>89</v>
      </c>
      <c r="I38" s="3" t="s">
        <v>90</v>
      </c>
      <c r="J38" s="3" t="s">
        <v>166</v>
      </c>
      <c r="K38" s="3" t="s">
        <v>92</v>
      </c>
      <c r="L38" s="3" t="s">
        <v>93</v>
      </c>
      <c r="M38" s="3" t="s">
        <v>94</v>
      </c>
      <c r="N38" s="2">
        <v>22000000</v>
      </c>
      <c r="O38" s="2">
        <v>11229057.76</v>
      </c>
      <c r="P38" s="10">
        <v>1</v>
      </c>
      <c r="Q38" s="2">
        <v>22000000</v>
      </c>
      <c r="R38" s="2">
        <v>11229057.76</v>
      </c>
      <c r="S38" s="3" t="s">
        <v>94</v>
      </c>
      <c r="T38" s="2">
        <v>2308771.15</v>
      </c>
      <c r="U38" s="2">
        <v>2308771.15</v>
      </c>
      <c r="V38" s="2">
        <v>1809.5</v>
      </c>
      <c r="W38" s="11">
        <v>1</v>
      </c>
      <c r="X38" s="2">
        <v>2308771.15</v>
      </c>
      <c r="Y38" s="2">
        <v>2308771.15</v>
      </c>
      <c r="Z38" s="2">
        <v>1809.5</v>
      </c>
      <c r="AA38" s="12">
        <v>4.7024999999999997E-2</v>
      </c>
      <c r="AB38" s="13">
        <v>44526</v>
      </c>
      <c r="AC38" s="13">
        <v>44500</v>
      </c>
      <c r="AD38" s="2">
        <v>1</v>
      </c>
      <c r="AE38" s="2">
        <v>6</v>
      </c>
      <c r="AF38" s="3" t="s">
        <v>95</v>
      </c>
      <c r="AG38" s="2">
        <v>0</v>
      </c>
      <c r="AH38" s="3" t="s">
        <v>95</v>
      </c>
      <c r="AI38" s="3" t="s">
        <v>95</v>
      </c>
      <c r="AJ38" s="2">
        <v>1</v>
      </c>
      <c r="AK38" s="2">
        <v>39853.90028263424</v>
      </c>
      <c r="AL38" s="2">
        <v>0</v>
      </c>
      <c r="AM38" s="2">
        <v>31.235504896804805</v>
      </c>
      <c r="AN38" s="2">
        <v>39885.135787531042</v>
      </c>
      <c r="AO38" s="2">
        <v>39853.90028263424</v>
      </c>
      <c r="AP38" s="2">
        <v>0</v>
      </c>
      <c r="AQ38" s="2">
        <v>31.235504896804805</v>
      </c>
      <c r="AR38" s="2">
        <v>39885.135787531042</v>
      </c>
      <c r="AS38" s="2">
        <v>1847016.92</v>
      </c>
      <c r="AT38" s="2">
        <v>0</v>
      </c>
      <c r="AU38" s="2">
        <v>1447.6</v>
      </c>
      <c r="AV38" s="2">
        <v>1848464.52</v>
      </c>
      <c r="AW38" s="2">
        <v>39853.90028263424</v>
      </c>
      <c r="AX38" s="2">
        <v>0</v>
      </c>
      <c r="AY38" s="2">
        <v>31.235504896804805</v>
      </c>
      <c r="AZ38" s="2">
        <v>39885.135787531042</v>
      </c>
      <c r="BA38" s="2">
        <v>202820.48392835393</v>
      </c>
      <c r="BB38" s="2">
        <v>0</v>
      </c>
      <c r="BC38" s="2">
        <v>158.96060797032933</v>
      </c>
      <c r="BD38" s="2">
        <v>202979.44453632424</v>
      </c>
      <c r="BE38" s="2">
        <v>202820.48392835393</v>
      </c>
      <c r="BF38" s="2">
        <v>0</v>
      </c>
      <c r="BG38" s="2">
        <v>158.96060797032933</v>
      </c>
      <c r="BH38" s="2">
        <v>202979.44453632424</v>
      </c>
      <c r="BI38" s="2">
        <v>9399653.8075719997</v>
      </c>
      <c r="BJ38" s="2">
        <v>0</v>
      </c>
      <c r="BK38" s="2">
        <v>7366.9811599999994</v>
      </c>
      <c r="BL38" s="2">
        <v>9407020.7887319997</v>
      </c>
      <c r="BM38" s="2">
        <v>202820.48392835393</v>
      </c>
      <c r="BN38" s="2">
        <v>0</v>
      </c>
      <c r="BO38" s="2">
        <v>158.96060797032933</v>
      </c>
      <c r="BP38" s="2">
        <v>202979.44453632424</v>
      </c>
      <c r="BQ38" s="2" t="s">
        <v>96</v>
      </c>
      <c r="BR38" s="1">
        <v>1.4999999999999999E-2</v>
      </c>
      <c r="BS38" s="1">
        <v>3.5000000000000003E-2</v>
      </c>
      <c r="BT38" s="1">
        <v>0.26500000000000001</v>
      </c>
      <c r="BU38" s="2">
        <v>34631.56725</v>
      </c>
      <c r="BV38" s="2">
        <v>80806.990250000003</v>
      </c>
      <c r="BW38" s="2">
        <v>611824.35475000006</v>
      </c>
      <c r="BX38" s="2">
        <v>34631.56725</v>
      </c>
      <c r="BY38" s="2">
        <v>39885.135787531042</v>
      </c>
      <c r="BZ38" s="2">
        <v>34631.56725</v>
      </c>
      <c r="CA38" s="2">
        <v>80806.990250000003</v>
      </c>
      <c r="CB38" s="2">
        <v>611824.35475000006</v>
      </c>
      <c r="CC38" s="2">
        <v>34631.56725</v>
      </c>
      <c r="CD38" s="2">
        <v>39885.135787531042</v>
      </c>
      <c r="CE38" s="1">
        <f t="shared" si="0"/>
        <v>1.7275482581948862E-2</v>
      </c>
    </row>
    <row r="39" spans="1:83" ht="13.5" customHeight="1">
      <c r="A39" s="8" t="s">
        <v>82</v>
      </c>
      <c r="B39" s="3" t="s">
        <v>167</v>
      </c>
      <c r="C39" s="9" t="s">
        <v>1648</v>
      </c>
      <c r="D39" s="3" t="s">
        <v>160</v>
      </c>
      <c r="E39" s="3" t="s">
        <v>161</v>
      </c>
      <c r="F39" s="3" t="s">
        <v>87</v>
      </c>
      <c r="G39" s="3" t="s">
        <v>128</v>
      </c>
      <c r="H39" s="3" t="s">
        <v>89</v>
      </c>
      <c r="I39" s="3" t="s">
        <v>90</v>
      </c>
      <c r="J39" s="3" t="s">
        <v>162</v>
      </c>
      <c r="K39" s="3" t="s">
        <v>92</v>
      </c>
      <c r="L39" s="3" t="s">
        <v>93</v>
      </c>
      <c r="M39" s="3" t="s">
        <v>94</v>
      </c>
      <c r="N39" s="2">
        <v>100000000</v>
      </c>
      <c r="O39" s="2">
        <v>49264638.420000002</v>
      </c>
      <c r="P39" s="10">
        <v>1</v>
      </c>
      <c r="Q39" s="2">
        <v>100000000</v>
      </c>
      <c r="R39" s="2">
        <v>49264638.420000002</v>
      </c>
      <c r="S39" s="3" t="s">
        <v>94</v>
      </c>
      <c r="T39" s="2">
        <v>2932129.89</v>
      </c>
      <c r="U39" s="2">
        <v>2932129.89</v>
      </c>
      <c r="V39" s="2">
        <v>2614.48</v>
      </c>
      <c r="W39" s="11">
        <v>1</v>
      </c>
      <c r="X39" s="2">
        <v>2932129.89</v>
      </c>
      <c r="Y39" s="2">
        <v>2932129.89</v>
      </c>
      <c r="Z39" s="2">
        <v>2614.48</v>
      </c>
      <c r="AA39" s="12">
        <v>5.3499999999999999E-2</v>
      </c>
      <c r="AB39" s="13">
        <v>44664</v>
      </c>
      <c r="AC39" s="13">
        <v>44500</v>
      </c>
      <c r="AD39" s="2">
        <v>1</v>
      </c>
      <c r="AE39" s="2">
        <v>5</v>
      </c>
      <c r="AF39" s="3" t="s">
        <v>95</v>
      </c>
      <c r="AG39" s="2">
        <v>0</v>
      </c>
      <c r="AH39" s="3" t="s">
        <v>95</v>
      </c>
      <c r="AI39" s="3" t="s">
        <v>95</v>
      </c>
      <c r="AJ39" s="2">
        <v>1</v>
      </c>
      <c r="AK39" s="2">
        <v>32559.976197930722</v>
      </c>
      <c r="AL39" s="2">
        <v>0</v>
      </c>
      <c r="AM39" s="2">
        <v>29.032617845577743</v>
      </c>
      <c r="AN39" s="2">
        <v>32589.008815776298</v>
      </c>
      <c r="AO39" s="2">
        <v>32559.976197930722</v>
      </c>
      <c r="AP39" s="2">
        <v>0</v>
      </c>
      <c r="AQ39" s="2">
        <v>29.032617845577743</v>
      </c>
      <c r="AR39" s="2">
        <v>32589.008815776298</v>
      </c>
      <c r="AS39" s="2">
        <v>2345703.9120000005</v>
      </c>
      <c r="AT39" s="2">
        <v>0</v>
      </c>
      <c r="AU39" s="2">
        <v>2091.5839999999998</v>
      </c>
      <c r="AV39" s="2">
        <v>2347795.4960000003</v>
      </c>
      <c r="AW39" s="2">
        <v>32559.976197930722</v>
      </c>
      <c r="AX39" s="2">
        <v>0</v>
      </c>
      <c r="AY39" s="2">
        <v>29.032617845577743</v>
      </c>
      <c r="AZ39" s="2">
        <v>32589.008815776298</v>
      </c>
      <c r="BA39" s="2">
        <v>165700.97486888926</v>
      </c>
      <c r="BB39" s="2">
        <v>0</v>
      </c>
      <c r="BC39" s="2">
        <v>147.7498954779297</v>
      </c>
      <c r="BD39" s="2">
        <v>165848.72476436716</v>
      </c>
      <c r="BE39" s="2">
        <v>165700.97486888926</v>
      </c>
      <c r="BF39" s="2">
        <v>0</v>
      </c>
      <c r="BG39" s="2">
        <v>147.7498954779297</v>
      </c>
      <c r="BH39" s="2">
        <v>165848.72476436716</v>
      </c>
      <c r="BI39" s="2">
        <v>11937521.778559202</v>
      </c>
      <c r="BJ39" s="2">
        <v>0</v>
      </c>
      <c r="BK39" s="2">
        <v>10644.2801344</v>
      </c>
      <c r="BL39" s="2">
        <v>11948166.058693603</v>
      </c>
      <c r="BM39" s="2">
        <v>165700.97486888926</v>
      </c>
      <c r="BN39" s="2">
        <v>0</v>
      </c>
      <c r="BO39" s="2">
        <v>147.7498954779297</v>
      </c>
      <c r="BP39" s="2">
        <v>165848.72476436716</v>
      </c>
      <c r="BQ39" s="2" t="s">
        <v>96</v>
      </c>
      <c r="BR39" s="1">
        <v>1.4999999999999999E-2</v>
      </c>
      <c r="BS39" s="1">
        <v>3.5000000000000003E-2</v>
      </c>
      <c r="BT39" s="1">
        <v>0.26500000000000001</v>
      </c>
      <c r="BU39" s="2">
        <v>43981.948349999999</v>
      </c>
      <c r="BV39" s="2">
        <v>102624.54615000001</v>
      </c>
      <c r="BW39" s="2">
        <v>777014.42085000011</v>
      </c>
      <c r="BX39" s="2">
        <v>43981.948349999999</v>
      </c>
      <c r="BY39" s="2">
        <v>43981.948349999999</v>
      </c>
      <c r="BZ39" s="2">
        <v>43981.948349999999</v>
      </c>
      <c r="CA39" s="2">
        <v>102624.54615000001</v>
      </c>
      <c r="CB39" s="2">
        <v>777014.42085000011</v>
      </c>
      <c r="CC39" s="2">
        <v>43981.948349999999</v>
      </c>
      <c r="CD39" s="2">
        <v>43981.948349999999</v>
      </c>
      <c r="CE39" s="1">
        <f t="shared" si="0"/>
        <v>1.4999999999999999E-2</v>
      </c>
    </row>
    <row r="40" spans="1:83" ht="13.5" customHeight="1">
      <c r="A40" s="8" t="s">
        <v>82</v>
      </c>
      <c r="B40" s="3" t="s">
        <v>168</v>
      </c>
      <c r="C40" s="9" t="s">
        <v>1649</v>
      </c>
      <c r="D40" s="3" t="s">
        <v>169</v>
      </c>
      <c r="E40" s="3" t="s">
        <v>170</v>
      </c>
      <c r="F40" s="3" t="s">
        <v>87</v>
      </c>
      <c r="G40" s="3" t="s">
        <v>88</v>
      </c>
      <c r="H40" s="3" t="s">
        <v>89</v>
      </c>
      <c r="I40" s="3" t="s">
        <v>90</v>
      </c>
      <c r="J40" s="3" t="s">
        <v>171</v>
      </c>
      <c r="K40" s="3" t="s">
        <v>92</v>
      </c>
      <c r="L40" s="3" t="s">
        <v>93</v>
      </c>
      <c r="M40" s="3" t="s">
        <v>94</v>
      </c>
      <c r="N40" s="2">
        <v>1700000</v>
      </c>
      <c r="O40" s="2">
        <v>1214285.7</v>
      </c>
      <c r="P40" s="10">
        <v>1</v>
      </c>
      <c r="Q40" s="2">
        <v>1700000</v>
      </c>
      <c r="R40" s="2">
        <v>1214285.7</v>
      </c>
      <c r="S40" s="3" t="s">
        <v>94</v>
      </c>
      <c r="T40" s="2">
        <v>1700000</v>
      </c>
      <c r="U40" s="2">
        <v>485714.3</v>
      </c>
      <c r="V40" s="2">
        <v>728.57</v>
      </c>
      <c r="W40" s="11">
        <v>1</v>
      </c>
      <c r="X40" s="2">
        <v>1700000</v>
      </c>
      <c r="Y40" s="2">
        <v>485714.3</v>
      </c>
      <c r="Z40" s="2">
        <v>728.57</v>
      </c>
      <c r="AA40" s="12">
        <v>0.09</v>
      </c>
      <c r="AB40" s="13">
        <v>44533</v>
      </c>
      <c r="AC40" s="13">
        <v>44500</v>
      </c>
      <c r="AD40" s="2">
        <v>1</v>
      </c>
      <c r="AE40" s="2">
        <v>7</v>
      </c>
      <c r="AF40" s="3" t="s">
        <v>95</v>
      </c>
      <c r="AG40" s="2">
        <v>0</v>
      </c>
      <c r="AH40" s="3" t="s">
        <v>95</v>
      </c>
      <c r="AI40" s="3" t="s">
        <v>95</v>
      </c>
      <c r="AJ40" s="2">
        <v>1</v>
      </c>
      <c r="AK40" s="2">
        <v>13673.488910797496</v>
      </c>
      <c r="AL40" s="2">
        <v>0</v>
      </c>
      <c r="AM40" s="2">
        <v>20.510192546811432</v>
      </c>
      <c r="AN40" s="2">
        <v>13693.999103344308</v>
      </c>
      <c r="AO40" s="2">
        <v>13673.488910797496</v>
      </c>
      <c r="AP40" s="2">
        <v>0</v>
      </c>
      <c r="AQ40" s="2">
        <v>20.510192546811432</v>
      </c>
      <c r="AR40" s="2">
        <v>13693.999103344308</v>
      </c>
      <c r="AS40" s="2">
        <v>388571.44</v>
      </c>
      <c r="AT40" s="2">
        <v>0</v>
      </c>
      <c r="AU40" s="2">
        <v>582.85599999999999</v>
      </c>
      <c r="AV40" s="2">
        <v>389154.29599999997</v>
      </c>
      <c r="AW40" s="2">
        <v>13673.488910797496</v>
      </c>
      <c r="AX40" s="2">
        <v>0</v>
      </c>
      <c r="AY40" s="2">
        <v>20.510192546811432</v>
      </c>
      <c r="AZ40" s="2">
        <v>13693.999103344308</v>
      </c>
      <c r="BA40" s="2">
        <v>69585.75241593954</v>
      </c>
      <c r="BB40" s="2">
        <v>0</v>
      </c>
      <c r="BC40" s="2">
        <v>104.37842088997806</v>
      </c>
      <c r="BD40" s="2">
        <v>69690.130836829514</v>
      </c>
      <c r="BE40" s="2">
        <v>69585.75241593954</v>
      </c>
      <c r="BF40" s="2">
        <v>0</v>
      </c>
      <c r="BG40" s="2">
        <v>104.37842088997806</v>
      </c>
      <c r="BH40" s="2">
        <v>69690.130836829514</v>
      </c>
      <c r="BI40" s="2">
        <v>1977478.915304</v>
      </c>
      <c r="BJ40" s="2">
        <v>0</v>
      </c>
      <c r="BK40" s="2">
        <v>2966.2124696000001</v>
      </c>
      <c r="BL40" s="2">
        <v>1980445.1277735999</v>
      </c>
      <c r="BM40" s="2">
        <v>69585.75241593954</v>
      </c>
      <c r="BN40" s="2">
        <v>0</v>
      </c>
      <c r="BO40" s="2">
        <v>104.37842088997806</v>
      </c>
      <c r="BP40" s="2">
        <v>69690.130836829514</v>
      </c>
      <c r="BQ40" s="2" t="s">
        <v>96</v>
      </c>
      <c r="BR40" s="1">
        <v>1.4999999999999999E-2</v>
      </c>
      <c r="BS40" s="1">
        <v>3.5000000000000003E-2</v>
      </c>
      <c r="BT40" s="1">
        <v>0.26500000000000001</v>
      </c>
      <c r="BU40" s="2">
        <v>7285.7144999999991</v>
      </c>
      <c r="BV40" s="2">
        <v>17000.000500000002</v>
      </c>
      <c r="BW40" s="2">
        <v>128714.2895</v>
      </c>
      <c r="BX40" s="2">
        <v>7285.7144999999991</v>
      </c>
      <c r="BY40" s="2">
        <v>13693.999103344308</v>
      </c>
      <c r="BZ40" s="2">
        <v>7285.7144999999991</v>
      </c>
      <c r="CA40" s="2">
        <v>17000.000500000002</v>
      </c>
      <c r="CB40" s="2">
        <v>128714.2895</v>
      </c>
      <c r="CC40" s="2">
        <v>7285.7144999999991</v>
      </c>
      <c r="CD40" s="2">
        <v>13693.999103344308</v>
      </c>
      <c r="CE40" s="1">
        <f t="shared" si="0"/>
        <v>2.8193526736487496E-2</v>
      </c>
    </row>
    <row r="41" spans="1:83" ht="13.5" customHeight="1">
      <c r="A41" s="8" t="s">
        <v>82</v>
      </c>
      <c r="B41" s="3" t="s">
        <v>172</v>
      </c>
      <c r="C41" s="9" t="s">
        <v>1650</v>
      </c>
      <c r="D41" s="3" t="s">
        <v>125</v>
      </c>
      <c r="E41" s="3" t="s">
        <v>126</v>
      </c>
      <c r="F41" s="3" t="s">
        <v>87</v>
      </c>
      <c r="G41" s="3" t="s">
        <v>128</v>
      </c>
      <c r="H41" s="3" t="s">
        <v>89</v>
      </c>
      <c r="I41" s="3" t="s">
        <v>90</v>
      </c>
      <c r="J41" s="3" t="s">
        <v>166</v>
      </c>
      <c r="K41" s="3" t="s">
        <v>92</v>
      </c>
      <c r="L41" s="3" t="s">
        <v>93</v>
      </c>
      <c r="M41" s="3" t="s">
        <v>94</v>
      </c>
      <c r="N41" s="2">
        <v>22000000</v>
      </c>
      <c r="O41" s="2">
        <v>11229057.76</v>
      </c>
      <c r="P41" s="10">
        <v>1</v>
      </c>
      <c r="Q41" s="2">
        <v>22000000</v>
      </c>
      <c r="R41" s="2">
        <v>11229057.76</v>
      </c>
      <c r="S41" s="3" t="s">
        <v>94</v>
      </c>
      <c r="T41" s="2">
        <v>675200.77</v>
      </c>
      <c r="U41" s="2">
        <v>675200.77</v>
      </c>
      <c r="V41" s="2">
        <v>529.19000000000005</v>
      </c>
      <c r="W41" s="11">
        <v>1</v>
      </c>
      <c r="X41" s="2">
        <v>675200.77</v>
      </c>
      <c r="Y41" s="2">
        <v>675200.77</v>
      </c>
      <c r="Z41" s="2">
        <v>529.19000000000005</v>
      </c>
      <c r="AA41" s="12">
        <v>4.7024999999999997E-2</v>
      </c>
      <c r="AB41" s="13">
        <v>44530</v>
      </c>
      <c r="AC41" s="13">
        <v>44500</v>
      </c>
      <c r="AD41" s="2">
        <v>1</v>
      </c>
      <c r="AE41" s="2">
        <v>6</v>
      </c>
      <c r="AF41" s="3" t="s">
        <v>95</v>
      </c>
      <c r="AG41" s="2">
        <v>0</v>
      </c>
      <c r="AH41" s="3" t="s">
        <v>95</v>
      </c>
      <c r="AI41" s="3" t="s">
        <v>95</v>
      </c>
      <c r="AJ41" s="2">
        <v>1</v>
      </c>
      <c r="AK41" s="2">
        <v>11655.284309290619</v>
      </c>
      <c r="AL41" s="2">
        <v>0</v>
      </c>
      <c r="AM41" s="2">
        <v>9.1348531839403897</v>
      </c>
      <c r="AN41" s="2">
        <v>11664.41916247456</v>
      </c>
      <c r="AO41" s="2">
        <v>11655.284309290619</v>
      </c>
      <c r="AP41" s="2">
        <v>0</v>
      </c>
      <c r="AQ41" s="2">
        <v>9.1348531839403897</v>
      </c>
      <c r="AR41" s="2">
        <v>11664.41916247456</v>
      </c>
      <c r="AS41" s="2">
        <v>540160.61600000004</v>
      </c>
      <c r="AT41" s="2">
        <v>0</v>
      </c>
      <c r="AU41" s="2">
        <v>423.35200000000003</v>
      </c>
      <c r="AV41" s="2">
        <v>540583.96799999999</v>
      </c>
      <c r="AW41" s="2">
        <v>11655.284309290619</v>
      </c>
      <c r="AX41" s="2">
        <v>0</v>
      </c>
      <c r="AY41" s="2">
        <v>9.1348531839403897</v>
      </c>
      <c r="AZ41" s="2">
        <v>11664.41916247456</v>
      </c>
      <c r="BA41" s="2">
        <v>59314.907378410891</v>
      </c>
      <c r="BB41" s="2">
        <v>0</v>
      </c>
      <c r="BC41" s="2">
        <v>46.488181338391037</v>
      </c>
      <c r="BD41" s="2">
        <v>59361.395559749282</v>
      </c>
      <c r="BE41" s="2">
        <v>59314.907378410891</v>
      </c>
      <c r="BF41" s="2">
        <v>0</v>
      </c>
      <c r="BG41" s="2">
        <v>46.488181338391037</v>
      </c>
      <c r="BH41" s="2">
        <v>59361.395559749282</v>
      </c>
      <c r="BI41" s="2">
        <v>2748931.3908856004</v>
      </c>
      <c r="BJ41" s="2">
        <v>0</v>
      </c>
      <c r="BK41" s="2">
        <v>2154.4806632000004</v>
      </c>
      <c r="BL41" s="2">
        <v>2751085.8715488003</v>
      </c>
      <c r="BM41" s="2">
        <v>59314.907378410891</v>
      </c>
      <c r="BN41" s="2">
        <v>0</v>
      </c>
      <c r="BO41" s="2">
        <v>46.488181338391037</v>
      </c>
      <c r="BP41" s="2">
        <v>59361.395559749282</v>
      </c>
      <c r="BQ41" s="2" t="s">
        <v>96</v>
      </c>
      <c r="BR41" s="1">
        <v>1.4999999999999999E-2</v>
      </c>
      <c r="BS41" s="1">
        <v>3.5000000000000003E-2</v>
      </c>
      <c r="BT41" s="1">
        <v>0.26500000000000001</v>
      </c>
      <c r="BU41" s="2">
        <v>10128.011549999999</v>
      </c>
      <c r="BV41" s="2">
        <v>23632.026950000003</v>
      </c>
      <c r="BW41" s="2">
        <v>178928.20405</v>
      </c>
      <c r="BX41" s="2">
        <v>10128.011549999999</v>
      </c>
      <c r="BY41" s="2">
        <v>11664.41916247456</v>
      </c>
      <c r="BZ41" s="2">
        <v>10128.011549999999</v>
      </c>
      <c r="CA41" s="2">
        <v>23632.026950000003</v>
      </c>
      <c r="CB41" s="2">
        <v>178928.20405</v>
      </c>
      <c r="CC41" s="2">
        <v>10128.011549999999</v>
      </c>
      <c r="CD41" s="2">
        <v>11664.41916247456</v>
      </c>
      <c r="CE41" s="1">
        <f t="shared" si="0"/>
        <v>1.7275482613081972E-2</v>
      </c>
    </row>
    <row r="42" spans="1:83" ht="13.5" customHeight="1">
      <c r="A42" s="8" t="s">
        <v>82</v>
      </c>
      <c r="B42" s="3" t="s">
        <v>173</v>
      </c>
      <c r="C42" s="9" t="s">
        <v>1651</v>
      </c>
      <c r="D42" s="3" t="s">
        <v>174</v>
      </c>
      <c r="E42" s="3" t="s">
        <v>175</v>
      </c>
      <c r="F42" s="3" t="s">
        <v>87</v>
      </c>
      <c r="G42" s="3" t="s">
        <v>100</v>
      </c>
      <c r="H42" s="3" t="s">
        <v>89</v>
      </c>
      <c r="I42" s="3" t="s">
        <v>90</v>
      </c>
      <c r="J42" s="3" t="s">
        <v>176</v>
      </c>
      <c r="K42" s="3" t="s">
        <v>92</v>
      </c>
      <c r="L42" s="3" t="s">
        <v>93</v>
      </c>
      <c r="M42" s="3" t="s">
        <v>94</v>
      </c>
      <c r="N42" s="2">
        <v>100000000</v>
      </c>
      <c r="O42" s="2">
        <v>53000000</v>
      </c>
      <c r="P42" s="10">
        <v>1</v>
      </c>
      <c r="Q42" s="2">
        <v>100000000</v>
      </c>
      <c r="R42" s="2">
        <v>53000000</v>
      </c>
      <c r="S42" s="3" t="s">
        <v>94</v>
      </c>
      <c r="T42" s="2">
        <v>47000000</v>
      </c>
      <c r="U42" s="2">
        <v>47000000</v>
      </c>
      <c r="V42" s="2">
        <v>567916.67000000004</v>
      </c>
      <c r="W42" s="11">
        <v>1</v>
      </c>
      <c r="X42" s="2">
        <v>47000000</v>
      </c>
      <c r="Y42" s="2">
        <v>47000000</v>
      </c>
      <c r="Z42" s="2">
        <v>567916.67000000004</v>
      </c>
      <c r="AA42" s="12">
        <v>4.3499999999999997E-2</v>
      </c>
      <c r="AB42" s="13">
        <v>44547</v>
      </c>
      <c r="AC42" s="13">
        <v>44500</v>
      </c>
      <c r="AD42" s="2">
        <v>1</v>
      </c>
      <c r="AE42" s="2">
        <v>6</v>
      </c>
      <c r="AF42" s="3" t="s">
        <v>95</v>
      </c>
      <c r="AG42" s="2">
        <v>0</v>
      </c>
      <c r="AH42" s="3" t="s">
        <v>95</v>
      </c>
      <c r="AI42" s="3" t="s">
        <v>95</v>
      </c>
      <c r="AJ42" s="2">
        <v>1</v>
      </c>
      <c r="AK42" s="2">
        <v>811311.81550142332</v>
      </c>
      <c r="AL42" s="2">
        <v>0</v>
      </c>
      <c r="AM42" s="2">
        <v>9803.3511615153802</v>
      </c>
      <c r="AN42" s="2">
        <v>821115.16666293866</v>
      </c>
      <c r="AO42" s="2">
        <v>811311.81550142332</v>
      </c>
      <c r="AP42" s="2">
        <v>0</v>
      </c>
      <c r="AQ42" s="2">
        <v>9803.3511615153802</v>
      </c>
      <c r="AR42" s="2">
        <v>821115.16666293866</v>
      </c>
      <c r="AS42" s="2">
        <v>37600000</v>
      </c>
      <c r="AT42" s="2">
        <v>0</v>
      </c>
      <c r="AU42" s="2">
        <v>454333.33600000001</v>
      </c>
      <c r="AV42" s="2">
        <v>38054333.336000003</v>
      </c>
      <c r="AW42" s="2">
        <v>811311.81550142332</v>
      </c>
      <c r="AX42" s="2">
        <v>0</v>
      </c>
      <c r="AY42" s="2">
        <v>9803.3511615153802</v>
      </c>
      <c r="AZ42" s="2">
        <v>821115.16666293866</v>
      </c>
      <c r="BA42" s="2">
        <v>4128846.9602682935</v>
      </c>
      <c r="BB42" s="2">
        <v>0</v>
      </c>
      <c r="BC42" s="2">
        <v>49890.234396067921</v>
      </c>
      <c r="BD42" s="2">
        <v>4178737.1946643614</v>
      </c>
      <c r="BE42" s="2">
        <v>4128846.9602682935</v>
      </c>
      <c r="BF42" s="2">
        <v>0</v>
      </c>
      <c r="BG42" s="2">
        <v>49890.234396067921</v>
      </c>
      <c r="BH42" s="2">
        <v>4178737.1946643614</v>
      </c>
      <c r="BI42" s="2">
        <v>191350160</v>
      </c>
      <c r="BJ42" s="2">
        <v>0</v>
      </c>
      <c r="BK42" s="2">
        <v>2312147.7802376002</v>
      </c>
      <c r="BL42" s="2">
        <v>193662307.78023762</v>
      </c>
      <c r="BM42" s="2">
        <v>4128846.9602682935</v>
      </c>
      <c r="BN42" s="2">
        <v>0</v>
      </c>
      <c r="BO42" s="2">
        <v>49890.234396067921</v>
      </c>
      <c r="BP42" s="2">
        <v>4178737.1946643614</v>
      </c>
      <c r="BQ42" s="2" t="s">
        <v>96</v>
      </c>
      <c r="BR42" s="1">
        <v>1.4999999999999999E-2</v>
      </c>
      <c r="BS42" s="1">
        <v>3.5000000000000003E-2</v>
      </c>
      <c r="BT42" s="1">
        <v>0.26500000000000001</v>
      </c>
      <c r="BU42" s="2">
        <v>705000</v>
      </c>
      <c r="BV42" s="2">
        <v>1645000.0000000002</v>
      </c>
      <c r="BW42" s="2">
        <v>12455000</v>
      </c>
      <c r="BX42" s="2">
        <v>705000</v>
      </c>
      <c r="BY42" s="2">
        <v>821115.16666293866</v>
      </c>
      <c r="BZ42" s="2">
        <v>705000</v>
      </c>
      <c r="CA42" s="2">
        <v>1645000.0000000002</v>
      </c>
      <c r="CB42" s="2">
        <v>12455000</v>
      </c>
      <c r="CC42" s="2">
        <v>705000</v>
      </c>
      <c r="CD42" s="2">
        <v>821115.16666293866</v>
      </c>
      <c r="CE42" s="1">
        <f t="shared" si="0"/>
        <v>1.7470535460913587E-2</v>
      </c>
    </row>
    <row r="43" spans="1:83" ht="13.5" customHeight="1">
      <c r="A43" s="8" t="s">
        <v>82</v>
      </c>
      <c r="B43" s="3" t="s">
        <v>177</v>
      </c>
      <c r="C43" s="9" t="s">
        <v>1652</v>
      </c>
      <c r="D43" s="3" t="s">
        <v>178</v>
      </c>
      <c r="E43" s="3" t="s">
        <v>179</v>
      </c>
      <c r="F43" s="3" t="s">
        <v>87</v>
      </c>
      <c r="G43" s="3" t="s">
        <v>88</v>
      </c>
      <c r="H43" s="3" t="s">
        <v>89</v>
      </c>
      <c r="I43" s="3" t="s">
        <v>90</v>
      </c>
      <c r="J43" s="3" t="s">
        <v>180</v>
      </c>
      <c r="K43" s="3" t="s">
        <v>92</v>
      </c>
      <c r="L43" s="3" t="s">
        <v>93</v>
      </c>
      <c r="M43" s="3" t="s">
        <v>94</v>
      </c>
      <c r="N43" s="2">
        <v>5000000</v>
      </c>
      <c r="O43" s="2">
        <v>1791933.7</v>
      </c>
      <c r="P43" s="10">
        <v>1</v>
      </c>
      <c r="Q43" s="2">
        <v>5000000</v>
      </c>
      <c r="R43" s="2">
        <v>1791933.7</v>
      </c>
      <c r="S43" s="3" t="s">
        <v>94</v>
      </c>
      <c r="T43" s="2">
        <v>4000000</v>
      </c>
      <c r="U43" s="2">
        <v>808066.3</v>
      </c>
      <c r="V43" s="2">
        <v>29201.35</v>
      </c>
      <c r="W43" s="11">
        <v>1</v>
      </c>
      <c r="X43" s="2">
        <v>4000000</v>
      </c>
      <c r="Y43" s="2">
        <v>808066.3</v>
      </c>
      <c r="Z43" s="2">
        <v>29201.35</v>
      </c>
      <c r="AA43" s="12">
        <v>0.08</v>
      </c>
      <c r="AB43" s="13">
        <v>44510</v>
      </c>
      <c r="AC43" s="13">
        <v>44500</v>
      </c>
      <c r="AD43" s="2">
        <v>1</v>
      </c>
      <c r="AE43" s="2">
        <v>7</v>
      </c>
      <c r="AF43" s="3" t="s">
        <v>95</v>
      </c>
      <c r="AG43" s="2">
        <v>0</v>
      </c>
      <c r="AH43" s="3" t="s">
        <v>95</v>
      </c>
      <c r="AI43" s="3" t="s">
        <v>95</v>
      </c>
      <c r="AJ43" s="2">
        <v>1</v>
      </c>
      <c r="AK43" s="2">
        <v>22748.116726724256</v>
      </c>
      <c r="AL43" s="2">
        <v>0</v>
      </c>
      <c r="AM43" s="2">
        <v>822.05596047988797</v>
      </c>
      <c r="AN43" s="2">
        <v>23570.172687204144</v>
      </c>
      <c r="AO43" s="2">
        <v>22748.116726724256</v>
      </c>
      <c r="AP43" s="2">
        <v>0</v>
      </c>
      <c r="AQ43" s="2">
        <v>822.05596047988797</v>
      </c>
      <c r="AR43" s="2">
        <v>23570.172687204144</v>
      </c>
      <c r="AS43" s="2">
        <v>646453.04</v>
      </c>
      <c r="AT43" s="2">
        <v>0</v>
      </c>
      <c r="AU43" s="2">
        <v>23361.079999999998</v>
      </c>
      <c r="AV43" s="2">
        <v>669814.12</v>
      </c>
      <c r="AW43" s="2">
        <v>22748.116726724256</v>
      </c>
      <c r="AX43" s="2">
        <v>0</v>
      </c>
      <c r="AY43" s="2">
        <v>822.05596047988797</v>
      </c>
      <c r="AZ43" s="2">
        <v>23570.172687204144</v>
      </c>
      <c r="BA43" s="2">
        <v>115767.44083397242</v>
      </c>
      <c r="BB43" s="2">
        <v>0</v>
      </c>
      <c r="BC43" s="2">
        <v>4183.5249884781979</v>
      </c>
      <c r="BD43" s="2">
        <v>119950.96582245061</v>
      </c>
      <c r="BE43" s="2">
        <v>115767.44083397242</v>
      </c>
      <c r="BF43" s="2">
        <v>0</v>
      </c>
      <c r="BG43" s="2">
        <v>4183.5249884781979</v>
      </c>
      <c r="BH43" s="2">
        <v>119950.96582245061</v>
      </c>
      <c r="BI43" s="2">
        <v>3289864.1658640001</v>
      </c>
      <c r="BJ43" s="2">
        <v>0</v>
      </c>
      <c r="BK43" s="2">
        <v>118886.87222799999</v>
      </c>
      <c r="BL43" s="2">
        <v>3408751.0380919999</v>
      </c>
      <c r="BM43" s="2">
        <v>115767.44083397242</v>
      </c>
      <c r="BN43" s="2">
        <v>0</v>
      </c>
      <c r="BO43" s="2">
        <v>4183.5249884781979</v>
      </c>
      <c r="BP43" s="2">
        <v>119950.96582245061</v>
      </c>
      <c r="BQ43" s="2" t="s">
        <v>96</v>
      </c>
      <c r="BR43" s="1">
        <v>1.4999999999999999E-2</v>
      </c>
      <c r="BS43" s="1">
        <v>3.5000000000000003E-2</v>
      </c>
      <c r="BT43" s="1">
        <v>0.26500000000000001</v>
      </c>
      <c r="BU43" s="2">
        <v>12120.994500000001</v>
      </c>
      <c r="BV43" s="2">
        <v>28282.320500000005</v>
      </c>
      <c r="BW43" s="2">
        <v>214137.56950000001</v>
      </c>
      <c r="BX43" s="2">
        <v>12120.994500000001</v>
      </c>
      <c r="BY43" s="2">
        <v>23570.172687204144</v>
      </c>
      <c r="BZ43" s="2">
        <v>12120.994500000001</v>
      </c>
      <c r="CA43" s="2">
        <v>28282.320500000005</v>
      </c>
      <c r="CB43" s="2">
        <v>214137.56950000001</v>
      </c>
      <c r="CC43" s="2">
        <v>12120.994500000001</v>
      </c>
      <c r="CD43" s="2">
        <v>23570.172687204144</v>
      </c>
      <c r="CE43" s="1">
        <f t="shared" si="0"/>
        <v>2.9168612386389757E-2</v>
      </c>
    </row>
    <row r="44" spans="1:83" ht="13.5" customHeight="1">
      <c r="A44" s="8" t="s">
        <v>82</v>
      </c>
      <c r="B44" s="3" t="s">
        <v>181</v>
      </c>
      <c r="C44" s="9" t="s">
        <v>1653</v>
      </c>
      <c r="D44" s="3" t="s">
        <v>125</v>
      </c>
      <c r="E44" s="3" t="s">
        <v>126</v>
      </c>
      <c r="F44" s="3" t="s">
        <v>87</v>
      </c>
      <c r="G44" s="3" t="s">
        <v>128</v>
      </c>
      <c r="H44" s="3" t="s">
        <v>89</v>
      </c>
      <c r="I44" s="3" t="s">
        <v>90</v>
      </c>
      <c r="J44" s="3" t="s">
        <v>166</v>
      </c>
      <c r="K44" s="3" t="s">
        <v>92</v>
      </c>
      <c r="L44" s="3" t="s">
        <v>93</v>
      </c>
      <c r="M44" s="3" t="s">
        <v>94</v>
      </c>
      <c r="N44" s="2">
        <v>22000000</v>
      </c>
      <c r="O44" s="2">
        <v>11229057.76</v>
      </c>
      <c r="P44" s="10">
        <v>1</v>
      </c>
      <c r="Q44" s="2">
        <v>22000000</v>
      </c>
      <c r="R44" s="2">
        <v>11229057.76</v>
      </c>
      <c r="S44" s="3" t="s">
        <v>94</v>
      </c>
      <c r="T44" s="2">
        <v>418275</v>
      </c>
      <c r="U44" s="2">
        <v>418275</v>
      </c>
      <c r="V44" s="2">
        <v>327.82</v>
      </c>
      <c r="W44" s="11">
        <v>1</v>
      </c>
      <c r="X44" s="2">
        <v>418275</v>
      </c>
      <c r="Y44" s="2">
        <v>418275</v>
      </c>
      <c r="Z44" s="2">
        <v>327.82</v>
      </c>
      <c r="AA44" s="12">
        <v>4.7024999999999997E-2</v>
      </c>
      <c r="AB44" s="13">
        <v>44589</v>
      </c>
      <c r="AC44" s="13">
        <v>44500</v>
      </c>
      <c r="AD44" s="2">
        <v>1</v>
      </c>
      <c r="AE44" s="2">
        <v>6</v>
      </c>
      <c r="AF44" s="3" t="s">
        <v>95</v>
      </c>
      <c r="AG44" s="2">
        <v>0</v>
      </c>
      <c r="AH44" s="3" t="s">
        <v>95</v>
      </c>
      <c r="AI44" s="3" t="s">
        <v>95</v>
      </c>
      <c r="AJ44" s="2">
        <v>1</v>
      </c>
      <c r="AK44" s="2">
        <v>7220.2436091246354</v>
      </c>
      <c r="AL44" s="2">
        <v>0</v>
      </c>
      <c r="AM44" s="2">
        <v>5.6588136033548224</v>
      </c>
      <c r="AN44" s="2">
        <v>7225.9024227279906</v>
      </c>
      <c r="AO44" s="2">
        <v>7220.2436091246354</v>
      </c>
      <c r="AP44" s="2">
        <v>0</v>
      </c>
      <c r="AQ44" s="2">
        <v>5.6588136033548224</v>
      </c>
      <c r="AR44" s="2">
        <v>7225.9024227279906</v>
      </c>
      <c r="AS44" s="2">
        <v>334620</v>
      </c>
      <c r="AT44" s="2">
        <v>0</v>
      </c>
      <c r="AU44" s="2">
        <v>262.25599999999997</v>
      </c>
      <c r="AV44" s="2">
        <v>334882.25599999999</v>
      </c>
      <c r="AW44" s="2">
        <v>7220.2436091246354</v>
      </c>
      <c r="AX44" s="2">
        <v>0</v>
      </c>
      <c r="AY44" s="2">
        <v>5.6588136033548224</v>
      </c>
      <c r="AZ44" s="2">
        <v>7225.9024227279906</v>
      </c>
      <c r="BA44" s="2">
        <v>36744.541751196186</v>
      </c>
      <c r="BB44" s="2">
        <v>0</v>
      </c>
      <c r="BC44" s="2">
        <v>28.798268308833027</v>
      </c>
      <c r="BD44" s="2">
        <v>36773.34001950502</v>
      </c>
      <c r="BE44" s="2">
        <v>36744.541751196186</v>
      </c>
      <c r="BF44" s="2">
        <v>0</v>
      </c>
      <c r="BG44" s="2">
        <v>28.798268308833027</v>
      </c>
      <c r="BH44" s="2">
        <v>36773.34001950502</v>
      </c>
      <c r="BI44" s="2">
        <v>1702914.642</v>
      </c>
      <c r="BJ44" s="2">
        <v>0</v>
      </c>
      <c r="BK44" s="2">
        <v>1334.6470095999998</v>
      </c>
      <c r="BL44" s="2">
        <v>1704249.2890095999</v>
      </c>
      <c r="BM44" s="2">
        <v>36744.541751196186</v>
      </c>
      <c r="BN44" s="2">
        <v>0</v>
      </c>
      <c r="BO44" s="2">
        <v>28.798268308833027</v>
      </c>
      <c r="BP44" s="2">
        <v>36773.34001950502</v>
      </c>
      <c r="BQ44" s="2" t="s">
        <v>96</v>
      </c>
      <c r="BR44" s="1">
        <v>1.4999999999999999E-2</v>
      </c>
      <c r="BS44" s="1">
        <v>3.5000000000000003E-2</v>
      </c>
      <c r="BT44" s="1">
        <v>0.26500000000000001</v>
      </c>
      <c r="BU44" s="2">
        <v>6274.125</v>
      </c>
      <c r="BV44" s="2">
        <v>14639.625000000002</v>
      </c>
      <c r="BW44" s="2">
        <v>110842.875</v>
      </c>
      <c r="BX44" s="2">
        <v>6274.125</v>
      </c>
      <c r="BY44" s="2">
        <v>7225.9024227279906</v>
      </c>
      <c r="BZ44" s="2">
        <v>6274.125</v>
      </c>
      <c r="CA44" s="2">
        <v>14639.625000000002</v>
      </c>
      <c r="CB44" s="2">
        <v>110842.875</v>
      </c>
      <c r="CC44" s="2">
        <v>6274.125</v>
      </c>
      <c r="CD44" s="2">
        <v>7225.9024227279906</v>
      </c>
      <c r="CE44" s="1">
        <f t="shared" si="0"/>
        <v>1.727548245228137E-2</v>
      </c>
    </row>
    <row r="45" spans="1:83" ht="13.5" customHeight="1">
      <c r="A45" s="8" t="s">
        <v>82</v>
      </c>
      <c r="B45" s="3" t="s">
        <v>182</v>
      </c>
      <c r="C45" s="9" t="s">
        <v>1654</v>
      </c>
      <c r="D45" s="3" t="s">
        <v>160</v>
      </c>
      <c r="E45" s="3" t="s">
        <v>161</v>
      </c>
      <c r="F45" s="3" t="s">
        <v>87</v>
      </c>
      <c r="G45" s="3" t="s">
        <v>128</v>
      </c>
      <c r="H45" s="3" t="s">
        <v>89</v>
      </c>
      <c r="I45" s="3" t="s">
        <v>90</v>
      </c>
      <c r="J45" s="3" t="s">
        <v>162</v>
      </c>
      <c r="K45" s="3" t="s">
        <v>92</v>
      </c>
      <c r="L45" s="3" t="s">
        <v>93</v>
      </c>
      <c r="M45" s="3" t="s">
        <v>94</v>
      </c>
      <c r="N45" s="2">
        <v>100000000</v>
      </c>
      <c r="O45" s="2">
        <v>49264638.420000002</v>
      </c>
      <c r="P45" s="10">
        <v>1</v>
      </c>
      <c r="Q45" s="2">
        <v>100000000</v>
      </c>
      <c r="R45" s="2">
        <v>49264638.420000002</v>
      </c>
      <c r="S45" s="3" t="s">
        <v>94</v>
      </c>
      <c r="T45" s="2">
        <v>2056804.25</v>
      </c>
      <c r="U45" s="2">
        <v>2056804.25</v>
      </c>
      <c r="V45" s="2">
        <v>1833.98</v>
      </c>
      <c r="W45" s="11">
        <v>1</v>
      </c>
      <c r="X45" s="2">
        <v>2056804.25</v>
      </c>
      <c r="Y45" s="2">
        <v>2056804.25</v>
      </c>
      <c r="Z45" s="2">
        <v>1833.98</v>
      </c>
      <c r="AA45" s="12">
        <v>5.3499999999999999E-2</v>
      </c>
      <c r="AB45" s="13">
        <v>44690</v>
      </c>
      <c r="AC45" s="13">
        <v>44500</v>
      </c>
      <c r="AD45" s="2">
        <v>1</v>
      </c>
      <c r="AE45" s="2">
        <v>5</v>
      </c>
      <c r="AF45" s="3" t="s">
        <v>95</v>
      </c>
      <c r="AG45" s="2">
        <v>0</v>
      </c>
      <c r="AH45" s="3" t="s">
        <v>95</v>
      </c>
      <c r="AI45" s="3" t="s">
        <v>95</v>
      </c>
      <c r="AJ45" s="2">
        <v>1</v>
      </c>
      <c r="AK45" s="2">
        <v>22839.880883927257</v>
      </c>
      <c r="AL45" s="2">
        <v>0</v>
      </c>
      <c r="AM45" s="2">
        <v>20.365518373226287</v>
      </c>
      <c r="AN45" s="2">
        <v>22860.246402300483</v>
      </c>
      <c r="AO45" s="2">
        <v>22839.880883927257</v>
      </c>
      <c r="AP45" s="2">
        <v>0</v>
      </c>
      <c r="AQ45" s="2">
        <v>20.365518373226287</v>
      </c>
      <c r="AR45" s="2">
        <v>22860.246402300483</v>
      </c>
      <c r="AS45" s="2">
        <v>1645443.4</v>
      </c>
      <c r="AT45" s="2">
        <v>0</v>
      </c>
      <c r="AU45" s="2">
        <v>1467.184</v>
      </c>
      <c r="AV45" s="2">
        <v>1646910.584</v>
      </c>
      <c r="AW45" s="2">
        <v>22839.880883927257</v>
      </c>
      <c r="AX45" s="2">
        <v>0</v>
      </c>
      <c r="AY45" s="2">
        <v>20.365518373226287</v>
      </c>
      <c r="AZ45" s="2">
        <v>22860.246402300483</v>
      </c>
      <c r="BA45" s="2">
        <v>116234.43780639421</v>
      </c>
      <c r="BB45" s="2">
        <v>0</v>
      </c>
      <c r="BC45" s="2">
        <v>103.64215955318591</v>
      </c>
      <c r="BD45" s="2">
        <v>116338.0799659474</v>
      </c>
      <c r="BE45" s="2">
        <v>116234.43780639421</v>
      </c>
      <c r="BF45" s="2">
        <v>0</v>
      </c>
      <c r="BG45" s="2">
        <v>103.64215955318591</v>
      </c>
      <c r="BH45" s="2">
        <v>116338.0799659474</v>
      </c>
      <c r="BI45" s="2">
        <v>8373826.0069399998</v>
      </c>
      <c r="BJ45" s="2">
        <v>0</v>
      </c>
      <c r="BK45" s="2">
        <v>7466.6460944</v>
      </c>
      <c r="BL45" s="2">
        <v>8381292.6530344002</v>
      </c>
      <c r="BM45" s="2">
        <v>116234.43780639421</v>
      </c>
      <c r="BN45" s="2">
        <v>0</v>
      </c>
      <c r="BO45" s="2">
        <v>103.64215955318591</v>
      </c>
      <c r="BP45" s="2">
        <v>116338.0799659474</v>
      </c>
      <c r="BQ45" s="2" t="s">
        <v>96</v>
      </c>
      <c r="BR45" s="1">
        <v>1.4999999999999999E-2</v>
      </c>
      <c r="BS45" s="1">
        <v>3.5000000000000003E-2</v>
      </c>
      <c r="BT45" s="1">
        <v>0.26500000000000001</v>
      </c>
      <c r="BU45" s="2">
        <v>30852.063749999998</v>
      </c>
      <c r="BV45" s="2">
        <v>71988.148750000008</v>
      </c>
      <c r="BW45" s="2">
        <v>545053.12624999997</v>
      </c>
      <c r="BX45" s="2">
        <v>30852.063749999998</v>
      </c>
      <c r="BY45" s="2">
        <v>30852.063749999998</v>
      </c>
      <c r="BZ45" s="2">
        <v>30852.063749999998</v>
      </c>
      <c r="CA45" s="2">
        <v>71988.148750000008</v>
      </c>
      <c r="CB45" s="2">
        <v>545053.12624999997</v>
      </c>
      <c r="CC45" s="2">
        <v>30852.063749999998</v>
      </c>
      <c r="CD45" s="2">
        <v>30852.063749999998</v>
      </c>
      <c r="CE45" s="1">
        <f t="shared" si="0"/>
        <v>1.4999999999999999E-2</v>
      </c>
    </row>
    <row r="46" spans="1:83" ht="13.5" customHeight="1">
      <c r="A46" s="8" t="s">
        <v>82</v>
      </c>
      <c r="B46" s="3" t="s">
        <v>183</v>
      </c>
      <c r="C46" s="9" t="s">
        <v>1655</v>
      </c>
      <c r="D46" s="3" t="s">
        <v>125</v>
      </c>
      <c r="E46" s="3" t="s">
        <v>126</v>
      </c>
      <c r="F46" s="3" t="s">
        <v>87</v>
      </c>
      <c r="G46" s="3" t="s">
        <v>128</v>
      </c>
      <c r="H46" s="3" t="s">
        <v>89</v>
      </c>
      <c r="I46" s="3" t="s">
        <v>90</v>
      </c>
      <c r="J46" s="3" t="s">
        <v>166</v>
      </c>
      <c r="K46" s="3" t="s">
        <v>92</v>
      </c>
      <c r="L46" s="3" t="s">
        <v>93</v>
      </c>
      <c r="M46" s="3" t="s">
        <v>94</v>
      </c>
      <c r="N46" s="2">
        <v>22000000</v>
      </c>
      <c r="O46" s="2">
        <v>11229057.76</v>
      </c>
      <c r="P46" s="10">
        <v>1</v>
      </c>
      <c r="Q46" s="2">
        <v>22000000</v>
      </c>
      <c r="R46" s="2">
        <v>11229057.76</v>
      </c>
      <c r="S46" s="3" t="s">
        <v>94</v>
      </c>
      <c r="T46" s="2">
        <v>400000</v>
      </c>
      <c r="U46" s="2">
        <v>400000</v>
      </c>
      <c r="V46" s="2">
        <v>313.5</v>
      </c>
      <c r="W46" s="11">
        <v>1</v>
      </c>
      <c r="X46" s="2">
        <v>400000</v>
      </c>
      <c r="Y46" s="2">
        <v>400000</v>
      </c>
      <c r="Z46" s="2">
        <v>313.5</v>
      </c>
      <c r="AA46" s="12">
        <v>4.7024999999999997E-2</v>
      </c>
      <c r="AB46" s="13">
        <v>44603</v>
      </c>
      <c r="AC46" s="13">
        <v>44500</v>
      </c>
      <c r="AD46" s="2">
        <v>1</v>
      </c>
      <c r="AE46" s="2">
        <v>6</v>
      </c>
      <c r="AF46" s="3" t="s">
        <v>95</v>
      </c>
      <c r="AG46" s="2">
        <v>0</v>
      </c>
      <c r="AH46" s="3" t="s">
        <v>95</v>
      </c>
      <c r="AI46" s="3" t="s">
        <v>95</v>
      </c>
      <c r="AJ46" s="2">
        <v>1</v>
      </c>
      <c r="AK46" s="2">
        <v>6904.7814085227528</v>
      </c>
      <c r="AL46" s="2">
        <v>0</v>
      </c>
      <c r="AM46" s="2">
        <v>5.4116224289297072</v>
      </c>
      <c r="AN46" s="2">
        <v>6910.1930309516829</v>
      </c>
      <c r="AO46" s="2">
        <v>6904.7814085227528</v>
      </c>
      <c r="AP46" s="2">
        <v>0</v>
      </c>
      <c r="AQ46" s="2">
        <v>5.4116224289297072</v>
      </c>
      <c r="AR46" s="2">
        <v>6910.1930309516829</v>
      </c>
      <c r="AS46" s="2">
        <v>320000</v>
      </c>
      <c r="AT46" s="2">
        <v>0</v>
      </c>
      <c r="AU46" s="2">
        <v>250.79999999999998</v>
      </c>
      <c r="AV46" s="2">
        <v>320250.79999999993</v>
      </c>
      <c r="AW46" s="2">
        <v>6904.7814085227528</v>
      </c>
      <c r="AX46" s="2">
        <v>0</v>
      </c>
      <c r="AY46" s="2">
        <v>5.4116224289297072</v>
      </c>
      <c r="AZ46" s="2">
        <v>6910.1930309516829</v>
      </c>
      <c r="BA46" s="2">
        <v>35139.123066113141</v>
      </c>
      <c r="BB46" s="2">
        <v>0</v>
      </c>
      <c r="BC46" s="2">
        <v>27.540287703066173</v>
      </c>
      <c r="BD46" s="2">
        <v>35166.663353816213</v>
      </c>
      <c r="BE46" s="2">
        <v>35139.123066113141</v>
      </c>
      <c r="BF46" s="2">
        <v>0</v>
      </c>
      <c r="BG46" s="2">
        <v>27.540287703066173</v>
      </c>
      <c r="BH46" s="2">
        <v>35166.663353816213</v>
      </c>
      <c r="BI46" s="2">
        <v>1628512</v>
      </c>
      <c r="BJ46" s="2">
        <v>0</v>
      </c>
      <c r="BK46" s="2">
        <v>1276.34628</v>
      </c>
      <c r="BL46" s="2">
        <v>1629788.3462799997</v>
      </c>
      <c r="BM46" s="2">
        <v>35139.123066113141</v>
      </c>
      <c r="BN46" s="2">
        <v>0</v>
      </c>
      <c r="BO46" s="2">
        <v>27.540287703066173</v>
      </c>
      <c r="BP46" s="2">
        <v>35166.663353816213</v>
      </c>
      <c r="BQ46" s="2" t="s">
        <v>96</v>
      </c>
      <c r="BR46" s="1">
        <v>1.4999999999999999E-2</v>
      </c>
      <c r="BS46" s="1">
        <v>3.5000000000000003E-2</v>
      </c>
      <c r="BT46" s="1">
        <v>0.26500000000000001</v>
      </c>
      <c r="BU46" s="2">
        <v>6000</v>
      </c>
      <c r="BV46" s="2">
        <v>14000.000000000002</v>
      </c>
      <c r="BW46" s="2">
        <v>106000</v>
      </c>
      <c r="BX46" s="2">
        <v>6000</v>
      </c>
      <c r="BY46" s="2">
        <v>6910.1930309516829</v>
      </c>
      <c r="BZ46" s="2">
        <v>6000</v>
      </c>
      <c r="CA46" s="2">
        <v>14000.000000000002</v>
      </c>
      <c r="CB46" s="2">
        <v>106000</v>
      </c>
      <c r="CC46" s="2">
        <v>6000</v>
      </c>
      <c r="CD46" s="2">
        <v>6910.1930309516829</v>
      </c>
      <c r="CE46" s="1">
        <f t="shared" si="0"/>
        <v>1.7275482577379209E-2</v>
      </c>
    </row>
    <row r="47" spans="1:83" ht="13.5" customHeight="1">
      <c r="A47" s="8" t="s">
        <v>82</v>
      </c>
      <c r="B47" s="3" t="s">
        <v>184</v>
      </c>
      <c r="C47" s="9" t="s">
        <v>1656</v>
      </c>
      <c r="D47" s="3" t="s">
        <v>160</v>
      </c>
      <c r="E47" s="3" t="s">
        <v>161</v>
      </c>
      <c r="F47" s="3" t="s">
        <v>87</v>
      </c>
      <c r="G47" s="3" t="s">
        <v>128</v>
      </c>
      <c r="H47" s="3" t="s">
        <v>89</v>
      </c>
      <c r="I47" s="3" t="s">
        <v>90</v>
      </c>
      <c r="J47" s="3" t="s">
        <v>162</v>
      </c>
      <c r="K47" s="3" t="s">
        <v>92</v>
      </c>
      <c r="L47" s="3" t="s">
        <v>93</v>
      </c>
      <c r="M47" s="3" t="s">
        <v>94</v>
      </c>
      <c r="N47" s="2">
        <v>100000000</v>
      </c>
      <c r="O47" s="2">
        <v>49264638.420000002</v>
      </c>
      <c r="P47" s="10">
        <v>1</v>
      </c>
      <c r="Q47" s="2">
        <v>100000000</v>
      </c>
      <c r="R47" s="2">
        <v>49264638.420000002</v>
      </c>
      <c r="S47" s="3" t="s">
        <v>94</v>
      </c>
      <c r="T47" s="2">
        <v>2828609.89</v>
      </c>
      <c r="U47" s="2">
        <v>2828609.89</v>
      </c>
      <c r="V47" s="2">
        <v>2522.1799999999998</v>
      </c>
      <c r="W47" s="11">
        <v>1</v>
      </c>
      <c r="X47" s="2">
        <v>2828609.89</v>
      </c>
      <c r="Y47" s="2">
        <v>2828609.89</v>
      </c>
      <c r="Z47" s="2">
        <v>2522.1799999999998</v>
      </c>
      <c r="AA47" s="12">
        <v>5.3499999999999999E-2</v>
      </c>
      <c r="AB47" s="13">
        <v>44690</v>
      </c>
      <c r="AC47" s="13">
        <v>44500</v>
      </c>
      <c r="AD47" s="2">
        <v>1</v>
      </c>
      <c r="AE47" s="2">
        <v>5</v>
      </c>
      <c r="AF47" s="3" t="s">
        <v>95</v>
      </c>
      <c r="AG47" s="2">
        <v>0</v>
      </c>
      <c r="AH47" s="3" t="s">
        <v>95</v>
      </c>
      <c r="AI47" s="3" t="s">
        <v>95</v>
      </c>
      <c r="AJ47" s="2">
        <v>1</v>
      </c>
      <c r="AK47" s="2">
        <v>31410.433421021276</v>
      </c>
      <c r="AL47" s="2">
        <v>0</v>
      </c>
      <c r="AM47" s="2">
        <v>28.0076680937545</v>
      </c>
      <c r="AN47" s="2">
        <v>31438.441089115029</v>
      </c>
      <c r="AO47" s="2">
        <v>31410.433421021276</v>
      </c>
      <c r="AP47" s="2">
        <v>0</v>
      </c>
      <c r="AQ47" s="2">
        <v>28.0076680937545</v>
      </c>
      <c r="AR47" s="2">
        <v>31438.441089115029</v>
      </c>
      <c r="AS47" s="2">
        <v>2262887.912</v>
      </c>
      <c r="AT47" s="2">
        <v>0</v>
      </c>
      <c r="AU47" s="2">
        <v>2017.7439999999997</v>
      </c>
      <c r="AV47" s="2">
        <v>2264905.6560000004</v>
      </c>
      <c r="AW47" s="2">
        <v>31410.433421021276</v>
      </c>
      <c r="AX47" s="2">
        <v>0</v>
      </c>
      <c r="AY47" s="2">
        <v>28.0076680937545</v>
      </c>
      <c r="AZ47" s="2">
        <v>31438.441089115029</v>
      </c>
      <c r="BA47" s="2">
        <v>159850.8367229194</v>
      </c>
      <c r="BB47" s="2">
        <v>0</v>
      </c>
      <c r="BC47" s="2">
        <v>142.53382369592603</v>
      </c>
      <c r="BD47" s="2">
        <v>159993.3705466153</v>
      </c>
      <c r="BE47" s="2">
        <v>159850.8367229194</v>
      </c>
      <c r="BF47" s="2">
        <v>0</v>
      </c>
      <c r="BG47" s="2">
        <v>142.53382369592603</v>
      </c>
      <c r="BH47" s="2">
        <v>159993.3705466153</v>
      </c>
      <c r="BI47" s="2">
        <v>11516062.8729592</v>
      </c>
      <c r="BJ47" s="2">
        <v>0</v>
      </c>
      <c r="BK47" s="2">
        <v>10268.500990399998</v>
      </c>
      <c r="BL47" s="2">
        <v>11526331.373949602</v>
      </c>
      <c r="BM47" s="2">
        <v>159850.8367229194</v>
      </c>
      <c r="BN47" s="2">
        <v>0</v>
      </c>
      <c r="BO47" s="2">
        <v>142.53382369592603</v>
      </c>
      <c r="BP47" s="2">
        <v>159993.3705466153</v>
      </c>
      <c r="BQ47" s="2" t="s">
        <v>96</v>
      </c>
      <c r="BR47" s="1">
        <v>1.4999999999999999E-2</v>
      </c>
      <c r="BS47" s="1">
        <v>3.5000000000000003E-2</v>
      </c>
      <c r="BT47" s="1">
        <v>0.26500000000000001</v>
      </c>
      <c r="BU47" s="2">
        <v>42429.148350000003</v>
      </c>
      <c r="BV47" s="2">
        <v>99001.346150000012</v>
      </c>
      <c r="BW47" s="2">
        <v>749581.62085000006</v>
      </c>
      <c r="BX47" s="2">
        <v>42429.148350000003</v>
      </c>
      <c r="BY47" s="2">
        <v>42429.148350000003</v>
      </c>
      <c r="BZ47" s="2">
        <v>42429.148350000003</v>
      </c>
      <c r="CA47" s="2">
        <v>99001.346150000012</v>
      </c>
      <c r="CB47" s="2">
        <v>749581.62085000006</v>
      </c>
      <c r="CC47" s="2">
        <v>42429.148350000003</v>
      </c>
      <c r="CD47" s="2">
        <v>42429.148350000003</v>
      </c>
      <c r="CE47" s="1">
        <f t="shared" si="0"/>
        <v>1.5000000000000001E-2</v>
      </c>
    </row>
    <row r="48" spans="1:83" ht="13.5" customHeight="1">
      <c r="A48" s="8" t="s">
        <v>82</v>
      </c>
      <c r="B48" t="s">
        <v>185</v>
      </c>
      <c r="C48" s="9" t="s">
        <v>1657</v>
      </c>
      <c r="D48" s="3" t="s">
        <v>178</v>
      </c>
      <c r="E48" s="3" t="s">
        <v>179</v>
      </c>
      <c r="F48" s="3" t="s">
        <v>87</v>
      </c>
      <c r="G48" s="3" t="s">
        <v>88</v>
      </c>
      <c r="H48" s="3" t="s">
        <v>89</v>
      </c>
      <c r="I48" s="3" t="s">
        <v>90</v>
      </c>
      <c r="J48" s="3" t="s">
        <v>180</v>
      </c>
      <c r="K48" s="3" t="s">
        <v>92</v>
      </c>
      <c r="L48" s="3" t="s">
        <v>93</v>
      </c>
      <c r="M48" s="3" t="s">
        <v>94</v>
      </c>
      <c r="N48" s="2">
        <v>5000000</v>
      </c>
      <c r="O48" s="2">
        <v>1791933.7</v>
      </c>
      <c r="P48" s="10">
        <v>1</v>
      </c>
      <c r="Q48" s="2">
        <v>5000000</v>
      </c>
      <c r="R48" s="2">
        <v>1791933.7</v>
      </c>
      <c r="S48" s="3" t="s">
        <v>94</v>
      </c>
      <c r="T48" s="2">
        <v>300000</v>
      </c>
      <c r="U48" s="2">
        <v>300000</v>
      </c>
      <c r="V48" s="2">
        <v>4200</v>
      </c>
      <c r="W48" s="11">
        <v>1</v>
      </c>
      <c r="X48" s="2">
        <v>300000</v>
      </c>
      <c r="Y48" s="2">
        <v>300000</v>
      </c>
      <c r="Z48" s="2">
        <v>4200</v>
      </c>
      <c r="AA48" s="12">
        <v>0.08</v>
      </c>
      <c r="AB48" s="13">
        <v>44524</v>
      </c>
      <c r="AC48" s="13">
        <v>44500</v>
      </c>
      <c r="AD48" s="2">
        <v>1</v>
      </c>
      <c r="AE48" s="2">
        <v>7</v>
      </c>
      <c r="AF48" s="3" t="s">
        <v>95</v>
      </c>
      <c r="AG48" s="2">
        <v>0</v>
      </c>
      <c r="AH48" s="3" t="s">
        <v>95</v>
      </c>
      <c r="AI48" s="3" t="s">
        <v>95</v>
      </c>
      <c r="AJ48" s="2">
        <v>1</v>
      </c>
      <c r="AK48" s="2">
        <v>8445.3899612163968</v>
      </c>
      <c r="AL48" s="2">
        <v>0</v>
      </c>
      <c r="AM48" s="2">
        <v>118.23545945702955</v>
      </c>
      <c r="AN48" s="2">
        <v>8563.6254206734266</v>
      </c>
      <c r="AO48" s="2">
        <v>8445.3899612163968</v>
      </c>
      <c r="AP48" s="2">
        <v>0</v>
      </c>
      <c r="AQ48" s="2">
        <v>118.23545945702955</v>
      </c>
      <c r="AR48" s="2">
        <v>8563.6254206734266</v>
      </c>
      <c r="AS48" s="2">
        <v>240000</v>
      </c>
      <c r="AT48" s="2">
        <v>0</v>
      </c>
      <c r="AU48" s="2">
        <v>3359.9999999999995</v>
      </c>
      <c r="AV48" s="2">
        <v>243360</v>
      </c>
      <c r="AW48" s="2">
        <v>8445.3899612163968</v>
      </c>
      <c r="AX48" s="2">
        <v>0</v>
      </c>
      <c r="AY48" s="2">
        <v>118.23545945702955</v>
      </c>
      <c r="AZ48" s="2">
        <v>8563.6254206734266</v>
      </c>
      <c r="BA48" s="2">
        <v>42979.434051626369</v>
      </c>
      <c r="BB48" s="2">
        <v>0</v>
      </c>
      <c r="BC48" s="2">
        <v>601.7120767227691</v>
      </c>
      <c r="BD48" s="2">
        <v>43581.146128349137</v>
      </c>
      <c r="BE48" s="2">
        <v>42979.434051626369</v>
      </c>
      <c r="BF48" s="2">
        <v>0</v>
      </c>
      <c r="BG48" s="2">
        <v>601.7120767227691</v>
      </c>
      <c r="BH48" s="2">
        <v>43581.146128349137</v>
      </c>
      <c r="BI48" s="2">
        <v>1221384</v>
      </c>
      <c r="BJ48" s="2">
        <v>0</v>
      </c>
      <c r="BK48" s="2">
        <v>17099.375999999997</v>
      </c>
      <c r="BL48" s="2">
        <v>1238483.3759999999</v>
      </c>
      <c r="BM48" s="2">
        <v>42979.434051626369</v>
      </c>
      <c r="BN48" s="2">
        <v>0</v>
      </c>
      <c r="BO48" s="2">
        <v>601.7120767227691</v>
      </c>
      <c r="BP48" s="2">
        <v>43581.146128349137</v>
      </c>
      <c r="BQ48" s="2" t="s">
        <v>96</v>
      </c>
      <c r="BR48" s="1">
        <v>1.4999999999999999E-2</v>
      </c>
      <c r="BS48" s="1">
        <v>3.5000000000000003E-2</v>
      </c>
      <c r="BT48" s="1">
        <v>0.26500000000000001</v>
      </c>
      <c r="BU48" s="2">
        <v>4500</v>
      </c>
      <c r="BV48" s="2">
        <v>10500.000000000002</v>
      </c>
      <c r="BW48" s="2">
        <v>79500</v>
      </c>
      <c r="BX48" s="2">
        <v>4500</v>
      </c>
      <c r="BY48" s="2">
        <v>8563.6254206734266</v>
      </c>
      <c r="BZ48" s="2">
        <v>4500</v>
      </c>
      <c r="CA48" s="2">
        <v>10500.000000000002</v>
      </c>
      <c r="CB48" s="2">
        <v>79500</v>
      </c>
      <c r="CC48" s="2">
        <v>4500</v>
      </c>
      <c r="CD48" s="2">
        <v>8563.6254206734266</v>
      </c>
      <c r="CE48" s="1">
        <f t="shared" si="0"/>
        <v>2.8545418068911421E-2</v>
      </c>
    </row>
    <row r="49" spans="1:83" ht="13.5" customHeight="1">
      <c r="A49" s="8" t="s">
        <v>82</v>
      </c>
      <c r="B49" t="s">
        <v>186</v>
      </c>
      <c r="C49" s="9" t="s">
        <v>1658</v>
      </c>
      <c r="D49" s="3" t="s">
        <v>125</v>
      </c>
      <c r="E49" s="3" t="s">
        <v>126</v>
      </c>
      <c r="F49" s="3" t="s">
        <v>87</v>
      </c>
      <c r="G49" s="3" t="s">
        <v>128</v>
      </c>
      <c r="H49" s="3" t="s">
        <v>89</v>
      </c>
      <c r="I49" s="3" t="s">
        <v>90</v>
      </c>
      <c r="J49" s="3" t="s">
        <v>166</v>
      </c>
      <c r="K49" s="3" t="s">
        <v>92</v>
      </c>
      <c r="L49" s="3" t="s">
        <v>93</v>
      </c>
      <c r="M49" s="3" t="s">
        <v>94</v>
      </c>
      <c r="N49" s="2">
        <v>22000000</v>
      </c>
      <c r="O49" s="2">
        <v>11229057.76</v>
      </c>
      <c r="P49" s="10">
        <v>1</v>
      </c>
      <c r="Q49" s="2">
        <v>22000000</v>
      </c>
      <c r="R49" s="2">
        <v>11229057.76</v>
      </c>
      <c r="S49" s="3" t="s">
        <v>94</v>
      </c>
      <c r="T49" s="2">
        <v>866250</v>
      </c>
      <c r="U49" s="2">
        <v>866250</v>
      </c>
      <c r="V49" s="2">
        <v>678.92</v>
      </c>
      <c r="W49" s="11">
        <v>1</v>
      </c>
      <c r="X49" s="2">
        <v>866250</v>
      </c>
      <c r="Y49" s="2">
        <v>866250</v>
      </c>
      <c r="Z49" s="2">
        <v>678.92</v>
      </c>
      <c r="AA49" s="12">
        <v>4.7024999999999997E-2</v>
      </c>
      <c r="AB49" s="13">
        <v>44613</v>
      </c>
      <c r="AC49" s="13">
        <v>44500</v>
      </c>
      <c r="AD49" s="2">
        <v>1</v>
      </c>
      <c r="AE49" s="2">
        <v>6</v>
      </c>
      <c r="AF49" s="3" t="s">
        <v>95</v>
      </c>
      <c r="AG49" s="2">
        <v>0</v>
      </c>
      <c r="AH49" s="3" t="s">
        <v>95</v>
      </c>
      <c r="AI49" s="3" t="s">
        <v>95</v>
      </c>
      <c r="AJ49" s="2">
        <v>1</v>
      </c>
      <c r="AK49" s="2">
        <v>14953.167237832087</v>
      </c>
      <c r="AL49" s="2">
        <v>0</v>
      </c>
      <c r="AM49" s="2">
        <v>11.719485484685668</v>
      </c>
      <c r="AN49" s="2">
        <v>14964.886723316773</v>
      </c>
      <c r="AO49" s="2">
        <v>14953.167237832087</v>
      </c>
      <c r="AP49" s="2">
        <v>0</v>
      </c>
      <c r="AQ49" s="2">
        <v>11.719485484685668</v>
      </c>
      <c r="AR49" s="2">
        <v>14964.886723316773</v>
      </c>
      <c r="AS49" s="2">
        <v>693000</v>
      </c>
      <c r="AT49" s="2">
        <v>0</v>
      </c>
      <c r="AU49" s="2">
        <v>543.13599999999997</v>
      </c>
      <c r="AV49" s="2">
        <v>693543.13599999994</v>
      </c>
      <c r="AW49" s="2">
        <v>14953.167237832087</v>
      </c>
      <c r="AX49" s="2">
        <v>0</v>
      </c>
      <c r="AY49" s="2">
        <v>11.719485484685668</v>
      </c>
      <c r="AZ49" s="2">
        <v>14964.886723316773</v>
      </c>
      <c r="BA49" s="2">
        <v>76098.163390051282</v>
      </c>
      <c r="BB49" s="2">
        <v>0</v>
      </c>
      <c r="BC49" s="2">
        <v>59.641633580113833</v>
      </c>
      <c r="BD49" s="2">
        <v>76157.805023631387</v>
      </c>
      <c r="BE49" s="2">
        <v>76098.163390051282</v>
      </c>
      <c r="BF49" s="2">
        <v>0</v>
      </c>
      <c r="BG49" s="2">
        <v>59.641633580113833</v>
      </c>
      <c r="BH49" s="2">
        <v>76157.805023631387</v>
      </c>
      <c r="BI49" s="2">
        <v>3526746.3000000003</v>
      </c>
      <c r="BJ49" s="2">
        <v>0</v>
      </c>
      <c r="BK49" s="2">
        <v>2764.0734176000001</v>
      </c>
      <c r="BL49" s="2">
        <v>3529510.3734175996</v>
      </c>
      <c r="BM49" s="2">
        <v>76098.163390051282</v>
      </c>
      <c r="BN49" s="2">
        <v>0</v>
      </c>
      <c r="BO49" s="2">
        <v>59.641633580113833</v>
      </c>
      <c r="BP49" s="2">
        <v>76157.805023631387</v>
      </c>
      <c r="BQ49" s="2" t="s">
        <v>96</v>
      </c>
      <c r="BR49" s="1">
        <v>1.4999999999999999E-2</v>
      </c>
      <c r="BS49" s="1">
        <v>3.5000000000000003E-2</v>
      </c>
      <c r="BT49" s="1">
        <v>0.26500000000000001</v>
      </c>
      <c r="BU49" s="2">
        <v>12993.75</v>
      </c>
      <c r="BV49" s="2">
        <v>30318.750000000004</v>
      </c>
      <c r="BW49" s="2">
        <v>229556.25</v>
      </c>
      <c r="BX49" s="2">
        <v>12993.75</v>
      </c>
      <c r="BY49" s="2">
        <v>14964.886723316773</v>
      </c>
      <c r="BZ49" s="2">
        <v>12993.75</v>
      </c>
      <c r="CA49" s="2">
        <v>30318.750000000004</v>
      </c>
      <c r="CB49" s="2">
        <v>229556.25</v>
      </c>
      <c r="CC49" s="2">
        <v>12993.75</v>
      </c>
      <c r="CD49" s="2">
        <v>14964.886723316773</v>
      </c>
      <c r="CE49" s="1">
        <f t="shared" si="0"/>
        <v>1.7275482508879392E-2</v>
      </c>
    </row>
    <row r="50" spans="1:83" ht="13.5" customHeight="1">
      <c r="A50" s="8" t="s">
        <v>82</v>
      </c>
      <c r="B50" t="s">
        <v>187</v>
      </c>
      <c r="C50" s="9" t="s">
        <v>1659</v>
      </c>
      <c r="D50" s="3" t="s">
        <v>160</v>
      </c>
      <c r="E50" s="3" t="s">
        <v>161</v>
      </c>
      <c r="F50" s="3" t="s">
        <v>87</v>
      </c>
      <c r="G50" s="3" t="s">
        <v>128</v>
      </c>
      <c r="H50" s="3" t="s">
        <v>89</v>
      </c>
      <c r="I50" s="3" t="s">
        <v>90</v>
      </c>
      <c r="J50" s="3" t="s">
        <v>162</v>
      </c>
      <c r="K50" s="3" t="s">
        <v>92</v>
      </c>
      <c r="L50" s="3" t="s">
        <v>93</v>
      </c>
      <c r="M50" s="3" t="s">
        <v>94</v>
      </c>
      <c r="N50" s="2">
        <v>100000000</v>
      </c>
      <c r="O50" s="2">
        <v>49264638.420000002</v>
      </c>
      <c r="P50" s="10">
        <v>1</v>
      </c>
      <c r="Q50" s="2">
        <v>100000000</v>
      </c>
      <c r="R50" s="2">
        <v>49264638.420000002</v>
      </c>
      <c r="S50" s="3" t="s">
        <v>94</v>
      </c>
      <c r="T50" s="2">
        <v>5399074.8799999999</v>
      </c>
      <c r="U50" s="2">
        <v>5399074.8799999999</v>
      </c>
      <c r="V50" s="2">
        <v>4814.18</v>
      </c>
      <c r="W50" s="11">
        <v>1</v>
      </c>
      <c r="X50" s="2">
        <v>5399074.8799999999</v>
      </c>
      <c r="Y50" s="2">
        <v>5399074.8799999999</v>
      </c>
      <c r="Z50" s="2">
        <v>4814.18</v>
      </c>
      <c r="AA50" s="12">
        <v>5.3499999999999999E-2</v>
      </c>
      <c r="AB50" s="13">
        <v>44690</v>
      </c>
      <c r="AC50" s="13">
        <v>44500</v>
      </c>
      <c r="AD50" s="2">
        <v>1</v>
      </c>
      <c r="AE50" s="2">
        <v>5</v>
      </c>
      <c r="AF50" s="3" t="s">
        <v>95</v>
      </c>
      <c r="AG50" s="2">
        <v>0</v>
      </c>
      <c r="AH50" s="3" t="s">
        <v>95</v>
      </c>
      <c r="AI50" s="3" t="s">
        <v>95</v>
      </c>
      <c r="AJ50" s="2">
        <v>1</v>
      </c>
      <c r="AK50" s="2">
        <v>59954.284488960904</v>
      </c>
      <c r="AL50" s="2">
        <v>0</v>
      </c>
      <c r="AM50" s="2">
        <v>53.459291400134433</v>
      </c>
      <c r="AN50" s="2">
        <v>60007.743780361037</v>
      </c>
      <c r="AO50" s="2">
        <v>59954.284488960904</v>
      </c>
      <c r="AP50" s="2">
        <v>0</v>
      </c>
      <c r="AQ50" s="2">
        <v>53.459291400134433</v>
      </c>
      <c r="AR50" s="2">
        <v>60007.743780361037</v>
      </c>
      <c r="AS50" s="2">
        <v>4319259.9040000001</v>
      </c>
      <c r="AT50" s="2">
        <v>0</v>
      </c>
      <c r="AU50" s="2">
        <v>3851.3440000000001</v>
      </c>
      <c r="AV50" s="2">
        <v>4323111.2479999997</v>
      </c>
      <c r="AW50" s="2">
        <v>59954.284488960904</v>
      </c>
      <c r="AX50" s="2">
        <v>0</v>
      </c>
      <c r="AY50" s="2">
        <v>53.459291400134433</v>
      </c>
      <c r="AZ50" s="2">
        <v>60007.743780361037</v>
      </c>
      <c r="BA50" s="2">
        <v>305113.34919277095</v>
      </c>
      <c r="BB50" s="2">
        <v>0</v>
      </c>
      <c r="BC50" s="2">
        <v>272.05967986442414</v>
      </c>
      <c r="BD50" s="2">
        <v>305385.40887263539</v>
      </c>
      <c r="BE50" s="2">
        <v>305113.34919277095</v>
      </c>
      <c r="BF50" s="2">
        <v>0</v>
      </c>
      <c r="BG50" s="2">
        <v>272.05967986442414</v>
      </c>
      <c r="BH50" s="2">
        <v>305385.40887263539</v>
      </c>
      <c r="BI50" s="2">
        <v>21981145.577446401</v>
      </c>
      <c r="BJ50" s="2">
        <v>0</v>
      </c>
      <c r="BK50" s="2">
        <v>19599.874750400002</v>
      </c>
      <c r="BL50" s="2">
        <v>22000745.452196799</v>
      </c>
      <c r="BM50" s="2">
        <v>305113.34919277095</v>
      </c>
      <c r="BN50" s="2">
        <v>0</v>
      </c>
      <c r="BO50" s="2">
        <v>272.05967986442414</v>
      </c>
      <c r="BP50" s="2">
        <v>305385.40887263539</v>
      </c>
      <c r="BQ50" s="2" t="s">
        <v>96</v>
      </c>
      <c r="BR50" s="1">
        <v>1.4999999999999999E-2</v>
      </c>
      <c r="BS50" s="1">
        <v>3.5000000000000003E-2</v>
      </c>
      <c r="BT50" s="1">
        <v>0.26500000000000001</v>
      </c>
      <c r="BU50" s="2">
        <v>80986.123200000002</v>
      </c>
      <c r="BV50" s="2">
        <v>188967.6208</v>
      </c>
      <c r="BW50" s="2">
        <v>1430754.8432</v>
      </c>
      <c r="BX50" s="2">
        <v>80986.123200000002</v>
      </c>
      <c r="BY50" s="2">
        <v>80986.123200000002</v>
      </c>
      <c r="BZ50" s="2">
        <v>80986.123200000002</v>
      </c>
      <c r="CA50" s="2">
        <v>188967.6208</v>
      </c>
      <c r="CB50" s="2">
        <v>1430754.8432</v>
      </c>
      <c r="CC50" s="2">
        <v>80986.123200000002</v>
      </c>
      <c r="CD50" s="2">
        <v>80986.123200000002</v>
      </c>
      <c r="CE50" s="1">
        <f t="shared" si="0"/>
        <v>1.5000000000000001E-2</v>
      </c>
    </row>
    <row r="51" spans="1:83" ht="13.5" customHeight="1">
      <c r="A51" s="8" t="s">
        <v>82</v>
      </c>
      <c r="B51" t="s">
        <v>188</v>
      </c>
      <c r="C51" s="9" t="s">
        <v>1660</v>
      </c>
      <c r="D51" s="3" t="s">
        <v>178</v>
      </c>
      <c r="E51" s="3" t="s">
        <v>179</v>
      </c>
      <c r="F51" s="3" t="s">
        <v>87</v>
      </c>
      <c r="G51" s="3" t="s">
        <v>88</v>
      </c>
      <c r="H51" s="3" t="s">
        <v>89</v>
      </c>
      <c r="I51" s="3" t="s">
        <v>90</v>
      </c>
      <c r="J51" s="3" t="s">
        <v>180</v>
      </c>
      <c r="K51" s="3" t="s">
        <v>92</v>
      </c>
      <c r="L51" s="3" t="s">
        <v>93</v>
      </c>
      <c r="M51" s="3" t="s">
        <v>94</v>
      </c>
      <c r="N51" s="2">
        <v>5000000</v>
      </c>
      <c r="O51" s="2">
        <v>1791933.7</v>
      </c>
      <c r="P51" s="10">
        <v>1</v>
      </c>
      <c r="Q51" s="2">
        <v>5000000</v>
      </c>
      <c r="R51" s="2">
        <v>1791933.7</v>
      </c>
      <c r="S51" s="3" t="s">
        <v>94</v>
      </c>
      <c r="T51" s="2">
        <v>500000</v>
      </c>
      <c r="U51" s="2">
        <v>500000</v>
      </c>
      <c r="V51" s="2">
        <v>6444.44</v>
      </c>
      <c r="W51" s="11">
        <v>1</v>
      </c>
      <c r="X51" s="2">
        <v>500000</v>
      </c>
      <c r="Y51" s="2">
        <v>500000</v>
      </c>
      <c r="Z51" s="2">
        <v>6444.44</v>
      </c>
      <c r="AA51" s="12">
        <v>0.08</v>
      </c>
      <c r="AB51" s="13">
        <v>44530</v>
      </c>
      <c r="AC51" s="13">
        <v>44500</v>
      </c>
      <c r="AD51" s="2">
        <v>1</v>
      </c>
      <c r="AE51" s="2">
        <v>7</v>
      </c>
      <c r="AF51" s="3" t="s">
        <v>95</v>
      </c>
      <c r="AG51" s="2">
        <v>0</v>
      </c>
      <c r="AH51" s="3" t="s">
        <v>95</v>
      </c>
      <c r="AI51" s="3" t="s">
        <v>95</v>
      </c>
      <c r="AJ51" s="2">
        <v>1</v>
      </c>
      <c r="AK51" s="2">
        <v>14075.64993536066</v>
      </c>
      <c r="AL51" s="2">
        <v>0</v>
      </c>
      <c r="AM51" s="2">
        <v>181.4193629388713</v>
      </c>
      <c r="AN51" s="2">
        <v>14257.069298299532</v>
      </c>
      <c r="AO51" s="2">
        <v>14075.64993536066</v>
      </c>
      <c r="AP51" s="2">
        <v>0</v>
      </c>
      <c r="AQ51" s="2">
        <v>181.4193629388713</v>
      </c>
      <c r="AR51" s="2">
        <v>14257.069298299532</v>
      </c>
      <c r="AS51" s="2">
        <v>400000</v>
      </c>
      <c r="AT51" s="2">
        <v>0</v>
      </c>
      <c r="AU51" s="2">
        <v>5155.5519999999997</v>
      </c>
      <c r="AV51" s="2">
        <v>405155.55200000003</v>
      </c>
      <c r="AW51" s="2">
        <v>14075.64993536066</v>
      </c>
      <c r="AX51" s="2">
        <v>0</v>
      </c>
      <c r="AY51" s="2">
        <v>181.4193629388713</v>
      </c>
      <c r="AZ51" s="2">
        <v>14257.069298299532</v>
      </c>
      <c r="BA51" s="2">
        <v>71632.390086043932</v>
      </c>
      <c r="BB51" s="2">
        <v>0</v>
      </c>
      <c r="BC51" s="2">
        <v>923.26127993220996</v>
      </c>
      <c r="BD51" s="2">
        <v>72555.651365976155</v>
      </c>
      <c r="BE51" s="2">
        <v>71632.390086043932</v>
      </c>
      <c r="BF51" s="2">
        <v>0</v>
      </c>
      <c r="BG51" s="2">
        <v>923.26127993220996</v>
      </c>
      <c r="BH51" s="2">
        <v>72555.651365976155</v>
      </c>
      <c r="BI51" s="2">
        <v>2035640</v>
      </c>
      <c r="BJ51" s="2">
        <v>0</v>
      </c>
      <c r="BK51" s="2">
        <v>26237.119683199999</v>
      </c>
      <c r="BL51" s="2">
        <v>2061877.1196832003</v>
      </c>
      <c r="BM51" s="2">
        <v>71632.390086043932</v>
      </c>
      <c r="BN51" s="2">
        <v>0</v>
      </c>
      <c r="BO51" s="2">
        <v>923.26127993220996</v>
      </c>
      <c r="BP51" s="2">
        <v>72555.651365976155</v>
      </c>
      <c r="BQ51" s="2" t="s">
        <v>96</v>
      </c>
      <c r="BR51" s="1">
        <v>1.4999999999999999E-2</v>
      </c>
      <c r="BS51" s="1">
        <v>3.5000000000000003E-2</v>
      </c>
      <c r="BT51" s="1">
        <v>0.26500000000000001</v>
      </c>
      <c r="BU51" s="2">
        <v>7500</v>
      </c>
      <c r="BV51" s="2">
        <v>17500</v>
      </c>
      <c r="BW51" s="2">
        <v>132500</v>
      </c>
      <c r="BX51" s="2">
        <v>7500</v>
      </c>
      <c r="BY51" s="2">
        <v>14257.069298299532</v>
      </c>
      <c r="BZ51" s="2">
        <v>7500</v>
      </c>
      <c r="CA51" s="2">
        <v>17500</v>
      </c>
      <c r="CB51" s="2">
        <v>132500</v>
      </c>
      <c r="CC51" s="2">
        <v>7500</v>
      </c>
      <c r="CD51" s="2">
        <v>14257.069298299532</v>
      </c>
      <c r="CE51" s="1">
        <f t="shared" si="0"/>
        <v>2.8514138596599063E-2</v>
      </c>
    </row>
    <row r="52" spans="1:83" ht="13.5" customHeight="1">
      <c r="A52" s="8" t="s">
        <v>82</v>
      </c>
      <c r="B52" t="s">
        <v>189</v>
      </c>
      <c r="C52" s="9" t="s">
        <v>1661</v>
      </c>
      <c r="D52" s="3" t="s">
        <v>125</v>
      </c>
      <c r="E52" s="3" t="s">
        <v>126</v>
      </c>
      <c r="F52" s="3" t="s">
        <v>87</v>
      </c>
      <c r="G52" s="3" t="s">
        <v>128</v>
      </c>
      <c r="H52" s="3" t="s">
        <v>89</v>
      </c>
      <c r="I52" s="3" t="s">
        <v>90</v>
      </c>
      <c r="J52" s="3" t="s">
        <v>166</v>
      </c>
      <c r="K52" s="3" t="s">
        <v>92</v>
      </c>
      <c r="L52" s="3" t="s">
        <v>93</v>
      </c>
      <c r="M52" s="3" t="s">
        <v>94</v>
      </c>
      <c r="N52" s="2">
        <v>22000000</v>
      </c>
      <c r="O52" s="2">
        <v>11229057.76</v>
      </c>
      <c r="P52" s="10">
        <v>1</v>
      </c>
      <c r="Q52" s="2">
        <v>22000000</v>
      </c>
      <c r="R52" s="2">
        <v>11229057.76</v>
      </c>
      <c r="S52" s="3" t="s">
        <v>94</v>
      </c>
      <c r="T52" s="2">
        <v>2023267.84</v>
      </c>
      <c r="U52" s="2">
        <v>2023267.84</v>
      </c>
      <c r="V52" s="2">
        <v>1585.74</v>
      </c>
      <c r="W52" s="11">
        <v>1</v>
      </c>
      <c r="X52" s="2">
        <v>2023267.84</v>
      </c>
      <c r="Y52" s="2">
        <v>2023267.84</v>
      </c>
      <c r="Z52" s="2">
        <v>1585.74</v>
      </c>
      <c r="AA52" s="12">
        <v>4.7024999999999997E-2</v>
      </c>
      <c r="AB52" s="13">
        <v>44589</v>
      </c>
      <c r="AC52" s="13">
        <v>44500</v>
      </c>
      <c r="AD52" s="2">
        <v>1</v>
      </c>
      <c r="AE52" s="2">
        <v>6</v>
      </c>
      <c r="AF52" s="3" t="s">
        <v>95</v>
      </c>
      <c r="AG52" s="2">
        <v>0</v>
      </c>
      <c r="AH52" s="3" t="s">
        <v>95</v>
      </c>
      <c r="AI52" s="3" t="s">
        <v>95</v>
      </c>
      <c r="AJ52" s="2">
        <v>1</v>
      </c>
      <c r="AK52" s="2">
        <v>34925.555415234965</v>
      </c>
      <c r="AL52" s="2">
        <v>0</v>
      </c>
      <c r="AM52" s="2">
        <v>27.372970176877175</v>
      </c>
      <c r="AN52" s="2">
        <v>34952.92838541184</v>
      </c>
      <c r="AO52" s="2">
        <v>34925.555415234965</v>
      </c>
      <c r="AP52" s="2">
        <v>0</v>
      </c>
      <c r="AQ52" s="2">
        <v>27.372970176877175</v>
      </c>
      <c r="AR52" s="2">
        <v>34952.92838541184</v>
      </c>
      <c r="AS52" s="2">
        <v>1618614.2719999999</v>
      </c>
      <c r="AT52" s="2">
        <v>0</v>
      </c>
      <c r="AU52" s="2">
        <v>1268.5919999999999</v>
      </c>
      <c r="AV52" s="2">
        <v>1619882.8640000001</v>
      </c>
      <c r="AW52" s="2">
        <v>34925.555415234965</v>
      </c>
      <c r="AX52" s="2">
        <v>0</v>
      </c>
      <c r="AY52" s="2">
        <v>27.372970176877175</v>
      </c>
      <c r="AZ52" s="2">
        <v>34952.92838541184</v>
      </c>
      <c r="BA52" s="2">
        <v>177739.64406367225</v>
      </c>
      <c r="BB52" s="2">
        <v>0</v>
      </c>
      <c r="BC52" s="2">
        <v>139.30378252714564</v>
      </c>
      <c r="BD52" s="2">
        <v>177878.94784619941</v>
      </c>
      <c r="BE52" s="2">
        <v>177739.64406367225</v>
      </c>
      <c r="BF52" s="2">
        <v>0</v>
      </c>
      <c r="BG52" s="2">
        <v>139.30378252714564</v>
      </c>
      <c r="BH52" s="2">
        <v>177878.94784619941</v>
      </c>
      <c r="BI52" s="2">
        <v>8237289.8916352</v>
      </c>
      <c r="BJ52" s="2">
        <v>0</v>
      </c>
      <c r="BK52" s="2">
        <v>6455.9915471999993</v>
      </c>
      <c r="BL52" s="2">
        <v>8243745.8831824008</v>
      </c>
      <c r="BM52" s="2">
        <v>177739.64406367225</v>
      </c>
      <c r="BN52" s="2">
        <v>0</v>
      </c>
      <c r="BO52" s="2">
        <v>139.30378252714564</v>
      </c>
      <c r="BP52" s="2">
        <v>177878.94784619941</v>
      </c>
      <c r="BQ52" s="2" t="s">
        <v>96</v>
      </c>
      <c r="BR52" s="1">
        <v>1.4999999999999999E-2</v>
      </c>
      <c r="BS52" s="1">
        <v>3.5000000000000003E-2</v>
      </c>
      <c r="BT52" s="1">
        <v>0.26500000000000001</v>
      </c>
      <c r="BU52" s="2">
        <v>30349.017599999999</v>
      </c>
      <c r="BV52" s="2">
        <v>70814.374400000015</v>
      </c>
      <c r="BW52" s="2">
        <v>536165.9776000001</v>
      </c>
      <c r="BX52" s="2">
        <v>30349.017599999999</v>
      </c>
      <c r="BY52" s="2">
        <v>34952.92838541184</v>
      </c>
      <c r="BZ52" s="2">
        <v>30349.017599999999</v>
      </c>
      <c r="CA52" s="2">
        <v>70814.374400000015</v>
      </c>
      <c r="CB52" s="2">
        <v>536165.9776000001</v>
      </c>
      <c r="CC52" s="2">
        <v>30349.017599999999</v>
      </c>
      <c r="CD52" s="2">
        <v>34952.92838541184</v>
      </c>
      <c r="CE52" s="1">
        <f t="shared" si="0"/>
        <v>1.7275482610059102E-2</v>
      </c>
    </row>
    <row r="53" spans="1:83" ht="13.5" customHeight="1">
      <c r="A53" s="8" t="s">
        <v>82</v>
      </c>
      <c r="B53" t="s">
        <v>190</v>
      </c>
      <c r="C53" s="9" t="s">
        <v>1662</v>
      </c>
      <c r="D53" s="3" t="s">
        <v>160</v>
      </c>
      <c r="E53" s="3" t="s">
        <v>161</v>
      </c>
      <c r="F53" s="3" t="s">
        <v>87</v>
      </c>
      <c r="G53" s="3" t="s">
        <v>128</v>
      </c>
      <c r="H53" s="3" t="s">
        <v>89</v>
      </c>
      <c r="I53" s="3" t="s">
        <v>90</v>
      </c>
      <c r="J53" s="3" t="s">
        <v>162</v>
      </c>
      <c r="K53" s="3" t="s">
        <v>92</v>
      </c>
      <c r="L53" s="3" t="s">
        <v>93</v>
      </c>
      <c r="M53" s="3" t="s">
        <v>94</v>
      </c>
      <c r="N53" s="2">
        <v>100000000</v>
      </c>
      <c r="O53" s="2">
        <v>49264638.420000002</v>
      </c>
      <c r="P53" s="10">
        <v>1</v>
      </c>
      <c r="Q53" s="2">
        <v>100000000</v>
      </c>
      <c r="R53" s="2">
        <v>49264638.420000002</v>
      </c>
      <c r="S53" s="3" t="s">
        <v>94</v>
      </c>
      <c r="T53" s="2">
        <v>10080077.98</v>
      </c>
      <c r="U53" s="2">
        <v>10080077.98</v>
      </c>
      <c r="V53" s="2">
        <v>8988.07</v>
      </c>
      <c r="W53" s="11">
        <v>1</v>
      </c>
      <c r="X53" s="2">
        <v>10080077.98</v>
      </c>
      <c r="Y53" s="2">
        <v>10080077.98</v>
      </c>
      <c r="Z53" s="2">
        <v>8988.07</v>
      </c>
      <c r="AA53" s="12">
        <v>5.3499999999999999E-2</v>
      </c>
      <c r="AB53" s="13">
        <v>44690</v>
      </c>
      <c r="AC53" s="13">
        <v>44500</v>
      </c>
      <c r="AD53" s="2">
        <v>1</v>
      </c>
      <c r="AE53" s="2">
        <v>5</v>
      </c>
      <c r="AF53" s="3" t="s">
        <v>95</v>
      </c>
      <c r="AG53" s="2">
        <v>0</v>
      </c>
      <c r="AH53" s="3" t="s">
        <v>95</v>
      </c>
      <c r="AI53" s="3" t="s">
        <v>95</v>
      </c>
      <c r="AJ53" s="2">
        <v>1</v>
      </c>
      <c r="AK53" s="2">
        <v>111934.70665178669</v>
      </c>
      <c r="AL53" s="2">
        <v>0</v>
      </c>
      <c r="AM53" s="2">
        <v>99.808451959587359</v>
      </c>
      <c r="AN53" s="2">
        <v>112034.51510374628</v>
      </c>
      <c r="AO53" s="2">
        <v>111934.70665178669</v>
      </c>
      <c r="AP53" s="2">
        <v>0</v>
      </c>
      <c r="AQ53" s="2">
        <v>99.808451959587359</v>
      </c>
      <c r="AR53" s="2">
        <v>112034.51510374628</v>
      </c>
      <c r="AS53" s="2">
        <v>8064062.3839999996</v>
      </c>
      <c r="AT53" s="2">
        <v>0</v>
      </c>
      <c r="AU53" s="2">
        <v>7190.4559999999992</v>
      </c>
      <c r="AV53" s="2">
        <v>8071252.8400000008</v>
      </c>
      <c r="AW53" s="2">
        <v>111934.70665178669</v>
      </c>
      <c r="AX53" s="2">
        <v>0</v>
      </c>
      <c r="AY53" s="2">
        <v>99.808451959587359</v>
      </c>
      <c r="AZ53" s="2">
        <v>112034.51510374628</v>
      </c>
      <c r="BA53" s="2">
        <v>569646.91562160768</v>
      </c>
      <c r="BB53" s="2">
        <v>0</v>
      </c>
      <c r="BC53" s="2">
        <v>507.93519286753605</v>
      </c>
      <c r="BD53" s="2">
        <v>570154.85081447521</v>
      </c>
      <c r="BE53" s="2">
        <v>569646.91562160768</v>
      </c>
      <c r="BF53" s="2">
        <v>0</v>
      </c>
      <c r="BG53" s="2">
        <v>507.93519286753605</v>
      </c>
      <c r="BH53" s="2">
        <v>570154.85081447521</v>
      </c>
      <c r="BI53" s="2">
        <v>41038819.8784144</v>
      </c>
      <c r="BJ53" s="2">
        <v>0</v>
      </c>
      <c r="BK53" s="2">
        <v>36592.9496296</v>
      </c>
      <c r="BL53" s="2">
        <v>41075412.828044005</v>
      </c>
      <c r="BM53" s="2">
        <v>569646.91562160768</v>
      </c>
      <c r="BN53" s="2">
        <v>0</v>
      </c>
      <c r="BO53" s="2">
        <v>507.93519286753605</v>
      </c>
      <c r="BP53" s="2">
        <v>570154.85081447521</v>
      </c>
      <c r="BQ53" s="2" t="s">
        <v>96</v>
      </c>
      <c r="BR53" s="1">
        <v>1.4999999999999999E-2</v>
      </c>
      <c r="BS53" s="1">
        <v>3.5000000000000003E-2</v>
      </c>
      <c r="BT53" s="1">
        <v>0.26500000000000001</v>
      </c>
      <c r="BU53" s="2">
        <v>151201.1697</v>
      </c>
      <c r="BV53" s="2">
        <v>352802.72930000006</v>
      </c>
      <c r="BW53" s="2">
        <v>2671220.6647000001</v>
      </c>
      <c r="BX53" s="2">
        <v>151201.1697</v>
      </c>
      <c r="BY53" s="2">
        <v>151201.1697</v>
      </c>
      <c r="BZ53" s="2">
        <v>151201.1697</v>
      </c>
      <c r="CA53" s="2">
        <v>352802.72930000006</v>
      </c>
      <c r="CB53" s="2">
        <v>2671220.6647000001</v>
      </c>
      <c r="CC53" s="2">
        <v>151201.1697</v>
      </c>
      <c r="CD53" s="2">
        <v>151201.1697</v>
      </c>
      <c r="CE53" s="1">
        <f t="shared" si="0"/>
        <v>1.4999999999999999E-2</v>
      </c>
    </row>
    <row r="54" spans="1:83" ht="13.5" customHeight="1">
      <c r="A54" s="8" t="s">
        <v>82</v>
      </c>
      <c r="B54" t="s">
        <v>191</v>
      </c>
      <c r="C54" s="9" t="s">
        <v>1663</v>
      </c>
      <c r="D54" s="3" t="s">
        <v>125</v>
      </c>
      <c r="E54" s="3" t="s">
        <v>126</v>
      </c>
      <c r="F54" s="3" t="s">
        <v>87</v>
      </c>
      <c r="G54" s="3" t="s">
        <v>128</v>
      </c>
      <c r="H54" s="3" t="s">
        <v>89</v>
      </c>
      <c r="I54" s="3" t="s">
        <v>90</v>
      </c>
      <c r="J54" s="3" t="s">
        <v>166</v>
      </c>
      <c r="K54" s="3" t="s">
        <v>92</v>
      </c>
      <c r="L54" s="3" t="s">
        <v>93</v>
      </c>
      <c r="M54" s="3" t="s">
        <v>94</v>
      </c>
      <c r="N54" s="2">
        <v>22000000</v>
      </c>
      <c r="O54" s="2">
        <v>11229057.76</v>
      </c>
      <c r="P54" s="10">
        <v>1</v>
      </c>
      <c r="Q54" s="2">
        <v>22000000</v>
      </c>
      <c r="R54" s="2">
        <v>11229057.76</v>
      </c>
      <c r="S54" s="3" t="s">
        <v>94</v>
      </c>
      <c r="T54" s="2">
        <v>290936.07</v>
      </c>
      <c r="U54" s="2">
        <v>290936.07</v>
      </c>
      <c r="V54" s="2">
        <v>228.02</v>
      </c>
      <c r="W54" s="11">
        <v>1</v>
      </c>
      <c r="X54" s="2">
        <v>290936.07</v>
      </c>
      <c r="Y54" s="2">
        <v>290936.07</v>
      </c>
      <c r="Z54" s="2">
        <v>228.02</v>
      </c>
      <c r="AA54" s="12">
        <v>4.7024999999999997E-2</v>
      </c>
      <c r="AB54" s="13">
        <v>44628</v>
      </c>
      <c r="AC54" s="13">
        <v>44500</v>
      </c>
      <c r="AD54" s="2">
        <v>1</v>
      </c>
      <c r="AE54" s="2">
        <v>6</v>
      </c>
      <c r="AF54" s="3" t="s">
        <v>95</v>
      </c>
      <c r="AG54" s="2">
        <v>0</v>
      </c>
      <c r="AH54" s="3" t="s">
        <v>95</v>
      </c>
      <c r="AI54" s="3" t="s">
        <v>95</v>
      </c>
      <c r="AJ54" s="2">
        <v>1</v>
      </c>
      <c r="AK54" s="2">
        <v>5022.1249180116856</v>
      </c>
      <c r="AL54" s="2">
        <v>0</v>
      </c>
      <c r="AM54" s="2">
        <v>3.9360706419283957</v>
      </c>
      <c r="AN54" s="2">
        <v>5026.060988653614</v>
      </c>
      <c r="AO54" s="2">
        <v>5022.1249180116856</v>
      </c>
      <c r="AP54" s="2">
        <v>0</v>
      </c>
      <c r="AQ54" s="2">
        <v>3.9360706419283957</v>
      </c>
      <c r="AR54" s="2">
        <v>5026.060988653614</v>
      </c>
      <c r="AS54" s="2">
        <v>232748.856</v>
      </c>
      <c r="AT54" s="2">
        <v>0</v>
      </c>
      <c r="AU54" s="2">
        <v>182.416</v>
      </c>
      <c r="AV54" s="2">
        <v>232931.27200000006</v>
      </c>
      <c r="AW54" s="2">
        <v>5022.1249180116856</v>
      </c>
      <c r="AX54" s="2">
        <v>0</v>
      </c>
      <c r="AY54" s="2">
        <v>3.9360706419283957</v>
      </c>
      <c r="AZ54" s="2">
        <v>5026.060988653614</v>
      </c>
      <c r="BA54" s="2">
        <v>25558.095920253269</v>
      </c>
      <c r="BB54" s="2">
        <v>0</v>
      </c>
      <c r="BC54" s="2">
        <v>20.031057103837799</v>
      </c>
      <c r="BD54" s="2">
        <v>25578.126977357108</v>
      </c>
      <c r="BE54" s="2">
        <v>25558.095920253269</v>
      </c>
      <c r="BF54" s="2">
        <v>0</v>
      </c>
      <c r="BG54" s="2">
        <v>20.031057103837799</v>
      </c>
      <c r="BH54" s="2">
        <v>25578.126977357108</v>
      </c>
      <c r="BI54" s="2">
        <v>1184482.2030696</v>
      </c>
      <c r="BJ54" s="2">
        <v>0</v>
      </c>
      <c r="BK54" s="2">
        <v>928.3332656</v>
      </c>
      <c r="BL54" s="2">
        <v>1185410.5363352003</v>
      </c>
      <c r="BM54" s="2">
        <v>25558.095920253269</v>
      </c>
      <c r="BN54" s="2">
        <v>0</v>
      </c>
      <c r="BO54" s="2">
        <v>20.031057103837799</v>
      </c>
      <c r="BP54" s="2">
        <v>25578.126977357108</v>
      </c>
      <c r="BQ54" s="2" t="s">
        <v>96</v>
      </c>
      <c r="BR54" s="1">
        <v>1.4999999999999999E-2</v>
      </c>
      <c r="BS54" s="1">
        <v>3.5000000000000003E-2</v>
      </c>
      <c r="BT54" s="1">
        <v>0.26500000000000001</v>
      </c>
      <c r="BU54" s="2">
        <v>4364.0410499999998</v>
      </c>
      <c r="BV54" s="2">
        <v>10182.762450000002</v>
      </c>
      <c r="BW54" s="2">
        <v>77098.058550000002</v>
      </c>
      <c r="BX54" s="2">
        <v>4364.0410499999998</v>
      </c>
      <c r="BY54" s="2">
        <v>5026.060988653614</v>
      </c>
      <c r="BZ54" s="2">
        <v>4364.0410499999998</v>
      </c>
      <c r="CA54" s="2">
        <v>10182.762450000002</v>
      </c>
      <c r="CB54" s="2">
        <v>77098.058550000002</v>
      </c>
      <c r="CC54" s="2">
        <v>4364.0410499999998</v>
      </c>
      <c r="CD54" s="2">
        <v>5026.060988653614</v>
      </c>
      <c r="CE54" s="1">
        <f t="shared" si="0"/>
        <v>1.7275482509451694E-2</v>
      </c>
    </row>
    <row r="55" spans="1:83" ht="13.5" customHeight="1">
      <c r="A55" s="8" t="s">
        <v>82</v>
      </c>
      <c r="B55" t="s">
        <v>192</v>
      </c>
      <c r="C55" s="9" t="s">
        <v>1664</v>
      </c>
      <c r="D55" s="3" t="s">
        <v>125</v>
      </c>
      <c r="E55" s="3" t="s">
        <v>126</v>
      </c>
      <c r="F55" s="3" t="s">
        <v>87</v>
      </c>
      <c r="G55" s="3" t="s">
        <v>128</v>
      </c>
      <c r="H55" s="3" t="s">
        <v>89</v>
      </c>
      <c r="I55" s="3" t="s">
        <v>90</v>
      </c>
      <c r="J55" s="3" t="s">
        <v>166</v>
      </c>
      <c r="K55" s="3" t="s">
        <v>92</v>
      </c>
      <c r="L55" s="3" t="s">
        <v>93</v>
      </c>
      <c r="M55" s="3" t="s">
        <v>94</v>
      </c>
      <c r="N55" s="2">
        <v>22000000</v>
      </c>
      <c r="O55" s="2">
        <v>11229057.76</v>
      </c>
      <c r="P55" s="10">
        <v>1</v>
      </c>
      <c r="Q55" s="2">
        <v>22000000</v>
      </c>
      <c r="R55" s="2">
        <v>11229057.76</v>
      </c>
      <c r="S55" s="3" t="s">
        <v>94</v>
      </c>
      <c r="T55" s="2">
        <v>190919</v>
      </c>
      <c r="U55" s="2">
        <v>190919</v>
      </c>
      <c r="V55" s="2">
        <v>149.63</v>
      </c>
      <c r="W55" s="11">
        <v>1</v>
      </c>
      <c r="X55" s="2">
        <v>190919</v>
      </c>
      <c r="Y55" s="2">
        <v>190919</v>
      </c>
      <c r="Z55" s="2">
        <v>149.63</v>
      </c>
      <c r="AA55" s="12">
        <v>4.7024999999999997E-2</v>
      </c>
      <c r="AB55" s="13">
        <v>44629</v>
      </c>
      <c r="AC55" s="13">
        <v>44500</v>
      </c>
      <c r="AD55" s="2">
        <v>1</v>
      </c>
      <c r="AE55" s="2">
        <v>6</v>
      </c>
      <c r="AF55" s="3" t="s">
        <v>95</v>
      </c>
      <c r="AG55" s="2">
        <v>0</v>
      </c>
      <c r="AH55" s="3" t="s">
        <v>95</v>
      </c>
      <c r="AI55" s="3" t="s">
        <v>95</v>
      </c>
      <c r="AJ55" s="2">
        <v>1</v>
      </c>
      <c r="AK55" s="2">
        <v>3295.6349043343885</v>
      </c>
      <c r="AL55" s="2">
        <v>0</v>
      </c>
      <c r="AM55" s="2">
        <v>2.5829061053931488</v>
      </c>
      <c r="AN55" s="2">
        <v>3298.2178104397817</v>
      </c>
      <c r="AO55" s="2">
        <v>3295.6349043343885</v>
      </c>
      <c r="AP55" s="2">
        <v>0</v>
      </c>
      <c r="AQ55" s="2">
        <v>2.5829061053931488</v>
      </c>
      <c r="AR55" s="2">
        <v>3298.2178104397817</v>
      </c>
      <c r="AS55" s="2">
        <v>152735.20000000001</v>
      </c>
      <c r="AT55" s="2">
        <v>0</v>
      </c>
      <c r="AU55" s="2">
        <v>119.70399999999998</v>
      </c>
      <c r="AV55" s="2">
        <v>152854.90400000001</v>
      </c>
      <c r="AW55" s="2">
        <v>3295.6349043343885</v>
      </c>
      <c r="AX55" s="2">
        <v>0</v>
      </c>
      <c r="AY55" s="2">
        <v>2.5829061053931488</v>
      </c>
      <c r="AZ55" s="2">
        <v>3298.2178104397817</v>
      </c>
      <c r="BA55" s="2">
        <v>16771.815591648137</v>
      </c>
      <c r="BB55" s="2">
        <v>0</v>
      </c>
      <c r="BC55" s="2">
        <v>13.144667460956274</v>
      </c>
      <c r="BD55" s="2">
        <v>16784.960259109095</v>
      </c>
      <c r="BE55" s="2">
        <v>16771.815591648137</v>
      </c>
      <c r="BF55" s="2">
        <v>0</v>
      </c>
      <c r="BG55" s="2">
        <v>13.144667460956274</v>
      </c>
      <c r="BH55" s="2">
        <v>16784.960259109095</v>
      </c>
      <c r="BI55" s="2">
        <v>777284.70632000011</v>
      </c>
      <c r="BJ55" s="2">
        <v>0</v>
      </c>
      <c r="BK55" s="2">
        <v>609.18562639999993</v>
      </c>
      <c r="BL55" s="2">
        <v>777893.89194640005</v>
      </c>
      <c r="BM55" s="2">
        <v>16771.815591648137</v>
      </c>
      <c r="BN55" s="2">
        <v>0</v>
      </c>
      <c r="BO55" s="2">
        <v>13.144667460956274</v>
      </c>
      <c r="BP55" s="2">
        <v>16784.960259109095</v>
      </c>
      <c r="BQ55" s="2" t="s">
        <v>96</v>
      </c>
      <c r="BR55" s="1">
        <v>1.4999999999999999E-2</v>
      </c>
      <c r="BS55" s="1">
        <v>3.5000000000000003E-2</v>
      </c>
      <c r="BT55" s="1">
        <v>0.26500000000000001</v>
      </c>
      <c r="BU55" s="2">
        <v>2863.7849999999999</v>
      </c>
      <c r="BV55" s="2">
        <v>6682.1650000000009</v>
      </c>
      <c r="BW55" s="2">
        <v>50593.535000000003</v>
      </c>
      <c r="BX55" s="2">
        <v>2863.7849999999999</v>
      </c>
      <c r="BY55" s="2">
        <v>3298.2178104397817</v>
      </c>
      <c r="BZ55" s="2">
        <v>2863.7849999999999</v>
      </c>
      <c r="CA55" s="2">
        <v>6682.1650000000009</v>
      </c>
      <c r="CB55" s="2">
        <v>50593.535000000003</v>
      </c>
      <c r="CC55" s="2">
        <v>2863.7849999999999</v>
      </c>
      <c r="CD55" s="2">
        <v>3298.2178104397817</v>
      </c>
      <c r="CE55" s="1">
        <f t="shared" si="0"/>
        <v>1.7275482327268537E-2</v>
      </c>
    </row>
    <row r="56" spans="1:83" ht="13.5" customHeight="1">
      <c r="A56" s="8" t="s">
        <v>82</v>
      </c>
      <c r="B56" t="s">
        <v>193</v>
      </c>
      <c r="C56" s="9" t="s">
        <v>1665</v>
      </c>
      <c r="D56" s="3" t="s">
        <v>194</v>
      </c>
      <c r="E56" s="3" t="s">
        <v>195</v>
      </c>
      <c r="F56" s="3" t="s">
        <v>87</v>
      </c>
      <c r="G56" s="3" t="s">
        <v>88</v>
      </c>
      <c r="H56" s="3" t="s">
        <v>89</v>
      </c>
      <c r="I56" s="3" t="s">
        <v>90</v>
      </c>
      <c r="J56" s="3" t="s">
        <v>196</v>
      </c>
      <c r="K56" s="3" t="s">
        <v>92</v>
      </c>
      <c r="L56" s="3" t="s">
        <v>93</v>
      </c>
      <c r="M56" s="3" t="s">
        <v>94</v>
      </c>
      <c r="N56" s="2">
        <v>20000000</v>
      </c>
      <c r="O56" s="2">
        <v>1636738.9</v>
      </c>
      <c r="P56" s="10">
        <v>1</v>
      </c>
      <c r="Q56" s="2">
        <v>20000000</v>
      </c>
      <c r="R56" s="2">
        <v>1636738.9</v>
      </c>
      <c r="S56" s="3" t="s">
        <v>94</v>
      </c>
      <c r="T56" s="2">
        <v>15000000</v>
      </c>
      <c r="U56" s="2">
        <v>4363261.0999999996</v>
      </c>
      <c r="V56" s="2">
        <v>100111.55</v>
      </c>
      <c r="W56" s="11">
        <v>1</v>
      </c>
      <c r="X56" s="2">
        <v>15000000</v>
      </c>
      <c r="Y56" s="2">
        <v>4363261.0999999996</v>
      </c>
      <c r="Z56" s="2">
        <v>100111.55</v>
      </c>
      <c r="AA56" s="12">
        <v>0.08</v>
      </c>
      <c r="AB56" s="13">
        <v>44498</v>
      </c>
      <c r="AC56" s="13">
        <v>44500</v>
      </c>
      <c r="AD56" s="2">
        <v>1</v>
      </c>
      <c r="AE56" s="2">
        <v>6</v>
      </c>
      <c r="AF56" s="3" t="s">
        <v>95</v>
      </c>
      <c r="AG56" s="2">
        <v>0</v>
      </c>
      <c r="AH56" s="3" t="s">
        <v>95</v>
      </c>
      <c r="AI56" s="3" t="s">
        <v>95</v>
      </c>
      <c r="AJ56" s="2">
        <v>1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 t="s">
        <v>96</v>
      </c>
      <c r="BR56" s="1">
        <v>1.4999999999999999E-2</v>
      </c>
      <c r="BS56" s="1">
        <v>3.5000000000000003E-2</v>
      </c>
      <c r="BT56" s="1">
        <v>0.26500000000000001</v>
      </c>
      <c r="BU56" s="2">
        <v>65448.916499999992</v>
      </c>
      <c r="BV56" s="2">
        <v>152714.1385</v>
      </c>
      <c r="BW56" s="2">
        <v>1156264.1915</v>
      </c>
      <c r="BX56" s="2">
        <v>65448.916499999992</v>
      </c>
      <c r="BY56" s="2">
        <v>65448.916499999992</v>
      </c>
      <c r="BZ56" s="2">
        <v>65448.916499999992</v>
      </c>
      <c r="CA56" s="2">
        <v>152714.1385</v>
      </c>
      <c r="CB56" s="2">
        <v>1156264.1915</v>
      </c>
      <c r="CC56" s="2">
        <v>65448.916499999992</v>
      </c>
      <c r="CD56" s="2">
        <v>65448.916499999992</v>
      </c>
      <c r="CE56" s="1">
        <f t="shared" si="0"/>
        <v>1.4999999999999999E-2</v>
      </c>
    </row>
    <row r="57" spans="1:83" ht="13.5" customHeight="1">
      <c r="A57" s="8" t="s">
        <v>82</v>
      </c>
      <c r="B57" t="s">
        <v>197</v>
      </c>
      <c r="C57" s="9" t="s">
        <v>1666</v>
      </c>
      <c r="D57" s="3" t="s">
        <v>178</v>
      </c>
      <c r="E57" s="3" t="s">
        <v>179</v>
      </c>
      <c r="F57" s="3" t="s">
        <v>87</v>
      </c>
      <c r="G57" s="3" t="s">
        <v>88</v>
      </c>
      <c r="H57" s="3" t="s">
        <v>89</v>
      </c>
      <c r="I57" s="3" t="s">
        <v>90</v>
      </c>
      <c r="J57" s="3" t="s">
        <v>180</v>
      </c>
      <c r="K57" s="3" t="s">
        <v>92</v>
      </c>
      <c r="L57" s="3" t="s">
        <v>93</v>
      </c>
      <c r="M57" s="3" t="s">
        <v>94</v>
      </c>
      <c r="N57" s="2">
        <v>5000000</v>
      </c>
      <c r="O57" s="2">
        <v>1791933.7</v>
      </c>
      <c r="P57" s="10">
        <v>1</v>
      </c>
      <c r="Q57" s="2">
        <v>5000000</v>
      </c>
      <c r="R57" s="2">
        <v>1791933.7</v>
      </c>
      <c r="S57" s="3" t="s">
        <v>94</v>
      </c>
      <c r="T57" s="2">
        <v>500000</v>
      </c>
      <c r="U57" s="2">
        <v>500000</v>
      </c>
      <c r="V57" s="2">
        <v>4555.5600000000004</v>
      </c>
      <c r="W57" s="11">
        <v>1</v>
      </c>
      <c r="X57" s="2">
        <v>500000</v>
      </c>
      <c r="Y57" s="2">
        <v>500000</v>
      </c>
      <c r="Z57" s="2">
        <v>4555.5600000000004</v>
      </c>
      <c r="AA57" s="12">
        <v>0.08</v>
      </c>
      <c r="AB57" s="13">
        <v>44539</v>
      </c>
      <c r="AC57" s="13">
        <v>44500</v>
      </c>
      <c r="AD57" s="2">
        <v>1</v>
      </c>
      <c r="AE57" s="2">
        <v>7</v>
      </c>
      <c r="AF57" s="3" t="s">
        <v>95</v>
      </c>
      <c r="AG57" s="2">
        <v>0</v>
      </c>
      <c r="AH57" s="3" t="s">
        <v>95</v>
      </c>
      <c r="AI57" s="3" t="s">
        <v>95</v>
      </c>
      <c r="AJ57" s="2">
        <v>1</v>
      </c>
      <c r="AK57" s="2">
        <v>14075.64993536066</v>
      </c>
      <c r="AL57" s="2">
        <v>0</v>
      </c>
      <c r="AM57" s="2">
        <v>128.24493563906324</v>
      </c>
      <c r="AN57" s="2">
        <v>14203.894870999722</v>
      </c>
      <c r="AO57" s="2">
        <v>14075.64993536066</v>
      </c>
      <c r="AP57" s="2">
        <v>0</v>
      </c>
      <c r="AQ57" s="2">
        <v>128.24493563906324</v>
      </c>
      <c r="AR57" s="2">
        <v>14203.894870999722</v>
      </c>
      <c r="AS57" s="2">
        <v>400000</v>
      </c>
      <c r="AT57" s="2">
        <v>0</v>
      </c>
      <c r="AU57" s="2">
        <v>3644.4479999999999</v>
      </c>
      <c r="AV57" s="2">
        <v>403644.44800000003</v>
      </c>
      <c r="AW57" s="2">
        <v>14075.64993536066</v>
      </c>
      <c r="AX57" s="2">
        <v>0</v>
      </c>
      <c r="AY57" s="2">
        <v>128.24493563906324</v>
      </c>
      <c r="AZ57" s="2">
        <v>14203.894870999722</v>
      </c>
      <c r="BA57" s="2">
        <v>71632.390086043932</v>
      </c>
      <c r="BB57" s="2">
        <v>0</v>
      </c>
      <c r="BC57" s="2">
        <v>652.65130196075677</v>
      </c>
      <c r="BD57" s="2">
        <v>72285.041388004684</v>
      </c>
      <c r="BE57" s="2">
        <v>71632.390086043932</v>
      </c>
      <c r="BF57" s="2">
        <v>0</v>
      </c>
      <c r="BG57" s="2">
        <v>652.65130196075677</v>
      </c>
      <c r="BH57" s="2">
        <v>72285.041388004684</v>
      </c>
      <c r="BI57" s="2">
        <v>2035640</v>
      </c>
      <c r="BJ57" s="2">
        <v>0</v>
      </c>
      <c r="BK57" s="2">
        <v>18546.960316799999</v>
      </c>
      <c r="BL57" s="2">
        <v>2054186.9603168003</v>
      </c>
      <c r="BM57" s="2">
        <v>71632.390086043932</v>
      </c>
      <c r="BN57" s="2">
        <v>0</v>
      </c>
      <c r="BO57" s="2">
        <v>652.65130196075677</v>
      </c>
      <c r="BP57" s="2">
        <v>72285.041388004684</v>
      </c>
      <c r="BQ57" s="2" t="s">
        <v>96</v>
      </c>
      <c r="BR57" s="1">
        <v>1.4999999999999999E-2</v>
      </c>
      <c r="BS57" s="1">
        <v>3.5000000000000003E-2</v>
      </c>
      <c r="BT57" s="1">
        <v>0.26500000000000001</v>
      </c>
      <c r="BU57" s="2">
        <v>7500</v>
      </c>
      <c r="BV57" s="2">
        <v>17500</v>
      </c>
      <c r="BW57" s="2">
        <v>132500</v>
      </c>
      <c r="BX57" s="2">
        <v>7500</v>
      </c>
      <c r="BY57" s="2">
        <v>14203.894870999722</v>
      </c>
      <c r="BZ57" s="2">
        <v>7500</v>
      </c>
      <c r="CA57" s="2">
        <v>17500</v>
      </c>
      <c r="CB57" s="2">
        <v>132500</v>
      </c>
      <c r="CC57" s="2">
        <v>7500</v>
      </c>
      <c r="CD57" s="2">
        <v>14203.894870999722</v>
      </c>
      <c r="CE57" s="1">
        <f t="shared" si="0"/>
        <v>2.8407789741999444E-2</v>
      </c>
    </row>
    <row r="58" spans="1:83" ht="13.5" customHeight="1">
      <c r="A58" s="3" t="s">
        <v>82</v>
      </c>
      <c r="B58" t="s">
        <v>198</v>
      </c>
      <c r="C58" s="9" t="s">
        <v>1667</v>
      </c>
      <c r="D58" s="3" t="s">
        <v>199</v>
      </c>
      <c r="E58" s="3" t="s">
        <v>200</v>
      </c>
      <c r="F58" s="3" t="s">
        <v>87</v>
      </c>
      <c r="G58" s="3" t="s">
        <v>88</v>
      </c>
      <c r="H58" s="3" t="s">
        <v>89</v>
      </c>
      <c r="I58" s="3" t="s">
        <v>90</v>
      </c>
      <c r="J58" s="3" t="s">
        <v>201</v>
      </c>
      <c r="K58" s="3" t="s">
        <v>92</v>
      </c>
      <c r="L58" s="3" t="s">
        <v>116</v>
      </c>
      <c r="M58" s="3" t="s">
        <v>94</v>
      </c>
      <c r="N58" s="2">
        <v>50000000</v>
      </c>
      <c r="O58" s="2">
        <v>0</v>
      </c>
      <c r="P58" s="10">
        <v>1</v>
      </c>
      <c r="Q58" s="2">
        <v>50000000</v>
      </c>
      <c r="R58" s="2">
        <v>0</v>
      </c>
      <c r="S58" s="3" t="s">
        <v>94</v>
      </c>
      <c r="T58" s="2">
        <v>30000000</v>
      </c>
      <c r="U58" s="2">
        <v>30000000</v>
      </c>
      <c r="V58" s="2">
        <v>150000</v>
      </c>
      <c r="W58" s="11">
        <v>1</v>
      </c>
      <c r="X58" s="2">
        <v>30000000</v>
      </c>
      <c r="Y58" s="2">
        <v>30000000</v>
      </c>
      <c r="Z58" s="2">
        <v>150000</v>
      </c>
      <c r="AA58" s="12">
        <v>4.4999999999999998E-2</v>
      </c>
      <c r="AB58" s="13">
        <v>45551</v>
      </c>
      <c r="AC58" s="13">
        <v>44500</v>
      </c>
      <c r="AD58" s="2">
        <v>3</v>
      </c>
      <c r="AE58" s="2">
        <v>7</v>
      </c>
      <c r="AF58" s="3" t="s">
        <v>95</v>
      </c>
      <c r="AG58" s="2">
        <v>0</v>
      </c>
      <c r="AH58" s="3" t="s">
        <v>95</v>
      </c>
      <c r="AI58" s="3" t="s">
        <v>95</v>
      </c>
      <c r="AJ58" s="2">
        <v>1</v>
      </c>
      <c r="AK58" s="2">
        <v>844538.99612163974</v>
      </c>
      <c r="AL58" s="2">
        <v>0</v>
      </c>
      <c r="AM58" s="2">
        <v>4222.6949806081984</v>
      </c>
      <c r="AN58" s="2">
        <v>848761.69110224792</v>
      </c>
      <c r="AO58" s="2">
        <v>1468888.3863776997</v>
      </c>
      <c r="AP58" s="2">
        <v>0</v>
      </c>
      <c r="AQ58" s="2">
        <v>9010.3380463239573</v>
      </c>
      <c r="AR58" s="2">
        <v>1477898.7244240236</v>
      </c>
      <c r="AS58" s="2">
        <v>24000000</v>
      </c>
      <c r="AT58" s="2">
        <v>0</v>
      </c>
      <c r="AU58" s="2">
        <v>119999.99999999999</v>
      </c>
      <c r="AV58" s="2">
        <v>24120000</v>
      </c>
      <c r="AW58" s="2">
        <v>844538.99612163974</v>
      </c>
      <c r="AX58" s="2">
        <v>0</v>
      </c>
      <c r="AY58" s="2">
        <v>4222.6949806081984</v>
      </c>
      <c r="AZ58" s="2">
        <v>848761.69110224792</v>
      </c>
      <c r="BA58" s="2">
        <v>4297943.4051626371</v>
      </c>
      <c r="BB58" s="2">
        <v>0</v>
      </c>
      <c r="BC58" s="2">
        <v>21489.717025813185</v>
      </c>
      <c r="BD58" s="2">
        <v>4319433.1221884498</v>
      </c>
      <c r="BE58" s="2">
        <v>7475319.8871147521</v>
      </c>
      <c r="BF58" s="2">
        <v>0</v>
      </c>
      <c r="BG58" s="2">
        <v>45854.511351547255</v>
      </c>
      <c r="BH58" s="2">
        <v>7521174.3984662993</v>
      </c>
      <c r="BI58" s="2">
        <v>122138400</v>
      </c>
      <c r="BJ58" s="2">
        <v>0</v>
      </c>
      <c r="BK58" s="2">
        <v>610692</v>
      </c>
      <c r="BL58" s="2">
        <v>122749092</v>
      </c>
      <c r="BM58" s="2">
        <v>4297943.4051626371</v>
      </c>
      <c r="BN58" s="2">
        <v>0</v>
      </c>
      <c r="BO58" s="2">
        <v>21489.717025813185</v>
      </c>
      <c r="BP58" s="2">
        <v>4319433.1221884498</v>
      </c>
      <c r="BQ58" s="2" t="s">
        <v>96</v>
      </c>
      <c r="BR58" s="1">
        <v>1.4999999999999999E-2</v>
      </c>
      <c r="BS58" s="1">
        <v>3.5000000000000003E-2</v>
      </c>
      <c r="BT58" s="1">
        <v>0.26500000000000001</v>
      </c>
      <c r="BU58" s="2">
        <v>450000</v>
      </c>
      <c r="BV58" s="2">
        <v>1050000</v>
      </c>
      <c r="BW58" s="2">
        <v>7950000</v>
      </c>
      <c r="BX58" s="2">
        <v>450000</v>
      </c>
      <c r="BY58" s="2">
        <v>848761.69110224792</v>
      </c>
      <c r="BZ58" s="2">
        <v>450000</v>
      </c>
      <c r="CA58" s="2">
        <v>1050000</v>
      </c>
      <c r="CB58" s="2">
        <v>7950000</v>
      </c>
      <c r="CC58" s="2">
        <v>450000</v>
      </c>
      <c r="CD58" s="2">
        <v>848761.69110224792</v>
      </c>
      <c r="CE58" s="1">
        <f t="shared" si="0"/>
        <v>2.8292056370074932E-2</v>
      </c>
    </row>
    <row r="59" spans="1:83" ht="13.5" customHeight="1">
      <c r="A59" s="3" t="s">
        <v>82</v>
      </c>
      <c r="B59" t="s">
        <v>202</v>
      </c>
      <c r="C59" s="9" t="s">
        <v>1668</v>
      </c>
      <c r="D59" s="3" t="s">
        <v>125</v>
      </c>
      <c r="E59" s="3" t="s">
        <v>126</v>
      </c>
      <c r="F59" s="3" t="s">
        <v>87</v>
      </c>
      <c r="G59" s="3" t="s">
        <v>128</v>
      </c>
      <c r="H59" s="3" t="s">
        <v>89</v>
      </c>
      <c r="I59" s="3" t="s">
        <v>90</v>
      </c>
      <c r="J59" s="3" t="s">
        <v>166</v>
      </c>
      <c r="K59" s="3" t="s">
        <v>92</v>
      </c>
      <c r="L59" s="3" t="s">
        <v>93</v>
      </c>
      <c r="M59" s="3" t="s">
        <v>94</v>
      </c>
      <c r="N59" s="2">
        <v>22000000</v>
      </c>
      <c r="O59" s="2">
        <v>11229057.76</v>
      </c>
      <c r="P59" s="10">
        <v>1</v>
      </c>
      <c r="Q59" s="2">
        <v>22000000</v>
      </c>
      <c r="R59" s="2">
        <v>11229057.76</v>
      </c>
      <c r="S59" s="3" t="s">
        <v>94</v>
      </c>
      <c r="T59" s="2">
        <v>871200</v>
      </c>
      <c r="U59" s="2">
        <v>871200</v>
      </c>
      <c r="V59" s="2">
        <v>682.8</v>
      </c>
      <c r="W59" s="11">
        <v>1</v>
      </c>
      <c r="X59" s="2">
        <v>871200</v>
      </c>
      <c r="Y59" s="2">
        <v>871200</v>
      </c>
      <c r="Z59" s="2">
        <v>682.8</v>
      </c>
      <c r="AA59" s="12">
        <v>4.7024999999999997E-2</v>
      </c>
      <c r="AB59" s="13">
        <v>44636</v>
      </c>
      <c r="AC59" s="13">
        <v>44500</v>
      </c>
      <c r="AD59" s="2">
        <v>1</v>
      </c>
      <c r="AE59" s="2">
        <v>6</v>
      </c>
      <c r="AF59" s="3" t="s">
        <v>95</v>
      </c>
      <c r="AG59" s="2">
        <v>0</v>
      </c>
      <c r="AH59" s="3" t="s">
        <v>95</v>
      </c>
      <c r="AI59" s="3" t="s">
        <v>95</v>
      </c>
      <c r="AJ59" s="2">
        <v>1</v>
      </c>
      <c r="AK59" s="2">
        <v>15038.613907762552</v>
      </c>
      <c r="AL59" s="2">
        <v>0</v>
      </c>
      <c r="AM59" s="2">
        <v>11.786461864348338</v>
      </c>
      <c r="AN59" s="2">
        <v>15050.400369626901</v>
      </c>
      <c r="AO59" s="2">
        <v>15038.613907762552</v>
      </c>
      <c r="AP59" s="2">
        <v>0</v>
      </c>
      <c r="AQ59" s="2">
        <v>11.786461864348338</v>
      </c>
      <c r="AR59" s="2">
        <v>15050.400369626901</v>
      </c>
      <c r="AS59" s="2">
        <v>696960</v>
      </c>
      <c r="AT59" s="2">
        <v>0</v>
      </c>
      <c r="AU59" s="2">
        <v>546.2399999999999</v>
      </c>
      <c r="AV59" s="2">
        <v>697506.24</v>
      </c>
      <c r="AW59" s="2">
        <v>15038.613907762552</v>
      </c>
      <c r="AX59" s="2">
        <v>0</v>
      </c>
      <c r="AY59" s="2">
        <v>11.786461864348338</v>
      </c>
      <c r="AZ59" s="2">
        <v>15050.400369626901</v>
      </c>
      <c r="BA59" s="2">
        <v>76533.010037994405</v>
      </c>
      <c r="BB59" s="2">
        <v>0</v>
      </c>
      <c r="BC59" s="2">
        <v>59.982483073855128</v>
      </c>
      <c r="BD59" s="2">
        <v>76592.99252106827</v>
      </c>
      <c r="BE59" s="2">
        <v>76533.010037994405</v>
      </c>
      <c r="BF59" s="2">
        <v>0</v>
      </c>
      <c r="BG59" s="2">
        <v>59.982483073855128</v>
      </c>
      <c r="BH59" s="2">
        <v>76592.99252106827</v>
      </c>
      <c r="BI59" s="2">
        <v>3546899.1359999999</v>
      </c>
      <c r="BJ59" s="2">
        <v>0</v>
      </c>
      <c r="BK59" s="2">
        <v>2779.8699839999995</v>
      </c>
      <c r="BL59" s="2">
        <v>3549679.0059839999</v>
      </c>
      <c r="BM59" s="2">
        <v>76533.010037994405</v>
      </c>
      <c r="BN59" s="2">
        <v>0</v>
      </c>
      <c r="BO59" s="2">
        <v>59.982483073855128</v>
      </c>
      <c r="BP59" s="2">
        <v>76592.99252106827</v>
      </c>
      <c r="BQ59" s="2" t="s">
        <v>96</v>
      </c>
      <c r="BR59" s="1">
        <v>1.4999999999999999E-2</v>
      </c>
      <c r="BS59" s="1">
        <v>3.5000000000000003E-2</v>
      </c>
      <c r="BT59" s="1">
        <v>0.26500000000000001</v>
      </c>
      <c r="BU59" s="2">
        <v>13068</v>
      </c>
      <c r="BV59" s="2">
        <v>30492.000000000004</v>
      </c>
      <c r="BW59" s="2">
        <v>230868</v>
      </c>
      <c r="BX59" s="2">
        <v>13068</v>
      </c>
      <c r="BY59" s="2">
        <v>15050.400369626901</v>
      </c>
      <c r="BZ59" s="2">
        <v>13068</v>
      </c>
      <c r="CA59" s="2">
        <v>30492.000000000004</v>
      </c>
      <c r="CB59" s="2">
        <v>230868</v>
      </c>
      <c r="CC59" s="2">
        <v>13068</v>
      </c>
      <c r="CD59" s="2">
        <v>15050.400369626901</v>
      </c>
      <c r="CE59" s="1">
        <f t="shared" si="0"/>
        <v>1.7275482517937216E-2</v>
      </c>
    </row>
    <row r="60" spans="1:83" ht="13.5" customHeight="1">
      <c r="A60" s="3" t="s">
        <v>82</v>
      </c>
      <c r="B60" t="s">
        <v>203</v>
      </c>
      <c r="C60" s="9" t="s">
        <v>1669</v>
      </c>
      <c r="D60" s="3" t="s">
        <v>178</v>
      </c>
      <c r="E60" s="3" t="s">
        <v>179</v>
      </c>
      <c r="F60" s="3" t="s">
        <v>87</v>
      </c>
      <c r="G60" s="3" t="s">
        <v>88</v>
      </c>
      <c r="H60" s="3" t="s">
        <v>89</v>
      </c>
      <c r="I60" s="3" t="s">
        <v>90</v>
      </c>
      <c r="J60" s="3" t="s">
        <v>180</v>
      </c>
      <c r="K60" s="3" t="s">
        <v>92</v>
      </c>
      <c r="L60" s="3" t="s">
        <v>93</v>
      </c>
      <c r="M60" s="3" t="s">
        <v>94</v>
      </c>
      <c r="N60" s="2">
        <v>5000000</v>
      </c>
      <c r="O60" s="2">
        <v>1791933.7</v>
      </c>
      <c r="P60" s="10">
        <v>1</v>
      </c>
      <c r="Q60" s="2">
        <v>5000000</v>
      </c>
      <c r="R60" s="2">
        <v>1791933.7</v>
      </c>
      <c r="S60" s="3" t="s">
        <v>94</v>
      </c>
      <c r="T60" s="2">
        <v>700000</v>
      </c>
      <c r="U60" s="2">
        <v>700000</v>
      </c>
      <c r="V60" s="2">
        <v>5444.44</v>
      </c>
      <c r="W60" s="11">
        <v>1</v>
      </c>
      <c r="X60" s="2">
        <v>700000</v>
      </c>
      <c r="Y60" s="2">
        <v>700000</v>
      </c>
      <c r="Z60" s="2">
        <v>5444.44</v>
      </c>
      <c r="AA60" s="12">
        <v>0.08</v>
      </c>
      <c r="AB60" s="13">
        <v>44551</v>
      </c>
      <c r="AC60" s="13">
        <v>44500</v>
      </c>
      <c r="AD60" s="2">
        <v>1</v>
      </c>
      <c r="AE60" s="2">
        <v>7</v>
      </c>
      <c r="AF60" s="3" t="s">
        <v>95</v>
      </c>
      <c r="AG60" s="2">
        <v>0</v>
      </c>
      <c r="AH60" s="3" t="s">
        <v>95</v>
      </c>
      <c r="AI60" s="3" t="s">
        <v>95</v>
      </c>
      <c r="AJ60" s="2">
        <v>1</v>
      </c>
      <c r="AK60" s="2">
        <v>19705.909909504924</v>
      </c>
      <c r="AL60" s="2">
        <v>0</v>
      </c>
      <c r="AM60" s="2">
        <v>153.26806306814996</v>
      </c>
      <c r="AN60" s="2">
        <v>19859.177972573074</v>
      </c>
      <c r="AO60" s="2">
        <v>19705.909909504924</v>
      </c>
      <c r="AP60" s="2">
        <v>0</v>
      </c>
      <c r="AQ60" s="2">
        <v>153.26806306814996</v>
      </c>
      <c r="AR60" s="2">
        <v>19859.177972573074</v>
      </c>
      <c r="AS60" s="2">
        <v>560000</v>
      </c>
      <c r="AT60" s="2">
        <v>0</v>
      </c>
      <c r="AU60" s="2">
        <v>4355.5519999999997</v>
      </c>
      <c r="AV60" s="2">
        <v>564355.55199999991</v>
      </c>
      <c r="AW60" s="2">
        <v>19705.909909504924</v>
      </c>
      <c r="AX60" s="2">
        <v>0</v>
      </c>
      <c r="AY60" s="2">
        <v>153.26806306814996</v>
      </c>
      <c r="AZ60" s="2">
        <v>19859.177972573074</v>
      </c>
      <c r="BA60" s="2">
        <v>100285.34612046152</v>
      </c>
      <c r="BB60" s="2">
        <v>0</v>
      </c>
      <c r="BC60" s="2">
        <v>779.99649976012199</v>
      </c>
      <c r="BD60" s="2">
        <v>101065.34262022164</v>
      </c>
      <c r="BE60" s="2">
        <v>100285.34612046152</v>
      </c>
      <c r="BF60" s="2">
        <v>0</v>
      </c>
      <c r="BG60" s="2">
        <v>779.99649976012199</v>
      </c>
      <c r="BH60" s="2">
        <v>101065.34262022164</v>
      </c>
      <c r="BI60" s="2">
        <v>2849896</v>
      </c>
      <c r="BJ60" s="2">
        <v>0</v>
      </c>
      <c r="BK60" s="2">
        <v>22165.8396832</v>
      </c>
      <c r="BL60" s="2">
        <v>2872061.8396831998</v>
      </c>
      <c r="BM60" s="2">
        <v>100285.34612046152</v>
      </c>
      <c r="BN60" s="2">
        <v>0</v>
      </c>
      <c r="BO60" s="2">
        <v>779.99649976012199</v>
      </c>
      <c r="BP60" s="2">
        <v>101065.34262022164</v>
      </c>
      <c r="BQ60" s="2" t="s">
        <v>96</v>
      </c>
      <c r="BR60" s="1">
        <v>1.4999999999999999E-2</v>
      </c>
      <c r="BS60" s="1">
        <v>3.5000000000000003E-2</v>
      </c>
      <c r="BT60" s="1">
        <v>0.26500000000000001</v>
      </c>
      <c r="BU60" s="2">
        <v>10500</v>
      </c>
      <c r="BV60" s="2">
        <v>24500.000000000004</v>
      </c>
      <c r="BW60" s="2">
        <v>185500</v>
      </c>
      <c r="BX60" s="2">
        <v>10500</v>
      </c>
      <c r="BY60" s="2">
        <v>19859.177972573074</v>
      </c>
      <c r="BZ60" s="2">
        <v>10500</v>
      </c>
      <c r="CA60" s="2">
        <v>24500.000000000004</v>
      </c>
      <c r="CB60" s="2">
        <v>185500</v>
      </c>
      <c r="CC60" s="2">
        <v>10500</v>
      </c>
      <c r="CD60" s="2">
        <v>19859.177972573074</v>
      </c>
      <c r="CE60" s="1">
        <f t="shared" si="0"/>
        <v>2.8370254246532962E-2</v>
      </c>
    </row>
    <row r="61" spans="1:83" ht="13.5" customHeight="1">
      <c r="A61" s="3" t="s">
        <v>82</v>
      </c>
      <c r="B61" t="s">
        <v>204</v>
      </c>
      <c r="C61" s="9" t="s">
        <v>1670</v>
      </c>
      <c r="D61" s="3" t="s">
        <v>205</v>
      </c>
      <c r="E61" s="3" t="s">
        <v>206</v>
      </c>
      <c r="F61" s="3" t="s">
        <v>87</v>
      </c>
      <c r="G61" s="3" t="s">
        <v>88</v>
      </c>
      <c r="H61" s="3" t="s">
        <v>89</v>
      </c>
      <c r="I61" s="3" t="s">
        <v>90</v>
      </c>
      <c r="J61" s="3" t="s">
        <v>207</v>
      </c>
      <c r="K61" s="3" t="s">
        <v>92</v>
      </c>
      <c r="L61" s="3" t="s">
        <v>93</v>
      </c>
      <c r="M61" s="3" t="s">
        <v>94</v>
      </c>
      <c r="N61" s="2">
        <v>10000000</v>
      </c>
      <c r="O61" s="2">
        <v>1517648.01</v>
      </c>
      <c r="P61" s="10">
        <v>1</v>
      </c>
      <c r="Q61" s="2">
        <v>10000000</v>
      </c>
      <c r="R61" s="2">
        <v>1517648.01</v>
      </c>
      <c r="S61" s="3" t="s">
        <v>94</v>
      </c>
      <c r="T61" s="2">
        <v>8298000</v>
      </c>
      <c r="U61" s="2">
        <v>1082351.99</v>
      </c>
      <c r="V61" s="2">
        <v>56587.02</v>
      </c>
      <c r="W61" s="11">
        <v>1</v>
      </c>
      <c r="X61" s="2">
        <v>8298000</v>
      </c>
      <c r="Y61" s="2">
        <v>1082351.99</v>
      </c>
      <c r="Z61" s="2">
        <v>56587.02</v>
      </c>
      <c r="AA61" s="12">
        <v>0.08</v>
      </c>
      <c r="AB61" s="13">
        <v>44505</v>
      </c>
      <c r="AC61" s="13">
        <v>44500</v>
      </c>
      <c r="AD61" s="2">
        <v>1</v>
      </c>
      <c r="AE61" s="2">
        <v>7</v>
      </c>
      <c r="AF61" s="3" t="s">
        <v>95</v>
      </c>
      <c r="AG61" s="2">
        <v>0</v>
      </c>
      <c r="AH61" s="3" t="s">
        <v>95</v>
      </c>
      <c r="AI61" s="3" t="s">
        <v>95</v>
      </c>
      <c r="AJ61" s="2">
        <v>1</v>
      </c>
      <c r="AK61" s="2">
        <v>30469.61543616197</v>
      </c>
      <c r="AL61" s="2">
        <v>0</v>
      </c>
      <c r="AM61" s="2">
        <v>1592.9981688105049</v>
      </c>
      <c r="AN61" s="2">
        <v>32062.613604972474</v>
      </c>
      <c r="AO61" s="2">
        <v>30469.61543616197</v>
      </c>
      <c r="AP61" s="2">
        <v>0</v>
      </c>
      <c r="AQ61" s="2">
        <v>1592.9981688105049</v>
      </c>
      <c r="AR61" s="2">
        <v>32062.613604972474</v>
      </c>
      <c r="AS61" s="2">
        <v>865881.59200000006</v>
      </c>
      <c r="AT61" s="2">
        <v>0</v>
      </c>
      <c r="AU61" s="2">
        <v>45269.615999999995</v>
      </c>
      <c r="AV61" s="2">
        <v>911151.20799999998</v>
      </c>
      <c r="AW61" s="2">
        <v>30469.61543616197</v>
      </c>
      <c r="AX61" s="2">
        <v>0</v>
      </c>
      <c r="AY61" s="2">
        <v>1592.9981688105049</v>
      </c>
      <c r="AZ61" s="2">
        <v>32062.613604972474</v>
      </c>
      <c r="BA61" s="2">
        <v>155062.9199161719</v>
      </c>
      <c r="BB61" s="2">
        <v>0</v>
      </c>
      <c r="BC61" s="2">
        <v>8106.9269808935405</v>
      </c>
      <c r="BD61" s="2">
        <v>163169.84689706544</v>
      </c>
      <c r="BE61" s="2">
        <v>155062.9199161719</v>
      </c>
      <c r="BF61" s="2">
        <v>0</v>
      </c>
      <c r="BG61" s="2">
        <v>8106.9269808935405</v>
      </c>
      <c r="BH61" s="2">
        <v>163169.84689706544</v>
      </c>
      <c r="BI61" s="2">
        <v>4406558.0098472005</v>
      </c>
      <c r="BJ61" s="2">
        <v>0</v>
      </c>
      <c r="BK61" s="2">
        <v>230381.60278559997</v>
      </c>
      <c r="BL61" s="2">
        <v>4636939.6126327999</v>
      </c>
      <c r="BM61" s="2">
        <v>155062.9199161719</v>
      </c>
      <c r="BN61" s="2">
        <v>0</v>
      </c>
      <c r="BO61" s="2">
        <v>8106.9269808935405</v>
      </c>
      <c r="BP61" s="2">
        <v>163169.84689706544</v>
      </c>
      <c r="BQ61" s="2" t="s">
        <v>96</v>
      </c>
      <c r="BR61" s="1">
        <v>1.4999999999999999E-2</v>
      </c>
      <c r="BS61" s="1">
        <v>3.5000000000000003E-2</v>
      </c>
      <c r="BT61" s="1">
        <v>0.26500000000000001</v>
      </c>
      <c r="BU61" s="2">
        <v>16235.279849999999</v>
      </c>
      <c r="BV61" s="2">
        <v>37882.319650000005</v>
      </c>
      <c r="BW61" s="2">
        <v>286823.27734999999</v>
      </c>
      <c r="BX61" s="2">
        <v>16235.279849999999</v>
      </c>
      <c r="BY61" s="2">
        <v>32062.613604972474</v>
      </c>
      <c r="BZ61" s="2">
        <v>16235.279849999999</v>
      </c>
      <c r="CA61" s="2">
        <v>37882.319650000005</v>
      </c>
      <c r="CB61" s="2">
        <v>286823.27734999999</v>
      </c>
      <c r="CC61" s="2">
        <v>16235.279849999999</v>
      </c>
      <c r="CD61" s="2">
        <v>32062.613604972474</v>
      </c>
      <c r="CE61" s="1">
        <f t="shared" si="0"/>
        <v>2.9623092950540494E-2</v>
      </c>
    </row>
    <row r="62" spans="1:83" ht="13.5" customHeight="1">
      <c r="A62" s="3" t="s">
        <v>82</v>
      </c>
      <c r="B62" t="s">
        <v>208</v>
      </c>
      <c r="C62" s="9" t="s">
        <v>1671</v>
      </c>
      <c r="D62" s="3" t="s">
        <v>209</v>
      </c>
      <c r="E62" s="3" t="s">
        <v>210</v>
      </c>
      <c r="F62" s="3" t="s">
        <v>87</v>
      </c>
      <c r="G62" s="3" t="s">
        <v>88</v>
      </c>
      <c r="H62" s="3" t="s">
        <v>89</v>
      </c>
      <c r="I62" s="3" t="s">
        <v>90</v>
      </c>
      <c r="J62" s="3" t="s">
        <v>211</v>
      </c>
      <c r="K62" s="3" t="s">
        <v>92</v>
      </c>
      <c r="L62" s="3" t="s">
        <v>93</v>
      </c>
      <c r="M62" s="3" t="s">
        <v>94</v>
      </c>
      <c r="N62" s="2">
        <v>3000000</v>
      </c>
      <c r="O62" s="2">
        <v>1708300</v>
      </c>
      <c r="P62" s="10">
        <v>1</v>
      </c>
      <c r="Q62" s="2">
        <v>3000000</v>
      </c>
      <c r="R62" s="2">
        <v>1708300</v>
      </c>
      <c r="S62" s="3" t="s">
        <v>94</v>
      </c>
      <c r="T62" s="2">
        <v>1680000</v>
      </c>
      <c r="U62" s="2">
        <v>1291700</v>
      </c>
      <c r="V62" s="2">
        <v>12233.71</v>
      </c>
      <c r="W62" s="11">
        <v>1</v>
      </c>
      <c r="X62" s="2">
        <v>1680000</v>
      </c>
      <c r="Y62" s="2">
        <v>1291700</v>
      </c>
      <c r="Z62" s="2">
        <v>12233.71</v>
      </c>
      <c r="AA62" s="12">
        <v>0.08</v>
      </c>
      <c r="AB62" s="13">
        <v>44498</v>
      </c>
      <c r="AC62" s="13">
        <v>44500</v>
      </c>
      <c r="AD62" s="2">
        <v>1</v>
      </c>
      <c r="AE62" s="2">
        <v>7</v>
      </c>
      <c r="AF62" s="3" t="s">
        <v>95</v>
      </c>
      <c r="AG62" s="2">
        <v>0</v>
      </c>
      <c r="AH62" s="3" t="s">
        <v>95</v>
      </c>
      <c r="AI62" s="3" t="s">
        <v>95</v>
      </c>
      <c r="AJ62" s="2">
        <v>1</v>
      </c>
      <c r="AK62" s="2">
        <v>36363.034043010732</v>
      </c>
      <c r="AL62" s="2">
        <v>0</v>
      </c>
      <c r="AM62" s="2">
        <v>344.39483874144207</v>
      </c>
      <c r="AN62" s="2">
        <v>36707.428881752174</v>
      </c>
      <c r="AO62" s="2">
        <v>36363.034043010732</v>
      </c>
      <c r="AP62" s="2">
        <v>0</v>
      </c>
      <c r="AQ62" s="2">
        <v>344.39483874144207</v>
      </c>
      <c r="AR62" s="2">
        <v>36707.428881752174</v>
      </c>
      <c r="AS62" s="2">
        <v>1033360</v>
      </c>
      <c r="AT62" s="2">
        <v>0</v>
      </c>
      <c r="AU62" s="2">
        <v>9786.9679999999989</v>
      </c>
      <c r="AV62" s="2">
        <v>1043146.9680000001</v>
      </c>
      <c r="AW62" s="2">
        <v>36363.034043010732</v>
      </c>
      <c r="AX62" s="2">
        <v>0</v>
      </c>
      <c r="AY62" s="2">
        <v>344.39483874144207</v>
      </c>
      <c r="AZ62" s="2">
        <v>36707.428881752174</v>
      </c>
      <c r="BA62" s="2">
        <v>185055.11654828591</v>
      </c>
      <c r="BB62" s="2">
        <v>0</v>
      </c>
      <c r="BC62" s="2">
        <v>1752.6597738390728</v>
      </c>
      <c r="BD62" s="2">
        <v>186807.77632212499</v>
      </c>
      <c r="BE62" s="2">
        <v>185055.11654828591</v>
      </c>
      <c r="BF62" s="2">
        <v>0</v>
      </c>
      <c r="BG62" s="2">
        <v>1752.6597738390728</v>
      </c>
      <c r="BH62" s="2">
        <v>186807.77632212499</v>
      </c>
      <c r="BI62" s="2">
        <v>5258872.3760000002</v>
      </c>
      <c r="BJ62" s="2">
        <v>0</v>
      </c>
      <c r="BK62" s="2">
        <v>49806.858848799995</v>
      </c>
      <c r="BL62" s="2">
        <v>5308679.234848801</v>
      </c>
      <c r="BM62" s="2">
        <v>185055.11654828591</v>
      </c>
      <c r="BN62" s="2">
        <v>0</v>
      </c>
      <c r="BO62" s="2">
        <v>1752.6597738390728</v>
      </c>
      <c r="BP62" s="2">
        <v>186807.77632212499</v>
      </c>
      <c r="BQ62" s="2" t="s">
        <v>96</v>
      </c>
      <c r="BR62" s="1">
        <v>1.4999999999999999E-2</v>
      </c>
      <c r="BS62" s="1">
        <v>3.5000000000000003E-2</v>
      </c>
      <c r="BT62" s="1">
        <v>0.26500000000000001</v>
      </c>
      <c r="BU62" s="2">
        <v>19375.5</v>
      </c>
      <c r="BV62" s="2">
        <v>45209.500000000007</v>
      </c>
      <c r="BW62" s="2">
        <v>342300.5</v>
      </c>
      <c r="BX62" s="2">
        <v>19375.5</v>
      </c>
      <c r="BY62" s="2">
        <v>36707.428881752174</v>
      </c>
      <c r="BZ62" s="2">
        <v>19375.5</v>
      </c>
      <c r="CA62" s="2">
        <v>45209.500000000007</v>
      </c>
      <c r="CB62" s="2">
        <v>342300.5</v>
      </c>
      <c r="CC62" s="2">
        <v>19375.5</v>
      </c>
      <c r="CD62" s="2">
        <v>36707.428881752174</v>
      </c>
      <c r="CE62" s="1">
        <f t="shared" si="0"/>
        <v>2.8417921252420975E-2</v>
      </c>
    </row>
    <row r="63" spans="1:83" ht="13.5" customHeight="1">
      <c r="A63" s="3" t="s">
        <v>82</v>
      </c>
      <c r="B63" t="s">
        <v>212</v>
      </c>
      <c r="C63" s="9" t="s">
        <v>1672</v>
      </c>
      <c r="D63" s="3" t="s">
        <v>199</v>
      </c>
      <c r="E63" s="3" t="s">
        <v>200</v>
      </c>
      <c r="F63" s="3" t="s">
        <v>87</v>
      </c>
      <c r="G63" s="3" t="s">
        <v>88</v>
      </c>
      <c r="H63" s="3" t="s">
        <v>89</v>
      </c>
      <c r="I63" s="3" t="s">
        <v>90</v>
      </c>
      <c r="J63" s="3" t="s">
        <v>201</v>
      </c>
      <c r="K63" s="3" t="s">
        <v>92</v>
      </c>
      <c r="L63" s="3" t="s">
        <v>116</v>
      </c>
      <c r="M63" s="3" t="s">
        <v>94</v>
      </c>
      <c r="N63" s="2">
        <v>50000000</v>
      </c>
      <c r="O63" s="2">
        <v>0</v>
      </c>
      <c r="P63" s="10">
        <v>1</v>
      </c>
      <c r="Q63" s="2">
        <v>50000000</v>
      </c>
      <c r="R63" s="2">
        <v>0</v>
      </c>
      <c r="S63" s="3" t="s">
        <v>94</v>
      </c>
      <c r="T63" s="2">
        <v>20000000</v>
      </c>
      <c r="U63" s="2">
        <v>20000000</v>
      </c>
      <c r="V63" s="2">
        <v>75000</v>
      </c>
      <c r="W63" s="11">
        <v>1</v>
      </c>
      <c r="X63" s="2">
        <v>20000000</v>
      </c>
      <c r="Y63" s="2">
        <v>20000000</v>
      </c>
      <c r="Z63" s="2">
        <v>75000</v>
      </c>
      <c r="AA63" s="12">
        <v>4.4999999999999998E-2</v>
      </c>
      <c r="AB63" s="13">
        <v>45551</v>
      </c>
      <c r="AC63" s="13">
        <v>44500</v>
      </c>
      <c r="AD63" s="2">
        <v>3</v>
      </c>
      <c r="AE63" s="2">
        <v>7</v>
      </c>
      <c r="AF63" s="3" t="s">
        <v>95</v>
      </c>
      <c r="AG63" s="2">
        <v>0</v>
      </c>
      <c r="AH63" s="3" t="s">
        <v>95</v>
      </c>
      <c r="AI63" s="3" t="s">
        <v>95</v>
      </c>
      <c r="AJ63" s="2">
        <v>1</v>
      </c>
      <c r="AK63" s="2">
        <v>563025.99741442641</v>
      </c>
      <c r="AL63" s="2">
        <v>0</v>
      </c>
      <c r="AM63" s="2">
        <v>2111.3474903040992</v>
      </c>
      <c r="AN63" s="2">
        <v>565137.34490473056</v>
      </c>
      <c r="AO63" s="2">
        <v>979258.9242517997</v>
      </c>
      <c r="AP63" s="2">
        <v>0</v>
      </c>
      <c r="AQ63" s="2">
        <v>4505.1690231619787</v>
      </c>
      <c r="AR63" s="2">
        <v>983764.09327496169</v>
      </c>
      <c r="AS63" s="2">
        <v>16000000</v>
      </c>
      <c r="AT63" s="2">
        <v>0</v>
      </c>
      <c r="AU63" s="2">
        <v>59999.999999999993</v>
      </c>
      <c r="AV63" s="2">
        <v>16060000</v>
      </c>
      <c r="AW63" s="2">
        <v>563025.99741442641</v>
      </c>
      <c r="AX63" s="2">
        <v>0</v>
      </c>
      <c r="AY63" s="2">
        <v>2111.3474903040992</v>
      </c>
      <c r="AZ63" s="2">
        <v>565137.34490473056</v>
      </c>
      <c r="BA63" s="2">
        <v>2865295.6034417576</v>
      </c>
      <c r="BB63" s="2">
        <v>0</v>
      </c>
      <c r="BC63" s="2">
        <v>10744.858512906592</v>
      </c>
      <c r="BD63" s="2">
        <v>2876040.4619546644</v>
      </c>
      <c r="BE63" s="2">
        <v>4983546.5914098341</v>
      </c>
      <c r="BF63" s="2">
        <v>0</v>
      </c>
      <c r="BG63" s="2">
        <v>22927.255675773627</v>
      </c>
      <c r="BH63" s="2">
        <v>5006473.8470856082</v>
      </c>
      <c r="BI63" s="2">
        <v>81425600</v>
      </c>
      <c r="BJ63" s="2">
        <v>0</v>
      </c>
      <c r="BK63" s="2">
        <v>305346</v>
      </c>
      <c r="BL63" s="2">
        <v>81730946</v>
      </c>
      <c r="BM63" s="2">
        <v>2865295.6034417576</v>
      </c>
      <c r="BN63" s="2">
        <v>0</v>
      </c>
      <c r="BO63" s="2">
        <v>10744.858512906592</v>
      </c>
      <c r="BP63" s="2">
        <v>2876040.4619546644</v>
      </c>
      <c r="BQ63" s="2" t="s">
        <v>96</v>
      </c>
      <c r="BR63" s="1">
        <v>1.4999999999999999E-2</v>
      </c>
      <c r="BS63" s="1">
        <v>3.5000000000000003E-2</v>
      </c>
      <c r="BT63" s="1">
        <v>0.26500000000000001</v>
      </c>
      <c r="BU63" s="2">
        <v>300000</v>
      </c>
      <c r="BV63" s="2">
        <v>700000.00000000012</v>
      </c>
      <c r="BW63" s="2">
        <v>5300000</v>
      </c>
      <c r="BX63" s="2">
        <v>300000</v>
      </c>
      <c r="BY63" s="2">
        <v>565137.34490473056</v>
      </c>
      <c r="BZ63" s="2">
        <v>300000</v>
      </c>
      <c r="CA63" s="2">
        <v>700000.00000000012</v>
      </c>
      <c r="CB63" s="2">
        <v>5300000</v>
      </c>
      <c r="CC63" s="2">
        <v>300000</v>
      </c>
      <c r="CD63" s="2">
        <v>565137.34490473056</v>
      </c>
      <c r="CE63" s="1">
        <f t="shared" si="0"/>
        <v>2.8256867245236527E-2</v>
      </c>
    </row>
    <row r="64" spans="1:83" ht="13.5" customHeight="1">
      <c r="A64" s="3" t="s">
        <v>82</v>
      </c>
      <c r="B64" t="s">
        <v>213</v>
      </c>
      <c r="C64" s="9" t="s">
        <v>1673</v>
      </c>
      <c r="D64" s="3" t="s">
        <v>178</v>
      </c>
      <c r="E64" s="3" t="s">
        <v>179</v>
      </c>
      <c r="F64" s="3" t="s">
        <v>87</v>
      </c>
      <c r="G64" s="3" t="s">
        <v>88</v>
      </c>
      <c r="H64" s="3" t="s">
        <v>89</v>
      </c>
      <c r="I64" s="3" t="s">
        <v>90</v>
      </c>
      <c r="J64" s="3" t="s">
        <v>180</v>
      </c>
      <c r="K64" s="3" t="s">
        <v>92</v>
      </c>
      <c r="L64" s="3" t="s">
        <v>93</v>
      </c>
      <c r="M64" s="3" t="s">
        <v>94</v>
      </c>
      <c r="N64" s="2">
        <v>5000000</v>
      </c>
      <c r="O64" s="2">
        <v>1791933.7</v>
      </c>
      <c r="P64" s="10">
        <v>1</v>
      </c>
      <c r="Q64" s="2">
        <v>5000000</v>
      </c>
      <c r="R64" s="2">
        <v>1791933.7</v>
      </c>
      <c r="S64" s="3" t="s">
        <v>94</v>
      </c>
      <c r="T64" s="2">
        <v>400000</v>
      </c>
      <c r="U64" s="2">
        <v>400000</v>
      </c>
      <c r="V64" s="2">
        <v>2666.67</v>
      </c>
      <c r="W64" s="11">
        <v>1</v>
      </c>
      <c r="X64" s="2">
        <v>400000</v>
      </c>
      <c r="Y64" s="2">
        <v>400000</v>
      </c>
      <c r="Z64" s="2">
        <v>2666.67</v>
      </c>
      <c r="AA64" s="12">
        <v>0.08</v>
      </c>
      <c r="AB64" s="13">
        <v>44554</v>
      </c>
      <c r="AC64" s="13">
        <v>44500</v>
      </c>
      <c r="AD64" s="2">
        <v>1</v>
      </c>
      <c r="AE64" s="2">
        <v>7</v>
      </c>
      <c r="AF64" s="3" t="s">
        <v>95</v>
      </c>
      <c r="AG64" s="2">
        <v>0</v>
      </c>
      <c r="AH64" s="3" t="s">
        <v>95</v>
      </c>
      <c r="AI64" s="3" t="s">
        <v>95</v>
      </c>
      <c r="AJ64" s="2">
        <v>1</v>
      </c>
      <c r="AK64" s="2">
        <v>11260.519948288527</v>
      </c>
      <c r="AL64" s="2">
        <v>0</v>
      </c>
      <c r="AM64" s="2">
        <v>75.07022682625643</v>
      </c>
      <c r="AN64" s="2">
        <v>11335.590175114783</v>
      </c>
      <c r="AO64" s="2">
        <v>11260.519948288527</v>
      </c>
      <c r="AP64" s="2">
        <v>0</v>
      </c>
      <c r="AQ64" s="2">
        <v>75.07022682625643</v>
      </c>
      <c r="AR64" s="2">
        <v>11335.590175114783</v>
      </c>
      <c r="AS64" s="2">
        <v>320000</v>
      </c>
      <c r="AT64" s="2">
        <v>0</v>
      </c>
      <c r="AU64" s="2">
        <v>2133.3359999999998</v>
      </c>
      <c r="AV64" s="2">
        <v>322133.33600000001</v>
      </c>
      <c r="AW64" s="2">
        <v>11260.519948288527</v>
      </c>
      <c r="AX64" s="2">
        <v>0</v>
      </c>
      <c r="AY64" s="2">
        <v>75.07022682625643</v>
      </c>
      <c r="AZ64" s="2">
        <v>11335.590175114783</v>
      </c>
      <c r="BA64" s="2">
        <v>57305.912068835147</v>
      </c>
      <c r="BB64" s="2">
        <v>0</v>
      </c>
      <c r="BC64" s="2">
        <v>382.03989134150163</v>
      </c>
      <c r="BD64" s="2">
        <v>57687.951960176644</v>
      </c>
      <c r="BE64" s="2">
        <v>57305.912068835147</v>
      </c>
      <c r="BF64" s="2">
        <v>0</v>
      </c>
      <c r="BG64" s="2">
        <v>382.03989134150163</v>
      </c>
      <c r="BH64" s="2">
        <v>57687.951960176644</v>
      </c>
      <c r="BI64" s="2">
        <v>1628512</v>
      </c>
      <c r="BJ64" s="2">
        <v>0</v>
      </c>
      <c r="BK64" s="2">
        <v>10856.7602376</v>
      </c>
      <c r="BL64" s="2">
        <v>1639368.7602376002</v>
      </c>
      <c r="BM64" s="2">
        <v>57305.912068835147</v>
      </c>
      <c r="BN64" s="2">
        <v>0</v>
      </c>
      <c r="BO64" s="2">
        <v>382.03989134150163</v>
      </c>
      <c r="BP64" s="2">
        <v>57687.951960176644</v>
      </c>
      <c r="BQ64" s="2" t="s">
        <v>96</v>
      </c>
      <c r="BR64" s="1">
        <v>1.4999999999999999E-2</v>
      </c>
      <c r="BS64" s="1">
        <v>3.5000000000000003E-2</v>
      </c>
      <c r="BT64" s="1">
        <v>0.26500000000000001</v>
      </c>
      <c r="BU64" s="2">
        <v>6000</v>
      </c>
      <c r="BV64" s="2">
        <v>14000.000000000002</v>
      </c>
      <c r="BW64" s="2">
        <v>106000</v>
      </c>
      <c r="BX64" s="2">
        <v>6000</v>
      </c>
      <c r="BY64" s="2">
        <v>11335.590175114783</v>
      </c>
      <c r="BZ64" s="2">
        <v>6000</v>
      </c>
      <c r="CA64" s="2">
        <v>14000.000000000002</v>
      </c>
      <c r="CB64" s="2">
        <v>106000</v>
      </c>
      <c r="CC64" s="2">
        <v>6000</v>
      </c>
      <c r="CD64" s="2">
        <v>11335.590175114783</v>
      </c>
      <c r="CE64" s="1">
        <f t="shared" si="0"/>
        <v>2.8338975437786958E-2</v>
      </c>
    </row>
    <row r="65" spans="1:83" ht="13.5" customHeight="1">
      <c r="A65" s="3" t="s">
        <v>82</v>
      </c>
      <c r="B65" t="s">
        <v>214</v>
      </c>
      <c r="C65" s="9" t="s">
        <v>1674</v>
      </c>
      <c r="D65" s="3" t="s">
        <v>215</v>
      </c>
      <c r="E65" s="3" t="s">
        <v>216</v>
      </c>
      <c r="F65" s="3" t="s">
        <v>87</v>
      </c>
      <c r="G65" s="3" t="s">
        <v>88</v>
      </c>
      <c r="H65" s="3" t="s">
        <v>89</v>
      </c>
      <c r="I65" s="3" t="s">
        <v>90</v>
      </c>
      <c r="J65" s="3" t="s">
        <v>217</v>
      </c>
      <c r="K65" s="3" t="s">
        <v>92</v>
      </c>
      <c r="L65" s="3" t="s">
        <v>93</v>
      </c>
      <c r="M65" s="3" t="s">
        <v>94</v>
      </c>
      <c r="N65" s="2">
        <v>10000000</v>
      </c>
      <c r="O65" s="2">
        <v>1549200.61</v>
      </c>
      <c r="P65" s="10">
        <v>1</v>
      </c>
      <c r="Q65" s="2">
        <v>10000000</v>
      </c>
      <c r="R65" s="2">
        <v>1549200.61</v>
      </c>
      <c r="S65" s="3" t="s">
        <v>94</v>
      </c>
      <c r="T65" s="2">
        <v>9449000</v>
      </c>
      <c r="U65" s="2">
        <v>8450799.3900000006</v>
      </c>
      <c r="V65" s="2">
        <v>53366.66</v>
      </c>
      <c r="W65" s="11">
        <v>1</v>
      </c>
      <c r="X65" s="2">
        <v>9449000</v>
      </c>
      <c r="Y65" s="2">
        <v>8450799.3900000006</v>
      </c>
      <c r="Z65" s="2">
        <v>53366.66</v>
      </c>
      <c r="AA65" s="12">
        <v>0.08</v>
      </c>
      <c r="AB65" s="13">
        <v>44512</v>
      </c>
      <c r="AC65" s="13">
        <v>44500</v>
      </c>
      <c r="AD65" s="2">
        <v>1</v>
      </c>
      <c r="AE65" s="2">
        <v>6</v>
      </c>
      <c r="AF65" s="3" t="s">
        <v>95</v>
      </c>
      <c r="AG65" s="2">
        <v>0</v>
      </c>
      <c r="AH65" s="3" t="s">
        <v>95</v>
      </c>
      <c r="AI65" s="3" t="s">
        <v>95</v>
      </c>
      <c r="AJ65" s="2">
        <v>1</v>
      </c>
      <c r="AK65" s="2">
        <v>78978.154604233845</v>
      </c>
      <c r="AL65" s="2">
        <v>0</v>
      </c>
      <c r="AM65" s="2">
        <v>498.74575524524221</v>
      </c>
      <c r="AN65" s="2">
        <v>79476.900359479085</v>
      </c>
      <c r="AO65" s="2">
        <v>78978.154604233845</v>
      </c>
      <c r="AP65" s="2">
        <v>0</v>
      </c>
      <c r="AQ65" s="2">
        <v>498.74575524524221</v>
      </c>
      <c r="AR65" s="2">
        <v>79476.900359479085</v>
      </c>
      <c r="AS65" s="2">
        <v>3660218.6192541439</v>
      </c>
      <c r="AT65" s="2">
        <v>0</v>
      </c>
      <c r="AU65" s="2">
        <v>23114.220745856011</v>
      </c>
      <c r="AV65" s="2">
        <v>3683332.84</v>
      </c>
      <c r="AW65" s="2">
        <v>78978.154604233845</v>
      </c>
      <c r="AX65" s="2">
        <v>0</v>
      </c>
      <c r="AY65" s="2">
        <v>498.74575524524221</v>
      </c>
      <c r="AZ65" s="2">
        <v>79476.900359479085</v>
      </c>
      <c r="BA65" s="2">
        <v>401927.72659640649</v>
      </c>
      <c r="BB65" s="2">
        <v>0</v>
      </c>
      <c r="BC65" s="2">
        <v>2538.1670230185623</v>
      </c>
      <c r="BD65" s="2">
        <v>404465.89361942501</v>
      </c>
      <c r="BE65" s="2">
        <v>401927.72659640649</v>
      </c>
      <c r="BF65" s="2">
        <v>0</v>
      </c>
      <c r="BG65" s="2">
        <v>2538.1670230185623</v>
      </c>
      <c r="BH65" s="2">
        <v>404465.89361942501</v>
      </c>
      <c r="BI65" s="2">
        <v>18627218.575246263</v>
      </c>
      <c r="BJ65" s="2">
        <v>0</v>
      </c>
      <c r="BK65" s="2">
        <v>117630.58079773583</v>
      </c>
      <c r="BL65" s="2">
        <v>18744849.156043999</v>
      </c>
      <c r="BM65" s="2">
        <v>401927.72659640649</v>
      </c>
      <c r="BN65" s="2">
        <v>0</v>
      </c>
      <c r="BO65" s="2">
        <v>2538.1670230185623</v>
      </c>
      <c r="BP65" s="2">
        <v>404465.89361942501</v>
      </c>
      <c r="BQ65" s="2" t="s">
        <v>96</v>
      </c>
      <c r="BR65" s="1">
        <v>1.4999999999999999E-2</v>
      </c>
      <c r="BS65" s="1">
        <v>3.5000000000000003E-2</v>
      </c>
      <c r="BT65" s="1">
        <v>0.26500000000000001</v>
      </c>
      <c r="BU65" s="2">
        <v>126761.99085</v>
      </c>
      <c r="BV65" s="2">
        <v>295777.97865000006</v>
      </c>
      <c r="BW65" s="2">
        <v>2239461.8383500003</v>
      </c>
      <c r="BX65" s="2">
        <v>126761.99085</v>
      </c>
      <c r="BY65" s="2">
        <v>126761.99085</v>
      </c>
      <c r="BZ65" s="2">
        <v>126761.99085</v>
      </c>
      <c r="CA65" s="2">
        <v>295777.97865000006</v>
      </c>
      <c r="CB65" s="2">
        <v>2239461.8383500003</v>
      </c>
      <c r="CC65" s="2">
        <v>126761.99085</v>
      </c>
      <c r="CD65" s="2">
        <v>126761.99085</v>
      </c>
      <c r="CE65" s="1">
        <f t="shared" si="0"/>
        <v>1.4999999999999999E-2</v>
      </c>
    </row>
    <row r="66" spans="1:83" ht="13.5" customHeight="1">
      <c r="A66" s="3" t="s">
        <v>82</v>
      </c>
      <c r="B66" t="s">
        <v>218</v>
      </c>
      <c r="C66" s="9" t="s">
        <v>1675</v>
      </c>
      <c r="D66" s="3" t="s">
        <v>219</v>
      </c>
      <c r="E66" s="3" t="s">
        <v>220</v>
      </c>
      <c r="F66" s="3" t="s">
        <v>87</v>
      </c>
      <c r="G66" s="3" t="s">
        <v>88</v>
      </c>
      <c r="H66" s="3" t="s">
        <v>89</v>
      </c>
      <c r="I66" s="3" t="s">
        <v>90</v>
      </c>
      <c r="J66" s="3" t="s">
        <v>221</v>
      </c>
      <c r="K66" s="3" t="s">
        <v>92</v>
      </c>
      <c r="L66" s="3" t="s">
        <v>93</v>
      </c>
      <c r="M66" s="3" t="s">
        <v>94</v>
      </c>
      <c r="N66" s="2">
        <v>5000000</v>
      </c>
      <c r="O66" s="2">
        <v>3240000</v>
      </c>
      <c r="P66" s="10">
        <v>1</v>
      </c>
      <c r="Q66" s="2">
        <v>5000000</v>
      </c>
      <c r="R66" s="2">
        <v>3240000</v>
      </c>
      <c r="S66" s="3" t="s">
        <v>94</v>
      </c>
      <c r="T66" s="2">
        <v>1760000</v>
      </c>
      <c r="U66" s="2">
        <v>1760000</v>
      </c>
      <c r="V66" s="2">
        <v>7040</v>
      </c>
      <c r="W66" s="11">
        <v>1</v>
      </c>
      <c r="X66" s="2">
        <v>1760000</v>
      </c>
      <c r="Y66" s="2">
        <v>1760000</v>
      </c>
      <c r="Z66" s="2">
        <v>7040</v>
      </c>
      <c r="AA66" s="12">
        <v>0.08</v>
      </c>
      <c r="AB66" s="13">
        <v>44523</v>
      </c>
      <c r="AC66" s="13">
        <v>44500</v>
      </c>
      <c r="AD66" s="2">
        <v>1</v>
      </c>
      <c r="AE66" s="2">
        <v>7</v>
      </c>
      <c r="AF66" s="3" t="s">
        <v>95</v>
      </c>
      <c r="AG66" s="2">
        <v>0</v>
      </c>
      <c r="AH66" s="3" t="s">
        <v>95</v>
      </c>
      <c r="AI66" s="3" t="s">
        <v>95</v>
      </c>
      <c r="AJ66" s="2">
        <v>1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 t="s">
        <v>96</v>
      </c>
      <c r="BR66" s="1">
        <v>1.4999999999999999E-2</v>
      </c>
      <c r="BS66" s="1">
        <v>3.5000000000000003E-2</v>
      </c>
      <c r="BT66" s="1">
        <v>0.26500000000000001</v>
      </c>
      <c r="BU66" s="2">
        <v>26400</v>
      </c>
      <c r="BV66" s="2">
        <v>61600.000000000007</v>
      </c>
      <c r="BW66" s="2">
        <v>466400</v>
      </c>
      <c r="BX66" s="2">
        <v>26400</v>
      </c>
      <c r="BY66" s="2">
        <v>26400</v>
      </c>
      <c r="BZ66" s="2">
        <v>26400</v>
      </c>
      <c r="CA66" s="2">
        <v>61600.000000000007</v>
      </c>
      <c r="CB66" s="2">
        <v>466400</v>
      </c>
      <c r="CC66" s="2">
        <v>26400</v>
      </c>
      <c r="CD66" s="2">
        <v>26400</v>
      </c>
      <c r="CE66" s="1">
        <f t="shared" ref="CE66:CE129" si="1">BY66/Y66</f>
        <v>1.4999999999999999E-2</v>
      </c>
    </row>
    <row r="67" spans="1:83" ht="13.5" customHeight="1">
      <c r="A67" s="3" t="s">
        <v>82</v>
      </c>
      <c r="B67" t="s">
        <v>222</v>
      </c>
      <c r="C67" s="9" t="s">
        <v>1676</v>
      </c>
      <c r="D67" s="3" t="s">
        <v>223</v>
      </c>
      <c r="E67" s="3" t="s">
        <v>224</v>
      </c>
      <c r="F67" s="3" t="s">
        <v>87</v>
      </c>
      <c r="G67" s="3" t="s">
        <v>88</v>
      </c>
      <c r="H67" s="3" t="s">
        <v>89</v>
      </c>
      <c r="I67" s="3" t="s">
        <v>90</v>
      </c>
      <c r="J67" s="3" t="s">
        <v>225</v>
      </c>
      <c r="K67" s="3" t="s">
        <v>92</v>
      </c>
      <c r="L67" s="3" t="s">
        <v>93</v>
      </c>
      <c r="M67" s="3" t="s">
        <v>94</v>
      </c>
      <c r="N67" s="2">
        <v>5000000</v>
      </c>
      <c r="O67" s="2">
        <v>3898120.4</v>
      </c>
      <c r="P67" s="10">
        <v>1</v>
      </c>
      <c r="Q67" s="2">
        <v>5000000</v>
      </c>
      <c r="R67" s="2">
        <v>3898120.4</v>
      </c>
      <c r="S67" s="3" t="s">
        <v>94</v>
      </c>
      <c r="T67" s="2">
        <v>1150000</v>
      </c>
      <c r="U67" s="2">
        <v>1101879.6000000001</v>
      </c>
      <c r="V67" s="2">
        <v>4589.3100000000004</v>
      </c>
      <c r="W67" s="11">
        <v>1</v>
      </c>
      <c r="X67" s="2">
        <v>1150000</v>
      </c>
      <c r="Y67" s="2">
        <v>1101879.6000000001</v>
      </c>
      <c r="Z67" s="2">
        <v>4589.3100000000004</v>
      </c>
      <c r="AA67" s="12">
        <v>0.08</v>
      </c>
      <c r="AB67" s="13">
        <v>44522</v>
      </c>
      <c r="AC67" s="13">
        <v>44500</v>
      </c>
      <c r="AD67" s="2">
        <v>1</v>
      </c>
      <c r="AE67" s="2">
        <v>7</v>
      </c>
      <c r="AF67" s="3" t="s">
        <v>95</v>
      </c>
      <c r="AG67" s="2">
        <v>0</v>
      </c>
      <c r="AH67" s="3" t="s">
        <v>95</v>
      </c>
      <c r="AI67" s="3" t="s">
        <v>95</v>
      </c>
      <c r="AJ67" s="2">
        <v>1</v>
      </c>
      <c r="AK67" s="2">
        <v>31019.343041030465</v>
      </c>
      <c r="AL67" s="2">
        <v>0</v>
      </c>
      <c r="AM67" s="2">
        <v>129.19504200970007</v>
      </c>
      <c r="AN67" s="2">
        <v>31148.538083040166</v>
      </c>
      <c r="AO67" s="2">
        <v>31019.343041030465</v>
      </c>
      <c r="AP67" s="2">
        <v>0</v>
      </c>
      <c r="AQ67" s="2">
        <v>129.19504200970007</v>
      </c>
      <c r="AR67" s="2">
        <v>31148.538083040166</v>
      </c>
      <c r="AS67" s="2">
        <v>881503.68</v>
      </c>
      <c r="AT67" s="2">
        <v>0</v>
      </c>
      <c r="AU67" s="2">
        <v>3671.4479999999999</v>
      </c>
      <c r="AV67" s="2">
        <v>885175.12800000003</v>
      </c>
      <c r="AW67" s="2">
        <v>31019.343041030465</v>
      </c>
      <c r="AX67" s="2">
        <v>0</v>
      </c>
      <c r="AY67" s="2">
        <v>129.19504200970007</v>
      </c>
      <c r="AZ67" s="2">
        <v>31148.538083040166</v>
      </c>
      <c r="BA67" s="2">
        <v>157860.53867010813</v>
      </c>
      <c r="BB67" s="2">
        <v>0</v>
      </c>
      <c r="BC67" s="2">
        <v>657.48648829156468</v>
      </c>
      <c r="BD67" s="2">
        <v>158518.02515839972</v>
      </c>
      <c r="BE67" s="2">
        <v>157860.53867010813</v>
      </c>
      <c r="BF67" s="2">
        <v>0</v>
      </c>
      <c r="BG67" s="2">
        <v>657.48648829156468</v>
      </c>
      <c r="BH67" s="2">
        <v>158518.02515839972</v>
      </c>
      <c r="BI67" s="2">
        <v>4486060.3778880006</v>
      </c>
      <c r="BJ67" s="2">
        <v>0</v>
      </c>
      <c r="BK67" s="2">
        <v>18684.366016799999</v>
      </c>
      <c r="BL67" s="2">
        <v>4504744.7439048002</v>
      </c>
      <c r="BM67" s="2">
        <v>157860.53867010813</v>
      </c>
      <c r="BN67" s="2">
        <v>0</v>
      </c>
      <c r="BO67" s="2">
        <v>657.48648829156468</v>
      </c>
      <c r="BP67" s="2">
        <v>158518.02515839972</v>
      </c>
      <c r="BQ67" s="2" t="s">
        <v>96</v>
      </c>
      <c r="BR67" s="1">
        <v>1.4999999999999999E-2</v>
      </c>
      <c r="BS67" s="1">
        <v>3.5000000000000003E-2</v>
      </c>
      <c r="BT67" s="1">
        <v>0.26500000000000001</v>
      </c>
      <c r="BU67" s="2">
        <v>16528.194</v>
      </c>
      <c r="BV67" s="2">
        <v>38565.786000000007</v>
      </c>
      <c r="BW67" s="2">
        <v>291998.09400000004</v>
      </c>
      <c r="BX67" s="2">
        <v>16528.194</v>
      </c>
      <c r="BY67" s="2">
        <v>31148.538083040166</v>
      </c>
      <c r="BZ67" s="2">
        <v>16528.194</v>
      </c>
      <c r="CA67" s="2">
        <v>38565.786000000007</v>
      </c>
      <c r="CB67" s="2">
        <v>291998.09400000004</v>
      </c>
      <c r="CC67" s="2">
        <v>16528.194</v>
      </c>
      <c r="CD67" s="2">
        <v>31148.538083040166</v>
      </c>
      <c r="CE67" s="1">
        <f t="shared" si="1"/>
        <v>2.8268549561168175E-2</v>
      </c>
    </row>
    <row r="68" spans="1:83" ht="13.5" customHeight="1">
      <c r="A68" s="3" t="s">
        <v>82</v>
      </c>
      <c r="B68" t="s">
        <v>226</v>
      </c>
      <c r="C68" s="9" t="s">
        <v>1677</v>
      </c>
      <c r="D68" s="3" t="s">
        <v>227</v>
      </c>
      <c r="E68" s="3" t="s">
        <v>228</v>
      </c>
      <c r="F68" s="3" t="s">
        <v>87</v>
      </c>
      <c r="G68" s="3" t="s">
        <v>88</v>
      </c>
      <c r="H68" s="3" t="s">
        <v>89</v>
      </c>
      <c r="I68" s="3" t="s">
        <v>90</v>
      </c>
      <c r="J68" s="3" t="s">
        <v>229</v>
      </c>
      <c r="K68" s="3" t="s">
        <v>92</v>
      </c>
      <c r="L68" s="3" t="s">
        <v>93</v>
      </c>
      <c r="M68" s="3" t="s">
        <v>94</v>
      </c>
      <c r="N68" s="2">
        <v>1500000</v>
      </c>
      <c r="O68" s="2">
        <v>1157098.6599999999</v>
      </c>
      <c r="P68" s="10">
        <v>1</v>
      </c>
      <c r="Q68" s="2">
        <v>1500000</v>
      </c>
      <c r="R68" s="2">
        <v>1157098.6599999999</v>
      </c>
      <c r="S68" s="3" t="s">
        <v>94</v>
      </c>
      <c r="T68" s="2">
        <v>200000</v>
      </c>
      <c r="U68" s="2">
        <v>152901.34</v>
      </c>
      <c r="V68" s="2">
        <v>779.07</v>
      </c>
      <c r="W68" s="11">
        <v>1</v>
      </c>
      <c r="X68" s="2">
        <v>200000</v>
      </c>
      <c r="Y68" s="2">
        <v>152901.34</v>
      </c>
      <c r="Z68" s="2">
        <v>779.07</v>
      </c>
      <c r="AA68" s="12">
        <v>0.08</v>
      </c>
      <c r="AB68" s="13">
        <v>44508</v>
      </c>
      <c r="AC68" s="13">
        <v>44500</v>
      </c>
      <c r="AD68" s="2">
        <v>1</v>
      </c>
      <c r="AE68" s="2">
        <v>7</v>
      </c>
      <c r="AF68" s="3" t="s">
        <v>95</v>
      </c>
      <c r="AG68" s="2">
        <v>0</v>
      </c>
      <c r="AH68" s="3" t="s">
        <v>95</v>
      </c>
      <c r="AI68" s="3" t="s">
        <v>95</v>
      </c>
      <c r="AJ68" s="2">
        <v>1</v>
      </c>
      <c r="AK68" s="2">
        <v>4304.3714729751164</v>
      </c>
      <c r="AL68" s="2">
        <v>0</v>
      </c>
      <c r="AM68" s="2">
        <v>21.931833190282859</v>
      </c>
      <c r="AN68" s="2">
        <v>4326.3033061653996</v>
      </c>
      <c r="AO68" s="2">
        <v>4304.3714729751164</v>
      </c>
      <c r="AP68" s="2">
        <v>0</v>
      </c>
      <c r="AQ68" s="2">
        <v>21.931833190282859</v>
      </c>
      <c r="AR68" s="2">
        <v>4326.3033061653996</v>
      </c>
      <c r="AS68" s="2">
        <v>122321.072</v>
      </c>
      <c r="AT68" s="2">
        <v>0</v>
      </c>
      <c r="AU68" s="2">
        <v>623.25599999999997</v>
      </c>
      <c r="AV68" s="2">
        <v>122944.32800000001</v>
      </c>
      <c r="AW68" s="2">
        <v>4304.3714729751164</v>
      </c>
      <c r="AX68" s="2">
        <v>0</v>
      </c>
      <c r="AY68" s="2">
        <v>21.931833190282859</v>
      </c>
      <c r="AZ68" s="2">
        <v>4326.3033061653996</v>
      </c>
      <c r="BA68" s="2">
        <v>21905.376863117664</v>
      </c>
      <c r="BB68" s="2">
        <v>0</v>
      </c>
      <c r="BC68" s="2">
        <v>111.6132922886685</v>
      </c>
      <c r="BD68" s="2">
        <v>22016.990155406336</v>
      </c>
      <c r="BE68" s="2">
        <v>21905.376863117664</v>
      </c>
      <c r="BF68" s="2">
        <v>0</v>
      </c>
      <c r="BG68" s="2">
        <v>111.6132922886685</v>
      </c>
      <c r="BH68" s="2">
        <v>22016.990155406336</v>
      </c>
      <c r="BI68" s="2">
        <v>622504.16751519998</v>
      </c>
      <c r="BJ68" s="2">
        <v>0</v>
      </c>
      <c r="BK68" s="2">
        <v>3171.8121096</v>
      </c>
      <c r="BL68" s="2">
        <v>625675.97962480003</v>
      </c>
      <c r="BM68" s="2">
        <v>21905.376863117664</v>
      </c>
      <c r="BN68" s="2">
        <v>0</v>
      </c>
      <c r="BO68" s="2">
        <v>111.6132922886685</v>
      </c>
      <c r="BP68" s="2">
        <v>22016.990155406336</v>
      </c>
      <c r="BQ68" s="2" t="s">
        <v>96</v>
      </c>
      <c r="BR68" s="1">
        <v>1.4999999999999999E-2</v>
      </c>
      <c r="BS68" s="1">
        <v>3.5000000000000003E-2</v>
      </c>
      <c r="BT68" s="1">
        <v>0.26500000000000001</v>
      </c>
      <c r="BU68" s="2">
        <v>2293.5200999999997</v>
      </c>
      <c r="BV68" s="2">
        <v>5351.5469000000003</v>
      </c>
      <c r="BW68" s="2">
        <v>40518.855100000001</v>
      </c>
      <c r="BX68" s="2">
        <v>2293.5200999999997</v>
      </c>
      <c r="BY68" s="2">
        <v>4326.3033061653996</v>
      </c>
      <c r="BZ68" s="2">
        <v>2293.5200999999997</v>
      </c>
      <c r="CA68" s="2">
        <v>5351.5469000000003</v>
      </c>
      <c r="CB68" s="2">
        <v>40518.855100000001</v>
      </c>
      <c r="CC68" s="2">
        <v>2293.5200999999997</v>
      </c>
      <c r="CD68" s="2">
        <v>4326.3033061653996</v>
      </c>
      <c r="CE68" s="1">
        <f t="shared" si="1"/>
        <v>2.8294737679639692E-2</v>
      </c>
    </row>
    <row r="69" spans="1:83">
      <c r="A69" s="3" t="s">
        <v>82</v>
      </c>
      <c r="B69" t="s">
        <v>230</v>
      </c>
      <c r="C69" s="9" t="s">
        <v>1678</v>
      </c>
      <c r="D69" s="3" t="s">
        <v>231</v>
      </c>
      <c r="E69" s="3" t="s">
        <v>232</v>
      </c>
      <c r="F69" s="3" t="s">
        <v>87</v>
      </c>
      <c r="G69" s="3" t="s">
        <v>88</v>
      </c>
      <c r="H69" s="3" t="s">
        <v>89</v>
      </c>
      <c r="I69" s="3" t="s">
        <v>90</v>
      </c>
      <c r="J69" s="3" t="s">
        <v>233</v>
      </c>
      <c r="K69" s="3" t="s">
        <v>92</v>
      </c>
      <c r="L69" s="3" t="s">
        <v>93</v>
      </c>
      <c r="M69" s="3" t="s">
        <v>94</v>
      </c>
      <c r="N69" s="2">
        <v>20000000</v>
      </c>
      <c r="O69" s="2">
        <v>12000000</v>
      </c>
      <c r="P69" s="10">
        <v>1</v>
      </c>
      <c r="Q69" s="2">
        <v>20000000</v>
      </c>
      <c r="R69" s="2">
        <v>12000000</v>
      </c>
      <c r="S69" s="3" t="s">
        <v>94</v>
      </c>
      <c r="T69" s="2">
        <v>8000000</v>
      </c>
      <c r="U69" s="2">
        <v>8000000</v>
      </c>
      <c r="V69" s="2">
        <v>23111.11</v>
      </c>
      <c r="W69" s="11">
        <v>1</v>
      </c>
      <c r="X69" s="2">
        <v>8000000</v>
      </c>
      <c r="Y69" s="2">
        <v>8000000</v>
      </c>
      <c r="Z69" s="2">
        <v>23111.11</v>
      </c>
      <c r="AA69" s="12">
        <v>0.08</v>
      </c>
      <c r="AB69" s="13">
        <v>44526</v>
      </c>
      <c r="AC69" s="13">
        <v>44500</v>
      </c>
      <c r="AD69" s="2">
        <v>1</v>
      </c>
      <c r="AE69" s="2">
        <v>8</v>
      </c>
      <c r="AF69" s="3" t="s">
        <v>95</v>
      </c>
      <c r="AG69" s="2">
        <v>0</v>
      </c>
      <c r="AH69" s="3" t="s">
        <v>95</v>
      </c>
      <c r="AI69" s="3" t="s">
        <v>95</v>
      </c>
      <c r="AJ69" s="2">
        <v>1</v>
      </c>
      <c r="AK69" s="2">
        <v>9351.9643009517931</v>
      </c>
      <c r="AL69" s="2">
        <v>0</v>
      </c>
      <c r="AM69" s="2">
        <v>27.016784459421253</v>
      </c>
      <c r="AN69" s="2">
        <v>9378.9810854112147</v>
      </c>
      <c r="AO69" s="2">
        <v>9351.9643009517931</v>
      </c>
      <c r="AP69" s="2">
        <v>0</v>
      </c>
      <c r="AQ69" s="2">
        <v>27.016784459421253</v>
      </c>
      <c r="AR69" s="2">
        <v>9378.9810854112147</v>
      </c>
      <c r="AS69" s="2">
        <v>177974.7387793556</v>
      </c>
      <c r="AT69" s="2">
        <v>0</v>
      </c>
      <c r="AU69" s="2">
        <v>514.14922064386917</v>
      </c>
      <c r="AV69" s="2">
        <v>178488.88799999945</v>
      </c>
      <c r="AW69" s="2">
        <v>9351.9643009517931</v>
      </c>
      <c r="AX69" s="2">
        <v>0</v>
      </c>
      <c r="AY69" s="2">
        <v>27.016784459421253</v>
      </c>
      <c r="AZ69" s="2">
        <v>9378.9810854112147</v>
      </c>
      <c r="BA69" s="2">
        <v>47593.081523973771</v>
      </c>
      <c r="BB69" s="2">
        <v>0</v>
      </c>
      <c r="BC69" s="2">
        <v>137.49111779244069</v>
      </c>
      <c r="BD69" s="2">
        <v>47730.572641766215</v>
      </c>
      <c r="BE69" s="2">
        <v>47593.081523973771</v>
      </c>
      <c r="BF69" s="2">
        <v>0</v>
      </c>
      <c r="BG69" s="2">
        <v>137.49111779244069</v>
      </c>
      <c r="BH69" s="2">
        <v>47730.572641766215</v>
      </c>
      <c r="BI69" s="2">
        <v>905731.24312201864</v>
      </c>
      <c r="BJ69" s="2">
        <v>0</v>
      </c>
      <c r="BK69" s="2">
        <v>2616.5567987787149</v>
      </c>
      <c r="BL69" s="2">
        <v>908347.79992079723</v>
      </c>
      <c r="BM69" s="2">
        <v>47593.081523973771</v>
      </c>
      <c r="BN69" s="2">
        <v>0</v>
      </c>
      <c r="BO69" s="2">
        <v>137.49111779244069</v>
      </c>
      <c r="BP69" s="2">
        <v>47730.572641766215</v>
      </c>
      <c r="BQ69" s="2" t="s">
        <v>96</v>
      </c>
      <c r="BR69" s="1">
        <v>1.4999999999999999E-2</v>
      </c>
      <c r="BS69" s="1">
        <v>3.5000000000000003E-2</v>
      </c>
      <c r="BT69" s="1">
        <v>0.26500000000000001</v>
      </c>
      <c r="BU69" s="2">
        <v>120000</v>
      </c>
      <c r="BV69" s="2">
        <v>280000</v>
      </c>
      <c r="BW69" s="2">
        <v>2120000</v>
      </c>
      <c r="BX69" s="2">
        <v>120000</v>
      </c>
      <c r="BY69" s="2">
        <v>120000</v>
      </c>
      <c r="BZ69" s="2">
        <v>120000</v>
      </c>
      <c r="CA69" s="2">
        <v>280000</v>
      </c>
      <c r="CB69" s="2">
        <v>2120000</v>
      </c>
      <c r="CC69" s="2">
        <v>120000</v>
      </c>
      <c r="CD69" s="2">
        <v>120000</v>
      </c>
      <c r="CE69" s="1">
        <f t="shared" si="1"/>
        <v>1.4999999999999999E-2</v>
      </c>
    </row>
    <row r="70" spans="1:83" ht="13.5" customHeight="1">
      <c r="A70" s="3" t="s">
        <v>82</v>
      </c>
      <c r="B70" t="s">
        <v>234</v>
      </c>
      <c r="C70" s="9" t="s">
        <v>1679</v>
      </c>
      <c r="D70" s="3" t="s">
        <v>194</v>
      </c>
      <c r="E70" s="3" t="s">
        <v>195</v>
      </c>
      <c r="F70" s="3" t="s">
        <v>87</v>
      </c>
      <c r="G70" s="3" t="s">
        <v>88</v>
      </c>
      <c r="H70" s="3" t="s">
        <v>89</v>
      </c>
      <c r="I70" s="3" t="s">
        <v>90</v>
      </c>
      <c r="J70" s="3" t="s">
        <v>196</v>
      </c>
      <c r="K70" s="3" t="s">
        <v>92</v>
      </c>
      <c r="L70" s="3" t="s">
        <v>93</v>
      </c>
      <c r="M70" s="3" t="s">
        <v>94</v>
      </c>
      <c r="N70" s="2">
        <v>20000000</v>
      </c>
      <c r="O70" s="2">
        <v>1636738.9</v>
      </c>
      <c r="P70" s="10">
        <v>1</v>
      </c>
      <c r="Q70" s="2">
        <v>20000000</v>
      </c>
      <c r="R70" s="2">
        <v>1636738.9</v>
      </c>
      <c r="S70" s="3" t="s">
        <v>94</v>
      </c>
      <c r="T70" s="2">
        <v>14000000</v>
      </c>
      <c r="U70" s="2">
        <v>14000000</v>
      </c>
      <c r="V70" s="2">
        <v>40444.44</v>
      </c>
      <c r="W70" s="11">
        <v>1</v>
      </c>
      <c r="X70" s="2">
        <v>14000000</v>
      </c>
      <c r="Y70" s="2">
        <v>14000000</v>
      </c>
      <c r="Z70" s="2">
        <v>40444.44</v>
      </c>
      <c r="AA70" s="12">
        <v>0.08</v>
      </c>
      <c r="AB70" s="13">
        <v>44526</v>
      </c>
      <c r="AC70" s="13">
        <v>44500</v>
      </c>
      <c r="AD70" s="2">
        <v>1</v>
      </c>
      <c r="AE70" s="2">
        <v>6</v>
      </c>
      <c r="AF70" s="3" t="s">
        <v>95</v>
      </c>
      <c r="AG70" s="2">
        <v>0</v>
      </c>
      <c r="AH70" s="3" t="s">
        <v>95</v>
      </c>
      <c r="AI70" s="3" t="s">
        <v>95</v>
      </c>
      <c r="AJ70" s="2">
        <v>1</v>
      </c>
      <c r="AK70" s="2">
        <v>107411.9606899061</v>
      </c>
      <c r="AL70" s="2">
        <v>0</v>
      </c>
      <c r="AM70" s="2">
        <v>310.30118567180477</v>
      </c>
      <c r="AN70" s="2">
        <v>107722.26187557791</v>
      </c>
      <c r="AO70" s="2">
        <v>107411.9606899061</v>
      </c>
      <c r="AP70" s="2">
        <v>0</v>
      </c>
      <c r="AQ70" s="2">
        <v>310.30118567180477</v>
      </c>
      <c r="AR70" s="2">
        <v>107722.26187557791</v>
      </c>
      <c r="AS70" s="2">
        <v>4977974.7376714796</v>
      </c>
      <c r="AT70" s="2">
        <v>0</v>
      </c>
      <c r="AU70" s="2">
        <v>14380.81432851928</v>
      </c>
      <c r="AV70" s="2">
        <v>4992355.5519999983</v>
      </c>
      <c r="AW70" s="2">
        <v>107411.9606899061</v>
      </c>
      <c r="AX70" s="2">
        <v>0</v>
      </c>
      <c r="AY70" s="2">
        <v>310.30118567180477</v>
      </c>
      <c r="AZ70" s="2">
        <v>107722.26187557791</v>
      </c>
      <c r="BA70" s="2">
        <v>546630.20914700115</v>
      </c>
      <c r="BB70" s="2">
        <v>0</v>
      </c>
      <c r="BC70" s="2">
        <v>1579.1537640023816</v>
      </c>
      <c r="BD70" s="2">
        <v>548209.36291100353</v>
      </c>
      <c r="BE70" s="2">
        <v>546630.20914700115</v>
      </c>
      <c r="BF70" s="2">
        <v>0</v>
      </c>
      <c r="BG70" s="2">
        <v>1579.1537640023816</v>
      </c>
      <c r="BH70" s="2">
        <v>548209.36291100353</v>
      </c>
      <c r="BI70" s="2">
        <v>25333411.237483926</v>
      </c>
      <c r="BJ70" s="2">
        <v>0</v>
      </c>
      <c r="BK70" s="2">
        <v>73185.402199267468</v>
      </c>
      <c r="BL70" s="2">
        <v>25406596.639683191</v>
      </c>
      <c r="BM70" s="2">
        <v>546630.20914700115</v>
      </c>
      <c r="BN70" s="2">
        <v>0</v>
      </c>
      <c r="BO70" s="2">
        <v>1579.1537640023816</v>
      </c>
      <c r="BP70" s="2">
        <v>548209.36291100353</v>
      </c>
      <c r="BQ70" s="2" t="s">
        <v>96</v>
      </c>
      <c r="BR70" s="1">
        <v>1.4999999999999999E-2</v>
      </c>
      <c r="BS70" s="1">
        <v>3.5000000000000003E-2</v>
      </c>
      <c r="BT70" s="1">
        <v>0.26500000000000001</v>
      </c>
      <c r="BU70" s="2">
        <v>210000</v>
      </c>
      <c r="BV70" s="2">
        <v>490000.00000000006</v>
      </c>
      <c r="BW70" s="2">
        <v>3710000</v>
      </c>
      <c r="BX70" s="2">
        <v>210000</v>
      </c>
      <c r="BY70" s="2">
        <v>210000</v>
      </c>
      <c r="BZ70" s="2">
        <v>210000</v>
      </c>
      <c r="CA70" s="2">
        <v>490000.00000000006</v>
      </c>
      <c r="CB70" s="2">
        <v>3710000</v>
      </c>
      <c r="CC70" s="2">
        <v>210000</v>
      </c>
      <c r="CD70" s="2">
        <v>210000</v>
      </c>
      <c r="CE70" s="1">
        <f t="shared" si="1"/>
        <v>1.4999999999999999E-2</v>
      </c>
    </row>
    <row r="71" spans="1:83">
      <c r="A71" s="3" t="s">
        <v>82</v>
      </c>
      <c r="B71" t="s">
        <v>235</v>
      </c>
      <c r="C71" s="9" t="s">
        <v>1680</v>
      </c>
      <c r="D71" s="3" t="s">
        <v>236</v>
      </c>
      <c r="E71" s="3" t="s">
        <v>237</v>
      </c>
      <c r="F71" s="3" t="s">
        <v>87</v>
      </c>
      <c r="G71" s="3" t="s">
        <v>88</v>
      </c>
      <c r="H71" s="3" t="s">
        <v>89</v>
      </c>
      <c r="I71" s="3" t="s">
        <v>90</v>
      </c>
      <c r="J71" s="3" t="s">
        <v>238</v>
      </c>
      <c r="K71" s="3" t="s">
        <v>92</v>
      </c>
      <c r="L71" s="3" t="s">
        <v>93</v>
      </c>
      <c r="M71" s="3" t="s">
        <v>94</v>
      </c>
      <c r="N71" s="2">
        <v>10000000</v>
      </c>
      <c r="O71" s="2">
        <v>710000</v>
      </c>
      <c r="P71" s="10">
        <v>1</v>
      </c>
      <c r="Q71" s="2">
        <v>10000000</v>
      </c>
      <c r="R71" s="2">
        <v>710000</v>
      </c>
      <c r="S71" s="3" t="s">
        <v>94</v>
      </c>
      <c r="T71" s="2">
        <v>2300000</v>
      </c>
      <c r="U71" s="2">
        <v>2300000</v>
      </c>
      <c r="V71" s="2">
        <v>6644.44</v>
      </c>
      <c r="W71" s="11">
        <v>1</v>
      </c>
      <c r="X71" s="2">
        <v>2300000</v>
      </c>
      <c r="Y71" s="2">
        <v>2300000</v>
      </c>
      <c r="Z71" s="2">
        <v>6644.44</v>
      </c>
      <c r="AA71" s="12">
        <v>0.08</v>
      </c>
      <c r="AB71" s="13">
        <v>44526</v>
      </c>
      <c r="AC71" s="13">
        <v>44500</v>
      </c>
      <c r="AD71" s="2">
        <v>1</v>
      </c>
      <c r="AE71" s="2">
        <v>7</v>
      </c>
      <c r="AF71" s="3" t="s">
        <v>95</v>
      </c>
      <c r="AG71" s="2">
        <v>0</v>
      </c>
      <c r="AH71" s="3" t="s">
        <v>95</v>
      </c>
      <c r="AI71" s="3" t="s">
        <v>95</v>
      </c>
      <c r="AJ71" s="2">
        <v>1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 t="s">
        <v>96</v>
      </c>
      <c r="BR71" s="1">
        <v>1.4999999999999999E-2</v>
      </c>
      <c r="BS71" s="1">
        <v>3.5000000000000003E-2</v>
      </c>
      <c r="BT71" s="1">
        <v>0.26500000000000001</v>
      </c>
      <c r="BU71" s="2">
        <v>34500</v>
      </c>
      <c r="BV71" s="2">
        <v>80500.000000000015</v>
      </c>
      <c r="BW71" s="2">
        <v>609500</v>
      </c>
      <c r="BX71" s="2">
        <v>34500</v>
      </c>
      <c r="BY71" s="2">
        <v>34500</v>
      </c>
      <c r="BZ71" s="2">
        <v>34500</v>
      </c>
      <c r="CA71" s="2">
        <v>80500.000000000015</v>
      </c>
      <c r="CB71" s="2">
        <v>609500</v>
      </c>
      <c r="CC71" s="2">
        <v>34500</v>
      </c>
      <c r="CD71" s="2">
        <v>34500</v>
      </c>
      <c r="CE71" s="1">
        <f t="shared" si="1"/>
        <v>1.4999999999999999E-2</v>
      </c>
    </row>
    <row r="72" spans="1:83" ht="13.5" customHeight="1">
      <c r="A72" s="3" t="s">
        <v>82</v>
      </c>
      <c r="B72" t="s">
        <v>239</v>
      </c>
      <c r="C72" s="9" t="s">
        <v>1681</v>
      </c>
      <c r="D72" s="3" t="s">
        <v>240</v>
      </c>
      <c r="E72" s="3" t="s">
        <v>241</v>
      </c>
      <c r="F72" s="3" t="s">
        <v>87</v>
      </c>
      <c r="G72" s="3" t="s">
        <v>88</v>
      </c>
      <c r="H72" s="3" t="s">
        <v>89</v>
      </c>
      <c r="I72" s="3" t="s">
        <v>90</v>
      </c>
      <c r="J72" s="3" t="s">
        <v>242</v>
      </c>
      <c r="K72" s="3" t="s">
        <v>92</v>
      </c>
      <c r="L72" s="3" t="s">
        <v>93</v>
      </c>
      <c r="M72" s="3" t="s">
        <v>94</v>
      </c>
      <c r="N72" s="2">
        <v>3000000</v>
      </c>
      <c r="O72" s="2">
        <v>1460000</v>
      </c>
      <c r="P72" s="10">
        <v>1</v>
      </c>
      <c r="Q72" s="2">
        <v>3000000</v>
      </c>
      <c r="R72" s="2">
        <v>1460000</v>
      </c>
      <c r="S72" s="3" t="s">
        <v>94</v>
      </c>
      <c r="T72" s="2">
        <v>1540000</v>
      </c>
      <c r="U72" s="2">
        <v>1540000</v>
      </c>
      <c r="V72" s="2">
        <v>4448.8900000000003</v>
      </c>
      <c r="W72" s="11">
        <v>1</v>
      </c>
      <c r="X72" s="2">
        <v>1540000</v>
      </c>
      <c r="Y72" s="2">
        <v>1540000</v>
      </c>
      <c r="Z72" s="2">
        <v>4448.8900000000003</v>
      </c>
      <c r="AA72" s="12">
        <v>0.08</v>
      </c>
      <c r="AB72" s="13">
        <v>44526</v>
      </c>
      <c r="AC72" s="13">
        <v>44500</v>
      </c>
      <c r="AD72" s="2">
        <v>1</v>
      </c>
      <c r="AE72" s="2">
        <v>8</v>
      </c>
      <c r="AF72" s="3" t="s">
        <v>95</v>
      </c>
      <c r="AG72" s="2">
        <v>0</v>
      </c>
      <c r="AH72" s="3" t="s">
        <v>95</v>
      </c>
      <c r="AI72" s="3" t="s">
        <v>95</v>
      </c>
      <c r="AJ72" s="2">
        <v>1</v>
      </c>
      <c r="AK72" s="2">
        <v>15695.465137557563</v>
      </c>
      <c r="AL72" s="2">
        <v>0</v>
      </c>
      <c r="AM72" s="2">
        <v>45.342466166122392</v>
      </c>
      <c r="AN72" s="2">
        <v>15740.807603723686</v>
      </c>
      <c r="AO72" s="2">
        <v>15695.465137557563</v>
      </c>
      <c r="AP72" s="2">
        <v>0</v>
      </c>
      <c r="AQ72" s="2">
        <v>45.342466166122392</v>
      </c>
      <c r="AR72" s="2">
        <v>15740.807603723686</v>
      </c>
      <c r="AS72" s="2">
        <v>298696.21161759493</v>
      </c>
      <c r="AT72" s="2">
        <v>0</v>
      </c>
      <c r="AU72" s="2">
        <v>862.90038240480646</v>
      </c>
      <c r="AV72" s="2">
        <v>299559.11199999973</v>
      </c>
      <c r="AW72" s="2">
        <v>15695.465137557563</v>
      </c>
      <c r="AX72" s="2">
        <v>0</v>
      </c>
      <c r="AY72" s="2">
        <v>45.342466166122392</v>
      </c>
      <c r="AZ72" s="2">
        <v>15740.807603723686</v>
      </c>
      <c r="BA72" s="2">
        <v>79875.791631544198</v>
      </c>
      <c r="BB72" s="2">
        <v>0</v>
      </c>
      <c r="BC72" s="2">
        <v>230.75234456601348</v>
      </c>
      <c r="BD72" s="2">
        <v>80106.543976110217</v>
      </c>
      <c r="BE72" s="2">
        <v>79875.791631544198</v>
      </c>
      <c r="BF72" s="2">
        <v>0</v>
      </c>
      <c r="BG72" s="2">
        <v>230.75234456601348</v>
      </c>
      <c r="BH72" s="2">
        <v>80106.543976110217</v>
      </c>
      <c r="BI72" s="2">
        <v>1520094.8905431025</v>
      </c>
      <c r="BJ72" s="2">
        <v>0</v>
      </c>
      <c r="BK72" s="2">
        <v>4391.3863360963005</v>
      </c>
      <c r="BL72" s="2">
        <v>1524486.2768791986</v>
      </c>
      <c r="BM72" s="2">
        <v>79875.791631544198</v>
      </c>
      <c r="BN72" s="2">
        <v>0</v>
      </c>
      <c r="BO72" s="2">
        <v>230.75234456601348</v>
      </c>
      <c r="BP72" s="2">
        <v>80106.543976110217</v>
      </c>
      <c r="BQ72" s="2" t="s">
        <v>96</v>
      </c>
      <c r="BR72" s="1">
        <v>1.4999999999999999E-2</v>
      </c>
      <c r="BS72" s="1">
        <v>3.5000000000000003E-2</v>
      </c>
      <c r="BT72" s="1">
        <v>0.26500000000000001</v>
      </c>
      <c r="BU72" s="2">
        <v>23100</v>
      </c>
      <c r="BV72" s="2">
        <v>53900.000000000007</v>
      </c>
      <c r="BW72" s="2">
        <v>408100</v>
      </c>
      <c r="BX72" s="2">
        <v>23100</v>
      </c>
      <c r="BY72" s="2">
        <v>23100</v>
      </c>
      <c r="BZ72" s="2">
        <v>23100</v>
      </c>
      <c r="CA72" s="2">
        <v>53900.000000000007</v>
      </c>
      <c r="CB72" s="2">
        <v>408100</v>
      </c>
      <c r="CC72" s="2">
        <v>23100</v>
      </c>
      <c r="CD72" s="2">
        <v>23100</v>
      </c>
      <c r="CE72" s="1">
        <f t="shared" si="1"/>
        <v>1.4999999999999999E-2</v>
      </c>
    </row>
    <row r="73" spans="1:83" ht="13.5" customHeight="1">
      <c r="A73" s="3" t="s">
        <v>82</v>
      </c>
      <c r="B73" t="s">
        <v>243</v>
      </c>
      <c r="C73" s="9" t="s">
        <v>1682</v>
      </c>
      <c r="D73" s="3" t="s">
        <v>244</v>
      </c>
      <c r="E73" s="3" t="s">
        <v>245</v>
      </c>
      <c r="F73" s="3" t="s">
        <v>87</v>
      </c>
      <c r="G73" s="3" t="s">
        <v>88</v>
      </c>
      <c r="H73" s="3" t="s">
        <v>89</v>
      </c>
      <c r="I73" s="3" t="s">
        <v>90</v>
      </c>
      <c r="J73" s="3" t="s">
        <v>246</v>
      </c>
      <c r="K73" s="3" t="s">
        <v>92</v>
      </c>
      <c r="L73" s="3" t="s">
        <v>93</v>
      </c>
      <c r="M73" s="3" t="s">
        <v>94</v>
      </c>
      <c r="N73" s="2">
        <v>10000000</v>
      </c>
      <c r="O73" s="2">
        <v>5180000</v>
      </c>
      <c r="P73" s="10">
        <v>1</v>
      </c>
      <c r="Q73" s="2">
        <v>10000000</v>
      </c>
      <c r="R73" s="2">
        <v>5180000</v>
      </c>
      <c r="S73" s="3" t="s">
        <v>94</v>
      </c>
      <c r="T73" s="2">
        <v>4820000</v>
      </c>
      <c r="U73" s="2">
        <v>4820000</v>
      </c>
      <c r="V73" s="2">
        <v>12853.33</v>
      </c>
      <c r="W73" s="11">
        <v>1</v>
      </c>
      <c r="X73" s="2">
        <v>4820000</v>
      </c>
      <c r="Y73" s="2">
        <v>4820000</v>
      </c>
      <c r="Z73" s="2">
        <v>12853.33</v>
      </c>
      <c r="AA73" s="12">
        <v>0.08</v>
      </c>
      <c r="AB73" s="13">
        <v>44529</v>
      </c>
      <c r="AC73" s="13">
        <v>44500</v>
      </c>
      <c r="AD73" s="2">
        <v>1</v>
      </c>
      <c r="AE73" s="2">
        <v>7</v>
      </c>
      <c r="AF73" s="3" t="s">
        <v>95</v>
      </c>
      <c r="AG73" s="2">
        <v>0</v>
      </c>
      <c r="AH73" s="3" t="s">
        <v>95</v>
      </c>
      <c r="AI73" s="3" t="s">
        <v>95</v>
      </c>
      <c r="AJ73" s="2">
        <v>1</v>
      </c>
      <c r="AK73" s="2">
        <v>26191.190671220538</v>
      </c>
      <c r="AL73" s="2">
        <v>0</v>
      </c>
      <c r="AM73" s="2">
        <v>69.843157010398144</v>
      </c>
      <c r="AN73" s="2">
        <v>26261.033828230935</v>
      </c>
      <c r="AO73" s="2">
        <v>26191.190671220538</v>
      </c>
      <c r="AP73" s="2">
        <v>0</v>
      </c>
      <c r="AQ73" s="2">
        <v>69.843157010398144</v>
      </c>
      <c r="AR73" s="2">
        <v>26261.033828230935</v>
      </c>
      <c r="AS73" s="2">
        <v>744297.87019421044</v>
      </c>
      <c r="AT73" s="2">
        <v>0</v>
      </c>
      <c r="AU73" s="2">
        <v>1984.7938057890772</v>
      </c>
      <c r="AV73" s="2">
        <v>746282.66399999964</v>
      </c>
      <c r="AW73" s="2">
        <v>26191.190671220538</v>
      </c>
      <c r="AX73" s="2">
        <v>0</v>
      </c>
      <c r="AY73" s="2">
        <v>69.843157010398144</v>
      </c>
      <c r="AZ73" s="2">
        <v>26261.033828230935</v>
      </c>
      <c r="BA73" s="2">
        <v>133289.58844490844</v>
      </c>
      <c r="BB73" s="2">
        <v>0</v>
      </c>
      <c r="BC73" s="2">
        <v>355.43881034161723</v>
      </c>
      <c r="BD73" s="2">
        <v>133645.02725525005</v>
      </c>
      <c r="BE73" s="2">
        <v>133289.58844490844</v>
      </c>
      <c r="BF73" s="2">
        <v>0</v>
      </c>
      <c r="BG73" s="2">
        <v>355.43881034161723</v>
      </c>
      <c r="BH73" s="2">
        <v>133645.02725525005</v>
      </c>
      <c r="BI73" s="2">
        <v>3787806.2912053564</v>
      </c>
      <c r="BJ73" s="2">
        <v>0</v>
      </c>
      <c r="BK73" s="2">
        <v>10100.814157041194</v>
      </c>
      <c r="BL73" s="2">
        <v>3797907.1053623981</v>
      </c>
      <c r="BM73" s="2">
        <v>133289.58844490844</v>
      </c>
      <c r="BN73" s="2">
        <v>0</v>
      </c>
      <c r="BO73" s="2">
        <v>355.43881034161723</v>
      </c>
      <c r="BP73" s="2">
        <v>133645.02725525005</v>
      </c>
      <c r="BQ73" s="2" t="s">
        <v>96</v>
      </c>
      <c r="BR73" s="1">
        <v>1.4999999999999999E-2</v>
      </c>
      <c r="BS73" s="1">
        <v>3.5000000000000003E-2</v>
      </c>
      <c r="BT73" s="1">
        <v>0.26500000000000001</v>
      </c>
      <c r="BU73" s="2">
        <v>72300</v>
      </c>
      <c r="BV73" s="2">
        <v>168700.00000000003</v>
      </c>
      <c r="BW73" s="2">
        <v>1277300</v>
      </c>
      <c r="BX73" s="2">
        <v>72300</v>
      </c>
      <c r="BY73" s="2">
        <v>72300</v>
      </c>
      <c r="BZ73" s="2">
        <v>72300</v>
      </c>
      <c r="CA73" s="2">
        <v>168700.00000000003</v>
      </c>
      <c r="CB73" s="2">
        <v>1277300</v>
      </c>
      <c r="CC73" s="2">
        <v>72300</v>
      </c>
      <c r="CD73" s="2">
        <v>72300</v>
      </c>
      <c r="CE73" s="1">
        <f t="shared" si="1"/>
        <v>1.4999999999999999E-2</v>
      </c>
    </row>
    <row r="74" spans="1:83">
      <c r="A74" s="3" t="s">
        <v>82</v>
      </c>
      <c r="B74" t="s">
        <v>247</v>
      </c>
      <c r="C74" s="9" t="s">
        <v>1683</v>
      </c>
      <c r="D74" s="3" t="s">
        <v>236</v>
      </c>
      <c r="E74" s="3" t="s">
        <v>237</v>
      </c>
      <c r="F74" s="3" t="s">
        <v>87</v>
      </c>
      <c r="G74" s="3" t="s">
        <v>88</v>
      </c>
      <c r="H74" s="3" t="s">
        <v>89</v>
      </c>
      <c r="I74" s="3" t="s">
        <v>90</v>
      </c>
      <c r="J74" s="3" t="s">
        <v>238</v>
      </c>
      <c r="K74" s="3" t="s">
        <v>92</v>
      </c>
      <c r="L74" s="3" t="s">
        <v>93</v>
      </c>
      <c r="M74" s="3" t="s">
        <v>94</v>
      </c>
      <c r="N74" s="2">
        <v>10000000</v>
      </c>
      <c r="O74" s="2">
        <v>710000</v>
      </c>
      <c r="P74" s="10">
        <v>1</v>
      </c>
      <c r="Q74" s="2">
        <v>10000000</v>
      </c>
      <c r="R74" s="2">
        <v>710000</v>
      </c>
      <c r="S74" s="3" t="s">
        <v>94</v>
      </c>
      <c r="T74" s="2">
        <v>4600000</v>
      </c>
      <c r="U74" s="2">
        <v>4600000</v>
      </c>
      <c r="V74" s="2">
        <v>8177.78</v>
      </c>
      <c r="W74" s="11">
        <v>1</v>
      </c>
      <c r="X74" s="2">
        <v>4600000</v>
      </c>
      <c r="Y74" s="2">
        <v>4600000</v>
      </c>
      <c r="Z74" s="2">
        <v>8177.78</v>
      </c>
      <c r="AA74" s="12">
        <v>0.08</v>
      </c>
      <c r="AB74" s="13">
        <v>44533</v>
      </c>
      <c r="AC74" s="13">
        <v>44500</v>
      </c>
      <c r="AD74" s="2">
        <v>1</v>
      </c>
      <c r="AE74" s="2">
        <v>7</v>
      </c>
      <c r="AF74" s="3" t="s">
        <v>95</v>
      </c>
      <c r="AG74" s="2">
        <v>0</v>
      </c>
      <c r="AH74" s="3" t="s">
        <v>95</v>
      </c>
      <c r="AI74" s="3" t="s">
        <v>95</v>
      </c>
      <c r="AJ74" s="2">
        <v>1</v>
      </c>
      <c r="AK74" s="2">
        <v>19900.74593306681</v>
      </c>
      <c r="AL74" s="2">
        <v>0</v>
      </c>
      <c r="AM74" s="2">
        <v>35.379113494894597</v>
      </c>
      <c r="AN74" s="2">
        <v>19936.125046561705</v>
      </c>
      <c r="AO74" s="2">
        <v>19900.74593306681</v>
      </c>
      <c r="AP74" s="2">
        <v>0</v>
      </c>
      <c r="AQ74" s="2">
        <v>35.379113494894597</v>
      </c>
      <c r="AR74" s="2">
        <v>19936.125046561705</v>
      </c>
      <c r="AS74" s="2">
        <v>565536.82492692361</v>
      </c>
      <c r="AT74" s="2">
        <v>0</v>
      </c>
      <c r="AU74" s="2">
        <v>1005.399073076282</v>
      </c>
      <c r="AV74" s="2">
        <v>566542.22399999993</v>
      </c>
      <c r="AW74" s="2">
        <v>19900.74593306681</v>
      </c>
      <c r="AX74" s="2">
        <v>0</v>
      </c>
      <c r="AY74" s="2">
        <v>35.379113494894597</v>
      </c>
      <c r="AZ74" s="2">
        <v>19936.125046561705</v>
      </c>
      <c r="BA74" s="2">
        <v>101276.88612797031</v>
      </c>
      <c r="BB74" s="2">
        <v>0</v>
      </c>
      <c r="BC74" s="2">
        <v>180.04784648686811</v>
      </c>
      <c r="BD74" s="2">
        <v>101456.93397445718</v>
      </c>
      <c r="BE74" s="2">
        <v>101276.88612797031</v>
      </c>
      <c r="BF74" s="2">
        <v>0</v>
      </c>
      <c r="BG74" s="2">
        <v>180.04784648686811</v>
      </c>
      <c r="BH74" s="2">
        <v>101456.93397445718</v>
      </c>
      <c r="BI74" s="2">
        <v>2878073.4557356071</v>
      </c>
      <c r="BJ74" s="2">
        <v>0</v>
      </c>
      <c r="BK74" s="2">
        <v>5116.5764227925065</v>
      </c>
      <c r="BL74" s="2">
        <v>2883190.0321583999</v>
      </c>
      <c r="BM74" s="2">
        <v>101276.88612797031</v>
      </c>
      <c r="BN74" s="2">
        <v>0</v>
      </c>
      <c r="BO74" s="2">
        <v>180.04784648686811</v>
      </c>
      <c r="BP74" s="2">
        <v>101456.93397445718</v>
      </c>
      <c r="BQ74" s="2" t="s">
        <v>96</v>
      </c>
      <c r="BR74" s="1">
        <v>1.4999999999999999E-2</v>
      </c>
      <c r="BS74" s="1">
        <v>3.5000000000000003E-2</v>
      </c>
      <c r="BT74" s="1">
        <v>0.26500000000000001</v>
      </c>
      <c r="BU74" s="2">
        <v>69000</v>
      </c>
      <c r="BV74" s="2">
        <v>161000.00000000003</v>
      </c>
      <c r="BW74" s="2">
        <v>1219000</v>
      </c>
      <c r="BX74" s="2">
        <v>69000</v>
      </c>
      <c r="BY74" s="2">
        <v>69000</v>
      </c>
      <c r="BZ74" s="2">
        <v>69000</v>
      </c>
      <c r="CA74" s="2">
        <v>161000.00000000003</v>
      </c>
      <c r="CB74" s="2">
        <v>1219000</v>
      </c>
      <c r="CC74" s="2">
        <v>69000</v>
      </c>
      <c r="CD74" s="2">
        <v>69000</v>
      </c>
      <c r="CE74" s="1">
        <f t="shared" si="1"/>
        <v>1.4999999999999999E-2</v>
      </c>
    </row>
    <row r="75" spans="1:83" ht="13.5" customHeight="1">
      <c r="A75" s="3" t="s">
        <v>82</v>
      </c>
      <c r="B75" t="s">
        <v>248</v>
      </c>
      <c r="C75" s="9" t="s">
        <v>1684</v>
      </c>
      <c r="D75" s="3" t="s">
        <v>227</v>
      </c>
      <c r="E75" s="3" t="s">
        <v>228</v>
      </c>
      <c r="F75" s="3" t="s">
        <v>87</v>
      </c>
      <c r="G75" s="3" t="s">
        <v>88</v>
      </c>
      <c r="H75" s="3" t="s">
        <v>89</v>
      </c>
      <c r="I75" s="3" t="s">
        <v>90</v>
      </c>
      <c r="J75" s="3" t="s">
        <v>229</v>
      </c>
      <c r="K75" s="3" t="s">
        <v>92</v>
      </c>
      <c r="L75" s="3" t="s">
        <v>93</v>
      </c>
      <c r="M75" s="3" t="s">
        <v>94</v>
      </c>
      <c r="N75" s="2">
        <v>1500000</v>
      </c>
      <c r="O75" s="2">
        <v>1157098.6599999999</v>
      </c>
      <c r="P75" s="10">
        <v>1</v>
      </c>
      <c r="Q75" s="2">
        <v>1500000</v>
      </c>
      <c r="R75" s="2">
        <v>1157098.6599999999</v>
      </c>
      <c r="S75" s="3" t="s">
        <v>94</v>
      </c>
      <c r="T75" s="2">
        <v>190000</v>
      </c>
      <c r="U75" s="2">
        <v>190000</v>
      </c>
      <c r="V75" s="2">
        <v>295.56</v>
      </c>
      <c r="W75" s="11">
        <v>1</v>
      </c>
      <c r="X75" s="2">
        <v>190000</v>
      </c>
      <c r="Y75" s="2">
        <v>190000</v>
      </c>
      <c r="Z75" s="2">
        <v>295.56</v>
      </c>
      <c r="AA75" s="12">
        <v>0.08</v>
      </c>
      <c r="AB75" s="13">
        <v>44519</v>
      </c>
      <c r="AC75" s="13">
        <v>44500</v>
      </c>
      <c r="AD75" s="2">
        <v>1</v>
      </c>
      <c r="AE75" s="2">
        <v>7</v>
      </c>
      <c r="AF75" s="3" t="s">
        <v>95</v>
      </c>
      <c r="AG75" s="2">
        <v>0</v>
      </c>
      <c r="AH75" s="3" t="s">
        <v>95</v>
      </c>
      <c r="AI75" s="3" t="s">
        <v>95</v>
      </c>
      <c r="AJ75" s="2">
        <v>1</v>
      </c>
      <c r="AK75" s="2">
        <v>5348.7469754370504</v>
      </c>
      <c r="AL75" s="2">
        <v>0</v>
      </c>
      <c r="AM75" s="2">
        <v>8.320398189790394</v>
      </c>
      <c r="AN75" s="2">
        <v>5357.0673736268409</v>
      </c>
      <c r="AO75" s="2">
        <v>5348.7469754370504</v>
      </c>
      <c r="AP75" s="2">
        <v>0</v>
      </c>
      <c r="AQ75" s="2">
        <v>8.320398189790394</v>
      </c>
      <c r="AR75" s="2">
        <v>5357.0673736268409</v>
      </c>
      <c r="AS75" s="2">
        <v>152000</v>
      </c>
      <c r="AT75" s="2">
        <v>0</v>
      </c>
      <c r="AU75" s="2">
        <v>236.44799999999998</v>
      </c>
      <c r="AV75" s="2">
        <v>152236.448</v>
      </c>
      <c r="AW75" s="2">
        <v>5348.7469754370504</v>
      </c>
      <c r="AX75" s="2">
        <v>0</v>
      </c>
      <c r="AY75" s="2">
        <v>8.320398189790394</v>
      </c>
      <c r="AZ75" s="2">
        <v>5357.0673736268409</v>
      </c>
      <c r="BA75" s="2">
        <v>27220.308232696694</v>
      </c>
      <c r="BB75" s="2">
        <v>0</v>
      </c>
      <c r="BC75" s="2">
        <v>42.343338427662296</v>
      </c>
      <c r="BD75" s="2">
        <v>27262.651571124356</v>
      </c>
      <c r="BE75" s="2">
        <v>27220.308232696694</v>
      </c>
      <c r="BF75" s="2">
        <v>0</v>
      </c>
      <c r="BG75" s="2">
        <v>42.343338427662296</v>
      </c>
      <c r="BH75" s="2">
        <v>27262.651571124356</v>
      </c>
      <c r="BI75" s="2">
        <v>773543.20000000007</v>
      </c>
      <c r="BJ75" s="2">
        <v>0</v>
      </c>
      <c r="BK75" s="2">
        <v>1203.3075168</v>
      </c>
      <c r="BL75" s="2">
        <v>774746.50751680008</v>
      </c>
      <c r="BM75" s="2">
        <v>27220.308232696694</v>
      </c>
      <c r="BN75" s="2">
        <v>0</v>
      </c>
      <c r="BO75" s="2">
        <v>42.343338427662296</v>
      </c>
      <c r="BP75" s="2">
        <v>27262.651571124356</v>
      </c>
      <c r="BQ75" s="2" t="s">
        <v>96</v>
      </c>
      <c r="BR75" s="1">
        <v>1.4999999999999999E-2</v>
      </c>
      <c r="BS75" s="1">
        <v>3.5000000000000003E-2</v>
      </c>
      <c r="BT75" s="1">
        <v>0.26500000000000001</v>
      </c>
      <c r="BU75" s="2">
        <v>2850</v>
      </c>
      <c r="BV75" s="2">
        <v>6650.0000000000009</v>
      </c>
      <c r="BW75" s="2">
        <v>50350</v>
      </c>
      <c r="BX75" s="2">
        <v>2850</v>
      </c>
      <c r="BY75" s="2">
        <v>5357.0673736268409</v>
      </c>
      <c r="BZ75" s="2">
        <v>2850</v>
      </c>
      <c r="CA75" s="2">
        <v>6650.0000000000009</v>
      </c>
      <c r="CB75" s="2">
        <v>50350</v>
      </c>
      <c r="CC75" s="2">
        <v>2850</v>
      </c>
      <c r="CD75" s="2">
        <v>5357.0673736268409</v>
      </c>
      <c r="CE75" s="1">
        <f t="shared" si="1"/>
        <v>2.8195091440141269E-2</v>
      </c>
    </row>
    <row r="76" spans="1:83">
      <c r="A76" s="3" t="s">
        <v>82</v>
      </c>
      <c r="B76" t="s">
        <v>249</v>
      </c>
      <c r="C76" s="9" t="s">
        <v>1685</v>
      </c>
      <c r="D76" s="3" t="s">
        <v>236</v>
      </c>
      <c r="E76" s="3" t="s">
        <v>237</v>
      </c>
      <c r="F76" s="3" t="s">
        <v>87</v>
      </c>
      <c r="G76" s="3" t="s">
        <v>88</v>
      </c>
      <c r="H76" s="3" t="s">
        <v>89</v>
      </c>
      <c r="I76" s="3" t="s">
        <v>90</v>
      </c>
      <c r="J76" s="3" t="s">
        <v>238</v>
      </c>
      <c r="K76" s="3" t="s">
        <v>92</v>
      </c>
      <c r="L76" s="3" t="s">
        <v>93</v>
      </c>
      <c r="M76" s="3" t="s">
        <v>94</v>
      </c>
      <c r="N76" s="2">
        <v>10000000</v>
      </c>
      <c r="O76" s="2">
        <v>710000</v>
      </c>
      <c r="P76" s="10">
        <v>1</v>
      </c>
      <c r="Q76" s="2">
        <v>10000000</v>
      </c>
      <c r="R76" s="2">
        <v>710000</v>
      </c>
      <c r="S76" s="3" t="s">
        <v>94</v>
      </c>
      <c r="T76" s="2">
        <v>2390000</v>
      </c>
      <c r="U76" s="2">
        <v>2390000</v>
      </c>
      <c r="V76" s="2">
        <v>3717.78</v>
      </c>
      <c r="W76" s="11">
        <v>1</v>
      </c>
      <c r="X76" s="2">
        <v>2390000</v>
      </c>
      <c r="Y76" s="2">
        <v>2390000</v>
      </c>
      <c r="Z76" s="2">
        <v>3717.78</v>
      </c>
      <c r="AA76" s="12">
        <v>0.08</v>
      </c>
      <c r="AB76" s="13">
        <v>44533</v>
      </c>
      <c r="AC76" s="13">
        <v>44500</v>
      </c>
      <c r="AD76" s="2">
        <v>1</v>
      </c>
      <c r="AE76" s="2">
        <v>7</v>
      </c>
      <c r="AF76" s="3" t="s">
        <v>95</v>
      </c>
      <c r="AG76" s="2">
        <v>0</v>
      </c>
      <c r="AH76" s="3" t="s">
        <v>95</v>
      </c>
      <c r="AI76" s="3" t="s">
        <v>95</v>
      </c>
      <c r="AJ76" s="2">
        <v>1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 t="s">
        <v>96</v>
      </c>
      <c r="BR76" s="1">
        <v>1.4999999999999999E-2</v>
      </c>
      <c r="BS76" s="1">
        <v>3.5000000000000003E-2</v>
      </c>
      <c r="BT76" s="1">
        <v>0.26500000000000001</v>
      </c>
      <c r="BU76" s="2">
        <v>35850</v>
      </c>
      <c r="BV76" s="2">
        <v>83650.000000000015</v>
      </c>
      <c r="BW76" s="2">
        <v>633350</v>
      </c>
      <c r="BX76" s="2">
        <v>35850</v>
      </c>
      <c r="BY76" s="2">
        <v>35850</v>
      </c>
      <c r="BZ76" s="2">
        <v>35850</v>
      </c>
      <c r="CA76" s="2">
        <v>83650.000000000015</v>
      </c>
      <c r="CB76" s="2">
        <v>633350</v>
      </c>
      <c r="CC76" s="2">
        <v>35850</v>
      </c>
      <c r="CD76" s="2">
        <v>35850</v>
      </c>
      <c r="CE76" s="1">
        <f t="shared" si="1"/>
        <v>1.4999999999999999E-2</v>
      </c>
    </row>
    <row r="77" spans="1:83" ht="13.5" customHeight="1">
      <c r="A77" s="3" t="s">
        <v>82</v>
      </c>
      <c r="B77" t="s">
        <v>250</v>
      </c>
      <c r="C77" s="9" t="s">
        <v>1686</v>
      </c>
      <c r="D77" s="3" t="s">
        <v>251</v>
      </c>
      <c r="E77" s="3" t="s">
        <v>252</v>
      </c>
      <c r="F77" s="3" t="s">
        <v>87</v>
      </c>
      <c r="G77" s="3" t="s">
        <v>88</v>
      </c>
      <c r="H77" s="3" t="s">
        <v>89</v>
      </c>
      <c r="I77" s="3" t="s">
        <v>90</v>
      </c>
      <c r="J77" s="3" t="s">
        <v>253</v>
      </c>
      <c r="K77" s="3" t="s">
        <v>92</v>
      </c>
      <c r="L77" s="3" t="s">
        <v>93</v>
      </c>
      <c r="M77" s="3" t="s">
        <v>94</v>
      </c>
      <c r="N77" s="2">
        <v>8000000</v>
      </c>
      <c r="O77" s="2">
        <v>1805000</v>
      </c>
      <c r="P77" s="10">
        <v>1</v>
      </c>
      <c r="Q77" s="2">
        <v>8000000</v>
      </c>
      <c r="R77" s="2">
        <v>1805000</v>
      </c>
      <c r="S77" s="3" t="s">
        <v>94</v>
      </c>
      <c r="T77" s="2">
        <v>3206000</v>
      </c>
      <c r="U77" s="2">
        <v>3206000</v>
      </c>
      <c r="V77" s="2">
        <v>3562.22</v>
      </c>
      <c r="W77" s="11">
        <v>1</v>
      </c>
      <c r="X77" s="2">
        <v>3206000</v>
      </c>
      <c r="Y77" s="2">
        <v>3206000</v>
      </c>
      <c r="Z77" s="2">
        <v>3562.22</v>
      </c>
      <c r="AA77" s="12">
        <v>0.08</v>
      </c>
      <c r="AB77" s="13">
        <v>44536</v>
      </c>
      <c r="AC77" s="13">
        <v>44500</v>
      </c>
      <c r="AD77" s="2">
        <v>1</v>
      </c>
      <c r="AE77" s="2">
        <v>7</v>
      </c>
      <c r="AF77" s="3" t="s">
        <v>95</v>
      </c>
      <c r="AG77" s="2">
        <v>0</v>
      </c>
      <c r="AH77" s="3" t="s">
        <v>95</v>
      </c>
      <c r="AI77" s="3" t="s">
        <v>95</v>
      </c>
      <c r="AJ77" s="2">
        <v>1</v>
      </c>
      <c r="AK77" s="2">
        <v>90253.067385532544</v>
      </c>
      <c r="AL77" s="2">
        <v>0</v>
      </c>
      <c r="AM77" s="2">
        <v>100.2811234254809</v>
      </c>
      <c r="AN77" s="2">
        <v>90353.348508958021</v>
      </c>
      <c r="AO77" s="2">
        <v>90253.067385532544</v>
      </c>
      <c r="AP77" s="2">
        <v>0</v>
      </c>
      <c r="AQ77" s="2">
        <v>100.2811234254809</v>
      </c>
      <c r="AR77" s="2">
        <v>90353.348508958021</v>
      </c>
      <c r="AS77" s="2">
        <v>2564800</v>
      </c>
      <c r="AT77" s="2">
        <v>0</v>
      </c>
      <c r="AU77" s="2">
        <v>2849.7759999999994</v>
      </c>
      <c r="AV77" s="2">
        <v>2567649.7760000005</v>
      </c>
      <c r="AW77" s="2">
        <v>90253.067385532544</v>
      </c>
      <c r="AX77" s="2">
        <v>0</v>
      </c>
      <c r="AY77" s="2">
        <v>100.2811234254809</v>
      </c>
      <c r="AZ77" s="2">
        <v>90353.348508958021</v>
      </c>
      <c r="BA77" s="2">
        <v>459306.88523171371</v>
      </c>
      <c r="BB77" s="2">
        <v>0</v>
      </c>
      <c r="BC77" s="2">
        <v>510.34066522461484</v>
      </c>
      <c r="BD77" s="2">
        <v>459817.2258969383</v>
      </c>
      <c r="BE77" s="2">
        <v>459306.88523171371</v>
      </c>
      <c r="BF77" s="2">
        <v>0</v>
      </c>
      <c r="BG77" s="2">
        <v>510.34066522461484</v>
      </c>
      <c r="BH77" s="2">
        <v>459817.2258969383</v>
      </c>
      <c r="BI77" s="2">
        <v>13052523.68</v>
      </c>
      <c r="BJ77" s="2">
        <v>0</v>
      </c>
      <c r="BK77" s="2">
        <v>14502.795041599997</v>
      </c>
      <c r="BL77" s="2">
        <v>13067026.475041604</v>
      </c>
      <c r="BM77" s="2">
        <v>459306.88523171371</v>
      </c>
      <c r="BN77" s="2">
        <v>0</v>
      </c>
      <c r="BO77" s="2">
        <v>510.34066522461484</v>
      </c>
      <c r="BP77" s="2">
        <v>459817.2258969383</v>
      </c>
      <c r="BQ77" s="2" t="s">
        <v>96</v>
      </c>
      <c r="BR77" s="1">
        <v>1.4999999999999999E-2</v>
      </c>
      <c r="BS77" s="1">
        <v>3.5000000000000003E-2</v>
      </c>
      <c r="BT77" s="1">
        <v>0.26500000000000001</v>
      </c>
      <c r="BU77" s="2">
        <v>48090</v>
      </c>
      <c r="BV77" s="2">
        <v>112210.00000000001</v>
      </c>
      <c r="BW77" s="2">
        <v>849590</v>
      </c>
      <c r="BX77" s="2">
        <v>48090</v>
      </c>
      <c r="BY77" s="2">
        <v>90353.348508958021</v>
      </c>
      <c r="BZ77" s="2">
        <v>48090</v>
      </c>
      <c r="CA77" s="2">
        <v>112210.00000000001</v>
      </c>
      <c r="CB77" s="2">
        <v>849590</v>
      </c>
      <c r="CC77" s="2">
        <v>48090</v>
      </c>
      <c r="CD77" s="2">
        <v>90353.348508958021</v>
      </c>
      <c r="CE77" s="1">
        <f t="shared" si="1"/>
        <v>2.818257907328697E-2</v>
      </c>
    </row>
    <row r="78" spans="1:83" ht="13.5" customHeight="1">
      <c r="A78" s="3" t="s">
        <v>82</v>
      </c>
      <c r="B78" t="s">
        <v>254</v>
      </c>
      <c r="C78" s="9" t="s">
        <v>1687</v>
      </c>
      <c r="D78" s="3" t="s">
        <v>251</v>
      </c>
      <c r="E78" s="3" t="s">
        <v>252</v>
      </c>
      <c r="F78" s="3" t="s">
        <v>87</v>
      </c>
      <c r="G78" s="3" t="s">
        <v>88</v>
      </c>
      <c r="H78" s="3" t="s">
        <v>89</v>
      </c>
      <c r="I78" s="3" t="s">
        <v>90</v>
      </c>
      <c r="J78" s="3" t="s">
        <v>255</v>
      </c>
      <c r="K78" s="3" t="s">
        <v>92</v>
      </c>
      <c r="L78" s="3" t="s">
        <v>93</v>
      </c>
      <c r="M78" s="3" t="s">
        <v>94</v>
      </c>
      <c r="N78" s="2">
        <v>5000000</v>
      </c>
      <c r="O78" s="2">
        <v>2011000</v>
      </c>
      <c r="P78" s="10">
        <v>1</v>
      </c>
      <c r="Q78" s="2">
        <v>5000000</v>
      </c>
      <c r="R78" s="2">
        <v>2011000</v>
      </c>
      <c r="S78" s="3" t="s">
        <v>94</v>
      </c>
      <c r="T78" s="2">
        <v>2989000</v>
      </c>
      <c r="U78" s="2">
        <v>2989000</v>
      </c>
      <c r="V78" s="2">
        <v>3321.11</v>
      </c>
      <c r="W78" s="11">
        <v>1</v>
      </c>
      <c r="X78" s="2">
        <v>2989000</v>
      </c>
      <c r="Y78" s="2">
        <v>2989000</v>
      </c>
      <c r="Z78" s="2">
        <v>3321.11</v>
      </c>
      <c r="AA78" s="12">
        <v>0.08</v>
      </c>
      <c r="AB78" s="13">
        <v>44536</v>
      </c>
      <c r="AC78" s="13">
        <v>44500</v>
      </c>
      <c r="AD78" s="2">
        <v>1</v>
      </c>
      <c r="AE78" s="2">
        <v>7</v>
      </c>
      <c r="AF78" s="3" t="s">
        <v>95</v>
      </c>
      <c r="AG78" s="2">
        <v>0</v>
      </c>
      <c r="AH78" s="3" t="s">
        <v>95</v>
      </c>
      <c r="AI78" s="3" t="s">
        <v>95</v>
      </c>
      <c r="AJ78" s="2">
        <v>1</v>
      </c>
      <c r="AK78" s="2">
        <v>84144.235313586018</v>
      </c>
      <c r="AL78" s="2">
        <v>0</v>
      </c>
      <c r="AM78" s="2">
        <v>93.493563513651281</v>
      </c>
      <c r="AN78" s="2">
        <v>84237.728877099667</v>
      </c>
      <c r="AO78" s="2">
        <v>84144.235313586018</v>
      </c>
      <c r="AP78" s="2">
        <v>0</v>
      </c>
      <c r="AQ78" s="2">
        <v>93.493563513651281</v>
      </c>
      <c r="AR78" s="2">
        <v>84237.728877099667</v>
      </c>
      <c r="AS78" s="2">
        <v>2391200</v>
      </c>
      <c r="AT78" s="2">
        <v>0</v>
      </c>
      <c r="AU78" s="2">
        <v>2656.8879999999999</v>
      </c>
      <c r="AV78" s="2">
        <v>2393856.8879999998</v>
      </c>
      <c r="AW78" s="2">
        <v>84144.235313586018</v>
      </c>
      <c r="AX78" s="2">
        <v>0</v>
      </c>
      <c r="AY78" s="2">
        <v>93.493563513651281</v>
      </c>
      <c r="AZ78" s="2">
        <v>84237.728877099667</v>
      </c>
      <c r="BA78" s="2">
        <v>428218.42793437064</v>
      </c>
      <c r="BB78" s="2">
        <v>0</v>
      </c>
      <c r="BC78" s="2">
        <v>475.79809407732273</v>
      </c>
      <c r="BD78" s="2">
        <v>428694.22602844791</v>
      </c>
      <c r="BE78" s="2">
        <v>428218.42793437064</v>
      </c>
      <c r="BF78" s="2">
        <v>0</v>
      </c>
      <c r="BG78" s="2">
        <v>475.79809407732273</v>
      </c>
      <c r="BH78" s="2">
        <v>428694.22602844791</v>
      </c>
      <c r="BI78" s="2">
        <v>12169055.92</v>
      </c>
      <c r="BJ78" s="2">
        <v>0</v>
      </c>
      <c r="BK78" s="2">
        <v>13521.1687208</v>
      </c>
      <c r="BL78" s="2">
        <v>12182577.088720798</v>
      </c>
      <c r="BM78" s="2">
        <v>428218.42793437064</v>
      </c>
      <c r="BN78" s="2">
        <v>0</v>
      </c>
      <c r="BO78" s="2">
        <v>475.79809407732273</v>
      </c>
      <c r="BP78" s="2">
        <v>428694.22602844791</v>
      </c>
      <c r="BQ78" s="2" t="s">
        <v>96</v>
      </c>
      <c r="BR78" s="1">
        <v>1.4999999999999999E-2</v>
      </c>
      <c r="BS78" s="1">
        <v>3.5000000000000003E-2</v>
      </c>
      <c r="BT78" s="1">
        <v>0.26500000000000001</v>
      </c>
      <c r="BU78" s="2">
        <v>44835</v>
      </c>
      <c r="BV78" s="2">
        <v>104615.00000000001</v>
      </c>
      <c r="BW78" s="2">
        <v>792085</v>
      </c>
      <c r="BX78" s="2">
        <v>44835</v>
      </c>
      <c r="BY78" s="2">
        <v>84237.728877099667</v>
      </c>
      <c r="BZ78" s="2">
        <v>44835</v>
      </c>
      <c r="CA78" s="2">
        <v>104615.00000000001</v>
      </c>
      <c r="CB78" s="2">
        <v>792085</v>
      </c>
      <c r="CC78" s="2">
        <v>44835</v>
      </c>
      <c r="CD78" s="2">
        <v>84237.728877099667</v>
      </c>
      <c r="CE78" s="1">
        <f t="shared" si="1"/>
        <v>2.8182579082335117E-2</v>
      </c>
    </row>
    <row r="79" spans="1:83" ht="13.5" customHeight="1">
      <c r="A79" s="3" t="s">
        <v>82</v>
      </c>
      <c r="B79" t="s">
        <v>256</v>
      </c>
      <c r="C79" s="9" t="s">
        <v>1688</v>
      </c>
      <c r="D79" s="3" t="s">
        <v>205</v>
      </c>
      <c r="E79" s="3" t="s">
        <v>206</v>
      </c>
      <c r="F79" s="3" t="s">
        <v>87</v>
      </c>
      <c r="G79" s="3" t="s">
        <v>88</v>
      </c>
      <c r="H79" s="3" t="s">
        <v>89</v>
      </c>
      <c r="I79" s="3" t="s">
        <v>90</v>
      </c>
      <c r="J79" s="3" t="s">
        <v>207</v>
      </c>
      <c r="K79" s="3" t="s">
        <v>92</v>
      </c>
      <c r="L79" s="3" t="s">
        <v>93</v>
      </c>
      <c r="M79" s="3" t="s">
        <v>94</v>
      </c>
      <c r="N79" s="2">
        <v>10000000</v>
      </c>
      <c r="O79" s="2">
        <v>1517648.01</v>
      </c>
      <c r="P79" s="10">
        <v>1</v>
      </c>
      <c r="Q79" s="2">
        <v>10000000</v>
      </c>
      <c r="R79" s="2">
        <v>1517648.01</v>
      </c>
      <c r="S79" s="3" t="s">
        <v>94</v>
      </c>
      <c r="T79" s="2">
        <v>7400000</v>
      </c>
      <c r="U79" s="2">
        <v>7400000</v>
      </c>
      <c r="V79" s="2">
        <v>8222.2199999999993</v>
      </c>
      <c r="W79" s="11">
        <v>1</v>
      </c>
      <c r="X79" s="2">
        <v>7400000</v>
      </c>
      <c r="Y79" s="2">
        <v>7400000</v>
      </c>
      <c r="Z79" s="2">
        <v>8222.2199999999993</v>
      </c>
      <c r="AA79" s="12">
        <v>0.08</v>
      </c>
      <c r="AB79" s="13">
        <v>44536</v>
      </c>
      <c r="AC79" s="13">
        <v>44500</v>
      </c>
      <c r="AD79" s="2">
        <v>1</v>
      </c>
      <c r="AE79" s="2">
        <v>7</v>
      </c>
      <c r="AF79" s="3" t="s">
        <v>95</v>
      </c>
      <c r="AG79" s="2">
        <v>0</v>
      </c>
      <c r="AH79" s="3" t="s">
        <v>95</v>
      </c>
      <c r="AI79" s="3" t="s">
        <v>95</v>
      </c>
      <c r="AJ79" s="2">
        <v>1</v>
      </c>
      <c r="AK79" s="2">
        <v>208319.61904333776</v>
      </c>
      <c r="AL79" s="2">
        <v>0</v>
      </c>
      <c r="AM79" s="2">
        <v>231.46618082304227</v>
      </c>
      <c r="AN79" s="2">
        <v>208551.08522416081</v>
      </c>
      <c r="AO79" s="2">
        <v>208319.61904333776</v>
      </c>
      <c r="AP79" s="2">
        <v>0</v>
      </c>
      <c r="AQ79" s="2">
        <v>231.46618082304227</v>
      </c>
      <c r="AR79" s="2">
        <v>208551.08522416081</v>
      </c>
      <c r="AS79" s="2">
        <v>5920000</v>
      </c>
      <c r="AT79" s="2">
        <v>0</v>
      </c>
      <c r="AU79" s="2">
        <v>6577.7759999999989</v>
      </c>
      <c r="AV79" s="2">
        <v>5926577.7760000005</v>
      </c>
      <c r="AW79" s="2">
        <v>208319.61904333776</v>
      </c>
      <c r="AX79" s="2">
        <v>0</v>
      </c>
      <c r="AY79" s="2">
        <v>231.46618082304227</v>
      </c>
      <c r="AZ79" s="2">
        <v>208551.08522416081</v>
      </c>
      <c r="BA79" s="2">
        <v>1060159.3732734502</v>
      </c>
      <c r="BB79" s="2">
        <v>0</v>
      </c>
      <c r="BC79" s="2">
        <v>1177.9545408265444</v>
      </c>
      <c r="BD79" s="2">
        <v>1061337.3278142768</v>
      </c>
      <c r="BE79" s="2">
        <v>1060159.3732734502</v>
      </c>
      <c r="BF79" s="2">
        <v>0</v>
      </c>
      <c r="BG79" s="2">
        <v>1177.9545408265444</v>
      </c>
      <c r="BH79" s="2">
        <v>1061337.3278142768</v>
      </c>
      <c r="BI79" s="2">
        <v>30127472</v>
      </c>
      <c r="BJ79" s="2">
        <v>0</v>
      </c>
      <c r="BK79" s="2">
        <v>33474.959841599994</v>
      </c>
      <c r="BL79" s="2">
        <v>30160946.959841605</v>
      </c>
      <c r="BM79" s="2">
        <v>1060159.3732734502</v>
      </c>
      <c r="BN79" s="2">
        <v>0</v>
      </c>
      <c r="BO79" s="2">
        <v>1177.9545408265444</v>
      </c>
      <c r="BP79" s="2">
        <v>1061337.3278142768</v>
      </c>
      <c r="BQ79" s="2" t="s">
        <v>96</v>
      </c>
      <c r="BR79" s="1">
        <v>1.4999999999999999E-2</v>
      </c>
      <c r="BS79" s="1">
        <v>3.5000000000000003E-2</v>
      </c>
      <c r="BT79" s="1">
        <v>0.26500000000000001</v>
      </c>
      <c r="BU79" s="2">
        <v>111000</v>
      </c>
      <c r="BV79" s="2">
        <v>259000.00000000003</v>
      </c>
      <c r="BW79" s="2">
        <v>1961000</v>
      </c>
      <c r="BX79" s="2">
        <v>111000</v>
      </c>
      <c r="BY79" s="2">
        <v>208551.08522416081</v>
      </c>
      <c r="BZ79" s="2">
        <v>111000</v>
      </c>
      <c r="CA79" s="2">
        <v>259000.00000000003</v>
      </c>
      <c r="CB79" s="2">
        <v>1961000</v>
      </c>
      <c r="CC79" s="2">
        <v>111000</v>
      </c>
      <c r="CD79" s="2">
        <v>208551.08522416081</v>
      </c>
      <c r="CE79" s="1">
        <f t="shared" si="1"/>
        <v>2.8182579084346054E-2</v>
      </c>
    </row>
    <row r="80" spans="1:83">
      <c r="A80" s="3" t="s">
        <v>82</v>
      </c>
      <c r="B80" t="s">
        <v>257</v>
      </c>
      <c r="C80" s="9" t="s">
        <v>1689</v>
      </c>
      <c r="D80" s="3" t="s">
        <v>258</v>
      </c>
      <c r="E80" s="3" t="s">
        <v>259</v>
      </c>
      <c r="F80" s="3" t="s">
        <v>87</v>
      </c>
      <c r="G80" s="3" t="s">
        <v>88</v>
      </c>
      <c r="H80" s="3" t="s">
        <v>89</v>
      </c>
      <c r="I80" s="3" t="s">
        <v>90</v>
      </c>
      <c r="J80" s="3" t="s">
        <v>260</v>
      </c>
      <c r="K80" s="3" t="s">
        <v>92</v>
      </c>
      <c r="L80" s="3" t="s">
        <v>93</v>
      </c>
      <c r="M80" s="3" t="s">
        <v>94</v>
      </c>
      <c r="N80" s="2">
        <v>5000000</v>
      </c>
      <c r="O80" s="2">
        <v>3090000</v>
      </c>
      <c r="P80" s="10">
        <v>1</v>
      </c>
      <c r="Q80" s="2">
        <v>5000000</v>
      </c>
      <c r="R80" s="2">
        <v>3090000</v>
      </c>
      <c r="S80" s="3" t="s">
        <v>94</v>
      </c>
      <c r="T80" s="2">
        <v>1910000</v>
      </c>
      <c r="U80" s="2">
        <v>1910000</v>
      </c>
      <c r="V80" s="2">
        <v>848.89</v>
      </c>
      <c r="W80" s="11">
        <v>1</v>
      </c>
      <c r="X80" s="2">
        <v>1910000</v>
      </c>
      <c r="Y80" s="2">
        <v>1910000</v>
      </c>
      <c r="Z80" s="2">
        <v>848.89</v>
      </c>
      <c r="AA80" s="12">
        <v>0.08</v>
      </c>
      <c r="AB80" s="13">
        <v>44539</v>
      </c>
      <c r="AC80" s="13">
        <v>44500</v>
      </c>
      <c r="AD80" s="2">
        <v>1</v>
      </c>
      <c r="AE80" s="2">
        <v>7</v>
      </c>
      <c r="AF80" s="3" t="s">
        <v>95</v>
      </c>
      <c r="AG80" s="2">
        <v>0</v>
      </c>
      <c r="AH80" s="3" t="s">
        <v>95</v>
      </c>
      <c r="AI80" s="3" t="s">
        <v>95</v>
      </c>
      <c r="AJ80" s="2">
        <v>1</v>
      </c>
      <c r="AK80" s="2">
        <v>53768.982753077726</v>
      </c>
      <c r="AL80" s="2">
        <v>0</v>
      </c>
      <c r="AM80" s="2">
        <v>23.897356947256618</v>
      </c>
      <c r="AN80" s="2">
        <v>53792.880110024984</v>
      </c>
      <c r="AO80" s="2">
        <v>53768.982753077726</v>
      </c>
      <c r="AP80" s="2">
        <v>0</v>
      </c>
      <c r="AQ80" s="2">
        <v>23.897356947256618</v>
      </c>
      <c r="AR80" s="2">
        <v>53792.880110024984</v>
      </c>
      <c r="AS80" s="2">
        <v>1528000</v>
      </c>
      <c r="AT80" s="2">
        <v>0</v>
      </c>
      <c r="AU80" s="2">
        <v>679.11199999999997</v>
      </c>
      <c r="AV80" s="2">
        <v>1528679.1119999997</v>
      </c>
      <c r="AW80" s="2">
        <v>53768.982753077726</v>
      </c>
      <c r="AX80" s="2">
        <v>0</v>
      </c>
      <c r="AY80" s="2">
        <v>23.897356947256618</v>
      </c>
      <c r="AZ80" s="2">
        <v>53792.880110024984</v>
      </c>
      <c r="BA80" s="2">
        <v>273635.73012868786</v>
      </c>
      <c r="BB80" s="2">
        <v>0</v>
      </c>
      <c r="BC80" s="2">
        <v>121.61603924028365</v>
      </c>
      <c r="BD80" s="2">
        <v>273757.34616792813</v>
      </c>
      <c r="BE80" s="2">
        <v>273635.73012868786</v>
      </c>
      <c r="BF80" s="2">
        <v>0</v>
      </c>
      <c r="BG80" s="2">
        <v>121.61603924028365</v>
      </c>
      <c r="BH80" s="2">
        <v>273757.34616792813</v>
      </c>
      <c r="BI80" s="2">
        <v>7776144.7999999998</v>
      </c>
      <c r="BJ80" s="2">
        <v>0</v>
      </c>
      <c r="BK80" s="2">
        <v>3456.0688792000001</v>
      </c>
      <c r="BL80" s="2">
        <v>7779600.868879199</v>
      </c>
      <c r="BM80" s="2">
        <v>273635.73012868786</v>
      </c>
      <c r="BN80" s="2">
        <v>0</v>
      </c>
      <c r="BO80" s="2">
        <v>121.61603924028365</v>
      </c>
      <c r="BP80" s="2">
        <v>273757.34616792813</v>
      </c>
      <c r="BQ80" s="2" t="s">
        <v>96</v>
      </c>
      <c r="BR80" s="1">
        <v>1.4999999999999999E-2</v>
      </c>
      <c r="BS80" s="1">
        <v>3.5000000000000003E-2</v>
      </c>
      <c r="BT80" s="1">
        <v>0.26500000000000001</v>
      </c>
      <c r="BU80" s="2">
        <v>28650</v>
      </c>
      <c r="BV80" s="2">
        <v>66850</v>
      </c>
      <c r="BW80" s="2">
        <v>506150</v>
      </c>
      <c r="BX80" s="2">
        <v>28650</v>
      </c>
      <c r="BY80" s="2">
        <v>53792.880110024984</v>
      </c>
      <c r="BZ80" s="2">
        <v>28650</v>
      </c>
      <c r="CA80" s="2">
        <v>66850</v>
      </c>
      <c r="CB80" s="2">
        <v>506150</v>
      </c>
      <c r="CC80" s="2">
        <v>28650</v>
      </c>
      <c r="CD80" s="2">
        <v>53792.880110024984</v>
      </c>
      <c r="CE80" s="1">
        <f t="shared" si="1"/>
        <v>2.8163811575929312E-2</v>
      </c>
    </row>
    <row r="81" spans="1:83" ht="13.5" customHeight="1">
      <c r="A81" s="3" t="s">
        <v>82</v>
      </c>
      <c r="B81" t="s">
        <v>261</v>
      </c>
      <c r="C81" s="9" t="s">
        <v>1690</v>
      </c>
      <c r="D81" s="3" t="s">
        <v>125</v>
      </c>
      <c r="E81" s="3" t="s">
        <v>126</v>
      </c>
      <c r="F81" s="3" t="s">
        <v>87</v>
      </c>
      <c r="G81" s="3" t="s">
        <v>128</v>
      </c>
      <c r="H81" s="3" t="s">
        <v>89</v>
      </c>
      <c r="I81" s="3" t="s">
        <v>90</v>
      </c>
      <c r="J81" s="3" t="s">
        <v>166</v>
      </c>
      <c r="K81" s="3" t="s">
        <v>92</v>
      </c>
      <c r="L81" s="3" t="s">
        <v>93</v>
      </c>
      <c r="M81" s="3" t="s">
        <v>94</v>
      </c>
      <c r="N81" s="2">
        <v>22000000</v>
      </c>
      <c r="O81" s="2">
        <v>11229057.76</v>
      </c>
      <c r="P81" s="10">
        <v>1</v>
      </c>
      <c r="Q81" s="2">
        <v>22000000</v>
      </c>
      <c r="R81" s="2">
        <v>11229057.76</v>
      </c>
      <c r="S81" s="3" t="s">
        <v>262</v>
      </c>
      <c r="T81" s="2">
        <v>106920</v>
      </c>
      <c r="U81" s="2">
        <v>106920</v>
      </c>
      <c r="V81" s="2">
        <v>36.840000000000003</v>
      </c>
      <c r="W81" s="11">
        <v>6.4602000000000004</v>
      </c>
      <c r="X81" s="2">
        <v>690724.58400000003</v>
      </c>
      <c r="Y81" s="2">
        <v>690724.58400000003</v>
      </c>
      <c r="Z81" s="2">
        <v>237.99376800000005</v>
      </c>
      <c r="AA81" s="12">
        <v>2.0674999999999999E-2</v>
      </c>
      <c r="AB81" s="13">
        <v>44512</v>
      </c>
      <c r="AC81" s="13">
        <v>44500</v>
      </c>
      <c r="AD81" s="2">
        <v>1</v>
      </c>
      <c r="AE81" s="2">
        <v>6</v>
      </c>
      <c r="AF81" s="3" t="s">
        <v>95</v>
      </c>
      <c r="AG81" s="2">
        <v>0</v>
      </c>
      <c r="AH81" s="3" t="s">
        <v>95</v>
      </c>
      <c r="AI81" s="3" t="s">
        <v>95</v>
      </c>
      <c r="AJ81" s="2">
        <v>1</v>
      </c>
      <c r="AK81" s="2">
        <v>11923.255665032033</v>
      </c>
      <c r="AL81" s="2">
        <v>0</v>
      </c>
      <c r="AM81" s="2">
        <v>4.1082373615766938</v>
      </c>
      <c r="AN81" s="2">
        <v>11927.36390239361</v>
      </c>
      <c r="AO81" s="2">
        <v>11923.255665032033</v>
      </c>
      <c r="AP81" s="2">
        <v>0</v>
      </c>
      <c r="AQ81" s="2">
        <v>4.1082373615766938</v>
      </c>
      <c r="AR81" s="2">
        <v>11927.36390239361</v>
      </c>
      <c r="AS81" s="2">
        <v>552579.66720000003</v>
      </c>
      <c r="AT81" s="2">
        <v>0</v>
      </c>
      <c r="AU81" s="2">
        <v>190.39501440000001</v>
      </c>
      <c r="AV81" s="2">
        <v>552770.06221440004</v>
      </c>
      <c r="AW81" s="2">
        <v>11923.255665032033</v>
      </c>
      <c r="AX81" s="2">
        <v>0</v>
      </c>
      <c r="AY81" s="2">
        <v>4.1082373615766938</v>
      </c>
      <c r="AZ81" s="2">
        <v>11927.36390239361</v>
      </c>
      <c r="BA81" s="2">
        <v>60678.64040491452</v>
      </c>
      <c r="BB81" s="2">
        <v>0</v>
      </c>
      <c r="BC81" s="2">
        <v>20.907230756799954</v>
      </c>
      <c r="BD81" s="2">
        <v>60699.547635671326</v>
      </c>
      <c r="BE81" s="2">
        <v>60678.64040491452</v>
      </c>
      <c r="BF81" s="2">
        <v>0</v>
      </c>
      <c r="BG81" s="2">
        <v>20.907230756799954</v>
      </c>
      <c r="BH81" s="2">
        <v>60699.547635671326</v>
      </c>
      <c r="BI81" s="2">
        <v>2812133.1843475201</v>
      </c>
      <c r="BJ81" s="2">
        <v>0</v>
      </c>
      <c r="BK81" s="2">
        <v>968.93926778304012</v>
      </c>
      <c r="BL81" s="2">
        <v>2813102.1236153035</v>
      </c>
      <c r="BM81" s="2">
        <v>60678.64040491452</v>
      </c>
      <c r="BN81" s="2">
        <v>0</v>
      </c>
      <c r="BO81" s="2">
        <v>20.907230756799954</v>
      </c>
      <c r="BP81" s="2">
        <v>60699.547635671326</v>
      </c>
      <c r="BQ81" s="2" t="s">
        <v>96</v>
      </c>
      <c r="BR81" s="1">
        <v>1.4999999999999999E-2</v>
      </c>
      <c r="BS81" s="1">
        <v>3.5000000000000003E-2</v>
      </c>
      <c r="BT81" s="1">
        <v>0.26500000000000001</v>
      </c>
      <c r="BU81" s="2">
        <v>10360.868759999999</v>
      </c>
      <c r="BV81" s="2">
        <v>24175.360440000004</v>
      </c>
      <c r="BW81" s="2">
        <v>183042.01476000002</v>
      </c>
      <c r="BX81" s="2">
        <v>10360.868759999999</v>
      </c>
      <c r="BY81" s="2">
        <v>11927.36390239361</v>
      </c>
      <c r="BZ81" s="2">
        <v>1603.7999999999997</v>
      </c>
      <c r="CA81" s="2">
        <v>3742.2000000000003</v>
      </c>
      <c r="CB81" s="2">
        <v>28333.800000000003</v>
      </c>
      <c r="CC81" s="2">
        <v>1603.7999999999997</v>
      </c>
      <c r="CD81" s="2">
        <v>1846.284000865857</v>
      </c>
      <c r="CE81" s="1">
        <f t="shared" si="1"/>
        <v>1.7267901242666077E-2</v>
      </c>
    </row>
    <row r="82" spans="1:83" ht="13.5" customHeight="1">
      <c r="A82" s="3" t="s">
        <v>82</v>
      </c>
      <c r="B82" t="s">
        <v>263</v>
      </c>
      <c r="C82" s="9" t="s">
        <v>1691</v>
      </c>
      <c r="D82" s="3" t="s">
        <v>264</v>
      </c>
      <c r="E82" s="3" t="s">
        <v>265</v>
      </c>
      <c r="F82" s="3" t="s">
        <v>87</v>
      </c>
      <c r="G82" s="3" t="s">
        <v>128</v>
      </c>
      <c r="H82" s="3" t="s">
        <v>89</v>
      </c>
      <c r="I82" s="3" t="s">
        <v>90</v>
      </c>
      <c r="J82" s="3" t="s">
        <v>266</v>
      </c>
      <c r="K82" s="3" t="s">
        <v>92</v>
      </c>
      <c r="L82" s="3" t="s">
        <v>93</v>
      </c>
      <c r="M82" s="3" t="s">
        <v>262</v>
      </c>
      <c r="N82" s="2">
        <v>1200000</v>
      </c>
      <c r="O82" s="2">
        <v>945570</v>
      </c>
      <c r="P82" s="10">
        <v>6.4602000000000004</v>
      </c>
      <c r="Q82" s="2">
        <v>7752240</v>
      </c>
      <c r="R82" s="2">
        <v>6108571.3140000002</v>
      </c>
      <c r="S82" s="3" t="s">
        <v>262</v>
      </c>
      <c r="T82" s="2">
        <v>254430</v>
      </c>
      <c r="U82" s="2">
        <v>254430</v>
      </c>
      <c r="V82" s="2">
        <v>91.17</v>
      </c>
      <c r="W82" s="11">
        <v>6.4602000000000004</v>
      </c>
      <c r="X82" s="2">
        <v>1643668.686</v>
      </c>
      <c r="Y82" s="2">
        <v>1643668.686</v>
      </c>
      <c r="Z82" s="2">
        <v>588.97643400000004</v>
      </c>
      <c r="AA82" s="12">
        <v>2.1499999999999998E-2</v>
      </c>
      <c r="AB82" s="13">
        <v>44547</v>
      </c>
      <c r="AC82" s="13">
        <v>44500</v>
      </c>
      <c r="AD82" s="2">
        <v>1</v>
      </c>
      <c r="AE82" s="2">
        <v>9</v>
      </c>
      <c r="AF82" s="3" t="s">
        <v>95</v>
      </c>
      <c r="AG82" s="2">
        <v>0</v>
      </c>
      <c r="AH82" s="3" t="s">
        <v>95</v>
      </c>
      <c r="AI82" s="3" t="s">
        <v>95</v>
      </c>
      <c r="AJ82" s="2">
        <v>1</v>
      </c>
      <c r="AK82" s="2">
        <v>100163.20464121271</v>
      </c>
      <c r="AL82" s="2">
        <v>0</v>
      </c>
      <c r="AM82" s="2">
        <v>35.891519738786172</v>
      </c>
      <c r="AN82" s="2">
        <v>100199.09616095149</v>
      </c>
      <c r="AO82" s="2">
        <v>100163.20464121271</v>
      </c>
      <c r="AP82" s="2">
        <v>0</v>
      </c>
      <c r="AQ82" s="2">
        <v>35.891519738786172</v>
      </c>
      <c r="AR82" s="2">
        <v>100199.09616095149</v>
      </c>
      <c r="AS82" s="2">
        <v>1314934.9487999999</v>
      </c>
      <c r="AT82" s="2">
        <v>0</v>
      </c>
      <c r="AU82" s="2">
        <v>471.1811472</v>
      </c>
      <c r="AV82" s="2">
        <v>1315406.1299472</v>
      </c>
      <c r="AW82" s="2">
        <v>100163.20464121271</v>
      </c>
      <c r="AX82" s="2">
        <v>0</v>
      </c>
      <c r="AY82" s="2">
        <v>35.891519738786172</v>
      </c>
      <c r="AZ82" s="2">
        <v>100199.09616095149</v>
      </c>
      <c r="BA82" s="2">
        <v>509740.56473959563</v>
      </c>
      <c r="BB82" s="2">
        <v>0</v>
      </c>
      <c r="BC82" s="2">
        <v>182.6555331026567</v>
      </c>
      <c r="BD82" s="2">
        <v>509923.22027269827</v>
      </c>
      <c r="BE82" s="2">
        <v>509740.56473959563</v>
      </c>
      <c r="BF82" s="2">
        <v>0</v>
      </c>
      <c r="BG82" s="2">
        <v>182.6555331026567</v>
      </c>
      <c r="BH82" s="2">
        <v>509923.22027269827</v>
      </c>
      <c r="BI82" s="2">
        <v>6691835.4479380799</v>
      </c>
      <c r="BJ82" s="2">
        <v>0</v>
      </c>
      <c r="BK82" s="2">
        <v>2397.8879762155202</v>
      </c>
      <c r="BL82" s="2">
        <v>6694233.3359142952</v>
      </c>
      <c r="BM82" s="2">
        <v>509740.56473959563</v>
      </c>
      <c r="BN82" s="2">
        <v>0</v>
      </c>
      <c r="BO82" s="2">
        <v>182.6555331026567</v>
      </c>
      <c r="BP82" s="2">
        <v>509923.22027269827</v>
      </c>
      <c r="BQ82" s="2" t="s">
        <v>96</v>
      </c>
      <c r="BR82" s="1">
        <v>1.4999999999999999E-2</v>
      </c>
      <c r="BS82" s="1">
        <v>3.5000000000000003E-2</v>
      </c>
      <c r="BT82" s="1">
        <v>0.26500000000000001</v>
      </c>
      <c r="BU82" s="2">
        <v>24655.030289999999</v>
      </c>
      <c r="BV82" s="2">
        <v>57528.404010000006</v>
      </c>
      <c r="BW82" s="2">
        <v>435572.20179000002</v>
      </c>
      <c r="BX82" s="2">
        <v>24655.030289999999</v>
      </c>
      <c r="BY82" s="2">
        <v>100199.09616095149</v>
      </c>
      <c r="BZ82" s="2">
        <v>3816.4499999999994</v>
      </c>
      <c r="CA82" s="2">
        <v>8905.0500000000011</v>
      </c>
      <c r="CB82" s="2">
        <v>67423.95</v>
      </c>
      <c r="CC82" s="2">
        <v>3816.4499999999994</v>
      </c>
      <c r="CD82" s="2">
        <v>15510.215807707422</v>
      </c>
      <c r="CE82" s="1">
        <f t="shared" si="1"/>
        <v>6.0960640678015258E-2</v>
      </c>
    </row>
    <row r="83" spans="1:83" ht="13.5" customHeight="1">
      <c r="A83" s="3" t="s">
        <v>82</v>
      </c>
      <c r="B83" t="s">
        <v>267</v>
      </c>
      <c r="C83" s="9" t="s">
        <v>1692</v>
      </c>
      <c r="D83" s="3" t="s">
        <v>125</v>
      </c>
      <c r="E83" s="3" t="s">
        <v>126</v>
      </c>
      <c r="F83" s="3" t="s">
        <v>87</v>
      </c>
      <c r="G83" s="3" t="s">
        <v>128</v>
      </c>
      <c r="H83" s="3" t="s">
        <v>89</v>
      </c>
      <c r="I83" s="3" t="s">
        <v>90</v>
      </c>
      <c r="J83" s="3" t="s">
        <v>166</v>
      </c>
      <c r="K83" s="3" t="s">
        <v>92</v>
      </c>
      <c r="L83" s="3" t="s">
        <v>93</v>
      </c>
      <c r="M83" s="3" t="s">
        <v>94</v>
      </c>
      <c r="N83" s="2">
        <v>22000000</v>
      </c>
      <c r="O83" s="2">
        <v>11229057.76</v>
      </c>
      <c r="P83" s="10">
        <v>1</v>
      </c>
      <c r="Q83" s="2">
        <v>22000000</v>
      </c>
      <c r="R83" s="2">
        <v>11229057.76</v>
      </c>
      <c r="S83" s="3" t="s">
        <v>262</v>
      </c>
      <c r="T83" s="2">
        <v>103950</v>
      </c>
      <c r="U83" s="2">
        <v>103950</v>
      </c>
      <c r="V83" s="2">
        <v>35.15</v>
      </c>
      <c r="W83" s="11">
        <v>6.4602000000000004</v>
      </c>
      <c r="X83" s="2">
        <v>671537.79</v>
      </c>
      <c r="Y83" s="2">
        <v>671537.79</v>
      </c>
      <c r="Z83" s="2">
        <v>227.07603</v>
      </c>
      <c r="AA83" s="12">
        <v>2.02863E-2</v>
      </c>
      <c r="AB83" s="13">
        <v>44568</v>
      </c>
      <c r="AC83" s="13">
        <v>44500</v>
      </c>
      <c r="AD83" s="2">
        <v>1</v>
      </c>
      <c r="AE83" s="2">
        <v>6</v>
      </c>
      <c r="AF83" s="3" t="s">
        <v>95</v>
      </c>
      <c r="AG83" s="2">
        <v>0</v>
      </c>
      <c r="AH83" s="3" t="s">
        <v>95</v>
      </c>
      <c r="AI83" s="3" t="s">
        <v>95</v>
      </c>
      <c r="AJ83" s="2">
        <v>1</v>
      </c>
      <c r="AK83" s="2">
        <v>11592.054118781143</v>
      </c>
      <c r="AL83" s="2">
        <v>0</v>
      </c>
      <c r="AM83" s="2">
        <v>3.9197758756628867</v>
      </c>
      <c r="AN83" s="2">
        <v>11595.973894656807</v>
      </c>
      <c r="AO83" s="2">
        <v>11592.054118781143</v>
      </c>
      <c r="AP83" s="2">
        <v>0</v>
      </c>
      <c r="AQ83" s="2">
        <v>3.9197758756628867</v>
      </c>
      <c r="AR83" s="2">
        <v>11595.973894656807</v>
      </c>
      <c r="AS83" s="2">
        <v>537230.23200000008</v>
      </c>
      <c r="AT83" s="2">
        <v>0</v>
      </c>
      <c r="AU83" s="2">
        <v>181.66082399999999</v>
      </c>
      <c r="AV83" s="2">
        <v>537411.89282399998</v>
      </c>
      <c r="AW83" s="2">
        <v>11592.054118781143</v>
      </c>
      <c r="AX83" s="2">
        <v>0</v>
      </c>
      <c r="AY83" s="2">
        <v>3.9197758756628867</v>
      </c>
      <c r="AZ83" s="2">
        <v>11595.973894656807</v>
      </c>
      <c r="BA83" s="2">
        <v>58993.122615889115</v>
      </c>
      <c r="BB83" s="2">
        <v>0</v>
      </c>
      <c r="BC83" s="2">
        <v>19.948131408835998</v>
      </c>
      <c r="BD83" s="2">
        <v>59013.070747297956</v>
      </c>
      <c r="BE83" s="2">
        <v>58993.122615889115</v>
      </c>
      <c r="BF83" s="2">
        <v>0</v>
      </c>
      <c r="BG83" s="2">
        <v>19.948131408835998</v>
      </c>
      <c r="BH83" s="2">
        <v>59013.070747297956</v>
      </c>
      <c r="BI83" s="2">
        <v>2734018.3736712006</v>
      </c>
      <c r="BJ83" s="2">
        <v>0</v>
      </c>
      <c r="BK83" s="2">
        <v>924.49009941839995</v>
      </c>
      <c r="BL83" s="2">
        <v>2734942.8637706186</v>
      </c>
      <c r="BM83" s="2">
        <v>58993.122615889115</v>
      </c>
      <c r="BN83" s="2">
        <v>0</v>
      </c>
      <c r="BO83" s="2">
        <v>19.948131408835998</v>
      </c>
      <c r="BP83" s="2">
        <v>59013.070747297956</v>
      </c>
      <c r="BQ83" s="2" t="s">
        <v>96</v>
      </c>
      <c r="BR83" s="1">
        <v>1.4999999999999999E-2</v>
      </c>
      <c r="BS83" s="1">
        <v>3.5000000000000003E-2</v>
      </c>
      <c r="BT83" s="1">
        <v>0.26500000000000001</v>
      </c>
      <c r="BU83" s="2">
        <v>10073.066850000001</v>
      </c>
      <c r="BV83" s="2">
        <v>23503.822650000002</v>
      </c>
      <c r="BW83" s="2">
        <v>177957.51435000001</v>
      </c>
      <c r="BX83" s="2">
        <v>10073.066850000001</v>
      </c>
      <c r="BY83" s="2">
        <v>11595.973894656807</v>
      </c>
      <c r="BZ83" s="2">
        <v>1559.25</v>
      </c>
      <c r="CA83" s="2">
        <v>3638.25</v>
      </c>
      <c r="CB83" s="2">
        <v>27546.75</v>
      </c>
      <c r="CC83" s="2">
        <v>1559.25</v>
      </c>
      <c r="CD83" s="2">
        <v>1794.9868262061245</v>
      </c>
      <c r="CE83" s="1">
        <f t="shared" si="1"/>
        <v>1.7267790535893456E-2</v>
      </c>
    </row>
    <row r="84" spans="1:83" ht="13.5" customHeight="1">
      <c r="A84" s="3" t="s">
        <v>82</v>
      </c>
      <c r="B84" t="s">
        <v>268</v>
      </c>
      <c r="C84" s="9" t="s">
        <v>1693</v>
      </c>
      <c r="D84" s="3" t="s">
        <v>125</v>
      </c>
      <c r="E84" s="3" t="s">
        <v>126</v>
      </c>
      <c r="F84" s="3" t="s">
        <v>87</v>
      </c>
      <c r="G84" s="3" t="s">
        <v>128</v>
      </c>
      <c r="H84" s="3" t="s">
        <v>89</v>
      </c>
      <c r="I84" s="3" t="s">
        <v>90</v>
      </c>
      <c r="J84" s="3" t="s">
        <v>166</v>
      </c>
      <c r="K84" s="3" t="s">
        <v>92</v>
      </c>
      <c r="L84" s="3" t="s">
        <v>93</v>
      </c>
      <c r="M84" s="3" t="s">
        <v>94</v>
      </c>
      <c r="N84" s="2">
        <v>22000000</v>
      </c>
      <c r="O84" s="2">
        <v>11229057.76</v>
      </c>
      <c r="P84" s="10">
        <v>1</v>
      </c>
      <c r="Q84" s="2">
        <v>22000000</v>
      </c>
      <c r="R84" s="2">
        <v>11229057.76</v>
      </c>
      <c r="S84" s="3" t="s">
        <v>262</v>
      </c>
      <c r="T84" s="2">
        <v>107910</v>
      </c>
      <c r="U84" s="2">
        <v>107910</v>
      </c>
      <c r="V84" s="2">
        <v>36.46</v>
      </c>
      <c r="W84" s="11">
        <v>6.4602000000000004</v>
      </c>
      <c r="X84" s="2">
        <v>697120.18200000003</v>
      </c>
      <c r="Y84" s="2">
        <v>697120.18200000003</v>
      </c>
      <c r="Z84" s="2">
        <v>235.53889200000003</v>
      </c>
      <c r="AA84" s="12">
        <v>2.0272499999999999E-2</v>
      </c>
      <c r="AB84" s="13">
        <v>44589</v>
      </c>
      <c r="AC84" s="13">
        <v>44500</v>
      </c>
      <c r="AD84" s="2">
        <v>1</v>
      </c>
      <c r="AE84" s="2">
        <v>6</v>
      </c>
      <c r="AF84" s="3" t="s">
        <v>95</v>
      </c>
      <c r="AG84" s="2">
        <v>0</v>
      </c>
      <c r="AH84" s="3" t="s">
        <v>95</v>
      </c>
      <c r="AI84" s="3" t="s">
        <v>95</v>
      </c>
      <c r="AJ84" s="2">
        <v>1</v>
      </c>
      <c r="AK84" s="2">
        <v>12033.656180448994</v>
      </c>
      <c r="AL84" s="2">
        <v>0</v>
      </c>
      <c r="AM84" s="2">
        <v>4.065861406164121</v>
      </c>
      <c r="AN84" s="2">
        <v>12037.722041855159</v>
      </c>
      <c r="AO84" s="2">
        <v>12033.656180448994</v>
      </c>
      <c r="AP84" s="2">
        <v>0</v>
      </c>
      <c r="AQ84" s="2">
        <v>4.065861406164121</v>
      </c>
      <c r="AR84" s="2">
        <v>12037.722041855159</v>
      </c>
      <c r="AS84" s="2">
        <v>557696.14560000005</v>
      </c>
      <c r="AT84" s="2">
        <v>0</v>
      </c>
      <c r="AU84" s="2">
        <v>188.4311136</v>
      </c>
      <c r="AV84" s="2">
        <v>557884.57671359996</v>
      </c>
      <c r="AW84" s="2">
        <v>12033.656180448994</v>
      </c>
      <c r="AX84" s="2">
        <v>0</v>
      </c>
      <c r="AY84" s="2">
        <v>4.065861406164121</v>
      </c>
      <c r="AZ84" s="2">
        <v>12037.722041855159</v>
      </c>
      <c r="BA84" s="2">
        <v>61240.479667922977</v>
      </c>
      <c r="BB84" s="2">
        <v>0</v>
      </c>
      <c r="BC84" s="2">
        <v>20.691575282109827</v>
      </c>
      <c r="BD84" s="2">
        <v>61261.171243205092</v>
      </c>
      <c r="BE84" s="2">
        <v>61240.479667922977</v>
      </c>
      <c r="BF84" s="2">
        <v>0</v>
      </c>
      <c r="BG84" s="2">
        <v>20.691575282109827</v>
      </c>
      <c r="BH84" s="2">
        <v>61261.171243205092</v>
      </c>
      <c r="BI84" s="2">
        <v>2838171.4545729603</v>
      </c>
      <c r="BJ84" s="2">
        <v>0</v>
      </c>
      <c r="BK84" s="2">
        <v>958.94478022176008</v>
      </c>
      <c r="BL84" s="2">
        <v>2839130.3993531815</v>
      </c>
      <c r="BM84" s="2">
        <v>61240.479667922977</v>
      </c>
      <c r="BN84" s="2">
        <v>0</v>
      </c>
      <c r="BO84" s="2">
        <v>20.691575282109827</v>
      </c>
      <c r="BP84" s="2">
        <v>61261.171243205092</v>
      </c>
      <c r="BQ84" s="2" t="s">
        <v>96</v>
      </c>
      <c r="BR84" s="1">
        <v>1.4999999999999999E-2</v>
      </c>
      <c r="BS84" s="1">
        <v>3.5000000000000003E-2</v>
      </c>
      <c r="BT84" s="1">
        <v>0.26500000000000001</v>
      </c>
      <c r="BU84" s="2">
        <v>10456.802729999999</v>
      </c>
      <c r="BV84" s="2">
        <v>24399.206370000004</v>
      </c>
      <c r="BW84" s="2">
        <v>184736.84823</v>
      </c>
      <c r="BX84" s="2">
        <v>10456.802729999999</v>
      </c>
      <c r="BY84" s="2">
        <v>12037.722041855159</v>
      </c>
      <c r="BZ84" s="2">
        <v>1618.6499999999999</v>
      </c>
      <c r="CA84" s="2">
        <v>3776.8500000000004</v>
      </c>
      <c r="CB84" s="2">
        <v>28596.149999999998</v>
      </c>
      <c r="CC84" s="2">
        <v>1618.6499999999999</v>
      </c>
      <c r="CD84" s="2">
        <v>1863.3667753096124</v>
      </c>
      <c r="CE84" s="1">
        <f t="shared" si="1"/>
        <v>1.7267785889255975E-2</v>
      </c>
    </row>
    <row r="85" spans="1:83" ht="13.5" customHeight="1">
      <c r="A85" s="3" t="s">
        <v>82</v>
      </c>
      <c r="B85" t="s">
        <v>269</v>
      </c>
      <c r="C85" s="9" t="s">
        <v>1694</v>
      </c>
      <c r="D85" s="3" t="s">
        <v>125</v>
      </c>
      <c r="E85" s="3" t="s">
        <v>126</v>
      </c>
      <c r="F85" s="3" t="s">
        <v>87</v>
      </c>
      <c r="G85" s="3" t="s">
        <v>128</v>
      </c>
      <c r="H85" s="3" t="s">
        <v>89</v>
      </c>
      <c r="I85" s="3" t="s">
        <v>90</v>
      </c>
      <c r="J85" s="3" t="s">
        <v>166</v>
      </c>
      <c r="K85" s="3" t="s">
        <v>92</v>
      </c>
      <c r="L85" s="3" t="s">
        <v>93</v>
      </c>
      <c r="M85" s="3" t="s">
        <v>94</v>
      </c>
      <c r="N85" s="2">
        <v>22000000</v>
      </c>
      <c r="O85" s="2">
        <v>11229057.76</v>
      </c>
      <c r="P85" s="10">
        <v>1</v>
      </c>
      <c r="Q85" s="2">
        <v>22000000</v>
      </c>
      <c r="R85" s="2">
        <v>11229057.76</v>
      </c>
      <c r="S85" s="3" t="s">
        <v>262</v>
      </c>
      <c r="T85" s="2">
        <v>107910</v>
      </c>
      <c r="U85" s="2">
        <v>107910</v>
      </c>
      <c r="V85" s="2">
        <v>36.26</v>
      </c>
      <c r="W85" s="11">
        <v>6.4602000000000004</v>
      </c>
      <c r="X85" s="2">
        <v>697120.18200000003</v>
      </c>
      <c r="Y85" s="2">
        <v>697120.18200000003</v>
      </c>
      <c r="Z85" s="2">
        <v>234.24685199999999</v>
      </c>
      <c r="AA85" s="12">
        <v>2.0160000000000001E-2</v>
      </c>
      <c r="AB85" s="13">
        <v>44628</v>
      </c>
      <c r="AC85" s="13">
        <v>44500</v>
      </c>
      <c r="AD85" s="2">
        <v>1</v>
      </c>
      <c r="AE85" s="2">
        <v>6</v>
      </c>
      <c r="AF85" s="3" t="s">
        <v>95</v>
      </c>
      <c r="AG85" s="2">
        <v>0</v>
      </c>
      <c r="AH85" s="3" t="s">
        <v>95</v>
      </c>
      <c r="AI85" s="3" t="s">
        <v>95</v>
      </c>
      <c r="AJ85" s="2">
        <v>1</v>
      </c>
      <c r="AK85" s="2">
        <v>12033.656180448994</v>
      </c>
      <c r="AL85" s="2">
        <v>0</v>
      </c>
      <c r="AM85" s="2">
        <v>4.043558271736452</v>
      </c>
      <c r="AN85" s="2">
        <v>12037.69973872073</v>
      </c>
      <c r="AO85" s="2">
        <v>12033.656180448994</v>
      </c>
      <c r="AP85" s="2">
        <v>0</v>
      </c>
      <c r="AQ85" s="2">
        <v>4.043558271736452</v>
      </c>
      <c r="AR85" s="2">
        <v>12037.69973872073</v>
      </c>
      <c r="AS85" s="2">
        <v>557696.14560000005</v>
      </c>
      <c r="AT85" s="2">
        <v>0</v>
      </c>
      <c r="AU85" s="2">
        <v>187.39748159999996</v>
      </c>
      <c r="AV85" s="2">
        <v>557883.5430816001</v>
      </c>
      <c r="AW85" s="2">
        <v>12033.656180448994</v>
      </c>
      <c r="AX85" s="2">
        <v>0</v>
      </c>
      <c r="AY85" s="2">
        <v>4.043558271736452</v>
      </c>
      <c r="AZ85" s="2">
        <v>12037.69973872073</v>
      </c>
      <c r="BA85" s="2">
        <v>61240.479667922977</v>
      </c>
      <c r="BB85" s="2">
        <v>0</v>
      </c>
      <c r="BC85" s="2">
        <v>20.57807240069398</v>
      </c>
      <c r="BD85" s="2">
        <v>61261.057740323668</v>
      </c>
      <c r="BE85" s="2">
        <v>61240.479667922977</v>
      </c>
      <c r="BF85" s="2">
        <v>0</v>
      </c>
      <c r="BG85" s="2">
        <v>20.57807240069398</v>
      </c>
      <c r="BH85" s="2">
        <v>61261.057740323668</v>
      </c>
      <c r="BI85" s="2">
        <v>2838171.4545729603</v>
      </c>
      <c r="BJ85" s="2">
        <v>0</v>
      </c>
      <c r="BK85" s="2">
        <v>953.68452361055984</v>
      </c>
      <c r="BL85" s="2">
        <v>2839125.1390965711</v>
      </c>
      <c r="BM85" s="2">
        <v>61240.479667922977</v>
      </c>
      <c r="BN85" s="2">
        <v>0</v>
      </c>
      <c r="BO85" s="2">
        <v>20.57807240069398</v>
      </c>
      <c r="BP85" s="2">
        <v>61261.057740323668</v>
      </c>
      <c r="BQ85" s="2" t="s">
        <v>96</v>
      </c>
      <c r="BR85" s="1">
        <v>1.4999999999999999E-2</v>
      </c>
      <c r="BS85" s="1">
        <v>3.5000000000000003E-2</v>
      </c>
      <c r="BT85" s="1">
        <v>0.26500000000000001</v>
      </c>
      <c r="BU85" s="2">
        <v>10456.802729999999</v>
      </c>
      <c r="BV85" s="2">
        <v>24399.206370000004</v>
      </c>
      <c r="BW85" s="2">
        <v>184736.84823</v>
      </c>
      <c r="BX85" s="2">
        <v>10456.802729999999</v>
      </c>
      <c r="BY85" s="2">
        <v>12037.69973872073</v>
      </c>
      <c r="BZ85" s="2">
        <v>1618.6499999999999</v>
      </c>
      <c r="CA85" s="2">
        <v>3776.8500000000004</v>
      </c>
      <c r="CB85" s="2">
        <v>28596.149999999998</v>
      </c>
      <c r="CC85" s="2">
        <v>1618.6499999999999</v>
      </c>
      <c r="CD85" s="2">
        <v>1863.3633229189079</v>
      </c>
      <c r="CE85" s="1">
        <f t="shared" si="1"/>
        <v>1.7267753896014346E-2</v>
      </c>
    </row>
    <row r="86" spans="1:83" ht="13.5" customHeight="1">
      <c r="A86" s="3" t="s">
        <v>82</v>
      </c>
      <c r="B86" t="s">
        <v>270</v>
      </c>
      <c r="C86" s="9" t="s">
        <v>1695</v>
      </c>
      <c r="D86" s="3" t="s">
        <v>271</v>
      </c>
      <c r="E86" s="3" t="s">
        <v>272</v>
      </c>
      <c r="F86" s="3" t="s">
        <v>127</v>
      </c>
      <c r="G86" s="3" t="s">
        <v>128</v>
      </c>
      <c r="H86" s="3" t="s">
        <v>89</v>
      </c>
      <c r="I86" s="3" t="s">
        <v>90</v>
      </c>
      <c r="J86" s="3" t="s">
        <v>273</v>
      </c>
      <c r="K86" s="3" t="s">
        <v>92</v>
      </c>
      <c r="L86" s="3" t="s">
        <v>116</v>
      </c>
      <c r="M86" s="3" t="s">
        <v>94</v>
      </c>
      <c r="N86" s="2">
        <v>2000000</v>
      </c>
      <c r="O86" s="2">
        <v>800000</v>
      </c>
      <c r="P86" s="10">
        <v>1</v>
      </c>
      <c r="Q86" s="2">
        <v>2000000</v>
      </c>
      <c r="R86" s="2">
        <v>800000</v>
      </c>
      <c r="S86" s="3" t="s">
        <v>94</v>
      </c>
      <c r="T86" s="2">
        <v>1200000</v>
      </c>
      <c r="U86" s="2">
        <v>92307.72</v>
      </c>
      <c r="V86" s="2">
        <v>80.38</v>
      </c>
      <c r="W86" s="11">
        <v>1</v>
      </c>
      <c r="X86" s="2">
        <v>1200000</v>
      </c>
      <c r="Y86" s="2">
        <v>92307.72</v>
      </c>
      <c r="Z86" s="2">
        <v>80.38</v>
      </c>
      <c r="AA86" s="12">
        <v>5.2249999999999998E-2</v>
      </c>
      <c r="AB86" s="13">
        <v>44551</v>
      </c>
      <c r="AC86" s="13">
        <v>44500</v>
      </c>
      <c r="AD86" s="2">
        <v>1</v>
      </c>
      <c r="AE86" s="2">
        <v>8</v>
      </c>
      <c r="AF86" s="3" t="s">
        <v>95</v>
      </c>
      <c r="AG86" s="2">
        <v>0</v>
      </c>
      <c r="AH86" s="3" t="s">
        <v>95</v>
      </c>
      <c r="AI86" s="3" t="s">
        <v>95</v>
      </c>
      <c r="AJ86" s="2">
        <v>1</v>
      </c>
      <c r="AK86" s="2">
        <v>3880.3641823010839</v>
      </c>
      <c r="AL86" s="2">
        <v>0</v>
      </c>
      <c r="AM86" s="2">
        <v>3.3789554435247786</v>
      </c>
      <c r="AN86" s="2">
        <v>3883.7431377446087</v>
      </c>
      <c r="AO86" s="2">
        <v>3880.3641823010839</v>
      </c>
      <c r="AP86" s="2">
        <v>0</v>
      </c>
      <c r="AQ86" s="2">
        <v>3.3789554435247786</v>
      </c>
      <c r="AR86" s="2">
        <v>3883.7431377446087</v>
      </c>
      <c r="AS86" s="2">
        <v>73846.175999999992</v>
      </c>
      <c r="AT86" s="2">
        <v>0</v>
      </c>
      <c r="AU86" s="2">
        <v>64.303999999999988</v>
      </c>
      <c r="AV86" s="2">
        <v>73910.48000000001</v>
      </c>
      <c r="AW86" s="2">
        <v>3880.3641823010839</v>
      </c>
      <c r="AX86" s="2">
        <v>0</v>
      </c>
      <c r="AY86" s="2">
        <v>3.3789554435247786</v>
      </c>
      <c r="AZ86" s="2">
        <v>3883.7431377446087</v>
      </c>
      <c r="BA86" s="2">
        <v>19747.561360148447</v>
      </c>
      <c r="BB86" s="2">
        <v>0</v>
      </c>
      <c r="BC86" s="2">
        <v>17.195842147641951</v>
      </c>
      <c r="BD86" s="2">
        <v>19764.757202296089</v>
      </c>
      <c r="BE86" s="2">
        <v>19747.561360148447</v>
      </c>
      <c r="BF86" s="2">
        <v>0</v>
      </c>
      <c r="BG86" s="2">
        <v>17.195842147641951</v>
      </c>
      <c r="BH86" s="2">
        <v>19764.757202296089</v>
      </c>
      <c r="BI86" s="2">
        <v>375810.57428159995</v>
      </c>
      <c r="BJ86" s="2">
        <v>0</v>
      </c>
      <c r="BK86" s="2">
        <v>327.24948639999997</v>
      </c>
      <c r="BL86" s="2">
        <v>376137.82376800006</v>
      </c>
      <c r="BM86" s="2">
        <v>19747.561360148447</v>
      </c>
      <c r="BN86" s="2">
        <v>0</v>
      </c>
      <c r="BO86" s="2">
        <v>17.195842147641951</v>
      </c>
      <c r="BP86" s="2">
        <v>19764.757202296089</v>
      </c>
      <c r="BQ86" s="2" t="s">
        <v>96</v>
      </c>
      <c r="BR86" s="1">
        <v>1.4999999999999999E-2</v>
      </c>
      <c r="BS86" s="1">
        <v>3.5000000000000003E-2</v>
      </c>
      <c r="BT86" s="1">
        <v>0.26500000000000001</v>
      </c>
      <c r="BU86" s="2">
        <v>1384.6158</v>
      </c>
      <c r="BV86" s="2">
        <v>3230.7702000000004</v>
      </c>
      <c r="BW86" s="2">
        <v>24461.5458</v>
      </c>
      <c r="BX86" s="2">
        <v>1384.6158</v>
      </c>
      <c r="BY86" s="2">
        <v>3883.7431377446087</v>
      </c>
      <c r="BZ86" s="2">
        <v>1384.6158</v>
      </c>
      <c r="CA86" s="2">
        <v>3230.7702000000004</v>
      </c>
      <c r="CB86" s="2">
        <v>24461.5458</v>
      </c>
      <c r="CC86" s="2">
        <v>1384.6158</v>
      </c>
      <c r="CD86" s="2">
        <v>3883.7431377446087</v>
      </c>
      <c r="CE86" s="1">
        <f t="shared" si="1"/>
        <v>4.2073871370071847E-2</v>
      </c>
    </row>
    <row r="87" spans="1:83" ht="13.5" customHeight="1">
      <c r="A87" s="3" t="s">
        <v>82</v>
      </c>
      <c r="B87" t="s">
        <v>274</v>
      </c>
      <c r="C87" s="9" t="s">
        <v>1696</v>
      </c>
      <c r="D87" s="3" t="s">
        <v>275</v>
      </c>
      <c r="E87" s="3" t="s">
        <v>276</v>
      </c>
      <c r="F87" s="3" t="s">
        <v>127</v>
      </c>
      <c r="G87" s="3" t="s">
        <v>128</v>
      </c>
      <c r="H87" s="3" t="s">
        <v>89</v>
      </c>
      <c r="I87" s="3" t="s">
        <v>90</v>
      </c>
      <c r="J87" s="3" t="s">
        <v>277</v>
      </c>
      <c r="K87" s="3" t="s">
        <v>92</v>
      </c>
      <c r="L87" s="3" t="s">
        <v>116</v>
      </c>
      <c r="M87" s="3" t="s">
        <v>94</v>
      </c>
      <c r="N87" s="2">
        <v>200000000</v>
      </c>
      <c r="O87" s="2">
        <v>0</v>
      </c>
      <c r="P87" s="10">
        <v>1</v>
      </c>
      <c r="Q87" s="2">
        <v>200000000</v>
      </c>
      <c r="R87" s="2">
        <v>0</v>
      </c>
      <c r="S87" s="3" t="s">
        <v>94</v>
      </c>
      <c r="T87" s="2">
        <v>2940131.7</v>
      </c>
      <c r="U87" s="2">
        <v>1813081.2</v>
      </c>
      <c r="V87" s="2">
        <v>1613.94</v>
      </c>
      <c r="W87" s="11">
        <v>1</v>
      </c>
      <c r="X87" s="2">
        <v>2940131.7</v>
      </c>
      <c r="Y87" s="2">
        <v>1813081.2</v>
      </c>
      <c r="Z87" s="2">
        <v>1613.94</v>
      </c>
      <c r="AA87" s="12">
        <v>5.3409999999999999E-2</v>
      </c>
      <c r="AB87" s="13">
        <v>45940</v>
      </c>
      <c r="AC87" s="13">
        <v>44500</v>
      </c>
      <c r="AD87" s="2">
        <v>4</v>
      </c>
      <c r="AE87" s="2">
        <v>4</v>
      </c>
      <c r="AF87" s="3" t="s">
        <v>95</v>
      </c>
      <c r="AG87" s="2">
        <v>0</v>
      </c>
      <c r="AH87" s="3" t="s">
        <v>95</v>
      </c>
      <c r="AI87" s="3" t="s">
        <v>95</v>
      </c>
      <c r="AJ87" s="2">
        <v>1</v>
      </c>
      <c r="AK87" s="2">
        <v>12295.035917500714</v>
      </c>
      <c r="AL87" s="2">
        <v>0</v>
      </c>
      <c r="AM87" s="2">
        <v>10.944600974678414</v>
      </c>
      <c r="AN87" s="2">
        <v>12305.980518475393</v>
      </c>
      <c r="AO87" s="2">
        <v>36098.844096370362</v>
      </c>
      <c r="AP87" s="2">
        <v>0</v>
      </c>
      <c r="AQ87" s="2">
        <v>44.840727777896149</v>
      </c>
      <c r="AR87" s="2">
        <v>36143.684824148258</v>
      </c>
      <c r="AS87" s="2">
        <v>1450133.2233001385</v>
      </c>
      <c r="AT87" s="2">
        <v>0</v>
      </c>
      <c r="AU87" s="2">
        <v>1290.8566998615536</v>
      </c>
      <c r="AV87" s="2">
        <v>1451424.0799999998</v>
      </c>
      <c r="AW87" s="2">
        <v>12295.035917500714</v>
      </c>
      <c r="AX87" s="2">
        <v>0</v>
      </c>
      <c r="AY87" s="2">
        <v>10.944600974678414</v>
      </c>
      <c r="AZ87" s="2">
        <v>12305.980518475393</v>
      </c>
      <c r="BA87" s="2">
        <v>62570.667287752891</v>
      </c>
      <c r="BB87" s="2">
        <v>0</v>
      </c>
      <c r="BC87" s="2">
        <v>55.698168820235921</v>
      </c>
      <c r="BD87" s="2">
        <v>62626.365456573127</v>
      </c>
      <c r="BE87" s="2">
        <v>183710.62749083841</v>
      </c>
      <c r="BF87" s="2">
        <v>0</v>
      </c>
      <c r="BG87" s="2">
        <v>228.1989477344913</v>
      </c>
      <c r="BH87" s="2">
        <v>183938.8264385729</v>
      </c>
      <c r="BI87" s="2">
        <v>7379872.986696735</v>
      </c>
      <c r="BJ87" s="2">
        <v>0</v>
      </c>
      <c r="BK87" s="2">
        <v>6569.2988312654325</v>
      </c>
      <c r="BL87" s="2">
        <v>7386442.2855279995</v>
      </c>
      <c r="BM87" s="2">
        <v>62570.667287752891</v>
      </c>
      <c r="BN87" s="2">
        <v>0</v>
      </c>
      <c r="BO87" s="2">
        <v>55.698168820235921</v>
      </c>
      <c r="BP87" s="2">
        <v>62626.365456573127</v>
      </c>
      <c r="BQ87" s="2" t="s">
        <v>96</v>
      </c>
      <c r="BR87" s="1">
        <v>1.4999999999999999E-2</v>
      </c>
      <c r="BS87" s="1">
        <v>3.5000000000000003E-2</v>
      </c>
      <c r="BT87" s="1">
        <v>0.26500000000000001</v>
      </c>
      <c r="BU87" s="2">
        <v>27196.217999999997</v>
      </c>
      <c r="BV87" s="2">
        <v>63457.842000000004</v>
      </c>
      <c r="BW87" s="2">
        <v>480466.51800000004</v>
      </c>
      <c r="BX87" s="2">
        <v>27196.217999999997</v>
      </c>
      <c r="BY87" s="2">
        <v>27196.217999999997</v>
      </c>
      <c r="BZ87" s="2">
        <v>27196.217999999997</v>
      </c>
      <c r="CA87" s="2">
        <v>63457.842000000004</v>
      </c>
      <c r="CB87" s="2">
        <v>480466.51800000004</v>
      </c>
      <c r="CC87" s="2">
        <v>27196.217999999997</v>
      </c>
      <c r="CD87" s="2">
        <v>27196.217999999997</v>
      </c>
      <c r="CE87" s="1">
        <f t="shared" si="1"/>
        <v>1.4999999999999999E-2</v>
      </c>
    </row>
    <row r="88" spans="1:83" ht="13.5" customHeight="1">
      <c r="A88" s="3" t="s">
        <v>82</v>
      </c>
      <c r="B88" t="s">
        <v>278</v>
      </c>
      <c r="C88" s="9" t="s">
        <v>1697</v>
      </c>
      <c r="D88" s="3" t="s">
        <v>275</v>
      </c>
      <c r="E88" s="3" t="s">
        <v>276</v>
      </c>
      <c r="F88" s="3" t="s">
        <v>127</v>
      </c>
      <c r="G88" s="3" t="s">
        <v>128</v>
      </c>
      <c r="H88" s="3" t="s">
        <v>89</v>
      </c>
      <c r="I88" s="3" t="s">
        <v>90</v>
      </c>
      <c r="J88" s="3" t="s">
        <v>277</v>
      </c>
      <c r="K88" s="3" t="s">
        <v>92</v>
      </c>
      <c r="L88" s="3" t="s">
        <v>116</v>
      </c>
      <c r="M88" s="3" t="s">
        <v>94</v>
      </c>
      <c r="N88" s="2">
        <v>200000000</v>
      </c>
      <c r="O88" s="2">
        <v>0</v>
      </c>
      <c r="P88" s="10">
        <v>1</v>
      </c>
      <c r="Q88" s="2">
        <v>200000000</v>
      </c>
      <c r="R88" s="2">
        <v>0</v>
      </c>
      <c r="S88" s="3" t="s">
        <v>94</v>
      </c>
      <c r="T88" s="2">
        <v>37221530.299999997</v>
      </c>
      <c r="U88" s="2">
        <v>22953277</v>
      </c>
      <c r="V88" s="2">
        <v>20432.240000000002</v>
      </c>
      <c r="W88" s="11">
        <v>1</v>
      </c>
      <c r="X88" s="2">
        <v>37221530.299999997</v>
      </c>
      <c r="Y88" s="2">
        <v>22953277</v>
      </c>
      <c r="Z88" s="2">
        <v>20432.240000000002</v>
      </c>
      <c r="AA88" s="12">
        <v>5.3409999999999999E-2</v>
      </c>
      <c r="AB88" s="13">
        <v>45940</v>
      </c>
      <c r="AC88" s="13">
        <v>44500</v>
      </c>
      <c r="AD88" s="2">
        <v>4</v>
      </c>
      <c r="AE88" s="2">
        <v>4</v>
      </c>
      <c r="AF88" s="3" t="s">
        <v>95</v>
      </c>
      <c r="AG88" s="2">
        <v>0</v>
      </c>
      <c r="AH88" s="3" t="s">
        <v>95</v>
      </c>
      <c r="AI88" s="3" t="s">
        <v>95</v>
      </c>
      <c r="AJ88" s="2">
        <v>1</v>
      </c>
      <c r="AK88" s="2">
        <v>155685.70512649848</v>
      </c>
      <c r="AL88" s="2">
        <v>0</v>
      </c>
      <c r="AM88" s="2">
        <v>138.5862110980427</v>
      </c>
      <c r="AN88" s="2">
        <v>155824.29133759651</v>
      </c>
      <c r="AO88" s="2">
        <v>457110.27175545896</v>
      </c>
      <c r="AP88" s="2">
        <v>0</v>
      </c>
      <c r="AQ88" s="2">
        <v>567.82119796727</v>
      </c>
      <c r="AR88" s="2">
        <v>457678.09295342624</v>
      </c>
      <c r="AS88" s="2">
        <v>18362289.86330092</v>
      </c>
      <c r="AT88" s="2">
        <v>0</v>
      </c>
      <c r="AU88" s="2">
        <v>16345.496699078378</v>
      </c>
      <c r="AV88" s="2">
        <v>18378635.359999999</v>
      </c>
      <c r="AW88" s="2">
        <v>155685.70512649848</v>
      </c>
      <c r="AX88" s="2">
        <v>0</v>
      </c>
      <c r="AY88" s="2">
        <v>138.5862110980427</v>
      </c>
      <c r="AZ88" s="2">
        <v>155824.29133759651</v>
      </c>
      <c r="BA88" s="2">
        <v>792300.12195926346</v>
      </c>
      <c r="BB88" s="2">
        <v>0</v>
      </c>
      <c r="BC88" s="2">
        <v>705.27908689904916</v>
      </c>
      <c r="BD88" s="2">
        <v>793005.40104616247</v>
      </c>
      <c r="BE88" s="2">
        <v>2326279.8839907064</v>
      </c>
      <c r="BF88" s="2">
        <v>0</v>
      </c>
      <c r="BG88" s="2">
        <v>2889.6988585752338</v>
      </c>
      <c r="BH88" s="2">
        <v>2329169.5828492814</v>
      </c>
      <c r="BI88" s="2">
        <v>93447529.343324706</v>
      </c>
      <c r="BJ88" s="2">
        <v>0</v>
      </c>
      <c r="BK88" s="2">
        <v>83183.867251279778</v>
      </c>
      <c r="BL88" s="2">
        <v>93530713.210575998</v>
      </c>
      <c r="BM88" s="2">
        <v>792300.12195926346</v>
      </c>
      <c r="BN88" s="2">
        <v>0</v>
      </c>
      <c r="BO88" s="2">
        <v>705.27908689904916</v>
      </c>
      <c r="BP88" s="2">
        <v>793005.40104616247</v>
      </c>
      <c r="BQ88" s="2" t="s">
        <v>96</v>
      </c>
      <c r="BR88" s="1">
        <v>1.4999999999999999E-2</v>
      </c>
      <c r="BS88" s="1">
        <v>3.5000000000000003E-2</v>
      </c>
      <c r="BT88" s="1">
        <v>0.26500000000000001</v>
      </c>
      <c r="BU88" s="2">
        <v>344299.15499999997</v>
      </c>
      <c r="BV88" s="2">
        <v>803364.69500000007</v>
      </c>
      <c r="BW88" s="2">
        <v>6082618.4050000003</v>
      </c>
      <c r="BX88" s="2">
        <v>344299.15499999997</v>
      </c>
      <c r="BY88" s="2">
        <v>344299.15499999997</v>
      </c>
      <c r="BZ88" s="2">
        <v>344299.15499999997</v>
      </c>
      <c r="CA88" s="2">
        <v>803364.69500000007</v>
      </c>
      <c r="CB88" s="2">
        <v>6082618.4050000003</v>
      </c>
      <c r="CC88" s="2">
        <v>344299.15499999997</v>
      </c>
      <c r="CD88" s="2">
        <v>344299.15499999997</v>
      </c>
      <c r="CE88" s="1">
        <f t="shared" si="1"/>
        <v>1.4999999999999999E-2</v>
      </c>
    </row>
    <row r="89" spans="1:83" ht="13.5" customHeight="1">
      <c r="A89" s="3" t="s">
        <v>82</v>
      </c>
      <c r="B89" t="s">
        <v>279</v>
      </c>
      <c r="C89" s="9" t="s">
        <v>1698</v>
      </c>
      <c r="D89" s="3" t="s">
        <v>275</v>
      </c>
      <c r="E89" s="3" t="s">
        <v>276</v>
      </c>
      <c r="F89" s="3" t="s">
        <v>127</v>
      </c>
      <c r="G89" s="3" t="s">
        <v>128</v>
      </c>
      <c r="H89" s="3" t="s">
        <v>89</v>
      </c>
      <c r="I89" s="3" t="s">
        <v>90</v>
      </c>
      <c r="J89" s="3" t="s">
        <v>277</v>
      </c>
      <c r="K89" s="3" t="s">
        <v>92</v>
      </c>
      <c r="L89" s="3" t="s">
        <v>116</v>
      </c>
      <c r="M89" s="3" t="s">
        <v>94</v>
      </c>
      <c r="N89" s="2">
        <v>200000000</v>
      </c>
      <c r="O89" s="2">
        <v>0</v>
      </c>
      <c r="P89" s="10">
        <v>1</v>
      </c>
      <c r="Q89" s="2">
        <v>200000000</v>
      </c>
      <c r="R89" s="2">
        <v>0</v>
      </c>
      <c r="S89" s="3" t="s">
        <v>94</v>
      </c>
      <c r="T89" s="2">
        <v>23495352.359999999</v>
      </c>
      <c r="U89" s="2">
        <v>14488800.609999999</v>
      </c>
      <c r="V89" s="2">
        <v>12897.45</v>
      </c>
      <c r="W89" s="11">
        <v>1</v>
      </c>
      <c r="X89" s="2">
        <v>23495352.359999999</v>
      </c>
      <c r="Y89" s="2">
        <v>14488800.609999999</v>
      </c>
      <c r="Z89" s="2">
        <v>12897.45</v>
      </c>
      <c r="AA89" s="12">
        <v>5.3409999999999999E-2</v>
      </c>
      <c r="AB89" s="13">
        <v>45940</v>
      </c>
      <c r="AC89" s="13">
        <v>44500</v>
      </c>
      <c r="AD89" s="2">
        <v>4</v>
      </c>
      <c r="AE89" s="2">
        <v>4</v>
      </c>
      <c r="AF89" s="3" t="s">
        <v>95</v>
      </c>
      <c r="AG89" s="2">
        <v>0</v>
      </c>
      <c r="AH89" s="3" t="s">
        <v>95</v>
      </c>
      <c r="AI89" s="3" t="s">
        <v>95</v>
      </c>
      <c r="AJ89" s="2">
        <v>1</v>
      </c>
      <c r="AK89" s="2">
        <v>98272.474636656523</v>
      </c>
      <c r="AL89" s="2">
        <v>0</v>
      </c>
      <c r="AM89" s="2">
        <v>87.478899193888893</v>
      </c>
      <c r="AN89" s="2">
        <v>98359.953535850407</v>
      </c>
      <c r="AO89" s="2">
        <v>288538.45136862079</v>
      </c>
      <c r="AP89" s="2">
        <v>0</v>
      </c>
      <c r="AQ89" s="2">
        <v>358.42141066997351</v>
      </c>
      <c r="AR89" s="2">
        <v>288896.87277929077</v>
      </c>
      <c r="AS89" s="2">
        <v>11590708.751301011</v>
      </c>
      <c r="AT89" s="2">
        <v>0</v>
      </c>
      <c r="AU89" s="2">
        <v>10317.664698987617</v>
      </c>
      <c r="AV89" s="2">
        <v>11601026.416000001</v>
      </c>
      <c r="AW89" s="2">
        <v>98272.474636656523</v>
      </c>
      <c r="AX89" s="2">
        <v>0</v>
      </c>
      <c r="AY89" s="2">
        <v>87.478899193888893</v>
      </c>
      <c r="AZ89" s="2">
        <v>98359.953535850407</v>
      </c>
      <c r="BA89" s="2">
        <v>500118.45067340875</v>
      </c>
      <c r="BB89" s="2">
        <v>0</v>
      </c>
      <c r="BC89" s="2">
        <v>445.18886588761995</v>
      </c>
      <c r="BD89" s="2">
        <v>500563.63953929633</v>
      </c>
      <c r="BE89" s="2">
        <v>1468401.0328600481</v>
      </c>
      <c r="BF89" s="2">
        <v>0</v>
      </c>
      <c r="BG89" s="2">
        <v>1824.0424010405623</v>
      </c>
      <c r="BH89" s="2">
        <v>1470225.0752610888</v>
      </c>
      <c r="BI89" s="2">
        <v>58986275.906245977</v>
      </c>
      <c r="BJ89" s="2">
        <v>0</v>
      </c>
      <c r="BK89" s="2">
        <v>52507.627419617886</v>
      </c>
      <c r="BL89" s="2">
        <v>59038783.533665605</v>
      </c>
      <c r="BM89" s="2">
        <v>500118.45067340875</v>
      </c>
      <c r="BN89" s="2">
        <v>0</v>
      </c>
      <c r="BO89" s="2">
        <v>445.18886588761995</v>
      </c>
      <c r="BP89" s="2">
        <v>500563.63953929633</v>
      </c>
      <c r="BQ89" s="2" t="s">
        <v>96</v>
      </c>
      <c r="BR89" s="1">
        <v>1.4999999999999999E-2</v>
      </c>
      <c r="BS89" s="1">
        <v>3.5000000000000003E-2</v>
      </c>
      <c r="BT89" s="1">
        <v>0.26500000000000001</v>
      </c>
      <c r="BU89" s="2">
        <v>217332.00914999997</v>
      </c>
      <c r="BV89" s="2">
        <v>507108.02135000005</v>
      </c>
      <c r="BW89" s="2">
        <v>3839532.1616500001</v>
      </c>
      <c r="BX89" s="2">
        <v>217332.00914999997</v>
      </c>
      <c r="BY89" s="2">
        <v>217332.00914999997</v>
      </c>
      <c r="BZ89" s="2">
        <v>217332.00914999997</v>
      </c>
      <c r="CA89" s="2">
        <v>507108.02135000005</v>
      </c>
      <c r="CB89" s="2">
        <v>3839532.1616500001</v>
      </c>
      <c r="CC89" s="2">
        <v>217332.00914999997</v>
      </c>
      <c r="CD89" s="2">
        <v>217332.00914999997</v>
      </c>
      <c r="CE89" s="1">
        <f t="shared" si="1"/>
        <v>1.4999999999999998E-2</v>
      </c>
    </row>
    <row r="90" spans="1:83" ht="13.5" customHeight="1">
      <c r="A90" s="3" t="s">
        <v>82</v>
      </c>
      <c r="B90" t="s">
        <v>280</v>
      </c>
      <c r="C90" s="9" t="s">
        <v>1699</v>
      </c>
      <c r="D90" s="3" t="s">
        <v>275</v>
      </c>
      <c r="E90" s="3" t="s">
        <v>276</v>
      </c>
      <c r="F90" s="3" t="s">
        <v>127</v>
      </c>
      <c r="G90" s="3" t="s">
        <v>128</v>
      </c>
      <c r="H90" s="3" t="s">
        <v>89</v>
      </c>
      <c r="I90" s="3" t="s">
        <v>90</v>
      </c>
      <c r="J90" s="3" t="s">
        <v>277</v>
      </c>
      <c r="K90" s="3" t="s">
        <v>92</v>
      </c>
      <c r="L90" s="3" t="s">
        <v>116</v>
      </c>
      <c r="M90" s="3" t="s">
        <v>94</v>
      </c>
      <c r="N90" s="2">
        <v>200000000</v>
      </c>
      <c r="O90" s="2">
        <v>0</v>
      </c>
      <c r="P90" s="10">
        <v>1</v>
      </c>
      <c r="Q90" s="2">
        <v>200000000</v>
      </c>
      <c r="R90" s="2">
        <v>0</v>
      </c>
      <c r="S90" s="3" t="s">
        <v>94</v>
      </c>
      <c r="T90" s="2">
        <v>1806912.88</v>
      </c>
      <c r="U90" s="2">
        <v>1114262.93</v>
      </c>
      <c r="V90" s="2">
        <v>991.88</v>
      </c>
      <c r="W90" s="11">
        <v>1</v>
      </c>
      <c r="X90" s="2">
        <v>1806912.88</v>
      </c>
      <c r="Y90" s="2">
        <v>1114262.93</v>
      </c>
      <c r="Z90" s="2">
        <v>991.88</v>
      </c>
      <c r="AA90" s="12">
        <v>5.3409999999999999E-2</v>
      </c>
      <c r="AB90" s="13">
        <v>45940</v>
      </c>
      <c r="AC90" s="13">
        <v>44500</v>
      </c>
      <c r="AD90" s="2">
        <v>4</v>
      </c>
      <c r="AE90" s="2">
        <v>4</v>
      </c>
      <c r="AF90" s="3" t="s">
        <v>95</v>
      </c>
      <c r="AG90" s="2">
        <v>0</v>
      </c>
      <c r="AH90" s="3" t="s">
        <v>95</v>
      </c>
      <c r="AI90" s="3" t="s">
        <v>95</v>
      </c>
      <c r="AJ90" s="2">
        <v>1</v>
      </c>
      <c r="AK90" s="2">
        <v>7555.0599807305998</v>
      </c>
      <c r="AL90" s="2">
        <v>0</v>
      </c>
      <c r="AM90" s="2">
        <v>6.7252644702871596</v>
      </c>
      <c r="AN90" s="2">
        <v>7561.7852452008874</v>
      </c>
      <c r="AO90" s="2">
        <v>22181.731865738238</v>
      </c>
      <c r="AP90" s="2">
        <v>0</v>
      </c>
      <c r="AQ90" s="2">
        <v>27.553022086468253</v>
      </c>
      <c r="AR90" s="2">
        <v>22209.284887824706</v>
      </c>
      <c r="AS90" s="2">
        <v>891078.60730103531</v>
      </c>
      <c r="AT90" s="2">
        <v>0</v>
      </c>
      <c r="AU90" s="2">
        <v>793.20869896457123</v>
      </c>
      <c r="AV90" s="2">
        <v>891871.81599999999</v>
      </c>
      <c r="AW90" s="2">
        <v>7555.0599807305998</v>
      </c>
      <c r="AX90" s="2">
        <v>0</v>
      </c>
      <c r="AY90" s="2">
        <v>6.7252644702871596</v>
      </c>
      <c r="AZ90" s="2">
        <v>7561.7852452008874</v>
      </c>
      <c r="BA90" s="2">
        <v>38448.455747936096</v>
      </c>
      <c r="BB90" s="2">
        <v>0</v>
      </c>
      <c r="BC90" s="2">
        <v>34.225543415738386</v>
      </c>
      <c r="BD90" s="2">
        <v>38482.681291351837</v>
      </c>
      <c r="BE90" s="2">
        <v>112885.05163792847</v>
      </c>
      <c r="BF90" s="2">
        <v>0</v>
      </c>
      <c r="BG90" s="2">
        <v>140.22008470024559</v>
      </c>
      <c r="BH90" s="2">
        <v>113025.27172262872</v>
      </c>
      <c r="BI90" s="2">
        <v>4534788.1404156992</v>
      </c>
      <c r="BJ90" s="2">
        <v>0</v>
      </c>
      <c r="BK90" s="2">
        <v>4036.7183899005995</v>
      </c>
      <c r="BL90" s="2">
        <v>4538824.8588056006</v>
      </c>
      <c r="BM90" s="2">
        <v>38448.455747936096</v>
      </c>
      <c r="BN90" s="2">
        <v>0</v>
      </c>
      <c r="BO90" s="2">
        <v>34.225543415738386</v>
      </c>
      <c r="BP90" s="2">
        <v>38482.681291351837</v>
      </c>
      <c r="BQ90" s="2" t="s">
        <v>96</v>
      </c>
      <c r="BR90" s="1">
        <v>1.4999999999999999E-2</v>
      </c>
      <c r="BS90" s="1">
        <v>3.5000000000000003E-2</v>
      </c>
      <c r="BT90" s="1">
        <v>0.26500000000000001</v>
      </c>
      <c r="BU90" s="2">
        <v>16713.943949999997</v>
      </c>
      <c r="BV90" s="2">
        <v>38999.202550000002</v>
      </c>
      <c r="BW90" s="2">
        <v>295279.67644999997</v>
      </c>
      <c r="BX90" s="2">
        <v>16713.943949999997</v>
      </c>
      <c r="BY90" s="2">
        <v>16713.943949999997</v>
      </c>
      <c r="BZ90" s="2">
        <v>16713.943949999997</v>
      </c>
      <c r="CA90" s="2">
        <v>38999.202550000002</v>
      </c>
      <c r="CB90" s="2">
        <v>295279.67644999997</v>
      </c>
      <c r="CC90" s="2">
        <v>16713.943949999997</v>
      </c>
      <c r="CD90" s="2">
        <v>16713.943949999997</v>
      </c>
      <c r="CE90" s="1">
        <f t="shared" si="1"/>
        <v>1.4999999999999998E-2</v>
      </c>
    </row>
    <row r="91" spans="1:83" ht="13.5" customHeight="1">
      <c r="A91" s="3" t="s">
        <v>82</v>
      </c>
      <c r="B91" t="s">
        <v>281</v>
      </c>
      <c r="C91" s="9" t="s">
        <v>1700</v>
      </c>
      <c r="D91" s="3" t="s">
        <v>275</v>
      </c>
      <c r="E91" s="3" t="s">
        <v>276</v>
      </c>
      <c r="F91" s="3" t="s">
        <v>127</v>
      </c>
      <c r="G91" s="3" t="s">
        <v>128</v>
      </c>
      <c r="H91" s="3" t="s">
        <v>89</v>
      </c>
      <c r="I91" s="3" t="s">
        <v>90</v>
      </c>
      <c r="J91" s="3" t="s">
        <v>277</v>
      </c>
      <c r="K91" s="3" t="s">
        <v>92</v>
      </c>
      <c r="L91" s="3" t="s">
        <v>116</v>
      </c>
      <c r="M91" s="3" t="s">
        <v>94</v>
      </c>
      <c r="N91" s="2">
        <v>200000000</v>
      </c>
      <c r="O91" s="2">
        <v>0</v>
      </c>
      <c r="P91" s="10">
        <v>1</v>
      </c>
      <c r="Q91" s="2">
        <v>200000000</v>
      </c>
      <c r="R91" s="2">
        <v>0</v>
      </c>
      <c r="S91" s="3" t="s">
        <v>94</v>
      </c>
      <c r="T91" s="2">
        <v>2262771.0499999998</v>
      </c>
      <c r="U91" s="2">
        <v>1395375.5</v>
      </c>
      <c r="V91" s="2">
        <v>1242.1199999999999</v>
      </c>
      <c r="W91" s="11">
        <v>1</v>
      </c>
      <c r="X91" s="2">
        <v>2262771.0499999998</v>
      </c>
      <c r="Y91" s="2">
        <v>1395375.5</v>
      </c>
      <c r="Z91" s="2">
        <v>1242.1199999999999</v>
      </c>
      <c r="AA91" s="12">
        <v>5.3409999999999999E-2</v>
      </c>
      <c r="AB91" s="13">
        <v>45940</v>
      </c>
      <c r="AC91" s="13">
        <v>44500</v>
      </c>
      <c r="AD91" s="2">
        <v>4</v>
      </c>
      <c r="AE91" s="2">
        <v>4</v>
      </c>
      <c r="AF91" s="3" t="s">
        <v>95</v>
      </c>
      <c r="AG91" s="2">
        <v>0</v>
      </c>
      <c r="AH91" s="3" t="s">
        <v>95</v>
      </c>
      <c r="AI91" s="3" t="s">
        <v>95</v>
      </c>
      <c r="AJ91" s="2">
        <v>1</v>
      </c>
      <c r="AK91" s="2">
        <v>9461.802941715021</v>
      </c>
      <c r="AL91" s="2">
        <v>0</v>
      </c>
      <c r="AM91" s="2">
        <v>8.4226035715569463</v>
      </c>
      <c r="AN91" s="2">
        <v>9470.2255452865775</v>
      </c>
      <c r="AO91" s="2">
        <v>27780.147582834561</v>
      </c>
      <c r="AP91" s="2">
        <v>0</v>
      </c>
      <c r="AQ91" s="2">
        <v>34.507456457677385</v>
      </c>
      <c r="AR91" s="2">
        <v>27814.65503929224</v>
      </c>
      <c r="AS91" s="2">
        <v>1115968.6633017219</v>
      </c>
      <c r="AT91" s="2">
        <v>0</v>
      </c>
      <c r="AU91" s="2">
        <v>993.40069827823015</v>
      </c>
      <c r="AV91" s="2">
        <v>1116962.0640000002</v>
      </c>
      <c r="AW91" s="2">
        <v>9461.802941715021</v>
      </c>
      <c r="AX91" s="2">
        <v>0</v>
      </c>
      <c r="AY91" s="2">
        <v>8.4226035715569463</v>
      </c>
      <c r="AZ91" s="2">
        <v>9470.2255452865775</v>
      </c>
      <c r="BA91" s="2">
        <v>48152.061350681914</v>
      </c>
      <c r="BB91" s="2">
        <v>0</v>
      </c>
      <c r="BC91" s="2">
        <v>42.863471836010454</v>
      </c>
      <c r="BD91" s="2">
        <v>48194.924822517925</v>
      </c>
      <c r="BE91" s="2">
        <v>141375.94906380336</v>
      </c>
      <c r="BF91" s="2">
        <v>0</v>
      </c>
      <c r="BG91" s="2">
        <v>175.611896658766</v>
      </c>
      <c r="BH91" s="2">
        <v>141551.56096046214</v>
      </c>
      <c r="BI91" s="2">
        <v>5679276.1244087936</v>
      </c>
      <c r="BJ91" s="2">
        <v>0</v>
      </c>
      <c r="BK91" s="2">
        <v>5055.5154936077415</v>
      </c>
      <c r="BL91" s="2">
        <v>5684331.6399024017</v>
      </c>
      <c r="BM91" s="2">
        <v>48152.061350681914</v>
      </c>
      <c r="BN91" s="2">
        <v>0</v>
      </c>
      <c r="BO91" s="2">
        <v>42.863471836010454</v>
      </c>
      <c r="BP91" s="2">
        <v>48194.924822517925</v>
      </c>
      <c r="BQ91" s="2" t="s">
        <v>96</v>
      </c>
      <c r="BR91" s="1">
        <v>1.4999999999999999E-2</v>
      </c>
      <c r="BS91" s="1">
        <v>3.5000000000000003E-2</v>
      </c>
      <c r="BT91" s="1">
        <v>0.26500000000000001</v>
      </c>
      <c r="BU91" s="2">
        <v>20930.6325</v>
      </c>
      <c r="BV91" s="2">
        <v>48838.142500000002</v>
      </c>
      <c r="BW91" s="2">
        <v>369774.50750000001</v>
      </c>
      <c r="BX91" s="2">
        <v>20930.6325</v>
      </c>
      <c r="BY91" s="2">
        <v>20930.6325</v>
      </c>
      <c r="BZ91" s="2">
        <v>20930.6325</v>
      </c>
      <c r="CA91" s="2">
        <v>48838.142500000002</v>
      </c>
      <c r="CB91" s="2">
        <v>369774.50750000001</v>
      </c>
      <c r="CC91" s="2">
        <v>20930.6325</v>
      </c>
      <c r="CD91" s="2">
        <v>20930.6325</v>
      </c>
      <c r="CE91" s="1">
        <f t="shared" si="1"/>
        <v>1.4999999999999999E-2</v>
      </c>
    </row>
    <row r="92" spans="1:83" ht="13.5" customHeight="1">
      <c r="A92" s="3" t="s">
        <v>82</v>
      </c>
      <c r="B92" t="s">
        <v>282</v>
      </c>
      <c r="C92" s="9" t="s">
        <v>1701</v>
      </c>
      <c r="D92" s="3" t="s">
        <v>275</v>
      </c>
      <c r="E92" s="3" t="s">
        <v>276</v>
      </c>
      <c r="F92" s="3" t="s">
        <v>127</v>
      </c>
      <c r="G92" s="3" t="s">
        <v>128</v>
      </c>
      <c r="H92" s="3" t="s">
        <v>89</v>
      </c>
      <c r="I92" s="3" t="s">
        <v>90</v>
      </c>
      <c r="J92" s="3" t="s">
        <v>277</v>
      </c>
      <c r="K92" s="3" t="s">
        <v>92</v>
      </c>
      <c r="L92" s="3" t="s">
        <v>116</v>
      </c>
      <c r="M92" s="3" t="s">
        <v>94</v>
      </c>
      <c r="N92" s="2">
        <v>200000000</v>
      </c>
      <c r="O92" s="2">
        <v>0</v>
      </c>
      <c r="P92" s="10">
        <v>1</v>
      </c>
      <c r="Q92" s="2">
        <v>200000000</v>
      </c>
      <c r="R92" s="2">
        <v>0</v>
      </c>
      <c r="S92" s="3" t="s">
        <v>94</v>
      </c>
      <c r="T92" s="2">
        <v>2227600.64</v>
      </c>
      <c r="U92" s="2">
        <v>1373687.04</v>
      </c>
      <c r="V92" s="2">
        <v>1222.81</v>
      </c>
      <c r="W92" s="11">
        <v>1</v>
      </c>
      <c r="X92" s="2">
        <v>2227600.64</v>
      </c>
      <c r="Y92" s="2">
        <v>1373687.04</v>
      </c>
      <c r="Z92" s="2">
        <v>1222.81</v>
      </c>
      <c r="AA92" s="12">
        <v>5.3409999999999999E-2</v>
      </c>
      <c r="AB92" s="13">
        <v>45940</v>
      </c>
      <c r="AC92" s="13">
        <v>44500</v>
      </c>
      <c r="AD92" s="2">
        <v>4</v>
      </c>
      <c r="AE92" s="2">
        <v>4</v>
      </c>
      <c r="AF92" s="3" t="s">
        <v>95</v>
      </c>
      <c r="AG92" s="2">
        <v>0</v>
      </c>
      <c r="AH92" s="3" t="s">
        <v>95</v>
      </c>
      <c r="AI92" s="3" t="s">
        <v>95</v>
      </c>
      <c r="AJ92" s="2">
        <v>1</v>
      </c>
      <c r="AK92" s="2">
        <v>9314.693481467335</v>
      </c>
      <c r="AL92" s="2">
        <v>0</v>
      </c>
      <c r="AM92" s="2">
        <v>8.2916268439666361</v>
      </c>
      <c r="AN92" s="2">
        <v>9322.9851083113008</v>
      </c>
      <c r="AO92" s="2">
        <v>27348.217358749494</v>
      </c>
      <c r="AP92" s="2">
        <v>0</v>
      </c>
      <c r="AQ92" s="2">
        <v>33.970811160562036</v>
      </c>
      <c r="AR92" s="2">
        <v>27382.188169910052</v>
      </c>
      <c r="AS92" s="2">
        <v>1098617.8953008519</v>
      </c>
      <c r="AT92" s="2">
        <v>0</v>
      </c>
      <c r="AU92" s="2">
        <v>977.9526991481514</v>
      </c>
      <c r="AV92" s="2">
        <v>1099595.848</v>
      </c>
      <c r="AW92" s="2">
        <v>9314.693481467335</v>
      </c>
      <c r="AX92" s="2">
        <v>0</v>
      </c>
      <c r="AY92" s="2">
        <v>8.2916268439666361</v>
      </c>
      <c r="AZ92" s="2">
        <v>9322.9851083113008</v>
      </c>
      <c r="BA92" s="2">
        <v>47403.406596535417</v>
      </c>
      <c r="BB92" s="2">
        <v>0</v>
      </c>
      <c r="BC92" s="2">
        <v>42.196918171630607</v>
      </c>
      <c r="BD92" s="2">
        <v>47445.603514707043</v>
      </c>
      <c r="BE92" s="2">
        <v>139177.81296041206</v>
      </c>
      <c r="BF92" s="2">
        <v>0</v>
      </c>
      <c r="BG92" s="2">
        <v>172.88085507721627</v>
      </c>
      <c r="BH92" s="2">
        <v>139350.69381548924</v>
      </c>
      <c r="BI92" s="2">
        <v>5590976.3309755661</v>
      </c>
      <c r="BJ92" s="2">
        <v>0</v>
      </c>
      <c r="BK92" s="2">
        <v>4976.8990812348575</v>
      </c>
      <c r="BL92" s="2">
        <v>5595953.2300567999</v>
      </c>
      <c r="BM92" s="2">
        <v>47403.406596535417</v>
      </c>
      <c r="BN92" s="2">
        <v>0</v>
      </c>
      <c r="BO92" s="2">
        <v>42.196918171630607</v>
      </c>
      <c r="BP92" s="2">
        <v>47445.603514707043</v>
      </c>
      <c r="BQ92" s="2" t="s">
        <v>96</v>
      </c>
      <c r="BR92" s="1">
        <v>1.4999999999999999E-2</v>
      </c>
      <c r="BS92" s="1">
        <v>3.5000000000000003E-2</v>
      </c>
      <c r="BT92" s="1">
        <v>0.26500000000000001</v>
      </c>
      <c r="BU92" s="2">
        <v>20605.3056</v>
      </c>
      <c r="BV92" s="2">
        <v>48079.046400000007</v>
      </c>
      <c r="BW92" s="2">
        <v>364027.06560000003</v>
      </c>
      <c r="BX92" s="2">
        <v>20605.3056</v>
      </c>
      <c r="BY92" s="2">
        <v>20605.3056</v>
      </c>
      <c r="BZ92" s="2">
        <v>20605.3056</v>
      </c>
      <c r="CA92" s="2">
        <v>48079.046400000007</v>
      </c>
      <c r="CB92" s="2">
        <v>364027.06560000003</v>
      </c>
      <c r="CC92" s="2">
        <v>20605.3056</v>
      </c>
      <c r="CD92" s="2">
        <v>20605.3056</v>
      </c>
      <c r="CE92" s="1">
        <f t="shared" si="1"/>
        <v>1.4999999999999999E-2</v>
      </c>
    </row>
    <row r="93" spans="1:83" ht="13.5" customHeight="1">
      <c r="A93" s="3" t="s">
        <v>82</v>
      </c>
      <c r="B93" t="s">
        <v>283</v>
      </c>
      <c r="C93" s="9" t="s">
        <v>1702</v>
      </c>
      <c r="D93" s="3" t="s">
        <v>275</v>
      </c>
      <c r="E93" s="3" t="s">
        <v>276</v>
      </c>
      <c r="F93" s="3" t="s">
        <v>127</v>
      </c>
      <c r="G93" s="3" t="s">
        <v>128</v>
      </c>
      <c r="H93" s="3" t="s">
        <v>89</v>
      </c>
      <c r="I93" s="3" t="s">
        <v>90</v>
      </c>
      <c r="J93" s="3" t="s">
        <v>277</v>
      </c>
      <c r="K93" s="3" t="s">
        <v>92</v>
      </c>
      <c r="L93" s="3" t="s">
        <v>116</v>
      </c>
      <c r="M93" s="3" t="s">
        <v>94</v>
      </c>
      <c r="N93" s="2">
        <v>200000000</v>
      </c>
      <c r="O93" s="2">
        <v>0</v>
      </c>
      <c r="P93" s="10">
        <v>1</v>
      </c>
      <c r="Q93" s="2">
        <v>200000000</v>
      </c>
      <c r="R93" s="2">
        <v>0</v>
      </c>
      <c r="S93" s="3" t="s">
        <v>94</v>
      </c>
      <c r="T93" s="2">
        <v>1435437.12</v>
      </c>
      <c r="U93" s="2">
        <v>885186.22</v>
      </c>
      <c r="V93" s="2">
        <v>787.96</v>
      </c>
      <c r="W93" s="11">
        <v>1</v>
      </c>
      <c r="X93" s="2">
        <v>1435437.12</v>
      </c>
      <c r="Y93" s="2">
        <v>885186.22</v>
      </c>
      <c r="Z93" s="2">
        <v>787.96</v>
      </c>
      <c r="AA93" s="12">
        <v>5.3409999999999999E-2</v>
      </c>
      <c r="AB93" s="13">
        <v>45940</v>
      </c>
      <c r="AC93" s="13">
        <v>44500</v>
      </c>
      <c r="AD93" s="2">
        <v>4</v>
      </c>
      <c r="AE93" s="2">
        <v>4</v>
      </c>
      <c r="AF93" s="3" t="s">
        <v>95</v>
      </c>
      <c r="AG93" s="2">
        <v>0</v>
      </c>
      <c r="AH93" s="3" t="s">
        <v>95</v>
      </c>
      <c r="AI93" s="3" t="s">
        <v>95</v>
      </c>
      <c r="AJ93" s="2">
        <v>1</v>
      </c>
      <c r="AK93" s="2">
        <v>6001.2681872161684</v>
      </c>
      <c r="AL93" s="2">
        <v>0</v>
      </c>
      <c r="AM93" s="2">
        <v>5.3421067499207719</v>
      </c>
      <c r="AN93" s="2">
        <v>6006.6102939660896</v>
      </c>
      <c r="AO93" s="2">
        <v>17619.621200628117</v>
      </c>
      <c r="AP93" s="2">
        <v>0</v>
      </c>
      <c r="AQ93" s="2">
        <v>21.885869556320369</v>
      </c>
      <c r="AR93" s="2">
        <v>17641.507070184434</v>
      </c>
      <c r="AS93" s="2">
        <v>707817.23929972842</v>
      </c>
      <c r="AT93" s="2">
        <v>0</v>
      </c>
      <c r="AU93" s="2">
        <v>630.07270027160394</v>
      </c>
      <c r="AV93" s="2">
        <v>708447.31199999992</v>
      </c>
      <c r="AW93" s="2">
        <v>6001.2681872161684</v>
      </c>
      <c r="AX93" s="2">
        <v>0</v>
      </c>
      <c r="AY93" s="2">
        <v>5.3421067499207719</v>
      </c>
      <c r="AZ93" s="2">
        <v>6006.6102939660896</v>
      </c>
      <c r="BA93" s="2">
        <v>30541.053931561804</v>
      </c>
      <c r="BB93" s="2">
        <v>0</v>
      </c>
      <c r="BC93" s="2">
        <v>27.186515461021802</v>
      </c>
      <c r="BD93" s="2">
        <v>30568.240447022828</v>
      </c>
      <c r="BE93" s="2">
        <v>89668.014252116554</v>
      </c>
      <c r="BF93" s="2">
        <v>0</v>
      </c>
      <c r="BG93" s="2">
        <v>111.37937875906999</v>
      </c>
      <c r="BH93" s="2">
        <v>89779.393630875609</v>
      </c>
      <c r="BI93" s="2">
        <v>3602152.7125202478</v>
      </c>
      <c r="BJ93" s="2">
        <v>0</v>
      </c>
      <c r="BK93" s="2">
        <v>3206.5029789522196</v>
      </c>
      <c r="BL93" s="2">
        <v>3605359.2154991999</v>
      </c>
      <c r="BM93" s="2">
        <v>30541.053931561804</v>
      </c>
      <c r="BN93" s="2">
        <v>0</v>
      </c>
      <c r="BO93" s="2">
        <v>27.186515461021802</v>
      </c>
      <c r="BP93" s="2">
        <v>30568.240447022828</v>
      </c>
      <c r="BQ93" s="2" t="s">
        <v>96</v>
      </c>
      <c r="BR93" s="1">
        <v>1.4999999999999999E-2</v>
      </c>
      <c r="BS93" s="1">
        <v>3.5000000000000003E-2</v>
      </c>
      <c r="BT93" s="1">
        <v>0.26500000000000001</v>
      </c>
      <c r="BU93" s="2">
        <v>13277.793299999999</v>
      </c>
      <c r="BV93" s="2">
        <v>30981.5177</v>
      </c>
      <c r="BW93" s="2">
        <v>234574.34830000001</v>
      </c>
      <c r="BX93" s="2">
        <v>13277.793299999999</v>
      </c>
      <c r="BY93" s="2">
        <v>13277.793299999999</v>
      </c>
      <c r="BZ93" s="2">
        <v>13277.793299999999</v>
      </c>
      <c r="CA93" s="2">
        <v>30981.5177</v>
      </c>
      <c r="CB93" s="2">
        <v>234574.34830000001</v>
      </c>
      <c r="CC93" s="2">
        <v>13277.793299999999</v>
      </c>
      <c r="CD93" s="2">
        <v>13277.793299999999</v>
      </c>
      <c r="CE93" s="1">
        <f t="shared" si="1"/>
        <v>1.4999999999999999E-2</v>
      </c>
    </row>
    <row r="94" spans="1:83" ht="13.5" customHeight="1">
      <c r="A94" s="3" t="s">
        <v>82</v>
      </c>
      <c r="B94" t="s">
        <v>284</v>
      </c>
      <c r="C94" s="9" t="s">
        <v>1703</v>
      </c>
      <c r="D94" s="3" t="s">
        <v>275</v>
      </c>
      <c r="E94" s="3" t="s">
        <v>276</v>
      </c>
      <c r="F94" s="3" t="s">
        <v>127</v>
      </c>
      <c r="G94" s="3" t="s">
        <v>128</v>
      </c>
      <c r="H94" s="3" t="s">
        <v>89</v>
      </c>
      <c r="I94" s="3" t="s">
        <v>90</v>
      </c>
      <c r="J94" s="3" t="s">
        <v>277</v>
      </c>
      <c r="K94" s="3" t="s">
        <v>92</v>
      </c>
      <c r="L94" s="3" t="s">
        <v>116</v>
      </c>
      <c r="M94" s="3" t="s">
        <v>94</v>
      </c>
      <c r="N94" s="2">
        <v>200000000</v>
      </c>
      <c r="O94" s="2">
        <v>0</v>
      </c>
      <c r="P94" s="10">
        <v>1</v>
      </c>
      <c r="Q94" s="2">
        <v>200000000</v>
      </c>
      <c r="R94" s="2">
        <v>0</v>
      </c>
      <c r="S94" s="3" t="s">
        <v>94</v>
      </c>
      <c r="T94" s="2">
        <v>745814.67</v>
      </c>
      <c r="U94" s="2">
        <v>459919.07</v>
      </c>
      <c r="V94" s="2">
        <v>409.4</v>
      </c>
      <c r="W94" s="11">
        <v>1</v>
      </c>
      <c r="X94" s="2">
        <v>745814.67</v>
      </c>
      <c r="Y94" s="2">
        <v>459919.07</v>
      </c>
      <c r="Z94" s="2">
        <v>409.4</v>
      </c>
      <c r="AA94" s="12">
        <v>5.3409999999999999E-2</v>
      </c>
      <c r="AB94" s="13">
        <v>45940</v>
      </c>
      <c r="AC94" s="13">
        <v>44500</v>
      </c>
      <c r="AD94" s="2">
        <v>4</v>
      </c>
      <c r="AE94" s="2">
        <v>4</v>
      </c>
      <c r="AF94" s="3" t="s">
        <v>95</v>
      </c>
      <c r="AG94" s="2">
        <v>0</v>
      </c>
      <c r="AH94" s="3" t="s">
        <v>95</v>
      </c>
      <c r="AI94" s="3" t="s">
        <v>95</v>
      </c>
      <c r="AJ94" s="2">
        <v>1</v>
      </c>
      <c r="AK94" s="2">
        <v>3116.7470688508101</v>
      </c>
      <c r="AL94" s="2">
        <v>0</v>
      </c>
      <c r="AM94" s="2">
        <v>2.7743930035071642</v>
      </c>
      <c r="AN94" s="2">
        <v>3119.5214618543173</v>
      </c>
      <c r="AO94" s="2">
        <v>9150.3368262674412</v>
      </c>
      <c r="AP94" s="2">
        <v>0</v>
      </c>
      <c r="AQ94" s="2">
        <v>11.365286658555043</v>
      </c>
      <c r="AR94" s="2">
        <v>9161.7021129259956</v>
      </c>
      <c r="AS94" s="2">
        <v>367603.51929761824</v>
      </c>
      <c r="AT94" s="2">
        <v>0</v>
      </c>
      <c r="AU94" s="2">
        <v>327.22470238175794</v>
      </c>
      <c r="AV94" s="2">
        <v>367930.74400000001</v>
      </c>
      <c r="AW94" s="2">
        <v>3116.7470688508101</v>
      </c>
      <c r="AX94" s="2">
        <v>0</v>
      </c>
      <c r="AY94" s="2">
        <v>2.7743930035071642</v>
      </c>
      <c r="AZ94" s="2">
        <v>3119.5214618543173</v>
      </c>
      <c r="BA94" s="2">
        <v>15861.437508088658</v>
      </c>
      <c r="BB94" s="2">
        <v>0</v>
      </c>
      <c r="BC94" s="2">
        <v>14.119163434148311</v>
      </c>
      <c r="BD94" s="2">
        <v>15875.556671522807</v>
      </c>
      <c r="BE94" s="2">
        <v>46566.979142557633</v>
      </c>
      <c r="BF94" s="2">
        <v>0</v>
      </c>
      <c r="BG94" s="2">
        <v>57.839080334052468</v>
      </c>
      <c r="BH94" s="2">
        <v>46624.818222891685</v>
      </c>
      <c r="BI94" s="2">
        <v>1870771.070057509</v>
      </c>
      <c r="BJ94" s="2">
        <v>0</v>
      </c>
      <c r="BK94" s="2">
        <v>1665.2792328910043</v>
      </c>
      <c r="BL94" s="2">
        <v>1872436.3492904</v>
      </c>
      <c r="BM94" s="2">
        <v>15861.437508088658</v>
      </c>
      <c r="BN94" s="2">
        <v>0</v>
      </c>
      <c r="BO94" s="2">
        <v>14.119163434148311</v>
      </c>
      <c r="BP94" s="2">
        <v>15875.556671522807</v>
      </c>
      <c r="BQ94" s="2" t="s">
        <v>96</v>
      </c>
      <c r="BR94" s="1">
        <v>1.4999999999999999E-2</v>
      </c>
      <c r="BS94" s="1">
        <v>3.5000000000000003E-2</v>
      </c>
      <c r="BT94" s="1">
        <v>0.26500000000000001</v>
      </c>
      <c r="BU94" s="2">
        <v>6898.7860499999997</v>
      </c>
      <c r="BV94" s="2">
        <v>16097.167450000003</v>
      </c>
      <c r="BW94" s="2">
        <v>121878.55355000001</v>
      </c>
      <c r="BX94" s="2">
        <v>6898.7860499999997</v>
      </c>
      <c r="BY94" s="2">
        <v>6898.7860499999997</v>
      </c>
      <c r="BZ94" s="2">
        <v>6898.7860499999997</v>
      </c>
      <c r="CA94" s="2">
        <v>16097.167450000003</v>
      </c>
      <c r="CB94" s="2">
        <v>121878.55355000001</v>
      </c>
      <c r="CC94" s="2">
        <v>6898.7860499999997</v>
      </c>
      <c r="CD94" s="2">
        <v>6898.7860499999997</v>
      </c>
      <c r="CE94" s="1">
        <f t="shared" si="1"/>
        <v>1.4999999999999999E-2</v>
      </c>
    </row>
    <row r="95" spans="1:83" ht="13.5" customHeight="1">
      <c r="A95" s="3" t="s">
        <v>82</v>
      </c>
      <c r="B95" t="s">
        <v>285</v>
      </c>
      <c r="C95" s="9" t="s">
        <v>1704</v>
      </c>
      <c r="D95" s="3" t="s">
        <v>275</v>
      </c>
      <c r="E95" s="3" t="s">
        <v>276</v>
      </c>
      <c r="F95" s="3" t="s">
        <v>127</v>
      </c>
      <c r="G95" s="3" t="s">
        <v>128</v>
      </c>
      <c r="H95" s="3" t="s">
        <v>89</v>
      </c>
      <c r="I95" s="3" t="s">
        <v>90</v>
      </c>
      <c r="J95" s="3" t="s">
        <v>277</v>
      </c>
      <c r="K95" s="3" t="s">
        <v>92</v>
      </c>
      <c r="L95" s="3" t="s">
        <v>116</v>
      </c>
      <c r="M95" s="3" t="s">
        <v>94</v>
      </c>
      <c r="N95" s="2">
        <v>200000000</v>
      </c>
      <c r="O95" s="2">
        <v>0</v>
      </c>
      <c r="P95" s="10">
        <v>1</v>
      </c>
      <c r="Q95" s="2">
        <v>200000000</v>
      </c>
      <c r="R95" s="2">
        <v>0</v>
      </c>
      <c r="S95" s="3" t="s">
        <v>94</v>
      </c>
      <c r="T95" s="2">
        <v>1518989.76</v>
      </c>
      <c r="U95" s="2">
        <v>936710.36</v>
      </c>
      <c r="V95" s="2">
        <v>833.83</v>
      </c>
      <c r="W95" s="11">
        <v>1</v>
      </c>
      <c r="X95" s="2">
        <v>1518989.76</v>
      </c>
      <c r="Y95" s="2">
        <v>936710.36</v>
      </c>
      <c r="Z95" s="2">
        <v>833.83</v>
      </c>
      <c r="AA95" s="12">
        <v>5.3409999999999999E-2</v>
      </c>
      <c r="AB95" s="13">
        <v>45940</v>
      </c>
      <c r="AC95" s="13">
        <v>44500</v>
      </c>
      <c r="AD95" s="2">
        <v>4</v>
      </c>
      <c r="AE95" s="2">
        <v>4</v>
      </c>
      <c r="AF95" s="3" t="s">
        <v>95</v>
      </c>
      <c r="AG95" s="2">
        <v>0</v>
      </c>
      <c r="AH95" s="3" t="s">
        <v>95</v>
      </c>
      <c r="AI95" s="3" t="s">
        <v>95</v>
      </c>
      <c r="AJ95" s="2">
        <v>1</v>
      </c>
      <c r="AK95" s="2">
        <v>6350.7484373159496</v>
      </c>
      <c r="AL95" s="2">
        <v>0</v>
      </c>
      <c r="AM95" s="2">
        <v>5.65323583000316</v>
      </c>
      <c r="AN95" s="2">
        <v>6356.4016731459524</v>
      </c>
      <c r="AO95" s="2">
        <v>18645.735241724542</v>
      </c>
      <c r="AP95" s="2">
        <v>0</v>
      </c>
      <c r="AQ95" s="2">
        <v>23.160645319405582</v>
      </c>
      <c r="AR95" s="2">
        <v>18668.895887043946</v>
      </c>
      <c r="AS95" s="2">
        <v>749036.55130153941</v>
      </c>
      <c r="AT95" s="2">
        <v>0</v>
      </c>
      <c r="AU95" s="2">
        <v>666.76869846060265</v>
      </c>
      <c r="AV95" s="2">
        <v>749703.32000000007</v>
      </c>
      <c r="AW95" s="2">
        <v>6350.7484373159496</v>
      </c>
      <c r="AX95" s="2">
        <v>0</v>
      </c>
      <c r="AY95" s="2">
        <v>5.65323583000316</v>
      </c>
      <c r="AZ95" s="2">
        <v>6356.4016731459524</v>
      </c>
      <c r="BA95" s="2">
        <v>32319.593872344602</v>
      </c>
      <c r="BB95" s="2">
        <v>0</v>
      </c>
      <c r="BC95" s="2">
        <v>28.769882462469081</v>
      </c>
      <c r="BD95" s="2">
        <v>32348.363754807066</v>
      </c>
      <c r="BE95" s="2">
        <v>94890.011218660366</v>
      </c>
      <c r="BF95" s="2">
        <v>0</v>
      </c>
      <c r="BG95" s="2">
        <v>117.86684009498696</v>
      </c>
      <c r="BH95" s="2">
        <v>95007.878058755348</v>
      </c>
      <c r="BI95" s="2">
        <v>3811921.9132286645</v>
      </c>
      <c r="BJ95" s="2">
        <v>0</v>
      </c>
      <c r="BK95" s="2">
        <v>3393.2525833358532</v>
      </c>
      <c r="BL95" s="2">
        <v>3815315.1658120006</v>
      </c>
      <c r="BM95" s="2">
        <v>32319.593872344602</v>
      </c>
      <c r="BN95" s="2">
        <v>0</v>
      </c>
      <c r="BO95" s="2">
        <v>28.769882462469081</v>
      </c>
      <c r="BP95" s="2">
        <v>32348.363754807066</v>
      </c>
      <c r="BQ95" s="2" t="s">
        <v>96</v>
      </c>
      <c r="BR95" s="1">
        <v>1.4999999999999999E-2</v>
      </c>
      <c r="BS95" s="1">
        <v>3.5000000000000003E-2</v>
      </c>
      <c r="BT95" s="1">
        <v>0.26500000000000001</v>
      </c>
      <c r="BU95" s="2">
        <v>14050.6554</v>
      </c>
      <c r="BV95" s="2">
        <v>32784.8626</v>
      </c>
      <c r="BW95" s="2">
        <v>248228.24540000001</v>
      </c>
      <c r="BX95" s="2">
        <v>14050.6554</v>
      </c>
      <c r="BY95" s="2">
        <v>14050.6554</v>
      </c>
      <c r="BZ95" s="2">
        <v>14050.6554</v>
      </c>
      <c r="CA95" s="2">
        <v>32784.8626</v>
      </c>
      <c r="CB95" s="2">
        <v>248228.24540000001</v>
      </c>
      <c r="CC95" s="2">
        <v>14050.6554</v>
      </c>
      <c r="CD95" s="2">
        <v>14050.6554</v>
      </c>
      <c r="CE95" s="1">
        <f t="shared" si="1"/>
        <v>1.4999999999999999E-2</v>
      </c>
    </row>
    <row r="96" spans="1:83" ht="13.5" customHeight="1">
      <c r="A96" s="3" t="s">
        <v>82</v>
      </c>
      <c r="B96" t="s">
        <v>286</v>
      </c>
      <c r="C96" s="9" t="s">
        <v>1705</v>
      </c>
      <c r="D96" s="3" t="s">
        <v>275</v>
      </c>
      <c r="E96" s="3" t="s">
        <v>276</v>
      </c>
      <c r="F96" s="3" t="s">
        <v>127</v>
      </c>
      <c r="G96" s="3" t="s">
        <v>128</v>
      </c>
      <c r="H96" s="3" t="s">
        <v>89</v>
      </c>
      <c r="I96" s="3" t="s">
        <v>90</v>
      </c>
      <c r="J96" s="3" t="s">
        <v>277</v>
      </c>
      <c r="K96" s="3" t="s">
        <v>92</v>
      </c>
      <c r="L96" s="3" t="s">
        <v>116</v>
      </c>
      <c r="M96" s="3" t="s">
        <v>94</v>
      </c>
      <c r="N96" s="2">
        <v>200000000</v>
      </c>
      <c r="O96" s="2">
        <v>0</v>
      </c>
      <c r="P96" s="10">
        <v>1</v>
      </c>
      <c r="Q96" s="2">
        <v>200000000</v>
      </c>
      <c r="R96" s="2">
        <v>0</v>
      </c>
      <c r="S96" s="3" t="s">
        <v>94</v>
      </c>
      <c r="T96" s="2">
        <v>30360576.57</v>
      </c>
      <c r="U96" s="2">
        <v>18722355.57</v>
      </c>
      <c r="V96" s="2">
        <v>16666.02</v>
      </c>
      <c r="W96" s="11">
        <v>1</v>
      </c>
      <c r="X96" s="2">
        <v>30360576.57</v>
      </c>
      <c r="Y96" s="2">
        <v>18722355.57</v>
      </c>
      <c r="Z96" s="2">
        <v>16666.02</v>
      </c>
      <c r="AA96" s="12">
        <v>5.3409999999999999E-2</v>
      </c>
      <c r="AB96" s="13">
        <v>45940</v>
      </c>
      <c r="AC96" s="13">
        <v>44500</v>
      </c>
      <c r="AD96" s="2">
        <v>4</v>
      </c>
      <c r="AE96" s="2">
        <v>4</v>
      </c>
      <c r="AF96" s="3" t="s">
        <v>95</v>
      </c>
      <c r="AG96" s="2">
        <v>0</v>
      </c>
      <c r="AH96" s="3" t="s">
        <v>95</v>
      </c>
      <c r="AI96" s="3" t="s">
        <v>95</v>
      </c>
      <c r="AJ96" s="2">
        <v>1</v>
      </c>
      <c r="AK96" s="2">
        <v>126988.02129433901</v>
      </c>
      <c r="AL96" s="2">
        <v>0</v>
      </c>
      <c r="AM96" s="2">
        <v>113.04052498837781</v>
      </c>
      <c r="AN96" s="2">
        <v>127101.06181932738</v>
      </c>
      <c r="AO96" s="2">
        <v>372850.58521284349</v>
      </c>
      <c r="AP96" s="2">
        <v>0</v>
      </c>
      <c r="AQ96" s="2">
        <v>463.15395881029798</v>
      </c>
      <c r="AR96" s="2">
        <v>373313.73917165375</v>
      </c>
      <c r="AS96" s="2">
        <v>14977552.71930101</v>
      </c>
      <c r="AT96" s="2">
        <v>0</v>
      </c>
      <c r="AU96" s="2">
        <v>13332.52069899263</v>
      </c>
      <c r="AV96" s="2">
        <v>14990885.240000002</v>
      </c>
      <c r="AW96" s="2">
        <v>126988.02129433901</v>
      </c>
      <c r="AX96" s="2">
        <v>0</v>
      </c>
      <c r="AY96" s="2">
        <v>113.04052498837781</v>
      </c>
      <c r="AZ96" s="2">
        <v>127101.06181932738</v>
      </c>
      <c r="BA96" s="2">
        <v>646254.73916902067</v>
      </c>
      <c r="BB96" s="2">
        <v>0</v>
      </c>
      <c r="BC96" s="2">
        <v>575.27453571835349</v>
      </c>
      <c r="BD96" s="2">
        <v>646830.01370473905</v>
      </c>
      <c r="BE96" s="2">
        <v>1897473.9132066818</v>
      </c>
      <c r="BF96" s="2">
        <v>0</v>
      </c>
      <c r="BG96" s="2">
        <v>2357.0368117814874</v>
      </c>
      <c r="BH96" s="2">
        <v>1899830.9500184632</v>
      </c>
      <c r="BI96" s="2">
        <v>76222263.543794766</v>
      </c>
      <c r="BJ96" s="2">
        <v>0</v>
      </c>
      <c r="BK96" s="2">
        <v>67850.531089243392</v>
      </c>
      <c r="BL96" s="2">
        <v>76290114.074884012</v>
      </c>
      <c r="BM96" s="2">
        <v>646254.73916902067</v>
      </c>
      <c r="BN96" s="2">
        <v>0</v>
      </c>
      <c r="BO96" s="2">
        <v>575.27453571835349</v>
      </c>
      <c r="BP96" s="2">
        <v>646830.01370473905</v>
      </c>
      <c r="BQ96" s="2" t="s">
        <v>96</v>
      </c>
      <c r="BR96" s="1">
        <v>1.4999999999999999E-2</v>
      </c>
      <c r="BS96" s="1">
        <v>3.5000000000000003E-2</v>
      </c>
      <c r="BT96" s="1">
        <v>0.26500000000000001</v>
      </c>
      <c r="BU96" s="2">
        <v>280835.33354999998</v>
      </c>
      <c r="BV96" s="2">
        <v>655282.44495000003</v>
      </c>
      <c r="BW96" s="2">
        <v>4961424.2260500006</v>
      </c>
      <c r="BX96" s="2">
        <v>280835.33354999998</v>
      </c>
      <c r="BY96" s="2">
        <v>280835.33354999998</v>
      </c>
      <c r="BZ96" s="2">
        <v>280835.33354999998</v>
      </c>
      <c r="CA96" s="2">
        <v>655282.44495000003</v>
      </c>
      <c r="CB96" s="2">
        <v>4961424.2260500006</v>
      </c>
      <c r="CC96" s="2">
        <v>280835.33354999998</v>
      </c>
      <c r="CD96" s="2">
        <v>280835.33354999998</v>
      </c>
      <c r="CE96" s="1">
        <f t="shared" si="1"/>
        <v>1.4999999999999999E-2</v>
      </c>
    </row>
    <row r="97" spans="1:83" ht="13.5" customHeight="1">
      <c r="A97" s="3" t="s">
        <v>82</v>
      </c>
      <c r="B97" t="s">
        <v>287</v>
      </c>
      <c r="C97" s="9" t="s">
        <v>1706</v>
      </c>
      <c r="D97" s="3" t="s">
        <v>275</v>
      </c>
      <c r="E97" s="3" t="s">
        <v>276</v>
      </c>
      <c r="F97" s="3" t="s">
        <v>127</v>
      </c>
      <c r="G97" s="3" t="s">
        <v>128</v>
      </c>
      <c r="H97" s="3" t="s">
        <v>89</v>
      </c>
      <c r="I97" s="3" t="s">
        <v>90</v>
      </c>
      <c r="J97" s="3" t="s">
        <v>277</v>
      </c>
      <c r="K97" s="3" t="s">
        <v>92</v>
      </c>
      <c r="L97" s="3" t="s">
        <v>116</v>
      </c>
      <c r="M97" s="3" t="s">
        <v>94</v>
      </c>
      <c r="N97" s="2">
        <v>200000000</v>
      </c>
      <c r="O97" s="2">
        <v>0</v>
      </c>
      <c r="P97" s="10">
        <v>1</v>
      </c>
      <c r="Q97" s="2">
        <v>200000000</v>
      </c>
      <c r="R97" s="2">
        <v>0</v>
      </c>
      <c r="S97" s="3" t="s">
        <v>94</v>
      </c>
      <c r="T97" s="2">
        <v>6245659.7300000004</v>
      </c>
      <c r="U97" s="2">
        <v>3851490.18</v>
      </c>
      <c r="V97" s="2">
        <v>3428.47</v>
      </c>
      <c r="W97" s="11">
        <v>1</v>
      </c>
      <c r="X97" s="2">
        <v>6245659.7300000004</v>
      </c>
      <c r="Y97" s="2">
        <v>3851490.18</v>
      </c>
      <c r="Z97" s="2">
        <v>3428.47</v>
      </c>
      <c r="AA97" s="12">
        <v>5.3409999999999999E-2</v>
      </c>
      <c r="AB97" s="13">
        <v>45940</v>
      </c>
      <c r="AC97" s="13">
        <v>44500</v>
      </c>
      <c r="AD97" s="2">
        <v>4</v>
      </c>
      <c r="AE97" s="2">
        <v>4</v>
      </c>
      <c r="AF97" s="3" t="s">
        <v>95</v>
      </c>
      <c r="AG97" s="2">
        <v>0</v>
      </c>
      <c r="AH97" s="3" t="s">
        <v>95</v>
      </c>
      <c r="AI97" s="3" t="s">
        <v>95</v>
      </c>
      <c r="AJ97" s="2">
        <v>1</v>
      </c>
      <c r="AK97" s="2">
        <v>26121.247866019705</v>
      </c>
      <c r="AL97" s="2">
        <v>0</v>
      </c>
      <c r="AM97" s="2">
        <v>23.252276517867838</v>
      </c>
      <c r="AN97" s="2">
        <v>26144.500142537574</v>
      </c>
      <c r="AO97" s="2">
        <v>76694.185924930818</v>
      </c>
      <c r="AP97" s="2">
        <v>0</v>
      </c>
      <c r="AQ97" s="2">
        <v>95.268436543722146</v>
      </c>
      <c r="AR97" s="2">
        <v>76789.454361474534</v>
      </c>
      <c r="AS97" s="2">
        <v>3080860.4073011093</v>
      </c>
      <c r="AT97" s="2">
        <v>0</v>
      </c>
      <c r="AU97" s="2">
        <v>2742.4806988913656</v>
      </c>
      <c r="AV97" s="2">
        <v>3083602.8879999998</v>
      </c>
      <c r="AW97" s="2">
        <v>26121.247866019705</v>
      </c>
      <c r="AX97" s="2">
        <v>0</v>
      </c>
      <c r="AY97" s="2">
        <v>23.252276517867838</v>
      </c>
      <c r="AZ97" s="2">
        <v>26144.500142537574</v>
      </c>
      <c r="BA97" s="2">
        <v>132933.6425149609</v>
      </c>
      <c r="BB97" s="2">
        <v>0</v>
      </c>
      <c r="BC97" s="2">
        <v>118.33316042708121</v>
      </c>
      <c r="BD97" s="2">
        <v>133051.97567538798</v>
      </c>
      <c r="BE97" s="2">
        <v>390304.38159056543</v>
      </c>
      <c r="BF97" s="2">
        <v>0</v>
      </c>
      <c r="BG97" s="2">
        <v>484.83060041465637</v>
      </c>
      <c r="BH97" s="2">
        <v>390789.21219098009</v>
      </c>
      <c r="BI97" s="2">
        <v>15678806.698796077</v>
      </c>
      <c r="BJ97" s="2">
        <v>0</v>
      </c>
      <c r="BK97" s="2">
        <v>13956.758524728049</v>
      </c>
      <c r="BL97" s="2">
        <v>15692763.4573208</v>
      </c>
      <c r="BM97" s="2">
        <v>132933.6425149609</v>
      </c>
      <c r="BN97" s="2">
        <v>0</v>
      </c>
      <c r="BO97" s="2">
        <v>118.33316042708121</v>
      </c>
      <c r="BP97" s="2">
        <v>133051.97567538798</v>
      </c>
      <c r="BQ97" s="2" t="s">
        <v>96</v>
      </c>
      <c r="BR97" s="1">
        <v>1.4999999999999999E-2</v>
      </c>
      <c r="BS97" s="1">
        <v>3.5000000000000003E-2</v>
      </c>
      <c r="BT97" s="1">
        <v>0.26500000000000001</v>
      </c>
      <c r="BU97" s="2">
        <v>57772.352700000003</v>
      </c>
      <c r="BV97" s="2">
        <v>134802.15630000003</v>
      </c>
      <c r="BW97" s="2">
        <v>1020644.8977000001</v>
      </c>
      <c r="BX97" s="2">
        <v>57772.352700000003</v>
      </c>
      <c r="BY97" s="2">
        <v>57772.352700000003</v>
      </c>
      <c r="BZ97" s="2">
        <v>57772.352700000003</v>
      </c>
      <c r="CA97" s="2">
        <v>134802.15630000003</v>
      </c>
      <c r="CB97" s="2">
        <v>1020644.8977000001</v>
      </c>
      <c r="CC97" s="2">
        <v>57772.352700000003</v>
      </c>
      <c r="CD97" s="2">
        <v>57772.352700000003</v>
      </c>
      <c r="CE97" s="1">
        <f t="shared" si="1"/>
        <v>1.4999999999999999E-2</v>
      </c>
    </row>
    <row r="98" spans="1:83" ht="13.5" customHeight="1">
      <c r="A98" s="3" t="s">
        <v>82</v>
      </c>
      <c r="B98" t="s">
        <v>288</v>
      </c>
      <c r="C98" s="9" t="s">
        <v>1707</v>
      </c>
      <c r="D98" s="3" t="s">
        <v>275</v>
      </c>
      <c r="E98" s="3" t="s">
        <v>276</v>
      </c>
      <c r="F98" s="3" t="s">
        <v>127</v>
      </c>
      <c r="G98" s="3" t="s">
        <v>128</v>
      </c>
      <c r="H98" s="3" t="s">
        <v>89</v>
      </c>
      <c r="I98" s="3" t="s">
        <v>90</v>
      </c>
      <c r="J98" s="3" t="s">
        <v>277</v>
      </c>
      <c r="K98" s="3" t="s">
        <v>92</v>
      </c>
      <c r="L98" s="3" t="s">
        <v>116</v>
      </c>
      <c r="M98" s="3" t="s">
        <v>94</v>
      </c>
      <c r="N98" s="2">
        <v>200000000</v>
      </c>
      <c r="O98" s="2">
        <v>0</v>
      </c>
      <c r="P98" s="10">
        <v>1</v>
      </c>
      <c r="Q98" s="2">
        <v>200000000</v>
      </c>
      <c r="R98" s="2">
        <v>0</v>
      </c>
      <c r="S98" s="3" t="s">
        <v>94</v>
      </c>
      <c r="T98" s="2">
        <v>384710.32</v>
      </c>
      <c r="U98" s="2">
        <v>237238.02</v>
      </c>
      <c r="V98" s="2">
        <v>211.18</v>
      </c>
      <c r="W98" s="11">
        <v>1</v>
      </c>
      <c r="X98" s="2">
        <v>384710.32</v>
      </c>
      <c r="Y98" s="2">
        <v>237238.02</v>
      </c>
      <c r="Z98" s="2">
        <v>211.18</v>
      </c>
      <c r="AA98" s="12">
        <v>5.3409999999999999E-2</v>
      </c>
      <c r="AB98" s="13">
        <v>45940</v>
      </c>
      <c r="AC98" s="13">
        <v>44500</v>
      </c>
      <c r="AD98" s="2">
        <v>4</v>
      </c>
      <c r="AE98" s="2">
        <v>4</v>
      </c>
      <c r="AF98" s="3" t="s">
        <v>95</v>
      </c>
      <c r="AG98" s="2">
        <v>0</v>
      </c>
      <c r="AH98" s="3" t="s">
        <v>95</v>
      </c>
      <c r="AI98" s="3" t="s">
        <v>95</v>
      </c>
      <c r="AJ98" s="2">
        <v>1</v>
      </c>
      <c r="AK98" s="2">
        <v>1606.3360451549806</v>
      </c>
      <c r="AL98" s="2">
        <v>0</v>
      </c>
      <c r="AM98" s="2">
        <v>1.4298974760277834</v>
      </c>
      <c r="AN98" s="2">
        <v>1607.7659426310083</v>
      </c>
      <c r="AO98" s="2">
        <v>4715.5970698896508</v>
      </c>
      <c r="AP98" s="2">
        <v>0</v>
      </c>
      <c r="AQ98" s="2">
        <v>5.8565430463627752</v>
      </c>
      <c r="AR98" s="2">
        <v>4721.453612936014</v>
      </c>
      <c r="AS98" s="2">
        <v>189458.67929902716</v>
      </c>
      <c r="AT98" s="2">
        <v>0</v>
      </c>
      <c r="AU98" s="2">
        <v>168.64870097283969</v>
      </c>
      <c r="AV98" s="2">
        <v>189627.32799999998</v>
      </c>
      <c r="AW98" s="2">
        <v>1606.3360451549806</v>
      </c>
      <c r="AX98" s="2">
        <v>0</v>
      </c>
      <c r="AY98" s="2">
        <v>1.4298974760277834</v>
      </c>
      <c r="AZ98" s="2">
        <v>1607.7659426310083</v>
      </c>
      <c r="BA98" s="2">
        <v>8174.8047673982119</v>
      </c>
      <c r="BB98" s="2">
        <v>0</v>
      </c>
      <c r="BC98" s="2">
        <v>7.276891245252993</v>
      </c>
      <c r="BD98" s="2">
        <v>8182.0816586434648</v>
      </c>
      <c r="BE98" s="2">
        <v>23998.145048375423</v>
      </c>
      <c r="BF98" s="2">
        <v>0</v>
      </c>
      <c r="BG98" s="2">
        <v>29.804533217244799</v>
      </c>
      <c r="BH98" s="2">
        <v>24027.949581592671</v>
      </c>
      <c r="BI98" s="2">
        <v>964174.16482067923</v>
      </c>
      <c r="BJ98" s="2">
        <v>0</v>
      </c>
      <c r="BK98" s="2">
        <v>858.2701041208785</v>
      </c>
      <c r="BL98" s="2">
        <v>965032.43492479995</v>
      </c>
      <c r="BM98" s="2">
        <v>8174.8047673982119</v>
      </c>
      <c r="BN98" s="2">
        <v>0</v>
      </c>
      <c r="BO98" s="2">
        <v>7.276891245252993</v>
      </c>
      <c r="BP98" s="2">
        <v>8182.0816586434648</v>
      </c>
      <c r="BQ98" s="2" t="s">
        <v>96</v>
      </c>
      <c r="BR98" s="1">
        <v>1.4999999999999999E-2</v>
      </c>
      <c r="BS98" s="1">
        <v>3.5000000000000003E-2</v>
      </c>
      <c r="BT98" s="1">
        <v>0.26500000000000001</v>
      </c>
      <c r="BU98" s="2">
        <v>3558.5702999999999</v>
      </c>
      <c r="BV98" s="2">
        <v>8303.3307000000004</v>
      </c>
      <c r="BW98" s="2">
        <v>62868.075299999997</v>
      </c>
      <c r="BX98" s="2">
        <v>3558.5702999999999</v>
      </c>
      <c r="BY98" s="2">
        <v>3558.5702999999999</v>
      </c>
      <c r="BZ98" s="2">
        <v>3558.5702999999999</v>
      </c>
      <c r="CA98" s="2">
        <v>8303.3307000000004</v>
      </c>
      <c r="CB98" s="2">
        <v>62868.075299999997</v>
      </c>
      <c r="CC98" s="2">
        <v>3558.5702999999999</v>
      </c>
      <c r="CD98" s="2">
        <v>3558.5702999999999</v>
      </c>
      <c r="CE98" s="1">
        <f t="shared" si="1"/>
        <v>1.4999999999999999E-2</v>
      </c>
    </row>
    <row r="99" spans="1:83" ht="13.5" customHeight="1">
      <c r="A99" s="3" t="s">
        <v>82</v>
      </c>
      <c r="B99" t="s">
        <v>289</v>
      </c>
      <c r="C99" s="9" t="s">
        <v>1708</v>
      </c>
      <c r="D99" s="3" t="s">
        <v>275</v>
      </c>
      <c r="E99" s="3" t="s">
        <v>276</v>
      </c>
      <c r="F99" s="3" t="s">
        <v>127</v>
      </c>
      <c r="G99" s="3" t="s">
        <v>128</v>
      </c>
      <c r="H99" s="3" t="s">
        <v>89</v>
      </c>
      <c r="I99" s="3" t="s">
        <v>90</v>
      </c>
      <c r="J99" s="3" t="s">
        <v>277</v>
      </c>
      <c r="K99" s="3" t="s">
        <v>92</v>
      </c>
      <c r="L99" s="3" t="s">
        <v>116</v>
      </c>
      <c r="M99" s="3" t="s">
        <v>94</v>
      </c>
      <c r="N99" s="2">
        <v>200000000</v>
      </c>
      <c r="O99" s="2">
        <v>0</v>
      </c>
      <c r="P99" s="10">
        <v>1</v>
      </c>
      <c r="Q99" s="2">
        <v>200000000</v>
      </c>
      <c r="R99" s="2">
        <v>0</v>
      </c>
      <c r="S99" s="3" t="s">
        <v>94</v>
      </c>
      <c r="T99" s="2">
        <v>2252300.64</v>
      </c>
      <c r="U99" s="2">
        <v>1388918.74</v>
      </c>
      <c r="V99" s="2">
        <v>1236.3699999999999</v>
      </c>
      <c r="W99" s="11">
        <v>1</v>
      </c>
      <c r="X99" s="2">
        <v>2252300.64</v>
      </c>
      <c r="Y99" s="2">
        <v>1388918.74</v>
      </c>
      <c r="Z99" s="2">
        <v>1236.3699999999999</v>
      </c>
      <c r="AA99" s="12">
        <v>5.3409999999999999E-2</v>
      </c>
      <c r="AB99" s="13">
        <v>45940</v>
      </c>
      <c r="AC99" s="13">
        <v>44500</v>
      </c>
      <c r="AD99" s="2">
        <v>4</v>
      </c>
      <c r="AE99" s="2">
        <v>4</v>
      </c>
      <c r="AF99" s="3" t="s">
        <v>95</v>
      </c>
      <c r="AG99" s="2">
        <v>0</v>
      </c>
      <c r="AH99" s="3" t="s">
        <v>95</v>
      </c>
      <c r="AI99" s="3" t="s">
        <v>95</v>
      </c>
      <c r="AJ99" s="2">
        <v>1</v>
      </c>
      <c r="AK99" s="2">
        <v>9418.0077400913815</v>
      </c>
      <c r="AL99" s="2">
        <v>0</v>
      </c>
      <c r="AM99" s="2">
        <v>8.3836022182383267</v>
      </c>
      <c r="AN99" s="2">
        <v>9426.3913423096201</v>
      </c>
      <c r="AO99" s="2">
        <v>27651.559854893221</v>
      </c>
      <c r="AP99" s="2">
        <v>0</v>
      </c>
      <c r="AQ99" s="2">
        <v>34.347657897019339</v>
      </c>
      <c r="AR99" s="2">
        <v>27685.907512790236</v>
      </c>
      <c r="AS99" s="2">
        <v>1110803.2553011507</v>
      </c>
      <c r="AT99" s="2">
        <v>0</v>
      </c>
      <c r="AU99" s="2">
        <v>988.80069884915201</v>
      </c>
      <c r="AV99" s="2">
        <v>1111792.0560000001</v>
      </c>
      <c r="AW99" s="2">
        <v>9418.0077400913815</v>
      </c>
      <c r="AX99" s="2">
        <v>0</v>
      </c>
      <c r="AY99" s="2">
        <v>8.3836022182383267</v>
      </c>
      <c r="AZ99" s="2">
        <v>9426.3913423096201</v>
      </c>
      <c r="BA99" s="2">
        <v>47929.183190099051</v>
      </c>
      <c r="BB99" s="2">
        <v>0</v>
      </c>
      <c r="BC99" s="2">
        <v>42.664990048836671</v>
      </c>
      <c r="BD99" s="2">
        <v>47971.848180147892</v>
      </c>
      <c r="BE99" s="2">
        <v>140721.5532575371</v>
      </c>
      <c r="BF99" s="2">
        <v>0</v>
      </c>
      <c r="BG99" s="2">
        <v>174.79866580372112</v>
      </c>
      <c r="BH99" s="2">
        <v>140896.35192334079</v>
      </c>
      <c r="BI99" s="2">
        <v>5652988.8465530863</v>
      </c>
      <c r="BJ99" s="2">
        <v>0</v>
      </c>
      <c r="BK99" s="2">
        <v>5032.1056365132199</v>
      </c>
      <c r="BL99" s="2">
        <v>5658020.952189601</v>
      </c>
      <c r="BM99" s="2">
        <v>47929.183190099051</v>
      </c>
      <c r="BN99" s="2">
        <v>0</v>
      </c>
      <c r="BO99" s="2">
        <v>42.664990048836671</v>
      </c>
      <c r="BP99" s="2">
        <v>47971.848180147892</v>
      </c>
      <c r="BQ99" s="2" t="s">
        <v>96</v>
      </c>
      <c r="BR99" s="1">
        <v>1.4999999999999999E-2</v>
      </c>
      <c r="BS99" s="1">
        <v>3.5000000000000003E-2</v>
      </c>
      <c r="BT99" s="1">
        <v>0.26500000000000001</v>
      </c>
      <c r="BU99" s="2">
        <v>20833.7811</v>
      </c>
      <c r="BV99" s="2">
        <v>48612.155900000005</v>
      </c>
      <c r="BW99" s="2">
        <v>368063.46610000002</v>
      </c>
      <c r="BX99" s="2">
        <v>20833.7811</v>
      </c>
      <c r="BY99" s="2">
        <v>20833.7811</v>
      </c>
      <c r="BZ99" s="2">
        <v>20833.7811</v>
      </c>
      <c r="CA99" s="2">
        <v>48612.155900000005</v>
      </c>
      <c r="CB99" s="2">
        <v>368063.46610000002</v>
      </c>
      <c r="CC99" s="2">
        <v>20833.7811</v>
      </c>
      <c r="CD99" s="2">
        <v>20833.7811</v>
      </c>
      <c r="CE99" s="1">
        <f t="shared" si="1"/>
        <v>1.4999999999999999E-2</v>
      </c>
    </row>
    <row r="100" spans="1:83" ht="13.5" customHeight="1">
      <c r="A100" s="3" t="s">
        <v>82</v>
      </c>
      <c r="B100" t="s">
        <v>290</v>
      </c>
      <c r="C100" s="9" t="s">
        <v>1709</v>
      </c>
      <c r="D100" s="3" t="s">
        <v>275</v>
      </c>
      <c r="E100" s="3" t="s">
        <v>276</v>
      </c>
      <c r="F100" s="3" t="s">
        <v>127</v>
      </c>
      <c r="G100" s="3" t="s">
        <v>128</v>
      </c>
      <c r="H100" s="3" t="s">
        <v>89</v>
      </c>
      <c r="I100" s="3" t="s">
        <v>90</v>
      </c>
      <c r="J100" s="3" t="s">
        <v>277</v>
      </c>
      <c r="K100" s="3" t="s">
        <v>92</v>
      </c>
      <c r="L100" s="3" t="s">
        <v>116</v>
      </c>
      <c r="M100" s="3" t="s">
        <v>94</v>
      </c>
      <c r="N100" s="2">
        <v>200000000</v>
      </c>
      <c r="O100" s="2">
        <v>0</v>
      </c>
      <c r="P100" s="10">
        <v>1</v>
      </c>
      <c r="Q100" s="2">
        <v>200000000</v>
      </c>
      <c r="R100" s="2">
        <v>0</v>
      </c>
      <c r="S100" s="3" t="s">
        <v>94</v>
      </c>
      <c r="T100" s="2">
        <v>4048694.74</v>
      </c>
      <c r="U100" s="2">
        <v>2496695.09</v>
      </c>
      <c r="V100" s="2">
        <v>2222.4699999999998</v>
      </c>
      <c r="W100" s="11">
        <v>1</v>
      </c>
      <c r="X100" s="2">
        <v>4048694.74</v>
      </c>
      <c r="Y100" s="2">
        <v>2496695.09</v>
      </c>
      <c r="Z100" s="2">
        <v>2222.4699999999998</v>
      </c>
      <c r="AA100" s="12">
        <v>5.3409999999999999E-2</v>
      </c>
      <c r="AB100" s="13">
        <v>45940</v>
      </c>
      <c r="AC100" s="13">
        <v>44500</v>
      </c>
      <c r="AD100" s="2">
        <v>4</v>
      </c>
      <c r="AE100" s="2">
        <v>4</v>
      </c>
      <c r="AF100" s="3" t="s">
        <v>95</v>
      </c>
      <c r="AG100" s="2">
        <v>0</v>
      </c>
      <c r="AH100" s="3" t="s">
        <v>95</v>
      </c>
      <c r="AI100" s="3" t="s">
        <v>95</v>
      </c>
      <c r="AJ100" s="2">
        <v>1</v>
      </c>
      <c r="AK100" s="2">
        <v>16931.882902981073</v>
      </c>
      <c r="AL100" s="2">
        <v>0</v>
      </c>
      <c r="AM100" s="2">
        <v>15.07216557845209</v>
      </c>
      <c r="AN100" s="2">
        <v>16946.955068559524</v>
      </c>
      <c r="AO100" s="2">
        <v>49713.157914439296</v>
      </c>
      <c r="AP100" s="2">
        <v>0</v>
      </c>
      <c r="AQ100" s="2">
        <v>61.752420406881505</v>
      </c>
      <c r="AR100" s="2">
        <v>49774.910334846179</v>
      </c>
      <c r="AS100" s="2">
        <v>1997024.3353003215</v>
      </c>
      <c r="AT100" s="2">
        <v>0</v>
      </c>
      <c r="AU100" s="2">
        <v>1777.6806996784314</v>
      </c>
      <c r="AV100" s="2">
        <v>1998802.0159999998</v>
      </c>
      <c r="AW100" s="2">
        <v>16931.882902981073</v>
      </c>
      <c r="AX100" s="2">
        <v>0</v>
      </c>
      <c r="AY100" s="2">
        <v>15.07216557845209</v>
      </c>
      <c r="AZ100" s="2">
        <v>16946.955068559524</v>
      </c>
      <c r="BA100" s="2">
        <v>86168.045281560975</v>
      </c>
      <c r="BB100" s="2">
        <v>0</v>
      </c>
      <c r="BC100" s="2">
        <v>76.70375784530053</v>
      </c>
      <c r="BD100" s="2">
        <v>86244.749039406277</v>
      </c>
      <c r="BE100" s="2">
        <v>252995.23194237304</v>
      </c>
      <c r="BF100" s="2">
        <v>0</v>
      </c>
      <c r="BG100" s="2">
        <v>314.26424269266067</v>
      </c>
      <c r="BH100" s="2">
        <v>253309.49618506571</v>
      </c>
      <c r="BI100" s="2">
        <v>10163056.544776866</v>
      </c>
      <c r="BJ100" s="2">
        <v>0</v>
      </c>
      <c r="BK100" s="2">
        <v>9046.7948487335052</v>
      </c>
      <c r="BL100" s="2">
        <v>10172103.339625599</v>
      </c>
      <c r="BM100" s="2">
        <v>86168.045281560975</v>
      </c>
      <c r="BN100" s="2">
        <v>0</v>
      </c>
      <c r="BO100" s="2">
        <v>76.70375784530053</v>
      </c>
      <c r="BP100" s="2">
        <v>86244.749039406277</v>
      </c>
      <c r="BQ100" s="2" t="s">
        <v>96</v>
      </c>
      <c r="BR100" s="1">
        <v>1.4999999999999999E-2</v>
      </c>
      <c r="BS100" s="1">
        <v>3.5000000000000003E-2</v>
      </c>
      <c r="BT100" s="1">
        <v>0.26500000000000001</v>
      </c>
      <c r="BU100" s="2">
        <v>37450.426349999994</v>
      </c>
      <c r="BV100" s="2">
        <v>87384.328150000001</v>
      </c>
      <c r="BW100" s="2">
        <v>661624.19885000004</v>
      </c>
      <c r="BX100" s="2">
        <v>37450.426349999994</v>
      </c>
      <c r="BY100" s="2">
        <v>37450.426349999994</v>
      </c>
      <c r="BZ100" s="2">
        <v>37450.426349999994</v>
      </c>
      <c r="CA100" s="2">
        <v>87384.328150000001</v>
      </c>
      <c r="CB100" s="2">
        <v>661624.19885000004</v>
      </c>
      <c r="CC100" s="2">
        <v>37450.426349999994</v>
      </c>
      <c r="CD100" s="2">
        <v>37450.426349999994</v>
      </c>
      <c r="CE100" s="1">
        <f t="shared" si="1"/>
        <v>1.4999999999999999E-2</v>
      </c>
    </row>
    <row r="101" spans="1:83" ht="13.5" customHeight="1">
      <c r="A101" s="3" t="s">
        <v>82</v>
      </c>
      <c r="B101" t="s">
        <v>291</v>
      </c>
      <c r="C101" s="9" t="s">
        <v>1710</v>
      </c>
      <c r="D101" s="3" t="s">
        <v>275</v>
      </c>
      <c r="E101" s="3" t="s">
        <v>276</v>
      </c>
      <c r="F101" s="3" t="s">
        <v>127</v>
      </c>
      <c r="G101" s="3" t="s">
        <v>128</v>
      </c>
      <c r="H101" s="3" t="s">
        <v>89</v>
      </c>
      <c r="I101" s="3" t="s">
        <v>90</v>
      </c>
      <c r="J101" s="3" t="s">
        <v>277</v>
      </c>
      <c r="K101" s="3" t="s">
        <v>92</v>
      </c>
      <c r="L101" s="3" t="s">
        <v>116</v>
      </c>
      <c r="M101" s="3" t="s">
        <v>94</v>
      </c>
      <c r="N101" s="2">
        <v>200000000</v>
      </c>
      <c r="O101" s="2">
        <v>0</v>
      </c>
      <c r="P101" s="10">
        <v>1</v>
      </c>
      <c r="Q101" s="2">
        <v>200000000</v>
      </c>
      <c r="R101" s="2">
        <v>0</v>
      </c>
      <c r="S101" s="3" t="s">
        <v>94</v>
      </c>
      <c r="T101" s="2">
        <v>149933.1</v>
      </c>
      <c r="U101" s="2">
        <v>92458.75</v>
      </c>
      <c r="V101" s="2">
        <v>82.3</v>
      </c>
      <c r="W101" s="11">
        <v>1</v>
      </c>
      <c r="X101" s="2">
        <v>149933.1</v>
      </c>
      <c r="Y101" s="2">
        <v>92458.75</v>
      </c>
      <c r="Z101" s="2">
        <v>82.3</v>
      </c>
      <c r="AA101" s="12">
        <v>5.3409999999999999E-2</v>
      </c>
      <c r="AB101" s="13">
        <v>45940</v>
      </c>
      <c r="AC101" s="13">
        <v>44500</v>
      </c>
      <c r="AD101" s="2">
        <v>4</v>
      </c>
      <c r="AE101" s="2">
        <v>4</v>
      </c>
      <c r="AF101" s="3" t="s">
        <v>95</v>
      </c>
      <c r="AG101" s="2">
        <v>0</v>
      </c>
      <c r="AH101" s="3" t="s">
        <v>95</v>
      </c>
      <c r="AI101" s="3" t="s">
        <v>95</v>
      </c>
      <c r="AJ101" s="2">
        <v>1</v>
      </c>
      <c r="AK101" s="2">
        <v>624.32071231119085</v>
      </c>
      <c r="AL101" s="2">
        <v>0</v>
      </c>
      <c r="AM101" s="2">
        <v>0.55572452172683495</v>
      </c>
      <c r="AN101" s="2">
        <v>624.87643683291765</v>
      </c>
      <c r="AO101" s="2">
        <v>1832.2875800048917</v>
      </c>
      <c r="AP101" s="2">
        <v>0</v>
      </c>
      <c r="AQ101" s="2">
        <v>2.2748319418834497</v>
      </c>
      <c r="AR101" s="2">
        <v>1834.562411946775</v>
      </c>
      <c r="AS101" s="2">
        <v>73635.26328769773</v>
      </c>
      <c r="AT101" s="2">
        <v>0</v>
      </c>
      <c r="AU101" s="2">
        <v>65.544712302270156</v>
      </c>
      <c r="AV101" s="2">
        <v>73700.808000000005</v>
      </c>
      <c r="AW101" s="2">
        <v>624.32071231119085</v>
      </c>
      <c r="AX101" s="2">
        <v>0</v>
      </c>
      <c r="AY101" s="2">
        <v>0.55572452172683495</v>
      </c>
      <c r="AZ101" s="2">
        <v>624.87643683291765</v>
      </c>
      <c r="BA101" s="2">
        <v>3177.2305370228814</v>
      </c>
      <c r="BB101" s="2">
        <v>0</v>
      </c>
      <c r="BC101" s="2">
        <v>2.8281376635200357</v>
      </c>
      <c r="BD101" s="2">
        <v>3180.0586746864014</v>
      </c>
      <c r="BE101" s="2">
        <v>9324.6947234028939</v>
      </c>
      <c r="BF101" s="2">
        <v>0</v>
      </c>
      <c r="BG101" s="2">
        <v>11.576847235439065</v>
      </c>
      <c r="BH101" s="2">
        <v>9336.2715706383333</v>
      </c>
      <c r="BI101" s="2">
        <v>374737.21839742252</v>
      </c>
      <c r="BJ101" s="2">
        <v>0</v>
      </c>
      <c r="BK101" s="2">
        <v>333.56359537748307</v>
      </c>
      <c r="BL101" s="2">
        <v>375070.78199280001</v>
      </c>
      <c r="BM101" s="2">
        <v>3177.2305370228814</v>
      </c>
      <c r="BN101" s="2">
        <v>0</v>
      </c>
      <c r="BO101" s="2">
        <v>2.8281376635200357</v>
      </c>
      <c r="BP101" s="2">
        <v>3180.0586746864014</v>
      </c>
      <c r="BQ101" s="2" t="s">
        <v>96</v>
      </c>
      <c r="BR101" s="1">
        <v>1.4999999999999999E-2</v>
      </c>
      <c r="BS101" s="1">
        <v>3.5000000000000003E-2</v>
      </c>
      <c r="BT101" s="1">
        <v>0.26500000000000001</v>
      </c>
      <c r="BU101" s="2">
        <v>1386.8812499999999</v>
      </c>
      <c r="BV101" s="2">
        <v>3236.0562500000001</v>
      </c>
      <c r="BW101" s="2">
        <v>24501.568750000002</v>
      </c>
      <c r="BX101" s="2">
        <v>1386.8812499999999</v>
      </c>
      <c r="BY101" s="2">
        <v>1386.8812499999999</v>
      </c>
      <c r="BZ101" s="2">
        <v>1386.8812499999999</v>
      </c>
      <c r="CA101" s="2">
        <v>3236.0562500000001</v>
      </c>
      <c r="CB101" s="2">
        <v>24501.568750000002</v>
      </c>
      <c r="CC101" s="2">
        <v>1386.8812499999999</v>
      </c>
      <c r="CD101" s="2">
        <v>1386.8812499999999</v>
      </c>
      <c r="CE101" s="1">
        <f t="shared" si="1"/>
        <v>1.4999999999999999E-2</v>
      </c>
    </row>
    <row r="102" spans="1:83" ht="13.5" customHeight="1">
      <c r="A102" s="3" t="s">
        <v>82</v>
      </c>
      <c r="B102" t="s">
        <v>292</v>
      </c>
      <c r="C102" s="9" t="s">
        <v>1711</v>
      </c>
      <c r="D102" s="3" t="s">
        <v>275</v>
      </c>
      <c r="E102" s="3" t="s">
        <v>276</v>
      </c>
      <c r="F102" s="3" t="s">
        <v>127</v>
      </c>
      <c r="G102" s="3" t="s">
        <v>128</v>
      </c>
      <c r="H102" s="3" t="s">
        <v>89</v>
      </c>
      <c r="I102" s="3" t="s">
        <v>90</v>
      </c>
      <c r="J102" s="3" t="s">
        <v>277</v>
      </c>
      <c r="K102" s="3" t="s">
        <v>92</v>
      </c>
      <c r="L102" s="3" t="s">
        <v>116</v>
      </c>
      <c r="M102" s="3" t="s">
        <v>94</v>
      </c>
      <c r="N102" s="2">
        <v>200000000</v>
      </c>
      <c r="O102" s="2">
        <v>0</v>
      </c>
      <c r="P102" s="10">
        <v>1</v>
      </c>
      <c r="Q102" s="2">
        <v>200000000</v>
      </c>
      <c r="R102" s="2">
        <v>0</v>
      </c>
      <c r="S102" s="3" t="s">
        <v>94</v>
      </c>
      <c r="T102" s="2">
        <v>1155890.07</v>
      </c>
      <c r="U102" s="2">
        <v>712798.87</v>
      </c>
      <c r="V102" s="2">
        <v>634.51</v>
      </c>
      <c r="W102" s="11">
        <v>1</v>
      </c>
      <c r="X102" s="2">
        <v>1155890.07</v>
      </c>
      <c r="Y102" s="2">
        <v>712798.87</v>
      </c>
      <c r="Z102" s="2">
        <v>634.51</v>
      </c>
      <c r="AA102" s="12">
        <v>5.3409999999999999E-2</v>
      </c>
      <c r="AB102" s="13">
        <v>45940</v>
      </c>
      <c r="AC102" s="13">
        <v>44500</v>
      </c>
      <c r="AD102" s="2">
        <v>4</v>
      </c>
      <c r="AE102" s="2">
        <v>4</v>
      </c>
      <c r="AF102" s="3" t="s">
        <v>95</v>
      </c>
      <c r="AG102" s="2">
        <v>0</v>
      </c>
      <c r="AH102" s="3" t="s">
        <v>95</v>
      </c>
      <c r="AI102" s="3" t="s">
        <v>95</v>
      </c>
      <c r="AJ102" s="2">
        <v>1</v>
      </c>
      <c r="AK102" s="2">
        <v>4831.9915299286249</v>
      </c>
      <c r="AL102" s="2">
        <v>0</v>
      </c>
      <c r="AM102" s="2">
        <v>4.3012791892543421</v>
      </c>
      <c r="AN102" s="2">
        <v>4836.2928091178792</v>
      </c>
      <c r="AO102" s="2">
        <v>14186.491014923115</v>
      </c>
      <c r="AP102" s="2">
        <v>0</v>
      </c>
      <c r="AQ102" s="2">
        <v>17.621331622787981</v>
      </c>
      <c r="AR102" s="2">
        <v>14204.112346545904</v>
      </c>
      <c r="AS102" s="2">
        <v>569907.3593010474</v>
      </c>
      <c r="AT102" s="2">
        <v>0</v>
      </c>
      <c r="AU102" s="2">
        <v>507.31269895266178</v>
      </c>
      <c r="AV102" s="2">
        <v>570414.67200000002</v>
      </c>
      <c r="AW102" s="2">
        <v>4831.9915299286249</v>
      </c>
      <c r="AX102" s="2">
        <v>0</v>
      </c>
      <c r="AY102" s="2">
        <v>4.3012791892543421</v>
      </c>
      <c r="AZ102" s="2">
        <v>4836.2928091178792</v>
      </c>
      <c r="BA102" s="2">
        <v>24590.488094959765</v>
      </c>
      <c r="BB102" s="2">
        <v>0</v>
      </c>
      <c r="BC102" s="2">
        <v>21.889639922034274</v>
      </c>
      <c r="BD102" s="2">
        <v>24612.3777348818</v>
      </c>
      <c r="BE102" s="2">
        <v>72196.47142404523</v>
      </c>
      <c r="BF102" s="2">
        <v>0</v>
      </c>
      <c r="BG102" s="2">
        <v>89.67671876153031</v>
      </c>
      <c r="BH102" s="2">
        <v>72286.148142806764</v>
      </c>
      <c r="BI102" s="2">
        <v>2900315.5422189604</v>
      </c>
      <c r="BJ102" s="2">
        <v>0</v>
      </c>
      <c r="BK102" s="2">
        <v>2581.7650562399913</v>
      </c>
      <c r="BL102" s="2">
        <v>2902897.3072752003</v>
      </c>
      <c r="BM102" s="2">
        <v>24590.488094959765</v>
      </c>
      <c r="BN102" s="2">
        <v>0</v>
      </c>
      <c r="BO102" s="2">
        <v>21.889639922034274</v>
      </c>
      <c r="BP102" s="2">
        <v>24612.3777348818</v>
      </c>
      <c r="BQ102" s="2" t="s">
        <v>96</v>
      </c>
      <c r="BR102" s="1">
        <v>1.4999999999999999E-2</v>
      </c>
      <c r="BS102" s="1">
        <v>3.5000000000000003E-2</v>
      </c>
      <c r="BT102" s="1">
        <v>0.26500000000000001</v>
      </c>
      <c r="BU102" s="2">
        <v>10691.983049999999</v>
      </c>
      <c r="BV102" s="2">
        <v>24947.960450000002</v>
      </c>
      <c r="BW102" s="2">
        <v>188891.70055000001</v>
      </c>
      <c r="BX102" s="2">
        <v>10691.983049999999</v>
      </c>
      <c r="BY102" s="2">
        <v>10691.983049999999</v>
      </c>
      <c r="BZ102" s="2">
        <v>10691.983049999999</v>
      </c>
      <c r="CA102" s="2">
        <v>24947.960450000002</v>
      </c>
      <c r="CB102" s="2">
        <v>188891.70055000001</v>
      </c>
      <c r="CC102" s="2">
        <v>10691.983049999999</v>
      </c>
      <c r="CD102" s="2">
        <v>10691.983049999999</v>
      </c>
      <c r="CE102" s="1">
        <f t="shared" si="1"/>
        <v>1.4999999999999998E-2</v>
      </c>
    </row>
    <row r="103" spans="1:83" ht="13.5" customHeight="1">
      <c r="A103" s="3" t="s">
        <v>82</v>
      </c>
      <c r="B103" t="s">
        <v>293</v>
      </c>
      <c r="C103" s="9" t="s">
        <v>1712</v>
      </c>
      <c r="D103" s="3" t="s">
        <v>275</v>
      </c>
      <c r="E103" s="3" t="s">
        <v>276</v>
      </c>
      <c r="F103" s="3" t="s">
        <v>127</v>
      </c>
      <c r="G103" s="3" t="s">
        <v>128</v>
      </c>
      <c r="H103" s="3" t="s">
        <v>89</v>
      </c>
      <c r="I103" s="3" t="s">
        <v>90</v>
      </c>
      <c r="J103" s="3" t="s">
        <v>277</v>
      </c>
      <c r="K103" s="3" t="s">
        <v>92</v>
      </c>
      <c r="L103" s="3" t="s">
        <v>116</v>
      </c>
      <c r="M103" s="3" t="s">
        <v>94</v>
      </c>
      <c r="N103" s="2">
        <v>200000000</v>
      </c>
      <c r="O103" s="2">
        <v>0</v>
      </c>
      <c r="P103" s="10">
        <v>1</v>
      </c>
      <c r="Q103" s="2">
        <v>200000000</v>
      </c>
      <c r="R103" s="2">
        <v>0</v>
      </c>
      <c r="S103" s="3" t="s">
        <v>94</v>
      </c>
      <c r="T103" s="2">
        <v>2395847.1800000002</v>
      </c>
      <c r="U103" s="2">
        <v>1477439.08</v>
      </c>
      <c r="V103" s="2">
        <v>1315.17</v>
      </c>
      <c r="W103" s="11">
        <v>1</v>
      </c>
      <c r="X103" s="2">
        <v>2395847.1800000002</v>
      </c>
      <c r="Y103" s="2">
        <v>1477439.08</v>
      </c>
      <c r="Z103" s="2">
        <v>1315.17</v>
      </c>
      <c r="AA103" s="12">
        <v>5.3409999999999999E-2</v>
      </c>
      <c r="AB103" s="13">
        <v>45940</v>
      </c>
      <c r="AC103" s="13">
        <v>44500</v>
      </c>
      <c r="AD103" s="2">
        <v>4</v>
      </c>
      <c r="AE103" s="2">
        <v>4</v>
      </c>
      <c r="AF103" s="3" t="s">
        <v>95</v>
      </c>
      <c r="AG103" s="2">
        <v>0</v>
      </c>
      <c r="AH103" s="3" t="s">
        <v>95</v>
      </c>
      <c r="AI103" s="3" t="s">
        <v>95</v>
      </c>
      <c r="AJ103" s="2">
        <v>1</v>
      </c>
      <c r="AK103" s="2">
        <v>10018.427476567593</v>
      </c>
      <c r="AL103" s="2">
        <v>0</v>
      </c>
      <c r="AM103" s="2">
        <v>8.9180903921652064</v>
      </c>
      <c r="AN103" s="2">
        <v>10027.345566959759</v>
      </c>
      <c r="AO103" s="2">
        <v>29414.460968641662</v>
      </c>
      <c r="AP103" s="2">
        <v>0</v>
      </c>
      <c r="AQ103" s="2">
        <v>36.537593262276481</v>
      </c>
      <c r="AR103" s="2">
        <v>29450.998561903936</v>
      </c>
      <c r="AS103" s="2">
        <v>1181619.52730162</v>
      </c>
      <c r="AT103" s="2">
        <v>0</v>
      </c>
      <c r="AU103" s="2">
        <v>1051.8406983801128</v>
      </c>
      <c r="AV103" s="2">
        <v>1182671.368</v>
      </c>
      <c r="AW103" s="2">
        <v>10018.427476567593</v>
      </c>
      <c r="AX103" s="2">
        <v>0</v>
      </c>
      <c r="AY103" s="2">
        <v>8.9180903921652064</v>
      </c>
      <c r="AZ103" s="2">
        <v>10027.345566959759</v>
      </c>
      <c r="BA103" s="2">
        <v>50984.779271000138</v>
      </c>
      <c r="BB103" s="2">
        <v>0</v>
      </c>
      <c r="BC103" s="2">
        <v>45.38505381476795</v>
      </c>
      <c r="BD103" s="2">
        <v>51030.164324814912</v>
      </c>
      <c r="BE103" s="2">
        <v>149693.13331551428</v>
      </c>
      <c r="BF103" s="2">
        <v>0</v>
      </c>
      <c r="BG103" s="2">
        <v>185.94346587105125</v>
      </c>
      <c r="BH103" s="2">
        <v>149879.07678138532</v>
      </c>
      <c r="BI103" s="2">
        <v>6013379.9363906747</v>
      </c>
      <c r="BJ103" s="2">
        <v>0</v>
      </c>
      <c r="BK103" s="2">
        <v>5352.9224981262323</v>
      </c>
      <c r="BL103" s="2">
        <v>6018732.8588888003</v>
      </c>
      <c r="BM103" s="2">
        <v>50984.779271000138</v>
      </c>
      <c r="BN103" s="2">
        <v>0</v>
      </c>
      <c r="BO103" s="2">
        <v>45.38505381476795</v>
      </c>
      <c r="BP103" s="2">
        <v>51030.164324814912</v>
      </c>
      <c r="BQ103" s="2" t="s">
        <v>96</v>
      </c>
      <c r="BR103" s="1">
        <v>1.4999999999999999E-2</v>
      </c>
      <c r="BS103" s="1">
        <v>3.5000000000000003E-2</v>
      </c>
      <c r="BT103" s="1">
        <v>0.26500000000000001</v>
      </c>
      <c r="BU103" s="2">
        <v>22161.586200000002</v>
      </c>
      <c r="BV103" s="2">
        <v>51710.367800000007</v>
      </c>
      <c r="BW103" s="2">
        <v>391521.35620000004</v>
      </c>
      <c r="BX103" s="2">
        <v>22161.586200000002</v>
      </c>
      <c r="BY103" s="2">
        <v>22161.586200000002</v>
      </c>
      <c r="BZ103" s="2">
        <v>22161.586200000002</v>
      </c>
      <c r="CA103" s="2">
        <v>51710.367800000007</v>
      </c>
      <c r="CB103" s="2">
        <v>391521.35620000004</v>
      </c>
      <c r="CC103" s="2">
        <v>22161.586200000002</v>
      </c>
      <c r="CD103" s="2">
        <v>22161.586200000002</v>
      </c>
      <c r="CE103" s="1">
        <f t="shared" si="1"/>
        <v>1.4999999999999999E-2</v>
      </c>
    </row>
    <row r="104" spans="1:83" ht="13.5" customHeight="1">
      <c r="A104" s="3" t="s">
        <v>82</v>
      </c>
      <c r="B104" t="s">
        <v>294</v>
      </c>
      <c r="C104" s="9" t="s">
        <v>1713</v>
      </c>
      <c r="D104" s="3" t="s">
        <v>275</v>
      </c>
      <c r="E104" s="3" t="s">
        <v>276</v>
      </c>
      <c r="F104" s="3" t="s">
        <v>127</v>
      </c>
      <c r="G104" s="3" t="s">
        <v>128</v>
      </c>
      <c r="H104" s="3" t="s">
        <v>89</v>
      </c>
      <c r="I104" s="3" t="s">
        <v>90</v>
      </c>
      <c r="J104" s="3" t="s">
        <v>277</v>
      </c>
      <c r="K104" s="3" t="s">
        <v>92</v>
      </c>
      <c r="L104" s="3" t="s">
        <v>116</v>
      </c>
      <c r="M104" s="3" t="s">
        <v>94</v>
      </c>
      <c r="N104" s="2">
        <v>200000000</v>
      </c>
      <c r="O104" s="2">
        <v>0</v>
      </c>
      <c r="P104" s="10">
        <v>1</v>
      </c>
      <c r="Q104" s="2">
        <v>200000000</v>
      </c>
      <c r="R104" s="2">
        <v>0</v>
      </c>
      <c r="S104" s="3" t="s">
        <v>94</v>
      </c>
      <c r="T104" s="2">
        <v>3189430.89</v>
      </c>
      <c r="U104" s="2">
        <v>1966815.74</v>
      </c>
      <c r="V104" s="2">
        <v>1750.79</v>
      </c>
      <c r="W104" s="11">
        <v>1</v>
      </c>
      <c r="X104" s="2">
        <v>3189430.89</v>
      </c>
      <c r="Y104" s="2">
        <v>1966815.74</v>
      </c>
      <c r="Z104" s="2">
        <v>1750.79</v>
      </c>
      <c r="AA104" s="12">
        <v>5.3409999999999999E-2</v>
      </c>
      <c r="AB104" s="13">
        <v>45940</v>
      </c>
      <c r="AC104" s="13">
        <v>44500</v>
      </c>
      <c r="AD104" s="2">
        <v>4</v>
      </c>
      <c r="AE104" s="2">
        <v>4</v>
      </c>
      <c r="AF104" s="3" t="s">
        <v>95</v>
      </c>
      <c r="AG104" s="2">
        <v>0</v>
      </c>
      <c r="AH104" s="3" t="s">
        <v>95</v>
      </c>
      <c r="AI104" s="3" t="s">
        <v>95</v>
      </c>
      <c r="AJ104" s="2">
        <v>1</v>
      </c>
      <c r="AK104" s="2">
        <v>13337.793457672937</v>
      </c>
      <c r="AL104" s="2">
        <v>0</v>
      </c>
      <c r="AM104" s="2">
        <v>11.872833297418698</v>
      </c>
      <c r="AN104" s="2">
        <v>13349.666290970355</v>
      </c>
      <c r="AO104" s="2">
        <v>39160.499663726056</v>
      </c>
      <c r="AP104" s="2">
        <v>0</v>
      </c>
      <c r="AQ104" s="2">
        <v>48.643934083209295</v>
      </c>
      <c r="AR104" s="2">
        <v>39209.14359780927</v>
      </c>
      <c r="AS104" s="2">
        <v>1573120.8553003091</v>
      </c>
      <c r="AT104" s="2">
        <v>0</v>
      </c>
      <c r="AU104" s="2">
        <v>1400.3366996906525</v>
      </c>
      <c r="AV104" s="2">
        <v>1574521.1920000003</v>
      </c>
      <c r="AW104" s="2">
        <v>13337.793457672937</v>
      </c>
      <c r="AX104" s="2">
        <v>0</v>
      </c>
      <c r="AY104" s="2">
        <v>11.872833297418698</v>
      </c>
      <c r="AZ104" s="2">
        <v>13349.666290970355</v>
      </c>
      <c r="BA104" s="2">
        <v>67877.364685443346</v>
      </c>
      <c r="BB104" s="2">
        <v>0</v>
      </c>
      <c r="BC104" s="2">
        <v>60.422035933893497</v>
      </c>
      <c r="BD104" s="2">
        <v>67937.786721377241</v>
      </c>
      <c r="BE104" s="2">
        <v>199291.69883866826</v>
      </c>
      <c r="BF104" s="2">
        <v>0</v>
      </c>
      <c r="BG104" s="2">
        <v>247.55384494286042</v>
      </c>
      <c r="BH104" s="2">
        <v>199539.25268361118</v>
      </c>
      <c r="BI104" s="2">
        <v>8005769.3447088031</v>
      </c>
      <c r="BJ104" s="2">
        <v>0</v>
      </c>
      <c r="BK104" s="2">
        <v>7126.4534983957001</v>
      </c>
      <c r="BL104" s="2">
        <v>8012895.798207202</v>
      </c>
      <c r="BM104" s="2">
        <v>67877.364685443346</v>
      </c>
      <c r="BN104" s="2">
        <v>0</v>
      </c>
      <c r="BO104" s="2">
        <v>60.422035933893497</v>
      </c>
      <c r="BP104" s="2">
        <v>67937.786721377241</v>
      </c>
      <c r="BQ104" s="2" t="s">
        <v>96</v>
      </c>
      <c r="BR104" s="1">
        <v>1.4999999999999999E-2</v>
      </c>
      <c r="BS104" s="1">
        <v>3.5000000000000003E-2</v>
      </c>
      <c r="BT104" s="1">
        <v>0.26500000000000001</v>
      </c>
      <c r="BU104" s="2">
        <v>29502.236099999998</v>
      </c>
      <c r="BV104" s="2">
        <v>68838.550900000002</v>
      </c>
      <c r="BW104" s="2">
        <v>521206.17110000004</v>
      </c>
      <c r="BX104" s="2">
        <v>29502.236099999998</v>
      </c>
      <c r="BY104" s="2">
        <v>29502.236099999998</v>
      </c>
      <c r="BZ104" s="2">
        <v>29502.236099999998</v>
      </c>
      <c r="CA104" s="2">
        <v>68838.550900000002</v>
      </c>
      <c r="CB104" s="2">
        <v>521206.17110000004</v>
      </c>
      <c r="CC104" s="2">
        <v>29502.236099999998</v>
      </c>
      <c r="CD104" s="2">
        <v>29502.236099999998</v>
      </c>
      <c r="CE104" s="1">
        <f t="shared" si="1"/>
        <v>1.4999999999999999E-2</v>
      </c>
    </row>
    <row r="105" spans="1:83" ht="13.5" customHeight="1">
      <c r="A105" s="3" t="s">
        <v>82</v>
      </c>
      <c r="B105" t="s">
        <v>295</v>
      </c>
      <c r="C105" s="9" t="s">
        <v>1714</v>
      </c>
      <c r="D105" s="3" t="s">
        <v>275</v>
      </c>
      <c r="E105" s="3" t="s">
        <v>276</v>
      </c>
      <c r="F105" s="3" t="s">
        <v>127</v>
      </c>
      <c r="G105" s="3" t="s">
        <v>128</v>
      </c>
      <c r="H105" s="3" t="s">
        <v>89</v>
      </c>
      <c r="I105" s="3" t="s">
        <v>90</v>
      </c>
      <c r="J105" s="3" t="s">
        <v>277</v>
      </c>
      <c r="K105" s="3" t="s">
        <v>92</v>
      </c>
      <c r="L105" s="3" t="s">
        <v>116</v>
      </c>
      <c r="M105" s="3" t="s">
        <v>94</v>
      </c>
      <c r="N105" s="2">
        <v>200000000</v>
      </c>
      <c r="O105" s="2">
        <v>0</v>
      </c>
      <c r="P105" s="10">
        <v>1</v>
      </c>
      <c r="Q105" s="2">
        <v>200000000</v>
      </c>
      <c r="R105" s="2">
        <v>0</v>
      </c>
      <c r="S105" s="3" t="s">
        <v>94</v>
      </c>
      <c r="T105" s="2">
        <v>3700802.03</v>
      </c>
      <c r="U105" s="2">
        <v>2282161.23</v>
      </c>
      <c r="V105" s="2">
        <v>2031.5</v>
      </c>
      <c r="W105" s="11">
        <v>1</v>
      </c>
      <c r="X105" s="2">
        <v>3700802.03</v>
      </c>
      <c r="Y105" s="2">
        <v>2282161.23</v>
      </c>
      <c r="Z105" s="2">
        <v>2031.5</v>
      </c>
      <c r="AA105" s="12">
        <v>5.3409999999999999E-2</v>
      </c>
      <c r="AB105" s="13">
        <v>45940</v>
      </c>
      <c r="AC105" s="13">
        <v>44500</v>
      </c>
      <c r="AD105" s="2">
        <v>4</v>
      </c>
      <c r="AE105" s="2">
        <v>4</v>
      </c>
      <c r="AF105" s="3" t="s">
        <v>95</v>
      </c>
      <c r="AG105" s="2">
        <v>0</v>
      </c>
      <c r="AH105" s="3" t="s">
        <v>95</v>
      </c>
      <c r="AI105" s="3" t="s">
        <v>95</v>
      </c>
      <c r="AJ105" s="2">
        <v>1</v>
      </c>
      <c r="AK105" s="2">
        <v>15476.733005392356</v>
      </c>
      <c r="AL105" s="2">
        <v>0</v>
      </c>
      <c r="AM105" s="2">
        <v>13.776845687828359</v>
      </c>
      <c r="AN105" s="2">
        <v>15490.509851080184</v>
      </c>
      <c r="AO105" s="2">
        <v>45440.671153472496</v>
      </c>
      <c r="AP105" s="2">
        <v>0</v>
      </c>
      <c r="AQ105" s="2">
        <v>56.445162022563522</v>
      </c>
      <c r="AR105" s="2">
        <v>45497.116315495055</v>
      </c>
      <c r="AS105" s="2">
        <v>1825397.2473003916</v>
      </c>
      <c r="AT105" s="2">
        <v>0</v>
      </c>
      <c r="AU105" s="2">
        <v>1624.9046996082504</v>
      </c>
      <c r="AV105" s="2">
        <v>1827022.1519999998</v>
      </c>
      <c r="AW105" s="2">
        <v>15476.733005392356</v>
      </c>
      <c r="AX105" s="2">
        <v>0</v>
      </c>
      <c r="AY105" s="2">
        <v>13.776845687828359</v>
      </c>
      <c r="AZ105" s="2">
        <v>15490.509851080184</v>
      </c>
      <c r="BA105" s="2">
        <v>78762.641937742243</v>
      </c>
      <c r="BB105" s="2">
        <v>0</v>
      </c>
      <c r="BC105" s="2">
        <v>70.111745389927307</v>
      </c>
      <c r="BD105" s="2">
        <v>78832.753683132163</v>
      </c>
      <c r="BE105" s="2">
        <v>231252.11956713689</v>
      </c>
      <c r="BF105" s="2">
        <v>0</v>
      </c>
      <c r="BG105" s="2">
        <v>287.25507404902805</v>
      </c>
      <c r="BH105" s="2">
        <v>231539.37464118589</v>
      </c>
      <c r="BI105" s="2">
        <v>9289629.1312364228</v>
      </c>
      <c r="BJ105" s="2">
        <v>0</v>
      </c>
      <c r="BK105" s="2">
        <v>8269.3025067763483</v>
      </c>
      <c r="BL105" s="2">
        <v>9297898.4337431993</v>
      </c>
      <c r="BM105" s="2">
        <v>78762.641937742243</v>
      </c>
      <c r="BN105" s="2">
        <v>0</v>
      </c>
      <c r="BO105" s="2">
        <v>70.111745389927307</v>
      </c>
      <c r="BP105" s="2">
        <v>78832.753683132163</v>
      </c>
      <c r="BQ105" s="2" t="s">
        <v>96</v>
      </c>
      <c r="BR105" s="1">
        <v>1.4999999999999999E-2</v>
      </c>
      <c r="BS105" s="1">
        <v>3.5000000000000003E-2</v>
      </c>
      <c r="BT105" s="1">
        <v>0.26500000000000001</v>
      </c>
      <c r="BU105" s="2">
        <v>34232.418449999997</v>
      </c>
      <c r="BV105" s="2">
        <v>79875.643050000013</v>
      </c>
      <c r="BW105" s="2">
        <v>604772.72594999999</v>
      </c>
      <c r="BX105" s="2">
        <v>34232.418449999997</v>
      </c>
      <c r="BY105" s="2">
        <v>34232.418449999997</v>
      </c>
      <c r="BZ105" s="2">
        <v>34232.418449999997</v>
      </c>
      <c r="CA105" s="2">
        <v>79875.643050000013</v>
      </c>
      <c r="CB105" s="2">
        <v>604772.72594999999</v>
      </c>
      <c r="CC105" s="2">
        <v>34232.418449999997</v>
      </c>
      <c r="CD105" s="2">
        <v>34232.418449999997</v>
      </c>
      <c r="CE105" s="1">
        <f t="shared" si="1"/>
        <v>1.4999999999999999E-2</v>
      </c>
    </row>
    <row r="106" spans="1:83" ht="13.5" customHeight="1">
      <c r="A106" s="3" t="s">
        <v>82</v>
      </c>
      <c r="B106" t="s">
        <v>296</v>
      </c>
      <c r="C106" s="9" t="s">
        <v>1715</v>
      </c>
      <c r="D106" s="3" t="s">
        <v>275</v>
      </c>
      <c r="E106" s="3" t="s">
        <v>276</v>
      </c>
      <c r="F106" s="3" t="s">
        <v>127</v>
      </c>
      <c r="G106" s="3" t="s">
        <v>128</v>
      </c>
      <c r="H106" s="3" t="s">
        <v>89</v>
      </c>
      <c r="I106" s="3" t="s">
        <v>90</v>
      </c>
      <c r="J106" s="3" t="s">
        <v>277</v>
      </c>
      <c r="K106" s="3" t="s">
        <v>92</v>
      </c>
      <c r="L106" s="3" t="s">
        <v>116</v>
      </c>
      <c r="M106" s="3" t="s">
        <v>94</v>
      </c>
      <c r="N106" s="2">
        <v>200000000</v>
      </c>
      <c r="O106" s="2">
        <v>0</v>
      </c>
      <c r="P106" s="10">
        <v>1</v>
      </c>
      <c r="Q106" s="2">
        <v>200000000</v>
      </c>
      <c r="R106" s="2">
        <v>0</v>
      </c>
      <c r="S106" s="3" t="s">
        <v>94</v>
      </c>
      <c r="T106" s="2">
        <v>1253019.02</v>
      </c>
      <c r="U106" s="2">
        <v>772695.07</v>
      </c>
      <c r="V106" s="2">
        <v>687.83</v>
      </c>
      <c r="W106" s="11">
        <v>1</v>
      </c>
      <c r="X106" s="2">
        <v>1253019.02</v>
      </c>
      <c r="Y106" s="2">
        <v>772695.07</v>
      </c>
      <c r="Z106" s="2">
        <v>687.83</v>
      </c>
      <c r="AA106" s="12">
        <v>5.3409999999999999E-2</v>
      </c>
      <c r="AB106" s="13">
        <v>45940</v>
      </c>
      <c r="AC106" s="13">
        <v>44500</v>
      </c>
      <c r="AD106" s="2">
        <v>4</v>
      </c>
      <c r="AE106" s="2">
        <v>4</v>
      </c>
      <c r="AF106" s="3" t="s">
        <v>95</v>
      </c>
      <c r="AG106" s="2">
        <v>0</v>
      </c>
      <c r="AH106" s="3" t="s">
        <v>95</v>
      </c>
      <c r="AI106" s="3" t="s">
        <v>95</v>
      </c>
      <c r="AJ106" s="2">
        <v>1</v>
      </c>
      <c r="AK106" s="2">
        <v>5238.2581644722231</v>
      </c>
      <c r="AL106" s="2">
        <v>0</v>
      </c>
      <c r="AM106" s="2">
        <v>4.6629404705130693</v>
      </c>
      <c r="AN106" s="2">
        <v>5242.9211049427358</v>
      </c>
      <c r="AO106" s="2">
        <v>15379.336384607745</v>
      </c>
      <c r="AP106" s="2">
        <v>0</v>
      </c>
      <c r="AQ106" s="2">
        <v>19.103150802382579</v>
      </c>
      <c r="AR106" s="2">
        <v>15398.439535410127</v>
      </c>
      <c r="AS106" s="2">
        <v>617824.31930206902</v>
      </c>
      <c r="AT106" s="2">
        <v>0</v>
      </c>
      <c r="AU106" s="2">
        <v>549.96869793092151</v>
      </c>
      <c r="AV106" s="2">
        <v>618374.28800000006</v>
      </c>
      <c r="AW106" s="2">
        <v>5238.2581644722231</v>
      </c>
      <c r="AX106" s="2">
        <v>0</v>
      </c>
      <c r="AY106" s="2">
        <v>4.6629404705130693</v>
      </c>
      <c r="AZ106" s="2">
        <v>5242.9211049427358</v>
      </c>
      <c r="BA106" s="2">
        <v>26658.019624815592</v>
      </c>
      <c r="BB106" s="2">
        <v>0</v>
      </c>
      <c r="BC106" s="2">
        <v>23.730170348488063</v>
      </c>
      <c r="BD106" s="2">
        <v>26681.749795164076</v>
      </c>
      <c r="BE106" s="2">
        <v>78266.980794907271</v>
      </c>
      <c r="BF106" s="2">
        <v>0</v>
      </c>
      <c r="BG106" s="2">
        <v>97.217844748405184</v>
      </c>
      <c r="BH106" s="2">
        <v>78364.198639655675</v>
      </c>
      <c r="BI106" s="2">
        <v>3144169.7433601595</v>
      </c>
      <c r="BJ106" s="2">
        <v>0</v>
      </c>
      <c r="BK106" s="2">
        <v>2798.8457006402527</v>
      </c>
      <c r="BL106" s="2">
        <v>3146968.5890608006</v>
      </c>
      <c r="BM106" s="2">
        <v>26658.019624815592</v>
      </c>
      <c r="BN106" s="2">
        <v>0</v>
      </c>
      <c r="BO106" s="2">
        <v>23.730170348488063</v>
      </c>
      <c r="BP106" s="2">
        <v>26681.749795164076</v>
      </c>
      <c r="BQ106" s="2" t="s">
        <v>96</v>
      </c>
      <c r="BR106" s="1">
        <v>1.4999999999999999E-2</v>
      </c>
      <c r="BS106" s="1">
        <v>3.5000000000000003E-2</v>
      </c>
      <c r="BT106" s="1">
        <v>0.26500000000000001</v>
      </c>
      <c r="BU106" s="2">
        <v>11590.426049999998</v>
      </c>
      <c r="BV106" s="2">
        <v>27044.327450000001</v>
      </c>
      <c r="BW106" s="2">
        <v>204764.19355</v>
      </c>
      <c r="BX106" s="2">
        <v>11590.426049999998</v>
      </c>
      <c r="BY106" s="2">
        <v>11590.426049999998</v>
      </c>
      <c r="BZ106" s="2">
        <v>11590.426049999998</v>
      </c>
      <c r="CA106" s="2">
        <v>27044.327450000001</v>
      </c>
      <c r="CB106" s="2">
        <v>204764.19355</v>
      </c>
      <c r="CC106" s="2">
        <v>11590.426049999998</v>
      </c>
      <c r="CD106" s="2">
        <v>11590.426049999998</v>
      </c>
      <c r="CE106" s="1">
        <f t="shared" si="1"/>
        <v>1.4999999999999999E-2</v>
      </c>
    </row>
    <row r="107" spans="1:83" ht="13.5" customHeight="1">
      <c r="A107" s="3" t="s">
        <v>82</v>
      </c>
      <c r="B107" t="s">
        <v>297</v>
      </c>
      <c r="C107" s="9" t="s">
        <v>1716</v>
      </c>
      <c r="D107" s="3" t="s">
        <v>275</v>
      </c>
      <c r="E107" s="3" t="s">
        <v>276</v>
      </c>
      <c r="F107" s="3" t="s">
        <v>127</v>
      </c>
      <c r="G107" s="3" t="s">
        <v>128</v>
      </c>
      <c r="H107" s="3" t="s">
        <v>89</v>
      </c>
      <c r="I107" s="3" t="s">
        <v>90</v>
      </c>
      <c r="J107" s="3" t="s">
        <v>277</v>
      </c>
      <c r="K107" s="3" t="s">
        <v>92</v>
      </c>
      <c r="L107" s="3" t="s">
        <v>116</v>
      </c>
      <c r="M107" s="3" t="s">
        <v>94</v>
      </c>
      <c r="N107" s="2">
        <v>200000000</v>
      </c>
      <c r="O107" s="2">
        <v>0</v>
      </c>
      <c r="P107" s="10">
        <v>1</v>
      </c>
      <c r="Q107" s="2">
        <v>200000000</v>
      </c>
      <c r="R107" s="2">
        <v>0</v>
      </c>
      <c r="S107" s="3" t="s">
        <v>94</v>
      </c>
      <c r="T107" s="2">
        <v>2136098.7400000002</v>
      </c>
      <c r="U107" s="2">
        <v>1317260.8899999999</v>
      </c>
      <c r="V107" s="2">
        <v>1172.58</v>
      </c>
      <c r="W107" s="11">
        <v>1</v>
      </c>
      <c r="X107" s="2">
        <v>2136098.7400000002</v>
      </c>
      <c r="Y107" s="2">
        <v>1317260.8899999999</v>
      </c>
      <c r="Z107" s="2">
        <v>1172.58</v>
      </c>
      <c r="AA107" s="12">
        <v>5.3409999999999999E-2</v>
      </c>
      <c r="AB107" s="13">
        <v>45940</v>
      </c>
      <c r="AC107" s="13">
        <v>44500</v>
      </c>
      <c r="AD107" s="2">
        <v>4</v>
      </c>
      <c r="AE107" s="2">
        <v>4</v>
      </c>
      <c r="AF107" s="3" t="s">
        <v>95</v>
      </c>
      <c r="AG107" s="2">
        <v>0</v>
      </c>
      <c r="AH107" s="3" t="s">
        <v>95</v>
      </c>
      <c r="AI107" s="3" t="s">
        <v>95</v>
      </c>
      <c r="AJ107" s="2">
        <v>1</v>
      </c>
      <c r="AK107" s="2">
        <v>8931.9636578652608</v>
      </c>
      <c r="AL107" s="2">
        <v>0</v>
      </c>
      <c r="AM107" s="2">
        <v>7.9509245476343322</v>
      </c>
      <c r="AN107" s="2">
        <v>8939.9145824128955</v>
      </c>
      <c r="AO107" s="2">
        <v>26224.478761725604</v>
      </c>
      <c r="AP107" s="2">
        <v>0</v>
      </c>
      <c r="AQ107" s="2">
        <v>32.574866322089335</v>
      </c>
      <c r="AR107" s="2">
        <v>26257.053628047695</v>
      </c>
      <c r="AS107" s="2">
        <v>1053476.9753005148</v>
      </c>
      <c r="AT107" s="2">
        <v>0</v>
      </c>
      <c r="AU107" s="2">
        <v>937.7686994850942</v>
      </c>
      <c r="AV107" s="2">
        <v>1054414.7439999999</v>
      </c>
      <c r="AW107" s="2">
        <v>8931.9636578652608</v>
      </c>
      <c r="AX107" s="2">
        <v>0</v>
      </c>
      <c r="AY107" s="2">
        <v>7.9509245476343322</v>
      </c>
      <c r="AZ107" s="2">
        <v>8939.9145824128955</v>
      </c>
      <c r="BA107" s="2">
        <v>45455.656251242101</v>
      </c>
      <c r="BB107" s="2">
        <v>0</v>
      </c>
      <c r="BC107" s="2">
        <v>40.463050115365881</v>
      </c>
      <c r="BD107" s="2">
        <v>45496.119301357467</v>
      </c>
      <c r="BE107" s="2">
        <v>133458.99486629778</v>
      </c>
      <c r="BF107" s="2">
        <v>0</v>
      </c>
      <c r="BG107" s="2">
        <v>165.77675219974483</v>
      </c>
      <c r="BH107" s="2">
        <v>133624.77161849753</v>
      </c>
      <c r="BI107" s="2">
        <v>5361249.6750018504</v>
      </c>
      <c r="BJ107" s="2">
        <v>0</v>
      </c>
      <c r="BK107" s="2">
        <v>4772.3986885495933</v>
      </c>
      <c r="BL107" s="2">
        <v>5366022.0736903995</v>
      </c>
      <c r="BM107" s="2">
        <v>45455.656251242101</v>
      </c>
      <c r="BN107" s="2">
        <v>0</v>
      </c>
      <c r="BO107" s="2">
        <v>40.463050115365881</v>
      </c>
      <c r="BP107" s="2">
        <v>45496.119301357467</v>
      </c>
      <c r="BQ107" s="2" t="s">
        <v>96</v>
      </c>
      <c r="BR107" s="1">
        <v>1.4999999999999999E-2</v>
      </c>
      <c r="BS107" s="1">
        <v>3.5000000000000003E-2</v>
      </c>
      <c r="BT107" s="1">
        <v>0.26500000000000001</v>
      </c>
      <c r="BU107" s="2">
        <v>19758.913349999999</v>
      </c>
      <c r="BV107" s="2">
        <v>46104.131150000001</v>
      </c>
      <c r="BW107" s="2">
        <v>349074.13584999996</v>
      </c>
      <c r="BX107" s="2">
        <v>19758.913349999999</v>
      </c>
      <c r="BY107" s="2">
        <v>19758.913349999999</v>
      </c>
      <c r="BZ107" s="2">
        <v>19758.913349999999</v>
      </c>
      <c r="CA107" s="2">
        <v>46104.131150000001</v>
      </c>
      <c r="CB107" s="2">
        <v>349074.13584999996</v>
      </c>
      <c r="CC107" s="2">
        <v>19758.913349999999</v>
      </c>
      <c r="CD107" s="2">
        <v>19758.913349999999</v>
      </c>
      <c r="CE107" s="1">
        <f t="shared" si="1"/>
        <v>1.5000000000000001E-2</v>
      </c>
    </row>
    <row r="108" spans="1:83" ht="13.5" customHeight="1">
      <c r="A108" s="3" t="s">
        <v>82</v>
      </c>
      <c r="B108" t="s">
        <v>298</v>
      </c>
      <c r="C108" s="9" t="s">
        <v>1717</v>
      </c>
      <c r="D108" s="3" t="s">
        <v>275</v>
      </c>
      <c r="E108" s="3" t="s">
        <v>276</v>
      </c>
      <c r="F108" s="3" t="s">
        <v>127</v>
      </c>
      <c r="G108" s="3" t="s">
        <v>128</v>
      </c>
      <c r="H108" s="3" t="s">
        <v>89</v>
      </c>
      <c r="I108" s="3" t="s">
        <v>90</v>
      </c>
      <c r="J108" s="3" t="s">
        <v>277</v>
      </c>
      <c r="K108" s="3" t="s">
        <v>92</v>
      </c>
      <c r="L108" s="3" t="s">
        <v>116</v>
      </c>
      <c r="M108" s="3" t="s">
        <v>94</v>
      </c>
      <c r="N108" s="2">
        <v>200000000</v>
      </c>
      <c r="O108" s="2">
        <v>0</v>
      </c>
      <c r="P108" s="10">
        <v>1</v>
      </c>
      <c r="Q108" s="2">
        <v>200000000</v>
      </c>
      <c r="R108" s="2">
        <v>0</v>
      </c>
      <c r="S108" s="3" t="s">
        <v>94</v>
      </c>
      <c r="T108" s="2">
        <v>2987869.34</v>
      </c>
      <c r="U108" s="2">
        <v>1842519.44</v>
      </c>
      <c r="V108" s="2">
        <v>1640.15</v>
      </c>
      <c r="W108" s="11">
        <v>1</v>
      </c>
      <c r="X108" s="2">
        <v>2987869.34</v>
      </c>
      <c r="Y108" s="2">
        <v>1842519.44</v>
      </c>
      <c r="Z108" s="2">
        <v>1640.15</v>
      </c>
      <c r="AA108" s="12">
        <v>5.3409999999999999E-2</v>
      </c>
      <c r="AB108" s="13">
        <v>45940</v>
      </c>
      <c r="AC108" s="13">
        <v>44500</v>
      </c>
      <c r="AD108" s="2">
        <v>4</v>
      </c>
      <c r="AE108" s="2">
        <v>4</v>
      </c>
      <c r="AF108" s="3" t="s">
        <v>95</v>
      </c>
      <c r="AG108" s="2">
        <v>0</v>
      </c>
      <c r="AH108" s="3" t="s">
        <v>95</v>
      </c>
      <c r="AI108" s="3" t="s">
        <v>95</v>
      </c>
      <c r="AJ108" s="2">
        <v>1</v>
      </c>
      <c r="AK108" s="2">
        <v>12494.710933476699</v>
      </c>
      <c r="AL108" s="2">
        <v>0</v>
      </c>
      <c r="AM108" s="2">
        <v>11.122379331607926</v>
      </c>
      <c r="AN108" s="2">
        <v>12505.833312808307</v>
      </c>
      <c r="AO108" s="2">
        <v>36685.112812527994</v>
      </c>
      <c r="AP108" s="2">
        <v>0</v>
      </c>
      <c r="AQ108" s="2">
        <v>45.569131374249494</v>
      </c>
      <c r="AR108" s="2">
        <v>36730.681943902244</v>
      </c>
      <c r="AS108" s="2">
        <v>1473683.8153010618</v>
      </c>
      <c r="AT108" s="2">
        <v>0</v>
      </c>
      <c r="AU108" s="2">
        <v>1311.824698938339</v>
      </c>
      <c r="AV108" s="2">
        <v>1474995.6400000001</v>
      </c>
      <c r="AW108" s="2">
        <v>12494.710933476699</v>
      </c>
      <c r="AX108" s="2">
        <v>0</v>
      </c>
      <c r="AY108" s="2">
        <v>11.122379331607926</v>
      </c>
      <c r="AZ108" s="2">
        <v>12505.833312808307</v>
      </c>
      <c r="BA108" s="2">
        <v>63586.833411556276</v>
      </c>
      <c r="BB108" s="2">
        <v>0</v>
      </c>
      <c r="BC108" s="2">
        <v>56.602900656485893</v>
      </c>
      <c r="BD108" s="2">
        <v>63643.436312212754</v>
      </c>
      <c r="BE108" s="2">
        <v>186694.20761423622</v>
      </c>
      <c r="BF108" s="2">
        <v>0</v>
      </c>
      <c r="BG108" s="2">
        <v>231.90586647669312</v>
      </c>
      <c r="BH108" s="2">
        <v>186926.11348071293</v>
      </c>
      <c r="BI108" s="2">
        <v>7499724.3044486344</v>
      </c>
      <c r="BJ108" s="2">
        <v>0</v>
      </c>
      <c r="BK108" s="2">
        <v>6676.0070753671016</v>
      </c>
      <c r="BL108" s="2">
        <v>7506400.311524001</v>
      </c>
      <c r="BM108" s="2">
        <v>63586.833411556276</v>
      </c>
      <c r="BN108" s="2">
        <v>0</v>
      </c>
      <c r="BO108" s="2">
        <v>56.602900656485893</v>
      </c>
      <c r="BP108" s="2">
        <v>63643.436312212754</v>
      </c>
      <c r="BQ108" s="2" t="s">
        <v>96</v>
      </c>
      <c r="BR108" s="1">
        <v>1.4999999999999999E-2</v>
      </c>
      <c r="BS108" s="1">
        <v>3.5000000000000003E-2</v>
      </c>
      <c r="BT108" s="1">
        <v>0.26500000000000001</v>
      </c>
      <c r="BU108" s="2">
        <v>27637.791599999997</v>
      </c>
      <c r="BV108" s="2">
        <v>64488.180400000005</v>
      </c>
      <c r="BW108" s="2">
        <v>488267.65159999998</v>
      </c>
      <c r="BX108" s="2">
        <v>27637.791599999997</v>
      </c>
      <c r="BY108" s="2">
        <v>27637.791599999997</v>
      </c>
      <c r="BZ108" s="2">
        <v>27637.791599999997</v>
      </c>
      <c r="CA108" s="2">
        <v>64488.180400000005</v>
      </c>
      <c r="CB108" s="2">
        <v>488267.65159999998</v>
      </c>
      <c r="CC108" s="2">
        <v>27637.791599999997</v>
      </c>
      <c r="CD108" s="2">
        <v>27637.791599999997</v>
      </c>
      <c r="CE108" s="1">
        <f t="shared" si="1"/>
        <v>1.4999999999999999E-2</v>
      </c>
    </row>
    <row r="109" spans="1:83" ht="13.5" customHeight="1">
      <c r="A109" s="3" t="s">
        <v>82</v>
      </c>
      <c r="B109" t="s">
        <v>299</v>
      </c>
      <c r="C109" s="9" t="s">
        <v>1718</v>
      </c>
      <c r="D109" s="3" t="s">
        <v>275</v>
      </c>
      <c r="E109" s="3" t="s">
        <v>276</v>
      </c>
      <c r="F109" s="3" t="s">
        <v>127</v>
      </c>
      <c r="G109" s="3" t="s">
        <v>128</v>
      </c>
      <c r="H109" s="3" t="s">
        <v>89</v>
      </c>
      <c r="I109" s="3" t="s">
        <v>90</v>
      </c>
      <c r="J109" s="3" t="s">
        <v>277</v>
      </c>
      <c r="K109" s="3" t="s">
        <v>92</v>
      </c>
      <c r="L109" s="3" t="s">
        <v>116</v>
      </c>
      <c r="M109" s="3" t="s">
        <v>94</v>
      </c>
      <c r="N109" s="2">
        <v>200000000</v>
      </c>
      <c r="O109" s="2">
        <v>0</v>
      </c>
      <c r="P109" s="10">
        <v>1</v>
      </c>
      <c r="Q109" s="2">
        <v>200000000</v>
      </c>
      <c r="R109" s="2">
        <v>0</v>
      </c>
      <c r="S109" s="3" t="s">
        <v>94</v>
      </c>
      <c r="T109" s="2">
        <v>2658129.65</v>
      </c>
      <c r="U109" s="2">
        <v>1639179.95</v>
      </c>
      <c r="V109" s="2">
        <v>1459.14</v>
      </c>
      <c r="W109" s="11">
        <v>1</v>
      </c>
      <c r="X109" s="2">
        <v>2658129.65</v>
      </c>
      <c r="Y109" s="2">
        <v>1639179.95</v>
      </c>
      <c r="Z109" s="2">
        <v>1459.14</v>
      </c>
      <c r="AA109" s="12">
        <v>5.3409999999999999E-2</v>
      </c>
      <c r="AB109" s="13">
        <v>45940</v>
      </c>
      <c r="AC109" s="13">
        <v>44500</v>
      </c>
      <c r="AD109" s="2">
        <v>4</v>
      </c>
      <c r="AE109" s="2">
        <v>4</v>
      </c>
      <c r="AF109" s="3" t="s">
        <v>95</v>
      </c>
      <c r="AG109" s="2">
        <v>0</v>
      </c>
      <c r="AH109" s="3" t="s">
        <v>95</v>
      </c>
      <c r="AI109" s="3" t="s">
        <v>95</v>
      </c>
      <c r="AJ109" s="2">
        <v>1</v>
      </c>
      <c r="AK109" s="2">
        <v>11115.490711313185</v>
      </c>
      <c r="AL109" s="2">
        <v>0</v>
      </c>
      <c r="AM109" s="2">
        <v>9.8946165834358339</v>
      </c>
      <c r="AN109" s="2">
        <v>11125.38532789662</v>
      </c>
      <c r="AO109" s="2">
        <v>32635.564274994504</v>
      </c>
      <c r="AP109" s="2">
        <v>0</v>
      </c>
      <c r="AQ109" s="2">
        <v>40.538671965361878</v>
      </c>
      <c r="AR109" s="2">
        <v>32676.102946959865</v>
      </c>
      <c r="AS109" s="2">
        <v>1311012.2233002738</v>
      </c>
      <c r="AT109" s="2">
        <v>0</v>
      </c>
      <c r="AU109" s="2">
        <v>1167.0166997262027</v>
      </c>
      <c r="AV109" s="2">
        <v>1312179.24</v>
      </c>
      <c r="AW109" s="2">
        <v>11115.490711313185</v>
      </c>
      <c r="AX109" s="2">
        <v>0</v>
      </c>
      <c r="AY109" s="2">
        <v>9.8946165834358339</v>
      </c>
      <c r="AZ109" s="2">
        <v>11125.38532789662</v>
      </c>
      <c r="BA109" s="2">
        <v>56567.843778943934</v>
      </c>
      <c r="BB109" s="2">
        <v>0</v>
      </c>
      <c r="BC109" s="2">
        <v>50.354693254763305</v>
      </c>
      <c r="BD109" s="2">
        <v>56618.198472198688</v>
      </c>
      <c r="BE109" s="2">
        <v>166085.65015187452</v>
      </c>
      <c r="BF109" s="2">
        <v>0</v>
      </c>
      <c r="BG109" s="2">
        <v>206.30535549892315</v>
      </c>
      <c r="BH109" s="2">
        <v>166291.95550737347</v>
      </c>
      <c r="BI109" s="2">
        <v>6671872.3055974236</v>
      </c>
      <c r="BJ109" s="2">
        <v>0</v>
      </c>
      <c r="BK109" s="2">
        <v>5939.0646865766184</v>
      </c>
      <c r="BL109" s="2">
        <v>6677811.3702840004</v>
      </c>
      <c r="BM109" s="2">
        <v>56567.843778943934</v>
      </c>
      <c r="BN109" s="2">
        <v>0</v>
      </c>
      <c r="BO109" s="2">
        <v>50.354693254763305</v>
      </c>
      <c r="BP109" s="2">
        <v>56618.198472198688</v>
      </c>
      <c r="BQ109" s="2" t="s">
        <v>96</v>
      </c>
      <c r="BR109" s="1">
        <v>1.4999999999999999E-2</v>
      </c>
      <c r="BS109" s="1">
        <v>3.5000000000000003E-2</v>
      </c>
      <c r="BT109" s="1">
        <v>0.26500000000000001</v>
      </c>
      <c r="BU109" s="2">
        <v>24587.699249999998</v>
      </c>
      <c r="BV109" s="2">
        <v>57371.298250000007</v>
      </c>
      <c r="BW109" s="2">
        <v>434382.68674999999</v>
      </c>
      <c r="BX109" s="2">
        <v>24587.699249999998</v>
      </c>
      <c r="BY109" s="2">
        <v>24587.699249999998</v>
      </c>
      <c r="BZ109" s="2">
        <v>24587.699249999998</v>
      </c>
      <c r="CA109" s="2">
        <v>57371.298250000007</v>
      </c>
      <c r="CB109" s="2">
        <v>434382.68674999999</v>
      </c>
      <c r="CC109" s="2">
        <v>24587.699249999998</v>
      </c>
      <c r="CD109" s="2">
        <v>24587.699249999998</v>
      </c>
      <c r="CE109" s="1">
        <f t="shared" si="1"/>
        <v>1.4999999999999999E-2</v>
      </c>
    </row>
    <row r="110" spans="1:83" ht="13.5" customHeight="1">
      <c r="A110" s="3" t="s">
        <v>82</v>
      </c>
      <c r="B110" t="s">
        <v>300</v>
      </c>
      <c r="C110" s="9" t="s">
        <v>1719</v>
      </c>
      <c r="D110" s="3" t="s">
        <v>275</v>
      </c>
      <c r="E110" s="3" t="s">
        <v>276</v>
      </c>
      <c r="F110" s="3" t="s">
        <v>127</v>
      </c>
      <c r="G110" s="3" t="s">
        <v>128</v>
      </c>
      <c r="H110" s="3" t="s">
        <v>89</v>
      </c>
      <c r="I110" s="3" t="s">
        <v>90</v>
      </c>
      <c r="J110" s="3" t="s">
        <v>277</v>
      </c>
      <c r="K110" s="3" t="s">
        <v>92</v>
      </c>
      <c r="L110" s="3" t="s">
        <v>116</v>
      </c>
      <c r="M110" s="3" t="s">
        <v>94</v>
      </c>
      <c r="N110" s="2">
        <v>200000000</v>
      </c>
      <c r="O110" s="2">
        <v>0</v>
      </c>
      <c r="P110" s="10">
        <v>1</v>
      </c>
      <c r="Q110" s="2">
        <v>200000000</v>
      </c>
      <c r="R110" s="2">
        <v>0</v>
      </c>
      <c r="S110" s="3" t="s">
        <v>94</v>
      </c>
      <c r="T110" s="2">
        <v>4293188.68</v>
      </c>
      <c r="U110" s="2">
        <v>2647466.33</v>
      </c>
      <c r="V110" s="2">
        <v>2356.69</v>
      </c>
      <c r="W110" s="11">
        <v>1</v>
      </c>
      <c r="X110" s="2">
        <v>4293188.68</v>
      </c>
      <c r="Y110" s="2">
        <v>2647466.33</v>
      </c>
      <c r="Z110" s="2">
        <v>2356.69</v>
      </c>
      <c r="AA110" s="12">
        <v>5.3409999999999999E-2</v>
      </c>
      <c r="AB110" s="13">
        <v>45940</v>
      </c>
      <c r="AC110" s="13">
        <v>44500</v>
      </c>
      <c r="AD110" s="2">
        <v>4</v>
      </c>
      <c r="AE110" s="2">
        <v>4</v>
      </c>
      <c r="AF110" s="3" t="s">
        <v>95</v>
      </c>
      <c r="AG110" s="2">
        <v>0</v>
      </c>
      <c r="AH110" s="3" t="s">
        <v>95</v>
      </c>
      <c r="AI110" s="3" t="s">
        <v>95</v>
      </c>
      <c r="AJ110" s="2">
        <v>1</v>
      </c>
      <c r="AK110" s="2">
        <v>17954.540838877103</v>
      </c>
      <c r="AL110" s="2">
        <v>0</v>
      </c>
      <c r="AM110" s="2">
        <v>15.982559011269192</v>
      </c>
      <c r="AN110" s="2">
        <v>17970.523397888373</v>
      </c>
      <c r="AO110" s="2">
        <v>52715.798741602121</v>
      </c>
      <c r="AP110" s="2">
        <v>0</v>
      </c>
      <c r="AQ110" s="2">
        <v>65.482536190445828</v>
      </c>
      <c r="AR110" s="2">
        <v>52781.281277792572</v>
      </c>
      <c r="AS110" s="2">
        <v>2117641.3273014175</v>
      </c>
      <c r="AT110" s="2">
        <v>0</v>
      </c>
      <c r="AU110" s="2">
        <v>1885.0566985824437</v>
      </c>
      <c r="AV110" s="2">
        <v>2119526.3840000001</v>
      </c>
      <c r="AW110" s="2">
        <v>17954.540838877103</v>
      </c>
      <c r="AX110" s="2">
        <v>0</v>
      </c>
      <c r="AY110" s="2">
        <v>15.982559011269192</v>
      </c>
      <c r="AZ110" s="2">
        <v>17970.523397888373</v>
      </c>
      <c r="BA110" s="2">
        <v>91372.453783129473</v>
      </c>
      <c r="BB110" s="2">
        <v>0</v>
      </c>
      <c r="BC110" s="2">
        <v>81.336841064250052</v>
      </c>
      <c r="BD110" s="2">
        <v>91453.790624193731</v>
      </c>
      <c r="BE110" s="2">
        <v>268275.97137588734</v>
      </c>
      <c r="BF110" s="2">
        <v>0</v>
      </c>
      <c r="BG110" s="2">
        <v>333.24717492679787</v>
      </c>
      <c r="BH110" s="2">
        <v>268609.2185508142</v>
      </c>
      <c r="BI110" s="2">
        <v>10776888.478769643</v>
      </c>
      <c r="BJ110" s="2">
        <v>0</v>
      </c>
      <c r="BK110" s="2">
        <v>9593.2420447559143</v>
      </c>
      <c r="BL110" s="2">
        <v>10786481.720814401</v>
      </c>
      <c r="BM110" s="2">
        <v>91372.453783129473</v>
      </c>
      <c r="BN110" s="2">
        <v>0</v>
      </c>
      <c r="BO110" s="2">
        <v>81.336841064250052</v>
      </c>
      <c r="BP110" s="2">
        <v>91453.790624193731</v>
      </c>
      <c r="BQ110" s="2" t="s">
        <v>96</v>
      </c>
      <c r="BR110" s="1">
        <v>1.4999999999999999E-2</v>
      </c>
      <c r="BS110" s="1">
        <v>3.5000000000000003E-2</v>
      </c>
      <c r="BT110" s="1">
        <v>0.26500000000000001</v>
      </c>
      <c r="BU110" s="2">
        <v>39711.99495</v>
      </c>
      <c r="BV110" s="2">
        <v>92661.321550000008</v>
      </c>
      <c r="BW110" s="2">
        <v>701578.5774500001</v>
      </c>
      <c r="BX110" s="2">
        <v>39711.99495</v>
      </c>
      <c r="BY110" s="2">
        <v>39711.99495</v>
      </c>
      <c r="BZ110" s="2">
        <v>39711.99495</v>
      </c>
      <c r="CA110" s="2">
        <v>92661.321550000008</v>
      </c>
      <c r="CB110" s="2">
        <v>701578.5774500001</v>
      </c>
      <c r="CC110" s="2">
        <v>39711.99495</v>
      </c>
      <c r="CD110" s="2">
        <v>39711.99495</v>
      </c>
      <c r="CE110" s="1">
        <f t="shared" si="1"/>
        <v>1.4999999999999999E-2</v>
      </c>
    </row>
    <row r="111" spans="1:83" ht="13.5" customHeight="1">
      <c r="A111" s="3" t="s">
        <v>82</v>
      </c>
      <c r="B111" t="s">
        <v>301</v>
      </c>
      <c r="C111" s="9" t="s">
        <v>1720</v>
      </c>
      <c r="D111" s="3" t="s">
        <v>275</v>
      </c>
      <c r="E111" s="3" t="s">
        <v>276</v>
      </c>
      <c r="F111" s="3" t="s">
        <v>127</v>
      </c>
      <c r="G111" s="3" t="s">
        <v>128</v>
      </c>
      <c r="H111" s="3" t="s">
        <v>89</v>
      </c>
      <c r="I111" s="3" t="s">
        <v>90</v>
      </c>
      <c r="J111" s="3" t="s">
        <v>277</v>
      </c>
      <c r="K111" s="3" t="s">
        <v>92</v>
      </c>
      <c r="L111" s="3" t="s">
        <v>116</v>
      </c>
      <c r="M111" s="3" t="s">
        <v>94</v>
      </c>
      <c r="N111" s="2">
        <v>200000000</v>
      </c>
      <c r="O111" s="2">
        <v>0</v>
      </c>
      <c r="P111" s="10">
        <v>1</v>
      </c>
      <c r="Q111" s="2">
        <v>200000000</v>
      </c>
      <c r="R111" s="2">
        <v>0</v>
      </c>
      <c r="S111" s="3" t="s">
        <v>94</v>
      </c>
      <c r="T111" s="2">
        <v>6647536.5700000003</v>
      </c>
      <c r="U111" s="2">
        <v>4099314.22</v>
      </c>
      <c r="V111" s="2">
        <v>3649.07</v>
      </c>
      <c r="W111" s="11">
        <v>1</v>
      </c>
      <c r="X111" s="2">
        <v>6647536.5700000003</v>
      </c>
      <c r="Y111" s="2">
        <v>4099314.22</v>
      </c>
      <c r="Z111" s="2">
        <v>3649.07</v>
      </c>
      <c r="AA111" s="12">
        <v>5.3409999999999999E-2</v>
      </c>
      <c r="AB111" s="13">
        <v>45940</v>
      </c>
      <c r="AC111" s="13">
        <v>44500</v>
      </c>
      <c r="AD111" s="2">
        <v>4</v>
      </c>
      <c r="AE111" s="2">
        <v>4</v>
      </c>
      <c r="AF111" s="3" t="s">
        <v>95</v>
      </c>
      <c r="AG111" s="2">
        <v>0</v>
      </c>
      <c r="AH111" s="3" t="s">
        <v>95</v>
      </c>
      <c r="AI111" s="3" t="s">
        <v>95</v>
      </c>
      <c r="AJ111" s="2">
        <v>1</v>
      </c>
      <c r="AK111" s="2">
        <v>27802.1998911474</v>
      </c>
      <c r="AL111" s="2">
        <v>0</v>
      </c>
      <c r="AM111" s="2">
        <v>24.748572105504337</v>
      </c>
      <c r="AN111" s="2">
        <v>27826.948463252906</v>
      </c>
      <c r="AO111" s="2">
        <v>81629.653593981013</v>
      </c>
      <c r="AP111" s="2">
        <v>0</v>
      </c>
      <c r="AQ111" s="2">
        <v>101.39914399539501</v>
      </c>
      <c r="AR111" s="2">
        <v>81731.05273797641</v>
      </c>
      <c r="AS111" s="2">
        <v>3279119.6393007194</v>
      </c>
      <c r="AT111" s="2">
        <v>0</v>
      </c>
      <c r="AU111" s="2">
        <v>2918.9606992808367</v>
      </c>
      <c r="AV111" s="2">
        <v>3282038.6</v>
      </c>
      <c r="AW111" s="2">
        <v>27802.1998911474</v>
      </c>
      <c r="AX111" s="2">
        <v>0</v>
      </c>
      <c r="AY111" s="2">
        <v>24.748572105504337</v>
      </c>
      <c r="AZ111" s="2">
        <v>27826.948463252906</v>
      </c>
      <c r="BA111" s="2">
        <v>141488.17546603823</v>
      </c>
      <c r="BB111" s="2">
        <v>0</v>
      </c>
      <c r="BC111" s="2">
        <v>125.94795830212213</v>
      </c>
      <c r="BD111" s="2">
        <v>141614.12342434036</v>
      </c>
      <c r="BE111" s="2">
        <v>415421.47010512877</v>
      </c>
      <c r="BF111" s="2">
        <v>0</v>
      </c>
      <c r="BG111" s="2">
        <v>516.0303837069647</v>
      </c>
      <c r="BH111" s="2">
        <v>415937.50048883574</v>
      </c>
      <c r="BI111" s="2">
        <v>16687767.756365292</v>
      </c>
      <c r="BJ111" s="2">
        <v>0</v>
      </c>
      <c r="BK111" s="2">
        <v>14854.882894710106</v>
      </c>
      <c r="BL111" s="2">
        <v>16702622.639260001</v>
      </c>
      <c r="BM111" s="2">
        <v>141488.17546603823</v>
      </c>
      <c r="BN111" s="2">
        <v>0</v>
      </c>
      <c r="BO111" s="2">
        <v>125.94795830212213</v>
      </c>
      <c r="BP111" s="2">
        <v>141614.12342434036</v>
      </c>
      <c r="BQ111" s="2" t="s">
        <v>96</v>
      </c>
      <c r="BR111" s="1">
        <v>1.4999999999999999E-2</v>
      </c>
      <c r="BS111" s="1">
        <v>3.5000000000000003E-2</v>
      </c>
      <c r="BT111" s="1">
        <v>0.26500000000000001</v>
      </c>
      <c r="BU111" s="2">
        <v>61489.713300000003</v>
      </c>
      <c r="BV111" s="2">
        <v>143475.99770000001</v>
      </c>
      <c r="BW111" s="2">
        <v>1086318.2683000001</v>
      </c>
      <c r="BX111" s="2">
        <v>61489.713300000003</v>
      </c>
      <c r="BY111" s="2">
        <v>61489.713300000003</v>
      </c>
      <c r="BZ111" s="2">
        <v>61489.713300000003</v>
      </c>
      <c r="CA111" s="2">
        <v>143475.99770000001</v>
      </c>
      <c r="CB111" s="2">
        <v>1086318.2683000001</v>
      </c>
      <c r="CC111" s="2">
        <v>61489.713300000003</v>
      </c>
      <c r="CD111" s="2">
        <v>61489.713300000003</v>
      </c>
      <c r="CE111" s="1">
        <f t="shared" si="1"/>
        <v>1.4999999999999999E-2</v>
      </c>
    </row>
    <row r="112" spans="1:83" ht="13.5" customHeight="1">
      <c r="A112" s="3" t="s">
        <v>82</v>
      </c>
      <c r="B112" t="s">
        <v>302</v>
      </c>
      <c r="C112" s="9" t="s">
        <v>1721</v>
      </c>
      <c r="D112" s="3" t="s">
        <v>275</v>
      </c>
      <c r="E112" s="3" t="s">
        <v>276</v>
      </c>
      <c r="F112" s="3" t="s">
        <v>127</v>
      </c>
      <c r="G112" s="3" t="s">
        <v>128</v>
      </c>
      <c r="H112" s="3" t="s">
        <v>89</v>
      </c>
      <c r="I112" s="3" t="s">
        <v>90</v>
      </c>
      <c r="J112" s="3" t="s">
        <v>277</v>
      </c>
      <c r="K112" s="3" t="s">
        <v>92</v>
      </c>
      <c r="L112" s="3" t="s">
        <v>116</v>
      </c>
      <c r="M112" s="3" t="s">
        <v>94</v>
      </c>
      <c r="N112" s="2">
        <v>200000000</v>
      </c>
      <c r="O112" s="2">
        <v>0</v>
      </c>
      <c r="P112" s="10">
        <v>1</v>
      </c>
      <c r="Q112" s="2">
        <v>200000000</v>
      </c>
      <c r="R112" s="2">
        <v>0</v>
      </c>
      <c r="S112" s="3" t="s">
        <v>94</v>
      </c>
      <c r="T112" s="2">
        <v>4890279.26</v>
      </c>
      <c r="U112" s="2">
        <v>3015672.21</v>
      </c>
      <c r="V112" s="2">
        <v>2684.45</v>
      </c>
      <c r="W112" s="11">
        <v>1</v>
      </c>
      <c r="X112" s="2">
        <v>4890279.26</v>
      </c>
      <c r="Y112" s="2">
        <v>3015672.21</v>
      </c>
      <c r="Z112" s="2">
        <v>2684.45</v>
      </c>
      <c r="AA112" s="12">
        <v>5.3409999999999999E-2</v>
      </c>
      <c r="AB112" s="13">
        <v>45940</v>
      </c>
      <c r="AC112" s="13">
        <v>44500</v>
      </c>
      <c r="AD112" s="2">
        <v>4</v>
      </c>
      <c r="AE112" s="2">
        <v>4</v>
      </c>
      <c r="AF112" s="3" t="s">
        <v>95</v>
      </c>
      <c r="AG112" s="2">
        <v>0</v>
      </c>
      <c r="AH112" s="3" t="s">
        <v>95</v>
      </c>
      <c r="AI112" s="3" t="s">
        <v>95</v>
      </c>
      <c r="AJ112" s="2">
        <v>1</v>
      </c>
      <c r="AK112" s="2">
        <v>20452.024213169439</v>
      </c>
      <c r="AL112" s="2">
        <v>0</v>
      </c>
      <c r="AM112" s="2">
        <v>18.205704259562978</v>
      </c>
      <c r="AN112" s="2">
        <v>20470.229917429002</v>
      </c>
      <c r="AO112" s="2">
        <v>60048.695971000583</v>
      </c>
      <c r="AP112" s="2">
        <v>0</v>
      </c>
      <c r="AQ112" s="2">
        <v>74.591333444351292</v>
      </c>
      <c r="AR112" s="2">
        <v>60123.287304444937</v>
      </c>
      <c r="AS112" s="2">
        <v>2412206.0313008549</v>
      </c>
      <c r="AT112" s="2">
        <v>0</v>
      </c>
      <c r="AU112" s="2">
        <v>2147.2646991449974</v>
      </c>
      <c r="AV112" s="2">
        <v>2414353.2960000001</v>
      </c>
      <c r="AW112" s="2">
        <v>20452.024213169439</v>
      </c>
      <c r="AX112" s="2">
        <v>0</v>
      </c>
      <c r="AY112" s="2">
        <v>18.205704259562978</v>
      </c>
      <c r="AZ112" s="2">
        <v>20470.229917429002</v>
      </c>
      <c r="BA112" s="2">
        <v>104082.3964232406</v>
      </c>
      <c r="BB112" s="2">
        <v>0</v>
      </c>
      <c r="BC112" s="2">
        <v>92.650649547341956</v>
      </c>
      <c r="BD112" s="2">
        <v>104175.04707278794</v>
      </c>
      <c r="BE112" s="2">
        <v>305593.81866601907</v>
      </c>
      <c r="BF112" s="2">
        <v>0</v>
      </c>
      <c r="BG112" s="2">
        <v>379.6027550316482</v>
      </c>
      <c r="BH112" s="2">
        <v>305973.42142105073</v>
      </c>
      <c r="BI112" s="2">
        <v>12275957.713893181</v>
      </c>
      <c r="BJ112" s="2">
        <v>0</v>
      </c>
      <c r="BK112" s="2">
        <v>10927.644780418806</v>
      </c>
      <c r="BL112" s="2">
        <v>12286885.3586736</v>
      </c>
      <c r="BM112" s="2">
        <v>104082.3964232406</v>
      </c>
      <c r="BN112" s="2">
        <v>0</v>
      </c>
      <c r="BO112" s="2">
        <v>92.650649547341956</v>
      </c>
      <c r="BP112" s="2">
        <v>104175.04707278794</v>
      </c>
      <c r="BQ112" s="2" t="s">
        <v>96</v>
      </c>
      <c r="BR112" s="1">
        <v>1.4999999999999999E-2</v>
      </c>
      <c r="BS112" s="1">
        <v>3.5000000000000003E-2</v>
      </c>
      <c r="BT112" s="1">
        <v>0.26500000000000001</v>
      </c>
      <c r="BU112" s="2">
        <v>45235.083149999999</v>
      </c>
      <c r="BV112" s="2">
        <v>105548.52735</v>
      </c>
      <c r="BW112" s="2">
        <v>799153.13565000007</v>
      </c>
      <c r="BX112" s="2">
        <v>45235.083149999999</v>
      </c>
      <c r="BY112" s="2">
        <v>45235.083149999999</v>
      </c>
      <c r="BZ112" s="2">
        <v>45235.083149999999</v>
      </c>
      <c r="CA112" s="2">
        <v>105548.52735</v>
      </c>
      <c r="CB112" s="2">
        <v>799153.13565000007</v>
      </c>
      <c r="CC112" s="2">
        <v>45235.083149999999</v>
      </c>
      <c r="CD112" s="2">
        <v>45235.083149999999</v>
      </c>
      <c r="CE112" s="1">
        <f t="shared" si="1"/>
        <v>1.4999999999999999E-2</v>
      </c>
    </row>
    <row r="113" spans="1:83" ht="13.5" customHeight="1">
      <c r="A113" s="3" t="s">
        <v>82</v>
      </c>
      <c r="B113" t="s">
        <v>303</v>
      </c>
      <c r="C113" s="9" t="s">
        <v>1722</v>
      </c>
      <c r="D113" s="3" t="s">
        <v>275</v>
      </c>
      <c r="E113" s="3" t="s">
        <v>276</v>
      </c>
      <c r="F113" s="3" t="s">
        <v>127</v>
      </c>
      <c r="G113" s="3" t="s">
        <v>128</v>
      </c>
      <c r="H113" s="3" t="s">
        <v>89</v>
      </c>
      <c r="I113" s="3" t="s">
        <v>90</v>
      </c>
      <c r="J113" s="3" t="s">
        <v>277</v>
      </c>
      <c r="K113" s="3" t="s">
        <v>92</v>
      </c>
      <c r="L113" s="3" t="s">
        <v>116</v>
      </c>
      <c r="M113" s="3" t="s">
        <v>94</v>
      </c>
      <c r="N113" s="2">
        <v>200000000</v>
      </c>
      <c r="O113" s="2">
        <v>0</v>
      </c>
      <c r="P113" s="10">
        <v>1</v>
      </c>
      <c r="Q113" s="2">
        <v>200000000</v>
      </c>
      <c r="R113" s="2">
        <v>0</v>
      </c>
      <c r="S113" s="3" t="s">
        <v>94</v>
      </c>
      <c r="T113" s="2">
        <v>695582.16</v>
      </c>
      <c r="U113" s="2">
        <v>428942.31</v>
      </c>
      <c r="V113" s="2">
        <v>381.83</v>
      </c>
      <c r="W113" s="11">
        <v>1</v>
      </c>
      <c r="X113" s="2">
        <v>695582.16</v>
      </c>
      <c r="Y113" s="2">
        <v>428942.31</v>
      </c>
      <c r="Z113" s="2">
        <v>381.83</v>
      </c>
      <c r="AA113" s="12">
        <v>5.3409999999999999E-2</v>
      </c>
      <c r="AB113" s="13">
        <v>45940</v>
      </c>
      <c r="AC113" s="13">
        <v>44500</v>
      </c>
      <c r="AD113" s="2">
        <v>4</v>
      </c>
      <c r="AE113" s="2">
        <v>4</v>
      </c>
      <c r="AF113" s="3" t="s">
        <v>95</v>
      </c>
      <c r="AG113" s="2">
        <v>0</v>
      </c>
      <c r="AH113" s="3" t="s">
        <v>95</v>
      </c>
      <c r="AI113" s="3" t="s">
        <v>95</v>
      </c>
      <c r="AJ113" s="2">
        <v>1</v>
      </c>
      <c r="AK113" s="2">
        <v>2906.6365103786366</v>
      </c>
      <c r="AL113" s="2">
        <v>0</v>
      </c>
      <c r="AM113" s="2">
        <v>2.5873899423861331</v>
      </c>
      <c r="AN113" s="2">
        <v>2909.2239003210225</v>
      </c>
      <c r="AO113" s="2">
        <v>8533.4281622047311</v>
      </c>
      <c r="AP113" s="2">
        <v>0</v>
      </c>
      <c r="AQ113" s="2">
        <v>10.599087049618444</v>
      </c>
      <c r="AR113" s="2">
        <v>8544.0272492543481</v>
      </c>
      <c r="AS113" s="2">
        <v>342822.11130083853</v>
      </c>
      <c r="AT113" s="2">
        <v>0</v>
      </c>
      <c r="AU113" s="2">
        <v>305.16869916143077</v>
      </c>
      <c r="AV113" s="2">
        <v>343127.28</v>
      </c>
      <c r="AW113" s="2">
        <v>2906.6365103786366</v>
      </c>
      <c r="AX113" s="2">
        <v>0</v>
      </c>
      <c r="AY113" s="2">
        <v>2.5873899423861331</v>
      </c>
      <c r="AZ113" s="2">
        <v>2909.2239003210225</v>
      </c>
      <c r="BA113" s="2">
        <v>14792.163864967919</v>
      </c>
      <c r="BB113" s="2">
        <v>0</v>
      </c>
      <c r="BC113" s="2">
        <v>13.16748615579727</v>
      </c>
      <c r="BD113" s="2">
        <v>14805.331351123716</v>
      </c>
      <c r="BE113" s="2">
        <v>43427.469260276099</v>
      </c>
      <c r="BF113" s="2">
        <v>0</v>
      </c>
      <c r="BG113" s="2">
        <v>53.939813904213224</v>
      </c>
      <c r="BH113" s="2">
        <v>43481.409074180301</v>
      </c>
      <c r="BI113" s="2">
        <v>1744656.0066210974</v>
      </c>
      <c r="BJ113" s="2">
        <v>0</v>
      </c>
      <c r="BK113" s="2">
        <v>1553.0340269024373</v>
      </c>
      <c r="BL113" s="2">
        <v>1746209.0406480003</v>
      </c>
      <c r="BM113" s="2">
        <v>14792.163864967919</v>
      </c>
      <c r="BN113" s="2">
        <v>0</v>
      </c>
      <c r="BO113" s="2">
        <v>13.16748615579727</v>
      </c>
      <c r="BP113" s="2">
        <v>14805.331351123716</v>
      </c>
      <c r="BQ113" s="2" t="s">
        <v>96</v>
      </c>
      <c r="BR113" s="1">
        <v>1.4999999999999999E-2</v>
      </c>
      <c r="BS113" s="1">
        <v>3.5000000000000003E-2</v>
      </c>
      <c r="BT113" s="1">
        <v>0.26500000000000001</v>
      </c>
      <c r="BU113" s="2">
        <v>6434.13465</v>
      </c>
      <c r="BV113" s="2">
        <v>15012.980850000002</v>
      </c>
      <c r="BW113" s="2">
        <v>113669.71215000001</v>
      </c>
      <c r="BX113" s="2">
        <v>6434.13465</v>
      </c>
      <c r="BY113" s="2">
        <v>6434.13465</v>
      </c>
      <c r="BZ113" s="2">
        <v>6434.13465</v>
      </c>
      <c r="CA113" s="2">
        <v>15012.980850000002</v>
      </c>
      <c r="CB113" s="2">
        <v>113669.71215000001</v>
      </c>
      <c r="CC113" s="2">
        <v>6434.13465</v>
      </c>
      <c r="CD113" s="2">
        <v>6434.13465</v>
      </c>
      <c r="CE113" s="1">
        <f t="shared" si="1"/>
        <v>1.4999999999999999E-2</v>
      </c>
    </row>
    <row r="114" spans="1:83" ht="13.5" customHeight="1">
      <c r="A114" s="3" t="s">
        <v>82</v>
      </c>
      <c r="B114" t="s">
        <v>304</v>
      </c>
      <c r="C114" s="9" t="s">
        <v>1723</v>
      </c>
      <c r="D114" s="3" t="s">
        <v>275</v>
      </c>
      <c r="E114" s="3" t="s">
        <v>276</v>
      </c>
      <c r="F114" s="3" t="s">
        <v>127</v>
      </c>
      <c r="G114" s="3" t="s">
        <v>128</v>
      </c>
      <c r="H114" s="3" t="s">
        <v>89</v>
      </c>
      <c r="I114" s="3" t="s">
        <v>90</v>
      </c>
      <c r="J114" s="3" t="s">
        <v>277</v>
      </c>
      <c r="K114" s="3" t="s">
        <v>92</v>
      </c>
      <c r="L114" s="3" t="s">
        <v>116</v>
      </c>
      <c r="M114" s="3" t="s">
        <v>94</v>
      </c>
      <c r="N114" s="2">
        <v>200000000</v>
      </c>
      <c r="O114" s="2">
        <v>0</v>
      </c>
      <c r="P114" s="10">
        <v>1</v>
      </c>
      <c r="Q114" s="2">
        <v>200000000</v>
      </c>
      <c r="R114" s="2">
        <v>0</v>
      </c>
      <c r="S114" s="3" t="s">
        <v>94</v>
      </c>
      <c r="T114" s="2">
        <v>1450054.35</v>
      </c>
      <c r="U114" s="2">
        <v>894200.2</v>
      </c>
      <c r="V114" s="2">
        <v>795.99</v>
      </c>
      <c r="W114" s="11">
        <v>1</v>
      </c>
      <c r="X114" s="2">
        <v>1450054.35</v>
      </c>
      <c r="Y114" s="2">
        <v>894200.2</v>
      </c>
      <c r="Z114" s="2">
        <v>795.99</v>
      </c>
      <c r="AA114" s="12">
        <v>5.3409999999999999E-2</v>
      </c>
      <c r="AB114" s="13">
        <v>45940</v>
      </c>
      <c r="AC114" s="13">
        <v>44500</v>
      </c>
      <c r="AD114" s="2">
        <v>4</v>
      </c>
      <c r="AE114" s="2">
        <v>4</v>
      </c>
      <c r="AF114" s="3" t="s">
        <v>95</v>
      </c>
      <c r="AG114" s="2">
        <v>0</v>
      </c>
      <c r="AH114" s="3" t="s">
        <v>95</v>
      </c>
      <c r="AI114" s="3" t="s">
        <v>95</v>
      </c>
      <c r="AJ114" s="2">
        <v>1</v>
      </c>
      <c r="AK114" s="2">
        <v>6062.408615482258</v>
      </c>
      <c r="AL114" s="2">
        <v>0</v>
      </c>
      <c r="AM114" s="2">
        <v>5.3965729753110345</v>
      </c>
      <c r="AN114" s="2">
        <v>6067.8051884575689</v>
      </c>
      <c r="AO114" s="2">
        <v>17799.136500608798</v>
      </c>
      <c r="AP114" s="2">
        <v>0</v>
      </c>
      <c r="AQ114" s="2">
        <v>22.109031659063632</v>
      </c>
      <c r="AR114" s="2">
        <v>17821.245532267862</v>
      </c>
      <c r="AS114" s="2">
        <v>715028.42330198514</v>
      </c>
      <c r="AT114" s="2">
        <v>0</v>
      </c>
      <c r="AU114" s="2">
        <v>636.49669801477046</v>
      </c>
      <c r="AV114" s="2">
        <v>715664.91999999993</v>
      </c>
      <c r="AW114" s="2">
        <v>6062.408615482258</v>
      </c>
      <c r="AX114" s="2">
        <v>0</v>
      </c>
      <c r="AY114" s="2">
        <v>5.3965729753110345</v>
      </c>
      <c r="AZ114" s="2">
        <v>6067.8051884575689</v>
      </c>
      <c r="BA114" s="2">
        <v>30852.203685050761</v>
      </c>
      <c r="BB114" s="2">
        <v>0</v>
      </c>
      <c r="BC114" s="2">
        <v>27.463699528655386</v>
      </c>
      <c r="BD114" s="2">
        <v>30879.667384579414</v>
      </c>
      <c r="BE114" s="2">
        <v>90581.585565248242</v>
      </c>
      <c r="BF114" s="2">
        <v>0</v>
      </c>
      <c r="BG114" s="2">
        <v>112.51507301614073</v>
      </c>
      <c r="BH114" s="2">
        <v>90694.100638264383</v>
      </c>
      <c r="BI114" s="2">
        <v>3638851.1490261327</v>
      </c>
      <c r="BJ114" s="2">
        <v>0</v>
      </c>
      <c r="BK114" s="2">
        <v>3239.1953458669686</v>
      </c>
      <c r="BL114" s="2">
        <v>3642090.3443719996</v>
      </c>
      <c r="BM114" s="2">
        <v>30852.203685050761</v>
      </c>
      <c r="BN114" s="2">
        <v>0</v>
      </c>
      <c r="BO114" s="2">
        <v>27.463699528655386</v>
      </c>
      <c r="BP114" s="2">
        <v>30879.667384579414</v>
      </c>
      <c r="BQ114" s="2" t="s">
        <v>96</v>
      </c>
      <c r="BR114" s="1">
        <v>1.4999999999999999E-2</v>
      </c>
      <c r="BS114" s="1">
        <v>3.5000000000000003E-2</v>
      </c>
      <c r="BT114" s="1">
        <v>0.26500000000000001</v>
      </c>
      <c r="BU114" s="2">
        <v>13413.002999999999</v>
      </c>
      <c r="BV114" s="2">
        <v>31297.007000000001</v>
      </c>
      <c r="BW114" s="2">
        <v>236963.05299999999</v>
      </c>
      <c r="BX114" s="2">
        <v>13413.002999999999</v>
      </c>
      <c r="BY114" s="2">
        <v>13413.002999999999</v>
      </c>
      <c r="BZ114" s="2">
        <v>13413.002999999999</v>
      </c>
      <c r="CA114" s="2">
        <v>31297.007000000001</v>
      </c>
      <c r="CB114" s="2">
        <v>236963.05299999999</v>
      </c>
      <c r="CC114" s="2">
        <v>13413.002999999999</v>
      </c>
      <c r="CD114" s="2">
        <v>13413.002999999999</v>
      </c>
      <c r="CE114" s="1">
        <f t="shared" si="1"/>
        <v>1.4999999999999999E-2</v>
      </c>
    </row>
    <row r="115" spans="1:83" ht="13.5" customHeight="1">
      <c r="A115" s="3" t="s">
        <v>82</v>
      </c>
      <c r="B115" t="s">
        <v>305</v>
      </c>
      <c r="C115" s="9" t="s">
        <v>1724</v>
      </c>
      <c r="D115" s="3" t="s">
        <v>275</v>
      </c>
      <c r="E115" s="3" t="s">
        <v>276</v>
      </c>
      <c r="F115" s="3" t="s">
        <v>127</v>
      </c>
      <c r="G115" s="3" t="s">
        <v>128</v>
      </c>
      <c r="H115" s="3" t="s">
        <v>89</v>
      </c>
      <c r="I115" s="3" t="s">
        <v>90</v>
      </c>
      <c r="J115" s="3" t="s">
        <v>277</v>
      </c>
      <c r="K115" s="3" t="s">
        <v>92</v>
      </c>
      <c r="L115" s="3" t="s">
        <v>116</v>
      </c>
      <c r="M115" s="3" t="s">
        <v>94</v>
      </c>
      <c r="N115" s="2">
        <v>200000000</v>
      </c>
      <c r="O115" s="2">
        <v>0</v>
      </c>
      <c r="P115" s="10">
        <v>1</v>
      </c>
      <c r="Q115" s="2">
        <v>200000000</v>
      </c>
      <c r="R115" s="2">
        <v>0</v>
      </c>
      <c r="S115" s="3" t="s">
        <v>94</v>
      </c>
      <c r="T115" s="2">
        <v>361511.4</v>
      </c>
      <c r="U115" s="2">
        <v>222932.05</v>
      </c>
      <c r="V115" s="2">
        <v>198.45</v>
      </c>
      <c r="W115" s="11">
        <v>1</v>
      </c>
      <c r="X115" s="2">
        <v>361511.4</v>
      </c>
      <c r="Y115" s="2">
        <v>222932.05</v>
      </c>
      <c r="Z115" s="2">
        <v>198.45</v>
      </c>
      <c r="AA115" s="12">
        <v>5.3409999999999999E-2</v>
      </c>
      <c r="AB115" s="13">
        <v>45940</v>
      </c>
      <c r="AC115" s="13">
        <v>44500</v>
      </c>
      <c r="AD115" s="2">
        <v>4</v>
      </c>
      <c r="AE115" s="2">
        <v>4</v>
      </c>
      <c r="AF115" s="3" t="s">
        <v>95</v>
      </c>
      <c r="AG115" s="2">
        <v>0</v>
      </c>
      <c r="AH115" s="3" t="s">
        <v>95</v>
      </c>
      <c r="AI115" s="3" t="s">
        <v>95</v>
      </c>
      <c r="AJ115" s="2">
        <v>1</v>
      </c>
      <c r="AK115" s="2">
        <v>1509.3008695983726</v>
      </c>
      <c r="AL115" s="2">
        <v>0</v>
      </c>
      <c r="AM115" s="2">
        <v>1.3435518023173296</v>
      </c>
      <c r="AN115" s="2">
        <v>1510.6444214006899</v>
      </c>
      <c r="AO115" s="2">
        <v>4430.690680911157</v>
      </c>
      <c r="AP115" s="2">
        <v>0</v>
      </c>
      <c r="AQ115" s="2">
        <v>5.5027625884874816</v>
      </c>
      <c r="AR115" s="2">
        <v>4436.1934434996447</v>
      </c>
      <c r="AS115" s="2">
        <v>178013.90330588777</v>
      </c>
      <c r="AT115" s="2">
        <v>0</v>
      </c>
      <c r="AU115" s="2">
        <v>158.46469411218993</v>
      </c>
      <c r="AV115" s="2">
        <v>178172.36799999996</v>
      </c>
      <c r="AW115" s="2">
        <v>1509.3008695983726</v>
      </c>
      <c r="AX115" s="2">
        <v>0</v>
      </c>
      <c r="AY115" s="2">
        <v>1.3435518023173296</v>
      </c>
      <c r="AZ115" s="2">
        <v>1510.6444214006899</v>
      </c>
      <c r="BA115" s="2">
        <v>7680.9830554730788</v>
      </c>
      <c r="BB115" s="2">
        <v>0</v>
      </c>
      <c r="BC115" s="2">
        <v>6.8374694771731228</v>
      </c>
      <c r="BD115" s="2">
        <v>7687.8205249502516</v>
      </c>
      <c r="BE115" s="2">
        <v>22548.227944224971</v>
      </c>
      <c r="BF115" s="2">
        <v>0</v>
      </c>
      <c r="BG115" s="2">
        <v>28.004109089071644</v>
      </c>
      <c r="BH115" s="2">
        <v>22576.232053314041</v>
      </c>
      <c r="BI115" s="2">
        <v>905930.55531399348</v>
      </c>
      <c r="BJ115" s="2">
        <v>0</v>
      </c>
      <c r="BK115" s="2">
        <v>806.44267480634585</v>
      </c>
      <c r="BL115" s="2">
        <v>906736.99798879982</v>
      </c>
      <c r="BM115" s="2">
        <v>7680.9830554730788</v>
      </c>
      <c r="BN115" s="2">
        <v>0</v>
      </c>
      <c r="BO115" s="2">
        <v>6.8374694771731228</v>
      </c>
      <c r="BP115" s="2">
        <v>7687.8205249502516</v>
      </c>
      <c r="BQ115" s="2" t="s">
        <v>96</v>
      </c>
      <c r="BR115" s="1">
        <v>1.4999999999999999E-2</v>
      </c>
      <c r="BS115" s="1">
        <v>3.5000000000000003E-2</v>
      </c>
      <c r="BT115" s="1">
        <v>0.26500000000000001</v>
      </c>
      <c r="BU115" s="2">
        <v>3343.9807499999997</v>
      </c>
      <c r="BV115" s="2">
        <v>7802.6217500000002</v>
      </c>
      <c r="BW115" s="2">
        <v>59076.99325</v>
      </c>
      <c r="BX115" s="2">
        <v>3343.9807499999997</v>
      </c>
      <c r="BY115" s="2">
        <v>3343.9807499999997</v>
      </c>
      <c r="BZ115" s="2">
        <v>3343.9807499999997</v>
      </c>
      <c r="CA115" s="2">
        <v>7802.6217500000002</v>
      </c>
      <c r="CB115" s="2">
        <v>59076.99325</v>
      </c>
      <c r="CC115" s="2">
        <v>3343.9807499999997</v>
      </c>
      <c r="CD115" s="2">
        <v>3343.9807499999997</v>
      </c>
      <c r="CE115" s="1">
        <f t="shared" si="1"/>
        <v>1.4999999999999999E-2</v>
      </c>
    </row>
    <row r="116" spans="1:83" ht="13.5" customHeight="1">
      <c r="A116" s="3" t="s">
        <v>82</v>
      </c>
      <c r="B116" t="s">
        <v>306</v>
      </c>
      <c r="C116" s="9" t="s">
        <v>1725</v>
      </c>
      <c r="D116" s="3" t="s">
        <v>275</v>
      </c>
      <c r="E116" s="3" t="s">
        <v>276</v>
      </c>
      <c r="F116" s="3" t="s">
        <v>127</v>
      </c>
      <c r="G116" s="3" t="s">
        <v>128</v>
      </c>
      <c r="H116" s="3" t="s">
        <v>89</v>
      </c>
      <c r="I116" s="3" t="s">
        <v>90</v>
      </c>
      <c r="J116" s="3" t="s">
        <v>277</v>
      </c>
      <c r="K116" s="3" t="s">
        <v>92</v>
      </c>
      <c r="L116" s="3" t="s">
        <v>116</v>
      </c>
      <c r="M116" s="3" t="s">
        <v>94</v>
      </c>
      <c r="N116" s="2">
        <v>200000000</v>
      </c>
      <c r="O116" s="2">
        <v>0</v>
      </c>
      <c r="P116" s="10">
        <v>1</v>
      </c>
      <c r="Q116" s="2">
        <v>200000000</v>
      </c>
      <c r="R116" s="2">
        <v>0</v>
      </c>
      <c r="S116" s="3" t="s">
        <v>94</v>
      </c>
      <c r="T116" s="2">
        <v>3243226.41</v>
      </c>
      <c r="U116" s="2">
        <v>1999989.61</v>
      </c>
      <c r="V116" s="2">
        <v>1780.32</v>
      </c>
      <c r="W116" s="11">
        <v>1</v>
      </c>
      <c r="X116" s="2">
        <v>3243226.41</v>
      </c>
      <c r="Y116" s="2">
        <v>1999989.61</v>
      </c>
      <c r="Z116" s="2">
        <v>1780.32</v>
      </c>
      <c r="AA116" s="12">
        <v>5.3409999999999999E-2</v>
      </c>
      <c r="AB116" s="13">
        <v>45940</v>
      </c>
      <c r="AC116" s="13">
        <v>44500</v>
      </c>
      <c r="AD116" s="2">
        <v>4</v>
      </c>
      <c r="AE116" s="2">
        <v>4</v>
      </c>
      <c r="AF116" s="3" t="s">
        <v>95</v>
      </c>
      <c r="AG116" s="2">
        <v>0</v>
      </c>
      <c r="AH116" s="3" t="s">
        <v>95</v>
      </c>
      <c r="AI116" s="3" t="s">
        <v>95</v>
      </c>
      <c r="AJ116" s="2">
        <v>1</v>
      </c>
      <c r="AK116" s="2">
        <v>13562.806672524328</v>
      </c>
      <c r="AL116" s="2">
        <v>0</v>
      </c>
      <c r="AM116" s="2">
        <v>12.073130707528282</v>
      </c>
      <c r="AN116" s="2">
        <v>13574.879803231855</v>
      </c>
      <c r="AO116" s="2">
        <v>39821.164233807533</v>
      </c>
      <c r="AP116" s="2">
        <v>0</v>
      </c>
      <c r="AQ116" s="2">
        <v>49.46460403282984</v>
      </c>
      <c r="AR116" s="2">
        <v>39870.628837840362</v>
      </c>
      <c r="AS116" s="2">
        <v>1599659.9513002748</v>
      </c>
      <c r="AT116" s="2">
        <v>0</v>
      </c>
      <c r="AU116" s="2">
        <v>1423.9606997252874</v>
      </c>
      <c r="AV116" s="2">
        <v>1601083.9120000005</v>
      </c>
      <c r="AW116" s="2">
        <v>13562.806672524328</v>
      </c>
      <c r="AX116" s="2">
        <v>0</v>
      </c>
      <c r="AY116" s="2">
        <v>12.073130707528282</v>
      </c>
      <c r="AZ116" s="2">
        <v>13574.879803231855</v>
      </c>
      <c r="BA116" s="2">
        <v>69022.479437143556</v>
      </c>
      <c r="BB116" s="2">
        <v>0</v>
      </c>
      <c r="BC116" s="2">
        <v>61.44136948368218</v>
      </c>
      <c r="BD116" s="2">
        <v>69083.92080662724</v>
      </c>
      <c r="BE116" s="2">
        <v>202653.88690226991</v>
      </c>
      <c r="BF116" s="2">
        <v>0</v>
      </c>
      <c r="BG116" s="2">
        <v>251.73031638347436</v>
      </c>
      <c r="BH116" s="2">
        <v>202905.61721865341</v>
      </c>
      <c r="BI116" s="2">
        <v>8140829.4581622286</v>
      </c>
      <c r="BJ116" s="2">
        <v>0</v>
      </c>
      <c r="BK116" s="2">
        <v>7246.6783969719609</v>
      </c>
      <c r="BL116" s="2">
        <v>8148076.1365592023</v>
      </c>
      <c r="BM116" s="2">
        <v>69022.479437143556</v>
      </c>
      <c r="BN116" s="2">
        <v>0</v>
      </c>
      <c r="BO116" s="2">
        <v>61.44136948368218</v>
      </c>
      <c r="BP116" s="2">
        <v>69083.92080662724</v>
      </c>
      <c r="BQ116" s="2" t="s">
        <v>96</v>
      </c>
      <c r="BR116" s="1">
        <v>1.4999999999999999E-2</v>
      </c>
      <c r="BS116" s="1">
        <v>3.5000000000000003E-2</v>
      </c>
      <c r="BT116" s="1">
        <v>0.26500000000000001</v>
      </c>
      <c r="BU116" s="2">
        <v>29999.844150000001</v>
      </c>
      <c r="BV116" s="2">
        <v>69999.636350000015</v>
      </c>
      <c r="BW116" s="2">
        <v>529997.2466500001</v>
      </c>
      <c r="BX116" s="2">
        <v>29999.844150000001</v>
      </c>
      <c r="BY116" s="2">
        <v>29999.844150000001</v>
      </c>
      <c r="BZ116" s="2">
        <v>29999.844150000001</v>
      </c>
      <c r="CA116" s="2">
        <v>69999.636350000015</v>
      </c>
      <c r="CB116" s="2">
        <v>529997.2466500001</v>
      </c>
      <c r="CC116" s="2">
        <v>29999.844150000001</v>
      </c>
      <c r="CD116" s="2">
        <v>29999.844150000001</v>
      </c>
      <c r="CE116" s="1">
        <f t="shared" si="1"/>
        <v>1.4999999999999999E-2</v>
      </c>
    </row>
    <row r="117" spans="1:83" ht="13.5" customHeight="1">
      <c r="A117" s="3" t="s">
        <v>82</v>
      </c>
      <c r="B117" t="s">
        <v>307</v>
      </c>
      <c r="C117" s="9" t="s">
        <v>1726</v>
      </c>
      <c r="D117" s="3" t="s">
        <v>275</v>
      </c>
      <c r="E117" s="3" t="s">
        <v>276</v>
      </c>
      <c r="F117" s="3" t="s">
        <v>127</v>
      </c>
      <c r="G117" s="3" t="s">
        <v>128</v>
      </c>
      <c r="H117" s="3" t="s">
        <v>89</v>
      </c>
      <c r="I117" s="3" t="s">
        <v>90</v>
      </c>
      <c r="J117" s="3" t="s">
        <v>277</v>
      </c>
      <c r="K117" s="3" t="s">
        <v>92</v>
      </c>
      <c r="L117" s="3" t="s">
        <v>116</v>
      </c>
      <c r="M117" s="3" t="s">
        <v>94</v>
      </c>
      <c r="N117" s="2">
        <v>200000000</v>
      </c>
      <c r="O117" s="2">
        <v>0</v>
      </c>
      <c r="P117" s="10">
        <v>1</v>
      </c>
      <c r="Q117" s="2">
        <v>200000000</v>
      </c>
      <c r="R117" s="2">
        <v>0</v>
      </c>
      <c r="S117" s="3" t="s">
        <v>94</v>
      </c>
      <c r="T117" s="2">
        <v>3509370.25</v>
      </c>
      <c r="U117" s="2">
        <v>2164111.65</v>
      </c>
      <c r="V117" s="2">
        <v>1926.42</v>
      </c>
      <c r="W117" s="11">
        <v>1</v>
      </c>
      <c r="X117" s="2">
        <v>3509370.25</v>
      </c>
      <c r="Y117" s="2">
        <v>2164111.65</v>
      </c>
      <c r="Z117" s="2">
        <v>1926.42</v>
      </c>
      <c r="AA117" s="12">
        <v>5.3409999999999999E-2</v>
      </c>
      <c r="AB117" s="13">
        <v>45940</v>
      </c>
      <c r="AC117" s="13">
        <v>44500</v>
      </c>
      <c r="AD117" s="2">
        <v>4</v>
      </c>
      <c r="AE117" s="2">
        <v>4</v>
      </c>
      <c r="AF117" s="3" t="s">
        <v>95</v>
      </c>
      <c r="AG117" s="2">
        <v>0</v>
      </c>
      <c r="AH117" s="3" t="s">
        <v>95</v>
      </c>
      <c r="AI117" s="3" t="s">
        <v>95</v>
      </c>
      <c r="AJ117" s="2">
        <v>1</v>
      </c>
      <c r="AK117" s="2">
        <v>14676.021014070997</v>
      </c>
      <c r="AL117" s="2">
        <v>0</v>
      </c>
      <c r="AM117" s="2">
        <v>13.064104341347939</v>
      </c>
      <c r="AN117" s="2">
        <v>14689.085118412344</v>
      </c>
      <c r="AO117" s="2">
        <v>43089.689039585741</v>
      </c>
      <c r="AP117" s="2">
        <v>0</v>
      </c>
      <c r="AQ117" s="2">
        <v>53.524877605507584</v>
      </c>
      <c r="AR117" s="2">
        <v>43143.213917191242</v>
      </c>
      <c r="AS117" s="2">
        <v>1730957.5833009433</v>
      </c>
      <c r="AT117" s="2">
        <v>0</v>
      </c>
      <c r="AU117" s="2">
        <v>1540.840699056633</v>
      </c>
      <c r="AV117" s="2">
        <v>1732498.4239999999</v>
      </c>
      <c r="AW117" s="2">
        <v>14676.021014070997</v>
      </c>
      <c r="AX117" s="2">
        <v>0</v>
      </c>
      <c r="AY117" s="2">
        <v>13.064104341347939</v>
      </c>
      <c r="AZ117" s="2">
        <v>14689.085118412344</v>
      </c>
      <c r="BA117" s="2">
        <v>74687.738542708714</v>
      </c>
      <c r="BB117" s="2">
        <v>0</v>
      </c>
      <c r="BC117" s="2">
        <v>66.484533403553797</v>
      </c>
      <c r="BD117" s="2">
        <v>74754.223076112263</v>
      </c>
      <c r="BE117" s="2">
        <v>219287.73649135581</v>
      </c>
      <c r="BF117" s="2">
        <v>0</v>
      </c>
      <c r="BG117" s="2">
        <v>272.39345462218864</v>
      </c>
      <c r="BH117" s="2">
        <v>219560.12994597797</v>
      </c>
      <c r="BI117" s="2">
        <v>8809016.2371768299</v>
      </c>
      <c r="BJ117" s="2">
        <v>0</v>
      </c>
      <c r="BK117" s="2">
        <v>7841.4924015691113</v>
      </c>
      <c r="BL117" s="2">
        <v>8816857.7295784</v>
      </c>
      <c r="BM117" s="2">
        <v>74687.738542708714</v>
      </c>
      <c r="BN117" s="2">
        <v>0</v>
      </c>
      <c r="BO117" s="2">
        <v>66.484533403553797</v>
      </c>
      <c r="BP117" s="2">
        <v>74754.223076112263</v>
      </c>
      <c r="BQ117" s="2" t="s">
        <v>96</v>
      </c>
      <c r="BR117" s="1">
        <v>1.4999999999999999E-2</v>
      </c>
      <c r="BS117" s="1">
        <v>3.5000000000000003E-2</v>
      </c>
      <c r="BT117" s="1">
        <v>0.26500000000000001</v>
      </c>
      <c r="BU117" s="2">
        <v>32461.674749999998</v>
      </c>
      <c r="BV117" s="2">
        <v>75743.907749999998</v>
      </c>
      <c r="BW117" s="2">
        <v>573489.58724999998</v>
      </c>
      <c r="BX117" s="2">
        <v>32461.674749999998</v>
      </c>
      <c r="BY117" s="2">
        <v>32461.674749999998</v>
      </c>
      <c r="BZ117" s="2">
        <v>32461.674749999998</v>
      </c>
      <c r="CA117" s="2">
        <v>75743.907749999998</v>
      </c>
      <c r="CB117" s="2">
        <v>573489.58724999998</v>
      </c>
      <c r="CC117" s="2">
        <v>32461.674749999998</v>
      </c>
      <c r="CD117" s="2">
        <v>32461.674749999998</v>
      </c>
      <c r="CE117" s="1">
        <f t="shared" si="1"/>
        <v>1.4999999999999999E-2</v>
      </c>
    </row>
    <row r="118" spans="1:83" ht="13.5" customHeight="1">
      <c r="A118" s="3" t="s">
        <v>82</v>
      </c>
      <c r="B118" t="s">
        <v>308</v>
      </c>
      <c r="C118" s="9" t="s">
        <v>1727</v>
      </c>
      <c r="D118" s="3" t="s">
        <v>275</v>
      </c>
      <c r="E118" s="3" t="s">
        <v>276</v>
      </c>
      <c r="F118" s="3" t="s">
        <v>127</v>
      </c>
      <c r="G118" s="3" t="s">
        <v>128</v>
      </c>
      <c r="H118" s="3" t="s">
        <v>89</v>
      </c>
      <c r="I118" s="3" t="s">
        <v>90</v>
      </c>
      <c r="J118" s="3" t="s">
        <v>277</v>
      </c>
      <c r="K118" s="3" t="s">
        <v>92</v>
      </c>
      <c r="L118" s="3" t="s">
        <v>116</v>
      </c>
      <c r="M118" s="3" t="s">
        <v>94</v>
      </c>
      <c r="N118" s="2">
        <v>200000000</v>
      </c>
      <c r="O118" s="2">
        <v>0</v>
      </c>
      <c r="P118" s="10">
        <v>1</v>
      </c>
      <c r="Q118" s="2">
        <v>200000000</v>
      </c>
      <c r="R118" s="2">
        <v>0</v>
      </c>
      <c r="S118" s="3" t="s">
        <v>94</v>
      </c>
      <c r="T118" s="2">
        <v>287939.90000000002</v>
      </c>
      <c r="U118" s="2">
        <v>177562.95</v>
      </c>
      <c r="V118" s="2">
        <v>158.06</v>
      </c>
      <c r="W118" s="11">
        <v>1</v>
      </c>
      <c r="X118" s="2">
        <v>287939.90000000002</v>
      </c>
      <c r="Y118" s="2">
        <v>177562.95</v>
      </c>
      <c r="Z118" s="2">
        <v>158.06</v>
      </c>
      <c r="AA118" s="12">
        <v>5.3409999999999999E-2</v>
      </c>
      <c r="AB118" s="13">
        <v>45940</v>
      </c>
      <c r="AC118" s="13">
        <v>44500</v>
      </c>
      <c r="AD118" s="2">
        <v>4</v>
      </c>
      <c r="AE118" s="2">
        <v>4</v>
      </c>
      <c r="AF118" s="3" t="s">
        <v>95</v>
      </c>
      <c r="AG118" s="2">
        <v>0</v>
      </c>
      <c r="AH118" s="3" t="s">
        <v>95</v>
      </c>
      <c r="AI118" s="3" t="s">
        <v>95</v>
      </c>
      <c r="AJ118" s="2">
        <v>1</v>
      </c>
      <c r="AK118" s="2">
        <v>1201.56930111869</v>
      </c>
      <c r="AL118" s="2">
        <v>0</v>
      </c>
      <c r="AM118" s="2">
        <v>1.0695927485706909</v>
      </c>
      <c r="AN118" s="2">
        <v>1202.6388938672605</v>
      </c>
      <c r="AO118" s="2">
        <v>3527.1555505507376</v>
      </c>
      <c r="AP118" s="2">
        <v>0</v>
      </c>
      <c r="AQ118" s="2">
        <v>4.3802820034676948</v>
      </c>
      <c r="AR118" s="2">
        <v>3531.5358325542052</v>
      </c>
      <c r="AS118" s="2">
        <v>141718.62329979558</v>
      </c>
      <c r="AT118" s="2">
        <v>0</v>
      </c>
      <c r="AU118" s="2">
        <v>126.15270020443843</v>
      </c>
      <c r="AV118" s="2">
        <v>141844.77600000001</v>
      </c>
      <c r="AW118" s="2">
        <v>1201.56930111869</v>
      </c>
      <c r="AX118" s="2">
        <v>0</v>
      </c>
      <c r="AY118" s="2">
        <v>1.0695927485706909</v>
      </c>
      <c r="AZ118" s="2">
        <v>1202.6388938672605</v>
      </c>
      <c r="BA118" s="2">
        <v>6114.9063303231251</v>
      </c>
      <c r="BB118" s="2">
        <v>0</v>
      </c>
      <c r="BC118" s="2">
        <v>5.4432644567511028</v>
      </c>
      <c r="BD118" s="2">
        <v>6120.3495947798756</v>
      </c>
      <c r="BE118" s="2">
        <v>17950.047312307761</v>
      </c>
      <c r="BF118" s="2">
        <v>0</v>
      </c>
      <c r="BG118" s="2">
        <v>22.291693143847446</v>
      </c>
      <c r="BH118" s="2">
        <v>17972.339005451606</v>
      </c>
      <c r="BI118" s="2">
        <v>721220.24583498971</v>
      </c>
      <c r="BJ118" s="2">
        <v>0</v>
      </c>
      <c r="BK118" s="2">
        <v>642.00370661040768</v>
      </c>
      <c r="BL118" s="2">
        <v>721862.24954160012</v>
      </c>
      <c r="BM118" s="2">
        <v>6114.9063303231251</v>
      </c>
      <c r="BN118" s="2">
        <v>0</v>
      </c>
      <c r="BO118" s="2">
        <v>5.4432644567511028</v>
      </c>
      <c r="BP118" s="2">
        <v>6120.3495947798756</v>
      </c>
      <c r="BQ118" s="2" t="s">
        <v>96</v>
      </c>
      <c r="BR118" s="1">
        <v>1.4999999999999999E-2</v>
      </c>
      <c r="BS118" s="1">
        <v>3.5000000000000003E-2</v>
      </c>
      <c r="BT118" s="1">
        <v>0.26500000000000001</v>
      </c>
      <c r="BU118" s="2">
        <v>2663.44425</v>
      </c>
      <c r="BV118" s="2">
        <v>6214.7032500000014</v>
      </c>
      <c r="BW118" s="2">
        <v>47054.181750000003</v>
      </c>
      <c r="BX118" s="2">
        <v>2663.44425</v>
      </c>
      <c r="BY118" s="2">
        <v>2663.44425</v>
      </c>
      <c r="BZ118" s="2">
        <v>2663.44425</v>
      </c>
      <c r="CA118" s="2">
        <v>6214.7032500000014</v>
      </c>
      <c r="CB118" s="2">
        <v>47054.181750000003</v>
      </c>
      <c r="CC118" s="2">
        <v>2663.44425</v>
      </c>
      <c r="CD118" s="2">
        <v>2663.44425</v>
      </c>
      <c r="CE118" s="1">
        <f t="shared" si="1"/>
        <v>1.4999999999999999E-2</v>
      </c>
    </row>
    <row r="119" spans="1:83" ht="13.5" customHeight="1">
      <c r="A119" s="3" t="s">
        <v>82</v>
      </c>
      <c r="B119" t="s">
        <v>309</v>
      </c>
      <c r="C119" s="9" t="s">
        <v>1728</v>
      </c>
      <c r="D119" s="3" t="s">
        <v>275</v>
      </c>
      <c r="E119" s="3" t="s">
        <v>276</v>
      </c>
      <c r="F119" s="3" t="s">
        <v>127</v>
      </c>
      <c r="G119" s="3" t="s">
        <v>128</v>
      </c>
      <c r="H119" s="3" t="s">
        <v>89</v>
      </c>
      <c r="I119" s="3" t="s">
        <v>90</v>
      </c>
      <c r="J119" s="3" t="s">
        <v>277</v>
      </c>
      <c r="K119" s="3" t="s">
        <v>92</v>
      </c>
      <c r="L119" s="3" t="s">
        <v>116</v>
      </c>
      <c r="M119" s="3" t="s">
        <v>94</v>
      </c>
      <c r="N119" s="2">
        <v>200000000</v>
      </c>
      <c r="O119" s="2">
        <v>0</v>
      </c>
      <c r="P119" s="10">
        <v>1</v>
      </c>
      <c r="Q119" s="2">
        <v>200000000</v>
      </c>
      <c r="R119" s="2">
        <v>0</v>
      </c>
      <c r="S119" s="3" t="s">
        <v>94</v>
      </c>
      <c r="T119" s="2">
        <v>357851.76</v>
      </c>
      <c r="U119" s="2">
        <v>220675.26</v>
      </c>
      <c r="V119" s="2">
        <v>196.44</v>
      </c>
      <c r="W119" s="11">
        <v>1</v>
      </c>
      <c r="X119" s="2">
        <v>357851.76</v>
      </c>
      <c r="Y119" s="2">
        <v>220675.26</v>
      </c>
      <c r="Z119" s="2">
        <v>196.44</v>
      </c>
      <c r="AA119" s="12">
        <v>5.3409999999999999E-2</v>
      </c>
      <c r="AB119" s="13">
        <v>45940</v>
      </c>
      <c r="AC119" s="13">
        <v>44500</v>
      </c>
      <c r="AD119" s="2">
        <v>4</v>
      </c>
      <c r="AE119" s="2">
        <v>4</v>
      </c>
      <c r="AF119" s="3" t="s">
        <v>95</v>
      </c>
      <c r="AG119" s="2">
        <v>0</v>
      </c>
      <c r="AH119" s="3" t="s">
        <v>95</v>
      </c>
      <c r="AI119" s="3" t="s">
        <v>95</v>
      </c>
      <c r="AJ119" s="2">
        <v>1</v>
      </c>
      <c r="AK119" s="2">
        <v>1493.993413049363</v>
      </c>
      <c r="AL119" s="2">
        <v>0</v>
      </c>
      <c r="AM119" s="2">
        <v>1.3299182974086756</v>
      </c>
      <c r="AN119" s="2">
        <v>1495.3233313467717</v>
      </c>
      <c r="AO119" s="2">
        <v>4385.7462352585544</v>
      </c>
      <c r="AP119" s="2">
        <v>0</v>
      </c>
      <c r="AQ119" s="2">
        <v>5.4469026273757271</v>
      </c>
      <c r="AR119" s="2">
        <v>4391.1931378859308</v>
      </c>
      <c r="AS119" s="2">
        <v>176208.47130431506</v>
      </c>
      <c r="AT119" s="2">
        <v>0</v>
      </c>
      <c r="AU119" s="2">
        <v>156.85669568496098</v>
      </c>
      <c r="AV119" s="2">
        <v>176365.32800000001</v>
      </c>
      <c r="AW119" s="2">
        <v>1493.993413049363</v>
      </c>
      <c r="AX119" s="2">
        <v>0</v>
      </c>
      <c r="AY119" s="2">
        <v>1.3299182974086756</v>
      </c>
      <c r="AZ119" s="2">
        <v>1495.3233313467717</v>
      </c>
      <c r="BA119" s="2">
        <v>7603.0818783495133</v>
      </c>
      <c r="BB119" s="2">
        <v>0</v>
      </c>
      <c r="BC119" s="2">
        <v>6.7680872073424911</v>
      </c>
      <c r="BD119" s="2">
        <v>7609.8499655568567</v>
      </c>
      <c r="BE119" s="2">
        <v>22319.501165854312</v>
      </c>
      <c r="BF119" s="2">
        <v>0</v>
      </c>
      <c r="BG119" s="2">
        <v>27.719832160977813</v>
      </c>
      <c r="BH119" s="2">
        <v>22347.220998015291</v>
      </c>
      <c r="BI119" s="2">
        <v>896742.53131478978</v>
      </c>
      <c r="BJ119" s="2">
        <v>0</v>
      </c>
      <c r="BK119" s="2">
        <v>798.25941001033493</v>
      </c>
      <c r="BL119" s="2">
        <v>897540.79072480008</v>
      </c>
      <c r="BM119" s="2">
        <v>7603.0818783495133</v>
      </c>
      <c r="BN119" s="2">
        <v>0</v>
      </c>
      <c r="BO119" s="2">
        <v>6.7680872073424911</v>
      </c>
      <c r="BP119" s="2">
        <v>7609.8499655568567</v>
      </c>
      <c r="BQ119" s="2" t="s">
        <v>96</v>
      </c>
      <c r="BR119" s="1">
        <v>1.4999999999999999E-2</v>
      </c>
      <c r="BS119" s="1">
        <v>3.5000000000000003E-2</v>
      </c>
      <c r="BT119" s="1">
        <v>0.26500000000000001</v>
      </c>
      <c r="BU119" s="2">
        <v>3310.1289000000002</v>
      </c>
      <c r="BV119" s="2">
        <v>7723.6341000000011</v>
      </c>
      <c r="BW119" s="2">
        <v>58478.943900000006</v>
      </c>
      <c r="BX119" s="2">
        <v>3310.1289000000002</v>
      </c>
      <c r="BY119" s="2">
        <v>3310.1289000000002</v>
      </c>
      <c r="BZ119" s="2">
        <v>3310.1289000000002</v>
      </c>
      <c r="CA119" s="2">
        <v>7723.6341000000011</v>
      </c>
      <c r="CB119" s="2">
        <v>58478.943900000006</v>
      </c>
      <c r="CC119" s="2">
        <v>3310.1289000000002</v>
      </c>
      <c r="CD119" s="2">
        <v>3310.1289000000002</v>
      </c>
      <c r="CE119" s="1">
        <f t="shared" si="1"/>
        <v>1.4999999999999999E-2</v>
      </c>
    </row>
    <row r="120" spans="1:83" ht="13.5" customHeight="1">
      <c r="A120" s="3" t="s">
        <v>82</v>
      </c>
      <c r="B120" t="s">
        <v>310</v>
      </c>
      <c r="C120" s="9" t="s">
        <v>1729</v>
      </c>
      <c r="D120" s="3" t="s">
        <v>311</v>
      </c>
      <c r="E120" s="3" t="s">
        <v>312</v>
      </c>
      <c r="F120" s="3" t="s">
        <v>127</v>
      </c>
      <c r="G120" s="3" t="s">
        <v>313</v>
      </c>
      <c r="H120" s="3" t="s">
        <v>89</v>
      </c>
      <c r="I120" s="3" t="s">
        <v>90</v>
      </c>
      <c r="J120" s="3" t="s">
        <v>314</v>
      </c>
      <c r="K120" s="3" t="s">
        <v>92</v>
      </c>
      <c r="L120" s="3" t="s">
        <v>116</v>
      </c>
      <c r="M120" s="3" t="s">
        <v>94</v>
      </c>
      <c r="N120" s="2">
        <v>37000000</v>
      </c>
      <c r="O120" s="2">
        <v>5426607.6200000001</v>
      </c>
      <c r="P120" s="10">
        <v>1</v>
      </c>
      <c r="Q120" s="2">
        <v>37000000</v>
      </c>
      <c r="R120" s="2">
        <v>5426607.6200000001</v>
      </c>
      <c r="S120" s="3" t="s">
        <v>94</v>
      </c>
      <c r="T120" s="2">
        <v>19578002.800000001</v>
      </c>
      <c r="U120" s="2">
        <v>11012626.609999999</v>
      </c>
      <c r="V120" s="2">
        <v>9842.5400000000009</v>
      </c>
      <c r="W120" s="11">
        <v>1</v>
      </c>
      <c r="X120" s="2">
        <v>19578002.800000001</v>
      </c>
      <c r="Y120" s="2">
        <v>11012626.609999999</v>
      </c>
      <c r="Z120" s="2">
        <v>9842.5400000000009</v>
      </c>
      <c r="AA120" s="12">
        <v>5.3624999999999999E-2</v>
      </c>
      <c r="AB120" s="13">
        <v>45312</v>
      </c>
      <c r="AC120" s="13">
        <v>44500</v>
      </c>
      <c r="AD120" s="2">
        <v>3</v>
      </c>
      <c r="AE120" s="2">
        <v>5</v>
      </c>
      <c r="AF120" s="3" t="s">
        <v>95</v>
      </c>
      <c r="AG120" s="2">
        <v>0</v>
      </c>
      <c r="AH120" s="3" t="s">
        <v>95</v>
      </c>
      <c r="AI120" s="3" t="s">
        <v>95</v>
      </c>
      <c r="AJ120" s="2">
        <v>1</v>
      </c>
      <c r="AK120" s="2">
        <v>122290.23738723199</v>
      </c>
      <c r="AL120" s="2">
        <v>0</v>
      </c>
      <c r="AM120" s="2">
        <v>109.29695482459715</v>
      </c>
      <c r="AN120" s="2">
        <v>122399.53434205659</v>
      </c>
      <c r="AO120" s="2">
        <v>277384.42666015762</v>
      </c>
      <c r="AP120" s="2">
        <v>0</v>
      </c>
      <c r="AQ120" s="2">
        <v>321.45666130966151</v>
      </c>
      <c r="AR120" s="2">
        <v>277705.8833214672</v>
      </c>
      <c r="AS120" s="2">
        <v>8810101.2879999988</v>
      </c>
      <c r="AT120" s="2">
        <v>0</v>
      </c>
      <c r="AU120" s="2">
        <v>7874.0320000000002</v>
      </c>
      <c r="AV120" s="2">
        <v>8817975.3200000003</v>
      </c>
      <c r="AW120" s="2">
        <v>122290.23738723199</v>
      </c>
      <c r="AX120" s="2">
        <v>0</v>
      </c>
      <c r="AY120" s="2">
        <v>109.29695482459715</v>
      </c>
      <c r="AZ120" s="2">
        <v>122399.53434205659</v>
      </c>
      <c r="BA120" s="2">
        <v>622347.24708736234</v>
      </c>
      <c r="BB120" s="2">
        <v>0</v>
      </c>
      <c r="BC120" s="2">
        <v>556.22313279785737</v>
      </c>
      <c r="BD120" s="2">
        <v>622903.4702201602</v>
      </c>
      <c r="BE120" s="2">
        <v>1411637.0857162082</v>
      </c>
      <c r="BF120" s="2">
        <v>0</v>
      </c>
      <c r="BG120" s="2">
        <v>1635.9250950709984</v>
      </c>
      <c r="BH120" s="2">
        <v>1413273.0108112788</v>
      </c>
      <c r="BI120" s="2">
        <v>44835486.464760795</v>
      </c>
      <c r="BJ120" s="2">
        <v>0</v>
      </c>
      <c r="BK120" s="2">
        <v>40071.736251200004</v>
      </c>
      <c r="BL120" s="2">
        <v>44875558.201012</v>
      </c>
      <c r="BM120" s="2">
        <v>622347.24708736234</v>
      </c>
      <c r="BN120" s="2">
        <v>0</v>
      </c>
      <c r="BO120" s="2">
        <v>556.22313279785737</v>
      </c>
      <c r="BP120" s="2">
        <v>622903.4702201602</v>
      </c>
      <c r="BQ120" s="2" t="s">
        <v>96</v>
      </c>
      <c r="BR120" s="1">
        <v>1.4999999999999999E-2</v>
      </c>
      <c r="BS120" s="1">
        <v>3.5000000000000003E-2</v>
      </c>
      <c r="BT120" s="1">
        <v>0.26500000000000001</v>
      </c>
      <c r="BU120" s="2">
        <v>165189.39914999998</v>
      </c>
      <c r="BV120" s="2">
        <v>385441.93135000003</v>
      </c>
      <c r="BW120" s="2">
        <v>2918346.0516499998</v>
      </c>
      <c r="BX120" s="2">
        <v>165189.39914999998</v>
      </c>
      <c r="BY120" s="2">
        <v>165189.39914999998</v>
      </c>
      <c r="BZ120" s="2">
        <v>165189.39914999998</v>
      </c>
      <c r="CA120" s="2">
        <v>385441.93135000003</v>
      </c>
      <c r="CB120" s="2">
        <v>2918346.0516499998</v>
      </c>
      <c r="CC120" s="2">
        <v>165189.39914999998</v>
      </c>
      <c r="CD120" s="2">
        <v>165189.39914999998</v>
      </c>
      <c r="CE120" s="1">
        <f t="shared" si="1"/>
        <v>1.4999999999999999E-2</v>
      </c>
    </row>
    <row r="121" spans="1:83" ht="13.5" customHeight="1">
      <c r="A121" s="3" t="s">
        <v>82</v>
      </c>
      <c r="B121" t="s">
        <v>315</v>
      </c>
      <c r="C121" s="9" t="s">
        <v>1730</v>
      </c>
      <c r="D121" s="3" t="s">
        <v>275</v>
      </c>
      <c r="E121" s="3" t="s">
        <v>276</v>
      </c>
      <c r="F121" s="3" t="s">
        <v>127</v>
      </c>
      <c r="G121" s="3" t="s">
        <v>128</v>
      </c>
      <c r="H121" s="3" t="s">
        <v>89</v>
      </c>
      <c r="I121" s="3" t="s">
        <v>90</v>
      </c>
      <c r="J121" s="3" t="s">
        <v>277</v>
      </c>
      <c r="K121" s="3" t="s">
        <v>92</v>
      </c>
      <c r="L121" s="3" t="s">
        <v>116</v>
      </c>
      <c r="M121" s="3" t="s">
        <v>94</v>
      </c>
      <c r="N121" s="2">
        <v>200000000</v>
      </c>
      <c r="O121" s="2">
        <v>0</v>
      </c>
      <c r="P121" s="10">
        <v>1</v>
      </c>
      <c r="Q121" s="2">
        <v>200000000</v>
      </c>
      <c r="R121" s="2">
        <v>0</v>
      </c>
      <c r="S121" s="3" t="s">
        <v>94</v>
      </c>
      <c r="T121" s="2">
        <v>1099454.08</v>
      </c>
      <c r="U121" s="2">
        <v>677996.68</v>
      </c>
      <c r="V121" s="2">
        <v>603.53</v>
      </c>
      <c r="W121" s="11">
        <v>1</v>
      </c>
      <c r="X121" s="2">
        <v>1099454.08</v>
      </c>
      <c r="Y121" s="2">
        <v>677996.68</v>
      </c>
      <c r="Z121" s="2">
        <v>603.53</v>
      </c>
      <c r="AA121" s="12">
        <v>5.3409999999999999E-2</v>
      </c>
      <c r="AB121" s="13">
        <v>45940</v>
      </c>
      <c r="AC121" s="13">
        <v>44500</v>
      </c>
      <c r="AD121" s="2">
        <v>4</v>
      </c>
      <c r="AE121" s="2">
        <v>4</v>
      </c>
      <c r="AF121" s="3" t="s">
        <v>95</v>
      </c>
      <c r="AG121" s="2">
        <v>0</v>
      </c>
      <c r="AH121" s="3" t="s">
        <v>95</v>
      </c>
      <c r="AI121" s="3" t="s">
        <v>95</v>
      </c>
      <c r="AJ121" s="2">
        <v>1</v>
      </c>
      <c r="AK121" s="2">
        <v>4595.9336730728455</v>
      </c>
      <c r="AL121" s="2">
        <v>0</v>
      </c>
      <c r="AM121" s="2">
        <v>4.0911466553341445</v>
      </c>
      <c r="AN121" s="2">
        <v>4600.0248197281799</v>
      </c>
      <c r="AO121" s="2">
        <v>13493.398110946051</v>
      </c>
      <c r="AP121" s="2">
        <v>0</v>
      </c>
      <c r="AQ121" s="2">
        <v>16.760364645171869</v>
      </c>
      <c r="AR121" s="2">
        <v>13510.158475591221</v>
      </c>
      <c r="AS121" s="2">
        <v>542065.60730092984</v>
      </c>
      <c r="AT121" s="2">
        <v>0</v>
      </c>
      <c r="AU121" s="2">
        <v>482.52869907022284</v>
      </c>
      <c r="AV121" s="2">
        <v>542548.13600000006</v>
      </c>
      <c r="AW121" s="2">
        <v>4595.9336730728455</v>
      </c>
      <c r="AX121" s="2">
        <v>0</v>
      </c>
      <c r="AY121" s="2">
        <v>4.0911466553341445</v>
      </c>
      <c r="AZ121" s="2">
        <v>4600.0248197281799</v>
      </c>
      <c r="BA121" s="2">
        <v>23389.166055635018</v>
      </c>
      <c r="BB121" s="2">
        <v>0</v>
      </c>
      <c r="BC121" s="2">
        <v>20.820254443660996</v>
      </c>
      <c r="BD121" s="2">
        <v>23409.986310078682</v>
      </c>
      <c r="BE121" s="2">
        <v>68669.252326415546</v>
      </c>
      <c r="BF121" s="2">
        <v>0</v>
      </c>
      <c r="BG121" s="2">
        <v>85.295171715744161</v>
      </c>
      <c r="BH121" s="2">
        <v>68754.547498131287</v>
      </c>
      <c r="BI121" s="2">
        <v>2758626.0821151622</v>
      </c>
      <c r="BJ121" s="2">
        <v>0</v>
      </c>
      <c r="BK121" s="2">
        <v>2455.6368024382709</v>
      </c>
      <c r="BL121" s="2">
        <v>2761081.7189176003</v>
      </c>
      <c r="BM121" s="2">
        <v>23389.166055635018</v>
      </c>
      <c r="BN121" s="2">
        <v>0</v>
      </c>
      <c r="BO121" s="2">
        <v>20.820254443660996</v>
      </c>
      <c r="BP121" s="2">
        <v>23409.986310078682</v>
      </c>
      <c r="BQ121" s="2" t="s">
        <v>96</v>
      </c>
      <c r="BR121" s="1">
        <v>1.4999999999999999E-2</v>
      </c>
      <c r="BS121" s="1">
        <v>3.5000000000000003E-2</v>
      </c>
      <c r="BT121" s="1">
        <v>0.26500000000000001</v>
      </c>
      <c r="BU121" s="2">
        <v>10169.950200000001</v>
      </c>
      <c r="BV121" s="2">
        <v>23729.883800000003</v>
      </c>
      <c r="BW121" s="2">
        <v>179669.12020000003</v>
      </c>
      <c r="BX121" s="2">
        <v>10169.950200000001</v>
      </c>
      <c r="BY121" s="2">
        <v>10169.950200000001</v>
      </c>
      <c r="BZ121" s="2">
        <v>10169.950200000001</v>
      </c>
      <c r="CA121" s="2">
        <v>23729.883800000003</v>
      </c>
      <c r="CB121" s="2">
        <v>179669.12020000003</v>
      </c>
      <c r="CC121" s="2">
        <v>10169.950200000001</v>
      </c>
      <c r="CD121" s="2">
        <v>10169.950200000001</v>
      </c>
      <c r="CE121" s="1">
        <f t="shared" si="1"/>
        <v>1.5000000000000001E-2</v>
      </c>
    </row>
    <row r="122" spans="1:83" ht="13.5" customHeight="1">
      <c r="A122" s="3" t="s">
        <v>82</v>
      </c>
      <c r="B122" t="s">
        <v>316</v>
      </c>
      <c r="C122" s="9" t="s">
        <v>1731</v>
      </c>
      <c r="D122" s="3" t="s">
        <v>275</v>
      </c>
      <c r="E122" s="3" t="s">
        <v>276</v>
      </c>
      <c r="F122" s="3" t="s">
        <v>127</v>
      </c>
      <c r="G122" s="3" t="s">
        <v>128</v>
      </c>
      <c r="H122" s="3" t="s">
        <v>89</v>
      </c>
      <c r="I122" s="3" t="s">
        <v>90</v>
      </c>
      <c r="J122" s="3" t="s">
        <v>277</v>
      </c>
      <c r="K122" s="3" t="s">
        <v>92</v>
      </c>
      <c r="L122" s="3" t="s">
        <v>116</v>
      </c>
      <c r="M122" s="3" t="s">
        <v>94</v>
      </c>
      <c r="N122" s="2">
        <v>200000000</v>
      </c>
      <c r="O122" s="2">
        <v>0</v>
      </c>
      <c r="P122" s="10">
        <v>1</v>
      </c>
      <c r="Q122" s="2">
        <v>200000000</v>
      </c>
      <c r="R122" s="2">
        <v>0</v>
      </c>
      <c r="S122" s="3" t="s">
        <v>94</v>
      </c>
      <c r="T122" s="2">
        <v>2348560.5299999998</v>
      </c>
      <c r="U122" s="2">
        <v>1448278.98</v>
      </c>
      <c r="V122" s="2">
        <v>1289.21</v>
      </c>
      <c r="W122" s="11">
        <v>1</v>
      </c>
      <c r="X122" s="2">
        <v>2348560.5299999998</v>
      </c>
      <c r="Y122" s="2">
        <v>1448278.98</v>
      </c>
      <c r="Z122" s="2">
        <v>1289.21</v>
      </c>
      <c r="AA122" s="12">
        <v>5.3409999999999999E-2</v>
      </c>
      <c r="AB122" s="13">
        <v>45940</v>
      </c>
      <c r="AC122" s="13">
        <v>44500</v>
      </c>
      <c r="AD122" s="2">
        <v>4</v>
      </c>
      <c r="AE122" s="2">
        <v>4</v>
      </c>
      <c r="AF122" s="3" t="s">
        <v>95</v>
      </c>
      <c r="AG122" s="2">
        <v>0</v>
      </c>
      <c r="AH122" s="3" t="s">
        <v>95</v>
      </c>
      <c r="AI122" s="3" t="s">
        <v>95</v>
      </c>
      <c r="AJ122" s="2">
        <v>1</v>
      </c>
      <c r="AK122" s="2">
        <v>9820.6390410741333</v>
      </c>
      <c r="AL122" s="2">
        <v>0</v>
      </c>
      <c r="AM122" s="2">
        <v>8.7420077436621924</v>
      </c>
      <c r="AN122" s="2">
        <v>9829.3810488177951</v>
      </c>
      <c r="AO122" s="2">
        <v>28833.731468860689</v>
      </c>
      <c r="AP122" s="2">
        <v>0</v>
      </c>
      <c r="AQ122" s="2">
        <v>35.816137416655479</v>
      </c>
      <c r="AR122" s="2">
        <v>28869.547606277341</v>
      </c>
      <c r="AS122" s="2">
        <v>1158291.4473010267</v>
      </c>
      <c r="AT122" s="2">
        <v>0</v>
      </c>
      <c r="AU122" s="2">
        <v>1031.0726989733405</v>
      </c>
      <c r="AV122" s="2">
        <v>1159322.52</v>
      </c>
      <c r="AW122" s="2">
        <v>9820.6390410741333</v>
      </c>
      <c r="AX122" s="2">
        <v>0</v>
      </c>
      <c r="AY122" s="2">
        <v>8.7420077436621924</v>
      </c>
      <c r="AZ122" s="2">
        <v>9829.3810488177951</v>
      </c>
      <c r="BA122" s="2">
        <v>49978.214143930374</v>
      </c>
      <c r="BB122" s="2">
        <v>0</v>
      </c>
      <c r="BC122" s="2">
        <v>44.488951608271265</v>
      </c>
      <c r="BD122" s="2">
        <v>50022.703095538644</v>
      </c>
      <c r="BE122" s="2">
        <v>146737.74281817893</v>
      </c>
      <c r="BF122" s="2">
        <v>0</v>
      </c>
      <c r="BG122" s="2">
        <v>182.27190492710142</v>
      </c>
      <c r="BH122" s="2">
        <v>146920.01472310603</v>
      </c>
      <c r="BI122" s="2">
        <v>5894661.0044596549</v>
      </c>
      <c r="BJ122" s="2">
        <v>0</v>
      </c>
      <c r="BK122" s="2">
        <v>5247.2320723452276</v>
      </c>
      <c r="BL122" s="2">
        <v>5899908.2365319999</v>
      </c>
      <c r="BM122" s="2">
        <v>49978.214143930374</v>
      </c>
      <c r="BN122" s="2">
        <v>0</v>
      </c>
      <c r="BO122" s="2">
        <v>44.488951608271265</v>
      </c>
      <c r="BP122" s="2">
        <v>50022.703095538644</v>
      </c>
      <c r="BQ122" s="2" t="s">
        <v>96</v>
      </c>
      <c r="BR122" s="1">
        <v>1.4999999999999999E-2</v>
      </c>
      <c r="BS122" s="1">
        <v>3.5000000000000003E-2</v>
      </c>
      <c r="BT122" s="1">
        <v>0.26500000000000001</v>
      </c>
      <c r="BU122" s="2">
        <v>21724.184699999998</v>
      </c>
      <c r="BV122" s="2">
        <v>50689.764300000003</v>
      </c>
      <c r="BW122" s="2">
        <v>383793.92970000004</v>
      </c>
      <c r="BX122" s="2">
        <v>21724.184699999998</v>
      </c>
      <c r="BY122" s="2">
        <v>21724.184699999998</v>
      </c>
      <c r="BZ122" s="2">
        <v>21724.184699999998</v>
      </c>
      <c r="CA122" s="2">
        <v>50689.764300000003</v>
      </c>
      <c r="CB122" s="2">
        <v>383793.92970000004</v>
      </c>
      <c r="CC122" s="2">
        <v>21724.184699999998</v>
      </c>
      <c r="CD122" s="2">
        <v>21724.184699999998</v>
      </c>
      <c r="CE122" s="1">
        <f t="shared" si="1"/>
        <v>1.4999999999999999E-2</v>
      </c>
    </row>
    <row r="123" spans="1:83" ht="13.5" customHeight="1">
      <c r="A123" s="3" t="s">
        <v>82</v>
      </c>
      <c r="B123" t="s">
        <v>317</v>
      </c>
      <c r="C123" s="9" t="s">
        <v>1732</v>
      </c>
      <c r="D123" s="3" t="s">
        <v>275</v>
      </c>
      <c r="E123" s="3" t="s">
        <v>276</v>
      </c>
      <c r="F123" s="3" t="s">
        <v>127</v>
      </c>
      <c r="G123" s="3" t="s">
        <v>128</v>
      </c>
      <c r="H123" s="3" t="s">
        <v>89</v>
      </c>
      <c r="I123" s="3" t="s">
        <v>90</v>
      </c>
      <c r="J123" s="3" t="s">
        <v>277</v>
      </c>
      <c r="K123" s="3" t="s">
        <v>92</v>
      </c>
      <c r="L123" s="3" t="s">
        <v>116</v>
      </c>
      <c r="M123" s="3" t="s">
        <v>94</v>
      </c>
      <c r="N123" s="2">
        <v>200000000</v>
      </c>
      <c r="O123" s="2">
        <v>0</v>
      </c>
      <c r="P123" s="10">
        <v>1</v>
      </c>
      <c r="Q123" s="2">
        <v>200000000</v>
      </c>
      <c r="R123" s="2">
        <v>0</v>
      </c>
      <c r="S123" s="3" t="s">
        <v>94</v>
      </c>
      <c r="T123" s="2">
        <v>796853.6</v>
      </c>
      <c r="U123" s="2">
        <v>491393.05</v>
      </c>
      <c r="V123" s="2">
        <v>437.42</v>
      </c>
      <c r="W123" s="11">
        <v>1</v>
      </c>
      <c r="X123" s="2">
        <v>796853.6</v>
      </c>
      <c r="Y123" s="2">
        <v>491393.05</v>
      </c>
      <c r="Z123" s="2">
        <v>437.42</v>
      </c>
      <c r="AA123" s="12">
        <v>5.3409999999999999E-2</v>
      </c>
      <c r="AB123" s="13">
        <v>45940</v>
      </c>
      <c r="AC123" s="13">
        <v>44500</v>
      </c>
      <c r="AD123" s="2">
        <v>4</v>
      </c>
      <c r="AE123" s="2">
        <v>4</v>
      </c>
      <c r="AF123" s="3" t="s">
        <v>95</v>
      </c>
      <c r="AG123" s="2">
        <v>0</v>
      </c>
      <c r="AH123" s="3" t="s">
        <v>95</v>
      </c>
      <c r="AI123" s="3" t="s">
        <v>95</v>
      </c>
      <c r="AJ123" s="2">
        <v>1</v>
      </c>
      <c r="AK123" s="2">
        <v>3330.2301935085652</v>
      </c>
      <c r="AL123" s="2">
        <v>0</v>
      </c>
      <c r="AM123" s="2">
        <v>2.964448299064296</v>
      </c>
      <c r="AN123" s="2">
        <v>3333.1946418076295</v>
      </c>
      <c r="AO123" s="2">
        <v>9777.1477310103255</v>
      </c>
      <c r="AP123" s="2">
        <v>0</v>
      </c>
      <c r="AQ123" s="2">
        <v>12.143992017706228</v>
      </c>
      <c r="AR123" s="2">
        <v>9789.2917230280327</v>
      </c>
      <c r="AS123" s="2">
        <v>392782.70329979598</v>
      </c>
      <c r="AT123" s="2">
        <v>0</v>
      </c>
      <c r="AU123" s="2">
        <v>349.64070020403574</v>
      </c>
      <c r="AV123" s="2">
        <v>393132.34399999998</v>
      </c>
      <c r="AW123" s="2">
        <v>3330.2301935085652</v>
      </c>
      <c r="AX123" s="2">
        <v>0</v>
      </c>
      <c r="AY123" s="2">
        <v>2.964448299064296</v>
      </c>
      <c r="AZ123" s="2">
        <v>3333.1946418076295</v>
      </c>
      <c r="BA123" s="2">
        <v>16947.87447778444</v>
      </c>
      <c r="BB123" s="2">
        <v>0</v>
      </c>
      <c r="BC123" s="2">
        <v>15.086373838768109</v>
      </c>
      <c r="BD123" s="2">
        <v>16962.960851623207</v>
      </c>
      <c r="BE123" s="2">
        <v>49756.882517884653</v>
      </c>
      <c r="BF123" s="2">
        <v>0</v>
      </c>
      <c r="BG123" s="2">
        <v>61.801989777308769</v>
      </c>
      <c r="BH123" s="2">
        <v>49818.684507661965</v>
      </c>
      <c r="BI123" s="2">
        <v>1998910.4553629917</v>
      </c>
      <c r="BJ123" s="2">
        <v>0</v>
      </c>
      <c r="BK123" s="2">
        <v>1779.3564874083584</v>
      </c>
      <c r="BL123" s="2">
        <v>2000689.8118503999</v>
      </c>
      <c r="BM123" s="2">
        <v>16947.87447778444</v>
      </c>
      <c r="BN123" s="2">
        <v>0</v>
      </c>
      <c r="BO123" s="2">
        <v>15.086373838768109</v>
      </c>
      <c r="BP123" s="2">
        <v>16962.960851623207</v>
      </c>
      <c r="BQ123" s="2" t="s">
        <v>96</v>
      </c>
      <c r="BR123" s="1">
        <v>1.4999999999999999E-2</v>
      </c>
      <c r="BS123" s="1">
        <v>3.5000000000000003E-2</v>
      </c>
      <c r="BT123" s="1">
        <v>0.26500000000000001</v>
      </c>
      <c r="BU123" s="2">
        <v>7370.8957499999997</v>
      </c>
      <c r="BV123" s="2">
        <v>17198.75675</v>
      </c>
      <c r="BW123" s="2">
        <v>130219.15825000001</v>
      </c>
      <c r="BX123" s="2">
        <v>7370.8957499999997</v>
      </c>
      <c r="BY123" s="2">
        <v>7370.8957499999997</v>
      </c>
      <c r="BZ123" s="2">
        <v>7370.8957499999997</v>
      </c>
      <c r="CA123" s="2">
        <v>17198.75675</v>
      </c>
      <c r="CB123" s="2">
        <v>130219.15825000001</v>
      </c>
      <c r="CC123" s="2">
        <v>7370.8957499999997</v>
      </c>
      <c r="CD123" s="2">
        <v>7370.8957499999997</v>
      </c>
      <c r="CE123" s="1">
        <f t="shared" si="1"/>
        <v>1.4999999999999999E-2</v>
      </c>
    </row>
    <row r="124" spans="1:83" ht="13.5" customHeight="1">
      <c r="A124" s="3" t="s">
        <v>82</v>
      </c>
      <c r="B124" t="s">
        <v>318</v>
      </c>
      <c r="C124" s="9" t="s">
        <v>1733</v>
      </c>
      <c r="D124" s="3" t="s">
        <v>275</v>
      </c>
      <c r="E124" s="3" t="s">
        <v>276</v>
      </c>
      <c r="F124" s="3" t="s">
        <v>127</v>
      </c>
      <c r="G124" s="3" t="s">
        <v>128</v>
      </c>
      <c r="H124" s="3" t="s">
        <v>89</v>
      </c>
      <c r="I124" s="3" t="s">
        <v>90</v>
      </c>
      <c r="J124" s="3" t="s">
        <v>277</v>
      </c>
      <c r="K124" s="3" t="s">
        <v>92</v>
      </c>
      <c r="L124" s="3" t="s">
        <v>116</v>
      </c>
      <c r="M124" s="3" t="s">
        <v>94</v>
      </c>
      <c r="N124" s="2">
        <v>200000000</v>
      </c>
      <c r="O124" s="2">
        <v>0</v>
      </c>
      <c r="P124" s="10">
        <v>1</v>
      </c>
      <c r="Q124" s="2">
        <v>200000000</v>
      </c>
      <c r="R124" s="2">
        <v>0</v>
      </c>
      <c r="S124" s="3" t="s">
        <v>94</v>
      </c>
      <c r="T124" s="2">
        <v>1387465.97</v>
      </c>
      <c r="U124" s="2">
        <v>855604.02</v>
      </c>
      <c r="V124" s="2">
        <v>761.63</v>
      </c>
      <c r="W124" s="11">
        <v>1</v>
      </c>
      <c r="X124" s="2">
        <v>1387465.97</v>
      </c>
      <c r="Y124" s="2">
        <v>855604.02</v>
      </c>
      <c r="Z124" s="2">
        <v>761.63</v>
      </c>
      <c r="AA124" s="12">
        <v>5.3409999999999999E-2</v>
      </c>
      <c r="AB124" s="13">
        <v>45940</v>
      </c>
      <c r="AC124" s="13">
        <v>44500</v>
      </c>
      <c r="AD124" s="2">
        <v>4</v>
      </c>
      <c r="AE124" s="2">
        <v>4</v>
      </c>
      <c r="AF124" s="3" t="s">
        <v>95</v>
      </c>
      <c r="AG124" s="2">
        <v>0</v>
      </c>
      <c r="AH124" s="3" t="s">
        <v>95</v>
      </c>
      <c r="AI124" s="3" t="s">
        <v>95</v>
      </c>
      <c r="AJ124" s="2">
        <v>1</v>
      </c>
      <c r="AK124" s="2">
        <v>5800.6167129063906</v>
      </c>
      <c r="AL124" s="2">
        <v>0</v>
      </c>
      <c r="AM124" s="2">
        <v>5.1635144339911996</v>
      </c>
      <c r="AN124" s="2">
        <v>5805.7802273403822</v>
      </c>
      <c r="AO124" s="2">
        <v>17030.485491001698</v>
      </c>
      <c r="AP124" s="2">
        <v>0</v>
      </c>
      <c r="AQ124" s="2">
        <v>21.1541309460275</v>
      </c>
      <c r="AR124" s="2">
        <v>17051.639621947725</v>
      </c>
      <c r="AS124" s="2">
        <v>684151.47930088243</v>
      </c>
      <c r="AT124" s="2">
        <v>0</v>
      </c>
      <c r="AU124" s="2">
        <v>609.00869911753227</v>
      </c>
      <c r="AV124" s="2">
        <v>684760.48800000001</v>
      </c>
      <c r="AW124" s="2">
        <v>5800.6167129063906</v>
      </c>
      <c r="AX124" s="2">
        <v>0</v>
      </c>
      <c r="AY124" s="2">
        <v>5.1635144339911996</v>
      </c>
      <c r="AZ124" s="2">
        <v>5805.7802273403822</v>
      </c>
      <c r="BA124" s="2">
        <v>29519.918513651912</v>
      </c>
      <c r="BB124" s="2">
        <v>0</v>
      </c>
      <c r="BC124" s="2">
        <v>26.277641306024616</v>
      </c>
      <c r="BD124" s="2">
        <v>29546.196154957939</v>
      </c>
      <c r="BE124" s="2">
        <v>86669.843712256741</v>
      </c>
      <c r="BF124" s="2">
        <v>0</v>
      </c>
      <c r="BG124" s="2">
        <v>107.65548779742855</v>
      </c>
      <c r="BH124" s="2">
        <v>86777.499200054168</v>
      </c>
      <c r="BI124" s="2">
        <v>3481715.2933101207</v>
      </c>
      <c r="BJ124" s="2">
        <v>0</v>
      </c>
      <c r="BK124" s="2">
        <v>3099.3061706790336</v>
      </c>
      <c r="BL124" s="2">
        <v>3484814.5994808003</v>
      </c>
      <c r="BM124" s="2">
        <v>29519.918513651912</v>
      </c>
      <c r="BN124" s="2">
        <v>0</v>
      </c>
      <c r="BO124" s="2">
        <v>26.277641306024616</v>
      </c>
      <c r="BP124" s="2">
        <v>29546.196154957939</v>
      </c>
      <c r="BQ124" s="2" t="s">
        <v>96</v>
      </c>
      <c r="BR124" s="1">
        <v>1.4999999999999999E-2</v>
      </c>
      <c r="BS124" s="1">
        <v>3.5000000000000003E-2</v>
      </c>
      <c r="BT124" s="1">
        <v>0.26500000000000001</v>
      </c>
      <c r="BU124" s="2">
        <v>12834.060299999999</v>
      </c>
      <c r="BV124" s="2">
        <v>29946.140700000004</v>
      </c>
      <c r="BW124" s="2">
        <v>226735.06530000002</v>
      </c>
      <c r="BX124" s="2">
        <v>12834.060299999999</v>
      </c>
      <c r="BY124" s="2">
        <v>12834.060299999999</v>
      </c>
      <c r="BZ124" s="2">
        <v>12834.060299999999</v>
      </c>
      <c r="CA124" s="2">
        <v>29946.140700000004</v>
      </c>
      <c r="CB124" s="2">
        <v>226735.06530000002</v>
      </c>
      <c r="CC124" s="2">
        <v>12834.060299999999</v>
      </c>
      <c r="CD124" s="2">
        <v>12834.060299999999</v>
      </c>
      <c r="CE124" s="1">
        <f t="shared" si="1"/>
        <v>1.4999999999999999E-2</v>
      </c>
    </row>
    <row r="125" spans="1:83" ht="13.5" customHeight="1">
      <c r="A125" s="3" t="s">
        <v>82</v>
      </c>
      <c r="B125" t="s">
        <v>319</v>
      </c>
      <c r="C125" s="9" t="s">
        <v>1734</v>
      </c>
      <c r="D125" s="3" t="s">
        <v>275</v>
      </c>
      <c r="E125" s="3" t="s">
        <v>276</v>
      </c>
      <c r="F125" s="3" t="s">
        <v>127</v>
      </c>
      <c r="G125" s="3" t="s">
        <v>128</v>
      </c>
      <c r="H125" s="3" t="s">
        <v>89</v>
      </c>
      <c r="I125" s="3" t="s">
        <v>90</v>
      </c>
      <c r="J125" s="3" t="s">
        <v>277</v>
      </c>
      <c r="K125" s="3" t="s">
        <v>92</v>
      </c>
      <c r="L125" s="3" t="s">
        <v>116</v>
      </c>
      <c r="M125" s="3" t="s">
        <v>94</v>
      </c>
      <c r="N125" s="2">
        <v>200000000</v>
      </c>
      <c r="O125" s="2">
        <v>0</v>
      </c>
      <c r="P125" s="10">
        <v>1</v>
      </c>
      <c r="Q125" s="2">
        <v>200000000</v>
      </c>
      <c r="R125" s="2">
        <v>0</v>
      </c>
      <c r="S125" s="3" t="s">
        <v>94</v>
      </c>
      <c r="T125" s="2">
        <v>2831768.8</v>
      </c>
      <c r="U125" s="2">
        <v>1746257.45</v>
      </c>
      <c r="V125" s="2">
        <v>1554.46</v>
      </c>
      <c r="W125" s="11">
        <v>1</v>
      </c>
      <c r="X125" s="2">
        <v>2831768.8</v>
      </c>
      <c r="Y125" s="2">
        <v>1746257.45</v>
      </c>
      <c r="Z125" s="2">
        <v>1554.46</v>
      </c>
      <c r="AA125" s="12">
        <v>5.3409999999999999E-2</v>
      </c>
      <c r="AB125" s="13">
        <v>45940</v>
      </c>
      <c r="AC125" s="13">
        <v>44500</v>
      </c>
      <c r="AD125" s="2">
        <v>4</v>
      </c>
      <c r="AE125" s="2">
        <v>4</v>
      </c>
      <c r="AF125" s="3" t="s">
        <v>95</v>
      </c>
      <c r="AG125" s="2">
        <v>0</v>
      </c>
      <c r="AH125" s="3" t="s">
        <v>95</v>
      </c>
      <c r="AI125" s="3" t="s">
        <v>95</v>
      </c>
      <c r="AJ125" s="2">
        <v>1</v>
      </c>
      <c r="AK125" s="2">
        <v>11841.78078580442</v>
      </c>
      <c r="AL125" s="2">
        <v>0</v>
      </c>
      <c r="AM125" s="2">
        <v>10.541157353574377</v>
      </c>
      <c r="AN125" s="2">
        <v>11852.321943157995</v>
      </c>
      <c r="AO125" s="2">
        <v>34768.035117375875</v>
      </c>
      <c r="AP125" s="2">
        <v>0</v>
      </c>
      <c r="AQ125" s="2">
        <v>43.187715604455718</v>
      </c>
      <c r="AR125" s="2">
        <v>34811.222832980333</v>
      </c>
      <c r="AS125" s="2">
        <v>1396674.2233009187</v>
      </c>
      <c r="AT125" s="2">
        <v>0</v>
      </c>
      <c r="AU125" s="2">
        <v>1243.2726990813103</v>
      </c>
      <c r="AV125" s="2">
        <v>1397917.496</v>
      </c>
      <c r="AW125" s="2">
        <v>11841.78078580442</v>
      </c>
      <c r="AX125" s="2">
        <v>0</v>
      </c>
      <c r="AY125" s="2">
        <v>10.541157353574377</v>
      </c>
      <c r="AZ125" s="2">
        <v>11852.321943157995</v>
      </c>
      <c r="BA125" s="2">
        <v>60264.006597037274</v>
      </c>
      <c r="BB125" s="2">
        <v>0</v>
      </c>
      <c r="BC125" s="2">
        <v>53.645003888075365</v>
      </c>
      <c r="BD125" s="2">
        <v>60317.651600925354</v>
      </c>
      <c r="BE125" s="2">
        <v>176938.00751583758</v>
      </c>
      <c r="BF125" s="2">
        <v>0</v>
      </c>
      <c r="BG125" s="2">
        <v>219.7866034826356</v>
      </c>
      <c r="BH125" s="2">
        <v>177157.79411932023</v>
      </c>
      <c r="BI125" s="2">
        <v>7107814.7898007054</v>
      </c>
      <c r="BJ125" s="2">
        <v>0</v>
      </c>
      <c r="BK125" s="2">
        <v>6327.1390928946967</v>
      </c>
      <c r="BL125" s="2">
        <v>7114141.9288936006</v>
      </c>
      <c r="BM125" s="2">
        <v>60264.006597037274</v>
      </c>
      <c r="BN125" s="2">
        <v>0</v>
      </c>
      <c r="BO125" s="2">
        <v>53.645003888075365</v>
      </c>
      <c r="BP125" s="2">
        <v>60317.651600925354</v>
      </c>
      <c r="BQ125" s="2" t="s">
        <v>96</v>
      </c>
      <c r="BR125" s="1">
        <v>1.4999999999999999E-2</v>
      </c>
      <c r="BS125" s="1">
        <v>3.5000000000000003E-2</v>
      </c>
      <c r="BT125" s="1">
        <v>0.26500000000000001</v>
      </c>
      <c r="BU125" s="2">
        <v>26193.86175</v>
      </c>
      <c r="BV125" s="2">
        <v>61119.010750000001</v>
      </c>
      <c r="BW125" s="2">
        <v>462758.22425000003</v>
      </c>
      <c r="BX125" s="2">
        <v>26193.86175</v>
      </c>
      <c r="BY125" s="2">
        <v>26193.86175</v>
      </c>
      <c r="BZ125" s="2">
        <v>26193.86175</v>
      </c>
      <c r="CA125" s="2">
        <v>61119.010750000001</v>
      </c>
      <c r="CB125" s="2">
        <v>462758.22425000003</v>
      </c>
      <c r="CC125" s="2">
        <v>26193.86175</v>
      </c>
      <c r="CD125" s="2">
        <v>26193.86175</v>
      </c>
      <c r="CE125" s="1">
        <f t="shared" si="1"/>
        <v>1.5000000000000001E-2</v>
      </c>
    </row>
    <row r="126" spans="1:83" ht="13.5" customHeight="1">
      <c r="A126" s="3" t="s">
        <v>82</v>
      </c>
      <c r="B126" t="s">
        <v>320</v>
      </c>
      <c r="C126" s="9" t="s">
        <v>1735</v>
      </c>
      <c r="D126" s="3" t="s">
        <v>275</v>
      </c>
      <c r="E126" s="3" t="s">
        <v>276</v>
      </c>
      <c r="F126" s="3" t="s">
        <v>127</v>
      </c>
      <c r="G126" s="3" t="s">
        <v>128</v>
      </c>
      <c r="H126" s="3" t="s">
        <v>89</v>
      </c>
      <c r="I126" s="3" t="s">
        <v>90</v>
      </c>
      <c r="J126" s="3" t="s">
        <v>277</v>
      </c>
      <c r="K126" s="3" t="s">
        <v>92</v>
      </c>
      <c r="L126" s="3" t="s">
        <v>116</v>
      </c>
      <c r="M126" s="3" t="s">
        <v>94</v>
      </c>
      <c r="N126" s="2">
        <v>200000000</v>
      </c>
      <c r="O126" s="2">
        <v>0</v>
      </c>
      <c r="P126" s="10">
        <v>1</v>
      </c>
      <c r="Q126" s="2">
        <v>200000000</v>
      </c>
      <c r="R126" s="2">
        <v>0</v>
      </c>
      <c r="S126" s="3" t="s">
        <v>94</v>
      </c>
      <c r="T126" s="2">
        <v>846409.73</v>
      </c>
      <c r="U126" s="2">
        <v>521952.68</v>
      </c>
      <c r="V126" s="2">
        <v>464.62</v>
      </c>
      <c r="W126" s="11">
        <v>1</v>
      </c>
      <c r="X126" s="2">
        <v>846409.73</v>
      </c>
      <c r="Y126" s="2">
        <v>521952.68</v>
      </c>
      <c r="Z126" s="2">
        <v>464.62</v>
      </c>
      <c r="AA126" s="12">
        <v>5.3409999999999999E-2</v>
      </c>
      <c r="AB126" s="13">
        <v>45940</v>
      </c>
      <c r="AC126" s="13">
        <v>44500</v>
      </c>
      <c r="AD126" s="2">
        <v>4</v>
      </c>
      <c r="AE126" s="2">
        <v>4</v>
      </c>
      <c r="AF126" s="3" t="s">
        <v>95</v>
      </c>
      <c r="AG126" s="2">
        <v>0</v>
      </c>
      <c r="AH126" s="3" t="s">
        <v>95</v>
      </c>
      <c r="AI126" s="3" t="s">
        <v>95</v>
      </c>
      <c r="AJ126" s="2">
        <v>1</v>
      </c>
      <c r="AK126" s="2">
        <v>3537.5114238995893</v>
      </c>
      <c r="AL126" s="2">
        <v>0</v>
      </c>
      <c r="AM126" s="2">
        <v>3.1489416967304917</v>
      </c>
      <c r="AN126" s="2">
        <v>3540.6603655963199</v>
      </c>
      <c r="AO126" s="2">
        <v>10385.749163799061</v>
      </c>
      <c r="AP126" s="2">
        <v>0</v>
      </c>
      <c r="AQ126" s="2">
        <v>12.899908881580501</v>
      </c>
      <c r="AR126" s="2">
        <v>10398.649072680641</v>
      </c>
      <c r="AS126" s="2">
        <v>417230.40729785449</v>
      </c>
      <c r="AT126" s="2">
        <v>0</v>
      </c>
      <c r="AU126" s="2">
        <v>371.40070214550701</v>
      </c>
      <c r="AV126" s="2">
        <v>417601.80800000002</v>
      </c>
      <c r="AW126" s="2">
        <v>3537.5114238995893</v>
      </c>
      <c r="AX126" s="2">
        <v>0</v>
      </c>
      <c r="AY126" s="2">
        <v>3.1489416967304917</v>
      </c>
      <c r="AZ126" s="2">
        <v>3540.6603655963199</v>
      </c>
      <c r="BA126" s="2">
        <v>18002.749387367399</v>
      </c>
      <c r="BB126" s="2">
        <v>0</v>
      </c>
      <c r="BC126" s="2">
        <v>16.025279188831146</v>
      </c>
      <c r="BD126" s="2">
        <v>18018.774666556234</v>
      </c>
      <c r="BE126" s="2">
        <v>52854.116069489799</v>
      </c>
      <c r="BF126" s="2">
        <v>0</v>
      </c>
      <c r="BG126" s="2">
        <v>65.648926289251335</v>
      </c>
      <c r="BH126" s="2">
        <v>52919.764995779049</v>
      </c>
      <c r="BI126" s="2">
        <v>2123327.2657795115</v>
      </c>
      <c r="BJ126" s="2">
        <v>0</v>
      </c>
      <c r="BK126" s="2">
        <v>1890.0953132886998</v>
      </c>
      <c r="BL126" s="2">
        <v>2125217.3610928003</v>
      </c>
      <c r="BM126" s="2">
        <v>18002.749387367399</v>
      </c>
      <c r="BN126" s="2">
        <v>0</v>
      </c>
      <c r="BO126" s="2">
        <v>16.025279188831146</v>
      </c>
      <c r="BP126" s="2">
        <v>18018.774666556234</v>
      </c>
      <c r="BQ126" s="2" t="s">
        <v>96</v>
      </c>
      <c r="BR126" s="1">
        <v>1.4999999999999999E-2</v>
      </c>
      <c r="BS126" s="1">
        <v>3.5000000000000003E-2</v>
      </c>
      <c r="BT126" s="1">
        <v>0.26500000000000001</v>
      </c>
      <c r="BU126" s="2">
        <v>7829.2901999999995</v>
      </c>
      <c r="BV126" s="2">
        <v>18268.343800000002</v>
      </c>
      <c r="BW126" s="2">
        <v>138317.4602</v>
      </c>
      <c r="BX126" s="2">
        <v>7829.2901999999995</v>
      </c>
      <c r="BY126" s="2">
        <v>7829.2901999999995</v>
      </c>
      <c r="BZ126" s="2">
        <v>7829.2901999999995</v>
      </c>
      <c r="CA126" s="2">
        <v>18268.343800000002</v>
      </c>
      <c r="CB126" s="2">
        <v>138317.4602</v>
      </c>
      <c r="CC126" s="2">
        <v>7829.2901999999995</v>
      </c>
      <c r="CD126" s="2">
        <v>7829.2901999999995</v>
      </c>
      <c r="CE126" s="1">
        <f t="shared" si="1"/>
        <v>1.4999999999999999E-2</v>
      </c>
    </row>
    <row r="127" spans="1:83" ht="13.5" customHeight="1">
      <c r="A127" s="3" t="s">
        <v>82</v>
      </c>
      <c r="B127" t="s">
        <v>321</v>
      </c>
      <c r="C127" s="9" t="s">
        <v>1736</v>
      </c>
      <c r="D127" s="3" t="s">
        <v>275</v>
      </c>
      <c r="E127" s="3" t="s">
        <v>276</v>
      </c>
      <c r="F127" s="3" t="s">
        <v>127</v>
      </c>
      <c r="G127" s="3" t="s">
        <v>128</v>
      </c>
      <c r="H127" s="3" t="s">
        <v>89</v>
      </c>
      <c r="I127" s="3" t="s">
        <v>90</v>
      </c>
      <c r="J127" s="3" t="s">
        <v>277</v>
      </c>
      <c r="K127" s="3" t="s">
        <v>92</v>
      </c>
      <c r="L127" s="3" t="s">
        <v>116</v>
      </c>
      <c r="M127" s="3" t="s">
        <v>94</v>
      </c>
      <c r="N127" s="2">
        <v>200000000</v>
      </c>
      <c r="O127" s="2">
        <v>0</v>
      </c>
      <c r="P127" s="10">
        <v>1</v>
      </c>
      <c r="Q127" s="2">
        <v>200000000</v>
      </c>
      <c r="R127" s="2">
        <v>0</v>
      </c>
      <c r="S127" s="3" t="s">
        <v>94</v>
      </c>
      <c r="T127" s="2">
        <v>356823.18</v>
      </c>
      <c r="U127" s="2">
        <v>220040.98</v>
      </c>
      <c r="V127" s="2">
        <v>195.87</v>
      </c>
      <c r="W127" s="11">
        <v>1</v>
      </c>
      <c r="X127" s="2">
        <v>356823.18</v>
      </c>
      <c r="Y127" s="2">
        <v>220040.98</v>
      </c>
      <c r="Z127" s="2">
        <v>195.87</v>
      </c>
      <c r="AA127" s="12">
        <v>5.3409999999999999E-2</v>
      </c>
      <c r="AB127" s="13">
        <v>45940</v>
      </c>
      <c r="AC127" s="13">
        <v>44500</v>
      </c>
      <c r="AD127" s="2">
        <v>4</v>
      </c>
      <c r="AE127" s="2">
        <v>4</v>
      </c>
      <c r="AF127" s="3" t="s">
        <v>95</v>
      </c>
      <c r="AG127" s="2">
        <v>0</v>
      </c>
      <c r="AH127" s="3" t="s">
        <v>95</v>
      </c>
      <c r="AI127" s="3" t="s">
        <v>95</v>
      </c>
      <c r="AJ127" s="2">
        <v>1</v>
      </c>
      <c r="AK127" s="2">
        <v>1489.6911901192416</v>
      </c>
      <c r="AL127" s="2">
        <v>0</v>
      </c>
      <c r="AM127" s="2">
        <v>1.3260521445080633</v>
      </c>
      <c r="AN127" s="2">
        <v>1491.0172422637497</v>
      </c>
      <c r="AO127" s="2">
        <v>4373.1144158548195</v>
      </c>
      <c r="AP127" s="2">
        <v>0</v>
      </c>
      <c r="AQ127" s="2">
        <v>5.4310620633573219</v>
      </c>
      <c r="AR127" s="2">
        <v>4378.5454779181764</v>
      </c>
      <c r="AS127" s="2">
        <v>175701.04729621334</v>
      </c>
      <c r="AT127" s="2">
        <v>0</v>
      </c>
      <c r="AU127" s="2">
        <v>156.40070378667332</v>
      </c>
      <c r="AV127" s="2">
        <v>175857.448</v>
      </c>
      <c r="AW127" s="2">
        <v>1489.6911901192416</v>
      </c>
      <c r="AX127" s="2">
        <v>0</v>
      </c>
      <c r="AY127" s="2">
        <v>1.3260521445080633</v>
      </c>
      <c r="AZ127" s="2">
        <v>1491.0172422637497</v>
      </c>
      <c r="BA127" s="2">
        <v>7581.187435635833</v>
      </c>
      <c r="BB127" s="2">
        <v>0</v>
      </c>
      <c r="BC127" s="2">
        <v>6.7484119686159856</v>
      </c>
      <c r="BD127" s="2">
        <v>7587.935847604449</v>
      </c>
      <c r="BE127" s="2">
        <v>22255.216573726764</v>
      </c>
      <c r="BF127" s="2">
        <v>0</v>
      </c>
      <c r="BG127" s="2">
        <v>27.639217946631749</v>
      </c>
      <c r="BH127" s="2">
        <v>22282.855791673392</v>
      </c>
      <c r="BI127" s="2">
        <v>894160.19979515928</v>
      </c>
      <c r="BJ127" s="2">
        <v>0</v>
      </c>
      <c r="BK127" s="2">
        <v>795.93882164075922</v>
      </c>
      <c r="BL127" s="2">
        <v>894956.13861680008</v>
      </c>
      <c r="BM127" s="2">
        <v>7581.187435635833</v>
      </c>
      <c r="BN127" s="2">
        <v>0</v>
      </c>
      <c r="BO127" s="2">
        <v>6.7484119686159856</v>
      </c>
      <c r="BP127" s="2">
        <v>7587.935847604449</v>
      </c>
      <c r="BQ127" s="2" t="s">
        <v>96</v>
      </c>
      <c r="BR127" s="1">
        <v>1.4999999999999999E-2</v>
      </c>
      <c r="BS127" s="1">
        <v>3.5000000000000003E-2</v>
      </c>
      <c r="BT127" s="1">
        <v>0.26500000000000001</v>
      </c>
      <c r="BU127" s="2">
        <v>3300.6147000000001</v>
      </c>
      <c r="BV127" s="2">
        <v>7701.4343000000008</v>
      </c>
      <c r="BW127" s="2">
        <v>58310.859700000008</v>
      </c>
      <c r="BX127" s="2">
        <v>3300.6147000000001</v>
      </c>
      <c r="BY127" s="2">
        <v>3300.6147000000001</v>
      </c>
      <c r="BZ127" s="2">
        <v>3300.6147000000001</v>
      </c>
      <c r="CA127" s="2">
        <v>7701.4343000000008</v>
      </c>
      <c r="CB127" s="2">
        <v>58310.859700000008</v>
      </c>
      <c r="CC127" s="2">
        <v>3300.6147000000001</v>
      </c>
      <c r="CD127" s="2">
        <v>3300.6147000000001</v>
      </c>
      <c r="CE127" s="1">
        <f t="shared" si="1"/>
        <v>1.4999999999999999E-2</v>
      </c>
    </row>
    <row r="128" spans="1:83" ht="13.5" customHeight="1">
      <c r="A128" s="3" t="s">
        <v>82</v>
      </c>
      <c r="B128" t="s">
        <v>322</v>
      </c>
      <c r="C128" s="9" t="s">
        <v>1737</v>
      </c>
      <c r="D128" s="3" t="s">
        <v>275</v>
      </c>
      <c r="E128" s="3" t="s">
        <v>276</v>
      </c>
      <c r="F128" s="3" t="s">
        <v>127</v>
      </c>
      <c r="G128" s="3" t="s">
        <v>128</v>
      </c>
      <c r="H128" s="3" t="s">
        <v>89</v>
      </c>
      <c r="I128" s="3" t="s">
        <v>90</v>
      </c>
      <c r="J128" s="3" t="s">
        <v>277</v>
      </c>
      <c r="K128" s="3" t="s">
        <v>92</v>
      </c>
      <c r="L128" s="3" t="s">
        <v>116</v>
      </c>
      <c r="M128" s="3" t="s">
        <v>94</v>
      </c>
      <c r="N128" s="2">
        <v>200000000</v>
      </c>
      <c r="O128" s="2">
        <v>0</v>
      </c>
      <c r="P128" s="10">
        <v>1</v>
      </c>
      <c r="Q128" s="2">
        <v>200000000</v>
      </c>
      <c r="R128" s="2">
        <v>0</v>
      </c>
      <c r="S128" s="3" t="s">
        <v>94</v>
      </c>
      <c r="T128" s="2">
        <v>497454.92</v>
      </c>
      <c r="U128" s="2">
        <v>306763.87</v>
      </c>
      <c r="V128" s="2">
        <v>273.07</v>
      </c>
      <c r="W128" s="11">
        <v>1</v>
      </c>
      <c r="X128" s="2">
        <v>497454.92</v>
      </c>
      <c r="Y128" s="2">
        <v>306763.87</v>
      </c>
      <c r="Z128" s="2">
        <v>273.07</v>
      </c>
      <c r="AA128" s="12">
        <v>5.3409999999999999E-2</v>
      </c>
      <c r="AB128" s="13">
        <v>45940</v>
      </c>
      <c r="AC128" s="13">
        <v>44500</v>
      </c>
      <c r="AD128" s="2">
        <v>4</v>
      </c>
      <c r="AE128" s="2">
        <v>4</v>
      </c>
      <c r="AF128" s="3" t="s">
        <v>95</v>
      </c>
      <c r="AG128" s="2">
        <v>0</v>
      </c>
      <c r="AH128" s="3" t="s">
        <v>95</v>
      </c>
      <c r="AI128" s="3" t="s">
        <v>95</v>
      </c>
      <c r="AJ128" s="2">
        <v>1</v>
      </c>
      <c r="AK128" s="2">
        <v>2077.9191020621788</v>
      </c>
      <c r="AL128" s="2">
        <v>0</v>
      </c>
      <c r="AM128" s="2">
        <v>1.8496877393029338</v>
      </c>
      <c r="AN128" s="2">
        <v>2079.7687898014819</v>
      </c>
      <c r="AO128" s="2">
        <v>6100.2189364706301</v>
      </c>
      <c r="AP128" s="2">
        <v>0</v>
      </c>
      <c r="AQ128" s="2">
        <v>7.5765316007499948</v>
      </c>
      <c r="AR128" s="2">
        <v>6107.7954680713792</v>
      </c>
      <c r="AS128" s="2">
        <v>245079.35929990181</v>
      </c>
      <c r="AT128" s="2">
        <v>0</v>
      </c>
      <c r="AU128" s="2">
        <v>218.16070009817059</v>
      </c>
      <c r="AV128" s="2">
        <v>245297.52</v>
      </c>
      <c r="AW128" s="2">
        <v>2077.9191020621788</v>
      </c>
      <c r="AX128" s="2">
        <v>0</v>
      </c>
      <c r="AY128" s="2">
        <v>1.8496877393029338</v>
      </c>
      <c r="AZ128" s="2">
        <v>2079.7687898014819</v>
      </c>
      <c r="BA128" s="2">
        <v>10574.738102304635</v>
      </c>
      <c r="BB128" s="2">
        <v>0</v>
      </c>
      <c r="BC128" s="2">
        <v>9.4132458740865612</v>
      </c>
      <c r="BD128" s="2">
        <v>10584.151348178722</v>
      </c>
      <c r="BE128" s="2">
        <v>31044.624189592683</v>
      </c>
      <c r="BF128" s="2">
        <v>0</v>
      </c>
      <c r="BG128" s="2">
        <v>38.557726969376802</v>
      </c>
      <c r="BH128" s="2">
        <v>31083.181916562058</v>
      </c>
      <c r="BI128" s="2">
        <v>1247233.3674131304</v>
      </c>
      <c r="BJ128" s="2">
        <v>0</v>
      </c>
      <c r="BK128" s="2">
        <v>1110.2416188696</v>
      </c>
      <c r="BL128" s="2">
        <v>1248343.6090319999</v>
      </c>
      <c r="BM128" s="2">
        <v>10574.738102304635</v>
      </c>
      <c r="BN128" s="2">
        <v>0</v>
      </c>
      <c r="BO128" s="2">
        <v>9.4132458740865612</v>
      </c>
      <c r="BP128" s="2">
        <v>10584.151348178722</v>
      </c>
      <c r="BQ128" s="2" t="s">
        <v>96</v>
      </c>
      <c r="BR128" s="1">
        <v>1.4999999999999999E-2</v>
      </c>
      <c r="BS128" s="1">
        <v>3.5000000000000003E-2</v>
      </c>
      <c r="BT128" s="1">
        <v>0.26500000000000001</v>
      </c>
      <c r="BU128" s="2">
        <v>4601.4580500000002</v>
      </c>
      <c r="BV128" s="2">
        <v>10736.73545</v>
      </c>
      <c r="BW128" s="2">
        <v>81292.42555</v>
      </c>
      <c r="BX128" s="2">
        <v>4601.4580500000002</v>
      </c>
      <c r="BY128" s="2">
        <v>4601.4580500000002</v>
      </c>
      <c r="BZ128" s="2">
        <v>4601.4580500000002</v>
      </c>
      <c r="CA128" s="2">
        <v>10736.73545</v>
      </c>
      <c r="CB128" s="2">
        <v>81292.42555</v>
      </c>
      <c r="CC128" s="2">
        <v>4601.4580500000002</v>
      </c>
      <c r="CD128" s="2">
        <v>4601.4580500000002</v>
      </c>
      <c r="CE128" s="1">
        <f t="shared" si="1"/>
        <v>1.5000000000000001E-2</v>
      </c>
    </row>
    <row r="129" spans="1:83" ht="13.5" customHeight="1">
      <c r="A129" s="3" t="s">
        <v>82</v>
      </c>
      <c r="B129" t="s">
        <v>323</v>
      </c>
      <c r="C129" s="9" t="s">
        <v>1738</v>
      </c>
      <c r="D129" s="3" t="s">
        <v>275</v>
      </c>
      <c r="E129" s="3" t="s">
        <v>276</v>
      </c>
      <c r="F129" s="3" t="s">
        <v>127</v>
      </c>
      <c r="G129" s="3" t="s">
        <v>128</v>
      </c>
      <c r="H129" s="3" t="s">
        <v>89</v>
      </c>
      <c r="I129" s="3" t="s">
        <v>90</v>
      </c>
      <c r="J129" s="3" t="s">
        <v>277</v>
      </c>
      <c r="K129" s="3" t="s">
        <v>92</v>
      </c>
      <c r="L129" s="3" t="s">
        <v>116</v>
      </c>
      <c r="M129" s="3" t="s">
        <v>94</v>
      </c>
      <c r="N129" s="2">
        <v>200000000</v>
      </c>
      <c r="O129" s="2">
        <v>0</v>
      </c>
      <c r="P129" s="10">
        <v>1</v>
      </c>
      <c r="Q129" s="2">
        <v>200000000</v>
      </c>
      <c r="R129" s="2">
        <v>0</v>
      </c>
      <c r="S129" s="3" t="s">
        <v>94</v>
      </c>
      <c r="T129" s="2">
        <v>1501169.61</v>
      </c>
      <c r="U129" s="2">
        <v>925721.26</v>
      </c>
      <c r="V129" s="2">
        <v>824.05</v>
      </c>
      <c r="W129" s="11">
        <v>1</v>
      </c>
      <c r="X129" s="2">
        <v>1501169.61</v>
      </c>
      <c r="Y129" s="2">
        <v>925721.26</v>
      </c>
      <c r="Z129" s="2">
        <v>824.05</v>
      </c>
      <c r="AA129" s="12">
        <v>5.3409999999999999E-2</v>
      </c>
      <c r="AB129" s="13">
        <v>45940</v>
      </c>
      <c r="AC129" s="13">
        <v>44500</v>
      </c>
      <c r="AD129" s="2">
        <v>4</v>
      </c>
      <c r="AE129" s="2">
        <v>4</v>
      </c>
      <c r="AF129" s="3" t="s">
        <v>95</v>
      </c>
      <c r="AG129" s="2">
        <v>0</v>
      </c>
      <c r="AH129" s="3" t="s">
        <v>95</v>
      </c>
      <c r="AI129" s="3" t="s">
        <v>95</v>
      </c>
      <c r="AJ129" s="2">
        <v>1</v>
      </c>
      <c r="AK129" s="2">
        <v>6276.2110764620566</v>
      </c>
      <c r="AL129" s="2">
        <v>0</v>
      </c>
      <c r="AM129" s="2">
        <v>5.5868996003813898</v>
      </c>
      <c r="AN129" s="2">
        <v>6281.7979760624376</v>
      </c>
      <c r="AO129" s="2">
        <v>18426.885013336076</v>
      </c>
      <c r="AP129" s="2">
        <v>0</v>
      </c>
      <c r="AQ129" s="2">
        <v>22.888848738143189</v>
      </c>
      <c r="AR129" s="2">
        <v>18449.77386207422</v>
      </c>
      <c r="AS129" s="2">
        <v>740245.27130230912</v>
      </c>
      <c r="AT129" s="2">
        <v>0</v>
      </c>
      <c r="AU129" s="2">
        <v>658.94469769082298</v>
      </c>
      <c r="AV129" s="2">
        <v>740904.21600000001</v>
      </c>
      <c r="AW129" s="2">
        <v>6276.2110764620566</v>
      </c>
      <c r="AX129" s="2">
        <v>0</v>
      </c>
      <c r="AY129" s="2">
        <v>5.5868996003813898</v>
      </c>
      <c r="AZ129" s="2">
        <v>6281.7979760624376</v>
      </c>
      <c r="BA129" s="2">
        <v>31940.265789223053</v>
      </c>
      <c r="BB129" s="2">
        <v>0</v>
      </c>
      <c r="BC129" s="2">
        <v>28.432290756300933</v>
      </c>
      <c r="BD129" s="2">
        <v>31968.698079979353</v>
      </c>
      <c r="BE129" s="2">
        <v>93776.260521368633</v>
      </c>
      <c r="BF129" s="2">
        <v>0</v>
      </c>
      <c r="BG129" s="2">
        <v>116.48364011328451</v>
      </c>
      <c r="BH129" s="2">
        <v>93892.744161481911</v>
      </c>
      <c r="BI129" s="2">
        <v>3767182.2101845816</v>
      </c>
      <c r="BJ129" s="2">
        <v>0</v>
      </c>
      <c r="BK129" s="2">
        <v>3353.4354610183673</v>
      </c>
      <c r="BL129" s="2">
        <v>3770535.6456456003</v>
      </c>
      <c r="BM129" s="2">
        <v>31940.265789223053</v>
      </c>
      <c r="BN129" s="2">
        <v>0</v>
      </c>
      <c r="BO129" s="2">
        <v>28.432290756300933</v>
      </c>
      <c r="BP129" s="2">
        <v>31968.698079979353</v>
      </c>
      <c r="BQ129" s="2" t="s">
        <v>96</v>
      </c>
      <c r="BR129" s="1">
        <v>1.4999999999999999E-2</v>
      </c>
      <c r="BS129" s="1">
        <v>3.5000000000000003E-2</v>
      </c>
      <c r="BT129" s="1">
        <v>0.26500000000000001</v>
      </c>
      <c r="BU129" s="2">
        <v>13885.8189</v>
      </c>
      <c r="BV129" s="2">
        <v>32400.244100000004</v>
      </c>
      <c r="BW129" s="2">
        <v>245316.13390000002</v>
      </c>
      <c r="BX129" s="2">
        <v>13885.8189</v>
      </c>
      <c r="BY129" s="2">
        <v>13885.8189</v>
      </c>
      <c r="BZ129" s="2">
        <v>13885.8189</v>
      </c>
      <c r="CA129" s="2">
        <v>32400.244100000004</v>
      </c>
      <c r="CB129" s="2">
        <v>245316.13390000002</v>
      </c>
      <c r="CC129" s="2">
        <v>13885.8189</v>
      </c>
      <c r="CD129" s="2">
        <v>13885.8189</v>
      </c>
      <c r="CE129" s="1">
        <f t="shared" si="1"/>
        <v>1.4999999999999999E-2</v>
      </c>
    </row>
    <row r="130" spans="1:83" ht="13.5" customHeight="1">
      <c r="A130" s="3" t="s">
        <v>82</v>
      </c>
      <c r="B130" t="s">
        <v>324</v>
      </c>
      <c r="C130" s="9" t="s">
        <v>1739</v>
      </c>
      <c r="D130" s="3" t="s">
        <v>275</v>
      </c>
      <c r="E130" s="3" t="s">
        <v>276</v>
      </c>
      <c r="F130" s="3" t="s">
        <v>127</v>
      </c>
      <c r="G130" s="3" t="s">
        <v>128</v>
      </c>
      <c r="H130" s="3" t="s">
        <v>89</v>
      </c>
      <c r="I130" s="3" t="s">
        <v>90</v>
      </c>
      <c r="J130" s="3" t="s">
        <v>277</v>
      </c>
      <c r="K130" s="3" t="s">
        <v>92</v>
      </c>
      <c r="L130" s="3" t="s">
        <v>116</v>
      </c>
      <c r="M130" s="3" t="s">
        <v>94</v>
      </c>
      <c r="N130" s="2">
        <v>200000000</v>
      </c>
      <c r="O130" s="2">
        <v>0</v>
      </c>
      <c r="P130" s="10">
        <v>1</v>
      </c>
      <c r="Q130" s="2">
        <v>200000000</v>
      </c>
      <c r="R130" s="2">
        <v>0</v>
      </c>
      <c r="S130" s="3" t="s">
        <v>94</v>
      </c>
      <c r="T130" s="2">
        <v>2493491.69</v>
      </c>
      <c r="U130" s="2">
        <v>1537653.19</v>
      </c>
      <c r="V130" s="2">
        <v>1368.77</v>
      </c>
      <c r="W130" s="11">
        <v>1</v>
      </c>
      <c r="X130" s="2">
        <v>2493491.69</v>
      </c>
      <c r="Y130" s="2">
        <v>1537653.19</v>
      </c>
      <c r="Z130" s="2">
        <v>1368.77</v>
      </c>
      <c r="AA130" s="12">
        <v>5.3409999999999999E-2</v>
      </c>
      <c r="AB130" s="13">
        <v>45940</v>
      </c>
      <c r="AC130" s="13">
        <v>44500</v>
      </c>
      <c r="AD130" s="2">
        <v>4</v>
      </c>
      <c r="AE130" s="2">
        <v>4</v>
      </c>
      <c r="AF130" s="3" t="s">
        <v>95</v>
      </c>
      <c r="AG130" s="2">
        <v>0</v>
      </c>
      <c r="AH130" s="3" t="s">
        <v>95</v>
      </c>
      <c r="AI130" s="3" t="s">
        <v>95</v>
      </c>
      <c r="AJ130" s="2">
        <v>1</v>
      </c>
      <c r="AK130" s="2">
        <v>10426.850445322509</v>
      </c>
      <c r="AL130" s="2">
        <v>0</v>
      </c>
      <c r="AM130" s="2">
        <v>9.2816508799647419</v>
      </c>
      <c r="AN130" s="2">
        <v>10436.132096202473</v>
      </c>
      <c r="AO130" s="2">
        <v>30613.637582520656</v>
      </c>
      <c r="AP130" s="2">
        <v>0</v>
      </c>
      <c r="AQ130" s="2">
        <v>38.027193987385246</v>
      </c>
      <c r="AR130" s="2">
        <v>30651.664776508042</v>
      </c>
      <c r="AS130" s="2">
        <v>1229790.815301466</v>
      </c>
      <c r="AT130" s="2">
        <v>0</v>
      </c>
      <c r="AU130" s="2">
        <v>1094.72069853423</v>
      </c>
      <c r="AV130" s="2">
        <v>1230885.5360000003</v>
      </c>
      <c r="AW130" s="2">
        <v>10426.850445322509</v>
      </c>
      <c r="AX130" s="2">
        <v>0</v>
      </c>
      <c r="AY130" s="2">
        <v>9.2816508799647419</v>
      </c>
      <c r="AZ130" s="2">
        <v>10436.132096202473</v>
      </c>
      <c r="BA130" s="2">
        <v>53063.284601290783</v>
      </c>
      <c r="BB130" s="2">
        <v>0</v>
      </c>
      <c r="BC130" s="2">
        <v>47.235249493228572</v>
      </c>
      <c r="BD130" s="2">
        <v>53110.519850784003</v>
      </c>
      <c r="BE130" s="2">
        <v>155795.86302120588</v>
      </c>
      <c r="BF130" s="2">
        <v>0</v>
      </c>
      <c r="BG130" s="2">
        <v>193.52419292120226</v>
      </c>
      <c r="BH130" s="2">
        <v>155989.38721412708</v>
      </c>
      <c r="BI130" s="2">
        <v>6258528.4381506909</v>
      </c>
      <c r="BJ130" s="2">
        <v>0</v>
      </c>
      <c r="BK130" s="2">
        <v>5571.1431069105502</v>
      </c>
      <c r="BL130" s="2">
        <v>6264099.5812576022</v>
      </c>
      <c r="BM130" s="2">
        <v>53063.284601290783</v>
      </c>
      <c r="BN130" s="2">
        <v>0</v>
      </c>
      <c r="BO130" s="2">
        <v>47.235249493228572</v>
      </c>
      <c r="BP130" s="2">
        <v>53110.519850784003</v>
      </c>
      <c r="BQ130" s="2" t="s">
        <v>96</v>
      </c>
      <c r="BR130" s="1">
        <v>1.4999999999999999E-2</v>
      </c>
      <c r="BS130" s="1">
        <v>3.5000000000000003E-2</v>
      </c>
      <c r="BT130" s="1">
        <v>0.26500000000000001</v>
      </c>
      <c r="BU130" s="2">
        <v>23064.797849999999</v>
      </c>
      <c r="BV130" s="2">
        <v>53817.861650000006</v>
      </c>
      <c r="BW130" s="2">
        <v>407478.09535000002</v>
      </c>
      <c r="BX130" s="2">
        <v>23064.797849999999</v>
      </c>
      <c r="BY130" s="2">
        <v>23064.797849999999</v>
      </c>
      <c r="BZ130" s="2">
        <v>23064.797849999999</v>
      </c>
      <c r="CA130" s="2">
        <v>53817.861650000006</v>
      </c>
      <c r="CB130" s="2">
        <v>407478.09535000002</v>
      </c>
      <c r="CC130" s="2">
        <v>23064.797849999999</v>
      </c>
      <c r="CD130" s="2">
        <v>23064.797849999999</v>
      </c>
      <c r="CE130" s="1">
        <f t="shared" ref="CE130:CE193" si="2">BY130/Y130</f>
        <v>1.4999999999999999E-2</v>
      </c>
    </row>
    <row r="131" spans="1:83" ht="13.5" customHeight="1">
      <c r="A131" s="3" t="s">
        <v>82</v>
      </c>
      <c r="B131" t="s">
        <v>325</v>
      </c>
      <c r="C131" s="9" t="s">
        <v>1740</v>
      </c>
      <c r="D131" s="3" t="s">
        <v>311</v>
      </c>
      <c r="E131" s="3" t="s">
        <v>312</v>
      </c>
      <c r="F131" s="3" t="s">
        <v>127</v>
      </c>
      <c r="G131" s="3" t="s">
        <v>313</v>
      </c>
      <c r="H131" s="3" t="s">
        <v>89</v>
      </c>
      <c r="I131" s="3" t="s">
        <v>90</v>
      </c>
      <c r="J131" s="3" t="s">
        <v>314</v>
      </c>
      <c r="K131" s="3" t="s">
        <v>92</v>
      </c>
      <c r="L131" s="3" t="s">
        <v>116</v>
      </c>
      <c r="M131" s="3" t="s">
        <v>94</v>
      </c>
      <c r="N131" s="2">
        <v>37000000</v>
      </c>
      <c r="O131" s="2">
        <v>5426607.6200000001</v>
      </c>
      <c r="P131" s="10">
        <v>1</v>
      </c>
      <c r="Q131" s="2">
        <v>37000000</v>
      </c>
      <c r="R131" s="2">
        <v>5426607.6200000001</v>
      </c>
      <c r="S131" s="3" t="s">
        <v>94</v>
      </c>
      <c r="T131" s="2">
        <v>1328676</v>
      </c>
      <c r="U131" s="2">
        <v>747380.25</v>
      </c>
      <c r="V131" s="2">
        <v>667.97</v>
      </c>
      <c r="W131" s="11">
        <v>1</v>
      </c>
      <c r="X131" s="2">
        <v>1328676</v>
      </c>
      <c r="Y131" s="2">
        <v>747380.25</v>
      </c>
      <c r="Z131" s="2">
        <v>667.97</v>
      </c>
      <c r="AA131" s="12">
        <v>5.3624999999999999E-2</v>
      </c>
      <c r="AB131" s="13">
        <v>45312</v>
      </c>
      <c r="AC131" s="13">
        <v>44500</v>
      </c>
      <c r="AD131" s="2">
        <v>3</v>
      </c>
      <c r="AE131" s="2">
        <v>5</v>
      </c>
      <c r="AF131" s="3" t="s">
        <v>95</v>
      </c>
      <c r="AG131" s="2">
        <v>0</v>
      </c>
      <c r="AH131" s="3" t="s">
        <v>95</v>
      </c>
      <c r="AI131" s="3" t="s">
        <v>95</v>
      </c>
      <c r="AJ131" s="2">
        <v>1</v>
      </c>
      <c r="AK131" s="2">
        <v>8299.3196289825719</v>
      </c>
      <c r="AL131" s="2">
        <v>0</v>
      </c>
      <c r="AM131" s="2">
        <v>7.4175047207515714</v>
      </c>
      <c r="AN131" s="2">
        <v>8306.7371337033237</v>
      </c>
      <c r="AO131" s="2">
        <v>18824.90431075963</v>
      </c>
      <c r="AP131" s="2">
        <v>0</v>
      </c>
      <c r="AQ131" s="2">
        <v>21.815853027268837</v>
      </c>
      <c r="AR131" s="2">
        <v>18846.720163786904</v>
      </c>
      <c r="AS131" s="2">
        <v>597904.19999999995</v>
      </c>
      <c r="AT131" s="2">
        <v>0</v>
      </c>
      <c r="AU131" s="2">
        <v>534.37599999999998</v>
      </c>
      <c r="AV131" s="2">
        <v>598438.576</v>
      </c>
      <c r="AW131" s="2">
        <v>8299.3196289825719</v>
      </c>
      <c r="AX131" s="2">
        <v>0</v>
      </c>
      <c r="AY131" s="2">
        <v>7.4175047207515714</v>
      </c>
      <c r="AZ131" s="2">
        <v>8306.7371337033237</v>
      </c>
      <c r="BA131" s="2">
        <v>42236.067523855207</v>
      </c>
      <c r="BB131" s="2">
        <v>0</v>
      </c>
      <c r="BC131" s="2">
        <v>37.748423274376826</v>
      </c>
      <c r="BD131" s="2">
        <v>42273.815947129588</v>
      </c>
      <c r="BE131" s="2">
        <v>95801.820527886841</v>
      </c>
      <c r="BF131" s="2">
        <v>0</v>
      </c>
      <c r="BG131" s="2">
        <v>111.02305764107383</v>
      </c>
      <c r="BH131" s="2">
        <v>95912.843585527939</v>
      </c>
      <c r="BI131" s="2">
        <v>3042794.2642199998</v>
      </c>
      <c r="BJ131" s="2">
        <v>0</v>
      </c>
      <c r="BK131" s="2">
        <v>2719.4929016000001</v>
      </c>
      <c r="BL131" s="2">
        <v>3045513.7571216002</v>
      </c>
      <c r="BM131" s="2">
        <v>42236.067523855207</v>
      </c>
      <c r="BN131" s="2">
        <v>0</v>
      </c>
      <c r="BO131" s="2">
        <v>37.748423274376826</v>
      </c>
      <c r="BP131" s="2">
        <v>42273.815947129588</v>
      </c>
      <c r="BQ131" s="2" t="s">
        <v>96</v>
      </c>
      <c r="BR131" s="1">
        <v>1.4999999999999999E-2</v>
      </c>
      <c r="BS131" s="1">
        <v>3.5000000000000003E-2</v>
      </c>
      <c r="BT131" s="1">
        <v>0.26500000000000001</v>
      </c>
      <c r="BU131" s="2">
        <v>11210.703749999999</v>
      </c>
      <c r="BV131" s="2">
        <v>26158.308750000004</v>
      </c>
      <c r="BW131" s="2">
        <v>198055.76625000002</v>
      </c>
      <c r="BX131" s="2">
        <v>11210.703749999999</v>
      </c>
      <c r="BY131" s="2">
        <v>11210.703749999999</v>
      </c>
      <c r="BZ131" s="2">
        <v>11210.703749999999</v>
      </c>
      <c r="CA131" s="2">
        <v>26158.308750000004</v>
      </c>
      <c r="CB131" s="2">
        <v>198055.76625000002</v>
      </c>
      <c r="CC131" s="2">
        <v>11210.703749999999</v>
      </c>
      <c r="CD131" s="2">
        <v>11210.703749999999</v>
      </c>
      <c r="CE131" s="1">
        <f t="shared" si="2"/>
        <v>1.4999999999999998E-2</v>
      </c>
    </row>
    <row r="132" spans="1:83" ht="13.5" customHeight="1">
      <c r="A132" s="3" t="s">
        <v>82</v>
      </c>
      <c r="B132" t="s">
        <v>326</v>
      </c>
      <c r="C132" s="9" t="s">
        <v>1741</v>
      </c>
      <c r="D132" s="3" t="s">
        <v>275</v>
      </c>
      <c r="E132" s="3" t="s">
        <v>276</v>
      </c>
      <c r="F132" s="3" t="s">
        <v>127</v>
      </c>
      <c r="G132" s="3" t="s">
        <v>128</v>
      </c>
      <c r="H132" s="3" t="s">
        <v>89</v>
      </c>
      <c r="I132" s="3" t="s">
        <v>90</v>
      </c>
      <c r="J132" s="3" t="s">
        <v>277</v>
      </c>
      <c r="K132" s="3" t="s">
        <v>92</v>
      </c>
      <c r="L132" s="3" t="s">
        <v>116</v>
      </c>
      <c r="M132" s="3" t="s">
        <v>94</v>
      </c>
      <c r="N132" s="2">
        <v>200000000</v>
      </c>
      <c r="O132" s="2">
        <v>0</v>
      </c>
      <c r="P132" s="10">
        <v>1</v>
      </c>
      <c r="Q132" s="2">
        <v>200000000</v>
      </c>
      <c r="R132" s="2">
        <v>0</v>
      </c>
      <c r="S132" s="3" t="s">
        <v>94</v>
      </c>
      <c r="T132" s="2">
        <v>1018891.69</v>
      </c>
      <c r="U132" s="2">
        <v>628316.54</v>
      </c>
      <c r="V132" s="2">
        <v>559.30999999999995</v>
      </c>
      <c r="W132" s="11">
        <v>1</v>
      </c>
      <c r="X132" s="2">
        <v>1018891.69</v>
      </c>
      <c r="Y132" s="2">
        <v>628316.54</v>
      </c>
      <c r="Z132" s="2">
        <v>559.30999999999995</v>
      </c>
      <c r="AA132" s="12">
        <v>5.3409999999999999E-2</v>
      </c>
      <c r="AB132" s="13">
        <v>45940</v>
      </c>
      <c r="AC132" s="13">
        <v>44500</v>
      </c>
      <c r="AD132" s="2">
        <v>4</v>
      </c>
      <c r="AE132" s="2">
        <v>4</v>
      </c>
      <c r="AF132" s="3" t="s">
        <v>95</v>
      </c>
      <c r="AG132" s="2">
        <v>0</v>
      </c>
      <c r="AH132" s="3" t="s">
        <v>95</v>
      </c>
      <c r="AI132" s="3" t="s">
        <v>95</v>
      </c>
      <c r="AJ132" s="2">
        <v>1</v>
      </c>
      <c r="AK132" s="2">
        <v>4258.9609889950634</v>
      </c>
      <c r="AL132" s="2">
        <v>0</v>
      </c>
      <c r="AM132" s="2">
        <v>3.7912092378704982</v>
      </c>
      <c r="AN132" s="2">
        <v>4262.7521982329336</v>
      </c>
      <c r="AO132" s="2">
        <v>12504.007716273329</v>
      </c>
      <c r="AP132" s="2">
        <v>0</v>
      </c>
      <c r="AQ132" s="2">
        <v>15.531443972754474</v>
      </c>
      <c r="AR132" s="2">
        <v>12519.539160246082</v>
      </c>
      <c r="AS132" s="2">
        <v>502321.49530282948</v>
      </c>
      <c r="AT132" s="2">
        <v>0</v>
      </c>
      <c r="AU132" s="2">
        <v>447.15269717048284</v>
      </c>
      <c r="AV132" s="2">
        <v>502768.6480000001</v>
      </c>
      <c r="AW132" s="2">
        <v>4258.9609889950634</v>
      </c>
      <c r="AX132" s="2">
        <v>0</v>
      </c>
      <c r="AY132" s="2">
        <v>3.7912092378704982</v>
      </c>
      <c r="AZ132" s="2">
        <v>4262.7521982329336</v>
      </c>
      <c r="BA132" s="2">
        <v>21674.278369094776</v>
      </c>
      <c r="BB132" s="2">
        <v>0</v>
      </c>
      <c r="BC132" s="2">
        <v>19.293842932446754</v>
      </c>
      <c r="BD132" s="2">
        <v>21693.572212027222</v>
      </c>
      <c r="BE132" s="2">
        <v>63634.145668886602</v>
      </c>
      <c r="BF132" s="2">
        <v>0</v>
      </c>
      <c r="BG132" s="2">
        <v>79.041071521744797</v>
      </c>
      <c r="BH132" s="2">
        <v>63713.186740408339</v>
      </c>
      <c r="BI132" s="2">
        <v>2556364.3217456294</v>
      </c>
      <c r="BJ132" s="2">
        <v>0</v>
      </c>
      <c r="BK132" s="2">
        <v>2275.6047911703045</v>
      </c>
      <c r="BL132" s="2">
        <v>2558639.9265368008</v>
      </c>
      <c r="BM132" s="2">
        <v>21674.278369094776</v>
      </c>
      <c r="BN132" s="2">
        <v>0</v>
      </c>
      <c r="BO132" s="2">
        <v>19.293842932446754</v>
      </c>
      <c r="BP132" s="2">
        <v>21693.572212027222</v>
      </c>
      <c r="BQ132" s="2" t="s">
        <v>96</v>
      </c>
      <c r="BR132" s="1">
        <v>1.4999999999999999E-2</v>
      </c>
      <c r="BS132" s="1">
        <v>3.5000000000000003E-2</v>
      </c>
      <c r="BT132" s="1">
        <v>0.26500000000000001</v>
      </c>
      <c r="BU132" s="2">
        <v>9424.7481000000007</v>
      </c>
      <c r="BV132" s="2">
        <v>21991.078900000004</v>
      </c>
      <c r="BW132" s="2">
        <v>166503.88310000001</v>
      </c>
      <c r="BX132" s="2">
        <v>9424.7481000000007</v>
      </c>
      <c r="BY132" s="2">
        <v>9424.7481000000007</v>
      </c>
      <c r="BZ132" s="2">
        <v>9424.7481000000007</v>
      </c>
      <c r="CA132" s="2">
        <v>21991.078900000004</v>
      </c>
      <c r="CB132" s="2">
        <v>166503.88310000001</v>
      </c>
      <c r="CC132" s="2">
        <v>9424.7481000000007</v>
      </c>
      <c r="CD132" s="2">
        <v>9424.7481000000007</v>
      </c>
      <c r="CE132" s="1">
        <f t="shared" si="2"/>
        <v>1.4999999999999999E-2</v>
      </c>
    </row>
    <row r="133" spans="1:83" ht="13.5" customHeight="1">
      <c r="A133" s="3" t="s">
        <v>82</v>
      </c>
      <c r="B133" t="s">
        <v>327</v>
      </c>
      <c r="C133" s="9" t="s">
        <v>1742</v>
      </c>
      <c r="D133" s="3" t="s">
        <v>275</v>
      </c>
      <c r="E133" s="3" t="s">
        <v>276</v>
      </c>
      <c r="F133" s="3" t="s">
        <v>127</v>
      </c>
      <c r="G133" s="3" t="s">
        <v>128</v>
      </c>
      <c r="H133" s="3" t="s">
        <v>89</v>
      </c>
      <c r="I133" s="3" t="s">
        <v>90</v>
      </c>
      <c r="J133" s="3" t="s">
        <v>277</v>
      </c>
      <c r="K133" s="3" t="s">
        <v>92</v>
      </c>
      <c r="L133" s="3" t="s">
        <v>116</v>
      </c>
      <c r="M133" s="3" t="s">
        <v>94</v>
      </c>
      <c r="N133" s="2">
        <v>200000000</v>
      </c>
      <c r="O133" s="2">
        <v>0</v>
      </c>
      <c r="P133" s="10">
        <v>1</v>
      </c>
      <c r="Q133" s="2">
        <v>200000000</v>
      </c>
      <c r="R133" s="2">
        <v>0</v>
      </c>
      <c r="S133" s="3" t="s">
        <v>94</v>
      </c>
      <c r="T133" s="2">
        <v>1251873.8899999999</v>
      </c>
      <c r="U133" s="2">
        <v>771988.89</v>
      </c>
      <c r="V133" s="2">
        <v>687.2</v>
      </c>
      <c r="W133" s="11">
        <v>1</v>
      </c>
      <c r="X133" s="2">
        <v>1251873.8899999999</v>
      </c>
      <c r="Y133" s="2">
        <v>771988.89</v>
      </c>
      <c r="Z133" s="2">
        <v>687.2</v>
      </c>
      <c r="AA133" s="12">
        <v>5.3409999999999999E-2</v>
      </c>
      <c r="AB133" s="13">
        <v>45940</v>
      </c>
      <c r="AC133" s="13">
        <v>44500</v>
      </c>
      <c r="AD133" s="2">
        <v>4</v>
      </c>
      <c r="AE133" s="2">
        <v>4</v>
      </c>
      <c r="AF133" s="3" t="s">
        <v>95</v>
      </c>
      <c r="AG133" s="2">
        <v>0</v>
      </c>
      <c r="AH133" s="3" t="s">
        <v>95</v>
      </c>
      <c r="AI133" s="3" t="s">
        <v>95</v>
      </c>
      <c r="AJ133" s="2">
        <v>1</v>
      </c>
      <c r="AK133" s="2">
        <v>5233.4682550576581</v>
      </c>
      <c r="AL133" s="2">
        <v>0</v>
      </c>
      <c r="AM133" s="2">
        <v>4.6586672832501801</v>
      </c>
      <c r="AN133" s="2">
        <v>5238.1269223409081</v>
      </c>
      <c r="AO133" s="2">
        <v>15365.272661957246</v>
      </c>
      <c r="AP133" s="2">
        <v>0</v>
      </c>
      <c r="AQ133" s="2">
        <v>19.085642460523669</v>
      </c>
      <c r="AR133" s="2">
        <v>15384.35830441777</v>
      </c>
      <c r="AS133" s="2">
        <v>617259.3753014768</v>
      </c>
      <c r="AT133" s="2">
        <v>0</v>
      </c>
      <c r="AU133" s="2">
        <v>549.46469852328426</v>
      </c>
      <c r="AV133" s="2">
        <v>617808.84</v>
      </c>
      <c r="AW133" s="2">
        <v>5233.4682550576581</v>
      </c>
      <c r="AX133" s="2">
        <v>0</v>
      </c>
      <c r="AY133" s="2">
        <v>4.6586672832501801</v>
      </c>
      <c r="AZ133" s="2">
        <v>5238.1269223409081</v>
      </c>
      <c r="BA133" s="2">
        <v>26633.643296813927</v>
      </c>
      <c r="BB133" s="2">
        <v>0</v>
      </c>
      <c r="BC133" s="2">
        <v>23.708423671188491</v>
      </c>
      <c r="BD133" s="2">
        <v>26657.351720485116</v>
      </c>
      <c r="BE133" s="2">
        <v>78195.409103966624</v>
      </c>
      <c r="BF133" s="2">
        <v>0</v>
      </c>
      <c r="BG133" s="2">
        <v>97.12874304585101</v>
      </c>
      <c r="BH133" s="2">
        <v>78292.537847012471</v>
      </c>
      <c r="BI133" s="2">
        <v>3141294.6868467457</v>
      </c>
      <c r="BJ133" s="2">
        <v>0</v>
      </c>
      <c r="BK133" s="2">
        <v>2796.2807972548462</v>
      </c>
      <c r="BL133" s="2">
        <v>3144090.967644</v>
      </c>
      <c r="BM133" s="2">
        <v>26633.643296813927</v>
      </c>
      <c r="BN133" s="2">
        <v>0</v>
      </c>
      <c r="BO133" s="2">
        <v>23.708423671188491</v>
      </c>
      <c r="BP133" s="2">
        <v>26657.351720485116</v>
      </c>
      <c r="BQ133" s="2" t="s">
        <v>96</v>
      </c>
      <c r="BR133" s="1">
        <v>1.4999999999999999E-2</v>
      </c>
      <c r="BS133" s="1">
        <v>3.5000000000000003E-2</v>
      </c>
      <c r="BT133" s="1">
        <v>0.26500000000000001</v>
      </c>
      <c r="BU133" s="2">
        <v>11579.833349999999</v>
      </c>
      <c r="BV133" s="2">
        <v>27019.611150000004</v>
      </c>
      <c r="BW133" s="2">
        <v>204577.05585</v>
      </c>
      <c r="BX133" s="2">
        <v>11579.833349999999</v>
      </c>
      <c r="BY133" s="2">
        <v>11579.833349999999</v>
      </c>
      <c r="BZ133" s="2">
        <v>11579.833349999999</v>
      </c>
      <c r="CA133" s="2">
        <v>27019.611150000004</v>
      </c>
      <c r="CB133" s="2">
        <v>204577.05585</v>
      </c>
      <c r="CC133" s="2">
        <v>11579.833349999999</v>
      </c>
      <c r="CD133" s="2">
        <v>11579.833349999999</v>
      </c>
      <c r="CE133" s="1">
        <f t="shared" si="2"/>
        <v>1.4999999999999998E-2</v>
      </c>
    </row>
    <row r="134" spans="1:83" ht="13.5" customHeight="1">
      <c r="A134" s="3" t="s">
        <v>82</v>
      </c>
      <c r="B134" t="s">
        <v>328</v>
      </c>
      <c r="C134" s="9" t="s">
        <v>1743</v>
      </c>
      <c r="D134" s="3" t="s">
        <v>275</v>
      </c>
      <c r="E134" s="3" t="s">
        <v>276</v>
      </c>
      <c r="F134" s="3" t="s">
        <v>127</v>
      </c>
      <c r="G134" s="3" t="s">
        <v>128</v>
      </c>
      <c r="H134" s="3" t="s">
        <v>89</v>
      </c>
      <c r="I134" s="3" t="s">
        <v>90</v>
      </c>
      <c r="J134" s="3" t="s">
        <v>277</v>
      </c>
      <c r="K134" s="3" t="s">
        <v>92</v>
      </c>
      <c r="L134" s="3" t="s">
        <v>116</v>
      </c>
      <c r="M134" s="3" t="s">
        <v>94</v>
      </c>
      <c r="N134" s="2">
        <v>200000000</v>
      </c>
      <c r="O134" s="2">
        <v>0</v>
      </c>
      <c r="P134" s="10">
        <v>1</v>
      </c>
      <c r="Q134" s="2">
        <v>200000000</v>
      </c>
      <c r="R134" s="2">
        <v>0</v>
      </c>
      <c r="S134" s="3" t="s">
        <v>94</v>
      </c>
      <c r="T134" s="2">
        <v>407087.27</v>
      </c>
      <c r="U134" s="2">
        <v>251037.17</v>
      </c>
      <c r="V134" s="2">
        <v>223.46</v>
      </c>
      <c r="W134" s="11">
        <v>1</v>
      </c>
      <c r="X134" s="2">
        <v>407087.27</v>
      </c>
      <c r="Y134" s="2">
        <v>251037.17</v>
      </c>
      <c r="Z134" s="2">
        <v>223.46</v>
      </c>
      <c r="AA134" s="12">
        <v>5.3409999999999999E-2</v>
      </c>
      <c r="AB134" s="13">
        <v>45940</v>
      </c>
      <c r="AC134" s="13">
        <v>44500</v>
      </c>
      <c r="AD134" s="2">
        <v>4</v>
      </c>
      <c r="AE134" s="2">
        <v>4</v>
      </c>
      <c r="AF134" s="3" t="s">
        <v>95</v>
      </c>
      <c r="AG134" s="2">
        <v>0</v>
      </c>
      <c r="AH134" s="3" t="s">
        <v>95</v>
      </c>
      <c r="AI134" s="3" t="s">
        <v>95</v>
      </c>
      <c r="AJ134" s="2">
        <v>1</v>
      </c>
      <c r="AK134" s="2">
        <v>1699.9335392801622</v>
      </c>
      <c r="AL134" s="2">
        <v>0</v>
      </c>
      <c r="AM134" s="2">
        <v>1.5131908501340461</v>
      </c>
      <c r="AN134" s="2">
        <v>1701.4467301302964</v>
      </c>
      <c r="AO134" s="2">
        <v>4990.4100324987767</v>
      </c>
      <c r="AP134" s="2">
        <v>0</v>
      </c>
      <c r="AQ134" s="2">
        <v>6.1978174322698152</v>
      </c>
      <c r="AR134" s="2">
        <v>4996.6078499310479</v>
      </c>
      <c r="AS134" s="2">
        <v>200497.99929445473</v>
      </c>
      <c r="AT134" s="2">
        <v>0</v>
      </c>
      <c r="AU134" s="2">
        <v>178.47270554531366</v>
      </c>
      <c r="AV134" s="2">
        <v>200676.47200000004</v>
      </c>
      <c r="AW134" s="2">
        <v>1699.9335392801622</v>
      </c>
      <c r="AX134" s="2">
        <v>0</v>
      </c>
      <c r="AY134" s="2">
        <v>1.5131908501340461</v>
      </c>
      <c r="AZ134" s="2">
        <v>1701.4467301302964</v>
      </c>
      <c r="BA134" s="2">
        <v>8651.1317747506746</v>
      </c>
      <c r="BB134" s="2">
        <v>0</v>
      </c>
      <c r="BC134" s="2">
        <v>7.7007795554171743</v>
      </c>
      <c r="BD134" s="2">
        <v>8658.832554306091</v>
      </c>
      <c r="BE134" s="2">
        <v>25396.695696389525</v>
      </c>
      <c r="BF134" s="2">
        <v>0</v>
      </c>
      <c r="BG134" s="2">
        <v>31.541312694564319</v>
      </c>
      <c r="BH134" s="2">
        <v>25428.237009084096</v>
      </c>
      <c r="BI134" s="2">
        <v>1020354.3682094095</v>
      </c>
      <c r="BJ134" s="2">
        <v>0</v>
      </c>
      <c r="BK134" s="2">
        <v>908.2654457906558</v>
      </c>
      <c r="BL134" s="2">
        <v>1021262.6336552002</v>
      </c>
      <c r="BM134" s="2">
        <v>8651.1317747506746</v>
      </c>
      <c r="BN134" s="2">
        <v>0</v>
      </c>
      <c r="BO134" s="2">
        <v>7.7007795554171743</v>
      </c>
      <c r="BP134" s="2">
        <v>8658.832554306091</v>
      </c>
      <c r="BQ134" s="2" t="s">
        <v>96</v>
      </c>
      <c r="BR134" s="1">
        <v>1.4999999999999999E-2</v>
      </c>
      <c r="BS134" s="1">
        <v>3.5000000000000003E-2</v>
      </c>
      <c r="BT134" s="1">
        <v>0.26500000000000001</v>
      </c>
      <c r="BU134" s="2">
        <v>3765.55755</v>
      </c>
      <c r="BV134" s="2">
        <v>8786.3009500000007</v>
      </c>
      <c r="BW134" s="2">
        <v>66524.850050000008</v>
      </c>
      <c r="BX134" s="2">
        <v>3765.55755</v>
      </c>
      <c r="BY134" s="2">
        <v>3765.55755</v>
      </c>
      <c r="BZ134" s="2">
        <v>3765.55755</v>
      </c>
      <c r="CA134" s="2">
        <v>8786.3009500000007</v>
      </c>
      <c r="CB134" s="2">
        <v>66524.850050000008</v>
      </c>
      <c r="CC134" s="2">
        <v>3765.55755</v>
      </c>
      <c r="CD134" s="2">
        <v>3765.55755</v>
      </c>
      <c r="CE134" s="1">
        <f t="shared" si="2"/>
        <v>1.4999999999999999E-2</v>
      </c>
    </row>
    <row r="135" spans="1:83" ht="13.5" customHeight="1">
      <c r="A135" s="3" t="s">
        <v>82</v>
      </c>
      <c r="B135" t="s">
        <v>329</v>
      </c>
      <c r="C135" s="9" t="s">
        <v>1744</v>
      </c>
      <c r="D135" s="3" t="s">
        <v>275</v>
      </c>
      <c r="E135" s="3" t="s">
        <v>276</v>
      </c>
      <c r="F135" s="3" t="s">
        <v>127</v>
      </c>
      <c r="G135" s="3" t="s">
        <v>128</v>
      </c>
      <c r="H135" s="3" t="s">
        <v>89</v>
      </c>
      <c r="I135" s="3" t="s">
        <v>90</v>
      </c>
      <c r="J135" s="3" t="s">
        <v>277</v>
      </c>
      <c r="K135" s="3" t="s">
        <v>92</v>
      </c>
      <c r="L135" s="3" t="s">
        <v>116</v>
      </c>
      <c r="M135" s="3" t="s">
        <v>94</v>
      </c>
      <c r="N135" s="2">
        <v>200000000</v>
      </c>
      <c r="O135" s="2">
        <v>0</v>
      </c>
      <c r="P135" s="10">
        <v>1</v>
      </c>
      <c r="Q135" s="2">
        <v>200000000</v>
      </c>
      <c r="R135" s="2">
        <v>0</v>
      </c>
      <c r="S135" s="3" t="s">
        <v>94</v>
      </c>
      <c r="T135" s="2">
        <v>5022684.5599999996</v>
      </c>
      <c r="U135" s="2">
        <v>3097322.16</v>
      </c>
      <c r="V135" s="2">
        <v>2757.13</v>
      </c>
      <c r="W135" s="11">
        <v>1</v>
      </c>
      <c r="X135" s="2">
        <v>5022684.5599999996</v>
      </c>
      <c r="Y135" s="2">
        <v>3097322.16</v>
      </c>
      <c r="Z135" s="2">
        <v>2757.13</v>
      </c>
      <c r="AA135" s="12">
        <v>5.3409999999999999E-2</v>
      </c>
      <c r="AB135" s="13">
        <v>45940</v>
      </c>
      <c r="AC135" s="13">
        <v>44500</v>
      </c>
      <c r="AD135" s="2">
        <v>4</v>
      </c>
      <c r="AE135" s="2">
        <v>4</v>
      </c>
      <c r="AF135" s="3" t="s">
        <v>95</v>
      </c>
      <c r="AG135" s="2">
        <v>0</v>
      </c>
      <c r="AH135" s="3" t="s">
        <v>95</v>
      </c>
      <c r="AI135" s="3" t="s">
        <v>95</v>
      </c>
      <c r="AJ135" s="2">
        <v>1</v>
      </c>
      <c r="AK135" s="2">
        <v>21005.843159886175</v>
      </c>
      <c r="AL135" s="2">
        <v>0</v>
      </c>
      <c r="AM135" s="2">
        <v>18.698681428546315</v>
      </c>
      <c r="AN135" s="2">
        <v>21024.54184131472</v>
      </c>
      <c r="AO135" s="2">
        <v>61674.771828708457</v>
      </c>
      <c r="AP135" s="2">
        <v>0</v>
      </c>
      <c r="AQ135" s="2">
        <v>76.611187562295768</v>
      </c>
      <c r="AR135" s="2">
        <v>61751.383016270745</v>
      </c>
      <c r="AS135" s="2">
        <v>2477525.9913006369</v>
      </c>
      <c r="AT135" s="2">
        <v>0</v>
      </c>
      <c r="AU135" s="2">
        <v>2205.4086993632995</v>
      </c>
      <c r="AV135" s="2">
        <v>2479731.4000000004</v>
      </c>
      <c r="AW135" s="2">
        <v>21005.843159886175</v>
      </c>
      <c r="AX135" s="2">
        <v>0</v>
      </c>
      <c r="AY135" s="2">
        <v>18.698681428546315</v>
      </c>
      <c r="AZ135" s="2">
        <v>21024.54184131472</v>
      </c>
      <c r="BA135" s="2">
        <v>106900.83642497673</v>
      </c>
      <c r="BB135" s="2">
        <v>0</v>
      </c>
      <c r="BC135" s="2">
        <v>95.159459658015052</v>
      </c>
      <c r="BD135" s="2">
        <v>106995.99588463474</v>
      </c>
      <c r="BE135" s="2">
        <v>313869.08131348022</v>
      </c>
      <c r="BF135" s="2">
        <v>0</v>
      </c>
      <c r="BG135" s="2">
        <v>389.88199462327941</v>
      </c>
      <c r="BH135" s="2">
        <v>314258.96330810344</v>
      </c>
      <c r="BI135" s="2">
        <v>12608377.522328071</v>
      </c>
      <c r="BJ135" s="2">
        <v>0</v>
      </c>
      <c r="BK135" s="2">
        <v>11223.545411929768</v>
      </c>
      <c r="BL135" s="2">
        <v>12619601.067740003</v>
      </c>
      <c r="BM135" s="2">
        <v>106900.83642497673</v>
      </c>
      <c r="BN135" s="2">
        <v>0</v>
      </c>
      <c r="BO135" s="2">
        <v>95.159459658015052</v>
      </c>
      <c r="BP135" s="2">
        <v>106995.99588463474</v>
      </c>
      <c r="BQ135" s="2" t="s">
        <v>96</v>
      </c>
      <c r="BR135" s="1">
        <v>1.4999999999999999E-2</v>
      </c>
      <c r="BS135" s="1">
        <v>3.5000000000000003E-2</v>
      </c>
      <c r="BT135" s="1">
        <v>0.26500000000000001</v>
      </c>
      <c r="BU135" s="2">
        <v>46459.832399999999</v>
      </c>
      <c r="BV135" s="2">
        <v>108406.27560000002</v>
      </c>
      <c r="BW135" s="2">
        <v>820790.37240000011</v>
      </c>
      <c r="BX135" s="2">
        <v>46459.832399999999</v>
      </c>
      <c r="BY135" s="2">
        <v>46459.832399999999</v>
      </c>
      <c r="BZ135" s="2">
        <v>46459.832399999999</v>
      </c>
      <c r="CA135" s="2">
        <v>108406.27560000002</v>
      </c>
      <c r="CB135" s="2">
        <v>820790.37240000011</v>
      </c>
      <c r="CC135" s="2">
        <v>46459.832399999999</v>
      </c>
      <c r="CD135" s="2">
        <v>46459.832399999999</v>
      </c>
      <c r="CE135" s="1">
        <f t="shared" si="2"/>
        <v>1.4999999999999999E-2</v>
      </c>
    </row>
    <row r="136" spans="1:83" ht="13.5" customHeight="1">
      <c r="A136" s="3" t="s">
        <v>82</v>
      </c>
      <c r="B136" t="s">
        <v>330</v>
      </c>
      <c r="C136" s="9" t="s">
        <v>1745</v>
      </c>
      <c r="D136" s="3" t="s">
        <v>275</v>
      </c>
      <c r="E136" s="3" t="s">
        <v>276</v>
      </c>
      <c r="F136" s="3" t="s">
        <v>127</v>
      </c>
      <c r="G136" s="3" t="s">
        <v>128</v>
      </c>
      <c r="H136" s="3" t="s">
        <v>89</v>
      </c>
      <c r="I136" s="3" t="s">
        <v>90</v>
      </c>
      <c r="J136" s="3" t="s">
        <v>277</v>
      </c>
      <c r="K136" s="3" t="s">
        <v>92</v>
      </c>
      <c r="L136" s="3" t="s">
        <v>116</v>
      </c>
      <c r="M136" s="3" t="s">
        <v>94</v>
      </c>
      <c r="N136" s="2">
        <v>200000000</v>
      </c>
      <c r="O136" s="2">
        <v>0</v>
      </c>
      <c r="P136" s="10">
        <v>1</v>
      </c>
      <c r="Q136" s="2">
        <v>200000000</v>
      </c>
      <c r="R136" s="2">
        <v>0</v>
      </c>
      <c r="S136" s="3" t="s">
        <v>94</v>
      </c>
      <c r="T136" s="2">
        <v>589521.48</v>
      </c>
      <c r="U136" s="2">
        <v>363538.23</v>
      </c>
      <c r="V136" s="2">
        <v>323.61</v>
      </c>
      <c r="W136" s="11">
        <v>1</v>
      </c>
      <c r="X136" s="2">
        <v>589521.48</v>
      </c>
      <c r="Y136" s="2">
        <v>363538.23</v>
      </c>
      <c r="Z136" s="2">
        <v>323.61</v>
      </c>
      <c r="AA136" s="12">
        <v>5.3409999999999999E-2</v>
      </c>
      <c r="AB136" s="13">
        <v>45940</v>
      </c>
      <c r="AC136" s="13">
        <v>44500</v>
      </c>
      <c r="AD136" s="2">
        <v>4</v>
      </c>
      <c r="AE136" s="2">
        <v>4</v>
      </c>
      <c r="AF136" s="3" t="s">
        <v>95</v>
      </c>
      <c r="AG136" s="2">
        <v>0</v>
      </c>
      <c r="AH136" s="3" t="s">
        <v>95</v>
      </c>
      <c r="AI136" s="3" t="s">
        <v>95</v>
      </c>
      <c r="AJ136" s="2">
        <v>1</v>
      </c>
      <c r="AK136" s="2">
        <v>2463.01078009495</v>
      </c>
      <c r="AL136" s="2">
        <v>0</v>
      </c>
      <c r="AM136" s="2">
        <v>2.192492708528968</v>
      </c>
      <c r="AN136" s="2">
        <v>2465.2032728034787</v>
      </c>
      <c r="AO136" s="2">
        <v>7230.8922086296934</v>
      </c>
      <c r="AP136" s="2">
        <v>0</v>
      </c>
      <c r="AQ136" s="2">
        <v>8.9810916227035413</v>
      </c>
      <c r="AR136" s="2">
        <v>7239.8733002523968</v>
      </c>
      <c r="AS136" s="2">
        <v>290498.84730130318</v>
      </c>
      <c r="AT136" s="2">
        <v>0</v>
      </c>
      <c r="AU136" s="2">
        <v>258.59269869684607</v>
      </c>
      <c r="AV136" s="2">
        <v>290757.44</v>
      </c>
      <c r="AW136" s="2">
        <v>2463.01078009495</v>
      </c>
      <c r="AX136" s="2">
        <v>0</v>
      </c>
      <c r="AY136" s="2">
        <v>2.192492708528968</v>
      </c>
      <c r="AZ136" s="2">
        <v>2465.2032728034787</v>
      </c>
      <c r="BA136" s="2">
        <v>12534.50816098121</v>
      </c>
      <c r="BB136" s="2">
        <v>0</v>
      </c>
      <c r="BC136" s="2">
        <v>11.157814642974772</v>
      </c>
      <c r="BD136" s="2">
        <v>12545.665975624184</v>
      </c>
      <c r="BE136" s="2">
        <v>36798.733538937377</v>
      </c>
      <c r="BF136" s="2">
        <v>0</v>
      </c>
      <c r="BG136" s="2">
        <v>45.705673377100595</v>
      </c>
      <c r="BH136" s="2">
        <v>36844.439212314472</v>
      </c>
      <c r="BI136" s="2">
        <v>1478377.6838010619</v>
      </c>
      <c r="BJ136" s="2">
        <v>0</v>
      </c>
      <c r="BK136" s="2">
        <v>1316.0041029381193</v>
      </c>
      <c r="BL136" s="2">
        <v>1479693.687904</v>
      </c>
      <c r="BM136" s="2">
        <v>12534.50816098121</v>
      </c>
      <c r="BN136" s="2">
        <v>0</v>
      </c>
      <c r="BO136" s="2">
        <v>11.157814642974772</v>
      </c>
      <c r="BP136" s="2">
        <v>12545.665975624184</v>
      </c>
      <c r="BQ136" s="2" t="s">
        <v>96</v>
      </c>
      <c r="BR136" s="1">
        <v>1.4999999999999999E-2</v>
      </c>
      <c r="BS136" s="1">
        <v>3.5000000000000003E-2</v>
      </c>
      <c r="BT136" s="1">
        <v>0.26500000000000001</v>
      </c>
      <c r="BU136" s="2">
        <v>5453.0734499999999</v>
      </c>
      <c r="BV136" s="2">
        <v>12723.83805</v>
      </c>
      <c r="BW136" s="2">
        <v>96337.630950000006</v>
      </c>
      <c r="BX136" s="2">
        <v>5453.0734499999999</v>
      </c>
      <c r="BY136" s="2">
        <v>5453.0734499999999</v>
      </c>
      <c r="BZ136" s="2">
        <v>5453.0734499999999</v>
      </c>
      <c r="CA136" s="2">
        <v>12723.83805</v>
      </c>
      <c r="CB136" s="2">
        <v>96337.630950000006</v>
      </c>
      <c r="CC136" s="2">
        <v>5453.0734499999999</v>
      </c>
      <c r="CD136" s="2">
        <v>5453.0734499999999</v>
      </c>
      <c r="CE136" s="1">
        <f t="shared" si="2"/>
        <v>1.5000000000000001E-2</v>
      </c>
    </row>
    <row r="137" spans="1:83" ht="13.5" customHeight="1">
      <c r="A137" s="3" t="s">
        <v>82</v>
      </c>
      <c r="B137" t="s">
        <v>331</v>
      </c>
      <c r="C137" s="9" t="s">
        <v>1746</v>
      </c>
      <c r="D137" s="3" t="s">
        <v>311</v>
      </c>
      <c r="E137" s="3" t="s">
        <v>312</v>
      </c>
      <c r="F137" s="3" t="s">
        <v>127</v>
      </c>
      <c r="G137" s="3" t="s">
        <v>313</v>
      </c>
      <c r="H137" s="3" t="s">
        <v>89</v>
      </c>
      <c r="I137" s="3" t="s">
        <v>90</v>
      </c>
      <c r="J137" s="3" t="s">
        <v>314</v>
      </c>
      <c r="K137" s="3" t="s">
        <v>92</v>
      </c>
      <c r="L137" s="3" t="s">
        <v>116</v>
      </c>
      <c r="M137" s="3" t="s">
        <v>94</v>
      </c>
      <c r="N137" s="2">
        <v>37000000</v>
      </c>
      <c r="O137" s="2">
        <v>5426607.6200000001</v>
      </c>
      <c r="P137" s="10">
        <v>1</v>
      </c>
      <c r="Q137" s="2">
        <v>37000000</v>
      </c>
      <c r="R137" s="2">
        <v>5426607.6200000001</v>
      </c>
      <c r="S137" s="3" t="s">
        <v>94</v>
      </c>
      <c r="T137" s="2">
        <v>100000</v>
      </c>
      <c r="U137" s="2">
        <v>56250</v>
      </c>
      <c r="V137" s="2">
        <v>50.27</v>
      </c>
      <c r="W137" s="11">
        <v>1</v>
      </c>
      <c r="X137" s="2">
        <v>100000</v>
      </c>
      <c r="Y137" s="2">
        <v>56250</v>
      </c>
      <c r="Z137" s="2">
        <v>50.27</v>
      </c>
      <c r="AA137" s="12">
        <v>5.3624999999999999E-2</v>
      </c>
      <c r="AB137" s="13">
        <v>45312</v>
      </c>
      <c r="AC137" s="13">
        <v>44500</v>
      </c>
      <c r="AD137" s="2">
        <v>3</v>
      </c>
      <c r="AE137" s="2">
        <v>5</v>
      </c>
      <c r="AF137" s="3" t="s">
        <v>95</v>
      </c>
      <c r="AG137" s="2">
        <v>0</v>
      </c>
      <c r="AH137" s="3" t="s">
        <v>95</v>
      </c>
      <c r="AI137" s="3" t="s">
        <v>95</v>
      </c>
      <c r="AJ137" s="2">
        <v>1</v>
      </c>
      <c r="AK137" s="2">
        <v>624.63080758458591</v>
      </c>
      <c r="AL137" s="2">
        <v>0</v>
      </c>
      <c r="AM137" s="2">
        <v>0.55822561239603796</v>
      </c>
      <c r="AN137" s="2">
        <v>625.189033196982</v>
      </c>
      <c r="AO137" s="2">
        <v>1416.8167642645487</v>
      </c>
      <c r="AP137" s="2">
        <v>0</v>
      </c>
      <c r="AQ137" s="2">
        <v>1.6418146498806898</v>
      </c>
      <c r="AR137" s="2">
        <v>1418.4585789144294</v>
      </c>
      <c r="AS137" s="2">
        <v>45000</v>
      </c>
      <c r="AT137" s="2">
        <v>0</v>
      </c>
      <c r="AU137" s="2">
        <v>40.216000000000001</v>
      </c>
      <c r="AV137" s="2">
        <v>45040.216</v>
      </c>
      <c r="AW137" s="2">
        <v>624.63080758458591</v>
      </c>
      <c r="AX137" s="2">
        <v>0</v>
      </c>
      <c r="AY137" s="2">
        <v>0.55822561239603796</v>
      </c>
      <c r="AZ137" s="2">
        <v>625.189033196982</v>
      </c>
      <c r="BA137" s="2">
        <v>3178.8086428787165</v>
      </c>
      <c r="BB137" s="2">
        <v>0</v>
      </c>
      <c r="BC137" s="2">
        <v>2.840865964044677</v>
      </c>
      <c r="BD137" s="2">
        <v>3181.6495088427614</v>
      </c>
      <c r="BE137" s="2">
        <v>7210.3221950187153</v>
      </c>
      <c r="BF137" s="2">
        <v>0</v>
      </c>
      <c r="BG137" s="2">
        <v>8.3553589347078194</v>
      </c>
      <c r="BH137" s="2">
        <v>7218.6775539534228</v>
      </c>
      <c r="BI137" s="2">
        <v>229009.5</v>
      </c>
      <c r="BJ137" s="2">
        <v>0</v>
      </c>
      <c r="BK137" s="2">
        <v>204.66324560000001</v>
      </c>
      <c r="BL137" s="2">
        <v>229214.16324560001</v>
      </c>
      <c r="BM137" s="2">
        <v>3178.8086428787165</v>
      </c>
      <c r="BN137" s="2">
        <v>0</v>
      </c>
      <c r="BO137" s="2">
        <v>2.840865964044677</v>
      </c>
      <c r="BP137" s="2">
        <v>3181.6495088427614</v>
      </c>
      <c r="BQ137" s="2" t="s">
        <v>96</v>
      </c>
      <c r="BR137" s="1">
        <v>1.4999999999999999E-2</v>
      </c>
      <c r="BS137" s="1">
        <v>3.5000000000000003E-2</v>
      </c>
      <c r="BT137" s="1">
        <v>0.26500000000000001</v>
      </c>
      <c r="BU137" s="2">
        <v>843.75</v>
      </c>
      <c r="BV137" s="2">
        <v>1968.7500000000002</v>
      </c>
      <c r="BW137" s="2">
        <v>14906.25</v>
      </c>
      <c r="BX137" s="2">
        <v>843.75</v>
      </c>
      <c r="BY137" s="2">
        <v>843.75</v>
      </c>
      <c r="BZ137" s="2">
        <v>843.75</v>
      </c>
      <c r="CA137" s="2">
        <v>1968.7500000000002</v>
      </c>
      <c r="CB137" s="2">
        <v>14906.25</v>
      </c>
      <c r="CC137" s="2">
        <v>843.75</v>
      </c>
      <c r="CD137" s="2">
        <v>843.75</v>
      </c>
      <c r="CE137" s="1">
        <f t="shared" si="2"/>
        <v>1.4999999999999999E-2</v>
      </c>
    </row>
    <row r="138" spans="1:83" ht="13.5" customHeight="1">
      <c r="A138" s="3" t="s">
        <v>82</v>
      </c>
      <c r="B138" t="s">
        <v>332</v>
      </c>
      <c r="C138" s="9" t="s">
        <v>1747</v>
      </c>
      <c r="D138" s="3" t="s">
        <v>275</v>
      </c>
      <c r="E138" s="3" t="s">
        <v>276</v>
      </c>
      <c r="F138" s="3" t="s">
        <v>127</v>
      </c>
      <c r="G138" s="3" t="s">
        <v>128</v>
      </c>
      <c r="H138" s="3" t="s">
        <v>89</v>
      </c>
      <c r="I138" s="3" t="s">
        <v>90</v>
      </c>
      <c r="J138" s="3" t="s">
        <v>277</v>
      </c>
      <c r="K138" s="3" t="s">
        <v>92</v>
      </c>
      <c r="L138" s="3" t="s">
        <v>116</v>
      </c>
      <c r="M138" s="3" t="s">
        <v>94</v>
      </c>
      <c r="N138" s="2">
        <v>200000000</v>
      </c>
      <c r="O138" s="2">
        <v>0</v>
      </c>
      <c r="P138" s="10">
        <v>1</v>
      </c>
      <c r="Q138" s="2">
        <v>200000000</v>
      </c>
      <c r="R138" s="2">
        <v>0</v>
      </c>
      <c r="S138" s="3" t="s">
        <v>94</v>
      </c>
      <c r="T138" s="2">
        <v>1287167.7</v>
      </c>
      <c r="U138" s="2">
        <v>793753.4</v>
      </c>
      <c r="V138" s="2">
        <v>706.57</v>
      </c>
      <c r="W138" s="11">
        <v>1</v>
      </c>
      <c r="X138" s="2">
        <v>1287167.7</v>
      </c>
      <c r="Y138" s="2">
        <v>793753.4</v>
      </c>
      <c r="Z138" s="2">
        <v>706.57</v>
      </c>
      <c r="AA138" s="12">
        <v>5.3409999999999999E-2</v>
      </c>
      <c r="AB138" s="13">
        <v>45940</v>
      </c>
      <c r="AC138" s="13">
        <v>44500</v>
      </c>
      <c r="AD138" s="2">
        <v>4</v>
      </c>
      <c r="AE138" s="2">
        <v>4</v>
      </c>
      <c r="AF138" s="3" t="s">
        <v>95</v>
      </c>
      <c r="AG138" s="2">
        <v>0</v>
      </c>
      <c r="AH138" s="3" t="s">
        <v>95</v>
      </c>
      <c r="AI138" s="3" t="s">
        <v>95</v>
      </c>
      <c r="AJ138" s="2">
        <v>1</v>
      </c>
      <c r="AK138" s="2">
        <v>5381.0935506379728</v>
      </c>
      <c r="AL138" s="2">
        <v>0</v>
      </c>
      <c r="AM138" s="2">
        <v>4.7900510033396673</v>
      </c>
      <c r="AN138" s="2">
        <v>5385.8836016413125</v>
      </c>
      <c r="AO138" s="2">
        <v>15798.717437615083</v>
      </c>
      <c r="AP138" s="2">
        <v>0</v>
      </c>
      <c r="AQ138" s="2">
        <v>19.623955328789318</v>
      </c>
      <c r="AR138" s="2">
        <v>15818.341392943874</v>
      </c>
      <c r="AS138" s="2">
        <v>634670.98329977482</v>
      </c>
      <c r="AT138" s="2">
        <v>0</v>
      </c>
      <c r="AU138" s="2">
        <v>564.96070022518563</v>
      </c>
      <c r="AV138" s="2">
        <v>635235.94400000002</v>
      </c>
      <c r="AW138" s="2">
        <v>5381.0935506379728</v>
      </c>
      <c r="AX138" s="2">
        <v>0</v>
      </c>
      <c r="AY138" s="2">
        <v>4.7900510033396673</v>
      </c>
      <c r="AZ138" s="2">
        <v>5385.8836016413125</v>
      </c>
      <c r="BA138" s="2">
        <v>27384.923188551707</v>
      </c>
      <c r="BB138" s="2">
        <v>0</v>
      </c>
      <c r="BC138" s="2">
        <v>24.377048561095901</v>
      </c>
      <c r="BD138" s="2">
        <v>27409.300237112806</v>
      </c>
      <c r="BE138" s="2">
        <v>80401.252911766918</v>
      </c>
      <c r="BF138" s="2">
        <v>0</v>
      </c>
      <c r="BG138" s="2">
        <v>99.868271063741716</v>
      </c>
      <c r="BH138" s="2">
        <v>80501.12118283067</v>
      </c>
      <c r="BI138" s="2">
        <v>3229904.101110884</v>
      </c>
      <c r="BJ138" s="2">
        <v>0</v>
      </c>
      <c r="BK138" s="2">
        <v>2875.1414995159921</v>
      </c>
      <c r="BL138" s="2">
        <v>3232779.2426104001</v>
      </c>
      <c r="BM138" s="2">
        <v>27384.923188551707</v>
      </c>
      <c r="BN138" s="2">
        <v>0</v>
      </c>
      <c r="BO138" s="2">
        <v>24.377048561095901</v>
      </c>
      <c r="BP138" s="2">
        <v>27409.300237112806</v>
      </c>
      <c r="BQ138" s="2" t="s">
        <v>96</v>
      </c>
      <c r="BR138" s="1">
        <v>1.4999999999999999E-2</v>
      </c>
      <c r="BS138" s="1">
        <v>3.5000000000000003E-2</v>
      </c>
      <c r="BT138" s="1">
        <v>0.26500000000000001</v>
      </c>
      <c r="BU138" s="2">
        <v>11906.300999999999</v>
      </c>
      <c r="BV138" s="2">
        <v>27781.369000000002</v>
      </c>
      <c r="BW138" s="2">
        <v>210344.65100000001</v>
      </c>
      <c r="BX138" s="2">
        <v>11906.300999999999</v>
      </c>
      <c r="BY138" s="2">
        <v>11906.300999999999</v>
      </c>
      <c r="BZ138" s="2">
        <v>11906.300999999999</v>
      </c>
      <c r="CA138" s="2">
        <v>27781.369000000002</v>
      </c>
      <c r="CB138" s="2">
        <v>210344.65100000001</v>
      </c>
      <c r="CC138" s="2">
        <v>11906.300999999999</v>
      </c>
      <c r="CD138" s="2">
        <v>11906.300999999999</v>
      </c>
      <c r="CE138" s="1">
        <f t="shared" si="2"/>
        <v>1.4999999999999999E-2</v>
      </c>
    </row>
    <row r="139" spans="1:83" ht="13.5" customHeight="1">
      <c r="A139" s="3" t="s">
        <v>82</v>
      </c>
      <c r="B139" t="s">
        <v>333</v>
      </c>
      <c r="C139" s="9" t="s">
        <v>1748</v>
      </c>
      <c r="D139" s="3" t="s">
        <v>275</v>
      </c>
      <c r="E139" s="3" t="s">
        <v>276</v>
      </c>
      <c r="F139" s="3" t="s">
        <v>127</v>
      </c>
      <c r="G139" s="3" t="s">
        <v>128</v>
      </c>
      <c r="H139" s="3" t="s">
        <v>89</v>
      </c>
      <c r="I139" s="3" t="s">
        <v>90</v>
      </c>
      <c r="J139" s="3" t="s">
        <v>277</v>
      </c>
      <c r="K139" s="3" t="s">
        <v>92</v>
      </c>
      <c r="L139" s="3" t="s">
        <v>116</v>
      </c>
      <c r="M139" s="3" t="s">
        <v>94</v>
      </c>
      <c r="N139" s="2">
        <v>200000000</v>
      </c>
      <c r="O139" s="2">
        <v>0</v>
      </c>
      <c r="P139" s="10">
        <v>1</v>
      </c>
      <c r="Q139" s="2">
        <v>200000000</v>
      </c>
      <c r="R139" s="2">
        <v>0</v>
      </c>
      <c r="S139" s="3" t="s">
        <v>94</v>
      </c>
      <c r="T139" s="2">
        <v>1281029.94</v>
      </c>
      <c r="U139" s="2">
        <v>789968.44</v>
      </c>
      <c r="V139" s="2">
        <v>703.2</v>
      </c>
      <c r="W139" s="11">
        <v>1</v>
      </c>
      <c r="X139" s="2">
        <v>1281029.94</v>
      </c>
      <c r="Y139" s="2">
        <v>789968.44</v>
      </c>
      <c r="Z139" s="2">
        <v>703.2</v>
      </c>
      <c r="AA139" s="12">
        <v>5.3409999999999999E-2</v>
      </c>
      <c r="AB139" s="13">
        <v>45940</v>
      </c>
      <c r="AC139" s="13">
        <v>44500</v>
      </c>
      <c r="AD139" s="2">
        <v>4</v>
      </c>
      <c r="AE139" s="2">
        <v>4</v>
      </c>
      <c r="AF139" s="3" t="s">
        <v>95</v>
      </c>
      <c r="AG139" s="2">
        <v>0</v>
      </c>
      <c r="AH139" s="3" t="s">
        <v>95</v>
      </c>
      <c r="AI139" s="3" t="s">
        <v>95</v>
      </c>
      <c r="AJ139" s="2">
        <v>1</v>
      </c>
      <c r="AK139" s="2">
        <v>5355.4207540129264</v>
      </c>
      <c r="AL139" s="2">
        <v>0</v>
      </c>
      <c r="AM139" s="2">
        <v>4.7671928187686721</v>
      </c>
      <c r="AN139" s="2">
        <v>5360.1879468316947</v>
      </c>
      <c r="AO139" s="2">
        <v>15723.339166354335</v>
      </c>
      <c r="AP139" s="2">
        <v>0</v>
      </c>
      <c r="AQ139" s="2">
        <v>19.53029947620195</v>
      </c>
      <c r="AR139" s="2">
        <v>15742.869465830538</v>
      </c>
      <c r="AS139" s="2">
        <v>631643.01529945247</v>
      </c>
      <c r="AT139" s="2">
        <v>0</v>
      </c>
      <c r="AU139" s="2">
        <v>562.26470054749916</v>
      </c>
      <c r="AV139" s="2">
        <v>632205.28</v>
      </c>
      <c r="AW139" s="2">
        <v>5355.4207540129264</v>
      </c>
      <c r="AX139" s="2">
        <v>0</v>
      </c>
      <c r="AY139" s="2">
        <v>4.7671928187686721</v>
      </c>
      <c r="AZ139" s="2">
        <v>5360.1879468316947</v>
      </c>
      <c r="BA139" s="2">
        <v>27254.271759247185</v>
      </c>
      <c r="BB139" s="2">
        <v>0</v>
      </c>
      <c r="BC139" s="2">
        <v>24.26072097399565</v>
      </c>
      <c r="BD139" s="2">
        <v>27278.53248022118</v>
      </c>
      <c r="BE139" s="2">
        <v>80017.645351493848</v>
      </c>
      <c r="BF139" s="2">
        <v>0</v>
      </c>
      <c r="BG139" s="2">
        <v>99.391647064339352</v>
      </c>
      <c r="BH139" s="2">
        <v>80117.036998558193</v>
      </c>
      <c r="BI139" s="2">
        <v>3214494.4691604436</v>
      </c>
      <c r="BJ139" s="2">
        <v>0</v>
      </c>
      <c r="BK139" s="2">
        <v>2861.421287556278</v>
      </c>
      <c r="BL139" s="2">
        <v>3217355.8904480003</v>
      </c>
      <c r="BM139" s="2">
        <v>27254.271759247185</v>
      </c>
      <c r="BN139" s="2">
        <v>0</v>
      </c>
      <c r="BO139" s="2">
        <v>24.26072097399565</v>
      </c>
      <c r="BP139" s="2">
        <v>27278.53248022118</v>
      </c>
      <c r="BQ139" s="2" t="s">
        <v>96</v>
      </c>
      <c r="BR139" s="1">
        <v>1.4999999999999999E-2</v>
      </c>
      <c r="BS139" s="1">
        <v>3.5000000000000003E-2</v>
      </c>
      <c r="BT139" s="1">
        <v>0.26500000000000001</v>
      </c>
      <c r="BU139" s="2">
        <v>11849.526599999999</v>
      </c>
      <c r="BV139" s="2">
        <v>27648.895400000001</v>
      </c>
      <c r="BW139" s="2">
        <v>209341.6366</v>
      </c>
      <c r="BX139" s="2">
        <v>11849.526599999999</v>
      </c>
      <c r="BY139" s="2">
        <v>11849.526599999999</v>
      </c>
      <c r="BZ139" s="2">
        <v>11849.526599999999</v>
      </c>
      <c r="CA139" s="2">
        <v>27648.895400000001</v>
      </c>
      <c r="CB139" s="2">
        <v>209341.6366</v>
      </c>
      <c r="CC139" s="2">
        <v>11849.526599999999</v>
      </c>
      <c r="CD139" s="2">
        <v>11849.526599999999</v>
      </c>
      <c r="CE139" s="1">
        <f t="shared" si="2"/>
        <v>1.4999999999999999E-2</v>
      </c>
    </row>
    <row r="140" spans="1:83" ht="13.5" customHeight="1">
      <c r="A140" s="3" t="s">
        <v>82</v>
      </c>
      <c r="B140" t="s">
        <v>334</v>
      </c>
      <c r="C140" s="9" t="s">
        <v>1749</v>
      </c>
      <c r="D140" s="3" t="s">
        <v>275</v>
      </c>
      <c r="E140" s="3" t="s">
        <v>276</v>
      </c>
      <c r="F140" s="3" t="s">
        <v>127</v>
      </c>
      <c r="G140" s="3" t="s">
        <v>128</v>
      </c>
      <c r="H140" s="3" t="s">
        <v>89</v>
      </c>
      <c r="I140" s="3" t="s">
        <v>90</v>
      </c>
      <c r="J140" s="3" t="s">
        <v>277</v>
      </c>
      <c r="K140" s="3" t="s">
        <v>92</v>
      </c>
      <c r="L140" s="3" t="s">
        <v>116</v>
      </c>
      <c r="M140" s="3" t="s">
        <v>94</v>
      </c>
      <c r="N140" s="2">
        <v>200000000</v>
      </c>
      <c r="O140" s="2">
        <v>0</v>
      </c>
      <c r="P140" s="10">
        <v>1</v>
      </c>
      <c r="Q140" s="2">
        <v>200000000</v>
      </c>
      <c r="R140" s="2">
        <v>0</v>
      </c>
      <c r="S140" s="3" t="s">
        <v>94</v>
      </c>
      <c r="T140" s="2">
        <v>1134921.33</v>
      </c>
      <c r="U140" s="2">
        <v>699868.13</v>
      </c>
      <c r="V140" s="2">
        <v>623</v>
      </c>
      <c r="W140" s="11">
        <v>1</v>
      </c>
      <c r="X140" s="2">
        <v>1134921.33</v>
      </c>
      <c r="Y140" s="2">
        <v>699868.13</v>
      </c>
      <c r="Z140" s="2">
        <v>623</v>
      </c>
      <c r="AA140" s="12">
        <v>5.3409999999999999E-2</v>
      </c>
      <c r="AB140" s="13">
        <v>45940</v>
      </c>
      <c r="AC140" s="13">
        <v>44500</v>
      </c>
      <c r="AD140" s="2">
        <v>4</v>
      </c>
      <c r="AE140" s="2">
        <v>4</v>
      </c>
      <c r="AF140" s="3" t="s">
        <v>95</v>
      </c>
      <c r="AG140" s="2">
        <v>0</v>
      </c>
      <c r="AH140" s="3" t="s">
        <v>95</v>
      </c>
      <c r="AI140" s="3" t="s">
        <v>95</v>
      </c>
      <c r="AJ140" s="2">
        <v>1</v>
      </c>
      <c r="AK140" s="2">
        <v>4744.2843261039779</v>
      </c>
      <c r="AL140" s="2">
        <v>0</v>
      </c>
      <c r="AM140" s="2">
        <v>4.2232086424092188</v>
      </c>
      <c r="AN140" s="2">
        <v>4748.5075347463871</v>
      </c>
      <c r="AO140" s="2">
        <v>13928.97261919136</v>
      </c>
      <c r="AP140" s="2">
        <v>0</v>
      </c>
      <c r="AQ140" s="2">
        <v>17.301456532832919</v>
      </c>
      <c r="AR140" s="2">
        <v>13946.274075724192</v>
      </c>
      <c r="AS140" s="2">
        <v>559562.76730129251</v>
      </c>
      <c r="AT140" s="2">
        <v>0</v>
      </c>
      <c r="AU140" s="2">
        <v>498.10469870760539</v>
      </c>
      <c r="AV140" s="2">
        <v>560060.87200000009</v>
      </c>
      <c r="AW140" s="2">
        <v>4744.2843261039779</v>
      </c>
      <c r="AX140" s="2">
        <v>0</v>
      </c>
      <c r="AY140" s="2">
        <v>4.2232086424092188</v>
      </c>
      <c r="AZ140" s="2">
        <v>4748.5075347463871</v>
      </c>
      <c r="BA140" s="2">
        <v>24144.137363975755</v>
      </c>
      <c r="BB140" s="2">
        <v>0</v>
      </c>
      <c r="BC140" s="2">
        <v>21.492331102084755</v>
      </c>
      <c r="BD140" s="2">
        <v>24165.629695077838</v>
      </c>
      <c r="BE140" s="2">
        <v>70885.934556326756</v>
      </c>
      <c r="BF140" s="2">
        <v>0</v>
      </c>
      <c r="BG140" s="2">
        <v>88.048842441240012</v>
      </c>
      <c r="BH140" s="2">
        <v>70973.983398767989</v>
      </c>
      <c r="BI140" s="2">
        <v>2847670.879073008</v>
      </c>
      <c r="BJ140" s="2">
        <v>0</v>
      </c>
      <c r="BK140" s="2">
        <v>2534.9046221928747</v>
      </c>
      <c r="BL140" s="2">
        <v>2850205.7836952005</v>
      </c>
      <c r="BM140" s="2">
        <v>24144.137363975755</v>
      </c>
      <c r="BN140" s="2">
        <v>0</v>
      </c>
      <c r="BO140" s="2">
        <v>21.492331102084755</v>
      </c>
      <c r="BP140" s="2">
        <v>24165.629695077838</v>
      </c>
      <c r="BQ140" s="2" t="s">
        <v>96</v>
      </c>
      <c r="BR140" s="1">
        <v>1.4999999999999999E-2</v>
      </c>
      <c r="BS140" s="1">
        <v>3.5000000000000003E-2</v>
      </c>
      <c r="BT140" s="1">
        <v>0.26500000000000001</v>
      </c>
      <c r="BU140" s="2">
        <v>10498.02195</v>
      </c>
      <c r="BV140" s="2">
        <v>24495.384550000002</v>
      </c>
      <c r="BW140" s="2">
        <v>185465.05445000003</v>
      </c>
      <c r="BX140" s="2">
        <v>10498.02195</v>
      </c>
      <c r="BY140" s="2">
        <v>10498.02195</v>
      </c>
      <c r="BZ140" s="2">
        <v>10498.02195</v>
      </c>
      <c r="CA140" s="2">
        <v>24495.384550000002</v>
      </c>
      <c r="CB140" s="2">
        <v>185465.05445000003</v>
      </c>
      <c r="CC140" s="2">
        <v>10498.02195</v>
      </c>
      <c r="CD140" s="2">
        <v>10498.02195</v>
      </c>
      <c r="CE140" s="1">
        <f t="shared" si="2"/>
        <v>1.4999999999999999E-2</v>
      </c>
    </row>
    <row r="141" spans="1:83" ht="13.5" customHeight="1">
      <c r="A141" s="3" t="s">
        <v>82</v>
      </c>
      <c r="B141" t="s">
        <v>335</v>
      </c>
      <c r="C141" s="9" t="s">
        <v>1750</v>
      </c>
      <c r="D141" s="3" t="s">
        <v>311</v>
      </c>
      <c r="E141" s="3" t="s">
        <v>312</v>
      </c>
      <c r="F141" s="3" t="s">
        <v>127</v>
      </c>
      <c r="G141" s="3" t="s">
        <v>313</v>
      </c>
      <c r="H141" s="3" t="s">
        <v>89</v>
      </c>
      <c r="I141" s="3" t="s">
        <v>90</v>
      </c>
      <c r="J141" s="3" t="s">
        <v>314</v>
      </c>
      <c r="K141" s="3" t="s">
        <v>92</v>
      </c>
      <c r="L141" s="3" t="s">
        <v>116</v>
      </c>
      <c r="M141" s="3" t="s">
        <v>94</v>
      </c>
      <c r="N141" s="2">
        <v>37000000</v>
      </c>
      <c r="O141" s="2">
        <v>5426607.6200000001</v>
      </c>
      <c r="P141" s="10">
        <v>1</v>
      </c>
      <c r="Q141" s="2">
        <v>37000000</v>
      </c>
      <c r="R141" s="2">
        <v>5426607.6200000001</v>
      </c>
      <c r="S141" s="3" t="s">
        <v>94</v>
      </c>
      <c r="T141" s="2">
        <v>3464399.58</v>
      </c>
      <c r="U141" s="2">
        <v>1948724.79</v>
      </c>
      <c r="V141" s="2">
        <v>1741.67</v>
      </c>
      <c r="W141" s="11">
        <v>1</v>
      </c>
      <c r="X141" s="2">
        <v>3464399.58</v>
      </c>
      <c r="Y141" s="2">
        <v>1948724.79</v>
      </c>
      <c r="Z141" s="2">
        <v>1741.67</v>
      </c>
      <c r="AA141" s="12">
        <v>5.3624999999999999E-2</v>
      </c>
      <c r="AB141" s="13">
        <v>45312</v>
      </c>
      <c r="AC141" s="13">
        <v>44500</v>
      </c>
      <c r="AD141" s="2">
        <v>3</v>
      </c>
      <c r="AE141" s="2">
        <v>5</v>
      </c>
      <c r="AF141" s="3" t="s">
        <v>95</v>
      </c>
      <c r="AG141" s="2">
        <v>0</v>
      </c>
      <c r="AH141" s="3" t="s">
        <v>95</v>
      </c>
      <c r="AI141" s="3" t="s">
        <v>95</v>
      </c>
      <c r="AJ141" s="2">
        <v>1</v>
      </c>
      <c r="AK141" s="2">
        <v>21639.707366005379</v>
      </c>
      <c r="AL141" s="2">
        <v>0</v>
      </c>
      <c r="AM141" s="2">
        <v>19.340457575926145</v>
      </c>
      <c r="AN141" s="2">
        <v>21659.047823581306</v>
      </c>
      <c r="AO141" s="2">
        <v>49084.194691731769</v>
      </c>
      <c r="AP141" s="2">
        <v>0</v>
      </c>
      <c r="AQ141" s="2">
        <v>56.882819201466098</v>
      </c>
      <c r="AR141" s="2">
        <v>49141.077510933232</v>
      </c>
      <c r="AS141" s="2">
        <v>1558979.8319999999</v>
      </c>
      <c r="AT141" s="2">
        <v>0</v>
      </c>
      <c r="AU141" s="2">
        <v>1393.336</v>
      </c>
      <c r="AV141" s="2">
        <v>1560373.1679999998</v>
      </c>
      <c r="AW141" s="2">
        <v>21639.707366005379</v>
      </c>
      <c r="AX141" s="2">
        <v>0</v>
      </c>
      <c r="AY141" s="2">
        <v>19.340457575926145</v>
      </c>
      <c r="AZ141" s="2">
        <v>21659.047823581306</v>
      </c>
      <c r="BA141" s="2">
        <v>110126.63475633798</v>
      </c>
      <c r="BB141" s="2">
        <v>0</v>
      </c>
      <c r="BC141" s="2">
        <v>98.425522649645742</v>
      </c>
      <c r="BD141" s="2">
        <v>110225.06027898763</v>
      </c>
      <c r="BE141" s="2">
        <v>249794.37520569217</v>
      </c>
      <c r="BF141" s="2">
        <v>0</v>
      </c>
      <c r="BG141" s="2">
        <v>289.48235519818115</v>
      </c>
      <c r="BH141" s="2">
        <v>250083.85756089032</v>
      </c>
      <c r="BI141" s="2">
        <v>7933804.2630311996</v>
      </c>
      <c r="BJ141" s="2">
        <v>0</v>
      </c>
      <c r="BK141" s="2">
        <v>7090.8262376000002</v>
      </c>
      <c r="BL141" s="2">
        <v>7940895.0892687999</v>
      </c>
      <c r="BM141" s="2">
        <v>110126.63475633798</v>
      </c>
      <c r="BN141" s="2">
        <v>0</v>
      </c>
      <c r="BO141" s="2">
        <v>98.425522649645742</v>
      </c>
      <c r="BP141" s="2">
        <v>110225.06027898763</v>
      </c>
      <c r="BQ141" s="2" t="s">
        <v>96</v>
      </c>
      <c r="BR141" s="1">
        <v>1.4999999999999999E-2</v>
      </c>
      <c r="BS141" s="1">
        <v>3.5000000000000003E-2</v>
      </c>
      <c r="BT141" s="1">
        <v>0.26500000000000001</v>
      </c>
      <c r="BU141" s="2">
        <v>29230.87185</v>
      </c>
      <c r="BV141" s="2">
        <v>68205.367650000015</v>
      </c>
      <c r="BW141" s="2">
        <v>516412.06935000006</v>
      </c>
      <c r="BX141" s="2">
        <v>29230.87185</v>
      </c>
      <c r="BY141" s="2">
        <v>29230.87185</v>
      </c>
      <c r="BZ141" s="2">
        <v>29230.87185</v>
      </c>
      <c r="CA141" s="2">
        <v>68205.367650000015</v>
      </c>
      <c r="CB141" s="2">
        <v>516412.06935000006</v>
      </c>
      <c r="CC141" s="2">
        <v>29230.87185</v>
      </c>
      <c r="CD141" s="2">
        <v>29230.87185</v>
      </c>
      <c r="CE141" s="1">
        <f t="shared" si="2"/>
        <v>1.4999999999999999E-2</v>
      </c>
    </row>
    <row r="142" spans="1:83" ht="13.5" customHeight="1">
      <c r="A142" s="3" t="s">
        <v>82</v>
      </c>
      <c r="B142" t="s">
        <v>336</v>
      </c>
      <c r="C142" s="9" t="s">
        <v>1751</v>
      </c>
      <c r="D142" s="3" t="s">
        <v>275</v>
      </c>
      <c r="E142" s="3" t="s">
        <v>276</v>
      </c>
      <c r="F142" s="3" t="s">
        <v>127</v>
      </c>
      <c r="G142" s="3" t="s">
        <v>128</v>
      </c>
      <c r="H142" s="3" t="s">
        <v>89</v>
      </c>
      <c r="I142" s="3" t="s">
        <v>90</v>
      </c>
      <c r="J142" s="3" t="s">
        <v>277</v>
      </c>
      <c r="K142" s="3" t="s">
        <v>92</v>
      </c>
      <c r="L142" s="3" t="s">
        <v>116</v>
      </c>
      <c r="M142" s="3" t="s">
        <v>94</v>
      </c>
      <c r="N142" s="2">
        <v>200000000</v>
      </c>
      <c r="O142" s="2">
        <v>0</v>
      </c>
      <c r="P142" s="10">
        <v>1</v>
      </c>
      <c r="Q142" s="2">
        <v>200000000</v>
      </c>
      <c r="R142" s="2">
        <v>0</v>
      </c>
      <c r="S142" s="3" t="s">
        <v>94</v>
      </c>
      <c r="T142" s="2">
        <v>8008322.9100000001</v>
      </c>
      <c r="U142" s="2">
        <v>4938465.8</v>
      </c>
      <c r="V142" s="2">
        <v>4396.0600000000004</v>
      </c>
      <c r="W142" s="11">
        <v>1</v>
      </c>
      <c r="X142" s="2">
        <v>8008322.9100000001</v>
      </c>
      <c r="Y142" s="2">
        <v>4938465.8</v>
      </c>
      <c r="Z142" s="2">
        <v>4396.0600000000004</v>
      </c>
      <c r="AA142" s="12">
        <v>5.3409999999999999E-2</v>
      </c>
      <c r="AB142" s="13">
        <v>45940</v>
      </c>
      <c r="AC142" s="13">
        <v>44500</v>
      </c>
      <c r="AD142" s="2">
        <v>4</v>
      </c>
      <c r="AE142" s="2">
        <v>4</v>
      </c>
      <c r="AF142" s="3" t="s">
        <v>95</v>
      </c>
      <c r="AG142" s="2">
        <v>0</v>
      </c>
      <c r="AH142" s="3" t="s">
        <v>95</v>
      </c>
      <c r="AI142" s="3" t="s">
        <v>95</v>
      </c>
      <c r="AJ142" s="2">
        <v>1</v>
      </c>
      <c r="AK142" s="2">
        <v>33494.034903576772</v>
      </c>
      <c r="AL142" s="2">
        <v>0</v>
      </c>
      <c r="AM142" s="2">
        <v>29.815289411990609</v>
      </c>
      <c r="AN142" s="2">
        <v>33523.850192988764</v>
      </c>
      <c r="AO142" s="2">
        <v>98341.533089368575</v>
      </c>
      <c r="AP142" s="2">
        <v>0</v>
      </c>
      <c r="AQ142" s="2">
        <v>122.15878653182781</v>
      </c>
      <c r="AR142" s="2">
        <v>98463.691875900404</v>
      </c>
      <c r="AS142" s="2">
        <v>3950440.9033011105</v>
      </c>
      <c r="AT142" s="2">
        <v>0</v>
      </c>
      <c r="AU142" s="2">
        <v>3516.5526988899837</v>
      </c>
      <c r="AV142" s="2">
        <v>3953957.4559999998</v>
      </c>
      <c r="AW142" s="2">
        <v>33494.034903576772</v>
      </c>
      <c r="AX142" s="2">
        <v>0</v>
      </c>
      <c r="AY142" s="2">
        <v>29.815289411990609</v>
      </c>
      <c r="AZ142" s="2">
        <v>33523.850192988764</v>
      </c>
      <c r="BA142" s="2">
        <v>170454.49302779255</v>
      </c>
      <c r="BB142" s="2">
        <v>0</v>
      </c>
      <c r="BC142" s="2">
        <v>151.73298934656142</v>
      </c>
      <c r="BD142" s="2">
        <v>170606.22601713912</v>
      </c>
      <c r="BE142" s="2">
        <v>500469.89604510565</v>
      </c>
      <c r="BF142" s="2">
        <v>0</v>
      </c>
      <c r="BG142" s="2">
        <v>621.6782805391249</v>
      </c>
      <c r="BH142" s="2">
        <v>501091.57432564476</v>
      </c>
      <c r="BI142" s="2">
        <v>20104188.800989684</v>
      </c>
      <c r="BJ142" s="2">
        <v>0</v>
      </c>
      <c r="BK142" s="2">
        <v>17896.088339921018</v>
      </c>
      <c r="BL142" s="2">
        <v>20122084.889329601</v>
      </c>
      <c r="BM142" s="2">
        <v>170454.49302779255</v>
      </c>
      <c r="BN142" s="2">
        <v>0</v>
      </c>
      <c r="BO142" s="2">
        <v>151.73298934656142</v>
      </c>
      <c r="BP142" s="2">
        <v>170606.22601713912</v>
      </c>
      <c r="BQ142" s="2" t="s">
        <v>96</v>
      </c>
      <c r="BR142" s="1">
        <v>1.4999999999999999E-2</v>
      </c>
      <c r="BS142" s="1">
        <v>3.5000000000000003E-2</v>
      </c>
      <c r="BT142" s="1">
        <v>0.26500000000000001</v>
      </c>
      <c r="BU142" s="2">
        <v>74076.986999999994</v>
      </c>
      <c r="BV142" s="2">
        <v>172846.30300000001</v>
      </c>
      <c r="BW142" s="2">
        <v>1308693.4369999999</v>
      </c>
      <c r="BX142" s="2">
        <v>74076.986999999994</v>
      </c>
      <c r="BY142" s="2">
        <v>74076.986999999994</v>
      </c>
      <c r="BZ142" s="2">
        <v>74076.986999999994</v>
      </c>
      <c r="CA142" s="2">
        <v>172846.30300000001</v>
      </c>
      <c r="CB142" s="2">
        <v>1308693.4369999999</v>
      </c>
      <c r="CC142" s="2">
        <v>74076.986999999994</v>
      </c>
      <c r="CD142" s="2">
        <v>74076.986999999994</v>
      </c>
      <c r="CE142" s="1">
        <f t="shared" si="2"/>
        <v>1.4999999999999999E-2</v>
      </c>
    </row>
    <row r="143" spans="1:83" ht="13.5" customHeight="1">
      <c r="A143" s="3" t="s">
        <v>82</v>
      </c>
      <c r="B143" t="s">
        <v>337</v>
      </c>
      <c r="C143" s="9" t="s">
        <v>1752</v>
      </c>
      <c r="D143" s="3" t="s">
        <v>275</v>
      </c>
      <c r="E143" s="3" t="s">
        <v>276</v>
      </c>
      <c r="F143" s="3" t="s">
        <v>127</v>
      </c>
      <c r="G143" s="3" t="s">
        <v>128</v>
      </c>
      <c r="H143" s="3" t="s">
        <v>89</v>
      </c>
      <c r="I143" s="3" t="s">
        <v>90</v>
      </c>
      <c r="J143" s="3" t="s">
        <v>277</v>
      </c>
      <c r="K143" s="3" t="s">
        <v>92</v>
      </c>
      <c r="L143" s="3" t="s">
        <v>116</v>
      </c>
      <c r="M143" s="3" t="s">
        <v>94</v>
      </c>
      <c r="N143" s="2">
        <v>200000000</v>
      </c>
      <c r="O143" s="2">
        <v>0</v>
      </c>
      <c r="P143" s="10">
        <v>1</v>
      </c>
      <c r="Q143" s="2">
        <v>200000000</v>
      </c>
      <c r="R143" s="2">
        <v>0</v>
      </c>
      <c r="S143" s="3" t="s">
        <v>94</v>
      </c>
      <c r="T143" s="2">
        <v>1260547.23</v>
      </c>
      <c r="U143" s="2">
        <v>777337.47</v>
      </c>
      <c r="V143" s="2">
        <v>691.96</v>
      </c>
      <c r="W143" s="11">
        <v>1</v>
      </c>
      <c r="X143" s="2">
        <v>1260547.23</v>
      </c>
      <c r="Y143" s="2">
        <v>777337.47</v>
      </c>
      <c r="Z143" s="2">
        <v>691.96</v>
      </c>
      <c r="AA143" s="12">
        <v>5.3409999999999999E-2</v>
      </c>
      <c r="AB143" s="13">
        <v>45940</v>
      </c>
      <c r="AC143" s="13">
        <v>44500</v>
      </c>
      <c r="AD143" s="2">
        <v>4</v>
      </c>
      <c r="AE143" s="2">
        <v>4</v>
      </c>
      <c r="AF143" s="3" t="s">
        <v>95</v>
      </c>
      <c r="AG143" s="2">
        <v>0</v>
      </c>
      <c r="AH143" s="3" t="s">
        <v>95</v>
      </c>
      <c r="AI143" s="3" t="s">
        <v>95</v>
      </c>
      <c r="AJ143" s="2">
        <v>1</v>
      </c>
      <c r="AK143" s="2">
        <v>5269.746843614108</v>
      </c>
      <c r="AL143" s="2">
        <v>0</v>
      </c>
      <c r="AM143" s="2">
        <v>4.6909536290682317</v>
      </c>
      <c r="AN143" s="2">
        <v>5274.4377972431766</v>
      </c>
      <c r="AO143" s="2">
        <v>15471.790753020528</v>
      </c>
      <c r="AP143" s="2">
        <v>0</v>
      </c>
      <c r="AQ143" s="2">
        <v>19.217927917757088</v>
      </c>
      <c r="AR143" s="2">
        <v>15491.008680938286</v>
      </c>
      <c r="AS143" s="2">
        <v>621538.23930099222</v>
      </c>
      <c r="AT143" s="2">
        <v>0</v>
      </c>
      <c r="AU143" s="2">
        <v>553.27269900769681</v>
      </c>
      <c r="AV143" s="2">
        <v>622091.51199999987</v>
      </c>
      <c r="AW143" s="2">
        <v>5269.746843614108</v>
      </c>
      <c r="AX143" s="2">
        <v>0</v>
      </c>
      <c r="AY143" s="2">
        <v>4.6909536290682317</v>
      </c>
      <c r="AZ143" s="2">
        <v>5274.4377972431766</v>
      </c>
      <c r="BA143" s="2">
        <v>26818.268661836559</v>
      </c>
      <c r="BB143" s="2">
        <v>0</v>
      </c>
      <c r="BC143" s="2">
        <v>23.872732113691139</v>
      </c>
      <c r="BD143" s="2">
        <v>26842.141393950253</v>
      </c>
      <c r="BE143" s="2">
        <v>78737.490321196776</v>
      </c>
      <c r="BF143" s="2">
        <v>0</v>
      </c>
      <c r="BG143" s="2">
        <v>97.801956966257592</v>
      </c>
      <c r="BH143" s="2">
        <v>78835.292278163033</v>
      </c>
      <c r="BI143" s="2">
        <v>3163070.2536266795</v>
      </c>
      <c r="BJ143" s="2">
        <v>0</v>
      </c>
      <c r="BK143" s="2">
        <v>2815.6600925200701</v>
      </c>
      <c r="BL143" s="2">
        <v>3165885.9137191996</v>
      </c>
      <c r="BM143" s="2">
        <v>26818.268661836559</v>
      </c>
      <c r="BN143" s="2">
        <v>0</v>
      </c>
      <c r="BO143" s="2">
        <v>23.872732113691139</v>
      </c>
      <c r="BP143" s="2">
        <v>26842.141393950253</v>
      </c>
      <c r="BQ143" s="2" t="s">
        <v>96</v>
      </c>
      <c r="BR143" s="1">
        <v>1.4999999999999999E-2</v>
      </c>
      <c r="BS143" s="1">
        <v>3.5000000000000003E-2</v>
      </c>
      <c r="BT143" s="1">
        <v>0.26500000000000001</v>
      </c>
      <c r="BU143" s="2">
        <v>11660.062049999999</v>
      </c>
      <c r="BV143" s="2">
        <v>27206.811450000001</v>
      </c>
      <c r="BW143" s="2">
        <v>205994.42955</v>
      </c>
      <c r="BX143" s="2">
        <v>11660.062049999999</v>
      </c>
      <c r="BY143" s="2">
        <v>11660.062049999999</v>
      </c>
      <c r="BZ143" s="2">
        <v>11660.062049999999</v>
      </c>
      <c r="CA143" s="2">
        <v>27206.811450000001</v>
      </c>
      <c r="CB143" s="2">
        <v>205994.42955</v>
      </c>
      <c r="CC143" s="2">
        <v>11660.062049999999</v>
      </c>
      <c r="CD143" s="2">
        <v>11660.062049999999</v>
      </c>
      <c r="CE143" s="1">
        <f t="shared" si="2"/>
        <v>1.4999999999999999E-2</v>
      </c>
    </row>
    <row r="144" spans="1:83" ht="13.5" customHeight="1">
      <c r="A144" s="3" t="s">
        <v>82</v>
      </c>
      <c r="B144" t="s">
        <v>338</v>
      </c>
      <c r="C144" s="9" t="s">
        <v>1753</v>
      </c>
      <c r="D144" s="3" t="s">
        <v>275</v>
      </c>
      <c r="E144" s="3" t="s">
        <v>276</v>
      </c>
      <c r="F144" s="3" t="s">
        <v>127</v>
      </c>
      <c r="G144" s="3" t="s">
        <v>128</v>
      </c>
      <c r="H144" s="3" t="s">
        <v>89</v>
      </c>
      <c r="I144" s="3" t="s">
        <v>90</v>
      </c>
      <c r="J144" s="3" t="s">
        <v>277</v>
      </c>
      <c r="K144" s="3" t="s">
        <v>92</v>
      </c>
      <c r="L144" s="3" t="s">
        <v>116</v>
      </c>
      <c r="M144" s="3" t="s">
        <v>94</v>
      </c>
      <c r="N144" s="2">
        <v>200000000</v>
      </c>
      <c r="O144" s="2">
        <v>0</v>
      </c>
      <c r="P144" s="10">
        <v>1</v>
      </c>
      <c r="Q144" s="2">
        <v>200000000</v>
      </c>
      <c r="R144" s="2">
        <v>0</v>
      </c>
      <c r="S144" s="3" t="s">
        <v>94</v>
      </c>
      <c r="T144" s="2">
        <v>2268456.65</v>
      </c>
      <c r="U144" s="2">
        <v>1398881.6</v>
      </c>
      <c r="V144" s="2">
        <v>1245.24</v>
      </c>
      <c r="W144" s="11">
        <v>1</v>
      </c>
      <c r="X144" s="2">
        <v>2268456.65</v>
      </c>
      <c r="Y144" s="2">
        <v>1398881.6</v>
      </c>
      <c r="Z144" s="2">
        <v>1245.24</v>
      </c>
      <c r="AA144" s="12">
        <v>5.3409999999999999E-2</v>
      </c>
      <c r="AB144" s="13">
        <v>45940</v>
      </c>
      <c r="AC144" s="13">
        <v>44500</v>
      </c>
      <c r="AD144" s="2">
        <v>4</v>
      </c>
      <c r="AE144" s="2">
        <v>4</v>
      </c>
      <c r="AF144" s="3" t="s">
        <v>95</v>
      </c>
      <c r="AG144" s="2">
        <v>0</v>
      </c>
      <c r="AH144" s="3" t="s">
        <v>95</v>
      </c>
      <c r="AI144" s="3" t="s">
        <v>95</v>
      </c>
      <c r="AJ144" s="2">
        <v>1</v>
      </c>
      <c r="AK144" s="2">
        <v>9485.5842742072346</v>
      </c>
      <c r="AL144" s="2">
        <v>0</v>
      </c>
      <c r="AM144" s="2">
        <v>8.4437660496884188</v>
      </c>
      <c r="AN144" s="2">
        <v>9494.0280402569224</v>
      </c>
      <c r="AO144" s="2">
        <v>27849.972298758021</v>
      </c>
      <c r="AP144" s="2">
        <v>0</v>
      </c>
      <c r="AQ144" s="2">
        <v>34.594164569342659</v>
      </c>
      <c r="AR144" s="2">
        <v>27884.566463327363</v>
      </c>
      <c r="AS144" s="2">
        <v>1118773.5433014799</v>
      </c>
      <c r="AT144" s="2">
        <v>0</v>
      </c>
      <c r="AU144" s="2">
        <v>995.89669852025702</v>
      </c>
      <c r="AV144" s="2">
        <v>1119769.44</v>
      </c>
      <c r="AW144" s="2">
        <v>9485.5842742072346</v>
      </c>
      <c r="AX144" s="2">
        <v>0</v>
      </c>
      <c r="AY144" s="2">
        <v>8.4437660496884188</v>
      </c>
      <c r="AZ144" s="2">
        <v>9494.0280402569224</v>
      </c>
      <c r="BA144" s="2">
        <v>48273.086929868041</v>
      </c>
      <c r="BB144" s="2">
        <v>0</v>
      </c>
      <c r="BC144" s="2">
        <v>42.971169803469337</v>
      </c>
      <c r="BD144" s="2">
        <v>48316.058099671507</v>
      </c>
      <c r="BE144" s="2">
        <v>141731.29402560944</v>
      </c>
      <c r="BF144" s="2">
        <v>0</v>
      </c>
      <c r="BG144" s="2">
        <v>176.05316290984175</v>
      </c>
      <c r="BH144" s="2">
        <v>141907.34718851928</v>
      </c>
      <c r="BI144" s="2">
        <v>5693550.4392155614</v>
      </c>
      <c r="BJ144" s="2">
        <v>0</v>
      </c>
      <c r="BK144" s="2">
        <v>5068.2178884394398</v>
      </c>
      <c r="BL144" s="2">
        <v>5698618.6571039995</v>
      </c>
      <c r="BM144" s="2">
        <v>48273.086929868041</v>
      </c>
      <c r="BN144" s="2">
        <v>0</v>
      </c>
      <c r="BO144" s="2">
        <v>42.971169803469337</v>
      </c>
      <c r="BP144" s="2">
        <v>48316.058099671507</v>
      </c>
      <c r="BQ144" s="2" t="s">
        <v>96</v>
      </c>
      <c r="BR144" s="1">
        <v>1.4999999999999999E-2</v>
      </c>
      <c r="BS144" s="1">
        <v>3.5000000000000003E-2</v>
      </c>
      <c r="BT144" s="1">
        <v>0.26500000000000001</v>
      </c>
      <c r="BU144" s="2">
        <v>20983.224000000002</v>
      </c>
      <c r="BV144" s="2">
        <v>48960.856000000007</v>
      </c>
      <c r="BW144" s="2">
        <v>370703.62400000007</v>
      </c>
      <c r="BX144" s="2">
        <v>20983.224000000002</v>
      </c>
      <c r="BY144" s="2">
        <v>20983.224000000002</v>
      </c>
      <c r="BZ144" s="2">
        <v>20983.224000000002</v>
      </c>
      <c r="CA144" s="2">
        <v>48960.856000000007</v>
      </c>
      <c r="CB144" s="2">
        <v>370703.62400000007</v>
      </c>
      <c r="CC144" s="2">
        <v>20983.224000000002</v>
      </c>
      <c r="CD144" s="2">
        <v>20983.224000000002</v>
      </c>
      <c r="CE144" s="1">
        <f t="shared" si="2"/>
        <v>1.5000000000000001E-2</v>
      </c>
    </row>
    <row r="145" spans="1:83" ht="13.5" customHeight="1">
      <c r="A145" s="3" t="s">
        <v>82</v>
      </c>
      <c r="B145" t="s">
        <v>339</v>
      </c>
      <c r="C145" s="9" t="s">
        <v>1754</v>
      </c>
      <c r="D145" s="3" t="s">
        <v>311</v>
      </c>
      <c r="E145" s="3" t="s">
        <v>312</v>
      </c>
      <c r="F145" s="3" t="s">
        <v>127</v>
      </c>
      <c r="G145" s="3" t="s">
        <v>313</v>
      </c>
      <c r="H145" s="3" t="s">
        <v>89</v>
      </c>
      <c r="I145" s="3" t="s">
        <v>90</v>
      </c>
      <c r="J145" s="3" t="s">
        <v>314</v>
      </c>
      <c r="K145" s="3" t="s">
        <v>92</v>
      </c>
      <c r="L145" s="3" t="s">
        <v>116</v>
      </c>
      <c r="M145" s="3" t="s">
        <v>94</v>
      </c>
      <c r="N145" s="2">
        <v>37000000</v>
      </c>
      <c r="O145" s="2">
        <v>5426607.6200000001</v>
      </c>
      <c r="P145" s="10">
        <v>1</v>
      </c>
      <c r="Q145" s="2">
        <v>37000000</v>
      </c>
      <c r="R145" s="2">
        <v>5426607.6200000001</v>
      </c>
      <c r="S145" s="3" t="s">
        <v>94</v>
      </c>
      <c r="T145" s="2">
        <v>2939102.6</v>
      </c>
      <c r="U145" s="2">
        <v>1653245.23</v>
      </c>
      <c r="V145" s="2">
        <v>1477.59</v>
      </c>
      <c r="W145" s="11">
        <v>1</v>
      </c>
      <c r="X145" s="2">
        <v>2939102.6</v>
      </c>
      <c r="Y145" s="2">
        <v>1653245.23</v>
      </c>
      <c r="Z145" s="2">
        <v>1477.59</v>
      </c>
      <c r="AA145" s="12">
        <v>5.3624999999999999E-2</v>
      </c>
      <c r="AB145" s="13">
        <v>45312</v>
      </c>
      <c r="AC145" s="13">
        <v>44500</v>
      </c>
      <c r="AD145" s="2">
        <v>3</v>
      </c>
      <c r="AE145" s="2">
        <v>5</v>
      </c>
      <c r="AF145" s="3" t="s">
        <v>95</v>
      </c>
      <c r="AG145" s="2">
        <v>0</v>
      </c>
      <c r="AH145" s="3" t="s">
        <v>95</v>
      </c>
      <c r="AI145" s="3" t="s">
        <v>95</v>
      </c>
      <c r="AJ145" s="2">
        <v>1</v>
      </c>
      <c r="AK145" s="2">
        <v>18358.54050044914</v>
      </c>
      <c r="AL145" s="2">
        <v>0</v>
      </c>
      <c r="AM145" s="2">
        <v>16.407968621847253</v>
      </c>
      <c r="AN145" s="2">
        <v>18374.948469070987</v>
      </c>
      <c r="AO145" s="2">
        <v>41641.698796522651</v>
      </c>
      <c r="AP145" s="2">
        <v>0</v>
      </c>
      <c r="AQ145" s="2">
        <v>48.257985051068395</v>
      </c>
      <c r="AR145" s="2">
        <v>41689.956781573717</v>
      </c>
      <c r="AS145" s="2">
        <v>1322596.1839999999</v>
      </c>
      <c r="AT145" s="2">
        <v>0</v>
      </c>
      <c r="AU145" s="2">
        <v>1182.0719999999999</v>
      </c>
      <c r="AV145" s="2">
        <v>1323778.2560000001</v>
      </c>
      <c r="AW145" s="2">
        <v>18358.54050044914</v>
      </c>
      <c r="AX145" s="2">
        <v>0</v>
      </c>
      <c r="AY145" s="2">
        <v>16.407968621847253</v>
      </c>
      <c r="AZ145" s="2">
        <v>18374.948469070987</v>
      </c>
      <c r="BA145" s="2">
        <v>93428.448460835731</v>
      </c>
      <c r="BB145" s="2">
        <v>0</v>
      </c>
      <c r="BC145" s="2">
        <v>83.501793113442858</v>
      </c>
      <c r="BD145" s="2">
        <v>93511.950253949166</v>
      </c>
      <c r="BE145" s="2">
        <v>211918.76934538342</v>
      </c>
      <c r="BF145" s="2">
        <v>0</v>
      </c>
      <c r="BG145" s="2">
        <v>245.58971172339218</v>
      </c>
      <c r="BH145" s="2">
        <v>212164.35905710681</v>
      </c>
      <c r="BI145" s="2">
        <v>6730824.2399943992</v>
      </c>
      <c r="BJ145" s="2">
        <v>0</v>
      </c>
      <c r="BK145" s="2">
        <v>6015.6826151999994</v>
      </c>
      <c r="BL145" s="2">
        <v>6736839.9226096002</v>
      </c>
      <c r="BM145" s="2">
        <v>93428.448460835731</v>
      </c>
      <c r="BN145" s="2">
        <v>0</v>
      </c>
      <c r="BO145" s="2">
        <v>83.501793113442858</v>
      </c>
      <c r="BP145" s="2">
        <v>93511.950253949166</v>
      </c>
      <c r="BQ145" s="2" t="s">
        <v>96</v>
      </c>
      <c r="BR145" s="1">
        <v>1.4999999999999999E-2</v>
      </c>
      <c r="BS145" s="1">
        <v>3.5000000000000003E-2</v>
      </c>
      <c r="BT145" s="1">
        <v>0.26500000000000001</v>
      </c>
      <c r="BU145" s="2">
        <v>24798.678449999999</v>
      </c>
      <c r="BV145" s="2">
        <v>57863.583050000008</v>
      </c>
      <c r="BW145" s="2">
        <v>438109.98595</v>
      </c>
      <c r="BX145" s="2">
        <v>24798.678449999999</v>
      </c>
      <c r="BY145" s="2">
        <v>24798.678449999999</v>
      </c>
      <c r="BZ145" s="2">
        <v>24798.678449999999</v>
      </c>
      <c r="CA145" s="2">
        <v>57863.583050000008</v>
      </c>
      <c r="CB145" s="2">
        <v>438109.98595</v>
      </c>
      <c r="CC145" s="2">
        <v>24798.678449999999</v>
      </c>
      <c r="CD145" s="2">
        <v>24798.678449999999</v>
      </c>
      <c r="CE145" s="1">
        <f t="shared" si="2"/>
        <v>1.4999999999999999E-2</v>
      </c>
    </row>
    <row r="146" spans="1:83" ht="13.5" customHeight="1">
      <c r="A146" s="3" t="s">
        <v>82</v>
      </c>
      <c r="B146" t="s">
        <v>340</v>
      </c>
      <c r="C146" s="9" t="s">
        <v>1755</v>
      </c>
      <c r="D146" s="3" t="s">
        <v>311</v>
      </c>
      <c r="E146" s="3" t="s">
        <v>312</v>
      </c>
      <c r="F146" s="3" t="s">
        <v>127</v>
      </c>
      <c r="G146" s="3" t="s">
        <v>313</v>
      </c>
      <c r="H146" s="3" t="s">
        <v>89</v>
      </c>
      <c r="I146" s="3" t="s">
        <v>90</v>
      </c>
      <c r="J146" s="3" t="s">
        <v>314</v>
      </c>
      <c r="K146" s="3" t="s">
        <v>92</v>
      </c>
      <c r="L146" s="3" t="s">
        <v>116</v>
      </c>
      <c r="M146" s="3" t="s">
        <v>94</v>
      </c>
      <c r="N146" s="2">
        <v>37000000</v>
      </c>
      <c r="O146" s="2">
        <v>5426607.6200000001</v>
      </c>
      <c r="P146" s="10">
        <v>1</v>
      </c>
      <c r="Q146" s="2">
        <v>37000000</v>
      </c>
      <c r="R146" s="2">
        <v>5426607.6200000001</v>
      </c>
      <c r="S146" s="3" t="s">
        <v>94</v>
      </c>
      <c r="T146" s="2">
        <v>147100.4</v>
      </c>
      <c r="U146" s="2">
        <v>82744.009999999995</v>
      </c>
      <c r="V146" s="2">
        <v>73.95</v>
      </c>
      <c r="W146" s="11">
        <v>1</v>
      </c>
      <c r="X146" s="2">
        <v>147100.4</v>
      </c>
      <c r="Y146" s="2">
        <v>82744.009999999995</v>
      </c>
      <c r="Z146" s="2">
        <v>73.95</v>
      </c>
      <c r="AA146" s="12">
        <v>5.3624999999999999E-2</v>
      </c>
      <c r="AB146" s="13">
        <v>45312</v>
      </c>
      <c r="AC146" s="13">
        <v>44500</v>
      </c>
      <c r="AD146" s="2">
        <v>3</v>
      </c>
      <c r="AE146" s="2">
        <v>5</v>
      </c>
      <c r="AF146" s="3" t="s">
        <v>95</v>
      </c>
      <c r="AG146" s="2">
        <v>0</v>
      </c>
      <c r="AH146" s="3" t="s">
        <v>95</v>
      </c>
      <c r="AI146" s="3" t="s">
        <v>95</v>
      </c>
      <c r="AJ146" s="2">
        <v>1</v>
      </c>
      <c r="AK146" s="2">
        <v>918.83480513932523</v>
      </c>
      <c r="AL146" s="2">
        <v>0</v>
      </c>
      <c r="AM146" s="2">
        <v>0.82118130170453552</v>
      </c>
      <c r="AN146" s="2">
        <v>919.65598644102977</v>
      </c>
      <c r="AO146" s="2">
        <v>2084.1440090750834</v>
      </c>
      <c r="AP146" s="2">
        <v>0</v>
      </c>
      <c r="AQ146" s="2">
        <v>2.4152017775746368</v>
      </c>
      <c r="AR146" s="2">
        <v>2086.5592108526585</v>
      </c>
      <c r="AS146" s="2">
        <v>66195.207999999999</v>
      </c>
      <c r="AT146" s="2">
        <v>0</v>
      </c>
      <c r="AU146" s="2">
        <v>59.16</v>
      </c>
      <c r="AV146" s="2">
        <v>66254.368000000002</v>
      </c>
      <c r="AW146" s="2">
        <v>918.83480513932523</v>
      </c>
      <c r="AX146" s="2">
        <v>0</v>
      </c>
      <c r="AY146" s="2">
        <v>0.82118130170453552</v>
      </c>
      <c r="AZ146" s="2">
        <v>919.65598644102977</v>
      </c>
      <c r="BA146" s="2">
        <v>4676.0422068345406</v>
      </c>
      <c r="BB146" s="2">
        <v>0</v>
      </c>
      <c r="BC146" s="2">
        <v>4.1790737625045518</v>
      </c>
      <c r="BD146" s="2">
        <v>4680.2212805970448</v>
      </c>
      <c r="BE146" s="2">
        <v>10606.417276584007</v>
      </c>
      <c r="BF146" s="2">
        <v>0</v>
      </c>
      <c r="BG146" s="2">
        <v>12.291203366255084</v>
      </c>
      <c r="BH146" s="2">
        <v>10618.708479950265</v>
      </c>
      <c r="BI146" s="2">
        <v>336874.03303280001</v>
      </c>
      <c r="BJ146" s="2">
        <v>0</v>
      </c>
      <c r="BK146" s="2">
        <v>301.07115599999997</v>
      </c>
      <c r="BL146" s="2">
        <v>337175.10418880003</v>
      </c>
      <c r="BM146" s="2">
        <v>4676.0422068345406</v>
      </c>
      <c r="BN146" s="2">
        <v>0</v>
      </c>
      <c r="BO146" s="2">
        <v>4.1790737625045518</v>
      </c>
      <c r="BP146" s="2">
        <v>4680.2212805970448</v>
      </c>
      <c r="BQ146" s="2" t="s">
        <v>96</v>
      </c>
      <c r="BR146" s="1">
        <v>1.4999999999999999E-2</v>
      </c>
      <c r="BS146" s="1">
        <v>3.5000000000000003E-2</v>
      </c>
      <c r="BT146" s="1">
        <v>0.26500000000000001</v>
      </c>
      <c r="BU146" s="2">
        <v>1241.1601499999999</v>
      </c>
      <c r="BV146" s="2">
        <v>2896.0403500000002</v>
      </c>
      <c r="BW146" s="2">
        <v>21927.162649999998</v>
      </c>
      <c r="BX146" s="2">
        <v>1241.1601499999999</v>
      </c>
      <c r="BY146" s="2">
        <v>1241.1601499999999</v>
      </c>
      <c r="BZ146" s="2">
        <v>1241.1601499999999</v>
      </c>
      <c r="CA146" s="2">
        <v>2896.0403500000002</v>
      </c>
      <c r="CB146" s="2">
        <v>21927.162649999998</v>
      </c>
      <c r="CC146" s="2">
        <v>1241.1601499999999</v>
      </c>
      <c r="CD146" s="2">
        <v>1241.1601499999999</v>
      </c>
      <c r="CE146" s="1">
        <f t="shared" si="2"/>
        <v>1.4999999999999999E-2</v>
      </c>
    </row>
    <row r="147" spans="1:83" ht="13.5" customHeight="1">
      <c r="A147" s="3" t="s">
        <v>82</v>
      </c>
      <c r="B147" t="s">
        <v>341</v>
      </c>
      <c r="C147" s="9" t="s">
        <v>1756</v>
      </c>
      <c r="D147" s="3" t="s">
        <v>311</v>
      </c>
      <c r="E147" s="3" t="s">
        <v>312</v>
      </c>
      <c r="F147" s="3" t="s">
        <v>127</v>
      </c>
      <c r="G147" s="3" t="s">
        <v>313</v>
      </c>
      <c r="H147" s="3" t="s">
        <v>89</v>
      </c>
      <c r="I147" s="3" t="s">
        <v>90</v>
      </c>
      <c r="J147" s="3" t="s">
        <v>314</v>
      </c>
      <c r="K147" s="3" t="s">
        <v>92</v>
      </c>
      <c r="L147" s="3" t="s">
        <v>116</v>
      </c>
      <c r="M147" s="3" t="s">
        <v>94</v>
      </c>
      <c r="N147" s="2">
        <v>37000000</v>
      </c>
      <c r="O147" s="2">
        <v>5426607.6200000001</v>
      </c>
      <c r="P147" s="10">
        <v>1</v>
      </c>
      <c r="Q147" s="2">
        <v>37000000</v>
      </c>
      <c r="R147" s="2">
        <v>5426607.6200000001</v>
      </c>
      <c r="S147" s="3" t="s">
        <v>94</v>
      </c>
      <c r="T147" s="2">
        <v>1499577.24</v>
      </c>
      <c r="U147" s="2">
        <v>899746.32</v>
      </c>
      <c r="V147" s="2">
        <v>804.15</v>
      </c>
      <c r="W147" s="11">
        <v>1</v>
      </c>
      <c r="X147" s="2">
        <v>1499577.24</v>
      </c>
      <c r="Y147" s="2">
        <v>899746.32</v>
      </c>
      <c r="Z147" s="2">
        <v>804.15</v>
      </c>
      <c r="AA147" s="12">
        <v>5.3624999999999999E-2</v>
      </c>
      <c r="AB147" s="13">
        <v>45312</v>
      </c>
      <c r="AC147" s="13">
        <v>44500</v>
      </c>
      <c r="AD147" s="2">
        <v>3</v>
      </c>
      <c r="AE147" s="2">
        <v>5</v>
      </c>
      <c r="AF147" s="3" t="s">
        <v>95</v>
      </c>
      <c r="AG147" s="2">
        <v>0</v>
      </c>
      <c r="AH147" s="3" t="s">
        <v>95</v>
      </c>
      <c r="AI147" s="3" t="s">
        <v>95</v>
      </c>
      <c r="AJ147" s="2">
        <v>1</v>
      </c>
      <c r="AK147" s="2">
        <v>9991.2759196952757</v>
      </c>
      <c r="AL147" s="2">
        <v>0</v>
      </c>
      <c r="AM147" s="2">
        <v>8.9297220252292373</v>
      </c>
      <c r="AN147" s="2">
        <v>10000.205641720504</v>
      </c>
      <c r="AO147" s="2">
        <v>22662.678573534849</v>
      </c>
      <c r="AP147" s="2">
        <v>0</v>
      </c>
      <c r="AQ147" s="2">
        <v>26.263482210096605</v>
      </c>
      <c r="AR147" s="2">
        <v>22688.942055744945</v>
      </c>
      <c r="AS147" s="2">
        <v>719797.05599999987</v>
      </c>
      <c r="AT147" s="2">
        <v>0</v>
      </c>
      <c r="AU147" s="2">
        <v>643.31999999999994</v>
      </c>
      <c r="AV147" s="2">
        <v>720440.37599999993</v>
      </c>
      <c r="AW147" s="2">
        <v>9991.2759196952757</v>
      </c>
      <c r="AX147" s="2">
        <v>0</v>
      </c>
      <c r="AY147" s="2">
        <v>8.9297220252292373</v>
      </c>
      <c r="AZ147" s="2">
        <v>10000.205641720504</v>
      </c>
      <c r="BA147" s="2">
        <v>50846.602282921231</v>
      </c>
      <c r="BB147" s="2">
        <v>0</v>
      </c>
      <c r="BC147" s="2">
        <v>45.444248358594116</v>
      </c>
      <c r="BD147" s="2">
        <v>50892.046531279819</v>
      </c>
      <c r="BE147" s="2">
        <v>115332.6375285762</v>
      </c>
      <c r="BF147" s="2">
        <v>0</v>
      </c>
      <c r="BG147" s="2">
        <v>133.65748731540265</v>
      </c>
      <c r="BH147" s="2">
        <v>115466.29501589161</v>
      </c>
      <c r="BI147" s="2">
        <v>3663119.1976895994</v>
      </c>
      <c r="BJ147" s="2">
        <v>0</v>
      </c>
      <c r="BK147" s="2">
        <v>3273.9198119999996</v>
      </c>
      <c r="BL147" s="2">
        <v>3666393.1175015997</v>
      </c>
      <c r="BM147" s="2">
        <v>50846.602282921231</v>
      </c>
      <c r="BN147" s="2">
        <v>0</v>
      </c>
      <c r="BO147" s="2">
        <v>45.444248358594116</v>
      </c>
      <c r="BP147" s="2">
        <v>50892.046531279819</v>
      </c>
      <c r="BQ147" s="2" t="s">
        <v>96</v>
      </c>
      <c r="BR147" s="1">
        <v>1.4999999999999999E-2</v>
      </c>
      <c r="BS147" s="1">
        <v>3.5000000000000003E-2</v>
      </c>
      <c r="BT147" s="1">
        <v>0.26500000000000001</v>
      </c>
      <c r="BU147" s="2">
        <v>13496.194799999999</v>
      </c>
      <c r="BV147" s="2">
        <v>31491.121200000001</v>
      </c>
      <c r="BW147" s="2">
        <v>238432.77479999998</v>
      </c>
      <c r="BX147" s="2">
        <v>13496.194799999999</v>
      </c>
      <c r="BY147" s="2">
        <v>13496.194799999999</v>
      </c>
      <c r="BZ147" s="2">
        <v>13496.194799999999</v>
      </c>
      <c r="CA147" s="2">
        <v>31491.121200000001</v>
      </c>
      <c r="CB147" s="2">
        <v>238432.77479999998</v>
      </c>
      <c r="CC147" s="2">
        <v>13496.194799999999</v>
      </c>
      <c r="CD147" s="2">
        <v>13496.194799999999</v>
      </c>
      <c r="CE147" s="1">
        <f t="shared" si="2"/>
        <v>1.4999999999999999E-2</v>
      </c>
    </row>
    <row r="148" spans="1:83" ht="13.5" customHeight="1">
      <c r="A148" s="3" t="s">
        <v>82</v>
      </c>
      <c r="B148" t="s">
        <v>342</v>
      </c>
      <c r="C148" s="9" t="s">
        <v>1757</v>
      </c>
      <c r="D148" s="3" t="s">
        <v>311</v>
      </c>
      <c r="E148" s="3" t="s">
        <v>312</v>
      </c>
      <c r="F148" s="3" t="s">
        <v>127</v>
      </c>
      <c r="G148" s="3" t="s">
        <v>313</v>
      </c>
      <c r="H148" s="3" t="s">
        <v>89</v>
      </c>
      <c r="I148" s="3" t="s">
        <v>90</v>
      </c>
      <c r="J148" s="3" t="s">
        <v>314</v>
      </c>
      <c r="K148" s="3" t="s">
        <v>92</v>
      </c>
      <c r="L148" s="3" t="s">
        <v>116</v>
      </c>
      <c r="M148" s="3" t="s">
        <v>94</v>
      </c>
      <c r="N148" s="2">
        <v>37000000</v>
      </c>
      <c r="O148" s="2">
        <v>5426607.6200000001</v>
      </c>
      <c r="P148" s="10">
        <v>1</v>
      </c>
      <c r="Q148" s="2">
        <v>37000000</v>
      </c>
      <c r="R148" s="2">
        <v>5426607.6200000001</v>
      </c>
      <c r="S148" s="3" t="s">
        <v>94</v>
      </c>
      <c r="T148" s="2">
        <v>2516533.7599999998</v>
      </c>
      <c r="U148" s="2">
        <v>1617906.71</v>
      </c>
      <c r="V148" s="2">
        <v>1446</v>
      </c>
      <c r="W148" s="11">
        <v>1</v>
      </c>
      <c r="X148" s="2">
        <v>2516533.7599999998</v>
      </c>
      <c r="Y148" s="2">
        <v>1617906.71</v>
      </c>
      <c r="Z148" s="2">
        <v>1446</v>
      </c>
      <c r="AA148" s="12">
        <v>5.3624999999999999E-2</v>
      </c>
      <c r="AB148" s="13">
        <v>45312</v>
      </c>
      <c r="AC148" s="13">
        <v>44500</v>
      </c>
      <c r="AD148" s="2">
        <v>3</v>
      </c>
      <c r="AE148" s="2">
        <v>5</v>
      </c>
      <c r="AF148" s="3" t="s">
        <v>95</v>
      </c>
      <c r="AG148" s="2">
        <v>0</v>
      </c>
      <c r="AH148" s="3" t="s">
        <v>95</v>
      </c>
      <c r="AI148" s="3" t="s">
        <v>95</v>
      </c>
      <c r="AJ148" s="2">
        <v>1</v>
      </c>
      <c r="AK148" s="2">
        <v>17966.122219801251</v>
      </c>
      <c r="AL148" s="2">
        <v>0</v>
      </c>
      <c r="AM148" s="2">
        <v>16.057175960307752</v>
      </c>
      <c r="AN148" s="2">
        <v>17982.179395761559</v>
      </c>
      <c r="AO148" s="2">
        <v>40751.597328784032</v>
      </c>
      <c r="AP148" s="2">
        <v>0</v>
      </c>
      <c r="AQ148" s="2">
        <v>47.226257881986818</v>
      </c>
      <c r="AR148" s="2">
        <v>40798.823586666011</v>
      </c>
      <c r="AS148" s="2">
        <v>1294325.368</v>
      </c>
      <c r="AT148" s="2">
        <v>0</v>
      </c>
      <c r="AU148" s="2">
        <v>1156.8</v>
      </c>
      <c r="AV148" s="2">
        <v>1295482.1680000001</v>
      </c>
      <c r="AW148" s="2">
        <v>17966.122219801251</v>
      </c>
      <c r="AX148" s="2">
        <v>0</v>
      </c>
      <c r="AY148" s="2">
        <v>16.057175960307752</v>
      </c>
      <c r="AZ148" s="2">
        <v>17982.179395761559</v>
      </c>
      <c r="BA148" s="2">
        <v>91431.39258879055</v>
      </c>
      <c r="BB148" s="2">
        <v>0</v>
      </c>
      <c r="BC148" s="2">
        <v>81.71657417960219</v>
      </c>
      <c r="BD148" s="2">
        <v>91513.109162970155</v>
      </c>
      <c r="BE148" s="2">
        <v>207388.95396591481</v>
      </c>
      <c r="BF148" s="2">
        <v>0</v>
      </c>
      <c r="BG148" s="2">
        <v>240.33914898721912</v>
      </c>
      <c r="BH148" s="2">
        <v>207629.29311490202</v>
      </c>
      <c r="BI148" s="2">
        <v>6586951.2302887999</v>
      </c>
      <c r="BJ148" s="2">
        <v>0</v>
      </c>
      <c r="BK148" s="2">
        <v>5887.0708800000002</v>
      </c>
      <c r="BL148" s="2">
        <v>6592838.3011688003</v>
      </c>
      <c r="BM148" s="2">
        <v>91431.39258879055</v>
      </c>
      <c r="BN148" s="2">
        <v>0</v>
      </c>
      <c r="BO148" s="2">
        <v>81.71657417960219</v>
      </c>
      <c r="BP148" s="2">
        <v>91513.109162970155</v>
      </c>
      <c r="BQ148" s="2" t="s">
        <v>96</v>
      </c>
      <c r="BR148" s="1">
        <v>1.4999999999999999E-2</v>
      </c>
      <c r="BS148" s="1">
        <v>3.5000000000000003E-2</v>
      </c>
      <c r="BT148" s="1">
        <v>0.26500000000000001</v>
      </c>
      <c r="BU148" s="2">
        <v>24268.60065</v>
      </c>
      <c r="BV148" s="2">
        <v>56626.734850000001</v>
      </c>
      <c r="BW148" s="2">
        <v>428745.27815000003</v>
      </c>
      <c r="BX148" s="2">
        <v>24268.60065</v>
      </c>
      <c r="BY148" s="2">
        <v>24268.60065</v>
      </c>
      <c r="BZ148" s="2">
        <v>24268.60065</v>
      </c>
      <c r="CA148" s="2">
        <v>56626.734850000001</v>
      </c>
      <c r="CB148" s="2">
        <v>428745.27815000003</v>
      </c>
      <c r="CC148" s="2">
        <v>24268.60065</v>
      </c>
      <c r="CD148" s="2">
        <v>24268.60065</v>
      </c>
      <c r="CE148" s="1">
        <f t="shared" si="2"/>
        <v>1.5000000000000001E-2</v>
      </c>
    </row>
    <row r="149" spans="1:83" ht="13.5" customHeight="1">
      <c r="A149" s="3" t="s">
        <v>82</v>
      </c>
      <c r="B149" t="s">
        <v>343</v>
      </c>
      <c r="C149" s="9" t="s">
        <v>1758</v>
      </c>
      <c r="D149" s="3" t="s">
        <v>344</v>
      </c>
      <c r="E149" s="3" t="s">
        <v>345</v>
      </c>
      <c r="F149" s="3" t="s">
        <v>346</v>
      </c>
      <c r="G149" s="3" t="s">
        <v>347</v>
      </c>
      <c r="H149" s="3" t="s">
        <v>348</v>
      </c>
      <c r="I149" s="3" t="s">
        <v>90</v>
      </c>
      <c r="J149" s="3" t="s">
        <v>349</v>
      </c>
      <c r="K149" s="3" t="s">
        <v>92</v>
      </c>
      <c r="L149" s="3" t="s">
        <v>116</v>
      </c>
      <c r="M149" s="3" t="s">
        <v>94</v>
      </c>
      <c r="N149" s="2">
        <v>1400000</v>
      </c>
      <c r="O149" s="2">
        <v>0</v>
      </c>
      <c r="P149" s="10">
        <v>1</v>
      </c>
      <c r="Q149" s="2">
        <v>1400000</v>
      </c>
      <c r="R149" s="2">
        <v>0</v>
      </c>
      <c r="S149" s="3" t="s">
        <v>94</v>
      </c>
      <c r="T149" s="2">
        <v>1400000</v>
      </c>
      <c r="U149" s="2">
        <v>311284.90999999997</v>
      </c>
      <c r="V149" s="2">
        <v>966.02</v>
      </c>
      <c r="W149" s="11">
        <v>1</v>
      </c>
      <c r="X149" s="2">
        <v>1400000</v>
      </c>
      <c r="Y149" s="2">
        <v>311284.90999999997</v>
      </c>
      <c r="Z149" s="2">
        <v>966.02</v>
      </c>
      <c r="AA149" s="12">
        <v>5.8799999999999998E-2</v>
      </c>
      <c r="AB149" s="13">
        <v>44903</v>
      </c>
      <c r="AC149" s="13">
        <v>44500</v>
      </c>
      <c r="AD149" s="2">
        <v>2</v>
      </c>
      <c r="AE149" s="2">
        <v>7</v>
      </c>
      <c r="AF149" s="3" t="s">
        <v>95</v>
      </c>
      <c r="AG149" s="2">
        <v>0</v>
      </c>
      <c r="AH149" s="3" t="s">
        <v>95</v>
      </c>
      <c r="AI149" s="3" t="s">
        <v>95</v>
      </c>
      <c r="AJ149" s="2">
        <v>1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 t="s">
        <v>96</v>
      </c>
      <c r="BR149" s="1">
        <v>1.4999999999999999E-2</v>
      </c>
      <c r="BS149" s="1">
        <v>3.5000000000000003E-2</v>
      </c>
      <c r="BT149" s="1">
        <v>0.26500000000000001</v>
      </c>
      <c r="BU149" s="2">
        <v>4669.2736499999992</v>
      </c>
      <c r="BV149" s="2">
        <v>10894.97185</v>
      </c>
      <c r="BW149" s="2">
        <v>82490.501149999996</v>
      </c>
      <c r="BX149" s="2">
        <v>4669.2736499999992</v>
      </c>
      <c r="BY149" s="2">
        <v>4669.2736499999992</v>
      </c>
      <c r="BZ149" s="2">
        <v>4669.2736499999992</v>
      </c>
      <c r="CA149" s="2">
        <v>10894.97185</v>
      </c>
      <c r="CB149" s="2">
        <v>82490.501149999996</v>
      </c>
      <c r="CC149" s="2">
        <v>4669.2736499999992</v>
      </c>
      <c r="CD149" s="2">
        <v>4669.2736499999992</v>
      </c>
      <c r="CE149" s="1">
        <f t="shared" si="2"/>
        <v>1.4999999999999999E-2</v>
      </c>
    </row>
    <row r="150" spans="1:83" ht="13.5" customHeight="1">
      <c r="A150" s="3" t="s">
        <v>82</v>
      </c>
      <c r="B150" t="s">
        <v>350</v>
      </c>
      <c r="C150" s="9" t="s">
        <v>1759</v>
      </c>
      <c r="D150" s="3" t="s">
        <v>351</v>
      </c>
      <c r="E150" s="3" t="s">
        <v>352</v>
      </c>
      <c r="F150" s="3" t="s">
        <v>346</v>
      </c>
      <c r="G150" s="3" t="s">
        <v>347</v>
      </c>
      <c r="H150" s="3" t="s">
        <v>348</v>
      </c>
      <c r="I150" s="3" t="s">
        <v>90</v>
      </c>
      <c r="J150" s="3" t="s">
        <v>353</v>
      </c>
      <c r="K150" s="3" t="s">
        <v>92</v>
      </c>
      <c r="L150" s="3" t="s">
        <v>116</v>
      </c>
      <c r="M150" s="3" t="s">
        <v>94</v>
      </c>
      <c r="N150" s="2">
        <v>3000000</v>
      </c>
      <c r="O150" s="2">
        <v>0</v>
      </c>
      <c r="P150" s="10">
        <v>1</v>
      </c>
      <c r="Q150" s="2">
        <v>3000000</v>
      </c>
      <c r="R150" s="2">
        <v>0</v>
      </c>
      <c r="S150" s="3" t="s">
        <v>94</v>
      </c>
      <c r="T150" s="2">
        <v>3000000</v>
      </c>
      <c r="U150" s="2">
        <v>2368940.46</v>
      </c>
      <c r="V150" s="2">
        <v>7351.61</v>
      </c>
      <c r="W150" s="11">
        <v>1</v>
      </c>
      <c r="X150" s="2">
        <v>3000000</v>
      </c>
      <c r="Y150" s="2">
        <v>2368940.46</v>
      </c>
      <c r="Z150" s="2">
        <v>7351.61</v>
      </c>
      <c r="AA150" s="12">
        <v>5.8799999999999998E-2</v>
      </c>
      <c r="AB150" s="13">
        <v>48342</v>
      </c>
      <c r="AC150" s="13">
        <v>44500</v>
      </c>
      <c r="AD150" s="2">
        <v>11</v>
      </c>
      <c r="AE150" s="2">
        <v>7</v>
      </c>
      <c r="AF150" s="3" t="s">
        <v>95</v>
      </c>
      <c r="AG150" s="2">
        <v>0</v>
      </c>
      <c r="AH150" s="3" t="s">
        <v>95</v>
      </c>
      <c r="AI150" s="3" t="s">
        <v>95</v>
      </c>
      <c r="AJ150" s="2">
        <v>1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 t="s">
        <v>96</v>
      </c>
      <c r="BR150" s="1">
        <v>1.4999999999999999E-2</v>
      </c>
      <c r="BS150" s="1">
        <v>3.5000000000000003E-2</v>
      </c>
      <c r="BT150" s="1">
        <v>0.26500000000000001</v>
      </c>
      <c r="BU150" s="2">
        <v>35534.106899999999</v>
      </c>
      <c r="BV150" s="2">
        <v>82912.916100000002</v>
      </c>
      <c r="BW150" s="2">
        <v>627769.2219</v>
      </c>
      <c r="BX150" s="2">
        <v>35534.106899999999</v>
      </c>
      <c r="BY150" s="2">
        <v>35534.106899999999</v>
      </c>
      <c r="BZ150" s="2">
        <v>35534.106899999999</v>
      </c>
      <c r="CA150" s="2">
        <v>82912.916100000002</v>
      </c>
      <c r="CB150" s="2">
        <v>627769.2219</v>
      </c>
      <c r="CC150" s="2">
        <v>35534.106899999999</v>
      </c>
      <c r="CD150" s="2">
        <v>35534.106899999999</v>
      </c>
      <c r="CE150" s="1">
        <f t="shared" si="2"/>
        <v>1.4999999999999999E-2</v>
      </c>
    </row>
    <row r="151" spans="1:83" ht="13.5" customHeight="1">
      <c r="A151" s="3" t="s">
        <v>82</v>
      </c>
      <c r="B151" t="s">
        <v>354</v>
      </c>
      <c r="C151" s="9" t="s">
        <v>1760</v>
      </c>
      <c r="D151" s="3" t="s">
        <v>355</v>
      </c>
      <c r="E151" s="3" t="s">
        <v>356</v>
      </c>
      <c r="F151" s="3" t="s">
        <v>87</v>
      </c>
      <c r="G151" s="3" t="s">
        <v>88</v>
      </c>
      <c r="H151" s="3" t="s">
        <v>89</v>
      </c>
      <c r="I151" s="3" t="s">
        <v>90</v>
      </c>
      <c r="J151" s="3" t="s">
        <v>357</v>
      </c>
      <c r="K151" s="3" t="s">
        <v>92</v>
      </c>
      <c r="L151" s="3" t="s">
        <v>116</v>
      </c>
      <c r="M151" s="3" t="s">
        <v>94</v>
      </c>
      <c r="N151" s="2">
        <v>50000000</v>
      </c>
      <c r="O151" s="2">
        <v>0</v>
      </c>
      <c r="P151" s="10">
        <v>1</v>
      </c>
      <c r="Q151" s="2">
        <v>50000000</v>
      </c>
      <c r="R151" s="2">
        <v>0</v>
      </c>
      <c r="S151" s="3" t="s">
        <v>94</v>
      </c>
      <c r="T151" s="2">
        <v>10669975.189999999</v>
      </c>
      <c r="U151" s="2">
        <v>248138.98</v>
      </c>
      <c r="V151" s="2">
        <v>1650.12</v>
      </c>
      <c r="W151" s="11">
        <v>1</v>
      </c>
      <c r="X151" s="2">
        <v>10669975.189999999</v>
      </c>
      <c r="Y151" s="2">
        <v>248138.98</v>
      </c>
      <c r="Z151" s="2">
        <v>1650.12</v>
      </c>
      <c r="AA151" s="12">
        <v>5.7000000000000002E-2</v>
      </c>
      <c r="AB151" s="13">
        <v>44554</v>
      </c>
      <c r="AC151" s="13">
        <v>44500</v>
      </c>
      <c r="AD151" s="2">
        <v>1</v>
      </c>
      <c r="AE151" s="2">
        <v>4</v>
      </c>
      <c r="AF151" s="3" t="s">
        <v>95</v>
      </c>
      <c r="AG151" s="2">
        <v>0</v>
      </c>
      <c r="AH151" s="3" t="s">
        <v>95</v>
      </c>
      <c r="AI151" s="3" t="s">
        <v>95</v>
      </c>
      <c r="AJ151" s="2">
        <v>1</v>
      </c>
      <c r="AK151" s="2">
        <v>1683.088214302938</v>
      </c>
      <c r="AL151" s="2">
        <v>0</v>
      </c>
      <c r="AM151" s="2">
        <v>11.192508021857606</v>
      </c>
      <c r="AN151" s="2">
        <v>1694.2807223247955</v>
      </c>
      <c r="AO151" s="2">
        <v>1683.088214302938</v>
      </c>
      <c r="AP151" s="2">
        <v>0</v>
      </c>
      <c r="AQ151" s="2">
        <v>11.192508021857606</v>
      </c>
      <c r="AR151" s="2">
        <v>1694.2807223247955</v>
      </c>
      <c r="AS151" s="2">
        <v>198511.18399999998</v>
      </c>
      <c r="AT151" s="2">
        <v>0</v>
      </c>
      <c r="AU151" s="2">
        <v>1320.0959999999998</v>
      </c>
      <c r="AV151" s="2">
        <v>199831.28000000003</v>
      </c>
      <c r="AW151" s="2">
        <v>1683.088214302938</v>
      </c>
      <c r="AX151" s="2">
        <v>0</v>
      </c>
      <c r="AY151" s="2">
        <v>11.192508021857606</v>
      </c>
      <c r="AZ151" s="2">
        <v>1694.2807223247955</v>
      </c>
      <c r="BA151" s="2">
        <v>8565.4042314090821</v>
      </c>
      <c r="BB151" s="2">
        <v>0</v>
      </c>
      <c r="BC151" s="2">
        <v>56.959792574035539</v>
      </c>
      <c r="BD151" s="2">
        <v>8622.3640239831166</v>
      </c>
      <c r="BE151" s="2">
        <v>8565.4042314090821</v>
      </c>
      <c r="BF151" s="2">
        <v>0</v>
      </c>
      <c r="BG151" s="2">
        <v>56.959792574035539</v>
      </c>
      <c r="BH151" s="2">
        <v>8622.3640239831166</v>
      </c>
      <c r="BI151" s="2">
        <v>1010243.2664944</v>
      </c>
      <c r="BJ151" s="2">
        <v>0</v>
      </c>
      <c r="BK151" s="2">
        <v>6718.1005535999993</v>
      </c>
      <c r="BL151" s="2">
        <v>1016961.3670480002</v>
      </c>
      <c r="BM151" s="2">
        <v>8565.4042314090821</v>
      </c>
      <c r="BN151" s="2">
        <v>0</v>
      </c>
      <c r="BO151" s="2">
        <v>56.959792574035539</v>
      </c>
      <c r="BP151" s="2">
        <v>8622.3640239831166</v>
      </c>
      <c r="BQ151" s="2" t="s">
        <v>96</v>
      </c>
      <c r="BR151" s="1">
        <v>1.4999999999999999E-2</v>
      </c>
      <c r="BS151" s="1">
        <v>3.5000000000000003E-2</v>
      </c>
      <c r="BT151" s="1">
        <v>0.26500000000000001</v>
      </c>
      <c r="BU151" s="2">
        <v>3722.0846999999999</v>
      </c>
      <c r="BV151" s="2">
        <v>8684.8643000000011</v>
      </c>
      <c r="BW151" s="2">
        <v>65756.829700000002</v>
      </c>
      <c r="BX151" s="2">
        <v>3722.0846999999999</v>
      </c>
      <c r="BY151" s="2">
        <v>3722.0846999999999</v>
      </c>
      <c r="BZ151" s="2">
        <v>3722.0846999999999</v>
      </c>
      <c r="CA151" s="2">
        <v>8684.8643000000011</v>
      </c>
      <c r="CB151" s="2">
        <v>65756.829700000002</v>
      </c>
      <c r="CC151" s="2">
        <v>3722.0846999999999</v>
      </c>
      <c r="CD151" s="2">
        <v>3722.0846999999999</v>
      </c>
      <c r="CE151" s="1">
        <f t="shared" si="2"/>
        <v>1.4999999999999999E-2</v>
      </c>
    </row>
    <row r="152" spans="1:83" ht="13.5" customHeight="1">
      <c r="A152" s="3" t="s">
        <v>82</v>
      </c>
      <c r="B152" t="s">
        <v>358</v>
      </c>
      <c r="C152" s="9" t="s">
        <v>1761</v>
      </c>
      <c r="D152" s="3" t="s">
        <v>355</v>
      </c>
      <c r="E152" s="3" t="s">
        <v>356</v>
      </c>
      <c r="F152" s="3" t="s">
        <v>87</v>
      </c>
      <c r="G152" s="3" t="s">
        <v>88</v>
      </c>
      <c r="H152" s="3" t="s">
        <v>89</v>
      </c>
      <c r="I152" s="3" t="s">
        <v>90</v>
      </c>
      <c r="J152" s="3" t="s">
        <v>357</v>
      </c>
      <c r="K152" s="3" t="s">
        <v>92</v>
      </c>
      <c r="L152" s="3" t="s">
        <v>116</v>
      </c>
      <c r="M152" s="3" t="s">
        <v>94</v>
      </c>
      <c r="N152" s="2">
        <v>50000000</v>
      </c>
      <c r="O152" s="2">
        <v>0</v>
      </c>
      <c r="P152" s="10">
        <v>1</v>
      </c>
      <c r="Q152" s="2">
        <v>50000000</v>
      </c>
      <c r="R152" s="2">
        <v>0</v>
      </c>
      <c r="S152" s="3" t="s">
        <v>94</v>
      </c>
      <c r="T152" s="2">
        <v>9330024.8100000005</v>
      </c>
      <c r="U152" s="2">
        <v>645161.30000000005</v>
      </c>
      <c r="V152" s="2">
        <v>7354.84</v>
      </c>
      <c r="W152" s="11">
        <v>1</v>
      </c>
      <c r="X152" s="2">
        <v>9330024.8100000005</v>
      </c>
      <c r="Y152" s="2">
        <v>645161.30000000005</v>
      </c>
      <c r="Z152" s="2">
        <v>7354.84</v>
      </c>
      <c r="AA152" s="12">
        <v>5.7000000000000002E-2</v>
      </c>
      <c r="AB152" s="13">
        <v>44610</v>
      </c>
      <c r="AC152" s="13">
        <v>44500</v>
      </c>
      <c r="AD152" s="2">
        <v>1</v>
      </c>
      <c r="AE152" s="2">
        <v>4</v>
      </c>
      <c r="AF152" s="3" t="s">
        <v>95</v>
      </c>
      <c r="AG152" s="2">
        <v>0</v>
      </c>
      <c r="AH152" s="3" t="s">
        <v>95</v>
      </c>
      <c r="AI152" s="3" t="s">
        <v>95</v>
      </c>
      <c r="AJ152" s="2">
        <v>1</v>
      </c>
      <c r="AK152" s="2">
        <v>4376.0290316110841</v>
      </c>
      <c r="AL152" s="2">
        <v>0</v>
      </c>
      <c r="AM152" s="2">
        <v>49.886738964123339</v>
      </c>
      <c r="AN152" s="2">
        <v>4425.9157705752077</v>
      </c>
      <c r="AO152" s="2">
        <v>4376.0290316110841</v>
      </c>
      <c r="AP152" s="2">
        <v>0</v>
      </c>
      <c r="AQ152" s="2">
        <v>49.886738964123339</v>
      </c>
      <c r="AR152" s="2">
        <v>4425.9157705752077</v>
      </c>
      <c r="AS152" s="2">
        <v>516129.0400000001</v>
      </c>
      <c r="AT152" s="2">
        <v>0</v>
      </c>
      <c r="AU152" s="2">
        <v>5883.8719999999994</v>
      </c>
      <c r="AV152" s="2">
        <v>522012.91200000007</v>
      </c>
      <c r="AW152" s="2">
        <v>4376.0290316110841</v>
      </c>
      <c r="AX152" s="2">
        <v>0</v>
      </c>
      <c r="AY152" s="2">
        <v>49.886738964123339</v>
      </c>
      <c r="AZ152" s="2">
        <v>4425.9157705752077</v>
      </c>
      <c r="BA152" s="2">
        <v>22270.049344771967</v>
      </c>
      <c r="BB152" s="2">
        <v>0</v>
      </c>
      <c r="BC152" s="2">
        <v>253.8786032623201</v>
      </c>
      <c r="BD152" s="2">
        <v>22523.927948034292</v>
      </c>
      <c r="BE152" s="2">
        <v>22270.049344771967</v>
      </c>
      <c r="BF152" s="2">
        <v>0</v>
      </c>
      <c r="BG152" s="2">
        <v>253.8786032623201</v>
      </c>
      <c r="BH152" s="2">
        <v>22523.927948034292</v>
      </c>
      <c r="BI152" s="2">
        <v>2626632.2974640005</v>
      </c>
      <c r="BJ152" s="2">
        <v>0</v>
      </c>
      <c r="BK152" s="2">
        <v>29943.612995199997</v>
      </c>
      <c r="BL152" s="2">
        <v>2656575.9104592004</v>
      </c>
      <c r="BM152" s="2">
        <v>22270.049344771967</v>
      </c>
      <c r="BN152" s="2">
        <v>0</v>
      </c>
      <c r="BO152" s="2">
        <v>253.8786032623201</v>
      </c>
      <c r="BP152" s="2">
        <v>22523.927948034292</v>
      </c>
      <c r="BQ152" s="2" t="s">
        <v>96</v>
      </c>
      <c r="BR152" s="1">
        <v>1.4999999999999999E-2</v>
      </c>
      <c r="BS152" s="1">
        <v>3.5000000000000003E-2</v>
      </c>
      <c r="BT152" s="1">
        <v>0.26500000000000001</v>
      </c>
      <c r="BU152" s="2">
        <v>9677.4195</v>
      </c>
      <c r="BV152" s="2">
        <v>22580.645500000002</v>
      </c>
      <c r="BW152" s="2">
        <v>170967.74450000003</v>
      </c>
      <c r="BX152" s="2">
        <v>9677.4195</v>
      </c>
      <c r="BY152" s="2">
        <v>9677.4195</v>
      </c>
      <c r="BZ152" s="2">
        <v>9677.4195</v>
      </c>
      <c r="CA152" s="2">
        <v>22580.645500000002</v>
      </c>
      <c r="CB152" s="2">
        <v>170967.74450000003</v>
      </c>
      <c r="CC152" s="2">
        <v>9677.4195</v>
      </c>
      <c r="CD152" s="2">
        <v>9677.4195</v>
      </c>
      <c r="CE152" s="1">
        <f t="shared" si="2"/>
        <v>1.4999999999999999E-2</v>
      </c>
    </row>
    <row r="153" spans="1:83" ht="13.5" customHeight="1">
      <c r="A153" s="3" t="s">
        <v>82</v>
      </c>
      <c r="B153" t="s">
        <v>359</v>
      </c>
      <c r="C153" s="9" t="s">
        <v>1762</v>
      </c>
      <c r="D153" s="3" t="s">
        <v>355</v>
      </c>
      <c r="E153" s="3" t="s">
        <v>356</v>
      </c>
      <c r="F153" s="3" t="s">
        <v>87</v>
      </c>
      <c r="G153" s="3" t="s">
        <v>88</v>
      </c>
      <c r="H153" s="3" t="s">
        <v>89</v>
      </c>
      <c r="I153" s="3" t="s">
        <v>90</v>
      </c>
      <c r="J153" s="3" t="s">
        <v>357</v>
      </c>
      <c r="K153" s="3" t="s">
        <v>92</v>
      </c>
      <c r="L153" s="3" t="s">
        <v>116</v>
      </c>
      <c r="M153" s="3" t="s">
        <v>94</v>
      </c>
      <c r="N153" s="2">
        <v>50000000</v>
      </c>
      <c r="O153" s="2">
        <v>0</v>
      </c>
      <c r="P153" s="10">
        <v>1</v>
      </c>
      <c r="Q153" s="2">
        <v>50000000</v>
      </c>
      <c r="R153" s="2">
        <v>0</v>
      </c>
      <c r="S153" s="3" t="s">
        <v>94</v>
      </c>
      <c r="T153" s="2">
        <v>5000000</v>
      </c>
      <c r="U153" s="2">
        <v>583126.52</v>
      </c>
      <c r="V153" s="2">
        <v>6647.64</v>
      </c>
      <c r="W153" s="11">
        <v>1</v>
      </c>
      <c r="X153" s="2">
        <v>5000000</v>
      </c>
      <c r="Y153" s="2">
        <v>583126.52</v>
      </c>
      <c r="Z153" s="2">
        <v>6647.64</v>
      </c>
      <c r="AA153" s="12">
        <v>5.7000000000000002E-2</v>
      </c>
      <c r="AB153" s="13">
        <v>44694</v>
      </c>
      <c r="AC153" s="13">
        <v>44500</v>
      </c>
      <c r="AD153" s="2">
        <v>1</v>
      </c>
      <c r="AE153" s="2">
        <v>4</v>
      </c>
      <c r="AF153" s="3" t="s">
        <v>95</v>
      </c>
      <c r="AG153" s="2">
        <v>0</v>
      </c>
      <c r="AH153" s="3" t="s">
        <v>95</v>
      </c>
      <c r="AI153" s="3" t="s">
        <v>95</v>
      </c>
      <c r="AJ153" s="2">
        <v>1</v>
      </c>
      <c r="AK153" s="2">
        <v>3955.256740635778</v>
      </c>
      <c r="AL153" s="2">
        <v>0</v>
      </c>
      <c r="AM153" s="2">
        <v>45.089911052784949</v>
      </c>
      <c r="AN153" s="2">
        <v>4000.3466516885628</v>
      </c>
      <c r="AO153" s="2">
        <v>3955.256740635778</v>
      </c>
      <c r="AP153" s="2">
        <v>0</v>
      </c>
      <c r="AQ153" s="2">
        <v>45.089911052784949</v>
      </c>
      <c r="AR153" s="2">
        <v>4000.3466516885628</v>
      </c>
      <c r="AS153" s="2">
        <v>466501.21600000001</v>
      </c>
      <c r="AT153" s="2">
        <v>0</v>
      </c>
      <c r="AU153" s="2">
        <v>5318.1120000000001</v>
      </c>
      <c r="AV153" s="2">
        <v>471819.32799999998</v>
      </c>
      <c r="AW153" s="2">
        <v>3955.256740635778</v>
      </c>
      <c r="AX153" s="2">
        <v>0</v>
      </c>
      <c r="AY153" s="2">
        <v>45.089911052784949</v>
      </c>
      <c r="AZ153" s="2">
        <v>4000.3466516885628</v>
      </c>
      <c r="BA153" s="2">
        <v>20128.697078769539</v>
      </c>
      <c r="BB153" s="2">
        <v>0</v>
      </c>
      <c r="BC153" s="2">
        <v>229.4670663387279</v>
      </c>
      <c r="BD153" s="2">
        <v>20358.164145108265</v>
      </c>
      <c r="BE153" s="2">
        <v>20128.697078769539</v>
      </c>
      <c r="BF153" s="2">
        <v>0</v>
      </c>
      <c r="BG153" s="2">
        <v>229.4670663387279</v>
      </c>
      <c r="BH153" s="2">
        <v>20358.164145108265</v>
      </c>
      <c r="BI153" s="2">
        <v>2374071.3383456003</v>
      </c>
      <c r="BJ153" s="2">
        <v>0</v>
      </c>
      <c r="BK153" s="2">
        <v>27064.403779200002</v>
      </c>
      <c r="BL153" s="2">
        <v>2401135.7421248001</v>
      </c>
      <c r="BM153" s="2">
        <v>20128.697078769539</v>
      </c>
      <c r="BN153" s="2">
        <v>0</v>
      </c>
      <c r="BO153" s="2">
        <v>229.4670663387279</v>
      </c>
      <c r="BP153" s="2">
        <v>20358.164145108265</v>
      </c>
      <c r="BQ153" s="2" t="s">
        <v>96</v>
      </c>
      <c r="BR153" s="1">
        <v>1.4999999999999999E-2</v>
      </c>
      <c r="BS153" s="1">
        <v>3.5000000000000003E-2</v>
      </c>
      <c r="BT153" s="1">
        <v>0.26500000000000001</v>
      </c>
      <c r="BU153" s="2">
        <v>8746.8978000000006</v>
      </c>
      <c r="BV153" s="2">
        <v>20409.428200000002</v>
      </c>
      <c r="BW153" s="2">
        <v>154528.52780000001</v>
      </c>
      <c r="BX153" s="2">
        <v>8746.8978000000006</v>
      </c>
      <c r="BY153" s="2">
        <v>8746.8978000000006</v>
      </c>
      <c r="BZ153" s="2">
        <v>8746.8978000000006</v>
      </c>
      <c r="CA153" s="2">
        <v>20409.428200000002</v>
      </c>
      <c r="CB153" s="2">
        <v>154528.52780000001</v>
      </c>
      <c r="CC153" s="2">
        <v>8746.8978000000006</v>
      </c>
      <c r="CD153" s="2">
        <v>8746.8978000000006</v>
      </c>
      <c r="CE153" s="1">
        <f t="shared" si="2"/>
        <v>1.5000000000000001E-2</v>
      </c>
    </row>
    <row r="154" spans="1:83" ht="13.5" customHeight="1">
      <c r="A154" s="3" t="s">
        <v>82</v>
      </c>
      <c r="B154" t="s">
        <v>360</v>
      </c>
      <c r="C154" s="9" t="s">
        <v>1763</v>
      </c>
      <c r="D154" s="3" t="s">
        <v>355</v>
      </c>
      <c r="E154" s="3" t="s">
        <v>356</v>
      </c>
      <c r="F154" s="3" t="s">
        <v>87</v>
      </c>
      <c r="G154" s="3" t="s">
        <v>88</v>
      </c>
      <c r="H154" s="3" t="s">
        <v>89</v>
      </c>
      <c r="I154" s="3" t="s">
        <v>90</v>
      </c>
      <c r="J154" s="3" t="s">
        <v>357</v>
      </c>
      <c r="K154" s="3" t="s">
        <v>92</v>
      </c>
      <c r="L154" s="3" t="s">
        <v>116</v>
      </c>
      <c r="M154" s="3" t="s">
        <v>94</v>
      </c>
      <c r="N154" s="2">
        <v>50000000</v>
      </c>
      <c r="O154" s="2">
        <v>0</v>
      </c>
      <c r="P154" s="10">
        <v>1</v>
      </c>
      <c r="Q154" s="2">
        <v>50000000</v>
      </c>
      <c r="R154" s="2">
        <v>0</v>
      </c>
      <c r="S154" s="3" t="s">
        <v>94</v>
      </c>
      <c r="T154" s="2">
        <v>10000000</v>
      </c>
      <c r="U154" s="2">
        <v>967741.93</v>
      </c>
      <c r="V154" s="2">
        <v>6435.48</v>
      </c>
      <c r="W154" s="11">
        <v>1</v>
      </c>
      <c r="X154" s="2">
        <v>10000000</v>
      </c>
      <c r="Y154" s="2">
        <v>967741.93</v>
      </c>
      <c r="Z154" s="2">
        <v>6435.48</v>
      </c>
      <c r="AA154" s="12">
        <v>5.7000000000000002E-2</v>
      </c>
      <c r="AB154" s="13">
        <v>44736</v>
      </c>
      <c r="AC154" s="13">
        <v>44500</v>
      </c>
      <c r="AD154" s="2">
        <v>1</v>
      </c>
      <c r="AE154" s="2">
        <v>4</v>
      </c>
      <c r="AF154" s="3" t="s">
        <v>95</v>
      </c>
      <c r="AG154" s="2">
        <v>0</v>
      </c>
      <c r="AH154" s="3" t="s">
        <v>95</v>
      </c>
      <c r="AI154" s="3" t="s">
        <v>95</v>
      </c>
      <c r="AJ154" s="2">
        <v>1</v>
      </c>
      <c r="AK154" s="2">
        <v>6564.0434117597279</v>
      </c>
      <c r="AL154" s="2">
        <v>0</v>
      </c>
      <c r="AM154" s="2">
        <v>43.650862679383422</v>
      </c>
      <c r="AN154" s="2">
        <v>6607.6942744391117</v>
      </c>
      <c r="AO154" s="2">
        <v>6564.0434117597279</v>
      </c>
      <c r="AP154" s="2">
        <v>0</v>
      </c>
      <c r="AQ154" s="2">
        <v>43.650862679383422</v>
      </c>
      <c r="AR154" s="2">
        <v>6607.6942744391117</v>
      </c>
      <c r="AS154" s="2">
        <v>774193.54399999999</v>
      </c>
      <c r="AT154" s="2">
        <v>0</v>
      </c>
      <c r="AU154" s="2">
        <v>5148.3839999999991</v>
      </c>
      <c r="AV154" s="2">
        <v>779341.92800000007</v>
      </c>
      <c r="AW154" s="2">
        <v>6564.0434117597279</v>
      </c>
      <c r="AX154" s="2">
        <v>0</v>
      </c>
      <c r="AY154" s="2">
        <v>43.650862679383422</v>
      </c>
      <c r="AZ154" s="2">
        <v>6607.6942744391117</v>
      </c>
      <c r="BA154" s="2">
        <v>33405.073326786434</v>
      </c>
      <c r="BB154" s="2">
        <v>0</v>
      </c>
      <c r="BC154" s="2">
        <v>222.14360526165018</v>
      </c>
      <c r="BD154" s="2">
        <v>33627.216932048083</v>
      </c>
      <c r="BE154" s="2">
        <v>33405.073326786434</v>
      </c>
      <c r="BF154" s="2">
        <v>0</v>
      </c>
      <c r="BG154" s="2">
        <v>222.14360526165018</v>
      </c>
      <c r="BH154" s="2">
        <v>33627.216932048083</v>
      </c>
      <c r="BI154" s="2">
        <v>3939948.3647704003</v>
      </c>
      <c r="BJ154" s="2">
        <v>0</v>
      </c>
      <c r="BK154" s="2">
        <v>26200.641014399996</v>
      </c>
      <c r="BL154" s="2">
        <v>3966149.0057848007</v>
      </c>
      <c r="BM154" s="2">
        <v>33405.073326786434</v>
      </c>
      <c r="BN154" s="2">
        <v>0</v>
      </c>
      <c r="BO154" s="2">
        <v>222.14360526165018</v>
      </c>
      <c r="BP154" s="2">
        <v>33627.216932048083</v>
      </c>
      <c r="BQ154" s="2" t="s">
        <v>96</v>
      </c>
      <c r="BR154" s="1">
        <v>1.4999999999999999E-2</v>
      </c>
      <c r="BS154" s="1">
        <v>3.5000000000000003E-2</v>
      </c>
      <c r="BT154" s="1">
        <v>0.26500000000000001</v>
      </c>
      <c r="BU154" s="2">
        <v>14516.12895</v>
      </c>
      <c r="BV154" s="2">
        <v>33870.967550000008</v>
      </c>
      <c r="BW154" s="2">
        <v>256451.61145000003</v>
      </c>
      <c r="BX154" s="2">
        <v>14516.12895</v>
      </c>
      <c r="BY154" s="2">
        <v>14516.12895</v>
      </c>
      <c r="BZ154" s="2">
        <v>14516.12895</v>
      </c>
      <c r="CA154" s="2">
        <v>33870.967550000008</v>
      </c>
      <c r="CB154" s="2">
        <v>256451.61145000003</v>
      </c>
      <c r="CC154" s="2">
        <v>14516.12895</v>
      </c>
      <c r="CD154" s="2">
        <v>14516.12895</v>
      </c>
      <c r="CE154" s="1">
        <f t="shared" si="2"/>
        <v>1.4999999999999999E-2</v>
      </c>
    </row>
    <row r="155" spans="1:83" ht="13.5" customHeight="1">
      <c r="A155" s="3" t="s">
        <v>82</v>
      </c>
      <c r="B155" t="s">
        <v>361</v>
      </c>
      <c r="C155" s="9" t="s">
        <v>1764</v>
      </c>
      <c r="D155" s="3" t="s">
        <v>355</v>
      </c>
      <c r="E155" s="3" t="s">
        <v>356</v>
      </c>
      <c r="F155" s="3" t="s">
        <v>87</v>
      </c>
      <c r="G155" s="3" t="s">
        <v>88</v>
      </c>
      <c r="H155" s="3" t="s">
        <v>89</v>
      </c>
      <c r="I155" s="3" t="s">
        <v>90</v>
      </c>
      <c r="J155" s="3" t="s">
        <v>357</v>
      </c>
      <c r="K155" s="3" t="s">
        <v>92</v>
      </c>
      <c r="L155" s="3" t="s">
        <v>116</v>
      </c>
      <c r="M155" s="3" t="s">
        <v>94</v>
      </c>
      <c r="N155" s="2">
        <v>50000000</v>
      </c>
      <c r="O155" s="2">
        <v>0</v>
      </c>
      <c r="P155" s="10">
        <v>1</v>
      </c>
      <c r="Q155" s="2">
        <v>50000000</v>
      </c>
      <c r="R155" s="2">
        <v>0</v>
      </c>
      <c r="S155" s="3" t="s">
        <v>94</v>
      </c>
      <c r="T155" s="2">
        <v>5000000</v>
      </c>
      <c r="U155" s="2">
        <v>173697.25</v>
      </c>
      <c r="V155" s="2">
        <v>330.02</v>
      </c>
      <c r="W155" s="11">
        <v>1</v>
      </c>
      <c r="X155" s="2">
        <v>5000000</v>
      </c>
      <c r="Y155" s="2">
        <v>173697.25</v>
      </c>
      <c r="Z155" s="2">
        <v>330.02</v>
      </c>
      <c r="AA155" s="12">
        <v>5.7000000000000002E-2</v>
      </c>
      <c r="AB155" s="13">
        <v>44764</v>
      </c>
      <c r="AC155" s="13">
        <v>44500</v>
      </c>
      <c r="AD155" s="2">
        <v>1</v>
      </c>
      <c r="AE155" s="2">
        <v>4</v>
      </c>
      <c r="AF155" s="3" t="s">
        <v>95</v>
      </c>
      <c r="AG155" s="2">
        <v>0</v>
      </c>
      <c r="AH155" s="3" t="s">
        <v>95</v>
      </c>
      <c r="AI155" s="3" t="s">
        <v>95</v>
      </c>
      <c r="AJ155" s="2">
        <v>1</v>
      </c>
      <c r="AK155" s="2">
        <v>1178.1615058296402</v>
      </c>
      <c r="AL155" s="2">
        <v>0</v>
      </c>
      <c r="AM155" s="2">
        <v>2.2384744729919324</v>
      </c>
      <c r="AN155" s="2">
        <v>1180.3999803026322</v>
      </c>
      <c r="AO155" s="2">
        <v>1178.1615058296402</v>
      </c>
      <c r="AP155" s="2">
        <v>0</v>
      </c>
      <c r="AQ155" s="2">
        <v>2.2384744729919324</v>
      </c>
      <c r="AR155" s="2">
        <v>1180.3999803026322</v>
      </c>
      <c r="AS155" s="2">
        <v>138957.79999999999</v>
      </c>
      <c r="AT155" s="2">
        <v>0</v>
      </c>
      <c r="AU155" s="2">
        <v>264.01599999999996</v>
      </c>
      <c r="AV155" s="2">
        <v>139221.81599999999</v>
      </c>
      <c r="AW155" s="2">
        <v>1178.1615058296402</v>
      </c>
      <c r="AX155" s="2">
        <v>0</v>
      </c>
      <c r="AY155" s="2">
        <v>2.2384744729919324</v>
      </c>
      <c r="AZ155" s="2">
        <v>1180.3999803026322</v>
      </c>
      <c r="BA155" s="2">
        <v>5995.7817193176224</v>
      </c>
      <c r="BB155" s="2">
        <v>0</v>
      </c>
      <c r="BC155" s="2">
        <v>11.391820440503244</v>
      </c>
      <c r="BD155" s="2">
        <v>6007.173539758126</v>
      </c>
      <c r="BE155" s="2">
        <v>5995.7817193176224</v>
      </c>
      <c r="BF155" s="2">
        <v>0</v>
      </c>
      <c r="BG155" s="2">
        <v>11.391820440503244</v>
      </c>
      <c r="BH155" s="2">
        <v>6007.173539758126</v>
      </c>
      <c r="BI155" s="2">
        <v>707170.13997999998</v>
      </c>
      <c r="BJ155" s="2">
        <v>0</v>
      </c>
      <c r="BK155" s="2">
        <v>1343.6038255999999</v>
      </c>
      <c r="BL155" s="2">
        <v>708513.74380559998</v>
      </c>
      <c r="BM155" s="2">
        <v>5995.7817193176224</v>
      </c>
      <c r="BN155" s="2">
        <v>0</v>
      </c>
      <c r="BO155" s="2">
        <v>11.391820440503244</v>
      </c>
      <c r="BP155" s="2">
        <v>6007.173539758126</v>
      </c>
      <c r="BQ155" s="2" t="s">
        <v>96</v>
      </c>
      <c r="BR155" s="1">
        <v>1.4999999999999999E-2</v>
      </c>
      <c r="BS155" s="1">
        <v>3.5000000000000003E-2</v>
      </c>
      <c r="BT155" s="1">
        <v>0.26500000000000001</v>
      </c>
      <c r="BU155" s="2">
        <v>2605.4587499999998</v>
      </c>
      <c r="BV155" s="2">
        <v>6079.4037500000004</v>
      </c>
      <c r="BW155" s="2">
        <v>46029.771250000005</v>
      </c>
      <c r="BX155" s="2">
        <v>2605.4587499999998</v>
      </c>
      <c r="BY155" s="2">
        <v>2605.4587499999998</v>
      </c>
      <c r="BZ155" s="2">
        <v>2605.4587499999998</v>
      </c>
      <c r="CA155" s="2">
        <v>6079.4037500000004</v>
      </c>
      <c r="CB155" s="2">
        <v>46029.771250000005</v>
      </c>
      <c r="CC155" s="2">
        <v>2605.4587499999998</v>
      </c>
      <c r="CD155" s="2">
        <v>2605.4587499999998</v>
      </c>
      <c r="CE155" s="1">
        <f t="shared" si="2"/>
        <v>1.4999999999999999E-2</v>
      </c>
    </row>
    <row r="156" spans="1:83" ht="13.5" customHeight="1">
      <c r="A156" s="3" t="s">
        <v>82</v>
      </c>
      <c r="B156" t="s">
        <v>362</v>
      </c>
      <c r="C156" s="9" t="s">
        <v>1765</v>
      </c>
      <c r="D156" s="3" t="s">
        <v>355</v>
      </c>
      <c r="E156" s="3" t="s">
        <v>356</v>
      </c>
      <c r="F156" s="3" t="s">
        <v>87</v>
      </c>
      <c r="G156" s="3" t="s">
        <v>88</v>
      </c>
      <c r="H156" s="3" t="s">
        <v>89</v>
      </c>
      <c r="I156" s="3" t="s">
        <v>90</v>
      </c>
      <c r="J156" s="3" t="s">
        <v>357</v>
      </c>
      <c r="K156" s="3" t="s">
        <v>92</v>
      </c>
      <c r="L156" s="3" t="s">
        <v>116</v>
      </c>
      <c r="M156" s="3" t="s">
        <v>94</v>
      </c>
      <c r="N156" s="2">
        <v>50000000</v>
      </c>
      <c r="O156" s="2">
        <v>0</v>
      </c>
      <c r="P156" s="10">
        <v>1</v>
      </c>
      <c r="Q156" s="2">
        <v>50000000</v>
      </c>
      <c r="R156" s="2">
        <v>0</v>
      </c>
      <c r="S156" s="3" t="s">
        <v>94</v>
      </c>
      <c r="T156" s="2">
        <v>10000000</v>
      </c>
      <c r="U156" s="2">
        <v>1091811.42</v>
      </c>
      <c r="V156" s="2">
        <v>2074.44</v>
      </c>
      <c r="W156" s="11">
        <v>1</v>
      </c>
      <c r="X156" s="2">
        <v>10000000</v>
      </c>
      <c r="Y156" s="2">
        <v>1091811.42</v>
      </c>
      <c r="Z156" s="2">
        <v>2074.44</v>
      </c>
      <c r="AA156" s="12">
        <v>5.7000000000000002E-2</v>
      </c>
      <c r="AB156" s="13">
        <v>44771</v>
      </c>
      <c r="AC156" s="13">
        <v>44500</v>
      </c>
      <c r="AD156" s="2">
        <v>1</v>
      </c>
      <c r="AE156" s="2">
        <v>4</v>
      </c>
      <c r="AF156" s="3" t="s">
        <v>95</v>
      </c>
      <c r="AG156" s="2">
        <v>0</v>
      </c>
      <c r="AH156" s="3" t="s">
        <v>95</v>
      </c>
      <c r="AI156" s="3" t="s">
        <v>95</v>
      </c>
      <c r="AJ156" s="2">
        <v>1</v>
      </c>
      <c r="AK156" s="2">
        <v>7405.5875189111975</v>
      </c>
      <c r="AL156" s="2">
        <v>0</v>
      </c>
      <c r="AM156" s="2">
        <v>14.07060476866064</v>
      </c>
      <c r="AN156" s="2">
        <v>7419.6581236798584</v>
      </c>
      <c r="AO156" s="2">
        <v>7405.5875189111975</v>
      </c>
      <c r="AP156" s="2">
        <v>0</v>
      </c>
      <c r="AQ156" s="2">
        <v>14.07060476866064</v>
      </c>
      <c r="AR156" s="2">
        <v>7419.6581236798584</v>
      </c>
      <c r="AS156" s="2">
        <v>873449.13600000006</v>
      </c>
      <c r="AT156" s="2">
        <v>0</v>
      </c>
      <c r="AU156" s="2">
        <v>1659.5519999999999</v>
      </c>
      <c r="AV156" s="2">
        <v>875108.68799999985</v>
      </c>
      <c r="AW156" s="2">
        <v>7405.5875189111975</v>
      </c>
      <c r="AX156" s="2">
        <v>0</v>
      </c>
      <c r="AY156" s="2">
        <v>14.07060476866064</v>
      </c>
      <c r="AZ156" s="2">
        <v>7419.6581236798584</v>
      </c>
      <c r="BA156" s="2">
        <v>37687.77544249098</v>
      </c>
      <c r="BB156" s="2">
        <v>0</v>
      </c>
      <c r="BC156" s="2">
        <v>71.606714728190866</v>
      </c>
      <c r="BD156" s="2">
        <v>37759.382157219166</v>
      </c>
      <c r="BE156" s="2">
        <v>37687.77544249098</v>
      </c>
      <c r="BF156" s="2">
        <v>0</v>
      </c>
      <c r="BG156" s="2">
        <v>71.606714728190866</v>
      </c>
      <c r="BH156" s="2">
        <v>37759.382157219166</v>
      </c>
      <c r="BI156" s="2">
        <v>4445069.9980176007</v>
      </c>
      <c r="BJ156" s="2">
        <v>0</v>
      </c>
      <c r="BK156" s="2">
        <v>8445.6260832000007</v>
      </c>
      <c r="BL156" s="2">
        <v>4453515.6241007997</v>
      </c>
      <c r="BM156" s="2">
        <v>37687.77544249098</v>
      </c>
      <c r="BN156" s="2">
        <v>0</v>
      </c>
      <c r="BO156" s="2">
        <v>71.606714728190866</v>
      </c>
      <c r="BP156" s="2">
        <v>37759.382157219166</v>
      </c>
      <c r="BQ156" s="2" t="s">
        <v>96</v>
      </c>
      <c r="BR156" s="1">
        <v>1.4999999999999999E-2</v>
      </c>
      <c r="BS156" s="1">
        <v>3.5000000000000003E-2</v>
      </c>
      <c r="BT156" s="1">
        <v>0.26500000000000001</v>
      </c>
      <c r="BU156" s="2">
        <v>16377.171299999998</v>
      </c>
      <c r="BV156" s="2">
        <v>38213.399700000002</v>
      </c>
      <c r="BW156" s="2">
        <v>289330.02629999997</v>
      </c>
      <c r="BX156" s="2">
        <v>16377.171299999998</v>
      </c>
      <c r="BY156" s="2">
        <v>16377.171299999998</v>
      </c>
      <c r="BZ156" s="2">
        <v>16377.171299999998</v>
      </c>
      <c r="CA156" s="2">
        <v>38213.399700000002</v>
      </c>
      <c r="CB156" s="2">
        <v>289330.02629999997</v>
      </c>
      <c r="CC156" s="2">
        <v>16377.171299999998</v>
      </c>
      <c r="CD156" s="2">
        <v>16377.171299999998</v>
      </c>
      <c r="CE156" s="1">
        <f t="shared" si="2"/>
        <v>1.4999999999999999E-2</v>
      </c>
    </row>
    <row r="157" spans="1:83" ht="13.5" customHeight="1">
      <c r="A157" s="3" t="s">
        <v>82</v>
      </c>
      <c r="B157" t="s">
        <v>363</v>
      </c>
      <c r="C157" s="9" t="s">
        <v>1766</v>
      </c>
      <c r="D157" s="3" t="s">
        <v>364</v>
      </c>
      <c r="E157" s="3" t="s">
        <v>365</v>
      </c>
      <c r="F157" s="3" t="s">
        <v>87</v>
      </c>
      <c r="G157" s="3" t="s">
        <v>88</v>
      </c>
      <c r="H157" s="3" t="s">
        <v>89</v>
      </c>
      <c r="I157" s="3" t="s">
        <v>90</v>
      </c>
      <c r="J157" s="3" t="s">
        <v>366</v>
      </c>
      <c r="K157" s="3" t="s">
        <v>92</v>
      </c>
      <c r="L157" s="3" t="s">
        <v>116</v>
      </c>
      <c r="M157" s="3" t="s">
        <v>94</v>
      </c>
      <c r="N157" s="2">
        <v>110000000</v>
      </c>
      <c r="O157" s="2">
        <v>0</v>
      </c>
      <c r="P157" s="10">
        <v>1</v>
      </c>
      <c r="Q157" s="2">
        <v>110000000</v>
      </c>
      <c r="R157" s="2">
        <v>0</v>
      </c>
      <c r="S157" s="3" t="s">
        <v>94</v>
      </c>
      <c r="T157" s="2">
        <v>36565096.950000003</v>
      </c>
      <c r="U157" s="2">
        <v>33639889.189999998</v>
      </c>
      <c r="V157" s="2">
        <v>263138.69</v>
      </c>
      <c r="W157" s="11">
        <v>1</v>
      </c>
      <c r="X157" s="2">
        <v>36565096.950000003</v>
      </c>
      <c r="Y157" s="2">
        <v>33639889.189999998</v>
      </c>
      <c r="Z157" s="2">
        <v>263138.69</v>
      </c>
      <c r="AA157" s="12">
        <v>4.4000000000000004E-2</v>
      </c>
      <c r="AB157" s="13">
        <v>45068</v>
      </c>
      <c r="AC157" s="13">
        <v>44500</v>
      </c>
      <c r="AD157" s="2">
        <v>2</v>
      </c>
      <c r="AE157" s="2">
        <v>3</v>
      </c>
      <c r="AF157" s="3" t="s">
        <v>95</v>
      </c>
      <c r="AG157" s="2">
        <v>0</v>
      </c>
      <c r="AH157" s="3" t="s">
        <v>95</v>
      </c>
      <c r="AI157" s="3" t="s">
        <v>95</v>
      </c>
      <c r="AJ157" s="2">
        <v>1</v>
      </c>
      <c r="AK157" s="2">
        <v>84483.493615862943</v>
      </c>
      <c r="AL157" s="2">
        <v>0</v>
      </c>
      <c r="AM157" s="2">
        <v>660.84866424916845</v>
      </c>
      <c r="AN157" s="2">
        <v>85144.342280112105</v>
      </c>
      <c r="AO157" s="2">
        <v>222902.16528775837</v>
      </c>
      <c r="AP157" s="2">
        <v>0</v>
      </c>
      <c r="AQ157" s="2">
        <v>2786.5282907517108</v>
      </c>
      <c r="AR157" s="2">
        <v>225688.69357851008</v>
      </c>
      <c r="AS157" s="2">
        <v>26911911.351999998</v>
      </c>
      <c r="AT157" s="2">
        <v>0</v>
      </c>
      <c r="AU157" s="2">
        <v>210510.95199999999</v>
      </c>
      <c r="AV157" s="2">
        <v>27122422.303999998</v>
      </c>
      <c r="AW157" s="2">
        <v>84483.493615862943</v>
      </c>
      <c r="AX157" s="2">
        <v>0</v>
      </c>
      <c r="AY157" s="2">
        <v>660.84866424916845</v>
      </c>
      <c r="AZ157" s="2">
        <v>85144.342280112105</v>
      </c>
      <c r="BA157" s="2">
        <v>429944.94736048812</v>
      </c>
      <c r="BB157" s="2">
        <v>0</v>
      </c>
      <c r="BC157" s="2">
        <v>3363.1249372304433</v>
      </c>
      <c r="BD157" s="2">
        <v>433308.07229771855</v>
      </c>
      <c r="BE157" s="2">
        <v>1134371.4093659311</v>
      </c>
      <c r="BF157" s="2">
        <v>0</v>
      </c>
      <c r="BG157" s="2">
        <v>14180.921124464532</v>
      </c>
      <c r="BH157" s="2">
        <v>1148552.3304903957</v>
      </c>
      <c r="BI157" s="2">
        <v>136957408.06146321</v>
      </c>
      <c r="BJ157" s="2">
        <v>0</v>
      </c>
      <c r="BK157" s="2">
        <v>1071311.2858231999</v>
      </c>
      <c r="BL157" s="2">
        <v>138028719.3472864</v>
      </c>
      <c r="BM157" s="2">
        <v>429944.94736048812</v>
      </c>
      <c r="BN157" s="2">
        <v>0</v>
      </c>
      <c r="BO157" s="2">
        <v>3363.1249372304433</v>
      </c>
      <c r="BP157" s="2">
        <v>433308.07229771855</v>
      </c>
      <c r="BQ157" s="2" t="s">
        <v>96</v>
      </c>
      <c r="BR157" s="1">
        <v>1.4999999999999999E-2</v>
      </c>
      <c r="BS157" s="1">
        <v>3.5000000000000003E-2</v>
      </c>
      <c r="BT157" s="1">
        <v>0.26500000000000001</v>
      </c>
      <c r="BU157" s="2">
        <v>504598.33784999995</v>
      </c>
      <c r="BV157" s="2">
        <v>1177396.1216500001</v>
      </c>
      <c r="BW157" s="2">
        <v>8914570.6353500001</v>
      </c>
      <c r="BX157" s="2">
        <v>504598.33784999995</v>
      </c>
      <c r="BY157" s="2">
        <v>504598.33784999995</v>
      </c>
      <c r="BZ157" s="2">
        <v>504598.33784999995</v>
      </c>
      <c r="CA157" s="2">
        <v>1177396.1216500001</v>
      </c>
      <c r="CB157" s="2">
        <v>8914570.6353500001</v>
      </c>
      <c r="CC157" s="2">
        <v>504598.33784999995</v>
      </c>
      <c r="CD157" s="2">
        <v>504598.33784999995</v>
      </c>
      <c r="CE157" s="1">
        <f t="shared" si="2"/>
        <v>1.4999999999999999E-2</v>
      </c>
    </row>
    <row r="158" spans="1:83" ht="13.5" customHeight="1">
      <c r="A158" s="3" t="s">
        <v>82</v>
      </c>
      <c r="B158" t="s">
        <v>367</v>
      </c>
      <c r="C158" s="9" t="s">
        <v>1767</v>
      </c>
      <c r="D158" s="3" t="s">
        <v>364</v>
      </c>
      <c r="E158" s="3" t="s">
        <v>365</v>
      </c>
      <c r="F158" s="3" t="s">
        <v>87</v>
      </c>
      <c r="G158" s="3" t="s">
        <v>88</v>
      </c>
      <c r="H158" s="3" t="s">
        <v>89</v>
      </c>
      <c r="I158" s="3" t="s">
        <v>90</v>
      </c>
      <c r="J158" s="3" t="s">
        <v>366</v>
      </c>
      <c r="K158" s="3" t="s">
        <v>92</v>
      </c>
      <c r="L158" s="3" t="s">
        <v>116</v>
      </c>
      <c r="M158" s="3" t="s">
        <v>94</v>
      </c>
      <c r="N158" s="2">
        <v>110000000</v>
      </c>
      <c r="O158" s="2">
        <v>0</v>
      </c>
      <c r="P158" s="10">
        <v>1</v>
      </c>
      <c r="Q158" s="2">
        <v>110000000</v>
      </c>
      <c r="R158" s="2">
        <v>0</v>
      </c>
      <c r="S158" s="3" t="s">
        <v>94</v>
      </c>
      <c r="T158" s="2">
        <v>73434903.049999997</v>
      </c>
      <c r="U158" s="2">
        <v>67560110.810000002</v>
      </c>
      <c r="V158" s="2">
        <v>528470.19999999995</v>
      </c>
      <c r="W158" s="11">
        <v>1</v>
      </c>
      <c r="X158" s="2">
        <v>73434903.049999997</v>
      </c>
      <c r="Y158" s="2">
        <v>67560110.810000002</v>
      </c>
      <c r="Z158" s="2">
        <v>528470.19999999995</v>
      </c>
      <c r="AA158" s="12">
        <v>4.4000000000000004E-2</v>
      </c>
      <c r="AB158" s="13">
        <v>45068</v>
      </c>
      <c r="AC158" s="13">
        <v>44500</v>
      </c>
      <c r="AD158" s="2">
        <v>2</v>
      </c>
      <c r="AE158" s="2">
        <v>3</v>
      </c>
      <c r="AF158" s="3" t="s">
        <v>95</v>
      </c>
      <c r="AG158" s="2">
        <v>0</v>
      </c>
      <c r="AH158" s="3" t="s">
        <v>95</v>
      </c>
      <c r="AI158" s="3" t="s">
        <v>95</v>
      </c>
      <c r="AJ158" s="2">
        <v>1</v>
      </c>
      <c r="AK158" s="2">
        <v>169671.01639562892</v>
      </c>
      <c r="AL158" s="2">
        <v>0</v>
      </c>
      <c r="AM158" s="2">
        <v>1327.2043946311769</v>
      </c>
      <c r="AN158" s="2">
        <v>170998.22079026009</v>
      </c>
      <c r="AO158" s="2">
        <v>447661.84875265614</v>
      </c>
      <c r="AP158" s="2">
        <v>0</v>
      </c>
      <c r="AQ158" s="2">
        <v>5596.2776250015331</v>
      </c>
      <c r="AR158" s="2">
        <v>453258.12637765764</v>
      </c>
      <c r="AS158" s="2">
        <v>54048088.648000009</v>
      </c>
      <c r="AT158" s="2">
        <v>0</v>
      </c>
      <c r="AU158" s="2">
        <v>422776.15999999992</v>
      </c>
      <c r="AV158" s="2">
        <v>54470864.808000013</v>
      </c>
      <c r="AW158" s="2">
        <v>169671.01639562892</v>
      </c>
      <c r="AX158" s="2">
        <v>0</v>
      </c>
      <c r="AY158" s="2">
        <v>1327.2043946311769</v>
      </c>
      <c r="AZ158" s="2">
        <v>170998.22079026009</v>
      </c>
      <c r="BA158" s="2">
        <v>863472.76953899511</v>
      </c>
      <c r="BB158" s="2">
        <v>0</v>
      </c>
      <c r="BC158" s="2">
        <v>6754.2758847175228</v>
      </c>
      <c r="BD158" s="2">
        <v>870227.0454237127</v>
      </c>
      <c r="BE158" s="2">
        <v>2278195.9144871426</v>
      </c>
      <c r="BF158" s="2">
        <v>0</v>
      </c>
      <c r="BG158" s="2">
        <v>28480.016461395302</v>
      </c>
      <c r="BH158" s="2">
        <v>2306675.9309485378</v>
      </c>
      <c r="BI158" s="2">
        <v>275056127.93853688</v>
      </c>
      <c r="BJ158" s="2">
        <v>0</v>
      </c>
      <c r="BK158" s="2">
        <v>2151550.1558559998</v>
      </c>
      <c r="BL158" s="2">
        <v>277207678.0943929</v>
      </c>
      <c r="BM158" s="2">
        <v>863472.76953899511</v>
      </c>
      <c r="BN158" s="2">
        <v>0</v>
      </c>
      <c r="BO158" s="2">
        <v>6754.2758847175228</v>
      </c>
      <c r="BP158" s="2">
        <v>870227.0454237127</v>
      </c>
      <c r="BQ158" s="2" t="s">
        <v>96</v>
      </c>
      <c r="BR158" s="1">
        <v>1.4999999999999999E-2</v>
      </c>
      <c r="BS158" s="1">
        <v>3.5000000000000003E-2</v>
      </c>
      <c r="BT158" s="1">
        <v>0.26500000000000001</v>
      </c>
      <c r="BU158" s="2">
        <v>1013401.66215</v>
      </c>
      <c r="BV158" s="2">
        <v>2364603.8783500004</v>
      </c>
      <c r="BW158" s="2">
        <v>17903429.36465</v>
      </c>
      <c r="BX158" s="2">
        <v>1013401.66215</v>
      </c>
      <c r="BY158" s="2">
        <v>1013401.66215</v>
      </c>
      <c r="BZ158" s="2">
        <v>1013401.66215</v>
      </c>
      <c r="CA158" s="2">
        <v>2364603.8783500004</v>
      </c>
      <c r="CB158" s="2">
        <v>17903429.36465</v>
      </c>
      <c r="CC158" s="2">
        <v>1013401.66215</v>
      </c>
      <c r="CD158" s="2">
        <v>1013401.66215</v>
      </c>
      <c r="CE158" s="1">
        <f t="shared" si="2"/>
        <v>1.4999999999999999E-2</v>
      </c>
    </row>
    <row r="159" spans="1:83" ht="13.5" customHeight="1">
      <c r="A159" s="3" t="s">
        <v>82</v>
      </c>
      <c r="B159" t="s">
        <v>368</v>
      </c>
      <c r="C159" s="9" t="s">
        <v>1768</v>
      </c>
      <c r="D159" s="3" t="s">
        <v>369</v>
      </c>
      <c r="E159" s="3" t="s">
        <v>370</v>
      </c>
      <c r="F159" s="3" t="s">
        <v>87</v>
      </c>
      <c r="G159" s="3" t="s">
        <v>100</v>
      </c>
      <c r="H159" s="3" t="s">
        <v>89</v>
      </c>
      <c r="I159" s="3" t="s">
        <v>90</v>
      </c>
      <c r="J159" s="3" t="s">
        <v>371</v>
      </c>
      <c r="K159" s="3" t="s">
        <v>92</v>
      </c>
      <c r="L159" s="3" t="s">
        <v>116</v>
      </c>
      <c r="M159" s="3" t="s">
        <v>94</v>
      </c>
      <c r="N159" s="2">
        <v>100000000</v>
      </c>
      <c r="O159" s="2">
        <v>0</v>
      </c>
      <c r="P159" s="10">
        <v>1</v>
      </c>
      <c r="Q159" s="2">
        <v>100000000</v>
      </c>
      <c r="R159" s="2">
        <v>0</v>
      </c>
      <c r="S159" s="3" t="s">
        <v>94</v>
      </c>
      <c r="T159" s="2">
        <v>100000000</v>
      </c>
      <c r="U159" s="2">
        <v>97000000</v>
      </c>
      <c r="V159" s="2">
        <v>400125</v>
      </c>
      <c r="W159" s="11">
        <v>1</v>
      </c>
      <c r="X159" s="2">
        <v>100000000</v>
      </c>
      <c r="Y159" s="2">
        <v>97000000</v>
      </c>
      <c r="Z159" s="2">
        <v>400125</v>
      </c>
      <c r="AA159" s="12">
        <v>4.4999999999999998E-2</v>
      </c>
      <c r="AB159" s="13">
        <v>45191</v>
      </c>
      <c r="AC159" s="13">
        <v>44500</v>
      </c>
      <c r="AD159" s="2">
        <v>2</v>
      </c>
      <c r="AE159" s="2">
        <v>5</v>
      </c>
      <c r="AF159" s="3" t="s">
        <v>95</v>
      </c>
      <c r="AG159" s="2">
        <v>0</v>
      </c>
      <c r="AH159" s="3" t="s">
        <v>95</v>
      </c>
      <c r="AI159" s="3" t="s">
        <v>95</v>
      </c>
      <c r="AJ159" s="2">
        <v>1</v>
      </c>
      <c r="AK159" s="2">
        <v>1077141.1259680858</v>
      </c>
      <c r="AL159" s="2">
        <v>0</v>
      </c>
      <c r="AM159" s="2">
        <v>4443.2071446183545</v>
      </c>
      <c r="AN159" s="2">
        <v>1081584.3331127041</v>
      </c>
      <c r="AO159" s="2">
        <v>2056104.9153149568</v>
      </c>
      <c r="AP159" s="2">
        <v>0</v>
      </c>
      <c r="AQ159" s="2">
        <v>12369.978177705168</v>
      </c>
      <c r="AR159" s="2">
        <v>2068474.8934926619</v>
      </c>
      <c r="AS159" s="2">
        <v>77600000</v>
      </c>
      <c r="AT159" s="2">
        <v>0</v>
      </c>
      <c r="AU159" s="2">
        <v>320100</v>
      </c>
      <c r="AV159" s="2">
        <v>77920100</v>
      </c>
      <c r="AW159" s="2">
        <v>1077141.1259680858</v>
      </c>
      <c r="AX159" s="2">
        <v>0</v>
      </c>
      <c r="AY159" s="2">
        <v>4443.2071446183545</v>
      </c>
      <c r="AZ159" s="2">
        <v>1081584.3331127041</v>
      </c>
      <c r="BA159" s="2">
        <v>5481678.9041641857</v>
      </c>
      <c r="BB159" s="2">
        <v>0</v>
      </c>
      <c r="BC159" s="2">
        <v>22611.925479677269</v>
      </c>
      <c r="BD159" s="2">
        <v>5504290.8296438623</v>
      </c>
      <c r="BE159" s="2">
        <v>10463723.524529347</v>
      </c>
      <c r="BF159" s="2">
        <v>0</v>
      </c>
      <c r="BG159" s="2">
        <v>62952.055944159372</v>
      </c>
      <c r="BH159" s="2">
        <v>10526675.580473507</v>
      </c>
      <c r="BI159" s="2">
        <v>394914160</v>
      </c>
      <c r="BJ159" s="2">
        <v>0</v>
      </c>
      <c r="BK159" s="2">
        <v>1629020.9100000001</v>
      </c>
      <c r="BL159" s="2">
        <v>396543180.91000003</v>
      </c>
      <c r="BM159" s="2">
        <v>5481678.9041641857</v>
      </c>
      <c r="BN159" s="2">
        <v>0</v>
      </c>
      <c r="BO159" s="2">
        <v>22611.925479677269</v>
      </c>
      <c r="BP159" s="2">
        <v>5504290.8296438623</v>
      </c>
      <c r="BQ159" s="2" t="s">
        <v>96</v>
      </c>
      <c r="BR159" s="1">
        <v>1.4999999999999999E-2</v>
      </c>
      <c r="BS159" s="1">
        <v>3.5000000000000003E-2</v>
      </c>
      <c r="BT159" s="1">
        <v>0.26500000000000001</v>
      </c>
      <c r="BU159" s="2">
        <v>1455000</v>
      </c>
      <c r="BV159" s="2">
        <v>3395000.0000000005</v>
      </c>
      <c r="BW159" s="2">
        <v>25705000</v>
      </c>
      <c r="BX159" s="2">
        <v>1455000</v>
      </c>
      <c r="BY159" s="2">
        <v>1455000</v>
      </c>
      <c r="BZ159" s="2">
        <v>1455000</v>
      </c>
      <c r="CA159" s="2">
        <v>3395000.0000000005</v>
      </c>
      <c r="CB159" s="2">
        <v>25705000</v>
      </c>
      <c r="CC159" s="2">
        <v>1455000</v>
      </c>
      <c r="CD159" s="2">
        <v>1455000</v>
      </c>
      <c r="CE159" s="1">
        <f t="shared" si="2"/>
        <v>1.4999999999999999E-2</v>
      </c>
    </row>
    <row r="160" spans="1:83" ht="13.5" customHeight="1">
      <c r="A160" s="3" t="s">
        <v>82</v>
      </c>
      <c r="B160" t="s">
        <v>372</v>
      </c>
      <c r="C160" s="9" t="s">
        <v>1769</v>
      </c>
      <c r="D160" s="3" t="s">
        <v>373</v>
      </c>
      <c r="E160" s="3" t="s">
        <v>374</v>
      </c>
      <c r="F160" s="3" t="s">
        <v>87</v>
      </c>
      <c r="G160" s="3" t="s">
        <v>128</v>
      </c>
      <c r="H160" s="3" t="s">
        <v>89</v>
      </c>
      <c r="I160" s="3" t="s">
        <v>90</v>
      </c>
      <c r="J160" s="3" t="s">
        <v>375</v>
      </c>
      <c r="K160" s="3" t="s">
        <v>92</v>
      </c>
      <c r="L160" s="3" t="s">
        <v>93</v>
      </c>
      <c r="M160" s="3" t="s">
        <v>94</v>
      </c>
      <c r="N160" s="2">
        <v>200000000</v>
      </c>
      <c r="O160" s="2">
        <v>100000000</v>
      </c>
      <c r="P160" s="10">
        <v>1</v>
      </c>
      <c r="Q160" s="2">
        <v>200000000</v>
      </c>
      <c r="R160" s="2">
        <v>100000000</v>
      </c>
      <c r="S160" s="3" t="s">
        <v>94</v>
      </c>
      <c r="T160" s="2">
        <v>200000000</v>
      </c>
      <c r="U160" s="2">
        <v>100000000</v>
      </c>
      <c r="V160" s="2">
        <v>56666.67</v>
      </c>
      <c r="W160" s="11">
        <v>1</v>
      </c>
      <c r="X160" s="2">
        <v>200000000</v>
      </c>
      <c r="Y160" s="2">
        <v>100000000</v>
      </c>
      <c r="Z160" s="2">
        <v>56666.67</v>
      </c>
      <c r="AA160" s="12">
        <v>3.4000000000000002E-2</v>
      </c>
      <c r="AB160" s="13">
        <v>44501</v>
      </c>
      <c r="AC160" s="13">
        <v>44500</v>
      </c>
      <c r="AD160" s="2">
        <v>1</v>
      </c>
      <c r="AE160" s="2">
        <v>5</v>
      </c>
      <c r="AF160" s="3" t="s">
        <v>95</v>
      </c>
      <c r="AG160" s="2">
        <v>0</v>
      </c>
      <c r="AH160" s="3" t="s">
        <v>95</v>
      </c>
      <c r="AI160" s="3" t="s">
        <v>95</v>
      </c>
      <c r="AJ160" s="2">
        <v>1</v>
      </c>
      <c r="AK160" s="2">
        <v>1110454.7690392635</v>
      </c>
      <c r="AL160" s="2">
        <v>0</v>
      </c>
      <c r="AM160" s="2">
        <v>629.25773947074174</v>
      </c>
      <c r="AN160" s="2">
        <v>1111084.0267787343</v>
      </c>
      <c r="AO160" s="2">
        <v>1110454.7690392635</v>
      </c>
      <c r="AP160" s="2">
        <v>0</v>
      </c>
      <c r="AQ160" s="2">
        <v>629.25773947074174</v>
      </c>
      <c r="AR160" s="2">
        <v>1111084.0267787343</v>
      </c>
      <c r="AS160" s="2">
        <v>80000000</v>
      </c>
      <c r="AT160" s="2">
        <v>0</v>
      </c>
      <c r="AU160" s="2">
        <v>45333.335999999996</v>
      </c>
      <c r="AV160" s="2">
        <v>80045333.335999995</v>
      </c>
      <c r="AW160" s="2">
        <v>1110454.7690392635</v>
      </c>
      <c r="AX160" s="2">
        <v>0</v>
      </c>
      <c r="AY160" s="2">
        <v>629.25773947074174</v>
      </c>
      <c r="AZ160" s="2">
        <v>1111084.0267787343</v>
      </c>
      <c r="BA160" s="2">
        <v>5651215.3651177157</v>
      </c>
      <c r="BB160" s="2">
        <v>0</v>
      </c>
      <c r="BC160" s="2">
        <v>3202.355561940552</v>
      </c>
      <c r="BD160" s="2">
        <v>5654417.7206796566</v>
      </c>
      <c r="BE160" s="2">
        <v>5651215.3651177157</v>
      </c>
      <c r="BF160" s="2">
        <v>0</v>
      </c>
      <c r="BG160" s="2">
        <v>3202.355561940552</v>
      </c>
      <c r="BH160" s="2">
        <v>5654417.7206796566</v>
      </c>
      <c r="BI160" s="2">
        <v>407128000</v>
      </c>
      <c r="BJ160" s="2">
        <v>0</v>
      </c>
      <c r="BK160" s="2">
        <v>230705.88023759998</v>
      </c>
      <c r="BL160" s="2">
        <v>407358705.88023758</v>
      </c>
      <c r="BM160" s="2">
        <v>5651215.3651177157</v>
      </c>
      <c r="BN160" s="2">
        <v>0</v>
      </c>
      <c r="BO160" s="2">
        <v>3202.355561940552</v>
      </c>
      <c r="BP160" s="2">
        <v>5654417.7206796566</v>
      </c>
      <c r="BQ160" s="2" t="s">
        <v>96</v>
      </c>
      <c r="BR160" s="1">
        <v>1.4999999999999999E-2</v>
      </c>
      <c r="BS160" s="1">
        <v>3.5000000000000003E-2</v>
      </c>
      <c r="BT160" s="1">
        <v>0.26500000000000001</v>
      </c>
      <c r="BU160" s="2">
        <v>1500000</v>
      </c>
      <c r="BV160" s="2">
        <v>3500000.0000000005</v>
      </c>
      <c r="BW160" s="2">
        <v>26500000</v>
      </c>
      <c r="BX160" s="2">
        <v>1500000</v>
      </c>
      <c r="BY160" s="2">
        <v>1500000</v>
      </c>
      <c r="BZ160" s="2">
        <v>1500000</v>
      </c>
      <c r="CA160" s="2">
        <v>3500000.0000000005</v>
      </c>
      <c r="CB160" s="2">
        <v>26500000</v>
      </c>
      <c r="CC160" s="2">
        <v>1500000</v>
      </c>
      <c r="CD160" s="2">
        <v>1500000</v>
      </c>
      <c r="CE160" s="1">
        <f t="shared" si="2"/>
        <v>1.4999999999999999E-2</v>
      </c>
    </row>
    <row r="161" spans="1:83" ht="13.5" customHeight="1">
      <c r="A161" s="3" t="s">
        <v>82</v>
      </c>
      <c r="B161" t="s">
        <v>376</v>
      </c>
      <c r="C161" s="9" t="s">
        <v>1770</v>
      </c>
      <c r="D161" s="3" t="s">
        <v>271</v>
      </c>
      <c r="E161" s="3" t="s">
        <v>272</v>
      </c>
      <c r="F161" s="3" t="s">
        <v>87</v>
      </c>
      <c r="G161" s="3" t="s">
        <v>128</v>
      </c>
      <c r="H161" s="3" t="s">
        <v>89</v>
      </c>
      <c r="I161" s="3" t="s">
        <v>90</v>
      </c>
      <c r="J161" s="3" t="s">
        <v>377</v>
      </c>
      <c r="K161" s="3" t="s">
        <v>92</v>
      </c>
      <c r="L161" s="3" t="s">
        <v>93</v>
      </c>
      <c r="M161" s="3" t="s">
        <v>94</v>
      </c>
      <c r="N161" s="2">
        <v>6000000</v>
      </c>
      <c r="O161" s="2">
        <v>3579811.92</v>
      </c>
      <c r="P161" s="10">
        <v>1</v>
      </c>
      <c r="Q161" s="2">
        <v>6000000</v>
      </c>
      <c r="R161" s="2">
        <v>3579811.92</v>
      </c>
      <c r="S161" s="3" t="s">
        <v>94</v>
      </c>
      <c r="T161" s="2">
        <v>251363.57</v>
      </c>
      <c r="U161" s="2">
        <v>251363.57</v>
      </c>
      <c r="V161" s="2">
        <v>218.69</v>
      </c>
      <c r="W161" s="11">
        <v>1</v>
      </c>
      <c r="X161" s="2">
        <v>251363.57</v>
      </c>
      <c r="Y161" s="2">
        <v>251363.57</v>
      </c>
      <c r="Z161" s="2">
        <v>218.69</v>
      </c>
      <c r="AA161" s="12">
        <v>5.2199999999999996E-2</v>
      </c>
      <c r="AB161" s="13">
        <v>44496</v>
      </c>
      <c r="AC161" s="13">
        <v>44500</v>
      </c>
      <c r="AD161" s="2">
        <v>1</v>
      </c>
      <c r="AE161" s="2">
        <v>8</v>
      </c>
      <c r="AF161" s="3" t="s">
        <v>95</v>
      </c>
      <c r="AG161" s="2">
        <v>0</v>
      </c>
      <c r="AH161" s="3" t="s">
        <v>95</v>
      </c>
      <c r="AI161" s="3" t="s">
        <v>95</v>
      </c>
      <c r="AJ161" s="2">
        <v>1</v>
      </c>
      <c r="AK161" s="2">
        <v>10566.63726244491</v>
      </c>
      <c r="AL161" s="2">
        <v>0</v>
      </c>
      <c r="AM161" s="2">
        <v>9.1931297081915133</v>
      </c>
      <c r="AN161" s="2">
        <v>10575.830392153102</v>
      </c>
      <c r="AO161" s="2">
        <v>10566.63726244491</v>
      </c>
      <c r="AP161" s="2">
        <v>0</v>
      </c>
      <c r="AQ161" s="2">
        <v>9.1931297081915133</v>
      </c>
      <c r="AR161" s="2">
        <v>10575.830392153102</v>
      </c>
      <c r="AS161" s="2">
        <v>201090.85599999997</v>
      </c>
      <c r="AT161" s="2">
        <v>0</v>
      </c>
      <c r="AU161" s="2">
        <v>174.95199999999997</v>
      </c>
      <c r="AV161" s="2">
        <v>201265.80799999999</v>
      </c>
      <c r="AW161" s="2">
        <v>10566.63726244491</v>
      </c>
      <c r="AX161" s="2">
        <v>0</v>
      </c>
      <c r="AY161" s="2">
        <v>9.1931297081915133</v>
      </c>
      <c r="AZ161" s="2">
        <v>10575.830392153102</v>
      </c>
      <c r="BA161" s="2">
        <v>53774.673692308395</v>
      </c>
      <c r="BB161" s="2">
        <v>0</v>
      </c>
      <c r="BC161" s="2">
        <v>46.78475639795743</v>
      </c>
      <c r="BD161" s="2">
        <v>53821.458448706355</v>
      </c>
      <c r="BE161" s="2">
        <v>53774.673692308395</v>
      </c>
      <c r="BF161" s="2">
        <v>0</v>
      </c>
      <c r="BG161" s="2">
        <v>46.78475639795743</v>
      </c>
      <c r="BH161" s="2">
        <v>53821.458448706355</v>
      </c>
      <c r="BI161" s="2">
        <v>1023371.4752695999</v>
      </c>
      <c r="BJ161" s="2">
        <v>0</v>
      </c>
      <c r="BK161" s="2">
        <v>890.34822319999989</v>
      </c>
      <c r="BL161" s="2">
        <v>1024261.8234928</v>
      </c>
      <c r="BM161" s="2">
        <v>53774.673692308395</v>
      </c>
      <c r="BN161" s="2">
        <v>0</v>
      </c>
      <c r="BO161" s="2">
        <v>46.78475639795743</v>
      </c>
      <c r="BP161" s="2">
        <v>53821.458448706355</v>
      </c>
      <c r="BQ161" s="2" t="s">
        <v>96</v>
      </c>
      <c r="BR161" s="1">
        <v>1.4999999999999999E-2</v>
      </c>
      <c r="BS161" s="1">
        <v>3.5000000000000003E-2</v>
      </c>
      <c r="BT161" s="1">
        <v>0.26500000000000001</v>
      </c>
      <c r="BU161" s="2">
        <v>3770.4535500000002</v>
      </c>
      <c r="BV161" s="2">
        <v>8797.7249500000016</v>
      </c>
      <c r="BW161" s="2">
        <v>66611.346050000007</v>
      </c>
      <c r="BX161" s="2">
        <v>3770.4535500000002</v>
      </c>
      <c r="BY161" s="2">
        <v>10575.830392153102</v>
      </c>
      <c r="BZ161" s="2">
        <v>3770.4535500000002</v>
      </c>
      <c r="CA161" s="2">
        <v>8797.7249500000016</v>
      </c>
      <c r="CB161" s="2">
        <v>66611.346050000007</v>
      </c>
      <c r="CC161" s="2">
        <v>3770.4535500000002</v>
      </c>
      <c r="CD161" s="2">
        <v>10575.830392153102</v>
      </c>
      <c r="CE161" s="1">
        <f t="shared" si="2"/>
        <v>4.2073839069651592E-2</v>
      </c>
    </row>
    <row r="162" spans="1:83" ht="13.5" customHeight="1">
      <c r="A162" s="3" t="s">
        <v>82</v>
      </c>
      <c r="B162" t="s">
        <v>378</v>
      </c>
      <c r="C162" s="9" t="s">
        <v>1771</v>
      </c>
      <c r="D162" s="3" t="s">
        <v>271</v>
      </c>
      <c r="E162" s="3" t="s">
        <v>272</v>
      </c>
      <c r="F162" s="3" t="s">
        <v>87</v>
      </c>
      <c r="G162" s="3" t="s">
        <v>128</v>
      </c>
      <c r="H162" s="3" t="s">
        <v>89</v>
      </c>
      <c r="I162" s="3" t="s">
        <v>90</v>
      </c>
      <c r="J162" s="3" t="s">
        <v>377</v>
      </c>
      <c r="K162" s="3" t="s">
        <v>92</v>
      </c>
      <c r="L162" s="3" t="s">
        <v>93</v>
      </c>
      <c r="M162" s="3" t="s">
        <v>94</v>
      </c>
      <c r="N162" s="2">
        <v>6000000</v>
      </c>
      <c r="O162" s="2">
        <v>3579811.92</v>
      </c>
      <c r="P162" s="10">
        <v>1</v>
      </c>
      <c r="Q162" s="2">
        <v>6000000</v>
      </c>
      <c r="R162" s="2">
        <v>3579811.92</v>
      </c>
      <c r="S162" s="3" t="s">
        <v>94</v>
      </c>
      <c r="T162" s="2">
        <v>118299.65</v>
      </c>
      <c r="U162" s="2">
        <v>118299.65</v>
      </c>
      <c r="V162" s="2">
        <v>102.92</v>
      </c>
      <c r="W162" s="11">
        <v>1</v>
      </c>
      <c r="X162" s="2">
        <v>118299.65</v>
      </c>
      <c r="Y162" s="2">
        <v>118299.65</v>
      </c>
      <c r="Z162" s="2">
        <v>102.92</v>
      </c>
      <c r="AA162" s="12">
        <v>5.2199999999999996E-2</v>
      </c>
      <c r="AB162" s="13">
        <v>44496</v>
      </c>
      <c r="AC162" s="13">
        <v>44500</v>
      </c>
      <c r="AD162" s="2">
        <v>1</v>
      </c>
      <c r="AE162" s="2">
        <v>8</v>
      </c>
      <c r="AF162" s="3" t="s">
        <v>95</v>
      </c>
      <c r="AG162" s="2">
        <v>0</v>
      </c>
      <c r="AH162" s="3" t="s">
        <v>95</v>
      </c>
      <c r="AI162" s="3" t="s">
        <v>95</v>
      </c>
      <c r="AJ162" s="2">
        <v>1</v>
      </c>
      <c r="AK162" s="2">
        <v>4972.9938583550147</v>
      </c>
      <c r="AL162" s="2">
        <v>0</v>
      </c>
      <c r="AM162" s="2">
        <v>4.3264754198503388</v>
      </c>
      <c r="AN162" s="2">
        <v>4977.3203337748646</v>
      </c>
      <c r="AO162" s="2">
        <v>4972.9938583550147</v>
      </c>
      <c r="AP162" s="2">
        <v>0</v>
      </c>
      <c r="AQ162" s="2">
        <v>4.3264754198503388</v>
      </c>
      <c r="AR162" s="2">
        <v>4977.3203337748646</v>
      </c>
      <c r="AS162" s="2">
        <v>94639.719999999987</v>
      </c>
      <c r="AT162" s="2">
        <v>0</v>
      </c>
      <c r="AU162" s="2">
        <v>82.335999999999999</v>
      </c>
      <c r="AV162" s="2">
        <v>94722.055999999982</v>
      </c>
      <c r="AW162" s="2">
        <v>4972.9938583550147</v>
      </c>
      <c r="AX162" s="2">
        <v>0</v>
      </c>
      <c r="AY162" s="2">
        <v>4.3264754198503388</v>
      </c>
      <c r="AZ162" s="2">
        <v>4977.3203337748646</v>
      </c>
      <c r="BA162" s="2">
        <v>25308.063044554507</v>
      </c>
      <c r="BB162" s="2">
        <v>0</v>
      </c>
      <c r="BC162" s="2">
        <v>22.017866059160362</v>
      </c>
      <c r="BD162" s="2">
        <v>25330.080910613666</v>
      </c>
      <c r="BE162" s="2">
        <v>25308.063044554507</v>
      </c>
      <c r="BF162" s="2">
        <v>0</v>
      </c>
      <c r="BG162" s="2">
        <v>22.017866059160362</v>
      </c>
      <c r="BH162" s="2">
        <v>25330.080910613666</v>
      </c>
      <c r="BI162" s="2">
        <v>481630.99905199994</v>
      </c>
      <c r="BJ162" s="2">
        <v>0</v>
      </c>
      <c r="BK162" s="2">
        <v>419.01613759999998</v>
      </c>
      <c r="BL162" s="2">
        <v>482050.01518959994</v>
      </c>
      <c r="BM162" s="2">
        <v>25308.063044554507</v>
      </c>
      <c r="BN162" s="2">
        <v>0</v>
      </c>
      <c r="BO162" s="2">
        <v>22.017866059160362</v>
      </c>
      <c r="BP162" s="2">
        <v>25330.080910613666</v>
      </c>
      <c r="BQ162" s="2" t="s">
        <v>96</v>
      </c>
      <c r="BR162" s="1">
        <v>1.4999999999999999E-2</v>
      </c>
      <c r="BS162" s="1">
        <v>3.5000000000000003E-2</v>
      </c>
      <c r="BT162" s="1">
        <v>0.26500000000000001</v>
      </c>
      <c r="BU162" s="2">
        <v>1774.4947499999998</v>
      </c>
      <c r="BV162" s="2">
        <v>4140.4877500000002</v>
      </c>
      <c r="BW162" s="2">
        <v>31349.40725</v>
      </c>
      <c r="BX162" s="2">
        <v>1774.4947499999998</v>
      </c>
      <c r="BY162" s="2">
        <v>4977.3203337748646</v>
      </c>
      <c r="BZ162" s="2">
        <v>1774.4947499999998</v>
      </c>
      <c r="CA162" s="2">
        <v>4140.4877500000002</v>
      </c>
      <c r="CB162" s="2">
        <v>31349.40725</v>
      </c>
      <c r="CC162" s="2">
        <v>1774.4947499999998</v>
      </c>
      <c r="CD162" s="2">
        <v>4977.3203337748646</v>
      </c>
      <c r="CE162" s="1">
        <f t="shared" si="2"/>
        <v>4.2073838204718821E-2</v>
      </c>
    </row>
    <row r="163" spans="1:83" ht="13.5" customHeight="1">
      <c r="A163" s="3" t="s">
        <v>82</v>
      </c>
      <c r="B163" t="s">
        <v>379</v>
      </c>
      <c r="C163" s="9" t="s">
        <v>1772</v>
      </c>
      <c r="D163" s="3" t="s">
        <v>380</v>
      </c>
      <c r="E163" s="3" t="s">
        <v>381</v>
      </c>
      <c r="F163" s="3" t="s">
        <v>87</v>
      </c>
      <c r="G163" s="3" t="s">
        <v>100</v>
      </c>
      <c r="H163" s="3" t="s">
        <v>89</v>
      </c>
      <c r="I163" s="3" t="s">
        <v>90</v>
      </c>
      <c r="J163" s="3" t="s">
        <v>382</v>
      </c>
      <c r="K163" s="3" t="s">
        <v>92</v>
      </c>
      <c r="L163" s="3" t="s">
        <v>93</v>
      </c>
      <c r="M163" s="3" t="s">
        <v>94</v>
      </c>
      <c r="N163" s="2">
        <v>3000000</v>
      </c>
      <c r="O163" s="2">
        <v>0</v>
      </c>
      <c r="P163" s="10">
        <v>1</v>
      </c>
      <c r="Q163" s="2">
        <v>3000000</v>
      </c>
      <c r="R163" s="2">
        <v>0</v>
      </c>
      <c r="S163" s="3" t="s">
        <v>94</v>
      </c>
      <c r="T163" s="2">
        <v>3000000</v>
      </c>
      <c r="U163" s="2">
        <v>3000000</v>
      </c>
      <c r="V163" s="2">
        <v>2175</v>
      </c>
      <c r="W163" s="11">
        <v>1</v>
      </c>
      <c r="X163" s="2">
        <v>3000000</v>
      </c>
      <c r="Y163" s="2">
        <v>3000000</v>
      </c>
      <c r="Z163" s="2">
        <v>2175</v>
      </c>
      <c r="AA163" s="12">
        <v>4.3499999999999997E-2</v>
      </c>
      <c r="AB163" s="13">
        <v>44505</v>
      </c>
      <c r="AC163" s="13">
        <v>44500</v>
      </c>
      <c r="AD163" s="2">
        <v>1</v>
      </c>
      <c r="AE163" s="2">
        <v>7</v>
      </c>
      <c r="AF163" s="3" t="s">
        <v>95</v>
      </c>
      <c r="AG163" s="2">
        <v>0</v>
      </c>
      <c r="AH163" s="3" t="s">
        <v>95</v>
      </c>
      <c r="AI163" s="3" t="s">
        <v>95</v>
      </c>
      <c r="AJ163" s="2">
        <v>1</v>
      </c>
      <c r="AK163" s="2">
        <v>61.184718298054392</v>
      </c>
      <c r="AL163" s="2">
        <v>0</v>
      </c>
      <c r="AM163" s="2">
        <v>4.4358920766089438E-2</v>
      </c>
      <c r="AN163" s="2">
        <v>61.229077218820478</v>
      </c>
      <c r="AO163" s="2">
        <v>61.184718298054392</v>
      </c>
      <c r="AP163" s="2">
        <v>0</v>
      </c>
      <c r="AQ163" s="2">
        <v>4.4358920766089438E-2</v>
      </c>
      <c r="AR163" s="2">
        <v>61.229077218820478</v>
      </c>
      <c r="AS163" s="2">
        <v>1738.7394139249502</v>
      </c>
      <c r="AT163" s="2">
        <v>0</v>
      </c>
      <c r="AU163" s="2">
        <v>1.2605860750955886</v>
      </c>
      <c r="AV163" s="2">
        <v>1740.0000000000457</v>
      </c>
      <c r="AW163" s="2">
        <v>61.184718298054392</v>
      </c>
      <c r="AX163" s="2">
        <v>0</v>
      </c>
      <c r="AY163" s="2">
        <v>4.4358920766089438E-2</v>
      </c>
      <c r="AZ163" s="2">
        <v>61.229077218820478</v>
      </c>
      <c r="BA163" s="2">
        <v>311.37514989062862</v>
      </c>
      <c r="BB163" s="2">
        <v>0</v>
      </c>
      <c r="BC163" s="2">
        <v>0.22574698367070575</v>
      </c>
      <c r="BD163" s="2">
        <v>311.60089687429928</v>
      </c>
      <c r="BE163" s="2">
        <v>311.37514989062862</v>
      </c>
      <c r="BF163" s="2">
        <v>0</v>
      </c>
      <c r="BG163" s="2">
        <v>0.22574698367070575</v>
      </c>
      <c r="BH163" s="2">
        <v>311.60089687429928</v>
      </c>
      <c r="BI163" s="2">
        <v>8848.6187514054636</v>
      </c>
      <c r="BJ163" s="2">
        <v>0</v>
      </c>
      <c r="BK163" s="2">
        <v>6.4152485947689604</v>
      </c>
      <c r="BL163" s="2">
        <v>8855.0340000002325</v>
      </c>
      <c r="BM163" s="2">
        <v>311.37514989062862</v>
      </c>
      <c r="BN163" s="2">
        <v>0</v>
      </c>
      <c r="BO163" s="2">
        <v>0.22574698367070575</v>
      </c>
      <c r="BP163" s="2">
        <v>311.60089687429928</v>
      </c>
      <c r="BQ163" s="2" t="s">
        <v>96</v>
      </c>
      <c r="BR163" s="1">
        <v>1.4999999999999999E-2</v>
      </c>
      <c r="BS163" s="1">
        <v>3.5000000000000003E-2</v>
      </c>
      <c r="BT163" s="1">
        <v>0.26500000000000001</v>
      </c>
      <c r="BU163" s="2">
        <v>45000</v>
      </c>
      <c r="BV163" s="2">
        <v>105000.00000000001</v>
      </c>
      <c r="BW163" s="2">
        <v>795000</v>
      </c>
      <c r="BX163" s="2">
        <v>45000</v>
      </c>
      <c r="BY163" s="2">
        <v>45000</v>
      </c>
      <c r="BZ163" s="2">
        <v>45000</v>
      </c>
      <c r="CA163" s="2">
        <v>105000.00000000001</v>
      </c>
      <c r="CB163" s="2">
        <v>795000</v>
      </c>
      <c r="CC163" s="2">
        <v>45000</v>
      </c>
      <c r="CD163" s="2">
        <v>45000</v>
      </c>
      <c r="CE163" s="1">
        <f t="shared" si="2"/>
        <v>1.4999999999999999E-2</v>
      </c>
    </row>
    <row r="164" spans="1:83" ht="13.5" customHeight="1">
      <c r="A164" s="3" t="s">
        <v>82</v>
      </c>
      <c r="B164" t="s">
        <v>383</v>
      </c>
      <c r="C164" s="9" t="s">
        <v>1773</v>
      </c>
      <c r="D164" s="3" t="s">
        <v>384</v>
      </c>
      <c r="E164" s="3" t="s">
        <v>385</v>
      </c>
      <c r="F164" s="3" t="s">
        <v>87</v>
      </c>
      <c r="G164" s="3" t="s">
        <v>88</v>
      </c>
      <c r="H164" s="3" t="s">
        <v>89</v>
      </c>
      <c r="I164" s="3" t="s">
        <v>90</v>
      </c>
      <c r="J164" s="3" t="s">
        <v>386</v>
      </c>
      <c r="K164" s="3" t="s">
        <v>92</v>
      </c>
      <c r="L164" s="3" t="s">
        <v>93</v>
      </c>
      <c r="M164" s="3" t="s">
        <v>94</v>
      </c>
      <c r="N164" s="2">
        <v>100000000</v>
      </c>
      <c r="O164" s="2">
        <v>0</v>
      </c>
      <c r="P164" s="10">
        <v>1</v>
      </c>
      <c r="Q164" s="2">
        <v>100000000</v>
      </c>
      <c r="R164" s="2">
        <v>0</v>
      </c>
      <c r="S164" s="3" t="s">
        <v>94</v>
      </c>
      <c r="T164" s="2">
        <v>100000000</v>
      </c>
      <c r="U164" s="2">
        <v>100000000</v>
      </c>
      <c r="V164" s="2">
        <v>400000</v>
      </c>
      <c r="W164" s="11">
        <v>1</v>
      </c>
      <c r="X164" s="2">
        <v>100000000</v>
      </c>
      <c r="Y164" s="2">
        <v>100000000</v>
      </c>
      <c r="Z164" s="2">
        <v>400000</v>
      </c>
      <c r="AA164" s="12">
        <v>0.04</v>
      </c>
      <c r="AB164" s="13">
        <v>44643</v>
      </c>
      <c r="AC164" s="13">
        <v>44500</v>
      </c>
      <c r="AD164" s="2">
        <v>1</v>
      </c>
      <c r="AE164" s="2">
        <v>2</v>
      </c>
      <c r="AF164" s="3" t="s">
        <v>95</v>
      </c>
      <c r="AG164" s="2">
        <v>0</v>
      </c>
      <c r="AH164" s="3" t="s">
        <v>95</v>
      </c>
      <c r="AI164" s="3" t="s">
        <v>95</v>
      </c>
      <c r="AJ164" s="2">
        <v>1</v>
      </c>
      <c r="AK164" s="2">
        <v>104004.3809969201</v>
      </c>
      <c r="AL164" s="2">
        <v>0</v>
      </c>
      <c r="AM164" s="2">
        <v>416.01752398768036</v>
      </c>
      <c r="AN164" s="2">
        <v>104420.39852090778</v>
      </c>
      <c r="AO164" s="2">
        <v>104004.3809969201</v>
      </c>
      <c r="AP164" s="2">
        <v>0</v>
      </c>
      <c r="AQ164" s="2">
        <v>416.01752398768036</v>
      </c>
      <c r="AR164" s="2">
        <v>104420.39852090778</v>
      </c>
      <c r="AS164" s="2">
        <v>80000000</v>
      </c>
      <c r="AT164" s="2">
        <v>0</v>
      </c>
      <c r="AU164" s="2">
        <v>320000</v>
      </c>
      <c r="AV164" s="2">
        <v>80320000</v>
      </c>
      <c r="AW164" s="2">
        <v>104004.3809969201</v>
      </c>
      <c r="AX164" s="2">
        <v>0</v>
      </c>
      <c r="AY164" s="2">
        <v>416.01752398768036</v>
      </c>
      <c r="AZ164" s="2">
        <v>104420.39852090778</v>
      </c>
      <c r="BA164" s="2">
        <v>529288.6953314261</v>
      </c>
      <c r="BB164" s="2">
        <v>0</v>
      </c>
      <c r="BC164" s="2">
        <v>2117.1547813257043</v>
      </c>
      <c r="BD164" s="2">
        <v>531405.85011275182</v>
      </c>
      <c r="BE164" s="2">
        <v>529288.6953314261</v>
      </c>
      <c r="BF164" s="2">
        <v>0</v>
      </c>
      <c r="BG164" s="2">
        <v>2117.1547813257043</v>
      </c>
      <c r="BH164" s="2">
        <v>531405.85011275182</v>
      </c>
      <c r="BI164" s="2">
        <v>407128000</v>
      </c>
      <c r="BJ164" s="2">
        <v>0</v>
      </c>
      <c r="BK164" s="2">
        <v>1628512</v>
      </c>
      <c r="BL164" s="2">
        <v>408756512</v>
      </c>
      <c r="BM164" s="2">
        <v>529288.6953314261</v>
      </c>
      <c r="BN164" s="2">
        <v>0</v>
      </c>
      <c r="BO164" s="2">
        <v>2117.1547813257043</v>
      </c>
      <c r="BP164" s="2">
        <v>531405.85011275182</v>
      </c>
      <c r="BQ164" s="2" t="s">
        <v>96</v>
      </c>
      <c r="BR164" s="1">
        <v>1.4999999999999999E-2</v>
      </c>
      <c r="BS164" s="1">
        <v>3.5000000000000003E-2</v>
      </c>
      <c r="BT164" s="1">
        <v>0.26500000000000001</v>
      </c>
      <c r="BU164" s="2">
        <v>1500000</v>
      </c>
      <c r="BV164" s="2">
        <v>3500000.0000000005</v>
      </c>
      <c r="BW164" s="2">
        <v>26500000</v>
      </c>
      <c r="BX164" s="2">
        <v>1500000</v>
      </c>
      <c r="BY164" s="2">
        <v>1500000</v>
      </c>
      <c r="BZ164" s="2">
        <v>1500000</v>
      </c>
      <c r="CA164" s="2">
        <v>3500000.0000000005</v>
      </c>
      <c r="CB164" s="2">
        <v>26500000</v>
      </c>
      <c r="CC164" s="2">
        <v>1500000</v>
      </c>
      <c r="CD164" s="2">
        <v>1500000</v>
      </c>
      <c r="CE164" s="1">
        <f t="shared" si="2"/>
        <v>1.4999999999999999E-2</v>
      </c>
    </row>
    <row r="165" spans="1:83" ht="13.5" customHeight="1">
      <c r="A165" s="3" t="s">
        <v>82</v>
      </c>
      <c r="B165" t="s">
        <v>387</v>
      </c>
      <c r="C165" s="9" t="s">
        <v>1774</v>
      </c>
      <c r="D165" s="3" t="s">
        <v>271</v>
      </c>
      <c r="E165" s="3" t="s">
        <v>272</v>
      </c>
      <c r="F165" s="3" t="s">
        <v>87</v>
      </c>
      <c r="G165" s="3" t="s">
        <v>128</v>
      </c>
      <c r="H165" s="3" t="s">
        <v>89</v>
      </c>
      <c r="I165" s="3" t="s">
        <v>90</v>
      </c>
      <c r="J165" s="3" t="s">
        <v>377</v>
      </c>
      <c r="K165" s="3" t="s">
        <v>92</v>
      </c>
      <c r="L165" s="3" t="s">
        <v>93</v>
      </c>
      <c r="M165" s="3" t="s">
        <v>94</v>
      </c>
      <c r="N165" s="2">
        <v>6000000</v>
      </c>
      <c r="O165" s="2">
        <v>3579811.92</v>
      </c>
      <c r="P165" s="10">
        <v>1</v>
      </c>
      <c r="Q165" s="2">
        <v>6000000</v>
      </c>
      <c r="R165" s="2">
        <v>3579811.92</v>
      </c>
      <c r="S165" s="3" t="s">
        <v>94</v>
      </c>
      <c r="T165" s="2">
        <v>385921.56</v>
      </c>
      <c r="U165" s="2">
        <v>385921.56</v>
      </c>
      <c r="V165" s="2">
        <v>335.75</v>
      </c>
      <c r="W165" s="11">
        <v>1</v>
      </c>
      <c r="X165" s="2">
        <v>385921.56</v>
      </c>
      <c r="Y165" s="2">
        <v>385921.56</v>
      </c>
      <c r="Z165" s="2">
        <v>335.75</v>
      </c>
      <c r="AA165" s="12">
        <v>5.2199999999999996E-2</v>
      </c>
      <c r="AB165" s="13">
        <v>44510</v>
      </c>
      <c r="AC165" s="13">
        <v>44500</v>
      </c>
      <c r="AD165" s="2">
        <v>1</v>
      </c>
      <c r="AE165" s="2">
        <v>8</v>
      </c>
      <c r="AF165" s="3" t="s">
        <v>95</v>
      </c>
      <c r="AG165" s="2">
        <v>0</v>
      </c>
      <c r="AH165" s="3" t="s">
        <v>95</v>
      </c>
      <c r="AI165" s="3" t="s">
        <v>95</v>
      </c>
      <c r="AJ165" s="2">
        <v>1</v>
      </c>
      <c r="AK165" s="2">
        <v>16223.087284592866</v>
      </c>
      <c r="AL165" s="2">
        <v>0</v>
      </c>
      <c r="AM165" s="2">
        <v>14.114012069711926</v>
      </c>
      <c r="AN165" s="2">
        <v>16237.201296662579</v>
      </c>
      <c r="AO165" s="2">
        <v>16223.087284592866</v>
      </c>
      <c r="AP165" s="2">
        <v>0</v>
      </c>
      <c r="AQ165" s="2">
        <v>14.114012069711926</v>
      </c>
      <c r="AR165" s="2">
        <v>16237.201296662579</v>
      </c>
      <c r="AS165" s="2">
        <v>308737.24800000002</v>
      </c>
      <c r="AT165" s="2">
        <v>0</v>
      </c>
      <c r="AU165" s="2">
        <v>268.59999999999997</v>
      </c>
      <c r="AV165" s="2">
        <v>309005.848</v>
      </c>
      <c r="AW165" s="2">
        <v>16223.087284592866</v>
      </c>
      <c r="AX165" s="2">
        <v>0</v>
      </c>
      <c r="AY165" s="2">
        <v>14.114012069711926</v>
      </c>
      <c r="AZ165" s="2">
        <v>16237.201296662579</v>
      </c>
      <c r="BA165" s="2">
        <v>82560.913500021561</v>
      </c>
      <c r="BB165" s="2">
        <v>0</v>
      </c>
      <c r="BC165" s="2">
        <v>71.827618823970965</v>
      </c>
      <c r="BD165" s="2">
        <v>82632.74111884553</v>
      </c>
      <c r="BE165" s="2">
        <v>82560.913500021561</v>
      </c>
      <c r="BF165" s="2">
        <v>0</v>
      </c>
      <c r="BG165" s="2">
        <v>71.827618823970965</v>
      </c>
      <c r="BH165" s="2">
        <v>82632.74111884553</v>
      </c>
      <c r="BI165" s="2">
        <v>1571194.7287968001</v>
      </c>
      <c r="BJ165" s="2">
        <v>0</v>
      </c>
      <c r="BK165" s="2">
        <v>1366.9322599999998</v>
      </c>
      <c r="BL165" s="2">
        <v>1572561.6610568</v>
      </c>
      <c r="BM165" s="2">
        <v>82560.913500021561</v>
      </c>
      <c r="BN165" s="2">
        <v>0</v>
      </c>
      <c r="BO165" s="2">
        <v>71.827618823970965</v>
      </c>
      <c r="BP165" s="2">
        <v>82632.74111884553</v>
      </c>
      <c r="BQ165" s="2" t="s">
        <v>96</v>
      </c>
      <c r="BR165" s="1">
        <v>1.4999999999999999E-2</v>
      </c>
      <c r="BS165" s="1">
        <v>3.5000000000000003E-2</v>
      </c>
      <c r="BT165" s="1">
        <v>0.26500000000000001</v>
      </c>
      <c r="BU165" s="2">
        <v>5788.8233999999993</v>
      </c>
      <c r="BV165" s="2">
        <v>13507.254600000002</v>
      </c>
      <c r="BW165" s="2">
        <v>102269.21340000001</v>
      </c>
      <c r="BX165" s="2">
        <v>5788.8233999999993</v>
      </c>
      <c r="BY165" s="2">
        <v>16237.201296662579</v>
      </c>
      <c r="BZ165" s="2">
        <v>5788.8233999999993</v>
      </c>
      <c r="CA165" s="2">
        <v>13507.254600000002</v>
      </c>
      <c r="CB165" s="2">
        <v>102269.21340000001</v>
      </c>
      <c r="CC165" s="2">
        <v>5788.8233999999993</v>
      </c>
      <c r="CD165" s="2">
        <v>16237.201296662579</v>
      </c>
      <c r="CE165" s="1">
        <f t="shared" si="2"/>
        <v>4.2073838260455257E-2</v>
      </c>
    </row>
    <row r="166" spans="1:83" ht="13.5" customHeight="1">
      <c r="A166" s="3" t="s">
        <v>82</v>
      </c>
      <c r="B166" t="s">
        <v>388</v>
      </c>
      <c r="C166" s="9" t="s">
        <v>1775</v>
      </c>
      <c r="D166" s="3" t="s">
        <v>389</v>
      </c>
      <c r="E166" s="3" t="s">
        <v>390</v>
      </c>
      <c r="F166" s="3" t="s">
        <v>87</v>
      </c>
      <c r="G166" s="3" t="s">
        <v>100</v>
      </c>
      <c r="H166" s="3" t="s">
        <v>89</v>
      </c>
      <c r="I166" s="3" t="s">
        <v>90</v>
      </c>
      <c r="J166" s="3" t="s">
        <v>391</v>
      </c>
      <c r="K166" s="3" t="s">
        <v>92</v>
      </c>
      <c r="L166" s="3" t="s">
        <v>93</v>
      </c>
      <c r="M166" s="3" t="s">
        <v>94</v>
      </c>
      <c r="N166" s="2">
        <v>30000000</v>
      </c>
      <c r="O166" s="2">
        <v>3000000</v>
      </c>
      <c r="P166" s="10">
        <v>1</v>
      </c>
      <c r="Q166" s="2">
        <v>30000000</v>
      </c>
      <c r="R166" s="2">
        <v>3000000</v>
      </c>
      <c r="S166" s="3" t="s">
        <v>94</v>
      </c>
      <c r="T166" s="2">
        <v>3000000</v>
      </c>
      <c r="U166" s="2">
        <v>3000000</v>
      </c>
      <c r="V166" s="2">
        <v>15300</v>
      </c>
      <c r="W166" s="11">
        <v>1</v>
      </c>
      <c r="X166" s="2">
        <v>3000000</v>
      </c>
      <c r="Y166" s="2">
        <v>3000000</v>
      </c>
      <c r="Z166" s="2">
        <v>15300</v>
      </c>
      <c r="AA166" s="12">
        <v>5.0999999999999997E-2</v>
      </c>
      <c r="AB166" s="13">
        <v>44527</v>
      </c>
      <c r="AC166" s="13">
        <v>44500</v>
      </c>
      <c r="AD166" s="2">
        <v>1</v>
      </c>
      <c r="AE166" s="2">
        <v>4</v>
      </c>
      <c r="AF166" s="3" t="s">
        <v>95</v>
      </c>
      <c r="AG166" s="2">
        <v>0</v>
      </c>
      <c r="AH166" s="3" t="s">
        <v>95</v>
      </c>
      <c r="AI166" s="3" t="s">
        <v>95</v>
      </c>
      <c r="AJ166" s="2">
        <v>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 t="s">
        <v>96</v>
      </c>
      <c r="BR166" s="1">
        <v>1.4999999999999999E-2</v>
      </c>
      <c r="BS166" s="1">
        <v>3.5000000000000003E-2</v>
      </c>
      <c r="BT166" s="1">
        <v>0.26500000000000001</v>
      </c>
      <c r="BU166" s="2">
        <v>45000</v>
      </c>
      <c r="BV166" s="2">
        <v>105000.00000000001</v>
      </c>
      <c r="BW166" s="2">
        <v>795000</v>
      </c>
      <c r="BX166" s="2">
        <v>45000</v>
      </c>
      <c r="BY166" s="2">
        <v>45000</v>
      </c>
      <c r="BZ166" s="2">
        <v>45000</v>
      </c>
      <c r="CA166" s="2">
        <v>105000.00000000001</v>
      </c>
      <c r="CB166" s="2">
        <v>795000</v>
      </c>
      <c r="CC166" s="2">
        <v>45000</v>
      </c>
      <c r="CD166" s="2">
        <v>45000</v>
      </c>
      <c r="CE166" s="1">
        <f t="shared" si="2"/>
        <v>1.4999999999999999E-2</v>
      </c>
    </row>
    <row r="167" spans="1:83" ht="13.5" customHeight="1">
      <c r="A167" s="3" t="s">
        <v>82</v>
      </c>
      <c r="B167" t="s">
        <v>392</v>
      </c>
      <c r="C167" s="9" t="s">
        <v>1776</v>
      </c>
      <c r="D167" s="3" t="s">
        <v>393</v>
      </c>
      <c r="E167" s="3" t="s">
        <v>394</v>
      </c>
      <c r="F167" s="3" t="s">
        <v>87</v>
      </c>
      <c r="G167" s="3" t="s">
        <v>88</v>
      </c>
      <c r="H167" s="3" t="s">
        <v>89</v>
      </c>
      <c r="I167" s="3" t="s">
        <v>90</v>
      </c>
      <c r="J167" s="3" t="s">
        <v>395</v>
      </c>
      <c r="K167" s="3" t="s">
        <v>92</v>
      </c>
      <c r="L167" s="3" t="s">
        <v>93</v>
      </c>
      <c r="M167" s="3" t="s">
        <v>94</v>
      </c>
      <c r="N167" s="2">
        <v>100000000</v>
      </c>
      <c r="O167" s="2">
        <v>0</v>
      </c>
      <c r="P167" s="10">
        <v>1</v>
      </c>
      <c r="Q167" s="2">
        <v>100000000</v>
      </c>
      <c r="R167" s="2">
        <v>0</v>
      </c>
      <c r="S167" s="3" t="s">
        <v>94</v>
      </c>
      <c r="T167" s="2">
        <v>100000000</v>
      </c>
      <c r="U167" s="2">
        <v>100000000</v>
      </c>
      <c r="V167" s="2">
        <v>400000</v>
      </c>
      <c r="W167" s="11">
        <v>1</v>
      </c>
      <c r="X167" s="2">
        <v>100000000</v>
      </c>
      <c r="Y167" s="2">
        <v>100000000</v>
      </c>
      <c r="Z167" s="2">
        <v>400000</v>
      </c>
      <c r="AA167" s="12">
        <v>0.04</v>
      </c>
      <c r="AB167" s="13">
        <v>44711</v>
      </c>
      <c r="AC167" s="13">
        <v>44500</v>
      </c>
      <c r="AD167" s="2">
        <v>1</v>
      </c>
      <c r="AE167" s="2">
        <v>3</v>
      </c>
      <c r="AF167" s="3" t="s">
        <v>95</v>
      </c>
      <c r="AG167" s="2">
        <v>0</v>
      </c>
      <c r="AH167" s="3" t="s">
        <v>95</v>
      </c>
      <c r="AI167" s="3" t="s">
        <v>95</v>
      </c>
      <c r="AJ167" s="2">
        <v>1</v>
      </c>
      <c r="AK167" s="2">
        <v>251140.82016945834</v>
      </c>
      <c r="AL167" s="2">
        <v>0</v>
      </c>
      <c r="AM167" s="2">
        <v>1004.5632806778334</v>
      </c>
      <c r="AN167" s="2">
        <v>252145.38345013617</v>
      </c>
      <c r="AO167" s="2">
        <v>251140.82016945834</v>
      </c>
      <c r="AP167" s="2">
        <v>0</v>
      </c>
      <c r="AQ167" s="2">
        <v>1004.5632806778334</v>
      </c>
      <c r="AR167" s="2">
        <v>252145.38345013617</v>
      </c>
      <c r="AS167" s="2">
        <v>80000000</v>
      </c>
      <c r="AT167" s="2">
        <v>0</v>
      </c>
      <c r="AU167" s="2">
        <v>320000</v>
      </c>
      <c r="AV167" s="2">
        <v>80320000</v>
      </c>
      <c r="AW167" s="2">
        <v>251140.82016945834</v>
      </c>
      <c r="AX167" s="2">
        <v>0</v>
      </c>
      <c r="AY167" s="2">
        <v>1004.5632806778334</v>
      </c>
      <c r="AZ167" s="2">
        <v>252145.38345013617</v>
      </c>
      <c r="BA167" s="2">
        <v>1278080.7479243905</v>
      </c>
      <c r="BB167" s="2">
        <v>0</v>
      </c>
      <c r="BC167" s="2">
        <v>5112.3229916975624</v>
      </c>
      <c r="BD167" s="2">
        <v>1283193.0709160881</v>
      </c>
      <c r="BE167" s="2">
        <v>1278080.7479243905</v>
      </c>
      <c r="BF167" s="2">
        <v>0</v>
      </c>
      <c r="BG167" s="2">
        <v>5112.3229916975624</v>
      </c>
      <c r="BH167" s="2">
        <v>1283193.0709160881</v>
      </c>
      <c r="BI167" s="2">
        <v>407128000</v>
      </c>
      <c r="BJ167" s="2">
        <v>0</v>
      </c>
      <c r="BK167" s="2">
        <v>1628512</v>
      </c>
      <c r="BL167" s="2">
        <v>408756512</v>
      </c>
      <c r="BM167" s="2">
        <v>1278080.7479243905</v>
      </c>
      <c r="BN167" s="2">
        <v>0</v>
      </c>
      <c r="BO167" s="2">
        <v>5112.3229916975624</v>
      </c>
      <c r="BP167" s="2">
        <v>1283193.0709160881</v>
      </c>
      <c r="BQ167" s="2" t="s">
        <v>96</v>
      </c>
      <c r="BR167" s="1">
        <v>1.4999999999999999E-2</v>
      </c>
      <c r="BS167" s="1">
        <v>3.5000000000000003E-2</v>
      </c>
      <c r="BT167" s="1">
        <v>0.26500000000000001</v>
      </c>
      <c r="BU167" s="2">
        <v>1500000</v>
      </c>
      <c r="BV167" s="2">
        <v>3500000.0000000005</v>
      </c>
      <c r="BW167" s="2">
        <v>26500000</v>
      </c>
      <c r="BX167" s="2">
        <v>1500000</v>
      </c>
      <c r="BY167" s="2">
        <v>1500000</v>
      </c>
      <c r="BZ167" s="2">
        <v>1500000</v>
      </c>
      <c r="CA167" s="2">
        <v>3500000.0000000005</v>
      </c>
      <c r="CB167" s="2">
        <v>26500000</v>
      </c>
      <c r="CC167" s="2">
        <v>1500000</v>
      </c>
      <c r="CD167" s="2">
        <v>1500000</v>
      </c>
      <c r="CE167" s="1">
        <f t="shared" si="2"/>
        <v>1.4999999999999999E-2</v>
      </c>
    </row>
    <row r="168" spans="1:83" ht="13.5" customHeight="1">
      <c r="A168" s="3" t="s">
        <v>82</v>
      </c>
      <c r="B168" t="s">
        <v>396</v>
      </c>
      <c r="C168" s="9" t="s">
        <v>1777</v>
      </c>
      <c r="D168" s="3" t="s">
        <v>271</v>
      </c>
      <c r="E168" s="3" t="s">
        <v>272</v>
      </c>
      <c r="F168" s="3" t="s">
        <v>87</v>
      </c>
      <c r="G168" s="3" t="s">
        <v>128</v>
      </c>
      <c r="H168" s="3" t="s">
        <v>89</v>
      </c>
      <c r="I168" s="3" t="s">
        <v>90</v>
      </c>
      <c r="J168" s="3" t="s">
        <v>377</v>
      </c>
      <c r="K168" s="3" t="s">
        <v>92</v>
      </c>
      <c r="L168" s="3" t="s">
        <v>93</v>
      </c>
      <c r="M168" s="3" t="s">
        <v>94</v>
      </c>
      <c r="N168" s="2">
        <v>6000000</v>
      </c>
      <c r="O168" s="2">
        <v>3579811.92</v>
      </c>
      <c r="P168" s="10">
        <v>1</v>
      </c>
      <c r="Q168" s="2">
        <v>6000000</v>
      </c>
      <c r="R168" s="2">
        <v>3579811.92</v>
      </c>
      <c r="S168" s="3" t="s">
        <v>94</v>
      </c>
      <c r="T168" s="2">
        <v>58805.2</v>
      </c>
      <c r="U168" s="2">
        <v>58805.2</v>
      </c>
      <c r="V168" s="2">
        <v>51.16</v>
      </c>
      <c r="W168" s="11">
        <v>1</v>
      </c>
      <c r="X168" s="2">
        <v>58805.2</v>
      </c>
      <c r="Y168" s="2">
        <v>58805.2</v>
      </c>
      <c r="Z168" s="2">
        <v>51.16</v>
      </c>
      <c r="AA168" s="12">
        <v>5.2199999999999996E-2</v>
      </c>
      <c r="AB168" s="13">
        <v>44526</v>
      </c>
      <c r="AC168" s="13">
        <v>44500</v>
      </c>
      <c r="AD168" s="2">
        <v>1</v>
      </c>
      <c r="AE168" s="2">
        <v>8</v>
      </c>
      <c r="AF168" s="3" t="s">
        <v>95</v>
      </c>
      <c r="AG168" s="2">
        <v>0</v>
      </c>
      <c r="AH168" s="3" t="s">
        <v>95</v>
      </c>
      <c r="AI168" s="3" t="s">
        <v>95</v>
      </c>
      <c r="AJ168" s="2">
        <v>1</v>
      </c>
      <c r="AK168" s="2">
        <v>2472.0098363717757</v>
      </c>
      <c r="AL168" s="2">
        <v>0</v>
      </c>
      <c r="AM168" s="2">
        <v>2.1506265301160448</v>
      </c>
      <c r="AN168" s="2">
        <v>2474.1604629018916</v>
      </c>
      <c r="AO168" s="2">
        <v>2472.0098363717757</v>
      </c>
      <c r="AP168" s="2">
        <v>0</v>
      </c>
      <c r="AQ168" s="2">
        <v>2.1506265301160448</v>
      </c>
      <c r="AR168" s="2">
        <v>2474.1604629018916</v>
      </c>
      <c r="AS168" s="2">
        <v>47044.159999999989</v>
      </c>
      <c r="AT168" s="2">
        <v>0</v>
      </c>
      <c r="AU168" s="2">
        <v>40.927999999999997</v>
      </c>
      <c r="AV168" s="2">
        <v>47085.088000000003</v>
      </c>
      <c r="AW168" s="2">
        <v>2472.0098363717757</v>
      </c>
      <c r="AX168" s="2">
        <v>0</v>
      </c>
      <c r="AY168" s="2">
        <v>2.1506265301160448</v>
      </c>
      <c r="AZ168" s="2">
        <v>2474.1604629018916</v>
      </c>
      <c r="BA168" s="2">
        <v>12580.305258279604</v>
      </c>
      <c r="BB168" s="2">
        <v>0</v>
      </c>
      <c r="BC168" s="2">
        <v>10.944753474413563</v>
      </c>
      <c r="BD168" s="2">
        <v>12591.250011754017</v>
      </c>
      <c r="BE168" s="2">
        <v>12580.305258279604</v>
      </c>
      <c r="BF168" s="2">
        <v>0</v>
      </c>
      <c r="BG168" s="2">
        <v>10.944753474413563</v>
      </c>
      <c r="BH168" s="2">
        <v>12591.250011754017</v>
      </c>
      <c r="BI168" s="2">
        <v>239412.43465599994</v>
      </c>
      <c r="BJ168" s="2">
        <v>0</v>
      </c>
      <c r="BK168" s="2">
        <v>208.28668479999999</v>
      </c>
      <c r="BL168" s="2">
        <v>239620.72134080002</v>
      </c>
      <c r="BM168" s="2">
        <v>12580.305258279604</v>
      </c>
      <c r="BN168" s="2">
        <v>0</v>
      </c>
      <c r="BO168" s="2">
        <v>10.944753474413563</v>
      </c>
      <c r="BP168" s="2">
        <v>12591.250011754017</v>
      </c>
      <c r="BQ168" s="2" t="s">
        <v>96</v>
      </c>
      <c r="BR168" s="1">
        <v>1.4999999999999999E-2</v>
      </c>
      <c r="BS168" s="1">
        <v>3.5000000000000003E-2</v>
      </c>
      <c r="BT168" s="1">
        <v>0.26500000000000001</v>
      </c>
      <c r="BU168" s="2">
        <v>882.07799999999997</v>
      </c>
      <c r="BV168" s="2">
        <v>2058.1820000000002</v>
      </c>
      <c r="BW168" s="2">
        <v>15583.378000000001</v>
      </c>
      <c r="BX168" s="2">
        <v>882.07799999999997</v>
      </c>
      <c r="BY168" s="2">
        <v>2474.1604629018916</v>
      </c>
      <c r="BZ168" s="2">
        <v>882.07799999999997</v>
      </c>
      <c r="CA168" s="2">
        <v>2058.1820000000002</v>
      </c>
      <c r="CB168" s="2">
        <v>15583.378000000001</v>
      </c>
      <c r="CC168" s="2">
        <v>882.07799999999997</v>
      </c>
      <c r="CD168" s="2">
        <v>2474.1604629018916</v>
      </c>
      <c r="CE168" s="1">
        <f t="shared" si="2"/>
        <v>4.2073838077277041E-2</v>
      </c>
    </row>
    <row r="169" spans="1:83" ht="13.5" customHeight="1">
      <c r="A169" s="3" t="s">
        <v>82</v>
      </c>
      <c r="B169" t="s">
        <v>397</v>
      </c>
      <c r="C169" s="9" t="s">
        <v>1778</v>
      </c>
      <c r="D169" s="3" t="s">
        <v>398</v>
      </c>
      <c r="E169" s="3" t="s">
        <v>399</v>
      </c>
      <c r="F169" s="3" t="s">
        <v>87</v>
      </c>
      <c r="G169" s="3" t="s">
        <v>88</v>
      </c>
      <c r="H169" s="3" t="s">
        <v>89</v>
      </c>
      <c r="I169" s="3" t="s">
        <v>90</v>
      </c>
      <c r="J169" s="3" t="s">
        <v>400</v>
      </c>
      <c r="K169" s="3" t="s">
        <v>92</v>
      </c>
      <c r="L169" s="3" t="s">
        <v>93</v>
      </c>
      <c r="M169" s="3" t="s">
        <v>94</v>
      </c>
      <c r="N169" s="2">
        <v>200000000</v>
      </c>
      <c r="O169" s="2">
        <v>0</v>
      </c>
      <c r="P169" s="10">
        <v>1</v>
      </c>
      <c r="Q169" s="2">
        <v>200000000</v>
      </c>
      <c r="R169" s="2">
        <v>0</v>
      </c>
      <c r="S169" s="3" t="s">
        <v>94</v>
      </c>
      <c r="T169" s="2">
        <v>166000000</v>
      </c>
      <c r="U169" s="2">
        <v>166000000</v>
      </c>
      <c r="V169" s="2">
        <v>655700</v>
      </c>
      <c r="W169" s="11">
        <v>1</v>
      </c>
      <c r="X169" s="2">
        <v>166000000</v>
      </c>
      <c r="Y169" s="2">
        <v>166000000</v>
      </c>
      <c r="Z169" s="2">
        <v>655700</v>
      </c>
      <c r="AA169" s="12">
        <v>3.95E-2</v>
      </c>
      <c r="AB169" s="13">
        <v>44715</v>
      </c>
      <c r="AC169" s="13">
        <v>44500</v>
      </c>
      <c r="AD169" s="2">
        <v>1</v>
      </c>
      <c r="AE169" s="2">
        <v>4</v>
      </c>
      <c r="AF169" s="3" t="s">
        <v>95</v>
      </c>
      <c r="AG169" s="2">
        <v>0</v>
      </c>
      <c r="AH169" s="3" t="s">
        <v>95</v>
      </c>
      <c r="AI169" s="3" t="s">
        <v>95</v>
      </c>
      <c r="AJ169" s="2">
        <v>1</v>
      </c>
      <c r="AK169" s="2">
        <v>1125952.252944248</v>
      </c>
      <c r="AL169" s="2">
        <v>0</v>
      </c>
      <c r="AM169" s="2">
        <v>4447.5113991297803</v>
      </c>
      <c r="AN169" s="2">
        <v>1130399.7643433779</v>
      </c>
      <c r="AO169" s="2">
        <v>1125952.252944248</v>
      </c>
      <c r="AP169" s="2">
        <v>0</v>
      </c>
      <c r="AQ169" s="2">
        <v>4447.5113991297803</v>
      </c>
      <c r="AR169" s="2">
        <v>1130399.7643433779</v>
      </c>
      <c r="AS169" s="2">
        <v>132800000</v>
      </c>
      <c r="AT169" s="2">
        <v>0</v>
      </c>
      <c r="AU169" s="2">
        <v>524560</v>
      </c>
      <c r="AV169" s="2">
        <v>133324560</v>
      </c>
      <c r="AW169" s="2">
        <v>1125952.252944248</v>
      </c>
      <c r="AX169" s="2">
        <v>0</v>
      </c>
      <c r="AY169" s="2">
        <v>4447.5113991297803</v>
      </c>
      <c r="AZ169" s="2">
        <v>1130399.7643433779</v>
      </c>
      <c r="BA169" s="2">
        <v>5730083.6104585724</v>
      </c>
      <c r="BB169" s="2">
        <v>0</v>
      </c>
      <c r="BC169" s="2">
        <v>22633.830261311366</v>
      </c>
      <c r="BD169" s="2">
        <v>5752717.4407198848</v>
      </c>
      <c r="BE169" s="2">
        <v>5730083.6104585724</v>
      </c>
      <c r="BF169" s="2">
        <v>0</v>
      </c>
      <c r="BG169" s="2">
        <v>22633.830261311366</v>
      </c>
      <c r="BH169" s="2">
        <v>5752717.4407198848</v>
      </c>
      <c r="BI169" s="2">
        <v>675832480</v>
      </c>
      <c r="BJ169" s="2">
        <v>0</v>
      </c>
      <c r="BK169" s="2">
        <v>2669538.2960000001</v>
      </c>
      <c r="BL169" s="2">
        <v>678502018.296</v>
      </c>
      <c r="BM169" s="2">
        <v>5730083.6104585724</v>
      </c>
      <c r="BN169" s="2">
        <v>0</v>
      </c>
      <c r="BO169" s="2">
        <v>22633.830261311366</v>
      </c>
      <c r="BP169" s="2">
        <v>5752717.4407198848</v>
      </c>
      <c r="BQ169" s="2" t="s">
        <v>96</v>
      </c>
      <c r="BR169" s="1">
        <v>1.4999999999999999E-2</v>
      </c>
      <c r="BS169" s="1">
        <v>3.5000000000000003E-2</v>
      </c>
      <c r="BT169" s="1">
        <v>0.26500000000000001</v>
      </c>
      <c r="BU169" s="2">
        <v>2490000</v>
      </c>
      <c r="BV169" s="2">
        <v>5810000.0000000009</v>
      </c>
      <c r="BW169" s="2">
        <v>43990000</v>
      </c>
      <c r="BX169" s="2">
        <v>2490000</v>
      </c>
      <c r="BY169" s="2">
        <v>2490000</v>
      </c>
      <c r="BZ169" s="2">
        <v>2490000</v>
      </c>
      <c r="CA169" s="2">
        <v>5810000.0000000009</v>
      </c>
      <c r="CB169" s="2">
        <v>43990000</v>
      </c>
      <c r="CC169" s="2">
        <v>2490000</v>
      </c>
      <c r="CD169" s="2">
        <v>2490000</v>
      </c>
      <c r="CE169" s="1">
        <f t="shared" si="2"/>
        <v>1.4999999999999999E-2</v>
      </c>
    </row>
    <row r="170" spans="1:83" ht="13.5" customHeight="1">
      <c r="A170" s="3" t="s">
        <v>82</v>
      </c>
      <c r="B170" t="s">
        <v>401</v>
      </c>
      <c r="C170" s="9" t="s">
        <v>1779</v>
      </c>
      <c r="D170" s="3" t="s">
        <v>271</v>
      </c>
      <c r="E170" s="3" t="s">
        <v>272</v>
      </c>
      <c r="F170" s="3" t="s">
        <v>87</v>
      </c>
      <c r="G170" s="3" t="s">
        <v>128</v>
      </c>
      <c r="H170" s="3" t="s">
        <v>89</v>
      </c>
      <c r="I170" s="3" t="s">
        <v>90</v>
      </c>
      <c r="J170" s="3" t="s">
        <v>377</v>
      </c>
      <c r="K170" s="3" t="s">
        <v>92</v>
      </c>
      <c r="L170" s="3" t="s">
        <v>93</v>
      </c>
      <c r="M170" s="3" t="s">
        <v>94</v>
      </c>
      <c r="N170" s="2">
        <v>6000000</v>
      </c>
      <c r="O170" s="2">
        <v>3579811.92</v>
      </c>
      <c r="P170" s="10">
        <v>1</v>
      </c>
      <c r="Q170" s="2">
        <v>6000000</v>
      </c>
      <c r="R170" s="2">
        <v>3579811.92</v>
      </c>
      <c r="S170" s="3" t="s">
        <v>94</v>
      </c>
      <c r="T170" s="2">
        <v>36512.559999999998</v>
      </c>
      <c r="U170" s="2">
        <v>36512.559999999998</v>
      </c>
      <c r="V170" s="2">
        <v>31.77</v>
      </c>
      <c r="W170" s="11">
        <v>1</v>
      </c>
      <c r="X170" s="2">
        <v>36512.559999999998</v>
      </c>
      <c r="Y170" s="2">
        <v>36512.559999999998</v>
      </c>
      <c r="Z170" s="2">
        <v>31.77</v>
      </c>
      <c r="AA170" s="12">
        <v>5.2199999999999996E-2</v>
      </c>
      <c r="AB170" s="13">
        <v>44526</v>
      </c>
      <c r="AC170" s="13">
        <v>44500</v>
      </c>
      <c r="AD170" s="2">
        <v>1</v>
      </c>
      <c r="AE170" s="2">
        <v>8</v>
      </c>
      <c r="AF170" s="3" t="s">
        <v>95</v>
      </c>
      <c r="AG170" s="2">
        <v>0</v>
      </c>
      <c r="AH170" s="3" t="s">
        <v>95</v>
      </c>
      <c r="AI170" s="3" t="s">
        <v>95</v>
      </c>
      <c r="AJ170" s="2">
        <v>1</v>
      </c>
      <c r="AK170" s="2">
        <v>1534.888198171499</v>
      </c>
      <c r="AL170" s="2">
        <v>0</v>
      </c>
      <c r="AM170" s="2">
        <v>1.335523941786293</v>
      </c>
      <c r="AN170" s="2">
        <v>1536.2237221132852</v>
      </c>
      <c r="AO170" s="2">
        <v>1534.888198171499</v>
      </c>
      <c r="AP170" s="2">
        <v>0</v>
      </c>
      <c r="AQ170" s="2">
        <v>1.335523941786293</v>
      </c>
      <c r="AR170" s="2">
        <v>1536.2237221132852</v>
      </c>
      <c r="AS170" s="2">
        <v>29210.047999999999</v>
      </c>
      <c r="AT170" s="2">
        <v>0</v>
      </c>
      <c r="AU170" s="2">
        <v>25.415999999999997</v>
      </c>
      <c r="AV170" s="2">
        <v>29235.463999999996</v>
      </c>
      <c r="AW170" s="2">
        <v>1534.888198171499</v>
      </c>
      <c r="AX170" s="2">
        <v>0</v>
      </c>
      <c r="AY170" s="2">
        <v>1.335523941786293</v>
      </c>
      <c r="AZ170" s="2">
        <v>1536.2237221132852</v>
      </c>
      <c r="BA170" s="2">
        <v>7811.1995293145756</v>
      </c>
      <c r="BB170" s="2">
        <v>0</v>
      </c>
      <c r="BC170" s="2">
        <v>6.7966148921446239</v>
      </c>
      <c r="BD170" s="2">
        <v>7817.9961442067206</v>
      </c>
      <c r="BE170" s="2">
        <v>7811.1995293145756</v>
      </c>
      <c r="BF170" s="2">
        <v>0</v>
      </c>
      <c r="BG170" s="2">
        <v>6.7966148921446239</v>
      </c>
      <c r="BH170" s="2">
        <v>7817.9961442067206</v>
      </c>
      <c r="BI170" s="2">
        <v>148652.85527679999</v>
      </c>
      <c r="BJ170" s="2">
        <v>0</v>
      </c>
      <c r="BK170" s="2">
        <v>129.34456559999998</v>
      </c>
      <c r="BL170" s="2">
        <v>148782.19984239998</v>
      </c>
      <c r="BM170" s="2">
        <v>7811.1995293145756</v>
      </c>
      <c r="BN170" s="2">
        <v>0</v>
      </c>
      <c r="BO170" s="2">
        <v>6.7966148921446239</v>
      </c>
      <c r="BP170" s="2">
        <v>7817.9961442067206</v>
      </c>
      <c r="BQ170" s="2" t="s">
        <v>96</v>
      </c>
      <c r="BR170" s="1">
        <v>1.4999999999999999E-2</v>
      </c>
      <c r="BS170" s="1">
        <v>3.5000000000000003E-2</v>
      </c>
      <c r="BT170" s="1">
        <v>0.26500000000000001</v>
      </c>
      <c r="BU170" s="2">
        <v>547.6884</v>
      </c>
      <c r="BV170" s="2">
        <v>1277.9395999999999</v>
      </c>
      <c r="BW170" s="2">
        <v>9675.8284000000003</v>
      </c>
      <c r="BX170" s="2">
        <v>547.6884</v>
      </c>
      <c r="BY170" s="2">
        <v>1536.2237221132852</v>
      </c>
      <c r="BZ170" s="2">
        <v>547.6884</v>
      </c>
      <c r="CA170" s="2">
        <v>1277.9395999999999</v>
      </c>
      <c r="CB170" s="2">
        <v>9675.8284000000003</v>
      </c>
      <c r="CC170" s="2">
        <v>547.6884</v>
      </c>
      <c r="CD170" s="2">
        <v>1536.2237221132852</v>
      </c>
      <c r="CE170" s="1">
        <f t="shared" si="2"/>
        <v>4.2073843140916042E-2</v>
      </c>
    </row>
    <row r="171" spans="1:83" ht="13.5" customHeight="1">
      <c r="A171" s="3" t="s">
        <v>82</v>
      </c>
      <c r="B171" t="s">
        <v>402</v>
      </c>
      <c r="C171" s="9" t="s">
        <v>1780</v>
      </c>
      <c r="D171" s="3" t="s">
        <v>403</v>
      </c>
      <c r="E171" s="3" t="s">
        <v>404</v>
      </c>
      <c r="F171" s="3" t="s">
        <v>87</v>
      </c>
      <c r="G171" s="3" t="s">
        <v>88</v>
      </c>
      <c r="H171" s="3" t="s">
        <v>89</v>
      </c>
      <c r="I171" s="3" t="s">
        <v>90</v>
      </c>
      <c r="J171" s="3" t="s">
        <v>405</v>
      </c>
      <c r="K171" s="3" t="s">
        <v>92</v>
      </c>
      <c r="L171" s="3" t="s">
        <v>93</v>
      </c>
      <c r="M171" s="3" t="s">
        <v>94</v>
      </c>
      <c r="N171" s="2">
        <v>250000000</v>
      </c>
      <c r="O171" s="2">
        <v>11000000</v>
      </c>
      <c r="P171" s="10">
        <v>1</v>
      </c>
      <c r="Q171" s="2">
        <v>250000000</v>
      </c>
      <c r="R171" s="2">
        <v>11000000</v>
      </c>
      <c r="S171" s="3" t="s">
        <v>94</v>
      </c>
      <c r="T171" s="2">
        <v>139000000</v>
      </c>
      <c r="U171" s="2">
        <v>139000000</v>
      </c>
      <c r="V171" s="2">
        <v>590750</v>
      </c>
      <c r="W171" s="11">
        <v>1</v>
      </c>
      <c r="X171" s="2">
        <v>139000000</v>
      </c>
      <c r="Y171" s="2">
        <v>139000000</v>
      </c>
      <c r="Z171" s="2">
        <v>590750</v>
      </c>
      <c r="AA171" s="12">
        <v>4.2500000000000003E-2</v>
      </c>
      <c r="AB171" s="13">
        <v>44708</v>
      </c>
      <c r="AC171" s="13">
        <v>44500</v>
      </c>
      <c r="AD171" s="2">
        <v>1</v>
      </c>
      <c r="AE171" s="2">
        <v>4</v>
      </c>
      <c r="AF171" s="3" t="s">
        <v>95</v>
      </c>
      <c r="AG171" s="2">
        <v>0</v>
      </c>
      <c r="AH171" s="3" t="s">
        <v>95</v>
      </c>
      <c r="AI171" s="3" t="s">
        <v>95</v>
      </c>
      <c r="AJ171" s="2">
        <v>1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 t="s">
        <v>96</v>
      </c>
      <c r="BR171" s="1">
        <v>1.4999999999999999E-2</v>
      </c>
      <c r="BS171" s="1">
        <v>3.5000000000000003E-2</v>
      </c>
      <c r="BT171" s="1">
        <v>0.26500000000000001</v>
      </c>
      <c r="BU171" s="2">
        <v>2085000</v>
      </c>
      <c r="BV171" s="2">
        <v>4865000</v>
      </c>
      <c r="BW171" s="2">
        <v>36835000</v>
      </c>
      <c r="BX171" s="2">
        <v>2085000</v>
      </c>
      <c r="BY171" s="2">
        <v>2085000</v>
      </c>
      <c r="BZ171" s="2">
        <v>2085000</v>
      </c>
      <c r="CA171" s="2">
        <v>4865000</v>
      </c>
      <c r="CB171" s="2">
        <v>36835000</v>
      </c>
      <c r="CC171" s="2">
        <v>2085000</v>
      </c>
      <c r="CD171" s="2">
        <v>2085000</v>
      </c>
      <c r="CE171" s="1">
        <f t="shared" si="2"/>
        <v>1.4999999999999999E-2</v>
      </c>
    </row>
    <row r="172" spans="1:83" ht="13.5" customHeight="1">
      <c r="A172" s="3" t="s">
        <v>82</v>
      </c>
      <c r="B172" t="s">
        <v>406</v>
      </c>
      <c r="C172" s="9" t="s">
        <v>1781</v>
      </c>
      <c r="D172" s="3" t="s">
        <v>403</v>
      </c>
      <c r="E172" s="3" t="s">
        <v>404</v>
      </c>
      <c r="F172" s="3" t="s">
        <v>87</v>
      </c>
      <c r="G172" s="3" t="s">
        <v>88</v>
      </c>
      <c r="H172" s="3" t="s">
        <v>89</v>
      </c>
      <c r="I172" s="3" t="s">
        <v>90</v>
      </c>
      <c r="J172" s="3" t="s">
        <v>405</v>
      </c>
      <c r="K172" s="3" t="s">
        <v>92</v>
      </c>
      <c r="L172" s="3" t="s">
        <v>93</v>
      </c>
      <c r="M172" s="3" t="s">
        <v>94</v>
      </c>
      <c r="N172" s="2">
        <v>250000000</v>
      </c>
      <c r="O172" s="2">
        <v>11000000</v>
      </c>
      <c r="P172" s="10">
        <v>1</v>
      </c>
      <c r="Q172" s="2">
        <v>250000000</v>
      </c>
      <c r="R172" s="2">
        <v>11000000</v>
      </c>
      <c r="S172" s="3" t="s">
        <v>94</v>
      </c>
      <c r="T172" s="2">
        <v>100000000</v>
      </c>
      <c r="U172" s="2">
        <v>100000000</v>
      </c>
      <c r="V172" s="2">
        <v>425000</v>
      </c>
      <c r="W172" s="11">
        <v>1</v>
      </c>
      <c r="X172" s="2">
        <v>100000000</v>
      </c>
      <c r="Y172" s="2">
        <v>100000000</v>
      </c>
      <c r="Z172" s="2">
        <v>425000</v>
      </c>
      <c r="AA172" s="12">
        <v>4.2500000000000003E-2</v>
      </c>
      <c r="AB172" s="13">
        <v>44708</v>
      </c>
      <c r="AC172" s="13">
        <v>44500</v>
      </c>
      <c r="AD172" s="2">
        <v>1</v>
      </c>
      <c r="AE172" s="2">
        <v>4</v>
      </c>
      <c r="AF172" s="3" t="s">
        <v>95</v>
      </c>
      <c r="AG172" s="2">
        <v>0</v>
      </c>
      <c r="AH172" s="3" t="s">
        <v>95</v>
      </c>
      <c r="AI172" s="3" t="s">
        <v>95</v>
      </c>
      <c r="AJ172" s="2">
        <v>1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 t="s">
        <v>96</v>
      </c>
      <c r="BR172" s="1">
        <v>1.4999999999999999E-2</v>
      </c>
      <c r="BS172" s="1">
        <v>3.5000000000000003E-2</v>
      </c>
      <c r="BT172" s="1">
        <v>0.26500000000000001</v>
      </c>
      <c r="BU172" s="2">
        <v>1500000</v>
      </c>
      <c r="BV172" s="2">
        <v>3500000.0000000005</v>
      </c>
      <c r="BW172" s="2">
        <v>26500000</v>
      </c>
      <c r="BX172" s="2">
        <v>1500000</v>
      </c>
      <c r="BY172" s="2">
        <v>1500000</v>
      </c>
      <c r="BZ172" s="2">
        <v>1500000</v>
      </c>
      <c r="CA172" s="2">
        <v>3500000.0000000005</v>
      </c>
      <c r="CB172" s="2">
        <v>26500000</v>
      </c>
      <c r="CC172" s="2">
        <v>1500000</v>
      </c>
      <c r="CD172" s="2">
        <v>1500000</v>
      </c>
      <c r="CE172" s="1">
        <f t="shared" si="2"/>
        <v>1.4999999999999999E-2</v>
      </c>
    </row>
    <row r="173" spans="1:83" ht="13.5" customHeight="1">
      <c r="A173" s="3" t="s">
        <v>82</v>
      </c>
      <c r="B173" t="s">
        <v>407</v>
      </c>
      <c r="C173" s="9" t="s">
        <v>1782</v>
      </c>
      <c r="D173" s="3" t="s">
        <v>408</v>
      </c>
      <c r="E173" s="3" t="s">
        <v>409</v>
      </c>
      <c r="F173" s="3" t="s">
        <v>87</v>
      </c>
      <c r="G173" s="3" t="s">
        <v>88</v>
      </c>
      <c r="H173" s="3" t="s">
        <v>89</v>
      </c>
      <c r="I173" s="3" t="s">
        <v>90</v>
      </c>
      <c r="J173" s="3" t="s">
        <v>410</v>
      </c>
      <c r="K173" s="3" t="s">
        <v>92</v>
      </c>
      <c r="L173" s="3" t="s">
        <v>93</v>
      </c>
      <c r="M173" s="3" t="s">
        <v>94</v>
      </c>
      <c r="N173" s="2">
        <v>150000000</v>
      </c>
      <c r="O173" s="2">
        <v>0</v>
      </c>
      <c r="P173" s="10">
        <v>1</v>
      </c>
      <c r="Q173" s="2">
        <v>150000000</v>
      </c>
      <c r="R173" s="2">
        <v>0</v>
      </c>
      <c r="S173" s="3" t="s">
        <v>94</v>
      </c>
      <c r="T173" s="2">
        <v>100000000</v>
      </c>
      <c r="U173" s="2">
        <v>100000000</v>
      </c>
      <c r="V173" s="2">
        <v>395000</v>
      </c>
      <c r="W173" s="11">
        <v>1</v>
      </c>
      <c r="X173" s="2">
        <v>100000000</v>
      </c>
      <c r="Y173" s="2">
        <v>100000000</v>
      </c>
      <c r="Z173" s="2">
        <v>395000</v>
      </c>
      <c r="AA173" s="12">
        <v>3.95E-2</v>
      </c>
      <c r="AB173" s="13">
        <v>44727</v>
      </c>
      <c r="AC173" s="13">
        <v>44500</v>
      </c>
      <c r="AD173" s="2">
        <v>1</v>
      </c>
      <c r="AE173" s="2">
        <v>2</v>
      </c>
      <c r="AF173" s="3" t="s">
        <v>95</v>
      </c>
      <c r="AG173" s="2">
        <v>0</v>
      </c>
      <c r="AH173" s="3" t="s">
        <v>95</v>
      </c>
      <c r="AI173" s="3" t="s">
        <v>95</v>
      </c>
      <c r="AJ173" s="2">
        <v>1</v>
      </c>
      <c r="AK173" s="2">
        <v>104004.3809969201</v>
      </c>
      <c r="AL173" s="2">
        <v>0</v>
      </c>
      <c r="AM173" s="2">
        <v>410.81730493783442</v>
      </c>
      <c r="AN173" s="2">
        <v>104415.19830185793</v>
      </c>
      <c r="AO173" s="2">
        <v>104004.3809969201</v>
      </c>
      <c r="AP173" s="2">
        <v>0</v>
      </c>
      <c r="AQ173" s="2">
        <v>410.81730493783442</v>
      </c>
      <c r="AR173" s="2">
        <v>104415.19830185793</v>
      </c>
      <c r="AS173" s="2">
        <v>80000000</v>
      </c>
      <c r="AT173" s="2">
        <v>0</v>
      </c>
      <c r="AU173" s="2">
        <v>316000</v>
      </c>
      <c r="AV173" s="2">
        <v>80316000</v>
      </c>
      <c r="AW173" s="2">
        <v>104004.3809969201</v>
      </c>
      <c r="AX173" s="2">
        <v>0</v>
      </c>
      <c r="AY173" s="2">
        <v>410.81730493783442</v>
      </c>
      <c r="AZ173" s="2">
        <v>104415.19830185793</v>
      </c>
      <c r="BA173" s="2">
        <v>529288.6953314261</v>
      </c>
      <c r="BB173" s="2">
        <v>0</v>
      </c>
      <c r="BC173" s="2">
        <v>2090.6903465591331</v>
      </c>
      <c r="BD173" s="2">
        <v>531379.38567798526</v>
      </c>
      <c r="BE173" s="2">
        <v>529288.6953314261</v>
      </c>
      <c r="BF173" s="2">
        <v>0</v>
      </c>
      <c r="BG173" s="2">
        <v>2090.6903465591331</v>
      </c>
      <c r="BH173" s="2">
        <v>531379.38567798526</v>
      </c>
      <c r="BI173" s="2">
        <v>407128000</v>
      </c>
      <c r="BJ173" s="2">
        <v>0</v>
      </c>
      <c r="BK173" s="2">
        <v>1608155.6</v>
      </c>
      <c r="BL173" s="2">
        <v>408736155.60000002</v>
      </c>
      <c r="BM173" s="2">
        <v>529288.6953314261</v>
      </c>
      <c r="BN173" s="2">
        <v>0</v>
      </c>
      <c r="BO173" s="2">
        <v>2090.6903465591331</v>
      </c>
      <c r="BP173" s="2">
        <v>531379.38567798526</v>
      </c>
      <c r="BQ173" s="2" t="s">
        <v>96</v>
      </c>
      <c r="BR173" s="1">
        <v>1.4999999999999999E-2</v>
      </c>
      <c r="BS173" s="1">
        <v>3.5000000000000003E-2</v>
      </c>
      <c r="BT173" s="1">
        <v>0.26500000000000001</v>
      </c>
      <c r="BU173" s="2">
        <v>1500000</v>
      </c>
      <c r="BV173" s="2">
        <v>3500000.0000000005</v>
      </c>
      <c r="BW173" s="2">
        <v>26500000</v>
      </c>
      <c r="BX173" s="2">
        <v>1500000</v>
      </c>
      <c r="BY173" s="2">
        <v>1500000</v>
      </c>
      <c r="BZ173" s="2">
        <v>1500000</v>
      </c>
      <c r="CA173" s="2">
        <v>3500000.0000000005</v>
      </c>
      <c r="CB173" s="2">
        <v>26500000</v>
      </c>
      <c r="CC173" s="2">
        <v>1500000</v>
      </c>
      <c r="CD173" s="2">
        <v>1500000</v>
      </c>
      <c r="CE173" s="1">
        <f t="shared" si="2"/>
        <v>1.4999999999999999E-2</v>
      </c>
    </row>
    <row r="174" spans="1:83" ht="13.5" customHeight="1">
      <c r="A174" s="3" t="s">
        <v>82</v>
      </c>
      <c r="B174" t="s">
        <v>411</v>
      </c>
      <c r="C174" s="9" t="s">
        <v>1783</v>
      </c>
      <c r="D174" s="3" t="s">
        <v>412</v>
      </c>
      <c r="E174" s="3" t="s">
        <v>413</v>
      </c>
      <c r="F174" s="3" t="s">
        <v>87</v>
      </c>
      <c r="G174" s="3" t="e">
        <v>#N/A</v>
      </c>
      <c r="H174" s="3" t="s">
        <v>89</v>
      </c>
      <c r="I174" s="3" t="s">
        <v>90</v>
      </c>
      <c r="J174" s="3" t="s">
        <v>414</v>
      </c>
      <c r="K174" s="3" t="s">
        <v>92</v>
      </c>
      <c r="L174" s="3" t="s">
        <v>93</v>
      </c>
      <c r="M174" s="3" t="s">
        <v>94</v>
      </c>
      <c r="N174" s="2">
        <v>80000000</v>
      </c>
      <c r="O174" s="2">
        <v>50000000</v>
      </c>
      <c r="P174" s="10">
        <v>1</v>
      </c>
      <c r="Q174" s="2">
        <v>80000000</v>
      </c>
      <c r="R174" s="2">
        <v>50000000</v>
      </c>
      <c r="S174" s="3" t="s">
        <v>94</v>
      </c>
      <c r="T174" s="2">
        <v>30000000</v>
      </c>
      <c r="U174" s="2">
        <v>30000000</v>
      </c>
      <c r="V174" s="2">
        <v>129000</v>
      </c>
      <c r="W174" s="11">
        <v>1</v>
      </c>
      <c r="X174" s="2">
        <v>30000000</v>
      </c>
      <c r="Y174" s="2">
        <v>30000000</v>
      </c>
      <c r="Z174" s="2">
        <v>129000</v>
      </c>
      <c r="AA174" s="12">
        <v>4.2999999999999997E-2</v>
      </c>
      <c r="AB174" s="13">
        <v>44546</v>
      </c>
      <c r="AC174" s="13">
        <v>44500</v>
      </c>
      <c r="AD174" s="2">
        <v>1</v>
      </c>
      <c r="AE174" s="2">
        <v>6</v>
      </c>
      <c r="AF174" s="3" t="s">
        <v>95</v>
      </c>
      <c r="AG174" s="2">
        <v>0</v>
      </c>
      <c r="AH174" s="3" t="s">
        <v>95</v>
      </c>
      <c r="AI174" s="3" t="s">
        <v>95</v>
      </c>
      <c r="AJ174" s="2">
        <v>1</v>
      </c>
      <c r="AK174" s="2">
        <v>517858.60563920648</v>
      </c>
      <c r="AL174" s="2">
        <v>0</v>
      </c>
      <c r="AM174" s="2">
        <v>2226.7920042485875</v>
      </c>
      <c r="AN174" s="2">
        <v>520085.39764345507</v>
      </c>
      <c r="AO174" s="2">
        <v>517858.60563920648</v>
      </c>
      <c r="AP174" s="2">
        <v>0</v>
      </c>
      <c r="AQ174" s="2">
        <v>2226.7920042485875</v>
      </c>
      <c r="AR174" s="2">
        <v>520085.39764345507</v>
      </c>
      <c r="AS174" s="2">
        <v>24000000</v>
      </c>
      <c r="AT174" s="2">
        <v>0</v>
      </c>
      <c r="AU174" s="2">
        <v>103199.99999999999</v>
      </c>
      <c r="AV174" s="2">
        <v>24103200</v>
      </c>
      <c r="AW174" s="2">
        <v>517858.60563920648</v>
      </c>
      <c r="AX174" s="2">
        <v>0</v>
      </c>
      <c r="AY174" s="2">
        <v>2226.7920042485875</v>
      </c>
      <c r="AZ174" s="2">
        <v>520085.39764345507</v>
      </c>
      <c r="BA174" s="2">
        <v>2635434.2299584858</v>
      </c>
      <c r="BB174" s="2">
        <v>0</v>
      </c>
      <c r="BC174" s="2">
        <v>11332.367188821487</v>
      </c>
      <c r="BD174" s="2">
        <v>2646766.5971473074</v>
      </c>
      <c r="BE174" s="2">
        <v>2635434.2299584858</v>
      </c>
      <c r="BF174" s="2">
        <v>0</v>
      </c>
      <c r="BG174" s="2">
        <v>11332.367188821487</v>
      </c>
      <c r="BH174" s="2">
        <v>2646766.5971473074</v>
      </c>
      <c r="BI174" s="2">
        <v>122138400</v>
      </c>
      <c r="BJ174" s="2">
        <v>0</v>
      </c>
      <c r="BK174" s="2">
        <v>525195.12</v>
      </c>
      <c r="BL174" s="2">
        <v>122663595.12</v>
      </c>
      <c r="BM174" s="2">
        <v>2635434.2299584858</v>
      </c>
      <c r="BN174" s="2">
        <v>0</v>
      </c>
      <c r="BO174" s="2">
        <v>11332.367188821487</v>
      </c>
      <c r="BP174" s="2">
        <v>2646766.5971473074</v>
      </c>
      <c r="BQ174" s="2" t="s">
        <v>96</v>
      </c>
      <c r="BR174" s="1">
        <v>1.4999999999999999E-2</v>
      </c>
      <c r="BS174" s="1">
        <v>3.5000000000000003E-2</v>
      </c>
      <c r="BT174" s="1">
        <v>0.26500000000000001</v>
      </c>
      <c r="BU174" s="2">
        <v>450000</v>
      </c>
      <c r="BV174" s="2">
        <v>1050000</v>
      </c>
      <c r="BW174" s="2">
        <v>7950000</v>
      </c>
      <c r="BX174" s="2">
        <v>450000</v>
      </c>
      <c r="BY174" s="2">
        <v>520085.39764345507</v>
      </c>
      <c r="BZ174" s="2">
        <v>450000</v>
      </c>
      <c r="CA174" s="2">
        <v>1050000</v>
      </c>
      <c r="CB174" s="2">
        <v>7950000</v>
      </c>
      <c r="CC174" s="2">
        <v>450000</v>
      </c>
      <c r="CD174" s="2">
        <v>520085.39764345507</v>
      </c>
      <c r="CE174" s="1">
        <f t="shared" si="2"/>
        <v>1.7336179921448501E-2</v>
      </c>
    </row>
    <row r="175" spans="1:83" ht="13.5" customHeight="1">
      <c r="A175" s="3" t="s">
        <v>82</v>
      </c>
      <c r="B175" t="s">
        <v>415</v>
      </c>
      <c r="C175" s="9" t="s">
        <v>1784</v>
      </c>
      <c r="D175" s="3" t="s">
        <v>389</v>
      </c>
      <c r="E175" s="3" t="s">
        <v>390</v>
      </c>
      <c r="F175" s="3" t="s">
        <v>87</v>
      </c>
      <c r="G175" s="3" t="s">
        <v>100</v>
      </c>
      <c r="H175" s="3" t="s">
        <v>89</v>
      </c>
      <c r="I175" s="3" t="s">
        <v>90</v>
      </c>
      <c r="J175" s="3" t="s">
        <v>391</v>
      </c>
      <c r="K175" s="3" t="s">
        <v>92</v>
      </c>
      <c r="L175" s="3" t="s">
        <v>93</v>
      </c>
      <c r="M175" s="3" t="s">
        <v>94</v>
      </c>
      <c r="N175" s="2">
        <v>30000000</v>
      </c>
      <c r="O175" s="2">
        <v>3000000</v>
      </c>
      <c r="P175" s="10">
        <v>1</v>
      </c>
      <c r="Q175" s="2">
        <v>30000000</v>
      </c>
      <c r="R175" s="2">
        <v>3000000</v>
      </c>
      <c r="S175" s="3" t="s">
        <v>94</v>
      </c>
      <c r="T175" s="2">
        <v>24000000</v>
      </c>
      <c r="U175" s="2">
        <v>24000000</v>
      </c>
      <c r="V175" s="2">
        <v>122400</v>
      </c>
      <c r="W175" s="11">
        <v>1</v>
      </c>
      <c r="X175" s="2">
        <v>24000000</v>
      </c>
      <c r="Y175" s="2">
        <v>24000000</v>
      </c>
      <c r="Z175" s="2">
        <v>122400</v>
      </c>
      <c r="AA175" s="12">
        <v>5.0999999999999997E-2</v>
      </c>
      <c r="AB175" s="13">
        <v>44558</v>
      </c>
      <c r="AC175" s="13">
        <v>44500</v>
      </c>
      <c r="AD175" s="2">
        <v>1</v>
      </c>
      <c r="AE175" s="2">
        <v>4</v>
      </c>
      <c r="AF175" s="3" t="s">
        <v>95</v>
      </c>
      <c r="AG175" s="2">
        <v>0</v>
      </c>
      <c r="AH175" s="3" t="s">
        <v>95</v>
      </c>
      <c r="AI175" s="3" t="s">
        <v>95</v>
      </c>
      <c r="AJ175" s="2">
        <v>1</v>
      </c>
      <c r="AK175" s="2">
        <v>83831.670929911837</v>
      </c>
      <c r="AL175" s="2">
        <v>0</v>
      </c>
      <c r="AM175" s="2">
        <v>427.54152174255034</v>
      </c>
      <c r="AN175" s="2">
        <v>84259.212451654384</v>
      </c>
      <c r="AO175" s="2">
        <v>83831.670929911837</v>
      </c>
      <c r="AP175" s="2">
        <v>0</v>
      </c>
      <c r="AQ175" s="2">
        <v>427.54152174255034</v>
      </c>
      <c r="AR175" s="2">
        <v>84259.212451654384</v>
      </c>
      <c r="AS175" s="2">
        <v>9887493.7817132622</v>
      </c>
      <c r="AT175" s="2">
        <v>0</v>
      </c>
      <c r="AU175" s="2">
        <v>50426.21828673764</v>
      </c>
      <c r="AV175" s="2">
        <v>9937920</v>
      </c>
      <c r="AW175" s="2">
        <v>83831.670929911837</v>
      </c>
      <c r="AX175" s="2">
        <v>0</v>
      </c>
      <c r="AY175" s="2">
        <v>427.54152174255034</v>
      </c>
      <c r="AZ175" s="2">
        <v>84259.212451654384</v>
      </c>
      <c r="BA175" s="2">
        <v>426627.75652941433</v>
      </c>
      <c r="BB175" s="2">
        <v>0</v>
      </c>
      <c r="BC175" s="2">
        <v>2175.8015583000129</v>
      </c>
      <c r="BD175" s="2">
        <v>428803.55808771437</v>
      </c>
      <c r="BE175" s="2">
        <v>426627.75652941433</v>
      </c>
      <c r="BF175" s="2">
        <v>0</v>
      </c>
      <c r="BG175" s="2">
        <v>2175.8015583000129</v>
      </c>
      <c r="BH175" s="2">
        <v>428803.55808771437</v>
      </c>
      <c r="BI175" s="2">
        <v>50318444.604516968</v>
      </c>
      <c r="BJ175" s="2">
        <v>0</v>
      </c>
      <c r="BK175" s="2">
        <v>256624.06748303652</v>
      </c>
      <c r="BL175" s="2">
        <v>50575068.671999998</v>
      </c>
      <c r="BM175" s="2">
        <v>426627.75652941433</v>
      </c>
      <c r="BN175" s="2">
        <v>0</v>
      </c>
      <c r="BO175" s="2">
        <v>2175.8015583000129</v>
      </c>
      <c r="BP175" s="2">
        <v>428803.55808771437</v>
      </c>
      <c r="BQ175" s="2" t="s">
        <v>96</v>
      </c>
      <c r="BR175" s="1">
        <v>1.4999999999999999E-2</v>
      </c>
      <c r="BS175" s="1">
        <v>3.5000000000000003E-2</v>
      </c>
      <c r="BT175" s="1">
        <v>0.26500000000000001</v>
      </c>
      <c r="BU175" s="2">
        <v>360000</v>
      </c>
      <c r="BV175" s="2">
        <v>840000.00000000012</v>
      </c>
      <c r="BW175" s="2">
        <v>6360000</v>
      </c>
      <c r="BX175" s="2">
        <v>360000</v>
      </c>
      <c r="BY175" s="2">
        <v>360000</v>
      </c>
      <c r="BZ175" s="2">
        <v>360000</v>
      </c>
      <c r="CA175" s="2">
        <v>840000.00000000012</v>
      </c>
      <c r="CB175" s="2">
        <v>6360000</v>
      </c>
      <c r="CC175" s="2">
        <v>360000</v>
      </c>
      <c r="CD175" s="2">
        <v>360000</v>
      </c>
      <c r="CE175" s="1">
        <f t="shared" si="2"/>
        <v>1.4999999999999999E-2</v>
      </c>
    </row>
    <row r="176" spans="1:83" ht="13.5" customHeight="1">
      <c r="A176" s="3" t="s">
        <v>82</v>
      </c>
      <c r="B176" t="s">
        <v>416</v>
      </c>
      <c r="C176" s="9" t="s">
        <v>1785</v>
      </c>
      <c r="D176" s="3" t="s">
        <v>417</v>
      </c>
      <c r="E176" s="3" t="s">
        <v>418</v>
      </c>
      <c r="F176" s="3" t="s">
        <v>87</v>
      </c>
      <c r="G176" s="3" t="s">
        <v>100</v>
      </c>
      <c r="H176" s="3" t="s">
        <v>89</v>
      </c>
      <c r="I176" s="3" t="s">
        <v>90</v>
      </c>
      <c r="J176" s="3" t="s">
        <v>419</v>
      </c>
      <c r="K176" s="3" t="s">
        <v>92</v>
      </c>
      <c r="L176" s="3" t="s">
        <v>93</v>
      </c>
      <c r="M176" s="3" t="s">
        <v>94</v>
      </c>
      <c r="N176" s="2">
        <v>50000000</v>
      </c>
      <c r="O176" s="2">
        <v>0</v>
      </c>
      <c r="P176" s="10">
        <v>1</v>
      </c>
      <c r="Q176" s="2">
        <v>50000000</v>
      </c>
      <c r="R176" s="2">
        <v>0</v>
      </c>
      <c r="S176" s="3" t="s">
        <v>94</v>
      </c>
      <c r="T176" s="2">
        <v>27200000</v>
      </c>
      <c r="U176" s="2">
        <v>27200000</v>
      </c>
      <c r="V176" s="2">
        <v>28560</v>
      </c>
      <c r="W176" s="11">
        <v>1</v>
      </c>
      <c r="X176" s="2">
        <v>27200000</v>
      </c>
      <c r="Y176" s="2">
        <v>27200000</v>
      </c>
      <c r="Z176" s="2">
        <v>28560</v>
      </c>
      <c r="AA176" s="12">
        <v>6.3E-2</v>
      </c>
      <c r="AB176" s="13">
        <v>44741</v>
      </c>
      <c r="AC176" s="13">
        <v>44500</v>
      </c>
      <c r="AD176" s="2">
        <v>1</v>
      </c>
      <c r="AE176" s="2">
        <v>7</v>
      </c>
      <c r="AF176" s="3" t="s">
        <v>95</v>
      </c>
      <c r="AG176" s="2">
        <v>0</v>
      </c>
      <c r="AH176" s="3" t="s">
        <v>95</v>
      </c>
      <c r="AI176" s="3" t="s">
        <v>95</v>
      </c>
      <c r="AJ176" s="2">
        <v>1</v>
      </c>
      <c r="AK176" s="2">
        <v>209588.94423926264</v>
      </c>
      <c r="AL176" s="2">
        <v>0</v>
      </c>
      <c r="AM176" s="2">
        <v>220.06839145122575</v>
      </c>
      <c r="AN176" s="2">
        <v>209809.01263071387</v>
      </c>
      <c r="AO176" s="2">
        <v>209588.94423926264</v>
      </c>
      <c r="AP176" s="2">
        <v>0</v>
      </c>
      <c r="AQ176" s="2">
        <v>220.06839145122575</v>
      </c>
      <c r="AR176" s="2">
        <v>209809.01263071387</v>
      </c>
      <c r="AS176" s="2">
        <v>5956071.5193047281</v>
      </c>
      <c r="AT176" s="2">
        <v>0</v>
      </c>
      <c r="AU176" s="2">
        <v>6253.8750952699647</v>
      </c>
      <c r="AV176" s="2">
        <v>5962325.3943999978</v>
      </c>
      <c r="AW176" s="2">
        <v>209588.94423926264</v>
      </c>
      <c r="AX176" s="2">
        <v>0</v>
      </c>
      <c r="AY176" s="2">
        <v>220.06839145122575</v>
      </c>
      <c r="AZ176" s="2">
        <v>209809.01263071387</v>
      </c>
      <c r="BA176" s="2">
        <v>1066619.0961280316</v>
      </c>
      <c r="BB176" s="2">
        <v>0</v>
      </c>
      <c r="BC176" s="2">
        <v>1119.950050934433</v>
      </c>
      <c r="BD176" s="2">
        <v>1067739.0461789661</v>
      </c>
      <c r="BE176" s="2">
        <v>1066619.0961280316</v>
      </c>
      <c r="BF176" s="2">
        <v>0</v>
      </c>
      <c r="BG176" s="2">
        <v>1119.950050934433</v>
      </c>
      <c r="BH176" s="2">
        <v>1067739.0461789661</v>
      </c>
      <c r="BI176" s="2">
        <v>30311043.568893693</v>
      </c>
      <c r="BJ176" s="2">
        <v>0</v>
      </c>
      <c r="BK176" s="2">
        <v>31826.595747338379</v>
      </c>
      <c r="BL176" s="2">
        <v>30342870.16464103</v>
      </c>
      <c r="BM176" s="2">
        <v>1066619.0961280316</v>
      </c>
      <c r="BN176" s="2">
        <v>0</v>
      </c>
      <c r="BO176" s="2">
        <v>1119.950050934433</v>
      </c>
      <c r="BP176" s="2">
        <v>1067739.0461789661</v>
      </c>
      <c r="BQ176" s="2" t="s">
        <v>96</v>
      </c>
      <c r="BR176" s="1">
        <v>1.4999999999999999E-2</v>
      </c>
      <c r="BS176" s="1">
        <v>3.5000000000000003E-2</v>
      </c>
      <c r="BT176" s="1">
        <v>0.26500000000000001</v>
      </c>
      <c r="BU176" s="2">
        <v>408000</v>
      </c>
      <c r="BV176" s="2">
        <v>952000.00000000012</v>
      </c>
      <c r="BW176" s="2">
        <v>7208000</v>
      </c>
      <c r="BX176" s="2">
        <v>408000</v>
      </c>
      <c r="BY176" s="2">
        <v>408000</v>
      </c>
      <c r="BZ176" s="2">
        <v>408000</v>
      </c>
      <c r="CA176" s="2">
        <v>952000.00000000012</v>
      </c>
      <c r="CB176" s="2">
        <v>7208000</v>
      </c>
      <c r="CC176" s="2">
        <v>408000</v>
      </c>
      <c r="CD176" s="2">
        <v>408000</v>
      </c>
      <c r="CE176" s="1">
        <f t="shared" si="2"/>
        <v>1.4999999999999999E-2</v>
      </c>
    </row>
    <row r="177" spans="1:83" ht="13.5" customHeight="1">
      <c r="A177" s="3" t="s">
        <v>82</v>
      </c>
      <c r="B177" t="s">
        <v>420</v>
      </c>
      <c r="C177" s="9" t="s">
        <v>1786</v>
      </c>
      <c r="D177" s="3" t="s">
        <v>421</v>
      </c>
      <c r="E177" s="3" t="s">
        <v>422</v>
      </c>
      <c r="F177" s="3" t="s">
        <v>87</v>
      </c>
      <c r="G177" s="3" t="s">
        <v>88</v>
      </c>
      <c r="H177" s="3" t="s">
        <v>89</v>
      </c>
      <c r="I177" s="3" t="s">
        <v>90</v>
      </c>
      <c r="J177" s="3" t="s">
        <v>423</v>
      </c>
      <c r="K177" s="3" t="s">
        <v>155</v>
      </c>
      <c r="L177" s="3" t="s">
        <v>116</v>
      </c>
      <c r="M177" s="3" t="s">
        <v>94</v>
      </c>
      <c r="N177" s="2">
        <v>70000000</v>
      </c>
      <c r="O177" s="2">
        <v>0</v>
      </c>
      <c r="P177" s="10">
        <v>1</v>
      </c>
      <c r="Q177" s="2">
        <v>70000000</v>
      </c>
      <c r="R177" s="2">
        <v>0</v>
      </c>
      <c r="S177" s="3" t="s">
        <v>94</v>
      </c>
      <c r="T177" s="2">
        <v>70000000</v>
      </c>
      <c r="U177" s="2">
        <v>70000000</v>
      </c>
      <c r="V177" s="2">
        <v>280000</v>
      </c>
      <c r="W177" s="11">
        <v>1</v>
      </c>
      <c r="X177" s="2">
        <v>70000000</v>
      </c>
      <c r="Y177" s="2">
        <v>70000000</v>
      </c>
      <c r="Z177" s="2">
        <v>280000</v>
      </c>
      <c r="AA177" s="12">
        <v>0.04</v>
      </c>
      <c r="AB177" s="13">
        <v>44742</v>
      </c>
      <c r="AC177" s="13">
        <v>44500</v>
      </c>
      <c r="AD177" s="2">
        <v>1</v>
      </c>
      <c r="AE177" s="2">
        <v>3</v>
      </c>
      <c r="AF177" s="3" t="s">
        <v>95</v>
      </c>
      <c r="AG177" s="2">
        <v>0</v>
      </c>
      <c r="AH177" s="3" t="s">
        <v>95</v>
      </c>
      <c r="AI177" s="3" t="s">
        <v>95</v>
      </c>
      <c r="AJ177" s="2">
        <v>1</v>
      </c>
      <c r="AK177" s="2">
        <v>175798.57411862083</v>
      </c>
      <c r="AL177" s="2">
        <v>0</v>
      </c>
      <c r="AM177" s="2">
        <v>703.19429647448351</v>
      </c>
      <c r="AN177" s="2">
        <v>176501.76841509531</v>
      </c>
      <c r="AO177" s="2">
        <v>175798.57411862083</v>
      </c>
      <c r="AP177" s="2">
        <v>0</v>
      </c>
      <c r="AQ177" s="2">
        <v>703.19429647448351</v>
      </c>
      <c r="AR177" s="2">
        <v>176501.76841509531</v>
      </c>
      <c r="AS177" s="2">
        <v>56000000</v>
      </c>
      <c r="AT177" s="2">
        <v>0</v>
      </c>
      <c r="AU177" s="2">
        <v>223999.99999999997</v>
      </c>
      <c r="AV177" s="2">
        <v>56224000</v>
      </c>
      <c r="AW177" s="2">
        <v>175798.57411862083</v>
      </c>
      <c r="AX177" s="2">
        <v>0</v>
      </c>
      <c r="AY177" s="2">
        <v>703.19429647448351</v>
      </c>
      <c r="AZ177" s="2">
        <v>176501.76841509531</v>
      </c>
      <c r="BA177" s="2">
        <v>894656.52354707336</v>
      </c>
      <c r="BB177" s="2">
        <v>0</v>
      </c>
      <c r="BC177" s="2">
        <v>3578.6260941882942</v>
      </c>
      <c r="BD177" s="2">
        <v>898235.14964126155</v>
      </c>
      <c r="BE177" s="2">
        <v>894656.52354707336</v>
      </c>
      <c r="BF177" s="2">
        <v>0</v>
      </c>
      <c r="BG177" s="2">
        <v>3578.6260941882942</v>
      </c>
      <c r="BH177" s="2">
        <v>898235.14964126155</v>
      </c>
      <c r="BI177" s="2">
        <v>284989600</v>
      </c>
      <c r="BJ177" s="2">
        <v>0</v>
      </c>
      <c r="BK177" s="2">
        <v>1139958.3999999999</v>
      </c>
      <c r="BL177" s="2">
        <v>286129558.40000004</v>
      </c>
      <c r="BM177" s="2">
        <v>894656.52354707336</v>
      </c>
      <c r="BN177" s="2">
        <v>0</v>
      </c>
      <c r="BO177" s="2">
        <v>3578.6260941882942</v>
      </c>
      <c r="BP177" s="2">
        <v>898235.14964126155</v>
      </c>
      <c r="BQ177" s="2" t="s">
        <v>96</v>
      </c>
      <c r="BR177" s="1">
        <v>1.4999999999999999E-2</v>
      </c>
      <c r="BS177" s="1">
        <v>3.5000000000000003E-2</v>
      </c>
      <c r="BT177" s="1">
        <v>0.26500000000000001</v>
      </c>
      <c r="BU177" s="2">
        <v>1050000</v>
      </c>
      <c r="BV177" s="2">
        <v>2450000.0000000005</v>
      </c>
      <c r="BW177" s="2">
        <v>18550000</v>
      </c>
      <c r="BX177" s="2">
        <v>1050000</v>
      </c>
      <c r="BY177" s="2">
        <v>1050000</v>
      </c>
      <c r="BZ177" s="2">
        <v>1050000</v>
      </c>
      <c r="CA177" s="2">
        <v>2450000.0000000005</v>
      </c>
      <c r="CB177" s="2">
        <v>18550000</v>
      </c>
      <c r="CC177" s="2">
        <v>1050000</v>
      </c>
      <c r="CD177" s="2">
        <v>1050000</v>
      </c>
      <c r="CE177" s="1">
        <f t="shared" si="2"/>
        <v>1.4999999999999999E-2</v>
      </c>
    </row>
    <row r="178" spans="1:83" ht="13.5" customHeight="1">
      <c r="A178" s="3" t="s">
        <v>82</v>
      </c>
      <c r="B178" t="s">
        <v>424</v>
      </c>
      <c r="C178" s="9" t="s">
        <v>1787</v>
      </c>
      <c r="D178" s="3" t="s">
        <v>425</v>
      </c>
      <c r="E178" s="3" t="s">
        <v>426</v>
      </c>
      <c r="F178" s="3" t="s">
        <v>87</v>
      </c>
      <c r="G178" s="3" t="s">
        <v>88</v>
      </c>
      <c r="H178" s="3" t="s">
        <v>89</v>
      </c>
      <c r="I178" s="3" t="s">
        <v>90</v>
      </c>
      <c r="J178" s="3" t="s">
        <v>427</v>
      </c>
      <c r="K178" s="3" t="s">
        <v>92</v>
      </c>
      <c r="L178" s="3" t="s">
        <v>93</v>
      </c>
      <c r="M178" s="3" t="s">
        <v>94</v>
      </c>
      <c r="N178" s="2">
        <v>60000000</v>
      </c>
      <c r="O178" s="2">
        <v>16000000</v>
      </c>
      <c r="P178" s="10">
        <v>1</v>
      </c>
      <c r="Q178" s="2">
        <v>60000000</v>
      </c>
      <c r="R178" s="2">
        <v>16000000</v>
      </c>
      <c r="S178" s="3" t="s">
        <v>94</v>
      </c>
      <c r="T178" s="2">
        <v>14000000</v>
      </c>
      <c r="U178" s="2">
        <v>14000000</v>
      </c>
      <c r="V178" s="2">
        <v>14233.33</v>
      </c>
      <c r="W178" s="11">
        <v>1</v>
      </c>
      <c r="X178" s="2">
        <v>14000000</v>
      </c>
      <c r="Y178" s="2">
        <v>14000000</v>
      </c>
      <c r="Z178" s="2">
        <v>14233.33</v>
      </c>
      <c r="AA178" s="12">
        <v>6.0999999999999999E-2</v>
      </c>
      <c r="AB178" s="13">
        <v>44561</v>
      </c>
      <c r="AC178" s="13">
        <v>44500</v>
      </c>
      <c r="AD178" s="2">
        <v>1</v>
      </c>
      <c r="AE178" s="2">
        <v>7</v>
      </c>
      <c r="AF178" s="3" t="s">
        <v>95</v>
      </c>
      <c r="AG178" s="2">
        <v>0</v>
      </c>
      <c r="AH178" s="3" t="s">
        <v>95</v>
      </c>
      <c r="AI178" s="3" t="s">
        <v>95</v>
      </c>
      <c r="AJ178" s="2">
        <v>1</v>
      </c>
      <c r="AK178" s="2">
        <v>190087.75094016688</v>
      </c>
      <c r="AL178" s="2">
        <v>0</v>
      </c>
      <c r="AM178" s="2">
        <v>193.25583486351468</v>
      </c>
      <c r="AN178" s="2">
        <v>190281.0067750304</v>
      </c>
      <c r="AO178" s="2">
        <v>190087.75094016688</v>
      </c>
      <c r="AP178" s="2">
        <v>0</v>
      </c>
      <c r="AQ178" s="2">
        <v>193.25583486351468</v>
      </c>
      <c r="AR178" s="2">
        <v>190281.0067750304</v>
      </c>
      <c r="AS178" s="2">
        <v>5401889.1294712005</v>
      </c>
      <c r="AT178" s="2">
        <v>0</v>
      </c>
      <c r="AU178" s="2">
        <v>5491.919328798308</v>
      </c>
      <c r="AV178" s="2">
        <v>5407381.0487999991</v>
      </c>
      <c r="AW178" s="2">
        <v>190087.75094016688</v>
      </c>
      <c r="AX178" s="2">
        <v>0</v>
      </c>
      <c r="AY178" s="2">
        <v>193.25583486351468</v>
      </c>
      <c r="AZ178" s="2">
        <v>190281.0067750304</v>
      </c>
      <c r="BA178" s="2">
        <v>967375.57330960326</v>
      </c>
      <c r="BB178" s="2">
        <v>0</v>
      </c>
      <c r="BC178" s="2">
        <v>983.49826920391263</v>
      </c>
      <c r="BD178" s="2">
        <v>968359.0715788072</v>
      </c>
      <c r="BE178" s="2">
        <v>967375.57330960326</v>
      </c>
      <c r="BF178" s="2">
        <v>0</v>
      </c>
      <c r="BG178" s="2">
        <v>983.49826920391263</v>
      </c>
      <c r="BH178" s="2">
        <v>968359.0715788072</v>
      </c>
      <c r="BI178" s="2">
        <v>27490753.968791887</v>
      </c>
      <c r="BJ178" s="2">
        <v>0</v>
      </c>
      <c r="BK178" s="2">
        <v>27948.926656187472</v>
      </c>
      <c r="BL178" s="2">
        <v>27518702.895448077</v>
      </c>
      <c r="BM178" s="2">
        <v>967375.57330960326</v>
      </c>
      <c r="BN178" s="2">
        <v>0</v>
      </c>
      <c r="BO178" s="2">
        <v>983.49826920391263</v>
      </c>
      <c r="BP178" s="2">
        <v>968359.0715788072</v>
      </c>
      <c r="BQ178" s="2" t="s">
        <v>96</v>
      </c>
      <c r="BR178" s="1">
        <v>1.4999999999999999E-2</v>
      </c>
      <c r="BS178" s="1">
        <v>3.5000000000000003E-2</v>
      </c>
      <c r="BT178" s="1">
        <v>0.26500000000000001</v>
      </c>
      <c r="BU178" s="2">
        <v>210000</v>
      </c>
      <c r="BV178" s="2">
        <v>490000.00000000006</v>
      </c>
      <c r="BW178" s="2">
        <v>3710000</v>
      </c>
      <c r="BX178" s="2">
        <v>210000</v>
      </c>
      <c r="BY178" s="2">
        <v>210000</v>
      </c>
      <c r="BZ178" s="2">
        <v>210000</v>
      </c>
      <c r="CA178" s="2">
        <v>490000.00000000006</v>
      </c>
      <c r="CB178" s="2">
        <v>3710000</v>
      </c>
      <c r="CC178" s="2">
        <v>210000</v>
      </c>
      <c r="CD178" s="2">
        <v>210000</v>
      </c>
      <c r="CE178" s="1">
        <f t="shared" si="2"/>
        <v>1.4999999999999999E-2</v>
      </c>
    </row>
    <row r="179" spans="1:83" ht="13.5" customHeight="1">
      <c r="A179" s="3" t="s">
        <v>82</v>
      </c>
      <c r="B179" t="s">
        <v>428</v>
      </c>
      <c r="C179" s="9" t="s">
        <v>1788</v>
      </c>
      <c r="D179" s="3" t="s">
        <v>417</v>
      </c>
      <c r="E179" s="3" t="s">
        <v>418</v>
      </c>
      <c r="F179" s="3" t="s">
        <v>87</v>
      </c>
      <c r="G179" s="3" t="s">
        <v>100</v>
      </c>
      <c r="H179" s="3" t="s">
        <v>89</v>
      </c>
      <c r="I179" s="3" t="s">
        <v>90</v>
      </c>
      <c r="J179" s="3" t="s">
        <v>419</v>
      </c>
      <c r="K179" s="3" t="s">
        <v>92</v>
      </c>
      <c r="L179" s="3" t="s">
        <v>93</v>
      </c>
      <c r="M179" s="3" t="s">
        <v>94</v>
      </c>
      <c r="N179" s="2">
        <v>50000000</v>
      </c>
      <c r="O179" s="2">
        <v>0</v>
      </c>
      <c r="P179" s="10">
        <v>1</v>
      </c>
      <c r="Q179" s="2">
        <v>50000000</v>
      </c>
      <c r="R179" s="2">
        <v>0</v>
      </c>
      <c r="S179" s="3" t="s">
        <v>94</v>
      </c>
      <c r="T179" s="2">
        <v>22800000</v>
      </c>
      <c r="U179" s="2">
        <v>22800000</v>
      </c>
      <c r="V179" s="2">
        <v>23940</v>
      </c>
      <c r="W179" s="11">
        <v>1</v>
      </c>
      <c r="X179" s="2">
        <v>22800000</v>
      </c>
      <c r="Y179" s="2">
        <v>22800000</v>
      </c>
      <c r="Z179" s="2">
        <v>23940</v>
      </c>
      <c r="AA179" s="12">
        <v>6.3E-2</v>
      </c>
      <c r="AB179" s="13">
        <v>44747</v>
      </c>
      <c r="AC179" s="13">
        <v>44500</v>
      </c>
      <c r="AD179" s="2">
        <v>1</v>
      </c>
      <c r="AE179" s="2">
        <v>7</v>
      </c>
      <c r="AF179" s="3" t="s">
        <v>95</v>
      </c>
      <c r="AG179" s="2">
        <v>0</v>
      </c>
      <c r="AH179" s="3" t="s">
        <v>95</v>
      </c>
      <c r="AI179" s="3" t="s">
        <v>95</v>
      </c>
      <c r="AJ179" s="2">
        <v>1</v>
      </c>
      <c r="AK179" s="2">
        <v>85723.224808088882</v>
      </c>
      <c r="AL179" s="2">
        <v>0</v>
      </c>
      <c r="AM179" s="2">
        <v>90.009386048493312</v>
      </c>
      <c r="AN179" s="2">
        <v>85813.234194137374</v>
      </c>
      <c r="AO179" s="2">
        <v>85723.224808088882</v>
      </c>
      <c r="AP179" s="2">
        <v>0</v>
      </c>
      <c r="AQ179" s="2">
        <v>90.009386048493312</v>
      </c>
      <c r="AR179" s="2">
        <v>85813.234194137374</v>
      </c>
      <c r="AS179" s="2">
        <v>2436071.5193047286</v>
      </c>
      <c r="AT179" s="2">
        <v>0</v>
      </c>
      <c r="AU179" s="2">
        <v>2557.8750952699652</v>
      </c>
      <c r="AV179" s="2">
        <v>2438629.3943999987</v>
      </c>
      <c r="AW179" s="2">
        <v>85723.224808088882</v>
      </c>
      <c r="AX179" s="2">
        <v>0</v>
      </c>
      <c r="AY179" s="2">
        <v>90.009386048493312</v>
      </c>
      <c r="AZ179" s="2">
        <v>85813.234194137374</v>
      </c>
      <c r="BA179" s="2">
        <v>436254.06337084516</v>
      </c>
      <c r="BB179" s="2">
        <v>0</v>
      </c>
      <c r="BC179" s="2">
        <v>458.06676653938734</v>
      </c>
      <c r="BD179" s="2">
        <v>436712.13013738452</v>
      </c>
      <c r="BE179" s="2">
        <v>436254.06337084516</v>
      </c>
      <c r="BF179" s="2">
        <v>0</v>
      </c>
      <c r="BG179" s="2">
        <v>458.06676653938734</v>
      </c>
      <c r="BH179" s="2">
        <v>436712.13013738452</v>
      </c>
      <c r="BI179" s="2">
        <v>12397411.568893695</v>
      </c>
      <c r="BJ179" s="2">
        <v>0</v>
      </c>
      <c r="BK179" s="2">
        <v>13017.282147338381</v>
      </c>
      <c r="BL179" s="2">
        <v>12410428.851041034</v>
      </c>
      <c r="BM179" s="2">
        <v>436254.06337084516</v>
      </c>
      <c r="BN179" s="2">
        <v>0</v>
      </c>
      <c r="BO179" s="2">
        <v>458.06676653938734</v>
      </c>
      <c r="BP179" s="2">
        <v>436712.13013738452</v>
      </c>
      <c r="BQ179" s="2" t="s">
        <v>96</v>
      </c>
      <c r="BR179" s="1">
        <v>1.4999999999999999E-2</v>
      </c>
      <c r="BS179" s="1">
        <v>3.5000000000000003E-2</v>
      </c>
      <c r="BT179" s="1">
        <v>0.26500000000000001</v>
      </c>
      <c r="BU179" s="2">
        <v>342000</v>
      </c>
      <c r="BV179" s="2">
        <v>798000.00000000012</v>
      </c>
      <c r="BW179" s="2">
        <v>6042000</v>
      </c>
      <c r="BX179" s="2">
        <v>342000</v>
      </c>
      <c r="BY179" s="2">
        <v>342000</v>
      </c>
      <c r="BZ179" s="2">
        <v>342000</v>
      </c>
      <c r="CA179" s="2">
        <v>798000.00000000012</v>
      </c>
      <c r="CB179" s="2">
        <v>6042000</v>
      </c>
      <c r="CC179" s="2">
        <v>342000</v>
      </c>
      <c r="CD179" s="2">
        <v>342000</v>
      </c>
      <c r="CE179" s="1">
        <f t="shared" si="2"/>
        <v>1.4999999999999999E-2</v>
      </c>
    </row>
    <row r="180" spans="1:83" ht="13.5" customHeight="1">
      <c r="A180" s="3" t="s">
        <v>82</v>
      </c>
      <c r="B180" t="s">
        <v>429</v>
      </c>
      <c r="C180" s="9" t="s">
        <v>1789</v>
      </c>
      <c r="D180" s="3" t="s">
        <v>408</v>
      </c>
      <c r="E180" s="3" t="s">
        <v>409</v>
      </c>
      <c r="F180" s="3" t="s">
        <v>87</v>
      </c>
      <c r="G180" s="3" t="s">
        <v>88</v>
      </c>
      <c r="H180" s="3" t="s">
        <v>89</v>
      </c>
      <c r="I180" s="3" t="s">
        <v>90</v>
      </c>
      <c r="J180" s="3" t="s">
        <v>410</v>
      </c>
      <c r="K180" s="3" t="s">
        <v>92</v>
      </c>
      <c r="L180" s="3" t="s">
        <v>93</v>
      </c>
      <c r="M180" s="3" t="s">
        <v>94</v>
      </c>
      <c r="N180" s="2">
        <v>150000000</v>
      </c>
      <c r="O180" s="2">
        <v>0</v>
      </c>
      <c r="P180" s="10">
        <v>1</v>
      </c>
      <c r="Q180" s="2">
        <v>150000000</v>
      </c>
      <c r="R180" s="2">
        <v>0</v>
      </c>
      <c r="S180" s="3" t="s">
        <v>94</v>
      </c>
      <c r="T180" s="2">
        <v>50000000</v>
      </c>
      <c r="U180" s="2">
        <v>50000000</v>
      </c>
      <c r="V180" s="2">
        <v>197500</v>
      </c>
      <c r="W180" s="11">
        <v>1</v>
      </c>
      <c r="X180" s="2">
        <v>50000000</v>
      </c>
      <c r="Y180" s="2">
        <v>50000000</v>
      </c>
      <c r="Z180" s="2">
        <v>197500</v>
      </c>
      <c r="AA180" s="12">
        <v>3.95E-2</v>
      </c>
      <c r="AB180" s="13">
        <v>44750</v>
      </c>
      <c r="AC180" s="13">
        <v>44500</v>
      </c>
      <c r="AD180" s="2">
        <v>1</v>
      </c>
      <c r="AE180" s="2">
        <v>2</v>
      </c>
      <c r="AF180" s="3" t="s">
        <v>95</v>
      </c>
      <c r="AG180" s="2">
        <v>0</v>
      </c>
      <c r="AH180" s="3" t="s">
        <v>95</v>
      </c>
      <c r="AI180" s="3" t="s">
        <v>95</v>
      </c>
      <c r="AJ180" s="2">
        <v>1</v>
      </c>
      <c r="AK180" s="2">
        <v>52002.190498460048</v>
      </c>
      <c r="AL180" s="2">
        <v>0</v>
      </c>
      <c r="AM180" s="2">
        <v>205.40865246891721</v>
      </c>
      <c r="AN180" s="2">
        <v>52207.599150928967</v>
      </c>
      <c r="AO180" s="2">
        <v>52002.190498460048</v>
      </c>
      <c r="AP180" s="2">
        <v>0</v>
      </c>
      <c r="AQ180" s="2">
        <v>205.40865246891721</v>
      </c>
      <c r="AR180" s="2">
        <v>52207.599150928967</v>
      </c>
      <c r="AS180" s="2">
        <v>40000000</v>
      </c>
      <c r="AT180" s="2">
        <v>0</v>
      </c>
      <c r="AU180" s="2">
        <v>158000</v>
      </c>
      <c r="AV180" s="2">
        <v>40158000</v>
      </c>
      <c r="AW180" s="2">
        <v>52002.190498460048</v>
      </c>
      <c r="AX180" s="2">
        <v>0</v>
      </c>
      <c r="AY180" s="2">
        <v>205.40865246891721</v>
      </c>
      <c r="AZ180" s="2">
        <v>52207.599150928967</v>
      </c>
      <c r="BA180" s="2">
        <v>264644.34766571305</v>
      </c>
      <c r="BB180" s="2">
        <v>0</v>
      </c>
      <c r="BC180" s="2">
        <v>1045.3451732795666</v>
      </c>
      <c r="BD180" s="2">
        <v>265689.69283899263</v>
      </c>
      <c r="BE180" s="2">
        <v>264644.34766571305</v>
      </c>
      <c r="BF180" s="2">
        <v>0</v>
      </c>
      <c r="BG180" s="2">
        <v>1045.3451732795666</v>
      </c>
      <c r="BH180" s="2">
        <v>265689.69283899263</v>
      </c>
      <c r="BI180" s="2">
        <v>203564000</v>
      </c>
      <c r="BJ180" s="2">
        <v>0</v>
      </c>
      <c r="BK180" s="2">
        <v>804077.8</v>
      </c>
      <c r="BL180" s="2">
        <v>204368077.80000001</v>
      </c>
      <c r="BM180" s="2">
        <v>264644.34766571305</v>
      </c>
      <c r="BN180" s="2">
        <v>0</v>
      </c>
      <c r="BO180" s="2">
        <v>1045.3451732795666</v>
      </c>
      <c r="BP180" s="2">
        <v>265689.69283899263</v>
      </c>
      <c r="BQ180" s="2" t="s">
        <v>96</v>
      </c>
      <c r="BR180" s="1">
        <v>1.4999999999999999E-2</v>
      </c>
      <c r="BS180" s="1">
        <v>3.5000000000000003E-2</v>
      </c>
      <c r="BT180" s="1">
        <v>0.26500000000000001</v>
      </c>
      <c r="BU180" s="2">
        <v>750000</v>
      </c>
      <c r="BV180" s="2">
        <v>1750000.0000000002</v>
      </c>
      <c r="BW180" s="2">
        <v>13250000</v>
      </c>
      <c r="BX180" s="2">
        <v>750000</v>
      </c>
      <c r="BY180" s="2">
        <v>750000</v>
      </c>
      <c r="BZ180" s="2">
        <v>750000</v>
      </c>
      <c r="CA180" s="2">
        <v>1750000.0000000002</v>
      </c>
      <c r="CB180" s="2">
        <v>13250000</v>
      </c>
      <c r="CC180" s="2">
        <v>750000</v>
      </c>
      <c r="CD180" s="2">
        <v>750000</v>
      </c>
      <c r="CE180" s="1">
        <f t="shared" si="2"/>
        <v>1.4999999999999999E-2</v>
      </c>
    </row>
    <row r="181" spans="1:83" ht="13.5" customHeight="1">
      <c r="A181" s="3" t="s">
        <v>82</v>
      </c>
      <c r="B181" t="s">
        <v>430</v>
      </c>
      <c r="C181" s="9" t="s">
        <v>1790</v>
      </c>
      <c r="D181" s="3" t="s">
        <v>408</v>
      </c>
      <c r="E181" s="3" t="s">
        <v>409</v>
      </c>
      <c r="F181" s="3" t="s">
        <v>87</v>
      </c>
      <c r="G181" s="3" t="s">
        <v>88</v>
      </c>
      <c r="H181" s="3" t="s">
        <v>89</v>
      </c>
      <c r="I181" s="3" t="s">
        <v>90</v>
      </c>
      <c r="J181" s="3" t="s">
        <v>431</v>
      </c>
      <c r="K181" s="3" t="s">
        <v>92</v>
      </c>
      <c r="L181" s="3" t="s">
        <v>93</v>
      </c>
      <c r="M181" s="3" t="s">
        <v>94</v>
      </c>
      <c r="N181" s="2">
        <v>50000000</v>
      </c>
      <c r="O181" s="2">
        <v>0</v>
      </c>
      <c r="P181" s="10">
        <v>1</v>
      </c>
      <c r="Q181" s="2">
        <v>50000000</v>
      </c>
      <c r="R181" s="2">
        <v>0</v>
      </c>
      <c r="S181" s="3" t="s">
        <v>94</v>
      </c>
      <c r="T181" s="2">
        <v>50000000</v>
      </c>
      <c r="U181" s="2">
        <v>50000000</v>
      </c>
      <c r="V181" s="2">
        <v>197500</v>
      </c>
      <c r="W181" s="11">
        <v>1</v>
      </c>
      <c r="X181" s="2">
        <v>50000000</v>
      </c>
      <c r="Y181" s="2">
        <v>50000000</v>
      </c>
      <c r="Z181" s="2">
        <v>197500</v>
      </c>
      <c r="AA181" s="12">
        <v>3.95E-2</v>
      </c>
      <c r="AB181" s="13">
        <v>44750</v>
      </c>
      <c r="AC181" s="13">
        <v>44500</v>
      </c>
      <c r="AD181" s="2">
        <v>1</v>
      </c>
      <c r="AE181" s="2">
        <v>2</v>
      </c>
      <c r="AF181" s="3" t="s">
        <v>95</v>
      </c>
      <c r="AG181" s="2">
        <v>0</v>
      </c>
      <c r="AH181" s="3" t="s">
        <v>95</v>
      </c>
      <c r="AI181" s="3" t="s">
        <v>95</v>
      </c>
      <c r="AJ181" s="2">
        <v>1</v>
      </c>
      <c r="AK181" s="2">
        <v>52002.190498460048</v>
      </c>
      <c r="AL181" s="2">
        <v>0</v>
      </c>
      <c r="AM181" s="2">
        <v>205.40865246891721</v>
      </c>
      <c r="AN181" s="2">
        <v>52207.599150928967</v>
      </c>
      <c r="AO181" s="2">
        <v>52002.190498460048</v>
      </c>
      <c r="AP181" s="2">
        <v>0</v>
      </c>
      <c r="AQ181" s="2">
        <v>205.40865246891721</v>
      </c>
      <c r="AR181" s="2">
        <v>52207.599150928967</v>
      </c>
      <c r="AS181" s="2">
        <v>40000000</v>
      </c>
      <c r="AT181" s="2">
        <v>0</v>
      </c>
      <c r="AU181" s="2">
        <v>158000</v>
      </c>
      <c r="AV181" s="2">
        <v>40158000</v>
      </c>
      <c r="AW181" s="2">
        <v>52002.190498460048</v>
      </c>
      <c r="AX181" s="2">
        <v>0</v>
      </c>
      <c r="AY181" s="2">
        <v>205.40865246891721</v>
      </c>
      <c r="AZ181" s="2">
        <v>52207.599150928967</v>
      </c>
      <c r="BA181" s="2">
        <v>264644.34766571305</v>
      </c>
      <c r="BB181" s="2">
        <v>0</v>
      </c>
      <c r="BC181" s="2">
        <v>1045.3451732795666</v>
      </c>
      <c r="BD181" s="2">
        <v>265689.69283899263</v>
      </c>
      <c r="BE181" s="2">
        <v>264644.34766571305</v>
      </c>
      <c r="BF181" s="2">
        <v>0</v>
      </c>
      <c r="BG181" s="2">
        <v>1045.3451732795666</v>
      </c>
      <c r="BH181" s="2">
        <v>265689.69283899263</v>
      </c>
      <c r="BI181" s="2">
        <v>203564000</v>
      </c>
      <c r="BJ181" s="2">
        <v>0</v>
      </c>
      <c r="BK181" s="2">
        <v>804077.8</v>
      </c>
      <c r="BL181" s="2">
        <v>204368077.80000001</v>
      </c>
      <c r="BM181" s="2">
        <v>264644.34766571305</v>
      </c>
      <c r="BN181" s="2">
        <v>0</v>
      </c>
      <c r="BO181" s="2">
        <v>1045.3451732795666</v>
      </c>
      <c r="BP181" s="2">
        <v>265689.69283899263</v>
      </c>
      <c r="BQ181" s="2" t="s">
        <v>96</v>
      </c>
      <c r="BR181" s="1">
        <v>1.4999999999999999E-2</v>
      </c>
      <c r="BS181" s="1">
        <v>3.5000000000000003E-2</v>
      </c>
      <c r="BT181" s="1">
        <v>0.26500000000000001</v>
      </c>
      <c r="BU181" s="2">
        <v>750000</v>
      </c>
      <c r="BV181" s="2">
        <v>1750000.0000000002</v>
      </c>
      <c r="BW181" s="2">
        <v>13250000</v>
      </c>
      <c r="BX181" s="2">
        <v>750000</v>
      </c>
      <c r="BY181" s="2">
        <v>750000</v>
      </c>
      <c r="BZ181" s="2">
        <v>750000</v>
      </c>
      <c r="CA181" s="2">
        <v>1750000.0000000002</v>
      </c>
      <c r="CB181" s="2">
        <v>13250000</v>
      </c>
      <c r="CC181" s="2">
        <v>750000</v>
      </c>
      <c r="CD181" s="2">
        <v>750000</v>
      </c>
      <c r="CE181" s="1">
        <f t="shared" si="2"/>
        <v>1.4999999999999999E-2</v>
      </c>
    </row>
    <row r="182" spans="1:83" ht="13.5" customHeight="1">
      <c r="A182" s="3" t="s">
        <v>82</v>
      </c>
      <c r="B182" t="s">
        <v>432</v>
      </c>
      <c r="C182" s="9" t="s">
        <v>1791</v>
      </c>
      <c r="D182" s="3" t="s">
        <v>271</v>
      </c>
      <c r="E182" s="3" t="s">
        <v>272</v>
      </c>
      <c r="F182" s="3" t="s">
        <v>87</v>
      </c>
      <c r="G182" s="3" t="s">
        <v>128</v>
      </c>
      <c r="H182" s="3" t="s">
        <v>89</v>
      </c>
      <c r="I182" s="3" t="s">
        <v>90</v>
      </c>
      <c r="J182" s="3" t="s">
        <v>377</v>
      </c>
      <c r="K182" s="3" t="s">
        <v>92</v>
      </c>
      <c r="L182" s="3" t="s">
        <v>93</v>
      </c>
      <c r="M182" s="3" t="s">
        <v>94</v>
      </c>
      <c r="N182" s="2">
        <v>6000000</v>
      </c>
      <c r="O182" s="2">
        <v>3579811.92</v>
      </c>
      <c r="P182" s="10">
        <v>1</v>
      </c>
      <c r="Q182" s="2">
        <v>6000000</v>
      </c>
      <c r="R182" s="2">
        <v>3579811.92</v>
      </c>
      <c r="S182" s="3" t="s">
        <v>94</v>
      </c>
      <c r="T182" s="2">
        <v>171213.57</v>
      </c>
      <c r="U182" s="2">
        <v>171213.57</v>
      </c>
      <c r="V182" s="2">
        <v>148.96</v>
      </c>
      <c r="W182" s="11">
        <v>1</v>
      </c>
      <c r="X182" s="2">
        <v>171213.57</v>
      </c>
      <c r="Y182" s="2">
        <v>171213.57</v>
      </c>
      <c r="Z182" s="2">
        <v>148.96</v>
      </c>
      <c r="AA182" s="12">
        <v>5.2199999999999996E-2</v>
      </c>
      <c r="AB182" s="13">
        <v>44526</v>
      </c>
      <c r="AC182" s="13">
        <v>44500</v>
      </c>
      <c r="AD182" s="2">
        <v>1</v>
      </c>
      <c r="AE182" s="2">
        <v>8</v>
      </c>
      <c r="AF182" s="3" t="s">
        <v>95</v>
      </c>
      <c r="AG182" s="2">
        <v>0</v>
      </c>
      <c r="AH182" s="3" t="s">
        <v>95</v>
      </c>
      <c r="AI182" s="3" t="s">
        <v>95</v>
      </c>
      <c r="AJ182" s="2">
        <v>1</v>
      </c>
      <c r="AK182" s="2">
        <v>7197.3503901071272</v>
      </c>
      <c r="AL182" s="2">
        <v>0</v>
      </c>
      <c r="AM182" s="2">
        <v>6.2618711478906572</v>
      </c>
      <c r="AN182" s="2">
        <v>7203.612261255018</v>
      </c>
      <c r="AO182" s="2">
        <v>7197.3503901071272</v>
      </c>
      <c r="AP182" s="2">
        <v>0</v>
      </c>
      <c r="AQ182" s="2">
        <v>6.2618711478906572</v>
      </c>
      <c r="AR182" s="2">
        <v>7203.612261255018</v>
      </c>
      <c r="AS182" s="2">
        <v>136970.856</v>
      </c>
      <c r="AT182" s="2">
        <v>0</v>
      </c>
      <c r="AU182" s="2">
        <v>119.16799999999999</v>
      </c>
      <c r="AV182" s="2">
        <v>137090.024</v>
      </c>
      <c r="AW182" s="2">
        <v>7197.3503901071272</v>
      </c>
      <c r="AX182" s="2">
        <v>0</v>
      </c>
      <c r="AY182" s="2">
        <v>6.2618711478906572</v>
      </c>
      <c r="AZ182" s="2">
        <v>7203.612261255018</v>
      </c>
      <c r="BA182" s="2">
        <v>36628.035870294181</v>
      </c>
      <c r="BB182" s="2">
        <v>0</v>
      </c>
      <c r="BC182" s="2">
        <v>31.867288458730346</v>
      </c>
      <c r="BD182" s="2">
        <v>36659.90315875291</v>
      </c>
      <c r="BE182" s="2">
        <v>36628.035870294181</v>
      </c>
      <c r="BF182" s="2">
        <v>0</v>
      </c>
      <c r="BG182" s="2">
        <v>31.867288458730346</v>
      </c>
      <c r="BH182" s="2">
        <v>36659.90315875291</v>
      </c>
      <c r="BI182" s="2">
        <v>697058.38326959999</v>
      </c>
      <c r="BJ182" s="2">
        <v>0</v>
      </c>
      <c r="BK182" s="2">
        <v>606.45786880000003</v>
      </c>
      <c r="BL182" s="2">
        <v>697664.84113840002</v>
      </c>
      <c r="BM182" s="2">
        <v>36628.035870294181</v>
      </c>
      <c r="BN182" s="2">
        <v>0</v>
      </c>
      <c r="BO182" s="2">
        <v>31.867288458730346</v>
      </c>
      <c r="BP182" s="2">
        <v>36659.90315875291</v>
      </c>
      <c r="BQ182" s="2" t="s">
        <v>96</v>
      </c>
      <c r="BR182" s="1">
        <v>1.4999999999999999E-2</v>
      </c>
      <c r="BS182" s="1">
        <v>3.5000000000000003E-2</v>
      </c>
      <c r="BT182" s="1">
        <v>0.26500000000000001</v>
      </c>
      <c r="BU182" s="2">
        <v>2568.2035500000002</v>
      </c>
      <c r="BV182" s="2">
        <v>5992.4749500000007</v>
      </c>
      <c r="BW182" s="2">
        <v>45371.596050000007</v>
      </c>
      <c r="BX182" s="2">
        <v>2568.2035500000002</v>
      </c>
      <c r="BY182" s="2">
        <v>7203.612261255018</v>
      </c>
      <c r="BZ182" s="2">
        <v>2568.2035500000002</v>
      </c>
      <c r="CA182" s="2">
        <v>5992.4749500000007</v>
      </c>
      <c r="CB182" s="2">
        <v>45371.596050000007</v>
      </c>
      <c r="CC182" s="2">
        <v>2568.2035500000002</v>
      </c>
      <c r="CD182" s="2">
        <v>7203.612261255018</v>
      </c>
      <c r="CE182" s="1">
        <f t="shared" si="2"/>
        <v>4.2073839481619461E-2</v>
      </c>
    </row>
    <row r="183" spans="1:83" ht="13.5" customHeight="1">
      <c r="A183" s="3" t="s">
        <v>82</v>
      </c>
      <c r="B183" t="s">
        <v>433</v>
      </c>
      <c r="C183" s="9" t="s">
        <v>1792</v>
      </c>
      <c r="D183" s="3" t="s">
        <v>434</v>
      </c>
      <c r="E183" s="3" t="s">
        <v>435</v>
      </c>
      <c r="F183" s="3" t="s">
        <v>87</v>
      </c>
      <c r="G183" s="3" t="s">
        <v>100</v>
      </c>
      <c r="H183" s="3" t="s">
        <v>89</v>
      </c>
      <c r="I183" s="3" t="s">
        <v>90</v>
      </c>
      <c r="J183" s="3" t="s">
        <v>436</v>
      </c>
      <c r="K183" s="3" t="s">
        <v>92</v>
      </c>
      <c r="L183" s="3" t="s">
        <v>93</v>
      </c>
      <c r="M183" s="3" t="s">
        <v>94</v>
      </c>
      <c r="N183" s="2">
        <v>50000000</v>
      </c>
      <c r="O183" s="2">
        <v>16462198.300000001</v>
      </c>
      <c r="P183" s="10">
        <v>1</v>
      </c>
      <c r="Q183" s="2">
        <v>50000000</v>
      </c>
      <c r="R183" s="2">
        <v>16462198.300000001</v>
      </c>
      <c r="S183" s="3" t="s">
        <v>94</v>
      </c>
      <c r="T183" s="2">
        <v>10000000</v>
      </c>
      <c r="U183" s="2">
        <v>10000000</v>
      </c>
      <c r="V183" s="2">
        <v>50000</v>
      </c>
      <c r="W183" s="11">
        <v>1</v>
      </c>
      <c r="X183" s="2">
        <v>10000000</v>
      </c>
      <c r="Y183" s="2">
        <v>10000000</v>
      </c>
      <c r="Z183" s="2">
        <v>50000</v>
      </c>
      <c r="AA183" s="12">
        <v>0.05</v>
      </c>
      <c r="AB183" s="13">
        <v>44582</v>
      </c>
      <c r="AC183" s="13">
        <v>44500</v>
      </c>
      <c r="AD183" s="2">
        <v>1</v>
      </c>
      <c r="AE183" s="2">
        <v>6</v>
      </c>
      <c r="AF183" s="3" t="s">
        <v>95</v>
      </c>
      <c r="AG183" s="2">
        <v>0</v>
      </c>
      <c r="AH183" s="3" t="s">
        <v>95</v>
      </c>
      <c r="AI183" s="3" t="s">
        <v>95</v>
      </c>
      <c r="AJ183" s="2">
        <v>1</v>
      </c>
      <c r="AK183" s="2">
        <v>172619.53521306883</v>
      </c>
      <c r="AL183" s="2">
        <v>0</v>
      </c>
      <c r="AM183" s="2">
        <v>863.0976760653441</v>
      </c>
      <c r="AN183" s="2">
        <v>173482.63288913417</v>
      </c>
      <c r="AO183" s="2">
        <v>172619.53521306883</v>
      </c>
      <c r="AP183" s="2">
        <v>0</v>
      </c>
      <c r="AQ183" s="2">
        <v>863.0976760653441</v>
      </c>
      <c r="AR183" s="2">
        <v>173482.63288913417</v>
      </c>
      <c r="AS183" s="2">
        <v>8000000</v>
      </c>
      <c r="AT183" s="2">
        <v>0</v>
      </c>
      <c r="AU183" s="2">
        <v>40000</v>
      </c>
      <c r="AV183" s="2">
        <v>8040000</v>
      </c>
      <c r="AW183" s="2">
        <v>172619.53521306883</v>
      </c>
      <c r="AX183" s="2">
        <v>0</v>
      </c>
      <c r="AY183" s="2">
        <v>863.0976760653441</v>
      </c>
      <c r="AZ183" s="2">
        <v>173482.63288913417</v>
      </c>
      <c r="BA183" s="2">
        <v>878478.0766528286</v>
      </c>
      <c r="BB183" s="2">
        <v>0</v>
      </c>
      <c r="BC183" s="2">
        <v>4392.3903832641427</v>
      </c>
      <c r="BD183" s="2">
        <v>882870.46703609277</v>
      </c>
      <c r="BE183" s="2">
        <v>878478.0766528286</v>
      </c>
      <c r="BF183" s="2">
        <v>0</v>
      </c>
      <c r="BG183" s="2">
        <v>4392.3903832641427</v>
      </c>
      <c r="BH183" s="2">
        <v>882870.46703609277</v>
      </c>
      <c r="BI183" s="2">
        <v>40712800</v>
      </c>
      <c r="BJ183" s="2">
        <v>0</v>
      </c>
      <c r="BK183" s="2">
        <v>203564</v>
      </c>
      <c r="BL183" s="2">
        <v>40916364</v>
      </c>
      <c r="BM183" s="2">
        <v>878478.0766528286</v>
      </c>
      <c r="BN183" s="2">
        <v>0</v>
      </c>
      <c r="BO183" s="2">
        <v>4392.3903832641427</v>
      </c>
      <c r="BP183" s="2">
        <v>882870.46703609277</v>
      </c>
      <c r="BQ183" s="2" t="s">
        <v>96</v>
      </c>
      <c r="BR183" s="1">
        <v>1.4999999999999999E-2</v>
      </c>
      <c r="BS183" s="1">
        <v>3.5000000000000003E-2</v>
      </c>
      <c r="BT183" s="1">
        <v>0.26500000000000001</v>
      </c>
      <c r="BU183" s="2">
        <v>150000</v>
      </c>
      <c r="BV183" s="2">
        <v>350000.00000000006</v>
      </c>
      <c r="BW183" s="2">
        <v>2650000</v>
      </c>
      <c r="BX183" s="2">
        <v>150000</v>
      </c>
      <c r="BY183" s="2">
        <v>173482.63288913417</v>
      </c>
      <c r="BZ183" s="2">
        <v>150000</v>
      </c>
      <c r="CA183" s="2">
        <v>350000.00000000006</v>
      </c>
      <c r="CB183" s="2">
        <v>2650000</v>
      </c>
      <c r="CC183" s="2">
        <v>150000</v>
      </c>
      <c r="CD183" s="2">
        <v>173482.63288913417</v>
      </c>
      <c r="CE183" s="1">
        <f t="shared" si="2"/>
        <v>1.7348263288913417E-2</v>
      </c>
    </row>
    <row r="184" spans="1:83" ht="13.5" customHeight="1">
      <c r="A184" s="3" t="s">
        <v>82</v>
      </c>
      <c r="B184" t="s">
        <v>437</v>
      </c>
      <c r="C184" s="9" t="s">
        <v>1793</v>
      </c>
      <c r="D184" s="3" t="s">
        <v>438</v>
      </c>
      <c r="E184" s="3" t="s">
        <v>439</v>
      </c>
      <c r="F184" s="3" t="s">
        <v>87</v>
      </c>
      <c r="G184" s="3" t="s">
        <v>128</v>
      </c>
      <c r="H184" s="3" t="s">
        <v>89</v>
      </c>
      <c r="I184" s="3" t="s">
        <v>90</v>
      </c>
      <c r="J184" s="3" t="s">
        <v>440</v>
      </c>
      <c r="K184" s="3" t="s">
        <v>92</v>
      </c>
      <c r="L184" s="3" t="s">
        <v>93</v>
      </c>
      <c r="M184" s="3" t="s">
        <v>94</v>
      </c>
      <c r="N184" s="2">
        <v>30000000</v>
      </c>
      <c r="O184" s="2">
        <v>8000000</v>
      </c>
      <c r="P184" s="10">
        <v>1</v>
      </c>
      <c r="Q184" s="2">
        <v>30000000</v>
      </c>
      <c r="R184" s="2">
        <v>8000000</v>
      </c>
      <c r="S184" s="3" t="s">
        <v>94</v>
      </c>
      <c r="T184" s="2">
        <v>1981611.61</v>
      </c>
      <c r="U184" s="2">
        <v>1981611.61</v>
      </c>
      <c r="V184" s="2">
        <v>21775.71</v>
      </c>
      <c r="W184" s="11">
        <v>1</v>
      </c>
      <c r="X184" s="2">
        <v>1981611.61</v>
      </c>
      <c r="Y184" s="2">
        <v>1981611.61</v>
      </c>
      <c r="Z184" s="2">
        <v>21775.71</v>
      </c>
      <c r="AA184" s="12">
        <v>4.2999999999999997E-2</v>
      </c>
      <c r="AB184" s="13">
        <v>44524</v>
      </c>
      <c r="AC184" s="13">
        <v>44500</v>
      </c>
      <c r="AD184" s="2">
        <v>1</v>
      </c>
      <c r="AE184" s="2">
        <v>6</v>
      </c>
      <c r="AF184" s="3" t="s">
        <v>95</v>
      </c>
      <c r="AG184" s="2">
        <v>0</v>
      </c>
      <c r="AH184" s="3" t="s">
        <v>95</v>
      </c>
      <c r="AI184" s="3" t="s">
        <v>95</v>
      </c>
      <c r="AJ184" s="2">
        <v>1</v>
      </c>
      <c r="AK184" s="2">
        <v>34206.487509102102</v>
      </c>
      <c r="AL184" s="2">
        <v>0</v>
      </c>
      <c r="AM184" s="2">
        <v>375.89129391345745</v>
      </c>
      <c r="AN184" s="2">
        <v>34582.378803015563</v>
      </c>
      <c r="AO184" s="2">
        <v>34206.487509102102</v>
      </c>
      <c r="AP184" s="2">
        <v>0</v>
      </c>
      <c r="AQ184" s="2">
        <v>375.89129391345745</v>
      </c>
      <c r="AR184" s="2">
        <v>34582.378803015563</v>
      </c>
      <c r="AS184" s="2">
        <v>1585289.2880000002</v>
      </c>
      <c r="AT184" s="2">
        <v>0</v>
      </c>
      <c r="AU184" s="2">
        <v>17420.567999999999</v>
      </c>
      <c r="AV184" s="2">
        <v>1602709.8560000001</v>
      </c>
      <c r="AW184" s="2">
        <v>34206.487509102102</v>
      </c>
      <c r="AX184" s="2">
        <v>0</v>
      </c>
      <c r="AY184" s="2">
        <v>375.89129391345745</v>
      </c>
      <c r="AZ184" s="2">
        <v>34582.378803015563</v>
      </c>
      <c r="BA184" s="2">
        <v>174080.23558257151</v>
      </c>
      <c r="BB184" s="2">
        <v>0</v>
      </c>
      <c r="BC184" s="2">
        <v>1912.9483838549763</v>
      </c>
      <c r="BD184" s="2">
        <v>175993.1839664265</v>
      </c>
      <c r="BE184" s="2">
        <v>174080.23558257151</v>
      </c>
      <c r="BF184" s="2">
        <v>0</v>
      </c>
      <c r="BG184" s="2">
        <v>1912.9483838549763</v>
      </c>
      <c r="BH184" s="2">
        <v>175993.1839664265</v>
      </c>
      <c r="BI184" s="2">
        <v>8067695.7155608013</v>
      </c>
      <c r="BJ184" s="2">
        <v>0</v>
      </c>
      <c r="BK184" s="2">
        <v>88655.012608799996</v>
      </c>
      <c r="BL184" s="2">
        <v>8156350.7281696014</v>
      </c>
      <c r="BM184" s="2">
        <v>174080.23558257151</v>
      </c>
      <c r="BN184" s="2">
        <v>0</v>
      </c>
      <c r="BO184" s="2">
        <v>1912.9483838549763</v>
      </c>
      <c r="BP184" s="2">
        <v>175993.1839664265</v>
      </c>
      <c r="BQ184" s="2" t="s">
        <v>96</v>
      </c>
      <c r="BR184" s="1">
        <v>1.4999999999999999E-2</v>
      </c>
      <c r="BS184" s="1">
        <v>3.5000000000000003E-2</v>
      </c>
      <c r="BT184" s="1">
        <v>0.26500000000000001</v>
      </c>
      <c r="BU184" s="2">
        <v>29724.174149999999</v>
      </c>
      <c r="BV184" s="2">
        <v>69356.406350000005</v>
      </c>
      <c r="BW184" s="2">
        <v>525127.07665000006</v>
      </c>
      <c r="BX184" s="2">
        <v>29724.174149999999</v>
      </c>
      <c r="BY184" s="2">
        <v>34582.378803015563</v>
      </c>
      <c r="BZ184" s="2">
        <v>29724.174149999999</v>
      </c>
      <c r="CA184" s="2">
        <v>69356.406350000005</v>
      </c>
      <c r="CB184" s="2">
        <v>525127.07665000006</v>
      </c>
      <c r="CC184" s="2">
        <v>29724.174149999999</v>
      </c>
      <c r="CD184" s="2">
        <v>34582.378803015563</v>
      </c>
      <c r="CE184" s="1">
        <f t="shared" si="2"/>
        <v>1.7451643212271835E-2</v>
      </c>
    </row>
    <row r="185" spans="1:83" ht="13.5" customHeight="1">
      <c r="A185" s="3" t="s">
        <v>82</v>
      </c>
      <c r="B185" t="s">
        <v>441</v>
      </c>
      <c r="C185" s="9" t="s">
        <v>1794</v>
      </c>
      <c r="D185" s="3" t="s">
        <v>271</v>
      </c>
      <c r="E185" s="3" t="s">
        <v>272</v>
      </c>
      <c r="F185" s="3" t="s">
        <v>87</v>
      </c>
      <c r="G185" s="3" t="s">
        <v>128</v>
      </c>
      <c r="H185" s="3" t="s">
        <v>89</v>
      </c>
      <c r="I185" s="3" t="s">
        <v>90</v>
      </c>
      <c r="J185" s="3" t="s">
        <v>377</v>
      </c>
      <c r="K185" s="3" t="s">
        <v>92</v>
      </c>
      <c r="L185" s="3" t="s">
        <v>93</v>
      </c>
      <c r="M185" s="3" t="s">
        <v>94</v>
      </c>
      <c r="N185" s="2">
        <v>6000000</v>
      </c>
      <c r="O185" s="2">
        <v>3579811.92</v>
      </c>
      <c r="P185" s="10">
        <v>1</v>
      </c>
      <c r="Q185" s="2">
        <v>6000000</v>
      </c>
      <c r="R185" s="2">
        <v>3579811.92</v>
      </c>
      <c r="S185" s="3" t="s">
        <v>94</v>
      </c>
      <c r="T185" s="2">
        <v>105324.18</v>
      </c>
      <c r="U185" s="2">
        <v>105324.18</v>
      </c>
      <c r="V185" s="2">
        <v>91.63</v>
      </c>
      <c r="W185" s="11">
        <v>1</v>
      </c>
      <c r="X185" s="2">
        <v>105324.18</v>
      </c>
      <c r="Y185" s="2">
        <v>105324.18</v>
      </c>
      <c r="Z185" s="2">
        <v>91.63</v>
      </c>
      <c r="AA185" s="12">
        <v>5.2199999999999996E-2</v>
      </c>
      <c r="AB185" s="13">
        <v>44526</v>
      </c>
      <c r="AC185" s="13">
        <v>44500</v>
      </c>
      <c r="AD185" s="2">
        <v>1</v>
      </c>
      <c r="AE185" s="2">
        <v>8</v>
      </c>
      <c r="AF185" s="3" t="s">
        <v>95</v>
      </c>
      <c r="AG185" s="2">
        <v>0</v>
      </c>
      <c r="AH185" s="3" t="s">
        <v>95</v>
      </c>
      <c r="AI185" s="3" t="s">
        <v>95</v>
      </c>
      <c r="AJ185" s="2">
        <v>1</v>
      </c>
      <c r="AK185" s="2">
        <v>4427.540574095342</v>
      </c>
      <c r="AL185" s="2">
        <v>0</v>
      </c>
      <c r="AM185" s="2">
        <v>3.8518746863669504</v>
      </c>
      <c r="AN185" s="2">
        <v>4431.3924487817085</v>
      </c>
      <c r="AO185" s="2">
        <v>4427.540574095342</v>
      </c>
      <c r="AP185" s="2">
        <v>0</v>
      </c>
      <c r="AQ185" s="2">
        <v>3.8518746863669504</v>
      </c>
      <c r="AR185" s="2">
        <v>4431.3924487817085</v>
      </c>
      <c r="AS185" s="2">
        <v>84259.343999999997</v>
      </c>
      <c r="AT185" s="2">
        <v>0</v>
      </c>
      <c r="AU185" s="2">
        <v>73.303999999999988</v>
      </c>
      <c r="AV185" s="2">
        <v>84332.648000000016</v>
      </c>
      <c r="AW185" s="2">
        <v>4427.540574095342</v>
      </c>
      <c r="AX185" s="2">
        <v>0</v>
      </c>
      <c r="AY185" s="2">
        <v>3.8518746863669504</v>
      </c>
      <c r="AZ185" s="2">
        <v>4431.3924487817085</v>
      </c>
      <c r="BA185" s="2">
        <v>22532.196735628604</v>
      </c>
      <c r="BB185" s="2">
        <v>0</v>
      </c>
      <c r="BC185" s="2">
        <v>19.602575466390046</v>
      </c>
      <c r="BD185" s="2">
        <v>22551.799311094994</v>
      </c>
      <c r="BE185" s="2">
        <v>22532.196735628604</v>
      </c>
      <c r="BF185" s="2">
        <v>0</v>
      </c>
      <c r="BG185" s="2">
        <v>19.602575466390046</v>
      </c>
      <c r="BH185" s="2">
        <v>22551.799311094994</v>
      </c>
      <c r="BI185" s="2">
        <v>428804.22755040001</v>
      </c>
      <c r="BJ185" s="2">
        <v>0</v>
      </c>
      <c r="BK185" s="2">
        <v>373.05138639999996</v>
      </c>
      <c r="BL185" s="2">
        <v>429177.27893680008</v>
      </c>
      <c r="BM185" s="2">
        <v>22532.196735628604</v>
      </c>
      <c r="BN185" s="2">
        <v>0</v>
      </c>
      <c r="BO185" s="2">
        <v>19.602575466390046</v>
      </c>
      <c r="BP185" s="2">
        <v>22551.799311094994</v>
      </c>
      <c r="BQ185" s="2" t="s">
        <v>96</v>
      </c>
      <c r="BR185" s="1">
        <v>1.4999999999999999E-2</v>
      </c>
      <c r="BS185" s="1">
        <v>3.5000000000000003E-2</v>
      </c>
      <c r="BT185" s="1">
        <v>0.26500000000000001</v>
      </c>
      <c r="BU185" s="2">
        <v>1579.8626999999999</v>
      </c>
      <c r="BV185" s="2">
        <v>3686.3463000000002</v>
      </c>
      <c r="BW185" s="2">
        <v>27910.9077</v>
      </c>
      <c r="BX185" s="2">
        <v>1579.8626999999999</v>
      </c>
      <c r="BY185" s="2">
        <v>4431.3924487817085</v>
      </c>
      <c r="BZ185" s="2">
        <v>1579.8626999999999</v>
      </c>
      <c r="CA185" s="2">
        <v>3686.3463000000002</v>
      </c>
      <c r="CB185" s="2">
        <v>27910.9077</v>
      </c>
      <c r="CC185" s="2">
        <v>1579.8626999999999</v>
      </c>
      <c r="CD185" s="2">
        <v>4431.3924487817085</v>
      </c>
      <c r="CE185" s="1">
        <f t="shared" si="2"/>
        <v>4.2073837639008523E-2</v>
      </c>
    </row>
    <row r="186" spans="1:83" ht="13.5" customHeight="1">
      <c r="A186" s="3" t="s">
        <v>82</v>
      </c>
      <c r="B186" t="s">
        <v>442</v>
      </c>
      <c r="C186" s="9" t="s">
        <v>1795</v>
      </c>
      <c r="D186" s="3" t="s">
        <v>443</v>
      </c>
      <c r="E186" s="3" t="s">
        <v>444</v>
      </c>
      <c r="F186" s="3" t="s">
        <v>87</v>
      </c>
      <c r="G186" s="3" t="s">
        <v>88</v>
      </c>
      <c r="H186" s="3" t="s">
        <v>89</v>
      </c>
      <c r="I186" s="3" t="s">
        <v>90</v>
      </c>
      <c r="J186" s="3" t="s">
        <v>445</v>
      </c>
      <c r="K186" s="3" t="s">
        <v>92</v>
      </c>
      <c r="L186" s="3" t="s">
        <v>93</v>
      </c>
      <c r="M186" s="3" t="s">
        <v>94</v>
      </c>
      <c r="N186" s="2">
        <v>200000000</v>
      </c>
      <c r="O186" s="2">
        <v>0</v>
      </c>
      <c r="P186" s="10">
        <v>1</v>
      </c>
      <c r="Q186" s="2">
        <v>200000000</v>
      </c>
      <c r="R186" s="2">
        <v>0</v>
      </c>
      <c r="S186" s="3" t="s">
        <v>94</v>
      </c>
      <c r="T186" s="2">
        <v>200000000</v>
      </c>
      <c r="U186" s="2">
        <v>200000000</v>
      </c>
      <c r="V186" s="2">
        <v>770000</v>
      </c>
      <c r="W186" s="11">
        <v>1</v>
      </c>
      <c r="X186" s="2">
        <v>200000000</v>
      </c>
      <c r="Y186" s="2">
        <v>200000000</v>
      </c>
      <c r="Z186" s="2">
        <v>770000</v>
      </c>
      <c r="AA186" s="12">
        <v>3.85E-2</v>
      </c>
      <c r="AB186" s="13">
        <v>44775</v>
      </c>
      <c r="AC186" s="13">
        <v>44500</v>
      </c>
      <c r="AD186" s="2">
        <v>1</v>
      </c>
      <c r="AE186" s="2">
        <v>3</v>
      </c>
      <c r="AF186" s="3" t="s">
        <v>95</v>
      </c>
      <c r="AG186" s="2">
        <v>0</v>
      </c>
      <c r="AH186" s="3" t="s">
        <v>95</v>
      </c>
      <c r="AI186" s="3" t="s">
        <v>95</v>
      </c>
      <c r="AJ186" s="2">
        <v>1</v>
      </c>
      <c r="AK186" s="2">
        <v>502281.64033891668</v>
      </c>
      <c r="AL186" s="2">
        <v>0</v>
      </c>
      <c r="AM186" s="2">
        <v>1933.7843153048293</v>
      </c>
      <c r="AN186" s="2">
        <v>504215.42465422151</v>
      </c>
      <c r="AO186" s="2">
        <v>502281.64033891668</v>
      </c>
      <c r="AP186" s="2">
        <v>0</v>
      </c>
      <c r="AQ186" s="2">
        <v>1933.7843153048293</v>
      </c>
      <c r="AR186" s="2">
        <v>504215.42465422151</v>
      </c>
      <c r="AS186" s="2">
        <v>160000000</v>
      </c>
      <c r="AT186" s="2">
        <v>0</v>
      </c>
      <c r="AU186" s="2">
        <v>616000</v>
      </c>
      <c r="AV186" s="2">
        <v>160616000</v>
      </c>
      <c r="AW186" s="2">
        <v>502281.64033891668</v>
      </c>
      <c r="AX186" s="2">
        <v>0</v>
      </c>
      <c r="AY186" s="2">
        <v>1933.7843153048293</v>
      </c>
      <c r="AZ186" s="2">
        <v>504215.42465422151</v>
      </c>
      <c r="BA186" s="2">
        <v>2556161.495848781</v>
      </c>
      <c r="BB186" s="2">
        <v>0</v>
      </c>
      <c r="BC186" s="2">
        <v>9841.2217590178079</v>
      </c>
      <c r="BD186" s="2">
        <v>2566002.717607799</v>
      </c>
      <c r="BE186" s="2">
        <v>2556161.495848781</v>
      </c>
      <c r="BF186" s="2">
        <v>0</v>
      </c>
      <c r="BG186" s="2">
        <v>9841.2217590178079</v>
      </c>
      <c r="BH186" s="2">
        <v>2566002.717607799</v>
      </c>
      <c r="BI186" s="2">
        <v>814256000</v>
      </c>
      <c r="BJ186" s="2">
        <v>0</v>
      </c>
      <c r="BK186" s="2">
        <v>3134885.6</v>
      </c>
      <c r="BL186" s="2">
        <v>817390885.60000002</v>
      </c>
      <c r="BM186" s="2">
        <v>2556161.495848781</v>
      </c>
      <c r="BN186" s="2">
        <v>0</v>
      </c>
      <c r="BO186" s="2">
        <v>9841.2217590178079</v>
      </c>
      <c r="BP186" s="2">
        <v>2566002.717607799</v>
      </c>
      <c r="BQ186" s="2" t="s">
        <v>96</v>
      </c>
      <c r="BR186" s="1">
        <v>1.4999999999999999E-2</v>
      </c>
      <c r="BS186" s="1">
        <v>3.5000000000000003E-2</v>
      </c>
      <c r="BT186" s="1">
        <v>0.26500000000000001</v>
      </c>
      <c r="BU186" s="2">
        <v>3000000</v>
      </c>
      <c r="BV186" s="2">
        <v>7000000.0000000009</v>
      </c>
      <c r="BW186" s="2">
        <v>53000000</v>
      </c>
      <c r="BX186" s="2">
        <v>3000000</v>
      </c>
      <c r="BY186" s="2">
        <v>3000000</v>
      </c>
      <c r="BZ186" s="2">
        <v>3000000</v>
      </c>
      <c r="CA186" s="2">
        <v>7000000.0000000009</v>
      </c>
      <c r="CB186" s="2">
        <v>53000000</v>
      </c>
      <c r="CC186" s="2">
        <v>3000000</v>
      </c>
      <c r="CD186" s="2">
        <v>3000000</v>
      </c>
      <c r="CE186" s="1">
        <f t="shared" si="2"/>
        <v>1.4999999999999999E-2</v>
      </c>
    </row>
    <row r="187" spans="1:83" ht="13.5" customHeight="1">
      <c r="A187" s="3" t="s">
        <v>82</v>
      </c>
      <c r="B187" t="s">
        <v>446</v>
      </c>
      <c r="C187" s="9" t="s">
        <v>1796</v>
      </c>
      <c r="D187" s="3" t="s">
        <v>271</v>
      </c>
      <c r="E187" s="3" t="s">
        <v>272</v>
      </c>
      <c r="F187" s="3" t="s">
        <v>87</v>
      </c>
      <c r="G187" s="3" t="s">
        <v>128</v>
      </c>
      <c r="H187" s="3" t="s">
        <v>89</v>
      </c>
      <c r="I187" s="3" t="s">
        <v>90</v>
      </c>
      <c r="J187" s="3" t="s">
        <v>377</v>
      </c>
      <c r="K187" s="3" t="s">
        <v>92</v>
      </c>
      <c r="L187" s="3" t="s">
        <v>93</v>
      </c>
      <c r="M187" s="3" t="s">
        <v>94</v>
      </c>
      <c r="N187" s="2">
        <v>6000000</v>
      </c>
      <c r="O187" s="2">
        <v>3579811.92</v>
      </c>
      <c r="P187" s="10">
        <v>1</v>
      </c>
      <c r="Q187" s="2">
        <v>6000000</v>
      </c>
      <c r="R187" s="2">
        <v>3579811.92</v>
      </c>
      <c r="S187" s="3" t="s">
        <v>94</v>
      </c>
      <c r="T187" s="2">
        <v>474233.74</v>
      </c>
      <c r="U187" s="2">
        <v>474233.74</v>
      </c>
      <c r="V187" s="2">
        <v>412.58</v>
      </c>
      <c r="W187" s="11">
        <v>1</v>
      </c>
      <c r="X187" s="2">
        <v>474233.74</v>
      </c>
      <c r="Y187" s="2">
        <v>474233.74</v>
      </c>
      <c r="Z187" s="2">
        <v>412.58</v>
      </c>
      <c r="AA187" s="12">
        <v>5.2199999999999996E-2</v>
      </c>
      <c r="AB187" s="13">
        <v>44526</v>
      </c>
      <c r="AC187" s="13">
        <v>44500</v>
      </c>
      <c r="AD187" s="2">
        <v>1</v>
      </c>
      <c r="AE187" s="2">
        <v>8</v>
      </c>
      <c r="AF187" s="3" t="s">
        <v>95</v>
      </c>
      <c r="AG187" s="2">
        <v>0</v>
      </c>
      <c r="AH187" s="3" t="s">
        <v>95</v>
      </c>
      <c r="AI187" s="3" t="s">
        <v>95</v>
      </c>
      <c r="AJ187" s="2">
        <v>1</v>
      </c>
      <c r="AK187" s="2">
        <v>19935.489888978784</v>
      </c>
      <c r="AL187" s="2">
        <v>0</v>
      </c>
      <c r="AM187" s="2">
        <v>17.34373521882873</v>
      </c>
      <c r="AN187" s="2">
        <v>19952.833624197614</v>
      </c>
      <c r="AO187" s="2">
        <v>19935.489888978784</v>
      </c>
      <c r="AP187" s="2">
        <v>0</v>
      </c>
      <c r="AQ187" s="2">
        <v>17.34373521882873</v>
      </c>
      <c r="AR187" s="2">
        <v>19952.833624197614</v>
      </c>
      <c r="AS187" s="2">
        <v>379386.99199999997</v>
      </c>
      <c r="AT187" s="2">
        <v>0</v>
      </c>
      <c r="AU187" s="2">
        <v>330.06399999999996</v>
      </c>
      <c r="AV187" s="2">
        <v>379717.05599999998</v>
      </c>
      <c r="AW187" s="2">
        <v>19935.489888978784</v>
      </c>
      <c r="AX187" s="2">
        <v>0</v>
      </c>
      <c r="AY187" s="2">
        <v>17.34373521882873</v>
      </c>
      <c r="AZ187" s="2">
        <v>19952.833624197614</v>
      </c>
      <c r="BA187" s="2">
        <v>101453.70159400193</v>
      </c>
      <c r="BB187" s="2">
        <v>0</v>
      </c>
      <c r="BC187" s="2">
        <v>88.264002902141286</v>
      </c>
      <c r="BD187" s="2">
        <v>101541.96559690408</v>
      </c>
      <c r="BE187" s="2">
        <v>101453.70159400193</v>
      </c>
      <c r="BF187" s="2">
        <v>0</v>
      </c>
      <c r="BG187" s="2">
        <v>88.264002902141286</v>
      </c>
      <c r="BH187" s="2">
        <v>101541.96559690408</v>
      </c>
      <c r="BI187" s="2">
        <v>1930738.3409871999</v>
      </c>
      <c r="BJ187" s="2">
        <v>0</v>
      </c>
      <c r="BK187" s="2">
        <v>1679.7287024</v>
      </c>
      <c r="BL187" s="2">
        <v>1932418.0696896</v>
      </c>
      <c r="BM187" s="2">
        <v>101453.70159400193</v>
      </c>
      <c r="BN187" s="2">
        <v>0</v>
      </c>
      <c r="BO187" s="2">
        <v>88.264002902141286</v>
      </c>
      <c r="BP187" s="2">
        <v>101541.96559690408</v>
      </c>
      <c r="BQ187" s="2" t="s">
        <v>96</v>
      </c>
      <c r="BR187" s="1">
        <v>1.4999999999999999E-2</v>
      </c>
      <c r="BS187" s="1">
        <v>3.5000000000000003E-2</v>
      </c>
      <c r="BT187" s="1">
        <v>0.26500000000000001</v>
      </c>
      <c r="BU187" s="2">
        <v>7113.5060999999996</v>
      </c>
      <c r="BV187" s="2">
        <v>16598.180900000003</v>
      </c>
      <c r="BW187" s="2">
        <v>125671.94110000001</v>
      </c>
      <c r="BX187" s="2">
        <v>7113.5060999999996</v>
      </c>
      <c r="BY187" s="2">
        <v>19952.833624197614</v>
      </c>
      <c r="BZ187" s="2">
        <v>7113.5060999999996</v>
      </c>
      <c r="CA187" s="2">
        <v>16598.180900000003</v>
      </c>
      <c r="CB187" s="2">
        <v>125671.94110000001</v>
      </c>
      <c r="CC187" s="2">
        <v>7113.5060999999996</v>
      </c>
      <c r="CD187" s="2">
        <v>19952.833624197614</v>
      </c>
      <c r="CE187" s="1">
        <f t="shared" si="2"/>
        <v>4.2073838154572496E-2</v>
      </c>
    </row>
    <row r="188" spans="1:83" ht="13.5" customHeight="1">
      <c r="A188" s="3" t="s">
        <v>82</v>
      </c>
      <c r="B188" t="s">
        <v>447</v>
      </c>
      <c r="C188" s="9" t="s">
        <v>1797</v>
      </c>
      <c r="D188" s="3" t="s">
        <v>448</v>
      </c>
      <c r="E188" s="3" t="s">
        <v>449</v>
      </c>
      <c r="F188" s="3" t="s">
        <v>87</v>
      </c>
      <c r="G188" s="3" t="s">
        <v>100</v>
      </c>
      <c r="H188" s="3" t="s">
        <v>89</v>
      </c>
      <c r="I188" s="3" t="s">
        <v>90</v>
      </c>
      <c r="J188" s="3" t="s">
        <v>450</v>
      </c>
      <c r="K188" s="3" t="s">
        <v>92</v>
      </c>
      <c r="L188" s="3" t="s">
        <v>93</v>
      </c>
      <c r="M188" s="3" t="s">
        <v>94</v>
      </c>
      <c r="N188" s="2">
        <v>30000000</v>
      </c>
      <c r="O188" s="2">
        <v>811214.7</v>
      </c>
      <c r="P188" s="10">
        <v>1</v>
      </c>
      <c r="Q188" s="2">
        <v>30000000</v>
      </c>
      <c r="R188" s="2">
        <v>811214.7</v>
      </c>
      <c r="S188" s="3" t="s">
        <v>94</v>
      </c>
      <c r="T188" s="2">
        <v>29188785.300000001</v>
      </c>
      <c r="U188" s="2">
        <v>29188785.300000001</v>
      </c>
      <c r="V188" s="2">
        <v>268536.82</v>
      </c>
      <c r="W188" s="11">
        <v>1</v>
      </c>
      <c r="X188" s="2">
        <v>29188785.300000001</v>
      </c>
      <c r="Y188" s="2">
        <v>29188785.300000001</v>
      </c>
      <c r="Z188" s="2">
        <v>268536.82</v>
      </c>
      <c r="AA188" s="12">
        <v>4.8000000000000001E-2</v>
      </c>
      <c r="AB188" s="13">
        <v>44547</v>
      </c>
      <c r="AC188" s="13">
        <v>44500</v>
      </c>
      <c r="AD188" s="2">
        <v>1</v>
      </c>
      <c r="AE188" s="2">
        <v>5</v>
      </c>
      <c r="AF188" s="3" t="s">
        <v>95</v>
      </c>
      <c r="AG188" s="2">
        <v>0</v>
      </c>
      <c r="AH188" s="3" t="s">
        <v>95</v>
      </c>
      <c r="AI188" s="3" t="s">
        <v>95</v>
      </c>
      <c r="AJ188" s="2">
        <v>1</v>
      </c>
      <c r="AK188" s="2">
        <v>324128.25838848157</v>
      </c>
      <c r="AL188" s="2">
        <v>0</v>
      </c>
      <c r="AM188" s="2">
        <v>2981.9799243163834</v>
      </c>
      <c r="AN188" s="2">
        <v>327110.23831279797</v>
      </c>
      <c r="AO188" s="2">
        <v>324128.25838848157</v>
      </c>
      <c r="AP188" s="2">
        <v>0</v>
      </c>
      <c r="AQ188" s="2">
        <v>2981.9799243163834</v>
      </c>
      <c r="AR188" s="2">
        <v>327110.23831279797</v>
      </c>
      <c r="AS188" s="2">
        <v>23351028.240000002</v>
      </c>
      <c r="AT188" s="2">
        <v>0</v>
      </c>
      <c r="AU188" s="2">
        <v>214829.45599999998</v>
      </c>
      <c r="AV188" s="2">
        <v>23565857.696000002</v>
      </c>
      <c r="AW188" s="2">
        <v>324128.25838848157</v>
      </c>
      <c r="AX188" s="2">
        <v>0</v>
      </c>
      <c r="AY188" s="2">
        <v>2981.9799243163834</v>
      </c>
      <c r="AZ188" s="2">
        <v>327110.23831279797</v>
      </c>
      <c r="BA188" s="2">
        <v>1649521.1197648216</v>
      </c>
      <c r="BB188" s="2">
        <v>0</v>
      </c>
      <c r="BC188" s="2">
        <v>15175.594032838508</v>
      </c>
      <c r="BD188" s="2">
        <v>1664696.7137976603</v>
      </c>
      <c r="BE188" s="2">
        <v>1649521.1197648216</v>
      </c>
      <c r="BF188" s="2">
        <v>0</v>
      </c>
      <c r="BG188" s="2">
        <v>15175.594032838508</v>
      </c>
      <c r="BH188" s="2">
        <v>1664696.7137976603</v>
      </c>
      <c r="BI188" s="2">
        <v>118835717.81618401</v>
      </c>
      <c r="BJ188" s="2">
        <v>0</v>
      </c>
      <c r="BK188" s="2">
        <v>1093288.5845295999</v>
      </c>
      <c r="BL188" s="2">
        <v>119929006.40071362</v>
      </c>
      <c r="BM188" s="2">
        <v>1649521.1197648216</v>
      </c>
      <c r="BN188" s="2">
        <v>0</v>
      </c>
      <c r="BO188" s="2">
        <v>15175.594032838508</v>
      </c>
      <c r="BP188" s="2">
        <v>1664696.7137976603</v>
      </c>
      <c r="BQ188" s="2" t="s">
        <v>96</v>
      </c>
      <c r="BR188" s="1">
        <v>1.4999999999999999E-2</v>
      </c>
      <c r="BS188" s="1">
        <v>3.5000000000000003E-2</v>
      </c>
      <c r="BT188" s="1">
        <v>0.26500000000000001</v>
      </c>
      <c r="BU188" s="2">
        <v>437831.7795</v>
      </c>
      <c r="BV188" s="2">
        <v>1021607.4855000001</v>
      </c>
      <c r="BW188" s="2">
        <v>7735028.1045000004</v>
      </c>
      <c r="BX188" s="2">
        <v>437831.7795</v>
      </c>
      <c r="BY188" s="2">
        <v>437831.7795</v>
      </c>
      <c r="BZ188" s="2">
        <v>437831.7795</v>
      </c>
      <c r="CA188" s="2">
        <v>1021607.4855000001</v>
      </c>
      <c r="CB188" s="2">
        <v>7735028.1045000004</v>
      </c>
      <c r="CC188" s="2">
        <v>437831.7795</v>
      </c>
      <c r="CD188" s="2">
        <v>437831.7795</v>
      </c>
      <c r="CE188" s="1">
        <f t="shared" si="2"/>
        <v>1.4999999999999999E-2</v>
      </c>
    </row>
    <row r="189" spans="1:83" ht="13.5" customHeight="1">
      <c r="A189" s="3" t="s">
        <v>82</v>
      </c>
      <c r="B189" t="s">
        <v>451</v>
      </c>
      <c r="C189" s="9" t="s">
        <v>1798</v>
      </c>
      <c r="D189" s="3" t="s">
        <v>452</v>
      </c>
      <c r="E189" s="3" t="s">
        <v>453</v>
      </c>
      <c r="F189" s="3" t="s">
        <v>87</v>
      </c>
      <c r="G189" s="3" t="s">
        <v>88</v>
      </c>
      <c r="H189" s="3" t="s">
        <v>89</v>
      </c>
      <c r="I189" s="3" t="s">
        <v>90</v>
      </c>
      <c r="J189" s="3" t="s">
        <v>454</v>
      </c>
      <c r="K189" s="3" t="s">
        <v>92</v>
      </c>
      <c r="L189" s="3" t="s">
        <v>93</v>
      </c>
      <c r="M189" s="3" t="s">
        <v>94</v>
      </c>
      <c r="N189" s="2">
        <v>150000000</v>
      </c>
      <c r="O189" s="2">
        <v>60000000</v>
      </c>
      <c r="P189" s="10">
        <v>1</v>
      </c>
      <c r="Q189" s="2">
        <v>150000000</v>
      </c>
      <c r="R189" s="2">
        <v>60000000</v>
      </c>
      <c r="S189" s="3" t="s">
        <v>94</v>
      </c>
      <c r="T189" s="2">
        <v>20000000</v>
      </c>
      <c r="U189" s="2">
        <v>20000000</v>
      </c>
      <c r="V189" s="2">
        <v>76000</v>
      </c>
      <c r="W189" s="11">
        <v>1</v>
      </c>
      <c r="X189" s="2">
        <v>20000000</v>
      </c>
      <c r="Y189" s="2">
        <v>20000000</v>
      </c>
      <c r="Z189" s="2">
        <v>76000</v>
      </c>
      <c r="AA189" s="12">
        <v>3.7999999999999999E-2</v>
      </c>
      <c r="AB189" s="13">
        <v>44591</v>
      </c>
      <c r="AC189" s="13">
        <v>44500</v>
      </c>
      <c r="AD189" s="2">
        <v>1</v>
      </c>
      <c r="AE189" s="2">
        <v>1</v>
      </c>
      <c r="AF189" s="3" t="s">
        <v>95</v>
      </c>
      <c r="AG189" s="2">
        <v>0</v>
      </c>
      <c r="AH189" s="3" t="s">
        <v>95</v>
      </c>
      <c r="AI189" s="3" t="s">
        <v>95</v>
      </c>
      <c r="AJ189" s="2">
        <v>1</v>
      </c>
      <c r="AK189" s="2">
        <v>7554.1690018416211</v>
      </c>
      <c r="AL189" s="2">
        <v>0</v>
      </c>
      <c r="AM189" s="2">
        <v>28.70584220699816</v>
      </c>
      <c r="AN189" s="2">
        <v>7582.8748440486197</v>
      </c>
      <c r="AO189" s="2">
        <v>7554.1690018416211</v>
      </c>
      <c r="AP189" s="2">
        <v>0</v>
      </c>
      <c r="AQ189" s="2">
        <v>28.70584220699816</v>
      </c>
      <c r="AR189" s="2">
        <v>7582.8748440486197</v>
      </c>
      <c r="AS189" s="2">
        <v>16000000</v>
      </c>
      <c r="AT189" s="2">
        <v>0</v>
      </c>
      <c r="AU189" s="2">
        <v>60799.999999999993</v>
      </c>
      <c r="AV189" s="2">
        <v>16060800</v>
      </c>
      <c r="AW189" s="2">
        <v>7554.1690018416211</v>
      </c>
      <c r="AX189" s="2">
        <v>0</v>
      </c>
      <c r="AY189" s="2">
        <v>28.70584220699816</v>
      </c>
      <c r="AZ189" s="2">
        <v>7582.8748440486197</v>
      </c>
      <c r="BA189" s="2">
        <v>38443.921467272194</v>
      </c>
      <c r="BB189" s="2">
        <v>0</v>
      </c>
      <c r="BC189" s="2">
        <v>146.08690157563433</v>
      </c>
      <c r="BD189" s="2">
        <v>38590.008368847833</v>
      </c>
      <c r="BE189" s="2">
        <v>38443.921467272194</v>
      </c>
      <c r="BF189" s="2">
        <v>0</v>
      </c>
      <c r="BG189" s="2">
        <v>146.08690157563433</v>
      </c>
      <c r="BH189" s="2">
        <v>38590.008368847833</v>
      </c>
      <c r="BI189" s="2">
        <v>81425600</v>
      </c>
      <c r="BJ189" s="2">
        <v>0</v>
      </c>
      <c r="BK189" s="2">
        <v>309417.27999999997</v>
      </c>
      <c r="BL189" s="2">
        <v>81735017.280000001</v>
      </c>
      <c r="BM189" s="2">
        <v>38443.921467272194</v>
      </c>
      <c r="BN189" s="2">
        <v>0</v>
      </c>
      <c r="BO189" s="2">
        <v>146.08690157563433</v>
      </c>
      <c r="BP189" s="2">
        <v>38590.008368847833</v>
      </c>
      <c r="BQ189" s="2" t="s">
        <v>96</v>
      </c>
      <c r="BR189" s="1">
        <v>1.4999999999999999E-2</v>
      </c>
      <c r="BS189" s="1">
        <v>3.5000000000000003E-2</v>
      </c>
      <c r="BT189" s="1">
        <v>0.26500000000000001</v>
      </c>
      <c r="BU189" s="2">
        <v>300000</v>
      </c>
      <c r="BV189" s="2">
        <v>700000.00000000012</v>
      </c>
      <c r="BW189" s="2">
        <v>5300000</v>
      </c>
      <c r="BX189" s="2">
        <v>300000</v>
      </c>
      <c r="BY189" s="2">
        <v>300000</v>
      </c>
      <c r="BZ189" s="2">
        <v>300000</v>
      </c>
      <c r="CA189" s="2">
        <v>700000.00000000012</v>
      </c>
      <c r="CB189" s="2">
        <v>5300000</v>
      </c>
      <c r="CC189" s="2">
        <v>300000</v>
      </c>
      <c r="CD189" s="2">
        <v>300000</v>
      </c>
      <c r="CE189" s="1">
        <f t="shared" si="2"/>
        <v>1.4999999999999999E-2</v>
      </c>
    </row>
    <row r="190" spans="1:83" ht="13.5" customHeight="1">
      <c r="A190" s="3" t="s">
        <v>82</v>
      </c>
      <c r="B190" t="s">
        <v>455</v>
      </c>
      <c r="C190" s="9" t="s">
        <v>1799</v>
      </c>
      <c r="D190" s="3" t="s">
        <v>456</v>
      </c>
      <c r="E190" s="3" t="s">
        <v>457</v>
      </c>
      <c r="F190" s="3" t="s">
        <v>87</v>
      </c>
      <c r="G190" s="3" t="s">
        <v>100</v>
      </c>
      <c r="H190" s="3" t="s">
        <v>89</v>
      </c>
      <c r="I190" s="3" t="s">
        <v>90</v>
      </c>
      <c r="J190" s="3" t="s">
        <v>458</v>
      </c>
      <c r="K190" s="3" t="s">
        <v>92</v>
      </c>
      <c r="L190" s="3" t="s">
        <v>93</v>
      </c>
      <c r="M190" s="3" t="s">
        <v>94</v>
      </c>
      <c r="N190" s="2">
        <v>50000000</v>
      </c>
      <c r="O190" s="2">
        <v>0</v>
      </c>
      <c r="P190" s="10">
        <v>1</v>
      </c>
      <c r="Q190" s="2">
        <v>50000000</v>
      </c>
      <c r="R190" s="2">
        <v>0</v>
      </c>
      <c r="S190" s="3" t="s">
        <v>94</v>
      </c>
      <c r="T190" s="2">
        <v>50000000</v>
      </c>
      <c r="U190" s="2">
        <v>50000000</v>
      </c>
      <c r="V190" s="2">
        <v>472500</v>
      </c>
      <c r="W190" s="11">
        <v>1</v>
      </c>
      <c r="X190" s="2">
        <v>50000000</v>
      </c>
      <c r="Y190" s="2">
        <v>50000000</v>
      </c>
      <c r="Z190" s="2">
        <v>472500</v>
      </c>
      <c r="AA190" s="12">
        <v>5.4000000000000006E-2</v>
      </c>
      <c r="AB190" s="13">
        <v>44586</v>
      </c>
      <c r="AC190" s="13">
        <v>44500</v>
      </c>
      <c r="AD190" s="2">
        <v>1</v>
      </c>
      <c r="AE190" s="2">
        <v>4</v>
      </c>
      <c r="AF190" s="3" t="s">
        <v>95</v>
      </c>
      <c r="AG190" s="2">
        <v>0</v>
      </c>
      <c r="AH190" s="3" t="s">
        <v>95</v>
      </c>
      <c r="AI190" s="3" t="s">
        <v>95</v>
      </c>
      <c r="AJ190" s="2">
        <v>1</v>
      </c>
      <c r="AK190" s="2">
        <v>339142.24486272538</v>
      </c>
      <c r="AL190" s="2">
        <v>0</v>
      </c>
      <c r="AM190" s="2">
        <v>3204.8942139527544</v>
      </c>
      <c r="AN190" s="2">
        <v>342347.13907667814</v>
      </c>
      <c r="AO190" s="2">
        <v>339142.24486272538</v>
      </c>
      <c r="AP190" s="2">
        <v>0</v>
      </c>
      <c r="AQ190" s="2">
        <v>3204.8942139527544</v>
      </c>
      <c r="AR190" s="2">
        <v>342347.13907667814</v>
      </c>
      <c r="AS190" s="2">
        <v>40000000</v>
      </c>
      <c r="AT190" s="2">
        <v>0</v>
      </c>
      <c r="AU190" s="2">
        <v>377999.99999999994</v>
      </c>
      <c r="AV190" s="2">
        <v>40378000</v>
      </c>
      <c r="AW190" s="2">
        <v>339142.24486272538</v>
      </c>
      <c r="AX190" s="2">
        <v>0</v>
      </c>
      <c r="AY190" s="2">
        <v>3204.8942139527544</v>
      </c>
      <c r="AZ190" s="2">
        <v>342347.13907667814</v>
      </c>
      <c r="BA190" s="2">
        <v>1725928.7983308958</v>
      </c>
      <c r="BB190" s="2">
        <v>0</v>
      </c>
      <c r="BC190" s="2">
        <v>16310.027144226962</v>
      </c>
      <c r="BD190" s="2">
        <v>1742238.8254751228</v>
      </c>
      <c r="BE190" s="2">
        <v>1725928.7983308958</v>
      </c>
      <c r="BF190" s="2">
        <v>0</v>
      </c>
      <c r="BG190" s="2">
        <v>16310.027144226962</v>
      </c>
      <c r="BH190" s="2">
        <v>1742238.8254751228</v>
      </c>
      <c r="BI190" s="2">
        <v>203564000</v>
      </c>
      <c r="BJ190" s="2">
        <v>0</v>
      </c>
      <c r="BK190" s="2">
        <v>1923679.7999999998</v>
      </c>
      <c r="BL190" s="2">
        <v>205487679.80000001</v>
      </c>
      <c r="BM190" s="2">
        <v>1725928.7983308958</v>
      </c>
      <c r="BN190" s="2">
        <v>0</v>
      </c>
      <c r="BO190" s="2">
        <v>16310.027144226962</v>
      </c>
      <c r="BP190" s="2">
        <v>1742238.8254751228</v>
      </c>
      <c r="BQ190" s="2" t="s">
        <v>96</v>
      </c>
      <c r="BR190" s="1">
        <v>1.4999999999999999E-2</v>
      </c>
      <c r="BS190" s="1">
        <v>3.5000000000000003E-2</v>
      </c>
      <c r="BT190" s="1">
        <v>0.26500000000000001</v>
      </c>
      <c r="BU190" s="2">
        <v>750000</v>
      </c>
      <c r="BV190" s="2">
        <v>1750000.0000000002</v>
      </c>
      <c r="BW190" s="2">
        <v>13250000</v>
      </c>
      <c r="BX190" s="2">
        <v>750000</v>
      </c>
      <c r="BY190" s="2">
        <v>750000</v>
      </c>
      <c r="BZ190" s="2">
        <v>750000</v>
      </c>
      <c r="CA190" s="2">
        <v>1750000.0000000002</v>
      </c>
      <c r="CB190" s="2">
        <v>13250000</v>
      </c>
      <c r="CC190" s="2">
        <v>750000</v>
      </c>
      <c r="CD190" s="2">
        <v>750000</v>
      </c>
      <c r="CE190" s="1">
        <f t="shared" si="2"/>
        <v>1.4999999999999999E-2</v>
      </c>
    </row>
    <row r="191" spans="1:83" ht="13.5" customHeight="1">
      <c r="A191" s="3" t="s">
        <v>82</v>
      </c>
      <c r="B191" t="s">
        <v>459</v>
      </c>
      <c r="C191" s="9" t="s">
        <v>1800</v>
      </c>
      <c r="D191" s="3" t="s">
        <v>434</v>
      </c>
      <c r="E191" s="3" t="s">
        <v>435</v>
      </c>
      <c r="F191" s="3" t="s">
        <v>87</v>
      </c>
      <c r="G191" s="3" t="s">
        <v>100</v>
      </c>
      <c r="H191" s="3" t="s">
        <v>89</v>
      </c>
      <c r="I191" s="3" t="s">
        <v>90</v>
      </c>
      <c r="J191" s="3" t="s">
        <v>436</v>
      </c>
      <c r="K191" s="3" t="s">
        <v>92</v>
      </c>
      <c r="L191" s="3" t="s">
        <v>93</v>
      </c>
      <c r="M191" s="3" t="s">
        <v>94</v>
      </c>
      <c r="N191" s="2">
        <v>50000000</v>
      </c>
      <c r="O191" s="2">
        <v>16462198.300000001</v>
      </c>
      <c r="P191" s="10">
        <v>1</v>
      </c>
      <c r="Q191" s="2">
        <v>50000000</v>
      </c>
      <c r="R191" s="2">
        <v>16462198.300000001</v>
      </c>
      <c r="S191" s="3" t="s">
        <v>94</v>
      </c>
      <c r="T191" s="2">
        <v>8537801.6999999993</v>
      </c>
      <c r="U191" s="2">
        <v>8537801.6999999993</v>
      </c>
      <c r="V191" s="2">
        <v>42689.01</v>
      </c>
      <c r="W191" s="11">
        <v>1</v>
      </c>
      <c r="X191" s="2">
        <v>8537801.6999999993</v>
      </c>
      <c r="Y191" s="2">
        <v>8537801.6999999993</v>
      </c>
      <c r="Z191" s="2">
        <v>42689.01</v>
      </c>
      <c r="AA191" s="12">
        <v>0.05</v>
      </c>
      <c r="AB191" s="13">
        <v>44620</v>
      </c>
      <c r="AC191" s="13">
        <v>44500</v>
      </c>
      <c r="AD191" s="2">
        <v>1</v>
      </c>
      <c r="AE191" s="2">
        <v>6</v>
      </c>
      <c r="AF191" s="3" t="s">
        <v>95</v>
      </c>
      <c r="AG191" s="2">
        <v>0</v>
      </c>
      <c r="AH191" s="3" t="s">
        <v>95</v>
      </c>
      <c r="AI191" s="3" t="s">
        <v>95</v>
      </c>
      <c r="AJ191" s="2">
        <v>1</v>
      </c>
      <c r="AK191" s="2">
        <v>147379.13611953487</v>
      </c>
      <c r="AL191" s="2">
        <v>0</v>
      </c>
      <c r="AM191" s="2">
        <v>736.89570649060465</v>
      </c>
      <c r="AN191" s="2">
        <v>148116.03182602549</v>
      </c>
      <c r="AO191" s="2">
        <v>147379.13611953487</v>
      </c>
      <c r="AP191" s="2">
        <v>0</v>
      </c>
      <c r="AQ191" s="2">
        <v>736.89570649060465</v>
      </c>
      <c r="AR191" s="2">
        <v>148116.03182602549</v>
      </c>
      <c r="AS191" s="2">
        <v>6830241.3599999994</v>
      </c>
      <c r="AT191" s="2">
        <v>0</v>
      </c>
      <c r="AU191" s="2">
        <v>34151.207999999999</v>
      </c>
      <c r="AV191" s="2">
        <v>6864392.5679999981</v>
      </c>
      <c r="AW191" s="2">
        <v>147379.13611953487</v>
      </c>
      <c r="AX191" s="2">
        <v>0</v>
      </c>
      <c r="AY191" s="2">
        <v>736.89570649060465</v>
      </c>
      <c r="AZ191" s="2">
        <v>148116.03182602549</v>
      </c>
      <c r="BA191" s="2">
        <v>750027.16162592499</v>
      </c>
      <c r="BB191" s="2">
        <v>0</v>
      </c>
      <c r="BC191" s="2">
        <v>3750.1359399013363</v>
      </c>
      <c r="BD191" s="2">
        <v>753777.29756582633</v>
      </c>
      <c r="BE191" s="2">
        <v>750027.16162592499</v>
      </c>
      <c r="BF191" s="2">
        <v>0</v>
      </c>
      <c r="BG191" s="2">
        <v>3750.1359399013363</v>
      </c>
      <c r="BH191" s="2">
        <v>753777.29756582633</v>
      </c>
      <c r="BI191" s="2">
        <v>34759781.305175997</v>
      </c>
      <c r="BJ191" s="2">
        <v>0</v>
      </c>
      <c r="BK191" s="2">
        <v>173798.9126328</v>
      </c>
      <c r="BL191" s="2">
        <v>34933580.217808791</v>
      </c>
      <c r="BM191" s="2">
        <v>750027.16162592499</v>
      </c>
      <c r="BN191" s="2">
        <v>0</v>
      </c>
      <c r="BO191" s="2">
        <v>3750.1359399013363</v>
      </c>
      <c r="BP191" s="2">
        <v>753777.29756582633</v>
      </c>
      <c r="BQ191" s="2" t="s">
        <v>96</v>
      </c>
      <c r="BR191" s="1">
        <v>1.4999999999999999E-2</v>
      </c>
      <c r="BS191" s="1">
        <v>3.5000000000000003E-2</v>
      </c>
      <c r="BT191" s="1">
        <v>0.26500000000000001</v>
      </c>
      <c r="BU191" s="2">
        <v>128067.02549999999</v>
      </c>
      <c r="BV191" s="2">
        <v>298823.05949999997</v>
      </c>
      <c r="BW191" s="2">
        <v>2262517.4504999998</v>
      </c>
      <c r="BX191" s="2">
        <v>128067.02549999999</v>
      </c>
      <c r="BY191" s="2">
        <v>148116.03182602549</v>
      </c>
      <c r="BZ191" s="2">
        <v>128067.02549999999</v>
      </c>
      <c r="CA191" s="2">
        <v>298823.05949999997</v>
      </c>
      <c r="CB191" s="2">
        <v>2262517.4504999998</v>
      </c>
      <c r="CC191" s="2">
        <v>128067.02549999999</v>
      </c>
      <c r="CD191" s="2">
        <v>148116.03182602549</v>
      </c>
      <c r="CE191" s="1">
        <f t="shared" si="2"/>
        <v>1.7348263291946157E-2</v>
      </c>
    </row>
    <row r="192" spans="1:83" ht="13.5" customHeight="1">
      <c r="A192" s="3" t="s">
        <v>82</v>
      </c>
      <c r="B192" t="s">
        <v>460</v>
      </c>
      <c r="C192" s="9" t="s">
        <v>1801</v>
      </c>
      <c r="D192" s="3" t="s">
        <v>398</v>
      </c>
      <c r="E192" s="3" t="s">
        <v>399</v>
      </c>
      <c r="F192" s="3" t="s">
        <v>87</v>
      </c>
      <c r="G192" s="3" t="s">
        <v>88</v>
      </c>
      <c r="H192" s="3" t="s">
        <v>89</v>
      </c>
      <c r="I192" s="3" t="s">
        <v>90</v>
      </c>
      <c r="J192" s="3" t="s">
        <v>400</v>
      </c>
      <c r="K192" s="3" t="s">
        <v>92</v>
      </c>
      <c r="L192" s="3" t="s">
        <v>93</v>
      </c>
      <c r="M192" s="3" t="s">
        <v>94</v>
      </c>
      <c r="N192" s="2">
        <v>200000000</v>
      </c>
      <c r="O192" s="2">
        <v>0</v>
      </c>
      <c r="P192" s="10">
        <v>1</v>
      </c>
      <c r="Q192" s="2">
        <v>200000000</v>
      </c>
      <c r="R192" s="2">
        <v>0</v>
      </c>
      <c r="S192" s="3" t="s">
        <v>94</v>
      </c>
      <c r="T192" s="2">
        <v>34000000</v>
      </c>
      <c r="U192" s="2">
        <v>34000000</v>
      </c>
      <c r="V192" s="2">
        <v>125800</v>
      </c>
      <c r="W192" s="11">
        <v>1</v>
      </c>
      <c r="X192" s="2">
        <v>34000000</v>
      </c>
      <c r="Y192" s="2">
        <v>34000000</v>
      </c>
      <c r="Z192" s="2">
        <v>125800</v>
      </c>
      <c r="AA192" s="12">
        <v>3.7000000000000005E-2</v>
      </c>
      <c r="AB192" s="13">
        <v>44708</v>
      </c>
      <c r="AC192" s="13">
        <v>44500</v>
      </c>
      <c r="AD192" s="2">
        <v>1</v>
      </c>
      <c r="AE192" s="2">
        <v>4</v>
      </c>
      <c r="AF192" s="3" t="s">
        <v>95</v>
      </c>
      <c r="AG192" s="2">
        <v>0</v>
      </c>
      <c r="AH192" s="3" t="s">
        <v>95</v>
      </c>
      <c r="AI192" s="3" t="s">
        <v>95</v>
      </c>
      <c r="AJ192" s="2">
        <v>1</v>
      </c>
      <c r="AK192" s="2">
        <v>230616.72650665324</v>
      </c>
      <c r="AL192" s="2">
        <v>0</v>
      </c>
      <c r="AM192" s="2">
        <v>853.28188807461697</v>
      </c>
      <c r="AN192" s="2">
        <v>231470.00839472786</v>
      </c>
      <c r="AO192" s="2">
        <v>230616.72650665324</v>
      </c>
      <c r="AP192" s="2">
        <v>0</v>
      </c>
      <c r="AQ192" s="2">
        <v>853.28188807461697</v>
      </c>
      <c r="AR192" s="2">
        <v>231470.00839472786</v>
      </c>
      <c r="AS192" s="2">
        <v>27200000</v>
      </c>
      <c r="AT192" s="2">
        <v>0</v>
      </c>
      <c r="AU192" s="2">
        <v>100639.99999999999</v>
      </c>
      <c r="AV192" s="2">
        <v>27300640</v>
      </c>
      <c r="AW192" s="2">
        <v>230616.72650665324</v>
      </c>
      <c r="AX192" s="2">
        <v>0</v>
      </c>
      <c r="AY192" s="2">
        <v>853.28188807461697</v>
      </c>
      <c r="AZ192" s="2">
        <v>231470.00839472786</v>
      </c>
      <c r="BA192" s="2">
        <v>1173631.5828650091</v>
      </c>
      <c r="BB192" s="2">
        <v>0</v>
      </c>
      <c r="BC192" s="2">
        <v>4342.4368566005332</v>
      </c>
      <c r="BD192" s="2">
        <v>1177974.0197216095</v>
      </c>
      <c r="BE192" s="2">
        <v>1173631.5828650091</v>
      </c>
      <c r="BF192" s="2">
        <v>0</v>
      </c>
      <c r="BG192" s="2">
        <v>4342.4368566005332</v>
      </c>
      <c r="BH192" s="2">
        <v>1177974.0197216095</v>
      </c>
      <c r="BI192" s="2">
        <v>138423520</v>
      </c>
      <c r="BJ192" s="2">
        <v>0</v>
      </c>
      <c r="BK192" s="2">
        <v>512167.02399999992</v>
      </c>
      <c r="BL192" s="2">
        <v>138935687.02400002</v>
      </c>
      <c r="BM192" s="2">
        <v>1173631.5828650091</v>
      </c>
      <c r="BN192" s="2">
        <v>0</v>
      </c>
      <c r="BO192" s="2">
        <v>4342.4368566005332</v>
      </c>
      <c r="BP192" s="2">
        <v>1177974.0197216095</v>
      </c>
      <c r="BQ192" s="2" t="s">
        <v>96</v>
      </c>
      <c r="BR192" s="1">
        <v>1.4999999999999999E-2</v>
      </c>
      <c r="BS192" s="1">
        <v>3.5000000000000003E-2</v>
      </c>
      <c r="BT192" s="1">
        <v>0.26500000000000001</v>
      </c>
      <c r="BU192" s="2">
        <v>510000</v>
      </c>
      <c r="BV192" s="2">
        <v>1190000</v>
      </c>
      <c r="BW192" s="2">
        <v>9010000</v>
      </c>
      <c r="BX192" s="2">
        <v>510000</v>
      </c>
      <c r="BY192" s="2">
        <v>510000</v>
      </c>
      <c r="BZ192" s="2">
        <v>510000</v>
      </c>
      <c r="CA192" s="2">
        <v>1190000</v>
      </c>
      <c r="CB192" s="2">
        <v>9010000</v>
      </c>
      <c r="CC192" s="2">
        <v>510000</v>
      </c>
      <c r="CD192" s="2">
        <v>510000</v>
      </c>
      <c r="CE192" s="1">
        <f t="shared" si="2"/>
        <v>1.4999999999999999E-2</v>
      </c>
    </row>
    <row r="193" spans="1:83" ht="13.5" customHeight="1">
      <c r="A193" s="3" t="s">
        <v>82</v>
      </c>
      <c r="B193" t="s">
        <v>461</v>
      </c>
      <c r="C193" s="9" t="s">
        <v>1802</v>
      </c>
      <c r="D193" s="3" t="s">
        <v>462</v>
      </c>
      <c r="E193" s="3" t="s">
        <v>463</v>
      </c>
      <c r="F193" s="3" t="s">
        <v>87</v>
      </c>
      <c r="G193" s="3" t="s">
        <v>88</v>
      </c>
      <c r="H193" s="3" t="s">
        <v>89</v>
      </c>
      <c r="I193" s="3" t="s">
        <v>90</v>
      </c>
      <c r="J193" s="3" t="s">
        <v>464</v>
      </c>
      <c r="K193" s="3" t="s">
        <v>92</v>
      </c>
      <c r="L193" s="3" t="s">
        <v>93</v>
      </c>
      <c r="M193" s="3" t="s">
        <v>94</v>
      </c>
      <c r="N193" s="2">
        <v>3000000</v>
      </c>
      <c r="O193" s="2">
        <v>0</v>
      </c>
      <c r="P193" s="10">
        <v>1</v>
      </c>
      <c r="Q193" s="2">
        <v>3000000</v>
      </c>
      <c r="R193" s="2">
        <v>0</v>
      </c>
      <c r="S193" s="3" t="s">
        <v>94</v>
      </c>
      <c r="T193" s="2">
        <v>1000000</v>
      </c>
      <c r="U193" s="2">
        <v>1000000</v>
      </c>
      <c r="V193" s="2">
        <v>9376.39</v>
      </c>
      <c r="W193" s="11">
        <v>1</v>
      </c>
      <c r="X193" s="2">
        <v>1000000</v>
      </c>
      <c r="Y193" s="2">
        <v>1000000</v>
      </c>
      <c r="Z193" s="2">
        <v>9376.39</v>
      </c>
      <c r="AA193" s="12">
        <v>7.85E-2</v>
      </c>
      <c r="AB193" s="13">
        <v>44543</v>
      </c>
      <c r="AC193" s="13">
        <v>44500</v>
      </c>
      <c r="AD193" s="2">
        <v>1</v>
      </c>
      <c r="AE193" s="2">
        <v>7</v>
      </c>
      <c r="AF193" s="3" t="s">
        <v>95</v>
      </c>
      <c r="AG193" s="2">
        <v>0</v>
      </c>
      <c r="AH193" s="3" t="s">
        <v>95</v>
      </c>
      <c r="AI193" s="3" t="s">
        <v>95</v>
      </c>
      <c r="AJ193" s="2">
        <v>1</v>
      </c>
      <c r="AK193" s="2">
        <v>28151.299870721319</v>
      </c>
      <c r="AL193" s="2">
        <v>0</v>
      </c>
      <c r="AM193" s="2">
        <v>263.95756659483266</v>
      </c>
      <c r="AN193" s="2">
        <v>28415.257437316151</v>
      </c>
      <c r="AO193" s="2">
        <v>28151.299870721319</v>
      </c>
      <c r="AP193" s="2">
        <v>0</v>
      </c>
      <c r="AQ193" s="2">
        <v>263.95756659483266</v>
      </c>
      <c r="AR193" s="2">
        <v>28415.257437316151</v>
      </c>
      <c r="AS193" s="2">
        <v>800000</v>
      </c>
      <c r="AT193" s="2">
        <v>0</v>
      </c>
      <c r="AU193" s="2">
        <v>7501.1119999999992</v>
      </c>
      <c r="AV193" s="2">
        <v>807501.11200000008</v>
      </c>
      <c r="AW193" s="2">
        <v>28151.299870721319</v>
      </c>
      <c r="AX193" s="2">
        <v>0</v>
      </c>
      <c r="AY193" s="2">
        <v>263.95756659483266</v>
      </c>
      <c r="AZ193" s="2">
        <v>28415.257437316151</v>
      </c>
      <c r="BA193" s="2">
        <v>143264.78017208786</v>
      </c>
      <c r="BB193" s="2">
        <v>0</v>
      </c>
      <c r="BC193" s="2">
        <v>1343.3064521577628</v>
      </c>
      <c r="BD193" s="2">
        <v>144608.08662424562</v>
      </c>
      <c r="BE193" s="2">
        <v>143264.78017208786</v>
      </c>
      <c r="BF193" s="2">
        <v>0</v>
      </c>
      <c r="BG193" s="2">
        <v>1343.3064521577628</v>
      </c>
      <c r="BH193" s="2">
        <v>144608.08662424562</v>
      </c>
      <c r="BI193" s="2">
        <v>4071280</v>
      </c>
      <c r="BJ193" s="2">
        <v>0</v>
      </c>
      <c r="BK193" s="2">
        <v>38173.909079199999</v>
      </c>
      <c r="BL193" s="2">
        <v>4109453.9090792006</v>
      </c>
      <c r="BM193" s="2">
        <v>143264.78017208786</v>
      </c>
      <c r="BN193" s="2">
        <v>0</v>
      </c>
      <c r="BO193" s="2">
        <v>1343.3064521577628</v>
      </c>
      <c r="BP193" s="2">
        <v>144608.08662424562</v>
      </c>
      <c r="BQ193" s="2" t="s">
        <v>96</v>
      </c>
      <c r="BR193" s="1">
        <v>1.4999999999999999E-2</v>
      </c>
      <c r="BS193" s="1">
        <v>3.5000000000000003E-2</v>
      </c>
      <c r="BT193" s="1">
        <v>0.26500000000000001</v>
      </c>
      <c r="BU193" s="2">
        <v>15000</v>
      </c>
      <c r="BV193" s="2">
        <v>35000</v>
      </c>
      <c r="BW193" s="2">
        <v>265000</v>
      </c>
      <c r="BX193" s="2">
        <v>15000</v>
      </c>
      <c r="BY193" s="2">
        <v>28415.257437316151</v>
      </c>
      <c r="BZ193" s="2">
        <v>15000</v>
      </c>
      <c r="CA193" s="2">
        <v>35000</v>
      </c>
      <c r="CB193" s="2">
        <v>265000</v>
      </c>
      <c r="CC193" s="2">
        <v>15000</v>
      </c>
      <c r="CD193" s="2">
        <v>28415.257437316151</v>
      </c>
      <c r="CE193" s="1">
        <f t="shared" si="2"/>
        <v>2.8415257437316151E-2</v>
      </c>
    </row>
    <row r="194" spans="1:83" ht="13.5" customHeight="1">
      <c r="A194" s="3" t="s">
        <v>82</v>
      </c>
      <c r="B194" t="s">
        <v>465</v>
      </c>
      <c r="C194" s="9" t="s">
        <v>1803</v>
      </c>
      <c r="D194" s="3" t="s">
        <v>466</v>
      </c>
      <c r="E194" s="3" t="s">
        <v>467</v>
      </c>
      <c r="F194" s="3" t="s">
        <v>87</v>
      </c>
      <c r="G194" s="3" t="s">
        <v>88</v>
      </c>
      <c r="H194" s="3" t="s">
        <v>89</v>
      </c>
      <c r="I194" s="3" t="s">
        <v>90</v>
      </c>
      <c r="J194" s="3" t="s">
        <v>468</v>
      </c>
      <c r="K194" s="3" t="s">
        <v>92</v>
      </c>
      <c r="L194" s="3" t="s">
        <v>93</v>
      </c>
      <c r="M194" s="3" t="s">
        <v>94</v>
      </c>
      <c r="N194" s="2">
        <v>30000000</v>
      </c>
      <c r="O194" s="2">
        <v>23600000</v>
      </c>
      <c r="P194" s="10">
        <v>1</v>
      </c>
      <c r="Q194" s="2">
        <v>30000000</v>
      </c>
      <c r="R194" s="2">
        <v>23600000</v>
      </c>
      <c r="S194" s="3" t="s">
        <v>94</v>
      </c>
      <c r="T194" s="2">
        <v>6400000</v>
      </c>
      <c r="U194" s="2">
        <v>6400000</v>
      </c>
      <c r="V194" s="2">
        <v>26880</v>
      </c>
      <c r="W194" s="11">
        <v>1</v>
      </c>
      <c r="X194" s="2">
        <v>6400000</v>
      </c>
      <c r="Y194" s="2">
        <v>6400000</v>
      </c>
      <c r="Z194" s="2">
        <v>26880</v>
      </c>
      <c r="AA194" s="12">
        <v>4.2000000000000003E-2</v>
      </c>
      <c r="AB194" s="13">
        <v>44634</v>
      </c>
      <c r="AC194" s="13">
        <v>44500</v>
      </c>
      <c r="AD194" s="2">
        <v>1</v>
      </c>
      <c r="AE194" s="2">
        <v>5</v>
      </c>
      <c r="AF194" s="3" t="s">
        <v>95</v>
      </c>
      <c r="AG194" s="2">
        <v>0</v>
      </c>
      <c r="AH194" s="3" t="s">
        <v>95</v>
      </c>
      <c r="AI194" s="3" t="s">
        <v>95</v>
      </c>
      <c r="AJ194" s="2">
        <v>1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 t="s">
        <v>96</v>
      </c>
      <c r="BR194" s="1">
        <v>1.4999999999999999E-2</v>
      </c>
      <c r="BS194" s="1">
        <v>3.5000000000000003E-2</v>
      </c>
      <c r="BT194" s="1">
        <v>0.26500000000000001</v>
      </c>
      <c r="BU194" s="2">
        <v>96000</v>
      </c>
      <c r="BV194" s="2">
        <v>224000.00000000003</v>
      </c>
      <c r="BW194" s="2">
        <v>1696000</v>
      </c>
      <c r="BX194" s="2">
        <v>96000</v>
      </c>
      <c r="BY194" s="2">
        <v>96000</v>
      </c>
      <c r="BZ194" s="2">
        <v>96000</v>
      </c>
      <c r="CA194" s="2">
        <v>224000.00000000003</v>
      </c>
      <c r="CB194" s="2">
        <v>1696000</v>
      </c>
      <c r="CC194" s="2">
        <v>96000</v>
      </c>
      <c r="CD194" s="2">
        <v>96000</v>
      </c>
      <c r="CE194" s="1">
        <f t="shared" ref="CE194:CE257" si="3">BY194/Y194</f>
        <v>1.4999999999999999E-2</v>
      </c>
    </row>
    <row r="195" spans="1:83" ht="13.5" customHeight="1">
      <c r="A195" s="3" t="s">
        <v>82</v>
      </c>
      <c r="B195" t="s">
        <v>469</v>
      </c>
      <c r="C195" s="9" t="s">
        <v>1804</v>
      </c>
      <c r="D195" s="3" t="s">
        <v>452</v>
      </c>
      <c r="E195" s="3" t="s">
        <v>453</v>
      </c>
      <c r="F195" s="3" t="s">
        <v>87</v>
      </c>
      <c r="G195" s="3" t="s">
        <v>88</v>
      </c>
      <c r="H195" s="3" t="s">
        <v>89</v>
      </c>
      <c r="I195" s="3" t="s">
        <v>90</v>
      </c>
      <c r="J195" s="3" t="s">
        <v>454</v>
      </c>
      <c r="K195" s="3" t="s">
        <v>92</v>
      </c>
      <c r="L195" s="3" t="s">
        <v>93</v>
      </c>
      <c r="M195" s="3" t="s">
        <v>94</v>
      </c>
      <c r="N195" s="2">
        <v>150000000</v>
      </c>
      <c r="O195" s="2">
        <v>60000000</v>
      </c>
      <c r="P195" s="10">
        <v>1</v>
      </c>
      <c r="Q195" s="2">
        <v>150000000</v>
      </c>
      <c r="R195" s="2">
        <v>60000000</v>
      </c>
      <c r="S195" s="3" t="s">
        <v>94</v>
      </c>
      <c r="T195" s="2">
        <v>70000000</v>
      </c>
      <c r="U195" s="2">
        <v>70000000</v>
      </c>
      <c r="V195" s="2">
        <v>269500</v>
      </c>
      <c r="W195" s="11">
        <v>1</v>
      </c>
      <c r="X195" s="2">
        <v>70000000</v>
      </c>
      <c r="Y195" s="2">
        <v>70000000</v>
      </c>
      <c r="Z195" s="2">
        <v>269500</v>
      </c>
      <c r="AA195" s="12">
        <v>3.85E-2</v>
      </c>
      <c r="AB195" s="13">
        <v>44820</v>
      </c>
      <c r="AC195" s="13">
        <v>44500</v>
      </c>
      <c r="AD195" s="2">
        <v>1</v>
      </c>
      <c r="AE195" s="2">
        <v>1</v>
      </c>
      <c r="AF195" s="3" t="s">
        <v>95</v>
      </c>
      <c r="AG195" s="2">
        <v>0</v>
      </c>
      <c r="AH195" s="3" t="s">
        <v>95</v>
      </c>
      <c r="AI195" s="3" t="s">
        <v>95</v>
      </c>
      <c r="AJ195" s="2">
        <v>1</v>
      </c>
      <c r="AK195" s="2">
        <v>26439.591506445675</v>
      </c>
      <c r="AL195" s="2">
        <v>0</v>
      </c>
      <c r="AM195" s="2">
        <v>101.79242729981584</v>
      </c>
      <c r="AN195" s="2">
        <v>26541.383933745492</v>
      </c>
      <c r="AO195" s="2">
        <v>26439.591506445675</v>
      </c>
      <c r="AP195" s="2">
        <v>0</v>
      </c>
      <c r="AQ195" s="2">
        <v>101.79242729981584</v>
      </c>
      <c r="AR195" s="2">
        <v>26541.383933745492</v>
      </c>
      <c r="AS195" s="2">
        <v>56000000</v>
      </c>
      <c r="AT195" s="2">
        <v>0</v>
      </c>
      <c r="AU195" s="2">
        <v>215599.99999999997</v>
      </c>
      <c r="AV195" s="2">
        <v>56215600</v>
      </c>
      <c r="AW195" s="2">
        <v>26439.591506445675</v>
      </c>
      <c r="AX195" s="2">
        <v>0</v>
      </c>
      <c r="AY195" s="2">
        <v>101.79242729981584</v>
      </c>
      <c r="AZ195" s="2">
        <v>26541.383933745492</v>
      </c>
      <c r="BA195" s="2">
        <v>134553.7251354527</v>
      </c>
      <c r="BB195" s="2">
        <v>0</v>
      </c>
      <c r="BC195" s="2">
        <v>518.03184177149285</v>
      </c>
      <c r="BD195" s="2">
        <v>135071.7569772242</v>
      </c>
      <c r="BE195" s="2">
        <v>134553.7251354527</v>
      </c>
      <c r="BF195" s="2">
        <v>0</v>
      </c>
      <c r="BG195" s="2">
        <v>518.03184177149285</v>
      </c>
      <c r="BH195" s="2">
        <v>135071.7569772242</v>
      </c>
      <c r="BI195" s="2">
        <v>284989600</v>
      </c>
      <c r="BJ195" s="2">
        <v>0</v>
      </c>
      <c r="BK195" s="2">
        <v>1097209.96</v>
      </c>
      <c r="BL195" s="2">
        <v>286086809.96000004</v>
      </c>
      <c r="BM195" s="2">
        <v>134553.7251354527</v>
      </c>
      <c r="BN195" s="2">
        <v>0</v>
      </c>
      <c r="BO195" s="2">
        <v>518.03184177149285</v>
      </c>
      <c r="BP195" s="2">
        <v>135071.7569772242</v>
      </c>
      <c r="BQ195" s="2" t="s">
        <v>96</v>
      </c>
      <c r="BR195" s="1">
        <v>1.4999999999999999E-2</v>
      </c>
      <c r="BS195" s="1">
        <v>3.5000000000000003E-2</v>
      </c>
      <c r="BT195" s="1">
        <v>0.26500000000000001</v>
      </c>
      <c r="BU195" s="2">
        <v>1050000</v>
      </c>
      <c r="BV195" s="2">
        <v>2450000.0000000005</v>
      </c>
      <c r="BW195" s="2">
        <v>18550000</v>
      </c>
      <c r="BX195" s="2">
        <v>1050000</v>
      </c>
      <c r="BY195" s="2">
        <v>1050000</v>
      </c>
      <c r="BZ195" s="2">
        <v>1050000</v>
      </c>
      <c r="CA195" s="2">
        <v>2450000.0000000005</v>
      </c>
      <c r="CB195" s="2">
        <v>18550000</v>
      </c>
      <c r="CC195" s="2">
        <v>1050000</v>
      </c>
      <c r="CD195" s="2">
        <v>1050000</v>
      </c>
      <c r="CE195" s="1">
        <f t="shared" si="3"/>
        <v>1.4999999999999999E-2</v>
      </c>
    </row>
    <row r="196" spans="1:83" ht="13.5" customHeight="1">
      <c r="A196" s="3" t="s">
        <v>82</v>
      </c>
      <c r="B196" t="s">
        <v>470</v>
      </c>
      <c r="C196" s="9" t="s">
        <v>1805</v>
      </c>
      <c r="D196" s="3" t="s">
        <v>434</v>
      </c>
      <c r="E196" s="3" t="s">
        <v>435</v>
      </c>
      <c r="F196" s="3" t="s">
        <v>87</v>
      </c>
      <c r="G196" s="3" t="s">
        <v>100</v>
      </c>
      <c r="H196" s="3" t="s">
        <v>89</v>
      </c>
      <c r="I196" s="3" t="s">
        <v>90</v>
      </c>
      <c r="J196" s="3" t="s">
        <v>436</v>
      </c>
      <c r="K196" s="3" t="s">
        <v>92</v>
      </c>
      <c r="L196" s="3" t="s">
        <v>93</v>
      </c>
      <c r="M196" s="3" t="s">
        <v>94</v>
      </c>
      <c r="N196" s="2">
        <v>50000000</v>
      </c>
      <c r="O196" s="2">
        <v>16462198.300000001</v>
      </c>
      <c r="P196" s="10">
        <v>1</v>
      </c>
      <c r="Q196" s="2">
        <v>50000000</v>
      </c>
      <c r="R196" s="2">
        <v>16462198.300000001</v>
      </c>
      <c r="S196" s="3" t="s">
        <v>94</v>
      </c>
      <c r="T196" s="2">
        <v>15000000</v>
      </c>
      <c r="U196" s="2">
        <v>15000000</v>
      </c>
      <c r="V196" s="2">
        <v>75000</v>
      </c>
      <c r="W196" s="11">
        <v>1</v>
      </c>
      <c r="X196" s="2">
        <v>15000000</v>
      </c>
      <c r="Y196" s="2">
        <v>15000000</v>
      </c>
      <c r="Z196" s="2">
        <v>75000</v>
      </c>
      <c r="AA196" s="12">
        <v>0.05</v>
      </c>
      <c r="AB196" s="13">
        <v>44624</v>
      </c>
      <c r="AC196" s="13">
        <v>44500</v>
      </c>
      <c r="AD196" s="2">
        <v>1</v>
      </c>
      <c r="AE196" s="2">
        <v>6</v>
      </c>
      <c r="AF196" s="3" t="s">
        <v>95</v>
      </c>
      <c r="AG196" s="2">
        <v>0</v>
      </c>
      <c r="AH196" s="3" t="s">
        <v>95</v>
      </c>
      <c r="AI196" s="3" t="s">
        <v>95</v>
      </c>
      <c r="AJ196" s="2">
        <v>1</v>
      </c>
      <c r="AK196" s="2">
        <v>258929.30281960324</v>
      </c>
      <c r="AL196" s="2">
        <v>0</v>
      </c>
      <c r="AM196" s="2">
        <v>1294.646514098016</v>
      </c>
      <c r="AN196" s="2">
        <v>260223.94933370125</v>
      </c>
      <c r="AO196" s="2">
        <v>258929.30281960324</v>
      </c>
      <c r="AP196" s="2">
        <v>0</v>
      </c>
      <c r="AQ196" s="2">
        <v>1294.646514098016</v>
      </c>
      <c r="AR196" s="2">
        <v>260223.94933370125</v>
      </c>
      <c r="AS196" s="2">
        <v>12000000</v>
      </c>
      <c r="AT196" s="2">
        <v>0</v>
      </c>
      <c r="AU196" s="2">
        <v>59999.999999999993</v>
      </c>
      <c r="AV196" s="2">
        <v>12060000</v>
      </c>
      <c r="AW196" s="2">
        <v>258929.30281960324</v>
      </c>
      <c r="AX196" s="2">
        <v>0</v>
      </c>
      <c r="AY196" s="2">
        <v>1294.646514098016</v>
      </c>
      <c r="AZ196" s="2">
        <v>260223.94933370125</v>
      </c>
      <c r="BA196" s="2">
        <v>1317717.1149792429</v>
      </c>
      <c r="BB196" s="2">
        <v>0</v>
      </c>
      <c r="BC196" s="2">
        <v>6588.585574896214</v>
      </c>
      <c r="BD196" s="2">
        <v>1324305.700554139</v>
      </c>
      <c r="BE196" s="2">
        <v>1317717.1149792429</v>
      </c>
      <c r="BF196" s="2">
        <v>0</v>
      </c>
      <c r="BG196" s="2">
        <v>6588.585574896214</v>
      </c>
      <c r="BH196" s="2">
        <v>1324305.700554139</v>
      </c>
      <c r="BI196" s="2">
        <v>61069200</v>
      </c>
      <c r="BJ196" s="2">
        <v>0</v>
      </c>
      <c r="BK196" s="2">
        <v>305346</v>
      </c>
      <c r="BL196" s="2">
        <v>61374546</v>
      </c>
      <c r="BM196" s="2">
        <v>1317717.1149792429</v>
      </c>
      <c r="BN196" s="2">
        <v>0</v>
      </c>
      <c r="BO196" s="2">
        <v>6588.585574896214</v>
      </c>
      <c r="BP196" s="2">
        <v>1324305.700554139</v>
      </c>
      <c r="BQ196" s="2" t="s">
        <v>96</v>
      </c>
      <c r="BR196" s="1">
        <v>1.4999999999999999E-2</v>
      </c>
      <c r="BS196" s="1">
        <v>3.5000000000000003E-2</v>
      </c>
      <c r="BT196" s="1">
        <v>0.26500000000000001</v>
      </c>
      <c r="BU196" s="2">
        <v>225000</v>
      </c>
      <c r="BV196" s="2">
        <v>525000</v>
      </c>
      <c r="BW196" s="2">
        <v>3975000</v>
      </c>
      <c r="BX196" s="2">
        <v>225000</v>
      </c>
      <c r="BY196" s="2">
        <v>260223.94933370125</v>
      </c>
      <c r="BZ196" s="2">
        <v>225000</v>
      </c>
      <c r="CA196" s="2">
        <v>525000</v>
      </c>
      <c r="CB196" s="2">
        <v>3975000</v>
      </c>
      <c r="CC196" s="2">
        <v>225000</v>
      </c>
      <c r="CD196" s="2">
        <v>260223.94933370125</v>
      </c>
      <c r="CE196" s="1">
        <f t="shared" si="3"/>
        <v>1.7348263288913417E-2</v>
      </c>
    </row>
    <row r="197" spans="1:83" ht="13.5" customHeight="1">
      <c r="A197" s="3" t="s">
        <v>82</v>
      </c>
      <c r="B197" t="s">
        <v>471</v>
      </c>
      <c r="C197" s="9" t="s">
        <v>1806</v>
      </c>
      <c r="D197" s="3" t="s">
        <v>472</v>
      </c>
      <c r="E197" s="3" t="s">
        <v>473</v>
      </c>
      <c r="F197" s="3" t="s">
        <v>87</v>
      </c>
      <c r="G197" s="3" t="s">
        <v>100</v>
      </c>
      <c r="H197" s="3" t="s">
        <v>89</v>
      </c>
      <c r="I197" s="3" t="s">
        <v>90</v>
      </c>
      <c r="J197" s="3" t="s">
        <v>474</v>
      </c>
      <c r="K197" s="3" t="s">
        <v>92</v>
      </c>
      <c r="L197" s="3" t="s">
        <v>93</v>
      </c>
      <c r="M197" s="3" t="s">
        <v>94</v>
      </c>
      <c r="N197" s="2">
        <v>120000000</v>
      </c>
      <c r="O197" s="2">
        <v>40000000</v>
      </c>
      <c r="P197" s="10">
        <v>1</v>
      </c>
      <c r="Q197" s="2">
        <v>120000000</v>
      </c>
      <c r="R197" s="2">
        <v>40000000</v>
      </c>
      <c r="S197" s="3" t="s">
        <v>94</v>
      </c>
      <c r="T197" s="2">
        <v>50000000</v>
      </c>
      <c r="U197" s="2">
        <v>50000000</v>
      </c>
      <c r="V197" s="2">
        <v>188888.89</v>
      </c>
      <c r="W197" s="11">
        <v>1</v>
      </c>
      <c r="X197" s="2">
        <v>50000000</v>
      </c>
      <c r="Y197" s="2">
        <v>50000000</v>
      </c>
      <c r="Z197" s="2">
        <v>188888.89</v>
      </c>
      <c r="AA197" s="12">
        <v>0.04</v>
      </c>
      <c r="AB197" s="13">
        <v>44552</v>
      </c>
      <c r="AC197" s="13">
        <v>44500</v>
      </c>
      <c r="AD197" s="2">
        <v>1</v>
      </c>
      <c r="AE197" s="2">
        <v>5</v>
      </c>
      <c r="AF197" s="3" t="s">
        <v>95</v>
      </c>
      <c r="AG197" s="2">
        <v>0</v>
      </c>
      <c r="AH197" s="3" t="s">
        <v>95</v>
      </c>
      <c r="AI197" s="3" t="s">
        <v>95</v>
      </c>
      <c r="AJ197" s="2">
        <v>1</v>
      </c>
      <c r="AK197" s="2">
        <v>555227.38451963174</v>
      </c>
      <c r="AL197" s="2">
        <v>0</v>
      </c>
      <c r="AM197" s="2">
        <v>2097.5256871903293</v>
      </c>
      <c r="AN197" s="2">
        <v>557324.9102068221</v>
      </c>
      <c r="AO197" s="2">
        <v>555227.38451963174</v>
      </c>
      <c r="AP197" s="2">
        <v>0</v>
      </c>
      <c r="AQ197" s="2">
        <v>2097.5256871903293</v>
      </c>
      <c r="AR197" s="2">
        <v>557324.9102068221</v>
      </c>
      <c r="AS197" s="2">
        <v>40000000</v>
      </c>
      <c r="AT197" s="2">
        <v>0</v>
      </c>
      <c r="AU197" s="2">
        <v>151111.11199999999</v>
      </c>
      <c r="AV197" s="2">
        <v>40151111.111999996</v>
      </c>
      <c r="AW197" s="2">
        <v>555227.38451963174</v>
      </c>
      <c r="AX197" s="2">
        <v>0</v>
      </c>
      <c r="AY197" s="2">
        <v>2097.5256871903293</v>
      </c>
      <c r="AZ197" s="2">
        <v>557324.9102068221</v>
      </c>
      <c r="BA197" s="2">
        <v>2825607.6825588578</v>
      </c>
      <c r="BB197" s="2">
        <v>0</v>
      </c>
      <c r="BC197" s="2">
        <v>10674.517974680306</v>
      </c>
      <c r="BD197" s="2">
        <v>2836282.2005335386</v>
      </c>
      <c r="BE197" s="2">
        <v>2825607.6825588578</v>
      </c>
      <c r="BF197" s="2">
        <v>0</v>
      </c>
      <c r="BG197" s="2">
        <v>10674.517974680306</v>
      </c>
      <c r="BH197" s="2">
        <v>2836282.2005335386</v>
      </c>
      <c r="BI197" s="2">
        <v>203564000</v>
      </c>
      <c r="BJ197" s="2">
        <v>0</v>
      </c>
      <c r="BK197" s="2">
        <v>769019.56007919996</v>
      </c>
      <c r="BL197" s="2">
        <v>204333019.56007919</v>
      </c>
      <c r="BM197" s="2">
        <v>2825607.6825588578</v>
      </c>
      <c r="BN197" s="2">
        <v>0</v>
      </c>
      <c r="BO197" s="2">
        <v>10674.517974680306</v>
      </c>
      <c r="BP197" s="2">
        <v>2836282.2005335386</v>
      </c>
      <c r="BQ197" s="2" t="s">
        <v>96</v>
      </c>
      <c r="BR197" s="1">
        <v>1.4999999999999999E-2</v>
      </c>
      <c r="BS197" s="1">
        <v>3.5000000000000003E-2</v>
      </c>
      <c r="BT197" s="1">
        <v>0.26500000000000001</v>
      </c>
      <c r="BU197" s="2">
        <v>750000</v>
      </c>
      <c r="BV197" s="2">
        <v>1750000.0000000002</v>
      </c>
      <c r="BW197" s="2">
        <v>13250000</v>
      </c>
      <c r="BX197" s="2">
        <v>750000</v>
      </c>
      <c r="BY197" s="2">
        <v>750000</v>
      </c>
      <c r="BZ197" s="2">
        <v>750000</v>
      </c>
      <c r="CA197" s="2">
        <v>1750000.0000000002</v>
      </c>
      <c r="CB197" s="2">
        <v>13250000</v>
      </c>
      <c r="CC197" s="2">
        <v>750000</v>
      </c>
      <c r="CD197" s="2">
        <v>750000</v>
      </c>
      <c r="CE197" s="1">
        <f t="shared" si="3"/>
        <v>1.4999999999999999E-2</v>
      </c>
    </row>
    <row r="198" spans="1:83" ht="13.5" customHeight="1">
      <c r="A198" s="3" t="s">
        <v>82</v>
      </c>
      <c r="B198" t="s">
        <v>475</v>
      </c>
      <c r="C198" s="9" t="s">
        <v>1807</v>
      </c>
      <c r="D198" s="3" t="s">
        <v>311</v>
      </c>
      <c r="E198" s="3" t="s">
        <v>312</v>
      </c>
      <c r="F198" s="3" t="s">
        <v>87</v>
      </c>
      <c r="G198" s="3" t="s">
        <v>313</v>
      </c>
      <c r="H198" s="3" t="s">
        <v>89</v>
      </c>
      <c r="I198" s="3" t="s">
        <v>90</v>
      </c>
      <c r="J198" s="3" t="s">
        <v>476</v>
      </c>
      <c r="K198" s="3" t="s">
        <v>92</v>
      </c>
      <c r="L198" s="3" t="s">
        <v>93</v>
      </c>
      <c r="M198" s="3" t="s">
        <v>94</v>
      </c>
      <c r="N198" s="2">
        <v>70000000</v>
      </c>
      <c r="O198" s="2">
        <v>50584625.909999996</v>
      </c>
      <c r="P198" s="10">
        <v>1</v>
      </c>
      <c r="Q198" s="2">
        <v>70000000</v>
      </c>
      <c r="R198" s="2">
        <v>50584625.909999996</v>
      </c>
      <c r="S198" s="3" t="s">
        <v>94</v>
      </c>
      <c r="T198" s="2">
        <v>11305535.23</v>
      </c>
      <c r="U198" s="2">
        <v>11305535.23</v>
      </c>
      <c r="V198" s="2">
        <v>8196.51</v>
      </c>
      <c r="W198" s="11">
        <v>1</v>
      </c>
      <c r="X198" s="2">
        <v>11305535.23</v>
      </c>
      <c r="Y198" s="2">
        <v>11305535.23</v>
      </c>
      <c r="Z198" s="2">
        <v>8196.51</v>
      </c>
      <c r="AA198" s="12">
        <v>4.3499999999999997E-2</v>
      </c>
      <c r="AB198" s="13">
        <v>44642</v>
      </c>
      <c r="AC198" s="13">
        <v>44500</v>
      </c>
      <c r="AD198" s="2">
        <v>1</v>
      </c>
      <c r="AE198" s="2">
        <v>5</v>
      </c>
      <c r="AF198" s="3" t="s">
        <v>95</v>
      </c>
      <c r="AG198" s="2">
        <v>0</v>
      </c>
      <c r="AH198" s="3" t="s">
        <v>95</v>
      </c>
      <c r="AI198" s="3" t="s">
        <v>95</v>
      </c>
      <c r="AJ198" s="2">
        <v>1</v>
      </c>
      <c r="AK198" s="2">
        <v>125542.85512694909</v>
      </c>
      <c r="AL198" s="2">
        <v>0</v>
      </c>
      <c r="AM198" s="2">
        <v>91.01853618978015</v>
      </c>
      <c r="AN198" s="2">
        <v>125633.87366313886</v>
      </c>
      <c r="AO198" s="2">
        <v>125542.85512694909</v>
      </c>
      <c r="AP198" s="2">
        <v>0</v>
      </c>
      <c r="AQ198" s="2">
        <v>91.01853618978015</v>
      </c>
      <c r="AR198" s="2">
        <v>125633.87366313886</v>
      </c>
      <c r="AS198" s="2">
        <v>9044428.1840000004</v>
      </c>
      <c r="AT198" s="2">
        <v>0</v>
      </c>
      <c r="AU198" s="2">
        <v>6557.2079999999996</v>
      </c>
      <c r="AV198" s="2">
        <v>9050985.3919999991</v>
      </c>
      <c r="AW198" s="2">
        <v>125542.85512694909</v>
      </c>
      <c r="AX198" s="2">
        <v>0</v>
      </c>
      <c r="AY198" s="2">
        <v>91.01853618978015</v>
      </c>
      <c r="AZ198" s="2">
        <v>125633.87366313886</v>
      </c>
      <c r="BA198" s="2">
        <v>638900.14402655663</v>
      </c>
      <c r="BB198" s="2">
        <v>0</v>
      </c>
      <c r="BC198" s="2">
        <v>463.20243252341015</v>
      </c>
      <c r="BD198" s="2">
        <v>639363.34645908</v>
      </c>
      <c r="BE198" s="2">
        <v>638900.14402655663</v>
      </c>
      <c r="BF198" s="2">
        <v>0</v>
      </c>
      <c r="BG198" s="2">
        <v>463.20243252341015</v>
      </c>
      <c r="BH198" s="2">
        <v>639363.34645908</v>
      </c>
      <c r="BI198" s="2">
        <v>46027999.471194401</v>
      </c>
      <c r="BJ198" s="2">
        <v>0</v>
      </c>
      <c r="BK198" s="2">
        <v>33370.287232800001</v>
      </c>
      <c r="BL198" s="2">
        <v>46061369.758427195</v>
      </c>
      <c r="BM198" s="2">
        <v>638900.14402655663</v>
      </c>
      <c r="BN198" s="2">
        <v>0</v>
      </c>
      <c r="BO198" s="2">
        <v>463.20243252341015</v>
      </c>
      <c r="BP198" s="2">
        <v>639363.34645908</v>
      </c>
      <c r="BQ198" s="2" t="s">
        <v>96</v>
      </c>
      <c r="BR198" s="1">
        <v>1.4999999999999999E-2</v>
      </c>
      <c r="BS198" s="1">
        <v>3.5000000000000003E-2</v>
      </c>
      <c r="BT198" s="1">
        <v>0.26500000000000001</v>
      </c>
      <c r="BU198" s="2">
        <v>169583.02845000001</v>
      </c>
      <c r="BV198" s="2">
        <v>395693.73305000004</v>
      </c>
      <c r="BW198" s="2">
        <v>2995966.8359500002</v>
      </c>
      <c r="BX198" s="2">
        <v>169583.02845000001</v>
      </c>
      <c r="BY198" s="2">
        <v>169583.02845000001</v>
      </c>
      <c r="BZ198" s="2">
        <v>169583.02845000001</v>
      </c>
      <c r="CA198" s="2">
        <v>395693.73305000004</v>
      </c>
      <c r="CB198" s="2">
        <v>2995966.8359500002</v>
      </c>
      <c r="CC198" s="2">
        <v>169583.02845000001</v>
      </c>
      <c r="CD198" s="2">
        <v>169583.02845000001</v>
      </c>
      <c r="CE198" s="1">
        <f t="shared" si="3"/>
        <v>1.5000000000000001E-2</v>
      </c>
    </row>
    <row r="199" spans="1:83" ht="13.5" customHeight="1">
      <c r="A199" s="3" t="s">
        <v>82</v>
      </c>
      <c r="B199" t="s">
        <v>477</v>
      </c>
      <c r="C199" s="9" t="s">
        <v>1808</v>
      </c>
      <c r="D199" s="3" t="s">
        <v>438</v>
      </c>
      <c r="E199" s="3" t="s">
        <v>439</v>
      </c>
      <c r="F199" s="3" t="s">
        <v>87</v>
      </c>
      <c r="G199" s="3" t="s">
        <v>128</v>
      </c>
      <c r="H199" s="3" t="s">
        <v>89</v>
      </c>
      <c r="I199" s="3" t="s">
        <v>90</v>
      </c>
      <c r="J199" s="3" t="s">
        <v>440</v>
      </c>
      <c r="K199" s="3" t="s">
        <v>92</v>
      </c>
      <c r="L199" s="3" t="s">
        <v>93</v>
      </c>
      <c r="M199" s="3" t="s">
        <v>94</v>
      </c>
      <c r="N199" s="2">
        <v>30000000</v>
      </c>
      <c r="O199" s="2">
        <v>8000000</v>
      </c>
      <c r="P199" s="10">
        <v>1</v>
      </c>
      <c r="Q199" s="2">
        <v>30000000</v>
      </c>
      <c r="R199" s="2">
        <v>8000000</v>
      </c>
      <c r="S199" s="3" t="s">
        <v>94</v>
      </c>
      <c r="T199" s="2">
        <v>20018388.390000001</v>
      </c>
      <c r="U199" s="2">
        <v>20018388.390000001</v>
      </c>
      <c r="V199" s="2">
        <v>71732.56</v>
      </c>
      <c r="W199" s="11">
        <v>1</v>
      </c>
      <c r="X199" s="2">
        <v>20018388.390000001</v>
      </c>
      <c r="Y199" s="2">
        <v>20018388.390000001</v>
      </c>
      <c r="Z199" s="2">
        <v>71732.56</v>
      </c>
      <c r="AA199" s="12">
        <v>4.2999999999999997E-2</v>
      </c>
      <c r="AB199" s="13">
        <v>44585</v>
      </c>
      <c r="AC199" s="13">
        <v>44500</v>
      </c>
      <c r="AD199" s="2">
        <v>1</v>
      </c>
      <c r="AE199" s="2">
        <v>6</v>
      </c>
      <c r="AF199" s="3" t="s">
        <v>95</v>
      </c>
      <c r="AG199" s="2">
        <v>0</v>
      </c>
      <c r="AH199" s="3" t="s">
        <v>95</v>
      </c>
      <c r="AI199" s="3" t="s">
        <v>95</v>
      </c>
      <c r="AJ199" s="2">
        <v>1</v>
      </c>
      <c r="AK199" s="2">
        <v>345556.48995964928</v>
      </c>
      <c r="AL199" s="2">
        <v>0</v>
      </c>
      <c r="AM199" s="2">
        <v>1238.2441166843573</v>
      </c>
      <c r="AN199" s="2">
        <v>346794.73407633364</v>
      </c>
      <c r="AO199" s="2">
        <v>345556.48995964928</v>
      </c>
      <c r="AP199" s="2">
        <v>0</v>
      </c>
      <c r="AQ199" s="2">
        <v>1238.2441166843573</v>
      </c>
      <c r="AR199" s="2">
        <v>346794.73407633364</v>
      </c>
      <c r="AS199" s="2">
        <v>16014710.712000001</v>
      </c>
      <c r="AT199" s="2">
        <v>0</v>
      </c>
      <c r="AU199" s="2">
        <v>57386.047999999995</v>
      </c>
      <c r="AV199" s="2">
        <v>16072096.760000002</v>
      </c>
      <c r="AW199" s="2">
        <v>345556.48995964928</v>
      </c>
      <c r="AX199" s="2">
        <v>0</v>
      </c>
      <c r="AY199" s="2">
        <v>1238.2441166843573</v>
      </c>
      <c r="AZ199" s="2">
        <v>346794.73407633364</v>
      </c>
      <c r="BA199" s="2">
        <v>1758571.5330536512</v>
      </c>
      <c r="BB199" s="2">
        <v>0</v>
      </c>
      <c r="BC199" s="2">
        <v>6301.548134218363</v>
      </c>
      <c r="BD199" s="2">
        <v>1764873.0811878697</v>
      </c>
      <c r="BE199" s="2">
        <v>1758571.5330536512</v>
      </c>
      <c r="BF199" s="2">
        <v>0</v>
      </c>
      <c r="BG199" s="2">
        <v>6301.548134218363</v>
      </c>
      <c r="BH199" s="2">
        <v>1764873.0811878697</v>
      </c>
      <c r="BI199" s="2">
        <v>81500464.284439206</v>
      </c>
      <c r="BJ199" s="2">
        <v>0</v>
      </c>
      <c r="BK199" s="2">
        <v>292043.33687679999</v>
      </c>
      <c r="BL199" s="2">
        <v>81792507.621316016</v>
      </c>
      <c r="BM199" s="2">
        <v>1758571.5330536512</v>
      </c>
      <c r="BN199" s="2">
        <v>0</v>
      </c>
      <c r="BO199" s="2">
        <v>6301.548134218363</v>
      </c>
      <c r="BP199" s="2">
        <v>1764873.0811878697</v>
      </c>
      <c r="BQ199" s="2" t="s">
        <v>96</v>
      </c>
      <c r="BR199" s="1">
        <v>1.4999999999999999E-2</v>
      </c>
      <c r="BS199" s="1">
        <v>3.5000000000000003E-2</v>
      </c>
      <c r="BT199" s="1">
        <v>0.26500000000000001</v>
      </c>
      <c r="BU199" s="2">
        <v>300275.82585000002</v>
      </c>
      <c r="BV199" s="2">
        <v>700643.59365000005</v>
      </c>
      <c r="BW199" s="2">
        <v>5304872.9233500008</v>
      </c>
      <c r="BX199" s="2">
        <v>300275.82585000002</v>
      </c>
      <c r="BY199" s="2">
        <v>346794.73407633364</v>
      </c>
      <c r="BZ199" s="2">
        <v>300275.82585000002</v>
      </c>
      <c r="CA199" s="2">
        <v>700643.59365000005</v>
      </c>
      <c r="CB199" s="2">
        <v>5304872.9233500008</v>
      </c>
      <c r="CC199" s="2">
        <v>300275.82585000002</v>
      </c>
      <c r="CD199" s="2">
        <v>346794.73407633364</v>
      </c>
      <c r="CE199" s="1">
        <f t="shared" si="3"/>
        <v>1.7323808856140075E-2</v>
      </c>
    </row>
    <row r="200" spans="1:83" ht="13.5" customHeight="1">
      <c r="A200" s="3" t="s">
        <v>82</v>
      </c>
      <c r="B200" t="s">
        <v>478</v>
      </c>
      <c r="C200" s="9" t="s">
        <v>1809</v>
      </c>
      <c r="D200" s="3" t="s">
        <v>479</v>
      </c>
      <c r="E200" s="3" t="s">
        <v>480</v>
      </c>
      <c r="F200" s="3" t="s">
        <v>87</v>
      </c>
      <c r="G200" s="3" t="s">
        <v>88</v>
      </c>
      <c r="H200" s="3" t="s">
        <v>89</v>
      </c>
      <c r="I200" s="3" t="s">
        <v>90</v>
      </c>
      <c r="J200" s="3" t="s">
        <v>481</v>
      </c>
      <c r="K200" s="3" t="s">
        <v>92</v>
      </c>
      <c r="L200" s="3" t="s">
        <v>93</v>
      </c>
      <c r="M200" s="3" t="s">
        <v>94</v>
      </c>
      <c r="N200" s="2">
        <v>100000000</v>
      </c>
      <c r="O200" s="2">
        <v>0</v>
      </c>
      <c r="P200" s="10">
        <v>1</v>
      </c>
      <c r="Q200" s="2">
        <v>100000000</v>
      </c>
      <c r="R200" s="2">
        <v>0</v>
      </c>
      <c r="S200" s="3" t="s">
        <v>94</v>
      </c>
      <c r="T200" s="2">
        <v>100000000</v>
      </c>
      <c r="U200" s="2">
        <v>100000000</v>
      </c>
      <c r="V200" s="2">
        <v>300000</v>
      </c>
      <c r="W200" s="11">
        <v>1</v>
      </c>
      <c r="X200" s="2">
        <v>100000000</v>
      </c>
      <c r="Y200" s="2">
        <v>100000000</v>
      </c>
      <c r="Z200" s="2">
        <v>300000</v>
      </c>
      <c r="AA200" s="12">
        <v>0.04</v>
      </c>
      <c r="AB200" s="13">
        <v>44827</v>
      </c>
      <c r="AC200" s="13">
        <v>44500</v>
      </c>
      <c r="AD200" s="2">
        <v>1</v>
      </c>
      <c r="AE200" s="2">
        <v>3</v>
      </c>
      <c r="AF200" s="3" t="s">
        <v>95</v>
      </c>
      <c r="AG200" s="2">
        <v>0</v>
      </c>
      <c r="AH200" s="3" t="s">
        <v>95</v>
      </c>
      <c r="AI200" s="3" t="s">
        <v>95</v>
      </c>
      <c r="AJ200" s="2">
        <v>1</v>
      </c>
      <c r="AK200" s="2">
        <v>251140.82016945834</v>
      </c>
      <c r="AL200" s="2">
        <v>0</v>
      </c>
      <c r="AM200" s="2">
        <v>753.42246050837502</v>
      </c>
      <c r="AN200" s="2">
        <v>251894.24262996673</v>
      </c>
      <c r="AO200" s="2">
        <v>251140.82016945834</v>
      </c>
      <c r="AP200" s="2">
        <v>0</v>
      </c>
      <c r="AQ200" s="2">
        <v>753.42246050837502</v>
      </c>
      <c r="AR200" s="2">
        <v>251894.24262996673</v>
      </c>
      <c r="AS200" s="2">
        <v>80000000</v>
      </c>
      <c r="AT200" s="2">
        <v>0</v>
      </c>
      <c r="AU200" s="2">
        <v>239999.99999999997</v>
      </c>
      <c r="AV200" s="2">
        <v>80240000</v>
      </c>
      <c r="AW200" s="2">
        <v>251140.82016945834</v>
      </c>
      <c r="AX200" s="2">
        <v>0</v>
      </c>
      <c r="AY200" s="2">
        <v>753.42246050837502</v>
      </c>
      <c r="AZ200" s="2">
        <v>251894.24262996673</v>
      </c>
      <c r="BA200" s="2">
        <v>1278080.7479243905</v>
      </c>
      <c r="BB200" s="2">
        <v>0</v>
      </c>
      <c r="BC200" s="2">
        <v>3834.2422437731716</v>
      </c>
      <c r="BD200" s="2">
        <v>1281914.9901681638</v>
      </c>
      <c r="BE200" s="2">
        <v>1278080.7479243905</v>
      </c>
      <c r="BF200" s="2">
        <v>0</v>
      </c>
      <c r="BG200" s="2">
        <v>3834.2422437731716</v>
      </c>
      <c r="BH200" s="2">
        <v>1281914.9901681638</v>
      </c>
      <c r="BI200" s="2">
        <v>407128000</v>
      </c>
      <c r="BJ200" s="2">
        <v>0</v>
      </c>
      <c r="BK200" s="2">
        <v>1221384</v>
      </c>
      <c r="BL200" s="2">
        <v>408349384</v>
      </c>
      <c r="BM200" s="2">
        <v>1278080.7479243905</v>
      </c>
      <c r="BN200" s="2">
        <v>0</v>
      </c>
      <c r="BO200" s="2">
        <v>3834.2422437731716</v>
      </c>
      <c r="BP200" s="2">
        <v>1281914.9901681638</v>
      </c>
      <c r="BQ200" s="2" t="s">
        <v>96</v>
      </c>
      <c r="BR200" s="1">
        <v>1.4999999999999999E-2</v>
      </c>
      <c r="BS200" s="1">
        <v>3.5000000000000003E-2</v>
      </c>
      <c r="BT200" s="1">
        <v>0.26500000000000001</v>
      </c>
      <c r="BU200" s="2">
        <v>1500000</v>
      </c>
      <c r="BV200" s="2">
        <v>3500000.0000000005</v>
      </c>
      <c r="BW200" s="2">
        <v>26500000</v>
      </c>
      <c r="BX200" s="2">
        <v>1500000</v>
      </c>
      <c r="BY200" s="2">
        <v>1500000</v>
      </c>
      <c r="BZ200" s="2">
        <v>1500000</v>
      </c>
      <c r="CA200" s="2">
        <v>3500000.0000000005</v>
      </c>
      <c r="CB200" s="2">
        <v>26500000</v>
      </c>
      <c r="CC200" s="2">
        <v>1500000</v>
      </c>
      <c r="CD200" s="2">
        <v>1500000</v>
      </c>
      <c r="CE200" s="1">
        <f t="shared" si="3"/>
        <v>1.4999999999999999E-2</v>
      </c>
    </row>
    <row r="201" spans="1:83" ht="13.5" customHeight="1">
      <c r="A201" s="3" t="s">
        <v>82</v>
      </c>
      <c r="B201" t="s">
        <v>482</v>
      </c>
      <c r="C201" s="9" t="s">
        <v>1810</v>
      </c>
      <c r="D201" s="3" t="s">
        <v>462</v>
      </c>
      <c r="E201" s="3" t="s">
        <v>463</v>
      </c>
      <c r="F201" s="3" t="s">
        <v>87</v>
      </c>
      <c r="G201" s="3" t="s">
        <v>88</v>
      </c>
      <c r="H201" s="3" t="s">
        <v>89</v>
      </c>
      <c r="I201" s="3" t="s">
        <v>90</v>
      </c>
      <c r="J201" s="3" t="s">
        <v>464</v>
      </c>
      <c r="K201" s="3" t="s">
        <v>92</v>
      </c>
      <c r="L201" s="3" t="s">
        <v>93</v>
      </c>
      <c r="M201" s="3" t="s">
        <v>94</v>
      </c>
      <c r="N201" s="2">
        <v>3000000</v>
      </c>
      <c r="O201" s="2">
        <v>0</v>
      </c>
      <c r="P201" s="10">
        <v>1</v>
      </c>
      <c r="Q201" s="2">
        <v>3000000</v>
      </c>
      <c r="R201" s="2">
        <v>0</v>
      </c>
      <c r="S201" s="3" t="s">
        <v>94</v>
      </c>
      <c r="T201" s="2">
        <v>2000000</v>
      </c>
      <c r="U201" s="2">
        <v>2000000</v>
      </c>
      <c r="V201" s="2">
        <v>5669.44</v>
      </c>
      <c r="W201" s="11">
        <v>1</v>
      </c>
      <c r="X201" s="2">
        <v>2000000</v>
      </c>
      <c r="Y201" s="2">
        <v>2000000</v>
      </c>
      <c r="Z201" s="2">
        <v>5669.44</v>
      </c>
      <c r="AA201" s="12">
        <v>7.85E-2</v>
      </c>
      <c r="AB201" s="13">
        <v>44574</v>
      </c>
      <c r="AC201" s="13">
        <v>44500</v>
      </c>
      <c r="AD201" s="2">
        <v>1</v>
      </c>
      <c r="AE201" s="2">
        <v>7</v>
      </c>
      <c r="AF201" s="3" t="s">
        <v>95</v>
      </c>
      <c r="AG201" s="2">
        <v>0</v>
      </c>
      <c r="AH201" s="3" t="s">
        <v>95</v>
      </c>
      <c r="AI201" s="3" t="s">
        <v>95</v>
      </c>
      <c r="AJ201" s="2">
        <v>1</v>
      </c>
      <c r="AK201" s="2">
        <v>56302.599741442638</v>
      </c>
      <c r="AL201" s="2">
        <v>0</v>
      </c>
      <c r="AM201" s="2">
        <v>159.60210553906228</v>
      </c>
      <c r="AN201" s="2">
        <v>56462.201846981698</v>
      </c>
      <c r="AO201" s="2">
        <v>56302.599741442638</v>
      </c>
      <c r="AP201" s="2">
        <v>0</v>
      </c>
      <c r="AQ201" s="2">
        <v>159.60210553906228</v>
      </c>
      <c r="AR201" s="2">
        <v>56462.201846981698</v>
      </c>
      <c r="AS201" s="2">
        <v>1600000</v>
      </c>
      <c r="AT201" s="2">
        <v>0</v>
      </c>
      <c r="AU201" s="2">
        <v>4535.5519999999997</v>
      </c>
      <c r="AV201" s="2">
        <v>1604535.5519999999</v>
      </c>
      <c r="AW201" s="2">
        <v>56302.599741442638</v>
      </c>
      <c r="AX201" s="2">
        <v>0</v>
      </c>
      <c r="AY201" s="2">
        <v>159.60210553906228</v>
      </c>
      <c r="AZ201" s="2">
        <v>56462.201846981698</v>
      </c>
      <c r="BA201" s="2">
        <v>286529.56034417573</v>
      </c>
      <c r="BB201" s="2">
        <v>0</v>
      </c>
      <c r="BC201" s="2">
        <v>812.23107529884192</v>
      </c>
      <c r="BD201" s="2">
        <v>287341.79141947458</v>
      </c>
      <c r="BE201" s="2">
        <v>286529.56034417573</v>
      </c>
      <c r="BF201" s="2">
        <v>0</v>
      </c>
      <c r="BG201" s="2">
        <v>812.23107529884192</v>
      </c>
      <c r="BH201" s="2">
        <v>287341.79141947458</v>
      </c>
      <c r="BI201" s="2">
        <v>8142560</v>
      </c>
      <c r="BJ201" s="2">
        <v>0</v>
      </c>
      <c r="BK201" s="2">
        <v>23081.8776832</v>
      </c>
      <c r="BL201" s="2">
        <v>8165641.8776831999</v>
      </c>
      <c r="BM201" s="2">
        <v>286529.56034417573</v>
      </c>
      <c r="BN201" s="2">
        <v>0</v>
      </c>
      <c r="BO201" s="2">
        <v>812.23107529884192</v>
      </c>
      <c r="BP201" s="2">
        <v>287341.79141947458</v>
      </c>
      <c r="BQ201" s="2" t="s">
        <v>96</v>
      </c>
      <c r="BR201" s="1">
        <v>1.4999999999999999E-2</v>
      </c>
      <c r="BS201" s="1">
        <v>3.5000000000000003E-2</v>
      </c>
      <c r="BT201" s="1">
        <v>0.26500000000000001</v>
      </c>
      <c r="BU201" s="2">
        <v>30000</v>
      </c>
      <c r="BV201" s="2">
        <v>70000</v>
      </c>
      <c r="BW201" s="2">
        <v>530000</v>
      </c>
      <c r="BX201" s="2">
        <v>30000</v>
      </c>
      <c r="BY201" s="2">
        <v>56462.201846981698</v>
      </c>
      <c r="BZ201" s="2">
        <v>30000</v>
      </c>
      <c r="CA201" s="2">
        <v>70000</v>
      </c>
      <c r="CB201" s="2">
        <v>530000</v>
      </c>
      <c r="CC201" s="2">
        <v>30000</v>
      </c>
      <c r="CD201" s="2">
        <v>56462.201846981698</v>
      </c>
      <c r="CE201" s="1">
        <f t="shared" si="3"/>
        <v>2.8231100923490848E-2</v>
      </c>
    </row>
    <row r="202" spans="1:83" ht="13.5" customHeight="1">
      <c r="A202" s="3" t="s">
        <v>82</v>
      </c>
      <c r="B202" t="s">
        <v>483</v>
      </c>
      <c r="C202" s="9" t="s">
        <v>1811</v>
      </c>
      <c r="D202" s="3" t="s">
        <v>484</v>
      </c>
      <c r="E202" s="3" t="s">
        <v>485</v>
      </c>
      <c r="F202" s="3" t="s">
        <v>87</v>
      </c>
      <c r="G202" s="3" t="s">
        <v>88</v>
      </c>
      <c r="H202" s="3" t="s">
        <v>89</v>
      </c>
      <c r="I202" s="3" t="s">
        <v>90</v>
      </c>
      <c r="J202" s="3" t="s">
        <v>486</v>
      </c>
      <c r="K202" s="3" t="s">
        <v>92</v>
      </c>
      <c r="L202" s="3" t="s">
        <v>93</v>
      </c>
      <c r="M202" s="3" t="s">
        <v>94</v>
      </c>
      <c r="N202" s="2">
        <v>5000000</v>
      </c>
      <c r="O202" s="2">
        <v>0</v>
      </c>
      <c r="P202" s="10">
        <v>1</v>
      </c>
      <c r="Q202" s="2">
        <v>5000000</v>
      </c>
      <c r="R202" s="2">
        <v>0</v>
      </c>
      <c r="S202" s="3" t="s">
        <v>94</v>
      </c>
      <c r="T202" s="2">
        <v>5000000</v>
      </c>
      <c r="U202" s="2">
        <v>5000000</v>
      </c>
      <c r="V202" s="2">
        <v>13083.33</v>
      </c>
      <c r="W202" s="11">
        <v>1</v>
      </c>
      <c r="X202" s="2">
        <v>5000000</v>
      </c>
      <c r="Y202" s="2">
        <v>5000000</v>
      </c>
      <c r="Z202" s="2">
        <v>13083.33</v>
      </c>
      <c r="AA202" s="12">
        <v>7.85E-2</v>
      </c>
      <c r="AB202" s="13">
        <v>44575</v>
      </c>
      <c r="AC202" s="13">
        <v>44500</v>
      </c>
      <c r="AD202" s="2">
        <v>1</v>
      </c>
      <c r="AE202" s="2">
        <v>7</v>
      </c>
      <c r="AF202" s="3" t="s">
        <v>95</v>
      </c>
      <c r="AG202" s="2">
        <v>0</v>
      </c>
      <c r="AH202" s="3" t="s">
        <v>95</v>
      </c>
      <c r="AI202" s="3" t="s">
        <v>95</v>
      </c>
      <c r="AJ202" s="2">
        <v>1</v>
      </c>
      <c r="AK202" s="2">
        <v>140756.4993536066</v>
      </c>
      <c r="AL202" s="2">
        <v>0</v>
      </c>
      <c r="AM202" s="2">
        <v>368.31274613760434</v>
      </c>
      <c r="AN202" s="2">
        <v>141124.81209974422</v>
      </c>
      <c r="AO202" s="2">
        <v>140756.4993536066</v>
      </c>
      <c r="AP202" s="2">
        <v>0</v>
      </c>
      <c r="AQ202" s="2">
        <v>368.31274613760434</v>
      </c>
      <c r="AR202" s="2">
        <v>141124.81209974422</v>
      </c>
      <c r="AS202" s="2">
        <v>4000000</v>
      </c>
      <c r="AT202" s="2">
        <v>0</v>
      </c>
      <c r="AU202" s="2">
        <v>10466.663999999999</v>
      </c>
      <c r="AV202" s="2">
        <v>4010466.6640000003</v>
      </c>
      <c r="AW202" s="2">
        <v>140756.4993536066</v>
      </c>
      <c r="AX202" s="2">
        <v>0</v>
      </c>
      <c r="AY202" s="2">
        <v>368.31274613760434</v>
      </c>
      <c r="AZ202" s="2">
        <v>141124.81209974422</v>
      </c>
      <c r="BA202" s="2">
        <v>716323.9008604394</v>
      </c>
      <c r="BB202" s="2">
        <v>0</v>
      </c>
      <c r="BC202" s="2">
        <v>1874.3803963688822</v>
      </c>
      <c r="BD202" s="2">
        <v>718198.28125680832</v>
      </c>
      <c r="BE202" s="2">
        <v>716323.9008604394</v>
      </c>
      <c r="BF202" s="2">
        <v>0</v>
      </c>
      <c r="BG202" s="2">
        <v>1874.3803963688822</v>
      </c>
      <c r="BH202" s="2">
        <v>718198.28125680832</v>
      </c>
      <c r="BI202" s="2">
        <v>20356400</v>
      </c>
      <c r="BJ202" s="2">
        <v>0</v>
      </c>
      <c r="BK202" s="2">
        <v>53265.899762399997</v>
      </c>
      <c r="BL202" s="2">
        <v>20409665.899762403</v>
      </c>
      <c r="BM202" s="2">
        <v>716323.9008604394</v>
      </c>
      <c r="BN202" s="2">
        <v>0</v>
      </c>
      <c r="BO202" s="2">
        <v>1874.3803963688822</v>
      </c>
      <c r="BP202" s="2">
        <v>718198.28125680832</v>
      </c>
      <c r="BQ202" s="2" t="s">
        <v>96</v>
      </c>
      <c r="BR202" s="1">
        <v>1.4999999999999999E-2</v>
      </c>
      <c r="BS202" s="1">
        <v>3.5000000000000003E-2</v>
      </c>
      <c r="BT202" s="1">
        <v>0.26500000000000001</v>
      </c>
      <c r="BU202" s="2">
        <v>75000</v>
      </c>
      <c r="BV202" s="2">
        <v>175000.00000000003</v>
      </c>
      <c r="BW202" s="2">
        <v>1325000</v>
      </c>
      <c r="BX202" s="2">
        <v>75000</v>
      </c>
      <c r="BY202" s="2">
        <v>141124.81209974422</v>
      </c>
      <c r="BZ202" s="2">
        <v>75000</v>
      </c>
      <c r="CA202" s="2">
        <v>175000.00000000003</v>
      </c>
      <c r="CB202" s="2">
        <v>1325000</v>
      </c>
      <c r="CC202" s="2">
        <v>75000</v>
      </c>
      <c r="CD202" s="2">
        <v>141124.81209974422</v>
      </c>
      <c r="CE202" s="1">
        <f t="shared" si="3"/>
        <v>2.8224962419948842E-2</v>
      </c>
    </row>
    <row r="203" spans="1:83" ht="13.5" customHeight="1">
      <c r="A203" s="3" t="s">
        <v>82</v>
      </c>
      <c r="B203" t="s">
        <v>487</v>
      </c>
      <c r="C203" s="9" t="s">
        <v>1812</v>
      </c>
      <c r="D203" s="3" t="s">
        <v>488</v>
      </c>
      <c r="E203" s="3" t="s">
        <v>489</v>
      </c>
      <c r="F203" s="3" t="s">
        <v>87</v>
      </c>
      <c r="G203" s="3" t="s">
        <v>88</v>
      </c>
      <c r="H203" s="3" t="s">
        <v>89</v>
      </c>
      <c r="I203" s="3" t="s">
        <v>90</v>
      </c>
      <c r="J203" s="3" t="s">
        <v>490</v>
      </c>
      <c r="K203" s="3" t="s">
        <v>155</v>
      </c>
      <c r="L203" s="3" t="s">
        <v>116</v>
      </c>
      <c r="M203" s="3" t="s">
        <v>94</v>
      </c>
      <c r="N203" s="2">
        <v>50000000</v>
      </c>
      <c r="O203" s="2">
        <v>39000000</v>
      </c>
      <c r="P203" s="10">
        <v>1</v>
      </c>
      <c r="Q203" s="2">
        <v>50000000</v>
      </c>
      <c r="R203" s="2">
        <v>39000000</v>
      </c>
      <c r="S203" s="3" t="s">
        <v>94</v>
      </c>
      <c r="T203" s="2">
        <v>11000000</v>
      </c>
      <c r="U203" s="2">
        <v>11000000</v>
      </c>
      <c r="V203" s="2">
        <v>16500</v>
      </c>
      <c r="W203" s="11">
        <v>1</v>
      </c>
      <c r="X203" s="2">
        <v>11000000</v>
      </c>
      <c r="Y203" s="2">
        <v>11000000</v>
      </c>
      <c r="Z203" s="2">
        <v>16500</v>
      </c>
      <c r="AA203" s="12">
        <v>4.4999999999999998E-2</v>
      </c>
      <c r="AB203" s="13">
        <v>44848</v>
      </c>
      <c r="AC203" s="13">
        <v>44500</v>
      </c>
      <c r="AD203" s="2">
        <v>1</v>
      </c>
      <c r="AE203" s="2">
        <v>5</v>
      </c>
      <c r="AF203" s="3" t="s">
        <v>95</v>
      </c>
      <c r="AG203" s="2">
        <v>0</v>
      </c>
      <c r="AH203" s="3" t="s">
        <v>95</v>
      </c>
      <c r="AI203" s="3" t="s">
        <v>95</v>
      </c>
      <c r="AJ203" s="2">
        <v>1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 t="s">
        <v>96</v>
      </c>
      <c r="BR203" s="1">
        <v>1.4999999999999999E-2</v>
      </c>
      <c r="BS203" s="1">
        <v>3.5000000000000003E-2</v>
      </c>
      <c r="BT203" s="1">
        <v>0.26500000000000001</v>
      </c>
      <c r="BU203" s="2">
        <v>165000</v>
      </c>
      <c r="BV203" s="2">
        <v>385000.00000000006</v>
      </c>
      <c r="BW203" s="2">
        <v>2915000</v>
      </c>
      <c r="BX203" s="2">
        <v>165000</v>
      </c>
      <c r="BY203" s="2">
        <v>165000</v>
      </c>
      <c r="BZ203" s="2">
        <v>165000</v>
      </c>
      <c r="CA203" s="2">
        <v>385000.00000000006</v>
      </c>
      <c r="CB203" s="2">
        <v>2915000</v>
      </c>
      <c r="CC203" s="2">
        <v>165000</v>
      </c>
      <c r="CD203" s="2">
        <v>165000</v>
      </c>
      <c r="CE203" s="1">
        <f t="shared" si="3"/>
        <v>1.4999999999999999E-2</v>
      </c>
    </row>
    <row r="204" spans="1:83" ht="13.5" customHeight="1">
      <c r="A204" s="3" t="s">
        <v>82</v>
      </c>
      <c r="B204" t="s">
        <v>491</v>
      </c>
      <c r="C204" s="9" t="s">
        <v>1813</v>
      </c>
      <c r="D204" s="3" t="s">
        <v>472</v>
      </c>
      <c r="E204" s="3" t="s">
        <v>473</v>
      </c>
      <c r="F204" s="3" t="s">
        <v>87</v>
      </c>
      <c r="G204" s="3" t="s">
        <v>100</v>
      </c>
      <c r="H204" s="3" t="s">
        <v>89</v>
      </c>
      <c r="I204" s="3" t="s">
        <v>90</v>
      </c>
      <c r="J204" s="3" t="s">
        <v>474</v>
      </c>
      <c r="K204" s="3" t="s">
        <v>92</v>
      </c>
      <c r="L204" s="3" t="s">
        <v>93</v>
      </c>
      <c r="M204" s="3" t="s">
        <v>94</v>
      </c>
      <c r="N204" s="2">
        <v>120000000</v>
      </c>
      <c r="O204" s="2">
        <v>40000000</v>
      </c>
      <c r="P204" s="10">
        <v>1</v>
      </c>
      <c r="Q204" s="2">
        <v>120000000</v>
      </c>
      <c r="R204" s="2">
        <v>40000000</v>
      </c>
      <c r="S204" s="3" t="s">
        <v>94</v>
      </c>
      <c r="T204" s="2">
        <v>30000000</v>
      </c>
      <c r="U204" s="2">
        <v>30000000</v>
      </c>
      <c r="V204" s="2">
        <v>3375</v>
      </c>
      <c r="W204" s="11">
        <v>1</v>
      </c>
      <c r="X204" s="2">
        <v>30000000</v>
      </c>
      <c r="Y204" s="2">
        <v>30000000</v>
      </c>
      <c r="Z204" s="2">
        <v>3375</v>
      </c>
      <c r="AA204" s="12">
        <v>4.0500000000000001E-2</v>
      </c>
      <c r="AB204" s="13">
        <v>44585</v>
      </c>
      <c r="AC204" s="13">
        <v>44500</v>
      </c>
      <c r="AD204" s="2">
        <v>1</v>
      </c>
      <c r="AE204" s="2">
        <v>5</v>
      </c>
      <c r="AF204" s="3" t="s">
        <v>95</v>
      </c>
      <c r="AG204" s="2">
        <v>0</v>
      </c>
      <c r="AH204" s="3" t="s">
        <v>95</v>
      </c>
      <c r="AI204" s="3" t="s">
        <v>95</v>
      </c>
      <c r="AJ204" s="2">
        <v>1</v>
      </c>
      <c r="AK204" s="2">
        <v>333136.43071177916</v>
      </c>
      <c r="AL204" s="2">
        <v>0</v>
      </c>
      <c r="AM204" s="2">
        <v>37.477848455075147</v>
      </c>
      <c r="AN204" s="2">
        <v>333173.90856023424</v>
      </c>
      <c r="AO204" s="2">
        <v>333136.43071177916</v>
      </c>
      <c r="AP204" s="2">
        <v>0</v>
      </c>
      <c r="AQ204" s="2">
        <v>37.477848455075147</v>
      </c>
      <c r="AR204" s="2">
        <v>333173.90856023424</v>
      </c>
      <c r="AS204" s="2">
        <v>24000000</v>
      </c>
      <c r="AT204" s="2">
        <v>0</v>
      </c>
      <c r="AU204" s="2">
        <v>2700</v>
      </c>
      <c r="AV204" s="2">
        <v>24002700</v>
      </c>
      <c r="AW204" s="2">
        <v>333136.43071177916</v>
      </c>
      <c r="AX204" s="2">
        <v>0</v>
      </c>
      <c r="AY204" s="2">
        <v>37.477848455075147</v>
      </c>
      <c r="AZ204" s="2">
        <v>333173.90856023424</v>
      </c>
      <c r="BA204" s="2">
        <v>1695364.6095353153</v>
      </c>
      <c r="BB204" s="2">
        <v>0</v>
      </c>
      <c r="BC204" s="2">
        <v>190.72851857272295</v>
      </c>
      <c r="BD204" s="2">
        <v>1695555.3380538882</v>
      </c>
      <c r="BE204" s="2">
        <v>1695364.6095353153</v>
      </c>
      <c r="BF204" s="2">
        <v>0</v>
      </c>
      <c r="BG204" s="2">
        <v>190.72851857272295</v>
      </c>
      <c r="BH204" s="2">
        <v>1695555.3380538882</v>
      </c>
      <c r="BI204" s="2">
        <v>122138400</v>
      </c>
      <c r="BJ204" s="2">
        <v>0</v>
      </c>
      <c r="BK204" s="2">
        <v>13740.57</v>
      </c>
      <c r="BL204" s="2">
        <v>122152140.57000001</v>
      </c>
      <c r="BM204" s="2">
        <v>1695364.6095353153</v>
      </c>
      <c r="BN204" s="2">
        <v>0</v>
      </c>
      <c r="BO204" s="2">
        <v>190.72851857272295</v>
      </c>
      <c r="BP204" s="2">
        <v>1695555.3380538882</v>
      </c>
      <c r="BQ204" s="2" t="s">
        <v>96</v>
      </c>
      <c r="BR204" s="1">
        <v>1.4999999999999999E-2</v>
      </c>
      <c r="BS204" s="1">
        <v>3.5000000000000003E-2</v>
      </c>
      <c r="BT204" s="1">
        <v>0.26500000000000001</v>
      </c>
      <c r="BU204" s="2">
        <v>450000</v>
      </c>
      <c r="BV204" s="2">
        <v>1050000</v>
      </c>
      <c r="BW204" s="2">
        <v>7950000</v>
      </c>
      <c r="BX204" s="2">
        <v>450000</v>
      </c>
      <c r="BY204" s="2">
        <v>450000</v>
      </c>
      <c r="BZ204" s="2">
        <v>450000</v>
      </c>
      <c r="CA204" s="2">
        <v>1050000</v>
      </c>
      <c r="CB204" s="2">
        <v>7950000</v>
      </c>
      <c r="CC204" s="2">
        <v>450000</v>
      </c>
      <c r="CD204" s="2">
        <v>450000</v>
      </c>
      <c r="CE204" s="1">
        <f t="shared" si="3"/>
        <v>1.4999999999999999E-2</v>
      </c>
    </row>
    <row r="205" spans="1:83" ht="13.5" customHeight="1">
      <c r="A205" s="3" t="s">
        <v>82</v>
      </c>
      <c r="B205" t="s">
        <v>492</v>
      </c>
      <c r="C205" s="9" t="s">
        <v>1814</v>
      </c>
      <c r="D205" s="3" t="s">
        <v>311</v>
      </c>
      <c r="E205" s="3" t="s">
        <v>312</v>
      </c>
      <c r="F205" s="3" t="s">
        <v>87</v>
      </c>
      <c r="G205" s="3" t="s">
        <v>313</v>
      </c>
      <c r="H205" s="3" t="s">
        <v>89</v>
      </c>
      <c r="I205" s="3" t="s">
        <v>90</v>
      </c>
      <c r="J205" s="3" t="s">
        <v>476</v>
      </c>
      <c r="K205" s="3" t="s">
        <v>92</v>
      </c>
      <c r="L205" s="3" t="s">
        <v>93</v>
      </c>
      <c r="M205" s="3" t="s">
        <v>94</v>
      </c>
      <c r="N205" s="2">
        <v>70000000</v>
      </c>
      <c r="O205" s="2">
        <v>50584625.909999996</v>
      </c>
      <c r="P205" s="10">
        <v>1</v>
      </c>
      <c r="Q205" s="2">
        <v>70000000</v>
      </c>
      <c r="R205" s="2">
        <v>50584625.909999996</v>
      </c>
      <c r="S205" s="3" t="s">
        <v>94</v>
      </c>
      <c r="T205" s="2">
        <v>8109838.8600000003</v>
      </c>
      <c r="U205" s="2">
        <v>8109838.8600000003</v>
      </c>
      <c r="V205" s="2">
        <v>979.94</v>
      </c>
      <c r="W205" s="11">
        <v>1</v>
      </c>
      <c r="X205" s="2">
        <v>8109838.8600000003</v>
      </c>
      <c r="Y205" s="2">
        <v>8109838.8600000003</v>
      </c>
      <c r="Z205" s="2">
        <v>979.94</v>
      </c>
      <c r="AA205" s="12">
        <v>4.3499999999999997E-2</v>
      </c>
      <c r="AB205" s="13">
        <v>44676</v>
      </c>
      <c r="AC205" s="13">
        <v>44500</v>
      </c>
      <c r="AD205" s="2">
        <v>1</v>
      </c>
      <c r="AE205" s="2">
        <v>5</v>
      </c>
      <c r="AF205" s="3" t="s">
        <v>95</v>
      </c>
      <c r="AG205" s="2">
        <v>0</v>
      </c>
      <c r="AH205" s="3" t="s">
        <v>95</v>
      </c>
      <c r="AI205" s="3" t="s">
        <v>95</v>
      </c>
      <c r="AJ205" s="2">
        <v>1</v>
      </c>
      <c r="AK205" s="2">
        <v>90056.092382269475</v>
      </c>
      <c r="AL205" s="2">
        <v>0</v>
      </c>
      <c r="AM205" s="2">
        <v>10.881790463723361</v>
      </c>
      <c r="AN205" s="2">
        <v>90066.9741727332</v>
      </c>
      <c r="AO205" s="2">
        <v>90056.092382269475</v>
      </c>
      <c r="AP205" s="2">
        <v>0</v>
      </c>
      <c r="AQ205" s="2">
        <v>10.881790463723361</v>
      </c>
      <c r="AR205" s="2">
        <v>90066.9741727332</v>
      </c>
      <c r="AS205" s="2">
        <v>6487871.0880000005</v>
      </c>
      <c r="AT205" s="2">
        <v>0</v>
      </c>
      <c r="AU205" s="2">
        <v>783.952</v>
      </c>
      <c r="AV205" s="2">
        <v>6488655.04</v>
      </c>
      <c r="AW205" s="2">
        <v>90056.092382269475</v>
      </c>
      <c r="AX205" s="2">
        <v>0</v>
      </c>
      <c r="AY205" s="2">
        <v>10.881790463723361</v>
      </c>
      <c r="AZ205" s="2">
        <v>90066.9741727332</v>
      </c>
      <c r="BA205" s="2">
        <v>458304.45974260761</v>
      </c>
      <c r="BB205" s="2">
        <v>0</v>
      </c>
      <c r="BC205" s="2">
        <v>55.378519848934559</v>
      </c>
      <c r="BD205" s="2">
        <v>458359.83826245653</v>
      </c>
      <c r="BE205" s="2">
        <v>458304.45974260761</v>
      </c>
      <c r="BF205" s="2">
        <v>0</v>
      </c>
      <c r="BG205" s="2">
        <v>55.378519848934559</v>
      </c>
      <c r="BH205" s="2">
        <v>458359.83826245653</v>
      </c>
      <c r="BI205" s="2">
        <v>33017424.753940802</v>
      </c>
      <c r="BJ205" s="2">
        <v>0</v>
      </c>
      <c r="BK205" s="2">
        <v>3989.6101232000001</v>
      </c>
      <c r="BL205" s="2">
        <v>33021414.364064001</v>
      </c>
      <c r="BM205" s="2">
        <v>458304.45974260761</v>
      </c>
      <c r="BN205" s="2">
        <v>0</v>
      </c>
      <c r="BO205" s="2">
        <v>55.378519848934559</v>
      </c>
      <c r="BP205" s="2">
        <v>458359.83826245653</v>
      </c>
      <c r="BQ205" s="2" t="s">
        <v>96</v>
      </c>
      <c r="BR205" s="1">
        <v>1.4999999999999999E-2</v>
      </c>
      <c r="BS205" s="1">
        <v>3.5000000000000003E-2</v>
      </c>
      <c r="BT205" s="1">
        <v>0.26500000000000001</v>
      </c>
      <c r="BU205" s="2">
        <v>121647.58289999999</v>
      </c>
      <c r="BV205" s="2">
        <v>283844.36010000005</v>
      </c>
      <c r="BW205" s="2">
        <v>2149107.2979000001</v>
      </c>
      <c r="BX205" s="2">
        <v>121647.58289999999</v>
      </c>
      <c r="BY205" s="2">
        <v>121647.58289999999</v>
      </c>
      <c r="BZ205" s="2">
        <v>121647.58289999999</v>
      </c>
      <c r="CA205" s="2">
        <v>283844.36010000005</v>
      </c>
      <c r="CB205" s="2">
        <v>2149107.2979000001</v>
      </c>
      <c r="CC205" s="2">
        <v>121647.58289999999</v>
      </c>
      <c r="CD205" s="2">
        <v>121647.58289999999</v>
      </c>
      <c r="CE205" s="1">
        <f t="shared" si="3"/>
        <v>1.4999999999999999E-2</v>
      </c>
    </row>
    <row r="206" spans="1:83" ht="13.5" customHeight="1">
      <c r="A206" s="3" t="s">
        <v>82</v>
      </c>
      <c r="B206" t="s">
        <v>493</v>
      </c>
      <c r="C206" s="9" t="s">
        <v>1815</v>
      </c>
      <c r="D206" s="3" t="s">
        <v>494</v>
      </c>
      <c r="E206" s="3" t="s">
        <v>495</v>
      </c>
      <c r="F206" s="3" t="s">
        <v>87</v>
      </c>
      <c r="G206" s="3" t="s">
        <v>88</v>
      </c>
      <c r="H206" s="3" t="s">
        <v>89</v>
      </c>
      <c r="I206" s="3" t="s">
        <v>90</v>
      </c>
      <c r="J206" s="3" t="s">
        <v>496</v>
      </c>
      <c r="K206" s="3" t="s">
        <v>92</v>
      </c>
      <c r="L206" s="3" t="s">
        <v>93</v>
      </c>
      <c r="M206" s="3" t="s">
        <v>94</v>
      </c>
      <c r="N206" s="2">
        <v>30000000</v>
      </c>
      <c r="O206" s="2">
        <v>6492497.7999999998</v>
      </c>
      <c r="P206" s="10">
        <v>1</v>
      </c>
      <c r="Q206" s="2">
        <v>30000000</v>
      </c>
      <c r="R206" s="2">
        <v>6492497.7999999998</v>
      </c>
      <c r="S206" s="3" t="s">
        <v>94</v>
      </c>
      <c r="T206" s="2">
        <v>23507502.199999999</v>
      </c>
      <c r="U206" s="2">
        <v>23507502.199999999</v>
      </c>
      <c r="V206" s="2">
        <v>3264.93</v>
      </c>
      <c r="W206" s="11">
        <v>1</v>
      </c>
      <c r="X206" s="2">
        <v>23507502.199999999</v>
      </c>
      <c r="Y206" s="2">
        <v>23507502.199999999</v>
      </c>
      <c r="Z206" s="2">
        <v>3264.93</v>
      </c>
      <c r="AA206" s="12">
        <v>0.05</v>
      </c>
      <c r="AB206" s="13">
        <v>44677</v>
      </c>
      <c r="AC206" s="13">
        <v>44500</v>
      </c>
      <c r="AD206" s="2">
        <v>1</v>
      </c>
      <c r="AE206" s="2">
        <v>6</v>
      </c>
      <c r="AF206" s="3" t="s">
        <v>95</v>
      </c>
      <c r="AG206" s="2">
        <v>0</v>
      </c>
      <c r="AH206" s="3" t="s">
        <v>95</v>
      </c>
      <c r="AI206" s="3" t="s">
        <v>95</v>
      </c>
      <c r="AJ206" s="2">
        <v>1</v>
      </c>
      <c r="AK206" s="2">
        <v>405785.41037841921</v>
      </c>
      <c r="AL206" s="2">
        <v>0</v>
      </c>
      <c r="AM206" s="2">
        <v>56.359069910320471</v>
      </c>
      <c r="AN206" s="2">
        <v>405841.76944832952</v>
      </c>
      <c r="AO206" s="2">
        <v>405785.41037841921</v>
      </c>
      <c r="AP206" s="2">
        <v>0</v>
      </c>
      <c r="AQ206" s="2">
        <v>56.359069910320471</v>
      </c>
      <c r="AR206" s="2">
        <v>405841.76944832952</v>
      </c>
      <c r="AS206" s="2">
        <v>18806001.760000002</v>
      </c>
      <c r="AT206" s="2">
        <v>0</v>
      </c>
      <c r="AU206" s="2">
        <v>2611.9439999999995</v>
      </c>
      <c r="AV206" s="2">
        <v>18808613.704</v>
      </c>
      <c r="AW206" s="2">
        <v>405785.41037841921</v>
      </c>
      <c r="AX206" s="2">
        <v>0</v>
      </c>
      <c r="AY206" s="2">
        <v>56.359069910320471</v>
      </c>
      <c r="AZ206" s="2">
        <v>405841.76944832952</v>
      </c>
      <c r="BA206" s="2">
        <v>2065082.5319568133</v>
      </c>
      <c r="BB206" s="2">
        <v>0</v>
      </c>
      <c r="BC206" s="2">
        <v>286.81694268061193</v>
      </c>
      <c r="BD206" s="2">
        <v>2065369.3488994939</v>
      </c>
      <c r="BE206" s="2">
        <v>2065082.5319568133</v>
      </c>
      <c r="BF206" s="2">
        <v>0</v>
      </c>
      <c r="BG206" s="2">
        <v>286.81694268061193</v>
      </c>
      <c r="BH206" s="2">
        <v>2065369.3488994939</v>
      </c>
      <c r="BI206" s="2">
        <v>95705623.556816012</v>
      </c>
      <c r="BJ206" s="2">
        <v>0</v>
      </c>
      <c r="BK206" s="2">
        <v>13292.444210399997</v>
      </c>
      <c r="BL206" s="2">
        <v>95718916.001026407</v>
      </c>
      <c r="BM206" s="2">
        <v>2065082.5319568133</v>
      </c>
      <c r="BN206" s="2">
        <v>0</v>
      </c>
      <c r="BO206" s="2">
        <v>286.81694268061193</v>
      </c>
      <c r="BP206" s="2">
        <v>2065369.3488994939</v>
      </c>
      <c r="BQ206" s="2" t="s">
        <v>96</v>
      </c>
      <c r="BR206" s="1">
        <v>1.4999999999999999E-2</v>
      </c>
      <c r="BS206" s="1">
        <v>3.5000000000000003E-2</v>
      </c>
      <c r="BT206" s="1">
        <v>0.26500000000000001</v>
      </c>
      <c r="BU206" s="2">
        <v>352612.533</v>
      </c>
      <c r="BV206" s="2">
        <v>822762.57700000005</v>
      </c>
      <c r="BW206" s="2">
        <v>6229488.0830000006</v>
      </c>
      <c r="BX206" s="2">
        <v>352612.533</v>
      </c>
      <c r="BY206" s="2">
        <v>405841.76944832952</v>
      </c>
      <c r="BZ206" s="2">
        <v>352612.533</v>
      </c>
      <c r="CA206" s="2">
        <v>822762.57700000005</v>
      </c>
      <c r="CB206" s="2">
        <v>6229488.0830000006</v>
      </c>
      <c r="CC206" s="2">
        <v>352612.533</v>
      </c>
      <c r="CD206" s="2">
        <v>405841.76944832952</v>
      </c>
      <c r="CE206" s="1">
        <f t="shared" si="3"/>
        <v>1.7264351014219179E-2</v>
      </c>
    </row>
    <row r="207" spans="1:83" ht="13.5" customHeight="1">
      <c r="A207" s="3" t="s">
        <v>82</v>
      </c>
      <c r="B207" t="s">
        <v>497</v>
      </c>
      <c r="C207" s="9" t="s">
        <v>1816</v>
      </c>
      <c r="D207" s="3" t="s">
        <v>498</v>
      </c>
      <c r="E207" s="3" t="s">
        <v>499</v>
      </c>
      <c r="F207" s="3" t="s">
        <v>127</v>
      </c>
      <c r="G207" s="3" t="s">
        <v>313</v>
      </c>
      <c r="H207" s="3" t="s">
        <v>89</v>
      </c>
      <c r="I207" s="3" t="s">
        <v>90</v>
      </c>
      <c r="J207" s="3" t="s">
        <v>500</v>
      </c>
      <c r="K207" s="3" t="s">
        <v>92</v>
      </c>
      <c r="L207" s="3" t="s">
        <v>116</v>
      </c>
      <c r="M207" s="3" t="s">
        <v>262</v>
      </c>
      <c r="N207" s="2">
        <v>23500000</v>
      </c>
      <c r="O207" s="2">
        <v>0</v>
      </c>
      <c r="P207" s="10">
        <v>6.4602000000000004</v>
      </c>
      <c r="Q207" s="2">
        <v>151814700</v>
      </c>
      <c r="R207" s="2">
        <v>0</v>
      </c>
      <c r="S207" s="3" t="s">
        <v>262</v>
      </c>
      <c r="T207" s="2">
        <v>23500000</v>
      </c>
      <c r="U207" s="2">
        <v>16437500</v>
      </c>
      <c r="V207" s="2">
        <v>223857.21</v>
      </c>
      <c r="W207" s="11">
        <v>6.4602000000000004</v>
      </c>
      <c r="X207" s="2">
        <v>151814700</v>
      </c>
      <c r="Y207" s="2">
        <v>106189537.5</v>
      </c>
      <c r="Z207" s="2">
        <v>1446162.3480420001</v>
      </c>
      <c r="AA207" s="12">
        <v>3.4217499999999998E-2</v>
      </c>
      <c r="AB207" s="13">
        <v>46904</v>
      </c>
      <c r="AC207" s="13">
        <v>44500</v>
      </c>
      <c r="AD207" s="2">
        <v>7</v>
      </c>
      <c r="AE207" s="2">
        <v>5</v>
      </c>
      <c r="AF207" s="3" t="s">
        <v>95</v>
      </c>
      <c r="AG207" s="2">
        <v>0</v>
      </c>
      <c r="AH207" s="3" t="s">
        <v>95</v>
      </c>
      <c r="AI207" s="3" t="s">
        <v>95</v>
      </c>
      <c r="AJ207" s="2">
        <v>1</v>
      </c>
      <c r="AK207" s="2">
        <v>1179186.7833894873</v>
      </c>
      <c r="AL207" s="2">
        <v>0</v>
      </c>
      <c r="AM207" s="2">
        <v>16058.978761882587</v>
      </c>
      <c r="AN207" s="2">
        <v>1195245.7621513698</v>
      </c>
      <c r="AO207" s="2">
        <v>4825088.8199758707</v>
      </c>
      <c r="AP207" s="2">
        <v>0</v>
      </c>
      <c r="AQ207" s="2">
        <v>101180.66042563962</v>
      </c>
      <c r="AR207" s="2">
        <v>4926269.4804015104</v>
      </c>
      <c r="AS207" s="2">
        <v>84951630</v>
      </c>
      <c r="AT207" s="2">
        <v>0</v>
      </c>
      <c r="AU207" s="2">
        <v>1156929.8784336001</v>
      </c>
      <c r="AV207" s="2">
        <v>86108559.878433585</v>
      </c>
      <c r="AW207" s="2">
        <v>1179186.7833894873</v>
      </c>
      <c r="AX207" s="2">
        <v>0</v>
      </c>
      <c r="AY207" s="2">
        <v>16058.978761882587</v>
      </c>
      <c r="AZ207" s="2">
        <v>1195245.7621513698</v>
      </c>
      <c r="BA207" s="2">
        <v>6000999.4593474399</v>
      </c>
      <c r="BB207" s="2">
        <v>0</v>
      </c>
      <c r="BC207" s="2">
        <v>81725.748817096668</v>
      </c>
      <c r="BD207" s="2">
        <v>6082725.2081645364</v>
      </c>
      <c r="BE207" s="2">
        <v>24555359.513739206</v>
      </c>
      <c r="BF207" s="2">
        <v>0</v>
      </c>
      <c r="BG207" s="2">
        <v>514918.49897212262</v>
      </c>
      <c r="BH207" s="2">
        <v>25070278.012711328</v>
      </c>
      <c r="BI207" s="2">
        <v>432327340.23300004</v>
      </c>
      <c r="BJ207" s="2">
        <v>0</v>
      </c>
      <c r="BK207" s="2">
        <v>5887731.8443364343</v>
      </c>
      <c r="BL207" s="2">
        <v>438215072.07733637</v>
      </c>
      <c r="BM207" s="2">
        <v>6000999.4593474399</v>
      </c>
      <c r="BN207" s="2">
        <v>0</v>
      </c>
      <c r="BO207" s="2">
        <v>81725.748817096668</v>
      </c>
      <c r="BP207" s="2">
        <v>6082725.2081645364</v>
      </c>
      <c r="BQ207" s="2" t="s">
        <v>96</v>
      </c>
      <c r="BR207" s="1">
        <v>1.4999999999999999E-2</v>
      </c>
      <c r="BS207" s="1">
        <v>3.5000000000000003E-2</v>
      </c>
      <c r="BT207" s="1">
        <v>0.26500000000000001</v>
      </c>
      <c r="BU207" s="2">
        <v>1592843.0625</v>
      </c>
      <c r="BV207" s="2">
        <v>3716633.8125000005</v>
      </c>
      <c r="BW207" s="2">
        <v>28140227.4375</v>
      </c>
      <c r="BX207" s="2">
        <v>1592843.0625</v>
      </c>
      <c r="BY207" s="2">
        <v>1592843.0625</v>
      </c>
      <c r="BZ207" s="2">
        <v>246562.49999999997</v>
      </c>
      <c r="CA207" s="2">
        <v>575312.5</v>
      </c>
      <c r="CB207" s="2">
        <v>4355937.5</v>
      </c>
      <c r="CC207" s="2">
        <v>246562.49999999997</v>
      </c>
      <c r="CD207" s="2">
        <v>246562.49999999997</v>
      </c>
      <c r="CE207" s="1">
        <f t="shared" si="3"/>
        <v>1.4999999999999999E-2</v>
      </c>
    </row>
    <row r="208" spans="1:83" ht="13.5" customHeight="1">
      <c r="A208" s="3" t="s">
        <v>82</v>
      </c>
      <c r="B208" t="s">
        <v>501</v>
      </c>
      <c r="C208" s="9" t="s">
        <v>1817</v>
      </c>
      <c r="D208" s="3" t="s">
        <v>502</v>
      </c>
      <c r="E208" s="3" t="s">
        <v>503</v>
      </c>
      <c r="F208" s="3" t="s">
        <v>87</v>
      </c>
      <c r="G208" s="3" t="s">
        <v>504</v>
      </c>
      <c r="H208" s="3" t="s">
        <v>89</v>
      </c>
      <c r="I208" s="3" t="s">
        <v>90</v>
      </c>
      <c r="J208" s="3" t="s">
        <v>505</v>
      </c>
      <c r="K208" s="3" t="s">
        <v>92</v>
      </c>
      <c r="L208" s="3" t="s">
        <v>116</v>
      </c>
      <c r="M208" s="3" t="s">
        <v>506</v>
      </c>
      <c r="N208" s="2">
        <v>80000000</v>
      </c>
      <c r="O208" s="2">
        <v>0</v>
      </c>
      <c r="P208" s="10">
        <v>0.83120000000000005</v>
      </c>
      <c r="Q208" s="2">
        <v>66496000.000000007</v>
      </c>
      <c r="R208" s="2">
        <v>0</v>
      </c>
      <c r="S208" s="3" t="s">
        <v>506</v>
      </c>
      <c r="T208" s="2">
        <v>80000000</v>
      </c>
      <c r="U208" s="2">
        <v>44000000</v>
      </c>
      <c r="V208" s="2">
        <v>4018.56</v>
      </c>
      <c r="W208" s="11">
        <v>0.83120000000000005</v>
      </c>
      <c r="X208" s="2">
        <v>66496000.000000007</v>
      </c>
      <c r="Y208" s="2">
        <v>36572800</v>
      </c>
      <c r="Z208" s="2">
        <v>3340.2270720000001</v>
      </c>
      <c r="AA208" s="12">
        <v>1.6667899999999999E-2</v>
      </c>
      <c r="AB208" s="13">
        <v>44796</v>
      </c>
      <c r="AC208" s="13">
        <v>44500</v>
      </c>
      <c r="AD208" s="2">
        <v>1</v>
      </c>
      <c r="AE208" s="2">
        <v>6</v>
      </c>
      <c r="AF208" s="3" t="s">
        <v>95</v>
      </c>
      <c r="AG208" s="2">
        <v>0</v>
      </c>
      <c r="AH208" s="3" t="s">
        <v>95</v>
      </c>
      <c r="AI208" s="3" t="s">
        <v>95</v>
      </c>
      <c r="AJ208" s="2">
        <v>1</v>
      </c>
      <c r="AK208" s="2">
        <v>631317.97374405223</v>
      </c>
      <c r="AL208" s="2">
        <v>0</v>
      </c>
      <c r="AM208" s="2">
        <v>57.658844467474978</v>
      </c>
      <c r="AN208" s="2">
        <v>631375.63258851971</v>
      </c>
      <c r="AO208" s="2">
        <v>631317.97374405223</v>
      </c>
      <c r="AP208" s="2">
        <v>0</v>
      </c>
      <c r="AQ208" s="2">
        <v>57.658844467474978</v>
      </c>
      <c r="AR208" s="2">
        <v>631375.63258851971</v>
      </c>
      <c r="AS208" s="2">
        <v>29258240</v>
      </c>
      <c r="AT208" s="2">
        <v>0</v>
      </c>
      <c r="AU208" s="2">
        <v>2672.1816576000001</v>
      </c>
      <c r="AV208" s="2">
        <v>29260912.181657601</v>
      </c>
      <c r="AW208" s="2">
        <v>631317.97374405223</v>
      </c>
      <c r="AX208" s="2">
        <v>0</v>
      </c>
      <c r="AY208" s="2">
        <v>57.658844467474978</v>
      </c>
      <c r="AZ208" s="2">
        <v>631375.63258851971</v>
      </c>
      <c r="BA208" s="2">
        <v>3212840.3001808561</v>
      </c>
      <c r="BB208" s="2">
        <v>0</v>
      </c>
      <c r="BC208" s="2">
        <v>293.43162537942692</v>
      </c>
      <c r="BD208" s="2">
        <v>3213133.7318062359</v>
      </c>
      <c r="BE208" s="2">
        <v>3212840.3001808561</v>
      </c>
      <c r="BF208" s="2">
        <v>0</v>
      </c>
      <c r="BG208" s="2">
        <v>293.43162537942692</v>
      </c>
      <c r="BH208" s="2">
        <v>3213133.7318062359</v>
      </c>
      <c r="BI208" s="2">
        <v>148898109.18400002</v>
      </c>
      <c r="BJ208" s="2">
        <v>0</v>
      </c>
      <c r="BK208" s="2">
        <v>13598.99967369216</v>
      </c>
      <c r="BL208" s="2">
        <v>148911708.18367371</v>
      </c>
      <c r="BM208" s="2">
        <v>3212840.3001808561</v>
      </c>
      <c r="BN208" s="2">
        <v>0</v>
      </c>
      <c r="BO208" s="2">
        <v>293.43162537942692</v>
      </c>
      <c r="BP208" s="2">
        <v>3213133.7318062359</v>
      </c>
      <c r="BQ208" s="2" t="s">
        <v>96</v>
      </c>
      <c r="BR208" s="1">
        <v>1.4999999999999999E-2</v>
      </c>
      <c r="BS208" s="1">
        <v>3.5000000000000003E-2</v>
      </c>
      <c r="BT208" s="1">
        <v>0.26500000000000001</v>
      </c>
      <c r="BU208" s="2">
        <v>548592</v>
      </c>
      <c r="BV208" s="2">
        <v>1280048.0000000002</v>
      </c>
      <c r="BW208" s="2">
        <v>9691792</v>
      </c>
      <c r="BX208" s="2">
        <v>548592</v>
      </c>
      <c r="BY208" s="2">
        <v>631375.63258851971</v>
      </c>
      <c r="BZ208" s="2">
        <v>660000</v>
      </c>
      <c r="CA208" s="2">
        <v>1540000.0000000002</v>
      </c>
      <c r="CB208" s="2">
        <v>11660000</v>
      </c>
      <c r="CC208" s="2">
        <v>660000</v>
      </c>
      <c r="CD208" s="2">
        <v>759595.32313344523</v>
      </c>
      <c r="CE208" s="1">
        <f t="shared" si="3"/>
        <v>1.7263530071214665E-2</v>
      </c>
    </row>
    <row r="209" spans="1:83" ht="13.5" customHeight="1">
      <c r="A209" s="3" t="s">
        <v>82</v>
      </c>
      <c r="B209" t="s">
        <v>507</v>
      </c>
      <c r="C209" s="9" t="s">
        <v>1818</v>
      </c>
      <c r="D209" s="3" t="s">
        <v>508</v>
      </c>
      <c r="E209" s="3" t="s">
        <v>509</v>
      </c>
      <c r="F209" s="3" t="s">
        <v>87</v>
      </c>
      <c r="G209" s="3" t="s">
        <v>100</v>
      </c>
      <c r="H209" s="3" t="s">
        <v>89</v>
      </c>
      <c r="I209" s="3" t="s">
        <v>90</v>
      </c>
      <c r="J209" s="3" t="s">
        <v>510</v>
      </c>
      <c r="K209" s="3" t="s">
        <v>155</v>
      </c>
      <c r="L209" s="3" t="s">
        <v>116</v>
      </c>
      <c r="M209" s="3" t="s">
        <v>262</v>
      </c>
      <c r="N209" s="2">
        <v>20000000</v>
      </c>
      <c r="O209" s="2">
        <v>0</v>
      </c>
      <c r="P209" s="10">
        <v>6.4602000000000004</v>
      </c>
      <c r="Q209" s="2">
        <v>129204000.00000001</v>
      </c>
      <c r="R209" s="2">
        <v>0</v>
      </c>
      <c r="S209" s="3" t="s">
        <v>262</v>
      </c>
      <c r="T209" s="2">
        <v>20000000</v>
      </c>
      <c r="U209" s="2">
        <v>8000000</v>
      </c>
      <c r="V209" s="2">
        <v>13414.5</v>
      </c>
      <c r="W209" s="11">
        <v>6.4602000000000004</v>
      </c>
      <c r="X209" s="2">
        <v>129204000.00000001</v>
      </c>
      <c r="Y209" s="2">
        <v>51681600</v>
      </c>
      <c r="Z209" s="2">
        <v>86660.352899999998</v>
      </c>
      <c r="AA209" s="12">
        <v>1.82925E-2</v>
      </c>
      <c r="AB209" s="13">
        <v>44828</v>
      </c>
      <c r="AC209" s="13">
        <v>44500</v>
      </c>
      <c r="AD209" s="2">
        <v>1</v>
      </c>
      <c r="AE209" s="2">
        <v>6</v>
      </c>
      <c r="AF209" s="3" t="s">
        <v>95</v>
      </c>
      <c r="AG209" s="2">
        <v>0</v>
      </c>
      <c r="AH209" s="3" t="s">
        <v>95</v>
      </c>
      <c r="AI209" s="3" t="s">
        <v>95</v>
      </c>
      <c r="AJ209" s="2">
        <v>1</v>
      </c>
      <c r="AK209" s="2">
        <v>892125.37710677367</v>
      </c>
      <c r="AL209" s="2">
        <v>0</v>
      </c>
      <c r="AM209" s="2">
        <v>1495.9269838998518</v>
      </c>
      <c r="AN209" s="2">
        <v>893621.30409067357</v>
      </c>
      <c r="AO209" s="2">
        <v>892125.37710677367</v>
      </c>
      <c r="AP209" s="2">
        <v>0</v>
      </c>
      <c r="AQ209" s="2">
        <v>1495.9269838998518</v>
      </c>
      <c r="AR209" s="2">
        <v>893621.30409067357</v>
      </c>
      <c r="AS209" s="2">
        <v>41345280</v>
      </c>
      <c r="AT209" s="2">
        <v>0</v>
      </c>
      <c r="AU209" s="2">
        <v>69328.282319999998</v>
      </c>
      <c r="AV209" s="2">
        <v>41414608.28232</v>
      </c>
      <c r="AW209" s="2">
        <v>892125.37710677367</v>
      </c>
      <c r="AX209" s="2">
        <v>0</v>
      </c>
      <c r="AY209" s="2">
        <v>1495.9269838998518</v>
      </c>
      <c r="AZ209" s="2">
        <v>893621.30409067357</v>
      </c>
      <c r="BA209" s="2">
        <v>4540115.2566340817</v>
      </c>
      <c r="BB209" s="2">
        <v>0</v>
      </c>
      <c r="BC209" s="2">
        <v>7612.9220137647362</v>
      </c>
      <c r="BD209" s="2">
        <v>4547728.1786478469</v>
      </c>
      <c r="BE209" s="2">
        <v>4540115.2566340817</v>
      </c>
      <c r="BF209" s="2">
        <v>0</v>
      </c>
      <c r="BG209" s="2">
        <v>7612.9220137647362</v>
      </c>
      <c r="BH209" s="2">
        <v>4547728.1786478469</v>
      </c>
      <c r="BI209" s="2">
        <v>210410264.44800001</v>
      </c>
      <c r="BJ209" s="2">
        <v>0</v>
      </c>
      <c r="BK209" s="2">
        <v>352818.56155471201</v>
      </c>
      <c r="BL209" s="2">
        <v>210763083.00955471</v>
      </c>
      <c r="BM209" s="2">
        <v>4540115.2566340817</v>
      </c>
      <c r="BN209" s="2">
        <v>0</v>
      </c>
      <c r="BO209" s="2">
        <v>7612.9220137647362</v>
      </c>
      <c r="BP209" s="2">
        <v>4547728.1786478469</v>
      </c>
      <c r="BQ209" s="2" t="s">
        <v>96</v>
      </c>
      <c r="BR209" s="1">
        <v>1.4999999999999999E-2</v>
      </c>
      <c r="BS209" s="1">
        <v>3.5000000000000003E-2</v>
      </c>
      <c r="BT209" s="1">
        <v>0.26500000000000001</v>
      </c>
      <c r="BU209" s="2">
        <v>775224</v>
      </c>
      <c r="BV209" s="2">
        <v>1808856.0000000002</v>
      </c>
      <c r="BW209" s="2">
        <v>13695624</v>
      </c>
      <c r="BX209" s="2">
        <v>775224</v>
      </c>
      <c r="BY209" s="2">
        <v>893621.30409067357</v>
      </c>
      <c r="BZ209" s="2">
        <v>120000</v>
      </c>
      <c r="CA209" s="2">
        <v>280000</v>
      </c>
      <c r="CB209" s="2">
        <v>2120000</v>
      </c>
      <c r="CC209" s="2">
        <v>120000</v>
      </c>
      <c r="CD209" s="2">
        <v>138327.18864596661</v>
      </c>
      <c r="CE209" s="1">
        <f t="shared" si="3"/>
        <v>1.7290898580745829E-2</v>
      </c>
    </row>
    <row r="210" spans="1:83" ht="13.5" customHeight="1">
      <c r="A210" s="3" t="s">
        <v>82</v>
      </c>
      <c r="B210" t="s">
        <v>511</v>
      </c>
      <c r="C210" s="9" t="s">
        <v>1819</v>
      </c>
      <c r="D210" s="3" t="s">
        <v>512</v>
      </c>
      <c r="E210" s="3" t="s">
        <v>513</v>
      </c>
      <c r="F210" s="3" t="s">
        <v>87</v>
      </c>
      <c r="G210" s="3" t="s">
        <v>88</v>
      </c>
      <c r="H210" s="3" t="s">
        <v>89</v>
      </c>
      <c r="I210" s="3" t="s">
        <v>90</v>
      </c>
      <c r="J210" s="3" t="s">
        <v>514</v>
      </c>
      <c r="K210" s="3" t="s">
        <v>92</v>
      </c>
      <c r="L210" s="3" t="s">
        <v>116</v>
      </c>
      <c r="M210" s="3" t="s">
        <v>262</v>
      </c>
      <c r="N210" s="2">
        <v>10000000</v>
      </c>
      <c r="O210" s="2">
        <v>0</v>
      </c>
      <c r="P210" s="10">
        <v>6.4602000000000004</v>
      </c>
      <c r="Q210" s="2">
        <v>64602000.000000007</v>
      </c>
      <c r="R210" s="2">
        <v>0</v>
      </c>
      <c r="S210" s="3" t="s">
        <v>262</v>
      </c>
      <c r="T210" s="2">
        <v>10000000</v>
      </c>
      <c r="U210" s="2">
        <v>10000000</v>
      </c>
      <c r="V210" s="2">
        <v>7588.04</v>
      </c>
      <c r="W210" s="11">
        <v>6.4602000000000004</v>
      </c>
      <c r="X210" s="2">
        <v>64602000.000000007</v>
      </c>
      <c r="Y210" s="2">
        <v>64602000.000000007</v>
      </c>
      <c r="Z210" s="2">
        <v>49020.256008000004</v>
      </c>
      <c r="AA210" s="12">
        <v>1.82113E-2</v>
      </c>
      <c r="AB210" s="13">
        <v>45022</v>
      </c>
      <c r="AC210" s="13">
        <v>44500</v>
      </c>
      <c r="AD210" s="2">
        <v>2</v>
      </c>
      <c r="AE210" s="2">
        <v>4</v>
      </c>
      <c r="AF210" s="3" t="s">
        <v>95</v>
      </c>
      <c r="AG210" s="2">
        <v>0</v>
      </c>
      <c r="AH210" s="3" t="s">
        <v>95</v>
      </c>
      <c r="AI210" s="3" t="s">
        <v>95</v>
      </c>
      <c r="AJ210" s="2">
        <v>1</v>
      </c>
      <c r="AK210" s="2">
        <v>438185.34605243569</v>
      </c>
      <c r="AL210" s="2">
        <v>0</v>
      </c>
      <c r="AM210" s="2">
        <v>332.49679332597236</v>
      </c>
      <c r="AN210" s="2">
        <v>438517.84284576168</v>
      </c>
      <c r="AO210" s="2">
        <v>919034.80426889576</v>
      </c>
      <c r="AP210" s="2">
        <v>0</v>
      </c>
      <c r="AQ210" s="2">
        <v>1057.7900807443643</v>
      </c>
      <c r="AR210" s="2">
        <v>920092.59434964019</v>
      </c>
      <c r="AS210" s="2">
        <v>51681600</v>
      </c>
      <c r="AT210" s="2">
        <v>0</v>
      </c>
      <c r="AU210" s="2">
        <v>39216.204806399997</v>
      </c>
      <c r="AV210" s="2">
        <v>51720816.20480641</v>
      </c>
      <c r="AW210" s="2">
        <v>438185.34605243569</v>
      </c>
      <c r="AX210" s="2">
        <v>0</v>
      </c>
      <c r="AY210" s="2">
        <v>332.49679332597236</v>
      </c>
      <c r="AZ210" s="2">
        <v>438517.84284576168</v>
      </c>
      <c r="BA210" s="2">
        <v>2229969.0445954506</v>
      </c>
      <c r="BB210" s="2">
        <v>0</v>
      </c>
      <c r="BC210" s="2">
        <v>1692.1094309152061</v>
      </c>
      <c r="BD210" s="2">
        <v>2231661.1540263658</v>
      </c>
      <c r="BE210" s="2">
        <v>4677060.0224048374</v>
      </c>
      <c r="BF210" s="2">
        <v>0</v>
      </c>
      <c r="BG210" s="2">
        <v>5383.1994999161443</v>
      </c>
      <c r="BH210" s="2">
        <v>4682443.2219047537</v>
      </c>
      <c r="BI210" s="2">
        <v>263012830.56</v>
      </c>
      <c r="BJ210" s="2">
        <v>0</v>
      </c>
      <c r="BK210" s="2">
        <v>199575.18788025025</v>
      </c>
      <c r="BL210" s="2">
        <v>263212405.74788031</v>
      </c>
      <c r="BM210" s="2">
        <v>2229969.0445954506</v>
      </c>
      <c r="BN210" s="2">
        <v>0</v>
      </c>
      <c r="BO210" s="2">
        <v>1692.1094309152061</v>
      </c>
      <c r="BP210" s="2">
        <v>2231661.1540263658</v>
      </c>
      <c r="BQ210" s="2" t="s">
        <v>96</v>
      </c>
      <c r="BR210" s="1">
        <v>1.4999999999999999E-2</v>
      </c>
      <c r="BS210" s="1">
        <v>3.5000000000000003E-2</v>
      </c>
      <c r="BT210" s="1">
        <v>0.26500000000000001</v>
      </c>
      <c r="BU210" s="2">
        <v>969030.00000000012</v>
      </c>
      <c r="BV210" s="2">
        <v>2261070.0000000005</v>
      </c>
      <c r="BW210" s="2">
        <v>17119530.000000004</v>
      </c>
      <c r="BX210" s="2">
        <v>969030.00000000012</v>
      </c>
      <c r="BY210" s="2">
        <v>969030.00000000012</v>
      </c>
      <c r="BZ210" s="2">
        <v>150000</v>
      </c>
      <c r="CA210" s="2">
        <v>350000.00000000006</v>
      </c>
      <c r="CB210" s="2">
        <v>2650000.0000000005</v>
      </c>
      <c r="CC210" s="2">
        <v>150000</v>
      </c>
      <c r="CD210" s="2">
        <v>150000</v>
      </c>
      <c r="CE210" s="1">
        <f t="shared" si="3"/>
        <v>1.4999999999999999E-2</v>
      </c>
    </row>
    <row r="211" spans="1:83" ht="13.5" customHeight="1">
      <c r="A211" s="3" t="s">
        <v>82</v>
      </c>
      <c r="B211" t="s">
        <v>515</v>
      </c>
      <c r="C211" s="9" t="s">
        <v>1820</v>
      </c>
      <c r="D211" s="3" t="s">
        <v>516</v>
      </c>
      <c r="E211" s="3" t="s">
        <v>517</v>
      </c>
      <c r="F211" s="3" t="s">
        <v>87</v>
      </c>
      <c r="G211" s="3" t="s">
        <v>88</v>
      </c>
      <c r="H211" s="3" t="s">
        <v>89</v>
      </c>
      <c r="I211" s="3" t="s">
        <v>90</v>
      </c>
      <c r="J211" s="3" t="s">
        <v>518</v>
      </c>
      <c r="K211" s="3" t="s">
        <v>92</v>
      </c>
      <c r="L211" s="3" t="s">
        <v>93</v>
      </c>
      <c r="M211" s="3" t="s">
        <v>519</v>
      </c>
      <c r="N211" s="2">
        <v>500000000</v>
      </c>
      <c r="O211" s="2">
        <v>0</v>
      </c>
      <c r="P211" s="10">
        <v>0.1964983985380519</v>
      </c>
      <c r="Q211" s="2">
        <v>98249199.269025952</v>
      </c>
      <c r="R211" s="2">
        <v>0</v>
      </c>
      <c r="S211" s="3" t="s">
        <v>519</v>
      </c>
      <c r="T211" s="2">
        <v>500000000</v>
      </c>
      <c r="U211" s="2">
        <v>500000000</v>
      </c>
      <c r="V211" s="2">
        <v>1500000</v>
      </c>
      <c r="W211" s="11">
        <v>0.1964983985380519</v>
      </c>
      <c r="X211" s="2">
        <v>98249199.269025952</v>
      </c>
      <c r="Y211" s="2">
        <v>98249199.269025952</v>
      </c>
      <c r="Z211" s="2">
        <v>294747.59780707787</v>
      </c>
      <c r="AA211" s="12">
        <v>0.03</v>
      </c>
      <c r="AB211" s="13">
        <v>44496</v>
      </c>
      <c r="AC211" s="13">
        <v>44500</v>
      </c>
      <c r="AD211" s="2">
        <v>1</v>
      </c>
      <c r="AE211" s="2">
        <v>4</v>
      </c>
      <c r="AF211" s="3" t="s">
        <v>95</v>
      </c>
      <c r="AG211" s="2">
        <v>0</v>
      </c>
      <c r="AH211" s="3" t="s">
        <v>95</v>
      </c>
      <c r="AI211" s="3" t="s">
        <v>95</v>
      </c>
      <c r="AJ211" s="2">
        <v>1</v>
      </c>
      <c r="AK211" s="2">
        <v>666409.07992125396</v>
      </c>
      <c r="AL211" s="2">
        <v>0</v>
      </c>
      <c r="AM211" s="2">
        <v>1999.2272397637616</v>
      </c>
      <c r="AN211" s="2">
        <v>668408.30716101767</v>
      </c>
      <c r="AO211" s="2">
        <v>666409.07992125396</v>
      </c>
      <c r="AP211" s="2">
        <v>0</v>
      </c>
      <c r="AQ211" s="2">
        <v>1999.2272397637616</v>
      </c>
      <c r="AR211" s="2">
        <v>668408.30716101767</v>
      </c>
      <c r="AS211" s="2">
        <v>78599359.415220767</v>
      </c>
      <c r="AT211" s="2">
        <v>0</v>
      </c>
      <c r="AU211" s="2">
        <v>235798.07824566227</v>
      </c>
      <c r="AV211" s="2">
        <v>78835157.493466437</v>
      </c>
      <c r="AW211" s="2">
        <v>666409.07992125396</v>
      </c>
      <c r="AX211" s="2">
        <v>0</v>
      </c>
      <c r="AY211" s="2">
        <v>1999.2272397637616</v>
      </c>
      <c r="AZ211" s="2">
        <v>668408.30716101767</v>
      </c>
      <c r="BA211" s="2">
        <v>3391422.4486272535</v>
      </c>
      <c r="BB211" s="2">
        <v>0</v>
      </c>
      <c r="BC211" s="2">
        <v>10174.267345881759</v>
      </c>
      <c r="BD211" s="2">
        <v>3401596.7159731351</v>
      </c>
      <c r="BE211" s="2">
        <v>3391422.4486272535</v>
      </c>
      <c r="BF211" s="2">
        <v>0</v>
      </c>
      <c r="BG211" s="2">
        <v>10174.267345881759</v>
      </c>
      <c r="BH211" s="2">
        <v>3401596.7159731351</v>
      </c>
      <c r="BI211" s="2">
        <v>400000000</v>
      </c>
      <c r="BJ211" s="2">
        <v>0</v>
      </c>
      <c r="BK211" s="2">
        <v>1200000</v>
      </c>
      <c r="BL211" s="2">
        <v>401200000.00000006</v>
      </c>
      <c r="BM211" s="2">
        <v>3391422.4486272535</v>
      </c>
      <c r="BN211" s="2">
        <v>0</v>
      </c>
      <c r="BO211" s="2">
        <v>10174.267345881759</v>
      </c>
      <c r="BP211" s="2">
        <v>3401596.7159731351</v>
      </c>
      <c r="BQ211" s="2" t="s">
        <v>96</v>
      </c>
      <c r="BR211" s="1">
        <v>1.4999999999999999E-2</v>
      </c>
      <c r="BS211" s="1">
        <v>3.5000000000000003E-2</v>
      </c>
      <c r="BT211" s="1">
        <v>0.26500000000000001</v>
      </c>
      <c r="BU211" s="2">
        <v>1473737.9890353892</v>
      </c>
      <c r="BV211" s="2">
        <v>3438721.9744159086</v>
      </c>
      <c r="BW211" s="2">
        <v>26036037.806291878</v>
      </c>
      <c r="BX211" s="2">
        <v>1473737.9890353892</v>
      </c>
      <c r="BY211" s="2">
        <v>1473737.9890353892</v>
      </c>
      <c r="BZ211" s="2">
        <v>7499999.9999999991</v>
      </c>
      <c r="CA211" s="2">
        <v>17500000</v>
      </c>
      <c r="CB211" s="2">
        <v>132500000.00000001</v>
      </c>
      <c r="CC211" s="2">
        <v>7499999.9999999991</v>
      </c>
      <c r="CD211" s="2">
        <v>7499999.9999999991</v>
      </c>
      <c r="CE211" s="1">
        <f t="shared" si="3"/>
        <v>1.4999999999999999E-2</v>
      </c>
    </row>
    <row r="212" spans="1:83" ht="13.5" customHeight="1">
      <c r="A212" s="3" t="s">
        <v>521</v>
      </c>
      <c r="B212" t="s">
        <v>522</v>
      </c>
      <c r="C212" s="9" t="s">
        <v>1821</v>
      </c>
      <c r="D212" s="3" t="s">
        <v>523</v>
      </c>
      <c r="E212" s="3" t="s">
        <v>524</v>
      </c>
      <c r="F212" s="3" t="s">
        <v>525</v>
      </c>
      <c r="G212" s="3" t="s">
        <v>88</v>
      </c>
      <c r="H212" s="3" t="s">
        <v>526</v>
      </c>
      <c r="I212" s="3" t="s">
        <v>527</v>
      </c>
      <c r="J212" s="3" t="s">
        <v>523</v>
      </c>
      <c r="K212" s="3" t="s">
        <v>92</v>
      </c>
      <c r="L212" s="3" t="s">
        <v>116</v>
      </c>
      <c r="M212" s="3" t="s">
        <v>94</v>
      </c>
      <c r="N212" s="2">
        <v>100000000</v>
      </c>
      <c r="O212" s="2">
        <v>0</v>
      </c>
      <c r="P212" s="10">
        <v>1</v>
      </c>
      <c r="Q212" s="2">
        <v>100000000</v>
      </c>
      <c r="R212" s="2">
        <v>0</v>
      </c>
      <c r="S212" s="3" t="s">
        <v>94</v>
      </c>
      <c r="T212" s="2">
        <v>100000000</v>
      </c>
      <c r="U212" s="2">
        <v>100000000</v>
      </c>
      <c r="V212" s="2">
        <v>3070833.33</v>
      </c>
      <c r="W212" s="11">
        <v>1</v>
      </c>
      <c r="X212" s="2">
        <v>100000000</v>
      </c>
      <c r="Y212" s="2">
        <v>100000000</v>
      </c>
      <c r="Z212" s="2">
        <v>3070833.33</v>
      </c>
      <c r="AA212" s="12">
        <v>3.3000000000000002E-2</v>
      </c>
      <c r="AB212" s="13">
        <v>44526</v>
      </c>
      <c r="AC212" s="13">
        <v>44500</v>
      </c>
      <c r="AD212" s="2">
        <v>1</v>
      </c>
      <c r="AE212" s="2">
        <v>1</v>
      </c>
      <c r="AF212" s="3" t="s">
        <v>95</v>
      </c>
      <c r="AG212" s="2">
        <v>0</v>
      </c>
      <c r="AH212" s="3" t="s">
        <v>95</v>
      </c>
      <c r="AI212" s="3" t="s">
        <v>95</v>
      </c>
      <c r="AJ212" s="2">
        <v>1</v>
      </c>
      <c r="AK212" s="2">
        <v>37770.845009208104</v>
      </c>
      <c r="AL212" s="2">
        <v>0</v>
      </c>
      <c r="AM212" s="2">
        <v>1159.8796975654041</v>
      </c>
      <c r="AN212" s="2">
        <v>38930.724706773508</v>
      </c>
      <c r="AO212" s="2">
        <v>37770.845009208104</v>
      </c>
      <c r="AP212" s="2">
        <v>0</v>
      </c>
      <c r="AQ212" s="2">
        <v>1159.8796975654041</v>
      </c>
      <c r="AR212" s="2">
        <v>38930.724706773508</v>
      </c>
      <c r="AS212" s="2">
        <v>80000000</v>
      </c>
      <c r="AT212" s="2">
        <v>0</v>
      </c>
      <c r="AU212" s="2">
        <v>2456666.6639999999</v>
      </c>
      <c r="AV212" s="2">
        <v>82456666.664000005</v>
      </c>
      <c r="AW212" s="2">
        <v>37770.845009208104</v>
      </c>
      <c r="AX212" s="2">
        <v>0</v>
      </c>
      <c r="AY212" s="2">
        <v>1159.8796975654041</v>
      </c>
      <c r="AZ212" s="2">
        <v>38930.724706773508</v>
      </c>
      <c r="BA212" s="2">
        <v>192219.60733636096</v>
      </c>
      <c r="BB212" s="2">
        <v>0</v>
      </c>
      <c r="BC212" s="2">
        <v>5902.7437688800983</v>
      </c>
      <c r="BD212" s="2">
        <v>198122.35110524108</v>
      </c>
      <c r="BE212" s="2">
        <v>192219.60733636096</v>
      </c>
      <c r="BF212" s="2">
        <v>0</v>
      </c>
      <c r="BG212" s="2">
        <v>5902.7437688800983</v>
      </c>
      <c r="BH212" s="2">
        <v>198122.35110524108</v>
      </c>
      <c r="BI212" s="2">
        <v>407128000</v>
      </c>
      <c r="BJ212" s="2">
        <v>0</v>
      </c>
      <c r="BK212" s="2">
        <v>12502222.319762399</v>
      </c>
      <c r="BL212" s="2">
        <v>419630222.31976241</v>
      </c>
      <c r="BM212" s="2">
        <v>192219.60733636096</v>
      </c>
      <c r="BN212" s="2">
        <v>0</v>
      </c>
      <c r="BO212" s="2">
        <v>5902.7437688800983</v>
      </c>
      <c r="BP212" s="2">
        <v>198122.35110524108</v>
      </c>
      <c r="BQ212" s="2" t="s">
        <v>96</v>
      </c>
      <c r="BR212" s="1" t="s">
        <v>523</v>
      </c>
      <c r="BS212" s="1" t="s">
        <v>523</v>
      </c>
      <c r="BT212" s="1" t="s">
        <v>523</v>
      </c>
      <c r="BU212" s="2">
        <v>38930.724706773508</v>
      </c>
      <c r="BV212" s="2">
        <v>38930.724706773508</v>
      </c>
      <c r="BW212" s="2">
        <v>82456666.664000005</v>
      </c>
      <c r="BX212" s="2">
        <v>38930.724706773508</v>
      </c>
      <c r="BY212" s="2">
        <v>38930.724706773508</v>
      </c>
      <c r="BZ212" s="2">
        <v>38930.724706773508</v>
      </c>
      <c r="CA212" s="2">
        <v>38930.724706773508</v>
      </c>
      <c r="CB212" s="2">
        <v>82456666.664000005</v>
      </c>
      <c r="CC212" s="2">
        <v>38930.724706773508</v>
      </c>
      <c r="CD212" s="2">
        <v>38930.724706773508</v>
      </c>
      <c r="CE212" s="1">
        <f t="shared" si="3"/>
        <v>3.8930724706773506E-4</v>
      </c>
    </row>
    <row r="213" spans="1:83" ht="13.5" customHeight="1">
      <c r="A213" s="3" t="s">
        <v>521</v>
      </c>
      <c r="B213" t="s">
        <v>528</v>
      </c>
      <c r="C213" s="9" t="s">
        <v>1822</v>
      </c>
      <c r="D213" s="3" t="s">
        <v>523</v>
      </c>
      <c r="E213" s="3" t="s">
        <v>529</v>
      </c>
      <c r="F213" s="3" t="s">
        <v>530</v>
      </c>
      <c r="G213" s="3" t="s">
        <v>88</v>
      </c>
      <c r="H213" s="3" t="s">
        <v>526</v>
      </c>
      <c r="I213" s="3" t="s">
        <v>527</v>
      </c>
      <c r="J213" s="3" t="s">
        <v>523</v>
      </c>
      <c r="K213" s="3" t="s">
        <v>92</v>
      </c>
      <c r="L213" s="3" t="s">
        <v>116</v>
      </c>
      <c r="M213" s="3" t="s">
        <v>94</v>
      </c>
      <c r="N213" s="2">
        <v>14000000</v>
      </c>
      <c r="O213" s="2">
        <v>0</v>
      </c>
      <c r="P213" s="10">
        <v>1</v>
      </c>
      <c r="Q213" s="2">
        <v>14000000</v>
      </c>
      <c r="R213" s="2">
        <v>0</v>
      </c>
      <c r="S213" s="3" t="s">
        <v>262</v>
      </c>
      <c r="T213" s="2">
        <v>14000000</v>
      </c>
      <c r="U213" s="2">
        <v>14000000</v>
      </c>
      <c r="V213" s="2">
        <v>131.44</v>
      </c>
      <c r="W213" s="11">
        <v>6.4602000000000004</v>
      </c>
      <c r="X213" s="2">
        <v>90442800</v>
      </c>
      <c r="Y213" s="2">
        <v>90442800</v>
      </c>
      <c r="Z213" s="2">
        <v>849.12868800000001</v>
      </c>
      <c r="AA213" s="12">
        <v>1.6900000000000001E-3</v>
      </c>
      <c r="AB213" s="13">
        <v>44501</v>
      </c>
      <c r="AC213" s="13">
        <v>44500</v>
      </c>
      <c r="AD213" s="2">
        <v>1</v>
      </c>
      <c r="AE213" s="2">
        <v>1</v>
      </c>
      <c r="AF213" s="3" t="s">
        <v>95</v>
      </c>
      <c r="AG213" s="2">
        <v>0</v>
      </c>
      <c r="AH213" s="3" t="s">
        <v>95</v>
      </c>
      <c r="AI213" s="3" t="s">
        <v>95</v>
      </c>
      <c r="AJ213" s="2">
        <v>1</v>
      </c>
      <c r="AK213" s="2">
        <v>34161.009809988071</v>
      </c>
      <c r="AL213" s="2">
        <v>0</v>
      </c>
      <c r="AM213" s="2">
        <v>0.32072308067320227</v>
      </c>
      <c r="AN213" s="2">
        <v>34161.330533068744</v>
      </c>
      <c r="AO213" s="2">
        <v>34161.009809988071</v>
      </c>
      <c r="AP213" s="2">
        <v>0</v>
      </c>
      <c r="AQ213" s="2">
        <v>0.32072308067320227</v>
      </c>
      <c r="AR213" s="2">
        <v>34161.330533068744</v>
      </c>
      <c r="AS213" s="2">
        <v>72354240</v>
      </c>
      <c r="AT213" s="2">
        <v>0</v>
      </c>
      <c r="AU213" s="2">
        <v>679.30295039999999</v>
      </c>
      <c r="AV213" s="2">
        <v>72354919.302950397</v>
      </c>
      <c r="AW213" s="2">
        <v>34161.009809988071</v>
      </c>
      <c r="AX213" s="2">
        <v>0</v>
      </c>
      <c r="AY213" s="2">
        <v>0.32072308067320227</v>
      </c>
      <c r="AZ213" s="2">
        <v>34161.330533068744</v>
      </c>
      <c r="BA213" s="2">
        <v>173848.79502401029</v>
      </c>
      <c r="BB213" s="2">
        <v>0</v>
      </c>
      <c r="BC213" s="2">
        <v>1.6321918298539937</v>
      </c>
      <c r="BD213" s="2">
        <v>173850.42721584014</v>
      </c>
      <c r="BE213" s="2">
        <v>173848.79502401029</v>
      </c>
      <c r="BF213" s="2">
        <v>0</v>
      </c>
      <c r="BG213" s="2">
        <v>1.6321918298539937</v>
      </c>
      <c r="BH213" s="2">
        <v>173850.42721584014</v>
      </c>
      <c r="BI213" s="2">
        <v>368217962.78400004</v>
      </c>
      <c r="BJ213" s="2">
        <v>0</v>
      </c>
      <c r="BK213" s="2">
        <v>3457.0406448806402</v>
      </c>
      <c r="BL213" s="2">
        <v>368221419.82464486</v>
      </c>
      <c r="BM213" s="2">
        <v>173848.79502401029</v>
      </c>
      <c r="BN213" s="2">
        <v>0</v>
      </c>
      <c r="BO213" s="2">
        <v>1.6321918298539937</v>
      </c>
      <c r="BP213" s="2">
        <v>173850.42721584014</v>
      </c>
      <c r="BQ213" s="2" t="s">
        <v>96</v>
      </c>
      <c r="BR213" s="1" t="s">
        <v>523</v>
      </c>
      <c r="BS213" s="1" t="s">
        <v>523</v>
      </c>
      <c r="BT213" s="1" t="s">
        <v>523</v>
      </c>
      <c r="BU213" s="2">
        <v>34161.330533068744</v>
      </c>
      <c r="BV213" s="2">
        <v>34161.330533068744</v>
      </c>
      <c r="BW213" s="2">
        <v>72354919.302950397</v>
      </c>
      <c r="BX213" s="2">
        <v>34161.330533068744</v>
      </c>
      <c r="BY213" s="2">
        <v>34161.330533068744</v>
      </c>
      <c r="BZ213" s="2">
        <v>5287.9679472878152</v>
      </c>
      <c r="CA213" s="2">
        <v>5287.9679472878152</v>
      </c>
      <c r="CB213" s="2">
        <v>11200105.151999999</v>
      </c>
      <c r="CC213" s="2">
        <v>5287.9679472878152</v>
      </c>
      <c r="CD213" s="2">
        <v>5287.9679472878152</v>
      </c>
      <c r="CE213" s="1">
        <f t="shared" si="3"/>
        <v>3.7771199623484394E-4</v>
      </c>
    </row>
    <row r="214" spans="1:83" ht="13.5" customHeight="1">
      <c r="A214" s="3" t="s">
        <v>531</v>
      </c>
      <c r="B214" t="s">
        <v>532</v>
      </c>
      <c r="C214" s="9" t="s">
        <v>1823</v>
      </c>
      <c r="D214" s="3" t="s">
        <v>523</v>
      </c>
      <c r="E214" s="3" t="s">
        <v>533</v>
      </c>
      <c r="F214" s="3" t="s">
        <v>534</v>
      </c>
      <c r="G214" s="3" t="s">
        <v>88</v>
      </c>
      <c r="H214" s="3" t="s">
        <v>526</v>
      </c>
      <c r="I214" s="3" t="s">
        <v>527</v>
      </c>
      <c r="J214" s="3" t="s">
        <v>523</v>
      </c>
      <c r="K214" s="3" t="s">
        <v>92</v>
      </c>
      <c r="L214" s="3" t="s">
        <v>116</v>
      </c>
      <c r="M214" s="3" t="s">
        <v>94</v>
      </c>
      <c r="N214" s="2">
        <v>60000000</v>
      </c>
      <c r="O214" s="2">
        <v>0</v>
      </c>
      <c r="P214" s="10">
        <v>1</v>
      </c>
      <c r="Q214" s="2">
        <v>60000000</v>
      </c>
      <c r="R214" s="2">
        <v>0</v>
      </c>
      <c r="S214" s="3" t="s">
        <v>94</v>
      </c>
      <c r="T214" s="2">
        <v>60000000</v>
      </c>
      <c r="U214" s="2">
        <v>60000000</v>
      </c>
      <c r="V214" s="2">
        <v>2583.33</v>
      </c>
      <c r="W214" s="11">
        <v>1</v>
      </c>
      <c r="X214" s="2">
        <v>60000000</v>
      </c>
      <c r="Y214" s="2">
        <v>60000000</v>
      </c>
      <c r="Z214" s="2">
        <v>2583.33</v>
      </c>
      <c r="AA214" s="12">
        <v>1.55E-2</v>
      </c>
      <c r="AB214" s="13">
        <v>44496</v>
      </c>
      <c r="AC214" s="13">
        <v>44500</v>
      </c>
      <c r="AD214" s="2">
        <v>1</v>
      </c>
      <c r="AE214" s="2">
        <v>1</v>
      </c>
      <c r="AF214" s="3" t="s">
        <v>95</v>
      </c>
      <c r="AG214" s="2">
        <v>0</v>
      </c>
      <c r="AH214" s="3" t="s">
        <v>95</v>
      </c>
      <c r="AI214" s="3" t="s">
        <v>95</v>
      </c>
      <c r="AJ214" s="2">
        <v>1</v>
      </c>
      <c r="AK214" s="2">
        <v>22662.507005524865</v>
      </c>
      <c r="AL214" s="2">
        <v>0</v>
      </c>
      <c r="AM214" s="2">
        <v>0.97574557037637577</v>
      </c>
      <c r="AN214" s="2">
        <v>22663.482751095242</v>
      </c>
      <c r="AO214" s="2">
        <v>22662.507005524865</v>
      </c>
      <c r="AP214" s="2">
        <v>0</v>
      </c>
      <c r="AQ214" s="2">
        <v>0.97574557037637577</v>
      </c>
      <c r="AR214" s="2">
        <v>22663.482751095242</v>
      </c>
      <c r="AS214" s="2">
        <v>48000000</v>
      </c>
      <c r="AT214" s="2">
        <v>0</v>
      </c>
      <c r="AU214" s="2">
        <v>2066.6639999999998</v>
      </c>
      <c r="AV214" s="2">
        <v>48002066.663999997</v>
      </c>
      <c r="AW214" s="2">
        <v>22662.507005524865</v>
      </c>
      <c r="AX214" s="2">
        <v>0</v>
      </c>
      <c r="AY214" s="2">
        <v>0.97574557037637577</v>
      </c>
      <c r="AZ214" s="2">
        <v>22663.482751095242</v>
      </c>
      <c r="BA214" s="2">
        <v>115331.7644018166</v>
      </c>
      <c r="BB214" s="2">
        <v>0</v>
      </c>
      <c r="BC214" s="2">
        <v>4.9656667822024145</v>
      </c>
      <c r="BD214" s="2">
        <v>115336.7300685988</v>
      </c>
      <c r="BE214" s="2">
        <v>115331.7644018166</v>
      </c>
      <c r="BF214" s="2">
        <v>0</v>
      </c>
      <c r="BG214" s="2">
        <v>4.9656667822024145</v>
      </c>
      <c r="BH214" s="2">
        <v>115336.7300685988</v>
      </c>
      <c r="BI214" s="2">
        <v>244276800</v>
      </c>
      <c r="BJ214" s="2">
        <v>0</v>
      </c>
      <c r="BK214" s="2">
        <v>10517.4597624</v>
      </c>
      <c r="BL214" s="2">
        <v>244287317.45976239</v>
      </c>
      <c r="BM214" s="2">
        <v>115331.7644018166</v>
      </c>
      <c r="BN214" s="2">
        <v>0</v>
      </c>
      <c r="BO214" s="2">
        <v>4.9656667822024145</v>
      </c>
      <c r="BP214" s="2">
        <v>115336.7300685988</v>
      </c>
      <c r="BQ214" s="2" t="s">
        <v>96</v>
      </c>
      <c r="BR214" s="1" t="s">
        <v>523</v>
      </c>
      <c r="BS214" s="1" t="s">
        <v>523</v>
      </c>
      <c r="BT214" s="1" t="s">
        <v>523</v>
      </c>
      <c r="BU214" s="2">
        <v>22663.482751095242</v>
      </c>
      <c r="BV214" s="2">
        <v>22663.482751095242</v>
      </c>
      <c r="BW214" s="2">
        <v>48002066.663999997</v>
      </c>
      <c r="BX214" s="2">
        <v>22663.482751095242</v>
      </c>
      <c r="BY214" s="2">
        <v>22663.482751095242</v>
      </c>
      <c r="BZ214" s="2">
        <v>22663.482751095242</v>
      </c>
      <c r="CA214" s="2">
        <v>22663.482751095242</v>
      </c>
      <c r="CB214" s="2">
        <v>48002066.663999997</v>
      </c>
      <c r="CC214" s="2">
        <v>22663.482751095242</v>
      </c>
      <c r="CD214" s="2">
        <v>22663.482751095242</v>
      </c>
      <c r="CE214" s="1">
        <f t="shared" si="3"/>
        <v>3.7772471251825405E-4</v>
      </c>
    </row>
    <row r="215" spans="1:83" ht="13.5" customHeight="1">
      <c r="A215" s="3" t="s">
        <v>531</v>
      </c>
      <c r="B215" t="s">
        <v>535</v>
      </c>
      <c r="C215" s="9" t="s">
        <v>1824</v>
      </c>
      <c r="D215" s="3" t="s">
        <v>523</v>
      </c>
      <c r="E215" s="3" t="s">
        <v>536</v>
      </c>
      <c r="F215" s="3" t="s">
        <v>537</v>
      </c>
      <c r="G215" s="3" t="s">
        <v>88</v>
      </c>
      <c r="H215" s="3" t="s">
        <v>526</v>
      </c>
      <c r="I215" s="3" t="s">
        <v>527</v>
      </c>
      <c r="J215" s="3" t="s">
        <v>523</v>
      </c>
      <c r="K215" s="3" t="s">
        <v>92</v>
      </c>
      <c r="L215" s="3" t="s">
        <v>116</v>
      </c>
      <c r="M215" s="3" t="s">
        <v>94</v>
      </c>
      <c r="N215" s="2">
        <v>100000000</v>
      </c>
      <c r="O215" s="2">
        <v>0</v>
      </c>
      <c r="P215" s="10">
        <v>1</v>
      </c>
      <c r="Q215" s="2">
        <v>100000000</v>
      </c>
      <c r="R215" s="2">
        <v>0</v>
      </c>
      <c r="S215" s="3" t="s">
        <v>94</v>
      </c>
      <c r="T215" s="2">
        <v>100000000</v>
      </c>
      <c r="U215" s="2">
        <v>100000000</v>
      </c>
      <c r="V215" s="2">
        <v>0</v>
      </c>
      <c r="W215" s="11">
        <v>1</v>
      </c>
      <c r="X215" s="2">
        <v>100000000</v>
      </c>
      <c r="Y215" s="2">
        <v>100000000</v>
      </c>
      <c r="Z215" s="2">
        <v>0</v>
      </c>
      <c r="AA215" s="12">
        <v>0</v>
      </c>
      <c r="AB215" s="13">
        <v>44648</v>
      </c>
      <c r="AC215" s="13">
        <v>44500</v>
      </c>
      <c r="AD215" s="2">
        <v>1</v>
      </c>
      <c r="AE215" s="2">
        <v>3</v>
      </c>
      <c r="AF215" s="3" t="s">
        <v>95</v>
      </c>
      <c r="AG215" s="2">
        <v>0</v>
      </c>
      <c r="AH215" s="3" t="s">
        <v>95</v>
      </c>
      <c r="AI215" s="3" t="s">
        <v>95</v>
      </c>
      <c r="AJ215" s="2">
        <v>1</v>
      </c>
      <c r="AK215" s="2">
        <v>251140.82016945834</v>
      </c>
      <c r="AL215" s="2">
        <v>0</v>
      </c>
      <c r="AM215" s="2">
        <v>0</v>
      </c>
      <c r="AN215" s="2">
        <v>251140.82016945834</v>
      </c>
      <c r="AO215" s="2">
        <v>251140.82016945834</v>
      </c>
      <c r="AP215" s="2">
        <v>0</v>
      </c>
      <c r="AQ215" s="2">
        <v>0</v>
      </c>
      <c r="AR215" s="2">
        <v>251140.82016945834</v>
      </c>
      <c r="AS215" s="2">
        <v>80000000</v>
      </c>
      <c r="AT215" s="2">
        <v>0</v>
      </c>
      <c r="AU215" s="2">
        <v>0</v>
      </c>
      <c r="AV215" s="2">
        <v>80000000</v>
      </c>
      <c r="AW215" s="2">
        <v>251140.82016945834</v>
      </c>
      <c r="AX215" s="2">
        <v>0</v>
      </c>
      <c r="AY215" s="2">
        <v>0</v>
      </c>
      <c r="AZ215" s="2">
        <v>251140.82016945834</v>
      </c>
      <c r="BA215" s="2">
        <v>1278080.7479243905</v>
      </c>
      <c r="BB215" s="2">
        <v>0</v>
      </c>
      <c r="BC215" s="2">
        <v>0</v>
      </c>
      <c r="BD215" s="2">
        <v>1278080.7479243905</v>
      </c>
      <c r="BE215" s="2">
        <v>1278080.7479243905</v>
      </c>
      <c r="BF215" s="2">
        <v>0</v>
      </c>
      <c r="BG215" s="2">
        <v>0</v>
      </c>
      <c r="BH215" s="2">
        <v>1278080.7479243905</v>
      </c>
      <c r="BI215" s="2">
        <v>407128000</v>
      </c>
      <c r="BJ215" s="2">
        <v>0</v>
      </c>
      <c r="BK215" s="2">
        <v>0</v>
      </c>
      <c r="BL215" s="2">
        <v>407128000</v>
      </c>
      <c r="BM215" s="2">
        <v>1278080.7479243905</v>
      </c>
      <c r="BN215" s="2">
        <v>0</v>
      </c>
      <c r="BO215" s="2">
        <v>0</v>
      </c>
      <c r="BP215" s="2">
        <v>1278080.7479243905</v>
      </c>
      <c r="BQ215" s="2" t="s">
        <v>96</v>
      </c>
      <c r="BR215" s="1" t="s">
        <v>523</v>
      </c>
      <c r="BS215" s="1" t="s">
        <v>523</v>
      </c>
      <c r="BT215" s="1" t="s">
        <v>523</v>
      </c>
      <c r="BU215" s="2">
        <v>251140.82016945834</v>
      </c>
      <c r="BV215" s="2">
        <v>251140.82016945834</v>
      </c>
      <c r="BW215" s="2">
        <v>80000000</v>
      </c>
      <c r="BX215" s="2">
        <v>251140.82016945834</v>
      </c>
      <c r="BY215" s="2">
        <v>251140.82016945834</v>
      </c>
      <c r="BZ215" s="2">
        <v>251140.82016945834</v>
      </c>
      <c r="CA215" s="2">
        <v>251140.82016945834</v>
      </c>
      <c r="CB215" s="2">
        <v>80000000</v>
      </c>
      <c r="CC215" s="2">
        <v>251140.82016945834</v>
      </c>
      <c r="CD215" s="2">
        <v>251140.82016945834</v>
      </c>
      <c r="CE215" s="1">
        <f t="shared" si="3"/>
        <v>2.5114082016945835E-3</v>
      </c>
    </row>
    <row r="216" spans="1:83" ht="13.5" customHeight="1">
      <c r="A216" s="3" t="s">
        <v>538</v>
      </c>
      <c r="B216" t="s">
        <v>539</v>
      </c>
      <c r="C216" s="9" t="s">
        <v>1825</v>
      </c>
      <c r="D216" s="3" t="s">
        <v>540</v>
      </c>
      <c r="E216" s="3" t="s">
        <v>541</v>
      </c>
      <c r="F216" s="3" t="s">
        <v>542</v>
      </c>
      <c r="G216" s="3" t="e">
        <v>#N/A</v>
      </c>
      <c r="H216" s="3" t="s">
        <v>526</v>
      </c>
      <c r="I216" s="3" t="s">
        <v>527</v>
      </c>
      <c r="J216" s="3" t="s">
        <v>543</v>
      </c>
      <c r="K216" s="3" t="s">
        <v>155</v>
      </c>
      <c r="L216" s="3" t="s">
        <v>116</v>
      </c>
      <c r="M216" s="3" t="s">
        <v>94</v>
      </c>
      <c r="N216" s="2">
        <v>100000000</v>
      </c>
      <c r="O216" s="2">
        <v>0</v>
      </c>
      <c r="P216" s="10">
        <v>1</v>
      </c>
      <c r="Q216" s="2">
        <v>100000000</v>
      </c>
      <c r="R216" s="2">
        <v>0</v>
      </c>
      <c r="S216" s="3" t="s">
        <v>94</v>
      </c>
      <c r="T216" s="2">
        <v>42860000</v>
      </c>
      <c r="U216" s="2">
        <v>42860000</v>
      </c>
      <c r="V216" s="2">
        <v>460030.67</v>
      </c>
      <c r="W216" s="11">
        <v>1</v>
      </c>
      <c r="X216" s="2">
        <v>42860000</v>
      </c>
      <c r="Y216" s="2">
        <v>42860000</v>
      </c>
      <c r="Z216" s="2">
        <v>460030.67</v>
      </c>
      <c r="AA216" s="12">
        <v>4.2000000000000003E-2</v>
      </c>
      <c r="AB216" s="13">
        <v>44678</v>
      </c>
      <c r="AC216" s="13">
        <v>44500</v>
      </c>
      <c r="AD216" s="2">
        <v>1</v>
      </c>
      <c r="AE216" s="2">
        <v>5</v>
      </c>
      <c r="AF216" s="3" t="s">
        <v>95</v>
      </c>
      <c r="AG216" s="2">
        <v>0</v>
      </c>
      <c r="AH216" s="3" t="s">
        <v>95</v>
      </c>
      <c r="AI216" s="3" t="s">
        <v>95</v>
      </c>
      <c r="AJ216" s="2">
        <v>1</v>
      </c>
      <c r="AK216" s="2">
        <v>475940.91401022841</v>
      </c>
      <c r="AL216" s="2">
        <v>0</v>
      </c>
      <c r="AM216" s="2">
        <v>5108.4325140582769</v>
      </c>
      <c r="AN216" s="2">
        <v>481049.34652428667</v>
      </c>
      <c r="AO216" s="2">
        <v>475940.91401022841</v>
      </c>
      <c r="AP216" s="2">
        <v>0</v>
      </c>
      <c r="AQ216" s="2">
        <v>5108.4325140582769</v>
      </c>
      <c r="AR216" s="2">
        <v>481049.34652428667</v>
      </c>
      <c r="AS216" s="2">
        <v>34288000</v>
      </c>
      <c r="AT216" s="2">
        <v>0</v>
      </c>
      <c r="AU216" s="2">
        <v>368024.53599999996</v>
      </c>
      <c r="AV216" s="2">
        <v>34656024.535999998</v>
      </c>
      <c r="AW216" s="2">
        <v>475940.91401022841</v>
      </c>
      <c r="AX216" s="2">
        <v>0</v>
      </c>
      <c r="AY216" s="2">
        <v>5108.4325140582769</v>
      </c>
      <c r="AZ216" s="2">
        <v>481049.34652428667</v>
      </c>
      <c r="BA216" s="2">
        <v>2422110.9054894536</v>
      </c>
      <c r="BB216" s="2">
        <v>0</v>
      </c>
      <c r="BC216" s="2">
        <v>25997.323907293976</v>
      </c>
      <c r="BD216" s="2">
        <v>2448108.2293967474</v>
      </c>
      <c r="BE216" s="2">
        <v>2422110.9054894536</v>
      </c>
      <c r="BF216" s="2">
        <v>0</v>
      </c>
      <c r="BG216" s="2">
        <v>25997.323907293976</v>
      </c>
      <c r="BH216" s="2">
        <v>2448108.2293967474</v>
      </c>
      <c r="BI216" s="2">
        <v>174495060.80000001</v>
      </c>
      <c r="BJ216" s="2">
        <v>0</v>
      </c>
      <c r="BK216" s="2">
        <v>1872913.6661575998</v>
      </c>
      <c r="BL216" s="2">
        <v>176367974.46615759</v>
      </c>
      <c r="BM216" s="2">
        <v>2422110.9054894536</v>
      </c>
      <c r="BN216" s="2">
        <v>0</v>
      </c>
      <c r="BO216" s="2">
        <v>25997.323907293976</v>
      </c>
      <c r="BP216" s="2">
        <v>2448108.2293967474</v>
      </c>
      <c r="BQ216" s="2" t="s">
        <v>96</v>
      </c>
      <c r="BR216" s="1" t="s">
        <v>523</v>
      </c>
      <c r="BS216" s="1" t="s">
        <v>523</v>
      </c>
      <c r="BT216" s="1" t="s">
        <v>523</v>
      </c>
      <c r="BU216" s="2">
        <v>481049.34652428667</v>
      </c>
      <c r="BV216" s="2">
        <v>481049.34652428667</v>
      </c>
      <c r="BW216" s="2">
        <v>34656024.535999998</v>
      </c>
      <c r="BX216" s="2">
        <v>481049.34652428667</v>
      </c>
      <c r="BY216" s="2">
        <v>481049.34652428667</v>
      </c>
      <c r="BZ216" s="2">
        <v>481049.34652428667</v>
      </c>
      <c r="CA216" s="2">
        <v>481049.34652428667</v>
      </c>
      <c r="CB216" s="2">
        <v>34656024.535999998</v>
      </c>
      <c r="CC216" s="2">
        <v>481049.34652428667</v>
      </c>
      <c r="CD216" s="2">
        <v>481049.34652428667</v>
      </c>
      <c r="CE216" s="1">
        <f t="shared" si="3"/>
        <v>1.1223736503133146E-2</v>
      </c>
    </row>
    <row r="217" spans="1:83" ht="13.5" customHeight="1">
      <c r="A217" s="3" t="s">
        <v>538</v>
      </c>
      <c r="B217" t="s">
        <v>544</v>
      </c>
      <c r="C217" s="9" t="s">
        <v>1826</v>
      </c>
      <c r="D217" s="3" t="s">
        <v>545</v>
      </c>
      <c r="E217" s="3" t="s">
        <v>546</v>
      </c>
      <c r="F217" s="3" t="s">
        <v>542</v>
      </c>
      <c r="G217" s="3" t="s">
        <v>88</v>
      </c>
      <c r="H217" s="3" t="s">
        <v>526</v>
      </c>
      <c r="I217" s="3" t="s">
        <v>527</v>
      </c>
      <c r="J217" s="3" t="s">
        <v>547</v>
      </c>
      <c r="K217" s="3" t="s">
        <v>92</v>
      </c>
      <c r="L217" s="3" t="s">
        <v>93</v>
      </c>
      <c r="M217" s="3" t="s">
        <v>94</v>
      </c>
      <c r="N217" s="2">
        <v>120000000</v>
      </c>
      <c r="O217" s="2">
        <v>0</v>
      </c>
      <c r="P217" s="10">
        <v>1</v>
      </c>
      <c r="Q217" s="2">
        <v>120000000</v>
      </c>
      <c r="R217" s="2">
        <v>0</v>
      </c>
      <c r="S217" s="3" t="s">
        <v>94</v>
      </c>
      <c r="T217" s="2">
        <v>120000000</v>
      </c>
      <c r="U217" s="2">
        <v>120000000</v>
      </c>
      <c r="V217" s="2">
        <v>474000</v>
      </c>
      <c r="W217" s="11">
        <v>1</v>
      </c>
      <c r="X217" s="2">
        <v>120000000</v>
      </c>
      <c r="Y217" s="2">
        <v>120000000</v>
      </c>
      <c r="Z217" s="2">
        <v>474000</v>
      </c>
      <c r="AA217" s="12">
        <v>3.95E-2</v>
      </c>
      <c r="AB217" s="13">
        <v>44621</v>
      </c>
      <c r="AC217" s="13">
        <v>44500</v>
      </c>
      <c r="AD217" s="2">
        <v>1</v>
      </c>
      <c r="AE217" s="2">
        <v>1</v>
      </c>
      <c r="AF217" s="3" t="s">
        <v>95</v>
      </c>
      <c r="AG217" s="2">
        <v>0</v>
      </c>
      <c r="AH217" s="3" t="s">
        <v>95</v>
      </c>
      <c r="AI217" s="3" t="s">
        <v>95</v>
      </c>
      <c r="AJ217" s="2">
        <v>1</v>
      </c>
      <c r="AK217" s="2">
        <v>45325.01401104973</v>
      </c>
      <c r="AL217" s="2">
        <v>0</v>
      </c>
      <c r="AM217" s="2">
        <v>179.03380534364643</v>
      </c>
      <c r="AN217" s="2">
        <v>45504.04781639338</v>
      </c>
      <c r="AO217" s="2">
        <v>45325.01401104973</v>
      </c>
      <c r="AP217" s="2">
        <v>0</v>
      </c>
      <c r="AQ217" s="2">
        <v>179.03380534364643</v>
      </c>
      <c r="AR217" s="2">
        <v>45504.04781639338</v>
      </c>
      <c r="AS217" s="2">
        <v>96000000</v>
      </c>
      <c r="AT217" s="2">
        <v>0</v>
      </c>
      <c r="AU217" s="2">
        <v>379199.99999999994</v>
      </c>
      <c r="AV217" s="2">
        <v>96379200</v>
      </c>
      <c r="AW217" s="2">
        <v>45325.01401104973</v>
      </c>
      <c r="AX217" s="2">
        <v>0</v>
      </c>
      <c r="AY217" s="2">
        <v>179.03380534364643</v>
      </c>
      <c r="AZ217" s="2">
        <v>45504.04781639338</v>
      </c>
      <c r="BA217" s="2">
        <v>230663.52880363321</v>
      </c>
      <c r="BB217" s="2">
        <v>0</v>
      </c>
      <c r="BC217" s="2">
        <v>911.12093877435109</v>
      </c>
      <c r="BD217" s="2">
        <v>231574.64974240755</v>
      </c>
      <c r="BE217" s="2">
        <v>230663.52880363321</v>
      </c>
      <c r="BF217" s="2">
        <v>0</v>
      </c>
      <c r="BG217" s="2">
        <v>911.12093877435109</v>
      </c>
      <c r="BH217" s="2">
        <v>231574.64974240755</v>
      </c>
      <c r="BI217" s="2">
        <v>488553600</v>
      </c>
      <c r="BJ217" s="2">
        <v>0</v>
      </c>
      <c r="BK217" s="2">
        <v>1929786.7199999997</v>
      </c>
      <c r="BL217" s="2">
        <v>490483386.72000003</v>
      </c>
      <c r="BM217" s="2">
        <v>230663.52880363321</v>
      </c>
      <c r="BN217" s="2">
        <v>0</v>
      </c>
      <c r="BO217" s="2">
        <v>911.12093877435109</v>
      </c>
      <c r="BP217" s="2">
        <v>231574.64974240755</v>
      </c>
      <c r="BQ217" s="2" t="s">
        <v>96</v>
      </c>
      <c r="BR217" s="1" t="s">
        <v>523</v>
      </c>
      <c r="BS217" s="1" t="s">
        <v>523</v>
      </c>
      <c r="BT217" s="1" t="s">
        <v>523</v>
      </c>
      <c r="BU217" s="2">
        <v>45504.04781639338</v>
      </c>
      <c r="BV217" s="2">
        <v>45504.04781639338</v>
      </c>
      <c r="BW217" s="2">
        <v>96379200</v>
      </c>
      <c r="BX217" s="2">
        <v>45504.04781639338</v>
      </c>
      <c r="BY217" s="2">
        <v>45504.04781639338</v>
      </c>
      <c r="BZ217" s="2">
        <v>45504.04781639338</v>
      </c>
      <c r="CA217" s="2">
        <v>45504.04781639338</v>
      </c>
      <c r="CB217" s="2">
        <v>96379200</v>
      </c>
      <c r="CC217" s="2">
        <v>45504.04781639338</v>
      </c>
      <c r="CD217" s="2">
        <v>45504.04781639338</v>
      </c>
      <c r="CE217" s="1">
        <f t="shared" si="3"/>
        <v>3.7920039846994481E-4</v>
      </c>
    </row>
    <row r="218" spans="1:83" ht="13.5" customHeight="1">
      <c r="A218" s="3" t="s">
        <v>538</v>
      </c>
      <c r="B218" t="s">
        <v>548</v>
      </c>
      <c r="C218" s="9" t="s">
        <v>1827</v>
      </c>
      <c r="D218" s="3" t="s">
        <v>549</v>
      </c>
      <c r="E218" s="3" t="s">
        <v>550</v>
      </c>
      <c r="F218" s="3" t="s">
        <v>542</v>
      </c>
      <c r="G218" s="3" t="e">
        <v>#N/A</v>
      </c>
      <c r="H218" s="3" t="s">
        <v>526</v>
      </c>
      <c r="I218" s="3" t="s">
        <v>527</v>
      </c>
      <c r="J218" s="3" t="s">
        <v>551</v>
      </c>
      <c r="K218" s="3" t="s">
        <v>92</v>
      </c>
      <c r="L218" s="3" t="s">
        <v>93</v>
      </c>
      <c r="M218" s="3" t="s">
        <v>94</v>
      </c>
      <c r="N218" s="2">
        <v>100000000</v>
      </c>
      <c r="O218" s="2">
        <v>0</v>
      </c>
      <c r="P218" s="10">
        <v>1</v>
      </c>
      <c r="Q218" s="2">
        <v>100000000</v>
      </c>
      <c r="R218" s="2">
        <v>0</v>
      </c>
      <c r="S218" s="3" t="s">
        <v>94</v>
      </c>
      <c r="T218" s="2">
        <v>100000000</v>
      </c>
      <c r="U218" s="2">
        <v>100000000</v>
      </c>
      <c r="V218" s="2">
        <v>450000</v>
      </c>
      <c r="W218" s="11">
        <v>1</v>
      </c>
      <c r="X218" s="2">
        <v>100000000</v>
      </c>
      <c r="Y218" s="2">
        <v>100000000</v>
      </c>
      <c r="Z218" s="2">
        <v>450000</v>
      </c>
      <c r="AA218" s="12">
        <v>4.4999999999999998E-2</v>
      </c>
      <c r="AB218" s="13">
        <v>44580</v>
      </c>
      <c r="AC218" s="13">
        <v>44500</v>
      </c>
      <c r="AD218" s="2">
        <v>1</v>
      </c>
      <c r="AE218" s="2">
        <v>4</v>
      </c>
      <c r="AF218" s="3" t="s">
        <v>95</v>
      </c>
      <c r="AG218" s="2">
        <v>0</v>
      </c>
      <c r="AH218" s="3" t="s">
        <v>95</v>
      </c>
      <c r="AI218" s="3" t="s">
        <v>95</v>
      </c>
      <c r="AJ218" s="2">
        <v>1</v>
      </c>
      <c r="AK218" s="2">
        <v>678284.48972545075</v>
      </c>
      <c r="AL218" s="2">
        <v>0</v>
      </c>
      <c r="AM218" s="2">
        <v>3052.2802037645279</v>
      </c>
      <c r="AN218" s="2">
        <v>681336.76992921531</v>
      </c>
      <c r="AO218" s="2">
        <v>678284.48972545075</v>
      </c>
      <c r="AP218" s="2">
        <v>0</v>
      </c>
      <c r="AQ218" s="2">
        <v>3052.2802037645279</v>
      </c>
      <c r="AR218" s="2">
        <v>681336.76992921531</v>
      </c>
      <c r="AS218" s="2">
        <v>80000000</v>
      </c>
      <c r="AT218" s="2">
        <v>0</v>
      </c>
      <c r="AU218" s="2">
        <v>359999.99999999994</v>
      </c>
      <c r="AV218" s="2">
        <v>80360000</v>
      </c>
      <c r="AW218" s="2">
        <v>678284.48972545075</v>
      </c>
      <c r="AX218" s="2">
        <v>0</v>
      </c>
      <c r="AY218" s="2">
        <v>3052.2802037645279</v>
      </c>
      <c r="AZ218" s="2">
        <v>681336.76992921531</v>
      </c>
      <c r="BA218" s="2">
        <v>3451857.5966617917</v>
      </c>
      <c r="BB218" s="2">
        <v>0</v>
      </c>
      <c r="BC218" s="2">
        <v>15533.359184978059</v>
      </c>
      <c r="BD218" s="2">
        <v>3467390.9558467697</v>
      </c>
      <c r="BE218" s="2">
        <v>3451857.5966617917</v>
      </c>
      <c r="BF218" s="2">
        <v>0</v>
      </c>
      <c r="BG218" s="2">
        <v>15533.359184978059</v>
      </c>
      <c r="BH218" s="2">
        <v>3467390.9558467697</v>
      </c>
      <c r="BI218" s="2">
        <v>407128000</v>
      </c>
      <c r="BJ218" s="2">
        <v>0</v>
      </c>
      <c r="BK218" s="2">
        <v>1832075.9999999998</v>
      </c>
      <c r="BL218" s="2">
        <v>408960076</v>
      </c>
      <c r="BM218" s="2">
        <v>3451857.5966617917</v>
      </c>
      <c r="BN218" s="2">
        <v>0</v>
      </c>
      <c r="BO218" s="2">
        <v>15533.359184978059</v>
      </c>
      <c r="BP218" s="2">
        <v>3467390.9558467697</v>
      </c>
      <c r="BQ218" s="2" t="s">
        <v>96</v>
      </c>
      <c r="BR218" s="1" t="s">
        <v>523</v>
      </c>
      <c r="BS218" s="1" t="s">
        <v>523</v>
      </c>
      <c r="BT218" s="1" t="s">
        <v>523</v>
      </c>
      <c r="BU218" s="2">
        <v>681336.76992921531</v>
      </c>
      <c r="BV218" s="2">
        <v>681336.76992921531</v>
      </c>
      <c r="BW218" s="2">
        <v>80360000</v>
      </c>
      <c r="BX218" s="2">
        <v>681336.76992921531</v>
      </c>
      <c r="BY218" s="2">
        <v>681336.76992921531</v>
      </c>
      <c r="BZ218" s="2">
        <v>681336.76992921531</v>
      </c>
      <c r="CA218" s="2">
        <v>681336.76992921531</v>
      </c>
      <c r="CB218" s="2">
        <v>80360000</v>
      </c>
      <c r="CC218" s="2">
        <v>681336.76992921531</v>
      </c>
      <c r="CD218" s="2">
        <v>681336.76992921531</v>
      </c>
      <c r="CE218" s="1">
        <f t="shared" si="3"/>
        <v>6.8133676992921527E-3</v>
      </c>
    </row>
    <row r="219" spans="1:83" ht="13.5" customHeight="1">
      <c r="A219" s="3" t="s">
        <v>538</v>
      </c>
      <c r="B219" t="s">
        <v>552</v>
      </c>
      <c r="C219" s="9" t="s">
        <v>1828</v>
      </c>
      <c r="D219" s="3" t="s">
        <v>553</v>
      </c>
      <c r="E219" s="3" t="s">
        <v>554</v>
      </c>
      <c r="F219" s="3" t="s">
        <v>542</v>
      </c>
      <c r="G219" s="3" t="s">
        <v>88</v>
      </c>
      <c r="H219" s="3" t="s">
        <v>526</v>
      </c>
      <c r="I219" s="3" t="s">
        <v>527</v>
      </c>
      <c r="J219" s="3" t="s">
        <v>555</v>
      </c>
      <c r="K219" s="3" t="s">
        <v>92</v>
      </c>
      <c r="L219" s="3" t="s">
        <v>116</v>
      </c>
      <c r="M219" s="3" t="s">
        <v>94</v>
      </c>
      <c r="N219" s="2">
        <v>35000000</v>
      </c>
      <c r="O219" s="2">
        <v>7000000</v>
      </c>
      <c r="P219" s="10">
        <v>1</v>
      </c>
      <c r="Q219" s="2">
        <v>35000000</v>
      </c>
      <c r="R219" s="2">
        <v>7000000</v>
      </c>
      <c r="S219" s="3" t="s">
        <v>94</v>
      </c>
      <c r="T219" s="2">
        <v>12000000</v>
      </c>
      <c r="U219" s="2">
        <v>12000000</v>
      </c>
      <c r="V219" s="2">
        <v>0</v>
      </c>
      <c r="W219" s="11">
        <v>1</v>
      </c>
      <c r="X219" s="2">
        <v>12000000</v>
      </c>
      <c r="Y219" s="2">
        <v>12000000</v>
      </c>
      <c r="Z219" s="2">
        <v>0</v>
      </c>
      <c r="AA219" s="12">
        <v>0</v>
      </c>
      <c r="AB219" s="13">
        <v>44694</v>
      </c>
      <c r="AC219" s="13">
        <v>44500</v>
      </c>
      <c r="AD219" s="2">
        <v>1</v>
      </c>
      <c r="AE219" s="2">
        <v>6</v>
      </c>
      <c r="AF219" s="3" t="s">
        <v>95</v>
      </c>
      <c r="AG219" s="2">
        <v>0</v>
      </c>
      <c r="AH219" s="3" t="s">
        <v>95</v>
      </c>
      <c r="AI219" s="3" t="s">
        <v>95</v>
      </c>
      <c r="AJ219" s="2">
        <v>1</v>
      </c>
      <c r="AK219" s="2">
        <v>207143.44225568254</v>
      </c>
      <c r="AL219" s="2">
        <v>0</v>
      </c>
      <c r="AM219" s="2">
        <v>0</v>
      </c>
      <c r="AN219" s="2">
        <v>207143.44225568254</v>
      </c>
      <c r="AO219" s="2">
        <v>207143.44225568254</v>
      </c>
      <c r="AP219" s="2">
        <v>0</v>
      </c>
      <c r="AQ219" s="2">
        <v>0</v>
      </c>
      <c r="AR219" s="2">
        <v>207143.44225568254</v>
      </c>
      <c r="AS219" s="2">
        <v>9600000</v>
      </c>
      <c r="AT219" s="2">
        <v>0</v>
      </c>
      <c r="AU219" s="2">
        <v>0</v>
      </c>
      <c r="AV219" s="2">
        <v>9600000</v>
      </c>
      <c r="AW219" s="2">
        <v>207143.44225568254</v>
      </c>
      <c r="AX219" s="2">
        <v>0</v>
      </c>
      <c r="AY219" s="2">
        <v>0</v>
      </c>
      <c r="AZ219" s="2">
        <v>207143.44225568254</v>
      </c>
      <c r="BA219" s="2">
        <v>1054173.6919833941</v>
      </c>
      <c r="BB219" s="2">
        <v>0</v>
      </c>
      <c r="BC219" s="2">
        <v>0</v>
      </c>
      <c r="BD219" s="2">
        <v>1054173.6919833941</v>
      </c>
      <c r="BE219" s="2">
        <v>1054173.6919833941</v>
      </c>
      <c r="BF219" s="2">
        <v>0</v>
      </c>
      <c r="BG219" s="2">
        <v>0</v>
      </c>
      <c r="BH219" s="2">
        <v>1054173.6919833941</v>
      </c>
      <c r="BI219" s="2">
        <v>48855360</v>
      </c>
      <c r="BJ219" s="2">
        <v>0</v>
      </c>
      <c r="BK219" s="2">
        <v>0</v>
      </c>
      <c r="BL219" s="2">
        <v>48855360</v>
      </c>
      <c r="BM219" s="2">
        <v>1054173.6919833941</v>
      </c>
      <c r="BN219" s="2">
        <v>0</v>
      </c>
      <c r="BO219" s="2">
        <v>0</v>
      </c>
      <c r="BP219" s="2">
        <v>1054173.6919833941</v>
      </c>
      <c r="BQ219" s="2" t="s">
        <v>96</v>
      </c>
      <c r="BR219" s="1" t="s">
        <v>523</v>
      </c>
      <c r="BS219" s="1" t="s">
        <v>523</v>
      </c>
      <c r="BT219" s="1" t="s">
        <v>523</v>
      </c>
      <c r="BU219" s="2">
        <v>207143.44225568254</v>
      </c>
      <c r="BV219" s="2">
        <v>207143.44225568254</v>
      </c>
      <c r="BW219" s="2">
        <v>9600000</v>
      </c>
      <c r="BX219" s="2">
        <v>207143.44225568254</v>
      </c>
      <c r="BY219" s="2">
        <v>207143.44225568254</v>
      </c>
      <c r="BZ219" s="2">
        <v>207143.44225568254</v>
      </c>
      <c r="CA219" s="2">
        <v>207143.44225568254</v>
      </c>
      <c r="CB219" s="2">
        <v>9600000</v>
      </c>
      <c r="CC219" s="2">
        <v>207143.44225568254</v>
      </c>
      <c r="CD219" s="2">
        <v>207143.44225568254</v>
      </c>
      <c r="CE219" s="1">
        <f t="shared" si="3"/>
        <v>1.726195352130688E-2</v>
      </c>
    </row>
    <row r="220" spans="1:83" ht="13.5" customHeight="1">
      <c r="A220" s="3" t="s">
        <v>538</v>
      </c>
      <c r="B220" t="s">
        <v>556</v>
      </c>
      <c r="C220" s="9" t="s">
        <v>1829</v>
      </c>
      <c r="D220" s="3" t="s">
        <v>553</v>
      </c>
      <c r="E220" s="3" t="s">
        <v>554</v>
      </c>
      <c r="F220" s="3" t="s">
        <v>542</v>
      </c>
      <c r="G220" s="3" t="s">
        <v>88</v>
      </c>
      <c r="H220" s="3" t="s">
        <v>526</v>
      </c>
      <c r="I220" s="3" t="s">
        <v>527</v>
      </c>
      <c r="J220" s="3" t="s">
        <v>555</v>
      </c>
      <c r="K220" s="3" t="s">
        <v>92</v>
      </c>
      <c r="L220" s="3" t="s">
        <v>116</v>
      </c>
      <c r="M220" s="3" t="s">
        <v>94</v>
      </c>
      <c r="N220" s="2">
        <v>35000000</v>
      </c>
      <c r="O220" s="2">
        <v>7000000</v>
      </c>
      <c r="P220" s="10">
        <v>1</v>
      </c>
      <c r="Q220" s="2">
        <v>35000000</v>
      </c>
      <c r="R220" s="2">
        <v>7000000</v>
      </c>
      <c r="S220" s="3" t="s">
        <v>94</v>
      </c>
      <c r="T220" s="2">
        <v>16000000</v>
      </c>
      <c r="U220" s="2">
        <v>16000000</v>
      </c>
      <c r="V220" s="2">
        <v>0</v>
      </c>
      <c r="W220" s="11">
        <v>1</v>
      </c>
      <c r="X220" s="2">
        <v>16000000</v>
      </c>
      <c r="Y220" s="2">
        <v>16000000</v>
      </c>
      <c r="Z220" s="2">
        <v>0</v>
      </c>
      <c r="AA220" s="12">
        <v>0</v>
      </c>
      <c r="AB220" s="13">
        <v>44694</v>
      </c>
      <c r="AC220" s="13">
        <v>44500</v>
      </c>
      <c r="AD220" s="2">
        <v>1</v>
      </c>
      <c r="AE220" s="2">
        <v>6</v>
      </c>
      <c r="AF220" s="3" t="s">
        <v>95</v>
      </c>
      <c r="AG220" s="2">
        <v>0</v>
      </c>
      <c r="AH220" s="3" t="s">
        <v>95</v>
      </c>
      <c r="AI220" s="3" t="s">
        <v>95</v>
      </c>
      <c r="AJ220" s="2">
        <v>1</v>
      </c>
      <c r="AK220" s="2">
        <v>276191.2563409101</v>
      </c>
      <c r="AL220" s="2">
        <v>0</v>
      </c>
      <c r="AM220" s="2">
        <v>0</v>
      </c>
      <c r="AN220" s="2">
        <v>276191.2563409101</v>
      </c>
      <c r="AO220" s="2">
        <v>276191.2563409101</v>
      </c>
      <c r="AP220" s="2">
        <v>0</v>
      </c>
      <c r="AQ220" s="2">
        <v>0</v>
      </c>
      <c r="AR220" s="2">
        <v>276191.2563409101</v>
      </c>
      <c r="AS220" s="2">
        <v>12800000</v>
      </c>
      <c r="AT220" s="2">
        <v>0</v>
      </c>
      <c r="AU220" s="2">
        <v>0</v>
      </c>
      <c r="AV220" s="2">
        <v>12800000</v>
      </c>
      <c r="AW220" s="2">
        <v>276191.2563409101</v>
      </c>
      <c r="AX220" s="2">
        <v>0</v>
      </c>
      <c r="AY220" s="2">
        <v>0</v>
      </c>
      <c r="AZ220" s="2">
        <v>276191.2563409101</v>
      </c>
      <c r="BA220" s="2">
        <v>1405564.9226445255</v>
      </c>
      <c r="BB220" s="2">
        <v>0</v>
      </c>
      <c r="BC220" s="2">
        <v>0</v>
      </c>
      <c r="BD220" s="2">
        <v>1405564.9226445255</v>
      </c>
      <c r="BE220" s="2">
        <v>1405564.9226445255</v>
      </c>
      <c r="BF220" s="2">
        <v>0</v>
      </c>
      <c r="BG220" s="2">
        <v>0</v>
      </c>
      <c r="BH220" s="2">
        <v>1405564.9226445255</v>
      </c>
      <c r="BI220" s="2">
        <v>65140480</v>
      </c>
      <c r="BJ220" s="2">
        <v>0</v>
      </c>
      <c r="BK220" s="2">
        <v>0</v>
      </c>
      <c r="BL220" s="2">
        <v>65140480</v>
      </c>
      <c r="BM220" s="2">
        <v>1405564.9226445255</v>
      </c>
      <c r="BN220" s="2">
        <v>0</v>
      </c>
      <c r="BO220" s="2">
        <v>0</v>
      </c>
      <c r="BP220" s="2">
        <v>1405564.9226445255</v>
      </c>
      <c r="BQ220" s="2" t="s">
        <v>96</v>
      </c>
      <c r="BR220" s="1" t="s">
        <v>523</v>
      </c>
      <c r="BS220" s="1" t="s">
        <v>523</v>
      </c>
      <c r="BT220" s="1" t="s">
        <v>523</v>
      </c>
      <c r="BU220" s="2">
        <v>276191.2563409101</v>
      </c>
      <c r="BV220" s="2">
        <v>276191.2563409101</v>
      </c>
      <c r="BW220" s="2">
        <v>12800000</v>
      </c>
      <c r="BX220" s="2">
        <v>276191.2563409101</v>
      </c>
      <c r="BY220" s="2">
        <v>276191.2563409101</v>
      </c>
      <c r="BZ220" s="2">
        <v>276191.2563409101</v>
      </c>
      <c r="CA220" s="2">
        <v>276191.2563409101</v>
      </c>
      <c r="CB220" s="2">
        <v>12800000</v>
      </c>
      <c r="CC220" s="2">
        <v>276191.2563409101</v>
      </c>
      <c r="CD220" s="2">
        <v>276191.2563409101</v>
      </c>
      <c r="CE220" s="1">
        <f t="shared" si="3"/>
        <v>1.726195352130688E-2</v>
      </c>
    </row>
    <row r="221" spans="1:83" ht="13.5" customHeight="1">
      <c r="A221" s="3" t="s">
        <v>538</v>
      </c>
      <c r="B221" t="s">
        <v>557</v>
      </c>
      <c r="C221" s="9" t="s">
        <v>1830</v>
      </c>
      <c r="D221" s="3" t="s">
        <v>558</v>
      </c>
      <c r="E221" s="3" t="s">
        <v>559</v>
      </c>
      <c r="F221" s="3" t="s">
        <v>542</v>
      </c>
      <c r="G221" s="3" t="s">
        <v>88</v>
      </c>
      <c r="H221" s="3" t="s">
        <v>526</v>
      </c>
      <c r="I221" s="3" t="s">
        <v>527</v>
      </c>
      <c r="J221" s="3" t="s">
        <v>560</v>
      </c>
      <c r="K221" s="3" t="s">
        <v>155</v>
      </c>
      <c r="L221" s="3" t="s">
        <v>116</v>
      </c>
      <c r="M221" s="3" t="s">
        <v>94</v>
      </c>
      <c r="N221" s="2">
        <v>190000000</v>
      </c>
      <c r="O221" s="2">
        <v>0</v>
      </c>
      <c r="P221" s="10">
        <v>1</v>
      </c>
      <c r="Q221" s="2">
        <v>190000000</v>
      </c>
      <c r="R221" s="2">
        <v>0</v>
      </c>
      <c r="S221" s="3" t="s">
        <v>94</v>
      </c>
      <c r="T221" s="2">
        <v>190000000</v>
      </c>
      <c r="U221" s="2">
        <v>190000000</v>
      </c>
      <c r="V221" s="2">
        <v>1267595.56</v>
      </c>
      <c r="W221" s="11">
        <v>1</v>
      </c>
      <c r="X221" s="2">
        <v>190000000</v>
      </c>
      <c r="Y221" s="2">
        <v>190000000</v>
      </c>
      <c r="Z221" s="2">
        <v>1267595.56</v>
      </c>
      <c r="AA221" s="12">
        <v>3.5319999999999997E-2</v>
      </c>
      <c r="AB221" s="13">
        <v>44610</v>
      </c>
      <c r="AC221" s="13">
        <v>44500</v>
      </c>
      <c r="AD221" s="2">
        <v>1</v>
      </c>
      <c r="AE221" s="2">
        <v>1</v>
      </c>
      <c r="AF221" s="3" t="s">
        <v>95</v>
      </c>
      <c r="AG221" s="2">
        <v>0</v>
      </c>
      <c r="AH221" s="3" t="s">
        <v>95</v>
      </c>
      <c r="AI221" s="3" t="s">
        <v>95</v>
      </c>
      <c r="AJ221" s="2">
        <v>1</v>
      </c>
      <c r="AK221" s="2">
        <v>71764.605517495394</v>
      </c>
      <c r="AL221" s="2">
        <v>0</v>
      </c>
      <c r="AM221" s="2">
        <v>478.78155431120365</v>
      </c>
      <c r="AN221" s="2">
        <v>72243.387071806603</v>
      </c>
      <c r="AO221" s="2">
        <v>71764.605517495394</v>
      </c>
      <c r="AP221" s="2">
        <v>0</v>
      </c>
      <c r="AQ221" s="2">
        <v>478.78155431120365</v>
      </c>
      <c r="AR221" s="2">
        <v>72243.387071806603</v>
      </c>
      <c r="AS221" s="2">
        <v>152000000</v>
      </c>
      <c r="AT221" s="2">
        <v>0</v>
      </c>
      <c r="AU221" s="2">
        <v>1014076.448</v>
      </c>
      <c r="AV221" s="2">
        <v>153014076.44799998</v>
      </c>
      <c r="AW221" s="2">
        <v>71764.605517495394</v>
      </c>
      <c r="AX221" s="2">
        <v>0</v>
      </c>
      <c r="AY221" s="2">
        <v>478.78155431120365</v>
      </c>
      <c r="AZ221" s="2">
        <v>72243.387071806603</v>
      </c>
      <c r="BA221" s="2">
        <v>365217.25393908581</v>
      </c>
      <c r="BB221" s="2">
        <v>0</v>
      </c>
      <c r="BC221" s="2">
        <v>2436.5672080451468</v>
      </c>
      <c r="BD221" s="2">
        <v>367653.82114713098</v>
      </c>
      <c r="BE221" s="2">
        <v>365217.25393908581</v>
      </c>
      <c r="BF221" s="2">
        <v>0</v>
      </c>
      <c r="BG221" s="2">
        <v>2436.5672080451468</v>
      </c>
      <c r="BH221" s="2">
        <v>367653.82114713098</v>
      </c>
      <c r="BI221" s="2">
        <v>773543200</v>
      </c>
      <c r="BJ221" s="2">
        <v>0</v>
      </c>
      <c r="BK221" s="2">
        <v>5160736.4515167996</v>
      </c>
      <c r="BL221" s="2">
        <v>778703936.45151675</v>
      </c>
      <c r="BM221" s="2">
        <v>365217.25393908581</v>
      </c>
      <c r="BN221" s="2">
        <v>0</v>
      </c>
      <c r="BO221" s="2">
        <v>2436.5672080451468</v>
      </c>
      <c r="BP221" s="2">
        <v>367653.82114713098</v>
      </c>
      <c r="BQ221" s="2" t="s">
        <v>96</v>
      </c>
      <c r="BR221" s="1" t="s">
        <v>523</v>
      </c>
      <c r="BS221" s="1" t="s">
        <v>523</v>
      </c>
      <c r="BT221" s="1" t="s">
        <v>523</v>
      </c>
      <c r="BU221" s="2">
        <v>72243.387071806603</v>
      </c>
      <c r="BV221" s="2">
        <v>72243.387071806603</v>
      </c>
      <c r="BW221" s="2">
        <v>153014076.44799998</v>
      </c>
      <c r="BX221" s="2">
        <v>72243.387071806603</v>
      </c>
      <c r="BY221" s="2">
        <v>72243.387071806603</v>
      </c>
      <c r="BZ221" s="2">
        <v>72243.387071806603</v>
      </c>
      <c r="CA221" s="2">
        <v>72243.387071806603</v>
      </c>
      <c r="CB221" s="2">
        <v>153014076.44799998</v>
      </c>
      <c r="CC221" s="2">
        <v>72243.387071806603</v>
      </c>
      <c r="CD221" s="2">
        <v>72243.387071806603</v>
      </c>
      <c r="CE221" s="1">
        <f t="shared" si="3"/>
        <v>3.8022835300950843E-4</v>
      </c>
    </row>
    <row r="222" spans="1:83" ht="13.5" customHeight="1">
      <c r="A222" s="3" t="s">
        <v>538</v>
      </c>
      <c r="B222" t="s">
        <v>561</v>
      </c>
      <c r="C222" s="9" t="s">
        <v>1831</v>
      </c>
      <c r="D222" s="3" t="s">
        <v>562</v>
      </c>
      <c r="E222" s="3" t="s">
        <v>563</v>
      </c>
      <c r="F222" s="3" t="s">
        <v>542</v>
      </c>
      <c r="G222" s="3" t="e">
        <v>#N/A</v>
      </c>
      <c r="H222" s="3" t="s">
        <v>526</v>
      </c>
      <c r="I222" s="3" t="s">
        <v>527</v>
      </c>
      <c r="J222" s="3" t="s">
        <v>564</v>
      </c>
      <c r="K222" s="3" t="s">
        <v>92</v>
      </c>
      <c r="L222" s="3" t="s">
        <v>93</v>
      </c>
      <c r="M222" s="3" t="s">
        <v>94</v>
      </c>
      <c r="N222" s="2">
        <v>100000000</v>
      </c>
      <c r="O222" s="2">
        <v>0</v>
      </c>
      <c r="P222" s="10">
        <v>1</v>
      </c>
      <c r="Q222" s="2">
        <v>100000000</v>
      </c>
      <c r="R222" s="2">
        <v>0</v>
      </c>
      <c r="S222" s="3" t="s">
        <v>94</v>
      </c>
      <c r="T222" s="2">
        <v>100000000</v>
      </c>
      <c r="U222" s="2">
        <v>100000000</v>
      </c>
      <c r="V222" s="2">
        <v>420000</v>
      </c>
      <c r="W222" s="11">
        <v>1</v>
      </c>
      <c r="X222" s="2">
        <v>100000000</v>
      </c>
      <c r="Y222" s="2">
        <v>100000000</v>
      </c>
      <c r="Z222" s="2">
        <v>420000</v>
      </c>
      <c r="AA222" s="12">
        <v>4.2000000000000003E-2</v>
      </c>
      <c r="AB222" s="13">
        <v>44524</v>
      </c>
      <c r="AC222" s="13">
        <v>44500</v>
      </c>
      <c r="AD222" s="2">
        <v>1</v>
      </c>
      <c r="AE222" s="2">
        <v>3</v>
      </c>
      <c r="AF222" s="3" t="s">
        <v>95</v>
      </c>
      <c r="AG222" s="2">
        <v>0</v>
      </c>
      <c r="AH222" s="3" t="s">
        <v>95</v>
      </c>
      <c r="AI222" s="3" t="s">
        <v>95</v>
      </c>
      <c r="AJ222" s="2">
        <v>1</v>
      </c>
      <c r="AK222" s="2">
        <v>251140.82016945834</v>
      </c>
      <c r="AL222" s="2">
        <v>0</v>
      </c>
      <c r="AM222" s="2">
        <v>1054.791444711725</v>
      </c>
      <c r="AN222" s="2">
        <v>252195.61161417008</v>
      </c>
      <c r="AO222" s="2">
        <v>251140.82016945834</v>
      </c>
      <c r="AP222" s="2">
        <v>0</v>
      </c>
      <c r="AQ222" s="2">
        <v>1054.791444711725</v>
      </c>
      <c r="AR222" s="2">
        <v>252195.61161417008</v>
      </c>
      <c r="AS222" s="2">
        <v>80000000</v>
      </c>
      <c r="AT222" s="2">
        <v>0</v>
      </c>
      <c r="AU222" s="2">
        <v>336000</v>
      </c>
      <c r="AV222" s="2">
        <v>80336000</v>
      </c>
      <c r="AW222" s="2">
        <v>251140.82016945834</v>
      </c>
      <c r="AX222" s="2">
        <v>0</v>
      </c>
      <c r="AY222" s="2">
        <v>1054.791444711725</v>
      </c>
      <c r="AZ222" s="2">
        <v>252195.61161417008</v>
      </c>
      <c r="BA222" s="2">
        <v>1278080.7479243905</v>
      </c>
      <c r="BB222" s="2">
        <v>0</v>
      </c>
      <c r="BC222" s="2">
        <v>5367.9391412824398</v>
      </c>
      <c r="BD222" s="2">
        <v>1283448.6870656731</v>
      </c>
      <c r="BE222" s="2">
        <v>1278080.7479243905</v>
      </c>
      <c r="BF222" s="2">
        <v>0</v>
      </c>
      <c r="BG222" s="2">
        <v>5367.9391412824398</v>
      </c>
      <c r="BH222" s="2">
        <v>1283448.6870656731</v>
      </c>
      <c r="BI222" s="2">
        <v>407128000</v>
      </c>
      <c r="BJ222" s="2">
        <v>0</v>
      </c>
      <c r="BK222" s="2">
        <v>1709937.6</v>
      </c>
      <c r="BL222" s="2">
        <v>408837937.60000002</v>
      </c>
      <c r="BM222" s="2">
        <v>1278080.7479243905</v>
      </c>
      <c r="BN222" s="2">
        <v>0</v>
      </c>
      <c r="BO222" s="2">
        <v>5367.9391412824398</v>
      </c>
      <c r="BP222" s="2">
        <v>1283448.6870656731</v>
      </c>
      <c r="BQ222" s="2" t="s">
        <v>96</v>
      </c>
      <c r="BR222" s="1" t="s">
        <v>523</v>
      </c>
      <c r="BS222" s="1" t="s">
        <v>523</v>
      </c>
      <c r="BT222" s="1" t="s">
        <v>523</v>
      </c>
      <c r="BU222" s="2">
        <v>252195.61161417008</v>
      </c>
      <c r="BV222" s="2">
        <v>252195.61161417008</v>
      </c>
      <c r="BW222" s="2">
        <v>80336000</v>
      </c>
      <c r="BX222" s="2">
        <v>252195.61161417008</v>
      </c>
      <c r="BY222" s="2">
        <v>252195.61161417008</v>
      </c>
      <c r="BZ222" s="2">
        <v>252195.61161417008</v>
      </c>
      <c r="CA222" s="2">
        <v>252195.61161417008</v>
      </c>
      <c r="CB222" s="2">
        <v>80336000</v>
      </c>
      <c r="CC222" s="2">
        <v>252195.61161417008</v>
      </c>
      <c r="CD222" s="2">
        <v>252195.61161417008</v>
      </c>
      <c r="CE222" s="1">
        <f t="shared" si="3"/>
        <v>2.521956116141701E-3</v>
      </c>
    </row>
    <row r="223" spans="1:83">
      <c r="A223" s="3" t="s">
        <v>538</v>
      </c>
      <c r="B223" t="s">
        <v>565</v>
      </c>
      <c r="C223" s="9" t="s">
        <v>1832</v>
      </c>
      <c r="D223" s="3" t="s">
        <v>566</v>
      </c>
      <c r="E223" s="3" t="s">
        <v>567</v>
      </c>
      <c r="F223" s="3" t="s">
        <v>542</v>
      </c>
      <c r="G223" s="3" t="s">
        <v>88</v>
      </c>
      <c r="H223" s="3" t="s">
        <v>526</v>
      </c>
      <c r="I223" s="3" t="s">
        <v>527</v>
      </c>
      <c r="J223" s="3" t="s">
        <v>568</v>
      </c>
      <c r="K223" s="3" t="s">
        <v>92</v>
      </c>
      <c r="L223" s="3" t="s">
        <v>93</v>
      </c>
      <c r="M223" s="3" t="s">
        <v>94</v>
      </c>
      <c r="N223" s="2">
        <v>50000000</v>
      </c>
      <c r="O223" s="2">
        <v>0</v>
      </c>
      <c r="P223" s="10">
        <v>1</v>
      </c>
      <c r="Q223" s="2">
        <v>50000000</v>
      </c>
      <c r="R223" s="2">
        <v>0</v>
      </c>
      <c r="S223" s="3" t="s">
        <v>94</v>
      </c>
      <c r="T223" s="2">
        <v>50000000</v>
      </c>
      <c r="U223" s="2">
        <v>50000000</v>
      </c>
      <c r="V223" s="2">
        <v>0</v>
      </c>
      <c r="W223" s="11">
        <v>1</v>
      </c>
      <c r="X223" s="2">
        <v>50000000</v>
      </c>
      <c r="Y223" s="2">
        <v>50000000</v>
      </c>
      <c r="Z223" s="2">
        <v>0</v>
      </c>
      <c r="AA223" s="12">
        <v>0</v>
      </c>
      <c r="AB223" s="13">
        <v>44589</v>
      </c>
      <c r="AC223" s="13">
        <v>44500</v>
      </c>
      <c r="AD223" s="2">
        <v>1</v>
      </c>
      <c r="AE223" s="2">
        <v>4</v>
      </c>
      <c r="AF223" s="3" t="s">
        <v>95</v>
      </c>
      <c r="AG223" s="2">
        <v>0</v>
      </c>
      <c r="AH223" s="3" t="s">
        <v>95</v>
      </c>
      <c r="AI223" s="3" t="s">
        <v>95</v>
      </c>
      <c r="AJ223" s="2">
        <v>1</v>
      </c>
      <c r="AK223" s="2">
        <v>339142.24486272538</v>
      </c>
      <c r="AL223" s="2">
        <v>0</v>
      </c>
      <c r="AM223" s="2">
        <v>0</v>
      </c>
      <c r="AN223" s="2">
        <v>339142.24486272538</v>
      </c>
      <c r="AO223" s="2">
        <v>339142.24486272538</v>
      </c>
      <c r="AP223" s="2">
        <v>0</v>
      </c>
      <c r="AQ223" s="2">
        <v>0</v>
      </c>
      <c r="AR223" s="2">
        <v>339142.24486272538</v>
      </c>
      <c r="AS223" s="2">
        <v>40000000</v>
      </c>
      <c r="AT223" s="2">
        <v>0</v>
      </c>
      <c r="AU223" s="2">
        <v>0</v>
      </c>
      <c r="AV223" s="2">
        <v>40000000</v>
      </c>
      <c r="AW223" s="2">
        <v>339142.24486272538</v>
      </c>
      <c r="AX223" s="2">
        <v>0</v>
      </c>
      <c r="AY223" s="2">
        <v>0</v>
      </c>
      <c r="AZ223" s="2">
        <v>339142.24486272538</v>
      </c>
      <c r="BA223" s="2">
        <v>1725928.7983308958</v>
      </c>
      <c r="BB223" s="2">
        <v>0</v>
      </c>
      <c r="BC223" s="2">
        <v>0</v>
      </c>
      <c r="BD223" s="2">
        <v>1725928.7983308958</v>
      </c>
      <c r="BE223" s="2">
        <v>1725928.7983308958</v>
      </c>
      <c r="BF223" s="2">
        <v>0</v>
      </c>
      <c r="BG223" s="2">
        <v>0</v>
      </c>
      <c r="BH223" s="2">
        <v>1725928.7983308958</v>
      </c>
      <c r="BI223" s="2">
        <v>203564000</v>
      </c>
      <c r="BJ223" s="2">
        <v>0</v>
      </c>
      <c r="BK223" s="2">
        <v>0</v>
      </c>
      <c r="BL223" s="2">
        <v>203564000</v>
      </c>
      <c r="BM223" s="2">
        <v>1725928.7983308958</v>
      </c>
      <c r="BN223" s="2">
        <v>0</v>
      </c>
      <c r="BO223" s="2">
        <v>0</v>
      </c>
      <c r="BP223" s="2">
        <v>1725928.7983308958</v>
      </c>
      <c r="BQ223" s="2" t="s">
        <v>96</v>
      </c>
      <c r="BR223" s="1" t="s">
        <v>523</v>
      </c>
      <c r="BS223" s="1" t="s">
        <v>523</v>
      </c>
      <c r="BT223" s="1" t="s">
        <v>523</v>
      </c>
      <c r="BU223" s="2">
        <v>339142.24486272538</v>
      </c>
      <c r="BV223" s="2">
        <v>339142.24486272538</v>
      </c>
      <c r="BW223" s="2">
        <v>40000000</v>
      </c>
      <c r="BX223" s="2">
        <v>339142.24486272538</v>
      </c>
      <c r="BY223" s="2">
        <v>339142.24486272538</v>
      </c>
      <c r="BZ223" s="2">
        <v>339142.24486272538</v>
      </c>
      <c r="CA223" s="2">
        <v>339142.24486272538</v>
      </c>
      <c r="CB223" s="2">
        <v>40000000</v>
      </c>
      <c r="CC223" s="2">
        <v>339142.24486272538</v>
      </c>
      <c r="CD223" s="2">
        <v>339142.24486272538</v>
      </c>
      <c r="CE223" s="1">
        <f t="shared" si="3"/>
        <v>6.7828448972545074E-3</v>
      </c>
    </row>
    <row r="224" spans="1:83" ht="13.5" customHeight="1">
      <c r="A224" s="3" t="s">
        <v>538</v>
      </c>
      <c r="B224" t="s">
        <v>569</v>
      </c>
      <c r="C224" s="9" t="s">
        <v>1833</v>
      </c>
      <c r="D224" s="3" t="s">
        <v>540</v>
      </c>
      <c r="E224" s="3" t="s">
        <v>541</v>
      </c>
      <c r="F224" s="3" t="s">
        <v>542</v>
      </c>
      <c r="G224" s="3" t="e">
        <v>#N/A</v>
      </c>
      <c r="H224" s="3" t="s">
        <v>526</v>
      </c>
      <c r="I224" s="3" t="s">
        <v>527</v>
      </c>
      <c r="J224" s="3" t="s">
        <v>543</v>
      </c>
      <c r="K224" s="3" t="s">
        <v>155</v>
      </c>
      <c r="L224" s="3" t="s">
        <v>116</v>
      </c>
      <c r="M224" s="3" t="s">
        <v>94</v>
      </c>
      <c r="N224" s="2">
        <v>100000000</v>
      </c>
      <c r="O224" s="2">
        <v>0</v>
      </c>
      <c r="P224" s="10">
        <v>1</v>
      </c>
      <c r="Q224" s="2">
        <v>100000000</v>
      </c>
      <c r="R224" s="2">
        <v>0</v>
      </c>
      <c r="S224" s="3" t="s">
        <v>94</v>
      </c>
      <c r="T224" s="2">
        <v>57140000</v>
      </c>
      <c r="U224" s="2">
        <v>57140000</v>
      </c>
      <c r="V224" s="2">
        <v>613302.67000000004</v>
      </c>
      <c r="W224" s="11">
        <v>1</v>
      </c>
      <c r="X224" s="2">
        <v>57140000</v>
      </c>
      <c r="Y224" s="2">
        <v>57140000</v>
      </c>
      <c r="Z224" s="2">
        <v>613302.67000000004</v>
      </c>
      <c r="AA224" s="12">
        <v>4.2000000000000003E-2</v>
      </c>
      <c r="AB224" s="13">
        <v>44707</v>
      </c>
      <c r="AC224" s="13">
        <v>44500</v>
      </c>
      <c r="AD224" s="2">
        <v>1</v>
      </c>
      <c r="AE224" s="2">
        <v>5</v>
      </c>
      <c r="AF224" s="3" t="s">
        <v>95</v>
      </c>
      <c r="AG224" s="2">
        <v>0</v>
      </c>
      <c r="AH224" s="3" t="s">
        <v>95</v>
      </c>
      <c r="AI224" s="3" t="s">
        <v>95</v>
      </c>
      <c r="AJ224" s="2">
        <v>1</v>
      </c>
      <c r="AK224" s="2">
        <v>634513.85502903524</v>
      </c>
      <c r="AL224" s="2">
        <v>0</v>
      </c>
      <c r="AM224" s="2">
        <v>6810.4487476601389</v>
      </c>
      <c r="AN224" s="2">
        <v>641324.30377669539</v>
      </c>
      <c r="AO224" s="2">
        <v>634513.85502903524</v>
      </c>
      <c r="AP224" s="2">
        <v>0</v>
      </c>
      <c r="AQ224" s="2">
        <v>6810.4487476601389</v>
      </c>
      <c r="AR224" s="2">
        <v>641324.30377669539</v>
      </c>
      <c r="AS224" s="2">
        <v>45712000</v>
      </c>
      <c r="AT224" s="2">
        <v>0</v>
      </c>
      <c r="AU224" s="2">
        <v>490642.136</v>
      </c>
      <c r="AV224" s="2">
        <v>46202642.135999992</v>
      </c>
      <c r="AW224" s="2">
        <v>634513.85502903524</v>
      </c>
      <c r="AX224" s="2">
        <v>0</v>
      </c>
      <c r="AY224" s="2">
        <v>6810.4487476601389</v>
      </c>
      <c r="AZ224" s="2">
        <v>641324.30377669539</v>
      </c>
      <c r="BA224" s="2">
        <v>3229104.4596282635</v>
      </c>
      <c r="BB224" s="2">
        <v>0</v>
      </c>
      <c r="BC224" s="2">
        <v>34659.054721717213</v>
      </c>
      <c r="BD224" s="2">
        <v>3263763.5143499807</v>
      </c>
      <c r="BE224" s="2">
        <v>3229104.4596282635</v>
      </c>
      <c r="BF224" s="2">
        <v>0</v>
      </c>
      <c r="BG224" s="2">
        <v>34659.054721717213</v>
      </c>
      <c r="BH224" s="2">
        <v>3263763.5143499807</v>
      </c>
      <c r="BI224" s="2">
        <v>232632939.20000002</v>
      </c>
      <c r="BJ224" s="2">
        <v>0</v>
      </c>
      <c r="BK224" s="2">
        <v>2496926.8943175999</v>
      </c>
      <c r="BL224" s="2">
        <v>235129866.09431756</v>
      </c>
      <c r="BM224" s="2">
        <v>3229104.4596282635</v>
      </c>
      <c r="BN224" s="2">
        <v>0</v>
      </c>
      <c r="BO224" s="2">
        <v>34659.054721717213</v>
      </c>
      <c r="BP224" s="2">
        <v>3263763.5143499807</v>
      </c>
      <c r="BQ224" s="2" t="s">
        <v>96</v>
      </c>
      <c r="BR224" s="1" t="s">
        <v>523</v>
      </c>
      <c r="BS224" s="1" t="s">
        <v>523</v>
      </c>
      <c r="BT224" s="1" t="s">
        <v>523</v>
      </c>
      <c r="BU224" s="2">
        <v>641324.30377669539</v>
      </c>
      <c r="BV224" s="2">
        <v>641324.30377669539</v>
      </c>
      <c r="BW224" s="2">
        <v>46202642.135999992</v>
      </c>
      <c r="BX224" s="2">
        <v>641324.30377669539</v>
      </c>
      <c r="BY224" s="2">
        <v>641324.30377669539</v>
      </c>
      <c r="BZ224" s="2">
        <v>641324.30377669539</v>
      </c>
      <c r="CA224" s="2">
        <v>641324.30377669539</v>
      </c>
      <c r="CB224" s="2">
        <v>46202642.135999992</v>
      </c>
      <c r="CC224" s="2">
        <v>641324.30377669539</v>
      </c>
      <c r="CD224" s="2">
        <v>641324.30377669539</v>
      </c>
      <c r="CE224" s="1">
        <f t="shared" si="3"/>
        <v>1.1223736502917315E-2</v>
      </c>
    </row>
    <row r="225" spans="1:83" ht="13.5" customHeight="1">
      <c r="A225" s="3" t="s">
        <v>538</v>
      </c>
      <c r="B225" t="s">
        <v>570</v>
      </c>
      <c r="C225" s="9" t="s">
        <v>1834</v>
      </c>
      <c r="D225" s="3" t="s">
        <v>571</v>
      </c>
      <c r="E225" s="3" t="s">
        <v>572</v>
      </c>
      <c r="F225" s="3" t="s">
        <v>542</v>
      </c>
      <c r="G225" s="3" t="e">
        <v>#N/A</v>
      </c>
      <c r="H225" s="3" t="s">
        <v>526</v>
      </c>
      <c r="I225" s="3" t="s">
        <v>527</v>
      </c>
      <c r="J225" s="3" t="s">
        <v>573</v>
      </c>
      <c r="K225" s="3" t="s">
        <v>92</v>
      </c>
      <c r="L225" s="3" t="s">
        <v>93</v>
      </c>
      <c r="M225" s="3" t="s">
        <v>94</v>
      </c>
      <c r="N225" s="2">
        <v>100000000</v>
      </c>
      <c r="O225" s="2">
        <v>0</v>
      </c>
      <c r="P225" s="10">
        <v>1</v>
      </c>
      <c r="Q225" s="2">
        <v>100000000</v>
      </c>
      <c r="R225" s="2">
        <v>0</v>
      </c>
      <c r="S225" s="3" t="s">
        <v>94</v>
      </c>
      <c r="T225" s="2">
        <v>100000000</v>
      </c>
      <c r="U225" s="2">
        <v>100000000</v>
      </c>
      <c r="V225" s="2">
        <v>480000</v>
      </c>
      <c r="W225" s="11">
        <v>1</v>
      </c>
      <c r="X225" s="2">
        <v>100000000</v>
      </c>
      <c r="Y225" s="2">
        <v>100000000</v>
      </c>
      <c r="Z225" s="2">
        <v>480000</v>
      </c>
      <c r="AA225" s="12">
        <v>4.8000000000000001E-2</v>
      </c>
      <c r="AB225" s="13">
        <v>44714</v>
      </c>
      <c r="AC225" s="13">
        <v>44500</v>
      </c>
      <c r="AD225" s="2">
        <v>1</v>
      </c>
      <c r="AE225" s="2">
        <v>5</v>
      </c>
      <c r="AF225" s="3" t="s">
        <v>95</v>
      </c>
      <c r="AG225" s="2">
        <v>0</v>
      </c>
      <c r="AH225" s="3" t="s">
        <v>95</v>
      </c>
      <c r="AI225" s="3" t="s">
        <v>95</v>
      </c>
      <c r="AJ225" s="2">
        <v>1</v>
      </c>
      <c r="AK225" s="2">
        <v>1110454.7690392635</v>
      </c>
      <c r="AL225" s="2">
        <v>0</v>
      </c>
      <c r="AM225" s="2">
        <v>5330.1828913884656</v>
      </c>
      <c r="AN225" s="2">
        <v>1115784.9519306519</v>
      </c>
      <c r="AO225" s="2">
        <v>1110454.7690392635</v>
      </c>
      <c r="AP225" s="2">
        <v>0</v>
      </c>
      <c r="AQ225" s="2">
        <v>5330.1828913884656</v>
      </c>
      <c r="AR225" s="2">
        <v>1115784.9519306519</v>
      </c>
      <c r="AS225" s="2">
        <v>80000000</v>
      </c>
      <c r="AT225" s="2">
        <v>0</v>
      </c>
      <c r="AU225" s="2">
        <v>383999.99999999994</v>
      </c>
      <c r="AV225" s="2">
        <v>80384000</v>
      </c>
      <c r="AW225" s="2">
        <v>1110454.7690392635</v>
      </c>
      <c r="AX225" s="2">
        <v>0</v>
      </c>
      <c r="AY225" s="2">
        <v>5330.1828913884656</v>
      </c>
      <c r="AZ225" s="2">
        <v>1115784.9519306519</v>
      </c>
      <c r="BA225" s="2">
        <v>5651215.3651177157</v>
      </c>
      <c r="BB225" s="2">
        <v>0</v>
      </c>
      <c r="BC225" s="2">
        <v>27125.833752565042</v>
      </c>
      <c r="BD225" s="2">
        <v>5678341.1988702808</v>
      </c>
      <c r="BE225" s="2">
        <v>5651215.3651177157</v>
      </c>
      <c r="BF225" s="2">
        <v>0</v>
      </c>
      <c r="BG225" s="2">
        <v>27125.833752565042</v>
      </c>
      <c r="BH225" s="2">
        <v>5678341.1988702808</v>
      </c>
      <c r="BI225" s="2">
        <v>407128000</v>
      </c>
      <c r="BJ225" s="2">
        <v>0</v>
      </c>
      <c r="BK225" s="2">
        <v>1954214.3999999997</v>
      </c>
      <c r="BL225" s="2">
        <v>409082214.40000004</v>
      </c>
      <c r="BM225" s="2">
        <v>5651215.3651177157</v>
      </c>
      <c r="BN225" s="2">
        <v>0</v>
      </c>
      <c r="BO225" s="2">
        <v>27125.833752565042</v>
      </c>
      <c r="BP225" s="2">
        <v>5678341.1988702808</v>
      </c>
      <c r="BQ225" s="2" t="s">
        <v>96</v>
      </c>
      <c r="BR225" s="1" t="s">
        <v>523</v>
      </c>
      <c r="BS225" s="1" t="s">
        <v>523</v>
      </c>
      <c r="BT225" s="1" t="s">
        <v>523</v>
      </c>
      <c r="BU225" s="2">
        <v>1115784.9519306519</v>
      </c>
      <c r="BV225" s="2">
        <v>1115784.9519306519</v>
      </c>
      <c r="BW225" s="2">
        <v>80384000</v>
      </c>
      <c r="BX225" s="2">
        <v>1115784.9519306519</v>
      </c>
      <c r="BY225" s="2">
        <v>1115784.9519306519</v>
      </c>
      <c r="BZ225" s="2">
        <v>1115784.9519306519</v>
      </c>
      <c r="CA225" s="2">
        <v>1115784.9519306519</v>
      </c>
      <c r="CB225" s="2">
        <v>80384000</v>
      </c>
      <c r="CC225" s="2">
        <v>1115784.9519306519</v>
      </c>
      <c r="CD225" s="2">
        <v>1115784.9519306519</v>
      </c>
      <c r="CE225" s="1">
        <f t="shared" si="3"/>
        <v>1.1157849519306519E-2</v>
      </c>
    </row>
    <row r="226" spans="1:83" ht="13.5" customHeight="1">
      <c r="A226" s="3" t="s">
        <v>538</v>
      </c>
      <c r="B226" t="s">
        <v>574</v>
      </c>
      <c r="C226" s="9" t="s">
        <v>1835</v>
      </c>
      <c r="D226" s="3" t="s">
        <v>575</v>
      </c>
      <c r="E226" s="3" t="s">
        <v>576</v>
      </c>
      <c r="F226" s="3" t="s">
        <v>542</v>
      </c>
      <c r="G226" s="3" t="e">
        <v>#N/A</v>
      </c>
      <c r="H226" s="3" t="s">
        <v>526</v>
      </c>
      <c r="I226" s="3" t="s">
        <v>527</v>
      </c>
      <c r="J226" s="3" t="s">
        <v>577</v>
      </c>
      <c r="K226" s="3" t="s">
        <v>155</v>
      </c>
      <c r="L226" s="3" t="s">
        <v>116</v>
      </c>
      <c r="M226" s="3" t="s">
        <v>94</v>
      </c>
      <c r="N226" s="2">
        <v>150000000</v>
      </c>
      <c r="O226" s="2">
        <v>0</v>
      </c>
      <c r="P226" s="10">
        <v>1</v>
      </c>
      <c r="Q226" s="2">
        <v>150000000</v>
      </c>
      <c r="R226" s="2">
        <v>0</v>
      </c>
      <c r="S226" s="3" t="s">
        <v>94</v>
      </c>
      <c r="T226" s="2">
        <v>150000000</v>
      </c>
      <c r="U226" s="2">
        <v>150000000</v>
      </c>
      <c r="V226" s="2">
        <v>561458.32999999996</v>
      </c>
      <c r="W226" s="11">
        <v>1</v>
      </c>
      <c r="X226" s="2">
        <v>150000000</v>
      </c>
      <c r="Y226" s="2">
        <v>150000000</v>
      </c>
      <c r="Z226" s="2">
        <v>561458.32999999996</v>
      </c>
      <c r="AA226" s="12">
        <v>3.85E-2</v>
      </c>
      <c r="AB226" s="13">
        <v>44720</v>
      </c>
      <c r="AC226" s="13">
        <v>44500</v>
      </c>
      <c r="AD226" s="2">
        <v>1</v>
      </c>
      <c r="AE226" s="2">
        <v>4</v>
      </c>
      <c r="AF226" s="3" t="s">
        <v>95</v>
      </c>
      <c r="AG226" s="2">
        <v>0</v>
      </c>
      <c r="AH226" s="3" t="s">
        <v>95</v>
      </c>
      <c r="AI226" s="3" t="s">
        <v>95</v>
      </c>
      <c r="AJ226" s="2">
        <v>1</v>
      </c>
      <c r="AK226" s="2">
        <v>1017426.734588176</v>
      </c>
      <c r="AL226" s="2">
        <v>0</v>
      </c>
      <c r="AM226" s="2">
        <v>3808.2847686615364</v>
      </c>
      <c r="AN226" s="2">
        <v>1021235.0193568375</v>
      </c>
      <c r="AO226" s="2">
        <v>1017426.734588176</v>
      </c>
      <c r="AP226" s="2">
        <v>0</v>
      </c>
      <c r="AQ226" s="2">
        <v>3808.2847686615364</v>
      </c>
      <c r="AR226" s="2">
        <v>1021235.0193568375</v>
      </c>
      <c r="AS226" s="2">
        <v>120000000</v>
      </c>
      <c r="AT226" s="2">
        <v>0</v>
      </c>
      <c r="AU226" s="2">
        <v>449166.66399999993</v>
      </c>
      <c r="AV226" s="2">
        <v>120449166.66400002</v>
      </c>
      <c r="AW226" s="2">
        <v>1017426.734588176</v>
      </c>
      <c r="AX226" s="2">
        <v>0</v>
      </c>
      <c r="AY226" s="2">
        <v>3808.2847686615364</v>
      </c>
      <c r="AZ226" s="2">
        <v>1021235.0193568375</v>
      </c>
      <c r="BA226" s="2">
        <v>5177786.3949926868</v>
      </c>
      <c r="BB226" s="2">
        <v>0</v>
      </c>
      <c r="BC226" s="2">
        <v>19380.742016195425</v>
      </c>
      <c r="BD226" s="2">
        <v>5197167.1370088821</v>
      </c>
      <c r="BE226" s="2">
        <v>5177786.3949926868</v>
      </c>
      <c r="BF226" s="2">
        <v>0</v>
      </c>
      <c r="BG226" s="2">
        <v>19380.742016195425</v>
      </c>
      <c r="BH226" s="2">
        <v>5197167.1370088821</v>
      </c>
      <c r="BI226" s="2">
        <v>610692000</v>
      </c>
      <c r="BJ226" s="2">
        <v>0</v>
      </c>
      <c r="BK226" s="2">
        <v>2285854.0697623999</v>
      </c>
      <c r="BL226" s="2">
        <v>612977854.06976247</v>
      </c>
      <c r="BM226" s="2">
        <v>5177786.3949926868</v>
      </c>
      <c r="BN226" s="2">
        <v>0</v>
      </c>
      <c r="BO226" s="2">
        <v>19380.742016195425</v>
      </c>
      <c r="BP226" s="2">
        <v>5197167.1370088821</v>
      </c>
      <c r="BQ226" s="2" t="s">
        <v>96</v>
      </c>
      <c r="BR226" s="1" t="s">
        <v>523</v>
      </c>
      <c r="BS226" s="1" t="s">
        <v>523</v>
      </c>
      <c r="BT226" s="1" t="s">
        <v>523</v>
      </c>
      <c r="BU226" s="2">
        <v>1021235.0193568375</v>
      </c>
      <c r="BV226" s="2">
        <v>1021235.0193568375</v>
      </c>
      <c r="BW226" s="2">
        <v>120449166.66400002</v>
      </c>
      <c r="BX226" s="2">
        <v>1021235.0193568375</v>
      </c>
      <c r="BY226" s="2">
        <v>1021235.0193568375</v>
      </c>
      <c r="BZ226" s="2">
        <v>1021235.0193568375</v>
      </c>
      <c r="CA226" s="2">
        <v>1021235.0193568375</v>
      </c>
      <c r="CB226" s="2">
        <v>120449166.66400002</v>
      </c>
      <c r="CC226" s="2">
        <v>1021235.0193568375</v>
      </c>
      <c r="CD226" s="2">
        <v>1021235.0193568375</v>
      </c>
      <c r="CE226" s="1">
        <f t="shared" si="3"/>
        <v>6.8082334623789167E-3</v>
      </c>
    </row>
    <row r="227" spans="1:83" ht="13.5" customHeight="1">
      <c r="A227" s="3" t="s">
        <v>538</v>
      </c>
      <c r="B227" t="s">
        <v>578</v>
      </c>
      <c r="C227" s="9" t="s">
        <v>1836</v>
      </c>
      <c r="D227" s="3" t="s">
        <v>579</v>
      </c>
      <c r="E227" s="3" t="s">
        <v>580</v>
      </c>
      <c r="F227" s="3" t="s">
        <v>542</v>
      </c>
      <c r="G227" s="3" t="s">
        <v>88</v>
      </c>
      <c r="H227" s="3" t="s">
        <v>526</v>
      </c>
      <c r="I227" s="3" t="s">
        <v>527</v>
      </c>
      <c r="J227" s="3" t="s">
        <v>581</v>
      </c>
      <c r="K227" s="3" t="s">
        <v>92</v>
      </c>
      <c r="L227" s="3" t="s">
        <v>116</v>
      </c>
      <c r="M227" s="3" t="s">
        <v>94</v>
      </c>
      <c r="N227" s="2">
        <v>100000000</v>
      </c>
      <c r="O227" s="2">
        <v>0</v>
      </c>
      <c r="P227" s="10">
        <v>1</v>
      </c>
      <c r="Q227" s="2">
        <v>100000000</v>
      </c>
      <c r="R227" s="2">
        <v>0</v>
      </c>
      <c r="S227" s="3" t="s">
        <v>94</v>
      </c>
      <c r="T227" s="2">
        <v>100000000</v>
      </c>
      <c r="U227" s="2">
        <v>100000000</v>
      </c>
      <c r="V227" s="2">
        <v>0</v>
      </c>
      <c r="W227" s="11">
        <v>1</v>
      </c>
      <c r="X227" s="2">
        <v>100000000</v>
      </c>
      <c r="Y227" s="2">
        <v>100000000</v>
      </c>
      <c r="Z227" s="2">
        <v>0</v>
      </c>
      <c r="AA227" s="12">
        <v>0</v>
      </c>
      <c r="AB227" s="13">
        <v>44552</v>
      </c>
      <c r="AC227" s="13">
        <v>44500</v>
      </c>
      <c r="AD227" s="2">
        <v>1</v>
      </c>
      <c r="AE227" s="2">
        <v>5</v>
      </c>
      <c r="AF227" s="3" t="s">
        <v>95</v>
      </c>
      <c r="AG227" s="2">
        <v>0</v>
      </c>
      <c r="AH227" s="3" t="s">
        <v>95</v>
      </c>
      <c r="AI227" s="3" t="s">
        <v>95</v>
      </c>
      <c r="AJ227" s="2">
        <v>1</v>
      </c>
      <c r="AK227" s="2">
        <v>1110454.7690392635</v>
      </c>
      <c r="AL227" s="2">
        <v>0</v>
      </c>
      <c r="AM227" s="2">
        <v>0</v>
      </c>
      <c r="AN227" s="2">
        <v>1110454.7690392635</v>
      </c>
      <c r="AO227" s="2">
        <v>1110454.7690392635</v>
      </c>
      <c r="AP227" s="2">
        <v>0</v>
      </c>
      <c r="AQ227" s="2">
        <v>0</v>
      </c>
      <c r="AR227" s="2">
        <v>1110454.7690392635</v>
      </c>
      <c r="AS227" s="2">
        <v>80000000</v>
      </c>
      <c r="AT227" s="2">
        <v>0</v>
      </c>
      <c r="AU227" s="2">
        <v>0</v>
      </c>
      <c r="AV227" s="2">
        <v>80000000</v>
      </c>
      <c r="AW227" s="2">
        <v>1110454.7690392635</v>
      </c>
      <c r="AX227" s="2">
        <v>0</v>
      </c>
      <c r="AY227" s="2">
        <v>0</v>
      </c>
      <c r="AZ227" s="2">
        <v>1110454.7690392635</v>
      </c>
      <c r="BA227" s="2">
        <v>5651215.3651177157</v>
      </c>
      <c r="BB227" s="2">
        <v>0</v>
      </c>
      <c r="BC227" s="2">
        <v>0</v>
      </c>
      <c r="BD227" s="2">
        <v>5651215.3651177157</v>
      </c>
      <c r="BE227" s="2">
        <v>5651215.3651177157</v>
      </c>
      <c r="BF227" s="2">
        <v>0</v>
      </c>
      <c r="BG227" s="2">
        <v>0</v>
      </c>
      <c r="BH227" s="2">
        <v>5651215.3651177157</v>
      </c>
      <c r="BI227" s="2">
        <v>407128000</v>
      </c>
      <c r="BJ227" s="2">
        <v>0</v>
      </c>
      <c r="BK227" s="2">
        <v>0</v>
      </c>
      <c r="BL227" s="2">
        <v>407128000</v>
      </c>
      <c r="BM227" s="2">
        <v>5651215.3651177157</v>
      </c>
      <c r="BN227" s="2">
        <v>0</v>
      </c>
      <c r="BO227" s="2">
        <v>0</v>
      </c>
      <c r="BP227" s="2">
        <v>5651215.3651177157</v>
      </c>
      <c r="BQ227" s="2" t="s">
        <v>96</v>
      </c>
      <c r="BR227" s="1" t="s">
        <v>523</v>
      </c>
      <c r="BS227" s="1" t="s">
        <v>523</v>
      </c>
      <c r="BT227" s="1" t="s">
        <v>523</v>
      </c>
      <c r="BU227" s="2">
        <v>1110454.7690392635</v>
      </c>
      <c r="BV227" s="2">
        <v>1110454.7690392635</v>
      </c>
      <c r="BW227" s="2">
        <v>80000000</v>
      </c>
      <c r="BX227" s="2">
        <v>1110454.7690392635</v>
      </c>
      <c r="BY227" s="2">
        <v>1110454.7690392635</v>
      </c>
      <c r="BZ227" s="2">
        <v>1110454.7690392635</v>
      </c>
      <c r="CA227" s="2">
        <v>1110454.7690392635</v>
      </c>
      <c r="CB227" s="2">
        <v>80000000</v>
      </c>
      <c r="CC227" s="2">
        <v>1110454.7690392635</v>
      </c>
      <c r="CD227" s="2">
        <v>1110454.7690392635</v>
      </c>
      <c r="CE227" s="1">
        <f t="shared" si="3"/>
        <v>1.1104547690392635E-2</v>
      </c>
    </row>
    <row r="228" spans="1:83" ht="13.5" customHeight="1">
      <c r="A228" s="3" t="s">
        <v>538</v>
      </c>
      <c r="B228" t="s">
        <v>582</v>
      </c>
      <c r="C228" s="9" t="s">
        <v>1837</v>
      </c>
      <c r="D228" s="3" t="s">
        <v>583</v>
      </c>
      <c r="E228" s="3" t="s">
        <v>584</v>
      </c>
      <c r="F228" s="3" t="s">
        <v>542</v>
      </c>
      <c r="G228" s="3" t="s">
        <v>88</v>
      </c>
      <c r="H228" s="3" t="s">
        <v>526</v>
      </c>
      <c r="I228" s="3" t="s">
        <v>527</v>
      </c>
      <c r="J228" s="3" t="s">
        <v>585</v>
      </c>
      <c r="K228" s="3" t="s">
        <v>155</v>
      </c>
      <c r="L228" s="3" t="s">
        <v>116</v>
      </c>
      <c r="M228" s="3" t="s">
        <v>94</v>
      </c>
      <c r="N228" s="2">
        <v>200000000</v>
      </c>
      <c r="O228" s="2">
        <v>0</v>
      </c>
      <c r="P228" s="10">
        <v>1</v>
      </c>
      <c r="Q228" s="2">
        <v>200000000</v>
      </c>
      <c r="R228" s="2">
        <v>0</v>
      </c>
      <c r="S228" s="3" t="s">
        <v>94</v>
      </c>
      <c r="T228" s="2">
        <v>150000000</v>
      </c>
      <c r="U228" s="2">
        <v>150000000</v>
      </c>
      <c r="V228" s="2">
        <v>466666.67</v>
      </c>
      <c r="W228" s="11">
        <v>1</v>
      </c>
      <c r="X228" s="2">
        <v>150000000</v>
      </c>
      <c r="Y228" s="2">
        <v>150000000</v>
      </c>
      <c r="Z228" s="2">
        <v>466666.67</v>
      </c>
      <c r="AA228" s="12">
        <v>3.2000000000000001E-2</v>
      </c>
      <c r="AB228" s="13">
        <v>44732</v>
      </c>
      <c r="AC228" s="13">
        <v>44500</v>
      </c>
      <c r="AD228" s="2">
        <v>1</v>
      </c>
      <c r="AE228" s="2">
        <v>3</v>
      </c>
      <c r="AF228" s="3" t="s">
        <v>95</v>
      </c>
      <c r="AG228" s="2">
        <v>0</v>
      </c>
      <c r="AH228" s="3" t="s">
        <v>95</v>
      </c>
      <c r="AI228" s="3" t="s">
        <v>95</v>
      </c>
      <c r="AJ228" s="2">
        <v>1</v>
      </c>
      <c r="AK228" s="2">
        <v>376711.23025418754</v>
      </c>
      <c r="AL228" s="2">
        <v>0</v>
      </c>
      <c r="AM228" s="2">
        <v>1171.9905024954996</v>
      </c>
      <c r="AN228" s="2">
        <v>377883.22075668303</v>
      </c>
      <c r="AO228" s="2">
        <v>376711.23025418754</v>
      </c>
      <c r="AP228" s="2">
        <v>0</v>
      </c>
      <c r="AQ228" s="2">
        <v>1171.9905024954996</v>
      </c>
      <c r="AR228" s="2">
        <v>377883.22075668303</v>
      </c>
      <c r="AS228" s="2">
        <v>120000000</v>
      </c>
      <c r="AT228" s="2">
        <v>0</v>
      </c>
      <c r="AU228" s="2">
        <v>373333.33599999995</v>
      </c>
      <c r="AV228" s="2">
        <v>120373333.336</v>
      </c>
      <c r="AW228" s="2">
        <v>376711.23025418754</v>
      </c>
      <c r="AX228" s="2">
        <v>0</v>
      </c>
      <c r="AY228" s="2">
        <v>1171.9905024954996</v>
      </c>
      <c r="AZ228" s="2">
        <v>377883.22075668303</v>
      </c>
      <c r="BA228" s="2">
        <v>1917121.1218865858</v>
      </c>
      <c r="BB228" s="2">
        <v>0</v>
      </c>
      <c r="BC228" s="2">
        <v>5964.3768662498478</v>
      </c>
      <c r="BD228" s="2">
        <v>1923085.4987528357</v>
      </c>
      <c r="BE228" s="2">
        <v>1917121.1218865858</v>
      </c>
      <c r="BF228" s="2">
        <v>0</v>
      </c>
      <c r="BG228" s="2">
        <v>5964.3768662498478</v>
      </c>
      <c r="BH228" s="2">
        <v>1923085.4987528357</v>
      </c>
      <c r="BI228" s="2">
        <v>610692000</v>
      </c>
      <c r="BJ228" s="2">
        <v>0</v>
      </c>
      <c r="BK228" s="2">
        <v>1899930.6802375999</v>
      </c>
      <c r="BL228" s="2">
        <v>612591930.68023765</v>
      </c>
      <c r="BM228" s="2">
        <v>1917121.1218865858</v>
      </c>
      <c r="BN228" s="2">
        <v>0</v>
      </c>
      <c r="BO228" s="2">
        <v>5964.3768662498478</v>
      </c>
      <c r="BP228" s="2">
        <v>1923085.4987528357</v>
      </c>
      <c r="BQ228" s="2" t="s">
        <v>96</v>
      </c>
      <c r="BR228" s="1" t="s">
        <v>523</v>
      </c>
      <c r="BS228" s="1" t="s">
        <v>523</v>
      </c>
      <c r="BT228" s="1" t="s">
        <v>523</v>
      </c>
      <c r="BU228" s="2">
        <v>377883.22075668303</v>
      </c>
      <c r="BV228" s="2">
        <v>377883.22075668303</v>
      </c>
      <c r="BW228" s="2">
        <v>120373333.336</v>
      </c>
      <c r="BX228" s="2">
        <v>377883.22075668303</v>
      </c>
      <c r="BY228" s="2">
        <v>377883.22075668303</v>
      </c>
      <c r="BZ228" s="2">
        <v>377883.22075668303</v>
      </c>
      <c r="CA228" s="2">
        <v>377883.22075668303</v>
      </c>
      <c r="CB228" s="2">
        <v>120373333.336</v>
      </c>
      <c r="CC228" s="2">
        <v>377883.22075668303</v>
      </c>
      <c r="CD228" s="2">
        <v>377883.22075668303</v>
      </c>
      <c r="CE228" s="1">
        <f t="shared" si="3"/>
        <v>2.5192214717112203E-3</v>
      </c>
    </row>
    <row r="229" spans="1:83" ht="13.5" customHeight="1">
      <c r="A229" s="3" t="s">
        <v>538</v>
      </c>
      <c r="B229" t="s">
        <v>586</v>
      </c>
      <c r="C229" s="9" t="s">
        <v>1838</v>
      </c>
      <c r="D229" s="3" t="s">
        <v>587</v>
      </c>
      <c r="E229" s="3" t="s">
        <v>588</v>
      </c>
      <c r="F229" s="3" t="s">
        <v>542</v>
      </c>
      <c r="G229" s="3" t="s">
        <v>88</v>
      </c>
      <c r="H229" s="3" t="s">
        <v>526</v>
      </c>
      <c r="I229" s="3" t="s">
        <v>527</v>
      </c>
      <c r="J229" s="3" t="s">
        <v>589</v>
      </c>
      <c r="K229" s="3" t="s">
        <v>92</v>
      </c>
      <c r="L229" s="3" t="s">
        <v>93</v>
      </c>
      <c r="M229" s="3" t="s">
        <v>94</v>
      </c>
      <c r="N229" s="2">
        <v>200000000</v>
      </c>
      <c r="O229" s="2">
        <v>0</v>
      </c>
      <c r="P229" s="10">
        <v>1</v>
      </c>
      <c r="Q229" s="2">
        <v>200000000</v>
      </c>
      <c r="R229" s="2">
        <v>0</v>
      </c>
      <c r="S229" s="3" t="s">
        <v>94</v>
      </c>
      <c r="T229" s="2">
        <v>100000000</v>
      </c>
      <c r="U229" s="2">
        <v>100000000</v>
      </c>
      <c r="V229" s="2">
        <v>0</v>
      </c>
      <c r="W229" s="11">
        <v>1</v>
      </c>
      <c r="X229" s="2">
        <v>100000000</v>
      </c>
      <c r="Y229" s="2">
        <v>100000000</v>
      </c>
      <c r="Z229" s="2">
        <v>0</v>
      </c>
      <c r="AA229" s="12">
        <v>0</v>
      </c>
      <c r="AB229" s="13">
        <v>44550</v>
      </c>
      <c r="AC229" s="13">
        <v>44500</v>
      </c>
      <c r="AD229" s="2">
        <v>1</v>
      </c>
      <c r="AE229" s="2">
        <v>5</v>
      </c>
      <c r="AF229" s="3" t="s">
        <v>95</v>
      </c>
      <c r="AG229" s="2">
        <v>0</v>
      </c>
      <c r="AH229" s="3" t="s">
        <v>95</v>
      </c>
      <c r="AI229" s="3" t="s">
        <v>95</v>
      </c>
      <c r="AJ229" s="2">
        <v>1</v>
      </c>
      <c r="AK229" s="2">
        <v>1110454.7690392635</v>
      </c>
      <c r="AL229" s="2">
        <v>0</v>
      </c>
      <c r="AM229" s="2">
        <v>0</v>
      </c>
      <c r="AN229" s="2">
        <v>1110454.7690392635</v>
      </c>
      <c r="AO229" s="2">
        <v>1110454.7690392635</v>
      </c>
      <c r="AP229" s="2">
        <v>0</v>
      </c>
      <c r="AQ229" s="2">
        <v>0</v>
      </c>
      <c r="AR229" s="2">
        <v>1110454.7690392635</v>
      </c>
      <c r="AS229" s="2">
        <v>80000000</v>
      </c>
      <c r="AT229" s="2">
        <v>0</v>
      </c>
      <c r="AU229" s="2">
        <v>0</v>
      </c>
      <c r="AV229" s="2">
        <v>80000000</v>
      </c>
      <c r="AW229" s="2">
        <v>1110454.7690392635</v>
      </c>
      <c r="AX229" s="2">
        <v>0</v>
      </c>
      <c r="AY229" s="2">
        <v>0</v>
      </c>
      <c r="AZ229" s="2">
        <v>1110454.7690392635</v>
      </c>
      <c r="BA229" s="2">
        <v>5651215.3651177157</v>
      </c>
      <c r="BB229" s="2">
        <v>0</v>
      </c>
      <c r="BC229" s="2">
        <v>0</v>
      </c>
      <c r="BD229" s="2">
        <v>5651215.3651177157</v>
      </c>
      <c r="BE229" s="2">
        <v>5651215.3651177157</v>
      </c>
      <c r="BF229" s="2">
        <v>0</v>
      </c>
      <c r="BG229" s="2">
        <v>0</v>
      </c>
      <c r="BH229" s="2">
        <v>5651215.3651177157</v>
      </c>
      <c r="BI229" s="2">
        <v>407128000</v>
      </c>
      <c r="BJ229" s="2">
        <v>0</v>
      </c>
      <c r="BK229" s="2">
        <v>0</v>
      </c>
      <c r="BL229" s="2">
        <v>407128000</v>
      </c>
      <c r="BM229" s="2">
        <v>5651215.3651177157</v>
      </c>
      <c r="BN229" s="2">
        <v>0</v>
      </c>
      <c r="BO229" s="2">
        <v>0</v>
      </c>
      <c r="BP229" s="2">
        <v>5651215.3651177157</v>
      </c>
      <c r="BQ229" s="2" t="s">
        <v>96</v>
      </c>
      <c r="BR229" s="1" t="s">
        <v>523</v>
      </c>
      <c r="BS229" s="1" t="s">
        <v>523</v>
      </c>
      <c r="BT229" s="1" t="s">
        <v>523</v>
      </c>
      <c r="BU229" s="2">
        <v>1110454.7690392635</v>
      </c>
      <c r="BV229" s="2">
        <v>1110454.7690392635</v>
      </c>
      <c r="BW229" s="2">
        <v>80000000</v>
      </c>
      <c r="BX229" s="2">
        <v>1110454.7690392635</v>
      </c>
      <c r="BY229" s="2">
        <v>1110454.7690392635</v>
      </c>
      <c r="BZ229" s="2">
        <v>1110454.7690392635</v>
      </c>
      <c r="CA229" s="2">
        <v>1110454.7690392635</v>
      </c>
      <c r="CB229" s="2">
        <v>80000000</v>
      </c>
      <c r="CC229" s="2">
        <v>1110454.7690392635</v>
      </c>
      <c r="CD229" s="2">
        <v>1110454.7690392635</v>
      </c>
      <c r="CE229" s="1">
        <f t="shared" si="3"/>
        <v>1.1104547690392635E-2</v>
      </c>
    </row>
    <row r="230" spans="1:83" ht="13.5" customHeight="1">
      <c r="A230" s="3" t="s">
        <v>538</v>
      </c>
      <c r="B230" t="s">
        <v>590</v>
      </c>
      <c r="C230" s="9" t="s">
        <v>1839</v>
      </c>
      <c r="D230" s="3" t="s">
        <v>587</v>
      </c>
      <c r="E230" s="3" t="s">
        <v>588</v>
      </c>
      <c r="F230" s="3" t="s">
        <v>542</v>
      </c>
      <c r="G230" s="3" t="s">
        <v>88</v>
      </c>
      <c r="H230" s="3" t="s">
        <v>526</v>
      </c>
      <c r="I230" s="3" t="s">
        <v>527</v>
      </c>
      <c r="J230" s="3" t="s">
        <v>589</v>
      </c>
      <c r="K230" s="3" t="s">
        <v>92</v>
      </c>
      <c r="L230" s="3" t="s">
        <v>93</v>
      </c>
      <c r="M230" s="3" t="s">
        <v>94</v>
      </c>
      <c r="N230" s="2">
        <v>200000000</v>
      </c>
      <c r="O230" s="2">
        <v>0</v>
      </c>
      <c r="P230" s="10">
        <v>1</v>
      </c>
      <c r="Q230" s="2">
        <v>200000000</v>
      </c>
      <c r="R230" s="2">
        <v>0</v>
      </c>
      <c r="S230" s="3" t="s">
        <v>94</v>
      </c>
      <c r="T230" s="2">
        <v>100000000</v>
      </c>
      <c r="U230" s="2">
        <v>100000000</v>
      </c>
      <c r="V230" s="2">
        <v>0</v>
      </c>
      <c r="W230" s="11">
        <v>1</v>
      </c>
      <c r="X230" s="2">
        <v>100000000</v>
      </c>
      <c r="Y230" s="2">
        <v>100000000</v>
      </c>
      <c r="Z230" s="2">
        <v>0</v>
      </c>
      <c r="AA230" s="12">
        <v>0</v>
      </c>
      <c r="AB230" s="13">
        <v>44592</v>
      </c>
      <c r="AC230" s="13">
        <v>44500</v>
      </c>
      <c r="AD230" s="2">
        <v>1</v>
      </c>
      <c r="AE230" s="2">
        <v>5</v>
      </c>
      <c r="AF230" s="3" t="s">
        <v>95</v>
      </c>
      <c r="AG230" s="2">
        <v>0</v>
      </c>
      <c r="AH230" s="3" t="s">
        <v>95</v>
      </c>
      <c r="AI230" s="3" t="s">
        <v>95</v>
      </c>
      <c r="AJ230" s="2">
        <v>1</v>
      </c>
      <c r="AK230" s="2">
        <v>1110454.7690392635</v>
      </c>
      <c r="AL230" s="2">
        <v>0</v>
      </c>
      <c r="AM230" s="2">
        <v>0</v>
      </c>
      <c r="AN230" s="2">
        <v>1110454.7690392635</v>
      </c>
      <c r="AO230" s="2">
        <v>1110454.7690392635</v>
      </c>
      <c r="AP230" s="2">
        <v>0</v>
      </c>
      <c r="AQ230" s="2">
        <v>0</v>
      </c>
      <c r="AR230" s="2">
        <v>1110454.7690392635</v>
      </c>
      <c r="AS230" s="2">
        <v>80000000</v>
      </c>
      <c r="AT230" s="2">
        <v>0</v>
      </c>
      <c r="AU230" s="2">
        <v>0</v>
      </c>
      <c r="AV230" s="2">
        <v>80000000</v>
      </c>
      <c r="AW230" s="2">
        <v>1110454.7690392635</v>
      </c>
      <c r="AX230" s="2">
        <v>0</v>
      </c>
      <c r="AY230" s="2">
        <v>0</v>
      </c>
      <c r="AZ230" s="2">
        <v>1110454.7690392635</v>
      </c>
      <c r="BA230" s="2">
        <v>5651215.3651177157</v>
      </c>
      <c r="BB230" s="2">
        <v>0</v>
      </c>
      <c r="BC230" s="2">
        <v>0</v>
      </c>
      <c r="BD230" s="2">
        <v>5651215.3651177157</v>
      </c>
      <c r="BE230" s="2">
        <v>5651215.3651177157</v>
      </c>
      <c r="BF230" s="2">
        <v>0</v>
      </c>
      <c r="BG230" s="2">
        <v>0</v>
      </c>
      <c r="BH230" s="2">
        <v>5651215.3651177157</v>
      </c>
      <c r="BI230" s="2">
        <v>407128000</v>
      </c>
      <c r="BJ230" s="2">
        <v>0</v>
      </c>
      <c r="BK230" s="2">
        <v>0</v>
      </c>
      <c r="BL230" s="2">
        <v>407128000</v>
      </c>
      <c r="BM230" s="2">
        <v>5651215.3651177157</v>
      </c>
      <c r="BN230" s="2">
        <v>0</v>
      </c>
      <c r="BO230" s="2">
        <v>0</v>
      </c>
      <c r="BP230" s="2">
        <v>5651215.3651177157</v>
      </c>
      <c r="BQ230" s="2" t="s">
        <v>96</v>
      </c>
      <c r="BR230" s="1" t="s">
        <v>523</v>
      </c>
      <c r="BS230" s="1" t="s">
        <v>523</v>
      </c>
      <c r="BT230" s="1" t="s">
        <v>523</v>
      </c>
      <c r="BU230" s="2">
        <v>1110454.7690392635</v>
      </c>
      <c r="BV230" s="2">
        <v>1110454.7690392635</v>
      </c>
      <c r="BW230" s="2">
        <v>80000000</v>
      </c>
      <c r="BX230" s="2">
        <v>1110454.7690392635</v>
      </c>
      <c r="BY230" s="2">
        <v>1110454.7690392635</v>
      </c>
      <c r="BZ230" s="2">
        <v>1110454.7690392635</v>
      </c>
      <c r="CA230" s="2">
        <v>1110454.7690392635</v>
      </c>
      <c r="CB230" s="2">
        <v>80000000</v>
      </c>
      <c r="CC230" s="2">
        <v>1110454.7690392635</v>
      </c>
      <c r="CD230" s="2">
        <v>1110454.7690392635</v>
      </c>
      <c r="CE230" s="1">
        <f t="shared" si="3"/>
        <v>1.1104547690392635E-2</v>
      </c>
    </row>
    <row r="231" spans="1:83" ht="13.5" customHeight="1">
      <c r="A231" s="3" t="s">
        <v>538</v>
      </c>
      <c r="B231" t="s">
        <v>591</v>
      </c>
      <c r="C231" s="9" t="s">
        <v>1840</v>
      </c>
      <c r="D231" s="3" t="s">
        <v>592</v>
      </c>
      <c r="E231" s="3" t="s">
        <v>593</v>
      </c>
      <c r="F231" s="3" t="s">
        <v>542</v>
      </c>
      <c r="G231" s="3" t="s">
        <v>88</v>
      </c>
      <c r="H231" s="3" t="s">
        <v>526</v>
      </c>
      <c r="I231" s="3" t="s">
        <v>527</v>
      </c>
      <c r="J231" s="3" t="s">
        <v>594</v>
      </c>
      <c r="K231" s="3" t="s">
        <v>92</v>
      </c>
      <c r="L231" s="3" t="s">
        <v>93</v>
      </c>
      <c r="M231" s="3" t="s">
        <v>94</v>
      </c>
      <c r="N231" s="2">
        <v>280000000</v>
      </c>
      <c r="O231" s="2">
        <v>100000000</v>
      </c>
      <c r="P231" s="10">
        <v>1</v>
      </c>
      <c r="Q231" s="2">
        <v>280000000</v>
      </c>
      <c r="R231" s="2">
        <v>100000000</v>
      </c>
      <c r="S231" s="3" t="s">
        <v>94</v>
      </c>
      <c r="T231" s="2">
        <v>180000000</v>
      </c>
      <c r="U231" s="2">
        <v>180000000</v>
      </c>
      <c r="V231" s="2">
        <v>0</v>
      </c>
      <c r="W231" s="11">
        <v>1</v>
      </c>
      <c r="X231" s="2">
        <v>180000000</v>
      </c>
      <c r="Y231" s="2">
        <v>180000000</v>
      </c>
      <c r="Z231" s="2">
        <v>0</v>
      </c>
      <c r="AA231" s="12">
        <v>0</v>
      </c>
      <c r="AB231" s="13">
        <v>44589</v>
      </c>
      <c r="AC231" s="13">
        <v>44500</v>
      </c>
      <c r="AD231" s="2">
        <v>1</v>
      </c>
      <c r="AE231" s="2">
        <v>1</v>
      </c>
      <c r="AF231" s="3" t="s">
        <v>95</v>
      </c>
      <c r="AG231" s="2">
        <v>0</v>
      </c>
      <c r="AH231" s="3" t="s">
        <v>95</v>
      </c>
      <c r="AI231" s="3" t="s">
        <v>95</v>
      </c>
      <c r="AJ231" s="2">
        <v>1</v>
      </c>
      <c r="AK231" s="2">
        <v>67987.521016574596</v>
      </c>
      <c r="AL231" s="2">
        <v>0</v>
      </c>
      <c r="AM231" s="2">
        <v>0</v>
      </c>
      <c r="AN231" s="2">
        <v>67987.521016574596</v>
      </c>
      <c r="AO231" s="2">
        <v>67987.521016574596</v>
      </c>
      <c r="AP231" s="2">
        <v>0</v>
      </c>
      <c r="AQ231" s="2">
        <v>0</v>
      </c>
      <c r="AR231" s="2">
        <v>67987.521016574596</v>
      </c>
      <c r="AS231" s="2">
        <v>144000000</v>
      </c>
      <c r="AT231" s="2">
        <v>0</v>
      </c>
      <c r="AU231" s="2">
        <v>0</v>
      </c>
      <c r="AV231" s="2">
        <v>144000000</v>
      </c>
      <c r="AW231" s="2">
        <v>67987.521016574596</v>
      </c>
      <c r="AX231" s="2">
        <v>0</v>
      </c>
      <c r="AY231" s="2">
        <v>0</v>
      </c>
      <c r="AZ231" s="2">
        <v>67987.521016574596</v>
      </c>
      <c r="BA231" s="2">
        <v>345995.29320544977</v>
      </c>
      <c r="BB231" s="2">
        <v>0</v>
      </c>
      <c r="BC231" s="2">
        <v>0</v>
      </c>
      <c r="BD231" s="2">
        <v>345995.29320544977</v>
      </c>
      <c r="BE231" s="2">
        <v>345995.29320544977</v>
      </c>
      <c r="BF231" s="2">
        <v>0</v>
      </c>
      <c r="BG231" s="2">
        <v>0</v>
      </c>
      <c r="BH231" s="2">
        <v>345995.29320544977</v>
      </c>
      <c r="BI231" s="2">
        <v>732830400</v>
      </c>
      <c r="BJ231" s="2">
        <v>0</v>
      </c>
      <c r="BK231" s="2">
        <v>0</v>
      </c>
      <c r="BL231" s="2">
        <v>732830400</v>
      </c>
      <c r="BM231" s="2">
        <v>345995.29320544977</v>
      </c>
      <c r="BN231" s="2">
        <v>0</v>
      </c>
      <c r="BO231" s="2">
        <v>0</v>
      </c>
      <c r="BP231" s="2">
        <v>345995.29320544977</v>
      </c>
      <c r="BQ231" s="2" t="s">
        <v>96</v>
      </c>
      <c r="BR231" s="1" t="s">
        <v>523</v>
      </c>
      <c r="BS231" s="1" t="s">
        <v>523</v>
      </c>
      <c r="BT231" s="1" t="s">
        <v>523</v>
      </c>
      <c r="BU231" s="2">
        <v>67987.521016574596</v>
      </c>
      <c r="BV231" s="2">
        <v>67987.521016574596</v>
      </c>
      <c r="BW231" s="2">
        <v>144000000</v>
      </c>
      <c r="BX231" s="2">
        <v>67987.521016574596</v>
      </c>
      <c r="BY231" s="2">
        <v>67987.521016574596</v>
      </c>
      <c r="BZ231" s="2">
        <v>67987.521016574596</v>
      </c>
      <c r="CA231" s="2">
        <v>67987.521016574596</v>
      </c>
      <c r="CB231" s="2">
        <v>144000000</v>
      </c>
      <c r="CC231" s="2">
        <v>67987.521016574596</v>
      </c>
      <c r="CD231" s="2">
        <v>67987.521016574596</v>
      </c>
      <c r="CE231" s="1">
        <f t="shared" si="3"/>
        <v>3.777084500920811E-4</v>
      </c>
    </row>
    <row r="232" spans="1:83" ht="13.5" customHeight="1">
      <c r="A232" s="3" t="s">
        <v>538</v>
      </c>
      <c r="B232" t="s">
        <v>595</v>
      </c>
      <c r="C232" s="9" t="s">
        <v>1841</v>
      </c>
      <c r="D232" s="3" t="s">
        <v>596</v>
      </c>
      <c r="E232" s="3" t="s">
        <v>597</v>
      </c>
      <c r="F232" s="3" t="s">
        <v>542</v>
      </c>
      <c r="G232" s="3" t="s">
        <v>88</v>
      </c>
      <c r="H232" s="3" t="s">
        <v>526</v>
      </c>
      <c r="I232" s="3" t="s">
        <v>527</v>
      </c>
      <c r="J232" s="3" t="s">
        <v>598</v>
      </c>
      <c r="K232" s="3" t="s">
        <v>92</v>
      </c>
      <c r="L232" s="3" t="s">
        <v>93</v>
      </c>
      <c r="M232" s="3" t="s">
        <v>94</v>
      </c>
      <c r="N232" s="2">
        <v>200000000</v>
      </c>
      <c r="O232" s="2">
        <v>100000000</v>
      </c>
      <c r="P232" s="10">
        <v>1</v>
      </c>
      <c r="Q232" s="2">
        <v>200000000</v>
      </c>
      <c r="R232" s="2">
        <v>100000000</v>
      </c>
      <c r="S232" s="3" t="s">
        <v>94</v>
      </c>
      <c r="T232" s="2">
        <v>100000000</v>
      </c>
      <c r="U232" s="2">
        <v>100000000</v>
      </c>
      <c r="V232" s="2">
        <v>0</v>
      </c>
      <c r="W232" s="11">
        <v>1</v>
      </c>
      <c r="X232" s="2">
        <v>100000000</v>
      </c>
      <c r="Y232" s="2">
        <v>100000000</v>
      </c>
      <c r="Z232" s="2">
        <v>0</v>
      </c>
      <c r="AA232" s="12">
        <v>0</v>
      </c>
      <c r="AB232" s="13">
        <v>44589</v>
      </c>
      <c r="AC232" s="13">
        <v>44500</v>
      </c>
      <c r="AD232" s="2">
        <v>1</v>
      </c>
      <c r="AE232" s="2">
        <v>2</v>
      </c>
      <c r="AF232" s="3" t="s">
        <v>95</v>
      </c>
      <c r="AG232" s="2">
        <v>0</v>
      </c>
      <c r="AH232" s="3" t="s">
        <v>95</v>
      </c>
      <c r="AI232" s="3" t="s">
        <v>95</v>
      </c>
      <c r="AJ232" s="2">
        <v>1</v>
      </c>
      <c r="AK232" s="2">
        <v>104004.3809969201</v>
      </c>
      <c r="AL232" s="2">
        <v>0</v>
      </c>
      <c r="AM232" s="2">
        <v>0</v>
      </c>
      <c r="AN232" s="2">
        <v>104004.3809969201</v>
      </c>
      <c r="AO232" s="2">
        <v>104004.3809969201</v>
      </c>
      <c r="AP232" s="2">
        <v>0</v>
      </c>
      <c r="AQ232" s="2">
        <v>0</v>
      </c>
      <c r="AR232" s="2">
        <v>104004.3809969201</v>
      </c>
      <c r="AS232" s="2">
        <v>80000000</v>
      </c>
      <c r="AT232" s="2">
        <v>0</v>
      </c>
      <c r="AU232" s="2">
        <v>0</v>
      </c>
      <c r="AV232" s="2">
        <v>80000000</v>
      </c>
      <c r="AW232" s="2">
        <v>104004.3809969201</v>
      </c>
      <c r="AX232" s="2">
        <v>0</v>
      </c>
      <c r="AY232" s="2">
        <v>0</v>
      </c>
      <c r="AZ232" s="2">
        <v>104004.3809969201</v>
      </c>
      <c r="BA232" s="2">
        <v>529288.6953314261</v>
      </c>
      <c r="BB232" s="2">
        <v>0</v>
      </c>
      <c r="BC232" s="2">
        <v>0</v>
      </c>
      <c r="BD232" s="2">
        <v>529288.6953314261</v>
      </c>
      <c r="BE232" s="2">
        <v>529288.6953314261</v>
      </c>
      <c r="BF232" s="2">
        <v>0</v>
      </c>
      <c r="BG232" s="2">
        <v>0</v>
      </c>
      <c r="BH232" s="2">
        <v>529288.6953314261</v>
      </c>
      <c r="BI232" s="2">
        <v>407128000</v>
      </c>
      <c r="BJ232" s="2">
        <v>0</v>
      </c>
      <c r="BK232" s="2">
        <v>0</v>
      </c>
      <c r="BL232" s="2">
        <v>407128000</v>
      </c>
      <c r="BM232" s="2">
        <v>529288.6953314261</v>
      </c>
      <c r="BN232" s="2">
        <v>0</v>
      </c>
      <c r="BO232" s="2">
        <v>0</v>
      </c>
      <c r="BP232" s="2">
        <v>529288.6953314261</v>
      </c>
      <c r="BQ232" s="2" t="s">
        <v>96</v>
      </c>
      <c r="BR232" s="1" t="s">
        <v>523</v>
      </c>
      <c r="BS232" s="1" t="s">
        <v>523</v>
      </c>
      <c r="BT232" s="1" t="s">
        <v>523</v>
      </c>
      <c r="BU232" s="2">
        <v>104004.3809969201</v>
      </c>
      <c r="BV232" s="2">
        <v>104004.3809969201</v>
      </c>
      <c r="BW232" s="2">
        <v>80000000</v>
      </c>
      <c r="BX232" s="2">
        <v>104004.3809969201</v>
      </c>
      <c r="BY232" s="2">
        <v>104004.3809969201</v>
      </c>
      <c r="BZ232" s="2">
        <v>104004.3809969201</v>
      </c>
      <c r="CA232" s="2">
        <v>104004.3809969201</v>
      </c>
      <c r="CB232" s="2">
        <v>80000000</v>
      </c>
      <c r="CC232" s="2">
        <v>104004.3809969201</v>
      </c>
      <c r="CD232" s="2">
        <v>104004.3809969201</v>
      </c>
      <c r="CE232" s="1">
        <f t="shared" si="3"/>
        <v>1.0400438099692009E-3</v>
      </c>
    </row>
    <row r="233" spans="1:83" ht="13.5" customHeight="1">
      <c r="A233" s="3" t="s">
        <v>538</v>
      </c>
      <c r="B233" t="s">
        <v>599</v>
      </c>
      <c r="C233" s="9" t="s">
        <v>1842</v>
      </c>
      <c r="D233" s="3" t="s">
        <v>600</v>
      </c>
      <c r="E233" s="3" t="s">
        <v>601</v>
      </c>
      <c r="F233" s="3" t="s">
        <v>542</v>
      </c>
      <c r="G233" s="3" t="s">
        <v>88</v>
      </c>
      <c r="H233" s="3" t="s">
        <v>526</v>
      </c>
      <c r="I233" s="3" t="s">
        <v>527</v>
      </c>
      <c r="J233" s="3" t="s">
        <v>602</v>
      </c>
      <c r="K233" s="3" t="s">
        <v>92</v>
      </c>
      <c r="L233" s="3" t="s">
        <v>93</v>
      </c>
      <c r="M233" s="3" t="s">
        <v>94</v>
      </c>
      <c r="N233" s="2">
        <v>100000000</v>
      </c>
      <c r="O233" s="2">
        <v>0</v>
      </c>
      <c r="P233" s="10">
        <v>1</v>
      </c>
      <c r="Q233" s="2">
        <v>100000000</v>
      </c>
      <c r="R233" s="2">
        <v>0</v>
      </c>
      <c r="S233" s="3" t="s">
        <v>94</v>
      </c>
      <c r="T233" s="2">
        <v>100000000</v>
      </c>
      <c r="U233" s="2">
        <v>100000000</v>
      </c>
      <c r="V233" s="2">
        <v>0</v>
      </c>
      <c r="W233" s="11">
        <v>1</v>
      </c>
      <c r="X233" s="2">
        <v>100000000</v>
      </c>
      <c r="Y233" s="2">
        <v>100000000</v>
      </c>
      <c r="Z233" s="2">
        <v>0</v>
      </c>
      <c r="AA233" s="12">
        <v>0</v>
      </c>
      <c r="AB233" s="13">
        <v>44517</v>
      </c>
      <c r="AC233" s="13">
        <v>44500</v>
      </c>
      <c r="AD233" s="2">
        <v>1</v>
      </c>
      <c r="AE233" s="2">
        <v>3</v>
      </c>
      <c r="AF233" s="3" t="s">
        <v>95</v>
      </c>
      <c r="AG233" s="2">
        <v>0</v>
      </c>
      <c r="AH233" s="3" t="s">
        <v>95</v>
      </c>
      <c r="AI233" s="3" t="s">
        <v>95</v>
      </c>
      <c r="AJ233" s="2">
        <v>1</v>
      </c>
      <c r="AK233" s="2">
        <v>251140.82016945834</v>
      </c>
      <c r="AL233" s="2">
        <v>0</v>
      </c>
      <c r="AM233" s="2">
        <v>0</v>
      </c>
      <c r="AN233" s="2">
        <v>251140.82016945834</v>
      </c>
      <c r="AO233" s="2">
        <v>251140.82016945834</v>
      </c>
      <c r="AP233" s="2">
        <v>0</v>
      </c>
      <c r="AQ233" s="2">
        <v>0</v>
      </c>
      <c r="AR233" s="2">
        <v>251140.82016945834</v>
      </c>
      <c r="AS233" s="2">
        <v>80000000</v>
      </c>
      <c r="AT233" s="2">
        <v>0</v>
      </c>
      <c r="AU233" s="2">
        <v>0</v>
      </c>
      <c r="AV233" s="2">
        <v>80000000</v>
      </c>
      <c r="AW233" s="2">
        <v>251140.82016945834</v>
      </c>
      <c r="AX233" s="2">
        <v>0</v>
      </c>
      <c r="AY233" s="2">
        <v>0</v>
      </c>
      <c r="AZ233" s="2">
        <v>251140.82016945834</v>
      </c>
      <c r="BA233" s="2">
        <v>1278080.7479243905</v>
      </c>
      <c r="BB233" s="2">
        <v>0</v>
      </c>
      <c r="BC233" s="2">
        <v>0</v>
      </c>
      <c r="BD233" s="2">
        <v>1278080.7479243905</v>
      </c>
      <c r="BE233" s="2">
        <v>1278080.7479243905</v>
      </c>
      <c r="BF233" s="2">
        <v>0</v>
      </c>
      <c r="BG233" s="2">
        <v>0</v>
      </c>
      <c r="BH233" s="2">
        <v>1278080.7479243905</v>
      </c>
      <c r="BI233" s="2">
        <v>407128000</v>
      </c>
      <c r="BJ233" s="2">
        <v>0</v>
      </c>
      <c r="BK233" s="2">
        <v>0</v>
      </c>
      <c r="BL233" s="2">
        <v>407128000</v>
      </c>
      <c r="BM233" s="2">
        <v>1278080.7479243905</v>
      </c>
      <c r="BN233" s="2">
        <v>0</v>
      </c>
      <c r="BO233" s="2">
        <v>0</v>
      </c>
      <c r="BP233" s="2">
        <v>1278080.7479243905</v>
      </c>
      <c r="BQ233" s="2" t="s">
        <v>96</v>
      </c>
      <c r="BR233" s="1" t="s">
        <v>523</v>
      </c>
      <c r="BS233" s="1" t="s">
        <v>523</v>
      </c>
      <c r="BT233" s="1" t="s">
        <v>523</v>
      </c>
      <c r="BU233" s="2">
        <v>251140.82016945834</v>
      </c>
      <c r="BV233" s="2">
        <v>251140.82016945834</v>
      </c>
      <c r="BW233" s="2">
        <v>80000000</v>
      </c>
      <c r="BX233" s="2">
        <v>251140.82016945834</v>
      </c>
      <c r="BY233" s="2">
        <v>251140.82016945834</v>
      </c>
      <c r="BZ233" s="2">
        <v>251140.82016945834</v>
      </c>
      <c r="CA233" s="2">
        <v>251140.82016945834</v>
      </c>
      <c r="CB233" s="2">
        <v>80000000</v>
      </c>
      <c r="CC233" s="2">
        <v>251140.82016945834</v>
      </c>
      <c r="CD233" s="2">
        <v>251140.82016945834</v>
      </c>
      <c r="CE233" s="1">
        <f t="shared" si="3"/>
        <v>2.5114082016945835E-3</v>
      </c>
    </row>
    <row r="234" spans="1:83" ht="13.5" customHeight="1">
      <c r="A234" s="3" t="s">
        <v>538</v>
      </c>
      <c r="B234" t="s">
        <v>603</v>
      </c>
      <c r="C234" s="9" t="s">
        <v>1843</v>
      </c>
      <c r="D234" s="3" t="s">
        <v>583</v>
      </c>
      <c r="E234" s="3" t="s">
        <v>584</v>
      </c>
      <c r="F234" s="3" t="s">
        <v>542</v>
      </c>
      <c r="G234" s="3" t="s">
        <v>88</v>
      </c>
      <c r="H234" s="3" t="s">
        <v>526</v>
      </c>
      <c r="I234" s="3" t="s">
        <v>527</v>
      </c>
      <c r="J234" s="3" t="s">
        <v>585</v>
      </c>
      <c r="K234" s="3" t="s">
        <v>155</v>
      </c>
      <c r="L234" s="3" t="s">
        <v>116</v>
      </c>
      <c r="M234" s="3" t="s">
        <v>94</v>
      </c>
      <c r="N234" s="2">
        <v>200000000</v>
      </c>
      <c r="O234" s="2">
        <v>0</v>
      </c>
      <c r="P234" s="10">
        <v>1</v>
      </c>
      <c r="Q234" s="2">
        <v>200000000</v>
      </c>
      <c r="R234" s="2">
        <v>0</v>
      </c>
      <c r="S234" s="3" t="s">
        <v>94</v>
      </c>
      <c r="T234" s="2">
        <v>50000000</v>
      </c>
      <c r="U234" s="2">
        <v>50000000</v>
      </c>
      <c r="V234" s="2">
        <v>155555.56</v>
      </c>
      <c r="W234" s="11">
        <v>1</v>
      </c>
      <c r="X234" s="2">
        <v>50000000</v>
      </c>
      <c r="Y234" s="2">
        <v>50000000</v>
      </c>
      <c r="Z234" s="2">
        <v>155555.56</v>
      </c>
      <c r="AA234" s="12">
        <v>3.2000000000000001E-2</v>
      </c>
      <c r="AB234" s="13">
        <v>44733</v>
      </c>
      <c r="AC234" s="13">
        <v>44500</v>
      </c>
      <c r="AD234" s="2">
        <v>1</v>
      </c>
      <c r="AE234" s="2">
        <v>3</v>
      </c>
      <c r="AF234" s="3" t="s">
        <v>95</v>
      </c>
      <c r="AG234" s="2">
        <v>0</v>
      </c>
      <c r="AH234" s="3" t="s">
        <v>95</v>
      </c>
      <c r="AI234" s="3" t="s">
        <v>95</v>
      </c>
      <c r="AJ234" s="2">
        <v>1</v>
      </c>
      <c r="AK234" s="2">
        <v>125570.41008472917</v>
      </c>
      <c r="AL234" s="2">
        <v>0</v>
      </c>
      <c r="AM234" s="2">
        <v>390.66350920319394</v>
      </c>
      <c r="AN234" s="2">
        <v>125961.07359393236</v>
      </c>
      <c r="AO234" s="2">
        <v>125570.41008472917</v>
      </c>
      <c r="AP234" s="2">
        <v>0</v>
      </c>
      <c r="AQ234" s="2">
        <v>390.66350920319394</v>
      </c>
      <c r="AR234" s="2">
        <v>125961.07359393236</v>
      </c>
      <c r="AS234" s="2">
        <v>40000000</v>
      </c>
      <c r="AT234" s="2">
        <v>0</v>
      </c>
      <c r="AU234" s="2">
        <v>124444.44799999999</v>
      </c>
      <c r="AV234" s="2">
        <v>40124444.447999999</v>
      </c>
      <c r="AW234" s="2">
        <v>125570.41008472917</v>
      </c>
      <c r="AX234" s="2">
        <v>0</v>
      </c>
      <c r="AY234" s="2">
        <v>390.66350920319394</v>
      </c>
      <c r="AZ234" s="2">
        <v>125961.07359393236</v>
      </c>
      <c r="BA234" s="2">
        <v>639040.37396219524</v>
      </c>
      <c r="BB234" s="2">
        <v>0</v>
      </c>
      <c r="BC234" s="2">
        <v>1988.1256646859742</v>
      </c>
      <c r="BD234" s="2">
        <v>641028.49962688121</v>
      </c>
      <c r="BE234" s="2">
        <v>639040.37396219524</v>
      </c>
      <c r="BF234" s="2">
        <v>0</v>
      </c>
      <c r="BG234" s="2">
        <v>1988.1256646859742</v>
      </c>
      <c r="BH234" s="2">
        <v>641028.49962688121</v>
      </c>
      <c r="BI234" s="2">
        <v>203564000</v>
      </c>
      <c r="BJ234" s="2">
        <v>0</v>
      </c>
      <c r="BK234" s="2">
        <v>633310.24031679996</v>
      </c>
      <c r="BL234" s="2">
        <v>204197310.24031681</v>
      </c>
      <c r="BM234" s="2">
        <v>639040.37396219524</v>
      </c>
      <c r="BN234" s="2">
        <v>0</v>
      </c>
      <c r="BO234" s="2">
        <v>1988.1256646859742</v>
      </c>
      <c r="BP234" s="2">
        <v>641028.49962688121</v>
      </c>
      <c r="BQ234" s="2" t="s">
        <v>96</v>
      </c>
      <c r="BR234" s="1" t="s">
        <v>523</v>
      </c>
      <c r="BS234" s="1" t="s">
        <v>523</v>
      </c>
      <c r="BT234" s="1" t="s">
        <v>523</v>
      </c>
      <c r="BU234" s="2">
        <v>125961.07359393236</v>
      </c>
      <c r="BV234" s="2">
        <v>125961.07359393236</v>
      </c>
      <c r="BW234" s="2">
        <v>40124444.447999999</v>
      </c>
      <c r="BX234" s="2">
        <v>125961.07359393236</v>
      </c>
      <c r="BY234" s="2">
        <v>125961.07359393236</v>
      </c>
      <c r="BZ234" s="2">
        <v>125961.07359393236</v>
      </c>
      <c r="CA234" s="2">
        <v>125961.07359393236</v>
      </c>
      <c r="CB234" s="2">
        <v>40124444.447999999</v>
      </c>
      <c r="CC234" s="2">
        <v>125961.07359393236</v>
      </c>
      <c r="CD234" s="2">
        <v>125961.07359393236</v>
      </c>
      <c r="CE234" s="1">
        <f t="shared" si="3"/>
        <v>2.5192214718786471E-3</v>
      </c>
    </row>
    <row r="235" spans="1:83" ht="13.5" customHeight="1">
      <c r="A235" s="3" t="s">
        <v>538</v>
      </c>
      <c r="B235" t="s">
        <v>604</v>
      </c>
      <c r="C235" s="9" t="s">
        <v>1844</v>
      </c>
      <c r="D235" s="3" t="s">
        <v>605</v>
      </c>
      <c r="E235" s="3" t="s">
        <v>606</v>
      </c>
      <c r="F235" s="3" t="s">
        <v>542</v>
      </c>
      <c r="G235" s="3" t="e">
        <v>#N/A</v>
      </c>
      <c r="H235" s="3" t="s">
        <v>526</v>
      </c>
      <c r="I235" s="3" t="s">
        <v>527</v>
      </c>
      <c r="J235" s="3" t="s">
        <v>607</v>
      </c>
      <c r="K235" s="3" t="s">
        <v>92</v>
      </c>
      <c r="L235" s="3" t="s">
        <v>93</v>
      </c>
      <c r="M235" s="3" t="s">
        <v>94</v>
      </c>
      <c r="N235" s="2">
        <v>100000000</v>
      </c>
      <c r="O235" s="2">
        <v>0</v>
      </c>
      <c r="P235" s="10">
        <v>1</v>
      </c>
      <c r="Q235" s="2">
        <v>100000000</v>
      </c>
      <c r="R235" s="2">
        <v>0</v>
      </c>
      <c r="S235" s="3" t="s">
        <v>94</v>
      </c>
      <c r="T235" s="2">
        <v>100000000</v>
      </c>
      <c r="U235" s="2">
        <v>100000000</v>
      </c>
      <c r="V235" s="2">
        <v>590416.67000000004</v>
      </c>
      <c r="W235" s="11">
        <v>1</v>
      </c>
      <c r="X235" s="2">
        <v>100000000</v>
      </c>
      <c r="Y235" s="2">
        <v>100000000</v>
      </c>
      <c r="Z235" s="2">
        <v>590416.67000000004</v>
      </c>
      <c r="AA235" s="12">
        <v>5.45E-2</v>
      </c>
      <c r="AB235" s="13">
        <v>44757</v>
      </c>
      <c r="AC235" s="13">
        <v>44500</v>
      </c>
      <c r="AD235" s="2">
        <v>1</v>
      </c>
      <c r="AE235" s="2">
        <v>5</v>
      </c>
      <c r="AF235" s="3" t="s">
        <v>95</v>
      </c>
      <c r="AG235" s="2">
        <v>0</v>
      </c>
      <c r="AH235" s="3" t="s">
        <v>95</v>
      </c>
      <c r="AI235" s="3" t="s">
        <v>95</v>
      </c>
      <c r="AJ235" s="2">
        <v>1</v>
      </c>
      <c r="AK235" s="2">
        <v>1110454.7690392635</v>
      </c>
      <c r="AL235" s="2">
        <v>0</v>
      </c>
      <c r="AM235" s="2">
        <v>6556.3100692178123</v>
      </c>
      <c r="AN235" s="2">
        <v>1117011.0791084813</v>
      </c>
      <c r="AO235" s="2">
        <v>1110454.7690392635</v>
      </c>
      <c r="AP235" s="2">
        <v>0</v>
      </c>
      <c r="AQ235" s="2">
        <v>6556.3100692178123</v>
      </c>
      <c r="AR235" s="2">
        <v>1117011.0791084813</v>
      </c>
      <c r="AS235" s="2">
        <v>80000000</v>
      </c>
      <c r="AT235" s="2">
        <v>0</v>
      </c>
      <c r="AU235" s="2">
        <v>472333.33600000001</v>
      </c>
      <c r="AV235" s="2">
        <v>80472333.335999995</v>
      </c>
      <c r="AW235" s="2">
        <v>1110454.7690392635</v>
      </c>
      <c r="AX235" s="2">
        <v>0</v>
      </c>
      <c r="AY235" s="2">
        <v>6556.3100692178123</v>
      </c>
      <c r="AZ235" s="2">
        <v>1117011.0791084813</v>
      </c>
      <c r="BA235" s="2">
        <v>5651215.3651177157</v>
      </c>
      <c r="BB235" s="2">
        <v>0</v>
      </c>
      <c r="BC235" s="2">
        <v>33365.71757325637</v>
      </c>
      <c r="BD235" s="2">
        <v>5684581.0826909719</v>
      </c>
      <c r="BE235" s="2">
        <v>5651215.3651177157</v>
      </c>
      <c r="BF235" s="2">
        <v>0</v>
      </c>
      <c r="BG235" s="2">
        <v>33365.71757325637</v>
      </c>
      <c r="BH235" s="2">
        <v>5684581.0826909719</v>
      </c>
      <c r="BI235" s="2">
        <v>407128000</v>
      </c>
      <c r="BJ235" s="2">
        <v>0</v>
      </c>
      <c r="BK235" s="2">
        <v>2403751.5802376</v>
      </c>
      <c r="BL235" s="2">
        <v>409531751.58023757</v>
      </c>
      <c r="BM235" s="2">
        <v>5651215.3651177157</v>
      </c>
      <c r="BN235" s="2">
        <v>0</v>
      </c>
      <c r="BO235" s="2">
        <v>33365.71757325637</v>
      </c>
      <c r="BP235" s="2">
        <v>5684581.0826909719</v>
      </c>
      <c r="BQ235" s="2" t="s">
        <v>96</v>
      </c>
      <c r="BR235" s="1" t="s">
        <v>523</v>
      </c>
      <c r="BS235" s="1" t="s">
        <v>523</v>
      </c>
      <c r="BT235" s="1" t="s">
        <v>523</v>
      </c>
      <c r="BU235" s="2">
        <v>1117011.0791084813</v>
      </c>
      <c r="BV235" s="2">
        <v>1117011.0791084813</v>
      </c>
      <c r="BW235" s="2">
        <v>80472333.335999995</v>
      </c>
      <c r="BX235" s="2">
        <v>1117011.0791084813</v>
      </c>
      <c r="BY235" s="2">
        <v>1117011.0791084813</v>
      </c>
      <c r="BZ235" s="2">
        <v>1117011.0791084813</v>
      </c>
      <c r="CA235" s="2">
        <v>1117011.0791084813</v>
      </c>
      <c r="CB235" s="2">
        <v>80472333.335999995</v>
      </c>
      <c r="CC235" s="2">
        <v>1117011.0791084813</v>
      </c>
      <c r="CD235" s="2">
        <v>1117011.0791084813</v>
      </c>
      <c r="CE235" s="1">
        <f t="shared" si="3"/>
        <v>1.1170110791084813E-2</v>
      </c>
    </row>
    <row r="236" spans="1:83" ht="13.5" customHeight="1">
      <c r="A236" s="3" t="s">
        <v>538</v>
      </c>
      <c r="B236" t="s">
        <v>608</v>
      </c>
      <c r="C236" s="9" t="s">
        <v>1845</v>
      </c>
      <c r="D236" s="3" t="s">
        <v>609</v>
      </c>
      <c r="E236" s="3" t="s">
        <v>610</v>
      </c>
      <c r="F236" s="3" t="s">
        <v>542</v>
      </c>
      <c r="G236" s="3" t="s">
        <v>88</v>
      </c>
      <c r="H236" s="3" t="s">
        <v>526</v>
      </c>
      <c r="I236" s="3" t="s">
        <v>527</v>
      </c>
      <c r="J236" s="3" t="s">
        <v>611</v>
      </c>
      <c r="K236" s="3" t="s">
        <v>92</v>
      </c>
      <c r="L236" s="3" t="s">
        <v>93</v>
      </c>
      <c r="M236" s="3" t="s">
        <v>94</v>
      </c>
      <c r="N236" s="2">
        <v>200000000</v>
      </c>
      <c r="O236" s="2">
        <v>0</v>
      </c>
      <c r="P236" s="10">
        <v>1</v>
      </c>
      <c r="Q236" s="2">
        <v>200000000</v>
      </c>
      <c r="R236" s="2">
        <v>0</v>
      </c>
      <c r="S236" s="3" t="s">
        <v>94</v>
      </c>
      <c r="T236" s="2">
        <v>50000000</v>
      </c>
      <c r="U236" s="2">
        <v>50000000</v>
      </c>
      <c r="V236" s="2">
        <v>612500</v>
      </c>
      <c r="W236" s="11">
        <v>1</v>
      </c>
      <c r="X236" s="2">
        <v>50000000</v>
      </c>
      <c r="Y236" s="2">
        <v>50000000</v>
      </c>
      <c r="Z236" s="2">
        <v>612500</v>
      </c>
      <c r="AA236" s="12">
        <v>4.4999999999999998E-2</v>
      </c>
      <c r="AB236" s="13">
        <v>44582</v>
      </c>
      <c r="AC236" s="13">
        <v>44500</v>
      </c>
      <c r="AD236" s="2">
        <v>1</v>
      </c>
      <c r="AE236" s="2">
        <v>5</v>
      </c>
      <c r="AF236" s="3" t="s">
        <v>95</v>
      </c>
      <c r="AG236" s="2">
        <v>0</v>
      </c>
      <c r="AH236" s="3" t="s">
        <v>95</v>
      </c>
      <c r="AI236" s="3" t="s">
        <v>95</v>
      </c>
      <c r="AJ236" s="2">
        <v>1</v>
      </c>
      <c r="AK236" s="2">
        <v>555227.38451963174</v>
      </c>
      <c r="AL236" s="2">
        <v>0</v>
      </c>
      <c r="AM236" s="2">
        <v>6801.5354603654905</v>
      </c>
      <c r="AN236" s="2">
        <v>562028.91997999721</v>
      </c>
      <c r="AO236" s="2">
        <v>555227.38451963174</v>
      </c>
      <c r="AP236" s="2">
        <v>0</v>
      </c>
      <c r="AQ236" s="2">
        <v>6801.5354603654905</v>
      </c>
      <c r="AR236" s="2">
        <v>562028.91997999721</v>
      </c>
      <c r="AS236" s="2">
        <v>40000000</v>
      </c>
      <c r="AT236" s="2">
        <v>0</v>
      </c>
      <c r="AU236" s="2">
        <v>489999.99999999994</v>
      </c>
      <c r="AV236" s="2">
        <v>40490000</v>
      </c>
      <c r="AW236" s="2">
        <v>555227.38451963174</v>
      </c>
      <c r="AX236" s="2">
        <v>0</v>
      </c>
      <c r="AY236" s="2">
        <v>6801.5354603654905</v>
      </c>
      <c r="AZ236" s="2">
        <v>562028.91997999721</v>
      </c>
      <c r="BA236" s="2">
        <v>2825607.6825588578</v>
      </c>
      <c r="BB236" s="2">
        <v>0</v>
      </c>
      <c r="BC236" s="2">
        <v>34613.69411134602</v>
      </c>
      <c r="BD236" s="2">
        <v>2860221.3766702041</v>
      </c>
      <c r="BE236" s="2">
        <v>2825607.6825588578</v>
      </c>
      <c r="BF236" s="2">
        <v>0</v>
      </c>
      <c r="BG236" s="2">
        <v>34613.69411134602</v>
      </c>
      <c r="BH236" s="2">
        <v>2860221.3766702041</v>
      </c>
      <c r="BI236" s="2">
        <v>203564000</v>
      </c>
      <c r="BJ236" s="2">
        <v>0</v>
      </c>
      <c r="BK236" s="2">
        <v>2493659</v>
      </c>
      <c r="BL236" s="2">
        <v>206057659</v>
      </c>
      <c r="BM236" s="2">
        <v>2825607.6825588578</v>
      </c>
      <c r="BN236" s="2">
        <v>0</v>
      </c>
      <c r="BO236" s="2">
        <v>34613.69411134602</v>
      </c>
      <c r="BP236" s="2">
        <v>2860221.3766702041</v>
      </c>
      <c r="BQ236" s="2" t="s">
        <v>96</v>
      </c>
      <c r="BR236" s="1" t="s">
        <v>523</v>
      </c>
      <c r="BS236" s="1" t="s">
        <v>523</v>
      </c>
      <c r="BT236" s="1" t="s">
        <v>523</v>
      </c>
      <c r="BU236" s="2">
        <v>562028.91997999721</v>
      </c>
      <c r="BV236" s="2">
        <v>562028.91997999721</v>
      </c>
      <c r="BW236" s="2">
        <v>40490000</v>
      </c>
      <c r="BX236" s="2">
        <v>562028.91997999721</v>
      </c>
      <c r="BY236" s="2">
        <v>562028.91997999721</v>
      </c>
      <c r="BZ236" s="2">
        <v>562028.91997999721</v>
      </c>
      <c r="CA236" s="2">
        <v>562028.91997999721</v>
      </c>
      <c r="CB236" s="2">
        <v>40490000</v>
      </c>
      <c r="CC236" s="2">
        <v>562028.91997999721</v>
      </c>
      <c r="CD236" s="2">
        <v>562028.91997999721</v>
      </c>
      <c r="CE236" s="1">
        <f t="shared" si="3"/>
        <v>1.1240578399599944E-2</v>
      </c>
    </row>
    <row r="237" spans="1:83" ht="13.5" customHeight="1">
      <c r="A237" s="3" t="s">
        <v>538</v>
      </c>
      <c r="B237" t="s">
        <v>612</v>
      </c>
      <c r="C237" s="9" t="s">
        <v>1846</v>
      </c>
      <c r="D237" s="3" t="s">
        <v>558</v>
      </c>
      <c r="E237" s="3" t="s">
        <v>559</v>
      </c>
      <c r="F237" s="3" t="s">
        <v>542</v>
      </c>
      <c r="G237" s="3" t="s">
        <v>88</v>
      </c>
      <c r="H237" s="3" t="s">
        <v>526</v>
      </c>
      <c r="I237" s="3" t="s">
        <v>527</v>
      </c>
      <c r="J237" s="3" t="s">
        <v>613</v>
      </c>
      <c r="K237" s="3" t="s">
        <v>92</v>
      </c>
      <c r="L237" s="3" t="s">
        <v>93</v>
      </c>
      <c r="M237" s="3" t="s">
        <v>94</v>
      </c>
      <c r="N237" s="2">
        <v>100000000</v>
      </c>
      <c r="O237" s="2">
        <v>0</v>
      </c>
      <c r="P237" s="10">
        <v>1</v>
      </c>
      <c r="Q237" s="2">
        <v>100000000</v>
      </c>
      <c r="R237" s="2">
        <v>0</v>
      </c>
      <c r="S237" s="3" t="s">
        <v>94</v>
      </c>
      <c r="T237" s="2">
        <v>100000000</v>
      </c>
      <c r="U237" s="2">
        <v>100000000</v>
      </c>
      <c r="V237" s="2">
        <v>395000</v>
      </c>
      <c r="W237" s="11">
        <v>1</v>
      </c>
      <c r="X237" s="2">
        <v>100000000</v>
      </c>
      <c r="Y237" s="2">
        <v>100000000</v>
      </c>
      <c r="Z237" s="2">
        <v>395000</v>
      </c>
      <c r="AA237" s="12">
        <v>3.95E-2</v>
      </c>
      <c r="AB237" s="13">
        <v>44756</v>
      </c>
      <c r="AC237" s="13">
        <v>44500</v>
      </c>
      <c r="AD237" s="2">
        <v>1</v>
      </c>
      <c r="AE237" s="2">
        <v>1</v>
      </c>
      <c r="AF237" s="3" t="s">
        <v>95</v>
      </c>
      <c r="AG237" s="2">
        <v>0</v>
      </c>
      <c r="AH237" s="3" t="s">
        <v>95</v>
      </c>
      <c r="AI237" s="3" t="s">
        <v>95</v>
      </c>
      <c r="AJ237" s="2">
        <v>1</v>
      </c>
      <c r="AK237" s="2">
        <v>37770.845009208104</v>
      </c>
      <c r="AL237" s="2">
        <v>0</v>
      </c>
      <c r="AM237" s="2">
        <v>149.19483778637203</v>
      </c>
      <c r="AN237" s="2">
        <v>37920.039846994478</v>
      </c>
      <c r="AO237" s="2">
        <v>37770.845009208104</v>
      </c>
      <c r="AP237" s="2">
        <v>0</v>
      </c>
      <c r="AQ237" s="2">
        <v>149.19483778637203</v>
      </c>
      <c r="AR237" s="2">
        <v>37920.039846994478</v>
      </c>
      <c r="AS237" s="2">
        <v>80000000</v>
      </c>
      <c r="AT237" s="2">
        <v>0</v>
      </c>
      <c r="AU237" s="2">
        <v>316000</v>
      </c>
      <c r="AV237" s="2">
        <v>80316000</v>
      </c>
      <c r="AW237" s="2">
        <v>37770.845009208104</v>
      </c>
      <c r="AX237" s="2">
        <v>0</v>
      </c>
      <c r="AY237" s="2">
        <v>149.19483778637203</v>
      </c>
      <c r="AZ237" s="2">
        <v>37920.039846994478</v>
      </c>
      <c r="BA237" s="2">
        <v>192219.60733636096</v>
      </c>
      <c r="BB237" s="2">
        <v>0</v>
      </c>
      <c r="BC237" s="2">
        <v>759.26744897862591</v>
      </c>
      <c r="BD237" s="2">
        <v>192978.87478533961</v>
      </c>
      <c r="BE237" s="2">
        <v>192219.60733636096</v>
      </c>
      <c r="BF237" s="2">
        <v>0</v>
      </c>
      <c r="BG237" s="2">
        <v>759.26744897862591</v>
      </c>
      <c r="BH237" s="2">
        <v>192978.87478533961</v>
      </c>
      <c r="BI237" s="2">
        <v>407128000</v>
      </c>
      <c r="BJ237" s="2">
        <v>0</v>
      </c>
      <c r="BK237" s="2">
        <v>1608155.6</v>
      </c>
      <c r="BL237" s="2">
        <v>408736155.60000002</v>
      </c>
      <c r="BM237" s="2">
        <v>192219.60733636096</v>
      </c>
      <c r="BN237" s="2">
        <v>0</v>
      </c>
      <c r="BO237" s="2">
        <v>759.26744897862591</v>
      </c>
      <c r="BP237" s="2">
        <v>192978.87478533961</v>
      </c>
      <c r="BQ237" s="2" t="s">
        <v>96</v>
      </c>
      <c r="BR237" s="1" t="s">
        <v>523</v>
      </c>
      <c r="BS237" s="1" t="s">
        <v>523</v>
      </c>
      <c r="BT237" s="1" t="s">
        <v>523</v>
      </c>
      <c r="BU237" s="2">
        <v>37920.039846994478</v>
      </c>
      <c r="BV237" s="2">
        <v>37920.039846994478</v>
      </c>
      <c r="BW237" s="2">
        <v>80316000</v>
      </c>
      <c r="BX237" s="2">
        <v>37920.039846994478</v>
      </c>
      <c r="BY237" s="2">
        <v>37920.039846994478</v>
      </c>
      <c r="BZ237" s="2">
        <v>37920.039846994478</v>
      </c>
      <c r="CA237" s="2">
        <v>37920.039846994478</v>
      </c>
      <c r="CB237" s="2">
        <v>80316000</v>
      </c>
      <c r="CC237" s="2">
        <v>37920.039846994478</v>
      </c>
      <c r="CD237" s="2">
        <v>37920.039846994478</v>
      </c>
      <c r="CE237" s="1">
        <f t="shared" si="3"/>
        <v>3.7920039846994476E-4</v>
      </c>
    </row>
    <row r="238" spans="1:83" ht="13.5" customHeight="1">
      <c r="A238" s="3" t="s">
        <v>538</v>
      </c>
      <c r="B238" t="s">
        <v>614</v>
      </c>
      <c r="C238" s="9" t="s">
        <v>1847</v>
      </c>
      <c r="D238" s="3" t="s">
        <v>615</v>
      </c>
      <c r="E238" s="3" t="s">
        <v>616</v>
      </c>
      <c r="F238" s="3" t="s">
        <v>542</v>
      </c>
      <c r="G238" s="3" t="s">
        <v>88</v>
      </c>
      <c r="H238" s="3" t="s">
        <v>526</v>
      </c>
      <c r="I238" s="3" t="s">
        <v>527</v>
      </c>
      <c r="J238" s="3" t="s">
        <v>617</v>
      </c>
      <c r="K238" s="3" t="s">
        <v>92</v>
      </c>
      <c r="L238" s="3" t="s">
        <v>93</v>
      </c>
      <c r="M238" s="3" t="s">
        <v>94</v>
      </c>
      <c r="N238" s="2">
        <v>200000000</v>
      </c>
      <c r="O238" s="2">
        <v>0</v>
      </c>
      <c r="P238" s="10">
        <v>1</v>
      </c>
      <c r="Q238" s="2">
        <v>200000000</v>
      </c>
      <c r="R238" s="2">
        <v>0</v>
      </c>
      <c r="S238" s="3" t="s">
        <v>94</v>
      </c>
      <c r="T238" s="2">
        <v>100000000</v>
      </c>
      <c r="U238" s="2">
        <v>100000000</v>
      </c>
      <c r="V238" s="2">
        <v>425000</v>
      </c>
      <c r="W238" s="11">
        <v>1</v>
      </c>
      <c r="X238" s="2">
        <v>100000000</v>
      </c>
      <c r="Y238" s="2">
        <v>100000000</v>
      </c>
      <c r="Z238" s="2">
        <v>425000</v>
      </c>
      <c r="AA238" s="12">
        <v>4.2500000000000003E-2</v>
      </c>
      <c r="AB238" s="13">
        <v>44764</v>
      </c>
      <c r="AC238" s="13">
        <v>44500</v>
      </c>
      <c r="AD238" s="2">
        <v>1</v>
      </c>
      <c r="AE238" s="2">
        <v>3</v>
      </c>
      <c r="AF238" s="3" t="s">
        <v>95</v>
      </c>
      <c r="AG238" s="2">
        <v>0</v>
      </c>
      <c r="AH238" s="3" t="s">
        <v>95</v>
      </c>
      <c r="AI238" s="3" t="s">
        <v>95</v>
      </c>
      <c r="AJ238" s="2">
        <v>1</v>
      </c>
      <c r="AK238" s="2">
        <v>251140.82016945834</v>
      </c>
      <c r="AL238" s="2">
        <v>0</v>
      </c>
      <c r="AM238" s="2">
        <v>1067.3484857201981</v>
      </c>
      <c r="AN238" s="2">
        <v>252208.16865517854</v>
      </c>
      <c r="AO238" s="2">
        <v>251140.82016945834</v>
      </c>
      <c r="AP238" s="2">
        <v>0</v>
      </c>
      <c r="AQ238" s="2">
        <v>1067.3484857201981</v>
      </c>
      <c r="AR238" s="2">
        <v>252208.16865517854</v>
      </c>
      <c r="AS238" s="2">
        <v>80000000</v>
      </c>
      <c r="AT238" s="2">
        <v>0</v>
      </c>
      <c r="AU238" s="2">
        <v>340000</v>
      </c>
      <c r="AV238" s="2">
        <v>80340000</v>
      </c>
      <c r="AW238" s="2">
        <v>251140.82016945834</v>
      </c>
      <c r="AX238" s="2">
        <v>0</v>
      </c>
      <c r="AY238" s="2">
        <v>1067.3484857201981</v>
      </c>
      <c r="AZ238" s="2">
        <v>252208.16865517854</v>
      </c>
      <c r="BA238" s="2">
        <v>1278080.7479243905</v>
      </c>
      <c r="BB238" s="2">
        <v>0</v>
      </c>
      <c r="BC238" s="2">
        <v>5431.8431786786605</v>
      </c>
      <c r="BD238" s="2">
        <v>1283512.5911030693</v>
      </c>
      <c r="BE238" s="2">
        <v>1278080.7479243905</v>
      </c>
      <c r="BF238" s="2">
        <v>0</v>
      </c>
      <c r="BG238" s="2">
        <v>5431.8431786786605</v>
      </c>
      <c r="BH238" s="2">
        <v>1283512.5911030693</v>
      </c>
      <c r="BI238" s="2">
        <v>407128000</v>
      </c>
      <c r="BJ238" s="2">
        <v>0</v>
      </c>
      <c r="BK238" s="2">
        <v>1730294</v>
      </c>
      <c r="BL238" s="2">
        <v>408858294</v>
      </c>
      <c r="BM238" s="2">
        <v>1278080.7479243905</v>
      </c>
      <c r="BN238" s="2">
        <v>0</v>
      </c>
      <c r="BO238" s="2">
        <v>5431.8431786786605</v>
      </c>
      <c r="BP238" s="2">
        <v>1283512.5911030693</v>
      </c>
      <c r="BQ238" s="2" t="s">
        <v>96</v>
      </c>
      <c r="BR238" s="1" t="s">
        <v>523</v>
      </c>
      <c r="BS238" s="1" t="s">
        <v>523</v>
      </c>
      <c r="BT238" s="1" t="s">
        <v>523</v>
      </c>
      <c r="BU238" s="2">
        <v>252208.16865517854</v>
      </c>
      <c r="BV238" s="2">
        <v>252208.16865517854</v>
      </c>
      <c r="BW238" s="2">
        <v>80340000</v>
      </c>
      <c r="BX238" s="2">
        <v>252208.16865517854</v>
      </c>
      <c r="BY238" s="2">
        <v>252208.16865517854</v>
      </c>
      <c r="BZ238" s="2">
        <v>252208.16865517854</v>
      </c>
      <c r="CA238" s="2">
        <v>252208.16865517854</v>
      </c>
      <c r="CB238" s="2">
        <v>80340000</v>
      </c>
      <c r="CC238" s="2">
        <v>252208.16865517854</v>
      </c>
      <c r="CD238" s="2">
        <v>252208.16865517854</v>
      </c>
      <c r="CE238" s="1">
        <f t="shared" si="3"/>
        <v>2.5220816865517853E-3</v>
      </c>
    </row>
    <row r="239" spans="1:83" ht="13.5" customHeight="1">
      <c r="A239" s="3" t="s">
        <v>538</v>
      </c>
      <c r="B239" t="s">
        <v>618</v>
      </c>
      <c r="C239" s="9" t="s">
        <v>1848</v>
      </c>
      <c r="D239" s="3" t="s">
        <v>609</v>
      </c>
      <c r="E239" s="3" t="s">
        <v>610</v>
      </c>
      <c r="F239" s="3" t="s">
        <v>542</v>
      </c>
      <c r="G239" s="3" t="s">
        <v>88</v>
      </c>
      <c r="H239" s="3" t="s">
        <v>526</v>
      </c>
      <c r="I239" s="3" t="s">
        <v>527</v>
      </c>
      <c r="J239" s="3" t="s">
        <v>611</v>
      </c>
      <c r="K239" s="3" t="s">
        <v>92</v>
      </c>
      <c r="L239" s="3" t="s">
        <v>93</v>
      </c>
      <c r="M239" s="3" t="s">
        <v>94</v>
      </c>
      <c r="N239" s="2">
        <v>200000000</v>
      </c>
      <c r="O239" s="2">
        <v>0</v>
      </c>
      <c r="P239" s="10">
        <v>1</v>
      </c>
      <c r="Q239" s="2">
        <v>200000000</v>
      </c>
      <c r="R239" s="2">
        <v>0</v>
      </c>
      <c r="S239" s="3" t="s">
        <v>94</v>
      </c>
      <c r="T239" s="2">
        <v>100000000</v>
      </c>
      <c r="U239" s="2">
        <v>100000000</v>
      </c>
      <c r="V239" s="2">
        <v>1038888.89</v>
      </c>
      <c r="W239" s="11">
        <v>1</v>
      </c>
      <c r="X239" s="2">
        <v>100000000</v>
      </c>
      <c r="Y239" s="2">
        <v>100000000</v>
      </c>
      <c r="Z239" s="2">
        <v>1038888.89</v>
      </c>
      <c r="AA239" s="12">
        <v>4.4000000000000004E-2</v>
      </c>
      <c r="AB239" s="13">
        <v>44588</v>
      </c>
      <c r="AC239" s="13">
        <v>44500</v>
      </c>
      <c r="AD239" s="2">
        <v>1</v>
      </c>
      <c r="AE239" s="2">
        <v>5</v>
      </c>
      <c r="AF239" s="3" t="s">
        <v>95</v>
      </c>
      <c r="AG239" s="2">
        <v>0</v>
      </c>
      <c r="AH239" s="3" t="s">
        <v>95</v>
      </c>
      <c r="AI239" s="3" t="s">
        <v>95</v>
      </c>
      <c r="AJ239" s="2">
        <v>1</v>
      </c>
      <c r="AK239" s="2">
        <v>1110454.7690392635</v>
      </c>
      <c r="AL239" s="2">
        <v>0</v>
      </c>
      <c r="AM239" s="2">
        <v>11536.391224024072</v>
      </c>
      <c r="AN239" s="2">
        <v>1121991.1602632876</v>
      </c>
      <c r="AO239" s="2">
        <v>1110454.7690392635</v>
      </c>
      <c r="AP239" s="2">
        <v>0</v>
      </c>
      <c r="AQ239" s="2">
        <v>11536.391224024072</v>
      </c>
      <c r="AR239" s="2">
        <v>1121991.1602632876</v>
      </c>
      <c r="AS239" s="2">
        <v>80000000</v>
      </c>
      <c r="AT239" s="2">
        <v>0</v>
      </c>
      <c r="AU239" s="2">
        <v>831111.11199999996</v>
      </c>
      <c r="AV239" s="2">
        <v>80831111.111999989</v>
      </c>
      <c r="AW239" s="2">
        <v>1110454.7690392635</v>
      </c>
      <c r="AX239" s="2">
        <v>0</v>
      </c>
      <c r="AY239" s="2">
        <v>11536.391224024072</v>
      </c>
      <c r="AZ239" s="2">
        <v>1121991.1602632876</v>
      </c>
      <c r="BA239" s="2">
        <v>5651215.3651177157</v>
      </c>
      <c r="BB239" s="2">
        <v>0</v>
      </c>
      <c r="BC239" s="2">
        <v>58709.848578180907</v>
      </c>
      <c r="BD239" s="2">
        <v>5709925.2136958968</v>
      </c>
      <c r="BE239" s="2">
        <v>5651215.3651177157</v>
      </c>
      <c r="BF239" s="2">
        <v>0</v>
      </c>
      <c r="BG239" s="2">
        <v>58709.848578180907</v>
      </c>
      <c r="BH239" s="2">
        <v>5709925.2136958968</v>
      </c>
      <c r="BI239" s="2">
        <v>407128000</v>
      </c>
      <c r="BJ239" s="2">
        <v>0</v>
      </c>
      <c r="BK239" s="2">
        <v>4229607.5600792002</v>
      </c>
      <c r="BL239" s="2">
        <v>411357607.56007916</v>
      </c>
      <c r="BM239" s="2">
        <v>5651215.3651177157</v>
      </c>
      <c r="BN239" s="2">
        <v>0</v>
      </c>
      <c r="BO239" s="2">
        <v>58709.848578180907</v>
      </c>
      <c r="BP239" s="2">
        <v>5709925.2136958968</v>
      </c>
      <c r="BQ239" s="2" t="s">
        <v>96</v>
      </c>
      <c r="BR239" s="1" t="s">
        <v>523</v>
      </c>
      <c r="BS239" s="1" t="s">
        <v>523</v>
      </c>
      <c r="BT239" s="1" t="s">
        <v>523</v>
      </c>
      <c r="BU239" s="2">
        <v>1121991.1602632876</v>
      </c>
      <c r="BV239" s="2">
        <v>1121991.1602632876</v>
      </c>
      <c r="BW239" s="2">
        <v>80831111.111999989</v>
      </c>
      <c r="BX239" s="2">
        <v>1121991.1602632876</v>
      </c>
      <c r="BY239" s="2">
        <v>1121991.1602632876</v>
      </c>
      <c r="BZ239" s="2">
        <v>1121991.1602632876</v>
      </c>
      <c r="CA239" s="2">
        <v>1121991.1602632876</v>
      </c>
      <c r="CB239" s="2">
        <v>80831111.111999989</v>
      </c>
      <c r="CC239" s="2">
        <v>1121991.1602632876</v>
      </c>
      <c r="CD239" s="2">
        <v>1121991.1602632876</v>
      </c>
      <c r="CE239" s="1">
        <f t="shared" si="3"/>
        <v>1.1219911602632877E-2</v>
      </c>
    </row>
    <row r="240" spans="1:83" ht="13.5" customHeight="1">
      <c r="A240" s="3" t="s">
        <v>538</v>
      </c>
      <c r="B240" t="s">
        <v>619</v>
      </c>
      <c r="C240" s="9" t="s">
        <v>1849</v>
      </c>
      <c r="D240" s="3" t="s">
        <v>620</v>
      </c>
      <c r="E240" s="3" t="s">
        <v>621</v>
      </c>
      <c r="F240" s="3" t="s">
        <v>542</v>
      </c>
      <c r="G240" s="3" t="e">
        <v>#N/A</v>
      </c>
      <c r="H240" s="3" t="s">
        <v>526</v>
      </c>
      <c r="I240" s="3" t="s">
        <v>527</v>
      </c>
      <c r="J240" s="3" t="s">
        <v>622</v>
      </c>
      <c r="K240" s="3" t="s">
        <v>92</v>
      </c>
      <c r="L240" s="3" t="s">
        <v>93</v>
      </c>
      <c r="M240" s="3" t="s">
        <v>94</v>
      </c>
      <c r="N240" s="2">
        <v>100000000</v>
      </c>
      <c r="O240" s="2">
        <v>0</v>
      </c>
      <c r="P240" s="10">
        <v>1</v>
      </c>
      <c r="Q240" s="2">
        <v>100000000</v>
      </c>
      <c r="R240" s="2">
        <v>0</v>
      </c>
      <c r="S240" s="3" t="s">
        <v>94</v>
      </c>
      <c r="T240" s="2">
        <v>100000000</v>
      </c>
      <c r="U240" s="2">
        <v>100000000</v>
      </c>
      <c r="V240" s="2">
        <v>68333.33</v>
      </c>
      <c r="W240" s="11">
        <v>1</v>
      </c>
      <c r="X240" s="2">
        <v>100000000</v>
      </c>
      <c r="Y240" s="2">
        <v>100000000</v>
      </c>
      <c r="Z240" s="2">
        <v>68333.33</v>
      </c>
      <c r="AA240" s="12">
        <v>4.0999999999999995E-2</v>
      </c>
      <c r="AB240" s="13">
        <v>44783</v>
      </c>
      <c r="AC240" s="13">
        <v>44500</v>
      </c>
      <c r="AD240" s="2">
        <v>1</v>
      </c>
      <c r="AE240" s="2">
        <v>2</v>
      </c>
      <c r="AF240" s="3" t="s">
        <v>95</v>
      </c>
      <c r="AG240" s="2">
        <v>0</v>
      </c>
      <c r="AH240" s="3" t="s">
        <v>95</v>
      </c>
      <c r="AI240" s="3" t="s">
        <v>95</v>
      </c>
      <c r="AJ240" s="2">
        <v>1</v>
      </c>
      <c r="AK240" s="2">
        <v>104004.3809969201</v>
      </c>
      <c r="AL240" s="2">
        <v>0</v>
      </c>
      <c r="AM240" s="2">
        <v>71.069656881082707</v>
      </c>
      <c r="AN240" s="2">
        <v>104075.45065380118</v>
      </c>
      <c r="AO240" s="2">
        <v>104004.3809969201</v>
      </c>
      <c r="AP240" s="2">
        <v>0</v>
      </c>
      <c r="AQ240" s="2">
        <v>71.069656881082707</v>
      </c>
      <c r="AR240" s="2">
        <v>104075.45065380118</v>
      </c>
      <c r="AS240" s="2">
        <v>80000000</v>
      </c>
      <c r="AT240" s="2">
        <v>0</v>
      </c>
      <c r="AU240" s="2">
        <v>54666.663999999997</v>
      </c>
      <c r="AV240" s="2">
        <v>80054666.664000005</v>
      </c>
      <c r="AW240" s="2">
        <v>104004.3809969201</v>
      </c>
      <c r="AX240" s="2">
        <v>0</v>
      </c>
      <c r="AY240" s="2">
        <v>71.069656881082707</v>
      </c>
      <c r="AZ240" s="2">
        <v>104075.45065380118</v>
      </c>
      <c r="BA240" s="2">
        <v>529288.6953314261</v>
      </c>
      <c r="BB240" s="2">
        <v>0</v>
      </c>
      <c r="BC240" s="2">
        <v>361.68059083351801</v>
      </c>
      <c r="BD240" s="2">
        <v>529650.37592225964</v>
      </c>
      <c r="BE240" s="2">
        <v>529288.6953314261</v>
      </c>
      <c r="BF240" s="2">
        <v>0</v>
      </c>
      <c r="BG240" s="2">
        <v>361.68059083351801</v>
      </c>
      <c r="BH240" s="2">
        <v>529650.37592225964</v>
      </c>
      <c r="BI240" s="2">
        <v>407128000</v>
      </c>
      <c r="BJ240" s="2">
        <v>0</v>
      </c>
      <c r="BK240" s="2">
        <v>278204.11976239999</v>
      </c>
      <c r="BL240" s="2">
        <v>407406204.11976242</v>
      </c>
      <c r="BM240" s="2">
        <v>529288.6953314261</v>
      </c>
      <c r="BN240" s="2">
        <v>0</v>
      </c>
      <c r="BO240" s="2">
        <v>361.68059083351801</v>
      </c>
      <c r="BP240" s="2">
        <v>529650.37592225964</v>
      </c>
      <c r="BQ240" s="2" t="s">
        <v>96</v>
      </c>
      <c r="BR240" s="1" t="s">
        <v>523</v>
      </c>
      <c r="BS240" s="1" t="s">
        <v>523</v>
      </c>
      <c r="BT240" s="1" t="s">
        <v>523</v>
      </c>
      <c r="BU240" s="2">
        <v>104075.45065380118</v>
      </c>
      <c r="BV240" s="2">
        <v>104075.45065380118</v>
      </c>
      <c r="BW240" s="2">
        <v>80054666.664000005</v>
      </c>
      <c r="BX240" s="2">
        <v>104075.45065380118</v>
      </c>
      <c r="BY240" s="2">
        <v>104075.45065380118</v>
      </c>
      <c r="BZ240" s="2">
        <v>104075.45065380118</v>
      </c>
      <c r="CA240" s="2">
        <v>104075.45065380118</v>
      </c>
      <c r="CB240" s="2">
        <v>80054666.664000005</v>
      </c>
      <c r="CC240" s="2">
        <v>104075.45065380118</v>
      </c>
      <c r="CD240" s="2">
        <v>104075.45065380118</v>
      </c>
      <c r="CE240" s="1">
        <f t="shared" si="3"/>
        <v>1.0407545065380117E-3</v>
      </c>
    </row>
    <row r="241" spans="1:83" ht="13.5" customHeight="1">
      <c r="A241" s="3" t="s">
        <v>538</v>
      </c>
      <c r="B241" t="s">
        <v>623</v>
      </c>
      <c r="C241" s="9" t="s">
        <v>1850</v>
      </c>
      <c r="D241" s="3" t="s">
        <v>583</v>
      </c>
      <c r="E241" s="3" t="s">
        <v>584</v>
      </c>
      <c r="F241" s="3" t="s">
        <v>542</v>
      </c>
      <c r="G241" s="3" t="s">
        <v>88</v>
      </c>
      <c r="H241" s="3" t="s">
        <v>526</v>
      </c>
      <c r="I241" s="3" t="s">
        <v>527</v>
      </c>
      <c r="J241" s="3" t="s">
        <v>624</v>
      </c>
      <c r="K241" s="3" t="s">
        <v>92</v>
      </c>
      <c r="L241" s="3" t="s">
        <v>93</v>
      </c>
      <c r="M241" s="3" t="s">
        <v>94</v>
      </c>
      <c r="N241" s="2">
        <v>80000000</v>
      </c>
      <c r="O241" s="2">
        <v>0</v>
      </c>
      <c r="P241" s="10">
        <v>1</v>
      </c>
      <c r="Q241" s="2">
        <v>80000000</v>
      </c>
      <c r="R241" s="2">
        <v>0</v>
      </c>
      <c r="S241" s="3" t="s">
        <v>94</v>
      </c>
      <c r="T241" s="2">
        <v>80000000</v>
      </c>
      <c r="U241" s="2">
        <v>80000000</v>
      </c>
      <c r="V241" s="2">
        <v>0</v>
      </c>
      <c r="W241" s="11">
        <v>1</v>
      </c>
      <c r="X241" s="2">
        <v>80000000</v>
      </c>
      <c r="Y241" s="2">
        <v>80000000</v>
      </c>
      <c r="Z241" s="2">
        <v>0</v>
      </c>
      <c r="AA241" s="12">
        <v>0</v>
      </c>
      <c r="AB241" s="13">
        <v>44540</v>
      </c>
      <c r="AC241" s="13">
        <v>44500</v>
      </c>
      <c r="AD241" s="2">
        <v>1</v>
      </c>
      <c r="AE241" s="2">
        <v>3</v>
      </c>
      <c r="AF241" s="3" t="s">
        <v>95</v>
      </c>
      <c r="AG241" s="2">
        <v>0</v>
      </c>
      <c r="AH241" s="3" t="s">
        <v>95</v>
      </c>
      <c r="AI241" s="3" t="s">
        <v>95</v>
      </c>
      <c r="AJ241" s="2">
        <v>1</v>
      </c>
      <c r="AK241" s="2">
        <v>200912.65613556668</v>
      </c>
      <c r="AL241" s="2">
        <v>0</v>
      </c>
      <c r="AM241" s="2">
        <v>0</v>
      </c>
      <c r="AN241" s="2">
        <v>200912.65613556668</v>
      </c>
      <c r="AO241" s="2">
        <v>200912.65613556668</v>
      </c>
      <c r="AP241" s="2">
        <v>0</v>
      </c>
      <c r="AQ241" s="2">
        <v>0</v>
      </c>
      <c r="AR241" s="2">
        <v>200912.65613556668</v>
      </c>
      <c r="AS241" s="2">
        <v>64000000</v>
      </c>
      <c r="AT241" s="2">
        <v>0</v>
      </c>
      <c r="AU241" s="2">
        <v>0</v>
      </c>
      <c r="AV241" s="2">
        <v>64000000</v>
      </c>
      <c r="AW241" s="2">
        <v>200912.65613556668</v>
      </c>
      <c r="AX241" s="2">
        <v>0</v>
      </c>
      <c r="AY241" s="2">
        <v>0</v>
      </c>
      <c r="AZ241" s="2">
        <v>200912.65613556668</v>
      </c>
      <c r="BA241" s="2">
        <v>1022464.5983395124</v>
      </c>
      <c r="BB241" s="2">
        <v>0</v>
      </c>
      <c r="BC241" s="2">
        <v>0</v>
      </c>
      <c r="BD241" s="2">
        <v>1022464.5983395124</v>
      </c>
      <c r="BE241" s="2">
        <v>1022464.5983395124</v>
      </c>
      <c r="BF241" s="2">
        <v>0</v>
      </c>
      <c r="BG241" s="2">
        <v>0</v>
      </c>
      <c r="BH241" s="2">
        <v>1022464.5983395124</v>
      </c>
      <c r="BI241" s="2">
        <v>325702400</v>
      </c>
      <c r="BJ241" s="2">
        <v>0</v>
      </c>
      <c r="BK241" s="2">
        <v>0</v>
      </c>
      <c r="BL241" s="2">
        <v>325702400</v>
      </c>
      <c r="BM241" s="2">
        <v>1022464.5983395124</v>
      </c>
      <c r="BN241" s="2">
        <v>0</v>
      </c>
      <c r="BO241" s="2">
        <v>0</v>
      </c>
      <c r="BP241" s="2">
        <v>1022464.5983395124</v>
      </c>
      <c r="BQ241" s="2" t="s">
        <v>96</v>
      </c>
      <c r="BR241" s="1" t="s">
        <v>523</v>
      </c>
      <c r="BS241" s="1" t="s">
        <v>523</v>
      </c>
      <c r="BT241" s="1" t="s">
        <v>523</v>
      </c>
      <c r="BU241" s="2">
        <v>200912.65613556668</v>
      </c>
      <c r="BV241" s="2">
        <v>200912.65613556668</v>
      </c>
      <c r="BW241" s="2">
        <v>64000000</v>
      </c>
      <c r="BX241" s="2">
        <v>200912.65613556668</v>
      </c>
      <c r="BY241" s="2">
        <v>200912.65613556668</v>
      </c>
      <c r="BZ241" s="2">
        <v>200912.65613556668</v>
      </c>
      <c r="CA241" s="2">
        <v>200912.65613556668</v>
      </c>
      <c r="CB241" s="2">
        <v>64000000</v>
      </c>
      <c r="CC241" s="2">
        <v>200912.65613556668</v>
      </c>
      <c r="CD241" s="2">
        <v>200912.65613556668</v>
      </c>
      <c r="CE241" s="1">
        <f t="shared" si="3"/>
        <v>2.5114082016945835E-3</v>
      </c>
    </row>
    <row r="242" spans="1:83" ht="13.5" customHeight="1">
      <c r="A242" s="3" t="s">
        <v>538</v>
      </c>
      <c r="B242" t="s">
        <v>625</v>
      </c>
      <c r="C242" s="9" t="s">
        <v>1851</v>
      </c>
      <c r="D242" s="3" t="s">
        <v>579</v>
      </c>
      <c r="E242" s="3" t="s">
        <v>580</v>
      </c>
      <c r="F242" s="3" t="s">
        <v>542</v>
      </c>
      <c r="G242" s="3" t="s">
        <v>88</v>
      </c>
      <c r="H242" s="3" t="s">
        <v>526</v>
      </c>
      <c r="I242" s="3" t="s">
        <v>527</v>
      </c>
      <c r="J242" s="3" t="s">
        <v>626</v>
      </c>
      <c r="K242" s="3" t="s">
        <v>92</v>
      </c>
      <c r="L242" s="3" t="s">
        <v>93</v>
      </c>
      <c r="M242" s="3" t="s">
        <v>94</v>
      </c>
      <c r="N242" s="2">
        <v>50000000</v>
      </c>
      <c r="O242" s="2">
        <v>0</v>
      </c>
      <c r="P242" s="10">
        <v>1</v>
      </c>
      <c r="Q242" s="2">
        <v>50000000</v>
      </c>
      <c r="R242" s="2">
        <v>0</v>
      </c>
      <c r="S242" s="3" t="s">
        <v>94</v>
      </c>
      <c r="T242" s="2">
        <v>50000000</v>
      </c>
      <c r="U242" s="2">
        <v>50000000</v>
      </c>
      <c r="V242" s="2">
        <v>0</v>
      </c>
      <c r="W242" s="11">
        <v>1</v>
      </c>
      <c r="X242" s="2">
        <v>50000000</v>
      </c>
      <c r="Y242" s="2">
        <v>50000000</v>
      </c>
      <c r="Z242" s="2">
        <v>0</v>
      </c>
      <c r="AA242" s="12">
        <v>0</v>
      </c>
      <c r="AB242" s="13">
        <v>44585</v>
      </c>
      <c r="AC242" s="13">
        <v>44500</v>
      </c>
      <c r="AD242" s="2">
        <v>1</v>
      </c>
      <c r="AE242" s="2">
        <v>5</v>
      </c>
      <c r="AF242" s="3" t="s">
        <v>95</v>
      </c>
      <c r="AG242" s="2">
        <v>0</v>
      </c>
      <c r="AH242" s="3" t="s">
        <v>95</v>
      </c>
      <c r="AI242" s="3" t="s">
        <v>95</v>
      </c>
      <c r="AJ242" s="2">
        <v>1</v>
      </c>
      <c r="AK242" s="2">
        <v>555227.38451963174</v>
      </c>
      <c r="AL242" s="2">
        <v>0</v>
      </c>
      <c r="AM242" s="2">
        <v>0</v>
      </c>
      <c r="AN242" s="2">
        <v>555227.38451963174</v>
      </c>
      <c r="AO242" s="2">
        <v>555227.38451963174</v>
      </c>
      <c r="AP242" s="2">
        <v>0</v>
      </c>
      <c r="AQ242" s="2">
        <v>0</v>
      </c>
      <c r="AR242" s="2">
        <v>555227.38451963174</v>
      </c>
      <c r="AS242" s="2">
        <v>40000000</v>
      </c>
      <c r="AT242" s="2">
        <v>0</v>
      </c>
      <c r="AU242" s="2">
        <v>0</v>
      </c>
      <c r="AV242" s="2">
        <v>40000000</v>
      </c>
      <c r="AW242" s="2">
        <v>555227.38451963174</v>
      </c>
      <c r="AX242" s="2">
        <v>0</v>
      </c>
      <c r="AY242" s="2">
        <v>0</v>
      </c>
      <c r="AZ242" s="2">
        <v>555227.38451963174</v>
      </c>
      <c r="BA242" s="2">
        <v>2825607.6825588578</v>
      </c>
      <c r="BB242" s="2">
        <v>0</v>
      </c>
      <c r="BC242" s="2">
        <v>0</v>
      </c>
      <c r="BD242" s="2">
        <v>2825607.6825588578</v>
      </c>
      <c r="BE242" s="2">
        <v>2825607.6825588578</v>
      </c>
      <c r="BF242" s="2">
        <v>0</v>
      </c>
      <c r="BG242" s="2">
        <v>0</v>
      </c>
      <c r="BH242" s="2">
        <v>2825607.6825588578</v>
      </c>
      <c r="BI242" s="2">
        <v>203564000</v>
      </c>
      <c r="BJ242" s="2">
        <v>0</v>
      </c>
      <c r="BK242" s="2">
        <v>0</v>
      </c>
      <c r="BL242" s="2">
        <v>203564000</v>
      </c>
      <c r="BM242" s="2">
        <v>2825607.6825588578</v>
      </c>
      <c r="BN242" s="2">
        <v>0</v>
      </c>
      <c r="BO242" s="2">
        <v>0</v>
      </c>
      <c r="BP242" s="2">
        <v>2825607.6825588578</v>
      </c>
      <c r="BQ242" s="2" t="s">
        <v>96</v>
      </c>
      <c r="BR242" s="1" t="s">
        <v>523</v>
      </c>
      <c r="BS242" s="1" t="s">
        <v>523</v>
      </c>
      <c r="BT242" s="1" t="s">
        <v>523</v>
      </c>
      <c r="BU242" s="2">
        <v>555227.38451963174</v>
      </c>
      <c r="BV242" s="2">
        <v>555227.38451963174</v>
      </c>
      <c r="BW242" s="2">
        <v>40000000</v>
      </c>
      <c r="BX242" s="2">
        <v>555227.38451963174</v>
      </c>
      <c r="BY242" s="2">
        <v>555227.38451963174</v>
      </c>
      <c r="BZ242" s="2">
        <v>555227.38451963174</v>
      </c>
      <c r="CA242" s="2">
        <v>555227.38451963174</v>
      </c>
      <c r="CB242" s="2">
        <v>40000000</v>
      </c>
      <c r="CC242" s="2">
        <v>555227.38451963174</v>
      </c>
      <c r="CD242" s="2">
        <v>555227.38451963174</v>
      </c>
      <c r="CE242" s="1">
        <f t="shared" si="3"/>
        <v>1.1104547690392635E-2</v>
      </c>
    </row>
    <row r="243" spans="1:83" ht="13.5" customHeight="1">
      <c r="A243" s="3" t="s">
        <v>538</v>
      </c>
      <c r="B243" t="s">
        <v>627</v>
      </c>
      <c r="C243" s="9" t="s">
        <v>1852</v>
      </c>
      <c r="D243" s="3" t="s">
        <v>628</v>
      </c>
      <c r="E243" s="3" t="s">
        <v>629</v>
      </c>
      <c r="F243" s="3" t="s">
        <v>542</v>
      </c>
      <c r="G243" s="3" t="e">
        <v>#N/A</v>
      </c>
      <c r="H243" s="3" t="s">
        <v>526</v>
      </c>
      <c r="I243" s="3" t="s">
        <v>527</v>
      </c>
      <c r="J243" s="3" t="s">
        <v>630</v>
      </c>
      <c r="K243" s="3" t="s">
        <v>92</v>
      </c>
      <c r="L243" s="3" t="s">
        <v>93</v>
      </c>
      <c r="M243" s="3" t="s">
        <v>94</v>
      </c>
      <c r="N243" s="2">
        <v>50000000</v>
      </c>
      <c r="O243" s="2">
        <v>0</v>
      </c>
      <c r="P243" s="10">
        <v>1</v>
      </c>
      <c r="Q243" s="2">
        <v>50000000</v>
      </c>
      <c r="R243" s="2">
        <v>0</v>
      </c>
      <c r="S243" s="3" t="s">
        <v>94</v>
      </c>
      <c r="T243" s="2">
        <v>50000000</v>
      </c>
      <c r="U243" s="2">
        <v>50000000</v>
      </c>
      <c r="V243" s="2">
        <v>265000</v>
      </c>
      <c r="W243" s="11">
        <v>1</v>
      </c>
      <c r="X243" s="2">
        <v>50000000</v>
      </c>
      <c r="Y243" s="2">
        <v>50000000</v>
      </c>
      <c r="Z243" s="2">
        <v>265000</v>
      </c>
      <c r="AA243" s="12">
        <v>5.2999999999999999E-2</v>
      </c>
      <c r="AB243" s="13">
        <v>44796</v>
      </c>
      <c r="AC243" s="13">
        <v>44500</v>
      </c>
      <c r="AD243" s="2">
        <v>1</v>
      </c>
      <c r="AE243" s="2">
        <v>3</v>
      </c>
      <c r="AF243" s="3" t="s">
        <v>95</v>
      </c>
      <c r="AG243" s="2">
        <v>0</v>
      </c>
      <c r="AH243" s="3" t="s">
        <v>95</v>
      </c>
      <c r="AI243" s="3" t="s">
        <v>95</v>
      </c>
      <c r="AJ243" s="2">
        <v>1</v>
      </c>
      <c r="AK243" s="2">
        <v>125570.41008472917</v>
      </c>
      <c r="AL243" s="2">
        <v>0</v>
      </c>
      <c r="AM243" s="2">
        <v>665.52317344906464</v>
      </c>
      <c r="AN243" s="2">
        <v>126235.93325817824</v>
      </c>
      <c r="AO243" s="2">
        <v>125570.41008472917</v>
      </c>
      <c r="AP243" s="2">
        <v>0</v>
      </c>
      <c r="AQ243" s="2">
        <v>665.52317344906464</v>
      </c>
      <c r="AR243" s="2">
        <v>126235.93325817824</v>
      </c>
      <c r="AS243" s="2">
        <v>40000000</v>
      </c>
      <c r="AT243" s="2">
        <v>0</v>
      </c>
      <c r="AU243" s="2">
        <v>211999.99999999997</v>
      </c>
      <c r="AV243" s="2">
        <v>40212000</v>
      </c>
      <c r="AW243" s="2">
        <v>125570.41008472917</v>
      </c>
      <c r="AX243" s="2">
        <v>0</v>
      </c>
      <c r="AY243" s="2">
        <v>665.52317344906464</v>
      </c>
      <c r="AZ243" s="2">
        <v>126235.93325817824</v>
      </c>
      <c r="BA243" s="2">
        <v>639040.37396219524</v>
      </c>
      <c r="BB243" s="2">
        <v>0</v>
      </c>
      <c r="BC243" s="2">
        <v>3386.9139819996349</v>
      </c>
      <c r="BD243" s="2">
        <v>642427.28794419486</v>
      </c>
      <c r="BE243" s="2">
        <v>639040.37396219524</v>
      </c>
      <c r="BF243" s="2">
        <v>0</v>
      </c>
      <c r="BG243" s="2">
        <v>3386.9139819996349</v>
      </c>
      <c r="BH243" s="2">
        <v>642427.28794419486</v>
      </c>
      <c r="BI243" s="2">
        <v>203564000</v>
      </c>
      <c r="BJ243" s="2">
        <v>0</v>
      </c>
      <c r="BK243" s="2">
        <v>1078889.2</v>
      </c>
      <c r="BL243" s="2">
        <v>204642889.20000002</v>
      </c>
      <c r="BM243" s="2">
        <v>639040.37396219524</v>
      </c>
      <c r="BN243" s="2">
        <v>0</v>
      </c>
      <c r="BO243" s="2">
        <v>3386.9139819996349</v>
      </c>
      <c r="BP243" s="2">
        <v>642427.28794419486</v>
      </c>
      <c r="BQ243" s="2" t="s">
        <v>96</v>
      </c>
      <c r="BR243" s="1" t="s">
        <v>523</v>
      </c>
      <c r="BS243" s="1" t="s">
        <v>523</v>
      </c>
      <c r="BT243" s="1" t="s">
        <v>523</v>
      </c>
      <c r="BU243" s="2">
        <v>126235.93325817824</v>
      </c>
      <c r="BV243" s="2">
        <v>126235.93325817824</v>
      </c>
      <c r="BW243" s="2">
        <v>40212000</v>
      </c>
      <c r="BX243" s="2">
        <v>126235.93325817824</v>
      </c>
      <c r="BY243" s="2">
        <v>126235.93325817824</v>
      </c>
      <c r="BZ243" s="2">
        <v>126235.93325817824</v>
      </c>
      <c r="CA243" s="2">
        <v>126235.93325817824</v>
      </c>
      <c r="CB243" s="2">
        <v>40212000</v>
      </c>
      <c r="CC243" s="2">
        <v>126235.93325817824</v>
      </c>
      <c r="CD243" s="2">
        <v>126235.93325817824</v>
      </c>
      <c r="CE243" s="1">
        <f t="shared" si="3"/>
        <v>2.5247186651635649E-3</v>
      </c>
    </row>
    <row r="244" spans="1:83" ht="13.5" customHeight="1">
      <c r="A244" s="3" t="s">
        <v>538</v>
      </c>
      <c r="B244" t="s">
        <v>631</v>
      </c>
      <c r="C244" s="9" t="s">
        <v>1853</v>
      </c>
      <c r="D244" s="3" t="s">
        <v>632</v>
      </c>
      <c r="E244" s="3" t="s">
        <v>633</v>
      </c>
      <c r="F244" s="3" t="s">
        <v>542</v>
      </c>
      <c r="G244" s="3" t="s">
        <v>88</v>
      </c>
      <c r="H244" s="3" t="s">
        <v>526</v>
      </c>
      <c r="I244" s="3" t="s">
        <v>527</v>
      </c>
      <c r="J244" s="3" t="s">
        <v>634</v>
      </c>
      <c r="K244" s="3" t="s">
        <v>155</v>
      </c>
      <c r="L244" s="3" t="s">
        <v>116</v>
      </c>
      <c r="M244" s="3" t="s">
        <v>94</v>
      </c>
      <c r="N244" s="2">
        <v>250000000</v>
      </c>
      <c r="O244" s="2">
        <v>0</v>
      </c>
      <c r="P244" s="10">
        <v>1</v>
      </c>
      <c r="Q244" s="2">
        <v>250000000</v>
      </c>
      <c r="R244" s="2">
        <v>0</v>
      </c>
      <c r="S244" s="3" t="s">
        <v>94</v>
      </c>
      <c r="T244" s="2">
        <v>153846154</v>
      </c>
      <c r="U244" s="2">
        <v>153846154</v>
      </c>
      <c r="V244" s="2">
        <v>623931.62</v>
      </c>
      <c r="W244" s="11">
        <v>1</v>
      </c>
      <c r="X244" s="2">
        <v>153846154</v>
      </c>
      <c r="Y244" s="2">
        <v>153846154</v>
      </c>
      <c r="Z244" s="2">
        <v>623931.62</v>
      </c>
      <c r="AA244" s="12">
        <v>3.6499999999999998E-2</v>
      </c>
      <c r="AB244" s="13">
        <v>44797</v>
      </c>
      <c r="AC244" s="13">
        <v>44500</v>
      </c>
      <c r="AD244" s="2">
        <v>1</v>
      </c>
      <c r="AE244" s="2">
        <v>2</v>
      </c>
      <c r="AF244" s="3" t="s">
        <v>95</v>
      </c>
      <c r="AG244" s="2">
        <v>0</v>
      </c>
      <c r="AH244" s="3" t="s">
        <v>95</v>
      </c>
      <c r="AI244" s="3" t="s">
        <v>95</v>
      </c>
      <c r="AJ244" s="2">
        <v>1</v>
      </c>
      <c r="AK244" s="2">
        <v>160006.74015526843</v>
      </c>
      <c r="AL244" s="2">
        <v>0</v>
      </c>
      <c r="AM244" s="2">
        <v>648.91621922505567</v>
      </c>
      <c r="AN244" s="2">
        <v>160655.6563744935</v>
      </c>
      <c r="AO244" s="2">
        <v>160006.74015526843</v>
      </c>
      <c r="AP244" s="2">
        <v>0</v>
      </c>
      <c r="AQ244" s="2">
        <v>648.91621922505567</v>
      </c>
      <c r="AR244" s="2">
        <v>160655.6563744935</v>
      </c>
      <c r="AS244" s="2">
        <v>123076923.20000002</v>
      </c>
      <c r="AT244" s="2">
        <v>0</v>
      </c>
      <c r="AU244" s="2">
        <v>499145.29599999997</v>
      </c>
      <c r="AV244" s="2">
        <v>123576068.49599999</v>
      </c>
      <c r="AW244" s="2">
        <v>160006.74015526843</v>
      </c>
      <c r="AX244" s="2">
        <v>0</v>
      </c>
      <c r="AY244" s="2">
        <v>648.91621922505567</v>
      </c>
      <c r="AZ244" s="2">
        <v>160655.6563744935</v>
      </c>
      <c r="BA244" s="2">
        <v>814290.3013241766</v>
      </c>
      <c r="BB244" s="2">
        <v>0</v>
      </c>
      <c r="BC244" s="2">
        <v>3302.399531258231</v>
      </c>
      <c r="BD244" s="2">
        <v>817592.70085543487</v>
      </c>
      <c r="BE244" s="2">
        <v>814290.3013241766</v>
      </c>
      <c r="BF244" s="2">
        <v>0</v>
      </c>
      <c r="BG244" s="2">
        <v>3302.399531258231</v>
      </c>
      <c r="BH244" s="2">
        <v>817592.70085543487</v>
      </c>
      <c r="BI244" s="2">
        <v>626350769.85712016</v>
      </c>
      <c r="BJ244" s="2">
        <v>0</v>
      </c>
      <c r="BK244" s="2">
        <v>2540200.3258735999</v>
      </c>
      <c r="BL244" s="2">
        <v>628890970.18299353</v>
      </c>
      <c r="BM244" s="2">
        <v>814290.3013241766</v>
      </c>
      <c r="BN244" s="2">
        <v>0</v>
      </c>
      <c r="BO244" s="2">
        <v>3302.399531258231</v>
      </c>
      <c r="BP244" s="2">
        <v>817592.70085543487</v>
      </c>
      <c r="BQ244" s="2" t="s">
        <v>96</v>
      </c>
      <c r="BR244" s="1" t="s">
        <v>523</v>
      </c>
      <c r="BS244" s="1" t="s">
        <v>523</v>
      </c>
      <c r="BT244" s="1" t="s">
        <v>523</v>
      </c>
      <c r="BU244" s="2">
        <v>160655.6563744935</v>
      </c>
      <c r="BV244" s="2">
        <v>160655.6563744935</v>
      </c>
      <c r="BW244" s="2">
        <v>123576068.49599999</v>
      </c>
      <c r="BX244" s="2">
        <v>160655.6563744935</v>
      </c>
      <c r="BY244" s="2">
        <v>160655.6563744935</v>
      </c>
      <c r="BZ244" s="2">
        <v>160655.6563744935</v>
      </c>
      <c r="CA244" s="2">
        <v>160655.6563744935</v>
      </c>
      <c r="CB244" s="2">
        <v>123576068.49599999</v>
      </c>
      <c r="CC244" s="2">
        <v>160655.6563744935</v>
      </c>
      <c r="CD244" s="2">
        <v>160655.6563744935</v>
      </c>
      <c r="CE244" s="1">
        <f t="shared" si="3"/>
        <v>1.044261765389946E-3</v>
      </c>
    </row>
    <row r="245" spans="1:83" ht="13.5" customHeight="1">
      <c r="A245" s="3" t="s">
        <v>538</v>
      </c>
      <c r="B245" t="s">
        <v>635</v>
      </c>
      <c r="C245" s="9" t="s">
        <v>1854</v>
      </c>
      <c r="D245" s="3" t="s">
        <v>636</v>
      </c>
      <c r="E245" s="3" t="s">
        <v>637</v>
      </c>
      <c r="F245" s="3" t="s">
        <v>542</v>
      </c>
      <c r="G245" s="3" t="s">
        <v>88</v>
      </c>
      <c r="H245" s="3" t="s">
        <v>526</v>
      </c>
      <c r="I245" s="3" t="s">
        <v>527</v>
      </c>
      <c r="J245" s="3" t="s">
        <v>638</v>
      </c>
      <c r="K245" s="3" t="s">
        <v>92</v>
      </c>
      <c r="L245" s="3" t="s">
        <v>93</v>
      </c>
      <c r="M245" s="3" t="s">
        <v>94</v>
      </c>
      <c r="N245" s="2">
        <v>200000000</v>
      </c>
      <c r="O245" s="2">
        <v>0</v>
      </c>
      <c r="P245" s="10">
        <v>1</v>
      </c>
      <c r="Q245" s="2">
        <v>200000000</v>
      </c>
      <c r="R245" s="2">
        <v>0</v>
      </c>
      <c r="S245" s="3" t="s">
        <v>94</v>
      </c>
      <c r="T245" s="2">
        <v>200000000</v>
      </c>
      <c r="U245" s="2">
        <v>200000000</v>
      </c>
      <c r="V245" s="2">
        <v>0</v>
      </c>
      <c r="W245" s="11">
        <v>1</v>
      </c>
      <c r="X245" s="2">
        <v>200000000</v>
      </c>
      <c r="Y245" s="2">
        <v>200000000</v>
      </c>
      <c r="Z245" s="2">
        <v>0</v>
      </c>
      <c r="AA245" s="12">
        <v>0</v>
      </c>
      <c r="AB245" s="13">
        <v>44503</v>
      </c>
      <c r="AC245" s="13">
        <v>44500</v>
      </c>
      <c r="AD245" s="2">
        <v>1</v>
      </c>
      <c r="AE245" s="2">
        <v>2</v>
      </c>
      <c r="AF245" s="3" t="s">
        <v>95</v>
      </c>
      <c r="AG245" s="2">
        <v>0</v>
      </c>
      <c r="AH245" s="3" t="s">
        <v>95</v>
      </c>
      <c r="AI245" s="3" t="s">
        <v>95</v>
      </c>
      <c r="AJ245" s="2">
        <v>1</v>
      </c>
      <c r="AK245" s="2">
        <v>208008.76199384019</v>
      </c>
      <c r="AL245" s="2">
        <v>0</v>
      </c>
      <c r="AM245" s="2">
        <v>0</v>
      </c>
      <c r="AN245" s="2">
        <v>208008.76199384019</v>
      </c>
      <c r="AO245" s="2">
        <v>208008.76199384019</v>
      </c>
      <c r="AP245" s="2">
        <v>0</v>
      </c>
      <c r="AQ245" s="2">
        <v>0</v>
      </c>
      <c r="AR245" s="2">
        <v>208008.76199384019</v>
      </c>
      <c r="AS245" s="2">
        <v>160000000</v>
      </c>
      <c r="AT245" s="2">
        <v>0</v>
      </c>
      <c r="AU245" s="2">
        <v>0</v>
      </c>
      <c r="AV245" s="2">
        <v>160000000</v>
      </c>
      <c r="AW245" s="2">
        <v>208008.76199384019</v>
      </c>
      <c r="AX245" s="2">
        <v>0</v>
      </c>
      <c r="AY245" s="2">
        <v>0</v>
      </c>
      <c r="AZ245" s="2">
        <v>208008.76199384019</v>
      </c>
      <c r="BA245" s="2">
        <v>1058577.3906628522</v>
      </c>
      <c r="BB245" s="2">
        <v>0</v>
      </c>
      <c r="BC245" s="2">
        <v>0</v>
      </c>
      <c r="BD245" s="2">
        <v>1058577.3906628522</v>
      </c>
      <c r="BE245" s="2">
        <v>1058577.3906628522</v>
      </c>
      <c r="BF245" s="2">
        <v>0</v>
      </c>
      <c r="BG245" s="2">
        <v>0</v>
      </c>
      <c r="BH245" s="2">
        <v>1058577.3906628522</v>
      </c>
      <c r="BI245" s="2">
        <v>814256000</v>
      </c>
      <c r="BJ245" s="2">
        <v>0</v>
      </c>
      <c r="BK245" s="2">
        <v>0</v>
      </c>
      <c r="BL245" s="2">
        <v>814256000</v>
      </c>
      <c r="BM245" s="2">
        <v>1058577.3906628522</v>
      </c>
      <c r="BN245" s="2">
        <v>0</v>
      </c>
      <c r="BO245" s="2">
        <v>0</v>
      </c>
      <c r="BP245" s="2">
        <v>1058577.3906628522</v>
      </c>
      <c r="BQ245" s="2" t="s">
        <v>96</v>
      </c>
      <c r="BR245" s="1" t="s">
        <v>523</v>
      </c>
      <c r="BS245" s="1" t="s">
        <v>523</v>
      </c>
      <c r="BT245" s="1" t="s">
        <v>523</v>
      </c>
      <c r="BU245" s="2">
        <v>208008.76199384019</v>
      </c>
      <c r="BV245" s="2">
        <v>208008.76199384019</v>
      </c>
      <c r="BW245" s="2">
        <v>160000000</v>
      </c>
      <c r="BX245" s="2">
        <v>208008.76199384019</v>
      </c>
      <c r="BY245" s="2">
        <v>208008.76199384019</v>
      </c>
      <c r="BZ245" s="2">
        <v>208008.76199384019</v>
      </c>
      <c r="CA245" s="2">
        <v>208008.76199384019</v>
      </c>
      <c r="CB245" s="2">
        <v>160000000</v>
      </c>
      <c r="CC245" s="2">
        <v>208008.76199384019</v>
      </c>
      <c r="CD245" s="2">
        <v>208008.76199384019</v>
      </c>
      <c r="CE245" s="1">
        <f t="shared" si="3"/>
        <v>1.0400438099692009E-3</v>
      </c>
    </row>
    <row r="246" spans="1:83" ht="13.5" customHeight="1">
      <c r="A246" s="3" t="s">
        <v>538</v>
      </c>
      <c r="B246" t="s">
        <v>639</v>
      </c>
      <c r="C246" s="9" t="s">
        <v>1855</v>
      </c>
      <c r="D246" s="3" t="s">
        <v>640</v>
      </c>
      <c r="E246" s="3" t="s">
        <v>641</v>
      </c>
      <c r="F246" s="3" t="s">
        <v>542</v>
      </c>
      <c r="G246" s="3" t="s">
        <v>88</v>
      </c>
      <c r="H246" s="3" t="s">
        <v>526</v>
      </c>
      <c r="I246" s="3" t="s">
        <v>527</v>
      </c>
      <c r="J246" s="3" t="s">
        <v>642</v>
      </c>
      <c r="K246" s="3" t="s">
        <v>92</v>
      </c>
      <c r="L246" s="3" t="s">
        <v>93</v>
      </c>
      <c r="M246" s="3" t="s">
        <v>94</v>
      </c>
      <c r="N246" s="2">
        <v>50000000</v>
      </c>
      <c r="O246" s="2">
        <v>0</v>
      </c>
      <c r="P246" s="10">
        <v>1</v>
      </c>
      <c r="Q246" s="2">
        <v>50000000</v>
      </c>
      <c r="R246" s="2">
        <v>0</v>
      </c>
      <c r="S246" s="3" t="s">
        <v>94</v>
      </c>
      <c r="T246" s="2">
        <v>50000000</v>
      </c>
      <c r="U246" s="2">
        <v>50000000</v>
      </c>
      <c r="V246" s="2">
        <v>0</v>
      </c>
      <c r="W246" s="11">
        <v>1</v>
      </c>
      <c r="X246" s="2">
        <v>50000000</v>
      </c>
      <c r="Y246" s="2">
        <v>50000000</v>
      </c>
      <c r="Z246" s="2">
        <v>0</v>
      </c>
      <c r="AA246" s="12">
        <v>0</v>
      </c>
      <c r="AB246" s="13">
        <v>44512</v>
      </c>
      <c r="AC246" s="13">
        <v>44500</v>
      </c>
      <c r="AD246" s="2">
        <v>1</v>
      </c>
      <c r="AE246" s="2">
        <v>2</v>
      </c>
      <c r="AF246" s="3" t="s">
        <v>95</v>
      </c>
      <c r="AG246" s="2">
        <v>0</v>
      </c>
      <c r="AH246" s="3" t="s">
        <v>95</v>
      </c>
      <c r="AI246" s="3" t="s">
        <v>95</v>
      </c>
      <c r="AJ246" s="2">
        <v>1</v>
      </c>
      <c r="AK246" s="2">
        <v>52002.190498460048</v>
      </c>
      <c r="AL246" s="2">
        <v>0</v>
      </c>
      <c r="AM246" s="2">
        <v>0</v>
      </c>
      <c r="AN246" s="2">
        <v>52002.190498460048</v>
      </c>
      <c r="AO246" s="2">
        <v>52002.190498460048</v>
      </c>
      <c r="AP246" s="2">
        <v>0</v>
      </c>
      <c r="AQ246" s="2">
        <v>0</v>
      </c>
      <c r="AR246" s="2">
        <v>52002.190498460048</v>
      </c>
      <c r="AS246" s="2">
        <v>40000000</v>
      </c>
      <c r="AT246" s="2">
        <v>0</v>
      </c>
      <c r="AU246" s="2">
        <v>0</v>
      </c>
      <c r="AV246" s="2">
        <v>40000000</v>
      </c>
      <c r="AW246" s="2">
        <v>52002.190498460048</v>
      </c>
      <c r="AX246" s="2">
        <v>0</v>
      </c>
      <c r="AY246" s="2">
        <v>0</v>
      </c>
      <c r="AZ246" s="2">
        <v>52002.190498460048</v>
      </c>
      <c r="BA246" s="2">
        <v>264644.34766571305</v>
      </c>
      <c r="BB246" s="2">
        <v>0</v>
      </c>
      <c r="BC246" s="2">
        <v>0</v>
      </c>
      <c r="BD246" s="2">
        <v>264644.34766571305</v>
      </c>
      <c r="BE246" s="2">
        <v>264644.34766571305</v>
      </c>
      <c r="BF246" s="2">
        <v>0</v>
      </c>
      <c r="BG246" s="2">
        <v>0</v>
      </c>
      <c r="BH246" s="2">
        <v>264644.34766571305</v>
      </c>
      <c r="BI246" s="2">
        <v>203564000</v>
      </c>
      <c r="BJ246" s="2">
        <v>0</v>
      </c>
      <c r="BK246" s="2">
        <v>0</v>
      </c>
      <c r="BL246" s="2">
        <v>203564000</v>
      </c>
      <c r="BM246" s="2">
        <v>264644.34766571305</v>
      </c>
      <c r="BN246" s="2">
        <v>0</v>
      </c>
      <c r="BO246" s="2">
        <v>0</v>
      </c>
      <c r="BP246" s="2">
        <v>264644.34766571305</v>
      </c>
      <c r="BQ246" s="2" t="s">
        <v>96</v>
      </c>
      <c r="BR246" s="1" t="s">
        <v>523</v>
      </c>
      <c r="BS246" s="1" t="s">
        <v>523</v>
      </c>
      <c r="BT246" s="1" t="s">
        <v>523</v>
      </c>
      <c r="BU246" s="2">
        <v>52002.190498460048</v>
      </c>
      <c r="BV246" s="2">
        <v>52002.190498460048</v>
      </c>
      <c r="BW246" s="2">
        <v>40000000</v>
      </c>
      <c r="BX246" s="2">
        <v>52002.190498460048</v>
      </c>
      <c r="BY246" s="2">
        <v>52002.190498460048</v>
      </c>
      <c r="BZ246" s="2">
        <v>52002.190498460048</v>
      </c>
      <c r="CA246" s="2">
        <v>52002.190498460048</v>
      </c>
      <c r="CB246" s="2">
        <v>40000000</v>
      </c>
      <c r="CC246" s="2">
        <v>52002.190498460048</v>
      </c>
      <c r="CD246" s="2">
        <v>52002.190498460048</v>
      </c>
      <c r="CE246" s="1">
        <f t="shared" si="3"/>
        <v>1.0400438099692009E-3</v>
      </c>
    </row>
    <row r="247" spans="1:83" ht="13.5" customHeight="1">
      <c r="A247" s="3" t="s">
        <v>538</v>
      </c>
      <c r="B247" t="s">
        <v>643</v>
      </c>
      <c r="C247" s="9" t="s">
        <v>1856</v>
      </c>
      <c r="D247" s="3" t="s">
        <v>644</v>
      </c>
      <c r="E247" s="3" t="s">
        <v>645</v>
      </c>
      <c r="F247" s="3" t="s">
        <v>542</v>
      </c>
      <c r="G247" s="3" t="s">
        <v>88</v>
      </c>
      <c r="H247" s="3" t="s">
        <v>526</v>
      </c>
      <c r="I247" s="3" t="s">
        <v>527</v>
      </c>
      <c r="J247" s="3" t="s">
        <v>646</v>
      </c>
      <c r="K247" s="3" t="s">
        <v>92</v>
      </c>
      <c r="L247" s="3" t="s">
        <v>93</v>
      </c>
      <c r="M247" s="3" t="s">
        <v>94</v>
      </c>
      <c r="N247" s="2">
        <v>200000000</v>
      </c>
      <c r="O247" s="2">
        <v>0</v>
      </c>
      <c r="P247" s="10">
        <v>1</v>
      </c>
      <c r="Q247" s="2">
        <v>200000000</v>
      </c>
      <c r="R247" s="2">
        <v>0</v>
      </c>
      <c r="S247" s="3" t="s">
        <v>94</v>
      </c>
      <c r="T247" s="2">
        <v>200000000</v>
      </c>
      <c r="U247" s="2">
        <v>200000000</v>
      </c>
      <c r="V247" s="2">
        <v>0</v>
      </c>
      <c r="W247" s="11">
        <v>1</v>
      </c>
      <c r="X247" s="2">
        <v>200000000</v>
      </c>
      <c r="Y247" s="2">
        <v>200000000</v>
      </c>
      <c r="Z247" s="2">
        <v>0</v>
      </c>
      <c r="AA247" s="12">
        <v>0</v>
      </c>
      <c r="AB247" s="13">
        <v>44543</v>
      </c>
      <c r="AC247" s="13">
        <v>44500</v>
      </c>
      <c r="AD247" s="2">
        <v>1</v>
      </c>
      <c r="AE247" s="2">
        <v>2</v>
      </c>
      <c r="AF247" s="3" t="s">
        <v>95</v>
      </c>
      <c r="AG247" s="2">
        <v>0</v>
      </c>
      <c r="AH247" s="3" t="s">
        <v>95</v>
      </c>
      <c r="AI247" s="3" t="s">
        <v>95</v>
      </c>
      <c r="AJ247" s="2">
        <v>1</v>
      </c>
      <c r="AK247" s="2">
        <v>208008.76199384019</v>
      </c>
      <c r="AL247" s="2">
        <v>0</v>
      </c>
      <c r="AM247" s="2">
        <v>0</v>
      </c>
      <c r="AN247" s="2">
        <v>208008.76199384019</v>
      </c>
      <c r="AO247" s="2">
        <v>208008.76199384019</v>
      </c>
      <c r="AP247" s="2">
        <v>0</v>
      </c>
      <c r="AQ247" s="2">
        <v>0</v>
      </c>
      <c r="AR247" s="2">
        <v>208008.76199384019</v>
      </c>
      <c r="AS247" s="2">
        <v>160000000</v>
      </c>
      <c r="AT247" s="2">
        <v>0</v>
      </c>
      <c r="AU247" s="2">
        <v>0</v>
      </c>
      <c r="AV247" s="2">
        <v>160000000</v>
      </c>
      <c r="AW247" s="2">
        <v>208008.76199384019</v>
      </c>
      <c r="AX247" s="2">
        <v>0</v>
      </c>
      <c r="AY247" s="2">
        <v>0</v>
      </c>
      <c r="AZ247" s="2">
        <v>208008.76199384019</v>
      </c>
      <c r="BA247" s="2">
        <v>1058577.3906628522</v>
      </c>
      <c r="BB247" s="2">
        <v>0</v>
      </c>
      <c r="BC247" s="2">
        <v>0</v>
      </c>
      <c r="BD247" s="2">
        <v>1058577.3906628522</v>
      </c>
      <c r="BE247" s="2">
        <v>1058577.3906628522</v>
      </c>
      <c r="BF247" s="2">
        <v>0</v>
      </c>
      <c r="BG247" s="2">
        <v>0</v>
      </c>
      <c r="BH247" s="2">
        <v>1058577.3906628522</v>
      </c>
      <c r="BI247" s="2">
        <v>814256000</v>
      </c>
      <c r="BJ247" s="2">
        <v>0</v>
      </c>
      <c r="BK247" s="2">
        <v>0</v>
      </c>
      <c r="BL247" s="2">
        <v>814256000</v>
      </c>
      <c r="BM247" s="2">
        <v>1058577.3906628522</v>
      </c>
      <c r="BN247" s="2">
        <v>0</v>
      </c>
      <c r="BO247" s="2">
        <v>0</v>
      </c>
      <c r="BP247" s="2">
        <v>1058577.3906628522</v>
      </c>
      <c r="BQ247" s="2" t="s">
        <v>96</v>
      </c>
      <c r="BR247" s="1" t="s">
        <v>523</v>
      </c>
      <c r="BS247" s="1" t="s">
        <v>523</v>
      </c>
      <c r="BT247" s="1" t="s">
        <v>523</v>
      </c>
      <c r="BU247" s="2">
        <v>208008.76199384019</v>
      </c>
      <c r="BV247" s="2">
        <v>208008.76199384019</v>
      </c>
      <c r="BW247" s="2">
        <v>160000000</v>
      </c>
      <c r="BX247" s="2">
        <v>208008.76199384019</v>
      </c>
      <c r="BY247" s="2">
        <v>208008.76199384019</v>
      </c>
      <c r="BZ247" s="2">
        <v>208008.76199384019</v>
      </c>
      <c r="CA247" s="2">
        <v>208008.76199384019</v>
      </c>
      <c r="CB247" s="2">
        <v>160000000</v>
      </c>
      <c r="CC247" s="2">
        <v>208008.76199384019</v>
      </c>
      <c r="CD247" s="2">
        <v>208008.76199384019</v>
      </c>
      <c r="CE247" s="1">
        <f t="shared" si="3"/>
        <v>1.0400438099692009E-3</v>
      </c>
    </row>
    <row r="248" spans="1:83" ht="13.5" customHeight="1">
      <c r="A248" s="3" t="s">
        <v>538</v>
      </c>
      <c r="B248" t="s">
        <v>647</v>
      </c>
      <c r="C248" s="9" t="s">
        <v>1857</v>
      </c>
      <c r="D248" s="3" t="s">
        <v>632</v>
      </c>
      <c r="E248" s="3" t="s">
        <v>633</v>
      </c>
      <c r="F248" s="3" t="s">
        <v>542</v>
      </c>
      <c r="G248" s="3" t="s">
        <v>88</v>
      </c>
      <c r="H248" s="3" t="s">
        <v>526</v>
      </c>
      <c r="I248" s="3" t="s">
        <v>527</v>
      </c>
      <c r="J248" s="3" t="s">
        <v>634</v>
      </c>
      <c r="K248" s="3" t="s">
        <v>155</v>
      </c>
      <c r="L248" s="3" t="s">
        <v>116</v>
      </c>
      <c r="M248" s="3" t="s">
        <v>94</v>
      </c>
      <c r="N248" s="2">
        <v>250000000</v>
      </c>
      <c r="O248" s="2">
        <v>0</v>
      </c>
      <c r="P248" s="10">
        <v>1</v>
      </c>
      <c r="Q248" s="2">
        <v>250000000</v>
      </c>
      <c r="R248" s="2">
        <v>0</v>
      </c>
      <c r="S248" s="3" t="s">
        <v>94</v>
      </c>
      <c r="T248" s="2">
        <v>96153846</v>
      </c>
      <c r="U248" s="2">
        <v>96153846</v>
      </c>
      <c r="V248" s="2">
        <v>389957.26</v>
      </c>
      <c r="W248" s="11">
        <v>1</v>
      </c>
      <c r="X248" s="2">
        <v>96153846</v>
      </c>
      <c r="Y248" s="2">
        <v>96153846</v>
      </c>
      <c r="Z248" s="2">
        <v>389957.26</v>
      </c>
      <c r="AA248" s="12">
        <v>3.6499999999999998E-2</v>
      </c>
      <c r="AB248" s="13">
        <v>44797</v>
      </c>
      <c r="AC248" s="13">
        <v>44500</v>
      </c>
      <c r="AD248" s="2">
        <v>1</v>
      </c>
      <c r="AE248" s="2">
        <v>2</v>
      </c>
      <c r="AF248" s="3" t="s">
        <v>95</v>
      </c>
      <c r="AG248" s="2">
        <v>0</v>
      </c>
      <c r="AH248" s="3" t="s">
        <v>95</v>
      </c>
      <c r="AI248" s="3" t="s">
        <v>95</v>
      </c>
      <c r="AJ248" s="2">
        <v>1</v>
      </c>
      <c r="AK248" s="2">
        <v>100004.21233703181</v>
      </c>
      <c r="AL248" s="2">
        <v>0</v>
      </c>
      <c r="AM248" s="2">
        <v>405.57263441555028</v>
      </c>
      <c r="AN248" s="2">
        <v>100409.78497144737</v>
      </c>
      <c r="AO248" s="2">
        <v>100004.21233703181</v>
      </c>
      <c r="AP248" s="2">
        <v>0</v>
      </c>
      <c r="AQ248" s="2">
        <v>405.57263441555028</v>
      </c>
      <c r="AR248" s="2">
        <v>100409.78497144737</v>
      </c>
      <c r="AS248" s="2">
        <v>76923076.800000012</v>
      </c>
      <c r="AT248" s="2">
        <v>0</v>
      </c>
      <c r="AU248" s="2">
        <v>311965.80799999996</v>
      </c>
      <c r="AV248" s="2">
        <v>77235042.60800001</v>
      </c>
      <c r="AW248" s="2">
        <v>100004.21233703181</v>
      </c>
      <c r="AX248" s="2">
        <v>0</v>
      </c>
      <c r="AY248" s="2">
        <v>405.57263441555028</v>
      </c>
      <c r="AZ248" s="2">
        <v>100409.78497144737</v>
      </c>
      <c r="BA248" s="2">
        <v>508931.4370043886</v>
      </c>
      <c r="BB248" s="2">
        <v>0</v>
      </c>
      <c r="BC248" s="2">
        <v>2063.9996938041772</v>
      </c>
      <c r="BD248" s="2">
        <v>510995.43669819285</v>
      </c>
      <c r="BE248" s="2">
        <v>508931.4370043886</v>
      </c>
      <c r="BF248" s="2">
        <v>0</v>
      </c>
      <c r="BG248" s="2">
        <v>2063.9996938041772</v>
      </c>
      <c r="BH248" s="2">
        <v>510995.43669819285</v>
      </c>
      <c r="BI248" s="2">
        <v>391469230.14288008</v>
      </c>
      <c r="BJ248" s="2">
        <v>0</v>
      </c>
      <c r="BK248" s="2">
        <v>1587625.1934927998</v>
      </c>
      <c r="BL248" s="2">
        <v>393056855.33637285</v>
      </c>
      <c r="BM248" s="2">
        <v>508931.4370043886</v>
      </c>
      <c r="BN248" s="2">
        <v>0</v>
      </c>
      <c r="BO248" s="2">
        <v>2063.9996938041772</v>
      </c>
      <c r="BP248" s="2">
        <v>510995.43669819285</v>
      </c>
      <c r="BQ248" s="2" t="s">
        <v>96</v>
      </c>
      <c r="BR248" s="1" t="s">
        <v>523</v>
      </c>
      <c r="BS248" s="1" t="s">
        <v>523</v>
      </c>
      <c r="BT248" s="1" t="s">
        <v>523</v>
      </c>
      <c r="BU248" s="2">
        <v>100409.78497144737</v>
      </c>
      <c r="BV248" s="2">
        <v>100409.78497144737</v>
      </c>
      <c r="BW248" s="2">
        <v>77235042.60800001</v>
      </c>
      <c r="BX248" s="2">
        <v>100409.78497144737</v>
      </c>
      <c r="BY248" s="2">
        <v>100409.78497144737</v>
      </c>
      <c r="BZ248" s="2">
        <v>100409.78497144737</v>
      </c>
      <c r="CA248" s="2">
        <v>100409.78497144737</v>
      </c>
      <c r="CB248" s="2">
        <v>77235042.60800001</v>
      </c>
      <c r="CC248" s="2">
        <v>100409.78497144737</v>
      </c>
      <c r="CD248" s="2">
        <v>100409.78497144737</v>
      </c>
      <c r="CE248" s="1">
        <f t="shared" si="3"/>
        <v>1.0442617653738714E-3</v>
      </c>
    </row>
    <row r="249" spans="1:83" ht="13.5" customHeight="1">
      <c r="A249" s="3" t="s">
        <v>538</v>
      </c>
      <c r="B249" t="s">
        <v>648</v>
      </c>
      <c r="C249" s="9" t="s">
        <v>1858</v>
      </c>
      <c r="D249" s="3" t="s">
        <v>649</v>
      </c>
      <c r="E249" s="3" t="s">
        <v>650</v>
      </c>
      <c r="F249" s="3" t="s">
        <v>542</v>
      </c>
      <c r="G249" s="3" t="e">
        <v>#N/A</v>
      </c>
      <c r="H249" s="3" t="s">
        <v>526</v>
      </c>
      <c r="I249" s="3" t="s">
        <v>527</v>
      </c>
      <c r="J249" s="3" t="s">
        <v>651</v>
      </c>
      <c r="K249" s="3" t="s">
        <v>92</v>
      </c>
      <c r="L249" s="3" t="s">
        <v>116</v>
      </c>
      <c r="M249" s="3" t="s">
        <v>94</v>
      </c>
      <c r="N249" s="2">
        <v>100000000</v>
      </c>
      <c r="O249" s="2">
        <v>0</v>
      </c>
      <c r="P249" s="10">
        <v>1</v>
      </c>
      <c r="Q249" s="2">
        <v>100000000</v>
      </c>
      <c r="R249" s="2">
        <v>0</v>
      </c>
      <c r="S249" s="3" t="s">
        <v>94</v>
      </c>
      <c r="T249" s="2">
        <v>100000000</v>
      </c>
      <c r="U249" s="2">
        <v>100000000</v>
      </c>
      <c r="V249" s="2">
        <v>450000</v>
      </c>
      <c r="W249" s="11">
        <v>1</v>
      </c>
      <c r="X249" s="2">
        <v>100000000</v>
      </c>
      <c r="Y249" s="2">
        <v>100000000</v>
      </c>
      <c r="Z249" s="2">
        <v>450000</v>
      </c>
      <c r="AA249" s="12">
        <v>4.4999999999999998E-2</v>
      </c>
      <c r="AB249" s="13">
        <v>44637</v>
      </c>
      <c r="AC249" s="13">
        <v>44500</v>
      </c>
      <c r="AD249" s="2">
        <v>1</v>
      </c>
      <c r="AE249" s="2">
        <v>5</v>
      </c>
      <c r="AF249" s="3" t="s">
        <v>95</v>
      </c>
      <c r="AG249" s="2">
        <v>0</v>
      </c>
      <c r="AH249" s="3" t="s">
        <v>95</v>
      </c>
      <c r="AI249" s="3" t="s">
        <v>95</v>
      </c>
      <c r="AJ249" s="2">
        <v>1</v>
      </c>
      <c r="AK249" s="2">
        <v>1110454.7690392635</v>
      </c>
      <c r="AL249" s="2">
        <v>0</v>
      </c>
      <c r="AM249" s="2">
        <v>4997.0464606766873</v>
      </c>
      <c r="AN249" s="2">
        <v>1115451.8154999402</v>
      </c>
      <c r="AO249" s="2">
        <v>1110454.7690392635</v>
      </c>
      <c r="AP249" s="2">
        <v>0</v>
      </c>
      <c r="AQ249" s="2">
        <v>4997.0464606766873</v>
      </c>
      <c r="AR249" s="2">
        <v>1115451.8154999402</v>
      </c>
      <c r="AS249" s="2">
        <v>80000000</v>
      </c>
      <c r="AT249" s="2">
        <v>0</v>
      </c>
      <c r="AU249" s="2">
        <v>359999.99999999994</v>
      </c>
      <c r="AV249" s="2">
        <v>80360000</v>
      </c>
      <c r="AW249" s="2">
        <v>1110454.7690392635</v>
      </c>
      <c r="AX249" s="2">
        <v>0</v>
      </c>
      <c r="AY249" s="2">
        <v>4997.0464606766873</v>
      </c>
      <c r="AZ249" s="2">
        <v>1115451.8154999402</v>
      </c>
      <c r="BA249" s="2">
        <v>5651215.3651177157</v>
      </c>
      <c r="BB249" s="2">
        <v>0</v>
      </c>
      <c r="BC249" s="2">
        <v>25430.469143029732</v>
      </c>
      <c r="BD249" s="2">
        <v>5676645.8342607459</v>
      </c>
      <c r="BE249" s="2">
        <v>5651215.3651177157</v>
      </c>
      <c r="BF249" s="2">
        <v>0</v>
      </c>
      <c r="BG249" s="2">
        <v>25430.469143029732</v>
      </c>
      <c r="BH249" s="2">
        <v>5676645.8342607459</v>
      </c>
      <c r="BI249" s="2">
        <v>407128000</v>
      </c>
      <c r="BJ249" s="2">
        <v>0</v>
      </c>
      <c r="BK249" s="2">
        <v>1832075.9999999998</v>
      </c>
      <c r="BL249" s="2">
        <v>408960076</v>
      </c>
      <c r="BM249" s="2">
        <v>5651215.3651177157</v>
      </c>
      <c r="BN249" s="2">
        <v>0</v>
      </c>
      <c r="BO249" s="2">
        <v>25430.469143029732</v>
      </c>
      <c r="BP249" s="2">
        <v>5676645.8342607459</v>
      </c>
      <c r="BQ249" s="2" t="s">
        <v>96</v>
      </c>
      <c r="BR249" s="1" t="s">
        <v>523</v>
      </c>
      <c r="BS249" s="1" t="s">
        <v>523</v>
      </c>
      <c r="BT249" s="1" t="s">
        <v>523</v>
      </c>
      <c r="BU249" s="2">
        <v>1115451.8154999402</v>
      </c>
      <c r="BV249" s="2">
        <v>1115451.8154999402</v>
      </c>
      <c r="BW249" s="2">
        <v>80360000</v>
      </c>
      <c r="BX249" s="2">
        <v>1115451.8154999402</v>
      </c>
      <c r="BY249" s="2">
        <v>1115451.8154999402</v>
      </c>
      <c r="BZ249" s="2">
        <v>1115451.8154999402</v>
      </c>
      <c r="CA249" s="2">
        <v>1115451.8154999402</v>
      </c>
      <c r="CB249" s="2">
        <v>80360000</v>
      </c>
      <c r="CC249" s="2">
        <v>1115451.8154999402</v>
      </c>
      <c r="CD249" s="2">
        <v>1115451.8154999402</v>
      </c>
      <c r="CE249" s="1">
        <f t="shared" si="3"/>
        <v>1.1154518154999403E-2</v>
      </c>
    </row>
    <row r="250" spans="1:83" ht="13.5" customHeight="1">
      <c r="A250" s="3" t="s">
        <v>538</v>
      </c>
      <c r="B250" t="s">
        <v>652</v>
      </c>
      <c r="C250" s="9" t="s">
        <v>1859</v>
      </c>
      <c r="D250" s="3" t="s">
        <v>653</v>
      </c>
      <c r="E250" s="3" t="s">
        <v>654</v>
      </c>
      <c r="F250" s="3" t="s">
        <v>542</v>
      </c>
      <c r="G250" s="3" t="e">
        <v>#N/A</v>
      </c>
      <c r="H250" s="3" t="s">
        <v>526</v>
      </c>
      <c r="I250" s="3" t="s">
        <v>527</v>
      </c>
      <c r="J250" s="3" t="s">
        <v>655</v>
      </c>
      <c r="K250" s="3" t="s">
        <v>92</v>
      </c>
      <c r="L250" s="3" t="s">
        <v>93</v>
      </c>
      <c r="M250" s="3" t="s">
        <v>94</v>
      </c>
      <c r="N250" s="2">
        <v>100000000</v>
      </c>
      <c r="O250" s="2">
        <v>0</v>
      </c>
      <c r="P250" s="10">
        <v>1</v>
      </c>
      <c r="Q250" s="2">
        <v>100000000</v>
      </c>
      <c r="R250" s="2">
        <v>0</v>
      </c>
      <c r="S250" s="3" t="s">
        <v>94</v>
      </c>
      <c r="T250" s="2">
        <v>100000000</v>
      </c>
      <c r="U250" s="2">
        <v>100000000</v>
      </c>
      <c r="V250" s="2">
        <v>410000</v>
      </c>
      <c r="W250" s="11">
        <v>1</v>
      </c>
      <c r="X250" s="2">
        <v>100000000</v>
      </c>
      <c r="Y250" s="2">
        <v>100000000</v>
      </c>
      <c r="Z250" s="2">
        <v>410000</v>
      </c>
      <c r="AA250" s="12">
        <v>4.0999999999999995E-2</v>
      </c>
      <c r="AB250" s="13">
        <v>44820</v>
      </c>
      <c r="AC250" s="13">
        <v>44500</v>
      </c>
      <c r="AD250" s="2">
        <v>1</v>
      </c>
      <c r="AE250" s="2">
        <v>4</v>
      </c>
      <c r="AF250" s="3" t="s">
        <v>95</v>
      </c>
      <c r="AG250" s="2">
        <v>0</v>
      </c>
      <c r="AH250" s="3" t="s">
        <v>95</v>
      </c>
      <c r="AI250" s="3" t="s">
        <v>95</v>
      </c>
      <c r="AJ250" s="2">
        <v>1</v>
      </c>
      <c r="AK250" s="2">
        <v>678284.48972545075</v>
      </c>
      <c r="AL250" s="2">
        <v>0</v>
      </c>
      <c r="AM250" s="2">
        <v>2780.9664078743472</v>
      </c>
      <c r="AN250" s="2">
        <v>681065.45613332512</v>
      </c>
      <c r="AO250" s="2">
        <v>678284.48972545075</v>
      </c>
      <c r="AP250" s="2">
        <v>0</v>
      </c>
      <c r="AQ250" s="2">
        <v>2780.9664078743472</v>
      </c>
      <c r="AR250" s="2">
        <v>681065.45613332512</v>
      </c>
      <c r="AS250" s="2">
        <v>80000000</v>
      </c>
      <c r="AT250" s="2">
        <v>0</v>
      </c>
      <c r="AU250" s="2">
        <v>328000</v>
      </c>
      <c r="AV250" s="2">
        <v>80328000</v>
      </c>
      <c r="AW250" s="2">
        <v>678284.48972545075</v>
      </c>
      <c r="AX250" s="2">
        <v>0</v>
      </c>
      <c r="AY250" s="2">
        <v>2780.9664078743472</v>
      </c>
      <c r="AZ250" s="2">
        <v>681065.45613332512</v>
      </c>
      <c r="BA250" s="2">
        <v>3451857.5966617917</v>
      </c>
      <c r="BB250" s="2">
        <v>0</v>
      </c>
      <c r="BC250" s="2">
        <v>14152.616146313341</v>
      </c>
      <c r="BD250" s="2">
        <v>3466010.2128081052</v>
      </c>
      <c r="BE250" s="2">
        <v>3451857.5966617917</v>
      </c>
      <c r="BF250" s="2">
        <v>0</v>
      </c>
      <c r="BG250" s="2">
        <v>14152.616146313341</v>
      </c>
      <c r="BH250" s="2">
        <v>3466010.2128081052</v>
      </c>
      <c r="BI250" s="2">
        <v>407128000</v>
      </c>
      <c r="BJ250" s="2">
        <v>0</v>
      </c>
      <c r="BK250" s="2">
        <v>1669224.8</v>
      </c>
      <c r="BL250" s="2">
        <v>408797224.80000001</v>
      </c>
      <c r="BM250" s="2">
        <v>3451857.5966617917</v>
      </c>
      <c r="BN250" s="2">
        <v>0</v>
      </c>
      <c r="BO250" s="2">
        <v>14152.616146313341</v>
      </c>
      <c r="BP250" s="2">
        <v>3466010.2128081052</v>
      </c>
      <c r="BQ250" s="2" t="s">
        <v>96</v>
      </c>
      <c r="BR250" s="1" t="s">
        <v>523</v>
      </c>
      <c r="BS250" s="1" t="s">
        <v>523</v>
      </c>
      <c r="BT250" s="1" t="s">
        <v>523</v>
      </c>
      <c r="BU250" s="2">
        <v>681065.45613332512</v>
      </c>
      <c r="BV250" s="2">
        <v>681065.45613332512</v>
      </c>
      <c r="BW250" s="2">
        <v>80328000</v>
      </c>
      <c r="BX250" s="2">
        <v>681065.45613332512</v>
      </c>
      <c r="BY250" s="2">
        <v>681065.45613332512</v>
      </c>
      <c r="BZ250" s="2">
        <v>681065.45613332512</v>
      </c>
      <c r="CA250" s="2">
        <v>681065.45613332512</v>
      </c>
      <c r="CB250" s="2">
        <v>80328000</v>
      </c>
      <c r="CC250" s="2">
        <v>681065.45613332512</v>
      </c>
      <c r="CD250" s="2">
        <v>681065.45613332512</v>
      </c>
      <c r="CE250" s="1">
        <f t="shared" si="3"/>
        <v>6.8106545613332509E-3</v>
      </c>
    </row>
    <row r="251" spans="1:83" ht="13.5" customHeight="1">
      <c r="A251" s="3" t="s">
        <v>538</v>
      </c>
      <c r="B251" t="s">
        <v>656</v>
      </c>
      <c r="C251" s="9" t="s">
        <v>1860</v>
      </c>
      <c r="D251" s="3" t="s">
        <v>609</v>
      </c>
      <c r="E251" s="3" t="s">
        <v>610</v>
      </c>
      <c r="F251" s="3" t="s">
        <v>542</v>
      </c>
      <c r="G251" s="3" t="s">
        <v>88</v>
      </c>
      <c r="H251" s="3" t="s">
        <v>526</v>
      </c>
      <c r="I251" s="3" t="s">
        <v>527</v>
      </c>
      <c r="J251" s="3" t="s">
        <v>611</v>
      </c>
      <c r="K251" s="3" t="s">
        <v>92</v>
      </c>
      <c r="L251" s="3" t="s">
        <v>93</v>
      </c>
      <c r="M251" s="3" t="s">
        <v>94</v>
      </c>
      <c r="N251" s="2">
        <v>200000000</v>
      </c>
      <c r="O251" s="2">
        <v>0</v>
      </c>
      <c r="P251" s="10">
        <v>1</v>
      </c>
      <c r="Q251" s="2">
        <v>200000000</v>
      </c>
      <c r="R251" s="2">
        <v>0</v>
      </c>
      <c r="S251" s="3" t="s">
        <v>94</v>
      </c>
      <c r="T251" s="2">
        <v>50000000</v>
      </c>
      <c r="U251" s="2">
        <v>50000000</v>
      </c>
      <c r="V251" s="2">
        <v>218750</v>
      </c>
      <c r="W251" s="11">
        <v>1</v>
      </c>
      <c r="X251" s="2">
        <v>50000000</v>
      </c>
      <c r="Y251" s="2">
        <v>50000000</v>
      </c>
      <c r="Z251" s="2">
        <v>218750</v>
      </c>
      <c r="AA251" s="12">
        <v>4.4999999999999998E-2</v>
      </c>
      <c r="AB251" s="13">
        <v>44642</v>
      </c>
      <c r="AC251" s="13">
        <v>44500</v>
      </c>
      <c r="AD251" s="2">
        <v>1</v>
      </c>
      <c r="AE251" s="2">
        <v>5</v>
      </c>
      <c r="AF251" s="3" t="s">
        <v>95</v>
      </c>
      <c r="AG251" s="2">
        <v>0</v>
      </c>
      <c r="AH251" s="3" t="s">
        <v>95</v>
      </c>
      <c r="AI251" s="3" t="s">
        <v>95</v>
      </c>
      <c r="AJ251" s="2">
        <v>1</v>
      </c>
      <c r="AK251" s="2">
        <v>555227.38451963174</v>
      </c>
      <c r="AL251" s="2">
        <v>0</v>
      </c>
      <c r="AM251" s="2">
        <v>2429.1198072733891</v>
      </c>
      <c r="AN251" s="2">
        <v>557656.50432690512</v>
      </c>
      <c r="AO251" s="2">
        <v>555227.38451963174</v>
      </c>
      <c r="AP251" s="2">
        <v>0</v>
      </c>
      <c r="AQ251" s="2">
        <v>2429.1198072733891</v>
      </c>
      <c r="AR251" s="2">
        <v>557656.50432690512</v>
      </c>
      <c r="AS251" s="2">
        <v>40000000</v>
      </c>
      <c r="AT251" s="2">
        <v>0</v>
      </c>
      <c r="AU251" s="2">
        <v>174999.99999999997</v>
      </c>
      <c r="AV251" s="2">
        <v>40175000</v>
      </c>
      <c r="AW251" s="2">
        <v>555227.38451963174</v>
      </c>
      <c r="AX251" s="2">
        <v>0</v>
      </c>
      <c r="AY251" s="2">
        <v>2429.1198072733891</v>
      </c>
      <c r="AZ251" s="2">
        <v>557656.50432690512</v>
      </c>
      <c r="BA251" s="2">
        <v>2825607.6825588578</v>
      </c>
      <c r="BB251" s="2">
        <v>0</v>
      </c>
      <c r="BC251" s="2">
        <v>12362.033611195006</v>
      </c>
      <c r="BD251" s="2">
        <v>2837969.716170053</v>
      </c>
      <c r="BE251" s="2">
        <v>2825607.6825588578</v>
      </c>
      <c r="BF251" s="2">
        <v>0</v>
      </c>
      <c r="BG251" s="2">
        <v>12362.033611195006</v>
      </c>
      <c r="BH251" s="2">
        <v>2837969.716170053</v>
      </c>
      <c r="BI251" s="2">
        <v>203564000</v>
      </c>
      <c r="BJ251" s="2">
        <v>0</v>
      </c>
      <c r="BK251" s="2">
        <v>890592.49999999988</v>
      </c>
      <c r="BL251" s="2">
        <v>204454592.5</v>
      </c>
      <c r="BM251" s="2">
        <v>2825607.6825588578</v>
      </c>
      <c r="BN251" s="2">
        <v>0</v>
      </c>
      <c r="BO251" s="2">
        <v>12362.033611195006</v>
      </c>
      <c r="BP251" s="2">
        <v>2837969.716170053</v>
      </c>
      <c r="BQ251" s="2" t="s">
        <v>96</v>
      </c>
      <c r="BR251" s="1" t="s">
        <v>523</v>
      </c>
      <c r="BS251" s="1" t="s">
        <v>523</v>
      </c>
      <c r="BT251" s="1" t="s">
        <v>523</v>
      </c>
      <c r="BU251" s="2">
        <v>557656.50432690512</v>
      </c>
      <c r="BV251" s="2">
        <v>557656.50432690512</v>
      </c>
      <c r="BW251" s="2">
        <v>40175000</v>
      </c>
      <c r="BX251" s="2">
        <v>557656.50432690512</v>
      </c>
      <c r="BY251" s="2">
        <v>557656.50432690512</v>
      </c>
      <c r="BZ251" s="2">
        <v>557656.50432690512</v>
      </c>
      <c r="CA251" s="2">
        <v>557656.50432690512</v>
      </c>
      <c r="CB251" s="2">
        <v>40175000</v>
      </c>
      <c r="CC251" s="2">
        <v>557656.50432690512</v>
      </c>
      <c r="CD251" s="2">
        <v>557656.50432690512</v>
      </c>
      <c r="CE251" s="1">
        <f t="shared" si="3"/>
        <v>1.1153130086538102E-2</v>
      </c>
    </row>
    <row r="252" spans="1:83" ht="13.5" customHeight="1">
      <c r="A252" s="3" t="s">
        <v>538</v>
      </c>
      <c r="B252" t="s">
        <v>657</v>
      </c>
      <c r="C252" s="9" t="s">
        <v>1861</v>
      </c>
      <c r="D252" s="3" t="s">
        <v>658</v>
      </c>
      <c r="E252" s="3" t="s">
        <v>659</v>
      </c>
      <c r="F252" s="3" t="s">
        <v>542</v>
      </c>
      <c r="G252" s="3" t="e">
        <v>#N/A</v>
      </c>
      <c r="H252" s="3" t="s">
        <v>526</v>
      </c>
      <c r="I252" s="3" t="s">
        <v>527</v>
      </c>
      <c r="J252" s="3" t="s">
        <v>660</v>
      </c>
      <c r="K252" s="3" t="s">
        <v>92</v>
      </c>
      <c r="L252" s="3" t="s">
        <v>93</v>
      </c>
      <c r="M252" s="3" t="s">
        <v>94</v>
      </c>
      <c r="N252" s="2">
        <v>200000000</v>
      </c>
      <c r="O252" s="2">
        <v>0</v>
      </c>
      <c r="P252" s="10">
        <v>1</v>
      </c>
      <c r="Q252" s="2">
        <v>200000000</v>
      </c>
      <c r="R252" s="2">
        <v>0</v>
      </c>
      <c r="S252" s="3" t="s">
        <v>94</v>
      </c>
      <c r="T252" s="2">
        <v>100000000</v>
      </c>
      <c r="U252" s="2">
        <v>100000000</v>
      </c>
      <c r="V252" s="2">
        <v>361666.67</v>
      </c>
      <c r="W252" s="11">
        <v>1</v>
      </c>
      <c r="X252" s="2">
        <v>100000000</v>
      </c>
      <c r="Y252" s="2">
        <v>100000000</v>
      </c>
      <c r="Z252" s="2">
        <v>361666.67</v>
      </c>
      <c r="AA252" s="12">
        <v>4.2000000000000003E-2</v>
      </c>
      <c r="AB252" s="13">
        <v>44587</v>
      </c>
      <c r="AC252" s="13">
        <v>44500</v>
      </c>
      <c r="AD252" s="2">
        <v>1</v>
      </c>
      <c r="AE252" s="2">
        <v>3</v>
      </c>
      <c r="AF252" s="3" t="s">
        <v>95</v>
      </c>
      <c r="AG252" s="2">
        <v>0</v>
      </c>
      <c r="AH252" s="3" t="s">
        <v>95</v>
      </c>
      <c r="AI252" s="3" t="s">
        <v>95</v>
      </c>
      <c r="AJ252" s="2">
        <v>1</v>
      </c>
      <c r="AK252" s="2">
        <v>251140.82016945834</v>
      </c>
      <c r="AL252" s="2">
        <v>0</v>
      </c>
      <c r="AM252" s="2">
        <v>908.2926413175685</v>
      </c>
      <c r="AN252" s="2">
        <v>252049.1128107759</v>
      </c>
      <c r="AO252" s="2">
        <v>251140.82016945834</v>
      </c>
      <c r="AP252" s="2">
        <v>0</v>
      </c>
      <c r="AQ252" s="2">
        <v>908.2926413175685</v>
      </c>
      <c r="AR252" s="2">
        <v>252049.1128107759</v>
      </c>
      <c r="AS252" s="2">
        <v>80000000</v>
      </c>
      <c r="AT252" s="2">
        <v>0</v>
      </c>
      <c r="AU252" s="2">
        <v>289333.33599999995</v>
      </c>
      <c r="AV252" s="2">
        <v>80289333.335999995</v>
      </c>
      <c r="AW252" s="2">
        <v>251140.82016945834</v>
      </c>
      <c r="AX252" s="2">
        <v>0</v>
      </c>
      <c r="AY252" s="2">
        <v>908.2926413175685</v>
      </c>
      <c r="AZ252" s="2">
        <v>252049.1128107759</v>
      </c>
      <c r="BA252" s="2">
        <v>1278080.7479243905</v>
      </c>
      <c r="BB252" s="2">
        <v>0</v>
      </c>
      <c r="BC252" s="2">
        <v>4622.3920809292376</v>
      </c>
      <c r="BD252" s="2">
        <v>1282703.1400053196</v>
      </c>
      <c r="BE252" s="2">
        <v>1278080.7479243905</v>
      </c>
      <c r="BF252" s="2">
        <v>0</v>
      </c>
      <c r="BG252" s="2">
        <v>4622.3920809292376</v>
      </c>
      <c r="BH252" s="2">
        <v>1282703.1400053196</v>
      </c>
      <c r="BI252" s="2">
        <v>407128000</v>
      </c>
      <c r="BJ252" s="2">
        <v>0</v>
      </c>
      <c r="BK252" s="2">
        <v>1472446.2802375997</v>
      </c>
      <c r="BL252" s="2">
        <v>408600446.28023762</v>
      </c>
      <c r="BM252" s="2">
        <v>1278080.7479243905</v>
      </c>
      <c r="BN252" s="2">
        <v>0</v>
      </c>
      <c r="BO252" s="2">
        <v>4622.3920809292376</v>
      </c>
      <c r="BP252" s="2">
        <v>1282703.1400053196</v>
      </c>
      <c r="BQ252" s="2" t="s">
        <v>96</v>
      </c>
      <c r="BR252" s="1" t="s">
        <v>523</v>
      </c>
      <c r="BS252" s="1" t="s">
        <v>523</v>
      </c>
      <c r="BT252" s="1" t="s">
        <v>523</v>
      </c>
      <c r="BU252" s="2">
        <v>252049.1128107759</v>
      </c>
      <c r="BV252" s="2">
        <v>252049.1128107759</v>
      </c>
      <c r="BW252" s="2">
        <v>80289333.335999995</v>
      </c>
      <c r="BX252" s="2">
        <v>252049.1128107759</v>
      </c>
      <c r="BY252" s="2">
        <v>252049.1128107759</v>
      </c>
      <c r="BZ252" s="2">
        <v>252049.1128107759</v>
      </c>
      <c r="CA252" s="2">
        <v>252049.1128107759</v>
      </c>
      <c r="CB252" s="2">
        <v>80289333.335999995</v>
      </c>
      <c r="CC252" s="2">
        <v>252049.1128107759</v>
      </c>
      <c r="CD252" s="2">
        <v>252049.1128107759</v>
      </c>
      <c r="CE252" s="1">
        <f t="shared" si="3"/>
        <v>2.5204911281077589E-3</v>
      </c>
    </row>
    <row r="253" spans="1:83" ht="13.5" customHeight="1">
      <c r="A253" s="3" t="s">
        <v>538</v>
      </c>
      <c r="B253" t="s">
        <v>661</v>
      </c>
      <c r="C253" s="9" t="s">
        <v>1862</v>
      </c>
      <c r="D253" s="3" t="s">
        <v>662</v>
      </c>
      <c r="E253" s="3" t="s">
        <v>663</v>
      </c>
      <c r="F253" s="3" t="s">
        <v>542</v>
      </c>
      <c r="G253" s="3" t="e">
        <v>#N/A</v>
      </c>
      <c r="H253" s="3" t="s">
        <v>526</v>
      </c>
      <c r="I253" s="3" t="s">
        <v>527</v>
      </c>
      <c r="J253" s="3" t="s">
        <v>664</v>
      </c>
      <c r="K253" s="3" t="s">
        <v>92</v>
      </c>
      <c r="L253" s="3" t="s">
        <v>93</v>
      </c>
      <c r="M253" s="3" t="s">
        <v>94</v>
      </c>
      <c r="N253" s="2">
        <v>50000000</v>
      </c>
      <c r="O253" s="2">
        <v>0</v>
      </c>
      <c r="P253" s="10">
        <v>1</v>
      </c>
      <c r="Q253" s="2">
        <v>50000000</v>
      </c>
      <c r="R253" s="2">
        <v>0</v>
      </c>
      <c r="S253" s="3" t="s">
        <v>94</v>
      </c>
      <c r="T253" s="2">
        <v>50000000</v>
      </c>
      <c r="U253" s="2">
        <v>50000000</v>
      </c>
      <c r="V253" s="2">
        <v>241666.67</v>
      </c>
      <c r="W253" s="11">
        <v>1</v>
      </c>
      <c r="X253" s="2">
        <v>50000000</v>
      </c>
      <c r="Y253" s="2">
        <v>50000000</v>
      </c>
      <c r="Z253" s="2">
        <v>241666.67</v>
      </c>
      <c r="AA253" s="12">
        <v>5.7999999999999996E-2</v>
      </c>
      <c r="AB253" s="13">
        <v>44830</v>
      </c>
      <c r="AC253" s="13">
        <v>44500</v>
      </c>
      <c r="AD253" s="2">
        <v>1</v>
      </c>
      <c r="AE253" s="2">
        <v>5</v>
      </c>
      <c r="AF253" s="3" t="s">
        <v>95</v>
      </c>
      <c r="AG253" s="2">
        <v>0</v>
      </c>
      <c r="AH253" s="3" t="s">
        <v>95</v>
      </c>
      <c r="AI253" s="3" t="s">
        <v>95</v>
      </c>
      <c r="AJ253" s="2">
        <v>1</v>
      </c>
      <c r="AK253" s="2">
        <v>555227.38451963174</v>
      </c>
      <c r="AL253" s="2">
        <v>0</v>
      </c>
      <c r="AM253" s="2">
        <v>2683.5990621933797</v>
      </c>
      <c r="AN253" s="2">
        <v>557910.98358182516</v>
      </c>
      <c r="AO253" s="2">
        <v>555227.38451963174</v>
      </c>
      <c r="AP253" s="2">
        <v>0</v>
      </c>
      <c r="AQ253" s="2">
        <v>2683.5990621933797</v>
      </c>
      <c r="AR253" s="2">
        <v>557910.98358182516</v>
      </c>
      <c r="AS253" s="2">
        <v>40000000</v>
      </c>
      <c r="AT253" s="2">
        <v>0</v>
      </c>
      <c r="AU253" s="2">
        <v>193333.33599999998</v>
      </c>
      <c r="AV253" s="2">
        <v>40193333.336000003</v>
      </c>
      <c r="AW253" s="2">
        <v>555227.38451963174</v>
      </c>
      <c r="AX253" s="2">
        <v>0</v>
      </c>
      <c r="AY253" s="2">
        <v>2683.5990621933797</v>
      </c>
      <c r="AZ253" s="2">
        <v>557910.98358182516</v>
      </c>
      <c r="BA253" s="2">
        <v>2825607.6825588578</v>
      </c>
      <c r="BB253" s="2">
        <v>0</v>
      </c>
      <c r="BC253" s="2">
        <v>13657.103987408329</v>
      </c>
      <c r="BD253" s="2">
        <v>2839264.7865462666</v>
      </c>
      <c r="BE253" s="2">
        <v>2825607.6825588578</v>
      </c>
      <c r="BF253" s="2">
        <v>0</v>
      </c>
      <c r="BG253" s="2">
        <v>13657.103987408329</v>
      </c>
      <c r="BH253" s="2">
        <v>2839264.7865462666</v>
      </c>
      <c r="BI253" s="2">
        <v>203564000</v>
      </c>
      <c r="BJ253" s="2">
        <v>0</v>
      </c>
      <c r="BK253" s="2">
        <v>983892.68023759988</v>
      </c>
      <c r="BL253" s="2">
        <v>204547892.68023762</v>
      </c>
      <c r="BM253" s="2">
        <v>2825607.6825588578</v>
      </c>
      <c r="BN253" s="2">
        <v>0</v>
      </c>
      <c r="BO253" s="2">
        <v>13657.103987408329</v>
      </c>
      <c r="BP253" s="2">
        <v>2839264.7865462666</v>
      </c>
      <c r="BQ253" s="2" t="s">
        <v>96</v>
      </c>
      <c r="BR253" s="1" t="s">
        <v>523</v>
      </c>
      <c r="BS253" s="1" t="s">
        <v>523</v>
      </c>
      <c r="BT253" s="1" t="s">
        <v>523</v>
      </c>
      <c r="BU253" s="2">
        <v>557910.98358182516</v>
      </c>
      <c r="BV253" s="2">
        <v>557910.98358182516</v>
      </c>
      <c r="BW253" s="2">
        <v>40193333.336000003</v>
      </c>
      <c r="BX253" s="2">
        <v>557910.98358182516</v>
      </c>
      <c r="BY253" s="2">
        <v>557910.98358182516</v>
      </c>
      <c r="BZ253" s="2">
        <v>557910.98358182516</v>
      </c>
      <c r="CA253" s="2">
        <v>557910.98358182516</v>
      </c>
      <c r="CB253" s="2">
        <v>40193333.336000003</v>
      </c>
      <c r="CC253" s="2">
        <v>557910.98358182516</v>
      </c>
      <c r="CD253" s="2">
        <v>557910.98358182516</v>
      </c>
      <c r="CE253" s="1">
        <f t="shared" si="3"/>
        <v>1.1158219671636504E-2</v>
      </c>
    </row>
    <row r="254" spans="1:83" ht="13.5" customHeight="1">
      <c r="A254" s="3" t="s">
        <v>538</v>
      </c>
      <c r="B254" t="s">
        <v>665</v>
      </c>
      <c r="C254" s="9" t="s">
        <v>1863</v>
      </c>
      <c r="D254" s="3" t="s">
        <v>658</v>
      </c>
      <c r="E254" s="3" t="s">
        <v>659</v>
      </c>
      <c r="F254" s="3" t="s">
        <v>542</v>
      </c>
      <c r="G254" s="3" t="e">
        <v>#N/A</v>
      </c>
      <c r="H254" s="3" t="s">
        <v>526</v>
      </c>
      <c r="I254" s="3" t="s">
        <v>527</v>
      </c>
      <c r="J254" s="3" t="s">
        <v>660</v>
      </c>
      <c r="K254" s="3" t="s">
        <v>92</v>
      </c>
      <c r="L254" s="3" t="s">
        <v>93</v>
      </c>
      <c r="M254" s="3" t="s">
        <v>94</v>
      </c>
      <c r="N254" s="2">
        <v>200000000</v>
      </c>
      <c r="O254" s="2">
        <v>0</v>
      </c>
      <c r="P254" s="10">
        <v>1</v>
      </c>
      <c r="Q254" s="2">
        <v>200000000</v>
      </c>
      <c r="R254" s="2">
        <v>0</v>
      </c>
      <c r="S254" s="3" t="s">
        <v>94</v>
      </c>
      <c r="T254" s="2">
        <v>100000000</v>
      </c>
      <c r="U254" s="2">
        <v>100000000</v>
      </c>
      <c r="V254" s="2">
        <v>338333.33</v>
      </c>
      <c r="W254" s="11">
        <v>1</v>
      </c>
      <c r="X254" s="2">
        <v>100000000</v>
      </c>
      <c r="Y254" s="2">
        <v>100000000</v>
      </c>
      <c r="Z254" s="2">
        <v>338333.33</v>
      </c>
      <c r="AA254" s="12">
        <v>4.2000000000000003E-2</v>
      </c>
      <c r="AB254" s="13">
        <v>44589</v>
      </c>
      <c r="AC254" s="13">
        <v>44500</v>
      </c>
      <c r="AD254" s="2">
        <v>1</v>
      </c>
      <c r="AE254" s="2">
        <v>3</v>
      </c>
      <c r="AF254" s="3" t="s">
        <v>95</v>
      </c>
      <c r="AG254" s="2">
        <v>0</v>
      </c>
      <c r="AH254" s="3" t="s">
        <v>95</v>
      </c>
      <c r="AI254" s="3" t="s">
        <v>95</v>
      </c>
      <c r="AJ254" s="2">
        <v>1</v>
      </c>
      <c r="AK254" s="2">
        <v>251140.82016945834</v>
      </c>
      <c r="AL254" s="2">
        <v>0</v>
      </c>
      <c r="AM254" s="2">
        <v>849.69309986864027</v>
      </c>
      <c r="AN254" s="2">
        <v>251990.51326932697</v>
      </c>
      <c r="AO254" s="2">
        <v>251140.82016945834</v>
      </c>
      <c r="AP254" s="2">
        <v>0</v>
      </c>
      <c r="AQ254" s="2">
        <v>849.69309986864027</v>
      </c>
      <c r="AR254" s="2">
        <v>251990.51326932697</v>
      </c>
      <c r="AS254" s="2">
        <v>80000000</v>
      </c>
      <c r="AT254" s="2">
        <v>0</v>
      </c>
      <c r="AU254" s="2">
        <v>270666.66399999999</v>
      </c>
      <c r="AV254" s="2">
        <v>80270666.664000005</v>
      </c>
      <c r="AW254" s="2">
        <v>251140.82016945834</v>
      </c>
      <c r="AX254" s="2">
        <v>0</v>
      </c>
      <c r="AY254" s="2">
        <v>849.69309986864027</v>
      </c>
      <c r="AZ254" s="2">
        <v>251990.51326932697</v>
      </c>
      <c r="BA254" s="2">
        <v>1278080.7479243905</v>
      </c>
      <c r="BB254" s="2">
        <v>0</v>
      </c>
      <c r="BC254" s="2">
        <v>4324.1731545414978</v>
      </c>
      <c r="BD254" s="2">
        <v>1282404.921078932</v>
      </c>
      <c r="BE254" s="2">
        <v>1278080.7479243905</v>
      </c>
      <c r="BF254" s="2">
        <v>0</v>
      </c>
      <c r="BG254" s="2">
        <v>4324.1731545414978</v>
      </c>
      <c r="BH254" s="2">
        <v>1282404.921078932</v>
      </c>
      <c r="BI254" s="2">
        <v>407128000</v>
      </c>
      <c r="BJ254" s="2">
        <v>0</v>
      </c>
      <c r="BK254" s="2">
        <v>1377449.7197624</v>
      </c>
      <c r="BL254" s="2">
        <v>408505449.71976244</v>
      </c>
      <c r="BM254" s="2">
        <v>1278080.7479243905</v>
      </c>
      <c r="BN254" s="2">
        <v>0</v>
      </c>
      <c r="BO254" s="2">
        <v>4324.1731545414978</v>
      </c>
      <c r="BP254" s="2">
        <v>1282404.921078932</v>
      </c>
      <c r="BQ254" s="2" t="s">
        <v>96</v>
      </c>
      <c r="BR254" s="1" t="s">
        <v>523</v>
      </c>
      <c r="BS254" s="1" t="s">
        <v>523</v>
      </c>
      <c r="BT254" s="1" t="s">
        <v>523</v>
      </c>
      <c r="BU254" s="2">
        <v>251990.51326932697</v>
      </c>
      <c r="BV254" s="2">
        <v>251990.51326932697</v>
      </c>
      <c r="BW254" s="2">
        <v>80270666.664000005</v>
      </c>
      <c r="BX254" s="2">
        <v>251990.51326932697</v>
      </c>
      <c r="BY254" s="2">
        <v>251990.51326932697</v>
      </c>
      <c r="BZ254" s="2">
        <v>251990.51326932697</v>
      </c>
      <c r="CA254" s="2">
        <v>251990.51326932697</v>
      </c>
      <c r="CB254" s="2">
        <v>80270666.664000005</v>
      </c>
      <c r="CC254" s="2">
        <v>251990.51326932697</v>
      </c>
      <c r="CD254" s="2">
        <v>251990.51326932697</v>
      </c>
      <c r="CE254" s="1">
        <f t="shared" si="3"/>
        <v>2.5199051326932698E-3</v>
      </c>
    </row>
    <row r="255" spans="1:83" ht="13.5" customHeight="1">
      <c r="A255" s="3" t="s">
        <v>538</v>
      </c>
      <c r="B255" t="s">
        <v>666</v>
      </c>
      <c r="C255" s="9" t="s">
        <v>1864</v>
      </c>
      <c r="D255" s="3" t="s">
        <v>540</v>
      </c>
      <c r="E255" s="3" t="s">
        <v>541</v>
      </c>
      <c r="F255" s="3" t="s">
        <v>542</v>
      </c>
      <c r="G255" s="3" t="e">
        <v>#N/A</v>
      </c>
      <c r="H255" s="3" t="s">
        <v>526</v>
      </c>
      <c r="I255" s="3" t="s">
        <v>527</v>
      </c>
      <c r="J255" s="3" t="s">
        <v>667</v>
      </c>
      <c r="K255" s="3" t="s">
        <v>92</v>
      </c>
      <c r="L255" s="3" t="s">
        <v>116</v>
      </c>
      <c r="M255" s="3" t="s">
        <v>94</v>
      </c>
      <c r="N255" s="2">
        <v>100000000</v>
      </c>
      <c r="O255" s="2">
        <v>0</v>
      </c>
      <c r="P255" s="10">
        <v>1</v>
      </c>
      <c r="Q255" s="2">
        <v>100000000</v>
      </c>
      <c r="R255" s="2">
        <v>0</v>
      </c>
      <c r="S255" s="3" t="s">
        <v>94</v>
      </c>
      <c r="T255" s="2">
        <v>100000000</v>
      </c>
      <c r="U255" s="2">
        <v>100000000</v>
      </c>
      <c r="V255" s="2">
        <v>342222.22</v>
      </c>
      <c r="W255" s="11">
        <v>1</v>
      </c>
      <c r="X255" s="2">
        <v>100000000</v>
      </c>
      <c r="Y255" s="2">
        <v>100000000</v>
      </c>
      <c r="Z255" s="2">
        <v>342222.22</v>
      </c>
      <c r="AA255" s="12">
        <v>4.4000000000000004E-2</v>
      </c>
      <c r="AB255" s="13">
        <v>44649</v>
      </c>
      <c r="AC255" s="13">
        <v>44500</v>
      </c>
      <c r="AD255" s="2">
        <v>1</v>
      </c>
      <c r="AE255" s="2">
        <v>5</v>
      </c>
      <c r="AF255" s="3" t="s">
        <v>95</v>
      </c>
      <c r="AG255" s="2">
        <v>0</v>
      </c>
      <c r="AH255" s="3" t="s">
        <v>95</v>
      </c>
      <c r="AI255" s="3" t="s">
        <v>95</v>
      </c>
      <c r="AJ255" s="2">
        <v>1</v>
      </c>
      <c r="AK255" s="2">
        <v>1110454.7690392635</v>
      </c>
      <c r="AL255" s="2">
        <v>0</v>
      </c>
      <c r="AM255" s="2">
        <v>3800.2229627020406</v>
      </c>
      <c r="AN255" s="2">
        <v>1114254.9920019654</v>
      </c>
      <c r="AO255" s="2">
        <v>1110454.7690392635</v>
      </c>
      <c r="AP255" s="2">
        <v>0</v>
      </c>
      <c r="AQ255" s="2">
        <v>3800.2229627020406</v>
      </c>
      <c r="AR255" s="2">
        <v>1114254.9920019654</v>
      </c>
      <c r="AS255" s="2">
        <v>80000000</v>
      </c>
      <c r="AT255" s="2">
        <v>0</v>
      </c>
      <c r="AU255" s="2">
        <v>273777.77599999995</v>
      </c>
      <c r="AV255" s="2">
        <v>80273777.775999993</v>
      </c>
      <c r="AW255" s="2">
        <v>1110454.7690392635</v>
      </c>
      <c r="AX255" s="2">
        <v>0</v>
      </c>
      <c r="AY255" s="2">
        <v>3800.2229627020406</v>
      </c>
      <c r="AZ255" s="2">
        <v>1114254.9920019654</v>
      </c>
      <c r="BA255" s="2">
        <v>5651215.3651177157</v>
      </c>
      <c r="BB255" s="2">
        <v>0</v>
      </c>
      <c r="BC255" s="2">
        <v>19339.714679486955</v>
      </c>
      <c r="BD255" s="2">
        <v>5670555.0797972027</v>
      </c>
      <c r="BE255" s="2">
        <v>5651215.3651177157</v>
      </c>
      <c r="BF255" s="2">
        <v>0</v>
      </c>
      <c r="BG255" s="2">
        <v>19339.714679486955</v>
      </c>
      <c r="BH255" s="2">
        <v>5670555.0797972027</v>
      </c>
      <c r="BI255" s="2">
        <v>407128000</v>
      </c>
      <c r="BJ255" s="2">
        <v>0</v>
      </c>
      <c r="BK255" s="2">
        <v>1393282.4798415997</v>
      </c>
      <c r="BL255" s="2">
        <v>408521282.47984159</v>
      </c>
      <c r="BM255" s="2">
        <v>5651215.3651177157</v>
      </c>
      <c r="BN255" s="2">
        <v>0</v>
      </c>
      <c r="BO255" s="2">
        <v>19339.714679486955</v>
      </c>
      <c r="BP255" s="2">
        <v>5670555.0797972027</v>
      </c>
      <c r="BQ255" s="2" t="s">
        <v>96</v>
      </c>
      <c r="BR255" s="1" t="s">
        <v>523</v>
      </c>
      <c r="BS255" s="1" t="s">
        <v>523</v>
      </c>
      <c r="BT255" s="1" t="s">
        <v>523</v>
      </c>
      <c r="BU255" s="2">
        <v>1114254.9920019654</v>
      </c>
      <c r="BV255" s="2">
        <v>1114254.9920019654</v>
      </c>
      <c r="BW255" s="2">
        <v>80273777.775999993</v>
      </c>
      <c r="BX255" s="2">
        <v>1114254.9920019654</v>
      </c>
      <c r="BY255" s="2">
        <v>1114254.9920019654</v>
      </c>
      <c r="BZ255" s="2">
        <v>1114254.9920019654</v>
      </c>
      <c r="CA255" s="2">
        <v>1114254.9920019654</v>
      </c>
      <c r="CB255" s="2">
        <v>80273777.775999993</v>
      </c>
      <c r="CC255" s="2">
        <v>1114254.9920019654</v>
      </c>
      <c r="CD255" s="2">
        <v>1114254.9920019654</v>
      </c>
      <c r="CE255" s="1">
        <f t="shared" si="3"/>
        <v>1.1142549920019654E-2</v>
      </c>
    </row>
    <row r="256" spans="1:83">
      <c r="A256" s="3" t="s">
        <v>538</v>
      </c>
      <c r="B256" t="s">
        <v>668</v>
      </c>
      <c r="C256" s="9" t="s">
        <v>1865</v>
      </c>
      <c r="D256" s="3" t="s">
        <v>669</v>
      </c>
      <c r="E256" s="3" t="s">
        <v>670</v>
      </c>
      <c r="F256" s="3" t="s">
        <v>542</v>
      </c>
      <c r="G256" s="3" t="s">
        <v>88</v>
      </c>
      <c r="H256" s="3" t="s">
        <v>526</v>
      </c>
      <c r="I256" s="3" t="s">
        <v>527</v>
      </c>
      <c r="J256" s="3" t="s">
        <v>671</v>
      </c>
      <c r="K256" s="3" t="s">
        <v>92</v>
      </c>
      <c r="L256" s="3" t="s">
        <v>93</v>
      </c>
      <c r="M256" s="3" t="s">
        <v>94</v>
      </c>
      <c r="N256" s="2">
        <v>150000000</v>
      </c>
      <c r="O256" s="2">
        <v>50000000</v>
      </c>
      <c r="P256" s="10">
        <v>1</v>
      </c>
      <c r="Q256" s="2">
        <v>150000000</v>
      </c>
      <c r="R256" s="2">
        <v>50000000</v>
      </c>
      <c r="S256" s="3" t="s">
        <v>94</v>
      </c>
      <c r="T256" s="2">
        <v>100000000</v>
      </c>
      <c r="U256" s="2">
        <v>100000000</v>
      </c>
      <c r="V256" s="2">
        <v>299444.44</v>
      </c>
      <c r="W256" s="11">
        <v>1</v>
      </c>
      <c r="X256" s="2">
        <v>100000000</v>
      </c>
      <c r="Y256" s="2">
        <v>100000000</v>
      </c>
      <c r="Z256" s="2">
        <v>299444.44</v>
      </c>
      <c r="AA256" s="12">
        <v>3.85E-2</v>
      </c>
      <c r="AB256" s="13">
        <v>44831</v>
      </c>
      <c r="AC256" s="13">
        <v>44500</v>
      </c>
      <c r="AD256" s="2">
        <v>1</v>
      </c>
      <c r="AE256" s="2">
        <v>2</v>
      </c>
      <c r="AF256" s="3" t="s">
        <v>95</v>
      </c>
      <c r="AG256" s="2">
        <v>0</v>
      </c>
      <c r="AH256" s="3" t="s">
        <v>95</v>
      </c>
      <c r="AI256" s="3" t="s">
        <v>95</v>
      </c>
      <c r="AJ256" s="2">
        <v>1</v>
      </c>
      <c r="AK256" s="2">
        <v>104004.3809969201</v>
      </c>
      <c r="AL256" s="2">
        <v>0</v>
      </c>
      <c r="AM256" s="2">
        <v>311.4353362516938</v>
      </c>
      <c r="AN256" s="2">
        <v>104315.8163331718</v>
      </c>
      <c r="AO256" s="2">
        <v>104004.3809969201</v>
      </c>
      <c r="AP256" s="2">
        <v>0</v>
      </c>
      <c r="AQ256" s="2">
        <v>311.4353362516938</v>
      </c>
      <c r="AR256" s="2">
        <v>104315.8163331718</v>
      </c>
      <c r="AS256" s="2">
        <v>80000000</v>
      </c>
      <c r="AT256" s="2">
        <v>0</v>
      </c>
      <c r="AU256" s="2">
        <v>239555.552</v>
      </c>
      <c r="AV256" s="2">
        <v>80239555.552000001</v>
      </c>
      <c r="AW256" s="2">
        <v>104004.3809969201</v>
      </c>
      <c r="AX256" s="2">
        <v>0</v>
      </c>
      <c r="AY256" s="2">
        <v>311.4353362516938</v>
      </c>
      <c r="AZ256" s="2">
        <v>104315.8163331718</v>
      </c>
      <c r="BA256" s="2">
        <v>529288.6953314261</v>
      </c>
      <c r="BB256" s="2">
        <v>0</v>
      </c>
      <c r="BC256" s="2">
        <v>1584.9255697184949</v>
      </c>
      <c r="BD256" s="2">
        <v>530873.62090114458</v>
      </c>
      <c r="BE256" s="2">
        <v>529288.6953314261</v>
      </c>
      <c r="BF256" s="2">
        <v>0</v>
      </c>
      <c r="BG256" s="2">
        <v>1584.9255697184949</v>
      </c>
      <c r="BH256" s="2">
        <v>530873.62090114458</v>
      </c>
      <c r="BI256" s="2">
        <v>407128000</v>
      </c>
      <c r="BJ256" s="2">
        <v>0</v>
      </c>
      <c r="BK256" s="2">
        <v>1219122.1596832001</v>
      </c>
      <c r="BL256" s="2">
        <v>408347122.15968323</v>
      </c>
      <c r="BM256" s="2">
        <v>529288.6953314261</v>
      </c>
      <c r="BN256" s="2">
        <v>0</v>
      </c>
      <c r="BO256" s="2">
        <v>1584.9255697184949</v>
      </c>
      <c r="BP256" s="2">
        <v>530873.62090114458</v>
      </c>
      <c r="BQ256" s="2" t="s">
        <v>96</v>
      </c>
      <c r="BR256" s="1" t="s">
        <v>523</v>
      </c>
      <c r="BS256" s="1" t="s">
        <v>523</v>
      </c>
      <c r="BT256" s="1" t="s">
        <v>523</v>
      </c>
      <c r="BU256" s="2">
        <v>104315.8163331718</v>
      </c>
      <c r="BV256" s="2">
        <v>104315.8163331718</v>
      </c>
      <c r="BW256" s="2">
        <v>80239555.552000001</v>
      </c>
      <c r="BX256" s="2">
        <v>104315.8163331718</v>
      </c>
      <c r="BY256" s="2">
        <v>104315.8163331718</v>
      </c>
      <c r="BZ256" s="2">
        <v>104315.8163331718</v>
      </c>
      <c r="CA256" s="2">
        <v>104315.8163331718</v>
      </c>
      <c r="CB256" s="2">
        <v>80239555.552000001</v>
      </c>
      <c r="CC256" s="2">
        <v>104315.8163331718</v>
      </c>
      <c r="CD256" s="2">
        <v>104315.8163331718</v>
      </c>
      <c r="CE256" s="1">
        <f t="shared" si="3"/>
        <v>1.0431581633317179E-3</v>
      </c>
    </row>
    <row r="257" spans="1:83" ht="13.5" customHeight="1">
      <c r="A257" s="3" t="s">
        <v>538</v>
      </c>
      <c r="B257" t="s">
        <v>672</v>
      </c>
      <c r="C257" s="9" t="s">
        <v>1866</v>
      </c>
      <c r="D257" s="3" t="s">
        <v>605</v>
      </c>
      <c r="E257" s="3" t="s">
        <v>606</v>
      </c>
      <c r="F257" s="3" t="s">
        <v>542</v>
      </c>
      <c r="G257" s="3" t="e">
        <v>#N/A</v>
      </c>
      <c r="H257" s="3" t="s">
        <v>526</v>
      </c>
      <c r="I257" s="3" t="s">
        <v>527</v>
      </c>
      <c r="J257" s="3" t="s">
        <v>673</v>
      </c>
      <c r="K257" s="3" t="s">
        <v>92</v>
      </c>
      <c r="L257" s="3" t="s">
        <v>116</v>
      </c>
      <c r="M257" s="3" t="s">
        <v>94</v>
      </c>
      <c r="N257" s="2">
        <v>100000000</v>
      </c>
      <c r="O257" s="2">
        <v>0</v>
      </c>
      <c r="P257" s="10">
        <v>1</v>
      </c>
      <c r="Q257" s="2">
        <v>100000000</v>
      </c>
      <c r="R257" s="2">
        <v>0</v>
      </c>
      <c r="S257" s="3" t="s">
        <v>94</v>
      </c>
      <c r="T257" s="2">
        <v>100000000</v>
      </c>
      <c r="U257" s="2">
        <v>100000000</v>
      </c>
      <c r="V257" s="2">
        <v>360000</v>
      </c>
      <c r="W257" s="11">
        <v>1</v>
      </c>
      <c r="X257" s="2">
        <v>100000000</v>
      </c>
      <c r="Y257" s="2">
        <v>100000000</v>
      </c>
      <c r="Z257" s="2">
        <v>360000</v>
      </c>
      <c r="AA257" s="12">
        <v>4.8000000000000001E-2</v>
      </c>
      <c r="AB257" s="13">
        <v>44589</v>
      </c>
      <c r="AC257" s="13">
        <v>44500</v>
      </c>
      <c r="AD257" s="2">
        <v>1</v>
      </c>
      <c r="AE257" s="2">
        <v>5</v>
      </c>
      <c r="AF257" s="3" t="s">
        <v>95</v>
      </c>
      <c r="AG257" s="2">
        <v>0</v>
      </c>
      <c r="AH257" s="3" t="s">
        <v>95</v>
      </c>
      <c r="AI257" s="3" t="s">
        <v>95</v>
      </c>
      <c r="AJ257" s="2">
        <v>1</v>
      </c>
      <c r="AK257" s="2">
        <v>1110454.7690392635</v>
      </c>
      <c r="AL257" s="2">
        <v>0</v>
      </c>
      <c r="AM257" s="2">
        <v>3997.6371685413496</v>
      </c>
      <c r="AN257" s="2">
        <v>1114452.4062078048</v>
      </c>
      <c r="AO257" s="2">
        <v>1110454.7690392635</v>
      </c>
      <c r="AP257" s="2">
        <v>0</v>
      </c>
      <c r="AQ257" s="2">
        <v>3997.6371685413496</v>
      </c>
      <c r="AR257" s="2">
        <v>1114452.4062078048</v>
      </c>
      <c r="AS257" s="2">
        <v>80000000</v>
      </c>
      <c r="AT257" s="2">
        <v>0</v>
      </c>
      <c r="AU257" s="2">
        <v>288000</v>
      </c>
      <c r="AV257" s="2">
        <v>80288000</v>
      </c>
      <c r="AW257" s="2">
        <v>1110454.7690392635</v>
      </c>
      <c r="AX257" s="2">
        <v>0</v>
      </c>
      <c r="AY257" s="2">
        <v>3997.6371685413496</v>
      </c>
      <c r="AZ257" s="2">
        <v>1114452.4062078048</v>
      </c>
      <c r="BA257" s="2">
        <v>5651215.3651177157</v>
      </c>
      <c r="BB257" s="2">
        <v>0</v>
      </c>
      <c r="BC257" s="2">
        <v>20344.375314423782</v>
      </c>
      <c r="BD257" s="2">
        <v>5671559.7404321395</v>
      </c>
      <c r="BE257" s="2">
        <v>5651215.3651177157</v>
      </c>
      <c r="BF257" s="2">
        <v>0</v>
      </c>
      <c r="BG257" s="2">
        <v>20344.375314423782</v>
      </c>
      <c r="BH257" s="2">
        <v>5671559.7404321395</v>
      </c>
      <c r="BI257" s="2">
        <v>407128000</v>
      </c>
      <c r="BJ257" s="2">
        <v>0</v>
      </c>
      <c r="BK257" s="2">
        <v>1465660.8</v>
      </c>
      <c r="BL257" s="2">
        <v>408593660.80000001</v>
      </c>
      <c r="BM257" s="2">
        <v>5651215.3651177157</v>
      </c>
      <c r="BN257" s="2">
        <v>0</v>
      </c>
      <c r="BO257" s="2">
        <v>20344.375314423782</v>
      </c>
      <c r="BP257" s="2">
        <v>5671559.7404321395</v>
      </c>
      <c r="BQ257" s="2" t="s">
        <v>96</v>
      </c>
      <c r="BR257" s="1" t="s">
        <v>523</v>
      </c>
      <c r="BS257" s="1" t="s">
        <v>523</v>
      </c>
      <c r="BT257" s="1" t="s">
        <v>523</v>
      </c>
      <c r="BU257" s="2">
        <v>1114452.4062078048</v>
      </c>
      <c r="BV257" s="2">
        <v>1114452.4062078048</v>
      </c>
      <c r="BW257" s="2">
        <v>80288000</v>
      </c>
      <c r="BX257" s="2">
        <v>1114452.4062078048</v>
      </c>
      <c r="BY257" s="2">
        <v>1114452.4062078048</v>
      </c>
      <c r="BZ257" s="2">
        <v>1114452.4062078048</v>
      </c>
      <c r="CA257" s="2">
        <v>1114452.4062078048</v>
      </c>
      <c r="CB257" s="2">
        <v>80288000</v>
      </c>
      <c r="CC257" s="2">
        <v>1114452.4062078048</v>
      </c>
      <c r="CD257" s="2">
        <v>1114452.4062078048</v>
      </c>
      <c r="CE257" s="1">
        <f t="shared" si="3"/>
        <v>1.1144524062078049E-2</v>
      </c>
    </row>
    <row r="258" spans="1:83" ht="13.5" customHeight="1">
      <c r="A258" s="3" t="s">
        <v>538</v>
      </c>
      <c r="B258" t="s">
        <v>674</v>
      </c>
      <c r="C258" s="9" t="s">
        <v>1867</v>
      </c>
      <c r="D258" s="3" t="s">
        <v>615</v>
      </c>
      <c r="E258" s="3" t="s">
        <v>616</v>
      </c>
      <c r="F258" s="3" t="s">
        <v>542</v>
      </c>
      <c r="G258" s="3" t="s">
        <v>88</v>
      </c>
      <c r="H258" s="3" t="s">
        <v>526</v>
      </c>
      <c r="I258" s="3" t="s">
        <v>527</v>
      </c>
      <c r="J258" s="3" t="s">
        <v>617</v>
      </c>
      <c r="K258" s="3" t="s">
        <v>92</v>
      </c>
      <c r="L258" s="3" t="s">
        <v>93</v>
      </c>
      <c r="M258" s="3" t="s">
        <v>94</v>
      </c>
      <c r="N258" s="2">
        <v>200000000</v>
      </c>
      <c r="O258" s="2">
        <v>0</v>
      </c>
      <c r="P258" s="10">
        <v>1</v>
      </c>
      <c r="Q258" s="2">
        <v>200000000</v>
      </c>
      <c r="R258" s="2">
        <v>0</v>
      </c>
      <c r="S258" s="3" t="s">
        <v>94</v>
      </c>
      <c r="T258" s="2">
        <v>100000000</v>
      </c>
      <c r="U258" s="2">
        <v>100000000</v>
      </c>
      <c r="V258" s="2">
        <v>165277.78</v>
      </c>
      <c r="W258" s="11">
        <v>1</v>
      </c>
      <c r="X258" s="2">
        <v>100000000</v>
      </c>
      <c r="Y258" s="2">
        <v>100000000</v>
      </c>
      <c r="Z258" s="2">
        <v>165277.78</v>
      </c>
      <c r="AA258" s="12">
        <v>4.2500000000000003E-2</v>
      </c>
      <c r="AB258" s="13">
        <v>44846</v>
      </c>
      <c r="AC258" s="13">
        <v>44500</v>
      </c>
      <c r="AD258" s="2">
        <v>1</v>
      </c>
      <c r="AE258" s="2">
        <v>3</v>
      </c>
      <c r="AF258" s="3" t="s">
        <v>95</v>
      </c>
      <c r="AG258" s="2">
        <v>0</v>
      </c>
      <c r="AH258" s="3" t="s">
        <v>95</v>
      </c>
      <c r="AI258" s="3" t="s">
        <v>95</v>
      </c>
      <c r="AJ258" s="2">
        <v>1</v>
      </c>
      <c r="AK258" s="2">
        <v>251140.82016945834</v>
      </c>
      <c r="AL258" s="2">
        <v>0</v>
      </c>
      <c r="AM258" s="2">
        <v>415.07997224987304</v>
      </c>
      <c r="AN258" s="2">
        <v>251555.9001417082</v>
      </c>
      <c r="AO258" s="2">
        <v>251140.82016945834</v>
      </c>
      <c r="AP258" s="2">
        <v>0</v>
      </c>
      <c r="AQ258" s="2">
        <v>415.07997224987304</v>
      </c>
      <c r="AR258" s="2">
        <v>251555.9001417082</v>
      </c>
      <c r="AS258" s="2">
        <v>80000000</v>
      </c>
      <c r="AT258" s="2">
        <v>0</v>
      </c>
      <c r="AU258" s="2">
        <v>132222.22399999999</v>
      </c>
      <c r="AV258" s="2">
        <v>80132222.223999992</v>
      </c>
      <c r="AW258" s="2">
        <v>251140.82016945834</v>
      </c>
      <c r="AX258" s="2">
        <v>0</v>
      </c>
      <c r="AY258" s="2">
        <v>415.07997224987304</v>
      </c>
      <c r="AZ258" s="2">
        <v>251555.9001417082</v>
      </c>
      <c r="BA258" s="2">
        <v>1278080.7479243905</v>
      </c>
      <c r="BB258" s="2">
        <v>0</v>
      </c>
      <c r="BC258" s="2">
        <v>2112.3834867768292</v>
      </c>
      <c r="BD258" s="2">
        <v>1280193.1314111673</v>
      </c>
      <c r="BE258" s="2">
        <v>1278080.7479243905</v>
      </c>
      <c r="BF258" s="2">
        <v>0</v>
      </c>
      <c r="BG258" s="2">
        <v>2112.3834867768292</v>
      </c>
      <c r="BH258" s="2">
        <v>1280193.1314111673</v>
      </c>
      <c r="BI258" s="2">
        <v>407128000</v>
      </c>
      <c r="BJ258" s="2">
        <v>0</v>
      </c>
      <c r="BK258" s="2">
        <v>672892.12015839992</v>
      </c>
      <c r="BL258" s="2">
        <v>407800892.12015837</v>
      </c>
      <c r="BM258" s="2">
        <v>1278080.7479243905</v>
      </c>
      <c r="BN258" s="2">
        <v>0</v>
      </c>
      <c r="BO258" s="2">
        <v>2112.3834867768292</v>
      </c>
      <c r="BP258" s="2">
        <v>1280193.1314111673</v>
      </c>
      <c r="BQ258" s="2" t="s">
        <v>96</v>
      </c>
      <c r="BR258" s="1" t="s">
        <v>523</v>
      </c>
      <c r="BS258" s="1" t="s">
        <v>523</v>
      </c>
      <c r="BT258" s="1" t="s">
        <v>523</v>
      </c>
      <c r="BU258" s="2">
        <v>251555.9001417082</v>
      </c>
      <c r="BV258" s="2">
        <v>251555.9001417082</v>
      </c>
      <c r="BW258" s="2">
        <v>80132222.223999992</v>
      </c>
      <c r="BX258" s="2">
        <v>251555.9001417082</v>
      </c>
      <c r="BY258" s="2">
        <v>251555.9001417082</v>
      </c>
      <c r="BZ258" s="2">
        <v>251555.9001417082</v>
      </c>
      <c r="CA258" s="2">
        <v>251555.9001417082</v>
      </c>
      <c r="CB258" s="2">
        <v>80132222.223999992</v>
      </c>
      <c r="CC258" s="2">
        <v>251555.9001417082</v>
      </c>
      <c r="CD258" s="2">
        <v>251555.9001417082</v>
      </c>
      <c r="CE258" s="1">
        <f t="shared" ref="CE258:CE321" si="4">BY258/Y258</f>
        <v>2.5155590014170818E-3</v>
      </c>
    </row>
    <row r="259" spans="1:83" ht="13.5" customHeight="1">
      <c r="A259" s="3" t="s">
        <v>538</v>
      </c>
      <c r="B259" t="s">
        <v>675</v>
      </c>
      <c r="C259" s="9" t="s">
        <v>1868</v>
      </c>
      <c r="D259" s="3" t="s">
        <v>676</v>
      </c>
      <c r="E259" s="3" t="s">
        <v>677</v>
      </c>
      <c r="F259" s="3" t="s">
        <v>542</v>
      </c>
      <c r="G259" s="3" t="s">
        <v>88</v>
      </c>
      <c r="H259" s="3" t="s">
        <v>526</v>
      </c>
      <c r="I259" s="3" t="s">
        <v>527</v>
      </c>
      <c r="J259" s="3" t="s">
        <v>678</v>
      </c>
      <c r="K259" s="3" t="s">
        <v>92</v>
      </c>
      <c r="L259" s="3" t="s">
        <v>93</v>
      </c>
      <c r="M259" s="3" t="s">
        <v>94</v>
      </c>
      <c r="N259" s="2">
        <v>150000000</v>
      </c>
      <c r="O259" s="2">
        <v>0</v>
      </c>
      <c r="P259" s="10">
        <v>1</v>
      </c>
      <c r="Q259" s="2">
        <v>150000000</v>
      </c>
      <c r="R259" s="2">
        <v>0</v>
      </c>
      <c r="S259" s="3" t="s">
        <v>94</v>
      </c>
      <c r="T259" s="2">
        <v>150000000</v>
      </c>
      <c r="U259" s="2">
        <v>150000000</v>
      </c>
      <c r="V259" s="2">
        <v>143333.32999999999</v>
      </c>
      <c r="W259" s="11">
        <v>1</v>
      </c>
      <c r="X259" s="2">
        <v>150000000</v>
      </c>
      <c r="Y259" s="2">
        <v>150000000</v>
      </c>
      <c r="Z259" s="2">
        <v>143333.32999999999</v>
      </c>
      <c r="AA259" s="12">
        <v>4.2999999999999997E-2</v>
      </c>
      <c r="AB259" s="13">
        <v>44853</v>
      </c>
      <c r="AC259" s="13">
        <v>44500</v>
      </c>
      <c r="AD259" s="2">
        <v>1</v>
      </c>
      <c r="AE259" s="2">
        <v>2</v>
      </c>
      <c r="AF259" s="3" t="s">
        <v>95</v>
      </c>
      <c r="AG259" s="2">
        <v>0</v>
      </c>
      <c r="AH259" s="3" t="s">
        <v>95</v>
      </c>
      <c r="AI259" s="3" t="s">
        <v>95</v>
      </c>
      <c r="AJ259" s="2">
        <v>1</v>
      </c>
      <c r="AK259" s="2">
        <v>156006.57149538014</v>
      </c>
      <c r="AL259" s="2">
        <v>0</v>
      </c>
      <c r="AM259" s="2">
        <v>149.07294262877275</v>
      </c>
      <c r="AN259" s="2">
        <v>156155.64443800892</v>
      </c>
      <c r="AO259" s="2">
        <v>156006.57149538014</v>
      </c>
      <c r="AP259" s="2">
        <v>0</v>
      </c>
      <c r="AQ259" s="2">
        <v>149.07294262877275</v>
      </c>
      <c r="AR259" s="2">
        <v>156155.64443800892</v>
      </c>
      <c r="AS259" s="2">
        <v>120000000</v>
      </c>
      <c r="AT259" s="2">
        <v>0</v>
      </c>
      <c r="AU259" s="2">
        <v>114666.66399999998</v>
      </c>
      <c r="AV259" s="2">
        <v>120114666.66400002</v>
      </c>
      <c r="AW259" s="2">
        <v>156006.57149538014</v>
      </c>
      <c r="AX259" s="2">
        <v>0</v>
      </c>
      <c r="AY259" s="2">
        <v>149.07294262877275</v>
      </c>
      <c r="AZ259" s="2">
        <v>156155.64443800892</v>
      </c>
      <c r="BA259" s="2">
        <v>793933.04299713904</v>
      </c>
      <c r="BB259" s="2">
        <v>0</v>
      </c>
      <c r="BC259" s="2">
        <v>758.64711233208743</v>
      </c>
      <c r="BD259" s="2">
        <v>794691.69010947121</v>
      </c>
      <c r="BE259" s="2">
        <v>793933.04299713904</v>
      </c>
      <c r="BF259" s="2">
        <v>0</v>
      </c>
      <c r="BG259" s="2">
        <v>758.64711233208743</v>
      </c>
      <c r="BH259" s="2">
        <v>794691.69010947121</v>
      </c>
      <c r="BI259" s="2">
        <v>610692000</v>
      </c>
      <c r="BJ259" s="2">
        <v>0</v>
      </c>
      <c r="BK259" s="2">
        <v>583550.11976239993</v>
      </c>
      <c r="BL259" s="2">
        <v>611275550.11976254</v>
      </c>
      <c r="BM259" s="2">
        <v>793933.04299713904</v>
      </c>
      <c r="BN259" s="2">
        <v>0</v>
      </c>
      <c r="BO259" s="2">
        <v>758.64711233208743</v>
      </c>
      <c r="BP259" s="2">
        <v>794691.69010947121</v>
      </c>
      <c r="BQ259" s="2" t="s">
        <v>96</v>
      </c>
      <c r="BR259" s="1" t="s">
        <v>523</v>
      </c>
      <c r="BS259" s="1" t="s">
        <v>523</v>
      </c>
      <c r="BT259" s="1" t="s">
        <v>523</v>
      </c>
      <c r="BU259" s="2">
        <v>156155.64443800892</v>
      </c>
      <c r="BV259" s="2">
        <v>156155.64443800892</v>
      </c>
      <c r="BW259" s="2">
        <v>120114666.66400002</v>
      </c>
      <c r="BX259" s="2">
        <v>156155.64443800892</v>
      </c>
      <c r="BY259" s="2">
        <v>156155.64443800892</v>
      </c>
      <c r="BZ259" s="2">
        <v>156155.64443800892</v>
      </c>
      <c r="CA259" s="2">
        <v>156155.64443800892</v>
      </c>
      <c r="CB259" s="2">
        <v>120114666.66400002</v>
      </c>
      <c r="CC259" s="2">
        <v>156155.64443800892</v>
      </c>
      <c r="CD259" s="2">
        <v>156155.64443800892</v>
      </c>
      <c r="CE259" s="1">
        <f t="shared" si="4"/>
        <v>1.0410376295867262E-3</v>
      </c>
    </row>
    <row r="260" spans="1:83" ht="13.5" customHeight="1">
      <c r="A260" s="3" t="s">
        <v>538</v>
      </c>
      <c r="B260" t="s">
        <v>679</v>
      </c>
      <c r="C260" s="9" t="s">
        <v>1869</v>
      </c>
      <c r="D260" s="3" t="s">
        <v>680</v>
      </c>
      <c r="E260" s="3" t="s">
        <v>681</v>
      </c>
      <c r="F260" s="3" t="s">
        <v>542</v>
      </c>
      <c r="G260" s="3" t="s">
        <v>88</v>
      </c>
      <c r="H260" s="3" t="s">
        <v>526</v>
      </c>
      <c r="I260" s="3" t="s">
        <v>527</v>
      </c>
      <c r="J260" s="3" t="s">
        <v>682</v>
      </c>
      <c r="K260" s="3" t="s">
        <v>155</v>
      </c>
      <c r="L260" s="3" t="s">
        <v>116</v>
      </c>
      <c r="M260" s="3" t="s">
        <v>262</v>
      </c>
      <c r="N260" s="2">
        <v>20000000</v>
      </c>
      <c r="O260" s="2">
        <v>1000000</v>
      </c>
      <c r="P260" s="10">
        <v>6.4602000000000004</v>
      </c>
      <c r="Q260" s="2">
        <v>129204000.00000001</v>
      </c>
      <c r="R260" s="2">
        <v>6460200</v>
      </c>
      <c r="S260" s="3" t="s">
        <v>262</v>
      </c>
      <c r="T260" s="2">
        <v>19000000</v>
      </c>
      <c r="U260" s="2">
        <v>18000000</v>
      </c>
      <c r="V260" s="2">
        <v>0</v>
      </c>
      <c r="W260" s="11">
        <v>6.4602000000000004</v>
      </c>
      <c r="X260" s="2">
        <v>122743800</v>
      </c>
      <c r="Y260" s="2">
        <v>116283600</v>
      </c>
      <c r="Z260" s="2">
        <v>0</v>
      </c>
      <c r="AA260" s="12">
        <v>0</v>
      </c>
      <c r="AB260" s="13">
        <v>45012</v>
      </c>
      <c r="AC260" s="13">
        <v>44500</v>
      </c>
      <c r="AD260" s="2">
        <v>2</v>
      </c>
      <c r="AE260" s="2">
        <v>2</v>
      </c>
      <c r="AF260" s="3" t="s">
        <v>95</v>
      </c>
      <c r="AG260" s="2">
        <v>0</v>
      </c>
      <c r="AH260" s="3" t="s">
        <v>95</v>
      </c>
      <c r="AI260" s="3" t="s">
        <v>95</v>
      </c>
      <c r="AJ260" s="2">
        <v>1</v>
      </c>
      <c r="AK260" s="2">
        <v>120940.03838093458</v>
      </c>
      <c r="AL260" s="2">
        <v>17.737981911513153</v>
      </c>
      <c r="AM260" s="2">
        <v>0</v>
      </c>
      <c r="AN260" s="2">
        <v>120957.7763628461</v>
      </c>
      <c r="AO260" s="2">
        <v>605546.57038167887</v>
      </c>
      <c r="AP260" s="2">
        <v>82.823115794816403</v>
      </c>
      <c r="AQ260" s="2">
        <v>0</v>
      </c>
      <c r="AR260" s="2">
        <v>605629.39349747368</v>
      </c>
      <c r="AS260" s="2">
        <v>93026880</v>
      </c>
      <c r="AT260" s="2">
        <v>25840.799999999996</v>
      </c>
      <c r="AU260" s="2">
        <v>0</v>
      </c>
      <c r="AV260" s="2">
        <v>93052720.799999997</v>
      </c>
      <c r="AW260" s="2">
        <v>120940.03838093458</v>
      </c>
      <c r="AX260" s="2">
        <v>17.737981911513153</v>
      </c>
      <c r="AY260" s="2">
        <v>0</v>
      </c>
      <c r="AZ260" s="2">
        <v>120957.7763628461</v>
      </c>
      <c r="BA260" s="2">
        <v>615475.94932441425</v>
      </c>
      <c r="BB260" s="2">
        <v>90.270363745881582</v>
      </c>
      <c r="BC260" s="2">
        <v>0</v>
      </c>
      <c r="BD260" s="2">
        <v>615566.21968816011</v>
      </c>
      <c r="BE260" s="2">
        <v>3081687.0513294023</v>
      </c>
      <c r="BF260" s="2">
        <v>421.49511859140017</v>
      </c>
      <c r="BG260" s="2">
        <v>0</v>
      </c>
      <c r="BH260" s="2">
        <v>3082108.5464479933</v>
      </c>
      <c r="BI260" s="2">
        <v>473423095.00800002</v>
      </c>
      <c r="BJ260" s="2">
        <v>131506.41527999999</v>
      </c>
      <c r="BK260" s="2">
        <v>0</v>
      </c>
      <c r="BL260" s="2">
        <v>473554601.42328</v>
      </c>
      <c r="BM260" s="2">
        <v>615475.94932441425</v>
      </c>
      <c r="BN260" s="2">
        <v>90.270363745881582</v>
      </c>
      <c r="BO260" s="2">
        <v>0</v>
      </c>
      <c r="BP260" s="2">
        <v>615566.21968816011</v>
      </c>
      <c r="BQ260" s="2" t="s">
        <v>96</v>
      </c>
      <c r="BR260" s="1" t="s">
        <v>523</v>
      </c>
      <c r="BS260" s="1" t="s">
        <v>523</v>
      </c>
      <c r="BT260" s="1" t="s">
        <v>523</v>
      </c>
      <c r="BU260" s="2">
        <v>120957.7763628461</v>
      </c>
      <c r="BV260" s="2">
        <v>605629.39349747368</v>
      </c>
      <c r="BW260" s="2">
        <v>93052720.799999997</v>
      </c>
      <c r="BX260" s="2">
        <v>120957.7763628461</v>
      </c>
      <c r="BY260" s="2">
        <v>120957.7763628461</v>
      </c>
      <c r="BZ260" s="2">
        <v>18723.534312071777</v>
      </c>
      <c r="CA260" s="2">
        <v>93747.777699989732</v>
      </c>
      <c r="CB260" s="2">
        <v>14403999.999999998</v>
      </c>
      <c r="CC260" s="2">
        <v>18723.534312071777</v>
      </c>
      <c r="CD260" s="2">
        <v>18723.534312071777</v>
      </c>
      <c r="CE260" s="1">
        <f t="shared" si="4"/>
        <v>1.0401963506706544E-3</v>
      </c>
    </row>
    <row r="261" spans="1:83" ht="13.5" customHeight="1">
      <c r="A261" s="3" t="s">
        <v>538</v>
      </c>
      <c r="B261" t="s">
        <v>683</v>
      </c>
      <c r="C261" s="9" t="s">
        <v>1870</v>
      </c>
      <c r="D261" s="3" t="s">
        <v>680</v>
      </c>
      <c r="E261" s="3" t="s">
        <v>681</v>
      </c>
      <c r="F261" s="3" t="s">
        <v>542</v>
      </c>
      <c r="G261" s="3" t="s">
        <v>88</v>
      </c>
      <c r="H261" s="3" t="s">
        <v>526</v>
      </c>
      <c r="I261" s="3" t="s">
        <v>527</v>
      </c>
      <c r="J261" s="3" t="s">
        <v>684</v>
      </c>
      <c r="K261" s="3" t="s">
        <v>155</v>
      </c>
      <c r="L261" s="3" t="s">
        <v>116</v>
      </c>
      <c r="M261" s="3" t="s">
        <v>262</v>
      </c>
      <c r="N261" s="2">
        <v>20000000</v>
      </c>
      <c r="O261" s="2">
        <v>0</v>
      </c>
      <c r="P261" s="10">
        <v>6.4602000000000004</v>
      </c>
      <c r="Q261" s="2">
        <v>129204000.00000001</v>
      </c>
      <c r="R261" s="2">
        <v>0</v>
      </c>
      <c r="S261" s="3" t="s">
        <v>262</v>
      </c>
      <c r="T261" s="2">
        <v>20000000</v>
      </c>
      <c r="U261" s="2">
        <v>20000000</v>
      </c>
      <c r="V261" s="2">
        <v>6750</v>
      </c>
      <c r="W261" s="11">
        <v>6.4602000000000004</v>
      </c>
      <c r="X261" s="2">
        <v>129204000.00000001</v>
      </c>
      <c r="Y261" s="2">
        <v>129204000.00000001</v>
      </c>
      <c r="Z261" s="2">
        <v>43606.350000000006</v>
      </c>
      <c r="AA261" s="12">
        <v>1.3500000000000002E-2</v>
      </c>
      <c r="AB261" s="13">
        <v>45489</v>
      </c>
      <c r="AC261" s="13">
        <v>44500</v>
      </c>
      <c r="AD261" s="2">
        <v>3</v>
      </c>
      <c r="AE261" s="2">
        <v>2</v>
      </c>
      <c r="AF261" s="3" t="s">
        <v>95</v>
      </c>
      <c r="AG261" s="2">
        <v>0</v>
      </c>
      <c r="AH261" s="3" t="s">
        <v>95</v>
      </c>
      <c r="AI261" s="3" t="s">
        <v>95</v>
      </c>
      <c r="AJ261" s="2">
        <v>1</v>
      </c>
      <c r="AK261" s="2">
        <v>134377.82042326068</v>
      </c>
      <c r="AL261" s="2">
        <v>0</v>
      </c>
      <c r="AM261" s="2">
        <v>45.35251439285048</v>
      </c>
      <c r="AN261" s="2">
        <v>134423.17293765352</v>
      </c>
      <c r="AO261" s="2">
        <v>710842.20133604691</v>
      </c>
      <c r="AP261" s="2">
        <v>0</v>
      </c>
      <c r="AQ261" s="2">
        <v>239.90924295091583</v>
      </c>
      <c r="AR261" s="2">
        <v>711082.11057899788</v>
      </c>
      <c r="AS261" s="2">
        <v>103363200</v>
      </c>
      <c r="AT261" s="2">
        <v>0</v>
      </c>
      <c r="AU261" s="2">
        <v>34885.08</v>
      </c>
      <c r="AV261" s="2">
        <v>103398085.08000001</v>
      </c>
      <c r="AW261" s="2">
        <v>134377.82042326068</v>
      </c>
      <c r="AX261" s="2">
        <v>0</v>
      </c>
      <c r="AY261" s="2">
        <v>45.35251439285048</v>
      </c>
      <c r="AZ261" s="2">
        <v>134423.17293765352</v>
      </c>
      <c r="BA261" s="2">
        <v>683862.16591601598</v>
      </c>
      <c r="BB261" s="2">
        <v>0</v>
      </c>
      <c r="BC261" s="2">
        <v>230.8034809966554</v>
      </c>
      <c r="BD261" s="2">
        <v>684092.96939701261</v>
      </c>
      <c r="BE261" s="2">
        <v>3617547.0468192766</v>
      </c>
      <c r="BF261" s="2">
        <v>0</v>
      </c>
      <c r="BG261" s="2">
        <v>1220.9221283015058</v>
      </c>
      <c r="BH261" s="2">
        <v>3618767.9689475782</v>
      </c>
      <c r="BI261" s="2">
        <v>526025661.12</v>
      </c>
      <c r="BJ261" s="2">
        <v>0</v>
      </c>
      <c r="BK261" s="2">
        <v>177533.66062800001</v>
      </c>
      <c r="BL261" s="2">
        <v>526203194.78062809</v>
      </c>
      <c r="BM261" s="2">
        <v>683862.16591601598</v>
      </c>
      <c r="BN261" s="2">
        <v>0</v>
      </c>
      <c r="BO261" s="2">
        <v>230.8034809966554</v>
      </c>
      <c r="BP261" s="2">
        <v>684092.96939701261</v>
      </c>
      <c r="BQ261" s="2" t="s">
        <v>96</v>
      </c>
      <c r="BR261" s="1" t="s">
        <v>523</v>
      </c>
      <c r="BS261" s="1" t="s">
        <v>523</v>
      </c>
      <c r="BT261" s="1" t="s">
        <v>523</v>
      </c>
      <c r="BU261" s="2">
        <v>134423.17293765352</v>
      </c>
      <c r="BV261" s="2">
        <v>711082.11057899788</v>
      </c>
      <c r="BW261" s="2">
        <v>103398085.08000001</v>
      </c>
      <c r="BX261" s="2">
        <v>134423.17293765352</v>
      </c>
      <c r="BY261" s="2">
        <v>134423.17293765352</v>
      </c>
      <c r="BZ261" s="2">
        <v>20807.896495101315</v>
      </c>
      <c r="CA261" s="2">
        <v>110071.22234280639</v>
      </c>
      <c r="CB261" s="2">
        <v>16005400.000000002</v>
      </c>
      <c r="CC261" s="2">
        <v>20807.896495101315</v>
      </c>
      <c r="CD261" s="2">
        <v>20807.896495101315</v>
      </c>
      <c r="CE261" s="1">
        <f t="shared" si="4"/>
        <v>1.0403948247550657E-3</v>
      </c>
    </row>
    <row r="262" spans="1:83" ht="13.5" customHeight="1">
      <c r="A262" s="3" t="s">
        <v>685</v>
      </c>
      <c r="B262" t="s">
        <v>686</v>
      </c>
      <c r="C262" s="9" t="s">
        <v>1871</v>
      </c>
      <c r="D262" s="3" t="s">
        <v>687</v>
      </c>
      <c r="E262" s="3" t="s">
        <v>688</v>
      </c>
      <c r="F262" s="3" t="s">
        <v>689</v>
      </c>
      <c r="G262" s="3" t="s">
        <v>88</v>
      </c>
      <c r="H262" s="3" t="s">
        <v>526</v>
      </c>
      <c r="I262" s="3" t="s">
        <v>527</v>
      </c>
      <c r="J262" s="3" t="s">
        <v>523</v>
      </c>
      <c r="K262" s="3" t="s">
        <v>92</v>
      </c>
      <c r="L262" s="3" t="s">
        <v>116</v>
      </c>
      <c r="M262" s="3" t="s">
        <v>94</v>
      </c>
      <c r="N262" s="2">
        <v>91868.55</v>
      </c>
      <c r="O262" s="2">
        <v>0</v>
      </c>
      <c r="P262" s="10">
        <v>1</v>
      </c>
      <c r="Q262" s="2">
        <v>91868.55</v>
      </c>
      <c r="R262" s="2">
        <v>0</v>
      </c>
      <c r="S262" s="3" t="s">
        <v>94</v>
      </c>
      <c r="T262" s="2">
        <v>91868.55</v>
      </c>
      <c r="U262" s="2">
        <v>91868.55</v>
      </c>
      <c r="V262" s="2">
        <v>32.04</v>
      </c>
      <c r="W262" s="11">
        <v>1</v>
      </c>
      <c r="X262" s="2">
        <v>91868.55</v>
      </c>
      <c r="Y262" s="2">
        <v>91868.55</v>
      </c>
      <c r="Z262" s="2">
        <v>32.04</v>
      </c>
      <c r="AA262" s="12">
        <v>3.4999999999999996E-3</v>
      </c>
      <c r="AB262" s="13">
        <v>0</v>
      </c>
      <c r="AC262" s="13">
        <v>44500</v>
      </c>
      <c r="AD262" s="2">
        <v>1</v>
      </c>
      <c r="AE262" s="2">
        <v>1</v>
      </c>
      <c r="AF262" s="3" t="s">
        <v>95</v>
      </c>
      <c r="AG262" s="2">
        <v>0</v>
      </c>
      <c r="AH262" s="3" t="s">
        <v>95</v>
      </c>
      <c r="AI262" s="3" t="s">
        <v>95</v>
      </c>
      <c r="AJ262" s="2">
        <v>1</v>
      </c>
      <c r="AK262" s="2">
        <v>34.699527632706861</v>
      </c>
      <c r="AL262" s="2">
        <v>0</v>
      </c>
      <c r="AM262" s="2">
        <v>1.2101778740950277E-2</v>
      </c>
      <c r="AN262" s="2">
        <v>34.711629411447809</v>
      </c>
      <c r="AO262" s="2">
        <v>34.699527632706861</v>
      </c>
      <c r="AP262" s="2">
        <v>0</v>
      </c>
      <c r="AQ262" s="2">
        <v>1.2101778740950277E-2</v>
      </c>
      <c r="AR262" s="2">
        <v>34.711629411447809</v>
      </c>
      <c r="AS262" s="2">
        <v>73494.840000000011</v>
      </c>
      <c r="AT262" s="2">
        <v>0</v>
      </c>
      <c r="AU262" s="2">
        <v>25.631999999999998</v>
      </c>
      <c r="AV262" s="2">
        <v>73520.472000000009</v>
      </c>
      <c r="AW262" s="2">
        <v>34.699527632706861</v>
      </c>
      <c r="AX262" s="2">
        <v>0</v>
      </c>
      <c r="AY262" s="2">
        <v>1.2101778740950277E-2</v>
      </c>
      <c r="AZ262" s="2">
        <v>34.711629411447809</v>
      </c>
      <c r="BA262" s="2">
        <v>176.5893660756085</v>
      </c>
      <c r="BB262" s="2">
        <v>0</v>
      </c>
      <c r="BC262" s="2">
        <v>6.1587162190570061E-2</v>
      </c>
      <c r="BD262" s="2">
        <v>176.65095323779906</v>
      </c>
      <c r="BE262" s="2">
        <v>176.5893660756085</v>
      </c>
      <c r="BF262" s="2">
        <v>0</v>
      </c>
      <c r="BG262" s="2">
        <v>6.1587162190570061E-2</v>
      </c>
      <c r="BH262" s="2">
        <v>176.65095323779906</v>
      </c>
      <c r="BI262" s="2">
        <v>374022.59024400008</v>
      </c>
      <c r="BJ262" s="2">
        <v>0</v>
      </c>
      <c r="BK262" s="2">
        <v>130.4438112</v>
      </c>
      <c r="BL262" s="2">
        <v>374153.03405520006</v>
      </c>
      <c r="BM262" s="2">
        <v>176.5893660756085</v>
      </c>
      <c r="BN262" s="2">
        <v>0</v>
      </c>
      <c r="BO262" s="2">
        <v>6.1587162190570061E-2</v>
      </c>
      <c r="BP262" s="2">
        <v>176.65095323779906</v>
      </c>
      <c r="BQ262" s="2" t="s">
        <v>96</v>
      </c>
      <c r="BR262" s="1" t="s">
        <v>523</v>
      </c>
      <c r="BS262" s="1" t="s">
        <v>523</v>
      </c>
      <c r="BT262" s="1" t="s">
        <v>523</v>
      </c>
      <c r="BU262" s="2">
        <v>34.711629411447809</v>
      </c>
      <c r="BV262" s="2">
        <v>34.711629411447809</v>
      </c>
      <c r="BW262" s="2">
        <v>73520.472000000009</v>
      </c>
      <c r="BX262" s="2">
        <v>34.711629411447809</v>
      </c>
      <c r="BY262" s="2">
        <v>34.711629411447809</v>
      </c>
      <c r="BZ262" s="2">
        <v>34.711629411447809</v>
      </c>
      <c r="CA262" s="2">
        <v>34.711629411447809</v>
      </c>
      <c r="CB262" s="2">
        <v>73520.472000000009</v>
      </c>
      <c r="CC262" s="2">
        <v>34.711629411447809</v>
      </c>
      <c r="CD262" s="2">
        <v>34.711629411447809</v>
      </c>
      <c r="CE262" s="1">
        <f t="shared" si="4"/>
        <v>3.7784017938073265E-4</v>
      </c>
    </row>
    <row r="263" spans="1:83" ht="13.5" customHeight="1">
      <c r="A263" s="3" t="s">
        <v>685</v>
      </c>
      <c r="B263" t="s">
        <v>690</v>
      </c>
      <c r="C263" s="9" t="s">
        <v>1872</v>
      </c>
      <c r="D263" s="3" t="s">
        <v>687</v>
      </c>
      <c r="E263" s="3" t="s">
        <v>688</v>
      </c>
      <c r="F263" s="3" t="s">
        <v>689</v>
      </c>
      <c r="G263" s="3" t="s">
        <v>88</v>
      </c>
      <c r="H263" s="3" t="s">
        <v>526</v>
      </c>
      <c r="I263" s="3" t="s">
        <v>527</v>
      </c>
      <c r="J263" s="3" t="s">
        <v>523</v>
      </c>
      <c r="K263" s="3" t="s">
        <v>92</v>
      </c>
      <c r="L263" s="3" t="s">
        <v>116</v>
      </c>
      <c r="M263" s="3" t="s">
        <v>94</v>
      </c>
      <c r="N263" s="2">
        <v>553285.07999999996</v>
      </c>
      <c r="O263" s="2">
        <v>0</v>
      </c>
      <c r="P263" s="10">
        <v>1</v>
      </c>
      <c r="Q263" s="2">
        <v>553285.07999999996</v>
      </c>
      <c r="R263" s="2">
        <v>0</v>
      </c>
      <c r="S263" s="3" t="s">
        <v>262</v>
      </c>
      <c r="T263" s="2">
        <v>553285.07999999996</v>
      </c>
      <c r="U263" s="2">
        <v>553285.07999999996</v>
      </c>
      <c r="V263" s="2">
        <v>1.95</v>
      </c>
      <c r="W263" s="11">
        <v>6.4602000000000004</v>
      </c>
      <c r="X263" s="2">
        <v>3574332.2738159997</v>
      </c>
      <c r="Y263" s="2">
        <v>3574332.2738159997</v>
      </c>
      <c r="Z263" s="2">
        <v>12.597390000000001</v>
      </c>
      <c r="AA263" s="12">
        <v>1E-4</v>
      </c>
      <c r="AB263" s="13">
        <v>0</v>
      </c>
      <c r="AC263" s="13">
        <v>44500</v>
      </c>
      <c r="AD263" s="2">
        <v>1</v>
      </c>
      <c r="AE263" s="2">
        <v>1</v>
      </c>
      <c r="AF263" s="3" t="s">
        <v>95</v>
      </c>
      <c r="AG263" s="2">
        <v>0</v>
      </c>
      <c r="AH263" s="3" t="s">
        <v>95</v>
      </c>
      <c r="AI263" s="3" t="s">
        <v>95</v>
      </c>
      <c r="AJ263" s="2">
        <v>1</v>
      </c>
      <c r="AK263" s="2">
        <v>1350.0555032571451</v>
      </c>
      <c r="AL263" s="2">
        <v>0</v>
      </c>
      <c r="AM263" s="2">
        <v>4.7581406521054817E-3</v>
      </c>
      <c r="AN263" s="2">
        <v>1350.0602613977971</v>
      </c>
      <c r="AO263" s="2">
        <v>1350.0555032571451</v>
      </c>
      <c r="AP263" s="2">
        <v>0</v>
      </c>
      <c r="AQ263" s="2">
        <v>4.7581406521054817E-3</v>
      </c>
      <c r="AR263" s="2">
        <v>1350.0602613977971</v>
      </c>
      <c r="AS263" s="2">
        <v>2859465.8190527996</v>
      </c>
      <c r="AT263" s="2">
        <v>0</v>
      </c>
      <c r="AU263" s="2">
        <v>10.077912</v>
      </c>
      <c r="AV263" s="2">
        <v>2859475.8969647996</v>
      </c>
      <c r="AW263" s="2">
        <v>1350.0555032571451</v>
      </c>
      <c r="AX263" s="2">
        <v>0</v>
      </c>
      <c r="AY263" s="2">
        <v>4.7581406521054817E-3</v>
      </c>
      <c r="AZ263" s="2">
        <v>1350.0602613977971</v>
      </c>
      <c r="BA263" s="2">
        <v>6870.5674616259375</v>
      </c>
      <c r="BB263" s="2">
        <v>0</v>
      </c>
      <c r="BC263" s="2">
        <v>2.4214653592630007E-2</v>
      </c>
      <c r="BD263" s="2">
        <v>6870.5916762795296</v>
      </c>
      <c r="BE263" s="2">
        <v>6870.5674616259375</v>
      </c>
      <c r="BF263" s="2">
        <v>0</v>
      </c>
      <c r="BG263" s="2">
        <v>2.4214653592630007E-2</v>
      </c>
      <c r="BH263" s="2">
        <v>6870.5916762795296</v>
      </c>
      <c r="BI263" s="2">
        <v>14552107.499741603</v>
      </c>
      <c r="BJ263" s="2">
        <v>0</v>
      </c>
      <c r="BK263" s="2">
        <v>51.2875019592</v>
      </c>
      <c r="BL263" s="2">
        <v>14552158.787243562</v>
      </c>
      <c r="BM263" s="2">
        <v>6870.5674616259375</v>
      </c>
      <c r="BN263" s="2">
        <v>0</v>
      </c>
      <c r="BO263" s="2">
        <v>2.4214653592630007E-2</v>
      </c>
      <c r="BP263" s="2">
        <v>6870.5916762795296</v>
      </c>
      <c r="BQ263" s="2" t="s">
        <v>96</v>
      </c>
      <c r="BR263" s="1" t="s">
        <v>523</v>
      </c>
      <c r="BS263" s="1" t="s">
        <v>523</v>
      </c>
      <c r="BT263" s="1" t="s">
        <v>523</v>
      </c>
      <c r="BU263" s="2">
        <v>1350.0602613977971</v>
      </c>
      <c r="BV263" s="2">
        <v>1350.0602613977971</v>
      </c>
      <c r="BW263" s="2">
        <v>2859475.8969647996</v>
      </c>
      <c r="BX263" s="2">
        <v>1350.0602613977971</v>
      </c>
      <c r="BY263" s="2">
        <v>1350.0602613977971</v>
      </c>
      <c r="BZ263" s="2">
        <v>208.98118655735072</v>
      </c>
      <c r="CA263" s="2">
        <v>208.98118655735072</v>
      </c>
      <c r="CB263" s="2">
        <v>442629.62399999989</v>
      </c>
      <c r="CC263" s="2">
        <v>208.98118655735072</v>
      </c>
      <c r="CD263" s="2">
        <v>208.98118655735072</v>
      </c>
      <c r="CE263" s="1">
        <f t="shared" si="4"/>
        <v>3.7770978128915159E-4</v>
      </c>
    </row>
    <row r="264" spans="1:83" ht="13.5" customHeight="1">
      <c r="A264" s="3" t="s">
        <v>685</v>
      </c>
      <c r="B264" t="s">
        <v>691</v>
      </c>
      <c r="C264" s="9" t="s">
        <v>1873</v>
      </c>
      <c r="D264" s="3" t="s">
        <v>692</v>
      </c>
      <c r="E264" s="3" t="s">
        <v>693</v>
      </c>
      <c r="F264" s="3" t="s">
        <v>689</v>
      </c>
      <c r="G264" s="3" t="s">
        <v>88</v>
      </c>
      <c r="H264" s="3" t="s">
        <v>526</v>
      </c>
      <c r="I264" s="3" t="s">
        <v>527</v>
      </c>
      <c r="J264" s="3" t="s">
        <v>523</v>
      </c>
      <c r="K264" s="3" t="s">
        <v>92</v>
      </c>
      <c r="L264" s="3" t="s">
        <v>116</v>
      </c>
      <c r="M264" s="3" t="s">
        <v>94</v>
      </c>
      <c r="N264" s="2">
        <v>3169.37</v>
      </c>
      <c r="O264" s="2">
        <v>0</v>
      </c>
      <c r="P264" s="10">
        <v>1</v>
      </c>
      <c r="Q264" s="2">
        <v>3169.37</v>
      </c>
      <c r="R264" s="2">
        <v>0</v>
      </c>
      <c r="S264" s="3" t="s">
        <v>262</v>
      </c>
      <c r="T264" s="2">
        <v>3169.37</v>
      </c>
      <c r="U264" s="2">
        <v>3169.37</v>
      </c>
      <c r="V264" s="2">
        <v>0.95</v>
      </c>
      <c r="W264" s="11">
        <v>6.4602000000000004</v>
      </c>
      <c r="X264" s="2">
        <v>20474.764073999999</v>
      </c>
      <c r="Y264" s="2">
        <v>20474.764073999999</v>
      </c>
      <c r="Z264" s="2">
        <v>6.1371900000000004</v>
      </c>
      <c r="AA264" s="12">
        <v>3.0000000000000001E-3</v>
      </c>
      <c r="AB264" s="13">
        <v>0</v>
      </c>
      <c r="AC264" s="13">
        <v>44500</v>
      </c>
      <c r="AD264" s="2">
        <v>1</v>
      </c>
      <c r="AE264" s="2">
        <v>1</v>
      </c>
      <c r="AF264" s="3" t="s">
        <v>95</v>
      </c>
      <c r="AG264" s="2">
        <v>0</v>
      </c>
      <c r="AH264" s="3" t="s">
        <v>95</v>
      </c>
      <c r="AI264" s="3" t="s">
        <v>95</v>
      </c>
      <c r="AJ264" s="2">
        <v>1</v>
      </c>
      <c r="AK264" s="2">
        <v>7.7334914043915628</v>
      </c>
      <c r="AL264" s="2">
        <v>0</v>
      </c>
      <c r="AM264" s="2">
        <v>2.3180685228206192E-3</v>
      </c>
      <c r="AN264" s="2">
        <v>7.7358094729143838</v>
      </c>
      <c r="AO264" s="2">
        <v>7.7334914043915628</v>
      </c>
      <c r="AP264" s="2">
        <v>0</v>
      </c>
      <c r="AQ264" s="2">
        <v>2.3180685228206192E-3</v>
      </c>
      <c r="AR264" s="2">
        <v>7.7358094729143838</v>
      </c>
      <c r="AS264" s="2">
        <v>16379.811259199998</v>
      </c>
      <c r="AT264" s="2">
        <v>0</v>
      </c>
      <c r="AU264" s="2">
        <v>4.9097520000000001</v>
      </c>
      <c r="AV264" s="2">
        <v>16384.721011199999</v>
      </c>
      <c r="AW264" s="2">
        <v>7.7334914043915628</v>
      </c>
      <c r="AX264" s="2">
        <v>0</v>
      </c>
      <c r="AY264" s="2">
        <v>2.3180685228206192E-3</v>
      </c>
      <c r="AZ264" s="2">
        <v>7.7358094729143838</v>
      </c>
      <c r="BA264" s="2">
        <v>39.356511106089101</v>
      </c>
      <c r="BB264" s="2">
        <v>0</v>
      </c>
      <c r="BC264" s="2">
        <v>1.1796882519486414E-2</v>
      </c>
      <c r="BD264" s="2">
        <v>39.368307988608592</v>
      </c>
      <c r="BE264" s="2">
        <v>39.356511106089101</v>
      </c>
      <c r="BF264" s="2">
        <v>0</v>
      </c>
      <c r="BG264" s="2">
        <v>1.1796882519486414E-2</v>
      </c>
      <c r="BH264" s="2">
        <v>39.368307988608592</v>
      </c>
      <c r="BI264" s="2">
        <v>83358.497479194717</v>
      </c>
      <c r="BJ264" s="2">
        <v>0</v>
      </c>
      <c r="BK264" s="2">
        <v>24.986218903200001</v>
      </c>
      <c r="BL264" s="2">
        <v>83383.483698097916</v>
      </c>
      <c r="BM264" s="2">
        <v>39.356511106089101</v>
      </c>
      <c r="BN264" s="2">
        <v>0</v>
      </c>
      <c r="BO264" s="2">
        <v>1.1796882519486414E-2</v>
      </c>
      <c r="BP264" s="2">
        <v>39.368307988608592</v>
      </c>
      <c r="BQ264" s="2" t="s">
        <v>96</v>
      </c>
      <c r="BR264" s="1" t="s">
        <v>523</v>
      </c>
      <c r="BS264" s="1" t="s">
        <v>523</v>
      </c>
      <c r="BT264" s="1" t="s">
        <v>523</v>
      </c>
      <c r="BU264" s="2">
        <v>7.7358094729143838</v>
      </c>
      <c r="BV264" s="2">
        <v>7.7358094729143838</v>
      </c>
      <c r="BW264" s="2">
        <v>16384.721011199999</v>
      </c>
      <c r="BX264" s="2">
        <v>7.7358094729143838</v>
      </c>
      <c r="BY264" s="2">
        <v>7.7358094729143838</v>
      </c>
      <c r="BZ264" s="2">
        <v>1.1974566534959263</v>
      </c>
      <c r="CA264" s="2">
        <v>1.1974566534959263</v>
      </c>
      <c r="CB264" s="2">
        <v>2536.2559999999999</v>
      </c>
      <c r="CC264" s="2">
        <v>1.1974566534959263</v>
      </c>
      <c r="CD264" s="2">
        <v>1.1974566534959263</v>
      </c>
      <c r="CE264" s="1">
        <f t="shared" si="4"/>
        <v>3.7782166597649582E-4</v>
      </c>
    </row>
    <row r="265" spans="1:83" ht="13.5" customHeight="1">
      <c r="A265" s="3" t="s">
        <v>685</v>
      </c>
      <c r="B265" t="s">
        <v>694</v>
      </c>
      <c r="C265" s="9" t="s">
        <v>1874</v>
      </c>
      <c r="D265" s="3" t="s">
        <v>695</v>
      </c>
      <c r="E265" s="3" t="s">
        <v>696</v>
      </c>
      <c r="F265" s="3" t="s">
        <v>689</v>
      </c>
      <c r="G265" s="3" t="s">
        <v>88</v>
      </c>
      <c r="H265" s="3" t="s">
        <v>526</v>
      </c>
      <c r="I265" s="3" t="s">
        <v>527</v>
      </c>
      <c r="J265" s="3" t="s">
        <v>523</v>
      </c>
      <c r="K265" s="3" t="s">
        <v>92</v>
      </c>
      <c r="L265" s="3" t="s">
        <v>116</v>
      </c>
      <c r="M265" s="3" t="s">
        <v>94</v>
      </c>
      <c r="N265" s="2">
        <v>128086238.95</v>
      </c>
      <c r="O265" s="2">
        <v>0</v>
      </c>
      <c r="P265" s="10">
        <v>1</v>
      </c>
      <c r="Q265" s="2">
        <v>128086238.95</v>
      </c>
      <c r="R265" s="2">
        <v>0</v>
      </c>
      <c r="S265" s="3" t="s">
        <v>94</v>
      </c>
      <c r="T265" s="2">
        <v>128086238.95</v>
      </c>
      <c r="U265" s="2">
        <v>128086238.95</v>
      </c>
      <c r="V265" s="2">
        <v>34519.67</v>
      </c>
      <c r="W265" s="11">
        <v>1</v>
      </c>
      <c r="X265" s="2">
        <v>128086238.95</v>
      </c>
      <c r="Y265" s="2">
        <v>128086238.95</v>
      </c>
      <c r="Z265" s="2">
        <v>34519.67</v>
      </c>
      <c r="AA265" s="12">
        <v>1.6200000000000003E-2</v>
      </c>
      <c r="AB265" s="13">
        <v>0</v>
      </c>
      <c r="AC265" s="13">
        <v>44500</v>
      </c>
      <c r="AD265" s="2">
        <v>1</v>
      </c>
      <c r="AE265" s="2">
        <v>1</v>
      </c>
      <c r="AF265" s="3" t="s">
        <v>95</v>
      </c>
      <c r="AG265" s="2">
        <v>0</v>
      </c>
      <c r="AH265" s="3" t="s">
        <v>95</v>
      </c>
      <c r="AI265" s="3" t="s">
        <v>95</v>
      </c>
      <c r="AJ265" s="2">
        <v>1</v>
      </c>
      <c r="AK265" s="2">
        <v>48379.254791928448</v>
      </c>
      <c r="AL265" s="2">
        <v>0</v>
      </c>
      <c r="AM265" s="2">
        <v>13.038371053390108</v>
      </c>
      <c r="AN265" s="2">
        <v>48392.293162981841</v>
      </c>
      <c r="AO265" s="2">
        <v>48379.254791928448</v>
      </c>
      <c r="AP265" s="2">
        <v>0</v>
      </c>
      <c r="AQ265" s="2">
        <v>13.038371053390108</v>
      </c>
      <c r="AR265" s="2">
        <v>48392.293162981841</v>
      </c>
      <c r="AS265" s="2">
        <v>102468991.16</v>
      </c>
      <c r="AT265" s="2">
        <v>0</v>
      </c>
      <c r="AU265" s="2">
        <v>27615.735999999997</v>
      </c>
      <c r="AV265" s="2">
        <v>102496606.896</v>
      </c>
      <c r="AW265" s="2">
        <v>48379.254791928448</v>
      </c>
      <c r="AX265" s="2">
        <v>0</v>
      </c>
      <c r="AY265" s="2">
        <v>13.038371053390108</v>
      </c>
      <c r="AZ265" s="2">
        <v>48392.293162981841</v>
      </c>
      <c r="BA265" s="2">
        <v>246206.86556160307</v>
      </c>
      <c r="BB265" s="2">
        <v>0</v>
      </c>
      <c r="BC265" s="2">
        <v>66.353574127807605</v>
      </c>
      <c r="BD265" s="2">
        <v>246273.21913573091</v>
      </c>
      <c r="BE265" s="2">
        <v>246206.86556160307</v>
      </c>
      <c r="BF265" s="2">
        <v>0</v>
      </c>
      <c r="BG265" s="2">
        <v>66.353574127807605</v>
      </c>
      <c r="BH265" s="2">
        <v>246273.21913573091</v>
      </c>
      <c r="BI265" s="2">
        <v>521474942.91235602</v>
      </c>
      <c r="BJ265" s="2">
        <v>0</v>
      </c>
      <c r="BK265" s="2">
        <v>140539.24207759998</v>
      </c>
      <c r="BL265" s="2">
        <v>521615482.15443361</v>
      </c>
      <c r="BM265" s="2">
        <v>246206.86556160307</v>
      </c>
      <c r="BN265" s="2">
        <v>0</v>
      </c>
      <c r="BO265" s="2">
        <v>66.353574127807605</v>
      </c>
      <c r="BP265" s="2">
        <v>246273.21913573091</v>
      </c>
      <c r="BQ265" s="2" t="s">
        <v>96</v>
      </c>
      <c r="BR265" s="1" t="s">
        <v>523</v>
      </c>
      <c r="BS265" s="1" t="s">
        <v>523</v>
      </c>
      <c r="BT265" s="1" t="s">
        <v>523</v>
      </c>
      <c r="BU265" s="2">
        <v>48392.293162981841</v>
      </c>
      <c r="BV265" s="2">
        <v>48392.293162981841</v>
      </c>
      <c r="BW265" s="2">
        <v>102496606.896</v>
      </c>
      <c r="BX265" s="2">
        <v>48392.293162981841</v>
      </c>
      <c r="BY265" s="2">
        <v>48392.293162981841</v>
      </c>
      <c r="BZ265" s="2">
        <v>48392.293162981841</v>
      </c>
      <c r="CA265" s="2">
        <v>48392.293162981841</v>
      </c>
      <c r="CB265" s="2">
        <v>102496606.896</v>
      </c>
      <c r="CC265" s="2">
        <v>48392.293162981841</v>
      </c>
      <c r="CD265" s="2">
        <v>48392.293162981841</v>
      </c>
      <c r="CE265" s="1">
        <f t="shared" si="4"/>
        <v>3.7781024378327131E-4</v>
      </c>
    </row>
    <row r="266" spans="1:83" ht="13.5" customHeight="1">
      <c r="A266" s="3" t="s">
        <v>685</v>
      </c>
      <c r="B266" t="s">
        <v>697</v>
      </c>
      <c r="C266" s="9" t="s">
        <v>1875</v>
      </c>
      <c r="D266" s="3" t="s">
        <v>695</v>
      </c>
      <c r="E266" s="3" t="s">
        <v>696</v>
      </c>
      <c r="F266" s="3" t="s">
        <v>689</v>
      </c>
      <c r="G266" s="3" t="s">
        <v>88</v>
      </c>
      <c r="H266" s="3" t="s">
        <v>526</v>
      </c>
      <c r="I266" s="3" t="s">
        <v>527</v>
      </c>
      <c r="J266" s="3" t="s">
        <v>523</v>
      </c>
      <c r="K266" s="3" t="s">
        <v>92</v>
      </c>
      <c r="L266" s="3" t="s">
        <v>116</v>
      </c>
      <c r="M266" s="3" t="s">
        <v>94</v>
      </c>
      <c r="N266" s="2">
        <v>4070.91</v>
      </c>
      <c r="O266" s="2">
        <v>0</v>
      </c>
      <c r="P266" s="10">
        <v>1</v>
      </c>
      <c r="Q266" s="2">
        <v>4070.91</v>
      </c>
      <c r="R266" s="2">
        <v>0</v>
      </c>
      <c r="S266" s="3" t="s">
        <v>262</v>
      </c>
      <c r="T266" s="2">
        <v>4070.91</v>
      </c>
      <c r="U266" s="2">
        <v>4070.91</v>
      </c>
      <c r="V266" s="2">
        <v>0.14000000000000001</v>
      </c>
      <c r="W266" s="11">
        <v>6.4602000000000004</v>
      </c>
      <c r="X266" s="2">
        <v>26298.892781999999</v>
      </c>
      <c r="Y266" s="2">
        <v>26298.892781999999</v>
      </c>
      <c r="Z266" s="2">
        <v>0.90442800000000012</v>
      </c>
      <c r="AA266" s="12">
        <v>1E-4</v>
      </c>
      <c r="AB266" s="13">
        <v>0</v>
      </c>
      <c r="AC266" s="13">
        <v>44500</v>
      </c>
      <c r="AD266" s="2">
        <v>1</v>
      </c>
      <c r="AE266" s="2">
        <v>1</v>
      </c>
      <c r="AF266" s="3" t="s">
        <v>95</v>
      </c>
      <c r="AG266" s="2">
        <v>0</v>
      </c>
      <c r="AH266" s="3" t="s">
        <v>95</v>
      </c>
      <c r="AI266" s="3" t="s">
        <v>95</v>
      </c>
      <c r="AJ266" s="2">
        <v>1</v>
      </c>
      <c r="AK266" s="2">
        <v>9.9333140318270381</v>
      </c>
      <c r="AL266" s="2">
        <v>0</v>
      </c>
      <c r="AM266" s="2">
        <v>3.4161009809988076E-4</v>
      </c>
      <c r="AN266" s="2">
        <v>9.9336556419251387</v>
      </c>
      <c r="AO266" s="2">
        <v>9.9333140318270381</v>
      </c>
      <c r="AP266" s="2">
        <v>0</v>
      </c>
      <c r="AQ266" s="2">
        <v>3.4161009809988076E-4</v>
      </c>
      <c r="AR266" s="2">
        <v>9.9336556419251387</v>
      </c>
      <c r="AS266" s="2">
        <v>21039.114225600002</v>
      </c>
      <c r="AT266" s="2">
        <v>0</v>
      </c>
      <c r="AU266" s="2">
        <v>0.72354240000000003</v>
      </c>
      <c r="AV266" s="2">
        <v>21039.837767999998</v>
      </c>
      <c r="AW266" s="2">
        <v>9.9333140318270381</v>
      </c>
      <c r="AX266" s="2">
        <v>0</v>
      </c>
      <c r="AY266" s="2">
        <v>3.4161009809988076E-4</v>
      </c>
      <c r="AZ266" s="2">
        <v>9.9336556419251387</v>
      </c>
      <c r="BA266" s="2">
        <v>50.55162843937098</v>
      </c>
      <c r="BB266" s="2">
        <v>0</v>
      </c>
      <c r="BC266" s="2">
        <v>1.7384879502401033E-3</v>
      </c>
      <c r="BD266" s="2">
        <v>50.553366927321228</v>
      </c>
      <c r="BE266" s="2">
        <v>50.55162843937098</v>
      </c>
      <c r="BF266" s="2">
        <v>0</v>
      </c>
      <c r="BG266" s="2">
        <v>1.7384879502401033E-3</v>
      </c>
      <c r="BH266" s="2">
        <v>50.553366927321228</v>
      </c>
      <c r="BI266" s="2">
        <v>107070.15620550097</v>
      </c>
      <c r="BJ266" s="2">
        <v>0</v>
      </c>
      <c r="BK266" s="2">
        <v>3.6821796278400001</v>
      </c>
      <c r="BL266" s="2">
        <v>107073.83838512879</v>
      </c>
      <c r="BM266" s="2">
        <v>50.55162843937098</v>
      </c>
      <c r="BN266" s="2">
        <v>0</v>
      </c>
      <c r="BO266" s="2">
        <v>1.7384879502401033E-3</v>
      </c>
      <c r="BP266" s="2">
        <v>50.553366927321228</v>
      </c>
      <c r="BQ266" s="2" t="s">
        <v>96</v>
      </c>
      <c r="BR266" s="1" t="s">
        <v>523</v>
      </c>
      <c r="BS266" s="1" t="s">
        <v>523</v>
      </c>
      <c r="BT266" s="1" t="s">
        <v>523</v>
      </c>
      <c r="BU266" s="2">
        <v>9.9336556419251387</v>
      </c>
      <c r="BV266" s="2">
        <v>9.9336556419251387</v>
      </c>
      <c r="BW266" s="2">
        <v>21039.837767999998</v>
      </c>
      <c r="BX266" s="2">
        <v>9.9336556419251387</v>
      </c>
      <c r="BY266" s="2">
        <v>9.9336556419251387</v>
      </c>
      <c r="BZ266" s="2">
        <v>1.5376699857473666</v>
      </c>
      <c r="CA266" s="2">
        <v>1.5376699857473666</v>
      </c>
      <c r="CB266" s="2">
        <v>3256.8399999999992</v>
      </c>
      <c r="CC266" s="2">
        <v>1.5376699857473666</v>
      </c>
      <c r="CD266" s="2">
        <v>1.5376699857473666</v>
      </c>
      <c r="CE266" s="1">
        <f t="shared" si="4"/>
        <v>3.7772143961604823E-4</v>
      </c>
    </row>
    <row r="267" spans="1:83" ht="13.5" customHeight="1">
      <c r="A267" s="3" t="s">
        <v>685</v>
      </c>
      <c r="B267" t="s">
        <v>698</v>
      </c>
      <c r="C267" s="9" t="s">
        <v>1876</v>
      </c>
      <c r="D267" s="3" t="s">
        <v>695</v>
      </c>
      <c r="E267" s="3" t="s">
        <v>699</v>
      </c>
      <c r="F267" s="3" t="s">
        <v>689</v>
      </c>
      <c r="G267" s="3" t="s">
        <v>88</v>
      </c>
      <c r="H267" s="3" t="s">
        <v>526</v>
      </c>
      <c r="I267" s="3" t="s">
        <v>527</v>
      </c>
      <c r="J267" s="3" t="s">
        <v>523</v>
      </c>
      <c r="K267" s="3" t="s">
        <v>92</v>
      </c>
      <c r="L267" s="3" t="s">
        <v>116</v>
      </c>
      <c r="M267" s="3" t="s">
        <v>94</v>
      </c>
      <c r="N267" s="2">
        <v>2023212.16</v>
      </c>
      <c r="O267" s="2">
        <v>0</v>
      </c>
      <c r="P267" s="10">
        <v>1</v>
      </c>
      <c r="Q267" s="2">
        <v>2023212.16</v>
      </c>
      <c r="R267" s="2">
        <v>0</v>
      </c>
      <c r="S267" s="3" t="s">
        <v>94</v>
      </c>
      <c r="T267" s="2">
        <v>2023212.16</v>
      </c>
      <c r="U267" s="2">
        <v>2023212.16</v>
      </c>
      <c r="V267" s="2">
        <v>3321.52</v>
      </c>
      <c r="W267" s="11">
        <v>1</v>
      </c>
      <c r="X267" s="2">
        <v>2023212.16</v>
      </c>
      <c r="Y267" s="2">
        <v>2023212.16</v>
      </c>
      <c r="Z267" s="2">
        <v>3321.52</v>
      </c>
      <c r="AA267" s="12">
        <v>7.1999999999999998E-3</v>
      </c>
      <c r="AB267" s="13">
        <v>0</v>
      </c>
      <c r="AC267" s="13">
        <v>44500</v>
      </c>
      <c r="AD267" s="2">
        <v>1</v>
      </c>
      <c r="AE267" s="2">
        <v>1</v>
      </c>
      <c r="AF267" s="3" t="s">
        <v>95</v>
      </c>
      <c r="AG267" s="2">
        <v>0</v>
      </c>
      <c r="AH267" s="3" t="s">
        <v>95</v>
      </c>
      <c r="AI267" s="3" t="s">
        <v>95</v>
      </c>
      <c r="AJ267" s="2">
        <v>1</v>
      </c>
      <c r="AK267" s="2">
        <v>764.18432916105166</v>
      </c>
      <c r="AL267" s="2">
        <v>0</v>
      </c>
      <c r="AM267" s="2">
        <v>1.254566171149849</v>
      </c>
      <c r="AN267" s="2">
        <v>765.43889533220147</v>
      </c>
      <c r="AO267" s="2">
        <v>764.18432916105166</v>
      </c>
      <c r="AP267" s="2">
        <v>0</v>
      </c>
      <c r="AQ267" s="2">
        <v>1.254566171149849</v>
      </c>
      <c r="AR267" s="2">
        <v>765.43889533220147</v>
      </c>
      <c r="AS267" s="2">
        <v>1618569.7279999999</v>
      </c>
      <c r="AT267" s="2">
        <v>0</v>
      </c>
      <c r="AU267" s="2">
        <v>2657.2159999999999</v>
      </c>
      <c r="AV267" s="2">
        <v>1621226.9440000001</v>
      </c>
      <c r="AW267" s="2">
        <v>764.18432916105166</v>
      </c>
      <c r="AX267" s="2">
        <v>0</v>
      </c>
      <c r="AY267" s="2">
        <v>1.254566171149849</v>
      </c>
      <c r="AZ267" s="2">
        <v>765.43889533220147</v>
      </c>
      <c r="BA267" s="2">
        <v>3889.0104695335081</v>
      </c>
      <c r="BB267" s="2">
        <v>0</v>
      </c>
      <c r="BC267" s="2">
        <v>6.3846127015986971</v>
      </c>
      <c r="BD267" s="2">
        <v>3895.3950822351067</v>
      </c>
      <c r="BE267" s="2">
        <v>3889.0104695335081</v>
      </c>
      <c r="BF267" s="2">
        <v>0</v>
      </c>
      <c r="BG267" s="2">
        <v>6.3846127015986971</v>
      </c>
      <c r="BH267" s="2">
        <v>3895.3950822351067</v>
      </c>
      <c r="BI267" s="2">
        <v>8237063.2027647998</v>
      </c>
      <c r="BJ267" s="2">
        <v>0</v>
      </c>
      <c r="BK267" s="2">
        <v>13522.8379456</v>
      </c>
      <c r="BL267" s="2">
        <v>8250586.0407104008</v>
      </c>
      <c r="BM267" s="2">
        <v>3889.0104695335081</v>
      </c>
      <c r="BN267" s="2">
        <v>0</v>
      </c>
      <c r="BO267" s="2">
        <v>6.3846127015986971</v>
      </c>
      <c r="BP267" s="2">
        <v>3895.3950822351067</v>
      </c>
      <c r="BQ267" s="2" t="s">
        <v>96</v>
      </c>
      <c r="BR267" s="1" t="s">
        <v>523</v>
      </c>
      <c r="BS267" s="1" t="s">
        <v>523</v>
      </c>
      <c r="BT267" s="1" t="s">
        <v>523</v>
      </c>
      <c r="BU267" s="2">
        <v>765.43889533220147</v>
      </c>
      <c r="BV267" s="2">
        <v>765.43889533220147</v>
      </c>
      <c r="BW267" s="2">
        <v>1621226.9440000001</v>
      </c>
      <c r="BX267" s="2">
        <v>765.43889533220147</v>
      </c>
      <c r="BY267" s="2">
        <v>765.43889533220147</v>
      </c>
      <c r="BZ267" s="2">
        <v>765.43889533220147</v>
      </c>
      <c r="CA267" s="2">
        <v>765.43889533220147</v>
      </c>
      <c r="CB267" s="2">
        <v>1621226.9440000001</v>
      </c>
      <c r="CC267" s="2">
        <v>765.43889533220147</v>
      </c>
      <c r="CD267" s="2">
        <v>765.43889533220147</v>
      </c>
      <c r="CE267" s="1">
        <f t="shared" si="4"/>
        <v>3.7832853640628645E-4</v>
      </c>
    </row>
    <row r="268" spans="1:83" ht="13.5" customHeight="1">
      <c r="A268" s="3" t="s">
        <v>685</v>
      </c>
      <c r="B268" t="s">
        <v>700</v>
      </c>
      <c r="C268" s="9" t="s">
        <v>1877</v>
      </c>
      <c r="D268" s="3" t="s">
        <v>701</v>
      </c>
      <c r="E268" s="3" t="s">
        <v>702</v>
      </c>
      <c r="F268" s="3" t="s">
        <v>689</v>
      </c>
      <c r="G268" s="3" t="s">
        <v>88</v>
      </c>
      <c r="H268" s="3" t="s">
        <v>526</v>
      </c>
      <c r="I268" s="3" t="s">
        <v>527</v>
      </c>
      <c r="J268" s="3" t="s">
        <v>523</v>
      </c>
      <c r="K268" s="3" t="s">
        <v>92</v>
      </c>
      <c r="L268" s="3" t="s">
        <v>116</v>
      </c>
      <c r="M268" s="3" t="s">
        <v>94</v>
      </c>
      <c r="N268" s="2">
        <v>5542617.3300000001</v>
      </c>
      <c r="O268" s="2">
        <v>0</v>
      </c>
      <c r="P268" s="10">
        <v>1</v>
      </c>
      <c r="Q268" s="2">
        <v>5542617.3300000001</v>
      </c>
      <c r="R268" s="2">
        <v>0</v>
      </c>
      <c r="S268" s="3" t="s">
        <v>94</v>
      </c>
      <c r="T268" s="2">
        <v>5542617.3300000001</v>
      </c>
      <c r="U268" s="2">
        <v>5542617.3300000001</v>
      </c>
      <c r="V268" s="2">
        <v>7340.75</v>
      </c>
      <c r="W268" s="11">
        <v>1</v>
      </c>
      <c r="X268" s="2">
        <v>5542617.3300000001</v>
      </c>
      <c r="Y268" s="2">
        <v>5542617.3300000001</v>
      </c>
      <c r="Z268" s="2">
        <v>7340.75</v>
      </c>
      <c r="AA268" s="12">
        <v>7.1999999999999998E-3</v>
      </c>
      <c r="AB268" s="13">
        <v>0</v>
      </c>
      <c r="AC268" s="13">
        <v>44500</v>
      </c>
      <c r="AD268" s="2">
        <v>1</v>
      </c>
      <c r="AE268" s="2">
        <v>1</v>
      </c>
      <c r="AF268" s="3" t="s">
        <v>95</v>
      </c>
      <c r="AG268" s="2">
        <v>0</v>
      </c>
      <c r="AH268" s="3" t="s">
        <v>95</v>
      </c>
      <c r="AI268" s="3" t="s">
        <v>95</v>
      </c>
      <c r="AJ268" s="2">
        <v>1</v>
      </c>
      <c r="AK268" s="2">
        <v>2093.4934011678088</v>
      </c>
      <c r="AL268" s="2">
        <v>0</v>
      </c>
      <c r="AM268" s="2">
        <v>2.7726633050134444</v>
      </c>
      <c r="AN268" s="2">
        <v>2096.2660644728221</v>
      </c>
      <c r="AO268" s="2">
        <v>2093.4934011678088</v>
      </c>
      <c r="AP268" s="2">
        <v>0</v>
      </c>
      <c r="AQ268" s="2">
        <v>2.7726633050134444</v>
      </c>
      <c r="AR268" s="2">
        <v>2096.2660644728221</v>
      </c>
      <c r="AS268" s="2">
        <v>4434093.8640000001</v>
      </c>
      <c r="AT268" s="2">
        <v>0</v>
      </c>
      <c r="AU268" s="2">
        <v>5872.5999999999995</v>
      </c>
      <c r="AV268" s="2">
        <v>4439966.4639999997</v>
      </c>
      <c r="AW268" s="2">
        <v>2093.4934011678088</v>
      </c>
      <c r="AX268" s="2">
        <v>0</v>
      </c>
      <c r="AY268" s="2">
        <v>2.7726633050134444</v>
      </c>
      <c r="AZ268" s="2">
        <v>2096.2660644728221</v>
      </c>
      <c r="BA268" s="2">
        <v>10653.997267883096</v>
      </c>
      <c r="BB268" s="2">
        <v>0</v>
      </c>
      <c r="BC268" s="2">
        <v>14.110360825543919</v>
      </c>
      <c r="BD268" s="2">
        <v>10668.10762870864</v>
      </c>
      <c r="BE268" s="2">
        <v>10653.997267883096</v>
      </c>
      <c r="BF268" s="2">
        <v>0</v>
      </c>
      <c r="BG268" s="2">
        <v>14.110360825543919</v>
      </c>
      <c r="BH268" s="2">
        <v>10668.10762870864</v>
      </c>
      <c r="BI268" s="2">
        <v>22565547.0832824</v>
      </c>
      <c r="BJ268" s="2">
        <v>0</v>
      </c>
      <c r="BK268" s="2">
        <v>29886.248659999997</v>
      </c>
      <c r="BL268" s="2">
        <v>22595433.331942398</v>
      </c>
      <c r="BM268" s="2">
        <v>10653.997267883096</v>
      </c>
      <c r="BN268" s="2">
        <v>0</v>
      </c>
      <c r="BO268" s="2">
        <v>14.110360825543919</v>
      </c>
      <c r="BP268" s="2">
        <v>10668.10762870864</v>
      </c>
      <c r="BQ268" s="2" t="s">
        <v>96</v>
      </c>
      <c r="BR268" s="1" t="s">
        <v>523</v>
      </c>
      <c r="BS268" s="1" t="s">
        <v>523</v>
      </c>
      <c r="BT268" s="1" t="s">
        <v>523</v>
      </c>
      <c r="BU268" s="2">
        <v>2096.2660644728221</v>
      </c>
      <c r="BV268" s="2">
        <v>2096.2660644728221</v>
      </c>
      <c r="BW268" s="2">
        <v>4439966.4639999997</v>
      </c>
      <c r="BX268" s="2">
        <v>2096.2660644728221</v>
      </c>
      <c r="BY268" s="2">
        <v>2096.2660644728221</v>
      </c>
      <c r="BZ268" s="2">
        <v>2096.2660644728221</v>
      </c>
      <c r="CA268" s="2">
        <v>2096.2660644728221</v>
      </c>
      <c r="CB268" s="2">
        <v>4439966.4639999997</v>
      </c>
      <c r="CC268" s="2">
        <v>2096.2660644728221</v>
      </c>
      <c r="CD268" s="2">
        <v>2096.2660644728221</v>
      </c>
      <c r="CE268" s="1">
        <f t="shared" si="4"/>
        <v>3.7820869449647215E-4</v>
      </c>
    </row>
    <row r="269" spans="1:83" ht="13.5" customHeight="1">
      <c r="A269" s="3" t="s">
        <v>685</v>
      </c>
      <c r="B269" t="s">
        <v>703</v>
      </c>
      <c r="C269" s="9" t="s">
        <v>1878</v>
      </c>
      <c r="D269" s="3" t="s">
        <v>704</v>
      </c>
      <c r="E269" s="3" t="s">
        <v>705</v>
      </c>
      <c r="F269" s="3" t="s">
        <v>689</v>
      </c>
      <c r="G269" s="3" t="s">
        <v>88</v>
      </c>
      <c r="H269" s="3" t="s">
        <v>526</v>
      </c>
      <c r="I269" s="3" t="s">
        <v>527</v>
      </c>
      <c r="J269" s="3" t="s">
        <v>523</v>
      </c>
      <c r="K269" s="3" t="s">
        <v>92</v>
      </c>
      <c r="L269" s="3" t="s">
        <v>116</v>
      </c>
      <c r="M269" s="3" t="s">
        <v>94</v>
      </c>
      <c r="N269" s="2">
        <v>63694767.409999996</v>
      </c>
      <c r="O269" s="2">
        <v>0</v>
      </c>
      <c r="P269" s="10">
        <v>1</v>
      </c>
      <c r="Q269" s="2">
        <v>63694767.409999996</v>
      </c>
      <c r="R269" s="2">
        <v>0</v>
      </c>
      <c r="S269" s="3" t="s">
        <v>262</v>
      </c>
      <c r="T269" s="2">
        <v>63694767.409999996</v>
      </c>
      <c r="U269" s="2">
        <v>63694767.409999996</v>
      </c>
      <c r="V269" s="2">
        <v>0</v>
      </c>
      <c r="W269" s="11">
        <v>6.4602000000000004</v>
      </c>
      <c r="X269" s="2">
        <v>411480936.42208201</v>
      </c>
      <c r="Y269" s="2">
        <v>411480936.42208201</v>
      </c>
      <c r="Z269" s="2">
        <v>0</v>
      </c>
      <c r="AA269" s="12">
        <v>0</v>
      </c>
      <c r="AB269" s="13">
        <v>0</v>
      </c>
      <c r="AC269" s="13">
        <v>44500</v>
      </c>
      <c r="AD269" s="2">
        <v>1</v>
      </c>
      <c r="AE269" s="2">
        <v>1</v>
      </c>
      <c r="AF269" s="3" t="s">
        <v>95</v>
      </c>
      <c r="AG269" s="2">
        <v>0</v>
      </c>
      <c r="AH269" s="3" t="s">
        <v>95</v>
      </c>
      <c r="AI269" s="3" t="s">
        <v>95</v>
      </c>
      <c r="AJ269" s="2">
        <v>1</v>
      </c>
      <c r="AK269" s="2">
        <v>155419.82673842274</v>
      </c>
      <c r="AL269" s="2">
        <v>0</v>
      </c>
      <c r="AM269" s="2">
        <v>0</v>
      </c>
      <c r="AN269" s="2">
        <v>155419.82673842274</v>
      </c>
      <c r="AO269" s="2">
        <v>155419.82673842274</v>
      </c>
      <c r="AP269" s="2">
        <v>0</v>
      </c>
      <c r="AQ269" s="2">
        <v>0</v>
      </c>
      <c r="AR269" s="2">
        <v>155419.82673842274</v>
      </c>
      <c r="AS269" s="2">
        <v>329184749.13766563</v>
      </c>
      <c r="AT269" s="2">
        <v>0</v>
      </c>
      <c r="AU269" s="2">
        <v>0</v>
      </c>
      <c r="AV269" s="2">
        <v>329184749.13766563</v>
      </c>
      <c r="AW269" s="2">
        <v>155419.82673842274</v>
      </c>
      <c r="AX269" s="2">
        <v>0</v>
      </c>
      <c r="AY269" s="2">
        <v>0</v>
      </c>
      <c r="AZ269" s="2">
        <v>155419.82673842274</v>
      </c>
      <c r="BA269" s="2">
        <v>790947.04025450721</v>
      </c>
      <c r="BB269" s="2">
        <v>0</v>
      </c>
      <c r="BC269" s="2">
        <v>0</v>
      </c>
      <c r="BD269" s="2">
        <v>790947.04025450721</v>
      </c>
      <c r="BE269" s="2">
        <v>790947.04025450721</v>
      </c>
      <c r="BF269" s="2">
        <v>0</v>
      </c>
      <c r="BG269" s="2">
        <v>0</v>
      </c>
      <c r="BH269" s="2">
        <v>790947.04025450721</v>
      </c>
      <c r="BI269" s="2">
        <v>1675254106.8364942</v>
      </c>
      <c r="BJ269" s="2">
        <v>0</v>
      </c>
      <c r="BK269" s="2">
        <v>0</v>
      </c>
      <c r="BL269" s="2">
        <v>1675254106.8364942</v>
      </c>
      <c r="BM269" s="2">
        <v>790947.04025450721</v>
      </c>
      <c r="BN269" s="2">
        <v>0</v>
      </c>
      <c r="BO269" s="2">
        <v>0</v>
      </c>
      <c r="BP269" s="2">
        <v>790947.04025450721</v>
      </c>
      <c r="BQ269" s="2" t="s">
        <v>96</v>
      </c>
      <c r="BR269" s="1" t="s">
        <v>523</v>
      </c>
      <c r="BS269" s="1" t="s">
        <v>523</v>
      </c>
      <c r="BT269" s="1" t="s">
        <v>523</v>
      </c>
      <c r="BU269" s="2">
        <v>155419.82673842274</v>
      </c>
      <c r="BV269" s="2">
        <v>155419.82673842274</v>
      </c>
      <c r="BW269" s="2">
        <v>329184749.13766563</v>
      </c>
      <c r="BX269" s="2">
        <v>155419.82673842274</v>
      </c>
      <c r="BY269" s="2">
        <v>155419.82673842274</v>
      </c>
      <c r="BZ269" s="2">
        <v>24058.051877406695</v>
      </c>
      <c r="CA269" s="2">
        <v>24058.051877406695</v>
      </c>
      <c r="CB269" s="2">
        <v>50955813.928000003</v>
      </c>
      <c r="CC269" s="2">
        <v>24058.051877406695</v>
      </c>
      <c r="CD269" s="2">
        <v>24058.051877406695</v>
      </c>
      <c r="CE269" s="1">
        <f t="shared" si="4"/>
        <v>3.7770845009208105E-4</v>
      </c>
    </row>
    <row r="270" spans="1:83" ht="13.5" customHeight="1">
      <c r="A270" s="3" t="s">
        <v>685</v>
      </c>
      <c r="B270" t="s">
        <v>706</v>
      </c>
      <c r="C270" s="9" t="s">
        <v>1879</v>
      </c>
      <c r="D270" s="3" t="s">
        <v>707</v>
      </c>
      <c r="E270" s="3" t="s">
        <v>708</v>
      </c>
      <c r="F270" s="3" t="s">
        <v>689</v>
      </c>
      <c r="G270" s="3" t="s">
        <v>88</v>
      </c>
      <c r="H270" s="3" t="s">
        <v>526</v>
      </c>
      <c r="I270" s="3" t="s">
        <v>527</v>
      </c>
      <c r="J270" s="3" t="s">
        <v>523</v>
      </c>
      <c r="K270" s="3" t="s">
        <v>92</v>
      </c>
      <c r="L270" s="3" t="s">
        <v>116</v>
      </c>
      <c r="M270" s="3" t="s">
        <v>94</v>
      </c>
      <c r="N270" s="2">
        <v>5392.8</v>
      </c>
      <c r="O270" s="2">
        <v>0</v>
      </c>
      <c r="P270" s="10">
        <v>1</v>
      </c>
      <c r="Q270" s="2">
        <v>5392.8</v>
      </c>
      <c r="R270" s="2">
        <v>0</v>
      </c>
      <c r="S270" s="3" t="s">
        <v>94</v>
      </c>
      <c r="T270" s="2">
        <v>5392.8</v>
      </c>
      <c r="U270" s="2">
        <v>5392.8</v>
      </c>
      <c r="V270" s="2">
        <v>1.8</v>
      </c>
      <c r="W270" s="11">
        <v>1</v>
      </c>
      <c r="X270" s="2">
        <v>5392.8</v>
      </c>
      <c r="Y270" s="2">
        <v>5392.8</v>
      </c>
      <c r="Z270" s="2">
        <v>1.8</v>
      </c>
      <c r="AA270" s="12">
        <v>3.4999999999999996E-3</v>
      </c>
      <c r="AB270" s="13">
        <v>0</v>
      </c>
      <c r="AC270" s="13">
        <v>44500</v>
      </c>
      <c r="AD270" s="2">
        <v>1</v>
      </c>
      <c r="AE270" s="2">
        <v>1</v>
      </c>
      <c r="AF270" s="3" t="s">
        <v>95</v>
      </c>
      <c r="AG270" s="2">
        <v>0</v>
      </c>
      <c r="AH270" s="3" t="s">
        <v>95</v>
      </c>
      <c r="AI270" s="3" t="s">
        <v>95</v>
      </c>
      <c r="AJ270" s="2">
        <v>1</v>
      </c>
      <c r="AK270" s="2">
        <v>2.0369061296565749</v>
      </c>
      <c r="AL270" s="2">
        <v>0</v>
      </c>
      <c r="AM270" s="2">
        <v>6.7987521016574584E-4</v>
      </c>
      <c r="AN270" s="2">
        <v>2.0375860048667405</v>
      </c>
      <c r="AO270" s="2">
        <v>2.0369061296565749</v>
      </c>
      <c r="AP270" s="2">
        <v>0</v>
      </c>
      <c r="AQ270" s="2">
        <v>6.7987521016574584E-4</v>
      </c>
      <c r="AR270" s="2">
        <v>2.0375860048667405</v>
      </c>
      <c r="AS270" s="2">
        <v>4314.24</v>
      </c>
      <c r="AT270" s="2">
        <v>0</v>
      </c>
      <c r="AU270" s="2">
        <v>1.44</v>
      </c>
      <c r="AV270" s="2">
        <v>4315.68</v>
      </c>
      <c r="AW270" s="2">
        <v>2.0369061296565749</v>
      </c>
      <c r="AX270" s="2">
        <v>0</v>
      </c>
      <c r="AY270" s="2">
        <v>6.7987521016574584E-4</v>
      </c>
      <c r="AZ270" s="2">
        <v>2.0375860048667405</v>
      </c>
      <c r="BA270" s="2">
        <v>10.366018984435275</v>
      </c>
      <c r="BB270" s="2">
        <v>0</v>
      </c>
      <c r="BC270" s="2">
        <v>3.4599529320544975E-3</v>
      </c>
      <c r="BD270" s="2">
        <v>10.36947893736733</v>
      </c>
      <c r="BE270" s="2">
        <v>10.366018984435275</v>
      </c>
      <c r="BF270" s="2">
        <v>0</v>
      </c>
      <c r="BG270" s="2">
        <v>3.4599529320544975E-3</v>
      </c>
      <c r="BH270" s="2">
        <v>10.36947893736733</v>
      </c>
      <c r="BI270" s="2">
        <v>21955.598783999998</v>
      </c>
      <c r="BJ270" s="2">
        <v>0</v>
      </c>
      <c r="BK270" s="2">
        <v>7.3283040000000002</v>
      </c>
      <c r="BL270" s="2">
        <v>21962.927088000004</v>
      </c>
      <c r="BM270" s="2">
        <v>10.366018984435275</v>
      </c>
      <c r="BN270" s="2">
        <v>0</v>
      </c>
      <c r="BO270" s="2">
        <v>3.4599529320544975E-3</v>
      </c>
      <c r="BP270" s="2">
        <v>10.36947893736733</v>
      </c>
      <c r="BQ270" s="2" t="s">
        <v>96</v>
      </c>
      <c r="BR270" s="1" t="s">
        <v>523</v>
      </c>
      <c r="BS270" s="1" t="s">
        <v>523</v>
      </c>
      <c r="BT270" s="1" t="s">
        <v>523</v>
      </c>
      <c r="BU270" s="2">
        <v>2.0375860048667405</v>
      </c>
      <c r="BV270" s="2">
        <v>2.0375860048667405</v>
      </c>
      <c r="BW270" s="2">
        <v>4315.68</v>
      </c>
      <c r="BX270" s="2">
        <v>2.0375860048667405</v>
      </c>
      <c r="BY270" s="2">
        <v>2.0375860048667405</v>
      </c>
      <c r="BZ270" s="2">
        <v>2.0375860048667405</v>
      </c>
      <c r="CA270" s="2">
        <v>2.0375860048667405</v>
      </c>
      <c r="CB270" s="2">
        <v>4315.68</v>
      </c>
      <c r="CC270" s="2">
        <v>2.0375860048667405</v>
      </c>
      <c r="CD270" s="2">
        <v>2.0375860048667405</v>
      </c>
      <c r="CE270" s="1">
        <f t="shared" si="4"/>
        <v>3.778345210033267E-4</v>
      </c>
    </row>
    <row r="271" spans="1:83" ht="13.5" customHeight="1">
      <c r="A271" s="3" t="s">
        <v>685</v>
      </c>
      <c r="B271" t="s">
        <v>709</v>
      </c>
      <c r="C271" s="9" t="s">
        <v>1880</v>
      </c>
      <c r="D271" s="3" t="s">
        <v>707</v>
      </c>
      <c r="E271" s="3" t="s">
        <v>710</v>
      </c>
      <c r="F271" s="3" t="s">
        <v>689</v>
      </c>
      <c r="G271" s="3" t="s">
        <v>88</v>
      </c>
      <c r="H271" s="3" t="s">
        <v>526</v>
      </c>
      <c r="I271" s="3" t="s">
        <v>527</v>
      </c>
      <c r="J271" s="3" t="s">
        <v>523</v>
      </c>
      <c r="K271" s="3" t="s">
        <v>92</v>
      </c>
      <c r="L271" s="3" t="s">
        <v>116</v>
      </c>
      <c r="M271" s="3" t="s">
        <v>94</v>
      </c>
      <c r="N271" s="2">
        <v>131583.5</v>
      </c>
      <c r="O271" s="2">
        <v>0</v>
      </c>
      <c r="P271" s="10">
        <v>1</v>
      </c>
      <c r="Q271" s="2">
        <v>131583.5</v>
      </c>
      <c r="R271" s="2">
        <v>0</v>
      </c>
      <c r="S271" s="3" t="s">
        <v>94</v>
      </c>
      <c r="T271" s="2">
        <v>131583.5</v>
      </c>
      <c r="U271" s="2">
        <v>131583.5</v>
      </c>
      <c r="V271" s="2">
        <v>241.52</v>
      </c>
      <c r="W271" s="11">
        <v>1</v>
      </c>
      <c r="X271" s="2">
        <v>131583.5</v>
      </c>
      <c r="Y271" s="2">
        <v>131583.5</v>
      </c>
      <c r="Z271" s="2">
        <v>241.52</v>
      </c>
      <c r="AA271" s="12">
        <v>1.8000000000000002E-2</v>
      </c>
      <c r="AB271" s="13">
        <v>0</v>
      </c>
      <c r="AC271" s="13">
        <v>44500</v>
      </c>
      <c r="AD271" s="2">
        <v>1</v>
      </c>
      <c r="AE271" s="2">
        <v>1</v>
      </c>
      <c r="AF271" s="3" t="s">
        <v>95</v>
      </c>
      <c r="AG271" s="2">
        <v>0</v>
      </c>
      <c r="AH271" s="3" t="s">
        <v>95</v>
      </c>
      <c r="AI271" s="3" t="s">
        <v>95</v>
      </c>
      <c r="AJ271" s="2">
        <v>1</v>
      </c>
      <c r="AK271" s="2">
        <v>49.700199842691347</v>
      </c>
      <c r="AL271" s="2">
        <v>0</v>
      </c>
      <c r="AM271" s="2">
        <v>9.1224144866239421E-2</v>
      </c>
      <c r="AN271" s="2">
        <v>49.791423987557586</v>
      </c>
      <c r="AO271" s="2">
        <v>49.700199842691347</v>
      </c>
      <c r="AP271" s="2">
        <v>0</v>
      </c>
      <c r="AQ271" s="2">
        <v>9.1224144866239421E-2</v>
      </c>
      <c r="AR271" s="2">
        <v>49.791423987557586</v>
      </c>
      <c r="AS271" s="2">
        <v>105266.8</v>
      </c>
      <c r="AT271" s="2">
        <v>0</v>
      </c>
      <c r="AU271" s="2">
        <v>193.21599999999998</v>
      </c>
      <c r="AV271" s="2">
        <v>105460.01599999999</v>
      </c>
      <c r="AW271" s="2">
        <v>49.700199842691347</v>
      </c>
      <c r="AX271" s="2">
        <v>0</v>
      </c>
      <c r="AY271" s="2">
        <v>9.1224144866239421E-2</v>
      </c>
      <c r="AZ271" s="2">
        <v>49.791423987557586</v>
      </c>
      <c r="BA271" s="2">
        <v>252.92928701944055</v>
      </c>
      <c r="BB271" s="2">
        <v>0</v>
      </c>
      <c r="BC271" s="2">
        <v>0.46424879563877908</v>
      </c>
      <c r="BD271" s="2">
        <v>253.39353581507933</v>
      </c>
      <c r="BE271" s="2">
        <v>252.92928701944055</v>
      </c>
      <c r="BF271" s="2">
        <v>0</v>
      </c>
      <c r="BG271" s="2">
        <v>0.46424879563877908</v>
      </c>
      <c r="BH271" s="2">
        <v>253.39353581507933</v>
      </c>
      <c r="BI271" s="2">
        <v>535713.27188000001</v>
      </c>
      <c r="BJ271" s="2">
        <v>0</v>
      </c>
      <c r="BK271" s="2">
        <v>983.29554559999997</v>
      </c>
      <c r="BL271" s="2">
        <v>536696.5674255999</v>
      </c>
      <c r="BM271" s="2">
        <v>252.92928701944055</v>
      </c>
      <c r="BN271" s="2">
        <v>0</v>
      </c>
      <c r="BO271" s="2">
        <v>0.46424879563877908</v>
      </c>
      <c r="BP271" s="2">
        <v>253.39353581507933</v>
      </c>
      <c r="BQ271" s="2" t="s">
        <v>96</v>
      </c>
      <c r="BR271" s="1" t="s">
        <v>523</v>
      </c>
      <c r="BS271" s="1" t="s">
        <v>523</v>
      </c>
      <c r="BT271" s="1" t="s">
        <v>523</v>
      </c>
      <c r="BU271" s="2">
        <v>49.791423987557586</v>
      </c>
      <c r="BV271" s="2">
        <v>49.791423987557586</v>
      </c>
      <c r="BW271" s="2">
        <v>105460.01599999999</v>
      </c>
      <c r="BX271" s="2">
        <v>49.791423987557586</v>
      </c>
      <c r="BY271" s="2">
        <v>49.791423987557586</v>
      </c>
      <c r="BZ271" s="2">
        <v>49.791423987557586</v>
      </c>
      <c r="CA271" s="2">
        <v>49.791423987557586</v>
      </c>
      <c r="CB271" s="2">
        <v>105460.01599999999</v>
      </c>
      <c r="CC271" s="2">
        <v>49.791423987557586</v>
      </c>
      <c r="CD271" s="2">
        <v>49.791423987557586</v>
      </c>
      <c r="CE271" s="1">
        <f t="shared" si="4"/>
        <v>3.7840172960559328E-4</v>
      </c>
    </row>
    <row r="272" spans="1:83" ht="13.5" customHeight="1">
      <c r="A272" s="3" t="s">
        <v>685</v>
      </c>
      <c r="B272" t="s">
        <v>711</v>
      </c>
      <c r="C272" s="9" t="s">
        <v>1881</v>
      </c>
      <c r="D272" s="3" t="s">
        <v>712</v>
      </c>
      <c r="E272" s="3" t="s">
        <v>529</v>
      </c>
      <c r="F272" s="3" t="s">
        <v>689</v>
      </c>
      <c r="G272" s="3" t="s">
        <v>88</v>
      </c>
      <c r="H272" s="3" t="s">
        <v>526</v>
      </c>
      <c r="I272" s="3" t="s">
        <v>527</v>
      </c>
      <c r="J272" s="3" t="s">
        <v>523</v>
      </c>
      <c r="K272" s="3" t="s">
        <v>92</v>
      </c>
      <c r="L272" s="3" t="s">
        <v>116</v>
      </c>
      <c r="M272" s="3" t="s">
        <v>94</v>
      </c>
      <c r="N272" s="2">
        <v>15036708.77</v>
      </c>
      <c r="O272" s="2">
        <v>0</v>
      </c>
      <c r="P272" s="10">
        <v>1</v>
      </c>
      <c r="Q272" s="2">
        <v>15036708.77</v>
      </c>
      <c r="R272" s="2">
        <v>0</v>
      </c>
      <c r="S272" s="3" t="s">
        <v>519</v>
      </c>
      <c r="T272" s="2">
        <v>15036708.77</v>
      </c>
      <c r="U272" s="2">
        <v>15036708.77</v>
      </c>
      <c r="V272" s="2">
        <v>0</v>
      </c>
      <c r="W272" s="11">
        <v>0.1964983985380519</v>
      </c>
      <c r="X272" s="2">
        <v>2954689.1925880802</v>
      </c>
      <c r="Y272" s="2">
        <v>2954689.1925880802</v>
      </c>
      <c r="Z272" s="2">
        <v>0</v>
      </c>
      <c r="AA272" s="12">
        <v>0</v>
      </c>
      <c r="AB272" s="13">
        <v>0</v>
      </c>
      <c r="AC272" s="13">
        <v>44500</v>
      </c>
      <c r="AD272" s="2">
        <v>1</v>
      </c>
      <c r="AE272" s="2">
        <v>1</v>
      </c>
      <c r="AF272" s="3" t="s">
        <v>95</v>
      </c>
      <c r="AG272" s="2">
        <v>0</v>
      </c>
      <c r="AH272" s="3" t="s">
        <v>95</v>
      </c>
      <c r="AI272" s="3" t="s">
        <v>95</v>
      </c>
      <c r="AJ272" s="2">
        <v>1</v>
      </c>
      <c r="AK272" s="2">
        <v>1116.0110754362663</v>
      </c>
      <c r="AL272" s="2">
        <v>0</v>
      </c>
      <c r="AM272" s="2">
        <v>0</v>
      </c>
      <c r="AN272" s="2">
        <v>1116.0110754362663</v>
      </c>
      <c r="AO272" s="2">
        <v>1116.0110754362663</v>
      </c>
      <c r="AP272" s="2">
        <v>0</v>
      </c>
      <c r="AQ272" s="2">
        <v>0</v>
      </c>
      <c r="AR272" s="2">
        <v>1116.0110754362663</v>
      </c>
      <c r="AS272" s="2">
        <v>2363751.3540704641</v>
      </c>
      <c r="AT272" s="2">
        <v>0</v>
      </c>
      <c r="AU272" s="2">
        <v>0</v>
      </c>
      <c r="AV272" s="2">
        <v>2363751.3540704641</v>
      </c>
      <c r="AW272" s="2">
        <v>1116.0110754362663</v>
      </c>
      <c r="AX272" s="2">
        <v>0</v>
      </c>
      <c r="AY272" s="2">
        <v>0</v>
      </c>
      <c r="AZ272" s="2">
        <v>1116.0110754362663</v>
      </c>
      <c r="BA272" s="2">
        <v>5679.4919640027028</v>
      </c>
      <c r="BB272" s="2">
        <v>0</v>
      </c>
      <c r="BC272" s="2">
        <v>0</v>
      </c>
      <c r="BD272" s="2">
        <v>5679.4919640027028</v>
      </c>
      <c r="BE272" s="2">
        <v>5679.4919640027028</v>
      </c>
      <c r="BF272" s="2">
        <v>0</v>
      </c>
      <c r="BG272" s="2">
        <v>0</v>
      </c>
      <c r="BH272" s="2">
        <v>5679.4919640027028</v>
      </c>
      <c r="BI272" s="2">
        <v>12029367.015999999</v>
      </c>
      <c r="BJ272" s="2">
        <v>0</v>
      </c>
      <c r="BK272" s="2">
        <v>0</v>
      </c>
      <c r="BL272" s="2">
        <v>12029367.015999999</v>
      </c>
      <c r="BM272" s="2">
        <v>5679.4919640027028</v>
      </c>
      <c r="BN272" s="2">
        <v>0</v>
      </c>
      <c r="BO272" s="2">
        <v>0</v>
      </c>
      <c r="BP272" s="2">
        <v>5679.4919640027028</v>
      </c>
      <c r="BQ272" s="2" t="s">
        <v>96</v>
      </c>
      <c r="BR272" s="1" t="s">
        <v>523</v>
      </c>
      <c r="BS272" s="1" t="s">
        <v>523</v>
      </c>
      <c r="BT272" s="1" t="s">
        <v>523</v>
      </c>
      <c r="BU272" s="2">
        <v>1116.0110754362663</v>
      </c>
      <c r="BV272" s="2">
        <v>1116.0110754362663</v>
      </c>
      <c r="BW272" s="2">
        <v>2363751.3540704641</v>
      </c>
      <c r="BX272" s="2">
        <v>1116.0110754362663</v>
      </c>
      <c r="BY272" s="2">
        <v>1116.0110754362663</v>
      </c>
      <c r="BZ272" s="2">
        <v>5679.4919640027038</v>
      </c>
      <c r="CA272" s="2">
        <v>5679.4919640027038</v>
      </c>
      <c r="CB272" s="2">
        <v>12029367.016000001</v>
      </c>
      <c r="CC272" s="2">
        <v>5679.4919640027038</v>
      </c>
      <c r="CD272" s="2">
        <v>5679.4919640027038</v>
      </c>
      <c r="CE272" s="1">
        <f t="shared" si="4"/>
        <v>3.777084500920811E-4</v>
      </c>
    </row>
    <row r="273" spans="1:83" ht="13.5" customHeight="1">
      <c r="A273" s="3" t="s">
        <v>685</v>
      </c>
      <c r="B273" t="s">
        <v>713</v>
      </c>
      <c r="C273" s="9" t="s">
        <v>1882</v>
      </c>
      <c r="D273" s="3" t="s">
        <v>712</v>
      </c>
      <c r="E273" s="3" t="s">
        <v>529</v>
      </c>
      <c r="F273" s="3" t="s">
        <v>689</v>
      </c>
      <c r="G273" s="3" t="s">
        <v>88</v>
      </c>
      <c r="H273" s="3" t="s">
        <v>526</v>
      </c>
      <c r="I273" s="3" t="s">
        <v>527</v>
      </c>
      <c r="J273" s="3" t="s">
        <v>523</v>
      </c>
      <c r="K273" s="3" t="s">
        <v>92</v>
      </c>
      <c r="L273" s="3" t="s">
        <v>116</v>
      </c>
      <c r="M273" s="3" t="s">
        <v>94</v>
      </c>
      <c r="N273" s="2">
        <v>1649438.43</v>
      </c>
      <c r="O273" s="2">
        <v>0</v>
      </c>
      <c r="P273" s="10">
        <v>1</v>
      </c>
      <c r="Q273" s="2">
        <v>1649438.43</v>
      </c>
      <c r="R273" s="2">
        <v>0</v>
      </c>
      <c r="S273" s="3" t="s">
        <v>262</v>
      </c>
      <c r="T273" s="2">
        <v>1649438.43</v>
      </c>
      <c r="U273" s="2">
        <v>1649438.43</v>
      </c>
      <c r="V273" s="2">
        <v>0</v>
      </c>
      <c r="W273" s="11">
        <v>6.4602000000000004</v>
      </c>
      <c r="X273" s="2">
        <v>10655702.145486001</v>
      </c>
      <c r="Y273" s="2">
        <v>10655702.145486001</v>
      </c>
      <c r="Z273" s="2">
        <v>0</v>
      </c>
      <c r="AA273" s="12">
        <v>0</v>
      </c>
      <c r="AB273" s="13">
        <v>0</v>
      </c>
      <c r="AC273" s="13">
        <v>44500</v>
      </c>
      <c r="AD273" s="2">
        <v>1</v>
      </c>
      <c r="AE273" s="2">
        <v>1</v>
      </c>
      <c r="AF273" s="3" t="s">
        <v>95</v>
      </c>
      <c r="AG273" s="2">
        <v>0</v>
      </c>
      <c r="AH273" s="3" t="s">
        <v>95</v>
      </c>
      <c r="AI273" s="3" t="s">
        <v>95</v>
      </c>
      <c r="AJ273" s="2">
        <v>1</v>
      </c>
      <c r="AK273" s="2">
        <v>4024.7487420143802</v>
      </c>
      <c r="AL273" s="2">
        <v>0</v>
      </c>
      <c r="AM273" s="2">
        <v>0</v>
      </c>
      <c r="AN273" s="2">
        <v>4024.7487420143802</v>
      </c>
      <c r="AO273" s="2">
        <v>4024.7487420143802</v>
      </c>
      <c r="AP273" s="2">
        <v>0</v>
      </c>
      <c r="AQ273" s="2">
        <v>0</v>
      </c>
      <c r="AR273" s="2">
        <v>4024.7487420143802</v>
      </c>
      <c r="AS273" s="2">
        <v>8524561.7163888011</v>
      </c>
      <c r="AT273" s="2">
        <v>0</v>
      </c>
      <c r="AU273" s="2">
        <v>0</v>
      </c>
      <c r="AV273" s="2">
        <v>8524561.7163888011</v>
      </c>
      <c r="AW273" s="2">
        <v>4024.7487420143802</v>
      </c>
      <c r="AX273" s="2">
        <v>0</v>
      </c>
      <c r="AY273" s="2">
        <v>0</v>
      </c>
      <c r="AZ273" s="2">
        <v>4024.7487420143802</v>
      </c>
      <c r="BA273" s="2">
        <v>20482.348822985383</v>
      </c>
      <c r="BB273" s="2">
        <v>0</v>
      </c>
      <c r="BC273" s="2">
        <v>0</v>
      </c>
      <c r="BD273" s="2">
        <v>20482.348822985383</v>
      </c>
      <c r="BE273" s="2">
        <v>20482.348822985383</v>
      </c>
      <c r="BF273" s="2">
        <v>0</v>
      </c>
      <c r="BG273" s="2">
        <v>0</v>
      </c>
      <c r="BH273" s="2">
        <v>20482.348822985383</v>
      </c>
      <c r="BI273" s="2">
        <v>43382347.030874252</v>
      </c>
      <c r="BJ273" s="2">
        <v>0</v>
      </c>
      <c r="BK273" s="2">
        <v>0</v>
      </c>
      <c r="BL273" s="2">
        <v>43382347.030874252</v>
      </c>
      <c r="BM273" s="2">
        <v>20482.348822985383</v>
      </c>
      <c r="BN273" s="2">
        <v>0</v>
      </c>
      <c r="BO273" s="2">
        <v>0</v>
      </c>
      <c r="BP273" s="2">
        <v>20482.348822985383</v>
      </c>
      <c r="BQ273" s="2" t="s">
        <v>96</v>
      </c>
      <c r="BR273" s="1" t="s">
        <v>523</v>
      </c>
      <c r="BS273" s="1" t="s">
        <v>523</v>
      </c>
      <c r="BT273" s="1" t="s">
        <v>523</v>
      </c>
      <c r="BU273" s="2">
        <v>4024.7487420143802</v>
      </c>
      <c r="BV273" s="2">
        <v>4024.7487420143802</v>
      </c>
      <c r="BW273" s="2">
        <v>8524561.7163888011</v>
      </c>
      <c r="BX273" s="2">
        <v>4024.7487420143802</v>
      </c>
      <c r="BY273" s="2">
        <v>4024.7487420143802</v>
      </c>
      <c r="BZ273" s="2">
        <v>623.0068329176155</v>
      </c>
      <c r="CA273" s="2">
        <v>623.0068329176155</v>
      </c>
      <c r="CB273" s="2">
        <v>1319550.7440000002</v>
      </c>
      <c r="CC273" s="2">
        <v>623.0068329176155</v>
      </c>
      <c r="CD273" s="2">
        <v>623.0068329176155</v>
      </c>
      <c r="CE273" s="1">
        <f t="shared" si="4"/>
        <v>3.7770845009208105E-4</v>
      </c>
    </row>
    <row r="274" spans="1:83" ht="13.5" customHeight="1">
      <c r="A274" s="3" t="s">
        <v>685</v>
      </c>
      <c r="B274" t="s">
        <v>714</v>
      </c>
      <c r="C274" s="9" t="s">
        <v>1883</v>
      </c>
      <c r="D274" s="3" t="s">
        <v>715</v>
      </c>
      <c r="E274" s="3" t="s">
        <v>716</v>
      </c>
      <c r="F274" s="3" t="s">
        <v>689</v>
      </c>
      <c r="G274" s="3" t="s">
        <v>88</v>
      </c>
      <c r="H274" s="3" t="s">
        <v>526</v>
      </c>
      <c r="I274" s="3" t="s">
        <v>527</v>
      </c>
      <c r="J274" s="3" t="s">
        <v>523</v>
      </c>
      <c r="K274" s="3" t="s">
        <v>92</v>
      </c>
      <c r="L274" s="3" t="s">
        <v>116</v>
      </c>
      <c r="M274" s="3" t="s">
        <v>94</v>
      </c>
      <c r="N274" s="2">
        <v>4849676.38</v>
      </c>
      <c r="O274" s="2">
        <v>0</v>
      </c>
      <c r="P274" s="10">
        <v>1</v>
      </c>
      <c r="Q274" s="2">
        <v>4849676.38</v>
      </c>
      <c r="R274" s="2">
        <v>0</v>
      </c>
      <c r="S274" s="3" t="s">
        <v>94</v>
      </c>
      <c r="T274" s="2">
        <v>4849676.38</v>
      </c>
      <c r="U274" s="2">
        <v>4849676.38</v>
      </c>
      <c r="V274" s="2">
        <v>0</v>
      </c>
      <c r="W274" s="11">
        <v>1</v>
      </c>
      <c r="X274" s="2">
        <v>4849676.38</v>
      </c>
      <c r="Y274" s="2">
        <v>4849676.38</v>
      </c>
      <c r="Z274" s="2">
        <v>0</v>
      </c>
      <c r="AA274" s="12">
        <v>0</v>
      </c>
      <c r="AB274" s="13">
        <v>0</v>
      </c>
      <c r="AC274" s="13">
        <v>44500</v>
      </c>
      <c r="AD274" s="2">
        <v>1</v>
      </c>
      <c r="AE274" s="2">
        <v>1</v>
      </c>
      <c r="AF274" s="3" t="s">
        <v>95</v>
      </c>
      <c r="AG274" s="2">
        <v>0</v>
      </c>
      <c r="AH274" s="3" t="s">
        <v>95</v>
      </c>
      <c r="AI274" s="3" t="s">
        <v>95</v>
      </c>
      <c r="AJ274" s="2">
        <v>1</v>
      </c>
      <c r="AK274" s="2">
        <v>1831.7637489379742</v>
      </c>
      <c r="AL274" s="2">
        <v>0</v>
      </c>
      <c r="AM274" s="2">
        <v>0</v>
      </c>
      <c r="AN274" s="2">
        <v>1831.7637489379742</v>
      </c>
      <c r="AO274" s="2">
        <v>1831.7637489379742</v>
      </c>
      <c r="AP274" s="2">
        <v>0</v>
      </c>
      <c r="AQ274" s="2">
        <v>0</v>
      </c>
      <c r="AR274" s="2">
        <v>1831.7637489379742</v>
      </c>
      <c r="AS274" s="2">
        <v>3879741.1039999998</v>
      </c>
      <c r="AT274" s="2">
        <v>0</v>
      </c>
      <c r="AU274" s="2">
        <v>0</v>
      </c>
      <c r="AV274" s="2">
        <v>3879741.1039999998</v>
      </c>
      <c r="AW274" s="2">
        <v>1831.7637489379742</v>
      </c>
      <c r="AX274" s="2">
        <v>0</v>
      </c>
      <c r="AY274" s="2">
        <v>0</v>
      </c>
      <c r="AZ274" s="2">
        <v>1831.7637489379742</v>
      </c>
      <c r="BA274" s="2">
        <v>9322.0288947202444</v>
      </c>
      <c r="BB274" s="2">
        <v>0</v>
      </c>
      <c r="BC274" s="2">
        <v>0</v>
      </c>
      <c r="BD274" s="2">
        <v>9322.0288947202444</v>
      </c>
      <c r="BE274" s="2">
        <v>9322.0288947202444</v>
      </c>
      <c r="BF274" s="2">
        <v>0</v>
      </c>
      <c r="BG274" s="2">
        <v>0</v>
      </c>
      <c r="BH274" s="2">
        <v>9322.0288947202444</v>
      </c>
      <c r="BI274" s="2">
        <v>19744390.452366401</v>
      </c>
      <c r="BJ274" s="2">
        <v>0</v>
      </c>
      <c r="BK274" s="2">
        <v>0</v>
      </c>
      <c r="BL274" s="2">
        <v>19744390.452366401</v>
      </c>
      <c r="BM274" s="2">
        <v>9322.0288947202444</v>
      </c>
      <c r="BN274" s="2">
        <v>0</v>
      </c>
      <c r="BO274" s="2">
        <v>0</v>
      </c>
      <c r="BP274" s="2">
        <v>9322.0288947202444</v>
      </c>
      <c r="BQ274" s="2" t="s">
        <v>96</v>
      </c>
      <c r="BR274" s="1" t="s">
        <v>523</v>
      </c>
      <c r="BS274" s="1" t="s">
        <v>523</v>
      </c>
      <c r="BT274" s="1" t="s">
        <v>523</v>
      </c>
      <c r="BU274" s="2">
        <v>1831.7637489379742</v>
      </c>
      <c r="BV274" s="2">
        <v>1831.7637489379742</v>
      </c>
      <c r="BW274" s="2">
        <v>3879741.1039999998</v>
      </c>
      <c r="BX274" s="2">
        <v>1831.7637489379742</v>
      </c>
      <c r="BY274" s="2">
        <v>1831.7637489379742</v>
      </c>
      <c r="BZ274" s="2">
        <v>1831.7637489379742</v>
      </c>
      <c r="CA274" s="2">
        <v>1831.7637489379742</v>
      </c>
      <c r="CB274" s="2">
        <v>3879741.1039999998</v>
      </c>
      <c r="CC274" s="2">
        <v>1831.7637489379742</v>
      </c>
      <c r="CD274" s="2">
        <v>1831.7637489379742</v>
      </c>
      <c r="CE274" s="1">
        <f t="shared" si="4"/>
        <v>3.7770845009208105E-4</v>
      </c>
    </row>
    <row r="275" spans="1:83" ht="13.5" customHeight="1">
      <c r="A275" s="3" t="s">
        <v>685</v>
      </c>
      <c r="B275" t="s">
        <v>717</v>
      </c>
      <c r="C275" s="9" t="s">
        <v>1884</v>
      </c>
      <c r="D275" s="3" t="s">
        <v>718</v>
      </c>
      <c r="E275" s="3" t="s">
        <v>719</v>
      </c>
      <c r="F275" s="3" t="s">
        <v>689</v>
      </c>
      <c r="G275" s="3" t="s">
        <v>88</v>
      </c>
      <c r="H275" s="3" t="s">
        <v>526</v>
      </c>
      <c r="I275" s="3" t="s">
        <v>527</v>
      </c>
      <c r="J275" s="3" t="s">
        <v>523</v>
      </c>
      <c r="K275" s="3" t="s">
        <v>92</v>
      </c>
      <c r="L275" s="3" t="s">
        <v>116</v>
      </c>
      <c r="M275" s="3" t="s">
        <v>94</v>
      </c>
      <c r="N275" s="2">
        <v>199341464.58000001</v>
      </c>
      <c r="O275" s="2">
        <v>0</v>
      </c>
      <c r="P275" s="10">
        <v>1</v>
      </c>
      <c r="Q275" s="2">
        <v>199341464.58000001</v>
      </c>
      <c r="R275" s="2">
        <v>0</v>
      </c>
      <c r="S275" s="3" t="s">
        <v>94</v>
      </c>
      <c r="T275" s="2">
        <v>199341464.58000001</v>
      </c>
      <c r="U275" s="2">
        <v>199341464.58000001</v>
      </c>
      <c r="V275" s="2">
        <v>174815.45</v>
      </c>
      <c r="W275" s="11">
        <v>1</v>
      </c>
      <c r="X275" s="2">
        <v>199341464.58000001</v>
      </c>
      <c r="Y275" s="2">
        <v>199341464.58000001</v>
      </c>
      <c r="Z275" s="2">
        <v>174815.45</v>
      </c>
      <c r="AA275" s="12">
        <v>8.0000000000000002E-3</v>
      </c>
      <c r="AB275" s="13">
        <v>0</v>
      </c>
      <c r="AC275" s="13">
        <v>44500</v>
      </c>
      <c r="AD275" s="2">
        <v>1</v>
      </c>
      <c r="AE275" s="2">
        <v>1</v>
      </c>
      <c r="AF275" s="3" t="s">
        <v>95</v>
      </c>
      <c r="AG275" s="2">
        <v>0</v>
      </c>
      <c r="AH275" s="3" t="s">
        <v>95</v>
      </c>
      <c r="AI275" s="3" t="s">
        <v>95</v>
      </c>
      <c r="AJ275" s="2">
        <v>1</v>
      </c>
      <c r="AK275" s="2">
        <v>75292.955625597271</v>
      </c>
      <c r="AL275" s="2">
        <v>0</v>
      </c>
      <c r="AM275" s="2">
        <v>66.029272671649693</v>
      </c>
      <c r="AN275" s="2">
        <v>75358.984898268915</v>
      </c>
      <c r="AO275" s="2">
        <v>75292.955625597271</v>
      </c>
      <c r="AP275" s="2">
        <v>0</v>
      </c>
      <c r="AQ275" s="2">
        <v>66.029272671649693</v>
      </c>
      <c r="AR275" s="2">
        <v>75358.984898268915</v>
      </c>
      <c r="AS275" s="2">
        <v>159473171.664</v>
      </c>
      <c r="AT275" s="2">
        <v>0</v>
      </c>
      <c r="AU275" s="2">
        <v>139852.35999999999</v>
      </c>
      <c r="AV275" s="2">
        <v>159613024.02399999</v>
      </c>
      <c r="AW275" s="2">
        <v>75292.955625597271</v>
      </c>
      <c r="AX275" s="2">
        <v>0</v>
      </c>
      <c r="AY275" s="2">
        <v>66.029272671649693</v>
      </c>
      <c r="AZ275" s="2">
        <v>75358.984898268915</v>
      </c>
      <c r="BA275" s="2">
        <v>383173.38047422707</v>
      </c>
      <c r="BB275" s="2">
        <v>0</v>
      </c>
      <c r="BC275" s="2">
        <v>336.02957155329244</v>
      </c>
      <c r="BD275" s="2">
        <v>383509.41004578036</v>
      </c>
      <c r="BE275" s="2">
        <v>383173.38047422707</v>
      </c>
      <c r="BF275" s="2">
        <v>0</v>
      </c>
      <c r="BG275" s="2">
        <v>336.02957155329244</v>
      </c>
      <c r="BH275" s="2">
        <v>383509.41004578036</v>
      </c>
      <c r="BI275" s="2">
        <v>811574917.91526246</v>
      </c>
      <c r="BJ275" s="2">
        <v>0</v>
      </c>
      <c r="BK275" s="2">
        <v>711722.64527599991</v>
      </c>
      <c r="BL275" s="2">
        <v>812286640.56053841</v>
      </c>
      <c r="BM275" s="2">
        <v>383173.38047422707</v>
      </c>
      <c r="BN275" s="2">
        <v>0</v>
      </c>
      <c r="BO275" s="2">
        <v>336.02957155329244</v>
      </c>
      <c r="BP275" s="2">
        <v>383509.41004578036</v>
      </c>
      <c r="BQ275" s="2" t="s">
        <v>96</v>
      </c>
      <c r="BR275" s="1" t="s">
        <v>523</v>
      </c>
      <c r="BS275" s="1" t="s">
        <v>523</v>
      </c>
      <c r="BT275" s="1" t="s">
        <v>523</v>
      </c>
      <c r="BU275" s="2">
        <v>75358.984898268915</v>
      </c>
      <c r="BV275" s="2">
        <v>75358.984898268915</v>
      </c>
      <c r="BW275" s="2">
        <v>159613024.02399999</v>
      </c>
      <c r="BX275" s="2">
        <v>75358.984898268915</v>
      </c>
      <c r="BY275" s="2">
        <v>75358.984898268915</v>
      </c>
      <c r="BZ275" s="2">
        <v>75358.984898268915</v>
      </c>
      <c r="CA275" s="2">
        <v>75358.984898268915</v>
      </c>
      <c r="CB275" s="2">
        <v>159613024.02399999</v>
      </c>
      <c r="CC275" s="2">
        <v>75358.984898268915</v>
      </c>
      <c r="CD275" s="2">
        <v>75358.984898268915</v>
      </c>
      <c r="CE275" s="1">
        <f t="shared" si="4"/>
        <v>3.7803968711198937E-4</v>
      </c>
    </row>
    <row r="276" spans="1:83" ht="13.5" customHeight="1">
      <c r="A276" s="3" t="s">
        <v>685</v>
      </c>
      <c r="B276" t="s">
        <v>720</v>
      </c>
      <c r="C276" s="9" t="s">
        <v>1885</v>
      </c>
      <c r="D276" s="3" t="s">
        <v>718</v>
      </c>
      <c r="E276" s="3" t="s">
        <v>719</v>
      </c>
      <c r="F276" s="3" t="s">
        <v>689</v>
      </c>
      <c r="G276" s="3" t="s">
        <v>88</v>
      </c>
      <c r="H276" s="3" t="s">
        <v>526</v>
      </c>
      <c r="I276" s="3" t="s">
        <v>527</v>
      </c>
      <c r="J276" s="3" t="s">
        <v>523</v>
      </c>
      <c r="K276" s="3" t="s">
        <v>92</v>
      </c>
      <c r="L276" s="3" t="s">
        <v>116</v>
      </c>
      <c r="M276" s="3" t="s">
        <v>94</v>
      </c>
      <c r="N276" s="2">
        <v>210045.21</v>
      </c>
      <c r="O276" s="2">
        <v>0</v>
      </c>
      <c r="P276" s="10">
        <v>1</v>
      </c>
      <c r="Q276" s="2">
        <v>210045.21</v>
      </c>
      <c r="R276" s="2">
        <v>0</v>
      </c>
      <c r="S276" s="3" t="s">
        <v>506</v>
      </c>
      <c r="T276" s="2">
        <v>210045.21</v>
      </c>
      <c r="U276" s="2">
        <v>210045.21</v>
      </c>
      <c r="V276" s="2">
        <v>1.04</v>
      </c>
      <c r="W276" s="11">
        <v>0.83120000000000005</v>
      </c>
      <c r="X276" s="2">
        <v>174589.57855199999</v>
      </c>
      <c r="Y276" s="2">
        <v>174589.57855199999</v>
      </c>
      <c r="Z276" s="2">
        <v>0.86444800000000011</v>
      </c>
      <c r="AA276" s="12">
        <v>0</v>
      </c>
      <c r="AB276" s="13">
        <v>0</v>
      </c>
      <c r="AC276" s="13">
        <v>44500</v>
      </c>
      <c r="AD276" s="2">
        <v>1</v>
      </c>
      <c r="AE276" s="2">
        <v>1</v>
      </c>
      <c r="AF276" s="3" t="s">
        <v>95</v>
      </c>
      <c r="AG276" s="2">
        <v>0</v>
      </c>
      <c r="AH276" s="3" t="s">
        <v>95</v>
      </c>
      <c r="AI276" s="3" t="s">
        <v>95</v>
      </c>
      <c r="AJ276" s="2">
        <v>1</v>
      </c>
      <c r="AK276" s="2">
        <v>65.94395911710555</v>
      </c>
      <c r="AL276" s="2">
        <v>0</v>
      </c>
      <c r="AM276" s="2">
        <v>3.2650931426519937E-4</v>
      </c>
      <c r="AN276" s="2">
        <v>65.944285626419813</v>
      </c>
      <c r="AO276" s="2">
        <v>65.94395911710555</v>
      </c>
      <c r="AP276" s="2">
        <v>0</v>
      </c>
      <c r="AQ276" s="2">
        <v>3.2650931426519937E-4</v>
      </c>
      <c r="AR276" s="2">
        <v>65.944285626419813</v>
      </c>
      <c r="AS276" s="2">
        <v>139671.66284159999</v>
      </c>
      <c r="AT276" s="2">
        <v>0</v>
      </c>
      <c r="AU276" s="2">
        <v>0.69155840000000002</v>
      </c>
      <c r="AV276" s="2">
        <v>139672.35440000001</v>
      </c>
      <c r="AW276" s="2">
        <v>65.94395911710555</v>
      </c>
      <c r="AX276" s="2">
        <v>0</v>
      </c>
      <c r="AY276" s="2">
        <v>3.2650931426519937E-4</v>
      </c>
      <c r="AZ276" s="2">
        <v>65.944285626419813</v>
      </c>
      <c r="BA276" s="2">
        <v>335.59540234286186</v>
      </c>
      <c r="BB276" s="2">
        <v>0</v>
      </c>
      <c r="BC276" s="2">
        <v>1.6616385512270263E-3</v>
      </c>
      <c r="BD276" s="2">
        <v>335.5970639814131</v>
      </c>
      <c r="BE276" s="2">
        <v>335.59540234286186</v>
      </c>
      <c r="BF276" s="2">
        <v>0</v>
      </c>
      <c r="BG276" s="2">
        <v>1.6616385512270263E-3</v>
      </c>
      <c r="BH276" s="2">
        <v>335.5970639814131</v>
      </c>
      <c r="BI276" s="2">
        <v>710803.05936718651</v>
      </c>
      <c r="BJ276" s="2">
        <v>0</v>
      </c>
      <c r="BK276" s="2">
        <v>3.51940985344</v>
      </c>
      <c r="BL276" s="2">
        <v>710806.57877704012</v>
      </c>
      <c r="BM276" s="2">
        <v>335.59540234286186</v>
      </c>
      <c r="BN276" s="2">
        <v>0</v>
      </c>
      <c r="BO276" s="2">
        <v>1.6616385512270263E-3</v>
      </c>
      <c r="BP276" s="2">
        <v>335.5970639814131</v>
      </c>
      <c r="BQ276" s="2" t="s">
        <v>96</v>
      </c>
      <c r="BR276" s="1" t="s">
        <v>523</v>
      </c>
      <c r="BS276" s="1" t="s">
        <v>523</v>
      </c>
      <c r="BT276" s="1" t="s">
        <v>523</v>
      </c>
      <c r="BU276" s="2">
        <v>65.944285626419813</v>
      </c>
      <c r="BV276" s="2">
        <v>65.944285626419813</v>
      </c>
      <c r="BW276" s="2">
        <v>139672.35440000001</v>
      </c>
      <c r="BX276" s="2">
        <v>65.944285626419813</v>
      </c>
      <c r="BY276" s="2">
        <v>65.944285626419813</v>
      </c>
      <c r="BZ276" s="2">
        <v>79.33624353515377</v>
      </c>
      <c r="CA276" s="2">
        <v>79.33624353515377</v>
      </c>
      <c r="CB276" s="2">
        <v>168037</v>
      </c>
      <c r="CC276" s="2">
        <v>79.33624353515377</v>
      </c>
      <c r="CD276" s="2">
        <v>79.33624353515377</v>
      </c>
      <c r="CE276" s="1">
        <f t="shared" si="4"/>
        <v>3.7771032024559747E-4</v>
      </c>
    </row>
    <row r="277" spans="1:83" ht="13.5" customHeight="1">
      <c r="A277" s="3" t="s">
        <v>685</v>
      </c>
      <c r="B277" t="s">
        <v>721</v>
      </c>
      <c r="C277" s="9" t="s">
        <v>1886</v>
      </c>
      <c r="D277" s="3" t="s">
        <v>718</v>
      </c>
      <c r="E277" s="3" t="s">
        <v>722</v>
      </c>
      <c r="F277" s="3" t="s">
        <v>689</v>
      </c>
      <c r="G277" s="3" t="s">
        <v>88</v>
      </c>
      <c r="H277" s="3" t="s">
        <v>526</v>
      </c>
      <c r="I277" s="3" t="s">
        <v>527</v>
      </c>
      <c r="J277" s="3" t="s">
        <v>523</v>
      </c>
      <c r="K277" s="3" t="s">
        <v>92</v>
      </c>
      <c r="L277" s="3" t="s">
        <v>116</v>
      </c>
      <c r="M277" s="3" t="s">
        <v>94</v>
      </c>
      <c r="N277" s="2">
        <v>4286.1400000000003</v>
      </c>
      <c r="O277" s="2">
        <v>0</v>
      </c>
      <c r="P277" s="10">
        <v>1</v>
      </c>
      <c r="Q277" s="2">
        <v>4286.1400000000003</v>
      </c>
      <c r="R277" s="2">
        <v>0</v>
      </c>
      <c r="S277" s="3" t="s">
        <v>94</v>
      </c>
      <c r="T277" s="2">
        <v>4286.1400000000003</v>
      </c>
      <c r="U277" s="2">
        <v>4286.1400000000003</v>
      </c>
      <c r="V277" s="2">
        <v>327.16000000000003</v>
      </c>
      <c r="W277" s="11">
        <v>1</v>
      </c>
      <c r="X277" s="2">
        <v>4286.1400000000003</v>
      </c>
      <c r="Y277" s="2">
        <v>4286.1400000000003</v>
      </c>
      <c r="Z277" s="2">
        <v>327.16000000000003</v>
      </c>
      <c r="AA277" s="12">
        <v>7.1999999999999998E-3</v>
      </c>
      <c r="AB277" s="13">
        <v>0</v>
      </c>
      <c r="AC277" s="13">
        <v>44500</v>
      </c>
      <c r="AD277" s="2">
        <v>1</v>
      </c>
      <c r="AE277" s="2">
        <v>1</v>
      </c>
      <c r="AF277" s="3" t="s">
        <v>95</v>
      </c>
      <c r="AG277" s="2">
        <v>0</v>
      </c>
      <c r="AH277" s="3" t="s">
        <v>95</v>
      </c>
      <c r="AI277" s="3" t="s">
        <v>95</v>
      </c>
      <c r="AJ277" s="2">
        <v>1</v>
      </c>
      <c r="AK277" s="2">
        <v>1.6189112962776724</v>
      </c>
      <c r="AL277" s="2">
        <v>0</v>
      </c>
      <c r="AM277" s="2">
        <v>0.12357109653212525</v>
      </c>
      <c r="AN277" s="2">
        <v>1.7424823928097977</v>
      </c>
      <c r="AO277" s="2">
        <v>1.6189112962776724</v>
      </c>
      <c r="AP277" s="2">
        <v>0</v>
      </c>
      <c r="AQ277" s="2">
        <v>0.12357109653212525</v>
      </c>
      <c r="AR277" s="2">
        <v>1.7424823928097977</v>
      </c>
      <c r="AS277" s="2">
        <v>3428.9120000000003</v>
      </c>
      <c r="AT277" s="2">
        <v>0</v>
      </c>
      <c r="AU277" s="2">
        <v>261.72800000000001</v>
      </c>
      <c r="AV277" s="2">
        <v>3690.6400000000003</v>
      </c>
      <c r="AW277" s="2">
        <v>1.6189112962776724</v>
      </c>
      <c r="AX277" s="2">
        <v>0</v>
      </c>
      <c r="AY277" s="2">
        <v>0.12357109653212525</v>
      </c>
      <c r="AZ277" s="2">
        <v>1.7424823928097977</v>
      </c>
      <c r="BA277" s="2">
        <v>8.2388014778867031</v>
      </c>
      <c r="BB277" s="2">
        <v>0</v>
      </c>
      <c r="BC277" s="2">
        <v>0.62886566736163863</v>
      </c>
      <c r="BD277" s="2">
        <v>8.8676671452483422</v>
      </c>
      <c r="BE277" s="2">
        <v>8.2388014778867031</v>
      </c>
      <c r="BF277" s="2">
        <v>0</v>
      </c>
      <c r="BG277" s="2">
        <v>0.62886566736163863</v>
      </c>
      <c r="BH277" s="2">
        <v>8.8676671452483422</v>
      </c>
      <c r="BI277" s="2">
        <v>17450.076059200001</v>
      </c>
      <c r="BJ277" s="2">
        <v>0</v>
      </c>
      <c r="BK277" s="2">
        <v>1331.9599648000001</v>
      </c>
      <c r="BL277" s="2">
        <v>18782.036024000001</v>
      </c>
      <c r="BM277" s="2">
        <v>8.2388014778867031</v>
      </c>
      <c r="BN277" s="2">
        <v>0</v>
      </c>
      <c r="BO277" s="2">
        <v>0.62886566736163863</v>
      </c>
      <c r="BP277" s="2">
        <v>8.8676671452483422</v>
      </c>
      <c r="BQ277" s="2" t="s">
        <v>96</v>
      </c>
      <c r="BR277" s="1" t="s">
        <v>523</v>
      </c>
      <c r="BS277" s="1" t="s">
        <v>523</v>
      </c>
      <c r="BT277" s="1" t="s">
        <v>523</v>
      </c>
      <c r="BU277" s="2">
        <v>1.7424823928097977</v>
      </c>
      <c r="BV277" s="2">
        <v>1.7424823928097977</v>
      </c>
      <c r="BW277" s="2">
        <v>3690.6400000000003</v>
      </c>
      <c r="BX277" s="2">
        <v>1.7424823928097977</v>
      </c>
      <c r="BY277" s="2">
        <v>1.7424823928097977</v>
      </c>
      <c r="BZ277" s="2">
        <v>1.7424823928097977</v>
      </c>
      <c r="CA277" s="2">
        <v>1.7424823928097977</v>
      </c>
      <c r="CB277" s="2">
        <v>3690.6400000000003</v>
      </c>
      <c r="CC277" s="2">
        <v>1.7424823928097977</v>
      </c>
      <c r="CD277" s="2">
        <v>1.7424823928097977</v>
      </c>
      <c r="CE277" s="1">
        <f t="shared" si="4"/>
        <v>4.0653884213063445E-4</v>
      </c>
    </row>
    <row r="278" spans="1:83" ht="13.5" customHeight="1">
      <c r="A278" s="3" t="s">
        <v>685</v>
      </c>
      <c r="B278" t="s">
        <v>723</v>
      </c>
      <c r="C278" s="9" t="s">
        <v>1887</v>
      </c>
      <c r="D278" s="3" t="s">
        <v>724</v>
      </c>
      <c r="E278" s="3" t="s">
        <v>725</v>
      </c>
      <c r="F278" s="3" t="s">
        <v>689</v>
      </c>
      <c r="G278" s="3" t="s">
        <v>88</v>
      </c>
      <c r="H278" s="3" t="s">
        <v>526</v>
      </c>
      <c r="I278" s="3" t="s">
        <v>527</v>
      </c>
      <c r="J278" s="3" t="s">
        <v>523</v>
      </c>
      <c r="K278" s="3" t="s">
        <v>92</v>
      </c>
      <c r="L278" s="3" t="s">
        <v>116</v>
      </c>
      <c r="M278" s="3" t="s">
        <v>94</v>
      </c>
      <c r="N278" s="2">
        <v>996759.81</v>
      </c>
      <c r="O278" s="2">
        <v>0</v>
      </c>
      <c r="P278" s="10">
        <v>1</v>
      </c>
      <c r="Q278" s="2">
        <v>996759.81</v>
      </c>
      <c r="R278" s="2">
        <v>0</v>
      </c>
      <c r="S278" s="3" t="s">
        <v>94</v>
      </c>
      <c r="T278" s="2">
        <v>996759.81</v>
      </c>
      <c r="U278" s="2">
        <v>996759.81</v>
      </c>
      <c r="V278" s="2">
        <v>198.15</v>
      </c>
      <c r="W278" s="11">
        <v>1</v>
      </c>
      <c r="X278" s="2">
        <v>996759.81</v>
      </c>
      <c r="Y278" s="2">
        <v>996759.81</v>
      </c>
      <c r="Z278" s="2">
        <v>198.15</v>
      </c>
      <c r="AA278" s="12">
        <v>3.4999999999999996E-3</v>
      </c>
      <c r="AB278" s="13">
        <v>0</v>
      </c>
      <c r="AC278" s="13">
        <v>44500</v>
      </c>
      <c r="AD278" s="2">
        <v>1</v>
      </c>
      <c r="AE278" s="2">
        <v>1</v>
      </c>
      <c r="AF278" s="3" t="s">
        <v>95</v>
      </c>
      <c r="AG278" s="2">
        <v>0</v>
      </c>
      <c r="AH278" s="3" t="s">
        <v>95</v>
      </c>
      <c r="AI278" s="3" t="s">
        <v>95</v>
      </c>
      <c r="AJ278" s="2">
        <v>1</v>
      </c>
      <c r="AK278" s="2">
        <v>376.48460294917726</v>
      </c>
      <c r="AL278" s="2">
        <v>0</v>
      </c>
      <c r="AM278" s="2">
        <v>7.4842929385745868E-2</v>
      </c>
      <c r="AN278" s="2">
        <v>376.559445878563</v>
      </c>
      <c r="AO278" s="2">
        <v>376.48460294917726</v>
      </c>
      <c r="AP278" s="2">
        <v>0</v>
      </c>
      <c r="AQ278" s="2">
        <v>7.4842929385745868E-2</v>
      </c>
      <c r="AR278" s="2">
        <v>376.559445878563</v>
      </c>
      <c r="AS278" s="2">
        <v>797407.84800000011</v>
      </c>
      <c r="AT278" s="2">
        <v>0</v>
      </c>
      <c r="AU278" s="2">
        <v>158.51999999999998</v>
      </c>
      <c r="AV278" s="2">
        <v>797566.36800000002</v>
      </c>
      <c r="AW278" s="2">
        <v>376.48460294917726</v>
      </c>
      <c r="AX278" s="2">
        <v>0</v>
      </c>
      <c r="AY278" s="2">
        <v>7.4842929385745868E-2</v>
      </c>
      <c r="AZ278" s="2">
        <v>376.559445878563</v>
      </c>
      <c r="BA278" s="2">
        <v>1915.9677928686581</v>
      </c>
      <c r="BB278" s="2">
        <v>0</v>
      </c>
      <c r="BC278" s="2">
        <v>0.38088315193699929</v>
      </c>
      <c r="BD278" s="2">
        <v>1916.3486760205951</v>
      </c>
      <c r="BE278" s="2">
        <v>1915.9677928686581</v>
      </c>
      <c r="BF278" s="2">
        <v>0</v>
      </c>
      <c r="BG278" s="2">
        <v>0.38088315193699929</v>
      </c>
      <c r="BH278" s="2">
        <v>1916.3486760205951</v>
      </c>
      <c r="BI278" s="2">
        <v>4058088.2792568007</v>
      </c>
      <c r="BJ278" s="2">
        <v>0</v>
      </c>
      <c r="BK278" s="2">
        <v>806.72413199999994</v>
      </c>
      <c r="BL278" s="2">
        <v>4058895.0033888002</v>
      </c>
      <c r="BM278" s="2">
        <v>1915.9677928686581</v>
      </c>
      <c r="BN278" s="2">
        <v>0</v>
      </c>
      <c r="BO278" s="2">
        <v>0.38088315193699929</v>
      </c>
      <c r="BP278" s="2">
        <v>1916.3486760205951</v>
      </c>
      <c r="BQ278" s="2" t="s">
        <v>96</v>
      </c>
      <c r="BR278" s="1" t="s">
        <v>523</v>
      </c>
      <c r="BS278" s="1" t="s">
        <v>523</v>
      </c>
      <c r="BT278" s="1" t="s">
        <v>523</v>
      </c>
      <c r="BU278" s="2">
        <v>376.559445878563</v>
      </c>
      <c r="BV278" s="2">
        <v>376.559445878563</v>
      </c>
      <c r="BW278" s="2">
        <v>797566.36800000002</v>
      </c>
      <c r="BX278" s="2">
        <v>376.559445878563</v>
      </c>
      <c r="BY278" s="2">
        <v>376.559445878563</v>
      </c>
      <c r="BZ278" s="2">
        <v>376.559445878563</v>
      </c>
      <c r="CA278" s="2">
        <v>376.559445878563</v>
      </c>
      <c r="CB278" s="2">
        <v>797566.36800000002</v>
      </c>
      <c r="CC278" s="2">
        <v>376.559445878563</v>
      </c>
      <c r="CD278" s="2">
        <v>376.559445878563</v>
      </c>
      <c r="CE278" s="1">
        <f t="shared" si="4"/>
        <v>3.7778353631509577E-4</v>
      </c>
    </row>
    <row r="279" spans="1:83" ht="13.5" customHeight="1">
      <c r="A279" s="3" t="s">
        <v>685</v>
      </c>
      <c r="B279" t="s">
        <v>726</v>
      </c>
      <c r="C279" s="9" t="s">
        <v>1888</v>
      </c>
      <c r="D279" s="3" t="s">
        <v>724</v>
      </c>
      <c r="E279" s="3" t="s">
        <v>727</v>
      </c>
      <c r="F279" s="3" t="s">
        <v>689</v>
      </c>
      <c r="G279" s="3" t="s">
        <v>88</v>
      </c>
      <c r="H279" s="3" t="s">
        <v>526</v>
      </c>
      <c r="I279" s="3" t="s">
        <v>527</v>
      </c>
      <c r="J279" s="3" t="s">
        <v>523</v>
      </c>
      <c r="K279" s="3" t="s">
        <v>92</v>
      </c>
      <c r="L279" s="3" t="s">
        <v>116</v>
      </c>
      <c r="M279" s="3" t="s">
        <v>94</v>
      </c>
      <c r="N279" s="2">
        <v>144287.47</v>
      </c>
      <c r="O279" s="2">
        <v>0</v>
      </c>
      <c r="P279" s="10">
        <v>1</v>
      </c>
      <c r="Q279" s="2">
        <v>144287.47</v>
      </c>
      <c r="R279" s="2">
        <v>0</v>
      </c>
      <c r="S279" s="3" t="s">
        <v>94</v>
      </c>
      <c r="T279" s="2">
        <v>144287.47</v>
      </c>
      <c r="U279" s="2">
        <v>144287.47</v>
      </c>
      <c r="V279" s="2">
        <v>50.4</v>
      </c>
      <c r="W279" s="11">
        <v>1</v>
      </c>
      <c r="X279" s="2">
        <v>144287.47</v>
      </c>
      <c r="Y279" s="2">
        <v>144287.47</v>
      </c>
      <c r="Z279" s="2">
        <v>50.4</v>
      </c>
      <c r="AA279" s="12">
        <v>3.4999999999999996E-3</v>
      </c>
      <c r="AB279" s="13">
        <v>0</v>
      </c>
      <c r="AC279" s="13">
        <v>44500</v>
      </c>
      <c r="AD279" s="2">
        <v>1</v>
      </c>
      <c r="AE279" s="2">
        <v>1</v>
      </c>
      <c r="AF279" s="3" t="s">
        <v>95</v>
      </c>
      <c r="AG279" s="2">
        <v>0</v>
      </c>
      <c r="AH279" s="3" t="s">
        <v>95</v>
      </c>
      <c r="AI279" s="3" t="s">
        <v>95</v>
      </c>
      <c r="AJ279" s="2">
        <v>1</v>
      </c>
      <c r="AK279" s="2">
        <v>54.498596661407646</v>
      </c>
      <c r="AL279" s="2">
        <v>0</v>
      </c>
      <c r="AM279" s="2">
        <v>1.9036505884640884E-2</v>
      </c>
      <c r="AN279" s="2">
        <v>54.517633167292288</v>
      </c>
      <c r="AO279" s="2">
        <v>54.498596661407646</v>
      </c>
      <c r="AP279" s="2">
        <v>0</v>
      </c>
      <c r="AQ279" s="2">
        <v>1.9036505884640884E-2</v>
      </c>
      <c r="AR279" s="2">
        <v>54.517633167292288</v>
      </c>
      <c r="AS279" s="2">
        <v>115429.97600000001</v>
      </c>
      <c r="AT279" s="2">
        <v>0</v>
      </c>
      <c r="AU279" s="2">
        <v>40.319999999999993</v>
      </c>
      <c r="AV279" s="2">
        <v>115470.296</v>
      </c>
      <c r="AW279" s="2">
        <v>54.498596661407646</v>
      </c>
      <c r="AX279" s="2">
        <v>0</v>
      </c>
      <c r="AY279" s="2">
        <v>1.9036505884640884E-2</v>
      </c>
      <c r="AZ279" s="2">
        <v>54.517633167292288</v>
      </c>
      <c r="BA279" s="2">
        <v>277.34880826956964</v>
      </c>
      <c r="BB279" s="2">
        <v>0</v>
      </c>
      <c r="BC279" s="2">
        <v>9.6878682097525926E-2</v>
      </c>
      <c r="BD279" s="2">
        <v>277.4456869516672</v>
      </c>
      <c r="BE279" s="2">
        <v>277.34880826956964</v>
      </c>
      <c r="BF279" s="2">
        <v>0</v>
      </c>
      <c r="BG279" s="2">
        <v>9.6878682097525926E-2</v>
      </c>
      <c r="BH279" s="2">
        <v>277.4456869516672</v>
      </c>
      <c r="BI279" s="2">
        <v>587434.6908616001</v>
      </c>
      <c r="BJ279" s="2">
        <v>0</v>
      </c>
      <c r="BK279" s="2">
        <v>205.19251199999997</v>
      </c>
      <c r="BL279" s="2">
        <v>587639.88337360008</v>
      </c>
      <c r="BM279" s="2">
        <v>277.34880826956964</v>
      </c>
      <c r="BN279" s="2">
        <v>0</v>
      </c>
      <c r="BO279" s="2">
        <v>9.6878682097525926E-2</v>
      </c>
      <c r="BP279" s="2">
        <v>277.4456869516672</v>
      </c>
      <c r="BQ279" s="2" t="s">
        <v>96</v>
      </c>
      <c r="BR279" s="1" t="s">
        <v>523</v>
      </c>
      <c r="BS279" s="1" t="s">
        <v>523</v>
      </c>
      <c r="BT279" s="1" t="s">
        <v>523</v>
      </c>
      <c r="BU279" s="2">
        <v>54.517633167292288</v>
      </c>
      <c r="BV279" s="2">
        <v>54.517633167292288</v>
      </c>
      <c r="BW279" s="2">
        <v>115470.296</v>
      </c>
      <c r="BX279" s="2">
        <v>54.517633167292288</v>
      </c>
      <c r="BY279" s="2">
        <v>54.517633167292288</v>
      </c>
      <c r="BZ279" s="2">
        <v>54.517633167292288</v>
      </c>
      <c r="CA279" s="2">
        <v>54.517633167292288</v>
      </c>
      <c r="CB279" s="2">
        <v>115470.296</v>
      </c>
      <c r="CC279" s="2">
        <v>54.517633167292288</v>
      </c>
      <c r="CD279" s="2">
        <v>54.517633167292288</v>
      </c>
      <c r="CE279" s="1">
        <f t="shared" si="4"/>
        <v>3.7784038466605791E-4</v>
      </c>
    </row>
    <row r="280" spans="1:83" ht="13.5" customHeight="1">
      <c r="A280" s="3" t="s">
        <v>685</v>
      </c>
      <c r="B280" t="s">
        <v>728</v>
      </c>
      <c r="C280" s="9" t="s">
        <v>1889</v>
      </c>
      <c r="D280" s="3" t="s">
        <v>729</v>
      </c>
      <c r="E280" s="3" t="s">
        <v>730</v>
      </c>
      <c r="F280" s="3" t="s">
        <v>689</v>
      </c>
      <c r="G280" s="3" t="s">
        <v>88</v>
      </c>
      <c r="H280" s="3" t="s">
        <v>526</v>
      </c>
      <c r="I280" s="3" t="s">
        <v>527</v>
      </c>
      <c r="J280" s="3" t="s">
        <v>523</v>
      </c>
      <c r="K280" s="3" t="s">
        <v>92</v>
      </c>
      <c r="L280" s="3" t="s">
        <v>116</v>
      </c>
      <c r="M280" s="3" t="s">
        <v>94</v>
      </c>
      <c r="N280" s="2">
        <v>490342.21</v>
      </c>
      <c r="O280" s="2">
        <v>0</v>
      </c>
      <c r="P280" s="10">
        <v>1</v>
      </c>
      <c r="Q280" s="2">
        <v>490342.21</v>
      </c>
      <c r="R280" s="2">
        <v>0</v>
      </c>
      <c r="S280" s="3" t="s">
        <v>94</v>
      </c>
      <c r="T280" s="2">
        <v>490342.21</v>
      </c>
      <c r="U280" s="2">
        <v>490342.21</v>
      </c>
      <c r="V280" s="2">
        <v>210.07</v>
      </c>
      <c r="W280" s="11">
        <v>1</v>
      </c>
      <c r="X280" s="2">
        <v>490342.21</v>
      </c>
      <c r="Y280" s="2">
        <v>490342.21</v>
      </c>
      <c r="Z280" s="2">
        <v>210.07</v>
      </c>
      <c r="AA280" s="12">
        <v>3.4999999999999996E-3</v>
      </c>
      <c r="AB280" s="13">
        <v>0</v>
      </c>
      <c r="AC280" s="13">
        <v>44500</v>
      </c>
      <c r="AD280" s="2">
        <v>1</v>
      </c>
      <c r="AE280" s="2">
        <v>1</v>
      </c>
      <c r="AF280" s="3" t="s">
        <v>95</v>
      </c>
      <c r="AG280" s="2">
        <v>0</v>
      </c>
      <c r="AH280" s="3" t="s">
        <v>95</v>
      </c>
      <c r="AI280" s="3" t="s">
        <v>95</v>
      </c>
      <c r="AJ280" s="2">
        <v>1</v>
      </c>
      <c r="AK280" s="2">
        <v>185.20639615382572</v>
      </c>
      <c r="AL280" s="2">
        <v>0</v>
      </c>
      <c r="AM280" s="2">
        <v>7.9345214110843471E-2</v>
      </c>
      <c r="AN280" s="2">
        <v>185.28574136793657</v>
      </c>
      <c r="AO280" s="2">
        <v>185.20639615382572</v>
      </c>
      <c r="AP280" s="2">
        <v>0</v>
      </c>
      <c r="AQ280" s="2">
        <v>7.9345214110843471E-2</v>
      </c>
      <c r="AR280" s="2">
        <v>185.28574136793657</v>
      </c>
      <c r="AS280" s="2">
        <v>392273.76800000004</v>
      </c>
      <c r="AT280" s="2">
        <v>0</v>
      </c>
      <c r="AU280" s="2">
        <v>168.05599999999998</v>
      </c>
      <c r="AV280" s="2">
        <v>392441.82400000008</v>
      </c>
      <c r="AW280" s="2">
        <v>185.20639615382572</v>
      </c>
      <c r="AX280" s="2">
        <v>0</v>
      </c>
      <c r="AY280" s="2">
        <v>7.9345214110843471E-2</v>
      </c>
      <c r="AZ280" s="2">
        <v>185.28574136793657</v>
      </c>
      <c r="BA280" s="2">
        <v>942.5338706664345</v>
      </c>
      <c r="BB280" s="2">
        <v>0</v>
      </c>
      <c r="BC280" s="2">
        <v>0.40379572913149353</v>
      </c>
      <c r="BD280" s="2">
        <v>942.937666395566</v>
      </c>
      <c r="BE280" s="2">
        <v>942.5338706664345</v>
      </c>
      <c r="BF280" s="2">
        <v>0</v>
      </c>
      <c r="BG280" s="2">
        <v>0.40379572913149353</v>
      </c>
      <c r="BH280" s="2">
        <v>942.937666395566</v>
      </c>
      <c r="BI280" s="2">
        <v>1996320.4327288002</v>
      </c>
      <c r="BJ280" s="2">
        <v>0</v>
      </c>
      <c r="BK280" s="2">
        <v>855.25378959999989</v>
      </c>
      <c r="BL280" s="2">
        <v>1997175.6865184004</v>
      </c>
      <c r="BM280" s="2">
        <v>942.5338706664345</v>
      </c>
      <c r="BN280" s="2">
        <v>0</v>
      </c>
      <c r="BO280" s="2">
        <v>0.40379572913149353</v>
      </c>
      <c r="BP280" s="2">
        <v>942.937666395566</v>
      </c>
      <c r="BQ280" s="2" t="s">
        <v>96</v>
      </c>
      <c r="BR280" s="1" t="s">
        <v>523</v>
      </c>
      <c r="BS280" s="1" t="s">
        <v>523</v>
      </c>
      <c r="BT280" s="1" t="s">
        <v>523</v>
      </c>
      <c r="BU280" s="2">
        <v>185.28574136793657</v>
      </c>
      <c r="BV280" s="2">
        <v>185.28574136793657</v>
      </c>
      <c r="BW280" s="2">
        <v>392441.82400000008</v>
      </c>
      <c r="BX280" s="2">
        <v>185.28574136793657</v>
      </c>
      <c r="BY280" s="2">
        <v>185.28574136793657</v>
      </c>
      <c r="BZ280" s="2">
        <v>185.28574136793657</v>
      </c>
      <c r="CA280" s="2">
        <v>185.28574136793657</v>
      </c>
      <c r="CB280" s="2">
        <v>392441.82400000008</v>
      </c>
      <c r="CC280" s="2">
        <v>185.28574136793657</v>
      </c>
      <c r="CD280" s="2">
        <v>185.28574136793657</v>
      </c>
      <c r="CE280" s="1">
        <f t="shared" si="4"/>
        <v>3.7787026609015884E-4</v>
      </c>
    </row>
    <row r="281" spans="1:83" ht="13.5" customHeight="1">
      <c r="A281" s="3" t="s">
        <v>685</v>
      </c>
      <c r="B281" t="s">
        <v>731</v>
      </c>
      <c r="C281" s="9" t="s">
        <v>1890</v>
      </c>
      <c r="D281" s="3" t="s">
        <v>732</v>
      </c>
      <c r="E281" s="3" t="s">
        <v>733</v>
      </c>
      <c r="F281" s="3" t="s">
        <v>689</v>
      </c>
      <c r="G281" s="3" t="s">
        <v>88</v>
      </c>
      <c r="H281" s="3" t="s">
        <v>526</v>
      </c>
      <c r="I281" s="3" t="s">
        <v>527</v>
      </c>
      <c r="J281" s="3" t="s">
        <v>523</v>
      </c>
      <c r="K281" s="3" t="s">
        <v>92</v>
      </c>
      <c r="L281" s="3" t="s">
        <v>116</v>
      </c>
      <c r="M281" s="3" t="s">
        <v>94</v>
      </c>
      <c r="N281" s="2">
        <v>37763707.060000002</v>
      </c>
      <c r="O281" s="2">
        <v>0</v>
      </c>
      <c r="P281" s="10">
        <v>1</v>
      </c>
      <c r="Q281" s="2">
        <v>37763707.060000002</v>
      </c>
      <c r="R281" s="2">
        <v>0</v>
      </c>
      <c r="S281" s="3" t="s">
        <v>506</v>
      </c>
      <c r="T281" s="2">
        <v>37763707.060000002</v>
      </c>
      <c r="U281" s="2">
        <v>37763707.060000002</v>
      </c>
      <c r="V281" s="2">
        <v>0</v>
      </c>
      <c r="W281" s="11">
        <v>0.83120000000000005</v>
      </c>
      <c r="X281" s="2">
        <v>31389193.308272004</v>
      </c>
      <c r="Y281" s="2">
        <v>31389193.308272004</v>
      </c>
      <c r="Z281" s="2">
        <v>0</v>
      </c>
      <c r="AA281" s="12">
        <v>0</v>
      </c>
      <c r="AB281" s="13">
        <v>0</v>
      </c>
      <c r="AC281" s="13">
        <v>44500</v>
      </c>
      <c r="AD281" s="2">
        <v>1</v>
      </c>
      <c r="AE281" s="2">
        <v>1</v>
      </c>
      <c r="AF281" s="3" t="s">
        <v>95</v>
      </c>
      <c r="AG281" s="2">
        <v>0</v>
      </c>
      <c r="AH281" s="3" t="s">
        <v>95</v>
      </c>
      <c r="AI281" s="3" t="s">
        <v>95</v>
      </c>
      <c r="AJ281" s="2">
        <v>1</v>
      </c>
      <c r="AK281" s="2">
        <v>11855.963554108141</v>
      </c>
      <c r="AL281" s="2">
        <v>0</v>
      </c>
      <c r="AM281" s="2">
        <v>0</v>
      </c>
      <c r="AN281" s="2">
        <v>11855.963554108141</v>
      </c>
      <c r="AO281" s="2">
        <v>11855.963554108141</v>
      </c>
      <c r="AP281" s="2">
        <v>0</v>
      </c>
      <c r="AQ281" s="2">
        <v>0</v>
      </c>
      <c r="AR281" s="2">
        <v>11855.963554108141</v>
      </c>
      <c r="AS281" s="2">
        <v>25111354.646617599</v>
      </c>
      <c r="AT281" s="2">
        <v>0</v>
      </c>
      <c r="AU281" s="2">
        <v>0</v>
      </c>
      <c r="AV281" s="2">
        <v>25111354.646617599</v>
      </c>
      <c r="AW281" s="2">
        <v>11855.963554108141</v>
      </c>
      <c r="AX281" s="2">
        <v>0</v>
      </c>
      <c r="AY281" s="2">
        <v>0</v>
      </c>
      <c r="AZ281" s="2">
        <v>11855.963554108141</v>
      </c>
      <c r="BA281" s="2">
        <v>60336.184123211744</v>
      </c>
      <c r="BB281" s="2">
        <v>0</v>
      </c>
      <c r="BC281" s="2">
        <v>0</v>
      </c>
      <c r="BD281" s="2">
        <v>60336.184123211744</v>
      </c>
      <c r="BE281" s="2">
        <v>60336.184123211744</v>
      </c>
      <c r="BF281" s="2">
        <v>0</v>
      </c>
      <c r="BG281" s="2">
        <v>0</v>
      </c>
      <c r="BH281" s="2">
        <v>60336.184123211744</v>
      </c>
      <c r="BI281" s="2">
        <v>127794194.93210162</v>
      </c>
      <c r="BJ281" s="2">
        <v>0</v>
      </c>
      <c r="BK281" s="2">
        <v>0</v>
      </c>
      <c r="BL281" s="2">
        <v>127794194.93210162</v>
      </c>
      <c r="BM281" s="2">
        <v>60336.184123211744</v>
      </c>
      <c r="BN281" s="2">
        <v>0</v>
      </c>
      <c r="BO281" s="2">
        <v>0</v>
      </c>
      <c r="BP281" s="2">
        <v>60336.184123211744</v>
      </c>
      <c r="BQ281" s="2" t="s">
        <v>96</v>
      </c>
      <c r="BR281" s="1" t="s">
        <v>523</v>
      </c>
      <c r="BS281" s="1" t="s">
        <v>523</v>
      </c>
      <c r="BT281" s="1" t="s">
        <v>523</v>
      </c>
      <c r="BU281" s="2">
        <v>11855.963554108141</v>
      </c>
      <c r="BV281" s="2">
        <v>11855.963554108141</v>
      </c>
      <c r="BW281" s="2">
        <v>25111354.646617599</v>
      </c>
      <c r="BX281" s="2">
        <v>11855.963554108141</v>
      </c>
      <c r="BY281" s="2">
        <v>11855.963554108141</v>
      </c>
      <c r="BZ281" s="2">
        <v>14263.67126336398</v>
      </c>
      <c r="CA281" s="2">
        <v>14263.67126336398</v>
      </c>
      <c r="CB281" s="2">
        <v>30210965.647999998</v>
      </c>
      <c r="CC281" s="2">
        <v>14263.67126336398</v>
      </c>
      <c r="CD281" s="2">
        <v>14263.67126336398</v>
      </c>
      <c r="CE281" s="1">
        <f t="shared" si="4"/>
        <v>3.7770845009208105E-4</v>
      </c>
    </row>
    <row r="282" spans="1:83" ht="13.5" customHeight="1">
      <c r="A282" s="3" t="s">
        <v>685</v>
      </c>
      <c r="B282" t="s">
        <v>734</v>
      </c>
      <c r="C282" s="9" t="s">
        <v>1891</v>
      </c>
      <c r="D282" s="3" t="s">
        <v>735</v>
      </c>
      <c r="E282" s="3" t="s">
        <v>736</v>
      </c>
      <c r="F282" s="3" t="s">
        <v>689</v>
      </c>
      <c r="G282" s="3" t="s">
        <v>88</v>
      </c>
      <c r="H282" s="3" t="s">
        <v>526</v>
      </c>
      <c r="I282" s="3" t="s">
        <v>527</v>
      </c>
      <c r="J282" s="3" t="s">
        <v>523</v>
      </c>
      <c r="K282" s="3" t="s">
        <v>92</v>
      </c>
      <c r="L282" s="3" t="s">
        <v>116</v>
      </c>
      <c r="M282" s="3" t="s">
        <v>94</v>
      </c>
      <c r="N282" s="2">
        <v>3845758</v>
      </c>
      <c r="O282" s="2">
        <v>0</v>
      </c>
      <c r="P282" s="10">
        <v>1</v>
      </c>
      <c r="Q282" s="2">
        <v>3845758</v>
      </c>
      <c r="R282" s="2">
        <v>0</v>
      </c>
      <c r="S282" s="3" t="s">
        <v>737</v>
      </c>
      <c r="T282" s="2">
        <v>3845758</v>
      </c>
      <c r="U282" s="2">
        <v>3845758</v>
      </c>
      <c r="V282" s="2">
        <v>0</v>
      </c>
      <c r="W282" s="11">
        <v>5.9013000000000003E-2</v>
      </c>
      <c r="X282" s="2">
        <v>226949.716854</v>
      </c>
      <c r="Y282" s="2">
        <v>226949.716854</v>
      </c>
      <c r="Z282" s="2">
        <v>0</v>
      </c>
      <c r="AA282" s="12">
        <v>0</v>
      </c>
      <c r="AB282" s="13">
        <v>0</v>
      </c>
      <c r="AC282" s="13">
        <v>44500</v>
      </c>
      <c r="AD282" s="2">
        <v>1</v>
      </c>
      <c r="AE282" s="2">
        <v>1</v>
      </c>
      <c r="AF282" s="3" t="s">
        <v>95</v>
      </c>
      <c r="AG282" s="2">
        <v>0</v>
      </c>
      <c r="AH282" s="3" t="s">
        <v>95</v>
      </c>
      <c r="AI282" s="3" t="s">
        <v>95</v>
      </c>
      <c r="AJ282" s="2">
        <v>1</v>
      </c>
      <c r="AK282" s="2">
        <v>85.720825801760981</v>
      </c>
      <c r="AL282" s="2">
        <v>0</v>
      </c>
      <c r="AM282" s="2">
        <v>0</v>
      </c>
      <c r="AN282" s="2">
        <v>85.720825801760981</v>
      </c>
      <c r="AO282" s="2">
        <v>85.720825801760981</v>
      </c>
      <c r="AP282" s="2">
        <v>0</v>
      </c>
      <c r="AQ282" s="2">
        <v>0</v>
      </c>
      <c r="AR282" s="2">
        <v>85.720825801760981</v>
      </c>
      <c r="AS282" s="2">
        <v>181559.7734832</v>
      </c>
      <c r="AT282" s="2">
        <v>0</v>
      </c>
      <c r="AU282" s="2">
        <v>0</v>
      </c>
      <c r="AV282" s="2">
        <v>181559.7734832</v>
      </c>
      <c r="AW282" s="2">
        <v>85.720825801760981</v>
      </c>
      <c r="AX282" s="2">
        <v>0</v>
      </c>
      <c r="AY282" s="2">
        <v>0</v>
      </c>
      <c r="AZ282" s="2">
        <v>85.720825801760981</v>
      </c>
      <c r="BA282" s="2">
        <v>436.24185458774184</v>
      </c>
      <c r="BB282" s="2">
        <v>0</v>
      </c>
      <c r="BC282" s="2">
        <v>0</v>
      </c>
      <c r="BD282" s="2">
        <v>436.24185458774184</v>
      </c>
      <c r="BE282" s="2">
        <v>436.24185458774184</v>
      </c>
      <c r="BF282" s="2">
        <v>0</v>
      </c>
      <c r="BG282" s="2">
        <v>0</v>
      </c>
      <c r="BH282" s="2">
        <v>436.24185458774184</v>
      </c>
      <c r="BI282" s="2">
        <v>923975.84323335311</v>
      </c>
      <c r="BJ282" s="2">
        <v>0</v>
      </c>
      <c r="BK282" s="2">
        <v>0</v>
      </c>
      <c r="BL282" s="2">
        <v>923975.84323335311</v>
      </c>
      <c r="BM282" s="2">
        <v>436.24185458774184</v>
      </c>
      <c r="BN282" s="2">
        <v>0</v>
      </c>
      <c r="BO282" s="2">
        <v>0</v>
      </c>
      <c r="BP282" s="2">
        <v>436.24185458774184</v>
      </c>
      <c r="BQ282" s="2" t="s">
        <v>96</v>
      </c>
      <c r="BR282" s="1" t="s">
        <v>523</v>
      </c>
      <c r="BS282" s="1" t="s">
        <v>523</v>
      </c>
      <c r="BT282" s="1" t="s">
        <v>523</v>
      </c>
      <c r="BU282" s="2">
        <v>85.720825801760981</v>
      </c>
      <c r="BV282" s="2">
        <v>85.720825801760981</v>
      </c>
      <c r="BW282" s="2">
        <v>181559.7734832</v>
      </c>
      <c r="BX282" s="2">
        <v>85.720825801760981</v>
      </c>
      <c r="BY282" s="2">
        <v>85.720825801760981</v>
      </c>
      <c r="BZ282" s="2">
        <v>1452.5752936092213</v>
      </c>
      <c r="CA282" s="2">
        <v>1452.5752936092213</v>
      </c>
      <c r="CB282" s="2">
        <v>3076606.4</v>
      </c>
      <c r="CC282" s="2">
        <v>1452.5752936092213</v>
      </c>
      <c r="CD282" s="2">
        <v>1452.5752936092213</v>
      </c>
      <c r="CE282" s="1">
        <f t="shared" si="4"/>
        <v>3.7770845009208105E-4</v>
      </c>
    </row>
    <row r="283" spans="1:83" ht="13.5" customHeight="1">
      <c r="A283" s="3" t="s">
        <v>685</v>
      </c>
      <c r="B283" t="s">
        <v>738</v>
      </c>
      <c r="C283" s="9" t="s">
        <v>1892</v>
      </c>
      <c r="D283" s="3" t="s">
        <v>739</v>
      </c>
      <c r="E283" s="3" t="s">
        <v>740</v>
      </c>
      <c r="F283" s="3" t="s">
        <v>689</v>
      </c>
      <c r="G283" s="3" t="s">
        <v>88</v>
      </c>
      <c r="H283" s="3" t="s">
        <v>526</v>
      </c>
      <c r="I283" s="3" t="s">
        <v>527</v>
      </c>
      <c r="J283" s="3" t="s">
        <v>523</v>
      </c>
      <c r="K283" s="3" t="s">
        <v>92</v>
      </c>
      <c r="L283" s="3" t="s">
        <v>116</v>
      </c>
      <c r="M283" s="3" t="s">
        <v>94</v>
      </c>
      <c r="N283" s="2">
        <v>641903.5</v>
      </c>
      <c r="O283" s="2">
        <v>0</v>
      </c>
      <c r="P283" s="10">
        <v>1</v>
      </c>
      <c r="Q283" s="2">
        <v>641903.5</v>
      </c>
      <c r="R283" s="2">
        <v>0</v>
      </c>
      <c r="S283" s="3" t="s">
        <v>94</v>
      </c>
      <c r="T283" s="2">
        <v>641903.5</v>
      </c>
      <c r="U283" s="2">
        <v>641903.5</v>
      </c>
      <c r="V283" s="2">
        <v>1423.35</v>
      </c>
      <c r="W283" s="11">
        <v>1</v>
      </c>
      <c r="X283" s="2">
        <v>641903.5</v>
      </c>
      <c r="Y283" s="2">
        <v>641903.5</v>
      </c>
      <c r="Z283" s="2">
        <v>1423.35</v>
      </c>
      <c r="AA283" s="12">
        <v>7.1999999999999998E-3</v>
      </c>
      <c r="AB283" s="13">
        <v>0</v>
      </c>
      <c r="AC283" s="13">
        <v>44500</v>
      </c>
      <c r="AD283" s="2">
        <v>1</v>
      </c>
      <c r="AE283" s="2">
        <v>1</v>
      </c>
      <c r="AF283" s="3" t="s">
        <v>95</v>
      </c>
      <c r="AG283" s="2">
        <v>0</v>
      </c>
      <c r="AH283" s="3" t="s">
        <v>95</v>
      </c>
      <c r="AI283" s="3" t="s">
        <v>95</v>
      </c>
      <c r="AJ283" s="2">
        <v>1</v>
      </c>
      <c r="AK283" s="2">
        <v>242.45237609368218</v>
      </c>
      <c r="AL283" s="2">
        <v>0</v>
      </c>
      <c r="AM283" s="2">
        <v>0.53761132243856358</v>
      </c>
      <c r="AN283" s="2">
        <v>242.98998741612073</v>
      </c>
      <c r="AO283" s="2">
        <v>242.45237609368218</v>
      </c>
      <c r="AP283" s="2">
        <v>0</v>
      </c>
      <c r="AQ283" s="2">
        <v>0.53761132243856358</v>
      </c>
      <c r="AR283" s="2">
        <v>242.98998741612073</v>
      </c>
      <c r="AS283" s="2">
        <v>513522.79999999993</v>
      </c>
      <c r="AT283" s="2">
        <v>0</v>
      </c>
      <c r="AU283" s="2">
        <v>1138.6799999999998</v>
      </c>
      <c r="AV283" s="2">
        <v>514661.48000000004</v>
      </c>
      <c r="AW283" s="2">
        <v>242.45237609368218</v>
      </c>
      <c r="AX283" s="2">
        <v>0</v>
      </c>
      <c r="AY283" s="2">
        <v>0.53761132243856358</v>
      </c>
      <c r="AZ283" s="2">
        <v>242.98998741612073</v>
      </c>
      <c r="BA283" s="2">
        <v>1233.8643871783579</v>
      </c>
      <c r="BB283" s="2">
        <v>0</v>
      </c>
      <c r="BC283" s="2">
        <v>2.7359577810220941</v>
      </c>
      <c r="BD283" s="2">
        <v>1236.60034495938</v>
      </c>
      <c r="BE283" s="2">
        <v>1233.8643871783579</v>
      </c>
      <c r="BF283" s="2">
        <v>0</v>
      </c>
      <c r="BG283" s="2">
        <v>2.7359577810220941</v>
      </c>
      <c r="BH283" s="2">
        <v>1236.60034495938</v>
      </c>
      <c r="BI283" s="2">
        <v>2613368.8814799995</v>
      </c>
      <c r="BJ283" s="2">
        <v>0</v>
      </c>
      <c r="BK283" s="2">
        <v>5794.8563879999992</v>
      </c>
      <c r="BL283" s="2">
        <v>2619163.7378680003</v>
      </c>
      <c r="BM283" s="2">
        <v>1233.8643871783579</v>
      </c>
      <c r="BN283" s="2">
        <v>0</v>
      </c>
      <c r="BO283" s="2">
        <v>2.7359577810220941</v>
      </c>
      <c r="BP283" s="2">
        <v>1236.60034495938</v>
      </c>
      <c r="BQ283" s="2" t="s">
        <v>96</v>
      </c>
      <c r="BR283" s="1" t="s">
        <v>523</v>
      </c>
      <c r="BS283" s="1" t="s">
        <v>523</v>
      </c>
      <c r="BT283" s="1" t="s">
        <v>523</v>
      </c>
      <c r="BU283" s="2">
        <v>242.98998741612073</v>
      </c>
      <c r="BV283" s="2">
        <v>242.98998741612073</v>
      </c>
      <c r="BW283" s="2">
        <v>514661.48000000004</v>
      </c>
      <c r="BX283" s="2">
        <v>242.98998741612073</v>
      </c>
      <c r="BY283" s="2">
        <v>242.98998741612073</v>
      </c>
      <c r="BZ283" s="2">
        <v>242.98998741612073</v>
      </c>
      <c r="CA283" s="2">
        <v>242.98998741612073</v>
      </c>
      <c r="CB283" s="2">
        <v>514661.48000000004</v>
      </c>
      <c r="CC283" s="2">
        <v>242.98998741612073</v>
      </c>
      <c r="CD283" s="2">
        <v>242.98998741612073</v>
      </c>
      <c r="CE283" s="1">
        <f t="shared" si="4"/>
        <v>3.7854597679576563E-4</v>
      </c>
    </row>
    <row r="284" spans="1:83" ht="13.5" customHeight="1">
      <c r="A284" s="3" t="s">
        <v>685</v>
      </c>
      <c r="B284" t="s">
        <v>741</v>
      </c>
      <c r="C284" s="9" t="s">
        <v>1893</v>
      </c>
      <c r="D284" s="3" t="s">
        <v>742</v>
      </c>
      <c r="E284" s="3" t="s">
        <v>743</v>
      </c>
      <c r="F284" s="3" t="s">
        <v>689</v>
      </c>
      <c r="G284" s="3" t="s">
        <v>88</v>
      </c>
      <c r="H284" s="3" t="s">
        <v>526</v>
      </c>
      <c r="I284" s="3" t="s">
        <v>527</v>
      </c>
      <c r="J284" s="3" t="s">
        <v>523</v>
      </c>
      <c r="K284" s="3" t="s">
        <v>92</v>
      </c>
      <c r="L284" s="3" t="s">
        <v>116</v>
      </c>
      <c r="M284" s="3" t="s">
        <v>94</v>
      </c>
      <c r="N284" s="2">
        <v>10</v>
      </c>
      <c r="O284" s="2">
        <v>0</v>
      </c>
      <c r="P284" s="10">
        <v>1</v>
      </c>
      <c r="Q284" s="2">
        <v>10</v>
      </c>
      <c r="R284" s="2">
        <v>0</v>
      </c>
      <c r="S284" s="3" t="s">
        <v>94</v>
      </c>
      <c r="T284" s="2">
        <v>10</v>
      </c>
      <c r="U284" s="2">
        <v>10</v>
      </c>
      <c r="V284" s="2">
        <v>0</v>
      </c>
      <c r="W284" s="11">
        <v>1</v>
      </c>
      <c r="X284" s="2">
        <v>10</v>
      </c>
      <c r="Y284" s="2">
        <v>10</v>
      </c>
      <c r="Z284" s="2">
        <v>0</v>
      </c>
      <c r="AA284" s="12">
        <v>0</v>
      </c>
      <c r="AB284" s="13">
        <v>0</v>
      </c>
      <c r="AC284" s="13">
        <v>44500</v>
      </c>
      <c r="AD284" s="2">
        <v>1</v>
      </c>
      <c r="AE284" s="2">
        <v>1</v>
      </c>
      <c r="AF284" s="3" t="s">
        <v>95</v>
      </c>
      <c r="AG284" s="2">
        <v>0</v>
      </c>
      <c r="AH284" s="3" t="s">
        <v>95</v>
      </c>
      <c r="AI284" s="3" t="s">
        <v>95</v>
      </c>
      <c r="AJ284" s="2">
        <v>1</v>
      </c>
      <c r="AK284" s="2">
        <v>3.7770845009208105E-3</v>
      </c>
      <c r="AL284" s="2">
        <v>0</v>
      </c>
      <c r="AM284" s="2">
        <v>0</v>
      </c>
      <c r="AN284" s="2">
        <v>3.7770845009208105E-3</v>
      </c>
      <c r="AO284" s="2">
        <v>3.7770845009208105E-3</v>
      </c>
      <c r="AP284" s="2">
        <v>0</v>
      </c>
      <c r="AQ284" s="2">
        <v>0</v>
      </c>
      <c r="AR284" s="2">
        <v>3.7770845009208105E-3</v>
      </c>
      <c r="AS284" s="2">
        <v>8</v>
      </c>
      <c r="AT284" s="2">
        <v>0</v>
      </c>
      <c r="AU284" s="2">
        <v>0</v>
      </c>
      <c r="AV284" s="2">
        <v>8</v>
      </c>
      <c r="AW284" s="2">
        <v>3.7770845009208105E-3</v>
      </c>
      <c r="AX284" s="2">
        <v>0</v>
      </c>
      <c r="AY284" s="2">
        <v>0</v>
      </c>
      <c r="AZ284" s="2">
        <v>3.7770845009208105E-3</v>
      </c>
      <c r="BA284" s="2">
        <v>1.9221960733636096E-2</v>
      </c>
      <c r="BB284" s="2">
        <v>0</v>
      </c>
      <c r="BC284" s="2">
        <v>0</v>
      </c>
      <c r="BD284" s="2">
        <v>1.9221960733636096E-2</v>
      </c>
      <c r="BE284" s="2">
        <v>1.9221960733636096E-2</v>
      </c>
      <c r="BF284" s="2">
        <v>0</v>
      </c>
      <c r="BG284" s="2">
        <v>0</v>
      </c>
      <c r="BH284" s="2">
        <v>1.9221960733636096E-2</v>
      </c>
      <c r="BI284" s="2">
        <v>40.712800000000001</v>
      </c>
      <c r="BJ284" s="2">
        <v>0</v>
      </c>
      <c r="BK284" s="2">
        <v>0</v>
      </c>
      <c r="BL284" s="2">
        <v>40.712800000000001</v>
      </c>
      <c r="BM284" s="2">
        <v>1.9221960733636096E-2</v>
      </c>
      <c r="BN284" s="2">
        <v>0</v>
      </c>
      <c r="BO284" s="2">
        <v>0</v>
      </c>
      <c r="BP284" s="2">
        <v>1.9221960733636096E-2</v>
      </c>
      <c r="BQ284" s="2" t="s">
        <v>96</v>
      </c>
      <c r="BR284" s="1" t="s">
        <v>523</v>
      </c>
      <c r="BS284" s="1" t="s">
        <v>523</v>
      </c>
      <c r="BT284" s="1" t="s">
        <v>523</v>
      </c>
      <c r="BU284" s="2">
        <v>3.7770845009208105E-3</v>
      </c>
      <c r="BV284" s="2">
        <v>3.7770845009208105E-3</v>
      </c>
      <c r="BW284" s="2">
        <v>8</v>
      </c>
      <c r="BX284" s="2">
        <v>3.7770845009208105E-3</v>
      </c>
      <c r="BY284" s="2">
        <v>3.7770845009208105E-3</v>
      </c>
      <c r="BZ284" s="2">
        <v>3.7770845009208105E-3</v>
      </c>
      <c r="CA284" s="2">
        <v>3.7770845009208105E-3</v>
      </c>
      <c r="CB284" s="2">
        <v>8</v>
      </c>
      <c r="CC284" s="2">
        <v>3.7770845009208105E-3</v>
      </c>
      <c r="CD284" s="2">
        <v>3.7770845009208105E-3</v>
      </c>
      <c r="CE284" s="1">
        <f t="shared" si="4"/>
        <v>3.7770845009208105E-4</v>
      </c>
    </row>
    <row r="285" spans="1:83" ht="13.5" customHeight="1">
      <c r="A285" s="3" t="s">
        <v>685</v>
      </c>
      <c r="B285" t="s">
        <v>744</v>
      </c>
      <c r="C285" s="9" t="s">
        <v>1894</v>
      </c>
      <c r="D285" s="3" t="s">
        <v>745</v>
      </c>
      <c r="E285" s="3" t="s">
        <v>746</v>
      </c>
      <c r="F285" s="3" t="s">
        <v>689</v>
      </c>
      <c r="G285" s="3" t="s">
        <v>88</v>
      </c>
      <c r="H285" s="3" t="s">
        <v>526</v>
      </c>
      <c r="I285" s="3" t="s">
        <v>527</v>
      </c>
      <c r="J285" s="3" t="s">
        <v>523</v>
      </c>
      <c r="K285" s="3" t="s">
        <v>92</v>
      </c>
      <c r="L285" s="3" t="s">
        <v>116</v>
      </c>
      <c r="M285" s="3" t="s">
        <v>94</v>
      </c>
      <c r="N285" s="2">
        <v>37379055.299999997</v>
      </c>
      <c r="O285" s="2">
        <v>0</v>
      </c>
      <c r="P285" s="10">
        <v>1</v>
      </c>
      <c r="Q285" s="2">
        <v>37379055.299999997</v>
      </c>
      <c r="R285" s="2">
        <v>0</v>
      </c>
      <c r="S285" s="3" t="s">
        <v>94</v>
      </c>
      <c r="T285" s="2">
        <v>37379055.299999997</v>
      </c>
      <c r="U285" s="2">
        <v>37379055.299999997</v>
      </c>
      <c r="V285" s="2">
        <v>10880.28</v>
      </c>
      <c r="W285" s="11">
        <v>1</v>
      </c>
      <c r="X285" s="2">
        <v>37379055.299999997</v>
      </c>
      <c r="Y285" s="2">
        <v>37379055.299999997</v>
      </c>
      <c r="Z285" s="2">
        <v>10880.28</v>
      </c>
      <c r="AA285" s="12">
        <v>3.4999999999999996E-3</v>
      </c>
      <c r="AB285" s="13">
        <v>0</v>
      </c>
      <c r="AC285" s="13">
        <v>44500</v>
      </c>
      <c r="AD285" s="2">
        <v>1</v>
      </c>
      <c r="AE285" s="2">
        <v>1</v>
      </c>
      <c r="AF285" s="3" t="s">
        <v>95</v>
      </c>
      <c r="AG285" s="2">
        <v>0</v>
      </c>
      <c r="AH285" s="3" t="s">
        <v>95</v>
      </c>
      <c r="AI285" s="3" t="s">
        <v>95</v>
      </c>
      <c r="AJ285" s="2">
        <v>1</v>
      </c>
      <c r="AK285" s="2">
        <v>14118.385043269187</v>
      </c>
      <c r="AL285" s="2">
        <v>0</v>
      </c>
      <c r="AM285" s="2">
        <v>4.1095736953678683</v>
      </c>
      <c r="AN285" s="2">
        <v>14122.494616964555</v>
      </c>
      <c r="AO285" s="2">
        <v>14118.385043269187</v>
      </c>
      <c r="AP285" s="2">
        <v>0</v>
      </c>
      <c r="AQ285" s="2">
        <v>4.1095736953678683</v>
      </c>
      <c r="AR285" s="2">
        <v>14122.494616964555</v>
      </c>
      <c r="AS285" s="2">
        <v>29903244.239999998</v>
      </c>
      <c r="AT285" s="2">
        <v>0</v>
      </c>
      <c r="AU285" s="2">
        <v>8704.2240000000002</v>
      </c>
      <c r="AV285" s="2">
        <v>29911948.463999998</v>
      </c>
      <c r="AW285" s="2">
        <v>14118.385043269187</v>
      </c>
      <c r="AX285" s="2">
        <v>0</v>
      </c>
      <c r="AY285" s="2">
        <v>4.1095736953678683</v>
      </c>
      <c r="AZ285" s="2">
        <v>14122.494616964555</v>
      </c>
      <c r="BA285" s="2">
        <v>71849.87332370122</v>
      </c>
      <c r="BB285" s="2">
        <v>0</v>
      </c>
      <c r="BC285" s="2">
        <v>20.914031493096619</v>
      </c>
      <c r="BD285" s="2">
        <v>71870.787355194319</v>
      </c>
      <c r="BE285" s="2">
        <v>71849.87332370122</v>
      </c>
      <c r="BF285" s="2">
        <v>0</v>
      </c>
      <c r="BG285" s="2">
        <v>20.914031493096619</v>
      </c>
      <c r="BH285" s="2">
        <v>71870.787355194319</v>
      </c>
      <c r="BI285" s="2">
        <v>152180600.26178399</v>
      </c>
      <c r="BJ285" s="2">
        <v>0</v>
      </c>
      <c r="BK285" s="2">
        <v>44296.666358400005</v>
      </c>
      <c r="BL285" s="2">
        <v>152224896.9281424</v>
      </c>
      <c r="BM285" s="2">
        <v>71849.87332370122</v>
      </c>
      <c r="BN285" s="2">
        <v>0</v>
      </c>
      <c r="BO285" s="2">
        <v>20.914031493096619</v>
      </c>
      <c r="BP285" s="2">
        <v>71870.787355194319</v>
      </c>
      <c r="BQ285" s="2" t="s">
        <v>96</v>
      </c>
      <c r="BR285" s="1" t="s">
        <v>523</v>
      </c>
      <c r="BS285" s="1" t="s">
        <v>523</v>
      </c>
      <c r="BT285" s="1" t="s">
        <v>523</v>
      </c>
      <c r="BU285" s="2">
        <v>14122.494616964555</v>
      </c>
      <c r="BV285" s="2">
        <v>14122.494616964555</v>
      </c>
      <c r="BW285" s="2">
        <v>29911948.463999998</v>
      </c>
      <c r="BX285" s="2">
        <v>14122.494616964555</v>
      </c>
      <c r="BY285" s="2">
        <v>14122.494616964555</v>
      </c>
      <c r="BZ285" s="2">
        <v>14122.494616964555</v>
      </c>
      <c r="CA285" s="2">
        <v>14122.494616964555</v>
      </c>
      <c r="CB285" s="2">
        <v>29911948.463999998</v>
      </c>
      <c r="CC285" s="2">
        <v>14122.494616964555</v>
      </c>
      <c r="CD285" s="2">
        <v>14122.494616964555</v>
      </c>
      <c r="CE285" s="1">
        <f t="shared" si="4"/>
        <v>3.7781839331195075E-4</v>
      </c>
    </row>
    <row r="286" spans="1:83" ht="13.5" customHeight="1">
      <c r="A286" s="3" t="s">
        <v>685</v>
      </c>
      <c r="B286" t="s">
        <v>747</v>
      </c>
      <c r="C286" s="9" t="s">
        <v>1895</v>
      </c>
      <c r="D286" s="3" t="s">
        <v>745</v>
      </c>
      <c r="E286" s="3" t="s">
        <v>748</v>
      </c>
      <c r="F286" s="3" t="s">
        <v>689</v>
      </c>
      <c r="G286" s="3" t="s">
        <v>88</v>
      </c>
      <c r="H286" s="3" t="s">
        <v>526</v>
      </c>
      <c r="I286" s="3" t="s">
        <v>527</v>
      </c>
      <c r="J286" s="3" t="s">
        <v>523</v>
      </c>
      <c r="K286" s="3" t="s">
        <v>92</v>
      </c>
      <c r="L286" s="3" t="s">
        <v>116</v>
      </c>
      <c r="M286" s="3" t="s">
        <v>94</v>
      </c>
      <c r="N286" s="2">
        <v>180.42</v>
      </c>
      <c r="O286" s="2">
        <v>0</v>
      </c>
      <c r="P286" s="10">
        <v>1</v>
      </c>
      <c r="Q286" s="2">
        <v>180.42</v>
      </c>
      <c r="R286" s="2">
        <v>0</v>
      </c>
      <c r="S286" s="3" t="s">
        <v>94</v>
      </c>
      <c r="T286" s="2">
        <v>180.42</v>
      </c>
      <c r="U286" s="2">
        <v>180.42</v>
      </c>
      <c r="V286" s="2">
        <v>0.05</v>
      </c>
      <c r="W286" s="11">
        <v>1</v>
      </c>
      <c r="X286" s="2">
        <v>180.42</v>
      </c>
      <c r="Y286" s="2">
        <v>180.42</v>
      </c>
      <c r="Z286" s="2">
        <v>0.05</v>
      </c>
      <c r="AA286" s="12">
        <v>3.0000000000000001E-3</v>
      </c>
      <c r="AB286" s="13">
        <v>0</v>
      </c>
      <c r="AC286" s="13">
        <v>44500</v>
      </c>
      <c r="AD286" s="2">
        <v>1</v>
      </c>
      <c r="AE286" s="2">
        <v>1</v>
      </c>
      <c r="AF286" s="3" t="s">
        <v>95</v>
      </c>
      <c r="AG286" s="2">
        <v>0</v>
      </c>
      <c r="AH286" s="3" t="s">
        <v>95</v>
      </c>
      <c r="AI286" s="3" t="s">
        <v>95</v>
      </c>
      <c r="AJ286" s="2">
        <v>1</v>
      </c>
      <c r="AK286" s="2">
        <v>6.8146158565613263E-2</v>
      </c>
      <c r="AL286" s="2">
        <v>0</v>
      </c>
      <c r="AM286" s="2">
        <v>1.8885422504604056E-5</v>
      </c>
      <c r="AN286" s="2">
        <v>6.8165043988117874E-2</v>
      </c>
      <c r="AO286" s="2">
        <v>6.8146158565613263E-2</v>
      </c>
      <c r="AP286" s="2">
        <v>0</v>
      </c>
      <c r="AQ286" s="2">
        <v>1.8885422504604056E-5</v>
      </c>
      <c r="AR286" s="2">
        <v>6.8165043988117874E-2</v>
      </c>
      <c r="AS286" s="2">
        <v>144.33599999999998</v>
      </c>
      <c r="AT286" s="2">
        <v>0</v>
      </c>
      <c r="AU286" s="2">
        <v>0.04</v>
      </c>
      <c r="AV286" s="2">
        <v>144.376</v>
      </c>
      <c r="AW286" s="2">
        <v>6.8146158565613263E-2</v>
      </c>
      <c r="AX286" s="2">
        <v>0</v>
      </c>
      <c r="AY286" s="2">
        <v>1.8885422504604056E-5</v>
      </c>
      <c r="AZ286" s="2">
        <v>6.8165043988117874E-2</v>
      </c>
      <c r="BA286" s="2">
        <v>0.34680261555626246</v>
      </c>
      <c r="BB286" s="2">
        <v>0</v>
      </c>
      <c r="BC286" s="2">
        <v>9.6109803668180505E-5</v>
      </c>
      <c r="BD286" s="2">
        <v>0.34689872535993066</v>
      </c>
      <c r="BE286" s="2">
        <v>0.34680261555626246</v>
      </c>
      <c r="BF286" s="2">
        <v>0</v>
      </c>
      <c r="BG286" s="2">
        <v>9.6109803668180505E-5</v>
      </c>
      <c r="BH286" s="2">
        <v>0.34689872535993066</v>
      </c>
      <c r="BI286" s="2">
        <v>734.54033759999993</v>
      </c>
      <c r="BJ286" s="2">
        <v>0</v>
      </c>
      <c r="BK286" s="2">
        <v>0.20356400000000002</v>
      </c>
      <c r="BL286" s="2">
        <v>734.74390160000007</v>
      </c>
      <c r="BM286" s="2">
        <v>0.34680261555626246</v>
      </c>
      <c r="BN286" s="2">
        <v>0</v>
      </c>
      <c r="BO286" s="2">
        <v>9.6109803668180505E-5</v>
      </c>
      <c r="BP286" s="2">
        <v>0.34689872535993066</v>
      </c>
      <c r="BQ286" s="2" t="s">
        <v>96</v>
      </c>
      <c r="BR286" s="1" t="s">
        <v>523</v>
      </c>
      <c r="BS286" s="1" t="s">
        <v>523</v>
      </c>
      <c r="BT286" s="1" t="s">
        <v>523</v>
      </c>
      <c r="BU286" s="2">
        <v>6.8165043988117874E-2</v>
      </c>
      <c r="BV286" s="2">
        <v>6.8165043988117874E-2</v>
      </c>
      <c r="BW286" s="2">
        <v>144.376</v>
      </c>
      <c r="BX286" s="2">
        <v>6.8165043988117874E-2</v>
      </c>
      <c r="BY286" s="2">
        <v>6.8165043988117874E-2</v>
      </c>
      <c r="BZ286" s="2">
        <v>6.8165043988117874E-2</v>
      </c>
      <c r="CA286" s="2">
        <v>6.8165043988117874E-2</v>
      </c>
      <c r="CB286" s="2">
        <v>144.376</v>
      </c>
      <c r="CC286" s="2">
        <v>6.8165043988117874E-2</v>
      </c>
      <c r="CD286" s="2">
        <v>6.8165043988117874E-2</v>
      </c>
      <c r="CE286" s="1">
        <f t="shared" si="4"/>
        <v>3.7781312486485908E-4</v>
      </c>
    </row>
    <row r="287" spans="1:83" ht="13.5" customHeight="1">
      <c r="A287" s="3" t="s">
        <v>685</v>
      </c>
      <c r="B287" t="s">
        <v>749</v>
      </c>
      <c r="C287" s="9" t="s">
        <v>1896</v>
      </c>
      <c r="D287" s="3" t="s">
        <v>745</v>
      </c>
      <c r="E287" s="3" t="s">
        <v>750</v>
      </c>
      <c r="F287" s="3" t="s">
        <v>689</v>
      </c>
      <c r="G287" s="3" t="s">
        <v>88</v>
      </c>
      <c r="H287" s="3" t="s">
        <v>526</v>
      </c>
      <c r="I287" s="3" t="s">
        <v>527</v>
      </c>
      <c r="J287" s="3" t="s">
        <v>523</v>
      </c>
      <c r="K287" s="3" t="s">
        <v>92</v>
      </c>
      <c r="L287" s="3" t="s">
        <v>116</v>
      </c>
      <c r="M287" s="3" t="s">
        <v>94</v>
      </c>
      <c r="N287" s="2">
        <v>45553968.960000001</v>
      </c>
      <c r="O287" s="2">
        <v>0</v>
      </c>
      <c r="P287" s="10">
        <v>1</v>
      </c>
      <c r="Q287" s="2">
        <v>45553968.960000001</v>
      </c>
      <c r="R287" s="2">
        <v>0</v>
      </c>
      <c r="S287" s="3" t="s">
        <v>94</v>
      </c>
      <c r="T287" s="2">
        <v>45553968.960000001</v>
      </c>
      <c r="U287" s="2">
        <v>45553968.960000001</v>
      </c>
      <c r="V287" s="2">
        <v>13257.38</v>
      </c>
      <c r="W287" s="11">
        <v>1</v>
      </c>
      <c r="X287" s="2">
        <v>45553968.960000001</v>
      </c>
      <c r="Y287" s="2">
        <v>45553968.960000001</v>
      </c>
      <c r="Z287" s="2">
        <v>13257.38</v>
      </c>
      <c r="AA287" s="12">
        <v>3.0000000000000001E-3</v>
      </c>
      <c r="AB287" s="13">
        <v>0</v>
      </c>
      <c r="AC287" s="13">
        <v>44500</v>
      </c>
      <c r="AD287" s="2">
        <v>1</v>
      </c>
      <c r="AE287" s="2">
        <v>1</v>
      </c>
      <c r="AF287" s="3" t="s">
        <v>95</v>
      </c>
      <c r="AG287" s="2">
        <v>0</v>
      </c>
      <c r="AH287" s="3" t="s">
        <v>95</v>
      </c>
      <c r="AI287" s="3" t="s">
        <v>95</v>
      </c>
      <c r="AJ287" s="2">
        <v>1</v>
      </c>
      <c r="AK287" s="2">
        <v>17206.119011424373</v>
      </c>
      <c r="AL287" s="2">
        <v>0</v>
      </c>
      <c r="AM287" s="2">
        <v>5.0074244520817537</v>
      </c>
      <c r="AN287" s="2">
        <v>17211.126435876453</v>
      </c>
      <c r="AO287" s="2">
        <v>17206.119011424373</v>
      </c>
      <c r="AP287" s="2">
        <v>0</v>
      </c>
      <c r="AQ287" s="2">
        <v>5.0074244520817537</v>
      </c>
      <c r="AR287" s="2">
        <v>17211.126435876453</v>
      </c>
      <c r="AS287" s="2">
        <v>36443175.168000005</v>
      </c>
      <c r="AT287" s="2">
        <v>0</v>
      </c>
      <c r="AU287" s="2">
        <v>10605.903999999999</v>
      </c>
      <c r="AV287" s="2">
        <v>36453781.072000004</v>
      </c>
      <c r="AW287" s="2">
        <v>17206.119011424373</v>
      </c>
      <c r="AX287" s="2">
        <v>0</v>
      </c>
      <c r="AY287" s="2">
        <v>5.0074244520817537</v>
      </c>
      <c r="AZ287" s="2">
        <v>17211.126435876453</v>
      </c>
      <c r="BA287" s="2">
        <v>87563.660261039782</v>
      </c>
      <c r="BB287" s="2">
        <v>0</v>
      </c>
      <c r="BC287" s="2">
        <v>25.483283779089252</v>
      </c>
      <c r="BD287" s="2">
        <v>87589.143544818857</v>
      </c>
      <c r="BE287" s="2">
        <v>87563.660261039782</v>
      </c>
      <c r="BF287" s="2">
        <v>0</v>
      </c>
      <c r="BG287" s="2">
        <v>25.483283779089252</v>
      </c>
      <c r="BH287" s="2">
        <v>87589.143544818857</v>
      </c>
      <c r="BI287" s="2">
        <v>185462962.74746883</v>
      </c>
      <c r="BJ287" s="2">
        <v>0</v>
      </c>
      <c r="BK287" s="2">
        <v>53974.506046399998</v>
      </c>
      <c r="BL287" s="2">
        <v>185516937.25351524</v>
      </c>
      <c r="BM287" s="2">
        <v>87563.660261039782</v>
      </c>
      <c r="BN287" s="2">
        <v>0</v>
      </c>
      <c r="BO287" s="2">
        <v>25.483283779089252</v>
      </c>
      <c r="BP287" s="2">
        <v>87589.143544818857</v>
      </c>
      <c r="BQ287" s="2" t="s">
        <v>96</v>
      </c>
      <c r="BR287" s="1" t="s">
        <v>523</v>
      </c>
      <c r="BS287" s="1" t="s">
        <v>523</v>
      </c>
      <c r="BT287" s="1" t="s">
        <v>523</v>
      </c>
      <c r="BU287" s="2">
        <v>17211.126435876453</v>
      </c>
      <c r="BV287" s="2">
        <v>17211.126435876453</v>
      </c>
      <c r="BW287" s="2">
        <v>36453781.072000004</v>
      </c>
      <c r="BX287" s="2">
        <v>17211.126435876453</v>
      </c>
      <c r="BY287" s="2">
        <v>17211.126435876453</v>
      </c>
      <c r="BZ287" s="2">
        <v>17211.126435876453</v>
      </c>
      <c r="CA287" s="2">
        <v>17211.126435876453</v>
      </c>
      <c r="CB287" s="2">
        <v>36453781.072000004</v>
      </c>
      <c r="CC287" s="2">
        <v>17211.126435876453</v>
      </c>
      <c r="CD287" s="2">
        <v>17211.126435876453</v>
      </c>
      <c r="CE287" s="1">
        <f t="shared" si="4"/>
        <v>3.7781837299378211E-4</v>
      </c>
    </row>
    <row r="288" spans="1:83" ht="13.5" customHeight="1">
      <c r="A288" s="3" t="s">
        <v>685</v>
      </c>
      <c r="B288" t="s">
        <v>751</v>
      </c>
      <c r="C288" s="9" t="s">
        <v>1897</v>
      </c>
      <c r="D288" s="3" t="s">
        <v>745</v>
      </c>
      <c r="E288" s="3" t="s">
        <v>752</v>
      </c>
      <c r="F288" s="3" t="s">
        <v>689</v>
      </c>
      <c r="G288" s="3" t="s">
        <v>88</v>
      </c>
      <c r="H288" s="3" t="s">
        <v>526</v>
      </c>
      <c r="I288" s="3" t="s">
        <v>527</v>
      </c>
      <c r="J288" s="3" t="s">
        <v>523</v>
      </c>
      <c r="K288" s="3" t="s">
        <v>92</v>
      </c>
      <c r="L288" s="3" t="s">
        <v>116</v>
      </c>
      <c r="M288" s="3" t="s">
        <v>94</v>
      </c>
      <c r="N288" s="2">
        <v>10359.86</v>
      </c>
      <c r="O288" s="2">
        <v>0</v>
      </c>
      <c r="P288" s="10">
        <v>1</v>
      </c>
      <c r="Q288" s="2">
        <v>10359.86</v>
      </c>
      <c r="R288" s="2">
        <v>0</v>
      </c>
      <c r="S288" s="3" t="s">
        <v>94</v>
      </c>
      <c r="T288" s="2">
        <v>10359.86</v>
      </c>
      <c r="U288" s="2">
        <v>10359.86</v>
      </c>
      <c r="V288" s="2">
        <v>3.79</v>
      </c>
      <c r="W288" s="11">
        <v>1</v>
      </c>
      <c r="X288" s="2">
        <v>10359.86</v>
      </c>
      <c r="Y288" s="2">
        <v>10359.86</v>
      </c>
      <c r="Z288" s="2">
        <v>3.79</v>
      </c>
      <c r="AA288" s="12">
        <v>3.4999999999999996E-3</v>
      </c>
      <c r="AB288" s="13">
        <v>0</v>
      </c>
      <c r="AC288" s="13">
        <v>44500</v>
      </c>
      <c r="AD288" s="2">
        <v>1</v>
      </c>
      <c r="AE288" s="2">
        <v>1</v>
      </c>
      <c r="AF288" s="3" t="s">
        <v>95</v>
      </c>
      <c r="AG288" s="2">
        <v>0</v>
      </c>
      <c r="AH288" s="3" t="s">
        <v>95</v>
      </c>
      <c r="AI288" s="3" t="s">
        <v>95</v>
      </c>
      <c r="AJ288" s="2">
        <v>1</v>
      </c>
      <c r="AK288" s="2">
        <v>3.9130066637709469</v>
      </c>
      <c r="AL288" s="2">
        <v>0</v>
      </c>
      <c r="AM288" s="2">
        <v>1.4315150258489872E-3</v>
      </c>
      <c r="AN288" s="2">
        <v>3.9144381787967957</v>
      </c>
      <c r="AO288" s="2">
        <v>3.9130066637709469</v>
      </c>
      <c r="AP288" s="2">
        <v>0</v>
      </c>
      <c r="AQ288" s="2">
        <v>1.4315150258489872E-3</v>
      </c>
      <c r="AR288" s="2">
        <v>3.9144381787967957</v>
      </c>
      <c r="AS288" s="2">
        <v>8287.8880000000008</v>
      </c>
      <c r="AT288" s="2">
        <v>0</v>
      </c>
      <c r="AU288" s="2">
        <v>3.0319999999999996</v>
      </c>
      <c r="AV288" s="2">
        <v>8290.92</v>
      </c>
      <c r="AW288" s="2">
        <v>3.9130066637709469</v>
      </c>
      <c r="AX288" s="2">
        <v>0</v>
      </c>
      <c r="AY288" s="2">
        <v>1.4315150258489872E-3</v>
      </c>
      <c r="AZ288" s="2">
        <v>3.9144381787967957</v>
      </c>
      <c r="BA288" s="2">
        <v>19.913682212596726</v>
      </c>
      <c r="BB288" s="2">
        <v>0</v>
      </c>
      <c r="BC288" s="2">
        <v>7.285123118048081E-3</v>
      </c>
      <c r="BD288" s="2">
        <v>19.920967335714774</v>
      </c>
      <c r="BE288" s="2">
        <v>19.913682212596726</v>
      </c>
      <c r="BF288" s="2">
        <v>0</v>
      </c>
      <c r="BG288" s="2">
        <v>7.285123118048081E-3</v>
      </c>
      <c r="BH288" s="2">
        <v>19.920967335714774</v>
      </c>
      <c r="BI288" s="2">
        <v>42177.890820800007</v>
      </c>
      <c r="BJ288" s="2">
        <v>0</v>
      </c>
      <c r="BK288" s="2">
        <v>15.430151199999999</v>
      </c>
      <c r="BL288" s="2">
        <v>42193.320972000001</v>
      </c>
      <c r="BM288" s="2">
        <v>19.913682212596726</v>
      </c>
      <c r="BN288" s="2">
        <v>0</v>
      </c>
      <c r="BO288" s="2">
        <v>7.285123118048081E-3</v>
      </c>
      <c r="BP288" s="2">
        <v>19.920967335714774</v>
      </c>
      <c r="BQ288" s="2" t="s">
        <v>96</v>
      </c>
      <c r="BR288" s="1" t="s">
        <v>523</v>
      </c>
      <c r="BS288" s="1" t="s">
        <v>523</v>
      </c>
      <c r="BT288" s="1" t="s">
        <v>523</v>
      </c>
      <c r="BU288" s="2">
        <v>3.9144381787967957</v>
      </c>
      <c r="BV288" s="2">
        <v>3.9144381787967957</v>
      </c>
      <c r="BW288" s="2">
        <v>8290.92</v>
      </c>
      <c r="BX288" s="2">
        <v>3.9144381787967957</v>
      </c>
      <c r="BY288" s="2">
        <v>3.9144381787967957</v>
      </c>
      <c r="BZ288" s="2">
        <v>3.9144381787967957</v>
      </c>
      <c r="CA288" s="2">
        <v>3.9144381787967957</v>
      </c>
      <c r="CB288" s="2">
        <v>8290.92</v>
      </c>
      <c r="CC288" s="2">
        <v>3.9144381787967957</v>
      </c>
      <c r="CD288" s="2">
        <v>3.9144381787967957</v>
      </c>
      <c r="CE288" s="1">
        <f t="shared" si="4"/>
        <v>3.778466290854119E-4</v>
      </c>
    </row>
    <row r="289" spans="1:83" ht="13.5" customHeight="1">
      <c r="A289" s="3" t="s">
        <v>685</v>
      </c>
      <c r="B289" t="s">
        <v>753</v>
      </c>
      <c r="C289" s="9" t="s">
        <v>1898</v>
      </c>
      <c r="D289" s="3" t="s">
        <v>754</v>
      </c>
      <c r="E289" s="3" t="s">
        <v>755</v>
      </c>
      <c r="F289" s="3" t="s">
        <v>689</v>
      </c>
      <c r="G289" s="3" t="s">
        <v>88</v>
      </c>
      <c r="H289" s="3" t="s">
        <v>526</v>
      </c>
      <c r="I289" s="3" t="s">
        <v>527</v>
      </c>
      <c r="J289" s="3" t="s">
        <v>523</v>
      </c>
      <c r="K289" s="3" t="s">
        <v>92</v>
      </c>
      <c r="L289" s="3" t="s">
        <v>116</v>
      </c>
      <c r="M289" s="3" t="s">
        <v>94</v>
      </c>
      <c r="N289" s="2">
        <v>67833.11</v>
      </c>
      <c r="O289" s="2">
        <v>0</v>
      </c>
      <c r="P289" s="10">
        <v>1</v>
      </c>
      <c r="Q289" s="2">
        <v>67833.11</v>
      </c>
      <c r="R289" s="2">
        <v>0</v>
      </c>
      <c r="S289" s="3" t="s">
        <v>94</v>
      </c>
      <c r="T289" s="2">
        <v>67833.11</v>
      </c>
      <c r="U289" s="2">
        <v>67833.11</v>
      </c>
      <c r="V289" s="2">
        <v>5693.31</v>
      </c>
      <c r="W289" s="11">
        <v>1</v>
      </c>
      <c r="X289" s="2">
        <v>67833.11</v>
      </c>
      <c r="Y289" s="2">
        <v>67833.11</v>
      </c>
      <c r="Z289" s="2">
        <v>5693.31</v>
      </c>
      <c r="AA289" s="12">
        <v>0.02</v>
      </c>
      <c r="AB289" s="13">
        <v>0</v>
      </c>
      <c r="AC289" s="13">
        <v>44500</v>
      </c>
      <c r="AD289" s="2">
        <v>1</v>
      </c>
      <c r="AE289" s="2">
        <v>1</v>
      </c>
      <c r="AF289" s="3" t="s">
        <v>95</v>
      </c>
      <c r="AG289" s="2">
        <v>0</v>
      </c>
      <c r="AH289" s="3" t="s">
        <v>95</v>
      </c>
      <c r="AI289" s="3" t="s">
        <v>95</v>
      </c>
      <c r="AJ289" s="2">
        <v>1</v>
      </c>
      <c r="AK289" s="2">
        <v>25.621138843025644</v>
      </c>
      <c r="AL289" s="2">
        <v>0</v>
      </c>
      <c r="AM289" s="2">
        <v>2.1504112959937465</v>
      </c>
      <c r="AN289" s="2">
        <v>27.771550139019389</v>
      </c>
      <c r="AO289" s="2">
        <v>25.621138843025644</v>
      </c>
      <c r="AP289" s="2">
        <v>0</v>
      </c>
      <c r="AQ289" s="2">
        <v>2.1504112959937465</v>
      </c>
      <c r="AR289" s="2">
        <v>27.771550139019389</v>
      </c>
      <c r="AS289" s="2">
        <v>54266.487999999998</v>
      </c>
      <c r="AT289" s="2">
        <v>0</v>
      </c>
      <c r="AU289" s="2">
        <v>4554.6480000000001</v>
      </c>
      <c r="AV289" s="2">
        <v>58821.136000000006</v>
      </c>
      <c r="AW289" s="2">
        <v>25.621138843025644</v>
      </c>
      <c r="AX289" s="2">
        <v>0</v>
      </c>
      <c r="AY289" s="2">
        <v>2.1504112959937465</v>
      </c>
      <c r="AZ289" s="2">
        <v>27.771550139019389</v>
      </c>
      <c r="BA289" s="2">
        <v>130.38853768604181</v>
      </c>
      <c r="BB289" s="2">
        <v>0</v>
      </c>
      <c r="BC289" s="2">
        <v>10.943658126441775</v>
      </c>
      <c r="BD289" s="2">
        <v>141.33219581248358</v>
      </c>
      <c r="BE289" s="2">
        <v>130.38853768604181</v>
      </c>
      <c r="BF289" s="2">
        <v>0</v>
      </c>
      <c r="BG289" s="2">
        <v>10.943658126441775</v>
      </c>
      <c r="BH289" s="2">
        <v>141.33219581248358</v>
      </c>
      <c r="BI289" s="2">
        <v>276167.58408080001</v>
      </c>
      <c r="BJ289" s="2">
        <v>0</v>
      </c>
      <c r="BK289" s="2">
        <v>23179.059136800002</v>
      </c>
      <c r="BL289" s="2">
        <v>299346.64321760007</v>
      </c>
      <c r="BM289" s="2">
        <v>130.38853768604181</v>
      </c>
      <c r="BN289" s="2">
        <v>0</v>
      </c>
      <c r="BO289" s="2">
        <v>10.943658126441775</v>
      </c>
      <c r="BP289" s="2">
        <v>141.33219581248358</v>
      </c>
      <c r="BQ289" s="2" t="s">
        <v>96</v>
      </c>
      <c r="BR289" s="1" t="s">
        <v>523</v>
      </c>
      <c r="BS289" s="1" t="s">
        <v>523</v>
      </c>
      <c r="BT289" s="1" t="s">
        <v>523</v>
      </c>
      <c r="BU289" s="2">
        <v>27.771550139019389</v>
      </c>
      <c r="BV289" s="2">
        <v>27.771550139019389</v>
      </c>
      <c r="BW289" s="2">
        <v>58821.136000000006</v>
      </c>
      <c r="BX289" s="2">
        <v>27.771550139019389</v>
      </c>
      <c r="BY289" s="2">
        <v>27.771550139019389</v>
      </c>
      <c r="BZ289" s="2">
        <v>27.771550139019389</v>
      </c>
      <c r="CA289" s="2">
        <v>27.771550139019389</v>
      </c>
      <c r="CB289" s="2">
        <v>58821.136000000006</v>
      </c>
      <c r="CC289" s="2">
        <v>27.771550139019389</v>
      </c>
      <c r="CD289" s="2">
        <v>27.771550139019389</v>
      </c>
      <c r="CE289" s="1">
        <f t="shared" si="4"/>
        <v>4.0940994949250286E-4</v>
      </c>
    </row>
    <row r="290" spans="1:83" ht="13.5" customHeight="1">
      <c r="A290" s="3" t="s">
        <v>685</v>
      </c>
      <c r="B290" t="s">
        <v>756</v>
      </c>
      <c r="C290" s="9" t="s">
        <v>1899</v>
      </c>
      <c r="D290" s="3" t="s">
        <v>757</v>
      </c>
      <c r="E290" s="3" t="s">
        <v>758</v>
      </c>
      <c r="F290" s="3" t="s">
        <v>689</v>
      </c>
      <c r="G290" s="3" t="s">
        <v>88</v>
      </c>
      <c r="H290" s="3" t="s">
        <v>526</v>
      </c>
      <c r="I290" s="3" t="s">
        <v>527</v>
      </c>
      <c r="J290" s="3" t="s">
        <v>523</v>
      </c>
      <c r="K290" s="3" t="s">
        <v>92</v>
      </c>
      <c r="L290" s="3" t="s">
        <v>116</v>
      </c>
      <c r="M290" s="3" t="s">
        <v>94</v>
      </c>
      <c r="N290" s="2">
        <v>-20090387.469999999</v>
      </c>
      <c r="O290" s="2">
        <v>0</v>
      </c>
      <c r="P290" s="10">
        <v>1</v>
      </c>
      <c r="Q290" s="2">
        <v>-20090387.469999999</v>
      </c>
      <c r="R290" s="2">
        <v>0</v>
      </c>
      <c r="S290" s="3" t="s">
        <v>94</v>
      </c>
      <c r="T290" s="2">
        <v>-20090387.469999999</v>
      </c>
      <c r="U290" s="2">
        <v>-20090387.469999999</v>
      </c>
      <c r="V290" s="2">
        <v>5692.9</v>
      </c>
      <c r="W290" s="11">
        <v>1</v>
      </c>
      <c r="X290" s="2">
        <v>-20090387.469999999</v>
      </c>
      <c r="Y290" s="2">
        <v>-20090387.469999999</v>
      </c>
      <c r="Z290" s="2">
        <v>5692.9</v>
      </c>
      <c r="AA290" s="12">
        <v>3.4999999999999996E-3</v>
      </c>
      <c r="AB290" s="13">
        <v>0</v>
      </c>
      <c r="AC290" s="13">
        <v>44500</v>
      </c>
      <c r="AD290" s="2">
        <v>1</v>
      </c>
      <c r="AE290" s="2">
        <v>1</v>
      </c>
      <c r="AF290" s="3" t="s">
        <v>95</v>
      </c>
      <c r="AG290" s="2">
        <v>0</v>
      </c>
      <c r="AH290" s="3" t="s">
        <v>95</v>
      </c>
      <c r="AI290" s="3" t="s">
        <v>95</v>
      </c>
      <c r="AJ290" s="2">
        <v>1</v>
      </c>
      <c r="AK290" s="2">
        <v>-7588.3091130430657</v>
      </c>
      <c r="AL290" s="2">
        <v>0</v>
      </c>
      <c r="AM290" s="2">
        <v>2.150256435529208</v>
      </c>
      <c r="AN290" s="2">
        <v>-7586.1588566075361</v>
      </c>
      <c r="AO290" s="2">
        <v>-7588.3091130430657</v>
      </c>
      <c r="AP290" s="2">
        <v>0</v>
      </c>
      <c r="AQ290" s="2">
        <v>2.150256435529208</v>
      </c>
      <c r="AR290" s="2">
        <v>-7586.1588566075361</v>
      </c>
      <c r="AS290" s="2">
        <v>-16072309.976</v>
      </c>
      <c r="AT290" s="2">
        <v>0</v>
      </c>
      <c r="AU290" s="2">
        <v>4554.32</v>
      </c>
      <c r="AV290" s="2">
        <v>-16067755.656000001</v>
      </c>
      <c r="AW290" s="2">
        <v>-7588.3091130430657</v>
      </c>
      <c r="AX290" s="2">
        <v>0</v>
      </c>
      <c r="AY290" s="2">
        <v>2.150256435529208</v>
      </c>
      <c r="AZ290" s="2">
        <v>-7586.1588566075361</v>
      </c>
      <c r="BA290" s="2">
        <v>-38617.663907187467</v>
      </c>
      <c r="BB290" s="2">
        <v>0</v>
      </c>
      <c r="BC290" s="2">
        <v>10.942870026051693</v>
      </c>
      <c r="BD290" s="2">
        <v>-38606.721037161413</v>
      </c>
      <c r="BE290" s="2">
        <v>-38617.663907187467</v>
      </c>
      <c r="BF290" s="2">
        <v>0</v>
      </c>
      <c r="BG290" s="2">
        <v>10.942870026051693</v>
      </c>
      <c r="BH290" s="2">
        <v>-38606.721037161413</v>
      </c>
      <c r="BI290" s="2">
        <v>-81793592.698861599</v>
      </c>
      <c r="BJ290" s="2">
        <v>0</v>
      </c>
      <c r="BK290" s="2">
        <v>23177.389911999999</v>
      </c>
      <c r="BL290" s="2">
        <v>-81770415.308949605</v>
      </c>
      <c r="BM290" s="2">
        <v>-38617.663907187467</v>
      </c>
      <c r="BN290" s="2">
        <v>0</v>
      </c>
      <c r="BO290" s="2">
        <v>10.942870026051693</v>
      </c>
      <c r="BP290" s="2">
        <v>-38606.721037161413</v>
      </c>
      <c r="BQ290" s="2" t="s">
        <v>96</v>
      </c>
      <c r="BR290" s="1" t="s">
        <v>523</v>
      </c>
      <c r="BS290" s="1" t="s">
        <v>523</v>
      </c>
      <c r="BT290" s="1" t="s">
        <v>523</v>
      </c>
      <c r="BU290" s="2">
        <v>-7586.1588566075361</v>
      </c>
      <c r="BV290" s="2">
        <v>-7586.1588566075361</v>
      </c>
      <c r="BW290" s="2">
        <v>-16067755.656000001</v>
      </c>
      <c r="BX290" s="2">
        <v>-7586.1588566075361</v>
      </c>
      <c r="BY290" s="2">
        <v>-7586.1588566075361</v>
      </c>
      <c r="BZ290" s="2">
        <v>-7586.1588566075361</v>
      </c>
      <c r="CA290" s="2">
        <v>-7586.1588566075361</v>
      </c>
      <c r="CB290" s="2">
        <v>-16067755.656000001</v>
      </c>
      <c r="CC290" s="2">
        <v>-7586.1588566075361</v>
      </c>
      <c r="CD290" s="2">
        <v>-7586.1588566075361</v>
      </c>
      <c r="CE290" s="1">
        <f t="shared" si="4"/>
        <v>3.7760142097486069E-4</v>
      </c>
    </row>
    <row r="291" spans="1:83" ht="13.5" customHeight="1">
      <c r="A291" s="3" t="s">
        <v>685</v>
      </c>
      <c r="B291" t="s">
        <v>759</v>
      </c>
      <c r="C291" s="9" t="s">
        <v>1900</v>
      </c>
      <c r="D291" s="3" t="s">
        <v>760</v>
      </c>
      <c r="E291" s="3" t="s">
        <v>761</v>
      </c>
      <c r="F291" s="3" t="s">
        <v>689</v>
      </c>
      <c r="G291" s="3" t="s">
        <v>88</v>
      </c>
      <c r="H291" s="3" t="s">
        <v>526</v>
      </c>
      <c r="I291" s="3" t="s">
        <v>527</v>
      </c>
      <c r="J291" s="3" t="s">
        <v>523</v>
      </c>
      <c r="K291" s="3" t="s">
        <v>92</v>
      </c>
      <c r="L291" s="3" t="s">
        <v>116</v>
      </c>
      <c r="M291" s="3" t="s">
        <v>94</v>
      </c>
      <c r="N291" s="2">
        <v>234182.85</v>
      </c>
      <c r="O291" s="2">
        <v>0</v>
      </c>
      <c r="P291" s="10">
        <v>1</v>
      </c>
      <c r="Q291" s="2">
        <v>234182.85</v>
      </c>
      <c r="R291" s="2">
        <v>0</v>
      </c>
      <c r="S291" s="3" t="s">
        <v>94</v>
      </c>
      <c r="T291" s="2">
        <v>234182.85</v>
      </c>
      <c r="U291" s="2">
        <v>234182.85</v>
      </c>
      <c r="V291" s="2">
        <v>421.56</v>
      </c>
      <c r="W291" s="11">
        <v>1</v>
      </c>
      <c r="X291" s="2">
        <v>234182.85</v>
      </c>
      <c r="Y291" s="2">
        <v>234182.85</v>
      </c>
      <c r="Z291" s="2">
        <v>421.56</v>
      </c>
      <c r="AA291" s="12">
        <v>1.8000000000000002E-2</v>
      </c>
      <c r="AB291" s="13">
        <v>0</v>
      </c>
      <c r="AC291" s="13">
        <v>44500</v>
      </c>
      <c r="AD291" s="2">
        <v>1</v>
      </c>
      <c r="AE291" s="2">
        <v>1</v>
      </c>
      <c r="AF291" s="3" t="s">
        <v>95</v>
      </c>
      <c r="AG291" s="2">
        <v>0</v>
      </c>
      <c r="AH291" s="3" t="s">
        <v>95</v>
      </c>
      <c r="AI291" s="3" t="s">
        <v>95</v>
      </c>
      <c r="AJ291" s="2">
        <v>1</v>
      </c>
      <c r="AK291" s="2">
        <v>88.452841311646324</v>
      </c>
      <c r="AL291" s="2">
        <v>0</v>
      </c>
      <c r="AM291" s="2">
        <v>0.15922677422081769</v>
      </c>
      <c r="AN291" s="2">
        <v>88.612068085867136</v>
      </c>
      <c r="AO291" s="2">
        <v>88.452841311646324</v>
      </c>
      <c r="AP291" s="2">
        <v>0</v>
      </c>
      <c r="AQ291" s="2">
        <v>0.15922677422081769</v>
      </c>
      <c r="AR291" s="2">
        <v>88.612068085867136</v>
      </c>
      <c r="AS291" s="2">
        <v>187346.28000000003</v>
      </c>
      <c r="AT291" s="2">
        <v>0</v>
      </c>
      <c r="AU291" s="2">
        <v>337.24799999999999</v>
      </c>
      <c r="AV291" s="2">
        <v>187683.52799999999</v>
      </c>
      <c r="AW291" s="2">
        <v>88.452841311646324</v>
      </c>
      <c r="AX291" s="2">
        <v>0</v>
      </c>
      <c r="AY291" s="2">
        <v>0.15922677422081769</v>
      </c>
      <c r="AZ291" s="2">
        <v>88.612068085867136</v>
      </c>
      <c r="BA291" s="2">
        <v>450.14535471909932</v>
      </c>
      <c r="BB291" s="2">
        <v>0</v>
      </c>
      <c r="BC291" s="2">
        <v>0.8103209766871633</v>
      </c>
      <c r="BD291" s="2">
        <v>450.95567569578645</v>
      </c>
      <c r="BE291" s="2">
        <v>450.14535471909932</v>
      </c>
      <c r="BF291" s="2">
        <v>0</v>
      </c>
      <c r="BG291" s="2">
        <v>0.8103209766871633</v>
      </c>
      <c r="BH291" s="2">
        <v>450.95567569578645</v>
      </c>
      <c r="BI291" s="2">
        <v>953423.95354800019</v>
      </c>
      <c r="BJ291" s="2">
        <v>0</v>
      </c>
      <c r="BK291" s="2">
        <v>1716.2887968</v>
      </c>
      <c r="BL291" s="2">
        <v>955140.24234480003</v>
      </c>
      <c r="BM291" s="2">
        <v>450.14535471909932</v>
      </c>
      <c r="BN291" s="2">
        <v>0</v>
      </c>
      <c r="BO291" s="2">
        <v>0.8103209766871633</v>
      </c>
      <c r="BP291" s="2">
        <v>450.95567569578645</v>
      </c>
      <c r="BQ291" s="2" t="s">
        <v>96</v>
      </c>
      <c r="BR291" s="1" t="s">
        <v>523</v>
      </c>
      <c r="BS291" s="1" t="s">
        <v>523</v>
      </c>
      <c r="BT291" s="1" t="s">
        <v>523</v>
      </c>
      <c r="BU291" s="2">
        <v>88.612068085867136</v>
      </c>
      <c r="BV291" s="2">
        <v>88.612068085867136</v>
      </c>
      <c r="BW291" s="2">
        <v>187683.52799999999</v>
      </c>
      <c r="BX291" s="2">
        <v>88.612068085867136</v>
      </c>
      <c r="BY291" s="2">
        <v>88.612068085867136</v>
      </c>
      <c r="BZ291" s="2">
        <v>88.612068085867136</v>
      </c>
      <c r="CA291" s="2">
        <v>88.612068085867136</v>
      </c>
      <c r="CB291" s="2">
        <v>187683.52799999999</v>
      </c>
      <c r="CC291" s="2">
        <v>88.612068085867136</v>
      </c>
      <c r="CD291" s="2">
        <v>88.612068085867136</v>
      </c>
      <c r="CE291" s="1">
        <f t="shared" si="4"/>
        <v>3.783883750918017E-4</v>
      </c>
    </row>
    <row r="292" spans="1:83" ht="13.5" customHeight="1">
      <c r="A292" s="3" t="s">
        <v>685</v>
      </c>
      <c r="B292" t="s">
        <v>762</v>
      </c>
      <c r="C292" s="9" t="s">
        <v>1901</v>
      </c>
      <c r="D292" s="3" t="s">
        <v>763</v>
      </c>
      <c r="E292" s="3" t="s">
        <v>764</v>
      </c>
      <c r="F292" s="3" t="s">
        <v>689</v>
      </c>
      <c r="G292" s="3" t="s">
        <v>88</v>
      </c>
      <c r="H292" s="3" t="s">
        <v>526</v>
      </c>
      <c r="I292" s="3" t="s">
        <v>527</v>
      </c>
      <c r="J292" s="3" t="s">
        <v>523</v>
      </c>
      <c r="K292" s="3" t="s">
        <v>92</v>
      </c>
      <c r="L292" s="3" t="s">
        <v>116</v>
      </c>
      <c r="M292" s="3" t="s">
        <v>94</v>
      </c>
      <c r="N292" s="2">
        <v>8043176.6399999997</v>
      </c>
      <c r="O292" s="2">
        <v>0</v>
      </c>
      <c r="P292" s="10">
        <v>1</v>
      </c>
      <c r="Q292" s="2">
        <v>8043176.6399999997</v>
      </c>
      <c r="R292" s="2">
        <v>0</v>
      </c>
      <c r="S292" s="3" t="s">
        <v>94</v>
      </c>
      <c r="T292" s="2">
        <v>8043176.6399999997</v>
      </c>
      <c r="U292" s="2">
        <v>8043176.6399999997</v>
      </c>
      <c r="V292" s="2">
        <v>2815.19</v>
      </c>
      <c r="W292" s="11">
        <v>1</v>
      </c>
      <c r="X292" s="2">
        <v>8043176.6399999997</v>
      </c>
      <c r="Y292" s="2">
        <v>8043176.6399999997</v>
      </c>
      <c r="Z292" s="2">
        <v>2815.19</v>
      </c>
      <c r="AA292" s="12">
        <v>3.4999999999999996E-3</v>
      </c>
      <c r="AB292" s="13">
        <v>0</v>
      </c>
      <c r="AC292" s="13">
        <v>44500</v>
      </c>
      <c r="AD292" s="2">
        <v>1</v>
      </c>
      <c r="AE292" s="2">
        <v>1</v>
      </c>
      <c r="AF292" s="3" t="s">
        <v>95</v>
      </c>
      <c r="AG292" s="2">
        <v>0</v>
      </c>
      <c r="AH292" s="3" t="s">
        <v>95</v>
      </c>
      <c r="AI292" s="3" t="s">
        <v>95</v>
      </c>
      <c r="AJ292" s="2">
        <v>1</v>
      </c>
      <c r="AK292" s="2">
        <v>3037.975782511232</v>
      </c>
      <c r="AL292" s="2">
        <v>0</v>
      </c>
      <c r="AM292" s="2">
        <v>1.0633210516147258</v>
      </c>
      <c r="AN292" s="2">
        <v>3039.0391035628468</v>
      </c>
      <c r="AO292" s="2">
        <v>3037.975782511232</v>
      </c>
      <c r="AP292" s="2">
        <v>0</v>
      </c>
      <c r="AQ292" s="2">
        <v>1.0633210516147258</v>
      </c>
      <c r="AR292" s="2">
        <v>3039.0391035628468</v>
      </c>
      <c r="AS292" s="2">
        <v>6434541.3119999999</v>
      </c>
      <c r="AT292" s="2">
        <v>0</v>
      </c>
      <c r="AU292" s="2">
        <v>2252.152</v>
      </c>
      <c r="AV292" s="2">
        <v>6436793.4640000006</v>
      </c>
      <c r="AW292" s="2">
        <v>3037.975782511232</v>
      </c>
      <c r="AX292" s="2">
        <v>0</v>
      </c>
      <c r="AY292" s="2">
        <v>1.0633210516147258</v>
      </c>
      <c r="AZ292" s="2">
        <v>3039.0391035628468</v>
      </c>
      <c r="BA292" s="2">
        <v>15460.562554777911</v>
      </c>
      <c r="BB292" s="2">
        <v>0</v>
      </c>
      <c r="BC292" s="2">
        <v>5.4113471637725015</v>
      </c>
      <c r="BD292" s="2">
        <v>15465.973901941685</v>
      </c>
      <c r="BE292" s="2">
        <v>15460.562554777911</v>
      </c>
      <c r="BF292" s="2">
        <v>0</v>
      </c>
      <c r="BG292" s="2">
        <v>5.4113471637725015</v>
      </c>
      <c r="BH292" s="2">
        <v>15465.973901941685</v>
      </c>
      <c r="BI292" s="2">
        <v>32746024.190899201</v>
      </c>
      <c r="BJ292" s="2">
        <v>0</v>
      </c>
      <c r="BK292" s="2">
        <v>11461.426743200002</v>
      </c>
      <c r="BL292" s="2">
        <v>32757485.617642403</v>
      </c>
      <c r="BM292" s="2">
        <v>15460.562554777911</v>
      </c>
      <c r="BN292" s="2">
        <v>0</v>
      </c>
      <c r="BO292" s="2">
        <v>5.4113471637725015</v>
      </c>
      <c r="BP292" s="2">
        <v>15465.973901941685</v>
      </c>
      <c r="BQ292" s="2" t="s">
        <v>96</v>
      </c>
      <c r="BR292" s="1" t="s">
        <v>523</v>
      </c>
      <c r="BS292" s="1" t="s">
        <v>523</v>
      </c>
      <c r="BT292" s="1" t="s">
        <v>523</v>
      </c>
      <c r="BU292" s="2">
        <v>3039.0391035628468</v>
      </c>
      <c r="BV292" s="2">
        <v>3039.0391035628468</v>
      </c>
      <c r="BW292" s="2">
        <v>6436793.4640000006</v>
      </c>
      <c r="BX292" s="2">
        <v>3039.0391035628468</v>
      </c>
      <c r="BY292" s="2">
        <v>3039.0391035628468</v>
      </c>
      <c r="BZ292" s="2">
        <v>3039.0391035628468</v>
      </c>
      <c r="CA292" s="2">
        <v>3039.0391035628468</v>
      </c>
      <c r="CB292" s="2">
        <v>6436793.4640000006</v>
      </c>
      <c r="CC292" s="2">
        <v>3039.0391035628468</v>
      </c>
      <c r="CD292" s="2">
        <v>3039.0391035628468</v>
      </c>
      <c r="CE292" s="1">
        <f t="shared" si="4"/>
        <v>3.7784065172076676E-4</v>
      </c>
    </row>
    <row r="293" spans="1:83" ht="13.5" customHeight="1">
      <c r="A293" s="3" t="s">
        <v>765</v>
      </c>
      <c r="B293" t="s">
        <v>766</v>
      </c>
      <c r="C293" s="9" t="s">
        <v>1902</v>
      </c>
      <c r="D293" s="3" t="s">
        <v>523</v>
      </c>
      <c r="E293" s="3" t="s">
        <v>767</v>
      </c>
      <c r="F293" s="3" t="s">
        <v>768</v>
      </c>
      <c r="G293" s="3" t="s">
        <v>88</v>
      </c>
      <c r="H293" s="3" t="s">
        <v>769</v>
      </c>
      <c r="I293" s="3" t="s">
        <v>770</v>
      </c>
      <c r="J293" s="3" t="s">
        <v>523</v>
      </c>
      <c r="K293" s="3" t="s">
        <v>92</v>
      </c>
      <c r="L293" s="3" t="s">
        <v>116</v>
      </c>
      <c r="M293" s="3" t="s">
        <v>94</v>
      </c>
      <c r="N293" s="2">
        <v>50963806.450000003</v>
      </c>
      <c r="O293" s="2">
        <v>0</v>
      </c>
      <c r="P293" s="10">
        <v>1</v>
      </c>
      <c r="Q293" s="2">
        <v>50963806.450000003</v>
      </c>
      <c r="R293" s="2">
        <v>0</v>
      </c>
      <c r="S293" s="3" t="s">
        <v>94</v>
      </c>
      <c r="T293" s="2">
        <v>50963806.450000003</v>
      </c>
      <c r="U293" s="2">
        <v>50963806.450000003</v>
      </c>
      <c r="V293" s="2">
        <v>1087397.26</v>
      </c>
      <c r="W293" s="11">
        <v>1</v>
      </c>
      <c r="X293" s="2">
        <v>50963806.450000003</v>
      </c>
      <c r="Y293" s="2">
        <v>50963806.450000003</v>
      </c>
      <c r="Z293" s="2">
        <v>1087397.26</v>
      </c>
      <c r="AA293" s="12">
        <v>3.2399999999999998E-2</v>
      </c>
      <c r="AB293" s="13">
        <v>44982</v>
      </c>
      <c r="AC293" s="13">
        <v>44500</v>
      </c>
      <c r="AD293" s="2">
        <v>2</v>
      </c>
      <c r="AE293" s="2">
        <v>1</v>
      </c>
      <c r="AF293" s="3" t="s">
        <v>95</v>
      </c>
      <c r="AG293" s="2">
        <v>0</v>
      </c>
      <c r="AH293" s="3" t="s">
        <v>95</v>
      </c>
      <c r="AI293" s="3" t="s">
        <v>95</v>
      </c>
      <c r="AJ293" s="2">
        <v>1</v>
      </c>
      <c r="AK293" s="2">
        <v>19249.460345022304</v>
      </c>
      <c r="AL293" s="2">
        <v>0</v>
      </c>
      <c r="AM293" s="2">
        <v>410.71913370897573</v>
      </c>
      <c r="AN293" s="2">
        <v>19660.179478731279</v>
      </c>
      <c r="AO293" s="2">
        <v>68266.362884420931</v>
      </c>
      <c r="AP293" s="2">
        <v>0</v>
      </c>
      <c r="AQ293" s="2">
        <v>2474.3265215442298</v>
      </c>
      <c r="AR293" s="2">
        <v>70740.689405965153</v>
      </c>
      <c r="AS293" s="2">
        <v>40771045.160000011</v>
      </c>
      <c r="AT293" s="2">
        <v>0</v>
      </c>
      <c r="AU293" s="2">
        <v>869917.80799999996</v>
      </c>
      <c r="AV293" s="2">
        <v>41640962.967999995</v>
      </c>
      <c r="AW293" s="2">
        <v>19249.460345022304</v>
      </c>
      <c r="AX293" s="2">
        <v>0</v>
      </c>
      <c r="AY293" s="2">
        <v>410.71913370897573</v>
      </c>
      <c r="AZ293" s="2">
        <v>19660.179478731279</v>
      </c>
      <c r="BA293" s="2">
        <v>97962.42864185301</v>
      </c>
      <c r="BB293" s="2">
        <v>0</v>
      </c>
      <c r="BC293" s="2">
        <v>2090.1907433583483</v>
      </c>
      <c r="BD293" s="2">
        <v>100052.61938521135</v>
      </c>
      <c r="BE293" s="2">
        <v>347414.34735510655</v>
      </c>
      <c r="BF293" s="2">
        <v>0</v>
      </c>
      <c r="BG293" s="2">
        <v>12592.095100790741</v>
      </c>
      <c r="BH293" s="2">
        <v>360006.44245589728</v>
      </c>
      <c r="BI293" s="2">
        <v>207487925.92375606</v>
      </c>
      <c r="BJ293" s="2">
        <v>0</v>
      </c>
      <c r="BK293" s="2">
        <v>4427098.7166927997</v>
      </c>
      <c r="BL293" s="2">
        <v>211915024.64044878</v>
      </c>
      <c r="BM293" s="2">
        <v>97962.42864185301</v>
      </c>
      <c r="BN293" s="2">
        <v>0</v>
      </c>
      <c r="BO293" s="2">
        <v>2090.1907433583483</v>
      </c>
      <c r="BP293" s="2">
        <v>100052.61938521135</v>
      </c>
      <c r="BQ293" s="2" t="s">
        <v>96</v>
      </c>
      <c r="BR293" s="1" t="s">
        <v>523</v>
      </c>
      <c r="BS293" s="1" t="s">
        <v>523</v>
      </c>
      <c r="BT293" s="1" t="s">
        <v>523</v>
      </c>
      <c r="BU293" s="2">
        <v>19660.179478731279</v>
      </c>
      <c r="BV293" s="2">
        <v>70740.689405965153</v>
      </c>
      <c r="BW293" s="2">
        <v>41640962.967999995</v>
      </c>
      <c r="BX293" s="2">
        <v>19660.179478731279</v>
      </c>
      <c r="BY293" s="2">
        <v>19660.179478731279</v>
      </c>
      <c r="BZ293" s="2">
        <v>19660.179478731279</v>
      </c>
      <c r="CA293" s="2">
        <v>70740.689405965153</v>
      </c>
      <c r="CB293" s="2">
        <v>41640962.967999995</v>
      </c>
      <c r="CC293" s="2">
        <v>19660.179478731279</v>
      </c>
      <c r="CD293" s="2">
        <v>19660.179478731279</v>
      </c>
      <c r="CE293" s="1">
        <f t="shared" si="4"/>
        <v>3.8576748575520263E-4</v>
      </c>
    </row>
    <row r="294" spans="1:83" ht="13.5" customHeight="1">
      <c r="A294" s="3" t="s">
        <v>765</v>
      </c>
      <c r="B294" t="s">
        <v>771</v>
      </c>
      <c r="C294" s="9" t="s">
        <v>1903</v>
      </c>
      <c r="D294" s="3" t="s">
        <v>523</v>
      </c>
      <c r="E294" s="3" t="s">
        <v>772</v>
      </c>
      <c r="F294" s="3" t="s">
        <v>768</v>
      </c>
      <c r="G294" s="3" t="s">
        <v>88</v>
      </c>
      <c r="H294" s="3" t="s">
        <v>769</v>
      </c>
      <c r="I294" s="3" t="s">
        <v>770</v>
      </c>
      <c r="J294" s="3" t="s">
        <v>523</v>
      </c>
      <c r="K294" s="3" t="s">
        <v>92</v>
      </c>
      <c r="L294" s="3" t="s">
        <v>116</v>
      </c>
      <c r="M294" s="3" t="s">
        <v>94</v>
      </c>
      <c r="N294" s="2">
        <v>50329497.75</v>
      </c>
      <c r="O294" s="2">
        <v>0</v>
      </c>
      <c r="P294" s="10">
        <v>1</v>
      </c>
      <c r="Q294" s="2">
        <v>50329497.75</v>
      </c>
      <c r="R294" s="2">
        <v>0</v>
      </c>
      <c r="S294" s="3" t="s">
        <v>94</v>
      </c>
      <c r="T294" s="2">
        <v>50329497.75</v>
      </c>
      <c r="U294" s="2">
        <v>50329497.75</v>
      </c>
      <c r="V294" s="2">
        <v>957534.25</v>
      </c>
      <c r="W294" s="11">
        <v>1</v>
      </c>
      <c r="X294" s="2">
        <v>50329497.75</v>
      </c>
      <c r="Y294" s="2">
        <v>50329497.75</v>
      </c>
      <c r="Z294" s="2">
        <v>957534.25</v>
      </c>
      <c r="AA294" s="12">
        <v>0.03</v>
      </c>
      <c r="AB294" s="13">
        <v>44994</v>
      </c>
      <c r="AC294" s="13">
        <v>44500</v>
      </c>
      <c r="AD294" s="2">
        <v>2</v>
      </c>
      <c r="AE294" s="2">
        <v>4</v>
      </c>
      <c r="AF294" s="3" t="s">
        <v>95</v>
      </c>
      <c r="AG294" s="2">
        <v>0</v>
      </c>
      <c r="AH294" s="3" t="s">
        <v>95</v>
      </c>
      <c r="AI294" s="3" t="s">
        <v>95</v>
      </c>
      <c r="AJ294" s="2">
        <v>1</v>
      </c>
      <c r="AK294" s="2">
        <v>341377.1769949696</v>
      </c>
      <c r="AL294" s="2">
        <v>0</v>
      </c>
      <c r="AM294" s="2">
        <v>6494.8063015589205</v>
      </c>
      <c r="AN294" s="2">
        <v>347871.98329652852</v>
      </c>
      <c r="AO294" s="2">
        <v>713804.82166444988</v>
      </c>
      <c r="AP294" s="2">
        <v>0</v>
      </c>
      <c r="AQ294" s="2">
        <v>20500.12797167381</v>
      </c>
      <c r="AR294" s="2">
        <v>734304.94963612361</v>
      </c>
      <c r="AS294" s="2">
        <v>40263598.200000003</v>
      </c>
      <c r="AT294" s="2">
        <v>0</v>
      </c>
      <c r="AU294" s="2">
        <v>766027.39999999991</v>
      </c>
      <c r="AV294" s="2">
        <v>41029625.600000009</v>
      </c>
      <c r="AW294" s="2">
        <v>341377.1769949696</v>
      </c>
      <c r="AX294" s="2">
        <v>0</v>
      </c>
      <c r="AY294" s="2">
        <v>6494.8063015589205</v>
      </c>
      <c r="AZ294" s="2">
        <v>347871.98329652852</v>
      </c>
      <c r="BA294" s="2">
        <v>1737302.5914450998</v>
      </c>
      <c r="BB294" s="2">
        <v>0</v>
      </c>
      <c r="BC294" s="2">
        <v>33052.718749263506</v>
      </c>
      <c r="BD294" s="2">
        <v>1770355.3101943634</v>
      </c>
      <c r="BE294" s="2">
        <v>3632624.117932552</v>
      </c>
      <c r="BF294" s="2">
        <v>0</v>
      </c>
      <c r="BG294" s="2">
        <v>104327.20126064519</v>
      </c>
      <c r="BH294" s="2">
        <v>3736951.3191931969</v>
      </c>
      <c r="BI294" s="2">
        <v>204905477.59962001</v>
      </c>
      <c r="BJ294" s="2">
        <v>0</v>
      </c>
      <c r="BK294" s="2">
        <v>3898390.0413399995</v>
      </c>
      <c r="BL294" s="2">
        <v>208803867.64096007</v>
      </c>
      <c r="BM294" s="2">
        <v>1737302.5914450998</v>
      </c>
      <c r="BN294" s="2">
        <v>0</v>
      </c>
      <c r="BO294" s="2">
        <v>33052.718749263506</v>
      </c>
      <c r="BP294" s="2">
        <v>1770355.3101943634</v>
      </c>
      <c r="BQ294" s="2" t="s">
        <v>96</v>
      </c>
      <c r="BR294" s="1" t="s">
        <v>523</v>
      </c>
      <c r="BS294" s="1" t="s">
        <v>523</v>
      </c>
      <c r="BT294" s="1" t="s">
        <v>523</v>
      </c>
      <c r="BU294" s="2">
        <v>347871.98329652852</v>
      </c>
      <c r="BV294" s="2">
        <v>734304.94963612361</v>
      </c>
      <c r="BW294" s="2">
        <v>41029625.600000009</v>
      </c>
      <c r="BX294" s="2">
        <v>347871.98329652852</v>
      </c>
      <c r="BY294" s="2">
        <v>347871.98329652852</v>
      </c>
      <c r="BZ294" s="2">
        <v>347871.98329652852</v>
      </c>
      <c r="CA294" s="2">
        <v>734304.94963612361</v>
      </c>
      <c r="CB294" s="2">
        <v>41029625.600000009</v>
      </c>
      <c r="CC294" s="2">
        <v>347871.98329652852</v>
      </c>
      <c r="CD294" s="2">
        <v>347871.98329652852</v>
      </c>
      <c r="CE294" s="1">
        <f t="shared" si="4"/>
        <v>6.9118906177943829E-3</v>
      </c>
    </row>
    <row r="295" spans="1:83" ht="13.5" customHeight="1">
      <c r="A295" s="3" t="s">
        <v>765</v>
      </c>
      <c r="B295" t="s">
        <v>773</v>
      </c>
      <c r="C295" s="9" t="s">
        <v>1904</v>
      </c>
      <c r="D295" s="3" t="s">
        <v>523</v>
      </c>
      <c r="E295" s="3" t="s">
        <v>774</v>
      </c>
      <c r="F295" s="3" t="s">
        <v>768</v>
      </c>
      <c r="G295" s="3" t="s">
        <v>88</v>
      </c>
      <c r="H295" s="3" t="s">
        <v>769</v>
      </c>
      <c r="I295" s="3" t="s">
        <v>770</v>
      </c>
      <c r="J295" s="3" t="s">
        <v>523</v>
      </c>
      <c r="K295" s="3" t="s">
        <v>92</v>
      </c>
      <c r="L295" s="3" t="s">
        <v>116</v>
      </c>
      <c r="M295" s="3" t="s">
        <v>94</v>
      </c>
      <c r="N295" s="2">
        <v>29999560.27</v>
      </c>
      <c r="O295" s="2">
        <v>0</v>
      </c>
      <c r="P295" s="10">
        <v>1</v>
      </c>
      <c r="Q295" s="2">
        <v>29999560.27</v>
      </c>
      <c r="R295" s="2">
        <v>0</v>
      </c>
      <c r="S295" s="3" t="s">
        <v>94</v>
      </c>
      <c r="T295" s="2">
        <v>29999560.27</v>
      </c>
      <c r="U295" s="2">
        <v>29999560.27</v>
      </c>
      <c r="V295" s="2">
        <v>759452.05</v>
      </c>
      <c r="W295" s="11">
        <v>1</v>
      </c>
      <c r="X295" s="2">
        <v>29999560.27</v>
      </c>
      <c r="Y295" s="2">
        <v>29999560.27</v>
      </c>
      <c r="Z295" s="2">
        <v>759452.05</v>
      </c>
      <c r="AA295" s="12">
        <v>3.85E-2</v>
      </c>
      <c r="AB295" s="13">
        <v>44622</v>
      </c>
      <c r="AC295" s="13">
        <v>44500</v>
      </c>
      <c r="AD295" s="2">
        <v>1</v>
      </c>
      <c r="AE295" s="2">
        <v>4</v>
      </c>
      <c r="AF295" s="3" t="s">
        <v>95</v>
      </c>
      <c r="AG295" s="2">
        <v>0</v>
      </c>
      <c r="AH295" s="3" t="s">
        <v>95</v>
      </c>
      <c r="AI295" s="3" t="s">
        <v>95</v>
      </c>
      <c r="AJ295" s="2">
        <v>1</v>
      </c>
      <c r="AK295" s="2">
        <v>203482.36429724851</v>
      </c>
      <c r="AL295" s="2">
        <v>0</v>
      </c>
      <c r="AM295" s="2">
        <v>5151.2454620519748</v>
      </c>
      <c r="AN295" s="2">
        <v>208633.60975930048</v>
      </c>
      <c r="AO295" s="2">
        <v>203482.36429724851</v>
      </c>
      <c r="AP295" s="2">
        <v>0</v>
      </c>
      <c r="AQ295" s="2">
        <v>5151.2454620519748</v>
      </c>
      <c r="AR295" s="2">
        <v>208633.60975930048</v>
      </c>
      <c r="AS295" s="2">
        <v>23999648.216000002</v>
      </c>
      <c r="AT295" s="2">
        <v>0</v>
      </c>
      <c r="AU295" s="2">
        <v>607561.64</v>
      </c>
      <c r="AV295" s="2">
        <v>24607209.855999999</v>
      </c>
      <c r="AW295" s="2">
        <v>203482.36429724851</v>
      </c>
      <c r="AX295" s="2">
        <v>0</v>
      </c>
      <c r="AY295" s="2">
        <v>5151.2454620519748</v>
      </c>
      <c r="AZ295" s="2">
        <v>208633.60975930048</v>
      </c>
      <c r="BA295" s="2">
        <v>1035542.1001451274</v>
      </c>
      <c r="BB295" s="2">
        <v>0</v>
      </c>
      <c r="BC295" s="2">
        <v>26215.203280928705</v>
      </c>
      <c r="BD295" s="2">
        <v>1061757.3034260562</v>
      </c>
      <c r="BE295" s="2">
        <v>1035542.1001451274</v>
      </c>
      <c r="BF295" s="2">
        <v>0</v>
      </c>
      <c r="BG295" s="2">
        <v>26215.203280928705</v>
      </c>
      <c r="BH295" s="2">
        <v>1061757.3034260562</v>
      </c>
      <c r="BI295" s="2">
        <v>122136609.73604561</v>
      </c>
      <c r="BJ295" s="2">
        <v>0</v>
      </c>
      <c r="BK295" s="2">
        <v>3091941.9421240003</v>
      </c>
      <c r="BL295" s="2">
        <v>125228551.67816959</v>
      </c>
      <c r="BM295" s="2">
        <v>1035542.1001451274</v>
      </c>
      <c r="BN295" s="2">
        <v>0</v>
      </c>
      <c r="BO295" s="2">
        <v>26215.203280928705</v>
      </c>
      <c r="BP295" s="2">
        <v>1061757.3034260562</v>
      </c>
      <c r="BQ295" s="2" t="s">
        <v>96</v>
      </c>
      <c r="BR295" s="1" t="s">
        <v>523</v>
      </c>
      <c r="BS295" s="1" t="s">
        <v>523</v>
      </c>
      <c r="BT295" s="1" t="s">
        <v>523</v>
      </c>
      <c r="BU295" s="2">
        <v>208633.60975930048</v>
      </c>
      <c r="BV295" s="2">
        <v>208633.60975930048</v>
      </c>
      <c r="BW295" s="2">
        <v>24607209.855999999</v>
      </c>
      <c r="BX295" s="2">
        <v>208633.60975930048</v>
      </c>
      <c r="BY295" s="2">
        <v>208633.60975930048</v>
      </c>
      <c r="BZ295" s="2">
        <v>208633.60975930048</v>
      </c>
      <c r="CA295" s="2">
        <v>208633.60975930048</v>
      </c>
      <c r="CB295" s="2">
        <v>24607209.855999999</v>
      </c>
      <c r="CC295" s="2">
        <v>208633.60975930048</v>
      </c>
      <c r="CD295" s="2">
        <v>208633.60975930048</v>
      </c>
      <c r="CE295" s="1">
        <f t="shared" si="4"/>
        <v>6.9545555962010931E-3</v>
      </c>
    </row>
    <row r="296" spans="1:83" ht="13.5" customHeight="1">
      <c r="A296" s="3" t="s">
        <v>765</v>
      </c>
      <c r="B296" t="s">
        <v>775</v>
      </c>
      <c r="C296" s="9" t="s">
        <v>1905</v>
      </c>
      <c r="D296" s="3" t="s">
        <v>523</v>
      </c>
      <c r="E296" s="3" t="s">
        <v>774</v>
      </c>
      <c r="F296" s="3" t="s">
        <v>768</v>
      </c>
      <c r="G296" s="3" t="s">
        <v>88</v>
      </c>
      <c r="H296" s="3" t="s">
        <v>769</v>
      </c>
      <c r="I296" s="3" t="s">
        <v>770</v>
      </c>
      <c r="J296" s="3" t="s">
        <v>523</v>
      </c>
      <c r="K296" s="3" t="s">
        <v>92</v>
      </c>
      <c r="L296" s="3" t="s">
        <v>116</v>
      </c>
      <c r="M296" s="3" t="s">
        <v>94</v>
      </c>
      <c r="N296" s="2">
        <v>20000000</v>
      </c>
      <c r="O296" s="2">
        <v>0</v>
      </c>
      <c r="P296" s="10">
        <v>1</v>
      </c>
      <c r="Q296" s="2">
        <v>20000000</v>
      </c>
      <c r="R296" s="2">
        <v>0</v>
      </c>
      <c r="S296" s="3" t="s">
        <v>94</v>
      </c>
      <c r="T296" s="2">
        <v>20000000</v>
      </c>
      <c r="U296" s="2">
        <v>20000000</v>
      </c>
      <c r="V296" s="2">
        <v>275243.84000000003</v>
      </c>
      <c r="W296" s="11">
        <v>1</v>
      </c>
      <c r="X296" s="2">
        <v>20000000</v>
      </c>
      <c r="Y296" s="2">
        <v>20000000</v>
      </c>
      <c r="Z296" s="2">
        <v>275243.84000000003</v>
      </c>
      <c r="AA296" s="12">
        <v>2.9899999999999999E-2</v>
      </c>
      <c r="AB296" s="13">
        <v>45059</v>
      </c>
      <c r="AC296" s="13">
        <v>44500</v>
      </c>
      <c r="AD296" s="2">
        <v>2</v>
      </c>
      <c r="AE296" s="2">
        <v>4</v>
      </c>
      <c r="AF296" s="3" t="s">
        <v>95</v>
      </c>
      <c r="AG296" s="2">
        <v>0</v>
      </c>
      <c r="AH296" s="3" t="s">
        <v>95</v>
      </c>
      <c r="AI296" s="3" t="s">
        <v>95</v>
      </c>
      <c r="AJ296" s="2">
        <v>1</v>
      </c>
      <c r="AK296" s="2">
        <v>135656.89794509014</v>
      </c>
      <c r="AL296" s="2">
        <v>0</v>
      </c>
      <c r="AM296" s="2">
        <v>1866.9362756447363</v>
      </c>
      <c r="AN296" s="2">
        <v>137523.83422073486</v>
      </c>
      <c r="AO296" s="2">
        <v>283660.00289467064</v>
      </c>
      <c r="AP296" s="2">
        <v>0</v>
      </c>
      <c r="AQ296" s="2">
        <v>5893.1659518231891</v>
      </c>
      <c r="AR296" s="2">
        <v>289553.16884649382</v>
      </c>
      <c r="AS296" s="2">
        <v>16000000</v>
      </c>
      <c r="AT296" s="2">
        <v>0</v>
      </c>
      <c r="AU296" s="2">
        <v>220195.07200000001</v>
      </c>
      <c r="AV296" s="2">
        <v>16220195.072000001</v>
      </c>
      <c r="AW296" s="2">
        <v>135656.89794509014</v>
      </c>
      <c r="AX296" s="2">
        <v>0</v>
      </c>
      <c r="AY296" s="2">
        <v>1866.9362756447363</v>
      </c>
      <c r="AZ296" s="2">
        <v>137523.83422073486</v>
      </c>
      <c r="BA296" s="2">
        <v>690371.51933235826</v>
      </c>
      <c r="BB296" s="2">
        <v>0</v>
      </c>
      <c r="BC296" s="2">
        <v>9501.0254003836271</v>
      </c>
      <c r="BD296" s="2">
        <v>699872.54473274178</v>
      </c>
      <c r="BE296" s="2">
        <v>1443574.1207312683</v>
      </c>
      <c r="BF296" s="2">
        <v>0</v>
      </c>
      <c r="BG296" s="2">
        <v>29990.910845423394</v>
      </c>
      <c r="BH296" s="2">
        <v>1473565.0315766917</v>
      </c>
      <c r="BI296" s="2">
        <v>81425600</v>
      </c>
      <c r="BJ296" s="2">
        <v>0</v>
      </c>
      <c r="BK296" s="2">
        <v>1120594.7409152002</v>
      </c>
      <c r="BL296" s="2">
        <v>82546194.740915209</v>
      </c>
      <c r="BM296" s="2">
        <v>690371.51933235826</v>
      </c>
      <c r="BN296" s="2">
        <v>0</v>
      </c>
      <c r="BO296" s="2">
        <v>9501.0254003836271</v>
      </c>
      <c r="BP296" s="2">
        <v>699872.54473274178</v>
      </c>
      <c r="BQ296" s="2" t="s">
        <v>96</v>
      </c>
      <c r="BR296" s="1" t="s">
        <v>523</v>
      </c>
      <c r="BS296" s="1" t="s">
        <v>523</v>
      </c>
      <c r="BT296" s="1" t="s">
        <v>523</v>
      </c>
      <c r="BU296" s="2">
        <v>137523.83422073486</v>
      </c>
      <c r="BV296" s="2">
        <v>289553.16884649382</v>
      </c>
      <c r="BW296" s="2">
        <v>16220195.072000001</v>
      </c>
      <c r="BX296" s="2">
        <v>137523.83422073486</v>
      </c>
      <c r="BY296" s="2">
        <v>137523.83422073486</v>
      </c>
      <c r="BZ296" s="2">
        <v>137523.83422073486</v>
      </c>
      <c r="CA296" s="2">
        <v>289553.16884649382</v>
      </c>
      <c r="CB296" s="2">
        <v>16220195.072000001</v>
      </c>
      <c r="CC296" s="2">
        <v>137523.83422073486</v>
      </c>
      <c r="CD296" s="2">
        <v>137523.83422073486</v>
      </c>
      <c r="CE296" s="1">
        <f t="shared" si="4"/>
        <v>6.8761917110367428E-3</v>
      </c>
    </row>
    <row r="297" spans="1:83" ht="13.5" customHeight="1">
      <c r="A297" s="3" t="s">
        <v>765</v>
      </c>
      <c r="B297" t="s">
        <v>776</v>
      </c>
      <c r="C297" s="9" t="s">
        <v>1906</v>
      </c>
      <c r="D297" s="3" t="s">
        <v>523</v>
      </c>
      <c r="E297" s="3" t="s">
        <v>777</v>
      </c>
      <c r="F297" s="3" t="s">
        <v>768</v>
      </c>
      <c r="G297" s="3" t="s">
        <v>88</v>
      </c>
      <c r="H297" s="3" t="s">
        <v>769</v>
      </c>
      <c r="I297" s="3" t="s">
        <v>770</v>
      </c>
      <c r="J297" s="3" t="s">
        <v>523</v>
      </c>
      <c r="K297" s="3" t="s">
        <v>92</v>
      </c>
      <c r="L297" s="3" t="s">
        <v>116</v>
      </c>
      <c r="M297" s="3" t="s">
        <v>94</v>
      </c>
      <c r="N297" s="2">
        <v>29760488.32</v>
      </c>
      <c r="O297" s="2">
        <v>0</v>
      </c>
      <c r="P297" s="10">
        <v>1</v>
      </c>
      <c r="Q297" s="2">
        <v>29760488.32</v>
      </c>
      <c r="R297" s="2">
        <v>0</v>
      </c>
      <c r="S297" s="3" t="s">
        <v>94</v>
      </c>
      <c r="T297" s="2">
        <v>29760488.32</v>
      </c>
      <c r="U297" s="2">
        <v>29760488.32</v>
      </c>
      <c r="V297" s="2">
        <v>213750</v>
      </c>
      <c r="W297" s="11">
        <v>1</v>
      </c>
      <c r="X297" s="2">
        <v>29760488.32</v>
      </c>
      <c r="Y297" s="2">
        <v>29760488.32</v>
      </c>
      <c r="Z297" s="2">
        <v>213750</v>
      </c>
      <c r="AA297" s="12">
        <v>2.8500000000000001E-2</v>
      </c>
      <c r="AB297" s="13">
        <v>46050</v>
      </c>
      <c r="AC297" s="13">
        <v>44500</v>
      </c>
      <c r="AD297" s="2">
        <v>5</v>
      </c>
      <c r="AE297" s="2">
        <v>1</v>
      </c>
      <c r="AF297" s="3" t="s">
        <v>95</v>
      </c>
      <c r="AG297" s="2">
        <v>0</v>
      </c>
      <c r="AH297" s="3" t="s">
        <v>95</v>
      </c>
      <c r="AI297" s="3" t="s">
        <v>95</v>
      </c>
      <c r="AJ297" s="2">
        <v>1</v>
      </c>
      <c r="AK297" s="2">
        <v>11240.787917330683</v>
      </c>
      <c r="AL297" s="2">
        <v>0</v>
      </c>
      <c r="AM297" s="2">
        <v>80.735181207182336</v>
      </c>
      <c r="AN297" s="2">
        <v>11321.523098537866</v>
      </c>
      <c r="AO297" s="2">
        <v>97172.849810731437</v>
      </c>
      <c r="AP297" s="2">
        <v>0</v>
      </c>
      <c r="AQ297" s="2">
        <v>1588.0229484573401</v>
      </c>
      <c r="AR297" s="2">
        <v>98760.872759188787</v>
      </c>
      <c r="AS297" s="2">
        <v>23808390.655999999</v>
      </c>
      <c r="AT297" s="2">
        <v>0</v>
      </c>
      <c r="AU297" s="2">
        <v>171000</v>
      </c>
      <c r="AV297" s="2">
        <v>23979390.655999999</v>
      </c>
      <c r="AW297" s="2">
        <v>11240.787917330683</v>
      </c>
      <c r="AX297" s="2">
        <v>0</v>
      </c>
      <c r="AY297" s="2">
        <v>80.735181207182336</v>
      </c>
      <c r="AZ297" s="2">
        <v>11321.523098537866</v>
      </c>
      <c r="BA297" s="2">
        <v>57205.493790087581</v>
      </c>
      <c r="BB297" s="2">
        <v>0</v>
      </c>
      <c r="BC297" s="2">
        <v>410.86941068147166</v>
      </c>
      <c r="BD297" s="2">
        <v>57616.363200769054</v>
      </c>
      <c r="BE297" s="2">
        <v>494522.34997179336</v>
      </c>
      <c r="BF297" s="2">
        <v>0</v>
      </c>
      <c r="BG297" s="2">
        <v>8081.6075869942497</v>
      </c>
      <c r="BH297" s="2">
        <v>502603.95755878766</v>
      </c>
      <c r="BI297" s="2">
        <v>121163280.88744961</v>
      </c>
      <c r="BJ297" s="2">
        <v>0</v>
      </c>
      <c r="BK297" s="2">
        <v>870236.1</v>
      </c>
      <c r="BL297" s="2">
        <v>122033516.9874496</v>
      </c>
      <c r="BM297" s="2">
        <v>57205.493790087581</v>
      </c>
      <c r="BN297" s="2">
        <v>0</v>
      </c>
      <c r="BO297" s="2">
        <v>410.86941068147166</v>
      </c>
      <c r="BP297" s="2">
        <v>57616.363200769054</v>
      </c>
      <c r="BQ297" s="2" t="s">
        <v>96</v>
      </c>
      <c r="BR297" s="1" t="s">
        <v>523</v>
      </c>
      <c r="BS297" s="1" t="s">
        <v>523</v>
      </c>
      <c r="BT297" s="1" t="s">
        <v>523</v>
      </c>
      <c r="BU297" s="2">
        <v>11321.523098537866</v>
      </c>
      <c r="BV297" s="2">
        <v>98760.872759188787</v>
      </c>
      <c r="BW297" s="2">
        <v>23979390.655999999</v>
      </c>
      <c r="BX297" s="2">
        <v>11321.523098537866</v>
      </c>
      <c r="BY297" s="2">
        <v>11321.523098537866</v>
      </c>
      <c r="BZ297" s="2">
        <v>11321.523098537866</v>
      </c>
      <c r="CA297" s="2">
        <v>98760.872759188787</v>
      </c>
      <c r="CB297" s="2">
        <v>23979390.655999999</v>
      </c>
      <c r="CC297" s="2">
        <v>11321.523098537866</v>
      </c>
      <c r="CD297" s="2">
        <v>11321.523098537866</v>
      </c>
      <c r="CE297" s="1">
        <f t="shared" si="4"/>
        <v>3.8042128129092023E-4</v>
      </c>
    </row>
    <row r="298" spans="1:83" ht="13.5" customHeight="1">
      <c r="A298" s="3" t="s">
        <v>765</v>
      </c>
      <c r="B298" t="s">
        <v>778</v>
      </c>
      <c r="C298" s="9" t="s">
        <v>1907</v>
      </c>
      <c r="D298" s="3" t="s">
        <v>523</v>
      </c>
      <c r="E298" s="3" t="s">
        <v>777</v>
      </c>
      <c r="F298" s="3" t="s">
        <v>768</v>
      </c>
      <c r="G298" s="3" t="s">
        <v>88</v>
      </c>
      <c r="H298" s="3" t="s">
        <v>769</v>
      </c>
      <c r="I298" s="3" t="s">
        <v>770</v>
      </c>
      <c r="J298" s="3" t="s">
        <v>523</v>
      </c>
      <c r="K298" s="3" t="s">
        <v>92</v>
      </c>
      <c r="L298" s="3" t="s">
        <v>116</v>
      </c>
      <c r="M298" s="3" t="s">
        <v>94</v>
      </c>
      <c r="N298" s="2">
        <v>50348815.280000001</v>
      </c>
      <c r="O298" s="2">
        <v>0</v>
      </c>
      <c r="P298" s="10">
        <v>1</v>
      </c>
      <c r="Q298" s="2">
        <v>50348815.280000001</v>
      </c>
      <c r="R298" s="2">
        <v>0</v>
      </c>
      <c r="S298" s="3" t="s">
        <v>94</v>
      </c>
      <c r="T298" s="2">
        <v>50348815.280000001</v>
      </c>
      <c r="U298" s="2">
        <v>50348815.280000001</v>
      </c>
      <c r="V298" s="2">
        <v>693478.26</v>
      </c>
      <c r="W298" s="11">
        <v>1</v>
      </c>
      <c r="X298" s="2">
        <v>50348815.280000001</v>
      </c>
      <c r="Y298" s="2">
        <v>50348815.280000001</v>
      </c>
      <c r="Z298" s="2">
        <v>693478.26</v>
      </c>
      <c r="AA298" s="12">
        <v>2.9000000000000001E-2</v>
      </c>
      <c r="AB298" s="13">
        <v>46147</v>
      </c>
      <c r="AC298" s="13">
        <v>44500</v>
      </c>
      <c r="AD298" s="2">
        <v>5</v>
      </c>
      <c r="AE298" s="2">
        <v>1</v>
      </c>
      <c r="AF298" s="3" t="s">
        <v>95</v>
      </c>
      <c r="AG298" s="2">
        <v>0</v>
      </c>
      <c r="AH298" s="3" t="s">
        <v>95</v>
      </c>
      <c r="AI298" s="3" t="s">
        <v>95</v>
      </c>
      <c r="AJ298" s="2">
        <v>1</v>
      </c>
      <c r="AK298" s="2">
        <v>19017.17298338129</v>
      </c>
      <c r="AL298" s="2">
        <v>0</v>
      </c>
      <c r="AM298" s="2">
        <v>261.93259875715319</v>
      </c>
      <c r="AN298" s="2">
        <v>19279.105582138443</v>
      </c>
      <c r="AO298" s="2">
        <v>164316.72646536335</v>
      </c>
      <c r="AP298" s="2">
        <v>0</v>
      </c>
      <c r="AQ298" s="2">
        <v>5144.9454580399597</v>
      </c>
      <c r="AR298" s="2">
        <v>169461.67192340334</v>
      </c>
      <c r="AS298" s="2">
        <v>40279052.223999992</v>
      </c>
      <c r="AT298" s="2">
        <v>0</v>
      </c>
      <c r="AU298" s="2">
        <v>554782.60800000001</v>
      </c>
      <c r="AV298" s="2">
        <v>40833834.832000002</v>
      </c>
      <c r="AW298" s="2">
        <v>19017.17298338129</v>
      </c>
      <c r="AX298" s="2">
        <v>0</v>
      </c>
      <c r="AY298" s="2">
        <v>261.93259875715319</v>
      </c>
      <c r="AZ298" s="2">
        <v>19279.105582138443</v>
      </c>
      <c r="BA298" s="2">
        <v>96780.295029725719</v>
      </c>
      <c r="BB298" s="2">
        <v>0</v>
      </c>
      <c r="BC298" s="2">
        <v>1333.0011883350282</v>
      </c>
      <c r="BD298" s="2">
        <v>98113.296218060757</v>
      </c>
      <c r="BE298" s="2">
        <v>836224.25265488063</v>
      </c>
      <c r="BF298" s="2">
        <v>0</v>
      </c>
      <c r="BG298" s="2">
        <v>26183.141930511159</v>
      </c>
      <c r="BH298" s="2">
        <v>862407.39458539197</v>
      </c>
      <c r="BI298" s="2">
        <v>204984124.67315838</v>
      </c>
      <c r="BJ298" s="2">
        <v>0</v>
      </c>
      <c r="BK298" s="2">
        <v>2823344.1703728</v>
      </c>
      <c r="BL298" s="2">
        <v>207807468.84353122</v>
      </c>
      <c r="BM298" s="2">
        <v>96780.295029725719</v>
      </c>
      <c r="BN298" s="2">
        <v>0</v>
      </c>
      <c r="BO298" s="2">
        <v>1333.0011883350282</v>
      </c>
      <c r="BP298" s="2">
        <v>98113.296218060757</v>
      </c>
      <c r="BQ298" s="2" t="s">
        <v>96</v>
      </c>
      <c r="BR298" s="1" t="s">
        <v>523</v>
      </c>
      <c r="BS298" s="1" t="s">
        <v>523</v>
      </c>
      <c r="BT298" s="1" t="s">
        <v>523</v>
      </c>
      <c r="BU298" s="2">
        <v>19279.105582138443</v>
      </c>
      <c r="BV298" s="2">
        <v>169461.67192340334</v>
      </c>
      <c r="BW298" s="2">
        <v>40833834.832000002</v>
      </c>
      <c r="BX298" s="2">
        <v>19279.105582138443</v>
      </c>
      <c r="BY298" s="2">
        <v>19279.105582138443</v>
      </c>
      <c r="BZ298" s="2">
        <v>19279.105582138443</v>
      </c>
      <c r="CA298" s="2">
        <v>169461.67192340334</v>
      </c>
      <c r="CB298" s="2">
        <v>40833834.832000002</v>
      </c>
      <c r="CC298" s="2">
        <v>19279.105582138443</v>
      </c>
      <c r="CD298" s="2">
        <v>19279.105582138443</v>
      </c>
      <c r="CE298" s="1">
        <f t="shared" si="4"/>
        <v>3.829108088228773E-4</v>
      </c>
    </row>
    <row r="299" spans="1:83" ht="13.5" customHeight="1">
      <c r="A299" s="3" t="s">
        <v>765</v>
      </c>
      <c r="B299" t="s">
        <v>779</v>
      </c>
      <c r="C299" s="9" t="s">
        <v>1908</v>
      </c>
      <c r="D299" s="3" t="s">
        <v>523</v>
      </c>
      <c r="E299" s="3" t="s">
        <v>777</v>
      </c>
      <c r="F299" s="3" t="s">
        <v>768</v>
      </c>
      <c r="G299" s="3" t="s">
        <v>88</v>
      </c>
      <c r="H299" s="3" t="s">
        <v>769</v>
      </c>
      <c r="I299" s="3" t="s">
        <v>770</v>
      </c>
      <c r="J299" s="3" t="s">
        <v>523</v>
      </c>
      <c r="K299" s="3" t="s">
        <v>92</v>
      </c>
      <c r="L299" s="3" t="s">
        <v>116</v>
      </c>
      <c r="M299" s="3" t="s">
        <v>94</v>
      </c>
      <c r="N299" s="2">
        <v>50000897.859999999</v>
      </c>
      <c r="O299" s="2">
        <v>0</v>
      </c>
      <c r="P299" s="10">
        <v>1</v>
      </c>
      <c r="Q299" s="2">
        <v>50000897.859999999</v>
      </c>
      <c r="R299" s="2">
        <v>0</v>
      </c>
      <c r="S299" s="3" t="s">
        <v>94</v>
      </c>
      <c r="T299" s="2">
        <v>50000897.859999999</v>
      </c>
      <c r="U299" s="2">
        <v>50000897.859999999</v>
      </c>
      <c r="V299" s="2">
        <v>316446.88</v>
      </c>
      <c r="W299" s="11">
        <v>1</v>
      </c>
      <c r="X299" s="2">
        <v>50000897.859999999</v>
      </c>
      <c r="Y299" s="2">
        <v>50000897.859999999</v>
      </c>
      <c r="Z299" s="2">
        <v>316446.88</v>
      </c>
      <c r="AA299" s="12">
        <v>2.7400000000000001E-2</v>
      </c>
      <c r="AB299" s="13">
        <v>46238</v>
      </c>
      <c r="AC299" s="13">
        <v>44500</v>
      </c>
      <c r="AD299" s="2">
        <v>5</v>
      </c>
      <c r="AE299" s="2">
        <v>1</v>
      </c>
      <c r="AF299" s="3" t="s">
        <v>95</v>
      </c>
      <c r="AG299" s="2">
        <v>0</v>
      </c>
      <c r="AH299" s="3" t="s">
        <v>95</v>
      </c>
      <c r="AI299" s="3" t="s">
        <v>95</v>
      </c>
      <c r="AJ299" s="2">
        <v>1</v>
      </c>
      <c r="AK299" s="2">
        <v>18885.761633913051</v>
      </c>
      <c r="AL299" s="2">
        <v>0</v>
      </c>
      <c r="AM299" s="2">
        <v>119.52466058127477</v>
      </c>
      <c r="AN299" s="2">
        <v>19005.286294494326</v>
      </c>
      <c r="AO299" s="2">
        <v>163436.8760904035</v>
      </c>
      <c r="AP299" s="2">
        <v>0</v>
      </c>
      <c r="AQ299" s="2">
        <v>2358.1923722616484</v>
      </c>
      <c r="AR299" s="2">
        <v>165795.06846266516</v>
      </c>
      <c r="AS299" s="2">
        <v>40000718.288000003</v>
      </c>
      <c r="AT299" s="2">
        <v>0</v>
      </c>
      <c r="AU299" s="2">
        <v>253157.50399999999</v>
      </c>
      <c r="AV299" s="2">
        <v>40253875.791999996</v>
      </c>
      <c r="AW299" s="2">
        <v>18885.761633913051</v>
      </c>
      <c r="AX299" s="2">
        <v>0</v>
      </c>
      <c r="AY299" s="2">
        <v>119.52466058127477</v>
      </c>
      <c r="AZ299" s="2">
        <v>19005.286294494326</v>
      </c>
      <c r="BA299" s="2">
        <v>96111.529531146909</v>
      </c>
      <c r="BB299" s="2">
        <v>0</v>
      </c>
      <c r="BC299" s="2">
        <v>608.27295016416542</v>
      </c>
      <c r="BD299" s="2">
        <v>96719.802481311082</v>
      </c>
      <c r="BE299" s="2">
        <v>831746.60611167247</v>
      </c>
      <c r="BF299" s="2">
        <v>0</v>
      </c>
      <c r="BG299" s="2">
        <v>12001.076801676756</v>
      </c>
      <c r="BH299" s="2">
        <v>843747.68291334936</v>
      </c>
      <c r="BI299" s="2">
        <v>203567655.43946081</v>
      </c>
      <c r="BJ299" s="2">
        <v>0</v>
      </c>
      <c r="BK299" s="2">
        <v>1288343.8536064001</v>
      </c>
      <c r="BL299" s="2">
        <v>204855999.29306719</v>
      </c>
      <c r="BM299" s="2">
        <v>96111.529531146909</v>
      </c>
      <c r="BN299" s="2">
        <v>0</v>
      </c>
      <c r="BO299" s="2">
        <v>608.27295016416542</v>
      </c>
      <c r="BP299" s="2">
        <v>96719.802481311082</v>
      </c>
      <c r="BQ299" s="2" t="s">
        <v>96</v>
      </c>
      <c r="BR299" s="1" t="s">
        <v>523</v>
      </c>
      <c r="BS299" s="1" t="s">
        <v>523</v>
      </c>
      <c r="BT299" s="1" t="s">
        <v>523</v>
      </c>
      <c r="BU299" s="2">
        <v>19005.286294494326</v>
      </c>
      <c r="BV299" s="2">
        <v>165795.06846266516</v>
      </c>
      <c r="BW299" s="2">
        <v>40253875.791999996</v>
      </c>
      <c r="BX299" s="2">
        <v>19005.286294494326</v>
      </c>
      <c r="BY299" s="2">
        <v>19005.286294494326</v>
      </c>
      <c r="BZ299" s="2">
        <v>19005.286294494326</v>
      </c>
      <c r="CA299" s="2">
        <v>165795.06846266516</v>
      </c>
      <c r="CB299" s="2">
        <v>40253875.791999996</v>
      </c>
      <c r="CC299" s="2">
        <v>19005.286294494326</v>
      </c>
      <c r="CD299" s="2">
        <v>19005.286294494326</v>
      </c>
      <c r="CE299" s="1">
        <f t="shared" si="4"/>
        <v>3.8009890037791268E-4</v>
      </c>
    </row>
    <row r="300" spans="1:83" ht="13.5" customHeight="1">
      <c r="A300" s="3" t="s">
        <v>765</v>
      </c>
      <c r="B300" t="s">
        <v>780</v>
      </c>
      <c r="C300" s="9" t="s">
        <v>1909</v>
      </c>
      <c r="D300" s="3" t="s">
        <v>523</v>
      </c>
      <c r="E300" s="3" t="s">
        <v>777</v>
      </c>
      <c r="F300" s="3" t="s">
        <v>768</v>
      </c>
      <c r="G300" s="3" t="s">
        <v>88</v>
      </c>
      <c r="H300" s="3" t="s">
        <v>769</v>
      </c>
      <c r="I300" s="3" t="s">
        <v>770</v>
      </c>
      <c r="J300" s="3" t="s">
        <v>523</v>
      </c>
      <c r="K300" s="3" t="s">
        <v>92</v>
      </c>
      <c r="L300" s="3" t="s">
        <v>116</v>
      </c>
      <c r="M300" s="3" t="s">
        <v>94</v>
      </c>
      <c r="N300" s="2">
        <v>19998885.34</v>
      </c>
      <c r="O300" s="2">
        <v>0</v>
      </c>
      <c r="P300" s="10">
        <v>1</v>
      </c>
      <c r="Q300" s="2">
        <v>19998885.34</v>
      </c>
      <c r="R300" s="2">
        <v>0</v>
      </c>
      <c r="S300" s="3" t="s">
        <v>94</v>
      </c>
      <c r="T300" s="2">
        <v>19998885.34</v>
      </c>
      <c r="U300" s="2">
        <v>19998885.34</v>
      </c>
      <c r="V300" s="2">
        <v>126569.42</v>
      </c>
      <c r="W300" s="11">
        <v>1</v>
      </c>
      <c r="X300" s="2">
        <v>19998885.34</v>
      </c>
      <c r="Y300" s="2">
        <v>19998885.34</v>
      </c>
      <c r="Z300" s="2">
        <v>126569.42</v>
      </c>
      <c r="AA300" s="12">
        <v>2.7400000000000001E-2</v>
      </c>
      <c r="AB300" s="13">
        <v>46238</v>
      </c>
      <c r="AC300" s="13">
        <v>44500</v>
      </c>
      <c r="AD300" s="2">
        <v>5</v>
      </c>
      <c r="AE300" s="2">
        <v>1</v>
      </c>
      <c r="AF300" s="3" t="s">
        <v>95</v>
      </c>
      <c r="AG300" s="2">
        <v>0</v>
      </c>
      <c r="AH300" s="3" t="s">
        <v>95</v>
      </c>
      <c r="AI300" s="3" t="s">
        <v>95</v>
      </c>
      <c r="AJ300" s="2">
        <v>1</v>
      </c>
      <c r="AK300" s="2">
        <v>7553.7479853406421</v>
      </c>
      <c r="AL300" s="2">
        <v>0</v>
      </c>
      <c r="AM300" s="2">
        <v>47.806339457253642</v>
      </c>
      <c r="AN300" s="2">
        <v>7601.5543247978958</v>
      </c>
      <c r="AO300" s="2">
        <v>65369.933044233701</v>
      </c>
      <c r="AP300" s="2">
        <v>0</v>
      </c>
      <c r="AQ300" s="2">
        <v>943.20740594939934</v>
      </c>
      <c r="AR300" s="2">
        <v>66313.140450183098</v>
      </c>
      <c r="AS300" s="2">
        <v>15999108.272000002</v>
      </c>
      <c r="AT300" s="2">
        <v>0</v>
      </c>
      <c r="AU300" s="2">
        <v>101255.53599999999</v>
      </c>
      <c r="AV300" s="2">
        <v>16100363.808000002</v>
      </c>
      <c r="AW300" s="2">
        <v>7553.7479853406421</v>
      </c>
      <c r="AX300" s="2">
        <v>0</v>
      </c>
      <c r="AY300" s="2">
        <v>47.806339457253642</v>
      </c>
      <c r="AZ300" s="2">
        <v>7601.5543247978958</v>
      </c>
      <c r="BA300" s="2">
        <v>38441.778872197065</v>
      </c>
      <c r="BB300" s="2">
        <v>0</v>
      </c>
      <c r="BC300" s="2">
        <v>243.29124213190951</v>
      </c>
      <c r="BD300" s="2">
        <v>38685.07011432897</v>
      </c>
      <c r="BE300" s="2">
        <v>332674.12625540973</v>
      </c>
      <c r="BF300" s="2">
        <v>0</v>
      </c>
      <c r="BG300" s="2">
        <v>4800.0768096170887</v>
      </c>
      <c r="BH300" s="2">
        <v>337474.20306502684</v>
      </c>
      <c r="BI300" s="2">
        <v>81421061.907035217</v>
      </c>
      <c r="BJ300" s="2">
        <v>0</v>
      </c>
      <c r="BK300" s="2">
        <v>515299.54825759999</v>
      </c>
      <c r="BL300" s="2">
        <v>81936361.455292806</v>
      </c>
      <c r="BM300" s="2">
        <v>38441.778872197065</v>
      </c>
      <c r="BN300" s="2">
        <v>0</v>
      </c>
      <c r="BO300" s="2">
        <v>243.29124213190951</v>
      </c>
      <c r="BP300" s="2">
        <v>38685.07011432897</v>
      </c>
      <c r="BQ300" s="2" t="s">
        <v>96</v>
      </c>
      <c r="BR300" s="1" t="s">
        <v>523</v>
      </c>
      <c r="BS300" s="1" t="s">
        <v>523</v>
      </c>
      <c r="BT300" s="1" t="s">
        <v>523</v>
      </c>
      <c r="BU300" s="2">
        <v>7601.5543247978958</v>
      </c>
      <c r="BV300" s="2">
        <v>66313.140450183098</v>
      </c>
      <c r="BW300" s="2">
        <v>16100363.808000002</v>
      </c>
      <c r="BX300" s="2">
        <v>7601.5543247978958</v>
      </c>
      <c r="BY300" s="2">
        <v>7601.5543247978958</v>
      </c>
      <c r="BZ300" s="2">
        <v>7601.5543247978958</v>
      </c>
      <c r="CA300" s="2">
        <v>66313.140450183098</v>
      </c>
      <c r="CB300" s="2">
        <v>16100363.808000002</v>
      </c>
      <c r="CC300" s="2">
        <v>7601.5543247978958</v>
      </c>
      <c r="CD300" s="2">
        <v>7601.5543247978958</v>
      </c>
      <c r="CE300" s="1">
        <f t="shared" si="4"/>
        <v>3.8009890029190477E-4</v>
      </c>
    </row>
    <row r="301" spans="1:83" ht="13.5" customHeight="1">
      <c r="A301" s="3" t="s">
        <v>765</v>
      </c>
      <c r="B301" t="s">
        <v>781</v>
      </c>
      <c r="C301" s="9" t="s">
        <v>1910</v>
      </c>
      <c r="D301" s="3" t="s">
        <v>523</v>
      </c>
      <c r="E301" s="3" t="s">
        <v>777</v>
      </c>
      <c r="F301" s="3" t="s">
        <v>768</v>
      </c>
      <c r="G301" s="3" t="s">
        <v>88</v>
      </c>
      <c r="H301" s="3" t="s">
        <v>769</v>
      </c>
      <c r="I301" s="3" t="s">
        <v>770</v>
      </c>
      <c r="J301" s="3" t="s">
        <v>523</v>
      </c>
      <c r="K301" s="3" t="s">
        <v>92</v>
      </c>
      <c r="L301" s="3" t="s">
        <v>116</v>
      </c>
      <c r="M301" s="3" t="s">
        <v>94</v>
      </c>
      <c r="N301" s="2">
        <v>99962419.409999996</v>
      </c>
      <c r="O301" s="2">
        <v>0</v>
      </c>
      <c r="P301" s="10">
        <v>1</v>
      </c>
      <c r="Q301" s="2">
        <v>99962419.409999996</v>
      </c>
      <c r="R301" s="2">
        <v>0</v>
      </c>
      <c r="S301" s="3" t="s">
        <v>94</v>
      </c>
      <c r="T301" s="2">
        <v>99962419.409999996</v>
      </c>
      <c r="U301" s="2">
        <v>99962419.409999996</v>
      </c>
      <c r="V301" s="2">
        <v>1731917.81</v>
      </c>
      <c r="W301" s="11">
        <v>1</v>
      </c>
      <c r="X301" s="2">
        <v>99962419.409999996</v>
      </c>
      <c r="Y301" s="2">
        <v>99962419.409999996</v>
      </c>
      <c r="Z301" s="2">
        <v>1731917.81</v>
      </c>
      <c r="AA301" s="12">
        <v>2.69E-2</v>
      </c>
      <c r="AB301" s="13">
        <v>44627</v>
      </c>
      <c r="AC301" s="13">
        <v>44500</v>
      </c>
      <c r="AD301" s="2">
        <v>1</v>
      </c>
      <c r="AE301" s="2">
        <v>1</v>
      </c>
      <c r="AF301" s="3" t="s">
        <v>95</v>
      </c>
      <c r="AG301" s="2">
        <v>0</v>
      </c>
      <c r="AH301" s="3" t="s">
        <v>95</v>
      </c>
      <c r="AI301" s="3" t="s">
        <v>95</v>
      </c>
      <c r="AJ301" s="2">
        <v>1</v>
      </c>
      <c r="AK301" s="2">
        <v>37756.650502805656</v>
      </c>
      <c r="AL301" s="2">
        <v>0</v>
      </c>
      <c r="AM301" s="2">
        <v>654.15999170197142</v>
      </c>
      <c r="AN301" s="2">
        <v>38410.810494507627</v>
      </c>
      <c r="AO301" s="2">
        <v>37756.650502805656</v>
      </c>
      <c r="AP301" s="2">
        <v>0</v>
      </c>
      <c r="AQ301" s="2">
        <v>654.15999170197142</v>
      </c>
      <c r="AR301" s="2">
        <v>38410.810494507627</v>
      </c>
      <c r="AS301" s="2">
        <v>79969935.527999997</v>
      </c>
      <c r="AT301" s="2">
        <v>0</v>
      </c>
      <c r="AU301" s="2">
        <v>1385534.2479999999</v>
      </c>
      <c r="AV301" s="2">
        <v>81355469.775999993</v>
      </c>
      <c r="AW301" s="2">
        <v>37756.650502805656</v>
      </c>
      <c r="AX301" s="2">
        <v>0</v>
      </c>
      <c r="AY301" s="2">
        <v>654.15999170197142</v>
      </c>
      <c r="AZ301" s="2">
        <v>38410.810494507627</v>
      </c>
      <c r="BA301" s="2">
        <v>192147.37007382826</v>
      </c>
      <c r="BB301" s="2">
        <v>0</v>
      </c>
      <c r="BC301" s="2">
        <v>3329.0856137705027</v>
      </c>
      <c r="BD301" s="2">
        <v>195476.45568759876</v>
      </c>
      <c r="BE301" s="2">
        <v>192147.37007382826</v>
      </c>
      <c r="BF301" s="2">
        <v>0</v>
      </c>
      <c r="BG301" s="2">
        <v>3329.0856137705027</v>
      </c>
      <c r="BH301" s="2">
        <v>195476.45568759876</v>
      </c>
      <c r="BI301" s="2">
        <v>406974998.89554483</v>
      </c>
      <c r="BJ301" s="2">
        <v>0</v>
      </c>
      <c r="BK301" s="2">
        <v>7051122.3414968001</v>
      </c>
      <c r="BL301" s="2">
        <v>414026121.23704159</v>
      </c>
      <c r="BM301" s="2">
        <v>192147.37007382826</v>
      </c>
      <c r="BN301" s="2">
        <v>0</v>
      </c>
      <c r="BO301" s="2">
        <v>3329.0856137705027</v>
      </c>
      <c r="BP301" s="2">
        <v>195476.45568759876</v>
      </c>
      <c r="BQ301" s="2" t="s">
        <v>96</v>
      </c>
      <c r="BR301" s="1" t="s">
        <v>523</v>
      </c>
      <c r="BS301" s="1" t="s">
        <v>523</v>
      </c>
      <c r="BT301" s="1" t="s">
        <v>523</v>
      </c>
      <c r="BU301" s="2">
        <v>38410.810494507627</v>
      </c>
      <c r="BV301" s="2">
        <v>38410.810494507627</v>
      </c>
      <c r="BW301" s="2">
        <v>81355469.775999993</v>
      </c>
      <c r="BX301" s="2">
        <v>38410.810494507627</v>
      </c>
      <c r="BY301" s="2">
        <v>38410.810494507627</v>
      </c>
      <c r="BZ301" s="2">
        <v>38410.810494507627</v>
      </c>
      <c r="CA301" s="2">
        <v>38410.810494507627</v>
      </c>
      <c r="CB301" s="2">
        <v>81355469.775999993</v>
      </c>
      <c r="CC301" s="2">
        <v>38410.810494507627</v>
      </c>
      <c r="CD301" s="2">
        <v>38410.810494507627</v>
      </c>
      <c r="CE301" s="1">
        <f t="shared" si="4"/>
        <v>3.8425250930516295E-4</v>
      </c>
    </row>
    <row r="302" spans="1:83" ht="13.5" customHeight="1">
      <c r="A302" s="3" t="s">
        <v>765</v>
      </c>
      <c r="B302" t="s">
        <v>782</v>
      </c>
      <c r="C302" s="9" t="s">
        <v>1911</v>
      </c>
      <c r="D302" s="3" t="s">
        <v>523</v>
      </c>
      <c r="E302" s="3" t="s">
        <v>777</v>
      </c>
      <c r="F302" s="3" t="s">
        <v>768</v>
      </c>
      <c r="G302" s="3" t="s">
        <v>88</v>
      </c>
      <c r="H302" s="3" t="s">
        <v>769</v>
      </c>
      <c r="I302" s="3" t="s">
        <v>770</v>
      </c>
      <c r="J302" s="3" t="s">
        <v>523</v>
      </c>
      <c r="K302" s="3" t="s">
        <v>92</v>
      </c>
      <c r="L302" s="3" t="s">
        <v>116</v>
      </c>
      <c r="M302" s="3" t="s">
        <v>94</v>
      </c>
      <c r="N302" s="2">
        <v>249730926.56999999</v>
      </c>
      <c r="O302" s="2">
        <v>0</v>
      </c>
      <c r="P302" s="10">
        <v>1</v>
      </c>
      <c r="Q302" s="2">
        <v>249730926.56999999</v>
      </c>
      <c r="R302" s="2">
        <v>0</v>
      </c>
      <c r="S302" s="3" t="s">
        <v>94</v>
      </c>
      <c r="T302" s="2">
        <v>249730926.56999999</v>
      </c>
      <c r="U302" s="2">
        <v>249730926.56999999</v>
      </c>
      <c r="V302" s="2">
        <v>1525081.86</v>
      </c>
      <c r="W302" s="11">
        <v>1</v>
      </c>
      <c r="X302" s="2">
        <v>249730926.56999999</v>
      </c>
      <c r="Y302" s="2">
        <v>249730926.56999999</v>
      </c>
      <c r="Z302" s="2">
        <v>1525081.86</v>
      </c>
      <c r="AA302" s="12">
        <v>2.75E-2</v>
      </c>
      <c r="AB302" s="13">
        <v>44781</v>
      </c>
      <c r="AC302" s="13">
        <v>44500</v>
      </c>
      <c r="AD302" s="2">
        <v>1</v>
      </c>
      <c r="AE302" s="2">
        <v>1</v>
      </c>
      <c r="AF302" s="3" t="s">
        <v>95</v>
      </c>
      <c r="AG302" s="2">
        <v>0</v>
      </c>
      <c r="AH302" s="3" t="s">
        <v>95</v>
      </c>
      <c r="AI302" s="3" t="s">
        <v>95</v>
      </c>
      <c r="AJ302" s="2">
        <v>1</v>
      </c>
      <c r="AK302" s="2">
        <v>94325.481214814004</v>
      </c>
      <c r="AL302" s="2">
        <v>0</v>
      </c>
      <c r="AM302" s="2">
        <v>576.0363056041482</v>
      </c>
      <c r="AN302" s="2">
        <v>94901.517520418158</v>
      </c>
      <c r="AO302" s="2">
        <v>94325.481214814004</v>
      </c>
      <c r="AP302" s="2">
        <v>0</v>
      </c>
      <c r="AQ302" s="2">
        <v>576.0363056041482</v>
      </c>
      <c r="AR302" s="2">
        <v>94901.517520418158</v>
      </c>
      <c r="AS302" s="2">
        <v>199784741.25599998</v>
      </c>
      <c r="AT302" s="2">
        <v>0</v>
      </c>
      <c r="AU302" s="2">
        <v>1220065.4879999999</v>
      </c>
      <c r="AV302" s="2">
        <v>201004806.74400002</v>
      </c>
      <c r="AW302" s="2">
        <v>94325.481214814004</v>
      </c>
      <c r="AX302" s="2">
        <v>0</v>
      </c>
      <c r="AY302" s="2">
        <v>576.0363056041482</v>
      </c>
      <c r="AZ302" s="2">
        <v>94901.517520418158</v>
      </c>
      <c r="BA302" s="2">
        <v>480031.80645030999</v>
      </c>
      <c r="BB302" s="2">
        <v>0</v>
      </c>
      <c r="BC302" s="2">
        <v>2931.5063628500707</v>
      </c>
      <c r="BD302" s="2">
        <v>482963.31281316007</v>
      </c>
      <c r="BE302" s="2">
        <v>480031.80645030999</v>
      </c>
      <c r="BF302" s="2">
        <v>0</v>
      </c>
      <c r="BG302" s="2">
        <v>2931.5063628500707</v>
      </c>
      <c r="BH302" s="2">
        <v>482963.31281316007</v>
      </c>
      <c r="BI302" s="2">
        <v>1016724526.7259096</v>
      </c>
      <c r="BJ302" s="2">
        <v>0</v>
      </c>
      <c r="BK302" s="2">
        <v>6209035.2749807993</v>
      </c>
      <c r="BL302" s="2">
        <v>1022933562.0008905</v>
      </c>
      <c r="BM302" s="2">
        <v>480031.80645030999</v>
      </c>
      <c r="BN302" s="2">
        <v>0</v>
      </c>
      <c r="BO302" s="2">
        <v>2931.5063628500707</v>
      </c>
      <c r="BP302" s="2">
        <v>482963.31281316007</v>
      </c>
      <c r="BQ302" s="2" t="s">
        <v>96</v>
      </c>
      <c r="BR302" s="1" t="s">
        <v>523</v>
      </c>
      <c r="BS302" s="1" t="s">
        <v>523</v>
      </c>
      <c r="BT302" s="1" t="s">
        <v>523</v>
      </c>
      <c r="BU302" s="2">
        <v>94901.517520418158</v>
      </c>
      <c r="BV302" s="2">
        <v>94901.517520418158</v>
      </c>
      <c r="BW302" s="2">
        <v>201004806.74400002</v>
      </c>
      <c r="BX302" s="2">
        <v>94901.517520418158</v>
      </c>
      <c r="BY302" s="2">
        <v>94901.517520418158</v>
      </c>
      <c r="BZ302" s="2">
        <v>94901.517520418158</v>
      </c>
      <c r="CA302" s="2">
        <v>94901.517520418158</v>
      </c>
      <c r="CB302" s="2">
        <v>201004806.74400002</v>
      </c>
      <c r="CC302" s="2">
        <v>94901.517520418158</v>
      </c>
      <c r="CD302" s="2">
        <v>94901.517520418158</v>
      </c>
      <c r="CE302" s="1">
        <f t="shared" si="4"/>
        <v>3.8001507792354705E-4</v>
      </c>
    </row>
    <row r="303" spans="1:83" ht="13.5" customHeight="1">
      <c r="A303" s="3" t="s">
        <v>765</v>
      </c>
      <c r="B303" t="s">
        <v>783</v>
      </c>
      <c r="C303" s="9" t="s">
        <v>1912</v>
      </c>
      <c r="D303" s="3" t="s">
        <v>523</v>
      </c>
      <c r="E303" s="3" t="s">
        <v>777</v>
      </c>
      <c r="F303" s="3" t="s">
        <v>768</v>
      </c>
      <c r="G303" s="3" t="s">
        <v>88</v>
      </c>
      <c r="H303" s="3" t="s">
        <v>769</v>
      </c>
      <c r="I303" s="3" t="s">
        <v>770</v>
      </c>
      <c r="J303" s="3" t="s">
        <v>523</v>
      </c>
      <c r="K303" s="3" t="s">
        <v>92</v>
      </c>
      <c r="L303" s="3" t="s">
        <v>116</v>
      </c>
      <c r="M303" s="3" t="s">
        <v>94</v>
      </c>
      <c r="N303" s="2">
        <v>100030623.37</v>
      </c>
      <c r="O303" s="2">
        <v>0</v>
      </c>
      <c r="P303" s="10">
        <v>1</v>
      </c>
      <c r="Q303" s="2">
        <v>100030623.37</v>
      </c>
      <c r="R303" s="2">
        <v>0</v>
      </c>
      <c r="S303" s="3" t="s">
        <v>94</v>
      </c>
      <c r="T303" s="2">
        <v>100030623.37</v>
      </c>
      <c r="U303" s="2">
        <v>100030623.37</v>
      </c>
      <c r="V303" s="2">
        <v>610877.04</v>
      </c>
      <c r="W303" s="11">
        <v>1</v>
      </c>
      <c r="X303" s="2">
        <v>100030623.37</v>
      </c>
      <c r="Y303" s="2">
        <v>100030623.37</v>
      </c>
      <c r="Z303" s="2">
        <v>610877.04</v>
      </c>
      <c r="AA303" s="12">
        <v>2.75E-2</v>
      </c>
      <c r="AB303" s="13">
        <v>44781</v>
      </c>
      <c r="AC303" s="13">
        <v>44500</v>
      </c>
      <c r="AD303" s="2">
        <v>1</v>
      </c>
      <c r="AE303" s="2">
        <v>1</v>
      </c>
      <c r="AF303" s="3" t="s">
        <v>95</v>
      </c>
      <c r="AG303" s="2">
        <v>0</v>
      </c>
      <c r="AH303" s="3" t="s">
        <v>95</v>
      </c>
      <c r="AI303" s="3" t="s">
        <v>95</v>
      </c>
      <c r="AJ303" s="2">
        <v>1</v>
      </c>
      <c r="AK303" s="2">
        <v>37782.411714827402</v>
      </c>
      <c r="AL303" s="2">
        <v>0</v>
      </c>
      <c r="AM303" s="2">
        <v>230.73341997523823</v>
      </c>
      <c r="AN303" s="2">
        <v>38013.145134802638</v>
      </c>
      <c r="AO303" s="2">
        <v>37782.411714827402</v>
      </c>
      <c r="AP303" s="2">
        <v>0</v>
      </c>
      <c r="AQ303" s="2">
        <v>230.73341997523823</v>
      </c>
      <c r="AR303" s="2">
        <v>38013.145134802638</v>
      </c>
      <c r="AS303" s="2">
        <v>80024498.695999995</v>
      </c>
      <c r="AT303" s="2">
        <v>0</v>
      </c>
      <c r="AU303" s="2">
        <v>488701.63199999998</v>
      </c>
      <c r="AV303" s="2">
        <v>80513200.328000009</v>
      </c>
      <c r="AW303" s="2">
        <v>37782.411714827402</v>
      </c>
      <c r="AX303" s="2">
        <v>0</v>
      </c>
      <c r="AY303" s="2">
        <v>230.73341997523823</v>
      </c>
      <c r="AZ303" s="2">
        <v>38013.145134802638</v>
      </c>
      <c r="BA303" s="2">
        <v>192278.47145792813</v>
      </c>
      <c r="BB303" s="2">
        <v>0</v>
      </c>
      <c r="BC303" s="2">
        <v>1174.2254475959849</v>
      </c>
      <c r="BD303" s="2">
        <v>193452.69690552412</v>
      </c>
      <c r="BE303" s="2">
        <v>192278.47145792813</v>
      </c>
      <c r="BF303" s="2">
        <v>0</v>
      </c>
      <c r="BG303" s="2">
        <v>1174.2254475959849</v>
      </c>
      <c r="BH303" s="2">
        <v>193452.69690552412</v>
      </c>
      <c r="BI303" s="2">
        <v>407252676.31381357</v>
      </c>
      <c r="BJ303" s="2">
        <v>0</v>
      </c>
      <c r="BK303" s="2">
        <v>2487051.4754112</v>
      </c>
      <c r="BL303" s="2">
        <v>409739727.78922486</v>
      </c>
      <c r="BM303" s="2">
        <v>192278.47145792813</v>
      </c>
      <c r="BN303" s="2">
        <v>0</v>
      </c>
      <c r="BO303" s="2">
        <v>1174.2254475959849</v>
      </c>
      <c r="BP303" s="2">
        <v>193452.69690552412</v>
      </c>
      <c r="BQ303" s="2" t="s">
        <v>96</v>
      </c>
      <c r="BR303" s="1" t="s">
        <v>523</v>
      </c>
      <c r="BS303" s="1" t="s">
        <v>523</v>
      </c>
      <c r="BT303" s="1" t="s">
        <v>523</v>
      </c>
      <c r="BU303" s="2">
        <v>38013.145134802638</v>
      </c>
      <c r="BV303" s="2">
        <v>38013.145134802638</v>
      </c>
      <c r="BW303" s="2">
        <v>80513200.328000009</v>
      </c>
      <c r="BX303" s="2">
        <v>38013.145134802638</v>
      </c>
      <c r="BY303" s="2">
        <v>38013.145134802638</v>
      </c>
      <c r="BZ303" s="2">
        <v>38013.145134802638</v>
      </c>
      <c r="CA303" s="2">
        <v>38013.145134802638</v>
      </c>
      <c r="CB303" s="2">
        <v>80513200.328000009</v>
      </c>
      <c r="CC303" s="2">
        <v>38013.145134802638</v>
      </c>
      <c r="CD303" s="2">
        <v>38013.145134802638</v>
      </c>
      <c r="CE303" s="1">
        <f t="shared" si="4"/>
        <v>3.8001507792465771E-4</v>
      </c>
    </row>
    <row r="304" spans="1:83" ht="13.5" customHeight="1">
      <c r="A304" s="3" t="s">
        <v>765</v>
      </c>
      <c r="B304" t="s">
        <v>784</v>
      </c>
      <c r="C304" s="9" t="s">
        <v>1913</v>
      </c>
      <c r="D304" s="3" t="s">
        <v>523</v>
      </c>
      <c r="E304" s="3" t="s">
        <v>777</v>
      </c>
      <c r="F304" s="3" t="s">
        <v>768</v>
      </c>
      <c r="G304" s="3" t="s">
        <v>88</v>
      </c>
      <c r="H304" s="3" t="s">
        <v>769</v>
      </c>
      <c r="I304" s="3" t="s">
        <v>770</v>
      </c>
      <c r="J304" s="3" t="s">
        <v>523</v>
      </c>
      <c r="K304" s="3" t="s">
        <v>92</v>
      </c>
      <c r="L304" s="3" t="s">
        <v>116</v>
      </c>
      <c r="M304" s="3" t="s">
        <v>94</v>
      </c>
      <c r="N304" s="2">
        <v>299990057.37</v>
      </c>
      <c r="O304" s="2">
        <v>0</v>
      </c>
      <c r="P304" s="10">
        <v>1</v>
      </c>
      <c r="Q304" s="2">
        <v>299990057.37</v>
      </c>
      <c r="R304" s="2">
        <v>0</v>
      </c>
      <c r="S304" s="3" t="s">
        <v>94</v>
      </c>
      <c r="T304" s="2">
        <v>299990057.37</v>
      </c>
      <c r="U304" s="2">
        <v>299990057.37</v>
      </c>
      <c r="V304" s="2">
        <v>7694136.9900000002</v>
      </c>
      <c r="W304" s="11">
        <v>1</v>
      </c>
      <c r="X304" s="2">
        <v>299990057.37</v>
      </c>
      <c r="Y304" s="2">
        <v>299990057.37</v>
      </c>
      <c r="Z304" s="2">
        <v>7694136.9900000002</v>
      </c>
      <c r="AA304" s="12">
        <v>2.69E-2</v>
      </c>
      <c r="AB304" s="13">
        <v>44514</v>
      </c>
      <c r="AC304" s="13">
        <v>44500</v>
      </c>
      <c r="AD304" s="2">
        <v>1</v>
      </c>
      <c r="AE304" s="2">
        <v>1</v>
      </c>
      <c r="AF304" s="3" t="s">
        <v>95</v>
      </c>
      <c r="AG304" s="2">
        <v>0</v>
      </c>
      <c r="AH304" s="3" t="s">
        <v>95</v>
      </c>
      <c r="AI304" s="3" t="s">
        <v>95</v>
      </c>
      <c r="AJ304" s="2">
        <v>1</v>
      </c>
      <c r="AK304" s="2">
        <v>113308.77961225719</v>
      </c>
      <c r="AL304" s="2">
        <v>0</v>
      </c>
      <c r="AM304" s="2">
        <v>2906.1405572890499</v>
      </c>
      <c r="AN304" s="2">
        <v>116214.92016954624</v>
      </c>
      <c r="AO304" s="2">
        <v>113308.77961225719</v>
      </c>
      <c r="AP304" s="2">
        <v>0</v>
      </c>
      <c r="AQ304" s="2">
        <v>2906.1405572890499</v>
      </c>
      <c r="AR304" s="2">
        <v>116214.92016954624</v>
      </c>
      <c r="AS304" s="2">
        <v>239992045.89600003</v>
      </c>
      <c r="AT304" s="2">
        <v>0</v>
      </c>
      <c r="AU304" s="2">
        <v>6155309.5919999992</v>
      </c>
      <c r="AV304" s="2">
        <v>246147355.48799998</v>
      </c>
      <c r="AW304" s="2">
        <v>113308.77961225719</v>
      </c>
      <c r="AX304" s="2">
        <v>0</v>
      </c>
      <c r="AY304" s="2">
        <v>2906.1405572890499</v>
      </c>
      <c r="AZ304" s="2">
        <v>116214.92016954624</v>
      </c>
      <c r="BA304" s="2">
        <v>576639.71032473806</v>
      </c>
      <c r="BB304" s="2">
        <v>0</v>
      </c>
      <c r="BC304" s="2">
        <v>14789.639910099704</v>
      </c>
      <c r="BD304" s="2">
        <v>591429.35023483774</v>
      </c>
      <c r="BE304" s="2">
        <v>576639.71032473806</v>
      </c>
      <c r="BF304" s="2">
        <v>0</v>
      </c>
      <c r="BG304" s="2">
        <v>14789.639910099704</v>
      </c>
      <c r="BH304" s="2">
        <v>591429.35023483774</v>
      </c>
      <c r="BI304" s="2">
        <v>1221343520.7693338</v>
      </c>
      <c r="BJ304" s="2">
        <v>0</v>
      </c>
      <c r="BK304" s="2">
        <v>31324986.044647198</v>
      </c>
      <c r="BL304" s="2">
        <v>1252668506.8139808</v>
      </c>
      <c r="BM304" s="2">
        <v>576639.71032473806</v>
      </c>
      <c r="BN304" s="2">
        <v>0</v>
      </c>
      <c r="BO304" s="2">
        <v>14789.639910099704</v>
      </c>
      <c r="BP304" s="2">
        <v>591429.35023483774</v>
      </c>
      <c r="BQ304" s="2" t="s">
        <v>96</v>
      </c>
      <c r="BR304" s="1" t="s">
        <v>523</v>
      </c>
      <c r="BS304" s="1" t="s">
        <v>523</v>
      </c>
      <c r="BT304" s="1" t="s">
        <v>523</v>
      </c>
      <c r="BU304" s="2">
        <v>116214.92016954624</v>
      </c>
      <c r="BV304" s="2">
        <v>116214.92016954624</v>
      </c>
      <c r="BW304" s="2">
        <v>246147355.48799998</v>
      </c>
      <c r="BX304" s="2">
        <v>116214.92016954624</v>
      </c>
      <c r="BY304" s="2">
        <v>116214.92016954624</v>
      </c>
      <c r="BZ304" s="2">
        <v>116214.92016954624</v>
      </c>
      <c r="CA304" s="2">
        <v>116214.92016954624</v>
      </c>
      <c r="CB304" s="2">
        <v>246147355.48799998</v>
      </c>
      <c r="CC304" s="2">
        <v>116214.92016954624</v>
      </c>
      <c r="CD304" s="2">
        <v>116214.92016954624</v>
      </c>
      <c r="CE304" s="1">
        <f t="shared" si="4"/>
        <v>3.8739590634568851E-4</v>
      </c>
    </row>
    <row r="305" spans="1:83" ht="13.5" customHeight="1">
      <c r="A305" s="3" t="s">
        <v>765</v>
      </c>
      <c r="B305" t="s">
        <v>785</v>
      </c>
      <c r="C305" s="9" t="s">
        <v>1914</v>
      </c>
      <c r="D305" s="3" t="s">
        <v>523</v>
      </c>
      <c r="E305" s="3" t="s">
        <v>777</v>
      </c>
      <c r="F305" s="3" t="s">
        <v>768</v>
      </c>
      <c r="G305" s="3" t="s">
        <v>88</v>
      </c>
      <c r="H305" s="3" t="s">
        <v>769</v>
      </c>
      <c r="I305" s="3" t="s">
        <v>770</v>
      </c>
      <c r="J305" s="3" t="s">
        <v>523</v>
      </c>
      <c r="K305" s="3" t="s">
        <v>92</v>
      </c>
      <c r="L305" s="3" t="s">
        <v>116</v>
      </c>
      <c r="M305" s="3" t="s">
        <v>94</v>
      </c>
      <c r="N305" s="2">
        <v>200312529.96000001</v>
      </c>
      <c r="O305" s="2">
        <v>0</v>
      </c>
      <c r="P305" s="10">
        <v>1</v>
      </c>
      <c r="Q305" s="2">
        <v>200312529.96000001</v>
      </c>
      <c r="R305" s="2">
        <v>0</v>
      </c>
      <c r="S305" s="3" t="s">
        <v>94</v>
      </c>
      <c r="T305" s="2">
        <v>200312529.96000001</v>
      </c>
      <c r="U305" s="2">
        <v>200312529.96000001</v>
      </c>
      <c r="V305" s="2">
        <v>3105191.81</v>
      </c>
      <c r="W305" s="11">
        <v>1</v>
      </c>
      <c r="X305" s="2">
        <v>200312529.96000001</v>
      </c>
      <c r="Y305" s="2">
        <v>200312529.96000001</v>
      </c>
      <c r="Z305" s="2">
        <v>3105191.81</v>
      </c>
      <c r="AA305" s="12">
        <v>2.1999999999999999E-2</v>
      </c>
      <c r="AB305" s="13">
        <v>44605</v>
      </c>
      <c r="AC305" s="13">
        <v>44500</v>
      </c>
      <c r="AD305" s="2">
        <v>1</v>
      </c>
      <c r="AE305" s="2">
        <v>1</v>
      </c>
      <c r="AF305" s="3" t="s">
        <v>95</v>
      </c>
      <c r="AG305" s="2">
        <v>0</v>
      </c>
      <c r="AH305" s="3" t="s">
        <v>95</v>
      </c>
      <c r="AI305" s="3" t="s">
        <v>95</v>
      </c>
      <c r="AJ305" s="2">
        <v>1</v>
      </c>
      <c r="AK305" s="2">
        <v>75659.735225215161</v>
      </c>
      <c r="AL305" s="2">
        <v>0</v>
      </c>
      <c r="AM305" s="2">
        <v>1172.8571857937238</v>
      </c>
      <c r="AN305" s="2">
        <v>76832.592411008882</v>
      </c>
      <c r="AO305" s="2">
        <v>75659.735225215161</v>
      </c>
      <c r="AP305" s="2">
        <v>0</v>
      </c>
      <c r="AQ305" s="2">
        <v>1172.8571857937238</v>
      </c>
      <c r="AR305" s="2">
        <v>76832.592411008882</v>
      </c>
      <c r="AS305" s="2">
        <v>160250023.96799999</v>
      </c>
      <c r="AT305" s="2">
        <v>0</v>
      </c>
      <c r="AU305" s="2">
        <v>2484153.4479999999</v>
      </c>
      <c r="AV305" s="2">
        <v>162734177.41600001</v>
      </c>
      <c r="AW305" s="2">
        <v>75659.735225215161</v>
      </c>
      <c r="AX305" s="2">
        <v>0</v>
      </c>
      <c r="AY305" s="2">
        <v>1172.8571857937238</v>
      </c>
      <c r="AZ305" s="2">
        <v>76832.592411008882</v>
      </c>
      <c r="BA305" s="2">
        <v>385039.95853464247</v>
      </c>
      <c r="BB305" s="2">
        <v>0</v>
      </c>
      <c r="BC305" s="2">
        <v>5968.7875042228397</v>
      </c>
      <c r="BD305" s="2">
        <v>391008.7460388653</v>
      </c>
      <c r="BE305" s="2">
        <v>385039.95853464247</v>
      </c>
      <c r="BF305" s="2">
        <v>0</v>
      </c>
      <c r="BG305" s="2">
        <v>5968.7875042228397</v>
      </c>
      <c r="BH305" s="2">
        <v>391008.7460388653</v>
      </c>
      <c r="BI305" s="2">
        <v>815528396.97554874</v>
      </c>
      <c r="BJ305" s="2">
        <v>0</v>
      </c>
      <c r="BK305" s="2">
        <v>12642105.3122168</v>
      </c>
      <c r="BL305" s="2">
        <v>828170502.28776562</v>
      </c>
      <c r="BM305" s="2">
        <v>385039.95853464247</v>
      </c>
      <c r="BN305" s="2">
        <v>0</v>
      </c>
      <c r="BO305" s="2">
        <v>5968.7875042228397</v>
      </c>
      <c r="BP305" s="2">
        <v>391008.7460388653</v>
      </c>
      <c r="BQ305" s="2" t="s">
        <v>96</v>
      </c>
      <c r="BR305" s="1" t="s">
        <v>523</v>
      </c>
      <c r="BS305" s="1" t="s">
        <v>523</v>
      </c>
      <c r="BT305" s="1" t="s">
        <v>523</v>
      </c>
      <c r="BU305" s="2">
        <v>76832.592411008882</v>
      </c>
      <c r="BV305" s="2">
        <v>76832.592411008882</v>
      </c>
      <c r="BW305" s="2">
        <v>162734177.41600001</v>
      </c>
      <c r="BX305" s="2">
        <v>76832.592411008882</v>
      </c>
      <c r="BY305" s="2">
        <v>76832.592411008882</v>
      </c>
      <c r="BZ305" s="2">
        <v>76832.592411008882</v>
      </c>
      <c r="CA305" s="2">
        <v>76832.592411008882</v>
      </c>
      <c r="CB305" s="2">
        <v>162734177.41600001</v>
      </c>
      <c r="CC305" s="2">
        <v>76832.592411008882</v>
      </c>
      <c r="CD305" s="2">
        <v>76832.592411008882</v>
      </c>
      <c r="CE305" s="1">
        <f t="shared" si="4"/>
        <v>3.8356358649332332E-4</v>
      </c>
    </row>
    <row r="306" spans="1:83" ht="13.5" customHeight="1">
      <c r="A306" s="3" t="s">
        <v>765</v>
      </c>
      <c r="B306" t="s">
        <v>786</v>
      </c>
      <c r="C306" s="9" t="s">
        <v>1915</v>
      </c>
      <c r="D306" s="3" t="s">
        <v>523</v>
      </c>
      <c r="E306" s="3" t="s">
        <v>777</v>
      </c>
      <c r="F306" s="3" t="s">
        <v>768</v>
      </c>
      <c r="G306" s="3" t="s">
        <v>88</v>
      </c>
      <c r="H306" s="3" t="s">
        <v>769</v>
      </c>
      <c r="I306" s="3" t="s">
        <v>770</v>
      </c>
      <c r="J306" s="3" t="s">
        <v>523</v>
      </c>
      <c r="K306" s="3" t="s">
        <v>92</v>
      </c>
      <c r="L306" s="3" t="s">
        <v>116</v>
      </c>
      <c r="M306" s="3" t="s">
        <v>94</v>
      </c>
      <c r="N306" s="2">
        <v>99468169.409999996</v>
      </c>
      <c r="O306" s="2">
        <v>0</v>
      </c>
      <c r="P306" s="10">
        <v>1</v>
      </c>
      <c r="Q306" s="2">
        <v>99468169.409999996</v>
      </c>
      <c r="R306" s="2">
        <v>0</v>
      </c>
      <c r="S306" s="3" t="s">
        <v>94</v>
      </c>
      <c r="T306" s="2">
        <v>99468169.409999996</v>
      </c>
      <c r="U306" s="2">
        <v>99468169.409999996</v>
      </c>
      <c r="V306" s="2">
        <v>1541931.5</v>
      </c>
      <c r="W306" s="11">
        <v>1</v>
      </c>
      <c r="X306" s="2">
        <v>99468169.409999996</v>
      </c>
      <c r="Y306" s="2">
        <v>99468169.409999996</v>
      </c>
      <c r="Z306" s="2">
        <v>1541931.5</v>
      </c>
      <c r="AA306" s="12">
        <v>2.1999999999999999E-2</v>
      </c>
      <c r="AB306" s="13">
        <v>44605</v>
      </c>
      <c r="AC306" s="13">
        <v>44500</v>
      </c>
      <c r="AD306" s="2">
        <v>1</v>
      </c>
      <c r="AE306" s="2">
        <v>1</v>
      </c>
      <c r="AF306" s="3" t="s">
        <v>95</v>
      </c>
      <c r="AG306" s="2">
        <v>0</v>
      </c>
      <c r="AH306" s="3" t="s">
        <v>95</v>
      </c>
      <c r="AI306" s="3" t="s">
        <v>95</v>
      </c>
      <c r="AJ306" s="2">
        <v>1</v>
      </c>
      <c r="AK306" s="2">
        <v>37569.968101347651</v>
      </c>
      <c r="AL306" s="2">
        <v>0</v>
      </c>
      <c r="AM306" s="2">
        <v>582.40055701315771</v>
      </c>
      <c r="AN306" s="2">
        <v>38152.368658360807</v>
      </c>
      <c r="AO306" s="2">
        <v>37569.968101347651</v>
      </c>
      <c r="AP306" s="2">
        <v>0</v>
      </c>
      <c r="AQ306" s="2">
        <v>582.40055701315771</v>
      </c>
      <c r="AR306" s="2">
        <v>38152.368658360807</v>
      </c>
      <c r="AS306" s="2">
        <v>79574535.527999997</v>
      </c>
      <c r="AT306" s="2">
        <v>0</v>
      </c>
      <c r="AU306" s="2">
        <v>1233545.2</v>
      </c>
      <c r="AV306" s="2">
        <v>80808080.728</v>
      </c>
      <c r="AW306" s="2">
        <v>37569.968101347651</v>
      </c>
      <c r="AX306" s="2">
        <v>0</v>
      </c>
      <c r="AY306" s="2">
        <v>582.40055701315771</v>
      </c>
      <c r="AZ306" s="2">
        <v>38152.368658360807</v>
      </c>
      <c r="BA306" s="2">
        <v>191197.32466456832</v>
      </c>
      <c r="BB306" s="2">
        <v>0</v>
      </c>
      <c r="BC306" s="2">
        <v>2963.8946746956608</v>
      </c>
      <c r="BD306" s="2">
        <v>194161.21933926397</v>
      </c>
      <c r="BE306" s="2">
        <v>191197.32466456832</v>
      </c>
      <c r="BF306" s="2">
        <v>0</v>
      </c>
      <c r="BG306" s="2">
        <v>2963.8946746956608</v>
      </c>
      <c r="BH306" s="2">
        <v>194161.21933926397</v>
      </c>
      <c r="BI306" s="2">
        <v>404962768.75554478</v>
      </c>
      <c r="BJ306" s="2">
        <v>0</v>
      </c>
      <c r="BK306" s="2">
        <v>6277634.87732</v>
      </c>
      <c r="BL306" s="2">
        <v>411240403.63286483</v>
      </c>
      <c r="BM306" s="2">
        <v>191197.32466456832</v>
      </c>
      <c r="BN306" s="2">
        <v>0</v>
      </c>
      <c r="BO306" s="2">
        <v>2963.8946746956608</v>
      </c>
      <c r="BP306" s="2">
        <v>194161.21933926397</v>
      </c>
      <c r="BQ306" s="2" t="s">
        <v>96</v>
      </c>
      <c r="BR306" s="1" t="s">
        <v>523</v>
      </c>
      <c r="BS306" s="1" t="s">
        <v>523</v>
      </c>
      <c r="BT306" s="1" t="s">
        <v>523</v>
      </c>
      <c r="BU306" s="2">
        <v>38152.368658360807</v>
      </c>
      <c r="BV306" s="2">
        <v>38152.368658360807</v>
      </c>
      <c r="BW306" s="2">
        <v>80808080.728</v>
      </c>
      <c r="BX306" s="2">
        <v>38152.368658360807</v>
      </c>
      <c r="BY306" s="2">
        <v>38152.368658360807</v>
      </c>
      <c r="BZ306" s="2">
        <v>38152.368658360807</v>
      </c>
      <c r="CA306" s="2">
        <v>38152.368658360807</v>
      </c>
      <c r="CB306" s="2">
        <v>80808080.728</v>
      </c>
      <c r="CC306" s="2">
        <v>38152.368658360807</v>
      </c>
      <c r="CD306" s="2">
        <v>38152.368658360807</v>
      </c>
      <c r="CE306" s="1">
        <f t="shared" si="4"/>
        <v>3.8356359511453091E-4</v>
      </c>
    </row>
    <row r="307" spans="1:83" ht="13.5" customHeight="1">
      <c r="A307" s="3" t="s">
        <v>765</v>
      </c>
      <c r="B307" t="s">
        <v>787</v>
      </c>
      <c r="C307" s="9" t="s">
        <v>1916</v>
      </c>
      <c r="D307" s="3" t="s">
        <v>523</v>
      </c>
      <c r="E307" s="3" t="s">
        <v>777</v>
      </c>
      <c r="F307" s="3" t="s">
        <v>768</v>
      </c>
      <c r="G307" s="3" t="s">
        <v>88</v>
      </c>
      <c r="H307" s="3" t="s">
        <v>769</v>
      </c>
      <c r="I307" s="3" t="s">
        <v>770</v>
      </c>
      <c r="J307" s="3" t="s">
        <v>523</v>
      </c>
      <c r="K307" s="3" t="s">
        <v>92</v>
      </c>
      <c r="L307" s="3" t="s">
        <v>116</v>
      </c>
      <c r="M307" s="3" t="s">
        <v>94</v>
      </c>
      <c r="N307" s="2">
        <v>48419186.859999999</v>
      </c>
      <c r="O307" s="2">
        <v>0</v>
      </c>
      <c r="P307" s="10">
        <v>1</v>
      </c>
      <c r="Q307" s="2">
        <v>48419186.859999999</v>
      </c>
      <c r="R307" s="2">
        <v>0</v>
      </c>
      <c r="S307" s="3" t="s">
        <v>94</v>
      </c>
      <c r="T307" s="2">
        <v>48419186.859999999</v>
      </c>
      <c r="U307" s="2">
        <v>48419186.859999999</v>
      </c>
      <c r="V307" s="2">
        <v>550194.86</v>
      </c>
      <c r="W307" s="11">
        <v>1</v>
      </c>
      <c r="X307" s="2">
        <v>48419186.859999999</v>
      </c>
      <c r="Y307" s="2">
        <v>48419186.859999999</v>
      </c>
      <c r="Z307" s="2">
        <v>550194.86</v>
      </c>
      <c r="AA307" s="12">
        <v>1.9900000000000001E-2</v>
      </c>
      <c r="AB307" s="13">
        <v>45756</v>
      </c>
      <c r="AC307" s="13">
        <v>44500</v>
      </c>
      <c r="AD307" s="2">
        <v>4</v>
      </c>
      <c r="AE307" s="2">
        <v>1</v>
      </c>
      <c r="AF307" s="3" t="s">
        <v>95</v>
      </c>
      <c r="AG307" s="2">
        <v>0</v>
      </c>
      <c r="AH307" s="3" t="s">
        <v>95</v>
      </c>
      <c r="AI307" s="3" t="s">
        <v>95</v>
      </c>
      <c r="AJ307" s="2">
        <v>1</v>
      </c>
      <c r="AK307" s="2">
        <v>18288.33602360946</v>
      </c>
      <c r="AL307" s="2">
        <v>0</v>
      </c>
      <c r="AM307" s="2">
        <v>207.8132478192295</v>
      </c>
      <c r="AN307" s="2">
        <v>18496.149271428691</v>
      </c>
      <c r="AO307" s="2">
        <v>104841.71230410588</v>
      </c>
      <c r="AP307" s="2">
        <v>0</v>
      </c>
      <c r="AQ307" s="2">
        <v>1900.8107367963034</v>
      </c>
      <c r="AR307" s="2">
        <v>106742.52304090216</v>
      </c>
      <c r="AS307" s="2">
        <v>38735349.488000005</v>
      </c>
      <c r="AT307" s="2">
        <v>0</v>
      </c>
      <c r="AU307" s="2">
        <v>440155.88799999998</v>
      </c>
      <c r="AV307" s="2">
        <v>39175505.376000002</v>
      </c>
      <c r="AW307" s="2">
        <v>18288.33602360946</v>
      </c>
      <c r="AX307" s="2">
        <v>0</v>
      </c>
      <c r="AY307" s="2">
        <v>207.8132478192295</v>
      </c>
      <c r="AZ307" s="2">
        <v>18496.149271428691</v>
      </c>
      <c r="BA307" s="2">
        <v>93071.170857750898</v>
      </c>
      <c r="BB307" s="2">
        <v>0</v>
      </c>
      <c r="BC307" s="2">
        <v>1057.5823994768409</v>
      </c>
      <c r="BD307" s="2">
        <v>94128.753257227756</v>
      </c>
      <c r="BE307" s="2">
        <v>533549.95808682521</v>
      </c>
      <c r="BF307" s="2">
        <v>0</v>
      </c>
      <c r="BG307" s="2">
        <v>9673.4159206300683</v>
      </c>
      <c r="BH307" s="2">
        <v>543223.37400745519</v>
      </c>
      <c r="BI307" s="2">
        <v>197128067.07938084</v>
      </c>
      <c r="BJ307" s="2">
        <v>0</v>
      </c>
      <c r="BK307" s="2">
        <v>2239997.3296208</v>
      </c>
      <c r="BL307" s="2">
        <v>199368064.40900162</v>
      </c>
      <c r="BM307" s="2">
        <v>93071.170857750898</v>
      </c>
      <c r="BN307" s="2">
        <v>0</v>
      </c>
      <c r="BO307" s="2">
        <v>1057.5823994768409</v>
      </c>
      <c r="BP307" s="2">
        <v>94128.753257227756</v>
      </c>
      <c r="BQ307" s="2" t="s">
        <v>96</v>
      </c>
      <c r="BR307" s="1" t="s">
        <v>523</v>
      </c>
      <c r="BS307" s="1" t="s">
        <v>523</v>
      </c>
      <c r="BT307" s="1" t="s">
        <v>523</v>
      </c>
      <c r="BU307" s="2">
        <v>18496.149271428691</v>
      </c>
      <c r="BV307" s="2">
        <v>106742.52304090216</v>
      </c>
      <c r="BW307" s="2">
        <v>39175505.376000002</v>
      </c>
      <c r="BX307" s="2">
        <v>18496.149271428691</v>
      </c>
      <c r="BY307" s="2">
        <v>18496.149271428691</v>
      </c>
      <c r="BZ307" s="2">
        <v>18496.149271428691</v>
      </c>
      <c r="CA307" s="2">
        <v>106742.52304090216</v>
      </c>
      <c r="CB307" s="2">
        <v>39175505.376000002</v>
      </c>
      <c r="CC307" s="2">
        <v>18496.149271428691</v>
      </c>
      <c r="CD307" s="2">
        <v>18496.149271428691</v>
      </c>
      <c r="CE307" s="1">
        <f t="shared" si="4"/>
        <v>3.8200041080633487E-4</v>
      </c>
    </row>
    <row r="308" spans="1:83" ht="13.5" customHeight="1">
      <c r="A308" s="3" t="s">
        <v>765</v>
      </c>
      <c r="B308" t="s">
        <v>788</v>
      </c>
      <c r="C308" s="9" t="s">
        <v>1917</v>
      </c>
      <c r="D308" s="3" t="s">
        <v>523</v>
      </c>
      <c r="E308" s="3" t="s">
        <v>777</v>
      </c>
      <c r="F308" s="3" t="s">
        <v>768</v>
      </c>
      <c r="G308" s="3" t="s">
        <v>88</v>
      </c>
      <c r="H308" s="3" t="s">
        <v>769</v>
      </c>
      <c r="I308" s="3" t="s">
        <v>770</v>
      </c>
      <c r="J308" s="3" t="s">
        <v>523</v>
      </c>
      <c r="K308" s="3" t="s">
        <v>92</v>
      </c>
      <c r="L308" s="3" t="s">
        <v>116</v>
      </c>
      <c r="M308" s="3" t="s">
        <v>94</v>
      </c>
      <c r="N308" s="2">
        <v>48370726.32</v>
      </c>
      <c r="O308" s="2">
        <v>0</v>
      </c>
      <c r="P308" s="10">
        <v>1</v>
      </c>
      <c r="Q308" s="2">
        <v>48370726.32</v>
      </c>
      <c r="R308" s="2">
        <v>0</v>
      </c>
      <c r="S308" s="3" t="s">
        <v>94</v>
      </c>
      <c r="T308" s="2">
        <v>48370726.32</v>
      </c>
      <c r="U308" s="2">
        <v>48370726.32</v>
      </c>
      <c r="V308" s="2">
        <v>549644.18999999994</v>
      </c>
      <c r="W308" s="11">
        <v>1</v>
      </c>
      <c r="X308" s="2">
        <v>48370726.32</v>
      </c>
      <c r="Y308" s="2">
        <v>48370726.32</v>
      </c>
      <c r="Z308" s="2">
        <v>549644.18999999994</v>
      </c>
      <c r="AA308" s="12">
        <v>1.9900000000000001E-2</v>
      </c>
      <c r="AB308" s="13">
        <v>45756</v>
      </c>
      <c r="AC308" s="13">
        <v>44500</v>
      </c>
      <c r="AD308" s="2">
        <v>4</v>
      </c>
      <c r="AE308" s="2">
        <v>1</v>
      </c>
      <c r="AF308" s="3" t="s">
        <v>95</v>
      </c>
      <c r="AG308" s="2">
        <v>0</v>
      </c>
      <c r="AH308" s="3" t="s">
        <v>95</v>
      </c>
      <c r="AI308" s="3" t="s">
        <v>95</v>
      </c>
      <c r="AJ308" s="2">
        <v>1</v>
      </c>
      <c r="AK308" s="2">
        <v>18270.032068155433</v>
      </c>
      <c r="AL308" s="2">
        <v>0</v>
      </c>
      <c r="AM308" s="2">
        <v>207.60525510701729</v>
      </c>
      <c r="AN308" s="2">
        <v>18477.63732326245</v>
      </c>
      <c r="AO308" s="2">
        <v>104736.78105014918</v>
      </c>
      <c r="AP308" s="2">
        <v>0</v>
      </c>
      <c r="AQ308" s="2">
        <v>1898.9082845479643</v>
      </c>
      <c r="AR308" s="2">
        <v>106635.68933469713</v>
      </c>
      <c r="AS308" s="2">
        <v>38696581.055999994</v>
      </c>
      <c r="AT308" s="2">
        <v>0</v>
      </c>
      <c r="AU308" s="2">
        <v>439715.3519999999</v>
      </c>
      <c r="AV308" s="2">
        <v>39136296.407999992</v>
      </c>
      <c r="AW308" s="2">
        <v>18270.032068155433</v>
      </c>
      <c r="AX308" s="2">
        <v>0</v>
      </c>
      <c r="AY308" s="2">
        <v>207.60525510701729</v>
      </c>
      <c r="AZ308" s="2">
        <v>18477.63732326245</v>
      </c>
      <c r="BA308" s="2">
        <v>92978.020198049824</v>
      </c>
      <c r="BB308" s="2">
        <v>0</v>
      </c>
      <c r="BC308" s="2">
        <v>1056.5239037651218</v>
      </c>
      <c r="BD308" s="2">
        <v>94034.544101814943</v>
      </c>
      <c r="BE308" s="2">
        <v>533015.95244231424</v>
      </c>
      <c r="BF308" s="2">
        <v>0</v>
      </c>
      <c r="BG308" s="2">
        <v>9663.7341508930458</v>
      </c>
      <c r="BH308" s="2">
        <v>542679.68659320718</v>
      </c>
      <c r="BI308" s="2">
        <v>196930770.65208957</v>
      </c>
      <c r="BJ308" s="2">
        <v>0</v>
      </c>
      <c r="BK308" s="2">
        <v>2237755.3978631995</v>
      </c>
      <c r="BL308" s="2">
        <v>199168526.04995278</v>
      </c>
      <c r="BM308" s="2">
        <v>92978.020198049824</v>
      </c>
      <c r="BN308" s="2">
        <v>0</v>
      </c>
      <c r="BO308" s="2">
        <v>1056.5239037651218</v>
      </c>
      <c r="BP308" s="2">
        <v>94034.544101814943</v>
      </c>
      <c r="BQ308" s="2" t="s">
        <v>96</v>
      </c>
      <c r="BR308" s="1" t="s">
        <v>523</v>
      </c>
      <c r="BS308" s="1" t="s">
        <v>523</v>
      </c>
      <c r="BT308" s="1" t="s">
        <v>523</v>
      </c>
      <c r="BU308" s="2">
        <v>18477.63732326245</v>
      </c>
      <c r="BV308" s="2">
        <v>106635.68933469713</v>
      </c>
      <c r="BW308" s="2">
        <v>39136296.407999992</v>
      </c>
      <c r="BX308" s="2">
        <v>18477.63732326245</v>
      </c>
      <c r="BY308" s="2">
        <v>18477.63732326245</v>
      </c>
      <c r="BZ308" s="2">
        <v>18477.63732326245</v>
      </c>
      <c r="CA308" s="2">
        <v>106635.68933469713</v>
      </c>
      <c r="CB308" s="2">
        <v>39136296.407999992</v>
      </c>
      <c r="CC308" s="2">
        <v>18477.63732326245</v>
      </c>
      <c r="CD308" s="2">
        <v>18477.63732326245</v>
      </c>
      <c r="CE308" s="1">
        <f t="shared" si="4"/>
        <v>3.8200041076543524E-4</v>
      </c>
    </row>
    <row r="309" spans="1:83" ht="13.5" customHeight="1">
      <c r="A309" s="3" t="s">
        <v>765</v>
      </c>
      <c r="B309" t="s">
        <v>789</v>
      </c>
      <c r="C309" s="9" t="s">
        <v>1918</v>
      </c>
      <c r="D309" s="3" t="s">
        <v>523</v>
      </c>
      <c r="E309" s="3" t="s">
        <v>777</v>
      </c>
      <c r="F309" s="3" t="s">
        <v>768</v>
      </c>
      <c r="G309" s="3" t="s">
        <v>88</v>
      </c>
      <c r="H309" s="3" t="s">
        <v>769</v>
      </c>
      <c r="I309" s="3" t="s">
        <v>770</v>
      </c>
      <c r="J309" s="3" t="s">
        <v>523</v>
      </c>
      <c r="K309" s="3" t="s">
        <v>92</v>
      </c>
      <c r="L309" s="3" t="s">
        <v>116</v>
      </c>
      <c r="M309" s="3" t="s">
        <v>94</v>
      </c>
      <c r="N309" s="2">
        <v>9728705.25</v>
      </c>
      <c r="O309" s="2">
        <v>0</v>
      </c>
      <c r="P309" s="10">
        <v>1</v>
      </c>
      <c r="Q309" s="2">
        <v>9728705.25</v>
      </c>
      <c r="R309" s="2">
        <v>0</v>
      </c>
      <c r="S309" s="3" t="s">
        <v>94</v>
      </c>
      <c r="T309" s="2">
        <v>9728705.25</v>
      </c>
      <c r="U309" s="2">
        <v>9728705.25</v>
      </c>
      <c r="V309" s="2">
        <v>110548.79</v>
      </c>
      <c r="W309" s="11">
        <v>1</v>
      </c>
      <c r="X309" s="2">
        <v>9728705.25</v>
      </c>
      <c r="Y309" s="2">
        <v>9728705.25</v>
      </c>
      <c r="Z309" s="2">
        <v>110548.79</v>
      </c>
      <c r="AA309" s="12">
        <v>1.9900000000000001E-2</v>
      </c>
      <c r="AB309" s="13">
        <v>45756</v>
      </c>
      <c r="AC309" s="13">
        <v>44500</v>
      </c>
      <c r="AD309" s="2">
        <v>4</v>
      </c>
      <c r="AE309" s="2">
        <v>1</v>
      </c>
      <c r="AF309" s="3" t="s">
        <v>95</v>
      </c>
      <c r="AG309" s="2">
        <v>0</v>
      </c>
      <c r="AH309" s="3" t="s">
        <v>95</v>
      </c>
      <c r="AI309" s="3" t="s">
        <v>95</v>
      </c>
      <c r="AJ309" s="2">
        <v>1</v>
      </c>
      <c r="AK309" s="2">
        <v>3674.6141813801919</v>
      </c>
      <c r="AL309" s="2">
        <v>0</v>
      </c>
      <c r="AM309" s="2">
        <v>41.75521213045495</v>
      </c>
      <c r="AN309" s="2">
        <v>3716.3693935106467</v>
      </c>
      <c r="AO309" s="2">
        <v>21065.494549941814</v>
      </c>
      <c r="AP309" s="2">
        <v>0</v>
      </c>
      <c r="AQ309" s="2">
        <v>381.92346430106568</v>
      </c>
      <c r="AR309" s="2">
        <v>21447.418014242874</v>
      </c>
      <c r="AS309" s="2">
        <v>7782964.2000000002</v>
      </c>
      <c r="AT309" s="2">
        <v>0</v>
      </c>
      <c r="AU309" s="2">
        <v>88439.031999999992</v>
      </c>
      <c r="AV309" s="2">
        <v>7871403.2319999989</v>
      </c>
      <c r="AW309" s="2">
        <v>3674.6141813801919</v>
      </c>
      <c r="AX309" s="2">
        <v>0</v>
      </c>
      <c r="AY309" s="2">
        <v>41.75521213045495</v>
      </c>
      <c r="AZ309" s="2">
        <v>3716.3693935106467</v>
      </c>
      <c r="BA309" s="2">
        <v>18700.479030461935</v>
      </c>
      <c r="BB309" s="2">
        <v>0</v>
      </c>
      <c r="BC309" s="2">
        <v>212.4964500530983</v>
      </c>
      <c r="BD309" s="2">
        <v>18912.975480515033</v>
      </c>
      <c r="BE309" s="2">
        <v>107204.40831410889</v>
      </c>
      <c r="BF309" s="2">
        <v>0</v>
      </c>
      <c r="BG309" s="2">
        <v>1943.6467021745534</v>
      </c>
      <c r="BH309" s="2">
        <v>109148.05501628341</v>
      </c>
      <c r="BI309" s="2">
        <v>39608283.11022</v>
      </c>
      <c r="BJ309" s="2">
        <v>0</v>
      </c>
      <c r="BK309" s="2">
        <v>450075.07775119995</v>
      </c>
      <c r="BL309" s="2">
        <v>40058358.187971197</v>
      </c>
      <c r="BM309" s="2">
        <v>18700.479030461935</v>
      </c>
      <c r="BN309" s="2">
        <v>0</v>
      </c>
      <c r="BO309" s="2">
        <v>212.4964500530983</v>
      </c>
      <c r="BP309" s="2">
        <v>18912.975480515033</v>
      </c>
      <c r="BQ309" s="2" t="s">
        <v>96</v>
      </c>
      <c r="BR309" s="1" t="s">
        <v>523</v>
      </c>
      <c r="BS309" s="1" t="s">
        <v>523</v>
      </c>
      <c r="BT309" s="1" t="s">
        <v>523</v>
      </c>
      <c r="BU309" s="2">
        <v>3716.3693935106467</v>
      </c>
      <c r="BV309" s="2">
        <v>21447.418014242874</v>
      </c>
      <c r="BW309" s="2">
        <v>7871403.2319999989</v>
      </c>
      <c r="BX309" s="2">
        <v>3716.3693935106467</v>
      </c>
      <c r="BY309" s="2">
        <v>3716.3693935106467</v>
      </c>
      <c r="BZ309" s="2">
        <v>3716.3693935106467</v>
      </c>
      <c r="CA309" s="2">
        <v>21447.418014242874</v>
      </c>
      <c r="CB309" s="2">
        <v>7871403.2319999989</v>
      </c>
      <c r="CC309" s="2">
        <v>3716.3693935106467</v>
      </c>
      <c r="CD309" s="2">
        <v>3716.3693935106467</v>
      </c>
      <c r="CE309" s="1">
        <f t="shared" si="4"/>
        <v>3.8200040992203427E-4</v>
      </c>
    </row>
    <row r="310" spans="1:83" ht="13.5" customHeight="1">
      <c r="A310" s="3" t="s">
        <v>765</v>
      </c>
      <c r="B310" t="s">
        <v>790</v>
      </c>
      <c r="C310" s="9" t="s">
        <v>1919</v>
      </c>
      <c r="D310" s="3" t="s">
        <v>523</v>
      </c>
      <c r="E310" s="3" t="s">
        <v>777</v>
      </c>
      <c r="F310" s="3" t="s">
        <v>768</v>
      </c>
      <c r="G310" s="3" t="s">
        <v>88</v>
      </c>
      <c r="H310" s="3" t="s">
        <v>769</v>
      </c>
      <c r="I310" s="3" t="s">
        <v>770</v>
      </c>
      <c r="J310" s="3" t="s">
        <v>523</v>
      </c>
      <c r="K310" s="3" t="s">
        <v>92</v>
      </c>
      <c r="L310" s="3" t="s">
        <v>116</v>
      </c>
      <c r="M310" s="3" t="s">
        <v>94</v>
      </c>
      <c r="N310" s="2">
        <v>19469792.02</v>
      </c>
      <c r="O310" s="2">
        <v>0</v>
      </c>
      <c r="P310" s="10">
        <v>1</v>
      </c>
      <c r="Q310" s="2">
        <v>19469792.02</v>
      </c>
      <c r="R310" s="2">
        <v>0</v>
      </c>
      <c r="S310" s="3" t="s">
        <v>94</v>
      </c>
      <c r="T310" s="2">
        <v>19469792.02</v>
      </c>
      <c r="U310" s="2">
        <v>19469792.02</v>
      </c>
      <c r="V310" s="2">
        <v>221238.32</v>
      </c>
      <c r="W310" s="11">
        <v>1</v>
      </c>
      <c r="X310" s="2">
        <v>19469792.02</v>
      </c>
      <c r="Y310" s="2">
        <v>19469792.02</v>
      </c>
      <c r="Z310" s="2">
        <v>221238.32</v>
      </c>
      <c r="AA310" s="12">
        <v>1.9900000000000001E-2</v>
      </c>
      <c r="AB310" s="13">
        <v>45756</v>
      </c>
      <c r="AC310" s="13">
        <v>44500</v>
      </c>
      <c r="AD310" s="2">
        <v>4</v>
      </c>
      <c r="AE310" s="2">
        <v>1</v>
      </c>
      <c r="AF310" s="3" t="s">
        <v>95</v>
      </c>
      <c r="AG310" s="2">
        <v>0</v>
      </c>
      <c r="AH310" s="3" t="s">
        <v>95</v>
      </c>
      <c r="AI310" s="3" t="s">
        <v>95</v>
      </c>
      <c r="AJ310" s="2">
        <v>1</v>
      </c>
      <c r="AK310" s="2">
        <v>7353.9049674893686</v>
      </c>
      <c r="AL310" s="2">
        <v>0</v>
      </c>
      <c r="AM310" s="2">
        <v>83.563582948175863</v>
      </c>
      <c r="AN310" s="2">
        <v>7437.4685504375448</v>
      </c>
      <c r="AO310" s="2">
        <v>42157.798714871191</v>
      </c>
      <c r="AP310" s="2">
        <v>0</v>
      </c>
      <c r="AQ310" s="2">
        <v>764.33315652344777</v>
      </c>
      <c r="AR310" s="2">
        <v>42922.131871394646</v>
      </c>
      <c r="AS310" s="2">
        <v>15575833.616</v>
      </c>
      <c r="AT310" s="2">
        <v>0</v>
      </c>
      <c r="AU310" s="2">
        <v>176990.65599999999</v>
      </c>
      <c r="AV310" s="2">
        <v>15752824.272</v>
      </c>
      <c r="AW310" s="2">
        <v>7353.9049674893686</v>
      </c>
      <c r="AX310" s="2">
        <v>0</v>
      </c>
      <c r="AY310" s="2">
        <v>83.563582948175863</v>
      </c>
      <c r="AZ310" s="2">
        <v>7437.4685504375448</v>
      </c>
      <c r="BA310" s="2">
        <v>37424.75777005015</v>
      </c>
      <c r="BB310" s="2">
        <v>0</v>
      </c>
      <c r="BC310" s="2">
        <v>425.26342998156179</v>
      </c>
      <c r="BD310" s="2">
        <v>37850.021200031711</v>
      </c>
      <c r="BE310" s="2">
        <v>214545.25343985099</v>
      </c>
      <c r="BF310" s="2">
        <v>0</v>
      </c>
      <c r="BG310" s="2">
        <v>3889.767866863478</v>
      </c>
      <c r="BH310" s="2">
        <v>218435.02130671451</v>
      </c>
      <c r="BI310" s="2">
        <v>79266974.855185598</v>
      </c>
      <c r="BJ310" s="2">
        <v>0</v>
      </c>
      <c r="BK310" s="2">
        <v>900723.14744959993</v>
      </c>
      <c r="BL310" s="2">
        <v>80167698.002635196</v>
      </c>
      <c r="BM310" s="2">
        <v>37424.75777005015</v>
      </c>
      <c r="BN310" s="2">
        <v>0</v>
      </c>
      <c r="BO310" s="2">
        <v>425.26342998156179</v>
      </c>
      <c r="BP310" s="2">
        <v>37850.021200031711</v>
      </c>
      <c r="BQ310" s="2" t="s">
        <v>96</v>
      </c>
      <c r="BR310" s="1" t="s">
        <v>523</v>
      </c>
      <c r="BS310" s="1" t="s">
        <v>523</v>
      </c>
      <c r="BT310" s="1" t="s">
        <v>523</v>
      </c>
      <c r="BU310" s="2">
        <v>7437.4685504375448</v>
      </c>
      <c r="BV310" s="2">
        <v>42922.131871394646</v>
      </c>
      <c r="BW310" s="2">
        <v>15752824.272</v>
      </c>
      <c r="BX310" s="2">
        <v>7437.4685504375448</v>
      </c>
      <c r="BY310" s="2">
        <v>7437.4685504375448</v>
      </c>
      <c r="BZ310" s="2">
        <v>7437.4685504375448</v>
      </c>
      <c r="CA310" s="2">
        <v>42922.131871394646</v>
      </c>
      <c r="CB310" s="2">
        <v>15752824.272</v>
      </c>
      <c r="CC310" s="2">
        <v>7437.4685504375448</v>
      </c>
      <c r="CD310" s="2">
        <v>7437.4685504375448</v>
      </c>
      <c r="CE310" s="1">
        <f t="shared" si="4"/>
        <v>3.8200041083117563E-4</v>
      </c>
    </row>
    <row r="311" spans="1:83" ht="13.5" customHeight="1">
      <c r="A311" s="3" t="s">
        <v>765</v>
      </c>
      <c r="B311" t="s">
        <v>791</v>
      </c>
      <c r="C311" s="9" t="s">
        <v>1920</v>
      </c>
      <c r="D311" s="3" t="s">
        <v>523</v>
      </c>
      <c r="E311" s="3" t="s">
        <v>777</v>
      </c>
      <c r="F311" s="3" t="s">
        <v>768</v>
      </c>
      <c r="G311" s="3" t="s">
        <v>88</v>
      </c>
      <c r="H311" s="3" t="s">
        <v>769</v>
      </c>
      <c r="I311" s="3" t="s">
        <v>770</v>
      </c>
      <c r="J311" s="3" t="s">
        <v>523</v>
      </c>
      <c r="K311" s="3" t="s">
        <v>92</v>
      </c>
      <c r="L311" s="3" t="s">
        <v>116</v>
      </c>
      <c r="M311" s="3" t="s">
        <v>94</v>
      </c>
      <c r="N311" s="2">
        <v>19465671.600000001</v>
      </c>
      <c r="O311" s="2">
        <v>0</v>
      </c>
      <c r="P311" s="10">
        <v>1</v>
      </c>
      <c r="Q311" s="2">
        <v>19465671.600000001</v>
      </c>
      <c r="R311" s="2">
        <v>0</v>
      </c>
      <c r="S311" s="3" t="s">
        <v>94</v>
      </c>
      <c r="T311" s="2">
        <v>19465671.600000001</v>
      </c>
      <c r="U311" s="2">
        <v>19465671.600000001</v>
      </c>
      <c r="V311" s="2">
        <v>221191.5</v>
      </c>
      <c r="W311" s="11">
        <v>1</v>
      </c>
      <c r="X311" s="2">
        <v>19465671.600000001</v>
      </c>
      <c r="Y311" s="2">
        <v>19465671.600000001</v>
      </c>
      <c r="Z311" s="2">
        <v>221191.5</v>
      </c>
      <c r="AA311" s="12">
        <v>1.9900000000000001E-2</v>
      </c>
      <c r="AB311" s="13">
        <v>45756</v>
      </c>
      <c r="AC311" s="13">
        <v>44500</v>
      </c>
      <c r="AD311" s="2">
        <v>4</v>
      </c>
      <c r="AE311" s="2">
        <v>1</v>
      </c>
      <c r="AF311" s="3" t="s">
        <v>95</v>
      </c>
      <c r="AG311" s="2">
        <v>0</v>
      </c>
      <c r="AH311" s="3" t="s">
        <v>95</v>
      </c>
      <c r="AI311" s="3" t="s">
        <v>95</v>
      </c>
      <c r="AJ311" s="2">
        <v>1</v>
      </c>
      <c r="AK311" s="2">
        <v>7352.3486500374402</v>
      </c>
      <c r="AL311" s="2">
        <v>0</v>
      </c>
      <c r="AM311" s="2">
        <v>83.545898638542553</v>
      </c>
      <c r="AN311" s="2">
        <v>7435.8945486759831</v>
      </c>
      <c r="AO311" s="2">
        <v>42148.876799485442</v>
      </c>
      <c r="AP311" s="2">
        <v>0</v>
      </c>
      <c r="AQ311" s="2">
        <v>764.17140299725725</v>
      </c>
      <c r="AR311" s="2">
        <v>42913.0482024827</v>
      </c>
      <c r="AS311" s="2">
        <v>15572537.280000001</v>
      </c>
      <c r="AT311" s="2">
        <v>0</v>
      </c>
      <c r="AU311" s="2">
        <v>176953.19999999998</v>
      </c>
      <c r="AV311" s="2">
        <v>15749490.480000002</v>
      </c>
      <c r="AW311" s="2">
        <v>7352.3486500374402</v>
      </c>
      <c r="AX311" s="2">
        <v>0</v>
      </c>
      <c r="AY311" s="2">
        <v>83.545898638542553</v>
      </c>
      <c r="AZ311" s="2">
        <v>7435.8945486759831</v>
      </c>
      <c r="BA311" s="2">
        <v>37416.837514905535</v>
      </c>
      <c r="BB311" s="2">
        <v>0</v>
      </c>
      <c r="BC311" s="2">
        <v>425.1734327614069</v>
      </c>
      <c r="BD311" s="2">
        <v>37842.010947666946</v>
      </c>
      <c r="BE311" s="2">
        <v>214499.84892026137</v>
      </c>
      <c r="BF311" s="2">
        <v>0</v>
      </c>
      <c r="BG311" s="2">
        <v>3888.9446869933422</v>
      </c>
      <c r="BH311" s="2">
        <v>218388.79360725472</v>
      </c>
      <c r="BI311" s="2">
        <v>79250199.471648008</v>
      </c>
      <c r="BJ311" s="2">
        <v>0</v>
      </c>
      <c r="BK311" s="2">
        <v>900532.53011999989</v>
      </c>
      <c r="BL311" s="2">
        <v>80150732.001768008</v>
      </c>
      <c r="BM311" s="2">
        <v>37416.837514905535</v>
      </c>
      <c r="BN311" s="2">
        <v>0</v>
      </c>
      <c r="BO311" s="2">
        <v>425.1734327614069</v>
      </c>
      <c r="BP311" s="2">
        <v>37842.010947666946</v>
      </c>
      <c r="BQ311" s="2" t="s">
        <v>96</v>
      </c>
      <c r="BR311" s="1" t="s">
        <v>523</v>
      </c>
      <c r="BS311" s="1" t="s">
        <v>523</v>
      </c>
      <c r="BT311" s="1" t="s">
        <v>523</v>
      </c>
      <c r="BU311" s="2">
        <v>7435.8945486759831</v>
      </c>
      <c r="BV311" s="2">
        <v>42913.0482024827</v>
      </c>
      <c r="BW311" s="2">
        <v>15749490.480000002</v>
      </c>
      <c r="BX311" s="2">
        <v>7435.8945486759831</v>
      </c>
      <c r="BY311" s="2">
        <v>7435.8945486759831</v>
      </c>
      <c r="BZ311" s="2">
        <v>7435.8945486759831</v>
      </c>
      <c r="CA311" s="2">
        <v>42913.0482024827</v>
      </c>
      <c r="CB311" s="2">
        <v>15749490.480000002</v>
      </c>
      <c r="CC311" s="2">
        <v>7435.8945486759831</v>
      </c>
      <c r="CD311" s="2">
        <v>7435.8945486759831</v>
      </c>
      <c r="CE311" s="1">
        <f t="shared" si="4"/>
        <v>3.8200041085024685E-4</v>
      </c>
    </row>
    <row r="312" spans="1:83" ht="13.5" customHeight="1">
      <c r="A312" s="3" t="s">
        <v>765</v>
      </c>
      <c r="B312" t="s">
        <v>792</v>
      </c>
      <c r="C312" s="9" t="s">
        <v>1921</v>
      </c>
      <c r="D312" s="3" t="s">
        <v>523</v>
      </c>
      <c r="E312" s="3" t="s">
        <v>777</v>
      </c>
      <c r="F312" s="3" t="s">
        <v>768</v>
      </c>
      <c r="G312" s="3" t="s">
        <v>88</v>
      </c>
      <c r="H312" s="3" t="s">
        <v>769</v>
      </c>
      <c r="I312" s="3" t="s">
        <v>770</v>
      </c>
      <c r="J312" s="3" t="s">
        <v>523</v>
      </c>
      <c r="K312" s="3" t="s">
        <v>92</v>
      </c>
      <c r="L312" s="3" t="s">
        <v>116</v>
      </c>
      <c r="M312" s="3" t="s">
        <v>94</v>
      </c>
      <c r="N312" s="2">
        <v>19437051.969999999</v>
      </c>
      <c r="O312" s="2">
        <v>0</v>
      </c>
      <c r="P312" s="10">
        <v>1</v>
      </c>
      <c r="Q312" s="2">
        <v>19437051.969999999</v>
      </c>
      <c r="R312" s="2">
        <v>0</v>
      </c>
      <c r="S312" s="3" t="s">
        <v>94</v>
      </c>
      <c r="T312" s="2">
        <v>19437051.969999999</v>
      </c>
      <c r="U312" s="2">
        <v>19437051.969999999</v>
      </c>
      <c r="V312" s="2">
        <v>220866.29</v>
      </c>
      <c r="W312" s="11">
        <v>1</v>
      </c>
      <c r="X312" s="2">
        <v>19437051.969999999</v>
      </c>
      <c r="Y312" s="2">
        <v>19437051.969999999</v>
      </c>
      <c r="Z312" s="2">
        <v>220866.29</v>
      </c>
      <c r="AA312" s="12">
        <v>1.9900000000000001E-2</v>
      </c>
      <c r="AB312" s="13">
        <v>45756</v>
      </c>
      <c r="AC312" s="13">
        <v>44500</v>
      </c>
      <c r="AD312" s="2">
        <v>4</v>
      </c>
      <c r="AE312" s="2">
        <v>1</v>
      </c>
      <c r="AF312" s="3" t="s">
        <v>95</v>
      </c>
      <c r="AG312" s="2">
        <v>0</v>
      </c>
      <c r="AH312" s="3" t="s">
        <v>95</v>
      </c>
      <c r="AI312" s="3" t="s">
        <v>95</v>
      </c>
      <c r="AJ312" s="2">
        <v>1</v>
      </c>
      <c r="AK312" s="2">
        <v>7341.5387739479302</v>
      </c>
      <c r="AL312" s="2">
        <v>0</v>
      </c>
      <c r="AM312" s="2">
        <v>83.423064073488106</v>
      </c>
      <c r="AN312" s="2">
        <v>7424.9618380214179</v>
      </c>
      <c r="AO312" s="2">
        <v>42086.90692330007</v>
      </c>
      <c r="AP312" s="2">
        <v>0</v>
      </c>
      <c r="AQ312" s="2">
        <v>763.04786894658753</v>
      </c>
      <c r="AR312" s="2">
        <v>42849.954792246659</v>
      </c>
      <c r="AS312" s="2">
        <v>15549641.576000001</v>
      </c>
      <c r="AT312" s="2">
        <v>0</v>
      </c>
      <c r="AU312" s="2">
        <v>176693.03199999998</v>
      </c>
      <c r="AV312" s="2">
        <v>15726334.607999997</v>
      </c>
      <c r="AW312" s="2">
        <v>7341.5387739479302</v>
      </c>
      <c r="AX312" s="2">
        <v>0</v>
      </c>
      <c r="AY312" s="2">
        <v>83.423064073488106</v>
      </c>
      <c r="AZ312" s="2">
        <v>7424.9618380214179</v>
      </c>
      <c r="BA312" s="2">
        <v>37361.824974498413</v>
      </c>
      <c r="BB312" s="2">
        <v>0</v>
      </c>
      <c r="BC312" s="2">
        <v>424.54831537638836</v>
      </c>
      <c r="BD312" s="2">
        <v>37786.373289874799</v>
      </c>
      <c r="BE312" s="2">
        <v>214184.47802336639</v>
      </c>
      <c r="BF312" s="2">
        <v>0</v>
      </c>
      <c r="BG312" s="2">
        <v>3883.2269098560787</v>
      </c>
      <c r="BH312" s="2">
        <v>218067.70493322247</v>
      </c>
      <c r="BI312" s="2">
        <v>79133680.944421604</v>
      </c>
      <c r="BJ312" s="2">
        <v>0</v>
      </c>
      <c r="BK312" s="2">
        <v>899208.50915119995</v>
      </c>
      <c r="BL312" s="2">
        <v>80032889.453572795</v>
      </c>
      <c r="BM312" s="2">
        <v>37361.824974498413</v>
      </c>
      <c r="BN312" s="2">
        <v>0</v>
      </c>
      <c r="BO312" s="2">
        <v>424.54831537638836</v>
      </c>
      <c r="BP312" s="2">
        <v>37786.373289874799</v>
      </c>
      <c r="BQ312" s="2" t="s">
        <v>96</v>
      </c>
      <c r="BR312" s="1" t="s">
        <v>523</v>
      </c>
      <c r="BS312" s="1" t="s">
        <v>523</v>
      </c>
      <c r="BT312" s="1" t="s">
        <v>523</v>
      </c>
      <c r="BU312" s="2">
        <v>7424.9618380214179</v>
      </c>
      <c r="BV312" s="2">
        <v>42849.954792246659</v>
      </c>
      <c r="BW312" s="2">
        <v>15726334.607999997</v>
      </c>
      <c r="BX312" s="2">
        <v>7424.9618380214179</v>
      </c>
      <c r="BY312" s="2">
        <v>7424.9618380214179</v>
      </c>
      <c r="BZ312" s="2">
        <v>7424.9618380214179</v>
      </c>
      <c r="CA312" s="2">
        <v>42849.954792246659</v>
      </c>
      <c r="CB312" s="2">
        <v>15726334.607999997</v>
      </c>
      <c r="CC312" s="2">
        <v>7424.9618380214179</v>
      </c>
      <c r="CD312" s="2">
        <v>7424.9618380214179</v>
      </c>
      <c r="CE312" s="1">
        <f t="shared" si="4"/>
        <v>3.8200041083809576E-4</v>
      </c>
    </row>
    <row r="313" spans="1:83" ht="13.5" customHeight="1">
      <c r="A313" s="3" t="s">
        <v>765</v>
      </c>
      <c r="B313" t="s">
        <v>793</v>
      </c>
      <c r="C313" s="9" t="s">
        <v>1922</v>
      </c>
      <c r="D313" s="3" t="s">
        <v>523</v>
      </c>
      <c r="E313" s="3" t="s">
        <v>777</v>
      </c>
      <c r="F313" s="3" t="s">
        <v>768</v>
      </c>
      <c r="G313" s="3" t="s">
        <v>88</v>
      </c>
      <c r="H313" s="3" t="s">
        <v>769</v>
      </c>
      <c r="I313" s="3" t="s">
        <v>770</v>
      </c>
      <c r="J313" s="3" t="s">
        <v>523</v>
      </c>
      <c r="K313" s="3" t="s">
        <v>92</v>
      </c>
      <c r="L313" s="3" t="s">
        <v>116</v>
      </c>
      <c r="M313" s="3" t="s">
        <v>94</v>
      </c>
      <c r="N313" s="2">
        <v>48416497.43</v>
      </c>
      <c r="O313" s="2">
        <v>0</v>
      </c>
      <c r="P313" s="10">
        <v>1</v>
      </c>
      <c r="Q313" s="2">
        <v>48416497.43</v>
      </c>
      <c r="R313" s="2">
        <v>0</v>
      </c>
      <c r="S313" s="3" t="s">
        <v>94</v>
      </c>
      <c r="T313" s="2">
        <v>48416497.43</v>
      </c>
      <c r="U313" s="2">
        <v>48416497.43</v>
      </c>
      <c r="V313" s="2">
        <v>550164.30000000005</v>
      </c>
      <c r="W313" s="11">
        <v>1</v>
      </c>
      <c r="X313" s="2">
        <v>48416497.43</v>
      </c>
      <c r="Y313" s="2">
        <v>48416497.43</v>
      </c>
      <c r="Z313" s="2">
        <v>550164.30000000005</v>
      </c>
      <c r="AA313" s="12">
        <v>1.9900000000000001E-2</v>
      </c>
      <c r="AB313" s="13">
        <v>45756</v>
      </c>
      <c r="AC313" s="13">
        <v>44500</v>
      </c>
      <c r="AD313" s="2">
        <v>4</v>
      </c>
      <c r="AE313" s="2">
        <v>1</v>
      </c>
      <c r="AF313" s="3" t="s">
        <v>95</v>
      </c>
      <c r="AG313" s="2">
        <v>0</v>
      </c>
      <c r="AH313" s="3" t="s">
        <v>95</v>
      </c>
      <c r="AI313" s="3" t="s">
        <v>95</v>
      </c>
      <c r="AJ313" s="2">
        <v>1</v>
      </c>
      <c r="AK313" s="2">
        <v>18287.320203172523</v>
      </c>
      <c r="AL313" s="2">
        <v>0</v>
      </c>
      <c r="AM313" s="2">
        <v>207.80170504899473</v>
      </c>
      <c r="AN313" s="2">
        <v>18495.121908221518</v>
      </c>
      <c r="AO313" s="2">
        <v>104835.88890093437</v>
      </c>
      <c r="AP313" s="2">
        <v>0</v>
      </c>
      <c r="AQ313" s="2">
        <v>1900.7051582452495</v>
      </c>
      <c r="AR313" s="2">
        <v>106736.59405917964</v>
      </c>
      <c r="AS313" s="2">
        <v>38733197.944000006</v>
      </c>
      <c r="AT313" s="2">
        <v>0</v>
      </c>
      <c r="AU313" s="2">
        <v>440131.44</v>
      </c>
      <c r="AV313" s="2">
        <v>39173329.384000003</v>
      </c>
      <c r="AW313" s="2">
        <v>18287.320203172523</v>
      </c>
      <c r="AX313" s="2">
        <v>0</v>
      </c>
      <c r="AY313" s="2">
        <v>207.80170504899473</v>
      </c>
      <c r="AZ313" s="2">
        <v>18495.121908221518</v>
      </c>
      <c r="BA313" s="2">
        <v>93066.001245965293</v>
      </c>
      <c r="BB313" s="2">
        <v>0</v>
      </c>
      <c r="BC313" s="2">
        <v>1057.5236571648391</v>
      </c>
      <c r="BD313" s="2">
        <v>94123.524903130121</v>
      </c>
      <c r="BE313" s="2">
        <v>533520.32220574515</v>
      </c>
      <c r="BF313" s="2">
        <v>0</v>
      </c>
      <c r="BG313" s="2">
        <v>9672.8786208259007</v>
      </c>
      <c r="BH313" s="2">
        <v>543193.20082657109</v>
      </c>
      <c r="BI313" s="2">
        <v>197117117.65681043</v>
      </c>
      <c r="BJ313" s="2">
        <v>0</v>
      </c>
      <c r="BK313" s="2">
        <v>2239872.9113040003</v>
      </c>
      <c r="BL313" s="2">
        <v>199356990.56811443</v>
      </c>
      <c r="BM313" s="2">
        <v>93066.001245965293</v>
      </c>
      <c r="BN313" s="2">
        <v>0</v>
      </c>
      <c r="BO313" s="2">
        <v>1057.5236571648391</v>
      </c>
      <c r="BP313" s="2">
        <v>94123.524903130121</v>
      </c>
      <c r="BQ313" s="2" t="s">
        <v>96</v>
      </c>
      <c r="BR313" s="1" t="s">
        <v>523</v>
      </c>
      <c r="BS313" s="1" t="s">
        <v>523</v>
      </c>
      <c r="BT313" s="1" t="s">
        <v>523</v>
      </c>
      <c r="BU313" s="2">
        <v>18495.121908221518</v>
      </c>
      <c r="BV313" s="2">
        <v>106736.59405917964</v>
      </c>
      <c r="BW313" s="2">
        <v>39173329.384000003</v>
      </c>
      <c r="BX313" s="2">
        <v>18495.121908221518</v>
      </c>
      <c r="BY313" s="2">
        <v>18495.121908221518</v>
      </c>
      <c r="BZ313" s="2">
        <v>18495.121908221518</v>
      </c>
      <c r="CA313" s="2">
        <v>106736.59405917964</v>
      </c>
      <c r="CB313" s="2">
        <v>39173329.384000003</v>
      </c>
      <c r="CC313" s="2">
        <v>18495.121908221518</v>
      </c>
      <c r="CD313" s="2">
        <v>18495.121908221518</v>
      </c>
      <c r="CE313" s="1">
        <f t="shared" si="4"/>
        <v>3.8200041080959122E-4</v>
      </c>
    </row>
    <row r="314" spans="1:83" ht="13.5" customHeight="1">
      <c r="A314" s="3" t="s">
        <v>765</v>
      </c>
      <c r="B314" t="s">
        <v>794</v>
      </c>
      <c r="C314" s="9" t="s">
        <v>1923</v>
      </c>
      <c r="D314" s="3" t="s">
        <v>523</v>
      </c>
      <c r="E314" s="3" t="s">
        <v>777</v>
      </c>
      <c r="F314" s="3" t="s">
        <v>768</v>
      </c>
      <c r="G314" s="3" t="s">
        <v>88</v>
      </c>
      <c r="H314" s="3" t="s">
        <v>769</v>
      </c>
      <c r="I314" s="3" t="s">
        <v>770</v>
      </c>
      <c r="J314" s="3" t="s">
        <v>523</v>
      </c>
      <c r="K314" s="3" t="s">
        <v>92</v>
      </c>
      <c r="L314" s="3" t="s">
        <v>116</v>
      </c>
      <c r="M314" s="3" t="s">
        <v>94</v>
      </c>
      <c r="N314" s="2">
        <v>48375851.460000001</v>
      </c>
      <c r="O314" s="2">
        <v>0</v>
      </c>
      <c r="P314" s="10">
        <v>1</v>
      </c>
      <c r="Q314" s="2">
        <v>48375851.460000001</v>
      </c>
      <c r="R314" s="2">
        <v>0</v>
      </c>
      <c r="S314" s="3" t="s">
        <v>94</v>
      </c>
      <c r="T314" s="2">
        <v>48375851.460000001</v>
      </c>
      <c r="U314" s="2">
        <v>48375851.460000001</v>
      </c>
      <c r="V314" s="2">
        <v>549702.43000000005</v>
      </c>
      <c r="W314" s="11">
        <v>1</v>
      </c>
      <c r="X314" s="2">
        <v>48375851.460000001</v>
      </c>
      <c r="Y314" s="2">
        <v>48375851.460000001</v>
      </c>
      <c r="Z314" s="2">
        <v>549702.43000000005</v>
      </c>
      <c r="AA314" s="12">
        <v>1.9900000000000001E-2</v>
      </c>
      <c r="AB314" s="13">
        <v>45756</v>
      </c>
      <c r="AC314" s="13">
        <v>44500</v>
      </c>
      <c r="AD314" s="2">
        <v>4</v>
      </c>
      <c r="AE314" s="2">
        <v>1</v>
      </c>
      <c r="AF314" s="3" t="s">
        <v>95</v>
      </c>
      <c r="AG314" s="2">
        <v>0</v>
      </c>
      <c r="AH314" s="3" t="s">
        <v>95</v>
      </c>
      <c r="AI314" s="3" t="s">
        <v>95</v>
      </c>
      <c r="AJ314" s="2">
        <v>1</v>
      </c>
      <c r="AK314" s="2">
        <v>18271.967876841336</v>
      </c>
      <c r="AL314" s="2">
        <v>0</v>
      </c>
      <c r="AM314" s="2">
        <v>207.62725284715071</v>
      </c>
      <c r="AN314" s="2">
        <v>18479.595129688485</v>
      </c>
      <c r="AO314" s="2">
        <v>104747.87847842595</v>
      </c>
      <c r="AP314" s="2">
        <v>0</v>
      </c>
      <c r="AQ314" s="2">
        <v>1899.1094918389799</v>
      </c>
      <c r="AR314" s="2">
        <v>106646.98797026492</v>
      </c>
      <c r="AS314" s="2">
        <v>38700681.167999998</v>
      </c>
      <c r="AT314" s="2">
        <v>0</v>
      </c>
      <c r="AU314" s="2">
        <v>439761.94400000002</v>
      </c>
      <c r="AV314" s="2">
        <v>39140443.112000003</v>
      </c>
      <c r="AW314" s="2">
        <v>18271.967876841336</v>
      </c>
      <c r="AX314" s="2">
        <v>0</v>
      </c>
      <c r="AY314" s="2">
        <v>207.62725284715071</v>
      </c>
      <c r="AZ314" s="2">
        <v>18479.595129688485</v>
      </c>
      <c r="BA314" s="2">
        <v>92987.871722033247</v>
      </c>
      <c r="BB314" s="2">
        <v>0</v>
      </c>
      <c r="BC314" s="2">
        <v>1056.6358524644347</v>
      </c>
      <c r="BD314" s="2">
        <v>94044.507574497678</v>
      </c>
      <c r="BE314" s="2">
        <v>533072.42836455756</v>
      </c>
      <c r="BF314" s="2">
        <v>0</v>
      </c>
      <c r="BG314" s="2">
        <v>9664.7581149177531</v>
      </c>
      <c r="BH314" s="2">
        <v>542737.18647947523</v>
      </c>
      <c r="BI314" s="2">
        <v>196951636.53206879</v>
      </c>
      <c r="BJ314" s="2">
        <v>0</v>
      </c>
      <c r="BK314" s="2">
        <v>2237992.5092104003</v>
      </c>
      <c r="BL314" s="2">
        <v>199189629.04127923</v>
      </c>
      <c r="BM314" s="2">
        <v>92987.871722033247</v>
      </c>
      <c r="BN314" s="2">
        <v>0</v>
      </c>
      <c r="BO314" s="2">
        <v>1056.6358524644347</v>
      </c>
      <c r="BP314" s="2">
        <v>94044.507574497678</v>
      </c>
      <c r="BQ314" s="2" t="s">
        <v>96</v>
      </c>
      <c r="BR314" s="1" t="s">
        <v>523</v>
      </c>
      <c r="BS314" s="1" t="s">
        <v>523</v>
      </c>
      <c r="BT314" s="1" t="s">
        <v>523</v>
      </c>
      <c r="BU314" s="2">
        <v>18479.595129688485</v>
      </c>
      <c r="BV314" s="2">
        <v>106646.98797026492</v>
      </c>
      <c r="BW314" s="2">
        <v>39140443.112000003</v>
      </c>
      <c r="BX314" s="2">
        <v>18479.595129688485</v>
      </c>
      <c r="BY314" s="2">
        <v>18479.595129688485</v>
      </c>
      <c r="BZ314" s="2">
        <v>18479.595129688485</v>
      </c>
      <c r="CA314" s="2">
        <v>106646.98797026492</v>
      </c>
      <c r="CB314" s="2">
        <v>39140443.112000003</v>
      </c>
      <c r="CC314" s="2">
        <v>18479.595129688485</v>
      </c>
      <c r="CD314" s="2">
        <v>18479.595129688485</v>
      </c>
      <c r="CE314" s="1">
        <f t="shared" si="4"/>
        <v>3.8200041078281593E-4</v>
      </c>
    </row>
    <row r="315" spans="1:83" ht="13.5" customHeight="1">
      <c r="A315" s="3" t="s">
        <v>765</v>
      </c>
      <c r="B315" t="s">
        <v>795</v>
      </c>
      <c r="C315" s="9" t="s">
        <v>1924</v>
      </c>
      <c r="D315" s="3" t="s">
        <v>523</v>
      </c>
      <c r="E315" s="3" t="s">
        <v>777</v>
      </c>
      <c r="F315" s="3" t="s">
        <v>768</v>
      </c>
      <c r="G315" s="3" t="s">
        <v>88</v>
      </c>
      <c r="H315" s="3" t="s">
        <v>769</v>
      </c>
      <c r="I315" s="3" t="s">
        <v>770</v>
      </c>
      <c r="J315" s="3" t="s">
        <v>523</v>
      </c>
      <c r="K315" s="3" t="s">
        <v>92</v>
      </c>
      <c r="L315" s="3" t="s">
        <v>116</v>
      </c>
      <c r="M315" s="3" t="s">
        <v>94</v>
      </c>
      <c r="N315" s="2">
        <v>67377309.430000007</v>
      </c>
      <c r="O315" s="2">
        <v>0</v>
      </c>
      <c r="P315" s="10">
        <v>1</v>
      </c>
      <c r="Q315" s="2">
        <v>67377309.430000007</v>
      </c>
      <c r="R315" s="2">
        <v>0</v>
      </c>
      <c r="S315" s="3" t="s">
        <v>94</v>
      </c>
      <c r="T315" s="2">
        <v>67377309.430000007</v>
      </c>
      <c r="U315" s="2">
        <v>67377309.430000007</v>
      </c>
      <c r="V315" s="2">
        <v>769889.76</v>
      </c>
      <c r="W315" s="11">
        <v>1</v>
      </c>
      <c r="X315" s="2">
        <v>67377309.430000007</v>
      </c>
      <c r="Y315" s="2">
        <v>67377309.430000007</v>
      </c>
      <c r="Z315" s="2">
        <v>769889.76</v>
      </c>
      <c r="AA315" s="12">
        <v>1.9900000000000001E-2</v>
      </c>
      <c r="AB315" s="13">
        <v>45756</v>
      </c>
      <c r="AC315" s="13">
        <v>44500</v>
      </c>
      <c r="AD315" s="2">
        <v>4</v>
      </c>
      <c r="AE315" s="2">
        <v>1</v>
      </c>
      <c r="AF315" s="3" t="s">
        <v>95</v>
      </c>
      <c r="AG315" s="2">
        <v>0</v>
      </c>
      <c r="AH315" s="3" t="s">
        <v>95</v>
      </c>
      <c r="AI315" s="3" t="s">
        <v>95</v>
      </c>
      <c r="AJ315" s="2">
        <v>1</v>
      </c>
      <c r="AK315" s="2">
        <v>25448.97911617986</v>
      </c>
      <c r="AL315" s="2">
        <v>0</v>
      </c>
      <c r="AM315" s="2">
        <v>290.79386799136421</v>
      </c>
      <c r="AN315" s="2">
        <v>25739.772984171224</v>
      </c>
      <c r="AO315" s="2">
        <v>145891.59688925807</v>
      </c>
      <c r="AP315" s="2">
        <v>0</v>
      </c>
      <c r="AQ315" s="2">
        <v>2659.8116928201207</v>
      </c>
      <c r="AR315" s="2">
        <v>148551.40858207821</v>
      </c>
      <c r="AS315" s="2">
        <v>53901847.544000007</v>
      </c>
      <c r="AT315" s="2">
        <v>0</v>
      </c>
      <c r="AU315" s="2">
        <v>615911.80799999996</v>
      </c>
      <c r="AV315" s="2">
        <v>54517759.352000006</v>
      </c>
      <c r="AW315" s="2">
        <v>25448.97911617986</v>
      </c>
      <c r="AX315" s="2">
        <v>0</v>
      </c>
      <c r="AY315" s="2">
        <v>290.79386799136421</v>
      </c>
      <c r="AZ315" s="2">
        <v>25739.772984171224</v>
      </c>
      <c r="BA315" s="2">
        <v>129512.39962015093</v>
      </c>
      <c r="BB315" s="2">
        <v>0</v>
      </c>
      <c r="BC315" s="2">
        <v>1479.8790735948517</v>
      </c>
      <c r="BD315" s="2">
        <v>130992.27869374579</v>
      </c>
      <c r="BE315" s="2">
        <v>742456.92572912329</v>
      </c>
      <c r="BF315" s="2">
        <v>0</v>
      </c>
      <c r="BG315" s="2">
        <v>13536.047685930876</v>
      </c>
      <c r="BH315" s="2">
        <v>755992.97341505426</v>
      </c>
      <c r="BI315" s="2">
        <v>274311892.33617043</v>
      </c>
      <c r="BJ315" s="2">
        <v>0</v>
      </c>
      <c r="BK315" s="2">
        <v>3134436.7820927999</v>
      </c>
      <c r="BL315" s="2">
        <v>277446329.11826324</v>
      </c>
      <c r="BM315" s="2">
        <v>129512.39962015093</v>
      </c>
      <c r="BN315" s="2">
        <v>0</v>
      </c>
      <c r="BO315" s="2">
        <v>1479.8790735948517</v>
      </c>
      <c r="BP315" s="2">
        <v>130992.27869374579</v>
      </c>
      <c r="BQ315" s="2" t="s">
        <v>96</v>
      </c>
      <c r="BR315" s="1" t="s">
        <v>523</v>
      </c>
      <c r="BS315" s="1" t="s">
        <v>523</v>
      </c>
      <c r="BT315" s="1" t="s">
        <v>523</v>
      </c>
      <c r="BU315" s="2">
        <v>25739.772984171224</v>
      </c>
      <c r="BV315" s="2">
        <v>148551.40858207821</v>
      </c>
      <c r="BW315" s="2">
        <v>54517759.352000006</v>
      </c>
      <c r="BX315" s="2">
        <v>25739.772984171224</v>
      </c>
      <c r="BY315" s="2">
        <v>25739.772984171224</v>
      </c>
      <c r="BZ315" s="2">
        <v>25739.772984171224</v>
      </c>
      <c r="CA315" s="2">
        <v>148551.40858207821</v>
      </c>
      <c r="CB315" s="2">
        <v>54517759.352000006</v>
      </c>
      <c r="CC315" s="2">
        <v>25739.772984171224</v>
      </c>
      <c r="CD315" s="2">
        <v>25739.772984171224</v>
      </c>
      <c r="CE315" s="1">
        <f t="shared" si="4"/>
        <v>3.8202435214354952E-4</v>
      </c>
    </row>
    <row r="316" spans="1:83" ht="13.5" customHeight="1">
      <c r="A316" s="3" t="s">
        <v>765</v>
      </c>
      <c r="B316" t="s">
        <v>796</v>
      </c>
      <c r="C316" s="9" t="s">
        <v>1925</v>
      </c>
      <c r="D316" s="3" t="s">
        <v>523</v>
      </c>
      <c r="E316" s="3" t="s">
        <v>777</v>
      </c>
      <c r="F316" s="3" t="s">
        <v>768</v>
      </c>
      <c r="G316" s="3" t="s">
        <v>88</v>
      </c>
      <c r="H316" s="3" t="s">
        <v>769</v>
      </c>
      <c r="I316" s="3" t="s">
        <v>770</v>
      </c>
      <c r="J316" s="3" t="s">
        <v>523</v>
      </c>
      <c r="K316" s="3" t="s">
        <v>92</v>
      </c>
      <c r="L316" s="3" t="s">
        <v>116</v>
      </c>
      <c r="M316" s="3" t="s">
        <v>94</v>
      </c>
      <c r="N316" s="2">
        <v>115674311.7</v>
      </c>
      <c r="O316" s="2">
        <v>0</v>
      </c>
      <c r="P316" s="10">
        <v>1</v>
      </c>
      <c r="Q316" s="2">
        <v>115674311.7</v>
      </c>
      <c r="R316" s="2">
        <v>0</v>
      </c>
      <c r="S316" s="3" t="s">
        <v>94</v>
      </c>
      <c r="T316" s="2">
        <v>115674311.7</v>
      </c>
      <c r="U316" s="2">
        <v>115674311.7</v>
      </c>
      <c r="V316" s="2">
        <v>1321757.55</v>
      </c>
      <c r="W316" s="11">
        <v>1</v>
      </c>
      <c r="X316" s="2">
        <v>115674311.7</v>
      </c>
      <c r="Y316" s="2">
        <v>115674311.7</v>
      </c>
      <c r="Z316" s="2">
        <v>1321757.55</v>
      </c>
      <c r="AA316" s="12">
        <v>1.9900000000000001E-2</v>
      </c>
      <c r="AB316" s="13">
        <v>45756</v>
      </c>
      <c r="AC316" s="13">
        <v>44500</v>
      </c>
      <c r="AD316" s="2">
        <v>4</v>
      </c>
      <c r="AE316" s="2">
        <v>1</v>
      </c>
      <c r="AF316" s="3" t="s">
        <v>95</v>
      </c>
      <c r="AG316" s="2">
        <v>0</v>
      </c>
      <c r="AH316" s="3" t="s">
        <v>95</v>
      </c>
      <c r="AI316" s="3" t="s">
        <v>95</v>
      </c>
      <c r="AJ316" s="2">
        <v>1</v>
      </c>
      <c r="AK316" s="2">
        <v>43691.164987675278</v>
      </c>
      <c r="AL316" s="2">
        <v>0</v>
      </c>
      <c r="AM316" s="2">
        <v>499.23899560800635</v>
      </c>
      <c r="AN316" s="2">
        <v>44190.403983283286</v>
      </c>
      <c r="AO316" s="2">
        <v>250468.7437914332</v>
      </c>
      <c r="AP316" s="2">
        <v>0</v>
      </c>
      <c r="AQ316" s="2">
        <v>4566.4020606836948</v>
      </c>
      <c r="AR316" s="2">
        <v>255035.14585211693</v>
      </c>
      <c r="AS316" s="2">
        <v>92539449.359999999</v>
      </c>
      <c r="AT316" s="2">
        <v>0</v>
      </c>
      <c r="AU316" s="2">
        <v>1057406.04</v>
      </c>
      <c r="AV316" s="2">
        <v>93596855.400000006</v>
      </c>
      <c r="AW316" s="2">
        <v>43691.164987675278</v>
      </c>
      <c r="AX316" s="2">
        <v>0</v>
      </c>
      <c r="AY316" s="2">
        <v>499.23899560800635</v>
      </c>
      <c r="AZ316" s="2">
        <v>44190.403983283286</v>
      </c>
      <c r="BA316" s="2">
        <v>222348.70773877826</v>
      </c>
      <c r="BB316" s="2">
        <v>0</v>
      </c>
      <c r="BC316" s="2">
        <v>2540.6771725487051</v>
      </c>
      <c r="BD316" s="2">
        <v>224889.38491132698</v>
      </c>
      <c r="BE316" s="2">
        <v>1274660.4840289827</v>
      </c>
      <c r="BF316" s="2">
        <v>0</v>
      </c>
      <c r="BG316" s="2">
        <v>23238.876727025392</v>
      </c>
      <c r="BH316" s="2">
        <v>1297899.3607560082</v>
      </c>
      <c r="BI316" s="2">
        <v>470942511.73797601</v>
      </c>
      <c r="BJ316" s="2">
        <v>0</v>
      </c>
      <c r="BK316" s="2">
        <v>5381245.0781640001</v>
      </c>
      <c r="BL316" s="2">
        <v>476323756.81614006</v>
      </c>
      <c r="BM316" s="2">
        <v>222348.70773877826</v>
      </c>
      <c r="BN316" s="2">
        <v>0</v>
      </c>
      <c r="BO316" s="2">
        <v>2540.6771725487051</v>
      </c>
      <c r="BP316" s="2">
        <v>224889.38491132698</v>
      </c>
      <c r="BQ316" s="2" t="s">
        <v>96</v>
      </c>
      <c r="BR316" s="1" t="s">
        <v>523</v>
      </c>
      <c r="BS316" s="1" t="s">
        <v>523</v>
      </c>
      <c r="BT316" s="1" t="s">
        <v>523</v>
      </c>
      <c r="BU316" s="2">
        <v>44190.403983283286</v>
      </c>
      <c r="BV316" s="2">
        <v>255035.14585211693</v>
      </c>
      <c r="BW316" s="2">
        <v>93596855.400000006</v>
      </c>
      <c r="BX316" s="2">
        <v>44190.403983283286</v>
      </c>
      <c r="BY316" s="2">
        <v>44190.403983283286</v>
      </c>
      <c r="BZ316" s="2">
        <v>44190.403983283286</v>
      </c>
      <c r="CA316" s="2">
        <v>255035.14585211693</v>
      </c>
      <c r="CB316" s="2">
        <v>93596855.400000006</v>
      </c>
      <c r="CC316" s="2">
        <v>44190.403983283286</v>
      </c>
      <c r="CD316" s="2">
        <v>44190.403983283286</v>
      </c>
      <c r="CE316" s="1">
        <f t="shared" si="4"/>
        <v>3.8202435211277152E-4</v>
      </c>
    </row>
    <row r="317" spans="1:83" ht="13.5" customHeight="1">
      <c r="A317" s="3" t="s">
        <v>765</v>
      </c>
      <c r="B317" t="s">
        <v>797</v>
      </c>
      <c r="C317" s="9" t="s">
        <v>1926</v>
      </c>
      <c r="D317" s="3" t="s">
        <v>523</v>
      </c>
      <c r="E317" s="3" t="s">
        <v>777</v>
      </c>
      <c r="F317" s="3" t="s">
        <v>768</v>
      </c>
      <c r="G317" s="3" t="s">
        <v>88</v>
      </c>
      <c r="H317" s="3" t="s">
        <v>769</v>
      </c>
      <c r="I317" s="3" t="s">
        <v>770</v>
      </c>
      <c r="J317" s="3" t="s">
        <v>523</v>
      </c>
      <c r="K317" s="3" t="s">
        <v>92</v>
      </c>
      <c r="L317" s="3" t="s">
        <v>116</v>
      </c>
      <c r="M317" s="3" t="s">
        <v>94</v>
      </c>
      <c r="N317" s="2">
        <v>48197629.869999997</v>
      </c>
      <c r="O317" s="2">
        <v>0</v>
      </c>
      <c r="P317" s="10">
        <v>1</v>
      </c>
      <c r="Q317" s="2">
        <v>48197629.869999997</v>
      </c>
      <c r="R317" s="2">
        <v>0</v>
      </c>
      <c r="S317" s="3" t="s">
        <v>94</v>
      </c>
      <c r="T317" s="2">
        <v>48197629.869999997</v>
      </c>
      <c r="U317" s="2">
        <v>48197629.869999997</v>
      </c>
      <c r="V317" s="2">
        <v>550732.31000000006</v>
      </c>
      <c r="W317" s="11">
        <v>1</v>
      </c>
      <c r="X317" s="2">
        <v>48197629.869999997</v>
      </c>
      <c r="Y317" s="2">
        <v>48197629.869999997</v>
      </c>
      <c r="Z317" s="2">
        <v>550732.31000000006</v>
      </c>
      <c r="AA317" s="12">
        <v>1.9900000000000001E-2</v>
      </c>
      <c r="AB317" s="13">
        <v>45756</v>
      </c>
      <c r="AC317" s="13">
        <v>44500</v>
      </c>
      <c r="AD317" s="2">
        <v>4</v>
      </c>
      <c r="AE317" s="2">
        <v>1</v>
      </c>
      <c r="AF317" s="3" t="s">
        <v>95</v>
      </c>
      <c r="AG317" s="2">
        <v>0</v>
      </c>
      <c r="AH317" s="3" t="s">
        <v>95</v>
      </c>
      <c r="AI317" s="3" t="s">
        <v>95</v>
      </c>
      <c r="AJ317" s="2">
        <v>1</v>
      </c>
      <c r="AK317" s="2">
        <v>18204.652076309489</v>
      </c>
      <c r="AL317" s="2">
        <v>0</v>
      </c>
      <c r="AM317" s="2">
        <v>208.01624722573155</v>
      </c>
      <c r="AN317" s="2">
        <v>18412.668323535221</v>
      </c>
      <c r="AO317" s="2">
        <v>104361.97656893735</v>
      </c>
      <c r="AP317" s="2">
        <v>0</v>
      </c>
      <c r="AQ317" s="2">
        <v>1902.6675166478844</v>
      </c>
      <c r="AR317" s="2">
        <v>106264.64408558526</v>
      </c>
      <c r="AS317" s="2">
        <v>38558103.895999998</v>
      </c>
      <c r="AT317" s="2">
        <v>0</v>
      </c>
      <c r="AU317" s="2">
        <v>440585.848</v>
      </c>
      <c r="AV317" s="2">
        <v>38998689.744000003</v>
      </c>
      <c r="AW317" s="2">
        <v>18204.652076309489</v>
      </c>
      <c r="AX317" s="2">
        <v>0</v>
      </c>
      <c r="AY317" s="2">
        <v>208.01624722573155</v>
      </c>
      <c r="AZ317" s="2">
        <v>18412.668323535221</v>
      </c>
      <c r="BA317" s="2">
        <v>92645.294881546622</v>
      </c>
      <c r="BB317" s="2">
        <v>0</v>
      </c>
      <c r="BC317" s="2">
        <v>1058.6154837564704</v>
      </c>
      <c r="BD317" s="2">
        <v>93703.910365303091</v>
      </c>
      <c r="BE317" s="2">
        <v>531108.5349569791</v>
      </c>
      <c r="BF317" s="2">
        <v>0</v>
      </c>
      <c r="BG317" s="2">
        <v>9682.8652589727499</v>
      </c>
      <c r="BH317" s="2">
        <v>540791.40021595196</v>
      </c>
      <c r="BI317" s="2">
        <v>196226046.5371336</v>
      </c>
      <c r="BJ317" s="2">
        <v>0</v>
      </c>
      <c r="BK317" s="2">
        <v>2242185.4390568002</v>
      </c>
      <c r="BL317" s="2">
        <v>198468231.97619042</v>
      </c>
      <c r="BM317" s="2">
        <v>92645.294881546622</v>
      </c>
      <c r="BN317" s="2">
        <v>0</v>
      </c>
      <c r="BO317" s="2">
        <v>1058.6154837564704</v>
      </c>
      <c r="BP317" s="2">
        <v>93703.910365303091</v>
      </c>
      <c r="BQ317" s="2" t="s">
        <v>96</v>
      </c>
      <c r="BR317" s="1" t="s">
        <v>523</v>
      </c>
      <c r="BS317" s="1" t="s">
        <v>523</v>
      </c>
      <c r="BT317" s="1" t="s">
        <v>523</v>
      </c>
      <c r="BU317" s="2">
        <v>18412.668323535221</v>
      </c>
      <c r="BV317" s="2">
        <v>106264.64408558526</v>
      </c>
      <c r="BW317" s="2">
        <v>38998689.744000003</v>
      </c>
      <c r="BX317" s="2">
        <v>18412.668323535221</v>
      </c>
      <c r="BY317" s="2">
        <v>18412.668323535221</v>
      </c>
      <c r="BZ317" s="2">
        <v>18412.668323535221</v>
      </c>
      <c r="CA317" s="2">
        <v>106264.64408558526</v>
      </c>
      <c r="CB317" s="2">
        <v>38998689.744000003</v>
      </c>
      <c r="CC317" s="2">
        <v>18412.668323535221</v>
      </c>
      <c r="CD317" s="2">
        <v>18412.668323535221</v>
      </c>
      <c r="CE317" s="1">
        <f t="shared" si="4"/>
        <v>3.820243520936276E-4</v>
      </c>
    </row>
    <row r="318" spans="1:83" ht="13.5" customHeight="1">
      <c r="A318" s="3" t="s">
        <v>765</v>
      </c>
      <c r="B318" t="s">
        <v>798</v>
      </c>
      <c r="C318" s="9" t="s">
        <v>1927</v>
      </c>
      <c r="D318" s="3" t="s">
        <v>523</v>
      </c>
      <c r="E318" s="3" t="s">
        <v>777</v>
      </c>
      <c r="F318" s="3" t="s">
        <v>768</v>
      </c>
      <c r="G318" s="3" t="s">
        <v>88</v>
      </c>
      <c r="H318" s="3" t="s">
        <v>769</v>
      </c>
      <c r="I318" s="3" t="s">
        <v>770</v>
      </c>
      <c r="J318" s="3" t="s">
        <v>523</v>
      </c>
      <c r="K318" s="3" t="s">
        <v>92</v>
      </c>
      <c r="L318" s="3" t="s">
        <v>116</v>
      </c>
      <c r="M318" s="3" t="s">
        <v>94</v>
      </c>
      <c r="N318" s="2">
        <v>48219226</v>
      </c>
      <c r="O318" s="2">
        <v>0</v>
      </c>
      <c r="P318" s="10">
        <v>1</v>
      </c>
      <c r="Q318" s="2">
        <v>48219226</v>
      </c>
      <c r="R318" s="2">
        <v>0</v>
      </c>
      <c r="S318" s="3" t="s">
        <v>94</v>
      </c>
      <c r="T318" s="2">
        <v>48219226</v>
      </c>
      <c r="U318" s="2">
        <v>48219226</v>
      </c>
      <c r="V318" s="2">
        <v>550979.07999999996</v>
      </c>
      <c r="W318" s="11">
        <v>1</v>
      </c>
      <c r="X318" s="2">
        <v>48219226</v>
      </c>
      <c r="Y318" s="2">
        <v>48219226</v>
      </c>
      <c r="Z318" s="2">
        <v>550979.07999999996</v>
      </c>
      <c r="AA318" s="12">
        <v>1.9900000000000001E-2</v>
      </c>
      <c r="AB318" s="13">
        <v>45756</v>
      </c>
      <c r="AC318" s="13">
        <v>44500</v>
      </c>
      <c r="AD318" s="2">
        <v>4</v>
      </c>
      <c r="AE318" s="2">
        <v>1</v>
      </c>
      <c r="AF318" s="3" t="s">
        <v>95</v>
      </c>
      <c r="AG318" s="2">
        <v>0</v>
      </c>
      <c r="AH318" s="3" t="s">
        <v>95</v>
      </c>
      <c r="AI318" s="3" t="s">
        <v>95</v>
      </c>
      <c r="AJ318" s="2">
        <v>1</v>
      </c>
      <c r="AK318" s="2">
        <v>18212.80911709978</v>
      </c>
      <c r="AL318" s="2">
        <v>0</v>
      </c>
      <c r="AM318" s="2">
        <v>208.10945433996073</v>
      </c>
      <c r="AN318" s="2">
        <v>18420.918571439739</v>
      </c>
      <c r="AO318" s="2">
        <v>104408.73851177809</v>
      </c>
      <c r="AP318" s="2">
        <v>0</v>
      </c>
      <c r="AQ318" s="2">
        <v>1903.5200565380592</v>
      </c>
      <c r="AR318" s="2">
        <v>106312.25856831615</v>
      </c>
      <c r="AS318" s="2">
        <v>38575380.799999997</v>
      </c>
      <c r="AT318" s="2">
        <v>0</v>
      </c>
      <c r="AU318" s="2">
        <v>440783.26399999991</v>
      </c>
      <c r="AV318" s="2">
        <v>39016164.063999996</v>
      </c>
      <c r="AW318" s="2">
        <v>18212.80911709978</v>
      </c>
      <c r="AX318" s="2">
        <v>0</v>
      </c>
      <c r="AY318" s="2">
        <v>208.10945433996073</v>
      </c>
      <c r="AZ318" s="2">
        <v>18420.918571439739</v>
      </c>
      <c r="BA318" s="2">
        <v>92686.806877832496</v>
      </c>
      <c r="BB318" s="2">
        <v>0</v>
      </c>
      <c r="BC318" s="2">
        <v>1059.0898240814943</v>
      </c>
      <c r="BD318" s="2">
        <v>93745.896701913982</v>
      </c>
      <c r="BE318" s="2">
        <v>531346.51116028987</v>
      </c>
      <c r="BF318" s="2">
        <v>0</v>
      </c>
      <c r="BG318" s="2">
        <v>9687.2039197278373</v>
      </c>
      <c r="BH318" s="2">
        <v>541033.71508001769</v>
      </c>
      <c r="BI318" s="2">
        <v>196313970.42927998</v>
      </c>
      <c r="BJ318" s="2">
        <v>0</v>
      </c>
      <c r="BK318" s="2">
        <v>2243190.1088223998</v>
      </c>
      <c r="BL318" s="2">
        <v>198557160.53810239</v>
      </c>
      <c r="BM318" s="2">
        <v>92686.806877832496</v>
      </c>
      <c r="BN318" s="2">
        <v>0</v>
      </c>
      <c r="BO318" s="2">
        <v>1059.0898240814943</v>
      </c>
      <c r="BP318" s="2">
        <v>93745.896701913982</v>
      </c>
      <c r="BQ318" s="2" t="s">
        <v>96</v>
      </c>
      <c r="BR318" s="1" t="s">
        <v>523</v>
      </c>
      <c r="BS318" s="1" t="s">
        <v>523</v>
      </c>
      <c r="BT318" s="1" t="s">
        <v>523</v>
      </c>
      <c r="BU318" s="2">
        <v>18420.918571439739</v>
      </c>
      <c r="BV318" s="2">
        <v>106312.25856831615</v>
      </c>
      <c r="BW318" s="2">
        <v>39016164.063999996</v>
      </c>
      <c r="BX318" s="2">
        <v>18420.918571439739</v>
      </c>
      <c r="BY318" s="2">
        <v>18420.918571439739</v>
      </c>
      <c r="BZ318" s="2">
        <v>18420.918571439739</v>
      </c>
      <c r="CA318" s="2">
        <v>106312.25856831615</v>
      </c>
      <c r="CB318" s="2">
        <v>39016164.063999996</v>
      </c>
      <c r="CC318" s="2">
        <v>18420.918571439739</v>
      </c>
      <c r="CD318" s="2">
        <v>18420.918571439739</v>
      </c>
      <c r="CE318" s="1">
        <f t="shared" si="4"/>
        <v>3.820243521005447E-4</v>
      </c>
    </row>
    <row r="319" spans="1:83" ht="13.5" customHeight="1">
      <c r="A319" s="3" t="s">
        <v>765</v>
      </c>
      <c r="B319" t="s">
        <v>799</v>
      </c>
      <c r="C319" s="9" t="s">
        <v>1928</v>
      </c>
      <c r="D319" s="3" t="s">
        <v>523</v>
      </c>
      <c r="E319" s="3" t="s">
        <v>777</v>
      </c>
      <c r="F319" s="3" t="s">
        <v>768</v>
      </c>
      <c r="G319" s="3" t="s">
        <v>88</v>
      </c>
      <c r="H319" s="3" t="s">
        <v>769</v>
      </c>
      <c r="I319" s="3" t="s">
        <v>770</v>
      </c>
      <c r="J319" s="3" t="s">
        <v>523</v>
      </c>
      <c r="K319" s="3" t="s">
        <v>92</v>
      </c>
      <c r="L319" s="3" t="s">
        <v>116</v>
      </c>
      <c r="M319" s="3" t="s">
        <v>94</v>
      </c>
      <c r="N319" s="2">
        <v>48211272.18</v>
      </c>
      <c r="O319" s="2">
        <v>0</v>
      </c>
      <c r="P319" s="10">
        <v>1</v>
      </c>
      <c r="Q319" s="2">
        <v>48211272.18</v>
      </c>
      <c r="R319" s="2">
        <v>0</v>
      </c>
      <c r="S319" s="3" t="s">
        <v>94</v>
      </c>
      <c r="T319" s="2">
        <v>48211272.18</v>
      </c>
      <c r="U319" s="2">
        <v>48211272.18</v>
      </c>
      <c r="V319" s="2">
        <v>550888.19999999995</v>
      </c>
      <c r="W319" s="11">
        <v>1</v>
      </c>
      <c r="X319" s="2">
        <v>48211272.18</v>
      </c>
      <c r="Y319" s="2">
        <v>48211272.18</v>
      </c>
      <c r="Z319" s="2">
        <v>550888.19999999995</v>
      </c>
      <c r="AA319" s="12">
        <v>1.9900000000000001E-2</v>
      </c>
      <c r="AB319" s="13">
        <v>45756</v>
      </c>
      <c r="AC319" s="13">
        <v>44500</v>
      </c>
      <c r="AD319" s="2">
        <v>4</v>
      </c>
      <c r="AE319" s="2">
        <v>1</v>
      </c>
      <c r="AF319" s="3" t="s">
        <v>95</v>
      </c>
      <c r="AG319" s="2">
        <v>0</v>
      </c>
      <c r="AH319" s="3" t="s">
        <v>95</v>
      </c>
      <c r="AI319" s="3" t="s">
        <v>95</v>
      </c>
      <c r="AJ319" s="2">
        <v>1</v>
      </c>
      <c r="AK319" s="2">
        <v>18209.80489207527</v>
      </c>
      <c r="AL319" s="2">
        <v>0</v>
      </c>
      <c r="AM319" s="2">
        <v>208.07512819601635</v>
      </c>
      <c r="AN319" s="2">
        <v>18417.880020271285</v>
      </c>
      <c r="AO319" s="2">
        <v>104391.51616332005</v>
      </c>
      <c r="AP319" s="2">
        <v>0</v>
      </c>
      <c r="AQ319" s="2">
        <v>1903.2060847213104</v>
      </c>
      <c r="AR319" s="2">
        <v>106294.72224804136</v>
      </c>
      <c r="AS319" s="2">
        <v>38569017.744000003</v>
      </c>
      <c r="AT319" s="2">
        <v>0</v>
      </c>
      <c r="AU319" s="2">
        <v>440710.55999999994</v>
      </c>
      <c r="AV319" s="2">
        <v>39009728.304000005</v>
      </c>
      <c r="AW319" s="2">
        <v>18209.80489207527</v>
      </c>
      <c r="AX319" s="2">
        <v>0</v>
      </c>
      <c r="AY319" s="2">
        <v>208.07512819601635</v>
      </c>
      <c r="AZ319" s="2">
        <v>18417.880020271285</v>
      </c>
      <c r="BA319" s="2">
        <v>92671.518076260254</v>
      </c>
      <c r="BB319" s="2">
        <v>0</v>
      </c>
      <c r="BC319" s="2">
        <v>1058.9151349023468</v>
      </c>
      <c r="BD319" s="2">
        <v>93730.433211162599</v>
      </c>
      <c r="BE319" s="2">
        <v>531258.86490675202</v>
      </c>
      <c r="BF319" s="2">
        <v>0</v>
      </c>
      <c r="BG319" s="2">
        <v>9685.6060857552202</v>
      </c>
      <c r="BH319" s="2">
        <v>540944.4709925073</v>
      </c>
      <c r="BI319" s="2">
        <v>196281588.20099041</v>
      </c>
      <c r="BJ319" s="2">
        <v>0</v>
      </c>
      <c r="BK319" s="2">
        <v>2242820.1108959997</v>
      </c>
      <c r="BL319" s="2">
        <v>198524408.31188643</v>
      </c>
      <c r="BM319" s="2">
        <v>92671.518076260254</v>
      </c>
      <c r="BN319" s="2">
        <v>0</v>
      </c>
      <c r="BO319" s="2">
        <v>1058.9151349023468</v>
      </c>
      <c r="BP319" s="2">
        <v>93730.433211162599</v>
      </c>
      <c r="BQ319" s="2" t="s">
        <v>96</v>
      </c>
      <c r="BR319" s="1" t="s">
        <v>523</v>
      </c>
      <c r="BS319" s="1" t="s">
        <v>523</v>
      </c>
      <c r="BT319" s="1" t="s">
        <v>523</v>
      </c>
      <c r="BU319" s="2">
        <v>18417.880020271285</v>
      </c>
      <c r="BV319" s="2">
        <v>106294.72224804136</v>
      </c>
      <c r="BW319" s="2">
        <v>39009728.304000005</v>
      </c>
      <c r="BX319" s="2">
        <v>18417.880020271285</v>
      </c>
      <c r="BY319" s="2">
        <v>18417.880020271285</v>
      </c>
      <c r="BZ319" s="2">
        <v>18417.880020271285</v>
      </c>
      <c r="CA319" s="2">
        <v>106294.72224804136</v>
      </c>
      <c r="CB319" s="2">
        <v>39009728.304000005</v>
      </c>
      <c r="CC319" s="2">
        <v>18417.880020271285</v>
      </c>
      <c r="CD319" s="2">
        <v>18417.880020271285</v>
      </c>
      <c r="CE319" s="1">
        <f t="shared" si="4"/>
        <v>3.8202435213712888E-4</v>
      </c>
    </row>
    <row r="320" spans="1:83" ht="13.5" customHeight="1">
      <c r="A320" s="3" t="s">
        <v>765</v>
      </c>
      <c r="B320" t="s">
        <v>800</v>
      </c>
      <c r="C320" s="9" t="s">
        <v>1929</v>
      </c>
      <c r="D320" s="3" t="s">
        <v>523</v>
      </c>
      <c r="E320" s="3" t="s">
        <v>777</v>
      </c>
      <c r="F320" s="3" t="s">
        <v>768</v>
      </c>
      <c r="G320" s="3" t="s">
        <v>88</v>
      </c>
      <c r="H320" s="3" t="s">
        <v>769</v>
      </c>
      <c r="I320" s="3" t="s">
        <v>770</v>
      </c>
      <c r="J320" s="3" t="s">
        <v>523</v>
      </c>
      <c r="K320" s="3" t="s">
        <v>92</v>
      </c>
      <c r="L320" s="3" t="s">
        <v>116</v>
      </c>
      <c r="M320" s="3" t="s">
        <v>94</v>
      </c>
      <c r="N320" s="2">
        <v>48210718.439999998</v>
      </c>
      <c r="O320" s="2">
        <v>0</v>
      </c>
      <c r="P320" s="10">
        <v>1</v>
      </c>
      <c r="Q320" s="2">
        <v>48210718.439999998</v>
      </c>
      <c r="R320" s="2">
        <v>0</v>
      </c>
      <c r="S320" s="3" t="s">
        <v>94</v>
      </c>
      <c r="T320" s="2">
        <v>48210718.439999998</v>
      </c>
      <c r="U320" s="2">
        <v>48210718.439999998</v>
      </c>
      <c r="V320" s="2">
        <v>550881.87</v>
      </c>
      <c r="W320" s="11">
        <v>1</v>
      </c>
      <c r="X320" s="2">
        <v>48210718.439999998</v>
      </c>
      <c r="Y320" s="2">
        <v>48210718.439999998</v>
      </c>
      <c r="Z320" s="2">
        <v>550881.87</v>
      </c>
      <c r="AA320" s="12">
        <v>1.9900000000000001E-2</v>
      </c>
      <c r="AB320" s="13">
        <v>45756</v>
      </c>
      <c r="AC320" s="13">
        <v>44500</v>
      </c>
      <c r="AD320" s="2">
        <v>4</v>
      </c>
      <c r="AE320" s="2">
        <v>1</v>
      </c>
      <c r="AF320" s="3" t="s">
        <v>95</v>
      </c>
      <c r="AG320" s="2">
        <v>0</v>
      </c>
      <c r="AH320" s="3" t="s">
        <v>95</v>
      </c>
      <c r="AI320" s="3" t="s">
        <v>95</v>
      </c>
      <c r="AJ320" s="2">
        <v>1</v>
      </c>
      <c r="AK320" s="2">
        <v>18209.595739798111</v>
      </c>
      <c r="AL320" s="2">
        <v>0</v>
      </c>
      <c r="AM320" s="2">
        <v>208.0727373015273</v>
      </c>
      <c r="AN320" s="2">
        <v>18417.66847709964</v>
      </c>
      <c r="AO320" s="2">
        <v>104390.3171541351</v>
      </c>
      <c r="AP320" s="2">
        <v>0</v>
      </c>
      <c r="AQ320" s="2">
        <v>1903.1842158656759</v>
      </c>
      <c r="AR320" s="2">
        <v>106293.50137000078</v>
      </c>
      <c r="AS320" s="2">
        <v>38568574.752000004</v>
      </c>
      <c r="AT320" s="2">
        <v>0</v>
      </c>
      <c r="AU320" s="2">
        <v>440705.49599999998</v>
      </c>
      <c r="AV320" s="2">
        <v>39009280.247999996</v>
      </c>
      <c r="AW320" s="2">
        <v>18209.595739798111</v>
      </c>
      <c r="AX320" s="2">
        <v>0</v>
      </c>
      <c r="AY320" s="2">
        <v>208.0727373015273</v>
      </c>
      <c r="AZ320" s="2">
        <v>18417.66847709964</v>
      </c>
      <c r="BA320" s="2">
        <v>92670.453679406564</v>
      </c>
      <c r="BB320" s="2">
        <v>0</v>
      </c>
      <c r="BC320" s="2">
        <v>1058.9029674012027</v>
      </c>
      <c r="BD320" s="2">
        <v>93729.356646807777</v>
      </c>
      <c r="BE320" s="2">
        <v>531252.76302910899</v>
      </c>
      <c r="BF320" s="2">
        <v>0</v>
      </c>
      <c r="BG320" s="2">
        <v>9685.4947929620121</v>
      </c>
      <c r="BH320" s="2">
        <v>540938.25782207097</v>
      </c>
      <c r="BI320" s="2">
        <v>196279333.77040324</v>
      </c>
      <c r="BJ320" s="2">
        <v>0</v>
      </c>
      <c r="BK320" s="2">
        <v>2242794.3396935998</v>
      </c>
      <c r="BL320" s="2">
        <v>198522128.11009678</v>
      </c>
      <c r="BM320" s="2">
        <v>92670.453679406564</v>
      </c>
      <c r="BN320" s="2">
        <v>0</v>
      </c>
      <c r="BO320" s="2">
        <v>1058.9029674012027</v>
      </c>
      <c r="BP320" s="2">
        <v>93729.356646807777</v>
      </c>
      <c r="BQ320" s="2" t="s">
        <v>96</v>
      </c>
      <c r="BR320" s="1" t="s">
        <v>523</v>
      </c>
      <c r="BS320" s="1" t="s">
        <v>523</v>
      </c>
      <c r="BT320" s="1" t="s">
        <v>523</v>
      </c>
      <c r="BU320" s="2">
        <v>18417.66847709964</v>
      </c>
      <c r="BV320" s="2">
        <v>106293.50137000078</v>
      </c>
      <c r="BW320" s="2">
        <v>39009280.247999996</v>
      </c>
      <c r="BX320" s="2">
        <v>18417.66847709964</v>
      </c>
      <c r="BY320" s="2">
        <v>18417.66847709964</v>
      </c>
      <c r="BZ320" s="2">
        <v>18417.66847709964</v>
      </c>
      <c r="CA320" s="2">
        <v>106293.50137000078</v>
      </c>
      <c r="CB320" s="2">
        <v>39009280.247999996</v>
      </c>
      <c r="CC320" s="2">
        <v>18417.66847709964</v>
      </c>
      <c r="CD320" s="2">
        <v>18417.66847709964</v>
      </c>
      <c r="CE320" s="1">
        <f t="shared" si="4"/>
        <v>3.8202435211624367E-4</v>
      </c>
    </row>
    <row r="321" spans="1:83" ht="13.5" customHeight="1">
      <c r="A321" s="3" t="s">
        <v>765</v>
      </c>
      <c r="B321" t="s">
        <v>801</v>
      </c>
      <c r="C321" s="9" t="s">
        <v>1930</v>
      </c>
      <c r="D321" s="3" t="s">
        <v>523</v>
      </c>
      <c r="E321" s="3" t="s">
        <v>777</v>
      </c>
      <c r="F321" s="3" t="s">
        <v>768</v>
      </c>
      <c r="G321" s="3" t="s">
        <v>88</v>
      </c>
      <c r="H321" s="3" t="s">
        <v>769</v>
      </c>
      <c r="I321" s="3" t="s">
        <v>770</v>
      </c>
      <c r="J321" s="3" t="s">
        <v>523</v>
      </c>
      <c r="K321" s="3" t="s">
        <v>92</v>
      </c>
      <c r="L321" s="3" t="s">
        <v>116</v>
      </c>
      <c r="M321" s="3" t="s">
        <v>94</v>
      </c>
      <c r="N321" s="2">
        <v>49917553.600000001</v>
      </c>
      <c r="O321" s="2">
        <v>0</v>
      </c>
      <c r="P321" s="10">
        <v>1</v>
      </c>
      <c r="Q321" s="2">
        <v>49917553.600000001</v>
      </c>
      <c r="R321" s="2">
        <v>0</v>
      </c>
      <c r="S321" s="3" t="s">
        <v>94</v>
      </c>
      <c r="T321" s="2">
        <v>49917553.600000001</v>
      </c>
      <c r="U321" s="2">
        <v>49917553.600000001</v>
      </c>
      <c r="V321" s="2">
        <v>274849.32</v>
      </c>
      <c r="W321" s="11">
        <v>1</v>
      </c>
      <c r="X321" s="2">
        <v>49917553.600000001</v>
      </c>
      <c r="Y321" s="2">
        <v>49917553.600000001</v>
      </c>
      <c r="Z321" s="2">
        <v>274849.32</v>
      </c>
      <c r="AA321" s="12">
        <v>2.64E-2</v>
      </c>
      <c r="AB321" s="13">
        <v>44786</v>
      </c>
      <c r="AC321" s="13">
        <v>44500</v>
      </c>
      <c r="AD321" s="2">
        <v>1</v>
      </c>
      <c r="AE321" s="2">
        <v>1</v>
      </c>
      <c r="AF321" s="3" t="s">
        <v>95</v>
      </c>
      <c r="AG321" s="2">
        <v>0</v>
      </c>
      <c r="AH321" s="3" t="s">
        <v>95</v>
      </c>
      <c r="AI321" s="3" t="s">
        <v>95</v>
      </c>
      <c r="AJ321" s="2">
        <v>1</v>
      </c>
      <c r="AK321" s="2">
        <v>18854.281802644382</v>
      </c>
      <c r="AL321" s="2">
        <v>0</v>
      </c>
      <c r="AM321" s="2">
        <v>103.81291066606242</v>
      </c>
      <c r="AN321" s="2">
        <v>18958.094713310446</v>
      </c>
      <c r="AO321" s="2">
        <v>18854.281802644382</v>
      </c>
      <c r="AP321" s="2">
        <v>0</v>
      </c>
      <c r="AQ321" s="2">
        <v>103.81291066606242</v>
      </c>
      <c r="AR321" s="2">
        <v>18958.094713310446</v>
      </c>
      <c r="AS321" s="2">
        <v>39934042.879999995</v>
      </c>
      <c r="AT321" s="2">
        <v>0</v>
      </c>
      <c r="AU321" s="2">
        <v>219879.45599999998</v>
      </c>
      <c r="AV321" s="2">
        <v>40153922.336000003</v>
      </c>
      <c r="AW321" s="2">
        <v>18854.281802644382</v>
      </c>
      <c r="AX321" s="2">
        <v>0</v>
      </c>
      <c r="AY321" s="2">
        <v>103.81291066606242</v>
      </c>
      <c r="AZ321" s="2">
        <v>18958.094713310446</v>
      </c>
      <c r="BA321" s="2">
        <v>95951.325521837527</v>
      </c>
      <c r="BB321" s="2">
        <v>0</v>
      </c>
      <c r="BC321" s="2">
        <v>528.31428367065826</v>
      </c>
      <c r="BD321" s="2">
        <v>96479.639805508195</v>
      </c>
      <c r="BE321" s="2">
        <v>95951.325521837527</v>
      </c>
      <c r="BF321" s="2">
        <v>0</v>
      </c>
      <c r="BG321" s="2">
        <v>528.31428367065826</v>
      </c>
      <c r="BH321" s="2">
        <v>96479.639805508195</v>
      </c>
      <c r="BI321" s="2">
        <v>203228337.62060797</v>
      </c>
      <c r="BJ321" s="2">
        <v>0</v>
      </c>
      <c r="BK321" s="2">
        <v>1118988.5395295999</v>
      </c>
      <c r="BL321" s="2">
        <v>204347326.16013762</v>
      </c>
      <c r="BM321" s="2">
        <v>95951.325521837527</v>
      </c>
      <c r="BN321" s="2">
        <v>0</v>
      </c>
      <c r="BO321" s="2">
        <v>528.31428367065826</v>
      </c>
      <c r="BP321" s="2">
        <v>96479.639805508195</v>
      </c>
      <c r="BQ321" s="2" t="s">
        <v>96</v>
      </c>
      <c r="BR321" s="1" t="s">
        <v>523</v>
      </c>
      <c r="BS321" s="1" t="s">
        <v>523</v>
      </c>
      <c r="BT321" s="1" t="s">
        <v>523</v>
      </c>
      <c r="BU321" s="2">
        <v>18958.094713310446</v>
      </c>
      <c r="BV321" s="2">
        <v>18958.094713310446</v>
      </c>
      <c r="BW321" s="2">
        <v>40153922.336000003</v>
      </c>
      <c r="BX321" s="2">
        <v>18958.094713310446</v>
      </c>
      <c r="BY321" s="2">
        <v>18958.094713310446</v>
      </c>
      <c r="BZ321" s="2">
        <v>18958.094713310446</v>
      </c>
      <c r="CA321" s="2">
        <v>18958.094713310446</v>
      </c>
      <c r="CB321" s="2">
        <v>40153922.336000003</v>
      </c>
      <c r="CC321" s="2">
        <v>18958.094713310446</v>
      </c>
      <c r="CD321" s="2">
        <v>18958.094713310446</v>
      </c>
      <c r="CE321" s="1">
        <f t="shared" si="4"/>
        <v>3.7978813756029995E-4</v>
      </c>
    </row>
    <row r="322" spans="1:83" ht="13.5" customHeight="1">
      <c r="A322" s="3" t="s">
        <v>765</v>
      </c>
      <c r="B322" t="s">
        <v>802</v>
      </c>
      <c r="C322" s="9" t="s">
        <v>1931</v>
      </c>
      <c r="D322" s="3" t="s">
        <v>523</v>
      </c>
      <c r="E322" s="3" t="s">
        <v>777</v>
      </c>
      <c r="F322" s="3" t="s">
        <v>768</v>
      </c>
      <c r="G322" s="3" t="s">
        <v>88</v>
      </c>
      <c r="H322" s="3" t="s">
        <v>769</v>
      </c>
      <c r="I322" s="3" t="s">
        <v>770</v>
      </c>
      <c r="J322" s="3" t="s">
        <v>523</v>
      </c>
      <c r="K322" s="3" t="s">
        <v>92</v>
      </c>
      <c r="L322" s="3" t="s">
        <v>116</v>
      </c>
      <c r="M322" s="3" t="s">
        <v>94</v>
      </c>
      <c r="N322" s="2">
        <v>19981833.030000001</v>
      </c>
      <c r="O322" s="2">
        <v>0</v>
      </c>
      <c r="P322" s="10">
        <v>1</v>
      </c>
      <c r="Q322" s="2">
        <v>19981833.030000001</v>
      </c>
      <c r="R322" s="2">
        <v>0</v>
      </c>
      <c r="S322" s="3" t="s">
        <v>94</v>
      </c>
      <c r="T322" s="2">
        <v>19981833.030000001</v>
      </c>
      <c r="U322" s="2">
        <v>19981833.030000001</v>
      </c>
      <c r="V322" s="2">
        <v>9947.9699999999993</v>
      </c>
      <c r="W322" s="11">
        <v>1</v>
      </c>
      <c r="X322" s="2">
        <v>19981833.030000001</v>
      </c>
      <c r="Y322" s="2">
        <v>19981833.030000001</v>
      </c>
      <c r="Z322" s="2">
        <v>9947.9699999999993</v>
      </c>
      <c r="AA322" s="12">
        <v>3.0200000000000001E-2</v>
      </c>
      <c r="AB322" s="13">
        <v>45952</v>
      </c>
      <c r="AC322" s="13">
        <v>44500</v>
      </c>
      <c r="AD322" s="2">
        <v>4</v>
      </c>
      <c r="AE322" s="2">
        <v>1</v>
      </c>
      <c r="AF322" s="3" t="s">
        <v>95</v>
      </c>
      <c r="AG322" s="2">
        <v>0</v>
      </c>
      <c r="AH322" s="3" t="s">
        <v>95</v>
      </c>
      <c r="AI322" s="3" t="s">
        <v>95</v>
      </c>
      <c r="AJ322" s="2">
        <v>1</v>
      </c>
      <c r="AK322" s="2">
        <v>7547.3071837600528</v>
      </c>
      <c r="AL322" s="2">
        <v>0</v>
      </c>
      <c r="AM322" s="2">
        <v>3.7574323302625192</v>
      </c>
      <c r="AN322" s="2">
        <v>7551.0646160903152</v>
      </c>
      <c r="AO322" s="2">
        <v>43021.587935960066</v>
      </c>
      <c r="AP322" s="2">
        <v>0</v>
      </c>
      <c r="AQ322" s="2">
        <v>33.850031392425166</v>
      </c>
      <c r="AR322" s="2">
        <v>43055.437967352482</v>
      </c>
      <c r="AS322" s="2">
        <v>15985466.424000001</v>
      </c>
      <c r="AT322" s="2">
        <v>0</v>
      </c>
      <c r="AU322" s="2">
        <v>7958.3759999999984</v>
      </c>
      <c r="AV322" s="2">
        <v>15993424.800000001</v>
      </c>
      <c r="AW322" s="2">
        <v>7547.3071837600528</v>
      </c>
      <c r="AX322" s="2">
        <v>0</v>
      </c>
      <c r="AY322" s="2">
        <v>3.7574323302625192</v>
      </c>
      <c r="AZ322" s="2">
        <v>7551.0646160903152</v>
      </c>
      <c r="BA322" s="2">
        <v>38409.000988873289</v>
      </c>
      <c r="BB322" s="2">
        <v>0</v>
      </c>
      <c r="BC322" s="2">
        <v>19.121948871938987</v>
      </c>
      <c r="BD322" s="2">
        <v>38428.122937745225</v>
      </c>
      <c r="BE322" s="2">
        <v>218941.16316489439</v>
      </c>
      <c r="BF322" s="2">
        <v>0</v>
      </c>
      <c r="BG322" s="2">
        <v>172.26619475919091</v>
      </c>
      <c r="BH322" s="2">
        <v>219113.42935965353</v>
      </c>
      <c r="BI322" s="2">
        <v>81351637.178378403</v>
      </c>
      <c r="BJ322" s="2">
        <v>0</v>
      </c>
      <c r="BK322" s="2">
        <v>40500.971301599995</v>
      </c>
      <c r="BL322" s="2">
        <v>81392138.149680004</v>
      </c>
      <c r="BM322" s="2">
        <v>38409.000988873289</v>
      </c>
      <c r="BN322" s="2">
        <v>0</v>
      </c>
      <c r="BO322" s="2">
        <v>19.121948871938987</v>
      </c>
      <c r="BP322" s="2">
        <v>38428.122937745225</v>
      </c>
      <c r="BQ322" s="2" t="s">
        <v>96</v>
      </c>
      <c r="BR322" s="1" t="s">
        <v>523</v>
      </c>
      <c r="BS322" s="1" t="s">
        <v>523</v>
      </c>
      <c r="BT322" s="1" t="s">
        <v>523</v>
      </c>
      <c r="BU322" s="2">
        <v>7551.0646160903152</v>
      </c>
      <c r="BV322" s="2">
        <v>43055.437967352482</v>
      </c>
      <c r="BW322" s="2">
        <v>15993424.800000001</v>
      </c>
      <c r="BX322" s="2">
        <v>7551.0646160903152</v>
      </c>
      <c r="BY322" s="2">
        <v>7551.0646160903152</v>
      </c>
      <c r="BZ322" s="2">
        <v>7551.0646160903152</v>
      </c>
      <c r="CA322" s="2">
        <v>43055.437967352482</v>
      </c>
      <c r="CB322" s="2">
        <v>15993424.800000001</v>
      </c>
      <c r="CC322" s="2">
        <v>7551.0646160903152</v>
      </c>
      <c r="CD322" s="2">
        <v>7551.0646160903152</v>
      </c>
      <c r="CE322" s="1">
        <f t="shared" ref="CE322:CE385" si="5">BY322/Y322</f>
        <v>3.7789649251664852E-4</v>
      </c>
    </row>
    <row r="323" spans="1:83" ht="13.5" customHeight="1">
      <c r="A323" s="3" t="s">
        <v>765</v>
      </c>
      <c r="B323" t="s">
        <v>803</v>
      </c>
      <c r="C323" s="9" t="s">
        <v>1932</v>
      </c>
      <c r="D323" s="3" t="s">
        <v>523</v>
      </c>
      <c r="E323" s="3" t="s">
        <v>777</v>
      </c>
      <c r="F323" s="3" t="s">
        <v>768</v>
      </c>
      <c r="G323" s="3" t="s">
        <v>88</v>
      </c>
      <c r="H323" s="3" t="s">
        <v>769</v>
      </c>
      <c r="I323" s="3" t="s">
        <v>770</v>
      </c>
      <c r="J323" s="3" t="s">
        <v>523</v>
      </c>
      <c r="K323" s="3" t="s">
        <v>92</v>
      </c>
      <c r="L323" s="3" t="s">
        <v>116</v>
      </c>
      <c r="M323" s="3" t="s">
        <v>94</v>
      </c>
      <c r="N323" s="2">
        <v>19984074.350000001</v>
      </c>
      <c r="O323" s="2">
        <v>0</v>
      </c>
      <c r="P323" s="10">
        <v>1</v>
      </c>
      <c r="Q323" s="2">
        <v>19984074.350000001</v>
      </c>
      <c r="R323" s="2">
        <v>0</v>
      </c>
      <c r="S323" s="3" t="s">
        <v>94</v>
      </c>
      <c r="T323" s="2">
        <v>19984074.350000001</v>
      </c>
      <c r="U323" s="2">
        <v>19984074.350000001</v>
      </c>
      <c r="V323" s="2">
        <v>9949.09</v>
      </c>
      <c r="W323" s="11">
        <v>1</v>
      </c>
      <c r="X323" s="2">
        <v>19984074.350000001</v>
      </c>
      <c r="Y323" s="2">
        <v>19984074.350000001</v>
      </c>
      <c r="Z323" s="2">
        <v>9949.09</v>
      </c>
      <c r="AA323" s="12">
        <v>3.0200000000000001E-2</v>
      </c>
      <c r="AB323" s="13">
        <v>45952</v>
      </c>
      <c r="AC323" s="13">
        <v>44500</v>
      </c>
      <c r="AD323" s="2">
        <v>4</v>
      </c>
      <c r="AE323" s="2">
        <v>1</v>
      </c>
      <c r="AF323" s="3" t="s">
        <v>95</v>
      </c>
      <c r="AG323" s="2">
        <v>0</v>
      </c>
      <c r="AH323" s="3" t="s">
        <v>95</v>
      </c>
      <c r="AI323" s="3" t="s">
        <v>95</v>
      </c>
      <c r="AJ323" s="2">
        <v>1</v>
      </c>
      <c r="AK323" s="2">
        <v>7548.1537492634134</v>
      </c>
      <c r="AL323" s="2">
        <v>0</v>
      </c>
      <c r="AM323" s="2">
        <v>3.7578553637266228</v>
      </c>
      <c r="AN323" s="2">
        <v>7551.9116046271402</v>
      </c>
      <c r="AO323" s="2">
        <v>43026.413576597137</v>
      </c>
      <c r="AP323" s="2">
        <v>0</v>
      </c>
      <c r="AQ323" s="2">
        <v>33.853842424742275</v>
      </c>
      <c r="AR323" s="2">
        <v>43060.267419021875</v>
      </c>
      <c r="AS323" s="2">
        <v>15987259.48</v>
      </c>
      <c r="AT323" s="2">
        <v>0</v>
      </c>
      <c r="AU323" s="2">
        <v>7959.271999999999</v>
      </c>
      <c r="AV323" s="2">
        <v>15995218.752000004</v>
      </c>
      <c r="AW323" s="2">
        <v>7548.1537492634134</v>
      </c>
      <c r="AX323" s="2">
        <v>0</v>
      </c>
      <c r="AY323" s="2">
        <v>3.7578553637266228</v>
      </c>
      <c r="AZ323" s="2">
        <v>7551.9116046271402</v>
      </c>
      <c r="BA323" s="2">
        <v>38413.30924537644</v>
      </c>
      <c r="BB323" s="2">
        <v>0</v>
      </c>
      <c r="BC323" s="2">
        <v>19.124101731541156</v>
      </c>
      <c r="BD323" s="2">
        <v>38432.433347107981</v>
      </c>
      <c r="BE323" s="2">
        <v>218965.7213326605</v>
      </c>
      <c r="BF323" s="2">
        <v>0</v>
      </c>
      <c r="BG323" s="2">
        <v>172.28558948375593</v>
      </c>
      <c r="BH323" s="2">
        <v>219138.00692214424</v>
      </c>
      <c r="BI323" s="2">
        <v>81360762.219668001</v>
      </c>
      <c r="BJ323" s="2">
        <v>0</v>
      </c>
      <c r="BK323" s="2">
        <v>40505.531135199999</v>
      </c>
      <c r="BL323" s="2">
        <v>81401267.750803217</v>
      </c>
      <c r="BM323" s="2">
        <v>38413.30924537644</v>
      </c>
      <c r="BN323" s="2">
        <v>0</v>
      </c>
      <c r="BO323" s="2">
        <v>19.124101731541156</v>
      </c>
      <c r="BP323" s="2">
        <v>38432.433347107981</v>
      </c>
      <c r="BQ323" s="2" t="s">
        <v>96</v>
      </c>
      <c r="BR323" s="1" t="s">
        <v>523</v>
      </c>
      <c r="BS323" s="1" t="s">
        <v>523</v>
      </c>
      <c r="BT323" s="1" t="s">
        <v>523</v>
      </c>
      <c r="BU323" s="2">
        <v>7551.9116046271402</v>
      </c>
      <c r="BV323" s="2">
        <v>43060.267419021875</v>
      </c>
      <c r="BW323" s="2">
        <v>15995218.752000004</v>
      </c>
      <c r="BX323" s="2">
        <v>7551.9116046271402</v>
      </c>
      <c r="BY323" s="2">
        <v>7551.9116046271402</v>
      </c>
      <c r="BZ323" s="2">
        <v>7551.9116046271402</v>
      </c>
      <c r="CA323" s="2">
        <v>43060.267419021875</v>
      </c>
      <c r="CB323" s="2">
        <v>15995218.752000004</v>
      </c>
      <c r="CC323" s="2">
        <v>7551.9116046271402</v>
      </c>
      <c r="CD323" s="2">
        <v>7551.9116046271402</v>
      </c>
      <c r="CE323" s="1">
        <f t="shared" si="5"/>
        <v>3.7789649259522195E-4</v>
      </c>
    </row>
    <row r="324" spans="1:83" ht="13.5" customHeight="1">
      <c r="A324" s="3" t="s">
        <v>765</v>
      </c>
      <c r="B324" t="s">
        <v>804</v>
      </c>
      <c r="C324" s="9" t="s">
        <v>1933</v>
      </c>
      <c r="D324" s="3" t="s">
        <v>523</v>
      </c>
      <c r="E324" s="3" t="s">
        <v>777</v>
      </c>
      <c r="F324" s="3" t="s">
        <v>768</v>
      </c>
      <c r="G324" s="3" t="s">
        <v>88</v>
      </c>
      <c r="H324" s="3" t="s">
        <v>769</v>
      </c>
      <c r="I324" s="3" t="s">
        <v>770</v>
      </c>
      <c r="J324" s="3" t="s">
        <v>523</v>
      </c>
      <c r="K324" s="3" t="s">
        <v>92</v>
      </c>
      <c r="L324" s="3" t="s">
        <v>116</v>
      </c>
      <c r="M324" s="3" t="s">
        <v>94</v>
      </c>
      <c r="N324" s="2">
        <v>19979551.690000001</v>
      </c>
      <c r="O324" s="2">
        <v>0</v>
      </c>
      <c r="P324" s="10">
        <v>1</v>
      </c>
      <c r="Q324" s="2">
        <v>19979551.690000001</v>
      </c>
      <c r="R324" s="2">
        <v>0</v>
      </c>
      <c r="S324" s="3" t="s">
        <v>94</v>
      </c>
      <c r="T324" s="2">
        <v>19979551.690000001</v>
      </c>
      <c r="U324" s="2">
        <v>19979551.690000001</v>
      </c>
      <c r="V324" s="2">
        <v>9946.84</v>
      </c>
      <c r="W324" s="11">
        <v>1</v>
      </c>
      <c r="X324" s="2">
        <v>19979551.690000001</v>
      </c>
      <c r="Y324" s="2">
        <v>19979551.690000001</v>
      </c>
      <c r="Z324" s="2">
        <v>9946.84</v>
      </c>
      <c r="AA324" s="12">
        <v>3.0200000000000001E-2</v>
      </c>
      <c r="AB324" s="13">
        <v>45952</v>
      </c>
      <c r="AC324" s="13">
        <v>44500</v>
      </c>
      <c r="AD324" s="2">
        <v>4</v>
      </c>
      <c r="AE324" s="2">
        <v>1</v>
      </c>
      <c r="AF324" s="3" t="s">
        <v>95</v>
      </c>
      <c r="AG324" s="2">
        <v>0</v>
      </c>
      <c r="AH324" s="3" t="s">
        <v>95</v>
      </c>
      <c r="AI324" s="3" t="s">
        <v>95</v>
      </c>
      <c r="AJ324" s="2">
        <v>1</v>
      </c>
      <c r="AK324" s="2">
        <v>7546.4455023645187</v>
      </c>
      <c r="AL324" s="2">
        <v>0</v>
      </c>
      <c r="AM324" s="2">
        <v>3.7570055197139158</v>
      </c>
      <c r="AN324" s="2">
        <v>7550.2025078842325</v>
      </c>
      <c r="AO324" s="2">
        <v>43016.67613085817</v>
      </c>
      <c r="AP324" s="2">
        <v>0</v>
      </c>
      <c r="AQ324" s="2">
        <v>33.846186333033813</v>
      </c>
      <c r="AR324" s="2">
        <v>43050.522317191208</v>
      </c>
      <c r="AS324" s="2">
        <v>15983641.352000002</v>
      </c>
      <c r="AT324" s="2">
        <v>0</v>
      </c>
      <c r="AU324" s="2">
        <v>7957.4719999999998</v>
      </c>
      <c r="AV324" s="2">
        <v>15991598.824000001</v>
      </c>
      <c r="AW324" s="2">
        <v>7546.4455023645187</v>
      </c>
      <c r="AX324" s="2">
        <v>0</v>
      </c>
      <c r="AY324" s="2">
        <v>3.7570055197139158</v>
      </c>
      <c r="AZ324" s="2">
        <v>7550.2025078842325</v>
      </c>
      <c r="BA324" s="2">
        <v>38404.615806083275</v>
      </c>
      <c r="BB324" s="2">
        <v>0</v>
      </c>
      <c r="BC324" s="2">
        <v>19.11977679037609</v>
      </c>
      <c r="BD324" s="2">
        <v>38423.735582873647</v>
      </c>
      <c r="BE324" s="2">
        <v>218916.16649755032</v>
      </c>
      <c r="BF324" s="2">
        <v>0</v>
      </c>
      <c r="BG324" s="2">
        <v>172.24662686744239</v>
      </c>
      <c r="BH324" s="2">
        <v>219088.41312441777</v>
      </c>
      <c r="BI324" s="2">
        <v>81342349.204463214</v>
      </c>
      <c r="BJ324" s="2">
        <v>0</v>
      </c>
      <c r="BK324" s="2">
        <v>40496.370755199998</v>
      </c>
      <c r="BL324" s="2">
        <v>81382845.575218409</v>
      </c>
      <c r="BM324" s="2">
        <v>38404.615806083275</v>
      </c>
      <c r="BN324" s="2">
        <v>0</v>
      </c>
      <c r="BO324" s="2">
        <v>19.11977679037609</v>
      </c>
      <c r="BP324" s="2">
        <v>38423.735582873647</v>
      </c>
      <c r="BQ324" s="2" t="s">
        <v>96</v>
      </c>
      <c r="BR324" s="1" t="s">
        <v>523</v>
      </c>
      <c r="BS324" s="1" t="s">
        <v>523</v>
      </c>
      <c r="BT324" s="1" t="s">
        <v>523</v>
      </c>
      <c r="BU324" s="2">
        <v>7550.2025078842325</v>
      </c>
      <c r="BV324" s="2">
        <v>43050.522317191208</v>
      </c>
      <c r="BW324" s="2">
        <v>15991598.824000001</v>
      </c>
      <c r="BX324" s="2">
        <v>7550.2025078842325</v>
      </c>
      <c r="BY324" s="2">
        <v>7550.2025078842325</v>
      </c>
      <c r="BZ324" s="2">
        <v>7550.2025078842325</v>
      </c>
      <c r="CA324" s="2">
        <v>43050.522317191208</v>
      </c>
      <c r="CB324" s="2">
        <v>15991598.824000001</v>
      </c>
      <c r="CC324" s="2">
        <v>7550.2025078842325</v>
      </c>
      <c r="CD324" s="2">
        <v>7550.2025078842325</v>
      </c>
      <c r="CE324" s="1">
        <f t="shared" si="5"/>
        <v>3.778964926256677E-4</v>
      </c>
    </row>
    <row r="325" spans="1:83" ht="13.5" customHeight="1">
      <c r="A325" s="3" t="s">
        <v>765</v>
      </c>
      <c r="B325" t="s">
        <v>805</v>
      </c>
      <c r="C325" s="9" t="s">
        <v>1934</v>
      </c>
      <c r="D325" s="3" t="s">
        <v>523</v>
      </c>
      <c r="E325" s="3" t="s">
        <v>777</v>
      </c>
      <c r="F325" s="3" t="s">
        <v>768</v>
      </c>
      <c r="G325" s="3" t="s">
        <v>88</v>
      </c>
      <c r="H325" s="3" t="s">
        <v>769</v>
      </c>
      <c r="I325" s="3" t="s">
        <v>770</v>
      </c>
      <c r="J325" s="3" t="s">
        <v>523</v>
      </c>
      <c r="K325" s="3" t="s">
        <v>92</v>
      </c>
      <c r="L325" s="3" t="s">
        <v>116</v>
      </c>
      <c r="M325" s="3" t="s">
        <v>94</v>
      </c>
      <c r="N325" s="2">
        <v>49847469.68</v>
      </c>
      <c r="O325" s="2">
        <v>0</v>
      </c>
      <c r="P325" s="10">
        <v>1</v>
      </c>
      <c r="Q325" s="2">
        <v>49847469.68</v>
      </c>
      <c r="R325" s="2">
        <v>0</v>
      </c>
      <c r="S325" s="3" t="s">
        <v>94</v>
      </c>
      <c r="T325" s="2">
        <v>49847469.68</v>
      </c>
      <c r="U325" s="2">
        <v>49847469.68</v>
      </c>
      <c r="V325" s="2">
        <v>24816.61</v>
      </c>
      <c r="W325" s="11">
        <v>1</v>
      </c>
      <c r="X325" s="2">
        <v>49847469.68</v>
      </c>
      <c r="Y325" s="2">
        <v>49847469.68</v>
      </c>
      <c r="Z325" s="2">
        <v>24816.61</v>
      </c>
      <c r="AA325" s="12">
        <v>3.0200000000000001E-2</v>
      </c>
      <c r="AB325" s="13">
        <v>45952</v>
      </c>
      <c r="AC325" s="13">
        <v>44500</v>
      </c>
      <c r="AD325" s="2">
        <v>4</v>
      </c>
      <c r="AE325" s="2">
        <v>1</v>
      </c>
      <c r="AF325" s="3" t="s">
        <v>95</v>
      </c>
      <c r="AG325" s="2">
        <v>0</v>
      </c>
      <c r="AH325" s="3" t="s">
        <v>95</v>
      </c>
      <c r="AI325" s="3" t="s">
        <v>95</v>
      </c>
      <c r="AJ325" s="2">
        <v>1</v>
      </c>
      <c r="AK325" s="2">
        <v>18827.810513844801</v>
      </c>
      <c r="AL325" s="2">
        <v>0</v>
      </c>
      <c r="AM325" s="2">
        <v>9.3734432996396411</v>
      </c>
      <c r="AN325" s="2">
        <v>18837.18395714444</v>
      </c>
      <c r="AO325" s="2">
        <v>107323.35201698073</v>
      </c>
      <c r="AP325" s="2">
        <v>0</v>
      </c>
      <c r="AQ325" s="2">
        <v>84.443663134646812</v>
      </c>
      <c r="AR325" s="2">
        <v>107407.79568011538</v>
      </c>
      <c r="AS325" s="2">
        <v>39877975.744000003</v>
      </c>
      <c r="AT325" s="2">
        <v>0</v>
      </c>
      <c r="AU325" s="2">
        <v>19853.288</v>
      </c>
      <c r="AV325" s="2">
        <v>39897829.032000005</v>
      </c>
      <c r="AW325" s="2">
        <v>18827.810513844801</v>
      </c>
      <c r="AX325" s="2">
        <v>0</v>
      </c>
      <c r="AY325" s="2">
        <v>9.3734432996396411</v>
      </c>
      <c r="AZ325" s="2">
        <v>18837.18395714444</v>
      </c>
      <c r="BA325" s="2">
        <v>95816.610486007587</v>
      </c>
      <c r="BB325" s="2">
        <v>0</v>
      </c>
      <c r="BC325" s="2">
        <v>47.7023902961961</v>
      </c>
      <c r="BD325" s="2">
        <v>95864.312876303768</v>
      </c>
      <c r="BE325" s="2">
        <v>546179.27074961667</v>
      </c>
      <c r="BF325" s="2">
        <v>0</v>
      </c>
      <c r="BG325" s="2">
        <v>429.74224605853112</v>
      </c>
      <c r="BH325" s="2">
        <v>546609.01299567521</v>
      </c>
      <c r="BI325" s="2">
        <v>202943006.35879043</v>
      </c>
      <c r="BJ325" s="2">
        <v>0</v>
      </c>
      <c r="BK325" s="2">
        <v>101035.36796080001</v>
      </c>
      <c r="BL325" s="2">
        <v>203044041.72675124</v>
      </c>
      <c r="BM325" s="2">
        <v>95816.610486007587</v>
      </c>
      <c r="BN325" s="2">
        <v>0</v>
      </c>
      <c r="BO325" s="2">
        <v>47.7023902961961</v>
      </c>
      <c r="BP325" s="2">
        <v>95864.312876303768</v>
      </c>
      <c r="BQ325" s="2" t="s">
        <v>96</v>
      </c>
      <c r="BR325" s="1" t="s">
        <v>523</v>
      </c>
      <c r="BS325" s="1" t="s">
        <v>523</v>
      </c>
      <c r="BT325" s="1" t="s">
        <v>523</v>
      </c>
      <c r="BU325" s="2">
        <v>18837.18395714444</v>
      </c>
      <c r="BV325" s="2">
        <v>107407.79568011538</v>
      </c>
      <c r="BW325" s="2">
        <v>39897829.032000005</v>
      </c>
      <c r="BX325" s="2">
        <v>18837.18395714444</v>
      </c>
      <c r="BY325" s="2">
        <v>18837.18395714444</v>
      </c>
      <c r="BZ325" s="2">
        <v>18837.18395714444</v>
      </c>
      <c r="CA325" s="2">
        <v>107407.79568011538</v>
      </c>
      <c r="CB325" s="2">
        <v>39897829.032000005</v>
      </c>
      <c r="CC325" s="2">
        <v>18837.18395714444</v>
      </c>
      <c r="CD325" s="2">
        <v>18837.18395714444</v>
      </c>
      <c r="CE325" s="1">
        <f t="shared" si="5"/>
        <v>3.7789649260175725E-4</v>
      </c>
    </row>
    <row r="326" spans="1:83" ht="13.5" customHeight="1">
      <c r="A326" s="3" t="s">
        <v>765</v>
      </c>
      <c r="B326" t="s">
        <v>806</v>
      </c>
      <c r="C326" s="9" t="s">
        <v>1935</v>
      </c>
      <c r="D326" s="3" t="s">
        <v>523</v>
      </c>
      <c r="E326" s="3" t="s">
        <v>777</v>
      </c>
      <c r="F326" s="3" t="s">
        <v>768</v>
      </c>
      <c r="G326" s="3" t="s">
        <v>88</v>
      </c>
      <c r="H326" s="3" t="s">
        <v>769</v>
      </c>
      <c r="I326" s="3" t="s">
        <v>770</v>
      </c>
      <c r="J326" s="3" t="s">
        <v>523</v>
      </c>
      <c r="K326" s="3" t="s">
        <v>92</v>
      </c>
      <c r="L326" s="3" t="s">
        <v>116</v>
      </c>
      <c r="M326" s="3" t="s">
        <v>94</v>
      </c>
      <c r="N326" s="2">
        <v>49836263.100000001</v>
      </c>
      <c r="O326" s="2">
        <v>0</v>
      </c>
      <c r="P326" s="10">
        <v>1</v>
      </c>
      <c r="Q326" s="2">
        <v>49836263.100000001</v>
      </c>
      <c r="R326" s="2">
        <v>0</v>
      </c>
      <c r="S326" s="3" t="s">
        <v>94</v>
      </c>
      <c r="T326" s="2">
        <v>49836263.100000001</v>
      </c>
      <c r="U326" s="2">
        <v>49836263.100000001</v>
      </c>
      <c r="V326" s="2">
        <v>24811.03</v>
      </c>
      <c r="W326" s="11">
        <v>1</v>
      </c>
      <c r="X326" s="2">
        <v>49836263.100000001</v>
      </c>
      <c r="Y326" s="2">
        <v>49836263.100000001</v>
      </c>
      <c r="Z326" s="2">
        <v>24811.03</v>
      </c>
      <c r="AA326" s="12">
        <v>3.0200000000000001E-2</v>
      </c>
      <c r="AB326" s="13">
        <v>45952</v>
      </c>
      <c r="AC326" s="13">
        <v>44500</v>
      </c>
      <c r="AD326" s="2">
        <v>4</v>
      </c>
      <c r="AE326" s="2">
        <v>1</v>
      </c>
      <c r="AF326" s="3" t="s">
        <v>95</v>
      </c>
      <c r="AG326" s="2">
        <v>0</v>
      </c>
      <c r="AH326" s="3" t="s">
        <v>95</v>
      </c>
      <c r="AI326" s="3" t="s">
        <v>95</v>
      </c>
      <c r="AJ326" s="2">
        <v>1</v>
      </c>
      <c r="AK326" s="2">
        <v>18823.577693882173</v>
      </c>
      <c r="AL326" s="2">
        <v>0</v>
      </c>
      <c r="AM326" s="2">
        <v>9.371335686488127</v>
      </c>
      <c r="AN326" s="2">
        <v>18832.949029568659</v>
      </c>
      <c r="AO326" s="2">
        <v>107299.22385685612</v>
      </c>
      <c r="AP326" s="2">
        <v>0</v>
      </c>
      <c r="AQ326" s="2">
        <v>84.424676027209841</v>
      </c>
      <c r="AR326" s="2">
        <v>107383.64853288332</v>
      </c>
      <c r="AS326" s="2">
        <v>39869010.480000004</v>
      </c>
      <c r="AT326" s="2">
        <v>0</v>
      </c>
      <c r="AU326" s="2">
        <v>19848.823999999997</v>
      </c>
      <c r="AV326" s="2">
        <v>39888859.304000005</v>
      </c>
      <c r="AW326" s="2">
        <v>18823.577693882173</v>
      </c>
      <c r="AX326" s="2">
        <v>0</v>
      </c>
      <c r="AY326" s="2">
        <v>9.371335686488127</v>
      </c>
      <c r="AZ326" s="2">
        <v>18832.949029568659</v>
      </c>
      <c r="BA326" s="2">
        <v>95795.069241935766</v>
      </c>
      <c r="BB326" s="2">
        <v>0</v>
      </c>
      <c r="BC326" s="2">
        <v>47.691664442106728</v>
      </c>
      <c r="BD326" s="2">
        <v>95842.760906377865</v>
      </c>
      <c r="BE326" s="2">
        <v>546056.48012992647</v>
      </c>
      <c r="BF326" s="2">
        <v>0</v>
      </c>
      <c r="BG326" s="2">
        <v>429.64561877007361</v>
      </c>
      <c r="BH326" s="2">
        <v>546486.1257486965</v>
      </c>
      <c r="BI326" s="2">
        <v>202897381.23376802</v>
      </c>
      <c r="BJ326" s="2">
        <v>0</v>
      </c>
      <c r="BK326" s="2">
        <v>101012.65021839998</v>
      </c>
      <c r="BL326" s="2">
        <v>202998393.88398644</v>
      </c>
      <c r="BM326" s="2">
        <v>95795.069241935766</v>
      </c>
      <c r="BN326" s="2">
        <v>0</v>
      </c>
      <c r="BO326" s="2">
        <v>47.691664442106728</v>
      </c>
      <c r="BP326" s="2">
        <v>95842.760906377865</v>
      </c>
      <c r="BQ326" s="2" t="s">
        <v>96</v>
      </c>
      <c r="BR326" s="1" t="s">
        <v>523</v>
      </c>
      <c r="BS326" s="1" t="s">
        <v>523</v>
      </c>
      <c r="BT326" s="1" t="s">
        <v>523</v>
      </c>
      <c r="BU326" s="2">
        <v>18832.949029568659</v>
      </c>
      <c r="BV326" s="2">
        <v>107383.64853288332</v>
      </c>
      <c r="BW326" s="2">
        <v>39888859.304000005</v>
      </c>
      <c r="BX326" s="2">
        <v>18832.949029568659</v>
      </c>
      <c r="BY326" s="2">
        <v>18832.949029568659</v>
      </c>
      <c r="BZ326" s="2">
        <v>18832.949029568659</v>
      </c>
      <c r="CA326" s="2">
        <v>107383.64853288332</v>
      </c>
      <c r="CB326" s="2">
        <v>39888859.304000005</v>
      </c>
      <c r="CC326" s="2">
        <v>18832.949029568659</v>
      </c>
      <c r="CD326" s="2">
        <v>18832.949029568659</v>
      </c>
      <c r="CE326" s="1">
        <f t="shared" si="5"/>
        <v>3.7789649259574318E-4</v>
      </c>
    </row>
    <row r="327" spans="1:83" ht="13.5" customHeight="1">
      <c r="A327" s="3" t="s">
        <v>765</v>
      </c>
      <c r="B327" t="s">
        <v>807</v>
      </c>
      <c r="C327" s="9" t="s">
        <v>1936</v>
      </c>
      <c r="D327" s="3" t="s">
        <v>523</v>
      </c>
      <c r="E327" s="3" t="s">
        <v>777</v>
      </c>
      <c r="F327" s="3" t="s">
        <v>768</v>
      </c>
      <c r="G327" s="3" t="s">
        <v>88</v>
      </c>
      <c r="H327" s="3" t="s">
        <v>769</v>
      </c>
      <c r="I327" s="3" t="s">
        <v>770</v>
      </c>
      <c r="J327" s="3" t="s">
        <v>523</v>
      </c>
      <c r="K327" s="3" t="s">
        <v>92</v>
      </c>
      <c r="L327" s="3" t="s">
        <v>116</v>
      </c>
      <c r="M327" s="3" t="s">
        <v>94</v>
      </c>
      <c r="N327" s="2">
        <v>99633078.390000001</v>
      </c>
      <c r="O327" s="2">
        <v>0</v>
      </c>
      <c r="P327" s="10">
        <v>1</v>
      </c>
      <c r="Q327" s="2">
        <v>99633078.390000001</v>
      </c>
      <c r="R327" s="2">
        <v>0</v>
      </c>
      <c r="S327" s="3" t="s">
        <v>94</v>
      </c>
      <c r="T327" s="2">
        <v>99633078.390000001</v>
      </c>
      <c r="U327" s="2">
        <v>99633078.390000001</v>
      </c>
      <c r="V327" s="2">
        <v>49602.42</v>
      </c>
      <c r="W327" s="11">
        <v>1</v>
      </c>
      <c r="X327" s="2">
        <v>99633078.390000001</v>
      </c>
      <c r="Y327" s="2">
        <v>99633078.390000001</v>
      </c>
      <c r="Z327" s="2">
        <v>49602.42</v>
      </c>
      <c r="AA327" s="12">
        <v>3.0200000000000001E-2</v>
      </c>
      <c r="AB327" s="13">
        <v>45952</v>
      </c>
      <c r="AC327" s="13">
        <v>44500</v>
      </c>
      <c r="AD327" s="2">
        <v>4</v>
      </c>
      <c r="AE327" s="2">
        <v>1</v>
      </c>
      <c r="AF327" s="3" t="s">
        <v>95</v>
      </c>
      <c r="AG327" s="2">
        <v>0</v>
      </c>
      <c r="AH327" s="3" t="s">
        <v>95</v>
      </c>
      <c r="AI327" s="3" t="s">
        <v>95</v>
      </c>
      <c r="AJ327" s="2">
        <v>1</v>
      </c>
      <c r="AK327" s="2">
        <v>37632.255616589711</v>
      </c>
      <c r="AL327" s="2">
        <v>0</v>
      </c>
      <c r="AM327" s="2">
        <v>18.735253179016446</v>
      </c>
      <c r="AN327" s="2">
        <v>37650.990869768728</v>
      </c>
      <c r="AO327" s="2">
        <v>214513.51519404558</v>
      </c>
      <c r="AP327" s="2">
        <v>0</v>
      </c>
      <c r="AQ327" s="2">
        <v>168.78252288057345</v>
      </c>
      <c r="AR327" s="2">
        <v>214682.29771692614</v>
      </c>
      <c r="AS327" s="2">
        <v>79706462.712000012</v>
      </c>
      <c r="AT327" s="2">
        <v>0</v>
      </c>
      <c r="AU327" s="2">
        <v>39681.935999999994</v>
      </c>
      <c r="AV327" s="2">
        <v>79746144.648000002</v>
      </c>
      <c r="AW327" s="2">
        <v>37632.255616589711</v>
      </c>
      <c r="AX327" s="2">
        <v>0</v>
      </c>
      <c r="AY327" s="2">
        <v>18.735253179016446</v>
      </c>
      <c r="AZ327" s="2">
        <v>37650.990869768728</v>
      </c>
      <c r="BA327" s="2">
        <v>191514.31205838671</v>
      </c>
      <c r="BB327" s="2">
        <v>0</v>
      </c>
      <c r="BC327" s="2">
        <v>95.345576953332596</v>
      </c>
      <c r="BD327" s="2">
        <v>191609.65763534003</v>
      </c>
      <c r="BE327" s="2">
        <v>1091680.7301740174</v>
      </c>
      <c r="BF327" s="2">
        <v>0</v>
      </c>
      <c r="BG327" s="2">
        <v>858.95113719152641</v>
      </c>
      <c r="BH327" s="2">
        <v>1092539.681311209</v>
      </c>
      <c r="BI327" s="2">
        <v>405634159.38763928</v>
      </c>
      <c r="BJ327" s="2">
        <v>0</v>
      </c>
      <c r="BK327" s="2">
        <v>201945.34049759997</v>
      </c>
      <c r="BL327" s="2">
        <v>405836104.72813684</v>
      </c>
      <c r="BM327" s="2">
        <v>191514.31205838671</v>
      </c>
      <c r="BN327" s="2">
        <v>0</v>
      </c>
      <c r="BO327" s="2">
        <v>95.345576953332596</v>
      </c>
      <c r="BP327" s="2">
        <v>191609.65763534003</v>
      </c>
      <c r="BQ327" s="2" t="s">
        <v>96</v>
      </c>
      <c r="BR327" s="1" t="s">
        <v>523</v>
      </c>
      <c r="BS327" s="1" t="s">
        <v>523</v>
      </c>
      <c r="BT327" s="1" t="s">
        <v>523</v>
      </c>
      <c r="BU327" s="2">
        <v>37650.990869768728</v>
      </c>
      <c r="BV327" s="2">
        <v>214682.29771692614</v>
      </c>
      <c r="BW327" s="2">
        <v>79746144.648000002</v>
      </c>
      <c r="BX327" s="2">
        <v>37650.990869768728</v>
      </c>
      <c r="BY327" s="2">
        <v>37650.990869768728</v>
      </c>
      <c r="BZ327" s="2">
        <v>37650.990869768728</v>
      </c>
      <c r="CA327" s="2">
        <v>214682.29771692614</v>
      </c>
      <c r="CB327" s="2">
        <v>79746144.648000002</v>
      </c>
      <c r="CC327" s="2">
        <v>37650.990869768728</v>
      </c>
      <c r="CD327" s="2">
        <v>37650.990869768728</v>
      </c>
      <c r="CE327" s="1">
        <f t="shared" si="5"/>
        <v>3.7789649259244097E-4</v>
      </c>
    </row>
    <row r="328" spans="1:83" ht="13.5" customHeight="1">
      <c r="A328" s="3" t="s">
        <v>765</v>
      </c>
      <c r="B328" t="s">
        <v>808</v>
      </c>
      <c r="C328" s="9" t="s">
        <v>1937</v>
      </c>
      <c r="D328" s="3" t="s">
        <v>523</v>
      </c>
      <c r="E328" s="3" t="s">
        <v>777</v>
      </c>
      <c r="F328" s="3" t="s">
        <v>768</v>
      </c>
      <c r="G328" s="3" t="s">
        <v>88</v>
      </c>
      <c r="H328" s="3" t="s">
        <v>769</v>
      </c>
      <c r="I328" s="3" t="s">
        <v>770</v>
      </c>
      <c r="J328" s="3" t="s">
        <v>523</v>
      </c>
      <c r="K328" s="3" t="s">
        <v>92</v>
      </c>
      <c r="L328" s="3" t="s">
        <v>116</v>
      </c>
      <c r="M328" s="3" t="s">
        <v>94</v>
      </c>
      <c r="N328" s="2">
        <v>29930938.34</v>
      </c>
      <c r="O328" s="2">
        <v>0</v>
      </c>
      <c r="P328" s="10">
        <v>1</v>
      </c>
      <c r="Q328" s="2">
        <v>29930938.34</v>
      </c>
      <c r="R328" s="2">
        <v>0</v>
      </c>
      <c r="S328" s="3" t="s">
        <v>94</v>
      </c>
      <c r="T328" s="2">
        <v>29930938.34</v>
      </c>
      <c r="U328" s="2">
        <v>29930938.34</v>
      </c>
      <c r="V328" s="2">
        <v>569254.14</v>
      </c>
      <c r="W328" s="11">
        <v>1</v>
      </c>
      <c r="X328" s="2">
        <v>29930938.34</v>
      </c>
      <c r="Y328" s="2">
        <v>29930938.34</v>
      </c>
      <c r="Z328" s="2">
        <v>569254.14</v>
      </c>
      <c r="AA328" s="12">
        <v>3.0300000000000001E-2</v>
      </c>
      <c r="AB328" s="13">
        <v>46092</v>
      </c>
      <c r="AC328" s="13">
        <v>44500</v>
      </c>
      <c r="AD328" s="2">
        <v>5</v>
      </c>
      <c r="AE328" s="2">
        <v>1</v>
      </c>
      <c r="AF328" s="3" t="s">
        <v>95</v>
      </c>
      <c r="AG328" s="2">
        <v>0</v>
      </c>
      <c r="AH328" s="3" t="s">
        <v>95</v>
      </c>
      <c r="AI328" s="3" t="s">
        <v>95</v>
      </c>
      <c r="AJ328" s="2">
        <v>1</v>
      </c>
      <c r="AK328" s="2">
        <v>11305.168330203045</v>
      </c>
      <c r="AL328" s="2">
        <v>0</v>
      </c>
      <c r="AM328" s="2">
        <v>215.01209892790052</v>
      </c>
      <c r="AN328" s="2">
        <v>11520.180429130945</v>
      </c>
      <c r="AO328" s="2">
        <v>97557.55263853661</v>
      </c>
      <c r="AP328" s="2">
        <v>0</v>
      </c>
      <c r="AQ328" s="2">
        <v>4208.1321865785903</v>
      </c>
      <c r="AR328" s="2">
        <v>101765.6848251152</v>
      </c>
      <c r="AS328" s="2">
        <v>23944750.671999998</v>
      </c>
      <c r="AT328" s="2">
        <v>0</v>
      </c>
      <c r="AU328" s="2">
        <v>455403.31199999998</v>
      </c>
      <c r="AV328" s="2">
        <v>24400153.983999997</v>
      </c>
      <c r="AW328" s="2">
        <v>11305.168330203045</v>
      </c>
      <c r="AX328" s="2">
        <v>0</v>
      </c>
      <c r="AY328" s="2">
        <v>215.01209892790052</v>
      </c>
      <c r="AZ328" s="2">
        <v>11520.180429130945</v>
      </c>
      <c r="BA328" s="2">
        <v>57533.13214923632</v>
      </c>
      <c r="BB328" s="2">
        <v>0</v>
      </c>
      <c r="BC328" s="2">
        <v>1094.2180726539787</v>
      </c>
      <c r="BD328" s="2">
        <v>58627.350221890294</v>
      </c>
      <c r="BE328" s="2">
        <v>496480.14113277668</v>
      </c>
      <c r="BF328" s="2">
        <v>0</v>
      </c>
      <c r="BG328" s="2">
        <v>21415.605510717105</v>
      </c>
      <c r="BH328" s="2">
        <v>517895.74664349377</v>
      </c>
      <c r="BI328" s="2">
        <v>121857230.6448752</v>
      </c>
      <c r="BJ328" s="2">
        <v>0</v>
      </c>
      <c r="BK328" s="2">
        <v>2317592.9950991999</v>
      </c>
      <c r="BL328" s="2">
        <v>124174823.63997439</v>
      </c>
      <c r="BM328" s="2">
        <v>57533.13214923632</v>
      </c>
      <c r="BN328" s="2">
        <v>0</v>
      </c>
      <c r="BO328" s="2">
        <v>1094.2180726539787</v>
      </c>
      <c r="BP328" s="2">
        <v>58627.350221890294</v>
      </c>
      <c r="BQ328" s="2" t="s">
        <v>96</v>
      </c>
      <c r="BR328" s="1" t="s">
        <v>523</v>
      </c>
      <c r="BS328" s="1" t="s">
        <v>523</v>
      </c>
      <c r="BT328" s="1" t="s">
        <v>523</v>
      </c>
      <c r="BU328" s="2">
        <v>11520.180429130945</v>
      </c>
      <c r="BV328" s="2">
        <v>101765.6848251152</v>
      </c>
      <c r="BW328" s="2">
        <v>24400153.983999997</v>
      </c>
      <c r="BX328" s="2">
        <v>11520.180429130945</v>
      </c>
      <c r="BY328" s="2">
        <v>11520.180429130945</v>
      </c>
      <c r="BZ328" s="2">
        <v>11520.180429130945</v>
      </c>
      <c r="CA328" s="2">
        <v>101765.6848251152</v>
      </c>
      <c r="CB328" s="2">
        <v>24400153.983999997</v>
      </c>
      <c r="CC328" s="2">
        <v>11520.180429130945</v>
      </c>
      <c r="CD328" s="2">
        <v>11520.180429130945</v>
      </c>
      <c r="CE328" s="1">
        <f t="shared" si="5"/>
        <v>3.8489205711720914E-4</v>
      </c>
    </row>
    <row r="329" spans="1:83" ht="13.5" customHeight="1">
      <c r="A329" s="3" t="s">
        <v>765</v>
      </c>
      <c r="B329" t="s">
        <v>809</v>
      </c>
      <c r="C329" s="9" t="s">
        <v>1938</v>
      </c>
      <c r="D329" s="3" t="s">
        <v>523</v>
      </c>
      <c r="E329" s="3" t="s">
        <v>777</v>
      </c>
      <c r="F329" s="3" t="s">
        <v>768</v>
      </c>
      <c r="G329" s="3" t="s">
        <v>88</v>
      </c>
      <c r="H329" s="3" t="s">
        <v>769</v>
      </c>
      <c r="I329" s="3" t="s">
        <v>770</v>
      </c>
      <c r="J329" s="3" t="s">
        <v>523</v>
      </c>
      <c r="K329" s="3" t="s">
        <v>92</v>
      </c>
      <c r="L329" s="3" t="s">
        <v>116</v>
      </c>
      <c r="M329" s="3" t="s">
        <v>94</v>
      </c>
      <c r="N329" s="2">
        <v>39907917.789999999</v>
      </c>
      <c r="O329" s="2">
        <v>0</v>
      </c>
      <c r="P329" s="10">
        <v>1</v>
      </c>
      <c r="Q329" s="2">
        <v>39907917.789999999</v>
      </c>
      <c r="R329" s="2">
        <v>0</v>
      </c>
      <c r="S329" s="3" t="s">
        <v>94</v>
      </c>
      <c r="T329" s="2">
        <v>39907917.789999999</v>
      </c>
      <c r="U329" s="2">
        <v>39907917.789999999</v>
      </c>
      <c r="V329" s="2">
        <v>759005.5</v>
      </c>
      <c r="W329" s="11">
        <v>1</v>
      </c>
      <c r="X329" s="2">
        <v>39907917.789999999</v>
      </c>
      <c r="Y329" s="2">
        <v>39907917.789999999</v>
      </c>
      <c r="Z329" s="2">
        <v>759005.5</v>
      </c>
      <c r="AA329" s="12">
        <v>3.0300000000000001E-2</v>
      </c>
      <c r="AB329" s="13">
        <v>46092</v>
      </c>
      <c r="AC329" s="13">
        <v>44500</v>
      </c>
      <c r="AD329" s="2">
        <v>5</v>
      </c>
      <c r="AE329" s="2">
        <v>1</v>
      </c>
      <c r="AF329" s="3" t="s">
        <v>95</v>
      </c>
      <c r="AG329" s="2">
        <v>0</v>
      </c>
      <c r="AH329" s="3" t="s">
        <v>95</v>
      </c>
      <c r="AI329" s="3" t="s">
        <v>95</v>
      </c>
      <c r="AJ329" s="2">
        <v>1</v>
      </c>
      <c r="AK329" s="2">
        <v>15073.557774863089</v>
      </c>
      <c r="AL329" s="2">
        <v>0</v>
      </c>
      <c r="AM329" s="2">
        <v>286.68279101636506</v>
      </c>
      <c r="AN329" s="2">
        <v>15360.240565879454</v>
      </c>
      <c r="AO329" s="2">
        <v>130076.73686224691</v>
      </c>
      <c r="AP329" s="2">
        <v>0</v>
      </c>
      <c r="AQ329" s="2">
        <v>5610.842767590897</v>
      </c>
      <c r="AR329" s="2">
        <v>135687.5796298378</v>
      </c>
      <c r="AS329" s="2">
        <v>31926334.232000001</v>
      </c>
      <c r="AT329" s="2">
        <v>0</v>
      </c>
      <c r="AU329" s="2">
        <v>607204.39999999991</v>
      </c>
      <c r="AV329" s="2">
        <v>32533538.631999999</v>
      </c>
      <c r="AW329" s="2">
        <v>15073.557774863089</v>
      </c>
      <c r="AX329" s="2">
        <v>0</v>
      </c>
      <c r="AY329" s="2">
        <v>286.68279101636506</v>
      </c>
      <c r="AZ329" s="2">
        <v>15360.240565879454</v>
      </c>
      <c r="BA329" s="2">
        <v>76710.842872055757</v>
      </c>
      <c r="BB329" s="2">
        <v>0</v>
      </c>
      <c r="BC329" s="2">
        <v>1458.9573917613834</v>
      </c>
      <c r="BD329" s="2">
        <v>78169.800263817131</v>
      </c>
      <c r="BE329" s="2">
        <v>661973.52156566072</v>
      </c>
      <c r="BF329" s="2">
        <v>0</v>
      </c>
      <c r="BG329" s="2">
        <v>28554.139928546836</v>
      </c>
      <c r="BH329" s="2">
        <v>690527.66149420757</v>
      </c>
      <c r="BI329" s="2">
        <v>162476307.54007122</v>
      </c>
      <c r="BJ329" s="2">
        <v>0</v>
      </c>
      <c r="BK329" s="2">
        <v>3090123.9120399999</v>
      </c>
      <c r="BL329" s="2">
        <v>165566431.45211121</v>
      </c>
      <c r="BM329" s="2">
        <v>76710.842872055757</v>
      </c>
      <c r="BN329" s="2">
        <v>0</v>
      </c>
      <c r="BO329" s="2">
        <v>1458.9573917613834</v>
      </c>
      <c r="BP329" s="2">
        <v>78169.800263817131</v>
      </c>
      <c r="BQ329" s="2" t="s">
        <v>96</v>
      </c>
      <c r="BR329" s="1" t="s">
        <v>523</v>
      </c>
      <c r="BS329" s="1" t="s">
        <v>523</v>
      </c>
      <c r="BT329" s="1" t="s">
        <v>523</v>
      </c>
      <c r="BU329" s="2">
        <v>15360.240565879454</v>
      </c>
      <c r="BV329" s="2">
        <v>135687.5796298378</v>
      </c>
      <c r="BW329" s="2">
        <v>32533538.631999999</v>
      </c>
      <c r="BX329" s="2">
        <v>15360.240565879454</v>
      </c>
      <c r="BY329" s="2">
        <v>15360.240565879454</v>
      </c>
      <c r="BZ329" s="2">
        <v>15360.240565879454</v>
      </c>
      <c r="CA329" s="2">
        <v>135687.5796298378</v>
      </c>
      <c r="CB329" s="2">
        <v>32533538.631999999</v>
      </c>
      <c r="CC329" s="2">
        <v>15360.240565879454</v>
      </c>
      <c r="CD329" s="2">
        <v>15360.240565879454</v>
      </c>
      <c r="CE329" s="1">
        <f t="shared" si="5"/>
        <v>3.8489205692731921E-4</v>
      </c>
    </row>
    <row r="330" spans="1:83" ht="13.5" customHeight="1">
      <c r="A330" s="3" t="s">
        <v>765</v>
      </c>
      <c r="B330" t="s">
        <v>810</v>
      </c>
      <c r="C330" s="9" t="s">
        <v>1939</v>
      </c>
      <c r="D330" s="3" t="s">
        <v>523</v>
      </c>
      <c r="E330" s="3" t="s">
        <v>777</v>
      </c>
      <c r="F330" s="3" t="s">
        <v>768</v>
      </c>
      <c r="G330" s="3" t="s">
        <v>88</v>
      </c>
      <c r="H330" s="3" t="s">
        <v>769</v>
      </c>
      <c r="I330" s="3" t="s">
        <v>770</v>
      </c>
      <c r="J330" s="3" t="s">
        <v>523</v>
      </c>
      <c r="K330" s="3" t="s">
        <v>92</v>
      </c>
      <c r="L330" s="3" t="s">
        <v>116</v>
      </c>
      <c r="M330" s="3" t="s">
        <v>94</v>
      </c>
      <c r="N330" s="2">
        <v>50574432.039999999</v>
      </c>
      <c r="O330" s="2">
        <v>0</v>
      </c>
      <c r="P330" s="10">
        <v>1</v>
      </c>
      <c r="Q330" s="2">
        <v>50574432.039999999</v>
      </c>
      <c r="R330" s="2">
        <v>0</v>
      </c>
      <c r="S330" s="3" t="s">
        <v>94</v>
      </c>
      <c r="T330" s="2">
        <v>50574432.039999999</v>
      </c>
      <c r="U330" s="2">
        <v>50574432.039999999</v>
      </c>
      <c r="V330" s="2">
        <v>961871.08</v>
      </c>
      <c r="W330" s="11">
        <v>1</v>
      </c>
      <c r="X330" s="2">
        <v>50574432.039999999</v>
      </c>
      <c r="Y330" s="2">
        <v>50574432.039999999</v>
      </c>
      <c r="Z330" s="2">
        <v>961871.08</v>
      </c>
      <c r="AA330" s="12">
        <v>3.0300000000000001E-2</v>
      </c>
      <c r="AB330" s="13">
        <v>46092</v>
      </c>
      <c r="AC330" s="13">
        <v>44500</v>
      </c>
      <c r="AD330" s="2">
        <v>5</v>
      </c>
      <c r="AE330" s="2">
        <v>1</v>
      </c>
      <c r="AF330" s="3" t="s">
        <v>95</v>
      </c>
      <c r="AG330" s="2">
        <v>0</v>
      </c>
      <c r="AH330" s="3" t="s">
        <v>95</v>
      </c>
      <c r="AI330" s="3" t="s">
        <v>95</v>
      </c>
      <c r="AJ330" s="2">
        <v>1</v>
      </c>
      <c r="AK330" s="2">
        <v>19102.390340115686</v>
      </c>
      <c r="AL330" s="2">
        <v>0</v>
      </c>
      <c r="AM330" s="2">
        <v>363.30683481519611</v>
      </c>
      <c r="AN330" s="2">
        <v>19465.697174930883</v>
      </c>
      <c r="AO330" s="2">
        <v>164843.40583845502</v>
      </c>
      <c r="AP330" s="2">
        <v>0</v>
      </c>
      <c r="AQ330" s="2">
        <v>7110.4983989876819</v>
      </c>
      <c r="AR330" s="2">
        <v>171953.90423744271</v>
      </c>
      <c r="AS330" s="2">
        <v>40459545.631999999</v>
      </c>
      <c r="AT330" s="2">
        <v>0</v>
      </c>
      <c r="AU330" s="2">
        <v>769496.86399999994</v>
      </c>
      <c r="AV330" s="2">
        <v>41229042.495999992</v>
      </c>
      <c r="AW330" s="2">
        <v>19102.390340115686</v>
      </c>
      <c r="AX330" s="2">
        <v>0</v>
      </c>
      <c r="AY330" s="2">
        <v>363.30683481519611</v>
      </c>
      <c r="AZ330" s="2">
        <v>19465.697174930883</v>
      </c>
      <c r="BA330" s="2">
        <v>97213.97467988274</v>
      </c>
      <c r="BB330" s="2">
        <v>0</v>
      </c>
      <c r="BC330" s="2">
        <v>1848.9048130580145</v>
      </c>
      <c r="BD330" s="2">
        <v>99062.87949294076</v>
      </c>
      <c r="BE330" s="2">
        <v>838904.57665248145</v>
      </c>
      <c r="BF330" s="2">
        <v>0</v>
      </c>
      <c r="BG330" s="2">
        <v>36186.03740228821</v>
      </c>
      <c r="BH330" s="2">
        <v>875090.61405476974</v>
      </c>
      <c r="BI330" s="2">
        <v>205902673.6758112</v>
      </c>
      <c r="BJ330" s="2">
        <v>0</v>
      </c>
      <c r="BK330" s="2">
        <v>3916046.4905824</v>
      </c>
      <c r="BL330" s="2">
        <v>209818720.16639358</v>
      </c>
      <c r="BM330" s="2">
        <v>97213.97467988274</v>
      </c>
      <c r="BN330" s="2">
        <v>0</v>
      </c>
      <c r="BO330" s="2">
        <v>1848.9048130580145</v>
      </c>
      <c r="BP330" s="2">
        <v>99062.87949294076</v>
      </c>
      <c r="BQ330" s="2" t="s">
        <v>96</v>
      </c>
      <c r="BR330" s="1" t="s">
        <v>523</v>
      </c>
      <c r="BS330" s="1" t="s">
        <v>523</v>
      </c>
      <c r="BT330" s="1" t="s">
        <v>523</v>
      </c>
      <c r="BU330" s="2">
        <v>19465.697174930883</v>
      </c>
      <c r="BV330" s="2">
        <v>171953.90423744271</v>
      </c>
      <c r="BW330" s="2">
        <v>41229042.495999992</v>
      </c>
      <c r="BX330" s="2">
        <v>19465.697174930883</v>
      </c>
      <c r="BY330" s="2">
        <v>19465.697174930883</v>
      </c>
      <c r="BZ330" s="2">
        <v>19465.697174930883</v>
      </c>
      <c r="CA330" s="2">
        <v>171953.90423744271</v>
      </c>
      <c r="CB330" s="2">
        <v>41229042.495999992</v>
      </c>
      <c r="CC330" s="2">
        <v>19465.697174930883</v>
      </c>
      <c r="CD330" s="2">
        <v>19465.697174930883</v>
      </c>
      <c r="CE330" s="1">
        <f t="shared" si="5"/>
        <v>3.8489205691000548E-4</v>
      </c>
    </row>
    <row r="331" spans="1:83" ht="13.5" customHeight="1">
      <c r="A331" s="3" t="s">
        <v>765</v>
      </c>
      <c r="B331" t="s">
        <v>811</v>
      </c>
      <c r="C331" s="9" t="s">
        <v>1940</v>
      </c>
      <c r="D331" s="3" t="s">
        <v>523</v>
      </c>
      <c r="E331" s="3" t="s">
        <v>777</v>
      </c>
      <c r="F331" s="3" t="s">
        <v>768</v>
      </c>
      <c r="G331" s="3" t="s">
        <v>88</v>
      </c>
      <c r="H331" s="3" t="s">
        <v>769</v>
      </c>
      <c r="I331" s="3" t="s">
        <v>770</v>
      </c>
      <c r="J331" s="3" t="s">
        <v>523</v>
      </c>
      <c r="K331" s="3" t="s">
        <v>92</v>
      </c>
      <c r="L331" s="3" t="s">
        <v>116</v>
      </c>
      <c r="M331" s="3" t="s">
        <v>94</v>
      </c>
      <c r="N331" s="2">
        <v>50574432.039999999</v>
      </c>
      <c r="O331" s="2">
        <v>0</v>
      </c>
      <c r="P331" s="10">
        <v>1</v>
      </c>
      <c r="Q331" s="2">
        <v>50574432.039999999</v>
      </c>
      <c r="R331" s="2">
        <v>0</v>
      </c>
      <c r="S331" s="3" t="s">
        <v>94</v>
      </c>
      <c r="T331" s="2">
        <v>50574432.039999999</v>
      </c>
      <c r="U331" s="2">
        <v>50574432.039999999</v>
      </c>
      <c r="V331" s="2">
        <v>961871.08</v>
      </c>
      <c r="W331" s="11">
        <v>1</v>
      </c>
      <c r="X331" s="2">
        <v>50574432.039999999</v>
      </c>
      <c r="Y331" s="2">
        <v>50574432.039999999</v>
      </c>
      <c r="Z331" s="2">
        <v>961871.08</v>
      </c>
      <c r="AA331" s="12">
        <v>3.0300000000000001E-2</v>
      </c>
      <c r="AB331" s="13">
        <v>46092</v>
      </c>
      <c r="AC331" s="13">
        <v>44500</v>
      </c>
      <c r="AD331" s="2">
        <v>5</v>
      </c>
      <c r="AE331" s="2">
        <v>1</v>
      </c>
      <c r="AF331" s="3" t="s">
        <v>95</v>
      </c>
      <c r="AG331" s="2">
        <v>0</v>
      </c>
      <c r="AH331" s="3" t="s">
        <v>95</v>
      </c>
      <c r="AI331" s="3" t="s">
        <v>95</v>
      </c>
      <c r="AJ331" s="2">
        <v>1</v>
      </c>
      <c r="AK331" s="2">
        <v>19102.390340115686</v>
      </c>
      <c r="AL331" s="2">
        <v>0</v>
      </c>
      <c r="AM331" s="2">
        <v>363.30683481519611</v>
      </c>
      <c r="AN331" s="2">
        <v>19465.697174930883</v>
      </c>
      <c r="AO331" s="2">
        <v>164843.40583845502</v>
      </c>
      <c r="AP331" s="2">
        <v>0</v>
      </c>
      <c r="AQ331" s="2">
        <v>7110.4983989876819</v>
      </c>
      <c r="AR331" s="2">
        <v>171953.90423744271</v>
      </c>
      <c r="AS331" s="2">
        <v>40459545.631999999</v>
      </c>
      <c r="AT331" s="2">
        <v>0</v>
      </c>
      <c r="AU331" s="2">
        <v>769496.86399999994</v>
      </c>
      <c r="AV331" s="2">
        <v>41229042.495999992</v>
      </c>
      <c r="AW331" s="2">
        <v>19102.390340115686</v>
      </c>
      <c r="AX331" s="2">
        <v>0</v>
      </c>
      <c r="AY331" s="2">
        <v>363.30683481519611</v>
      </c>
      <c r="AZ331" s="2">
        <v>19465.697174930883</v>
      </c>
      <c r="BA331" s="2">
        <v>97213.97467988274</v>
      </c>
      <c r="BB331" s="2">
        <v>0</v>
      </c>
      <c r="BC331" s="2">
        <v>1848.9048130580145</v>
      </c>
      <c r="BD331" s="2">
        <v>99062.87949294076</v>
      </c>
      <c r="BE331" s="2">
        <v>838904.57665248145</v>
      </c>
      <c r="BF331" s="2">
        <v>0</v>
      </c>
      <c r="BG331" s="2">
        <v>36186.03740228821</v>
      </c>
      <c r="BH331" s="2">
        <v>875090.61405476974</v>
      </c>
      <c r="BI331" s="2">
        <v>205902673.6758112</v>
      </c>
      <c r="BJ331" s="2">
        <v>0</v>
      </c>
      <c r="BK331" s="2">
        <v>3916046.4905824</v>
      </c>
      <c r="BL331" s="2">
        <v>209818720.16639358</v>
      </c>
      <c r="BM331" s="2">
        <v>97213.97467988274</v>
      </c>
      <c r="BN331" s="2">
        <v>0</v>
      </c>
      <c r="BO331" s="2">
        <v>1848.9048130580145</v>
      </c>
      <c r="BP331" s="2">
        <v>99062.87949294076</v>
      </c>
      <c r="BQ331" s="2" t="s">
        <v>96</v>
      </c>
      <c r="BR331" s="1" t="s">
        <v>523</v>
      </c>
      <c r="BS331" s="1" t="s">
        <v>523</v>
      </c>
      <c r="BT331" s="1" t="s">
        <v>523</v>
      </c>
      <c r="BU331" s="2">
        <v>19465.697174930883</v>
      </c>
      <c r="BV331" s="2">
        <v>171953.90423744271</v>
      </c>
      <c r="BW331" s="2">
        <v>41229042.495999992</v>
      </c>
      <c r="BX331" s="2">
        <v>19465.697174930883</v>
      </c>
      <c r="BY331" s="2">
        <v>19465.697174930883</v>
      </c>
      <c r="BZ331" s="2">
        <v>19465.697174930883</v>
      </c>
      <c r="CA331" s="2">
        <v>171953.90423744271</v>
      </c>
      <c r="CB331" s="2">
        <v>41229042.495999992</v>
      </c>
      <c r="CC331" s="2">
        <v>19465.697174930883</v>
      </c>
      <c r="CD331" s="2">
        <v>19465.697174930883</v>
      </c>
      <c r="CE331" s="1">
        <f t="shared" si="5"/>
        <v>3.8489205691000548E-4</v>
      </c>
    </row>
    <row r="332" spans="1:83" ht="13.5" customHeight="1">
      <c r="A332" s="3" t="s">
        <v>765</v>
      </c>
      <c r="B332" t="s">
        <v>812</v>
      </c>
      <c r="C332" s="9" t="s">
        <v>1941</v>
      </c>
      <c r="D332" s="3" t="s">
        <v>523</v>
      </c>
      <c r="E332" s="3" t="s">
        <v>777</v>
      </c>
      <c r="F332" s="3" t="s">
        <v>768</v>
      </c>
      <c r="G332" s="3" t="s">
        <v>88</v>
      </c>
      <c r="H332" s="3" t="s">
        <v>769</v>
      </c>
      <c r="I332" s="3" t="s">
        <v>770</v>
      </c>
      <c r="J332" s="3" t="s">
        <v>523</v>
      </c>
      <c r="K332" s="3" t="s">
        <v>92</v>
      </c>
      <c r="L332" s="3" t="s">
        <v>116</v>
      </c>
      <c r="M332" s="3" t="s">
        <v>94</v>
      </c>
      <c r="N332" s="2">
        <v>80918531.519999996</v>
      </c>
      <c r="O332" s="2">
        <v>0</v>
      </c>
      <c r="P332" s="10">
        <v>1</v>
      </c>
      <c r="Q332" s="2">
        <v>80918531.519999996</v>
      </c>
      <c r="R332" s="2">
        <v>0</v>
      </c>
      <c r="S332" s="3" t="s">
        <v>94</v>
      </c>
      <c r="T332" s="2">
        <v>80918531.519999996</v>
      </c>
      <c r="U332" s="2">
        <v>80918531.519999996</v>
      </c>
      <c r="V332" s="2">
        <v>1538983.09</v>
      </c>
      <c r="W332" s="11">
        <v>1</v>
      </c>
      <c r="X332" s="2">
        <v>80918531.519999996</v>
      </c>
      <c r="Y332" s="2">
        <v>80918531.519999996</v>
      </c>
      <c r="Z332" s="2">
        <v>1538983.09</v>
      </c>
      <c r="AA332" s="12">
        <v>3.0300000000000001E-2</v>
      </c>
      <c r="AB332" s="13">
        <v>46092</v>
      </c>
      <c r="AC332" s="13">
        <v>44500</v>
      </c>
      <c r="AD332" s="2">
        <v>5</v>
      </c>
      <c r="AE332" s="2">
        <v>1</v>
      </c>
      <c r="AF332" s="3" t="s">
        <v>95</v>
      </c>
      <c r="AG332" s="2">
        <v>0</v>
      </c>
      <c r="AH332" s="3" t="s">
        <v>95</v>
      </c>
      <c r="AI332" s="3" t="s">
        <v>95</v>
      </c>
      <c r="AJ332" s="2">
        <v>1</v>
      </c>
      <c r="AK332" s="2">
        <v>30563.61312414641</v>
      </c>
      <c r="AL332" s="2">
        <v>0</v>
      </c>
      <c r="AM332" s="2">
        <v>581.28691764182167</v>
      </c>
      <c r="AN332" s="2">
        <v>31144.900041788231</v>
      </c>
      <c r="AO332" s="2">
        <v>263747.62489973725</v>
      </c>
      <c r="AP332" s="2">
        <v>0</v>
      </c>
      <c r="AQ332" s="2">
        <v>11376.718798442424</v>
      </c>
      <c r="AR332" s="2">
        <v>275124.34369817964</v>
      </c>
      <c r="AS332" s="2">
        <v>64734825.215999991</v>
      </c>
      <c r="AT332" s="2">
        <v>0</v>
      </c>
      <c r="AU332" s="2">
        <v>1231186.4720000001</v>
      </c>
      <c r="AV332" s="2">
        <v>65966011.688000008</v>
      </c>
      <c r="AW332" s="2">
        <v>30563.61312414641</v>
      </c>
      <c r="AX332" s="2">
        <v>0</v>
      </c>
      <c r="AY332" s="2">
        <v>581.28691764182167</v>
      </c>
      <c r="AZ332" s="2">
        <v>31144.900041788231</v>
      </c>
      <c r="BA332" s="2">
        <v>155541.2835500935</v>
      </c>
      <c r="BB332" s="2">
        <v>0</v>
      </c>
      <c r="BC332" s="2">
        <v>2958.227252570995</v>
      </c>
      <c r="BD332" s="2">
        <v>158499.5108026645</v>
      </c>
      <c r="BE332" s="2">
        <v>1342238.0378772528</v>
      </c>
      <c r="BF332" s="2">
        <v>0</v>
      </c>
      <c r="BG332" s="2">
        <v>57897.259637153336</v>
      </c>
      <c r="BH332" s="2">
        <v>1400135.297514406</v>
      </c>
      <c r="BI332" s="2">
        <v>329441999.00674558</v>
      </c>
      <c r="BJ332" s="2">
        <v>0</v>
      </c>
      <c r="BK332" s="2">
        <v>6265631.0746552004</v>
      </c>
      <c r="BL332" s="2">
        <v>335707630.08140087</v>
      </c>
      <c r="BM332" s="2">
        <v>155541.2835500935</v>
      </c>
      <c r="BN332" s="2">
        <v>0</v>
      </c>
      <c r="BO332" s="2">
        <v>2958.227252570995</v>
      </c>
      <c r="BP332" s="2">
        <v>158499.5108026645</v>
      </c>
      <c r="BQ332" s="2" t="s">
        <v>96</v>
      </c>
      <c r="BR332" s="1" t="s">
        <v>523</v>
      </c>
      <c r="BS332" s="1" t="s">
        <v>523</v>
      </c>
      <c r="BT332" s="1" t="s">
        <v>523</v>
      </c>
      <c r="BU332" s="2">
        <v>31144.900041788231</v>
      </c>
      <c r="BV332" s="2">
        <v>275124.34369817964</v>
      </c>
      <c r="BW332" s="2">
        <v>65966011.688000008</v>
      </c>
      <c r="BX332" s="2">
        <v>31144.900041788231</v>
      </c>
      <c r="BY332" s="2">
        <v>31144.900041788231</v>
      </c>
      <c r="BZ332" s="2">
        <v>31144.900041788231</v>
      </c>
      <c r="CA332" s="2">
        <v>275124.34369817964</v>
      </c>
      <c r="CB332" s="2">
        <v>65966011.688000008</v>
      </c>
      <c r="CC332" s="2">
        <v>31144.900041788231</v>
      </c>
      <c r="CD332" s="2">
        <v>31144.900041788231</v>
      </c>
      <c r="CE332" s="1">
        <f t="shared" si="5"/>
        <v>3.8489205694607038E-4</v>
      </c>
    </row>
    <row r="333" spans="1:83" ht="13.5" customHeight="1">
      <c r="A333" s="3" t="s">
        <v>765</v>
      </c>
      <c r="B333" t="s">
        <v>813</v>
      </c>
      <c r="C333" s="9" t="s">
        <v>1942</v>
      </c>
      <c r="D333" s="3" t="s">
        <v>523</v>
      </c>
      <c r="E333" s="3" t="s">
        <v>777</v>
      </c>
      <c r="F333" s="3" t="s">
        <v>768</v>
      </c>
      <c r="G333" s="3" t="s">
        <v>88</v>
      </c>
      <c r="H333" s="3" t="s">
        <v>769</v>
      </c>
      <c r="I333" s="3" t="s">
        <v>770</v>
      </c>
      <c r="J333" s="3" t="s">
        <v>523</v>
      </c>
      <c r="K333" s="3" t="s">
        <v>92</v>
      </c>
      <c r="L333" s="3" t="s">
        <v>116</v>
      </c>
      <c r="M333" s="3" t="s">
        <v>94</v>
      </c>
      <c r="N333" s="2">
        <v>10114816.439999999</v>
      </c>
      <c r="O333" s="2">
        <v>0</v>
      </c>
      <c r="P333" s="10">
        <v>1</v>
      </c>
      <c r="Q333" s="2">
        <v>10114816.439999999</v>
      </c>
      <c r="R333" s="2">
        <v>0</v>
      </c>
      <c r="S333" s="3" t="s">
        <v>94</v>
      </c>
      <c r="T333" s="2">
        <v>10114816.439999999</v>
      </c>
      <c r="U333" s="2">
        <v>10114816.439999999</v>
      </c>
      <c r="V333" s="2">
        <v>192372.89</v>
      </c>
      <c r="W333" s="11">
        <v>1</v>
      </c>
      <c r="X333" s="2">
        <v>10114816.439999999</v>
      </c>
      <c r="Y333" s="2">
        <v>10114816.439999999</v>
      </c>
      <c r="Z333" s="2">
        <v>192372.89</v>
      </c>
      <c r="AA333" s="12">
        <v>3.0300000000000001E-2</v>
      </c>
      <c r="AB333" s="13">
        <v>46092</v>
      </c>
      <c r="AC333" s="13">
        <v>44500</v>
      </c>
      <c r="AD333" s="2">
        <v>5</v>
      </c>
      <c r="AE333" s="2">
        <v>1</v>
      </c>
      <c r="AF333" s="3" t="s">
        <v>95</v>
      </c>
      <c r="AG333" s="2">
        <v>0</v>
      </c>
      <c r="AH333" s="3" t="s">
        <v>95</v>
      </c>
      <c r="AI333" s="3" t="s">
        <v>95</v>
      </c>
      <c r="AJ333" s="2">
        <v>1</v>
      </c>
      <c r="AK333" s="2">
        <v>3820.4516405183012</v>
      </c>
      <c r="AL333" s="2">
        <v>0</v>
      </c>
      <c r="AM333" s="2">
        <v>72.660866121634399</v>
      </c>
      <c r="AN333" s="2">
        <v>3893.1125066399354</v>
      </c>
      <c r="AO333" s="2">
        <v>32968.453112467156</v>
      </c>
      <c r="AP333" s="2">
        <v>0</v>
      </c>
      <c r="AQ333" s="2">
        <v>1422.0898775266573</v>
      </c>
      <c r="AR333" s="2">
        <v>34390.54298999381</v>
      </c>
      <c r="AS333" s="2">
        <v>8091853.1519999988</v>
      </c>
      <c r="AT333" s="2">
        <v>0</v>
      </c>
      <c r="AU333" s="2">
        <v>153898.31200000001</v>
      </c>
      <c r="AV333" s="2">
        <v>8245751.4640000006</v>
      </c>
      <c r="AW333" s="2">
        <v>3820.4516405183012</v>
      </c>
      <c r="AX333" s="2">
        <v>0</v>
      </c>
      <c r="AY333" s="2">
        <v>72.660866121634399</v>
      </c>
      <c r="AZ333" s="2">
        <v>3893.1125066399354</v>
      </c>
      <c r="BA333" s="2">
        <v>19442.660443761688</v>
      </c>
      <c r="BB333" s="2">
        <v>0</v>
      </c>
      <c r="BC333" s="2">
        <v>369.77841377960965</v>
      </c>
      <c r="BD333" s="2">
        <v>19812.438857541296</v>
      </c>
      <c r="BE333" s="2">
        <v>167779.7547346566</v>
      </c>
      <c r="BF333" s="2">
        <v>0</v>
      </c>
      <c r="BG333" s="2">
        <v>7237.1575957209125</v>
      </c>
      <c r="BH333" s="2">
        <v>175016.9123303775</v>
      </c>
      <c r="BI333" s="2">
        <v>41180249.875843197</v>
      </c>
      <c r="BJ333" s="2">
        <v>0</v>
      </c>
      <c r="BK333" s="2">
        <v>783203.8995992</v>
      </c>
      <c r="BL333" s="2">
        <v>41963453.775442407</v>
      </c>
      <c r="BM333" s="2">
        <v>19442.660443761688</v>
      </c>
      <c r="BN333" s="2">
        <v>0</v>
      </c>
      <c r="BO333" s="2">
        <v>369.77841377960965</v>
      </c>
      <c r="BP333" s="2">
        <v>19812.438857541296</v>
      </c>
      <c r="BQ333" s="2" t="s">
        <v>96</v>
      </c>
      <c r="BR333" s="1" t="s">
        <v>523</v>
      </c>
      <c r="BS333" s="1" t="s">
        <v>523</v>
      </c>
      <c r="BT333" s="1" t="s">
        <v>523</v>
      </c>
      <c r="BU333" s="2">
        <v>3893.1125066399354</v>
      </c>
      <c r="BV333" s="2">
        <v>34390.54298999381</v>
      </c>
      <c r="BW333" s="2">
        <v>8245751.4640000006</v>
      </c>
      <c r="BX333" s="2">
        <v>3893.1125066399354</v>
      </c>
      <c r="BY333" s="2">
        <v>3893.1125066399354</v>
      </c>
      <c r="BZ333" s="2">
        <v>3893.1125066399354</v>
      </c>
      <c r="CA333" s="2">
        <v>34390.54298999381</v>
      </c>
      <c r="CB333" s="2">
        <v>8245751.4640000006</v>
      </c>
      <c r="CC333" s="2">
        <v>3893.1125066399354</v>
      </c>
      <c r="CD333" s="2">
        <v>3893.1125066399354</v>
      </c>
      <c r="CE333" s="1">
        <f t="shared" si="5"/>
        <v>3.8489205708610327E-4</v>
      </c>
    </row>
    <row r="334" spans="1:83" ht="13.5" customHeight="1">
      <c r="A334" s="3" t="s">
        <v>765</v>
      </c>
      <c r="B334" t="s">
        <v>814</v>
      </c>
      <c r="C334" s="9" t="s">
        <v>1943</v>
      </c>
      <c r="D334" s="3" t="s">
        <v>523</v>
      </c>
      <c r="E334" s="3" t="s">
        <v>777</v>
      </c>
      <c r="F334" s="3" t="s">
        <v>768</v>
      </c>
      <c r="G334" s="3" t="s">
        <v>88</v>
      </c>
      <c r="H334" s="3" t="s">
        <v>769</v>
      </c>
      <c r="I334" s="3" t="s">
        <v>770</v>
      </c>
      <c r="J334" s="3" t="s">
        <v>523</v>
      </c>
      <c r="K334" s="3" t="s">
        <v>92</v>
      </c>
      <c r="L334" s="3" t="s">
        <v>116</v>
      </c>
      <c r="M334" s="3" t="s">
        <v>94</v>
      </c>
      <c r="N334" s="2">
        <v>40459265.759999998</v>
      </c>
      <c r="O334" s="2">
        <v>0</v>
      </c>
      <c r="P334" s="10">
        <v>1</v>
      </c>
      <c r="Q334" s="2">
        <v>40459265.759999998</v>
      </c>
      <c r="R334" s="2">
        <v>0</v>
      </c>
      <c r="S334" s="3" t="s">
        <v>94</v>
      </c>
      <c r="T334" s="2">
        <v>40459265.759999998</v>
      </c>
      <c r="U334" s="2">
        <v>40459265.759999998</v>
      </c>
      <c r="V334" s="2">
        <v>769491.54</v>
      </c>
      <c r="W334" s="11">
        <v>1</v>
      </c>
      <c r="X334" s="2">
        <v>40459265.759999998</v>
      </c>
      <c r="Y334" s="2">
        <v>40459265.759999998</v>
      </c>
      <c r="Z334" s="2">
        <v>769491.54</v>
      </c>
      <c r="AA334" s="12">
        <v>3.0300000000000001E-2</v>
      </c>
      <c r="AB334" s="13">
        <v>46092</v>
      </c>
      <c r="AC334" s="13">
        <v>44500</v>
      </c>
      <c r="AD334" s="2">
        <v>5</v>
      </c>
      <c r="AE334" s="2">
        <v>1</v>
      </c>
      <c r="AF334" s="3" t="s">
        <v>95</v>
      </c>
      <c r="AG334" s="2">
        <v>0</v>
      </c>
      <c r="AH334" s="3" t="s">
        <v>95</v>
      </c>
      <c r="AI334" s="3" t="s">
        <v>95</v>
      </c>
      <c r="AJ334" s="2">
        <v>1</v>
      </c>
      <c r="AK334" s="2">
        <v>15281.806562073205</v>
      </c>
      <c r="AL334" s="2">
        <v>0</v>
      </c>
      <c r="AM334" s="2">
        <v>290.64345693236862</v>
      </c>
      <c r="AN334" s="2">
        <v>15572.450019005573</v>
      </c>
      <c r="AO334" s="2">
        <v>131873.81244986862</v>
      </c>
      <c r="AP334" s="2">
        <v>0</v>
      </c>
      <c r="AQ334" s="2">
        <v>5688.3593622594062</v>
      </c>
      <c r="AR334" s="2">
        <v>137562.17181212801</v>
      </c>
      <c r="AS334" s="2">
        <v>32367412.607999995</v>
      </c>
      <c r="AT334" s="2">
        <v>0</v>
      </c>
      <c r="AU334" s="2">
        <v>615593.23199999996</v>
      </c>
      <c r="AV334" s="2">
        <v>32983005.840000004</v>
      </c>
      <c r="AW334" s="2">
        <v>15281.806562073205</v>
      </c>
      <c r="AX334" s="2">
        <v>0</v>
      </c>
      <c r="AY334" s="2">
        <v>290.64345693236862</v>
      </c>
      <c r="AZ334" s="2">
        <v>15572.450019005573</v>
      </c>
      <c r="BA334" s="2">
        <v>77770.641775046752</v>
      </c>
      <c r="BB334" s="2">
        <v>0</v>
      </c>
      <c r="BC334" s="2">
        <v>1479.1136166745173</v>
      </c>
      <c r="BD334" s="2">
        <v>79249.755391721264</v>
      </c>
      <c r="BE334" s="2">
        <v>671119.0189386264</v>
      </c>
      <c r="BF334" s="2">
        <v>0</v>
      </c>
      <c r="BG334" s="2">
        <v>28948.629630474345</v>
      </c>
      <c r="BH334" s="2">
        <v>700067.64856910065</v>
      </c>
      <c r="BI334" s="2">
        <v>164720999.50337279</v>
      </c>
      <c r="BJ334" s="2">
        <v>0</v>
      </c>
      <c r="BK334" s="2">
        <v>3132815.5169711998</v>
      </c>
      <c r="BL334" s="2">
        <v>167853815.02034402</v>
      </c>
      <c r="BM334" s="2">
        <v>77770.641775046752</v>
      </c>
      <c r="BN334" s="2">
        <v>0</v>
      </c>
      <c r="BO334" s="2">
        <v>1479.1136166745173</v>
      </c>
      <c r="BP334" s="2">
        <v>79249.755391721264</v>
      </c>
      <c r="BQ334" s="2" t="s">
        <v>96</v>
      </c>
      <c r="BR334" s="1" t="s">
        <v>523</v>
      </c>
      <c r="BS334" s="1" t="s">
        <v>523</v>
      </c>
      <c r="BT334" s="1" t="s">
        <v>523</v>
      </c>
      <c r="BU334" s="2">
        <v>15572.450019005573</v>
      </c>
      <c r="BV334" s="2">
        <v>137562.17181212801</v>
      </c>
      <c r="BW334" s="2">
        <v>32983005.840000004</v>
      </c>
      <c r="BX334" s="2">
        <v>15572.450019005573</v>
      </c>
      <c r="BY334" s="2">
        <v>15572.450019005573</v>
      </c>
      <c r="BZ334" s="2">
        <v>15572.450019005573</v>
      </c>
      <c r="CA334" s="2">
        <v>137562.17181212801</v>
      </c>
      <c r="CB334" s="2">
        <v>32983005.840000004</v>
      </c>
      <c r="CC334" s="2">
        <v>15572.450019005573</v>
      </c>
      <c r="CD334" s="2">
        <v>15572.450019005573</v>
      </c>
      <c r="CE334" s="1">
        <f t="shared" si="5"/>
        <v>3.8489205689939276E-4</v>
      </c>
    </row>
    <row r="335" spans="1:83" ht="13.5" customHeight="1">
      <c r="A335" s="3" t="s">
        <v>765</v>
      </c>
      <c r="B335" t="s">
        <v>815</v>
      </c>
      <c r="C335" s="9" t="s">
        <v>1944</v>
      </c>
      <c r="D335" s="3" t="s">
        <v>523</v>
      </c>
      <c r="E335" s="3" t="s">
        <v>777</v>
      </c>
      <c r="F335" s="3" t="s">
        <v>768</v>
      </c>
      <c r="G335" s="3" t="s">
        <v>88</v>
      </c>
      <c r="H335" s="3" t="s">
        <v>769</v>
      </c>
      <c r="I335" s="3" t="s">
        <v>770</v>
      </c>
      <c r="J335" s="3" t="s">
        <v>523</v>
      </c>
      <c r="K335" s="3" t="s">
        <v>92</v>
      </c>
      <c r="L335" s="3" t="s">
        <v>116</v>
      </c>
      <c r="M335" s="3" t="s">
        <v>94</v>
      </c>
      <c r="N335" s="2">
        <v>79927487.879999995</v>
      </c>
      <c r="O335" s="2">
        <v>0</v>
      </c>
      <c r="P335" s="10">
        <v>1</v>
      </c>
      <c r="Q335" s="2">
        <v>79927487.879999995</v>
      </c>
      <c r="R335" s="2">
        <v>0</v>
      </c>
      <c r="S335" s="3" t="s">
        <v>94</v>
      </c>
      <c r="T335" s="2">
        <v>79927487.879999995</v>
      </c>
      <c r="U335" s="2">
        <v>79927487.879999995</v>
      </c>
      <c r="V335" s="2">
        <v>1263605.48</v>
      </c>
      <c r="W335" s="11">
        <v>1</v>
      </c>
      <c r="X335" s="2">
        <v>79927487.879999995</v>
      </c>
      <c r="Y335" s="2">
        <v>79927487.879999995</v>
      </c>
      <c r="Z335" s="2">
        <v>1263605.48</v>
      </c>
      <c r="AA335" s="12">
        <v>2.8400000000000002E-2</v>
      </c>
      <c r="AB335" s="13">
        <v>45390</v>
      </c>
      <c r="AC335" s="13">
        <v>44500</v>
      </c>
      <c r="AD335" s="2">
        <v>3</v>
      </c>
      <c r="AE335" s="2">
        <v>1</v>
      </c>
      <c r="AF335" s="3" t="s">
        <v>95</v>
      </c>
      <c r="AG335" s="2">
        <v>0</v>
      </c>
      <c r="AH335" s="3" t="s">
        <v>95</v>
      </c>
      <c r="AI335" s="3" t="s">
        <v>95</v>
      </c>
      <c r="AJ335" s="2">
        <v>1</v>
      </c>
      <c r="AK335" s="2">
        <v>30189.287566908388</v>
      </c>
      <c r="AL335" s="2">
        <v>0</v>
      </c>
      <c r="AM335" s="2">
        <v>477.27446737866012</v>
      </c>
      <c r="AN335" s="2">
        <v>30666.562034287046</v>
      </c>
      <c r="AO335" s="2">
        <v>136972.15222850774</v>
      </c>
      <c r="AP335" s="2">
        <v>0</v>
      </c>
      <c r="AQ335" s="2">
        <v>3068.300073375678</v>
      </c>
      <c r="AR335" s="2">
        <v>140040.4523018834</v>
      </c>
      <c r="AS335" s="2">
        <v>63941990.30399999</v>
      </c>
      <c r="AT335" s="2">
        <v>0</v>
      </c>
      <c r="AU335" s="2">
        <v>1010884.3839999998</v>
      </c>
      <c r="AV335" s="2">
        <v>64952874.687999994</v>
      </c>
      <c r="AW335" s="2">
        <v>30189.287566908388</v>
      </c>
      <c r="AX335" s="2">
        <v>0</v>
      </c>
      <c r="AY335" s="2">
        <v>477.27446737866012</v>
      </c>
      <c r="AZ335" s="2">
        <v>30666.562034287046</v>
      </c>
      <c r="BA335" s="2">
        <v>153636.30335675349</v>
      </c>
      <c r="BB335" s="2">
        <v>0</v>
      </c>
      <c r="BC335" s="2">
        <v>2428.8974919367392</v>
      </c>
      <c r="BD335" s="2">
        <v>156065.20084869021</v>
      </c>
      <c r="BE335" s="2">
        <v>697064.9799060988</v>
      </c>
      <c r="BF335" s="2">
        <v>0</v>
      </c>
      <c r="BG335" s="2">
        <v>15614.885903416163</v>
      </c>
      <c r="BH335" s="2">
        <v>712679.86580951489</v>
      </c>
      <c r="BI335" s="2">
        <v>325407182.85608637</v>
      </c>
      <c r="BJ335" s="2">
        <v>0</v>
      </c>
      <c r="BK335" s="2">
        <v>5144491.7186143994</v>
      </c>
      <c r="BL335" s="2">
        <v>330551674.57470077</v>
      </c>
      <c r="BM335" s="2">
        <v>153636.30335675349</v>
      </c>
      <c r="BN335" s="2">
        <v>0</v>
      </c>
      <c r="BO335" s="2">
        <v>2428.8974919367392</v>
      </c>
      <c r="BP335" s="2">
        <v>156065.20084869021</v>
      </c>
      <c r="BQ335" s="2" t="s">
        <v>96</v>
      </c>
      <c r="BR335" s="1" t="s">
        <v>523</v>
      </c>
      <c r="BS335" s="1" t="s">
        <v>523</v>
      </c>
      <c r="BT335" s="1" t="s">
        <v>523</v>
      </c>
      <c r="BU335" s="2">
        <v>30666.562034287046</v>
      </c>
      <c r="BV335" s="2">
        <v>140040.4523018834</v>
      </c>
      <c r="BW335" s="2">
        <v>64952874.687999994</v>
      </c>
      <c r="BX335" s="2">
        <v>30666.562034287046</v>
      </c>
      <c r="BY335" s="2">
        <v>30666.562034287046</v>
      </c>
      <c r="BZ335" s="2">
        <v>30666.562034287046</v>
      </c>
      <c r="CA335" s="2">
        <v>140040.4523018834</v>
      </c>
      <c r="CB335" s="2">
        <v>64952874.687999994</v>
      </c>
      <c r="CC335" s="2">
        <v>30666.562034287046</v>
      </c>
      <c r="CD335" s="2">
        <v>30666.562034287046</v>
      </c>
      <c r="CE335" s="1">
        <f t="shared" si="5"/>
        <v>3.8367979336881731E-4</v>
      </c>
    </row>
    <row r="336" spans="1:83" ht="13.5" customHeight="1">
      <c r="A336" s="3" t="s">
        <v>765</v>
      </c>
      <c r="B336" t="s">
        <v>816</v>
      </c>
      <c r="C336" s="9" t="s">
        <v>1945</v>
      </c>
      <c r="D336" s="3" t="s">
        <v>523</v>
      </c>
      <c r="E336" s="3" t="s">
        <v>777</v>
      </c>
      <c r="F336" s="3" t="s">
        <v>768</v>
      </c>
      <c r="G336" s="3" t="s">
        <v>88</v>
      </c>
      <c r="H336" s="3" t="s">
        <v>769</v>
      </c>
      <c r="I336" s="3" t="s">
        <v>770</v>
      </c>
      <c r="J336" s="3" t="s">
        <v>523</v>
      </c>
      <c r="K336" s="3" t="s">
        <v>92</v>
      </c>
      <c r="L336" s="3" t="s">
        <v>116</v>
      </c>
      <c r="M336" s="3" t="s">
        <v>94</v>
      </c>
      <c r="N336" s="2">
        <v>50066397.859999999</v>
      </c>
      <c r="O336" s="2">
        <v>0</v>
      </c>
      <c r="P336" s="10">
        <v>1</v>
      </c>
      <c r="Q336" s="2">
        <v>50066397.859999999</v>
      </c>
      <c r="R336" s="2">
        <v>0</v>
      </c>
      <c r="S336" s="3" t="s">
        <v>94</v>
      </c>
      <c r="T336" s="2">
        <v>50066397.859999999</v>
      </c>
      <c r="U336" s="2">
        <v>50066397.859999999</v>
      </c>
      <c r="V336" s="2">
        <v>566808.03</v>
      </c>
      <c r="W336" s="11">
        <v>1</v>
      </c>
      <c r="X336" s="2">
        <v>50066397.859999999</v>
      </c>
      <c r="Y336" s="2">
        <v>50066397.859999999</v>
      </c>
      <c r="Z336" s="2">
        <v>566808.03</v>
      </c>
      <c r="AA336" s="12">
        <v>2.5700000000000001E-2</v>
      </c>
      <c r="AB336" s="13">
        <v>45066</v>
      </c>
      <c r="AC336" s="13">
        <v>44500</v>
      </c>
      <c r="AD336" s="2">
        <v>2</v>
      </c>
      <c r="AE336" s="2">
        <v>1</v>
      </c>
      <c r="AF336" s="3" t="s">
        <v>95</v>
      </c>
      <c r="AG336" s="2">
        <v>0</v>
      </c>
      <c r="AH336" s="3" t="s">
        <v>95</v>
      </c>
      <c r="AI336" s="3" t="s">
        <v>95</v>
      </c>
      <c r="AJ336" s="2">
        <v>1</v>
      </c>
      <c r="AK336" s="2">
        <v>18910.501537394084</v>
      </c>
      <c r="AL336" s="2">
        <v>0</v>
      </c>
      <c r="AM336" s="2">
        <v>214.0881825110458</v>
      </c>
      <c r="AN336" s="2">
        <v>19124.589719905129</v>
      </c>
      <c r="AO336" s="2">
        <v>67224.264749971975</v>
      </c>
      <c r="AP336" s="2">
        <v>0</v>
      </c>
      <c r="AQ336" s="2">
        <v>1296.7740660182396</v>
      </c>
      <c r="AR336" s="2">
        <v>68521.038815990207</v>
      </c>
      <c r="AS336" s="2">
        <v>40053118.288000003</v>
      </c>
      <c r="AT336" s="2">
        <v>0</v>
      </c>
      <c r="AU336" s="2">
        <v>453446.424</v>
      </c>
      <c r="AV336" s="2">
        <v>40506564.711999997</v>
      </c>
      <c r="AW336" s="2">
        <v>18910.501537394084</v>
      </c>
      <c r="AX336" s="2">
        <v>0</v>
      </c>
      <c r="AY336" s="2">
        <v>214.0881825110458</v>
      </c>
      <c r="AZ336" s="2">
        <v>19124.589719905129</v>
      </c>
      <c r="BA336" s="2">
        <v>96237.433373952241</v>
      </c>
      <c r="BB336" s="2">
        <v>0</v>
      </c>
      <c r="BC336" s="2">
        <v>1089.5161696169632</v>
      </c>
      <c r="BD336" s="2">
        <v>97326.949543569193</v>
      </c>
      <c r="BE336" s="2">
        <v>342111.00573908241</v>
      </c>
      <c r="BF336" s="2">
        <v>0</v>
      </c>
      <c r="BG336" s="2">
        <v>6599.4128993734239</v>
      </c>
      <c r="BH336" s="2">
        <v>348710.4186384558</v>
      </c>
      <c r="BI336" s="2">
        <v>203834324.27946082</v>
      </c>
      <c r="BJ336" s="2">
        <v>0</v>
      </c>
      <c r="BK336" s="2">
        <v>2307634.1963784001</v>
      </c>
      <c r="BL336" s="2">
        <v>206141958.4758392</v>
      </c>
      <c r="BM336" s="2">
        <v>96237.433373952241</v>
      </c>
      <c r="BN336" s="2">
        <v>0</v>
      </c>
      <c r="BO336" s="2">
        <v>1089.5161696169632</v>
      </c>
      <c r="BP336" s="2">
        <v>97326.949543569193</v>
      </c>
      <c r="BQ336" s="2" t="s">
        <v>96</v>
      </c>
      <c r="BR336" s="1" t="s">
        <v>523</v>
      </c>
      <c r="BS336" s="1" t="s">
        <v>523</v>
      </c>
      <c r="BT336" s="1" t="s">
        <v>523</v>
      </c>
      <c r="BU336" s="2">
        <v>19124.589719905129</v>
      </c>
      <c r="BV336" s="2">
        <v>68521.038815990207</v>
      </c>
      <c r="BW336" s="2">
        <v>40506564.711999997</v>
      </c>
      <c r="BX336" s="2">
        <v>19124.589719905129</v>
      </c>
      <c r="BY336" s="2">
        <v>19124.589719905129</v>
      </c>
      <c r="BZ336" s="2">
        <v>19124.589719905129</v>
      </c>
      <c r="CA336" s="2">
        <v>68521.038815990207</v>
      </c>
      <c r="CB336" s="2">
        <v>40506564.711999997</v>
      </c>
      <c r="CC336" s="2">
        <v>19124.589719905129</v>
      </c>
      <c r="CD336" s="2">
        <v>19124.589719905129</v>
      </c>
      <c r="CE336" s="1">
        <f t="shared" si="5"/>
        <v>3.8198453528418328E-4</v>
      </c>
    </row>
    <row r="337" spans="1:83" ht="13.5" customHeight="1">
      <c r="A337" s="3" t="s">
        <v>765</v>
      </c>
      <c r="B337" t="s">
        <v>817</v>
      </c>
      <c r="C337" s="9" t="s">
        <v>1946</v>
      </c>
      <c r="D337" s="3" t="s">
        <v>523</v>
      </c>
      <c r="E337" s="3" t="s">
        <v>777</v>
      </c>
      <c r="F337" s="3" t="s">
        <v>768</v>
      </c>
      <c r="G337" s="3" t="s">
        <v>88</v>
      </c>
      <c r="H337" s="3" t="s">
        <v>769</v>
      </c>
      <c r="I337" s="3" t="s">
        <v>770</v>
      </c>
      <c r="J337" s="3" t="s">
        <v>523</v>
      </c>
      <c r="K337" s="3" t="s">
        <v>92</v>
      </c>
      <c r="L337" s="3" t="s">
        <v>116</v>
      </c>
      <c r="M337" s="3" t="s">
        <v>94</v>
      </c>
      <c r="N337" s="2">
        <v>50068379.200000003</v>
      </c>
      <c r="O337" s="2">
        <v>0</v>
      </c>
      <c r="P337" s="10">
        <v>1</v>
      </c>
      <c r="Q337" s="2">
        <v>50068379.200000003</v>
      </c>
      <c r="R337" s="2">
        <v>0</v>
      </c>
      <c r="S337" s="3" t="s">
        <v>94</v>
      </c>
      <c r="T337" s="2">
        <v>50068379.200000003</v>
      </c>
      <c r="U337" s="2">
        <v>50068379.200000003</v>
      </c>
      <c r="V337" s="2">
        <v>566830.46</v>
      </c>
      <c r="W337" s="11">
        <v>1</v>
      </c>
      <c r="X337" s="2">
        <v>50068379.200000003</v>
      </c>
      <c r="Y337" s="2">
        <v>50068379.200000003</v>
      </c>
      <c r="Z337" s="2">
        <v>566830.46</v>
      </c>
      <c r="AA337" s="12">
        <v>2.5700000000000001E-2</v>
      </c>
      <c r="AB337" s="13">
        <v>45066</v>
      </c>
      <c r="AC337" s="13">
        <v>44500</v>
      </c>
      <c r="AD337" s="2">
        <v>2</v>
      </c>
      <c r="AE337" s="2">
        <v>1</v>
      </c>
      <c r="AF337" s="3" t="s">
        <v>95</v>
      </c>
      <c r="AG337" s="2">
        <v>0</v>
      </c>
      <c r="AH337" s="3" t="s">
        <v>95</v>
      </c>
      <c r="AI337" s="3" t="s">
        <v>95</v>
      </c>
      <c r="AJ337" s="2">
        <v>1</v>
      </c>
      <c r="AK337" s="2">
        <v>18911.24990625459</v>
      </c>
      <c r="AL337" s="2">
        <v>0</v>
      </c>
      <c r="AM337" s="2">
        <v>214.09665451158133</v>
      </c>
      <c r="AN337" s="2">
        <v>19125.346560766171</v>
      </c>
      <c r="AO337" s="2">
        <v>67226.925099635875</v>
      </c>
      <c r="AP337" s="2">
        <v>0</v>
      </c>
      <c r="AQ337" s="2">
        <v>1296.8253825853335</v>
      </c>
      <c r="AR337" s="2">
        <v>68523.750482221192</v>
      </c>
      <c r="AS337" s="2">
        <v>40054703.359999999</v>
      </c>
      <c r="AT337" s="2">
        <v>0</v>
      </c>
      <c r="AU337" s="2">
        <v>453464.36799999996</v>
      </c>
      <c r="AV337" s="2">
        <v>40508167.728</v>
      </c>
      <c r="AW337" s="2">
        <v>18911.24990625459</v>
      </c>
      <c r="AX337" s="2">
        <v>0</v>
      </c>
      <c r="AY337" s="2">
        <v>214.09665451158133</v>
      </c>
      <c r="AZ337" s="2">
        <v>19125.346560766171</v>
      </c>
      <c r="BA337" s="2">
        <v>96241.241897920234</v>
      </c>
      <c r="BB337" s="2">
        <v>0</v>
      </c>
      <c r="BC337" s="2">
        <v>1089.5592844748885</v>
      </c>
      <c r="BD337" s="2">
        <v>97330.801182395124</v>
      </c>
      <c r="BE337" s="2">
        <v>342124.54452455696</v>
      </c>
      <c r="BF337" s="2">
        <v>0</v>
      </c>
      <c r="BG337" s="2">
        <v>6599.6740545150205</v>
      </c>
      <c r="BH337" s="2">
        <v>348724.21857907186</v>
      </c>
      <c r="BI337" s="2">
        <v>203842390.869376</v>
      </c>
      <c r="BJ337" s="2">
        <v>0</v>
      </c>
      <c r="BK337" s="2">
        <v>2307725.5151887997</v>
      </c>
      <c r="BL337" s="2">
        <v>206150116.38456482</v>
      </c>
      <c r="BM337" s="2">
        <v>96241.241897920234</v>
      </c>
      <c r="BN337" s="2">
        <v>0</v>
      </c>
      <c r="BO337" s="2">
        <v>1089.5592844748885</v>
      </c>
      <c r="BP337" s="2">
        <v>97330.801182395124</v>
      </c>
      <c r="BQ337" s="2" t="s">
        <v>96</v>
      </c>
      <c r="BR337" s="1" t="s">
        <v>523</v>
      </c>
      <c r="BS337" s="1" t="s">
        <v>523</v>
      </c>
      <c r="BT337" s="1" t="s">
        <v>523</v>
      </c>
      <c r="BU337" s="2">
        <v>19125.346560766171</v>
      </c>
      <c r="BV337" s="2">
        <v>68523.750482221192</v>
      </c>
      <c r="BW337" s="2">
        <v>40508167.728</v>
      </c>
      <c r="BX337" s="2">
        <v>19125.346560766171</v>
      </c>
      <c r="BY337" s="2">
        <v>19125.346560766171</v>
      </c>
      <c r="BZ337" s="2">
        <v>19125.346560766171</v>
      </c>
      <c r="CA337" s="2">
        <v>68523.750482221192</v>
      </c>
      <c r="CB337" s="2">
        <v>40508167.728</v>
      </c>
      <c r="CC337" s="2">
        <v>19125.346560766171</v>
      </c>
      <c r="CD337" s="2">
        <v>19125.346560766171</v>
      </c>
      <c r="CE337" s="1">
        <f t="shared" si="5"/>
        <v>3.8198453527663165E-4</v>
      </c>
    </row>
    <row r="338" spans="1:83" ht="13.5" customHeight="1">
      <c r="A338" s="3" t="s">
        <v>765</v>
      </c>
      <c r="B338" t="s">
        <v>818</v>
      </c>
      <c r="C338" s="9" t="s">
        <v>1947</v>
      </c>
      <c r="D338" s="3" t="s">
        <v>523</v>
      </c>
      <c r="E338" s="3" t="s">
        <v>777</v>
      </c>
      <c r="F338" s="3" t="s">
        <v>768</v>
      </c>
      <c r="G338" s="3" t="s">
        <v>88</v>
      </c>
      <c r="H338" s="3" t="s">
        <v>769</v>
      </c>
      <c r="I338" s="3" t="s">
        <v>770</v>
      </c>
      <c r="J338" s="3" t="s">
        <v>523</v>
      </c>
      <c r="K338" s="3" t="s">
        <v>92</v>
      </c>
      <c r="L338" s="3" t="s">
        <v>116</v>
      </c>
      <c r="M338" s="3" t="s">
        <v>94</v>
      </c>
      <c r="N338" s="2">
        <v>50064466.049999997</v>
      </c>
      <c r="O338" s="2">
        <v>0</v>
      </c>
      <c r="P338" s="10">
        <v>1</v>
      </c>
      <c r="Q338" s="2">
        <v>50064466.049999997</v>
      </c>
      <c r="R338" s="2">
        <v>0</v>
      </c>
      <c r="S338" s="3" t="s">
        <v>94</v>
      </c>
      <c r="T338" s="2">
        <v>50064466.049999997</v>
      </c>
      <c r="U338" s="2">
        <v>50064466.049999997</v>
      </c>
      <c r="V338" s="2">
        <v>566786.16</v>
      </c>
      <c r="W338" s="11">
        <v>1</v>
      </c>
      <c r="X338" s="2">
        <v>50064466.049999997</v>
      </c>
      <c r="Y338" s="2">
        <v>50064466.049999997</v>
      </c>
      <c r="Z338" s="2">
        <v>566786.16</v>
      </c>
      <c r="AA338" s="12">
        <v>2.5700000000000001E-2</v>
      </c>
      <c r="AB338" s="13">
        <v>45066</v>
      </c>
      <c r="AC338" s="13">
        <v>44500</v>
      </c>
      <c r="AD338" s="2">
        <v>2</v>
      </c>
      <c r="AE338" s="2">
        <v>1</v>
      </c>
      <c r="AF338" s="3" t="s">
        <v>95</v>
      </c>
      <c r="AG338" s="2">
        <v>0</v>
      </c>
      <c r="AH338" s="3" t="s">
        <v>95</v>
      </c>
      <c r="AI338" s="3" t="s">
        <v>95</v>
      </c>
      <c r="AJ338" s="2">
        <v>1</v>
      </c>
      <c r="AK338" s="2">
        <v>18909.771876433111</v>
      </c>
      <c r="AL338" s="2">
        <v>0</v>
      </c>
      <c r="AM338" s="2">
        <v>214.07992202724228</v>
      </c>
      <c r="AN338" s="2">
        <v>19123.851798460353</v>
      </c>
      <c r="AO338" s="2">
        <v>67221.670904350205</v>
      </c>
      <c r="AP338" s="2">
        <v>0</v>
      </c>
      <c r="AQ338" s="2">
        <v>1296.7240306494325</v>
      </c>
      <c r="AR338" s="2">
        <v>68518.39493499964</v>
      </c>
      <c r="AS338" s="2">
        <v>40051572.840000004</v>
      </c>
      <c r="AT338" s="2">
        <v>0</v>
      </c>
      <c r="AU338" s="2">
        <v>453428.92800000001</v>
      </c>
      <c r="AV338" s="2">
        <v>40505001.767999992</v>
      </c>
      <c r="AW338" s="2">
        <v>18909.771876433111</v>
      </c>
      <c r="AX338" s="2">
        <v>0</v>
      </c>
      <c r="AY338" s="2">
        <v>214.07992202724228</v>
      </c>
      <c r="AZ338" s="2">
        <v>19123.851798460353</v>
      </c>
      <c r="BA338" s="2">
        <v>96233.720056355756</v>
      </c>
      <c r="BB338" s="2">
        <v>0</v>
      </c>
      <c r="BC338" s="2">
        <v>1089.4741311888388</v>
      </c>
      <c r="BD338" s="2">
        <v>97323.194187544592</v>
      </c>
      <c r="BE338" s="2">
        <v>342097.80539932864</v>
      </c>
      <c r="BF338" s="2">
        <v>0</v>
      </c>
      <c r="BG338" s="2">
        <v>6599.1582643780275</v>
      </c>
      <c r="BH338" s="2">
        <v>348696.96366370667</v>
      </c>
      <c r="BI338" s="2">
        <v>203826459.34004402</v>
      </c>
      <c r="BJ338" s="2">
        <v>0</v>
      </c>
      <c r="BK338" s="2">
        <v>2307545.1574848001</v>
      </c>
      <c r="BL338" s="2">
        <v>206134004.49752876</v>
      </c>
      <c r="BM338" s="2">
        <v>96233.720056355756</v>
      </c>
      <c r="BN338" s="2">
        <v>0</v>
      </c>
      <c r="BO338" s="2">
        <v>1089.4741311888388</v>
      </c>
      <c r="BP338" s="2">
        <v>97323.194187544592</v>
      </c>
      <c r="BQ338" s="2" t="s">
        <v>96</v>
      </c>
      <c r="BR338" s="1" t="s">
        <v>523</v>
      </c>
      <c r="BS338" s="1" t="s">
        <v>523</v>
      </c>
      <c r="BT338" s="1" t="s">
        <v>523</v>
      </c>
      <c r="BU338" s="2">
        <v>19123.851798460353</v>
      </c>
      <c r="BV338" s="2">
        <v>68518.39493499964</v>
      </c>
      <c r="BW338" s="2">
        <v>40505001.767999992</v>
      </c>
      <c r="BX338" s="2">
        <v>19123.851798460353</v>
      </c>
      <c r="BY338" s="2">
        <v>19123.851798460353</v>
      </c>
      <c r="BZ338" s="2">
        <v>19123.851798460353</v>
      </c>
      <c r="CA338" s="2">
        <v>68518.39493499964</v>
      </c>
      <c r="CB338" s="2">
        <v>40505001.767999992</v>
      </c>
      <c r="CC338" s="2">
        <v>19123.851798460353</v>
      </c>
      <c r="CD338" s="2">
        <v>19123.851798460353</v>
      </c>
      <c r="CE338" s="1">
        <f t="shared" si="5"/>
        <v>3.8198453528618737E-4</v>
      </c>
    </row>
    <row r="339" spans="1:83" ht="13.5" customHeight="1">
      <c r="A339" s="3" t="s">
        <v>765</v>
      </c>
      <c r="B339" t="s">
        <v>819</v>
      </c>
      <c r="C339" s="9" t="s">
        <v>1948</v>
      </c>
      <c r="D339" s="3" t="s">
        <v>523</v>
      </c>
      <c r="E339" s="3" t="s">
        <v>777</v>
      </c>
      <c r="F339" s="3" t="s">
        <v>768</v>
      </c>
      <c r="G339" s="3" t="s">
        <v>88</v>
      </c>
      <c r="H339" s="3" t="s">
        <v>769</v>
      </c>
      <c r="I339" s="3" t="s">
        <v>770</v>
      </c>
      <c r="J339" s="3" t="s">
        <v>523</v>
      </c>
      <c r="K339" s="3" t="s">
        <v>92</v>
      </c>
      <c r="L339" s="3" t="s">
        <v>116</v>
      </c>
      <c r="M339" s="3" t="s">
        <v>94</v>
      </c>
      <c r="N339" s="2">
        <v>99636875.280000001</v>
      </c>
      <c r="O339" s="2">
        <v>0</v>
      </c>
      <c r="P339" s="10">
        <v>1</v>
      </c>
      <c r="Q339" s="2">
        <v>99636875.280000001</v>
      </c>
      <c r="R339" s="2">
        <v>0</v>
      </c>
      <c r="S339" s="3" t="s">
        <v>94</v>
      </c>
      <c r="T339" s="2">
        <v>99636875.280000001</v>
      </c>
      <c r="U339" s="2">
        <v>99636875.280000001</v>
      </c>
      <c r="V339" s="2">
        <v>566486.25</v>
      </c>
      <c r="W339" s="11">
        <v>1</v>
      </c>
      <c r="X339" s="2">
        <v>99636875.280000001</v>
      </c>
      <c r="Y339" s="2">
        <v>99636875.280000001</v>
      </c>
      <c r="Z339" s="2">
        <v>566486.25</v>
      </c>
      <c r="AA339" s="12">
        <v>2.69E-2</v>
      </c>
      <c r="AB339" s="13">
        <v>46246</v>
      </c>
      <c r="AC339" s="13">
        <v>44500</v>
      </c>
      <c r="AD339" s="2">
        <v>5</v>
      </c>
      <c r="AE339" s="2">
        <v>1</v>
      </c>
      <c r="AF339" s="3" t="s">
        <v>95</v>
      </c>
      <c r="AG339" s="2">
        <v>0</v>
      </c>
      <c r="AH339" s="3" t="s">
        <v>95</v>
      </c>
      <c r="AI339" s="3" t="s">
        <v>95</v>
      </c>
      <c r="AJ339" s="2">
        <v>1</v>
      </c>
      <c r="AK339" s="2">
        <v>37633.689734026782</v>
      </c>
      <c r="AL339" s="2">
        <v>0</v>
      </c>
      <c r="AM339" s="2">
        <v>213.96664348597514</v>
      </c>
      <c r="AN339" s="2">
        <v>37847.656377512758</v>
      </c>
      <c r="AO339" s="2">
        <v>325840.34428448306</v>
      </c>
      <c r="AP339" s="2">
        <v>0</v>
      </c>
      <c r="AQ339" s="2">
        <v>4227.3880524532487</v>
      </c>
      <c r="AR339" s="2">
        <v>330067.73233693629</v>
      </c>
      <c r="AS339" s="2">
        <v>79709500.224000007</v>
      </c>
      <c r="AT339" s="2">
        <v>0</v>
      </c>
      <c r="AU339" s="2">
        <v>453188.99999999994</v>
      </c>
      <c r="AV339" s="2">
        <v>80162689.223999992</v>
      </c>
      <c r="AW339" s="2">
        <v>37633.689734026782</v>
      </c>
      <c r="AX339" s="2">
        <v>0</v>
      </c>
      <c r="AY339" s="2">
        <v>213.96664348597514</v>
      </c>
      <c r="AZ339" s="2">
        <v>37847.656377512758</v>
      </c>
      <c r="BA339" s="2">
        <v>191521.61042543571</v>
      </c>
      <c r="BB339" s="2">
        <v>0</v>
      </c>
      <c r="BC339" s="2">
        <v>1088.8976453644761</v>
      </c>
      <c r="BD339" s="2">
        <v>192610.50807080019</v>
      </c>
      <c r="BE339" s="2">
        <v>1658234.0960981627</v>
      </c>
      <c r="BF339" s="2">
        <v>0</v>
      </c>
      <c r="BG339" s="2">
        <v>21513.600537739829</v>
      </c>
      <c r="BH339" s="2">
        <v>1679747.6966359026</v>
      </c>
      <c r="BI339" s="2">
        <v>405649617.58995843</v>
      </c>
      <c r="BJ339" s="2">
        <v>0</v>
      </c>
      <c r="BK339" s="2">
        <v>2306324.1398999998</v>
      </c>
      <c r="BL339" s="2">
        <v>407955941.7298584</v>
      </c>
      <c r="BM339" s="2">
        <v>191521.61042543571</v>
      </c>
      <c r="BN339" s="2">
        <v>0</v>
      </c>
      <c r="BO339" s="2">
        <v>1088.8976453644761</v>
      </c>
      <c r="BP339" s="2">
        <v>192610.50807080019</v>
      </c>
      <c r="BQ339" s="2" t="s">
        <v>96</v>
      </c>
      <c r="BR339" s="1" t="s">
        <v>523</v>
      </c>
      <c r="BS339" s="1" t="s">
        <v>523</v>
      </c>
      <c r="BT339" s="1" t="s">
        <v>523</v>
      </c>
      <c r="BU339" s="2">
        <v>37847.656377512758</v>
      </c>
      <c r="BV339" s="2">
        <v>330067.73233693629</v>
      </c>
      <c r="BW339" s="2">
        <v>80162689.223999992</v>
      </c>
      <c r="BX339" s="2">
        <v>37847.656377512758</v>
      </c>
      <c r="BY339" s="2">
        <v>37847.656377512758</v>
      </c>
      <c r="BZ339" s="2">
        <v>37847.656377512758</v>
      </c>
      <c r="CA339" s="2">
        <v>330067.73233693629</v>
      </c>
      <c r="CB339" s="2">
        <v>80162689.223999992</v>
      </c>
      <c r="CC339" s="2">
        <v>37847.656377512758</v>
      </c>
      <c r="CD339" s="2">
        <v>37847.656377512758</v>
      </c>
      <c r="CE339" s="1">
        <f t="shared" si="5"/>
        <v>3.79855914501063E-4</v>
      </c>
    </row>
    <row r="340" spans="1:83" ht="13.5" customHeight="1">
      <c r="A340" s="3" t="s">
        <v>765</v>
      </c>
      <c r="B340" t="s">
        <v>820</v>
      </c>
      <c r="C340" s="9" t="s">
        <v>1949</v>
      </c>
      <c r="D340" s="3" t="s">
        <v>523</v>
      </c>
      <c r="E340" s="3" t="s">
        <v>777</v>
      </c>
      <c r="F340" s="3" t="s">
        <v>768</v>
      </c>
      <c r="G340" s="3" t="s">
        <v>88</v>
      </c>
      <c r="H340" s="3" t="s">
        <v>769</v>
      </c>
      <c r="I340" s="3" t="s">
        <v>770</v>
      </c>
      <c r="J340" s="3" t="s">
        <v>523</v>
      </c>
      <c r="K340" s="3" t="s">
        <v>92</v>
      </c>
      <c r="L340" s="3" t="s">
        <v>116</v>
      </c>
      <c r="M340" s="3" t="s">
        <v>94</v>
      </c>
      <c r="N340" s="2">
        <v>99636875.269999996</v>
      </c>
      <c r="O340" s="2">
        <v>0</v>
      </c>
      <c r="P340" s="10">
        <v>1</v>
      </c>
      <c r="Q340" s="2">
        <v>99636875.269999996</v>
      </c>
      <c r="R340" s="2">
        <v>0</v>
      </c>
      <c r="S340" s="3" t="s">
        <v>94</v>
      </c>
      <c r="T340" s="2">
        <v>99636875.269999996</v>
      </c>
      <c r="U340" s="2">
        <v>99636875.269999996</v>
      </c>
      <c r="V340" s="2">
        <v>566486.25</v>
      </c>
      <c r="W340" s="11">
        <v>1</v>
      </c>
      <c r="X340" s="2">
        <v>99636875.269999996</v>
      </c>
      <c r="Y340" s="2">
        <v>99636875.269999996</v>
      </c>
      <c r="Z340" s="2">
        <v>566486.25</v>
      </c>
      <c r="AA340" s="12">
        <v>2.69E-2</v>
      </c>
      <c r="AB340" s="13">
        <v>46246</v>
      </c>
      <c r="AC340" s="13">
        <v>44500</v>
      </c>
      <c r="AD340" s="2">
        <v>5</v>
      </c>
      <c r="AE340" s="2">
        <v>1</v>
      </c>
      <c r="AF340" s="3" t="s">
        <v>95</v>
      </c>
      <c r="AG340" s="2">
        <v>0</v>
      </c>
      <c r="AH340" s="3" t="s">
        <v>95</v>
      </c>
      <c r="AI340" s="3" t="s">
        <v>95</v>
      </c>
      <c r="AJ340" s="2">
        <v>1</v>
      </c>
      <c r="AK340" s="2">
        <v>37633.689730249695</v>
      </c>
      <c r="AL340" s="2">
        <v>0</v>
      </c>
      <c r="AM340" s="2">
        <v>213.96664348597514</v>
      </c>
      <c r="AN340" s="2">
        <v>37847.65637373567</v>
      </c>
      <c r="AO340" s="2">
        <v>325840.34425178031</v>
      </c>
      <c r="AP340" s="2">
        <v>0</v>
      </c>
      <c r="AQ340" s="2">
        <v>4227.3880524532487</v>
      </c>
      <c r="AR340" s="2">
        <v>330067.73230423353</v>
      </c>
      <c r="AS340" s="2">
        <v>79709500.215999991</v>
      </c>
      <c r="AT340" s="2">
        <v>0</v>
      </c>
      <c r="AU340" s="2">
        <v>453188.99999999994</v>
      </c>
      <c r="AV340" s="2">
        <v>80162689.215999991</v>
      </c>
      <c r="AW340" s="2">
        <v>37633.689730249695</v>
      </c>
      <c r="AX340" s="2">
        <v>0</v>
      </c>
      <c r="AY340" s="2">
        <v>213.96664348597514</v>
      </c>
      <c r="AZ340" s="2">
        <v>37847.65637373567</v>
      </c>
      <c r="BA340" s="2">
        <v>191521.61040621373</v>
      </c>
      <c r="BB340" s="2">
        <v>0</v>
      </c>
      <c r="BC340" s="2">
        <v>1088.8976453644761</v>
      </c>
      <c r="BD340" s="2">
        <v>192610.50805157822</v>
      </c>
      <c r="BE340" s="2">
        <v>1658234.0959317351</v>
      </c>
      <c r="BF340" s="2">
        <v>0</v>
      </c>
      <c r="BG340" s="2">
        <v>21513.600537739829</v>
      </c>
      <c r="BH340" s="2">
        <v>1679747.696469475</v>
      </c>
      <c r="BI340" s="2">
        <v>405649617.5492456</v>
      </c>
      <c r="BJ340" s="2">
        <v>0</v>
      </c>
      <c r="BK340" s="2">
        <v>2306324.1398999998</v>
      </c>
      <c r="BL340" s="2">
        <v>407955941.68914557</v>
      </c>
      <c r="BM340" s="2">
        <v>191521.61040621373</v>
      </c>
      <c r="BN340" s="2">
        <v>0</v>
      </c>
      <c r="BO340" s="2">
        <v>1088.8976453644761</v>
      </c>
      <c r="BP340" s="2">
        <v>192610.50805157822</v>
      </c>
      <c r="BQ340" s="2" t="s">
        <v>96</v>
      </c>
      <c r="BR340" s="1" t="s">
        <v>523</v>
      </c>
      <c r="BS340" s="1" t="s">
        <v>523</v>
      </c>
      <c r="BT340" s="1" t="s">
        <v>523</v>
      </c>
      <c r="BU340" s="2">
        <v>37847.65637373567</v>
      </c>
      <c r="BV340" s="2">
        <v>330067.73230423353</v>
      </c>
      <c r="BW340" s="2">
        <v>80162689.215999991</v>
      </c>
      <c r="BX340" s="2">
        <v>37847.65637373567</v>
      </c>
      <c r="BY340" s="2">
        <v>37847.65637373567</v>
      </c>
      <c r="BZ340" s="2">
        <v>37847.65637373567</v>
      </c>
      <c r="CA340" s="2">
        <v>330067.73230423353</v>
      </c>
      <c r="CB340" s="2">
        <v>80162689.215999991</v>
      </c>
      <c r="CC340" s="2">
        <v>37847.65637373567</v>
      </c>
      <c r="CD340" s="2">
        <v>37847.65637373567</v>
      </c>
      <c r="CE340" s="1">
        <f t="shared" si="5"/>
        <v>3.7985591450127854E-4</v>
      </c>
    </row>
    <row r="341" spans="1:83" ht="13.5" customHeight="1">
      <c r="A341" s="3" t="s">
        <v>765</v>
      </c>
      <c r="B341" t="s">
        <v>821</v>
      </c>
      <c r="C341" s="9" t="s">
        <v>1950</v>
      </c>
      <c r="D341" s="3" t="s">
        <v>523</v>
      </c>
      <c r="E341" s="3" t="s">
        <v>777</v>
      </c>
      <c r="F341" s="3" t="s">
        <v>768</v>
      </c>
      <c r="G341" s="3" t="s">
        <v>88</v>
      </c>
      <c r="H341" s="3" t="s">
        <v>769</v>
      </c>
      <c r="I341" s="3" t="s">
        <v>770</v>
      </c>
      <c r="J341" s="3" t="s">
        <v>523</v>
      </c>
      <c r="K341" s="3" t="s">
        <v>92</v>
      </c>
      <c r="L341" s="3" t="s">
        <v>116</v>
      </c>
      <c r="M341" s="3" t="s">
        <v>94</v>
      </c>
      <c r="N341" s="2">
        <v>50030348.579999998</v>
      </c>
      <c r="O341" s="2">
        <v>0</v>
      </c>
      <c r="P341" s="10">
        <v>1</v>
      </c>
      <c r="Q341" s="2">
        <v>50030348.579999998</v>
      </c>
      <c r="R341" s="2">
        <v>0</v>
      </c>
      <c r="S341" s="3" t="s">
        <v>94</v>
      </c>
      <c r="T341" s="2">
        <v>50030348.579999998</v>
      </c>
      <c r="U341" s="2">
        <v>50030348.579999998</v>
      </c>
      <c r="V341" s="2">
        <v>284447.95</v>
      </c>
      <c r="W341" s="11">
        <v>1</v>
      </c>
      <c r="X341" s="2">
        <v>50030348.579999998</v>
      </c>
      <c r="Y341" s="2">
        <v>50030348.579999998</v>
      </c>
      <c r="Z341" s="2">
        <v>284447.95</v>
      </c>
      <c r="AA341" s="12">
        <v>2.69E-2</v>
      </c>
      <c r="AB341" s="13">
        <v>46246</v>
      </c>
      <c r="AC341" s="13">
        <v>44500</v>
      </c>
      <c r="AD341" s="2">
        <v>5</v>
      </c>
      <c r="AE341" s="2">
        <v>1</v>
      </c>
      <c r="AF341" s="3" t="s">
        <v>95</v>
      </c>
      <c r="AG341" s="2">
        <v>0</v>
      </c>
      <c r="AH341" s="3" t="s">
        <v>95</v>
      </c>
      <c r="AI341" s="3" t="s">
        <v>95</v>
      </c>
      <c r="AJ341" s="2">
        <v>1</v>
      </c>
      <c r="AK341" s="2">
        <v>18896.885419718346</v>
      </c>
      <c r="AL341" s="2">
        <v>0</v>
      </c>
      <c r="AM341" s="2">
        <v>107.43839432636977</v>
      </c>
      <c r="AN341" s="2">
        <v>19004.323814044717</v>
      </c>
      <c r="AO341" s="2">
        <v>163613.17996141702</v>
      </c>
      <c r="AP341" s="2">
        <v>0</v>
      </c>
      <c r="AQ341" s="2">
        <v>2122.6849996355945</v>
      </c>
      <c r="AR341" s="2">
        <v>165735.8649610526</v>
      </c>
      <c r="AS341" s="2">
        <v>40024278.864</v>
      </c>
      <c r="AT341" s="2">
        <v>0</v>
      </c>
      <c r="AU341" s="2">
        <v>227558.36</v>
      </c>
      <c r="AV341" s="2">
        <v>40251837.223999992</v>
      </c>
      <c r="AW341" s="2">
        <v>18896.885419718346</v>
      </c>
      <c r="AX341" s="2">
        <v>0</v>
      </c>
      <c r="AY341" s="2">
        <v>107.43839432636977</v>
      </c>
      <c r="AZ341" s="2">
        <v>19004.323814044717</v>
      </c>
      <c r="BA341" s="2">
        <v>96168.139589488637</v>
      </c>
      <c r="BB341" s="2">
        <v>0</v>
      </c>
      <c r="BC341" s="2">
        <v>546.76473256632846</v>
      </c>
      <c r="BD341" s="2">
        <v>96714.904322054979</v>
      </c>
      <c r="BE341" s="2">
        <v>832643.83414164733</v>
      </c>
      <c r="BF341" s="2">
        <v>0</v>
      </c>
      <c r="BG341" s="2">
        <v>10802.556231645505</v>
      </c>
      <c r="BH341" s="2">
        <v>843446.39037329284</v>
      </c>
      <c r="BI341" s="2">
        <v>203687557.56678241</v>
      </c>
      <c r="BJ341" s="2">
        <v>0</v>
      </c>
      <c r="BK341" s="2">
        <v>1158067.249876</v>
      </c>
      <c r="BL341" s="2">
        <v>204845624.81665838</v>
      </c>
      <c r="BM341" s="2">
        <v>96168.139589488637</v>
      </c>
      <c r="BN341" s="2">
        <v>0</v>
      </c>
      <c r="BO341" s="2">
        <v>546.76473256632846</v>
      </c>
      <c r="BP341" s="2">
        <v>96714.904322054979</v>
      </c>
      <c r="BQ341" s="2" t="s">
        <v>96</v>
      </c>
      <c r="BR341" s="1" t="s">
        <v>523</v>
      </c>
      <c r="BS341" s="1" t="s">
        <v>523</v>
      </c>
      <c r="BT341" s="1" t="s">
        <v>523</v>
      </c>
      <c r="BU341" s="2">
        <v>19004.323814044717</v>
      </c>
      <c r="BV341" s="2">
        <v>165735.8649610526</v>
      </c>
      <c r="BW341" s="2">
        <v>40251837.223999992</v>
      </c>
      <c r="BX341" s="2">
        <v>19004.323814044717</v>
      </c>
      <c r="BY341" s="2">
        <v>19004.323814044717</v>
      </c>
      <c r="BZ341" s="2">
        <v>19004.323814044717</v>
      </c>
      <c r="CA341" s="2">
        <v>165735.8649610526</v>
      </c>
      <c r="CB341" s="2">
        <v>40251837.223999992</v>
      </c>
      <c r="CC341" s="2">
        <v>19004.323814044717</v>
      </c>
      <c r="CD341" s="2">
        <v>19004.323814044717</v>
      </c>
      <c r="CE341" s="1">
        <f t="shared" si="5"/>
        <v>3.7985591452868343E-4</v>
      </c>
    </row>
    <row r="342" spans="1:83" ht="13.5" customHeight="1">
      <c r="A342" s="3" t="s">
        <v>765</v>
      </c>
      <c r="B342" t="s">
        <v>822</v>
      </c>
      <c r="C342" s="9" t="s">
        <v>1951</v>
      </c>
      <c r="D342" s="3" t="s">
        <v>523</v>
      </c>
      <c r="E342" s="3" t="s">
        <v>777</v>
      </c>
      <c r="F342" s="3" t="s">
        <v>768</v>
      </c>
      <c r="G342" s="3" t="s">
        <v>88</v>
      </c>
      <c r="H342" s="3" t="s">
        <v>769</v>
      </c>
      <c r="I342" s="3" t="s">
        <v>770</v>
      </c>
      <c r="J342" s="3" t="s">
        <v>523</v>
      </c>
      <c r="K342" s="3" t="s">
        <v>92</v>
      </c>
      <c r="L342" s="3" t="s">
        <v>116</v>
      </c>
      <c r="M342" s="3" t="s">
        <v>94</v>
      </c>
      <c r="N342" s="2">
        <v>100060697.17</v>
      </c>
      <c r="O342" s="2">
        <v>0</v>
      </c>
      <c r="P342" s="10">
        <v>1</v>
      </c>
      <c r="Q342" s="2">
        <v>100060697.17</v>
      </c>
      <c r="R342" s="2">
        <v>0</v>
      </c>
      <c r="S342" s="3" t="s">
        <v>94</v>
      </c>
      <c r="T342" s="2">
        <v>100060697.17</v>
      </c>
      <c r="U342" s="2">
        <v>100060697.17</v>
      </c>
      <c r="V342" s="2">
        <v>568895.89</v>
      </c>
      <c r="W342" s="11">
        <v>1</v>
      </c>
      <c r="X342" s="2">
        <v>100060697.17</v>
      </c>
      <c r="Y342" s="2">
        <v>100060697.17</v>
      </c>
      <c r="Z342" s="2">
        <v>568895.89</v>
      </c>
      <c r="AA342" s="12">
        <v>2.69E-2</v>
      </c>
      <c r="AB342" s="13">
        <v>46246</v>
      </c>
      <c r="AC342" s="13">
        <v>44500</v>
      </c>
      <c r="AD342" s="2">
        <v>5</v>
      </c>
      <c r="AE342" s="2">
        <v>1</v>
      </c>
      <c r="AF342" s="3" t="s">
        <v>95</v>
      </c>
      <c r="AG342" s="2">
        <v>0</v>
      </c>
      <c r="AH342" s="3" t="s">
        <v>95</v>
      </c>
      <c r="AI342" s="3" t="s">
        <v>95</v>
      </c>
      <c r="AJ342" s="2">
        <v>1</v>
      </c>
      <c r="AK342" s="2">
        <v>37793.770843213781</v>
      </c>
      <c r="AL342" s="2">
        <v>0</v>
      </c>
      <c r="AM342" s="2">
        <v>214.87678487565506</v>
      </c>
      <c r="AN342" s="2">
        <v>38008.647628089435</v>
      </c>
      <c r="AO342" s="2">
        <v>327226.35995553678</v>
      </c>
      <c r="AP342" s="2">
        <v>0</v>
      </c>
      <c r="AQ342" s="2">
        <v>4245.3699246464639</v>
      </c>
      <c r="AR342" s="2">
        <v>331471.72988018324</v>
      </c>
      <c r="AS342" s="2">
        <v>80048557.736000001</v>
      </c>
      <c r="AT342" s="2">
        <v>0</v>
      </c>
      <c r="AU342" s="2">
        <v>455116.712</v>
      </c>
      <c r="AV342" s="2">
        <v>80503674.447999984</v>
      </c>
      <c r="AW342" s="2">
        <v>37793.770843213781</v>
      </c>
      <c r="AX342" s="2">
        <v>0</v>
      </c>
      <c r="AY342" s="2">
        <v>214.87678487565506</v>
      </c>
      <c r="AZ342" s="2">
        <v>38008.647628089435</v>
      </c>
      <c r="BA342" s="2">
        <v>192336.27919819925</v>
      </c>
      <c r="BB342" s="2">
        <v>0</v>
      </c>
      <c r="BC342" s="2">
        <v>1093.5294459106963</v>
      </c>
      <c r="BD342" s="2">
        <v>193429.80864410996</v>
      </c>
      <c r="BE342" s="2">
        <v>1665287.6684497222</v>
      </c>
      <c r="BF342" s="2">
        <v>0</v>
      </c>
      <c r="BG342" s="2">
        <v>21605.112083518321</v>
      </c>
      <c r="BH342" s="2">
        <v>1686892.7805332406</v>
      </c>
      <c r="BI342" s="2">
        <v>407375115.1742776</v>
      </c>
      <c r="BJ342" s="2">
        <v>0</v>
      </c>
      <c r="BK342" s="2">
        <v>2316134.4590392001</v>
      </c>
      <c r="BL342" s="2">
        <v>409691249.63331676</v>
      </c>
      <c r="BM342" s="2">
        <v>192336.27919819925</v>
      </c>
      <c r="BN342" s="2">
        <v>0</v>
      </c>
      <c r="BO342" s="2">
        <v>1093.5294459106963</v>
      </c>
      <c r="BP342" s="2">
        <v>193429.80864410996</v>
      </c>
      <c r="BQ342" s="2" t="s">
        <v>96</v>
      </c>
      <c r="BR342" s="1" t="s">
        <v>523</v>
      </c>
      <c r="BS342" s="1" t="s">
        <v>523</v>
      </c>
      <c r="BT342" s="1" t="s">
        <v>523</v>
      </c>
      <c r="BU342" s="2">
        <v>38008.647628089435</v>
      </c>
      <c r="BV342" s="2">
        <v>331471.72988018324</v>
      </c>
      <c r="BW342" s="2">
        <v>80503674.447999984</v>
      </c>
      <c r="BX342" s="2">
        <v>38008.647628089435</v>
      </c>
      <c r="BY342" s="2">
        <v>38008.647628089435</v>
      </c>
      <c r="BZ342" s="2">
        <v>38008.647628089435</v>
      </c>
      <c r="CA342" s="2">
        <v>331471.72988018324</v>
      </c>
      <c r="CB342" s="2">
        <v>80503674.447999984</v>
      </c>
      <c r="CC342" s="2">
        <v>38008.647628089435</v>
      </c>
      <c r="CD342" s="2">
        <v>38008.647628089435</v>
      </c>
      <c r="CE342" s="1">
        <f t="shared" si="5"/>
        <v>3.7985591449072085E-4</v>
      </c>
    </row>
    <row r="343" spans="1:83" ht="13.5" customHeight="1">
      <c r="A343" s="3" t="s">
        <v>765</v>
      </c>
      <c r="B343" t="s">
        <v>823</v>
      </c>
      <c r="C343" s="9" t="s">
        <v>1952</v>
      </c>
      <c r="D343" s="3" t="s">
        <v>523</v>
      </c>
      <c r="E343" s="3" t="s">
        <v>777</v>
      </c>
      <c r="F343" s="3" t="s">
        <v>768</v>
      </c>
      <c r="G343" s="3" t="s">
        <v>88</v>
      </c>
      <c r="H343" s="3" t="s">
        <v>769</v>
      </c>
      <c r="I343" s="3" t="s">
        <v>770</v>
      </c>
      <c r="J343" s="3" t="s">
        <v>523</v>
      </c>
      <c r="K343" s="3" t="s">
        <v>92</v>
      </c>
      <c r="L343" s="3" t="s">
        <v>116</v>
      </c>
      <c r="M343" s="3" t="s">
        <v>94</v>
      </c>
      <c r="N343" s="2">
        <v>50030348.579999998</v>
      </c>
      <c r="O343" s="2">
        <v>0</v>
      </c>
      <c r="P343" s="10">
        <v>1</v>
      </c>
      <c r="Q343" s="2">
        <v>50030348.579999998</v>
      </c>
      <c r="R343" s="2">
        <v>0</v>
      </c>
      <c r="S343" s="3" t="s">
        <v>94</v>
      </c>
      <c r="T343" s="2">
        <v>50030348.579999998</v>
      </c>
      <c r="U343" s="2">
        <v>50030348.579999998</v>
      </c>
      <c r="V343" s="2">
        <v>284447.95</v>
      </c>
      <c r="W343" s="11">
        <v>1</v>
      </c>
      <c r="X343" s="2">
        <v>50030348.579999998</v>
      </c>
      <c r="Y343" s="2">
        <v>50030348.579999998</v>
      </c>
      <c r="Z343" s="2">
        <v>284447.95</v>
      </c>
      <c r="AA343" s="12">
        <v>2.69E-2</v>
      </c>
      <c r="AB343" s="13">
        <v>46246</v>
      </c>
      <c r="AC343" s="13">
        <v>44500</v>
      </c>
      <c r="AD343" s="2">
        <v>5</v>
      </c>
      <c r="AE343" s="2">
        <v>1</v>
      </c>
      <c r="AF343" s="3" t="s">
        <v>95</v>
      </c>
      <c r="AG343" s="2">
        <v>0</v>
      </c>
      <c r="AH343" s="3" t="s">
        <v>95</v>
      </c>
      <c r="AI343" s="3" t="s">
        <v>95</v>
      </c>
      <c r="AJ343" s="2">
        <v>1</v>
      </c>
      <c r="AK343" s="2">
        <v>18896.885419718346</v>
      </c>
      <c r="AL343" s="2">
        <v>0</v>
      </c>
      <c r="AM343" s="2">
        <v>107.43839432636977</v>
      </c>
      <c r="AN343" s="2">
        <v>19004.323814044717</v>
      </c>
      <c r="AO343" s="2">
        <v>163613.17996141702</v>
      </c>
      <c r="AP343" s="2">
        <v>0</v>
      </c>
      <c r="AQ343" s="2">
        <v>2122.6849996355945</v>
      </c>
      <c r="AR343" s="2">
        <v>165735.8649610526</v>
      </c>
      <c r="AS343" s="2">
        <v>40024278.864</v>
      </c>
      <c r="AT343" s="2">
        <v>0</v>
      </c>
      <c r="AU343" s="2">
        <v>227558.36</v>
      </c>
      <c r="AV343" s="2">
        <v>40251837.223999992</v>
      </c>
      <c r="AW343" s="2">
        <v>18896.885419718346</v>
      </c>
      <c r="AX343" s="2">
        <v>0</v>
      </c>
      <c r="AY343" s="2">
        <v>107.43839432636977</v>
      </c>
      <c r="AZ343" s="2">
        <v>19004.323814044717</v>
      </c>
      <c r="BA343" s="2">
        <v>96168.139589488637</v>
      </c>
      <c r="BB343" s="2">
        <v>0</v>
      </c>
      <c r="BC343" s="2">
        <v>546.76473256632846</v>
      </c>
      <c r="BD343" s="2">
        <v>96714.904322054979</v>
      </c>
      <c r="BE343" s="2">
        <v>832643.83414164733</v>
      </c>
      <c r="BF343" s="2">
        <v>0</v>
      </c>
      <c r="BG343" s="2">
        <v>10802.556231645505</v>
      </c>
      <c r="BH343" s="2">
        <v>843446.39037329284</v>
      </c>
      <c r="BI343" s="2">
        <v>203687557.56678241</v>
      </c>
      <c r="BJ343" s="2">
        <v>0</v>
      </c>
      <c r="BK343" s="2">
        <v>1158067.249876</v>
      </c>
      <c r="BL343" s="2">
        <v>204845624.81665838</v>
      </c>
      <c r="BM343" s="2">
        <v>96168.139589488637</v>
      </c>
      <c r="BN343" s="2">
        <v>0</v>
      </c>
      <c r="BO343" s="2">
        <v>546.76473256632846</v>
      </c>
      <c r="BP343" s="2">
        <v>96714.904322054979</v>
      </c>
      <c r="BQ343" s="2" t="s">
        <v>96</v>
      </c>
      <c r="BR343" s="1" t="s">
        <v>523</v>
      </c>
      <c r="BS343" s="1" t="s">
        <v>523</v>
      </c>
      <c r="BT343" s="1" t="s">
        <v>523</v>
      </c>
      <c r="BU343" s="2">
        <v>19004.323814044717</v>
      </c>
      <c r="BV343" s="2">
        <v>165735.8649610526</v>
      </c>
      <c r="BW343" s="2">
        <v>40251837.223999992</v>
      </c>
      <c r="BX343" s="2">
        <v>19004.323814044717</v>
      </c>
      <c r="BY343" s="2">
        <v>19004.323814044717</v>
      </c>
      <c r="BZ343" s="2">
        <v>19004.323814044717</v>
      </c>
      <c r="CA343" s="2">
        <v>165735.8649610526</v>
      </c>
      <c r="CB343" s="2">
        <v>40251837.223999992</v>
      </c>
      <c r="CC343" s="2">
        <v>19004.323814044717</v>
      </c>
      <c r="CD343" s="2">
        <v>19004.323814044717</v>
      </c>
      <c r="CE343" s="1">
        <f t="shared" si="5"/>
        <v>3.7985591452868343E-4</v>
      </c>
    </row>
    <row r="344" spans="1:83" ht="13.5" customHeight="1">
      <c r="A344" s="3" t="s">
        <v>765</v>
      </c>
      <c r="B344" t="s">
        <v>824</v>
      </c>
      <c r="C344" s="9" t="s">
        <v>1953</v>
      </c>
      <c r="D344" s="3" t="s">
        <v>523</v>
      </c>
      <c r="E344" s="3" t="s">
        <v>777</v>
      </c>
      <c r="F344" s="3" t="s">
        <v>768</v>
      </c>
      <c r="G344" s="3" t="s">
        <v>88</v>
      </c>
      <c r="H344" s="3" t="s">
        <v>769</v>
      </c>
      <c r="I344" s="3" t="s">
        <v>770</v>
      </c>
      <c r="J344" s="3" t="s">
        <v>523</v>
      </c>
      <c r="K344" s="3" t="s">
        <v>92</v>
      </c>
      <c r="L344" s="3" t="s">
        <v>116</v>
      </c>
      <c r="M344" s="3" t="s">
        <v>94</v>
      </c>
      <c r="N344" s="2">
        <v>50026705.270000003</v>
      </c>
      <c r="O344" s="2">
        <v>0</v>
      </c>
      <c r="P344" s="10">
        <v>1</v>
      </c>
      <c r="Q344" s="2">
        <v>50026705.270000003</v>
      </c>
      <c r="R344" s="2">
        <v>0</v>
      </c>
      <c r="S344" s="3" t="s">
        <v>94</v>
      </c>
      <c r="T344" s="2">
        <v>50026705.270000003</v>
      </c>
      <c r="U344" s="2">
        <v>50026705.270000003</v>
      </c>
      <c r="V344" s="2">
        <v>284427.23</v>
      </c>
      <c r="W344" s="11">
        <v>1</v>
      </c>
      <c r="X344" s="2">
        <v>50026705.270000003</v>
      </c>
      <c r="Y344" s="2">
        <v>50026705.270000003</v>
      </c>
      <c r="Z344" s="2">
        <v>284427.23</v>
      </c>
      <c r="AA344" s="12">
        <v>2.69E-2</v>
      </c>
      <c r="AB344" s="13">
        <v>46246</v>
      </c>
      <c r="AC344" s="13">
        <v>44500</v>
      </c>
      <c r="AD344" s="2">
        <v>5</v>
      </c>
      <c r="AE344" s="2">
        <v>1</v>
      </c>
      <c r="AF344" s="3" t="s">
        <v>95</v>
      </c>
      <c r="AG344" s="2">
        <v>0</v>
      </c>
      <c r="AH344" s="3" t="s">
        <v>95</v>
      </c>
      <c r="AI344" s="3" t="s">
        <v>95</v>
      </c>
      <c r="AJ344" s="2">
        <v>1</v>
      </c>
      <c r="AK344" s="2">
        <v>18895.509310745045</v>
      </c>
      <c r="AL344" s="2">
        <v>0</v>
      </c>
      <c r="AM344" s="2">
        <v>107.43056820728387</v>
      </c>
      <c r="AN344" s="2">
        <v>19002.939878952329</v>
      </c>
      <c r="AO344" s="2">
        <v>163601.26532257072</v>
      </c>
      <c r="AP344" s="2">
        <v>0</v>
      </c>
      <c r="AQ344" s="2">
        <v>2122.5303772057528</v>
      </c>
      <c r="AR344" s="2">
        <v>165723.7956997765</v>
      </c>
      <c r="AS344" s="2">
        <v>40021364.216000006</v>
      </c>
      <c r="AT344" s="2">
        <v>0</v>
      </c>
      <c r="AU344" s="2">
        <v>227541.78399999996</v>
      </c>
      <c r="AV344" s="2">
        <v>40248906</v>
      </c>
      <c r="AW344" s="2">
        <v>18895.509310745045</v>
      </c>
      <c r="AX344" s="2">
        <v>0</v>
      </c>
      <c r="AY344" s="2">
        <v>107.43056820728387</v>
      </c>
      <c r="AZ344" s="2">
        <v>19002.939878952329</v>
      </c>
      <c r="BA344" s="2">
        <v>96161.136433312611</v>
      </c>
      <c r="BB344" s="2">
        <v>0</v>
      </c>
      <c r="BC344" s="2">
        <v>546.72490466368833</v>
      </c>
      <c r="BD344" s="2">
        <v>96707.861337976297</v>
      </c>
      <c r="BE344" s="2">
        <v>832583.19935309468</v>
      </c>
      <c r="BF344" s="2">
        <v>0</v>
      </c>
      <c r="BG344" s="2">
        <v>10801.769342637797</v>
      </c>
      <c r="BH344" s="2">
        <v>843384.96869573265</v>
      </c>
      <c r="BI344" s="2">
        <v>203672724.63164565</v>
      </c>
      <c r="BJ344" s="2">
        <v>0</v>
      </c>
      <c r="BK344" s="2">
        <v>1157982.8929543998</v>
      </c>
      <c r="BL344" s="2">
        <v>204830707.5246</v>
      </c>
      <c r="BM344" s="2">
        <v>96161.136433312611</v>
      </c>
      <c r="BN344" s="2">
        <v>0</v>
      </c>
      <c r="BO344" s="2">
        <v>546.72490466368833</v>
      </c>
      <c r="BP344" s="2">
        <v>96707.861337976297</v>
      </c>
      <c r="BQ344" s="2" t="s">
        <v>96</v>
      </c>
      <c r="BR344" s="1" t="s">
        <v>523</v>
      </c>
      <c r="BS344" s="1" t="s">
        <v>523</v>
      </c>
      <c r="BT344" s="1" t="s">
        <v>523</v>
      </c>
      <c r="BU344" s="2">
        <v>19002.939878952329</v>
      </c>
      <c r="BV344" s="2">
        <v>165723.7956997765</v>
      </c>
      <c r="BW344" s="2">
        <v>40248906</v>
      </c>
      <c r="BX344" s="2">
        <v>19002.939878952329</v>
      </c>
      <c r="BY344" s="2">
        <v>19002.939878952329</v>
      </c>
      <c r="BZ344" s="2">
        <v>19002.939878952329</v>
      </c>
      <c r="CA344" s="2">
        <v>165723.7956997765</v>
      </c>
      <c r="CB344" s="2">
        <v>40248906</v>
      </c>
      <c r="CC344" s="2">
        <v>19002.939878952329</v>
      </c>
      <c r="CD344" s="2">
        <v>19002.939878952329</v>
      </c>
      <c r="CE344" s="1">
        <f t="shared" si="5"/>
        <v>3.7985591448389878E-4</v>
      </c>
    </row>
    <row r="345" spans="1:83" ht="13.5" customHeight="1">
      <c r="A345" s="3" t="s">
        <v>765</v>
      </c>
      <c r="B345" t="s">
        <v>825</v>
      </c>
      <c r="C345" s="9" t="s">
        <v>1954</v>
      </c>
      <c r="D345" s="3" t="s">
        <v>523</v>
      </c>
      <c r="E345" s="3" t="s">
        <v>777</v>
      </c>
      <c r="F345" s="3" t="s">
        <v>768</v>
      </c>
      <c r="G345" s="3" t="s">
        <v>88</v>
      </c>
      <c r="H345" s="3" t="s">
        <v>769</v>
      </c>
      <c r="I345" s="3" t="s">
        <v>770</v>
      </c>
      <c r="J345" s="3" t="s">
        <v>523</v>
      </c>
      <c r="K345" s="3" t="s">
        <v>92</v>
      </c>
      <c r="L345" s="3" t="s">
        <v>116</v>
      </c>
      <c r="M345" s="3" t="s">
        <v>94</v>
      </c>
      <c r="N345" s="2">
        <v>10003095.18</v>
      </c>
      <c r="O345" s="2">
        <v>0</v>
      </c>
      <c r="P345" s="10">
        <v>1</v>
      </c>
      <c r="Q345" s="2">
        <v>10003095.18</v>
      </c>
      <c r="R345" s="2">
        <v>0</v>
      </c>
      <c r="S345" s="3" t="s">
        <v>94</v>
      </c>
      <c r="T345" s="2">
        <v>10003095.18</v>
      </c>
      <c r="U345" s="2">
        <v>10003095.18</v>
      </c>
      <c r="V345" s="2">
        <v>56872.68</v>
      </c>
      <c r="W345" s="11">
        <v>1</v>
      </c>
      <c r="X345" s="2">
        <v>10003095.18</v>
      </c>
      <c r="Y345" s="2">
        <v>10003095.18</v>
      </c>
      <c r="Z345" s="2">
        <v>56872.68</v>
      </c>
      <c r="AA345" s="12">
        <v>2.69E-2</v>
      </c>
      <c r="AB345" s="13">
        <v>46246</v>
      </c>
      <c r="AC345" s="13">
        <v>44500</v>
      </c>
      <c r="AD345" s="2">
        <v>5</v>
      </c>
      <c r="AE345" s="2">
        <v>1</v>
      </c>
      <c r="AF345" s="3" t="s">
        <v>95</v>
      </c>
      <c r="AG345" s="2">
        <v>0</v>
      </c>
      <c r="AH345" s="3" t="s">
        <v>95</v>
      </c>
      <c r="AI345" s="3" t="s">
        <v>95</v>
      </c>
      <c r="AJ345" s="2">
        <v>1</v>
      </c>
      <c r="AK345" s="2">
        <v>3778.2535765613666</v>
      </c>
      <c r="AL345" s="2">
        <v>0</v>
      </c>
      <c r="AM345" s="2">
        <v>21.481291815382896</v>
      </c>
      <c r="AN345" s="2">
        <v>3799.7348683767495</v>
      </c>
      <c r="AO345" s="2">
        <v>32712.908430759599</v>
      </c>
      <c r="AP345" s="2">
        <v>0</v>
      </c>
      <c r="AQ345" s="2">
        <v>424.41080951743635</v>
      </c>
      <c r="AR345" s="2">
        <v>33137.319240277036</v>
      </c>
      <c r="AS345" s="2">
        <v>8002476.1439999994</v>
      </c>
      <c r="AT345" s="2">
        <v>0</v>
      </c>
      <c r="AU345" s="2">
        <v>45498.143999999993</v>
      </c>
      <c r="AV345" s="2">
        <v>8047974.2879999997</v>
      </c>
      <c r="AW345" s="2">
        <v>3778.2535765613666</v>
      </c>
      <c r="AX345" s="2">
        <v>0</v>
      </c>
      <c r="AY345" s="2">
        <v>21.481291815382896</v>
      </c>
      <c r="AZ345" s="2">
        <v>3799.7348683767495</v>
      </c>
      <c r="BA345" s="2">
        <v>19227.910276478451</v>
      </c>
      <c r="BB345" s="2">
        <v>0</v>
      </c>
      <c r="BC345" s="2">
        <v>109.3204421776651</v>
      </c>
      <c r="BD345" s="2">
        <v>19337.230718656116</v>
      </c>
      <c r="BE345" s="2">
        <v>166479.26229497869</v>
      </c>
      <c r="BF345" s="2">
        <v>0</v>
      </c>
      <c r="BG345" s="2">
        <v>2159.8690507151855</v>
      </c>
      <c r="BH345" s="2">
        <v>168639.13134569387</v>
      </c>
      <c r="BI345" s="2">
        <v>40725401.344430402</v>
      </c>
      <c r="BJ345" s="2">
        <v>0</v>
      </c>
      <c r="BK345" s="2">
        <v>231544.60463039996</v>
      </c>
      <c r="BL345" s="2">
        <v>40956945.949060798</v>
      </c>
      <c r="BM345" s="2">
        <v>19227.910276478451</v>
      </c>
      <c r="BN345" s="2">
        <v>0</v>
      </c>
      <c r="BO345" s="2">
        <v>109.3204421776651</v>
      </c>
      <c r="BP345" s="2">
        <v>19337.230718656116</v>
      </c>
      <c r="BQ345" s="2" t="s">
        <v>96</v>
      </c>
      <c r="BR345" s="1" t="s">
        <v>523</v>
      </c>
      <c r="BS345" s="1" t="s">
        <v>523</v>
      </c>
      <c r="BT345" s="1" t="s">
        <v>523</v>
      </c>
      <c r="BU345" s="2">
        <v>3799.7348683767495</v>
      </c>
      <c r="BV345" s="2">
        <v>33137.319240277036</v>
      </c>
      <c r="BW345" s="2">
        <v>8047974.2879999997</v>
      </c>
      <c r="BX345" s="2">
        <v>3799.7348683767495</v>
      </c>
      <c r="BY345" s="2">
        <v>3799.7348683767495</v>
      </c>
      <c r="BZ345" s="2">
        <v>3799.7348683767495</v>
      </c>
      <c r="CA345" s="2">
        <v>33137.319240277036</v>
      </c>
      <c r="CB345" s="2">
        <v>8047974.2879999997</v>
      </c>
      <c r="CC345" s="2">
        <v>3799.7348683767495</v>
      </c>
      <c r="CD345" s="2">
        <v>3799.7348683767495</v>
      </c>
      <c r="CE345" s="1">
        <f t="shared" si="5"/>
        <v>3.7985591459470142E-4</v>
      </c>
    </row>
    <row r="346" spans="1:83" ht="13.5" customHeight="1">
      <c r="A346" s="3" t="s">
        <v>765</v>
      </c>
      <c r="B346" t="s">
        <v>826</v>
      </c>
      <c r="C346" s="9" t="s">
        <v>1955</v>
      </c>
      <c r="D346" s="3" t="s">
        <v>523</v>
      </c>
      <c r="E346" s="3" t="s">
        <v>777</v>
      </c>
      <c r="F346" s="3" t="s">
        <v>768</v>
      </c>
      <c r="G346" s="3" t="s">
        <v>88</v>
      </c>
      <c r="H346" s="3" t="s">
        <v>769</v>
      </c>
      <c r="I346" s="3" t="s">
        <v>770</v>
      </c>
      <c r="J346" s="3" t="s">
        <v>523</v>
      </c>
      <c r="K346" s="3" t="s">
        <v>92</v>
      </c>
      <c r="L346" s="3" t="s">
        <v>116</v>
      </c>
      <c r="M346" s="3" t="s">
        <v>94</v>
      </c>
      <c r="N346" s="2">
        <v>39632881.280000001</v>
      </c>
      <c r="O346" s="2">
        <v>0</v>
      </c>
      <c r="P346" s="10">
        <v>1</v>
      </c>
      <c r="Q346" s="2">
        <v>39632881.280000001</v>
      </c>
      <c r="R346" s="2">
        <v>0</v>
      </c>
      <c r="S346" s="3" t="s">
        <v>94</v>
      </c>
      <c r="T346" s="2">
        <v>39632881.280000001</v>
      </c>
      <c r="U346" s="2">
        <v>39632881.280000001</v>
      </c>
      <c r="V346" s="2">
        <v>225333.06</v>
      </c>
      <c r="W346" s="11">
        <v>1</v>
      </c>
      <c r="X346" s="2">
        <v>39632881.280000001</v>
      </c>
      <c r="Y346" s="2">
        <v>39632881.280000001</v>
      </c>
      <c r="Z346" s="2">
        <v>225333.06</v>
      </c>
      <c r="AA346" s="12">
        <v>2.69E-2</v>
      </c>
      <c r="AB346" s="13">
        <v>46246</v>
      </c>
      <c r="AC346" s="13">
        <v>44500</v>
      </c>
      <c r="AD346" s="2">
        <v>5</v>
      </c>
      <c r="AE346" s="2">
        <v>1</v>
      </c>
      <c r="AF346" s="3" t="s">
        <v>95</v>
      </c>
      <c r="AG346" s="2">
        <v>0</v>
      </c>
      <c r="AH346" s="3" t="s">
        <v>95</v>
      </c>
      <c r="AI346" s="3" t="s">
        <v>95</v>
      </c>
      <c r="AJ346" s="2">
        <v>1</v>
      </c>
      <c r="AK346" s="2">
        <v>14969.674160952254</v>
      </c>
      <c r="AL346" s="2">
        <v>0</v>
      </c>
      <c r="AM346" s="2">
        <v>85.110200847105915</v>
      </c>
      <c r="AN346" s="2">
        <v>15054.78436179936</v>
      </c>
      <c r="AO346" s="2">
        <v>129610.56481318077</v>
      </c>
      <c r="AP346" s="2">
        <v>0</v>
      </c>
      <c r="AQ346" s="2">
        <v>1681.5417596927221</v>
      </c>
      <c r="AR346" s="2">
        <v>131292.10657287348</v>
      </c>
      <c r="AS346" s="2">
        <v>31706305.024000004</v>
      </c>
      <c r="AT346" s="2">
        <v>0</v>
      </c>
      <c r="AU346" s="2">
        <v>180266.44799999997</v>
      </c>
      <c r="AV346" s="2">
        <v>31886571.472000007</v>
      </c>
      <c r="AW346" s="2">
        <v>14969.674160952254</v>
      </c>
      <c r="AX346" s="2">
        <v>0</v>
      </c>
      <c r="AY346" s="2">
        <v>85.110200847105915</v>
      </c>
      <c r="AZ346" s="2">
        <v>15054.78436179936</v>
      </c>
      <c r="BA346" s="2">
        <v>76182.168772502118</v>
      </c>
      <c r="BB346" s="2">
        <v>0</v>
      </c>
      <c r="BC346" s="2">
        <v>433.13432313100674</v>
      </c>
      <c r="BD346" s="2">
        <v>76615.30309563312</v>
      </c>
      <c r="BE346" s="2">
        <v>659601.12539075827</v>
      </c>
      <c r="BF346" s="2">
        <v>0</v>
      </c>
      <c r="BG346" s="2">
        <v>8557.5341692522325</v>
      </c>
      <c r="BH346" s="2">
        <v>668158.65956001042</v>
      </c>
      <c r="BI346" s="2">
        <v>161356556.89763844</v>
      </c>
      <c r="BJ346" s="2">
        <v>0</v>
      </c>
      <c r="BK346" s="2">
        <v>917393.98051679996</v>
      </c>
      <c r="BL346" s="2">
        <v>162273950.87815523</v>
      </c>
      <c r="BM346" s="2">
        <v>76182.168772502118</v>
      </c>
      <c r="BN346" s="2">
        <v>0</v>
      </c>
      <c r="BO346" s="2">
        <v>433.13432313100674</v>
      </c>
      <c r="BP346" s="2">
        <v>76615.30309563312</v>
      </c>
      <c r="BQ346" s="2" t="s">
        <v>96</v>
      </c>
      <c r="BR346" s="1" t="s">
        <v>523</v>
      </c>
      <c r="BS346" s="1" t="s">
        <v>523</v>
      </c>
      <c r="BT346" s="1" t="s">
        <v>523</v>
      </c>
      <c r="BU346" s="2">
        <v>15054.78436179936</v>
      </c>
      <c r="BV346" s="2">
        <v>131292.10657287348</v>
      </c>
      <c r="BW346" s="2">
        <v>31886571.472000007</v>
      </c>
      <c r="BX346" s="2">
        <v>15054.78436179936</v>
      </c>
      <c r="BY346" s="2">
        <v>15054.78436179936</v>
      </c>
      <c r="BZ346" s="2">
        <v>15054.78436179936</v>
      </c>
      <c r="CA346" s="2">
        <v>131292.10657287348</v>
      </c>
      <c r="CB346" s="2">
        <v>31886571.472000007</v>
      </c>
      <c r="CC346" s="2">
        <v>15054.78436179936</v>
      </c>
      <c r="CD346" s="2">
        <v>15054.78436179936</v>
      </c>
      <c r="CE346" s="1">
        <f t="shared" si="5"/>
        <v>3.7985591447262448E-4</v>
      </c>
    </row>
    <row r="347" spans="1:83" ht="13.5" customHeight="1">
      <c r="A347" s="3" t="s">
        <v>765</v>
      </c>
      <c r="B347" t="s">
        <v>827</v>
      </c>
      <c r="C347" s="9" t="s">
        <v>1956</v>
      </c>
      <c r="D347" s="3" t="s">
        <v>523</v>
      </c>
      <c r="E347" s="3" t="s">
        <v>828</v>
      </c>
      <c r="F347" s="3" t="s">
        <v>768</v>
      </c>
      <c r="G347" s="3" t="s">
        <v>88</v>
      </c>
      <c r="H347" s="3" t="s">
        <v>769</v>
      </c>
      <c r="I347" s="3" t="s">
        <v>770</v>
      </c>
      <c r="J347" s="3" t="s">
        <v>523</v>
      </c>
      <c r="K347" s="3" t="s">
        <v>92</v>
      </c>
      <c r="L347" s="3" t="s">
        <v>116</v>
      </c>
      <c r="M347" s="3" t="s">
        <v>94</v>
      </c>
      <c r="N347" s="2">
        <v>100000000</v>
      </c>
      <c r="O347" s="2">
        <v>0</v>
      </c>
      <c r="P347" s="10">
        <v>1</v>
      </c>
      <c r="Q347" s="2">
        <v>100000000</v>
      </c>
      <c r="R347" s="2">
        <v>0</v>
      </c>
      <c r="S347" s="3" t="s">
        <v>94</v>
      </c>
      <c r="T347" s="2">
        <v>100000000</v>
      </c>
      <c r="U347" s="2">
        <v>100000000</v>
      </c>
      <c r="V347" s="2">
        <v>1244931.51</v>
      </c>
      <c r="W347" s="11">
        <v>1</v>
      </c>
      <c r="X347" s="2">
        <v>100000000</v>
      </c>
      <c r="Y347" s="2">
        <v>100000000</v>
      </c>
      <c r="Z347" s="2">
        <v>1244931.51</v>
      </c>
      <c r="AA347" s="12">
        <v>3.2000000000000001E-2</v>
      </c>
      <c r="AB347" s="13">
        <v>45085</v>
      </c>
      <c r="AC347" s="13">
        <v>44500</v>
      </c>
      <c r="AD347" s="2">
        <v>2</v>
      </c>
      <c r="AE347" s="2">
        <v>1</v>
      </c>
      <c r="AF347" s="3" t="s">
        <v>95</v>
      </c>
      <c r="AG347" s="2">
        <v>0</v>
      </c>
      <c r="AH347" s="3" t="s">
        <v>95</v>
      </c>
      <c r="AI347" s="3" t="s">
        <v>95</v>
      </c>
      <c r="AJ347" s="2">
        <v>1</v>
      </c>
      <c r="AK347" s="2">
        <v>37770.845009208104</v>
      </c>
      <c r="AL347" s="2">
        <v>0</v>
      </c>
      <c r="AM347" s="2">
        <v>470.22115111289418</v>
      </c>
      <c r="AN347" s="2">
        <v>38241.066160320996</v>
      </c>
      <c r="AO347" s="2">
        <v>133969.69368387337</v>
      </c>
      <c r="AP347" s="2">
        <v>0</v>
      </c>
      <c r="AQ347" s="2">
        <v>2833.7047754372052</v>
      </c>
      <c r="AR347" s="2">
        <v>136803.39845931056</v>
      </c>
      <c r="AS347" s="2">
        <v>80000000</v>
      </c>
      <c r="AT347" s="2">
        <v>0</v>
      </c>
      <c r="AU347" s="2">
        <v>995945.20799999987</v>
      </c>
      <c r="AV347" s="2">
        <v>80995945.208000004</v>
      </c>
      <c r="AW347" s="2">
        <v>37770.845009208104</v>
      </c>
      <c r="AX347" s="2">
        <v>0</v>
      </c>
      <c r="AY347" s="2">
        <v>470.22115111289418</v>
      </c>
      <c r="AZ347" s="2">
        <v>38241.066160320996</v>
      </c>
      <c r="BA347" s="2">
        <v>192219.60733636096</v>
      </c>
      <c r="BB347" s="2">
        <v>0</v>
      </c>
      <c r="BC347" s="2">
        <v>2393.00246012863</v>
      </c>
      <c r="BD347" s="2">
        <v>194612.60979648959</v>
      </c>
      <c r="BE347" s="2">
        <v>681785.16812659998</v>
      </c>
      <c r="BF347" s="2">
        <v>0</v>
      </c>
      <c r="BG347" s="2">
        <v>14421.006972677482</v>
      </c>
      <c r="BH347" s="2">
        <v>696206.1750992774</v>
      </c>
      <c r="BI347" s="2">
        <v>407128000</v>
      </c>
      <c r="BJ347" s="2">
        <v>0</v>
      </c>
      <c r="BK347" s="2">
        <v>5068464.7580327997</v>
      </c>
      <c r="BL347" s="2">
        <v>412196464.75803286</v>
      </c>
      <c r="BM347" s="2">
        <v>192219.60733636096</v>
      </c>
      <c r="BN347" s="2">
        <v>0</v>
      </c>
      <c r="BO347" s="2">
        <v>2393.00246012863</v>
      </c>
      <c r="BP347" s="2">
        <v>194612.60979648959</v>
      </c>
      <c r="BQ347" s="2" t="s">
        <v>96</v>
      </c>
      <c r="BR347" s="1" t="s">
        <v>523</v>
      </c>
      <c r="BS347" s="1" t="s">
        <v>523</v>
      </c>
      <c r="BT347" s="1" t="s">
        <v>523</v>
      </c>
      <c r="BU347" s="2">
        <v>38241.066160320996</v>
      </c>
      <c r="BV347" s="2">
        <v>136803.39845931056</v>
      </c>
      <c r="BW347" s="2">
        <v>80995945.208000004</v>
      </c>
      <c r="BX347" s="2">
        <v>38241.066160320996</v>
      </c>
      <c r="BY347" s="2">
        <v>38241.066160320996</v>
      </c>
      <c r="BZ347" s="2">
        <v>38241.066160320996</v>
      </c>
      <c r="CA347" s="2">
        <v>136803.39845931056</v>
      </c>
      <c r="CB347" s="2">
        <v>80995945.208000004</v>
      </c>
      <c r="CC347" s="2">
        <v>38241.066160320996</v>
      </c>
      <c r="CD347" s="2">
        <v>38241.066160320996</v>
      </c>
      <c r="CE347" s="1">
        <f t="shared" si="5"/>
        <v>3.8241066160320995E-4</v>
      </c>
    </row>
    <row r="348" spans="1:83" ht="13.5" customHeight="1">
      <c r="A348" s="3" t="s">
        <v>765</v>
      </c>
      <c r="B348" t="s">
        <v>829</v>
      </c>
      <c r="C348" s="9" t="s">
        <v>1957</v>
      </c>
      <c r="D348" s="3" t="s">
        <v>523</v>
      </c>
      <c r="E348" s="3" t="s">
        <v>830</v>
      </c>
      <c r="F348" s="3" t="s">
        <v>768</v>
      </c>
      <c r="G348" s="3" t="s">
        <v>88</v>
      </c>
      <c r="H348" s="3" t="s">
        <v>769</v>
      </c>
      <c r="I348" s="3" t="s">
        <v>770</v>
      </c>
      <c r="J348" s="3" t="s">
        <v>523</v>
      </c>
      <c r="K348" s="3" t="s">
        <v>92</v>
      </c>
      <c r="L348" s="3" t="s">
        <v>116</v>
      </c>
      <c r="M348" s="3" t="s">
        <v>94</v>
      </c>
      <c r="N348" s="2">
        <v>19676664.98</v>
      </c>
      <c r="O348" s="2">
        <v>0</v>
      </c>
      <c r="P348" s="10">
        <v>1</v>
      </c>
      <c r="Q348" s="2">
        <v>19676664.98</v>
      </c>
      <c r="R348" s="2">
        <v>0</v>
      </c>
      <c r="S348" s="3" t="s">
        <v>94</v>
      </c>
      <c r="T348" s="2">
        <v>19676664.98</v>
      </c>
      <c r="U348" s="2">
        <v>19676664.98</v>
      </c>
      <c r="V348" s="2">
        <v>402345.21</v>
      </c>
      <c r="W348" s="11">
        <v>1</v>
      </c>
      <c r="X348" s="2">
        <v>19676664.98</v>
      </c>
      <c r="Y348" s="2">
        <v>19676664.98</v>
      </c>
      <c r="Z348" s="2">
        <v>402345.21</v>
      </c>
      <c r="AA348" s="12">
        <v>3.4799999999999998E-2</v>
      </c>
      <c r="AB348" s="13">
        <v>45747</v>
      </c>
      <c r="AC348" s="13">
        <v>44500</v>
      </c>
      <c r="AD348" s="2">
        <v>4</v>
      </c>
      <c r="AE348" s="2">
        <v>6</v>
      </c>
      <c r="AF348" s="3" t="s">
        <v>95</v>
      </c>
      <c r="AG348" s="2">
        <v>0</v>
      </c>
      <c r="AH348" s="3" t="s">
        <v>95</v>
      </c>
      <c r="AI348" s="3" t="s">
        <v>95</v>
      </c>
      <c r="AJ348" s="2">
        <v>1</v>
      </c>
      <c r="AK348" s="2">
        <v>339657.67633908684</v>
      </c>
      <c r="AL348" s="2">
        <v>0</v>
      </c>
      <c r="AM348" s="2">
        <v>6945.2643145404563</v>
      </c>
      <c r="AN348" s="2">
        <v>346602.94065362727</v>
      </c>
      <c r="AO348" s="2">
        <v>784170.73464383592</v>
      </c>
      <c r="AP348" s="2">
        <v>0</v>
      </c>
      <c r="AQ348" s="2">
        <v>21441.389875464876</v>
      </c>
      <c r="AR348" s="2">
        <v>805612.12451930076</v>
      </c>
      <c r="AS348" s="2">
        <v>15741331.984000001</v>
      </c>
      <c r="AT348" s="2">
        <v>0</v>
      </c>
      <c r="AU348" s="2">
        <v>321876.16800000001</v>
      </c>
      <c r="AV348" s="2">
        <v>16063208.151999999</v>
      </c>
      <c r="AW348" s="2">
        <v>339657.67633908684</v>
      </c>
      <c r="AX348" s="2">
        <v>0</v>
      </c>
      <c r="AY348" s="2">
        <v>6945.2643145404563</v>
      </c>
      <c r="AZ348" s="2">
        <v>346602.94065362727</v>
      </c>
      <c r="BA348" s="2">
        <v>1728551.8806572468</v>
      </c>
      <c r="BB348" s="2">
        <v>0</v>
      </c>
      <c r="BC348" s="2">
        <v>35345.144623127839</v>
      </c>
      <c r="BD348" s="2">
        <v>1763897.0252803746</v>
      </c>
      <c r="BE348" s="2">
        <v>3990723.2856759457</v>
      </c>
      <c r="BF348" s="2">
        <v>0</v>
      </c>
      <c r="BG348" s="2">
        <v>109117.37721522831</v>
      </c>
      <c r="BH348" s="2">
        <v>4099840.6628911737</v>
      </c>
      <c r="BI348" s="2">
        <v>80109212.599774405</v>
      </c>
      <c r="BJ348" s="2">
        <v>0</v>
      </c>
      <c r="BK348" s="2">
        <v>1638060.0065688002</v>
      </c>
      <c r="BL348" s="2">
        <v>81747272.606343195</v>
      </c>
      <c r="BM348" s="2">
        <v>1728551.8806572468</v>
      </c>
      <c r="BN348" s="2">
        <v>0</v>
      </c>
      <c r="BO348" s="2">
        <v>35345.144623127839</v>
      </c>
      <c r="BP348" s="2">
        <v>1763897.0252803746</v>
      </c>
      <c r="BQ348" s="2" t="s">
        <v>96</v>
      </c>
      <c r="BR348" s="1" t="s">
        <v>523</v>
      </c>
      <c r="BS348" s="1" t="s">
        <v>523</v>
      </c>
      <c r="BT348" s="1" t="s">
        <v>523</v>
      </c>
      <c r="BU348" s="2">
        <v>346602.94065362727</v>
      </c>
      <c r="BV348" s="2">
        <v>805612.12451930076</v>
      </c>
      <c r="BW348" s="2">
        <v>16063208.151999999</v>
      </c>
      <c r="BX348" s="2">
        <v>346602.94065362727</v>
      </c>
      <c r="BY348" s="2">
        <v>346602.94065362727</v>
      </c>
      <c r="BZ348" s="2">
        <v>346602.94065362727</v>
      </c>
      <c r="CA348" s="2">
        <v>805612.12451930076</v>
      </c>
      <c r="CB348" s="2">
        <v>16063208.151999999</v>
      </c>
      <c r="CC348" s="2">
        <v>346602.94065362727</v>
      </c>
      <c r="CD348" s="2">
        <v>346602.94065362727</v>
      </c>
      <c r="CE348" s="1">
        <f t="shared" si="5"/>
        <v>1.7614923108459982E-2</v>
      </c>
    </row>
    <row r="349" spans="1:83" ht="13.5" customHeight="1">
      <c r="A349" s="3" t="s">
        <v>765</v>
      </c>
      <c r="B349" t="s">
        <v>831</v>
      </c>
      <c r="C349" s="9" t="s">
        <v>1958</v>
      </c>
      <c r="D349" s="3" t="s">
        <v>523</v>
      </c>
      <c r="E349" s="3" t="s">
        <v>832</v>
      </c>
      <c r="F349" s="3" t="s">
        <v>768</v>
      </c>
      <c r="G349" s="3" t="s">
        <v>88</v>
      </c>
      <c r="H349" s="3" t="s">
        <v>769</v>
      </c>
      <c r="I349" s="3" t="s">
        <v>770</v>
      </c>
      <c r="J349" s="3" t="s">
        <v>523</v>
      </c>
      <c r="K349" s="3" t="s">
        <v>92</v>
      </c>
      <c r="L349" s="3" t="s">
        <v>116</v>
      </c>
      <c r="M349" s="3" t="s">
        <v>94</v>
      </c>
      <c r="N349" s="2">
        <v>49358003.140000001</v>
      </c>
      <c r="O349" s="2">
        <v>0</v>
      </c>
      <c r="P349" s="10">
        <v>1</v>
      </c>
      <c r="Q349" s="2">
        <v>49358003.140000001</v>
      </c>
      <c r="R349" s="2">
        <v>0</v>
      </c>
      <c r="S349" s="3" t="s">
        <v>94</v>
      </c>
      <c r="T349" s="2">
        <v>49358003.140000001</v>
      </c>
      <c r="U349" s="2">
        <v>49358003.140000001</v>
      </c>
      <c r="V349" s="2">
        <v>1047452.05</v>
      </c>
      <c r="W349" s="11">
        <v>1</v>
      </c>
      <c r="X349" s="2">
        <v>49358003.140000001</v>
      </c>
      <c r="Y349" s="2">
        <v>49358003.140000001</v>
      </c>
      <c r="Z349" s="2">
        <v>1047452.05</v>
      </c>
      <c r="AA349" s="12">
        <v>3.2399999999999998E-2</v>
      </c>
      <c r="AB349" s="13">
        <v>45722</v>
      </c>
      <c r="AC349" s="13">
        <v>44500</v>
      </c>
      <c r="AD349" s="2">
        <v>4</v>
      </c>
      <c r="AE349" s="2">
        <v>4</v>
      </c>
      <c r="AF349" s="3" t="s">
        <v>95</v>
      </c>
      <c r="AG349" s="2">
        <v>0</v>
      </c>
      <c r="AH349" s="3" t="s">
        <v>95</v>
      </c>
      <c r="AI349" s="3" t="s">
        <v>95</v>
      </c>
      <c r="AJ349" s="2">
        <v>1</v>
      </c>
      <c r="AK349" s="2">
        <v>334787.67973682092</v>
      </c>
      <c r="AL349" s="2">
        <v>0</v>
      </c>
      <c r="AM349" s="2">
        <v>7104.7047924612725</v>
      </c>
      <c r="AN349" s="2">
        <v>341892.38452928222</v>
      </c>
      <c r="AO349" s="2">
        <v>991772.58588851441</v>
      </c>
      <c r="AP349" s="2">
        <v>0</v>
      </c>
      <c r="AQ349" s="2">
        <v>29822.553974775292</v>
      </c>
      <c r="AR349" s="2">
        <v>1021595.1398632899</v>
      </c>
      <c r="AS349" s="2">
        <v>39486402.512000002</v>
      </c>
      <c r="AT349" s="2">
        <v>0</v>
      </c>
      <c r="AU349" s="2">
        <v>837961.64</v>
      </c>
      <c r="AV349" s="2">
        <v>40324364.151999995</v>
      </c>
      <c r="AW349" s="2">
        <v>334787.67973682092</v>
      </c>
      <c r="AX349" s="2">
        <v>0</v>
      </c>
      <c r="AY349" s="2">
        <v>7104.7047924612725</v>
      </c>
      <c r="AZ349" s="2">
        <v>341892.38452928222</v>
      </c>
      <c r="BA349" s="2">
        <v>1703767.9809486554</v>
      </c>
      <c r="BB349" s="2">
        <v>0</v>
      </c>
      <c r="BC349" s="2">
        <v>36156.553159314666</v>
      </c>
      <c r="BD349" s="2">
        <v>1739924.5341079703</v>
      </c>
      <c r="BE349" s="2">
        <v>5047229.866845239</v>
      </c>
      <c r="BF349" s="2">
        <v>0</v>
      </c>
      <c r="BG349" s="2">
        <v>151769.95943302894</v>
      </c>
      <c r="BH349" s="2">
        <v>5198999.8262782684</v>
      </c>
      <c r="BI349" s="2">
        <v>200950251.02381921</v>
      </c>
      <c r="BJ349" s="2">
        <v>0</v>
      </c>
      <c r="BK349" s="2">
        <v>4264470.5821240004</v>
      </c>
      <c r="BL349" s="2">
        <v>205214721.60594317</v>
      </c>
      <c r="BM349" s="2">
        <v>1703767.9809486554</v>
      </c>
      <c r="BN349" s="2">
        <v>0</v>
      </c>
      <c r="BO349" s="2">
        <v>36156.553159314666</v>
      </c>
      <c r="BP349" s="2">
        <v>1739924.5341079703</v>
      </c>
      <c r="BQ349" s="2" t="s">
        <v>96</v>
      </c>
      <c r="BR349" s="1" t="s">
        <v>523</v>
      </c>
      <c r="BS349" s="1" t="s">
        <v>523</v>
      </c>
      <c r="BT349" s="1" t="s">
        <v>523</v>
      </c>
      <c r="BU349" s="2">
        <v>341892.38452928222</v>
      </c>
      <c r="BV349" s="2">
        <v>1021595.1398632899</v>
      </c>
      <c r="BW349" s="2">
        <v>40324364.151999995</v>
      </c>
      <c r="BX349" s="2">
        <v>341892.38452928222</v>
      </c>
      <c r="BY349" s="2">
        <v>341892.38452928222</v>
      </c>
      <c r="BZ349" s="2">
        <v>341892.38452928222</v>
      </c>
      <c r="CA349" s="2">
        <v>1021595.1398632899</v>
      </c>
      <c r="CB349" s="2">
        <v>40324364.151999995</v>
      </c>
      <c r="CC349" s="2">
        <v>341892.38452928222</v>
      </c>
      <c r="CD349" s="2">
        <v>341892.38452928222</v>
      </c>
      <c r="CE349" s="1">
        <f t="shared" si="5"/>
        <v>6.9267872032734391E-3</v>
      </c>
    </row>
    <row r="350" spans="1:83" ht="13.5" customHeight="1">
      <c r="A350" s="3" t="s">
        <v>520</v>
      </c>
      <c r="B350" t="s">
        <v>833</v>
      </c>
      <c r="C350" s="9" t="s">
        <v>1959</v>
      </c>
      <c r="D350" s="3" t="s">
        <v>834</v>
      </c>
      <c r="E350" s="3" t="s">
        <v>835</v>
      </c>
      <c r="F350" s="3" t="s">
        <v>836</v>
      </c>
      <c r="G350" s="3" t="s">
        <v>100</v>
      </c>
      <c r="H350" s="3" t="s">
        <v>89</v>
      </c>
      <c r="I350" s="3" t="s">
        <v>90</v>
      </c>
      <c r="J350" s="3" t="s">
        <v>837</v>
      </c>
      <c r="K350" s="3" t="s">
        <v>92</v>
      </c>
      <c r="L350" s="3" t="s">
        <v>93</v>
      </c>
      <c r="M350" s="3" t="s">
        <v>94</v>
      </c>
      <c r="N350" s="2">
        <v>20000000</v>
      </c>
      <c r="O350" s="2">
        <v>16070150</v>
      </c>
      <c r="P350" s="10">
        <v>1</v>
      </c>
      <c r="Q350" s="2">
        <v>20000000</v>
      </c>
      <c r="R350" s="2">
        <v>16070150</v>
      </c>
      <c r="S350" s="3" t="s">
        <v>94</v>
      </c>
      <c r="T350" s="2">
        <v>373500</v>
      </c>
      <c r="U350" s="2">
        <v>373500</v>
      </c>
      <c r="V350" s="2">
        <v>9078.1299999999992</v>
      </c>
      <c r="W350" s="11">
        <v>1</v>
      </c>
      <c r="X350" s="2">
        <v>373500</v>
      </c>
      <c r="Y350" s="2">
        <v>373500</v>
      </c>
      <c r="Z350" s="2">
        <v>9078.1299999999992</v>
      </c>
      <c r="AA350" s="12">
        <v>0.05</v>
      </c>
      <c r="AB350" s="13">
        <v>44511</v>
      </c>
      <c r="AC350" s="13">
        <v>44500</v>
      </c>
      <c r="AD350" s="2">
        <v>1</v>
      </c>
      <c r="AE350" s="2">
        <v>3</v>
      </c>
      <c r="AF350" s="3" t="s">
        <v>95</v>
      </c>
      <c r="AG350" s="2">
        <v>0</v>
      </c>
      <c r="AH350" s="3" t="s">
        <v>95</v>
      </c>
      <c r="AI350" s="3" t="s">
        <v>95</v>
      </c>
      <c r="AJ350" s="2">
        <v>1</v>
      </c>
      <c r="AK350" s="2">
        <v>938.01096333292708</v>
      </c>
      <c r="AL350" s="2">
        <v>0</v>
      </c>
      <c r="AM350" s="2">
        <v>22.79889013804965</v>
      </c>
      <c r="AN350" s="2">
        <v>960.80985347097669</v>
      </c>
      <c r="AO350" s="2">
        <v>938.01096333292708</v>
      </c>
      <c r="AP350" s="2">
        <v>0</v>
      </c>
      <c r="AQ350" s="2">
        <v>22.79889013804965</v>
      </c>
      <c r="AR350" s="2">
        <v>960.80985347097669</v>
      </c>
      <c r="AS350" s="2">
        <v>298800</v>
      </c>
      <c r="AT350" s="2">
        <v>0</v>
      </c>
      <c r="AU350" s="2">
        <v>7262.503999999999</v>
      </c>
      <c r="AV350" s="2">
        <v>306062.50400000002</v>
      </c>
      <c r="AW350" s="2">
        <v>938.01096333292708</v>
      </c>
      <c r="AX350" s="2">
        <v>0</v>
      </c>
      <c r="AY350" s="2">
        <v>22.79889013804965</v>
      </c>
      <c r="AZ350" s="2">
        <v>960.80985347097669</v>
      </c>
      <c r="BA350" s="2">
        <v>4773.6315934975992</v>
      </c>
      <c r="BB350" s="2">
        <v>0</v>
      </c>
      <c r="BC350" s="2">
        <v>116.02583180154848</v>
      </c>
      <c r="BD350" s="2">
        <v>4889.6574252991477</v>
      </c>
      <c r="BE350" s="2">
        <v>4773.6315934975992</v>
      </c>
      <c r="BF350" s="2">
        <v>0</v>
      </c>
      <c r="BG350" s="2">
        <v>116.02583180154848</v>
      </c>
      <c r="BH350" s="2">
        <v>4889.6574252991477</v>
      </c>
      <c r="BI350" s="2">
        <v>1520623.08</v>
      </c>
      <c r="BJ350" s="2">
        <v>0</v>
      </c>
      <c r="BK350" s="2">
        <v>36959.609106399999</v>
      </c>
      <c r="BL350" s="2">
        <v>1557582.6891064001</v>
      </c>
      <c r="BM350" s="2">
        <v>4773.6315934975992</v>
      </c>
      <c r="BN350" s="2">
        <v>0</v>
      </c>
      <c r="BO350" s="2">
        <v>116.02583180154848</v>
      </c>
      <c r="BP350" s="2">
        <v>4889.6574252991477</v>
      </c>
      <c r="BQ350" s="2" t="s">
        <v>96</v>
      </c>
      <c r="BR350" s="1">
        <v>1.4999999999999999E-2</v>
      </c>
      <c r="BS350" s="1">
        <v>3.5000000000000003E-2</v>
      </c>
      <c r="BT350" s="1">
        <v>0.26500000000000001</v>
      </c>
      <c r="BU350" s="2">
        <v>5602.5</v>
      </c>
      <c r="BV350" s="2">
        <v>13072.500000000002</v>
      </c>
      <c r="BW350" s="2">
        <v>98977.5</v>
      </c>
      <c r="BX350" s="2">
        <v>5602.5</v>
      </c>
      <c r="BY350" s="2">
        <v>5602.5</v>
      </c>
      <c r="BZ350" s="2">
        <v>5602.5</v>
      </c>
      <c r="CA350" s="2">
        <v>13072.500000000002</v>
      </c>
      <c r="CB350" s="2">
        <v>98977.5</v>
      </c>
      <c r="CC350" s="2">
        <v>5602.5</v>
      </c>
      <c r="CD350" s="2">
        <v>5602.5</v>
      </c>
      <c r="CE350" s="1">
        <f t="shared" si="5"/>
        <v>1.4999999999999999E-2</v>
      </c>
    </row>
    <row r="351" spans="1:83" ht="13.5" customHeight="1">
      <c r="A351" s="3" t="s">
        <v>520</v>
      </c>
      <c r="B351" t="s">
        <v>838</v>
      </c>
      <c r="C351" s="9" t="s">
        <v>1960</v>
      </c>
      <c r="D351" s="3" t="s">
        <v>839</v>
      </c>
      <c r="E351" s="3" t="s">
        <v>840</v>
      </c>
      <c r="F351" s="3" t="s">
        <v>836</v>
      </c>
      <c r="G351" s="3" t="s">
        <v>128</v>
      </c>
      <c r="H351" s="3" t="s">
        <v>89</v>
      </c>
      <c r="I351" s="3" t="s">
        <v>90</v>
      </c>
      <c r="J351" s="3" t="s">
        <v>841</v>
      </c>
      <c r="K351" s="3" t="s">
        <v>92</v>
      </c>
      <c r="L351" s="3" t="s">
        <v>93</v>
      </c>
      <c r="M351" s="3" t="s">
        <v>94</v>
      </c>
      <c r="N351" s="2">
        <v>15000000</v>
      </c>
      <c r="O351" s="2">
        <v>5914800</v>
      </c>
      <c r="P351" s="10">
        <v>1</v>
      </c>
      <c r="Q351" s="2">
        <v>15000000</v>
      </c>
      <c r="R351" s="2">
        <v>5914800</v>
      </c>
      <c r="S351" s="3" t="s">
        <v>94</v>
      </c>
      <c r="T351" s="2">
        <v>3500000</v>
      </c>
      <c r="U351" s="2">
        <v>3500000</v>
      </c>
      <c r="V351" s="2">
        <v>85069.440000000002</v>
      </c>
      <c r="W351" s="11">
        <v>1</v>
      </c>
      <c r="X351" s="2">
        <v>3500000</v>
      </c>
      <c r="Y351" s="2">
        <v>3500000</v>
      </c>
      <c r="Z351" s="2">
        <v>85069.440000000002</v>
      </c>
      <c r="AA351" s="12">
        <v>0.05</v>
      </c>
      <c r="AB351" s="13">
        <v>44511</v>
      </c>
      <c r="AC351" s="13">
        <v>44500</v>
      </c>
      <c r="AD351" s="2">
        <v>1</v>
      </c>
      <c r="AE351" s="2">
        <v>3</v>
      </c>
      <c r="AF351" s="3" t="s">
        <v>95</v>
      </c>
      <c r="AG351" s="2">
        <v>0</v>
      </c>
      <c r="AH351" s="3" t="s">
        <v>95</v>
      </c>
      <c r="AI351" s="3" t="s">
        <v>95</v>
      </c>
      <c r="AJ351" s="2">
        <v>1</v>
      </c>
      <c r="AK351" s="2">
        <v>8789.9287059310427</v>
      </c>
      <c r="AL351" s="2">
        <v>0</v>
      </c>
      <c r="AM351" s="2">
        <v>213.64408932956528</v>
      </c>
      <c r="AN351" s="2">
        <v>9003.5727952606085</v>
      </c>
      <c r="AO351" s="2">
        <v>8789.9287059310427</v>
      </c>
      <c r="AP351" s="2">
        <v>0</v>
      </c>
      <c r="AQ351" s="2">
        <v>213.64408932956528</v>
      </c>
      <c r="AR351" s="2">
        <v>9003.5727952606085</v>
      </c>
      <c r="AS351" s="2">
        <v>2800000</v>
      </c>
      <c r="AT351" s="2">
        <v>0</v>
      </c>
      <c r="AU351" s="2">
        <v>68055.551999999996</v>
      </c>
      <c r="AV351" s="2">
        <v>2868055.5520000001</v>
      </c>
      <c r="AW351" s="2">
        <v>8789.9287059310427</v>
      </c>
      <c r="AX351" s="2">
        <v>0</v>
      </c>
      <c r="AY351" s="2">
        <v>213.64408932956528</v>
      </c>
      <c r="AZ351" s="2">
        <v>9003.5727952606085</v>
      </c>
      <c r="BA351" s="2">
        <v>44732.826177353672</v>
      </c>
      <c r="BB351" s="2">
        <v>0</v>
      </c>
      <c r="BC351" s="2">
        <v>1087.2561350070907</v>
      </c>
      <c r="BD351" s="2">
        <v>45820.082312360762</v>
      </c>
      <c r="BE351" s="2">
        <v>44732.826177353672</v>
      </c>
      <c r="BF351" s="2">
        <v>0</v>
      </c>
      <c r="BG351" s="2">
        <v>1087.2561350070907</v>
      </c>
      <c r="BH351" s="2">
        <v>45820.082312360762</v>
      </c>
      <c r="BI351" s="2">
        <v>14249480</v>
      </c>
      <c r="BJ351" s="2">
        <v>0</v>
      </c>
      <c r="BK351" s="2">
        <v>346341.50968319998</v>
      </c>
      <c r="BL351" s="2">
        <v>14595821.509683201</v>
      </c>
      <c r="BM351" s="2">
        <v>44732.826177353672</v>
      </c>
      <c r="BN351" s="2">
        <v>0</v>
      </c>
      <c r="BO351" s="2">
        <v>1087.2561350070907</v>
      </c>
      <c r="BP351" s="2">
        <v>45820.082312360762</v>
      </c>
      <c r="BQ351" s="2" t="s">
        <v>96</v>
      </c>
      <c r="BR351" s="1">
        <v>1.4999999999999999E-2</v>
      </c>
      <c r="BS351" s="1">
        <v>3.5000000000000003E-2</v>
      </c>
      <c r="BT351" s="1">
        <v>0.26500000000000001</v>
      </c>
      <c r="BU351" s="2">
        <v>52500</v>
      </c>
      <c r="BV351" s="2">
        <v>122500.00000000001</v>
      </c>
      <c r="BW351" s="2">
        <v>927500</v>
      </c>
      <c r="BX351" s="2">
        <v>52500</v>
      </c>
      <c r="BY351" s="2">
        <v>52500</v>
      </c>
      <c r="BZ351" s="2">
        <v>52500</v>
      </c>
      <c r="CA351" s="2">
        <v>122500.00000000001</v>
      </c>
      <c r="CB351" s="2">
        <v>927500</v>
      </c>
      <c r="CC351" s="2">
        <v>52500</v>
      </c>
      <c r="CD351" s="2">
        <v>52500</v>
      </c>
      <c r="CE351" s="1">
        <f t="shared" si="5"/>
        <v>1.4999999999999999E-2</v>
      </c>
    </row>
    <row r="352" spans="1:83" ht="13.5" customHeight="1">
      <c r="A352" s="3" t="s">
        <v>520</v>
      </c>
      <c r="B352" t="s">
        <v>842</v>
      </c>
      <c r="C352" s="9" t="s">
        <v>1961</v>
      </c>
      <c r="D352" s="3" t="s">
        <v>839</v>
      </c>
      <c r="E352" s="3" t="s">
        <v>840</v>
      </c>
      <c r="F352" s="3" t="s">
        <v>836</v>
      </c>
      <c r="G352" s="3" t="s">
        <v>128</v>
      </c>
      <c r="H352" s="3" t="s">
        <v>89</v>
      </c>
      <c r="I352" s="3" t="s">
        <v>90</v>
      </c>
      <c r="J352" s="3" t="s">
        <v>841</v>
      </c>
      <c r="K352" s="3" t="s">
        <v>92</v>
      </c>
      <c r="L352" s="3" t="s">
        <v>93</v>
      </c>
      <c r="M352" s="3" t="s">
        <v>94</v>
      </c>
      <c r="N352" s="2">
        <v>15000000</v>
      </c>
      <c r="O352" s="2">
        <v>5914800</v>
      </c>
      <c r="P352" s="10">
        <v>1</v>
      </c>
      <c r="Q352" s="2">
        <v>15000000</v>
      </c>
      <c r="R352" s="2">
        <v>5914800</v>
      </c>
      <c r="S352" s="3" t="s">
        <v>94</v>
      </c>
      <c r="T352" s="2">
        <v>805000</v>
      </c>
      <c r="U352" s="2">
        <v>805000</v>
      </c>
      <c r="V352" s="2">
        <v>19789.580000000002</v>
      </c>
      <c r="W352" s="11">
        <v>1</v>
      </c>
      <c r="X352" s="2">
        <v>805000</v>
      </c>
      <c r="Y352" s="2">
        <v>805000</v>
      </c>
      <c r="Z352" s="2">
        <v>19789.580000000002</v>
      </c>
      <c r="AA352" s="12">
        <v>0.05</v>
      </c>
      <c r="AB352" s="13">
        <v>44519</v>
      </c>
      <c r="AC352" s="13">
        <v>44500</v>
      </c>
      <c r="AD352" s="2">
        <v>1</v>
      </c>
      <c r="AE352" s="2">
        <v>3</v>
      </c>
      <c r="AF352" s="3" t="s">
        <v>95</v>
      </c>
      <c r="AG352" s="2">
        <v>0</v>
      </c>
      <c r="AH352" s="3" t="s">
        <v>95</v>
      </c>
      <c r="AI352" s="3" t="s">
        <v>95</v>
      </c>
      <c r="AJ352" s="2">
        <v>1</v>
      </c>
      <c r="AK352" s="2">
        <v>2021.6836023641399</v>
      </c>
      <c r="AL352" s="2">
        <v>0</v>
      </c>
      <c r="AM352" s="2">
        <v>49.699713520091109</v>
      </c>
      <c r="AN352" s="2">
        <v>2071.3833158842308</v>
      </c>
      <c r="AO352" s="2">
        <v>2021.6836023641399</v>
      </c>
      <c r="AP352" s="2">
        <v>0</v>
      </c>
      <c r="AQ352" s="2">
        <v>49.699713520091109</v>
      </c>
      <c r="AR352" s="2">
        <v>2071.3833158842308</v>
      </c>
      <c r="AS352" s="2">
        <v>644000</v>
      </c>
      <c r="AT352" s="2">
        <v>0</v>
      </c>
      <c r="AU352" s="2">
        <v>15831.664000000001</v>
      </c>
      <c r="AV352" s="2">
        <v>659831.66399999987</v>
      </c>
      <c r="AW352" s="2">
        <v>2021.6836023641399</v>
      </c>
      <c r="AX352" s="2">
        <v>0</v>
      </c>
      <c r="AY352" s="2">
        <v>49.699713520091109</v>
      </c>
      <c r="AZ352" s="2">
        <v>2071.3833158842308</v>
      </c>
      <c r="BA352" s="2">
        <v>10288.550020791345</v>
      </c>
      <c r="BB352" s="2">
        <v>0</v>
      </c>
      <c r="BC352" s="2">
        <v>252.92681207509568</v>
      </c>
      <c r="BD352" s="2">
        <v>10541.47683286644</v>
      </c>
      <c r="BE352" s="2">
        <v>10288.550020791345</v>
      </c>
      <c r="BF352" s="2">
        <v>0</v>
      </c>
      <c r="BG352" s="2">
        <v>252.92681207509568</v>
      </c>
      <c r="BH352" s="2">
        <v>10541.47683286644</v>
      </c>
      <c r="BI352" s="2">
        <v>3277380.4</v>
      </c>
      <c r="BJ352" s="2">
        <v>0</v>
      </c>
      <c r="BK352" s="2">
        <v>80568.921262400007</v>
      </c>
      <c r="BL352" s="2">
        <v>3357949.3212623997</v>
      </c>
      <c r="BM352" s="2">
        <v>10288.550020791345</v>
      </c>
      <c r="BN352" s="2">
        <v>0</v>
      </c>
      <c r="BO352" s="2">
        <v>252.92681207509568</v>
      </c>
      <c r="BP352" s="2">
        <v>10541.47683286644</v>
      </c>
      <c r="BQ352" s="2" t="s">
        <v>96</v>
      </c>
      <c r="BR352" s="1">
        <v>1.4999999999999999E-2</v>
      </c>
      <c r="BS352" s="1">
        <v>3.5000000000000003E-2</v>
      </c>
      <c r="BT352" s="1">
        <v>0.26500000000000001</v>
      </c>
      <c r="BU352" s="2">
        <v>12075</v>
      </c>
      <c r="BV352" s="2">
        <v>28175.000000000004</v>
      </c>
      <c r="BW352" s="2">
        <v>213325</v>
      </c>
      <c r="BX352" s="2">
        <v>12075</v>
      </c>
      <c r="BY352" s="2">
        <v>12075</v>
      </c>
      <c r="BZ352" s="2">
        <v>12075</v>
      </c>
      <c r="CA352" s="2">
        <v>28175.000000000004</v>
      </c>
      <c r="CB352" s="2">
        <v>213325</v>
      </c>
      <c r="CC352" s="2">
        <v>12075</v>
      </c>
      <c r="CD352" s="2">
        <v>12075</v>
      </c>
      <c r="CE352" s="1">
        <f t="shared" si="5"/>
        <v>1.4999999999999999E-2</v>
      </c>
    </row>
    <row r="353" spans="1:83" ht="13.5" customHeight="1">
      <c r="A353" s="3" t="s">
        <v>520</v>
      </c>
      <c r="B353" t="s">
        <v>843</v>
      </c>
      <c r="C353" s="9" t="s">
        <v>1962</v>
      </c>
      <c r="D353" s="3" t="s">
        <v>844</v>
      </c>
      <c r="E353" s="3" t="s">
        <v>845</v>
      </c>
      <c r="F353" s="3" t="s">
        <v>836</v>
      </c>
      <c r="G353" s="3" t="s">
        <v>100</v>
      </c>
      <c r="H353" s="3" t="s">
        <v>89</v>
      </c>
      <c r="I353" s="3" t="s">
        <v>90</v>
      </c>
      <c r="J353" s="3" t="s">
        <v>846</v>
      </c>
      <c r="K353" s="3" t="s">
        <v>92</v>
      </c>
      <c r="L353" s="3" t="s">
        <v>93</v>
      </c>
      <c r="M353" s="3" t="s">
        <v>94</v>
      </c>
      <c r="N353" s="2">
        <v>5000000</v>
      </c>
      <c r="O353" s="2">
        <v>4520500</v>
      </c>
      <c r="P353" s="10">
        <v>1</v>
      </c>
      <c r="Q353" s="2">
        <v>5000000</v>
      </c>
      <c r="R353" s="2">
        <v>4520500</v>
      </c>
      <c r="S353" s="3" t="s">
        <v>94</v>
      </c>
      <c r="T353" s="2">
        <v>479500</v>
      </c>
      <c r="U353" s="2">
        <v>479500</v>
      </c>
      <c r="V353" s="2">
        <v>11787.71</v>
      </c>
      <c r="W353" s="11">
        <v>1</v>
      </c>
      <c r="X353" s="2">
        <v>479500</v>
      </c>
      <c r="Y353" s="2">
        <v>479500</v>
      </c>
      <c r="Z353" s="2">
        <v>11787.71</v>
      </c>
      <c r="AA353" s="12">
        <v>0.05</v>
      </c>
      <c r="AB353" s="13">
        <v>44519</v>
      </c>
      <c r="AC353" s="13">
        <v>44500</v>
      </c>
      <c r="AD353" s="2">
        <v>1</v>
      </c>
      <c r="AE353" s="2">
        <v>3</v>
      </c>
      <c r="AF353" s="3" t="s">
        <v>95</v>
      </c>
      <c r="AG353" s="2">
        <v>0</v>
      </c>
      <c r="AH353" s="3" t="s">
        <v>95</v>
      </c>
      <c r="AI353" s="3" t="s">
        <v>95</v>
      </c>
      <c r="AJ353" s="2">
        <v>1</v>
      </c>
      <c r="AK353" s="2">
        <v>1204.2202327125528</v>
      </c>
      <c r="AL353" s="2">
        <v>0</v>
      </c>
      <c r="AM353" s="2">
        <v>29.603751573197258</v>
      </c>
      <c r="AN353" s="2">
        <v>1233.8239842857502</v>
      </c>
      <c r="AO353" s="2">
        <v>1204.2202327125528</v>
      </c>
      <c r="AP353" s="2">
        <v>0</v>
      </c>
      <c r="AQ353" s="2">
        <v>29.603751573197258</v>
      </c>
      <c r="AR353" s="2">
        <v>1233.8239842857502</v>
      </c>
      <c r="AS353" s="2">
        <v>383600</v>
      </c>
      <c r="AT353" s="2">
        <v>0</v>
      </c>
      <c r="AU353" s="2">
        <v>9430.1679999999978</v>
      </c>
      <c r="AV353" s="2">
        <v>393030.16800000006</v>
      </c>
      <c r="AW353" s="2">
        <v>1204.2202327125528</v>
      </c>
      <c r="AX353" s="2">
        <v>0</v>
      </c>
      <c r="AY353" s="2">
        <v>29.603751573197258</v>
      </c>
      <c r="AZ353" s="2">
        <v>1233.8239842857502</v>
      </c>
      <c r="BA353" s="2">
        <v>6128.3971862974531</v>
      </c>
      <c r="BB353" s="2">
        <v>0</v>
      </c>
      <c r="BC353" s="2">
        <v>150.65645213115818</v>
      </c>
      <c r="BD353" s="2">
        <v>6279.0536384286115</v>
      </c>
      <c r="BE353" s="2">
        <v>6128.3971862974531</v>
      </c>
      <c r="BF353" s="2">
        <v>0</v>
      </c>
      <c r="BG353" s="2">
        <v>150.65645213115818</v>
      </c>
      <c r="BH353" s="2">
        <v>6279.0536384286115</v>
      </c>
      <c r="BI353" s="2">
        <v>1952178.76</v>
      </c>
      <c r="BJ353" s="2">
        <v>0</v>
      </c>
      <c r="BK353" s="2">
        <v>47991.067968799987</v>
      </c>
      <c r="BL353" s="2">
        <v>2000169.8279688004</v>
      </c>
      <c r="BM353" s="2">
        <v>6128.3971862974531</v>
      </c>
      <c r="BN353" s="2">
        <v>0</v>
      </c>
      <c r="BO353" s="2">
        <v>150.65645213115818</v>
      </c>
      <c r="BP353" s="2">
        <v>6279.0536384286115</v>
      </c>
      <c r="BQ353" s="2" t="s">
        <v>96</v>
      </c>
      <c r="BR353" s="1">
        <v>1.4999999999999999E-2</v>
      </c>
      <c r="BS353" s="1">
        <v>3.5000000000000003E-2</v>
      </c>
      <c r="BT353" s="1">
        <v>0.26500000000000001</v>
      </c>
      <c r="BU353" s="2">
        <v>7192.5</v>
      </c>
      <c r="BV353" s="2">
        <v>16782.5</v>
      </c>
      <c r="BW353" s="2">
        <v>127067.5</v>
      </c>
      <c r="BX353" s="2">
        <v>7192.5</v>
      </c>
      <c r="BY353" s="2">
        <v>7192.5</v>
      </c>
      <c r="BZ353" s="2">
        <v>7192.5</v>
      </c>
      <c r="CA353" s="2">
        <v>16782.5</v>
      </c>
      <c r="CB353" s="2">
        <v>127067.5</v>
      </c>
      <c r="CC353" s="2">
        <v>7192.5</v>
      </c>
      <c r="CD353" s="2">
        <v>7192.5</v>
      </c>
      <c r="CE353" s="1">
        <f t="shared" si="5"/>
        <v>1.4999999999999999E-2</v>
      </c>
    </row>
    <row r="354" spans="1:83" ht="13.5" customHeight="1">
      <c r="A354" s="3" t="s">
        <v>520</v>
      </c>
      <c r="B354" t="s">
        <v>847</v>
      </c>
      <c r="C354" s="9" t="s">
        <v>1963</v>
      </c>
      <c r="D354" s="3" t="s">
        <v>848</v>
      </c>
      <c r="E354" s="3" t="s">
        <v>849</v>
      </c>
      <c r="F354" s="3" t="s">
        <v>836</v>
      </c>
      <c r="G354" s="3" t="s">
        <v>100</v>
      </c>
      <c r="H354" s="3" t="s">
        <v>89</v>
      </c>
      <c r="I354" s="3" t="s">
        <v>90</v>
      </c>
      <c r="J354" s="3" t="s">
        <v>850</v>
      </c>
      <c r="K354" s="3" t="s">
        <v>92</v>
      </c>
      <c r="L354" s="3" t="s">
        <v>93</v>
      </c>
      <c r="M354" s="3" t="s">
        <v>94</v>
      </c>
      <c r="N354" s="2">
        <v>10000000</v>
      </c>
      <c r="O354" s="2">
        <v>5510800</v>
      </c>
      <c r="P354" s="10">
        <v>1</v>
      </c>
      <c r="Q354" s="2">
        <v>10000000</v>
      </c>
      <c r="R354" s="2">
        <v>5510800</v>
      </c>
      <c r="S354" s="3" t="s">
        <v>94</v>
      </c>
      <c r="T354" s="2">
        <v>3283200</v>
      </c>
      <c r="U354" s="2">
        <v>3283200</v>
      </c>
      <c r="V354" s="2">
        <v>80712</v>
      </c>
      <c r="W354" s="11">
        <v>1</v>
      </c>
      <c r="X354" s="2">
        <v>3283200</v>
      </c>
      <c r="Y354" s="2">
        <v>3283200</v>
      </c>
      <c r="Z354" s="2">
        <v>80712</v>
      </c>
      <c r="AA354" s="12">
        <v>0.05</v>
      </c>
      <c r="AB354" s="13">
        <v>44519</v>
      </c>
      <c r="AC354" s="13">
        <v>44500</v>
      </c>
      <c r="AD354" s="2">
        <v>1</v>
      </c>
      <c r="AE354" s="2">
        <v>3</v>
      </c>
      <c r="AF354" s="3" t="s">
        <v>95</v>
      </c>
      <c r="AG354" s="2">
        <v>0</v>
      </c>
      <c r="AH354" s="3" t="s">
        <v>95</v>
      </c>
      <c r="AI354" s="3" t="s">
        <v>95</v>
      </c>
      <c r="AJ354" s="2">
        <v>1</v>
      </c>
      <c r="AK354" s="2">
        <v>8245.4554078036563</v>
      </c>
      <c r="AL354" s="2">
        <v>0</v>
      </c>
      <c r="AM354" s="2">
        <v>202.70077877517326</v>
      </c>
      <c r="AN354" s="2">
        <v>8448.1561865788299</v>
      </c>
      <c r="AO354" s="2">
        <v>8245.4554078036563</v>
      </c>
      <c r="AP354" s="2">
        <v>0</v>
      </c>
      <c r="AQ354" s="2">
        <v>202.70077877517326</v>
      </c>
      <c r="AR354" s="2">
        <v>8448.1561865788299</v>
      </c>
      <c r="AS354" s="2">
        <v>2626560</v>
      </c>
      <c r="AT354" s="2">
        <v>0</v>
      </c>
      <c r="AU354" s="2">
        <v>64569.599999999991</v>
      </c>
      <c r="AV354" s="2">
        <v>2691129.6</v>
      </c>
      <c r="AW354" s="2">
        <v>8245.4554078036563</v>
      </c>
      <c r="AX354" s="2">
        <v>0</v>
      </c>
      <c r="AY354" s="2">
        <v>202.70077877517326</v>
      </c>
      <c r="AZ354" s="2">
        <v>8448.1561865788299</v>
      </c>
      <c r="BA354" s="2">
        <v>41961.947115853589</v>
      </c>
      <c r="BB354" s="2">
        <v>0</v>
      </c>
      <c r="BC354" s="2">
        <v>1031.5645332647343</v>
      </c>
      <c r="BD354" s="2">
        <v>42993.511649118322</v>
      </c>
      <c r="BE354" s="2">
        <v>41961.947115853589</v>
      </c>
      <c r="BF354" s="2">
        <v>0</v>
      </c>
      <c r="BG354" s="2">
        <v>1031.5645332647343</v>
      </c>
      <c r="BH354" s="2">
        <v>42993.511649118322</v>
      </c>
      <c r="BI354" s="2">
        <v>13366826.496000001</v>
      </c>
      <c r="BJ354" s="2">
        <v>0</v>
      </c>
      <c r="BK354" s="2">
        <v>328601.15135999996</v>
      </c>
      <c r="BL354" s="2">
        <v>13695427.647360001</v>
      </c>
      <c r="BM354" s="2">
        <v>41961.947115853589</v>
      </c>
      <c r="BN354" s="2">
        <v>0</v>
      </c>
      <c r="BO354" s="2">
        <v>1031.5645332647343</v>
      </c>
      <c r="BP354" s="2">
        <v>42993.511649118322</v>
      </c>
      <c r="BQ354" s="2" t="s">
        <v>96</v>
      </c>
      <c r="BR354" s="1">
        <v>1.4999999999999999E-2</v>
      </c>
      <c r="BS354" s="1">
        <v>3.5000000000000003E-2</v>
      </c>
      <c r="BT354" s="1">
        <v>0.26500000000000001</v>
      </c>
      <c r="BU354" s="2">
        <v>49248</v>
      </c>
      <c r="BV354" s="2">
        <v>114912.00000000001</v>
      </c>
      <c r="BW354" s="2">
        <v>870048</v>
      </c>
      <c r="BX354" s="2">
        <v>49248</v>
      </c>
      <c r="BY354" s="2">
        <v>49248</v>
      </c>
      <c r="BZ354" s="2">
        <v>49248</v>
      </c>
      <c r="CA354" s="2">
        <v>114912.00000000001</v>
      </c>
      <c r="CB354" s="2">
        <v>870048</v>
      </c>
      <c r="CC354" s="2">
        <v>49248</v>
      </c>
      <c r="CD354" s="2">
        <v>49248</v>
      </c>
      <c r="CE354" s="1">
        <f t="shared" si="5"/>
        <v>1.4999999999999999E-2</v>
      </c>
    </row>
    <row r="355" spans="1:83" ht="13.5" customHeight="1">
      <c r="A355" s="3" t="s">
        <v>520</v>
      </c>
      <c r="B355" t="s">
        <v>851</v>
      </c>
      <c r="C355" s="9" t="s">
        <v>1964</v>
      </c>
      <c r="D355" s="3" t="s">
        <v>852</v>
      </c>
      <c r="E355" s="3" t="s">
        <v>853</v>
      </c>
      <c r="F355" s="3" t="s">
        <v>836</v>
      </c>
      <c r="G355" s="3" t="s">
        <v>128</v>
      </c>
      <c r="H355" s="3" t="s">
        <v>89</v>
      </c>
      <c r="I355" s="3" t="s">
        <v>90</v>
      </c>
      <c r="J355" s="3" t="s">
        <v>854</v>
      </c>
      <c r="K355" s="3" t="s">
        <v>92</v>
      </c>
      <c r="L355" s="3" t="s">
        <v>93</v>
      </c>
      <c r="M355" s="3" t="s">
        <v>94</v>
      </c>
      <c r="N355" s="2">
        <v>10000000</v>
      </c>
      <c r="O355" s="2">
        <v>5438600</v>
      </c>
      <c r="P355" s="10">
        <v>1</v>
      </c>
      <c r="Q355" s="2">
        <v>10000000</v>
      </c>
      <c r="R355" s="2">
        <v>5438600</v>
      </c>
      <c r="S355" s="3" t="s">
        <v>94</v>
      </c>
      <c r="T355" s="2">
        <v>248000</v>
      </c>
      <c r="U355" s="2">
        <v>248000</v>
      </c>
      <c r="V355" s="2">
        <v>6027.78</v>
      </c>
      <c r="W355" s="11">
        <v>1</v>
      </c>
      <c r="X355" s="2">
        <v>248000</v>
      </c>
      <c r="Y355" s="2">
        <v>248000</v>
      </c>
      <c r="Z355" s="2">
        <v>6027.78</v>
      </c>
      <c r="AA355" s="12">
        <v>0.05</v>
      </c>
      <c r="AB355" s="13">
        <v>44538</v>
      </c>
      <c r="AC355" s="13">
        <v>44500</v>
      </c>
      <c r="AD355" s="2">
        <v>1</v>
      </c>
      <c r="AE355" s="2">
        <v>3</v>
      </c>
      <c r="AF355" s="3" t="s">
        <v>95</v>
      </c>
      <c r="AG355" s="2">
        <v>0</v>
      </c>
      <c r="AH355" s="3" t="s">
        <v>95</v>
      </c>
      <c r="AI355" s="3" t="s">
        <v>95</v>
      </c>
      <c r="AJ355" s="2">
        <v>1</v>
      </c>
      <c r="AK355" s="2">
        <v>622.82923402025676</v>
      </c>
      <c r="AL355" s="2">
        <v>0</v>
      </c>
      <c r="AM355" s="2">
        <v>15.138216130010576</v>
      </c>
      <c r="AN355" s="2">
        <v>637.96745015026738</v>
      </c>
      <c r="AO355" s="2">
        <v>622.82923402025676</v>
      </c>
      <c r="AP355" s="2">
        <v>0</v>
      </c>
      <c r="AQ355" s="2">
        <v>15.138216130010576</v>
      </c>
      <c r="AR355" s="2">
        <v>637.96745015026738</v>
      </c>
      <c r="AS355" s="2">
        <v>198400</v>
      </c>
      <c r="AT355" s="2">
        <v>0</v>
      </c>
      <c r="AU355" s="2">
        <v>4822.2239999999993</v>
      </c>
      <c r="AV355" s="2">
        <v>203222.22400000002</v>
      </c>
      <c r="AW355" s="2">
        <v>622.82923402025676</v>
      </c>
      <c r="AX355" s="2">
        <v>0</v>
      </c>
      <c r="AY355" s="2">
        <v>15.138216130010576</v>
      </c>
      <c r="AZ355" s="2">
        <v>637.96745015026738</v>
      </c>
      <c r="BA355" s="2">
        <v>3169.6402548524889</v>
      </c>
      <c r="BB355" s="2">
        <v>0</v>
      </c>
      <c r="BC355" s="2">
        <v>77.039895707236823</v>
      </c>
      <c r="BD355" s="2">
        <v>3246.6801505597259</v>
      </c>
      <c r="BE355" s="2">
        <v>3169.6402548524889</v>
      </c>
      <c r="BF355" s="2">
        <v>0</v>
      </c>
      <c r="BG355" s="2">
        <v>77.039895707236823</v>
      </c>
      <c r="BH355" s="2">
        <v>3246.6801505597259</v>
      </c>
      <c r="BI355" s="2">
        <v>1009677.4400000001</v>
      </c>
      <c r="BJ355" s="2">
        <v>0</v>
      </c>
      <c r="BK355" s="2">
        <v>24540.780158399997</v>
      </c>
      <c r="BL355" s="2">
        <v>1034218.2201584001</v>
      </c>
      <c r="BM355" s="2">
        <v>3169.6402548524889</v>
      </c>
      <c r="BN355" s="2">
        <v>0</v>
      </c>
      <c r="BO355" s="2">
        <v>77.039895707236823</v>
      </c>
      <c r="BP355" s="2">
        <v>3246.6801505597259</v>
      </c>
      <c r="BQ355" s="2" t="s">
        <v>96</v>
      </c>
      <c r="BR355" s="1">
        <v>1.4999999999999999E-2</v>
      </c>
      <c r="BS355" s="1">
        <v>3.5000000000000003E-2</v>
      </c>
      <c r="BT355" s="1">
        <v>0.26500000000000001</v>
      </c>
      <c r="BU355" s="2">
        <v>3720</v>
      </c>
      <c r="BV355" s="2">
        <v>8680</v>
      </c>
      <c r="BW355" s="2">
        <v>65720</v>
      </c>
      <c r="BX355" s="2">
        <v>3720</v>
      </c>
      <c r="BY355" s="2">
        <v>3720</v>
      </c>
      <c r="BZ355" s="2">
        <v>3720</v>
      </c>
      <c r="CA355" s="2">
        <v>8680</v>
      </c>
      <c r="CB355" s="2">
        <v>65720</v>
      </c>
      <c r="CC355" s="2">
        <v>3720</v>
      </c>
      <c r="CD355" s="2">
        <v>3720</v>
      </c>
      <c r="CE355" s="1">
        <f t="shared" si="5"/>
        <v>1.4999999999999999E-2</v>
      </c>
    </row>
    <row r="356" spans="1:83" ht="13.5" customHeight="1">
      <c r="A356" s="3" t="s">
        <v>520</v>
      </c>
      <c r="B356" t="s">
        <v>855</v>
      </c>
      <c r="C356" s="9" t="s">
        <v>1965</v>
      </c>
      <c r="D356" s="3" t="s">
        <v>856</v>
      </c>
      <c r="E356" s="3" t="s">
        <v>857</v>
      </c>
      <c r="F356" s="3" t="s">
        <v>836</v>
      </c>
      <c r="G356" s="3" t="s">
        <v>128</v>
      </c>
      <c r="H356" s="3" t="s">
        <v>89</v>
      </c>
      <c r="I356" s="3" t="s">
        <v>90</v>
      </c>
      <c r="J356" s="3" t="s">
        <v>858</v>
      </c>
      <c r="K356" s="3" t="s">
        <v>92</v>
      </c>
      <c r="L356" s="3" t="s">
        <v>93</v>
      </c>
      <c r="M356" s="3" t="s">
        <v>94</v>
      </c>
      <c r="N356" s="2">
        <v>10000000</v>
      </c>
      <c r="O356" s="2">
        <v>5479000</v>
      </c>
      <c r="P356" s="10">
        <v>1</v>
      </c>
      <c r="Q356" s="2">
        <v>10000000</v>
      </c>
      <c r="R356" s="2">
        <v>5479000</v>
      </c>
      <c r="S356" s="3" t="s">
        <v>94</v>
      </c>
      <c r="T356" s="2">
        <v>984000</v>
      </c>
      <c r="U356" s="2">
        <v>984000</v>
      </c>
      <c r="V356" s="2">
        <v>23916.67</v>
      </c>
      <c r="W356" s="11">
        <v>1</v>
      </c>
      <c r="X356" s="2">
        <v>984000</v>
      </c>
      <c r="Y356" s="2">
        <v>984000</v>
      </c>
      <c r="Z356" s="2">
        <v>23916.67</v>
      </c>
      <c r="AA356" s="12">
        <v>0.05</v>
      </c>
      <c r="AB356" s="13">
        <v>44538</v>
      </c>
      <c r="AC356" s="13">
        <v>44500</v>
      </c>
      <c r="AD356" s="2">
        <v>1</v>
      </c>
      <c r="AE356" s="2">
        <v>3</v>
      </c>
      <c r="AF356" s="3" t="s">
        <v>95</v>
      </c>
      <c r="AG356" s="2">
        <v>0</v>
      </c>
      <c r="AH356" s="3" t="s">
        <v>95</v>
      </c>
      <c r="AI356" s="3" t="s">
        <v>95</v>
      </c>
      <c r="AJ356" s="2">
        <v>1</v>
      </c>
      <c r="AK356" s="2">
        <v>2471.2256704674701</v>
      </c>
      <c r="AL356" s="2">
        <v>0</v>
      </c>
      <c r="AM356" s="2">
        <v>60.064521195222795</v>
      </c>
      <c r="AN356" s="2">
        <v>2531.2901916626929</v>
      </c>
      <c r="AO356" s="2">
        <v>2471.2256704674701</v>
      </c>
      <c r="AP356" s="2">
        <v>0</v>
      </c>
      <c r="AQ356" s="2">
        <v>60.064521195222795</v>
      </c>
      <c r="AR356" s="2">
        <v>2531.2901916626929</v>
      </c>
      <c r="AS356" s="2">
        <v>787200</v>
      </c>
      <c r="AT356" s="2">
        <v>0</v>
      </c>
      <c r="AU356" s="2">
        <v>19133.335999999996</v>
      </c>
      <c r="AV356" s="2">
        <v>806333.33600000001</v>
      </c>
      <c r="AW356" s="2">
        <v>2471.2256704674701</v>
      </c>
      <c r="AX356" s="2">
        <v>0</v>
      </c>
      <c r="AY356" s="2">
        <v>60.064521195222795</v>
      </c>
      <c r="AZ356" s="2">
        <v>2531.2901916626929</v>
      </c>
      <c r="BA356" s="2">
        <v>12576.314559576002</v>
      </c>
      <c r="BB356" s="2">
        <v>0</v>
      </c>
      <c r="BC356" s="2">
        <v>305.67435481460836</v>
      </c>
      <c r="BD356" s="2">
        <v>12881.988914390611</v>
      </c>
      <c r="BE356" s="2">
        <v>12576.314559576002</v>
      </c>
      <c r="BF356" s="2">
        <v>0</v>
      </c>
      <c r="BG356" s="2">
        <v>305.67435481460836</v>
      </c>
      <c r="BH356" s="2">
        <v>12881.988914390611</v>
      </c>
      <c r="BI356" s="2">
        <v>4006139.52</v>
      </c>
      <c r="BJ356" s="2">
        <v>0</v>
      </c>
      <c r="BK356" s="2">
        <v>97371.460237599982</v>
      </c>
      <c r="BL356" s="2">
        <v>4103510.9802376004</v>
      </c>
      <c r="BM356" s="2">
        <v>12576.314559576002</v>
      </c>
      <c r="BN356" s="2">
        <v>0</v>
      </c>
      <c r="BO356" s="2">
        <v>305.67435481460836</v>
      </c>
      <c r="BP356" s="2">
        <v>12881.988914390611</v>
      </c>
      <c r="BQ356" s="2" t="s">
        <v>96</v>
      </c>
      <c r="BR356" s="1">
        <v>1.4999999999999999E-2</v>
      </c>
      <c r="BS356" s="1">
        <v>3.5000000000000003E-2</v>
      </c>
      <c r="BT356" s="1">
        <v>0.26500000000000001</v>
      </c>
      <c r="BU356" s="2">
        <v>14760</v>
      </c>
      <c r="BV356" s="2">
        <v>34440</v>
      </c>
      <c r="BW356" s="2">
        <v>260760</v>
      </c>
      <c r="BX356" s="2">
        <v>14760</v>
      </c>
      <c r="BY356" s="2">
        <v>14760</v>
      </c>
      <c r="BZ356" s="2">
        <v>14760</v>
      </c>
      <c r="CA356" s="2">
        <v>34440</v>
      </c>
      <c r="CB356" s="2">
        <v>260760</v>
      </c>
      <c r="CC356" s="2">
        <v>14760</v>
      </c>
      <c r="CD356" s="2">
        <v>14760</v>
      </c>
      <c r="CE356" s="1">
        <f t="shared" si="5"/>
        <v>1.4999999999999999E-2</v>
      </c>
    </row>
    <row r="357" spans="1:83" ht="13.5" customHeight="1">
      <c r="A357" s="3" t="s">
        <v>520</v>
      </c>
      <c r="B357" t="s">
        <v>859</v>
      </c>
      <c r="C357" s="9" t="s">
        <v>1966</v>
      </c>
      <c r="D357" s="3" t="s">
        <v>860</v>
      </c>
      <c r="E357" s="3" t="s">
        <v>861</v>
      </c>
      <c r="F357" s="3" t="s">
        <v>836</v>
      </c>
      <c r="G357" s="3" t="s">
        <v>128</v>
      </c>
      <c r="H357" s="3" t="s">
        <v>89</v>
      </c>
      <c r="I357" s="3" t="s">
        <v>90</v>
      </c>
      <c r="J357" s="3" t="s">
        <v>862</v>
      </c>
      <c r="K357" s="3" t="s">
        <v>92</v>
      </c>
      <c r="L357" s="3" t="s">
        <v>93</v>
      </c>
      <c r="M357" s="3" t="s">
        <v>94</v>
      </c>
      <c r="N357" s="2">
        <v>3000000</v>
      </c>
      <c r="O357" s="2">
        <v>2262000</v>
      </c>
      <c r="P357" s="10">
        <v>1</v>
      </c>
      <c r="Q357" s="2">
        <v>3000000</v>
      </c>
      <c r="R357" s="2">
        <v>2262000</v>
      </c>
      <c r="S357" s="3" t="s">
        <v>94</v>
      </c>
      <c r="T357" s="2">
        <v>238000</v>
      </c>
      <c r="U357" s="2">
        <v>238000</v>
      </c>
      <c r="V357" s="2">
        <v>5784.72</v>
      </c>
      <c r="W357" s="11">
        <v>1</v>
      </c>
      <c r="X357" s="2">
        <v>238000</v>
      </c>
      <c r="Y357" s="2">
        <v>238000</v>
      </c>
      <c r="Z357" s="2">
        <v>5784.72</v>
      </c>
      <c r="AA357" s="12">
        <v>0.05</v>
      </c>
      <c r="AB357" s="13">
        <v>44538</v>
      </c>
      <c r="AC357" s="13">
        <v>44500</v>
      </c>
      <c r="AD357" s="2">
        <v>1</v>
      </c>
      <c r="AE357" s="2">
        <v>3</v>
      </c>
      <c r="AF357" s="3" t="s">
        <v>95</v>
      </c>
      <c r="AG357" s="2">
        <v>0</v>
      </c>
      <c r="AH357" s="3" t="s">
        <v>95</v>
      </c>
      <c r="AI357" s="3" t="s">
        <v>95</v>
      </c>
      <c r="AJ357" s="2">
        <v>1</v>
      </c>
      <c r="AK357" s="2">
        <v>597.71515200331078</v>
      </c>
      <c r="AL357" s="2">
        <v>0</v>
      </c>
      <c r="AM357" s="2">
        <v>14.527793252506694</v>
      </c>
      <c r="AN357" s="2">
        <v>612.24294525581752</v>
      </c>
      <c r="AO357" s="2">
        <v>597.71515200331078</v>
      </c>
      <c r="AP357" s="2">
        <v>0</v>
      </c>
      <c r="AQ357" s="2">
        <v>14.527793252506694</v>
      </c>
      <c r="AR357" s="2">
        <v>612.24294525581752</v>
      </c>
      <c r="AS357" s="2">
        <v>190400</v>
      </c>
      <c r="AT357" s="2">
        <v>0</v>
      </c>
      <c r="AU357" s="2">
        <v>4627.7759999999998</v>
      </c>
      <c r="AV357" s="2">
        <v>195027.77600000001</v>
      </c>
      <c r="AW357" s="2">
        <v>597.71515200331078</v>
      </c>
      <c r="AX357" s="2">
        <v>0</v>
      </c>
      <c r="AY357" s="2">
        <v>14.527793252506694</v>
      </c>
      <c r="AZ357" s="2">
        <v>612.24294525581752</v>
      </c>
      <c r="BA357" s="2">
        <v>3041.8321800600488</v>
      </c>
      <c r="BB357" s="2">
        <v>0</v>
      </c>
      <c r="BC357" s="2">
        <v>73.933392641331821</v>
      </c>
      <c r="BD357" s="2">
        <v>3115.7655727013812</v>
      </c>
      <c r="BE357" s="2">
        <v>3041.8321800600488</v>
      </c>
      <c r="BF357" s="2">
        <v>0</v>
      </c>
      <c r="BG357" s="2">
        <v>73.933392641331821</v>
      </c>
      <c r="BH357" s="2">
        <v>3115.7655727013812</v>
      </c>
      <c r="BI357" s="2">
        <v>968964.64</v>
      </c>
      <c r="BJ357" s="2">
        <v>0</v>
      </c>
      <c r="BK357" s="2">
        <v>23551.214841600002</v>
      </c>
      <c r="BL357" s="2">
        <v>992515.85484160006</v>
      </c>
      <c r="BM357" s="2">
        <v>3041.8321800600488</v>
      </c>
      <c r="BN357" s="2">
        <v>0</v>
      </c>
      <c r="BO357" s="2">
        <v>73.933392641331821</v>
      </c>
      <c r="BP357" s="2">
        <v>3115.7655727013812</v>
      </c>
      <c r="BQ357" s="2" t="s">
        <v>96</v>
      </c>
      <c r="BR357" s="1">
        <v>1.4999999999999999E-2</v>
      </c>
      <c r="BS357" s="1">
        <v>3.5000000000000003E-2</v>
      </c>
      <c r="BT357" s="1">
        <v>0.26500000000000001</v>
      </c>
      <c r="BU357" s="2">
        <v>3570</v>
      </c>
      <c r="BV357" s="2">
        <v>8330</v>
      </c>
      <c r="BW357" s="2">
        <v>63070</v>
      </c>
      <c r="BX357" s="2">
        <v>3570</v>
      </c>
      <c r="BY357" s="2">
        <v>3570</v>
      </c>
      <c r="BZ357" s="2">
        <v>3570</v>
      </c>
      <c r="CA357" s="2">
        <v>8330</v>
      </c>
      <c r="CB357" s="2">
        <v>63070</v>
      </c>
      <c r="CC357" s="2">
        <v>3570</v>
      </c>
      <c r="CD357" s="2">
        <v>3570</v>
      </c>
      <c r="CE357" s="1">
        <f t="shared" si="5"/>
        <v>1.4999999999999999E-2</v>
      </c>
    </row>
    <row r="358" spans="1:83" ht="13.5" customHeight="1">
      <c r="A358" s="3" t="s">
        <v>520</v>
      </c>
      <c r="B358" t="s">
        <v>863</v>
      </c>
      <c r="C358" s="9" t="s">
        <v>1967</v>
      </c>
      <c r="D358" s="3" t="s">
        <v>839</v>
      </c>
      <c r="E358" s="3" t="s">
        <v>840</v>
      </c>
      <c r="F358" s="3" t="s">
        <v>836</v>
      </c>
      <c r="G358" s="3" t="s">
        <v>128</v>
      </c>
      <c r="H358" s="3" t="s">
        <v>89</v>
      </c>
      <c r="I358" s="3" t="s">
        <v>90</v>
      </c>
      <c r="J358" s="3" t="s">
        <v>841</v>
      </c>
      <c r="K358" s="3" t="s">
        <v>92</v>
      </c>
      <c r="L358" s="3" t="s">
        <v>93</v>
      </c>
      <c r="M358" s="3" t="s">
        <v>94</v>
      </c>
      <c r="N358" s="2">
        <v>15000000</v>
      </c>
      <c r="O358" s="2">
        <v>5914800</v>
      </c>
      <c r="P358" s="10">
        <v>1</v>
      </c>
      <c r="Q358" s="2">
        <v>15000000</v>
      </c>
      <c r="R358" s="2">
        <v>5914800</v>
      </c>
      <c r="S358" s="3" t="s">
        <v>94</v>
      </c>
      <c r="T358" s="2">
        <v>511000</v>
      </c>
      <c r="U358" s="2">
        <v>511000</v>
      </c>
      <c r="V358" s="2">
        <v>12704.03</v>
      </c>
      <c r="W358" s="11">
        <v>1</v>
      </c>
      <c r="X358" s="2">
        <v>511000</v>
      </c>
      <c r="Y358" s="2">
        <v>511000</v>
      </c>
      <c r="Z358" s="2">
        <v>12704.03</v>
      </c>
      <c r="AA358" s="12">
        <v>0.05</v>
      </c>
      <c r="AB358" s="13">
        <v>44544</v>
      </c>
      <c r="AC358" s="13">
        <v>44500</v>
      </c>
      <c r="AD358" s="2">
        <v>1</v>
      </c>
      <c r="AE358" s="2">
        <v>3</v>
      </c>
      <c r="AF358" s="3" t="s">
        <v>95</v>
      </c>
      <c r="AG358" s="2">
        <v>0</v>
      </c>
      <c r="AH358" s="3" t="s">
        <v>95</v>
      </c>
      <c r="AI358" s="3" t="s">
        <v>95</v>
      </c>
      <c r="AJ358" s="2">
        <v>1</v>
      </c>
      <c r="AK358" s="2">
        <v>1283.3295910659322</v>
      </c>
      <c r="AL358" s="2">
        <v>0</v>
      </c>
      <c r="AM358" s="2">
        <v>31.90500513657404</v>
      </c>
      <c r="AN358" s="2">
        <v>1315.2345962025063</v>
      </c>
      <c r="AO358" s="2">
        <v>1283.3295910659322</v>
      </c>
      <c r="AP358" s="2">
        <v>0</v>
      </c>
      <c r="AQ358" s="2">
        <v>31.90500513657404</v>
      </c>
      <c r="AR358" s="2">
        <v>1315.2345962025063</v>
      </c>
      <c r="AS358" s="2">
        <v>408800</v>
      </c>
      <c r="AT358" s="2">
        <v>0</v>
      </c>
      <c r="AU358" s="2">
        <v>10163.224</v>
      </c>
      <c r="AV358" s="2">
        <v>418963.22400000005</v>
      </c>
      <c r="AW358" s="2">
        <v>1283.3295910659322</v>
      </c>
      <c r="AX358" s="2">
        <v>0</v>
      </c>
      <c r="AY358" s="2">
        <v>31.90500513657404</v>
      </c>
      <c r="AZ358" s="2">
        <v>1315.2345962025063</v>
      </c>
      <c r="BA358" s="2">
        <v>6530.9926218936353</v>
      </c>
      <c r="BB358" s="2">
        <v>0</v>
      </c>
      <c r="BC358" s="2">
        <v>162.36776164053896</v>
      </c>
      <c r="BD358" s="2">
        <v>6693.3603835341746</v>
      </c>
      <c r="BE358" s="2">
        <v>6530.9926218936353</v>
      </c>
      <c r="BF358" s="2">
        <v>0</v>
      </c>
      <c r="BG358" s="2">
        <v>162.36776164053896</v>
      </c>
      <c r="BH358" s="2">
        <v>6693.3603835341746</v>
      </c>
      <c r="BI358" s="2">
        <v>2080424.08</v>
      </c>
      <c r="BJ358" s="2">
        <v>0</v>
      </c>
      <c r="BK358" s="2">
        <v>51721.663258400004</v>
      </c>
      <c r="BL358" s="2">
        <v>2132145.7432584004</v>
      </c>
      <c r="BM358" s="2">
        <v>6530.9926218936353</v>
      </c>
      <c r="BN358" s="2">
        <v>0</v>
      </c>
      <c r="BO358" s="2">
        <v>162.36776164053896</v>
      </c>
      <c r="BP358" s="2">
        <v>6693.3603835341746</v>
      </c>
      <c r="BQ358" s="2" t="s">
        <v>96</v>
      </c>
      <c r="BR358" s="1">
        <v>1.4999999999999999E-2</v>
      </c>
      <c r="BS358" s="1">
        <v>3.5000000000000003E-2</v>
      </c>
      <c r="BT358" s="1">
        <v>0.26500000000000001</v>
      </c>
      <c r="BU358" s="2">
        <v>7665</v>
      </c>
      <c r="BV358" s="2">
        <v>17885</v>
      </c>
      <c r="BW358" s="2">
        <v>135415</v>
      </c>
      <c r="BX358" s="2">
        <v>7665</v>
      </c>
      <c r="BY358" s="2">
        <v>7665</v>
      </c>
      <c r="BZ358" s="2">
        <v>7665</v>
      </c>
      <c r="CA358" s="2">
        <v>17885</v>
      </c>
      <c r="CB358" s="2">
        <v>135415</v>
      </c>
      <c r="CC358" s="2">
        <v>7665</v>
      </c>
      <c r="CD358" s="2">
        <v>7665</v>
      </c>
      <c r="CE358" s="1">
        <f t="shared" si="5"/>
        <v>1.4999999999999999E-2</v>
      </c>
    </row>
    <row r="359" spans="1:83" ht="13.5" customHeight="1">
      <c r="A359" s="3" t="s">
        <v>520</v>
      </c>
      <c r="B359" t="s">
        <v>864</v>
      </c>
      <c r="C359" s="9" t="s">
        <v>1968</v>
      </c>
      <c r="D359" s="3" t="s">
        <v>856</v>
      </c>
      <c r="E359" s="3" t="s">
        <v>857</v>
      </c>
      <c r="F359" s="3" t="s">
        <v>836</v>
      </c>
      <c r="G359" s="3" t="s">
        <v>128</v>
      </c>
      <c r="H359" s="3" t="s">
        <v>89</v>
      </c>
      <c r="I359" s="3" t="s">
        <v>90</v>
      </c>
      <c r="J359" s="3" t="s">
        <v>858</v>
      </c>
      <c r="K359" s="3" t="s">
        <v>92</v>
      </c>
      <c r="L359" s="3" t="s">
        <v>93</v>
      </c>
      <c r="M359" s="3" t="s">
        <v>94</v>
      </c>
      <c r="N359" s="2">
        <v>10000000</v>
      </c>
      <c r="O359" s="2">
        <v>5479000</v>
      </c>
      <c r="P359" s="10">
        <v>1</v>
      </c>
      <c r="Q359" s="2">
        <v>10000000</v>
      </c>
      <c r="R359" s="2">
        <v>5479000</v>
      </c>
      <c r="S359" s="3" t="s">
        <v>94</v>
      </c>
      <c r="T359" s="2">
        <v>1440000</v>
      </c>
      <c r="U359" s="2">
        <v>1440000</v>
      </c>
      <c r="V359" s="2">
        <v>34800</v>
      </c>
      <c r="W359" s="11">
        <v>1</v>
      </c>
      <c r="X359" s="2">
        <v>1440000</v>
      </c>
      <c r="Y359" s="2">
        <v>1440000</v>
      </c>
      <c r="Z359" s="2">
        <v>34800</v>
      </c>
      <c r="AA359" s="12">
        <v>0.05</v>
      </c>
      <c r="AB359" s="13">
        <v>44545</v>
      </c>
      <c r="AC359" s="13">
        <v>44500</v>
      </c>
      <c r="AD359" s="2">
        <v>1</v>
      </c>
      <c r="AE359" s="2">
        <v>3</v>
      </c>
      <c r="AF359" s="3" t="s">
        <v>95</v>
      </c>
      <c r="AG359" s="2">
        <v>0</v>
      </c>
      <c r="AH359" s="3" t="s">
        <v>95</v>
      </c>
      <c r="AI359" s="3" t="s">
        <v>95</v>
      </c>
      <c r="AJ359" s="2">
        <v>1</v>
      </c>
      <c r="AK359" s="2">
        <v>3616.4278104402001</v>
      </c>
      <c r="AL359" s="2">
        <v>0</v>
      </c>
      <c r="AM359" s="2">
        <v>87.397005418971503</v>
      </c>
      <c r="AN359" s="2">
        <v>3703.8248158591714</v>
      </c>
      <c r="AO359" s="2">
        <v>3616.4278104402001</v>
      </c>
      <c r="AP359" s="2">
        <v>0</v>
      </c>
      <c r="AQ359" s="2">
        <v>87.397005418971503</v>
      </c>
      <c r="AR359" s="2">
        <v>3703.8248158591714</v>
      </c>
      <c r="AS359" s="2">
        <v>1152000</v>
      </c>
      <c r="AT359" s="2">
        <v>0</v>
      </c>
      <c r="AU359" s="2">
        <v>27839.999999999996</v>
      </c>
      <c r="AV359" s="2">
        <v>1179840</v>
      </c>
      <c r="AW359" s="2">
        <v>3616.4278104402001</v>
      </c>
      <c r="AX359" s="2">
        <v>0</v>
      </c>
      <c r="AY359" s="2">
        <v>87.397005418971503</v>
      </c>
      <c r="AZ359" s="2">
        <v>3703.8248158591714</v>
      </c>
      <c r="BA359" s="2">
        <v>18404.362770111224</v>
      </c>
      <c r="BB359" s="2">
        <v>0</v>
      </c>
      <c r="BC359" s="2">
        <v>444.77210027768791</v>
      </c>
      <c r="BD359" s="2">
        <v>18849.134870388909</v>
      </c>
      <c r="BE359" s="2">
        <v>18404.362770111224</v>
      </c>
      <c r="BF359" s="2">
        <v>0</v>
      </c>
      <c r="BG359" s="2">
        <v>444.77210027768791</v>
      </c>
      <c r="BH359" s="2">
        <v>18849.134870388909</v>
      </c>
      <c r="BI359" s="2">
        <v>5862643.2000000002</v>
      </c>
      <c r="BJ359" s="2">
        <v>0</v>
      </c>
      <c r="BK359" s="2">
        <v>141680.54399999999</v>
      </c>
      <c r="BL359" s="2">
        <v>6004323.7439999999</v>
      </c>
      <c r="BM359" s="2">
        <v>18404.362770111224</v>
      </c>
      <c r="BN359" s="2">
        <v>0</v>
      </c>
      <c r="BO359" s="2">
        <v>444.77210027768791</v>
      </c>
      <c r="BP359" s="2">
        <v>18849.134870388909</v>
      </c>
      <c r="BQ359" s="2" t="s">
        <v>96</v>
      </c>
      <c r="BR359" s="1">
        <v>1.4999999999999999E-2</v>
      </c>
      <c r="BS359" s="1">
        <v>3.5000000000000003E-2</v>
      </c>
      <c r="BT359" s="1">
        <v>0.26500000000000001</v>
      </c>
      <c r="BU359" s="2">
        <v>21600</v>
      </c>
      <c r="BV359" s="2">
        <v>50400.000000000007</v>
      </c>
      <c r="BW359" s="2">
        <v>381600</v>
      </c>
      <c r="BX359" s="2">
        <v>21600</v>
      </c>
      <c r="BY359" s="2">
        <v>21600</v>
      </c>
      <c r="BZ359" s="2">
        <v>21600</v>
      </c>
      <c r="CA359" s="2">
        <v>50400.000000000007</v>
      </c>
      <c r="CB359" s="2">
        <v>381600</v>
      </c>
      <c r="CC359" s="2">
        <v>21600</v>
      </c>
      <c r="CD359" s="2">
        <v>21600</v>
      </c>
      <c r="CE359" s="1">
        <f t="shared" si="5"/>
        <v>1.4999999999999999E-2</v>
      </c>
    </row>
    <row r="360" spans="1:83" ht="13.5" customHeight="1">
      <c r="A360" s="3" t="s">
        <v>520</v>
      </c>
      <c r="B360" t="s">
        <v>865</v>
      </c>
      <c r="C360" s="9" t="s">
        <v>1969</v>
      </c>
      <c r="D360" s="3" t="s">
        <v>852</v>
      </c>
      <c r="E360" s="3" t="s">
        <v>853</v>
      </c>
      <c r="F360" s="3" t="s">
        <v>836</v>
      </c>
      <c r="G360" s="3" t="s">
        <v>128</v>
      </c>
      <c r="H360" s="3" t="s">
        <v>89</v>
      </c>
      <c r="I360" s="3" t="s">
        <v>90</v>
      </c>
      <c r="J360" s="3" t="s">
        <v>854</v>
      </c>
      <c r="K360" s="3" t="s">
        <v>92</v>
      </c>
      <c r="L360" s="3" t="s">
        <v>93</v>
      </c>
      <c r="M360" s="3" t="s">
        <v>94</v>
      </c>
      <c r="N360" s="2">
        <v>10000000</v>
      </c>
      <c r="O360" s="2">
        <v>5438600</v>
      </c>
      <c r="P360" s="10">
        <v>1</v>
      </c>
      <c r="Q360" s="2">
        <v>10000000</v>
      </c>
      <c r="R360" s="2">
        <v>5438600</v>
      </c>
      <c r="S360" s="3" t="s">
        <v>94</v>
      </c>
      <c r="T360" s="2">
        <v>222600</v>
      </c>
      <c r="U360" s="2">
        <v>222600</v>
      </c>
      <c r="V360" s="2">
        <v>5379.5</v>
      </c>
      <c r="W360" s="11">
        <v>1</v>
      </c>
      <c r="X360" s="2">
        <v>222600</v>
      </c>
      <c r="Y360" s="2">
        <v>222600</v>
      </c>
      <c r="Z360" s="2">
        <v>5379.5</v>
      </c>
      <c r="AA360" s="12">
        <v>0.05</v>
      </c>
      <c r="AB360" s="13">
        <v>44545</v>
      </c>
      <c r="AC360" s="13">
        <v>44500</v>
      </c>
      <c r="AD360" s="2">
        <v>1</v>
      </c>
      <c r="AE360" s="2">
        <v>3</v>
      </c>
      <c r="AF360" s="3" t="s">
        <v>95</v>
      </c>
      <c r="AG360" s="2">
        <v>0</v>
      </c>
      <c r="AH360" s="3" t="s">
        <v>95</v>
      </c>
      <c r="AI360" s="3" t="s">
        <v>95</v>
      </c>
      <c r="AJ360" s="2">
        <v>1</v>
      </c>
      <c r="AK360" s="2">
        <v>559.03946569721427</v>
      </c>
      <c r="AL360" s="2">
        <v>0</v>
      </c>
      <c r="AM360" s="2">
        <v>13.510120421016012</v>
      </c>
      <c r="AN360" s="2">
        <v>572.54958611823031</v>
      </c>
      <c r="AO360" s="2">
        <v>559.03946569721427</v>
      </c>
      <c r="AP360" s="2">
        <v>0</v>
      </c>
      <c r="AQ360" s="2">
        <v>13.510120421016012</v>
      </c>
      <c r="AR360" s="2">
        <v>572.54958611823031</v>
      </c>
      <c r="AS360" s="2">
        <v>178080</v>
      </c>
      <c r="AT360" s="2">
        <v>0</v>
      </c>
      <c r="AU360" s="2">
        <v>4303.5999999999995</v>
      </c>
      <c r="AV360" s="2">
        <v>182383.6</v>
      </c>
      <c r="AW360" s="2">
        <v>559.03946569721427</v>
      </c>
      <c r="AX360" s="2">
        <v>0</v>
      </c>
      <c r="AY360" s="2">
        <v>13.510120421016012</v>
      </c>
      <c r="AZ360" s="2">
        <v>572.54958611823031</v>
      </c>
      <c r="BA360" s="2">
        <v>2845.0077448796933</v>
      </c>
      <c r="BB360" s="2">
        <v>0</v>
      </c>
      <c r="BC360" s="2">
        <v>68.754353834592592</v>
      </c>
      <c r="BD360" s="2">
        <v>2913.7620987142859</v>
      </c>
      <c r="BE360" s="2">
        <v>2845.0077448796933</v>
      </c>
      <c r="BF360" s="2">
        <v>0</v>
      </c>
      <c r="BG360" s="2">
        <v>68.754353834592592</v>
      </c>
      <c r="BH360" s="2">
        <v>2913.7620987142859</v>
      </c>
      <c r="BI360" s="2">
        <v>906266.92800000007</v>
      </c>
      <c r="BJ360" s="2">
        <v>0</v>
      </c>
      <c r="BK360" s="2">
        <v>21901.45076</v>
      </c>
      <c r="BL360" s="2">
        <v>928168.37876000011</v>
      </c>
      <c r="BM360" s="2">
        <v>2845.0077448796933</v>
      </c>
      <c r="BN360" s="2">
        <v>0</v>
      </c>
      <c r="BO360" s="2">
        <v>68.754353834592592</v>
      </c>
      <c r="BP360" s="2">
        <v>2913.7620987142859</v>
      </c>
      <c r="BQ360" s="2" t="s">
        <v>96</v>
      </c>
      <c r="BR360" s="1">
        <v>1.4999999999999999E-2</v>
      </c>
      <c r="BS360" s="1">
        <v>3.5000000000000003E-2</v>
      </c>
      <c r="BT360" s="1">
        <v>0.26500000000000001</v>
      </c>
      <c r="BU360" s="2">
        <v>3339</v>
      </c>
      <c r="BV360" s="2">
        <v>7791.0000000000009</v>
      </c>
      <c r="BW360" s="2">
        <v>58989</v>
      </c>
      <c r="BX360" s="2">
        <v>3339</v>
      </c>
      <c r="BY360" s="2">
        <v>3339</v>
      </c>
      <c r="BZ360" s="2">
        <v>3339</v>
      </c>
      <c r="CA360" s="2">
        <v>7791.0000000000009</v>
      </c>
      <c r="CB360" s="2">
        <v>58989</v>
      </c>
      <c r="CC360" s="2">
        <v>3339</v>
      </c>
      <c r="CD360" s="2">
        <v>3339</v>
      </c>
      <c r="CE360" s="1">
        <f t="shared" si="5"/>
        <v>1.4999999999999999E-2</v>
      </c>
    </row>
    <row r="361" spans="1:83" ht="13.5" customHeight="1">
      <c r="A361" s="3" t="s">
        <v>520</v>
      </c>
      <c r="B361" t="s">
        <v>866</v>
      </c>
      <c r="C361" s="9" t="s">
        <v>1970</v>
      </c>
      <c r="D361" s="3" t="s">
        <v>852</v>
      </c>
      <c r="E361" s="3" t="s">
        <v>853</v>
      </c>
      <c r="F361" s="3" t="s">
        <v>836</v>
      </c>
      <c r="G361" s="3" t="s">
        <v>128</v>
      </c>
      <c r="H361" s="3" t="s">
        <v>89</v>
      </c>
      <c r="I361" s="3" t="s">
        <v>90</v>
      </c>
      <c r="J361" s="3" t="s">
        <v>854</v>
      </c>
      <c r="K361" s="3" t="s">
        <v>92</v>
      </c>
      <c r="L361" s="3" t="s">
        <v>93</v>
      </c>
      <c r="M361" s="3" t="s">
        <v>94</v>
      </c>
      <c r="N361" s="2">
        <v>10000000</v>
      </c>
      <c r="O361" s="2">
        <v>5438600</v>
      </c>
      <c r="P361" s="10">
        <v>1</v>
      </c>
      <c r="Q361" s="2">
        <v>10000000</v>
      </c>
      <c r="R361" s="2">
        <v>5438600</v>
      </c>
      <c r="S361" s="3" t="s">
        <v>94</v>
      </c>
      <c r="T361" s="2">
        <v>376200</v>
      </c>
      <c r="U361" s="2">
        <v>376200</v>
      </c>
      <c r="V361" s="2">
        <v>9091.5</v>
      </c>
      <c r="W361" s="11">
        <v>1</v>
      </c>
      <c r="X361" s="2">
        <v>376200</v>
      </c>
      <c r="Y361" s="2">
        <v>376200</v>
      </c>
      <c r="Z361" s="2">
        <v>9091.5</v>
      </c>
      <c r="AA361" s="12">
        <v>0.05</v>
      </c>
      <c r="AB361" s="13">
        <v>44545</v>
      </c>
      <c r="AC361" s="13">
        <v>44500</v>
      </c>
      <c r="AD361" s="2">
        <v>1</v>
      </c>
      <c r="AE361" s="2">
        <v>3</v>
      </c>
      <c r="AF361" s="3" t="s">
        <v>95</v>
      </c>
      <c r="AG361" s="2">
        <v>0</v>
      </c>
      <c r="AH361" s="3" t="s">
        <v>95</v>
      </c>
      <c r="AI361" s="3" t="s">
        <v>95</v>
      </c>
      <c r="AJ361" s="2">
        <v>1</v>
      </c>
      <c r="AK361" s="2">
        <v>944.79176547750239</v>
      </c>
      <c r="AL361" s="2">
        <v>0</v>
      </c>
      <c r="AM361" s="2">
        <v>22.832467665706307</v>
      </c>
      <c r="AN361" s="2">
        <v>967.6242331432087</v>
      </c>
      <c r="AO361" s="2">
        <v>944.79176547750239</v>
      </c>
      <c r="AP361" s="2">
        <v>0</v>
      </c>
      <c r="AQ361" s="2">
        <v>22.832467665706307</v>
      </c>
      <c r="AR361" s="2">
        <v>967.6242331432087</v>
      </c>
      <c r="AS361" s="2">
        <v>300960</v>
      </c>
      <c r="AT361" s="2">
        <v>0</v>
      </c>
      <c r="AU361" s="2">
        <v>7273.2</v>
      </c>
      <c r="AV361" s="2">
        <v>308233.2</v>
      </c>
      <c r="AW361" s="2">
        <v>944.79176547750239</v>
      </c>
      <c r="AX361" s="2">
        <v>0</v>
      </c>
      <c r="AY361" s="2">
        <v>22.832467665706307</v>
      </c>
      <c r="AZ361" s="2">
        <v>967.6242331432087</v>
      </c>
      <c r="BA361" s="2">
        <v>4808.1397736915578</v>
      </c>
      <c r="BB361" s="2">
        <v>0</v>
      </c>
      <c r="BC361" s="2">
        <v>116.19671119754597</v>
      </c>
      <c r="BD361" s="2">
        <v>4924.3364848891033</v>
      </c>
      <c r="BE361" s="2">
        <v>4808.1397736915578</v>
      </c>
      <c r="BF361" s="2">
        <v>0</v>
      </c>
      <c r="BG361" s="2">
        <v>116.19671119754597</v>
      </c>
      <c r="BH361" s="2">
        <v>4924.3364848891033</v>
      </c>
      <c r="BI361" s="2">
        <v>1531615.5360000001</v>
      </c>
      <c r="BJ361" s="2">
        <v>0</v>
      </c>
      <c r="BK361" s="2">
        <v>37014.042119999998</v>
      </c>
      <c r="BL361" s="2">
        <v>1568629.5781200002</v>
      </c>
      <c r="BM361" s="2">
        <v>4808.1397736915578</v>
      </c>
      <c r="BN361" s="2">
        <v>0</v>
      </c>
      <c r="BO361" s="2">
        <v>116.19671119754597</v>
      </c>
      <c r="BP361" s="2">
        <v>4924.3364848891033</v>
      </c>
      <c r="BQ361" s="2" t="s">
        <v>96</v>
      </c>
      <c r="BR361" s="1">
        <v>1.4999999999999999E-2</v>
      </c>
      <c r="BS361" s="1">
        <v>3.5000000000000003E-2</v>
      </c>
      <c r="BT361" s="1">
        <v>0.26500000000000001</v>
      </c>
      <c r="BU361" s="2">
        <v>5643</v>
      </c>
      <c r="BV361" s="2">
        <v>13167.000000000002</v>
      </c>
      <c r="BW361" s="2">
        <v>99693</v>
      </c>
      <c r="BX361" s="2">
        <v>5643</v>
      </c>
      <c r="BY361" s="2">
        <v>5643</v>
      </c>
      <c r="BZ361" s="2">
        <v>5643</v>
      </c>
      <c r="CA361" s="2">
        <v>13167.000000000002</v>
      </c>
      <c r="CB361" s="2">
        <v>99693</v>
      </c>
      <c r="CC361" s="2">
        <v>5643</v>
      </c>
      <c r="CD361" s="2">
        <v>5643</v>
      </c>
      <c r="CE361" s="1">
        <f t="shared" si="5"/>
        <v>1.4999999999999999E-2</v>
      </c>
    </row>
    <row r="362" spans="1:83" ht="13.5" customHeight="1">
      <c r="A362" s="3" t="s">
        <v>520</v>
      </c>
      <c r="B362" t="s">
        <v>867</v>
      </c>
      <c r="C362" s="9" t="s">
        <v>1971</v>
      </c>
      <c r="D362" s="3" t="s">
        <v>839</v>
      </c>
      <c r="E362" s="3" t="s">
        <v>840</v>
      </c>
      <c r="F362" s="3" t="s">
        <v>836</v>
      </c>
      <c r="G362" s="3" t="s">
        <v>128</v>
      </c>
      <c r="H362" s="3" t="s">
        <v>89</v>
      </c>
      <c r="I362" s="3" t="s">
        <v>90</v>
      </c>
      <c r="J362" s="3" t="s">
        <v>841</v>
      </c>
      <c r="K362" s="3" t="s">
        <v>92</v>
      </c>
      <c r="L362" s="3" t="s">
        <v>93</v>
      </c>
      <c r="M362" s="3" t="s">
        <v>94</v>
      </c>
      <c r="N362" s="2">
        <v>15000000</v>
      </c>
      <c r="O362" s="2">
        <v>5914800</v>
      </c>
      <c r="P362" s="10">
        <v>1</v>
      </c>
      <c r="Q362" s="2">
        <v>15000000</v>
      </c>
      <c r="R362" s="2">
        <v>5914800</v>
      </c>
      <c r="S362" s="3" t="s">
        <v>94</v>
      </c>
      <c r="T362" s="2">
        <v>406000</v>
      </c>
      <c r="U362" s="2">
        <v>406000</v>
      </c>
      <c r="V362" s="2">
        <v>9868.06</v>
      </c>
      <c r="W362" s="11">
        <v>1</v>
      </c>
      <c r="X362" s="2">
        <v>406000</v>
      </c>
      <c r="Y362" s="2">
        <v>406000</v>
      </c>
      <c r="Z362" s="2">
        <v>9868.06</v>
      </c>
      <c r="AA362" s="12">
        <v>0.05</v>
      </c>
      <c r="AB362" s="13">
        <v>44560</v>
      </c>
      <c r="AC362" s="13">
        <v>44500</v>
      </c>
      <c r="AD362" s="2">
        <v>1</v>
      </c>
      <c r="AE362" s="2">
        <v>3</v>
      </c>
      <c r="AF362" s="3" t="s">
        <v>95</v>
      </c>
      <c r="AG362" s="2">
        <v>0</v>
      </c>
      <c r="AH362" s="3" t="s">
        <v>95</v>
      </c>
      <c r="AI362" s="3" t="s">
        <v>95</v>
      </c>
      <c r="AJ362" s="2">
        <v>1</v>
      </c>
      <c r="AK362" s="2">
        <v>1019.631729888001</v>
      </c>
      <c r="AL362" s="2">
        <v>0</v>
      </c>
      <c r="AM362" s="2">
        <v>24.782726818814254</v>
      </c>
      <c r="AN362" s="2">
        <v>1044.4144567068154</v>
      </c>
      <c r="AO362" s="2">
        <v>1019.631729888001</v>
      </c>
      <c r="AP362" s="2">
        <v>0</v>
      </c>
      <c r="AQ362" s="2">
        <v>24.782726818814254</v>
      </c>
      <c r="AR362" s="2">
        <v>1044.4144567068154</v>
      </c>
      <c r="AS362" s="2">
        <v>324800</v>
      </c>
      <c r="AT362" s="2">
        <v>0</v>
      </c>
      <c r="AU362" s="2">
        <v>7894.4479999999985</v>
      </c>
      <c r="AV362" s="2">
        <v>332694.44799999997</v>
      </c>
      <c r="AW362" s="2">
        <v>1019.631729888001</v>
      </c>
      <c r="AX362" s="2">
        <v>0</v>
      </c>
      <c r="AY362" s="2">
        <v>24.782726818814254</v>
      </c>
      <c r="AZ362" s="2">
        <v>1044.4144567068154</v>
      </c>
      <c r="BA362" s="2">
        <v>5189.007836573026</v>
      </c>
      <c r="BB362" s="2">
        <v>0</v>
      </c>
      <c r="BC362" s="2">
        <v>126.12177505362763</v>
      </c>
      <c r="BD362" s="2">
        <v>5315.129611626654</v>
      </c>
      <c r="BE362" s="2">
        <v>5189.007836573026</v>
      </c>
      <c r="BF362" s="2">
        <v>0</v>
      </c>
      <c r="BG362" s="2">
        <v>126.12177505362763</v>
      </c>
      <c r="BH362" s="2">
        <v>5315.129611626654</v>
      </c>
      <c r="BI362" s="2">
        <v>1652939.6800000002</v>
      </c>
      <c r="BJ362" s="2">
        <v>0</v>
      </c>
      <c r="BK362" s="2">
        <v>40175.635316799991</v>
      </c>
      <c r="BL362" s="2">
        <v>1693115.3153168</v>
      </c>
      <c r="BM362" s="2">
        <v>5189.007836573026</v>
      </c>
      <c r="BN362" s="2">
        <v>0</v>
      </c>
      <c r="BO362" s="2">
        <v>126.12177505362763</v>
      </c>
      <c r="BP362" s="2">
        <v>5315.129611626654</v>
      </c>
      <c r="BQ362" s="2" t="s">
        <v>96</v>
      </c>
      <c r="BR362" s="1">
        <v>1.4999999999999999E-2</v>
      </c>
      <c r="BS362" s="1">
        <v>3.5000000000000003E-2</v>
      </c>
      <c r="BT362" s="1">
        <v>0.26500000000000001</v>
      </c>
      <c r="BU362" s="2">
        <v>6090</v>
      </c>
      <c r="BV362" s="2">
        <v>14210.000000000002</v>
      </c>
      <c r="BW362" s="2">
        <v>107590</v>
      </c>
      <c r="BX362" s="2">
        <v>6090</v>
      </c>
      <c r="BY362" s="2">
        <v>6090</v>
      </c>
      <c r="BZ362" s="2">
        <v>6090</v>
      </c>
      <c r="CA362" s="2">
        <v>14210.000000000002</v>
      </c>
      <c r="CB362" s="2">
        <v>107590</v>
      </c>
      <c r="CC362" s="2">
        <v>6090</v>
      </c>
      <c r="CD362" s="2">
        <v>6090</v>
      </c>
      <c r="CE362" s="1">
        <f t="shared" si="5"/>
        <v>1.4999999999999999E-2</v>
      </c>
    </row>
    <row r="363" spans="1:83" ht="13.5" customHeight="1">
      <c r="A363" s="3" t="s">
        <v>520</v>
      </c>
      <c r="B363" t="s">
        <v>868</v>
      </c>
      <c r="C363" s="9" t="s">
        <v>1972</v>
      </c>
      <c r="D363" s="3" t="s">
        <v>834</v>
      </c>
      <c r="E363" s="3" t="s">
        <v>835</v>
      </c>
      <c r="F363" s="3" t="s">
        <v>836</v>
      </c>
      <c r="G363" s="3" t="s">
        <v>100</v>
      </c>
      <c r="H363" s="3" t="s">
        <v>89</v>
      </c>
      <c r="I363" s="3" t="s">
        <v>90</v>
      </c>
      <c r="J363" s="3" t="s">
        <v>837</v>
      </c>
      <c r="K363" s="3" t="s">
        <v>92</v>
      </c>
      <c r="L363" s="3" t="s">
        <v>93</v>
      </c>
      <c r="M363" s="3" t="s">
        <v>94</v>
      </c>
      <c r="N363" s="2">
        <v>20000000</v>
      </c>
      <c r="O363" s="2">
        <v>16070150</v>
      </c>
      <c r="P363" s="10">
        <v>1</v>
      </c>
      <c r="Q363" s="2">
        <v>20000000</v>
      </c>
      <c r="R363" s="2">
        <v>16070150</v>
      </c>
      <c r="S363" s="3" t="s">
        <v>94</v>
      </c>
      <c r="T363" s="2">
        <v>203350</v>
      </c>
      <c r="U363" s="2">
        <v>203350</v>
      </c>
      <c r="V363" s="2">
        <v>4829.5600000000004</v>
      </c>
      <c r="W363" s="11">
        <v>1</v>
      </c>
      <c r="X363" s="2">
        <v>203350</v>
      </c>
      <c r="Y363" s="2">
        <v>203350</v>
      </c>
      <c r="Z363" s="2">
        <v>4829.5600000000004</v>
      </c>
      <c r="AA363" s="12">
        <v>0.05</v>
      </c>
      <c r="AB363" s="13">
        <v>44561</v>
      </c>
      <c r="AC363" s="13">
        <v>44500</v>
      </c>
      <c r="AD363" s="2">
        <v>1</v>
      </c>
      <c r="AE363" s="2">
        <v>3</v>
      </c>
      <c r="AF363" s="3" t="s">
        <v>95</v>
      </c>
      <c r="AG363" s="2">
        <v>0</v>
      </c>
      <c r="AH363" s="3" t="s">
        <v>95</v>
      </c>
      <c r="AI363" s="3" t="s">
        <v>95</v>
      </c>
      <c r="AJ363" s="2">
        <v>1</v>
      </c>
      <c r="AK363" s="2">
        <v>510.69485781459355</v>
      </c>
      <c r="AL363" s="2">
        <v>0</v>
      </c>
      <c r="AM363" s="2">
        <v>12.128996594576094</v>
      </c>
      <c r="AN363" s="2">
        <v>522.8238544091696</v>
      </c>
      <c r="AO363" s="2">
        <v>510.69485781459355</v>
      </c>
      <c r="AP363" s="2">
        <v>0</v>
      </c>
      <c r="AQ363" s="2">
        <v>12.128996594576094</v>
      </c>
      <c r="AR363" s="2">
        <v>522.8238544091696</v>
      </c>
      <c r="AS363" s="2">
        <v>162680</v>
      </c>
      <c r="AT363" s="2">
        <v>0</v>
      </c>
      <c r="AU363" s="2">
        <v>3863.6480000000001</v>
      </c>
      <c r="AV363" s="2">
        <v>166543.64799999999</v>
      </c>
      <c r="AW363" s="2">
        <v>510.69485781459355</v>
      </c>
      <c r="AX363" s="2">
        <v>0</v>
      </c>
      <c r="AY363" s="2">
        <v>12.128996594576094</v>
      </c>
      <c r="AZ363" s="2">
        <v>522.8238544091696</v>
      </c>
      <c r="BA363" s="2">
        <v>2598.9772009042481</v>
      </c>
      <c r="BB363" s="2">
        <v>0</v>
      </c>
      <c r="BC363" s="2">
        <v>61.7256765694572</v>
      </c>
      <c r="BD363" s="2">
        <v>2660.702877473705</v>
      </c>
      <c r="BE363" s="2">
        <v>2598.9772009042481</v>
      </c>
      <c r="BF363" s="2">
        <v>0</v>
      </c>
      <c r="BG363" s="2">
        <v>61.7256765694572</v>
      </c>
      <c r="BH363" s="2">
        <v>2660.702877473705</v>
      </c>
      <c r="BI363" s="2">
        <v>827894.78800000006</v>
      </c>
      <c r="BJ363" s="2">
        <v>0</v>
      </c>
      <c r="BK363" s="2">
        <v>19662.491036800002</v>
      </c>
      <c r="BL363" s="2">
        <v>847557.27903679991</v>
      </c>
      <c r="BM363" s="2">
        <v>2598.9772009042481</v>
      </c>
      <c r="BN363" s="2">
        <v>0</v>
      </c>
      <c r="BO363" s="2">
        <v>61.7256765694572</v>
      </c>
      <c r="BP363" s="2">
        <v>2660.702877473705</v>
      </c>
      <c r="BQ363" s="2" t="s">
        <v>96</v>
      </c>
      <c r="BR363" s="1">
        <v>1.4999999999999999E-2</v>
      </c>
      <c r="BS363" s="1">
        <v>3.5000000000000003E-2</v>
      </c>
      <c r="BT363" s="1">
        <v>0.26500000000000001</v>
      </c>
      <c r="BU363" s="2">
        <v>3050.25</v>
      </c>
      <c r="BV363" s="2">
        <v>7117.2500000000009</v>
      </c>
      <c r="BW363" s="2">
        <v>53887.75</v>
      </c>
      <c r="BX363" s="2">
        <v>3050.25</v>
      </c>
      <c r="BY363" s="2">
        <v>3050.25</v>
      </c>
      <c r="BZ363" s="2">
        <v>3050.25</v>
      </c>
      <c r="CA363" s="2">
        <v>7117.2500000000009</v>
      </c>
      <c r="CB363" s="2">
        <v>53887.75</v>
      </c>
      <c r="CC363" s="2">
        <v>3050.25</v>
      </c>
      <c r="CD363" s="2">
        <v>3050.25</v>
      </c>
      <c r="CE363" s="1">
        <f t="shared" si="5"/>
        <v>1.4999999999999999E-2</v>
      </c>
    </row>
    <row r="364" spans="1:83" ht="13.5" customHeight="1">
      <c r="A364" s="3" t="s">
        <v>520</v>
      </c>
      <c r="B364" t="s">
        <v>869</v>
      </c>
      <c r="C364" s="9" t="s">
        <v>1973</v>
      </c>
      <c r="D364" s="3" t="s">
        <v>852</v>
      </c>
      <c r="E364" s="3" t="s">
        <v>853</v>
      </c>
      <c r="F364" s="3" t="s">
        <v>836</v>
      </c>
      <c r="G364" s="3" t="s">
        <v>128</v>
      </c>
      <c r="H364" s="3" t="s">
        <v>89</v>
      </c>
      <c r="I364" s="3" t="s">
        <v>90</v>
      </c>
      <c r="J364" s="3" t="s">
        <v>854</v>
      </c>
      <c r="K364" s="3" t="s">
        <v>92</v>
      </c>
      <c r="L364" s="3" t="s">
        <v>93</v>
      </c>
      <c r="M364" s="3" t="s">
        <v>94</v>
      </c>
      <c r="N364" s="2">
        <v>10000000</v>
      </c>
      <c r="O364" s="2">
        <v>5438600</v>
      </c>
      <c r="P364" s="10">
        <v>1</v>
      </c>
      <c r="Q364" s="2">
        <v>10000000</v>
      </c>
      <c r="R364" s="2">
        <v>5438600</v>
      </c>
      <c r="S364" s="3" t="s">
        <v>94</v>
      </c>
      <c r="T364" s="2">
        <v>306600</v>
      </c>
      <c r="U364" s="2">
        <v>306600</v>
      </c>
      <c r="V364" s="2">
        <v>7281.75</v>
      </c>
      <c r="W364" s="11">
        <v>1</v>
      </c>
      <c r="X364" s="2">
        <v>306600</v>
      </c>
      <c r="Y364" s="2">
        <v>306600</v>
      </c>
      <c r="Z364" s="2">
        <v>7281.75</v>
      </c>
      <c r="AA364" s="12">
        <v>0.05</v>
      </c>
      <c r="AB364" s="13">
        <v>44561</v>
      </c>
      <c r="AC364" s="13">
        <v>44500</v>
      </c>
      <c r="AD364" s="2">
        <v>1</v>
      </c>
      <c r="AE364" s="2">
        <v>3</v>
      </c>
      <c r="AF364" s="3" t="s">
        <v>95</v>
      </c>
      <c r="AG364" s="2">
        <v>0</v>
      </c>
      <c r="AH364" s="3" t="s">
        <v>95</v>
      </c>
      <c r="AI364" s="3" t="s">
        <v>95</v>
      </c>
      <c r="AJ364" s="2">
        <v>1</v>
      </c>
      <c r="AK364" s="2">
        <v>769.99775463955939</v>
      </c>
      <c r="AL364" s="2">
        <v>0</v>
      </c>
      <c r="AM364" s="2">
        <v>18.287446672689534</v>
      </c>
      <c r="AN364" s="2">
        <v>788.28520131224889</v>
      </c>
      <c r="AO364" s="2">
        <v>769.99775463955939</v>
      </c>
      <c r="AP364" s="2">
        <v>0</v>
      </c>
      <c r="AQ364" s="2">
        <v>18.287446672689534</v>
      </c>
      <c r="AR364" s="2">
        <v>788.28520131224889</v>
      </c>
      <c r="AS364" s="2">
        <v>245280</v>
      </c>
      <c r="AT364" s="2">
        <v>0</v>
      </c>
      <c r="AU364" s="2">
        <v>5825.4</v>
      </c>
      <c r="AV364" s="2">
        <v>251105.4</v>
      </c>
      <c r="AW364" s="2">
        <v>769.99775463955939</v>
      </c>
      <c r="AX364" s="2">
        <v>0</v>
      </c>
      <c r="AY364" s="2">
        <v>18.287446672689534</v>
      </c>
      <c r="AZ364" s="2">
        <v>788.28520131224889</v>
      </c>
      <c r="BA364" s="2">
        <v>3918.5955731361819</v>
      </c>
      <c r="BB364" s="2">
        <v>0</v>
      </c>
      <c r="BC364" s="2">
        <v>93.066644861984315</v>
      </c>
      <c r="BD364" s="2">
        <v>4011.6622179981659</v>
      </c>
      <c r="BE364" s="2">
        <v>3918.5955731361819</v>
      </c>
      <c r="BF364" s="2">
        <v>0</v>
      </c>
      <c r="BG364" s="2">
        <v>93.066644861984315</v>
      </c>
      <c r="BH364" s="2">
        <v>4011.6622179981659</v>
      </c>
      <c r="BI364" s="2">
        <v>1248254.4480000001</v>
      </c>
      <c r="BJ364" s="2">
        <v>0</v>
      </c>
      <c r="BK364" s="2">
        <v>29646.043139999998</v>
      </c>
      <c r="BL364" s="2">
        <v>1277900.4911400001</v>
      </c>
      <c r="BM364" s="2">
        <v>3918.5955731361819</v>
      </c>
      <c r="BN364" s="2">
        <v>0</v>
      </c>
      <c r="BO364" s="2">
        <v>93.066644861984315</v>
      </c>
      <c r="BP364" s="2">
        <v>4011.6622179981659</v>
      </c>
      <c r="BQ364" s="2" t="s">
        <v>96</v>
      </c>
      <c r="BR364" s="1">
        <v>1.4999999999999999E-2</v>
      </c>
      <c r="BS364" s="1">
        <v>3.5000000000000003E-2</v>
      </c>
      <c r="BT364" s="1">
        <v>0.26500000000000001</v>
      </c>
      <c r="BU364" s="2">
        <v>4599</v>
      </c>
      <c r="BV364" s="2">
        <v>10731.000000000002</v>
      </c>
      <c r="BW364" s="2">
        <v>81249</v>
      </c>
      <c r="BX364" s="2">
        <v>4599</v>
      </c>
      <c r="BY364" s="2">
        <v>4599</v>
      </c>
      <c r="BZ364" s="2">
        <v>4599</v>
      </c>
      <c r="CA364" s="2">
        <v>10731.000000000002</v>
      </c>
      <c r="CB364" s="2">
        <v>81249</v>
      </c>
      <c r="CC364" s="2">
        <v>4599</v>
      </c>
      <c r="CD364" s="2">
        <v>4599</v>
      </c>
      <c r="CE364" s="1">
        <f t="shared" si="5"/>
        <v>1.4999999999999999E-2</v>
      </c>
    </row>
    <row r="365" spans="1:83" ht="13.5" customHeight="1">
      <c r="A365" s="3" t="s">
        <v>520</v>
      </c>
      <c r="B365" t="s">
        <v>870</v>
      </c>
      <c r="C365" s="9" t="s">
        <v>1974</v>
      </c>
      <c r="D365" s="3" t="s">
        <v>852</v>
      </c>
      <c r="E365" s="3" t="s">
        <v>853</v>
      </c>
      <c r="F365" s="3" t="s">
        <v>836</v>
      </c>
      <c r="G365" s="3" t="s">
        <v>128</v>
      </c>
      <c r="H365" s="3" t="s">
        <v>89</v>
      </c>
      <c r="I365" s="3" t="s">
        <v>90</v>
      </c>
      <c r="J365" s="3" t="s">
        <v>854</v>
      </c>
      <c r="K365" s="3" t="s">
        <v>92</v>
      </c>
      <c r="L365" s="3" t="s">
        <v>93</v>
      </c>
      <c r="M365" s="3" t="s">
        <v>94</v>
      </c>
      <c r="N365" s="2">
        <v>10000000</v>
      </c>
      <c r="O365" s="2">
        <v>5438600</v>
      </c>
      <c r="P365" s="10">
        <v>1</v>
      </c>
      <c r="Q365" s="2">
        <v>10000000</v>
      </c>
      <c r="R365" s="2">
        <v>5438600</v>
      </c>
      <c r="S365" s="3" t="s">
        <v>94</v>
      </c>
      <c r="T365" s="2">
        <v>288000</v>
      </c>
      <c r="U365" s="2">
        <v>288000</v>
      </c>
      <c r="V365" s="2">
        <v>6840</v>
      </c>
      <c r="W365" s="11">
        <v>1</v>
      </c>
      <c r="X365" s="2">
        <v>288000</v>
      </c>
      <c r="Y365" s="2">
        <v>288000</v>
      </c>
      <c r="Z365" s="2">
        <v>6840</v>
      </c>
      <c r="AA365" s="12">
        <v>0.05</v>
      </c>
      <c r="AB365" s="13">
        <v>44561</v>
      </c>
      <c r="AC365" s="13">
        <v>44500</v>
      </c>
      <c r="AD365" s="2">
        <v>1</v>
      </c>
      <c r="AE365" s="2">
        <v>3</v>
      </c>
      <c r="AF365" s="3" t="s">
        <v>95</v>
      </c>
      <c r="AG365" s="2">
        <v>0</v>
      </c>
      <c r="AH365" s="3" t="s">
        <v>95</v>
      </c>
      <c r="AI365" s="3" t="s">
        <v>95</v>
      </c>
      <c r="AJ365" s="2">
        <v>1</v>
      </c>
      <c r="AK365" s="2">
        <v>723.28556208804002</v>
      </c>
      <c r="AL365" s="2">
        <v>0</v>
      </c>
      <c r="AM365" s="2">
        <v>17.178032099590951</v>
      </c>
      <c r="AN365" s="2">
        <v>740.46359418763097</v>
      </c>
      <c r="AO365" s="2">
        <v>723.28556208804002</v>
      </c>
      <c r="AP365" s="2">
        <v>0</v>
      </c>
      <c r="AQ365" s="2">
        <v>17.178032099590951</v>
      </c>
      <c r="AR365" s="2">
        <v>740.46359418763097</v>
      </c>
      <c r="AS365" s="2">
        <v>230400</v>
      </c>
      <c r="AT365" s="2">
        <v>0</v>
      </c>
      <c r="AU365" s="2">
        <v>5471.9999999999991</v>
      </c>
      <c r="AV365" s="2">
        <v>235872</v>
      </c>
      <c r="AW365" s="2">
        <v>723.28556208804002</v>
      </c>
      <c r="AX365" s="2">
        <v>0</v>
      </c>
      <c r="AY365" s="2">
        <v>17.178032099590951</v>
      </c>
      <c r="AZ365" s="2">
        <v>740.46359418763097</v>
      </c>
      <c r="BA365" s="2">
        <v>3680.8725540222445</v>
      </c>
      <c r="BB365" s="2">
        <v>0</v>
      </c>
      <c r="BC365" s="2">
        <v>87.420723158028309</v>
      </c>
      <c r="BD365" s="2">
        <v>3768.293277180273</v>
      </c>
      <c r="BE365" s="2">
        <v>3680.8725540222445</v>
      </c>
      <c r="BF365" s="2">
        <v>0</v>
      </c>
      <c r="BG365" s="2">
        <v>87.420723158028309</v>
      </c>
      <c r="BH365" s="2">
        <v>3768.293277180273</v>
      </c>
      <c r="BI365" s="2">
        <v>1172528.6400000001</v>
      </c>
      <c r="BJ365" s="2">
        <v>0</v>
      </c>
      <c r="BK365" s="2">
        <v>27847.555199999995</v>
      </c>
      <c r="BL365" s="2">
        <v>1200376.1952</v>
      </c>
      <c r="BM365" s="2">
        <v>3680.8725540222445</v>
      </c>
      <c r="BN365" s="2">
        <v>0</v>
      </c>
      <c r="BO365" s="2">
        <v>87.420723158028309</v>
      </c>
      <c r="BP365" s="2">
        <v>3768.293277180273</v>
      </c>
      <c r="BQ365" s="2" t="s">
        <v>96</v>
      </c>
      <c r="BR365" s="1">
        <v>1.4999999999999999E-2</v>
      </c>
      <c r="BS365" s="1">
        <v>3.5000000000000003E-2</v>
      </c>
      <c r="BT365" s="1">
        <v>0.26500000000000001</v>
      </c>
      <c r="BU365" s="2">
        <v>4320</v>
      </c>
      <c r="BV365" s="2">
        <v>10080.000000000002</v>
      </c>
      <c r="BW365" s="2">
        <v>76320</v>
      </c>
      <c r="BX365" s="2">
        <v>4320</v>
      </c>
      <c r="BY365" s="2">
        <v>4320</v>
      </c>
      <c r="BZ365" s="2">
        <v>4320</v>
      </c>
      <c r="CA365" s="2">
        <v>10080.000000000002</v>
      </c>
      <c r="CB365" s="2">
        <v>76320</v>
      </c>
      <c r="CC365" s="2">
        <v>4320</v>
      </c>
      <c r="CD365" s="2">
        <v>4320</v>
      </c>
      <c r="CE365" s="1">
        <f t="shared" si="5"/>
        <v>1.4999999999999999E-2</v>
      </c>
    </row>
    <row r="366" spans="1:83" ht="13.5" customHeight="1">
      <c r="A366" s="3" t="s">
        <v>520</v>
      </c>
      <c r="B366" t="s">
        <v>871</v>
      </c>
      <c r="C366" s="9" t="s">
        <v>1975</v>
      </c>
      <c r="D366" s="3" t="s">
        <v>852</v>
      </c>
      <c r="E366" s="3" t="s">
        <v>853</v>
      </c>
      <c r="F366" s="3" t="s">
        <v>836</v>
      </c>
      <c r="G366" s="3" t="s">
        <v>128</v>
      </c>
      <c r="H366" s="3" t="s">
        <v>89</v>
      </c>
      <c r="I366" s="3" t="s">
        <v>90</v>
      </c>
      <c r="J366" s="3" t="s">
        <v>854</v>
      </c>
      <c r="K366" s="3" t="s">
        <v>92</v>
      </c>
      <c r="L366" s="3" t="s">
        <v>93</v>
      </c>
      <c r="M366" s="3" t="s">
        <v>94</v>
      </c>
      <c r="N366" s="2">
        <v>10000000</v>
      </c>
      <c r="O366" s="2">
        <v>5438600</v>
      </c>
      <c r="P366" s="10">
        <v>1</v>
      </c>
      <c r="Q366" s="2">
        <v>10000000</v>
      </c>
      <c r="R366" s="2">
        <v>5438600</v>
      </c>
      <c r="S366" s="3" t="s">
        <v>94</v>
      </c>
      <c r="T366" s="2">
        <v>222600</v>
      </c>
      <c r="U366" s="2">
        <v>222600</v>
      </c>
      <c r="V366" s="2">
        <v>5286.75</v>
      </c>
      <c r="W366" s="11">
        <v>1</v>
      </c>
      <c r="X366" s="2">
        <v>222600</v>
      </c>
      <c r="Y366" s="2">
        <v>222600</v>
      </c>
      <c r="Z366" s="2">
        <v>5286.75</v>
      </c>
      <c r="AA366" s="12">
        <v>0.05</v>
      </c>
      <c r="AB366" s="13">
        <v>44561</v>
      </c>
      <c r="AC366" s="13">
        <v>44500</v>
      </c>
      <c r="AD366" s="2">
        <v>1</v>
      </c>
      <c r="AE366" s="2">
        <v>3</v>
      </c>
      <c r="AF366" s="3" t="s">
        <v>95</v>
      </c>
      <c r="AG366" s="2">
        <v>0</v>
      </c>
      <c r="AH366" s="3" t="s">
        <v>95</v>
      </c>
      <c r="AI366" s="3" t="s">
        <v>95</v>
      </c>
      <c r="AJ366" s="2">
        <v>1</v>
      </c>
      <c r="AK366" s="2">
        <v>559.03946569721427</v>
      </c>
      <c r="AL366" s="2">
        <v>0</v>
      </c>
      <c r="AM366" s="2">
        <v>13.27718731030884</v>
      </c>
      <c r="AN366" s="2">
        <v>572.31665300752309</v>
      </c>
      <c r="AO366" s="2">
        <v>559.03946569721427</v>
      </c>
      <c r="AP366" s="2">
        <v>0</v>
      </c>
      <c r="AQ366" s="2">
        <v>13.27718731030884</v>
      </c>
      <c r="AR366" s="2">
        <v>572.31665300752309</v>
      </c>
      <c r="AS366" s="2">
        <v>178080</v>
      </c>
      <c r="AT366" s="2">
        <v>0</v>
      </c>
      <c r="AU366" s="2">
        <v>4229.3999999999996</v>
      </c>
      <c r="AV366" s="2">
        <v>182309.4</v>
      </c>
      <c r="AW366" s="2">
        <v>559.03946569721427</v>
      </c>
      <c r="AX366" s="2">
        <v>0</v>
      </c>
      <c r="AY366" s="2">
        <v>13.27718731030884</v>
      </c>
      <c r="AZ366" s="2">
        <v>572.31665300752309</v>
      </c>
      <c r="BA366" s="2">
        <v>2845.0077448796933</v>
      </c>
      <c r="BB366" s="2">
        <v>0</v>
      </c>
      <c r="BC366" s="2">
        <v>67.56893394089272</v>
      </c>
      <c r="BD366" s="2">
        <v>2912.576678820586</v>
      </c>
      <c r="BE366" s="2">
        <v>2845.0077448796933</v>
      </c>
      <c r="BF366" s="2">
        <v>0</v>
      </c>
      <c r="BG366" s="2">
        <v>67.56893394089272</v>
      </c>
      <c r="BH366" s="2">
        <v>2912.576678820586</v>
      </c>
      <c r="BI366" s="2">
        <v>906266.92800000007</v>
      </c>
      <c r="BJ366" s="2">
        <v>0</v>
      </c>
      <c r="BK366" s="2">
        <v>21523.839539999997</v>
      </c>
      <c r="BL366" s="2">
        <v>927790.76754000003</v>
      </c>
      <c r="BM366" s="2">
        <v>2845.0077448796933</v>
      </c>
      <c r="BN366" s="2">
        <v>0</v>
      </c>
      <c r="BO366" s="2">
        <v>67.56893394089272</v>
      </c>
      <c r="BP366" s="2">
        <v>2912.576678820586</v>
      </c>
      <c r="BQ366" s="2" t="s">
        <v>96</v>
      </c>
      <c r="BR366" s="1">
        <v>1.4999999999999999E-2</v>
      </c>
      <c r="BS366" s="1">
        <v>3.5000000000000003E-2</v>
      </c>
      <c r="BT366" s="1">
        <v>0.26500000000000001</v>
      </c>
      <c r="BU366" s="2">
        <v>3339</v>
      </c>
      <c r="BV366" s="2">
        <v>7791.0000000000009</v>
      </c>
      <c r="BW366" s="2">
        <v>58989</v>
      </c>
      <c r="BX366" s="2">
        <v>3339</v>
      </c>
      <c r="BY366" s="2">
        <v>3339</v>
      </c>
      <c r="BZ366" s="2">
        <v>3339</v>
      </c>
      <c r="CA366" s="2">
        <v>7791.0000000000009</v>
      </c>
      <c r="CB366" s="2">
        <v>58989</v>
      </c>
      <c r="CC366" s="2">
        <v>3339</v>
      </c>
      <c r="CD366" s="2">
        <v>3339</v>
      </c>
      <c r="CE366" s="1">
        <f t="shared" si="5"/>
        <v>1.4999999999999999E-2</v>
      </c>
    </row>
    <row r="367" spans="1:83" ht="13.5" customHeight="1">
      <c r="A367" s="3" t="s">
        <v>520</v>
      </c>
      <c r="B367" t="s">
        <v>872</v>
      </c>
      <c r="C367" s="9" t="s">
        <v>1976</v>
      </c>
      <c r="D367" s="3" t="s">
        <v>852</v>
      </c>
      <c r="E367" s="3" t="s">
        <v>853</v>
      </c>
      <c r="F367" s="3" t="s">
        <v>836</v>
      </c>
      <c r="G367" s="3" t="s">
        <v>128</v>
      </c>
      <c r="H367" s="3" t="s">
        <v>89</v>
      </c>
      <c r="I367" s="3" t="s">
        <v>90</v>
      </c>
      <c r="J367" s="3" t="s">
        <v>854</v>
      </c>
      <c r="K367" s="3" t="s">
        <v>92</v>
      </c>
      <c r="L367" s="3" t="s">
        <v>93</v>
      </c>
      <c r="M367" s="3" t="s">
        <v>94</v>
      </c>
      <c r="N367" s="2">
        <v>10000000</v>
      </c>
      <c r="O367" s="2">
        <v>5438600</v>
      </c>
      <c r="P367" s="10">
        <v>1</v>
      </c>
      <c r="Q367" s="2">
        <v>10000000</v>
      </c>
      <c r="R367" s="2">
        <v>5438600</v>
      </c>
      <c r="S367" s="3" t="s">
        <v>94</v>
      </c>
      <c r="T367" s="2">
        <v>224000</v>
      </c>
      <c r="U367" s="2">
        <v>224000</v>
      </c>
      <c r="V367" s="2">
        <v>5195.5600000000004</v>
      </c>
      <c r="W367" s="11">
        <v>1</v>
      </c>
      <c r="X367" s="2">
        <v>224000</v>
      </c>
      <c r="Y367" s="2">
        <v>224000</v>
      </c>
      <c r="Z367" s="2">
        <v>5195.5600000000004</v>
      </c>
      <c r="AA367" s="12">
        <v>0.05</v>
      </c>
      <c r="AB367" s="13">
        <v>44560</v>
      </c>
      <c r="AC367" s="13">
        <v>44500</v>
      </c>
      <c r="AD367" s="2">
        <v>1</v>
      </c>
      <c r="AE367" s="2">
        <v>3</v>
      </c>
      <c r="AF367" s="3" t="s">
        <v>95</v>
      </c>
      <c r="AG367" s="2">
        <v>0</v>
      </c>
      <c r="AH367" s="3" t="s">
        <v>95</v>
      </c>
      <c r="AI367" s="3" t="s">
        <v>95</v>
      </c>
      <c r="AJ367" s="2">
        <v>1</v>
      </c>
      <c r="AK367" s="2">
        <v>562.55543717958676</v>
      </c>
      <c r="AL367" s="2">
        <v>0</v>
      </c>
      <c r="AM367" s="2">
        <v>13.048171996396309</v>
      </c>
      <c r="AN367" s="2">
        <v>575.60360917598302</v>
      </c>
      <c r="AO367" s="2">
        <v>562.55543717958676</v>
      </c>
      <c r="AP367" s="2">
        <v>0</v>
      </c>
      <c r="AQ367" s="2">
        <v>13.048171996396309</v>
      </c>
      <c r="AR367" s="2">
        <v>575.60360917598302</v>
      </c>
      <c r="AS367" s="2">
        <v>179200</v>
      </c>
      <c r="AT367" s="2">
        <v>0</v>
      </c>
      <c r="AU367" s="2">
        <v>4156.4480000000003</v>
      </c>
      <c r="AV367" s="2">
        <v>183356.44800000003</v>
      </c>
      <c r="AW367" s="2">
        <v>562.55543717958676</v>
      </c>
      <c r="AX367" s="2">
        <v>0</v>
      </c>
      <c r="AY367" s="2">
        <v>13.048171996396309</v>
      </c>
      <c r="AZ367" s="2">
        <v>575.60360917598302</v>
      </c>
      <c r="BA367" s="2">
        <v>2862.900875350635</v>
      </c>
      <c r="BB367" s="2">
        <v>0</v>
      </c>
      <c r="BC367" s="2">
        <v>66.403452106860456</v>
      </c>
      <c r="BD367" s="2">
        <v>2929.3043274574952</v>
      </c>
      <c r="BE367" s="2">
        <v>2862.900875350635</v>
      </c>
      <c r="BF367" s="2">
        <v>0</v>
      </c>
      <c r="BG367" s="2">
        <v>66.403452106860456</v>
      </c>
      <c r="BH367" s="2">
        <v>2929.3043274574952</v>
      </c>
      <c r="BI367" s="2">
        <v>911966.72000000009</v>
      </c>
      <c r="BJ367" s="2">
        <v>0</v>
      </c>
      <c r="BK367" s="2">
        <v>21152.579516800004</v>
      </c>
      <c r="BL367" s="2">
        <v>933119.29951680021</v>
      </c>
      <c r="BM367" s="2">
        <v>2862.900875350635</v>
      </c>
      <c r="BN367" s="2">
        <v>0</v>
      </c>
      <c r="BO367" s="2">
        <v>66.403452106860456</v>
      </c>
      <c r="BP367" s="2">
        <v>2929.3043274574952</v>
      </c>
      <c r="BQ367" s="2" t="s">
        <v>96</v>
      </c>
      <c r="BR367" s="1">
        <v>1.4999999999999999E-2</v>
      </c>
      <c r="BS367" s="1">
        <v>3.5000000000000003E-2</v>
      </c>
      <c r="BT367" s="1">
        <v>0.26500000000000001</v>
      </c>
      <c r="BU367" s="2">
        <v>3360</v>
      </c>
      <c r="BV367" s="2">
        <v>7840.0000000000009</v>
      </c>
      <c r="BW367" s="2">
        <v>59360</v>
      </c>
      <c r="BX367" s="2">
        <v>3360</v>
      </c>
      <c r="BY367" s="2">
        <v>3360</v>
      </c>
      <c r="BZ367" s="2">
        <v>3360</v>
      </c>
      <c r="CA367" s="2">
        <v>7840.0000000000009</v>
      </c>
      <c r="CB367" s="2">
        <v>59360</v>
      </c>
      <c r="CC367" s="2">
        <v>3360</v>
      </c>
      <c r="CD367" s="2">
        <v>3360</v>
      </c>
      <c r="CE367" s="1">
        <f t="shared" si="5"/>
        <v>1.4999999999999999E-2</v>
      </c>
    </row>
    <row r="368" spans="1:83" ht="13.5" customHeight="1">
      <c r="A368" s="3" t="s">
        <v>520</v>
      </c>
      <c r="B368" t="s">
        <v>873</v>
      </c>
      <c r="C368" s="9" t="s">
        <v>1977</v>
      </c>
      <c r="D368" s="3" t="s">
        <v>834</v>
      </c>
      <c r="E368" s="3" t="s">
        <v>835</v>
      </c>
      <c r="F368" s="3" t="s">
        <v>836</v>
      </c>
      <c r="G368" s="3" t="s">
        <v>100</v>
      </c>
      <c r="H368" s="3" t="s">
        <v>89</v>
      </c>
      <c r="I368" s="3" t="s">
        <v>90</v>
      </c>
      <c r="J368" s="3" t="s">
        <v>837</v>
      </c>
      <c r="K368" s="3" t="s">
        <v>92</v>
      </c>
      <c r="L368" s="3" t="s">
        <v>93</v>
      </c>
      <c r="M368" s="3" t="s">
        <v>94</v>
      </c>
      <c r="N368" s="2">
        <v>20000000</v>
      </c>
      <c r="O368" s="2">
        <v>16070150</v>
      </c>
      <c r="P368" s="10">
        <v>1</v>
      </c>
      <c r="Q368" s="2">
        <v>20000000</v>
      </c>
      <c r="R368" s="2">
        <v>16070150</v>
      </c>
      <c r="S368" s="3" t="s">
        <v>94</v>
      </c>
      <c r="T368" s="2">
        <v>320000</v>
      </c>
      <c r="U368" s="2">
        <v>320000</v>
      </c>
      <c r="V368" s="2">
        <v>7155.56</v>
      </c>
      <c r="W368" s="11">
        <v>1</v>
      </c>
      <c r="X368" s="2">
        <v>320000</v>
      </c>
      <c r="Y368" s="2">
        <v>320000</v>
      </c>
      <c r="Z368" s="2">
        <v>7155.56</v>
      </c>
      <c r="AA368" s="12">
        <v>0.05</v>
      </c>
      <c r="AB368" s="13">
        <v>44560</v>
      </c>
      <c r="AC368" s="13">
        <v>44500</v>
      </c>
      <c r="AD368" s="2">
        <v>1</v>
      </c>
      <c r="AE368" s="2">
        <v>3</v>
      </c>
      <c r="AF368" s="3" t="s">
        <v>95</v>
      </c>
      <c r="AG368" s="2">
        <v>0</v>
      </c>
      <c r="AH368" s="3" t="s">
        <v>95</v>
      </c>
      <c r="AI368" s="3" t="s">
        <v>95</v>
      </c>
      <c r="AJ368" s="2">
        <v>1</v>
      </c>
      <c r="AK368" s="2">
        <v>803.65062454226666</v>
      </c>
      <c r="AL368" s="2">
        <v>0</v>
      </c>
      <c r="AM368" s="2">
        <v>17.970532071717692</v>
      </c>
      <c r="AN368" s="2">
        <v>821.62115661398434</v>
      </c>
      <c r="AO368" s="2">
        <v>803.65062454226666</v>
      </c>
      <c r="AP368" s="2">
        <v>0</v>
      </c>
      <c r="AQ368" s="2">
        <v>17.970532071717692</v>
      </c>
      <c r="AR368" s="2">
        <v>821.62115661398434</v>
      </c>
      <c r="AS368" s="2">
        <v>256000</v>
      </c>
      <c r="AT368" s="2">
        <v>0</v>
      </c>
      <c r="AU368" s="2">
        <v>5724.4479999999994</v>
      </c>
      <c r="AV368" s="2">
        <v>261724.448</v>
      </c>
      <c r="AW368" s="2">
        <v>803.65062454226666</v>
      </c>
      <c r="AX368" s="2">
        <v>0</v>
      </c>
      <c r="AY368" s="2">
        <v>17.970532071717692</v>
      </c>
      <c r="AZ368" s="2">
        <v>821.62115661398434</v>
      </c>
      <c r="BA368" s="2">
        <v>4089.8583933580494</v>
      </c>
      <c r="BB368" s="2">
        <v>0</v>
      </c>
      <c r="BC368" s="2">
        <v>91.453834766178502</v>
      </c>
      <c r="BD368" s="2">
        <v>4181.3122281242277</v>
      </c>
      <c r="BE368" s="2">
        <v>4089.8583933580494</v>
      </c>
      <c r="BF368" s="2">
        <v>0</v>
      </c>
      <c r="BG368" s="2">
        <v>91.453834766178502</v>
      </c>
      <c r="BH368" s="2">
        <v>4181.3122281242277</v>
      </c>
      <c r="BI368" s="2">
        <v>1302809.6000000001</v>
      </c>
      <c r="BJ368" s="2">
        <v>0</v>
      </c>
      <c r="BK368" s="2">
        <v>29132.288316799997</v>
      </c>
      <c r="BL368" s="2">
        <v>1331941.8883168001</v>
      </c>
      <c r="BM368" s="2">
        <v>4089.8583933580494</v>
      </c>
      <c r="BN368" s="2">
        <v>0</v>
      </c>
      <c r="BO368" s="2">
        <v>91.453834766178502</v>
      </c>
      <c r="BP368" s="2">
        <v>4181.3122281242277</v>
      </c>
      <c r="BQ368" s="2" t="s">
        <v>96</v>
      </c>
      <c r="BR368" s="1">
        <v>1.4999999999999999E-2</v>
      </c>
      <c r="BS368" s="1">
        <v>3.5000000000000003E-2</v>
      </c>
      <c r="BT368" s="1">
        <v>0.26500000000000001</v>
      </c>
      <c r="BU368" s="2">
        <v>4800</v>
      </c>
      <c r="BV368" s="2">
        <v>11200.000000000002</v>
      </c>
      <c r="BW368" s="2">
        <v>84800</v>
      </c>
      <c r="BX368" s="2">
        <v>4800</v>
      </c>
      <c r="BY368" s="2">
        <v>4800</v>
      </c>
      <c r="BZ368" s="2">
        <v>4800</v>
      </c>
      <c r="CA368" s="2">
        <v>11200.000000000002</v>
      </c>
      <c r="CB368" s="2">
        <v>84800</v>
      </c>
      <c r="CC368" s="2">
        <v>4800</v>
      </c>
      <c r="CD368" s="2">
        <v>4800</v>
      </c>
      <c r="CE368" s="1">
        <f t="shared" si="5"/>
        <v>1.4999999999999999E-2</v>
      </c>
    </row>
    <row r="369" spans="1:83" ht="13.5" customHeight="1">
      <c r="A369" s="3" t="s">
        <v>520</v>
      </c>
      <c r="B369" t="s">
        <v>874</v>
      </c>
      <c r="C369" s="9" t="s">
        <v>1978</v>
      </c>
      <c r="D369" s="3" t="s">
        <v>852</v>
      </c>
      <c r="E369" s="3" t="s">
        <v>853</v>
      </c>
      <c r="F369" s="3" t="s">
        <v>836</v>
      </c>
      <c r="G369" s="3" t="s">
        <v>128</v>
      </c>
      <c r="H369" s="3" t="s">
        <v>89</v>
      </c>
      <c r="I369" s="3" t="s">
        <v>90</v>
      </c>
      <c r="J369" s="3" t="s">
        <v>854</v>
      </c>
      <c r="K369" s="3" t="s">
        <v>92</v>
      </c>
      <c r="L369" s="3" t="s">
        <v>93</v>
      </c>
      <c r="M369" s="3" t="s">
        <v>94</v>
      </c>
      <c r="N369" s="2">
        <v>10000000</v>
      </c>
      <c r="O369" s="2">
        <v>5438600</v>
      </c>
      <c r="P369" s="10">
        <v>1</v>
      </c>
      <c r="Q369" s="2">
        <v>10000000</v>
      </c>
      <c r="R369" s="2">
        <v>5438600</v>
      </c>
      <c r="S369" s="3" t="s">
        <v>94</v>
      </c>
      <c r="T369" s="2">
        <v>290700</v>
      </c>
      <c r="U369" s="2">
        <v>290700</v>
      </c>
      <c r="V369" s="2">
        <v>6944.5</v>
      </c>
      <c r="W369" s="11">
        <v>1</v>
      </c>
      <c r="X369" s="2">
        <v>290700</v>
      </c>
      <c r="Y369" s="2">
        <v>290700</v>
      </c>
      <c r="Z369" s="2">
        <v>6944.5</v>
      </c>
      <c r="AA369" s="12">
        <v>0.05</v>
      </c>
      <c r="AB369" s="13">
        <v>44571</v>
      </c>
      <c r="AC369" s="13">
        <v>44500</v>
      </c>
      <c r="AD369" s="2">
        <v>1</v>
      </c>
      <c r="AE369" s="2">
        <v>3</v>
      </c>
      <c r="AF369" s="3" t="s">
        <v>95</v>
      </c>
      <c r="AG369" s="2">
        <v>0</v>
      </c>
      <c r="AH369" s="3" t="s">
        <v>95</v>
      </c>
      <c r="AI369" s="3" t="s">
        <v>95</v>
      </c>
      <c r="AJ369" s="2">
        <v>1</v>
      </c>
      <c r="AK369" s="2">
        <v>730.06636423261534</v>
      </c>
      <c r="AL369" s="2">
        <v>0</v>
      </c>
      <c r="AM369" s="2">
        <v>17.440474256668033</v>
      </c>
      <c r="AN369" s="2">
        <v>747.50683848928338</v>
      </c>
      <c r="AO369" s="2">
        <v>730.06636423261534</v>
      </c>
      <c r="AP369" s="2">
        <v>0</v>
      </c>
      <c r="AQ369" s="2">
        <v>17.440474256668033</v>
      </c>
      <c r="AR369" s="2">
        <v>747.50683848928338</v>
      </c>
      <c r="AS369" s="2">
        <v>232560</v>
      </c>
      <c r="AT369" s="2">
        <v>0</v>
      </c>
      <c r="AU369" s="2">
        <v>5555.5999999999995</v>
      </c>
      <c r="AV369" s="2">
        <v>238115.6</v>
      </c>
      <c r="AW369" s="2">
        <v>730.06636423261534</v>
      </c>
      <c r="AX369" s="2">
        <v>0</v>
      </c>
      <c r="AY369" s="2">
        <v>17.440474256668033</v>
      </c>
      <c r="AZ369" s="2">
        <v>747.50683848928338</v>
      </c>
      <c r="BA369" s="2">
        <v>3715.3807342162027</v>
      </c>
      <c r="BB369" s="2">
        <v>0</v>
      </c>
      <c r="BC369" s="2">
        <v>88.756317539609284</v>
      </c>
      <c r="BD369" s="2">
        <v>3804.1370517558121</v>
      </c>
      <c r="BE369" s="2">
        <v>3715.3807342162027</v>
      </c>
      <c r="BF369" s="2">
        <v>0</v>
      </c>
      <c r="BG369" s="2">
        <v>88.756317539609284</v>
      </c>
      <c r="BH369" s="2">
        <v>3804.1370517558121</v>
      </c>
      <c r="BI369" s="2">
        <v>1183521.0960000001</v>
      </c>
      <c r="BJ369" s="2">
        <v>0</v>
      </c>
      <c r="BK369" s="2">
        <v>28273.003959999998</v>
      </c>
      <c r="BL369" s="2">
        <v>1211794.09996</v>
      </c>
      <c r="BM369" s="2">
        <v>3715.3807342162027</v>
      </c>
      <c r="BN369" s="2">
        <v>0</v>
      </c>
      <c r="BO369" s="2">
        <v>88.756317539609284</v>
      </c>
      <c r="BP369" s="2">
        <v>3804.1370517558121</v>
      </c>
      <c r="BQ369" s="2" t="s">
        <v>96</v>
      </c>
      <c r="BR369" s="1">
        <v>1.4999999999999999E-2</v>
      </c>
      <c r="BS369" s="1">
        <v>3.5000000000000003E-2</v>
      </c>
      <c r="BT369" s="1">
        <v>0.26500000000000001</v>
      </c>
      <c r="BU369" s="2">
        <v>4360.5</v>
      </c>
      <c r="BV369" s="2">
        <v>10174.500000000002</v>
      </c>
      <c r="BW369" s="2">
        <v>77035.5</v>
      </c>
      <c r="BX369" s="2">
        <v>4360.5</v>
      </c>
      <c r="BY369" s="2">
        <v>4360.5</v>
      </c>
      <c r="BZ369" s="2">
        <v>4360.5</v>
      </c>
      <c r="CA369" s="2">
        <v>10174.500000000002</v>
      </c>
      <c r="CB369" s="2">
        <v>77035.5</v>
      </c>
      <c r="CC369" s="2">
        <v>4360.5</v>
      </c>
      <c r="CD369" s="2">
        <v>4360.5</v>
      </c>
      <c r="CE369" s="1">
        <f t="shared" si="5"/>
        <v>1.4999999999999999E-2</v>
      </c>
    </row>
    <row r="370" spans="1:83" ht="13.5" customHeight="1">
      <c r="A370" s="3" t="s">
        <v>520</v>
      </c>
      <c r="B370" t="s">
        <v>875</v>
      </c>
      <c r="C370" s="9" t="s">
        <v>1979</v>
      </c>
      <c r="D370" s="3" t="s">
        <v>852</v>
      </c>
      <c r="E370" s="3" t="s">
        <v>853</v>
      </c>
      <c r="F370" s="3" t="s">
        <v>836</v>
      </c>
      <c r="G370" s="3" t="s">
        <v>128</v>
      </c>
      <c r="H370" s="3" t="s">
        <v>89</v>
      </c>
      <c r="I370" s="3" t="s">
        <v>90</v>
      </c>
      <c r="J370" s="3" t="s">
        <v>854</v>
      </c>
      <c r="K370" s="3" t="s">
        <v>92</v>
      </c>
      <c r="L370" s="3" t="s">
        <v>93</v>
      </c>
      <c r="M370" s="3" t="s">
        <v>94</v>
      </c>
      <c r="N370" s="2">
        <v>10000000</v>
      </c>
      <c r="O370" s="2">
        <v>5438600</v>
      </c>
      <c r="P370" s="10">
        <v>1</v>
      </c>
      <c r="Q370" s="2">
        <v>10000000</v>
      </c>
      <c r="R370" s="2">
        <v>5438600</v>
      </c>
      <c r="S370" s="3" t="s">
        <v>94</v>
      </c>
      <c r="T370" s="2">
        <v>200000</v>
      </c>
      <c r="U370" s="2">
        <v>200000</v>
      </c>
      <c r="V370" s="2">
        <v>4472.22</v>
      </c>
      <c r="W370" s="11">
        <v>1</v>
      </c>
      <c r="X370" s="2">
        <v>200000</v>
      </c>
      <c r="Y370" s="2">
        <v>200000</v>
      </c>
      <c r="Z370" s="2">
        <v>4472.22</v>
      </c>
      <c r="AA370" s="12">
        <v>0.05</v>
      </c>
      <c r="AB370" s="13">
        <v>44560</v>
      </c>
      <c r="AC370" s="13">
        <v>44500</v>
      </c>
      <c r="AD370" s="2">
        <v>1</v>
      </c>
      <c r="AE370" s="2">
        <v>3</v>
      </c>
      <c r="AF370" s="3" t="s">
        <v>95</v>
      </c>
      <c r="AG370" s="2">
        <v>0</v>
      </c>
      <c r="AH370" s="3" t="s">
        <v>95</v>
      </c>
      <c r="AI370" s="3" t="s">
        <v>95</v>
      </c>
      <c r="AJ370" s="2">
        <v>1</v>
      </c>
      <c r="AK370" s="2">
        <v>502.2816403389167</v>
      </c>
      <c r="AL370" s="2">
        <v>0</v>
      </c>
      <c r="AM370" s="2">
        <v>11.231569987782551</v>
      </c>
      <c r="AN370" s="2">
        <v>513.51321032669921</v>
      </c>
      <c r="AO370" s="2">
        <v>502.2816403389167</v>
      </c>
      <c r="AP370" s="2">
        <v>0</v>
      </c>
      <c r="AQ370" s="2">
        <v>11.231569987782551</v>
      </c>
      <c r="AR370" s="2">
        <v>513.51321032669921</v>
      </c>
      <c r="AS370" s="2">
        <v>160000</v>
      </c>
      <c r="AT370" s="2">
        <v>0</v>
      </c>
      <c r="AU370" s="2">
        <v>3577.7759999999998</v>
      </c>
      <c r="AV370" s="2">
        <v>163577.77600000001</v>
      </c>
      <c r="AW370" s="2">
        <v>502.2816403389167</v>
      </c>
      <c r="AX370" s="2">
        <v>0</v>
      </c>
      <c r="AY370" s="2">
        <v>11.231569987782551</v>
      </c>
      <c r="AZ370" s="2">
        <v>513.51321032669921</v>
      </c>
      <c r="BA370" s="2">
        <v>2556.1614958487812</v>
      </c>
      <c r="BB370" s="2">
        <v>0</v>
      </c>
      <c r="BC370" s="2">
        <v>57.158582824824187</v>
      </c>
      <c r="BD370" s="2">
        <v>2613.3200786736052</v>
      </c>
      <c r="BE370" s="2">
        <v>2556.1614958487812</v>
      </c>
      <c r="BF370" s="2">
        <v>0</v>
      </c>
      <c r="BG370" s="2">
        <v>57.158582824824187</v>
      </c>
      <c r="BH370" s="2">
        <v>2613.3200786736052</v>
      </c>
      <c r="BI370" s="2">
        <v>814256</v>
      </c>
      <c r="BJ370" s="2">
        <v>0</v>
      </c>
      <c r="BK370" s="2">
        <v>18207.659841600002</v>
      </c>
      <c r="BL370" s="2">
        <v>832463.65984160011</v>
      </c>
      <c r="BM370" s="2">
        <v>2556.1614958487812</v>
      </c>
      <c r="BN370" s="2">
        <v>0</v>
      </c>
      <c r="BO370" s="2">
        <v>57.158582824824187</v>
      </c>
      <c r="BP370" s="2">
        <v>2613.3200786736052</v>
      </c>
      <c r="BQ370" s="2" t="s">
        <v>96</v>
      </c>
      <c r="BR370" s="1">
        <v>1.4999999999999999E-2</v>
      </c>
      <c r="BS370" s="1">
        <v>3.5000000000000003E-2</v>
      </c>
      <c r="BT370" s="1">
        <v>0.26500000000000001</v>
      </c>
      <c r="BU370" s="2">
        <v>3000</v>
      </c>
      <c r="BV370" s="2">
        <v>7000.0000000000009</v>
      </c>
      <c r="BW370" s="2">
        <v>53000</v>
      </c>
      <c r="BX370" s="2">
        <v>3000</v>
      </c>
      <c r="BY370" s="2">
        <v>3000</v>
      </c>
      <c r="BZ370" s="2">
        <v>3000</v>
      </c>
      <c r="CA370" s="2">
        <v>7000.0000000000009</v>
      </c>
      <c r="CB370" s="2">
        <v>53000</v>
      </c>
      <c r="CC370" s="2">
        <v>3000</v>
      </c>
      <c r="CD370" s="2">
        <v>3000</v>
      </c>
      <c r="CE370" s="1">
        <f t="shared" si="5"/>
        <v>1.4999999999999999E-2</v>
      </c>
    </row>
    <row r="371" spans="1:83" ht="13.5" customHeight="1">
      <c r="A371" s="3" t="s">
        <v>520</v>
      </c>
      <c r="B371" t="s">
        <v>876</v>
      </c>
      <c r="C371" s="9" t="s">
        <v>1980</v>
      </c>
      <c r="D371" s="3" t="s">
        <v>839</v>
      </c>
      <c r="E371" s="3" t="s">
        <v>840</v>
      </c>
      <c r="F371" s="3" t="s">
        <v>836</v>
      </c>
      <c r="G371" s="3" t="s">
        <v>128</v>
      </c>
      <c r="H371" s="3" t="s">
        <v>89</v>
      </c>
      <c r="I371" s="3" t="s">
        <v>90</v>
      </c>
      <c r="J371" s="3" t="s">
        <v>841</v>
      </c>
      <c r="K371" s="3" t="s">
        <v>92</v>
      </c>
      <c r="L371" s="3" t="s">
        <v>93</v>
      </c>
      <c r="M371" s="3" t="s">
        <v>94</v>
      </c>
      <c r="N371" s="2">
        <v>15000000</v>
      </c>
      <c r="O371" s="2">
        <v>5914800</v>
      </c>
      <c r="P371" s="10">
        <v>1</v>
      </c>
      <c r="Q371" s="2">
        <v>15000000</v>
      </c>
      <c r="R371" s="2">
        <v>5914800</v>
      </c>
      <c r="S371" s="3" t="s">
        <v>94</v>
      </c>
      <c r="T371" s="2">
        <v>1176000</v>
      </c>
      <c r="U371" s="2">
        <v>1176000</v>
      </c>
      <c r="V371" s="2">
        <v>27113.33</v>
      </c>
      <c r="W371" s="11">
        <v>1</v>
      </c>
      <c r="X371" s="2">
        <v>1176000</v>
      </c>
      <c r="Y371" s="2">
        <v>1176000</v>
      </c>
      <c r="Z371" s="2">
        <v>27113.33</v>
      </c>
      <c r="AA371" s="12">
        <v>0.05</v>
      </c>
      <c r="AB371" s="13">
        <v>44571</v>
      </c>
      <c r="AC371" s="13">
        <v>44500</v>
      </c>
      <c r="AD371" s="2">
        <v>1</v>
      </c>
      <c r="AE371" s="2">
        <v>3</v>
      </c>
      <c r="AF371" s="3" t="s">
        <v>95</v>
      </c>
      <c r="AG371" s="2">
        <v>0</v>
      </c>
      <c r="AH371" s="3" t="s">
        <v>95</v>
      </c>
      <c r="AI371" s="3" t="s">
        <v>95</v>
      </c>
      <c r="AJ371" s="2">
        <v>1</v>
      </c>
      <c r="AK371" s="2">
        <v>2953.4160451928301</v>
      </c>
      <c r="AL371" s="2">
        <v>0</v>
      </c>
      <c r="AM371" s="2">
        <v>68.092639337251811</v>
      </c>
      <c r="AN371" s="2">
        <v>3021.5086845300821</v>
      </c>
      <c r="AO371" s="2">
        <v>2953.4160451928301</v>
      </c>
      <c r="AP371" s="2">
        <v>0</v>
      </c>
      <c r="AQ371" s="2">
        <v>68.092639337251811</v>
      </c>
      <c r="AR371" s="2">
        <v>3021.5086845300821</v>
      </c>
      <c r="AS371" s="2">
        <v>940800</v>
      </c>
      <c r="AT371" s="2">
        <v>0</v>
      </c>
      <c r="AU371" s="2">
        <v>21690.664000000001</v>
      </c>
      <c r="AV371" s="2">
        <v>962490.66400000011</v>
      </c>
      <c r="AW371" s="2">
        <v>2953.4160451928301</v>
      </c>
      <c r="AX371" s="2">
        <v>0</v>
      </c>
      <c r="AY371" s="2">
        <v>68.092639337251811</v>
      </c>
      <c r="AZ371" s="2">
        <v>3021.5086845300821</v>
      </c>
      <c r="BA371" s="2">
        <v>15030.229595590832</v>
      </c>
      <c r="BB371" s="2">
        <v>0</v>
      </c>
      <c r="BC371" s="2">
        <v>346.53025085120822</v>
      </c>
      <c r="BD371" s="2">
        <v>15376.759846442041</v>
      </c>
      <c r="BE371" s="2">
        <v>15030.229595590832</v>
      </c>
      <c r="BF371" s="2">
        <v>0</v>
      </c>
      <c r="BG371" s="2">
        <v>346.53025085120822</v>
      </c>
      <c r="BH371" s="2">
        <v>15376.759846442041</v>
      </c>
      <c r="BI371" s="2">
        <v>4787825.28</v>
      </c>
      <c r="BJ371" s="2">
        <v>0</v>
      </c>
      <c r="BK371" s="2">
        <v>110385.95816240001</v>
      </c>
      <c r="BL371" s="2">
        <v>4898211.2381624011</v>
      </c>
      <c r="BM371" s="2">
        <v>15030.229595590832</v>
      </c>
      <c r="BN371" s="2">
        <v>0</v>
      </c>
      <c r="BO371" s="2">
        <v>346.53025085120822</v>
      </c>
      <c r="BP371" s="2">
        <v>15376.759846442041</v>
      </c>
      <c r="BQ371" s="2" t="s">
        <v>96</v>
      </c>
      <c r="BR371" s="1">
        <v>1.4999999999999999E-2</v>
      </c>
      <c r="BS371" s="1">
        <v>3.5000000000000003E-2</v>
      </c>
      <c r="BT371" s="1">
        <v>0.26500000000000001</v>
      </c>
      <c r="BU371" s="2">
        <v>17640</v>
      </c>
      <c r="BV371" s="2">
        <v>41160.000000000007</v>
      </c>
      <c r="BW371" s="2">
        <v>311640</v>
      </c>
      <c r="BX371" s="2">
        <v>17640</v>
      </c>
      <c r="BY371" s="2">
        <v>17640</v>
      </c>
      <c r="BZ371" s="2">
        <v>17640</v>
      </c>
      <c r="CA371" s="2">
        <v>41160.000000000007</v>
      </c>
      <c r="CB371" s="2">
        <v>311640</v>
      </c>
      <c r="CC371" s="2">
        <v>17640</v>
      </c>
      <c r="CD371" s="2">
        <v>17640</v>
      </c>
      <c r="CE371" s="1">
        <f t="shared" si="5"/>
        <v>1.4999999999999999E-2</v>
      </c>
    </row>
    <row r="372" spans="1:83" ht="13.5" customHeight="1">
      <c r="A372" s="3" t="s">
        <v>520</v>
      </c>
      <c r="B372" t="s">
        <v>877</v>
      </c>
      <c r="C372" s="9" t="s">
        <v>1981</v>
      </c>
      <c r="D372" s="3" t="s">
        <v>839</v>
      </c>
      <c r="E372" s="3" t="s">
        <v>840</v>
      </c>
      <c r="F372" s="3" t="s">
        <v>836</v>
      </c>
      <c r="G372" s="3" t="s">
        <v>128</v>
      </c>
      <c r="H372" s="3" t="s">
        <v>89</v>
      </c>
      <c r="I372" s="3" t="s">
        <v>90</v>
      </c>
      <c r="J372" s="3" t="s">
        <v>841</v>
      </c>
      <c r="K372" s="3" t="s">
        <v>92</v>
      </c>
      <c r="L372" s="3" t="s">
        <v>93</v>
      </c>
      <c r="M372" s="3" t="s">
        <v>94</v>
      </c>
      <c r="N372" s="2">
        <v>15000000</v>
      </c>
      <c r="O372" s="2">
        <v>5914800</v>
      </c>
      <c r="P372" s="10">
        <v>1</v>
      </c>
      <c r="Q372" s="2">
        <v>15000000</v>
      </c>
      <c r="R372" s="2">
        <v>5914800</v>
      </c>
      <c r="S372" s="3" t="s">
        <v>94</v>
      </c>
      <c r="T372" s="2">
        <v>571200</v>
      </c>
      <c r="U372" s="2">
        <v>571200</v>
      </c>
      <c r="V372" s="2">
        <v>13169.33</v>
      </c>
      <c r="W372" s="11">
        <v>1</v>
      </c>
      <c r="X372" s="2">
        <v>571200</v>
      </c>
      <c r="Y372" s="2">
        <v>571200</v>
      </c>
      <c r="Z372" s="2">
        <v>13169.33</v>
      </c>
      <c r="AA372" s="12">
        <v>0.05</v>
      </c>
      <c r="AB372" s="13">
        <v>44571</v>
      </c>
      <c r="AC372" s="13">
        <v>44500</v>
      </c>
      <c r="AD372" s="2">
        <v>1</v>
      </c>
      <c r="AE372" s="2">
        <v>3</v>
      </c>
      <c r="AF372" s="3" t="s">
        <v>95</v>
      </c>
      <c r="AG372" s="2">
        <v>0</v>
      </c>
      <c r="AH372" s="3" t="s">
        <v>95</v>
      </c>
      <c r="AI372" s="3" t="s">
        <v>95</v>
      </c>
      <c r="AJ372" s="2">
        <v>1</v>
      </c>
      <c r="AK372" s="2">
        <v>1434.516364807946</v>
      </c>
      <c r="AL372" s="2">
        <v>0</v>
      </c>
      <c r="AM372" s="2">
        <v>33.073563372822527</v>
      </c>
      <c r="AN372" s="2">
        <v>1467.5899281807685</v>
      </c>
      <c r="AO372" s="2">
        <v>1434.516364807946</v>
      </c>
      <c r="AP372" s="2">
        <v>0</v>
      </c>
      <c r="AQ372" s="2">
        <v>33.073563372822527</v>
      </c>
      <c r="AR372" s="2">
        <v>1467.5899281807685</v>
      </c>
      <c r="AS372" s="2">
        <v>456960</v>
      </c>
      <c r="AT372" s="2">
        <v>0</v>
      </c>
      <c r="AU372" s="2">
        <v>10535.464</v>
      </c>
      <c r="AV372" s="2">
        <v>467495.46399999998</v>
      </c>
      <c r="AW372" s="2">
        <v>1434.516364807946</v>
      </c>
      <c r="AX372" s="2">
        <v>0</v>
      </c>
      <c r="AY372" s="2">
        <v>33.073563372822527</v>
      </c>
      <c r="AZ372" s="2">
        <v>1467.5899281807685</v>
      </c>
      <c r="BA372" s="2">
        <v>7300.3972321441188</v>
      </c>
      <c r="BB372" s="2">
        <v>0</v>
      </c>
      <c r="BC372" s="2">
        <v>168.31467136063114</v>
      </c>
      <c r="BD372" s="2">
        <v>7468.711903504749</v>
      </c>
      <c r="BE372" s="2">
        <v>7300.3972321441188</v>
      </c>
      <c r="BF372" s="2">
        <v>0</v>
      </c>
      <c r="BG372" s="2">
        <v>168.31467136063114</v>
      </c>
      <c r="BH372" s="2">
        <v>7468.711903504749</v>
      </c>
      <c r="BI372" s="2">
        <v>2325515.1359999999</v>
      </c>
      <c r="BJ372" s="2">
        <v>0</v>
      </c>
      <c r="BK372" s="2">
        <v>53616.029842399999</v>
      </c>
      <c r="BL372" s="2">
        <v>2379131.1658423999</v>
      </c>
      <c r="BM372" s="2">
        <v>7300.3972321441188</v>
      </c>
      <c r="BN372" s="2">
        <v>0</v>
      </c>
      <c r="BO372" s="2">
        <v>168.31467136063114</v>
      </c>
      <c r="BP372" s="2">
        <v>7468.711903504749</v>
      </c>
      <c r="BQ372" s="2" t="s">
        <v>96</v>
      </c>
      <c r="BR372" s="1">
        <v>1.4999999999999999E-2</v>
      </c>
      <c r="BS372" s="1">
        <v>3.5000000000000003E-2</v>
      </c>
      <c r="BT372" s="1">
        <v>0.26500000000000001</v>
      </c>
      <c r="BU372" s="2">
        <v>8568</v>
      </c>
      <c r="BV372" s="2">
        <v>19992.000000000004</v>
      </c>
      <c r="BW372" s="2">
        <v>151368</v>
      </c>
      <c r="BX372" s="2">
        <v>8568</v>
      </c>
      <c r="BY372" s="2">
        <v>8568</v>
      </c>
      <c r="BZ372" s="2">
        <v>8568</v>
      </c>
      <c r="CA372" s="2">
        <v>19992.000000000004</v>
      </c>
      <c r="CB372" s="2">
        <v>151368</v>
      </c>
      <c r="CC372" s="2">
        <v>8568</v>
      </c>
      <c r="CD372" s="2">
        <v>8568</v>
      </c>
      <c r="CE372" s="1">
        <f t="shared" si="5"/>
        <v>1.4999999999999999E-2</v>
      </c>
    </row>
    <row r="373" spans="1:83" ht="13.5" customHeight="1">
      <c r="A373" s="3" t="s">
        <v>520</v>
      </c>
      <c r="B373" t="s">
        <v>878</v>
      </c>
      <c r="C373" s="9" t="s">
        <v>1982</v>
      </c>
      <c r="D373" s="3" t="s">
        <v>852</v>
      </c>
      <c r="E373" s="3" t="s">
        <v>853</v>
      </c>
      <c r="F373" s="3" t="s">
        <v>836</v>
      </c>
      <c r="G373" s="3" t="s">
        <v>128</v>
      </c>
      <c r="H373" s="3" t="s">
        <v>89</v>
      </c>
      <c r="I373" s="3" t="s">
        <v>90</v>
      </c>
      <c r="J373" s="3" t="s">
        <v>854</v>
      </c>
      <c r="K373" s="3" t="s">
        <v>92</v>
      </c>
      <c r="L373" s="3" t="s">
        <v>93</v>
      </c>
      <c r="M373" s="3" t="s">
        <v>94</v>
      </c>
      <c r="N373" s="2">
        <v>10000000</v>
      </c>
      <c r="O373" s="2">
        <v>5438600</v>
      </c>
      <c r="P373" s="10">
        <v>1</v>
      </c>
      <c r="Q373" s="2">
        <v>10000000</v>
      </c>
      <c r="R373" s="2">
        <v>5438600</v>
      </c>
      <c r="S373" s="3" t="s">
        <v>94</v>
      </c>
      <c r="T373" s="2">
        <v>210000</v>
      </c>
      <c r="U373" s="2">
        <v>210000</v>
      </c>
      <c r="V373" s="2">
        <v>4841.67</v>
      </c>
      <c r="W373" s="11">
        <v>1</v>
      </c>
      <c r="X373" s="2">
        <v>210000</v>
      </c>
      <c r="Y373" s="2">
        <v>210000</v>
      </c>
      <c r="Z373" s="2">
        <v>4841.67</v>
      </c>
      <c r="AA373" s="12">
        <v>0.05</v>
      </c>
      <c r="AB373" s="13">
        <v>44571</v>
      </c>
      <c r="AC373" s="13">
        <v>44500</v>
      </c>
      <c r="AD373" s="2">
        <v>1</v>
      </c>
      <c r="AE373" s="2">
        <v>3</v>
      </c>
      <c r="AF373" s="3" t="s">
        <v>95</v>
      </c>
      <c r="AG373" s="2">
        <v>0</v>
      </c>
      <c r="AH373" s="3" t="s">
        <v>95</v>
      </c>
      <c r="AI373" s="3" t="s">
        <v>95</v>
      </c>
      <c r="AJ373" s="2">
        <v>1</v>
      </c>
      <c r="AK373" s="2">
        <v>527.39572235586252</v>
      </c>
      <c r="AL373" s="2">
        <v>0</v>
      </c>
      <c r="AM373" s="2">
        <v>12.159409747898614</v>
      </c>
      <c r="AN373" s="2">
        <v>539.55513210376114</v>
      </c>
      <c r="AO373" s="2">
        <v>527.39572235586252</v>
      </c>
      <c r="AP373" s="2">
        <v>0</v>
      </c>
      <c r="AQ373" s="2">
        <v>12.159409747898614</v>
      </c>
      <c r="AR373" s="2">
        <v>539.55513210376114</v>
      </c>
      <c r="AS373" s="2">
        <v>168000</v>
      </c>
      <c r="AT373" s="2">
        <v>0</v>
      </c>
      <c r="AU373" s="2">
        <v>3873.3359999999998</v>
      </c>
      <c r="AV373" s="2">
        <v>171873.33600000001</v>
      </c>
      <c r="AW373" s="2">
        <v>527.39572235586252</v>
      </c>
      <c r="AX373" s="2">
        <v>0</v>
      </c>
      <c r="AY373" s="2">
        <v>12.159409747898614</v>
      </c>
      <c r="AZ373" s="2">
        <v>539.55513210376114</v>
      </c>
      <c r="BA373" s="2">
        <v>2683.9695706412199</v>
      </c>
      <c r="BB373" s="2">
        <v>0</v>
      </c>
      <c r="BC373" s="2">
        <v>61.880452148030841</v>
      </c>
      <c r="BD373" s="2">
        <v>2745.8500227892509</v>
      </c>
      <c r="BE373" s="2">
        <v>2683.9695706412199</v>
      </c>
      <c r="BF373" s="2">
        <v>0</v>
      </c>
      <c r="BG373" s="2">
        <v>61.880452148030841</v>
      </c>
      <c r="BH373" s="2">
        <v>2745.8500227892509</v>
      </c>
      <c r="BI373" s="2">
        <v>854968.8</v>
      </c>
      <c r="BJ373" s="2">
        <v>0</v>
      </c>
      <c r="BK373" s="2">
        <v>19711.794237599999</v>
      </c>
      <c r="BL373" s="2">
        <v>874680.5942376001</v>
      </c>
      <c r="BM373" s="2">
        <v>2683.9695706412199</v>
      </c>
      <c r="BN373" s="2">
        <v>0</v>
      </c>
      <c r="BO373" s="2">
        <v>61.880452148030841</v>
      </c>
      <c r="BP373" s="2">
        <v>2745.8500227892509</v>
      </c>
      <c r="BQ373" s="2" t="s">
        <v>96</v>
      </c>
      <c r="BR373" s="1">
        <v>1.4999999999999999E-2</v>
      </c>
      <c r="BS373" s="1">
        <v>3.5000000000000003E-2</v>
      </c>
      <c r="BT373" s="1">
        <v>0.26500000000000001</v>
      </c>
      <c r="BU373" s="2">
        <v>3150</v>
      </c>
      <c r="BV373" s="2">
        <v>7350.0000000000009</v>
      </c>
      <c r="BW373" s="2">
        <v>55650</v>
      </c>
      <c r="BX373" s="2">
        <v>3150</v>
      </c>
      <c r="BY373" s="2">
        <v>3150</v>
      </c>
      <c r="BZ373" s="2">
        <v>3150</v>
      </c>
      <c r="CA373" s="2">
        <v>7350.0000000000009</v>
      </c>
      <c r="CB373" s="2">
        <v>55650</v>
      </c>
      <c r="CC373" s="2">
        <v>3150</v>
      </c>
      <c r="CD373" s="2">
        <v>3150</v>
      </c>
      <c r="CE373" s="1">
        <f t="shared" si="5"/>
        <v>1.4999999999999999E-2</v>
      </c>
    </row>
    <row r="374" spans="1:83" ht="13.5" customHeight="1">
      <c r="A374" s="3" t="s">
        <v>520</v>
      </c>
      <c r="B374" t="s">
        <v>879</v>
      </c>
      <c r="C374" s="9" t="s">
        <v>1983</v>
      </c>
      <c r="D374" s="3" t="s">
        <v>848</v>
      </c>
      <c r="E374" s="3" t="s">
        <v>849</v>
      </c>
      <c r="F374" s="3" t="s">
        <v>836</v>
      </c>
      <c r="G374" s="3" t="s">
        <v>100</v>
      </c>
      <c r="H374" s="3" t="s">
        <v>89</v>
      </c>
      <c r="I374" s="3" t="s">
        <v>90</v>
      </c>
      <c r="J374" s="3" t="s">
        <v>850</v>
      </c>
      <c r="K374" s="3" t="s">
        <v>92</v>
      </c>
      <c r="L374" s="3" t="s">
        <v>93</v>
      </c>
      <c r="M374" s="3" t="s">
        <v>94</v>
      </c>
      <c r="N374" s="2">
        <v>10000000</v>
      </c>
      <c r="O374" s="2">
        <v>5510800</v>
      </c>
      <c r="P374" s="10">
        <v>1</v>
      </c>
      <c r="Q374" s="2">
        <v>10000000</v>
      </c>
      <c r="R374" s="2">
        <v>5510800</v>
      </c>
      <c r="S374" s="3" t="s">
        <v>94</v>
      </c>
      <c r="T374" s="2">
        <v>1206000</v>
      </c>
      <c r="U374" s="2">
        <v>1206000</v>
      </c>
      <c r="V374" s="2">
        <v>29480</v>
      </c>
      <c r="W374" s="11">
        <v>1</v>
      </c>
      <c r="X374" s="2">
        <v>1206000</v>
      </c>
      <c r="Y374" s="2">
        <v>1206000</v>
      </c>
      <c r="Z374" s="2">
        <v>29480</v>
      </c>
      <c r="AA374" s="12">
        <v>0.05</v>
      </c>
      <c r="AB374" s="13">
        <v>44582</v>
      </c>
      <c r="AC374" s="13">
        <v>44500</v>
      </c>
      <c r="AD374" s="2">
        <v>1</v>
      </c>
      <c r="AE374" s="2">
        <v>3</v>
      </c>
      <c r="AF374" s="3" t="s">
        <v>95</v>
      </c>
      <c r="AG374" s="2">
        <v>0</v>
      </c>
      <c r="AH374" s="3" t="s">
        <v>95</v>
      </c>
      <c r="AI374" s="3" t="s">
        <v>95</v>
      </c>
      <c r="AJ374" s="2">
        <v>1</v>
      </c>
      <c r="AK374" s="2">
        <v>3028.7582912436674</v>
      </c>
      <c r="AL374" s="2">
        <v>0</v>
      </c>
      <c r="AM374" s="2">
        <v>74.036313785956338</v>
      </c>
      <c r="AN374" s="2">
        <v>3102.7946050296237</v>
      </c>
      <c r="AO374" s="2">
        <v>3028.7582912436674</v>
      </c>
      <c r="AP374" s="2">
        <v>0</v>
      </c>
      <c r="AQ374" s="2">
        <v>74.036313785956338</v>
      </c>
      <c r="AR374" s="2">
        <v>3102.7946050296237</v>
      </c>
      <c r="AS374" s="2">
        <v>964800</v>
      </c>
      <c r="AT374" s="2">
        <v>0</v>
      </c>
      <c r="AU374" s="2">
        <v>23583.999999999996</v>
      </c>
      <c r="AV374" s="2">
        <v>988384</v>
      </c>
      <c r="AW374" s="2">
        <v>3028.7582912436674</v>
      </c>
      <c r="AX374" s="2">
        <v>0</v>
      </c>
      <c r="AY374" s="2">
        <v>74.036313785956338</v>
      </c>
      <c r="AZ374" s="2">
        <v>3102.7946050296237</v>
      </c>
      <c r="BA374" s="2">
        <v>15413.653819968149</v>
      </c>
      <c r="BB374" s="2">
        <v>0</v>
      </c>
      <c r="BC374" s="2">
        <v>376.77820448811042</v>
      </c>
      <c r="BD374" s="2">
        <v>15790.432024456259</v>
      </c>
      <c r="BE374" s="2">
        <v>15413.653819968149</v>
      </c>
      <c r="BF374" s="2">
        <v>0</v>
      </c>
      <c r="BG374" s="2">
        <v>376.77820448811042</v>
      </c>
      <c r="BH374" s="2">
        <v>15790.432024456259</v>
      </c>
      <c r="BI374" s="2">
        <v>4909963.6800000006</v>
      </c>
      <c r="BJ374" s="2">
        <v>0</v>
      </c>
      <c r="BK374" s="2">
        <v>120021.33439999999</v>
      </c>
      <c r="BL374" s="2">
        <v>5029985.0143999998</v>
      </c>
      <c r="BM374" s="2">
        <v>15413.653819968149</v>
      </c>
      <c r="BN374" s="2">
        <v>0</v>
      </c>
      <c r="BO374" s="2">
        <v>376.77820448811042</v>
      </c>
      <c r="BP374" s="2">
        <v>15790.432024456259</v>
      </c>
      <c r="BQ374" s="2" t="s">
        <v>96</v>
      </c>
      <c r="BR374" s="1">
        <v>1.4999999999999999E-2</v>
      </c>
      <c r="BS374" s="1">
        <v>3.5000000000000003E-2</v>
      </c>
      <c r="BT374" s="1">
        <v>0.26500000000000001</v>
      </c>
      <c r="BU374" s="2">
        <v>18090</v>
      </c>
      <c r="BV374" s="2">
        <v>42210.000000000007</v>
      </c>
      <c r="BW374" s="2">
        <v>319590</v>
      </c>
      <c r="BX374" s="2">
        <v>18090</v>
      </c>
      <c r="BY374" s="2">
        <v>18090</v>
      </c>
      <c r="BZ374" s="2">
        <v>18090</v>
      </c>
      <c r="CA374" s="2">
        <v>42210.000000000007</v>
      </c>
      <c r="CB374" s="2">
        <v>319590</v>
      </c>
      <c r="CC374" s="2">
        <v>18090</v>
      </c>
      <c r="CD374" s="2">
        <v>18090</v>
      </c>
      <c r="CE374" s="1">
        <f t="shared" si="5"/>
        <v>1.4999999999999999E-2</v>
      </c>
    </row>
    <row r="375" spans="1:83" ht="13.5" customHeight="1">
      <c r="A375" s="3" t="s">
        <v>520</v>
      </c>
      <c r="B375" t="s">
        <v>880</v>
      </c>
      <c r="C375" s="9" t="s">
        <v>1984</v>
      </c>
      <c r="D375" s="3" t="s">
        <v>860</v>
      </c>
      <c r="E375" s="3" t="s">
        <v>861</v>
      </c>
      <c r="F375" s="3" t="s">
        <v>836</v>
      </c>
      <c r="G375" s="3" t="s">
        <v>128</v>
      </c>
      <c r="H375" s="3" t="s">
        <v>89</v>
      </c>
      <c r="I375" s="3" t="s">
        <v>90</v>
      </c>
      <c r="J375" s="3" t="s">
        <v>862</v>
      </c>
      <c r="K375" s="3" t="s">
        <v>92</v>
      </c>
      <c r="L375" s="3" t="s">
        <v>93</v>
      </c>
      <c r="M375" s="3" t="s">
        <v>94</v>
      </c>
      <c r="N375" s="2">
        <v>3000000</v>
      </c>
      <c r="O375" s="2">
        <v>2262000</v>
      </c>
      <c r="P375" s="10">
        <v>1</v>
      </c>
      <c r="Q375" s="2">
        <v>3000000</v>
      </c>
      <c r="R375" s="2">
        <v>2262000</v>
      </c>
      <c r="S375" s="3" t="s">
        <v>94</v>
      </c>
      <c r="T375" s="2">
        <v>500000</v>
      </c>
      <c r="U375" s="2">
        <v>500000</v>
      </c>
      <c r="V375" s="2">
        <v>12222.22</v>
      </c>
      <c r="W375" s="11">
        <v>1</v>
      </c>
      <c r="X375" s="2">
        <v>500000</v>
      </c>
      <c r="Y375" s="2">
        <v>500000</v>
      </c>
      <c r="Z375" s="2">
        <v>12222.22</v>
      </c>
      <c r="AA375" s="12">
        <v>0.05</v>
      </c>
      <c r="AB375" s="13">
        <v>44582</v>
      </c>
      <c r="AC375" s="13">
        <v>44500</v>
      </c>
      <c r="AD375" s="2">
        <v>1</v>
      </c>
      <c r="AE375" s="2">
        <v>3</v>
      </c>
      <c r="AF375" s="3" t="s">
        <v>95</v>
      </c>
      <c r="AG375" s="2">
        <v>0</v>
      </c>
      <c r="AH375" s="3" t="s">
        <v>95</v>
      </c>
      <c r="AI375" s="3" t="s">
        <v>95</v>
      </c>
      <c r="AJ375" s="2">
        <v>1</v>
      </c>
      <c r="AK375" s="2">
        <v>1255.7041008472918</v>
      </c>
      <c r="AL375" s="2">
        <v>0</v>
      </c>
      <c r="AM375" s="2">
        <v>30.694983550915573</v>
      </c>
      <c r="AN375" s="2">
        <v>1286.3990843982074</v>
      </c>
      <c r="AO375" s="2">
        <v>1255.7041008472918</v>
      </c>
      <c r="AP375" s="2">
        <v>0</v>
      </c>
      <c r="AQ375" s="2">
        <v>30.694983550915573</v>
      </c>
      <c r="AR375" s="2">
        <v>1286.3990843982074</v>
      </c>
      <c r="AS375" s="2">
        <v>400000</v>
      </c>
      <c r="AT375" s="2">
        <v>0</v>
      </c>
      <c r="AU375" s="2">
        <v>9777.775999999998</v>
      </c>
      <c r="AV375" s="2">
        <v>409777.77599999995</v>
      </c>
      <c r="AW375" s="2">
        <v>1255.7041008472918</v>
      </c>
      <c r="AX375" s="2">
        <v>0</v>
      </c>
      <c r="AY375" s="2">
        <v>30.694983550915573</v>
      </c>
      <c r="AZ375" s="2">
        <v>1286.3990843982074</v>
      </c>
      <c r="BA375" s="2">
        <v>6390.4037396219528</v>
      </c>
      <c r="BB375" s="2">
        <v>0</v>
      </c>
      <c r="BC375" s="2">
        <v>156.20984078896444</v>
      </c>
      <c r="BD375" s="2">
        <v>6546.6135804109172</v>
      </c>
      <c r="BE375" s="2">
        <v>6390.4037396219528</v>
      </c>
      <c r="BF375" s="2">
        <v>0</v>
      </c>
      <c r="BG375" s="2">
        <v>156.20984078896444</v>
      </c>
      <c r="BH375" s="2">
        <v>6546.6135804109172</v>
      </c>
      <c r="BI375" s="2">
        <v>2035640</v>
      </c>
      <c r="BJ375" s="2">
        <v>0</v>
      </c>
      <c r="BK375" s="2">
        <v>49760.079841599989</v>
      </c>
      <c r="BL375" s="2">
        <v>2085400.0798415998</v>
      </c>
      <c r="BM375" s="2">
        <v>6390.4037396219528</v>
      </c>
      <c r="BN375" s="2">
        <v>0</v>
      </c>
      <c r="BO375" s="2">
        <v>156.20984078896444</v>
      </c>
      <c r="BP375" s="2">
        <v>6546.6135804109172</v>
      </c>
      <c r="BQ375" s="2" t="s">
        <v>96</v>
      </c>
      <c r="BR375" s="1">
        <v>1.4999999999999999E-2</v>
      </c>
      <c r="BS375" s="1">
        <v>3.5000000000000003E-2</v>
      </c>
      <c r="BT375" s="1">
        <v>0.26500000000000001</v>
      </c>
      <c r="BU375" s="2">
        <v>7500</v>
      </c>
      <c r="BV375" s="2">
        <v>17500</v>
      </c>
      <c r="BW375" s="2">
        <v>132500</v>
      </c>
      <c r="BX375" s="2">
        <v>7500</v>
      </c>
      <c r="BY375" s="2">
        <v>7500</v>
      </c>
      <c r="BZ375" s="2">
        <v>7500</v>
      </c>
      <c r="CA375" s="2">
        <v>17500</v>
      </c>
      <c r="CB375" s="2">
        <v>132500</v>
      </c>
      <c r="CC375" s="2">
        <v>7500</v>
      </c>
      <c r="CD375" s="2">
        <v>7500</v>
      </c>
      <c r="CE375" s="1">
        <f t="shared" si="5"/>
        <v>1.4999999999999999E-2</v>
      </c>
    </row>
    <row r="376" spans="1:83" ht="13.5" customHeight="1">
      <c r="A376" s="3" t="s">
        <v>520</v>
      </c>
      <c r="B376" t="s">
        <v>881</v>
      </c>
      <c r="C376" s="9" t="s">
        <v>1985</v>
      </c>
      <c r="D376" s="3" t="s">
        <v>882</v>
      </c>
      <c r="E376" s="3" t="s">
        <v>883</v>
      </c>
      <c r="F376" s="3" t="s">
        <v>836</v>
      </c>
      <c r="G376" s="3" t="s">
        <v>100</v>
      </c>
      <c r="H376" s="3" t="s">
        <v>89</v>
      </c>
      <c r="I376" s="3" t="s">
        <v>90</v>
      </c>
      <c r="J376" s="3" t="s">
        <v>884</v>
      </c>
      <c r="K376" s="3" t="s">
        <v>92</v>
      </c>
      <c r="L376" s="3" t="s">
        <v>93</v>
      </c>
      <c r="M376" s="3" t="s">
        <v>94</v>
      </c>
      <c r="N376" s="2">
        <v>20000000</v>
      </c>
      <c r="O376" s="2">
        <v>16046300</v>
      </c>
      <c r="P376" s="10">
        <v>1</v>
      </c>
      <c r="Q376" s="2">
        <v>20000000</v>
      </c>
      <c r="R376" s="2">
        <v>16046300</v>
      </c>
      <c r="S376" s="3" t="s">
        <v>94</v>
      </c>
      <c r="T376" s="2">
        <v>3953700</v>
      </c>
      <c r="U376" s="2">
        <v>3953700</v>
      </c>
      <c r="V376" s="2">
        <v>87860</v>
      </c>
      <c r="W376" s="11">
        <v>1</v>
      </c>
      <c r="X376" s="2">
        <v>3953700</v>
      </c>
      <c r="Y376" s="2">
        <v>3953700</v>
      </c>
      <c r="Z376" s="2">
        <v>87860</v>
      </c>
      <c r="AA376" s="12">
        <v>0.05</v>
      </c>
      <c r="AB376" s="13">
        <v>44566</v>
      </c>
      <c r="AC376" s="13">
        <v>44500</v>
      </c>
      <c r="AD376" s="2">
        <v>1</v>
      </c>
      <c r="AE376" s="2">
        <v>3</v>
      </c>
      <c r="AF376" s="3" t="s">
        <v>95</v>
      </c>
      <c r="AG376" s="2">
        <v>0</v>
      </c>
      <c r="AH376" s="3" t="s">
        <v>95</v>
      </c>
      <c r="AI376" s="3" t="s">
        <v>95</v>
      </c>
      <c r="AJ376" s="2">
        <v>1</v>
      </c>
      <c r="AK376" s="2">
        <v>9929.3546070398752</v>
      </c>
      <c r="AL376" s="2">
        <v>0</v>
      </c>
      <c r="AM376" s="2">
        <v>220.65232460088612</v>
      </c>
      <c r="AN376" s="2">
        <v>10150.006931640761</v>
      </c>
      <c r="AO376" s="2">
        <v>9929.3546070398752</v>
      </c>
      <c r="AP376" s="2">
        <v>0</v>
      </c>
      <c r="AQ376" s="2">
        <v>220.65232460088612</v>
      </c>
      <c r="AR376" s="2">
        <v>10150.006931640761</v>
      </c>
      <c r="AS376" s="2">
        <v>3162960</v>
      </c>
      <c r="AT376" s="2">
        <v>0</v>
      </c>
      <c r="AU376" s="2">
        <v>70288</v>
      </c>
      <c r="AV376" s="2">
        <v>3233248.0000000005</v>
      </c>
      <c r="AW376" s="2">
        <v>9929.3546070398752</v>
      </c>
      <c r="AX376" s="2">
        <v>0</v>
      </c>
      <c r="AY376" s="2">
        <v>220.65232460088612</v>
      </c>
      <c r="AZ376" s="2">
        <v>10150.006931640761</v>
      </c>
      <c r="BA376" s="2">
        <v>50531.478530686632</v>
      </c>
      <c r="BB376" s="2">
        <v>0</v>
      </c>
      <c r="BC376" s="2">
        <v>1122.9217451263696</v>
      </c>
      <c r="BD376" s="2">
        <v>51654.400275813001</v>
      </c>
      <c r="BE376" s="2">
        <v>50531.478530686632</v>
      </c>
      <c r="BF376" s="2">
        <v>0</v>
      </c>
      <c r="BG376" s="2">
        <v>1122.9217451263696</v>
      </c>
      <c r="BH376" s="2">
        <v>51654.400275813001</v>
      </c>
      <c r="BI376" s="2">
        <v>16096619.736000001</v>
      </c>
      <c r="BJ376" s="2">
        <v>0</v>
      </c>
      <c r="BK376" s="2">
        <v>357702.66080000001</v>
      </c>
      <c r="BL376" s="2">
        <v>16454322.396800002</v>
      </c>
      <c r="BM376" s="2">
        <v>50531.478530686632</v>
      </c>
      <c r="BN376" s="2">
        <v>0</v>
      </c>
      <c r="BO376" s="2">
        <v>1122.9217451263696</v>
      </c>
      <c r="BP376" s="2">
        <v>51654.400275813001</v>
      </c>
      <c r="BQ376" s="2" t="s">
        <v>96</v>
      </c>
      <c r="BR376" s="1">
        <v>1.4999999999999999E-2</v>
      </c>
      <c r="BS376" s="1">
        <v>3.5000000000000003E-2</v>
      </c>
      <c r="BT376" s="1">
        <v>0.26500000000000001</v>
      </c>
      <c r="BU376" s="2">
        <v>59305.5</v>
      </c>
      <c r="BV376" s="2">
        <v>138379.5</v>
      </c>
      <c r="BW376" s="2">
        <v>1047730.5</v>
      </c>
      <c r="BX376" s="2">
        <v>59305.5</v>
      </c>
      <c r="BY376" s="2">
        <v>59305.5</v>
      </c>
      <c r="BZ376" s="2">
        <v>59305.5</v>
      </c>
      <c r="CA376" s="2">
        <v>138379.5</v>
      </c>
      <c r="CB376" s="2">
        <v>1047730.5</v>
      </c>
      <c r="CC376" s="2">
        <v>59305.5</v>
      </c>
      <c r="CD376" s="2">
        <v>59305.5</v>
      </c>
      <c r="CE376" s="1">
        <f t="shared" si="5"/>
        <v>1.4999999999999999E-2</v>
      </c>
    </row>
    <row r="377" spans="1:83" ht="13.5" customHeight="1">
      <c r="A377" s="3" t="s">
        <v>520</v>
      </c>
      <c r="B377" t="s">
        <v>885</v>
      </c>
      <c r="C377" s="9" t="s">
        <v>1986</v>
      </c>
      <c r="D377" s="3" t="s">
        <v>839</v>
      </c>
      <c r="E377" s="3" t="s">
        <v>840</v>
      </c>
      <c r="F377" s="3" t="s">
        <v>836</v>
      </c>
      <c r="G377" s="3" t="s">
        <v>128</v>
      </c>
      <c r="H377" s="3" t="s">
        <v>89</v>
      </c>
      <c r="I377" s="3" t="s">
        <v>90</v>
      </c>
      <c r="J377" s="3" t="s">
        <v>841</v>
      </c>
      <c r="K377" s="3" t="s">
        <v>92</v>
      </c>
      <c r="L377" s="3" t="s">
        <v>93</v>
      </c>
      <c r="M377" s="3" t="s">
        <v>94</v>
      </c>
      <c r="N377" s="2">
        <v>15000000</v>
      </c>
      <c r="O377" s="2">
        <v>5914800</v>
      </c>
      <c r="P377" s="10">
        <v>1</v>
      </c>
      <c r="Q377" s="2">
        <v>15000000</v>
      </c>
      <c r="R377" s="2">
        <v>5914800</v>
      </c>
      <c r="S377" s="3" t="s">
        <v>94</v>
      </c>
      <c r="T377" s="2">
        <v>1752000</v>
      </c>
      <c r="U377" s="2">
        <v>1752000</v>
      </c>
      <c r="V377" s="2">
        <v>42583.33</v>
      </c>
      <c r="W377" s="11">
        <v>1</v>
      </c>
      <c r="X377" s="2">
        <v>1752000</v>
      </c>
      <c r="Y377" s="2">
        <v>1752000</v>
      </c>
      <c r="Z377" s="2">
        <v>42583.33</v>
      </c>
      <c r="AA377" s="12">
        <v>0.05</v>
      </c>
      <c r="AB377" s="13">
        <v>44586</v>
      </c>
      <c r="AC377" s="13">
        <v>44500</v>
      </c>
      <c r="AD377" s="2">
        <v>1</v>
      </c>
      <c r="AE377" s="2">
        <v>3</v>
      </c>
      <c r="AF377" s="3" t="s">
        <v>95</v>
      </c>
      <c r="AG377" s="2">
        <v>0</v>
      </c>
      <c r="AH377" s="3" t="s">
        <v>95</v>
      </c>
      <c r="AI377" s="3" t="s">
        <v>95</v>
      </c>
      <c r="AJ377" s="2">
        <v>1</v>
      </c>
      <c r="AK377" s="2">
        <v>4399.9871693689101</v>
      </c>
      <c r="AL377" s="2">
        <v>0</v>
      </c>
      <c r="AM377" s="2">
        <v>106.94412421746702</v>
      </c>
      <c r="AN377" s="2">
        <v>4506.9312935863773</v>
      </c>
      <c r="AO377" s="2">
        <v>4399.9871693689101</v>
      </c>
      <c r="AP377" s="2">
        <v>0</v>
      </c>
      <c r="AQ377" s="2">
        <v>106.94412421746702</v>
      </c>
      <c r="AR377" s="2">
        <v>4506.9312935863773</v>
      </c>
      <c r="AS377" s="2">
        <v>1401600</v>
      </c>
      <c r="AT377" s="2">
        <v>0</v>
      </c>
      <c r="AU377" s="2">
        <v>34066.663999999997</v>
      </c>
      <c r="AV377" s="2">
        <v>1435666.6640000001</v>
      </c>
      <c r="AW377" s="2">
        <v>4399.9871693689101</v>
      </c>
      <c r="AX377" s="2">
        <v>0</v>
      </c>
      <c r="AY377" s="2">
        <v>106.94412421746702</v>
      </c>
      <c r="AZ377" s="2">
        <v>4506.9312935863773</v>
      </c>
      <c r="BA377" s="2">
        <v>22391.974703635322</v>
      </c>
      <c r="BB377" s="2">
        <v>0</v>
      </c>
      <c r="BC377" s="2">
        <v>544.24934255511141</v>
      </c>
      <c r="BD377" s="2">
        <v>22936.224046190433</v>
      </c>
      <c r="BE377" s="2">
        <v>22391.974703635322</v>
      </c>
      <c r="BF377" s="2">
        <v>0</v>
      </c>
      <c r="BG377" s="2">
        <v>544.24934255511141</v>
      </c>
      <c r="BH377" s="2">
        <v>22936.224046190433</v>
      </c>
      <c r="BI377" s="2">
        <v>7132882.5600000005</v>
      </c>
      <c r="BJ377" s="2">
        <v>0</v>
      </c>
      <c r="BK377" s="2">
        <v>173368.6597624</v>
      </c>
      <c r="BL377" s="2">
        <v>7306251.2197624007</v>
      </c>
      <c r="BM377" s="2">
        <v>22391.974703635322</v>
      </c>
      <c r="BN377" s="2">
        <v>0</v>
      </c>
      <c r="BO377" s="2">
        <v>544.24934255511141</v>
      </c>
      <c r="BP377" s="2">
        <v>22936.224046190433</v>
      </c>
      <c r="BQ377" s="2" t="s">
        <v>96</v>
      </c>
      <c r="BR377" s="1">
        <v>1.4999999999999999E-2</v>
      </c>
      <c r="BS377" s="1">
        <v>3.5000000000000003E-2</v>
      </c>
      <c r="BT377" s="1">
        <v>0.26500000000000001</v>
      </c>
      <c r="BU377" s="2">
        <v>26280</v>
      </c>
      <c r="BV377" s="2">
        <v>61320.000000000007</v>
      </c>
      <c r="BW377" s="2">
        <v>464280</v>
      </c>
      <c r="BX377" s="2">
        <v>26280</v>
      </c>
      <c r="BY377" s="2">
        <v>26280</v>
      </c>
      <c r="BZ377" s="2">
        <v>26280</v>
      </c>
      <c r="CA377" s="2">
        <v>61320.000000000007</v>
      </c>
      <c r="CB377" s="2">
        <v>464280</v>
      </c>
      <c r="CC377" s="2">
        <v>26280</v>
      </c>
      <c r="CD377" s="2">
        <v>26280</v>
      </c>
      <c r="CE377" s="1">
        <f t="shared" si="5"/>
        <v>1.4999999999999999E-2</v>
      </c>
    </row>
    <row r="378" spans="1:83" ht="13.5" customHeight="1">
      <c r="A378" s="3" t="s">
        <v>520</v>
      </c>
      <c r="B378" t="s">
        <v>886</v>
      </c>
      <c r="C378" s="9" t="s">
        <v>1987</v>
      </c>
      <c r="D378" s="3" t="s">
        <v>852</v>
      </c>
      <c r="E378" s="3" t="s">
        <v>853</v>
      </c>
      <c r="F378" s="3" t="s">
        <v>836</v>
      </c>
      <c r="G378" s="3" t="s">
        <v>128</v>
      </c>
      <c r="H378" s="3" t="s">
        <v>89</v>
      </c>
      <c r="I378" s="3" t="s">
        <v>90</v>
      </c>
      <c r="J378" s="3" t="s">
        <v>854</v>
      </c>
      <c r="K378" s="3" t="s">
        <v>92</v>
      </c>
      <c r="L378" s="3" t="s">
        <v>93</v>
      </c>
      <c r="M378" s="3" t="s">
        <v>94</v>
      </c>
      <c r="N378" s="2">
        <v>10000000</v>
      </c>
      <c r="O378" s="2">
        <v>5438600</v>
      </c>
      <c r="P378" s="10">
        <v>1</v>
      </c>
      <c r="Q378" s="2">
        <v>10000000</v>
      </c>
      <c r="R378" s="2">
        <v>5438600</v>
      </c>
      <c r="S378" s="3" t="s">
        <v>94</v>
      </c>
      <c r="T378" s="2">
        <v>517500</v>
      </c>
      <c r="U378" s="2">
        <v>517500</v>
      </c>
      <c r="V378" s="2">
        <v>12578.13</v>
      </c>
      <c r="W378" s="11">
        <v>1</v>
      </c>
      <c r="X378" s="2">
        <v>517500</v>
      </c>
      <c r="Y378" s="2">
        <v>517500</v>
      </c>
      <c r="Z378" s="2">
        <v>12578.13</v>
      </c>
      <c r="AA378" s="12">
        <v>0.05</v>
      </c>
      <c r="AB378" s="13">
        <v>44586</v>
      </c>
      <c r="AC378" s="13">
        <v>44500</v>
      </c>
      <c r="AD378" s="2">
        <v>1</v>
      </c>
      <c r="AE378" s="2">
        <v>3</v>
      </c>
      <c r="AF378" s="3" t="s">
        <v>95</v>
      </c>
      <c r="AG378" s="2">
        <v>0</v>
      </c>
      <c r="AH378" s="3" t="s">
        <v>95</v>
      </c>
      <c r="AI378" s="3" t="s">
        <v>95</v>
      </c>
      <c r="AJ378" s="2">
        <v>1</v>
      </c>
      <c r="AK378" s="2">
        <v>1299.6537443769471</v>
      </c>
      <c r="AL378" s="2">
        <v>0</v>
      </c>
      <c r="AM378" s="2">
        <v>31.58881884398069</v>
      </c>
      <c r="AN378" s="2">
        <v>1331.2425632209279</v>
      </c>
      <c r="AO378" s="2">
        <v>1299.6537443769471</v>
      </c>
      <c r="AP378" s="2">
        <v>0</v>
      </c>
      <c r="AQ378" s="2">
        <v>31.58881884398069</v>
      </c>
      <c r="AR378" s="2">
        <v>1331.2425632209279</v>
      </c>
      <c r="AS378" s="2">
        <v>414000</v>
      </c>
      <c r="AT378" s="2">
        <v>0</v>
      </c>
      <c r="AU378" s="2">
        <v>10062.503999999999</v>
      </c>
      <c r="AV378" s="2">
        <v>424062.50400000007</v>
      </c>
      <c r="AW378" s="2">
        <v>1299.6537443769471</v>
      </c>
      <c r="AX378" s="2">
        <v>0</v>
      </c>
      <c r="AY378" s="2">
        <v>31.58881884398069</v>
      </c>
      <c r="AZ378" s="2">
        <v>1331.2425632209279</v>
      </c>
      <c r="BA378" s="2">
        <v>6614.0678705087221</v>
      </c>
      <c r="BB378" s="2">
        <v>0</v>
      </c>
      <c r="BC378" s="2">
        <v>160.75865797890214</v>
      </c>
      <c r="BD378" s="2">
        <v>6774.8265284876243</v>
      </c>
      <c r="BE378" s="2">
        <v>6614.0678705087221</v>
      </c>
      <c r="BF378" s="2">
        <v>0</v>
      </c>
      <c r="BG378" s="2">
        <v>160.75865797890214</v>
      </c>
      <c r="BH378" s="2">
        <v>6774.8265284876243</v>
      </c>
      <c r="BI378" s="2">
        <v>2106887.4</v>
      </c>
      <c r="BJ378" s="2">
        <v>0</v>
      </c>
      <c r="BK378" s="2">
        <v>51209.089106399995</v>
      </c>
      <c r="BL378" s="2">
        <v>2158096.4891064004</v>
      </c>
      <c r="BM378" s="2">
        <v>6614.0678705087221</v>
      </c>
      <c r="BN378" s="2">
        <v>0</v>
      </c>
      <c r="BO378" s="2">
        <v>160.75865797890214</v>
      </c>
      <c r="BP378" s="2">
        <v>6774.8265284876243</v>
      </c>
      <c r="BQ378" s="2" t="s">
        <v>96</v>
      </c>
      <c r="BR378" s="1">
        <v>1.4999999999999999E-2</v>
      </c>
      <c r="BS378" s="1">
        <v>3.5000000000000003E-2</v>
      </c>
      <c r="BT378" s="1">
        <v>0.26500000000000001</v>
      </c>
      <c r="BU378" s="2">
        <v>7762.5</v>
      </c>
      <c r="BV378" s="2">
        <v>18112.5</v>
      </c>
      <c r="BW378" s="2">
        <v>137137.5</v>
      </c>
      <c r="BX378" s="2">
        <v>7762.5</v>
      </c>
      <c r="BY378" s="2">
        <v>7762.5</v>
      </c>
      <c r="BZ378" s="2">
        <v>7762.5</v>
      </c>
      <c r="CA378" s="2">
        <v>18112.5</v>
      </c>
      <c r="CB378" s="2">
        <v>137137.5</v>
      </c>
      <c r="CC378" s="2">
        <v>7762.5</v>
      </c>
      <c r="CD378" s="2">
        <v>7762.5</v>
      </c>
      <c r="CE378" s="1">
        <f t="shared" si="5"/>
        <v>1.4999999999999999E-2</v>
      </c>
    </row>
    <row r="379" spans="1:83" ht="13.5" customHeight="1">
      <c r="A379" s="3" t="s">
        <v>520</v>
      </c>
      <c r="B379" t="s">
        <v>887</v>
      </c>
      <c r="C379" s="9" t="s">
        <v>1988</v>
      </c>
      <c r="D379" s="3" t="s">
        <v>856</v>
      </c>
      <c r="E379" s="3" t="s">
        <v>857</v>
      </c>
      <c r="F379" s="3" t="s">
        <v>836</v>
      </c>
      <c r="G379" s="3" t="s">
        <v>128</v>
      </c>
      <c r="H379" s="3" t="s">
        <v>89</v>
      </c>
      <c r="I379" s="3" t="s">
        <v>90</v>
      </c>
      <c r="J379" s="3" t="s">
        <v>858</v>
      </c>
      <c r="K379" s="3" t="s">
        <v>92</v>
      </c>
      <c r="L379" s="3" t="s">
        <v>93</v>
      </c>
      <c r="M379" s="3" t="s">
        <v>94</v>
      </c>
      <c r="N379" s="2">
        <v>10000000</v>
      </c>
      <c r="O379" s="2">
        <v>5479000</v>
      </c>
      <c r="P379" s="10">
        <v>1</v>
      </c>
      <c r="Q379" s="2">
        <v>10000000</v>
      </c>
      <c r="R379" s="2">
        <v>5479000</v>
      </c>
      <c r="S379" s="3" t="s">
        <v>94</v>
      </c>
      <c r="T379" s="2">
        <v>1044000</v>
      </c>
      <c r="U379" s="2">
        <v>1044000</v>
      </c>
      <c r="V379" s="2">
        <v>25375</v>
      </c>
      <c r="W379" s="11">
        <v>1</v>
      </c>
      <c r="X379" s="2">
        <v>1044000</v>
      </c>
      <c r="Y379" s="2">
        <v>1044000</v>
      </c>
      <c r="Z379" s="2">
        <v>25375</v>
      </c>
      <c r="AA379" s="12">
        <v>0.05</v>
      </c>
      <c r="AB379" s="13">
        <v>44589</v>
      </c>
      <c r="AC379" s="13">
        <v>44500</v>
      </c>
      <c r="AD379" s="2">
        <v>1</v>
      </c>
      <c r="AE379" s="2">
        <v>3</v>
      </c>
      <c r="AF379" s="3" t="s">
        <v>95</v>
      </c>
      <c r="AG379" s="2">
        <v>0</v>
      </c>
      <c r="AH379" s="3" t="s">
        <v>95</v>
      </c>
      <c r="AI379" s="3" t="s">
        <v>95</v>
      </c>
      <c r="AJ379" s="2">
        <v>1</v>
      </c>
      <c r="AK379" s="2">
        <v>2621.9101625691451</v>
      </c>
      <c r="AL379" s="2">
        <v>0</v>
      </c>
      <c r="AM379" s="2">
        <v>63.726983118000064</v>
      </c>
      <c r="AN379" s="2">
        <v>2685.6371456871452</v>
      </c>
      <c r="AO379" s="2">
        <v>2621.9101625691451</v>
      </c>
      <c r="AP379" s="2">
        <v>0</v>
      </c>
      <c r="AQ379" s="2">
        <v>63.726983118000064</v>
      </c>
      <c r="AR379" s="2">
        <v>2685.6371456871452</v>
      </c>
      <c r="AS379" s="2">
        <v>835200</v>
      </c>
      <c r="AT379" s="2">
        <v>0</v>
      </c>
      <c r="AU379" s="2">
        <v>20300</v>
      </c>
      <c r="AV379" s="2">
        <v>855500</v>
      </c>
      <c r="AW379" s="2">
        <v>2621.9101625691451</v>
      </c>
      <c r="AX379" s="2">
        <v>0</v>
      </c>
      <c r="AY379" s="2">
        <v>63.726983118000064</v>
      </c>
      <c r="AZ379" s="2">
        <v>2685.6371456871452</v>
      </c>
      <c r="BA379" s="2">
        <v>13343.163008330637</v>
      </c>
      <c r="BB379" s="2">
        <v>0</v>
      </c>
      <c r="BC379" s="2">
        <v>324.31298978581412</v>
      </c>
      <c r="BD379" s="2">
        <v>13667.475998116452</v>
      </c>
      <c r="BE379" s="2">
        <v>13343.163008330637</v>
      </c>
      <c r="BF379" s="2">
        <v>0</v>
      </c>
      <c r="BG379" s="2">
        <v>324.31298978581412</v>
      </c>
      <c r="BH379" s="2">
        <v>13667.475998116452</v>
      </c>
      <c r="BI379" s="2">
        <v>4250416.32</v>
      </c>
      <c r="BJ379" s="2">
        <v>0</v>
      </c>
      <c r="BK379" s="2">
        <v>103308.73000000001</v>
      </c>
      <c r="BL379" s="2">
        <v>4353725.05</v>
      </c>
      <c r="BM379" s="2">
        <v>13343.163008330637</v>
      </c>
      <c r="BN379" s="2">
        <v>0</v>
      </c>
      <c r="BO379" s="2">
        <v>324.31298978581412</v>
      </c>
      <c r="BP379" s="2">
        <v>13667.475998116452</v>
      </c>
      <c r="BQ379" s="2" t="s">
        <v>96</v>
      </c>
      <c r="BR379" s="1">
        <v>1.4999999999999999E-2</v>
      </c>
      <c r="BS379" s="1">
        <v>3.5000000000000003E-2</v>
      </c>
      <c r="BT379" s="1">
        <v>0.26500000000000001</v>
      </c>
      <c r="BU379" s="2">
        <v>15660</v>
      </c>
      <c r="BV379" s="2">
        <v>36540</v>
      </c>
      <c r="BW379" s="2">
        <v>276660</v>
      </c>
      <c r="BX379" s="2">
        <v>15660</v>
      </c>
      <c r="BY379" s="2">
        <v>15660</v>
      </c>
      <c r="BZ379" s="2">
        <v>15660</v>
      </c>
      <c r="CA379" s="2">
        <v>36540</v>
      </c>
      <c r="CB379" s="2">
        <v>276660</v>
      </c>
      <c r="CC379" s="2">
        <v>15660</v>
      </c>
      <c r="CD379" s="2">
        <v>15660</v>
      </c>
      <c r="CE379" s="1">
        <f t="shared" si="5"/>
        <v>1.4999999999999999E-2</v>
      </c>
    </row>
    <row r="380" spans="1:83" ht="13.5" customHeight="1">
      <c r="A380" s="3" t="s">
        <v>520</v>
      </c>
      <c r="B380" t="s">
        <v>888</v>
      </c>
      <c r="C380" s="9" t="s">
        <v>1989</v>
      </c>
      <c r="D380" s="3" t="s">
        <v>834</v>
      </c>
      <c r="E380" s="3" t="s">
        <v>835</v>
      </c>
      <c r="F380" s="3" t="s">
        <v>836</v>
      </c>
      <c r="G380" s="3" t="s">
        <v>100</v>
      </c>
      <c r="H380" s="3" t="s">
        <v>89</v>
      </c>
      <c r="I380" s="3" t="s">
        <v>90</v>
      </c>
      <c r="J380" s="3" t="s">
        <v>837</v>
      </c>
      <c r="K380" s="3" t="s">
        <v>92</v>
      </c>
      <c r="L380" s="3" t="s">
        <v>93</v>
      </c>
      <c r="M380" s="3" t="s">
        <v>94</v>
      </c>
      <c r="N380" s="2">
        <v>20000000</v>
      </c>
      <c r="O380" s="2">
        <v>16070150</v>
      </c>
      <c r="P380" s="10">
        <v>1</v>
      </c>
      <c r="Q380" s="2">
        <v>20000000</v>
      </c>
      <c r="R380" s="2">
        <v>16070150</v>
      </c>
      <c r="S380" s="3" t="s">
        <v>94</v>
      </c>
      <c r="T380" s="2">
        <v>2106000</v>
      </c>
      <c r="U380" s="2">
        <v>2106000</v>
      </c>
      <c r="V380" s="2">
        <v>43290</v>
      </c>
      <c r="W380" s="11">
        <v>1</v>
      </c>
      <c r="X380" s="2">
        <v>2106000</v>
      </c>
      <c r="Y380" s="2">
        <v>2106000</v>
      </c>
      <c r="Z380" s="2">
        <v>43290</v>
      </c>
      <c r="AA380" s="12">
        <v>0.05</v>
      </c>
      <c r="AB380" s="13">
        <v>44568</v>
      </c>
      <c r="AC380" s="13">
        <v>44500</v>
      </c>
      <c r="AD380" s="2">
        <v>1</v>
      </c>
      <c r="AE380" s="2">
        <v>3</v>
      </c>
      <c r="AF380" s="3" t="s">
        <v>95</v>
      </c>
      <c r="AG380" s="2">
        <v>0</v>
      </c>
      <c r="AH380" s="3" t="s">
        <v>95</v>
      </c>
      <c r="AI380" s="3" t="s">
        <v>95</v>
      </c>
      <c r="AJ380" s="2">
        <v>1</v>
      </c>
      <c r="AK380" s="2">
        <v>5289.0256727687929</v>
      </c>
      <c r="AL380" s="2">
        <v>0</v>
      </c>
      <c r="AM380" s="2">
        <v>108.71886105135853</v>
      </c>
      <c r="AN380" s="2">
        <v>5397.7445338201514</v>
      </c>
      <c r="AO380" s="2">
        <v>5289.0256727687929</v>
      </c>
      <c r="AP380" s="2">
        <v>0</v>
      </c>
      <c r="AQ380" s="2">
        <v>108.71886105135853</v>
      </c>
      <c r="AR380" s="2">
        <v>5397.7445338201514</v>
      </c>
      <c r="AS380" s="2">
        <v>1684800</v>
      </c>
      <c r="AT380" s="2">
        <v>0</v>
      </c>
      <c r="AU380" s="2">
        <v>34632</v>
      </c>
      <c r="AV380" s="2">
        <v>1719432.0000000002</v>
      </c>
      <c r="AW380" s="2">
        <v>5289.0256727687929</v>
      </c>
      <c r="AX380" s="2">
        <v>0</v>
      </c>
      <c r="AY380" s="2">
        <v>108.71886105135853</v>
      </c>
      <c r="AZ380" s="2">
        <v>5397.7445338201514</v>
      </c>
      <c r="BA380" s="2">
        <v>26916.380551287664</v>
      </c>
      <c r="BB380" s="2">
        <v>0</v>
      </c>
      <c r="BC380" s="2">
        <v>553.28115577646872</v>
      </c>
      <c r="BD380" s="2">
        <v>27469.661707064133</v>
      </c>
      <c r="BE380" s="2">
        <v>26916.380551287664</v>
      </c>
      <c r="BF380" s="2">
        <v>0</v>
      </c>
      <c r="BG380" s="2">
        <v>553.28115577646872</v>
      </c>
      <c r="BH380" s="2">
        <v>27469.661707064133</v>
      </c>
      <c r="BI380" s="2">
        <v>8574115.6799999997</v>
      </c>
      <c r="BJ380" s="2">
        <v>0</v>
      </c>
      <c r="BK380" s="2">
        <v>176245.71120000002</v>
      </c>
      <c r="BL380" s="2">
        <v>8750361.3912000023</v>
      </c>
      <c r="BM380" s="2">
        <v>26916.380551287664</v>
      </c>
      <c r="BN380" s="2">
        <v>0</v>
      </c>
      <c r="BO380" s="2">
        <v>553.28115577646872</v>
      </c>
      <c r="BP380" s="2">
        <v>27469.661707064133</v>
      </c>
      <c r="BQ380" s="2" t="s">
        <v>96</v>
      </c>
      <c r="BR380" s="1">
        <v>1.4999999999999999E-2</v>
      </c>
      <c r="BS380" s="1">
        <v>3.5000000000000003E-2</v>
      </c>
      <c r="BT380" s="1">
        <v>0.26500000000000001</v>
      </c>
      <c r="BU380" s="2">
        <v>31590</v>
      </c>
      <c r="BV380" s="2">
        <v>73710</v>
      </c>
      <c r="BW380" s="2">
        <v>558090</v>
      </c>
      <c r="BX380" s="2">
        <v>31590</v>
      </c>
      <c r="BY380" s="2">
        <v>31590</v>
      </c>
      <c r="BZ380" s="2">
        <v>31590</v>
      </c>
      <c r="CA380" s="2">
        <v>73710</v>
      </c>
      <c r="CB380" s="2">
        <v>558090</v>
      </c>
      <c r="CC380" s="2">
        <v>31590</v>
      </c>
      <c r="CD380" s="2">
        <v>31590</v>
      </c>
      <c r="CE380" s="1">
        <f t="shared" si="5"/>
        <v>1.4999999999999999E-2</v>
      </c>
    </row>
    <row r="381" spans="1:83" ht="13.5" customHeight="1">
      <c r="A381" s="3" t="s">
        <v>520</v>
      </c>
      <c r="B381" t="s">
        <v>889</v>
      </c>
      <c r="C381" s="9" t="s">
        <v>1990</v>
      </c>
      <c r="D381" s="3" t="s">
        <v>852</v>
      </c>
      <c r="E381" s="3" t="s">
        <v>853</v>
      </c>
      <c r="F381" s="3" t="s">
        <v>836</v>
      </c>
      <c r="G381" s="3" t="s">
        <v>128</v>
      </c>
      <c r="H381" s="3" t="s">
        <v>89</v>
      </c>
      <c r="I381" s="3" t="s">
        <v>90</v>
      </c>
      <c r="J381" s="3" t="s">
        <v>854</v>
      </c>
      <c r="K381" s="3" t="s">
        <v>92</v>
      </c>
      <c r="L381" s="3" t="s">
        <v>93</v>
      </c>
      <c r="M381" s="3" t="s">
        <v>94</v>
      </c>
      <c r="N381" s="2">
        <v>10000000</v>
      </c>
      <c r="O381" s="2">
        <v>5438600</v>
      </c>
      <c r="P381" s="10">
        <v>1</v>
      </c>
      <c r="Q381" s="2">
        <v>10000000</v>
      </c>
      <c r="R381" s="2">
        <v>5438600</v>
      </c>
      <c r="S381" s="3" t="s">
        <v>94</v>
      </c>
      <c r="T381" s="2">
        <v>224000</v>
      </c>
      <c r="U381" s="2">
        <v>224000</v>
      </c>
      <c r="V381" s="2">
        <v>4604.4399999999996</v>
      </c>
      <c r="W381" s="11">
        <v>1</v>
      </c>
      <c r="X381" s="2">
        <v>224000</v>
      </c>
      <c r="Y381" s="2">
        <v>224000</v>
      </c>
      <c r="Z381" s="2">
        <v>4604.4399999999996</v>
      </c>
      <c r="AA381" s="12">
        <v>0.05</v>
      </c>
      <c r="AB381" s="13">
        <v>44568</v>
      </c>
      <c r="AC381" s="13">
        <v>44500</v>
      </c>
      <c r="AD381" s="2">
        <v>1</v>
      </c>
      <c r="AE381" s="2">
        <v>3</v>
      </c>
      <c r="AF381" s="3" t="s">
        <v>95</v>
      </c>
      <c r="AG381" s="2">
        <v>0</v>
      </c>
      <c r="AH381" s="3" t="s">
        <v>95</v>
      </c>
      <c r="AI381" s="3" t="s">
        <v>95</v>
      </c>
      <c r="AJ381" s="2">
        <v>1</v>
      </c>
      <c r="AK381" s="2">
        <v>562.55543717958676</v>
      </c>
      <c r="AL381" s="2">
        <v>0</v>
      </c>
      <c r="AM381" s="2">
        <v>11.563628380210607</v>
      </c>
      <c r="AN381" s="2">
        <v>574.11906555979738</v>
      </c>
      <c r="AO381" s="2">
        <v>562.55543717958676</v>
      </c>
      <c r="AP381" s="2">
        <v>0</v>
      </c>
      <c r="AQ381" s="2">
        <v>11.563628380210607</v>
      </c>
      <c r="AR381" s="2">
        <v>574.11906555979738</v>
      </c>
      <c r="AS381" s="2">
        <v>179200</v>
      </c>
      <c r="AT381" s="2">
        <v>0</v>
      </c>
      <c r="AU381" s="2">
        <v>3683.5519999999992</v>
      </c>
      <c r="AV381" s="2">
        <v>182883.55199999997</v>
      </c>
      <c r="AW381" s="2">
        <v>562.55543717958676</v>
      </c>
      <c r="AX381" s="2">
        <v>0</v>
      </c>
      <c r="AY381" s="2">
        <v>11.563628380210607</v>
      </c>
      <c r="AZ381" s="2">
        <v>574.11906555979738</v>
      </c>
      <c r="BA381" s="2">
        <v>2862.900875350635</v>
      </c>
      <c r="BB381" s="2">
        <v>0</v>
      </c>
      <c r="BC381" s="2">
        <v>58.848461189729804</v>
      </c>
      <c r="BD381" s="2">
        <v>2921.7493365403648</v>
      </c>
      <c r="BE381" s="2">
        <v>2862.900875350635</v>
      </c>
      <c r="BF381" s="2">
        <v>0</v>
      </c>
      <c r="BG381" s="2">
        <v>58.848461189729804</v>
      </c>
      <c r="BH381" s="2">
        <v>2921.7493365403648</v>
      </c>
      <c r="BI381" s="2">
        <v>911966.72000000009</v>
      </c>
      <c r="BJ381" s="2">
        <v>0</v>
      </c>
      <c r="BK381" s="2">
        <v>18745.964483199998</v>
      </c>
      <c r="BL381" s="2">
        <v>930712.68448319985</v>
      </c>
      <c r="BM381" s="2">
        <v>2862.900875350635</v>
      </c>
      <c r="BN381" s="2">
        <v>0</v>
      </c>
      <c r="BO381" s="2">
        <v>58.848461189729804</v>
      </c>
      <c r="BP381" s="2">
        <v>2921.7493365403648</v>
      </c>
      <c r="BQ381" s="2" t="s">
        <v>96</v>
      </c>
      <c r="BR381" s="1">
        <v>1.4999999999999999E-2</v>
      </c>
      <c r="BS381" s="1">
        <v>3.5000000000000003E-2</v>
      </c>
      <c r="BT381" s="1">
        <v>0.26500000000000001</v>
      </c>
      <c r="BU381" s="2">
        <v>3360</v>
      </c>
      <c r="BV381" s="2">
        <v>7840.0000000000009</v>
      </c>
      <c r="BW381" s="2">
        <v>59360</v>
      </c>
      <c r="BX381" s="2">
        <v>3360</v>
      </c>
      <c r="BY381" s="2">
        <v>3360</v>
      </c>
      <c r="BZ381" s="2">
        <v>3360</v>
      </c>
      <c r="CA381" s="2">
        <v>7840.0000000000009</v>
      </c>
      <c r="CB381" s="2">
        <v>59360</v>
      </c>
      <c r="CC381" s="2">
        <v>3360</v>
      </c>
      <c r="CD381" s="2">
        <v>3360</v>
      </c>
      <c r="CE381" s="1">
        <f t="shared" si="5"/>
        <v>1.4999999999999999E-2</v>
      </c>
    </row>
    <row r="382" spans="1:83" ht="13.5" customHeight="1">
      <c r="A382" s="3" t="s">
        <v>520</v>
      </c>
      <c r="B382" t="s">
        <v>890</v>
      </c>
      <c r="C382" s="9" t="s">
        <v>1991</v>
      </c>
      <c r="D382" s="3" t="s">
        <v>852</v>
      </c>
      <c r="E382" s="3" t="s">
        <v>853</v>
      </c>
      <c r="F382" s="3" t="s">
        <v>836</v>
      </c>
      <c r="G382" s="3" t="s">
        <v>128</v>
      </c>
      <c r="H382" s="3" t="s">
        <v>89</v>
      </c>
      <c r="I382" s="3" t="s">
        <v>90</v>
      </c>
      <c r="J382" s="3" t="s">
        <v>854</v>
      </c>
      <c r="K382" s="3" t="s">
        <v>92</v>
      </c>
      <c r="L382" s="3" t="s">
        <v>93</v>
      </c>
      <c r="M382" s="3" t="s">
        <v>94</v>
      </c>
      <c r="N382" s="2">
        <v>10000000</v>
      </c>
      <c r="O382" s="2">
        <v>5438600</v>
      </c>
      <c r="P382" s="10">
        <v>1</v>
      </c>
      <c r="Q382" s="2">
        <v>10000000</v>
      </c>
      <c r="R382" s="2">
        <v>5438600</v>
      </c>
      <c r="S382" s="3" t="s">
        <v>94</v>
      </c>
      <c r="T382" s="2">
        <v>1231200</v>
      </c>
      <c r="U382" s="2">
        <v>1231200</v>
      </c>
      <c r="V382" s="2">
        <v>27873</v>
      </c>
      <c r="W382" s="11">
        <v>1</v>
      </c>
      <c r="X382" s="2">
        <v>1231200</v>
      </c>
      <c r="Y382" s="2">
        <v>1231200</v>
      </c>
      <c r="Z382" s="2">
        <v>27873</v>
      </c>
      <c r="AA382" s="12">
        <v>0.05</v>
      </c>
      <c r="AB382" s="13">
        <v>44589</v>
      </c>
      <c r="AC382" s="13">
        <v>44500</v>
      </c>
      <c r="AD382" s="2">
        <v>1</v>
      </c>
      <c r="AE382" s="2">
        <v>3</v>
      </c>
      <c r="AF382" s="3" t="s">
        <v>95</v>
      </c>
      <c r="AG382" s="2">
        <v>0</v>
      </c>
      <c r="AH382" s="3" t="s">
        <v>95</v>
      </c>
      <c r="AI382" s="3" t="s">
        <v>95</v>
      </c>
      <c r="AJ382" s="2">
        <v>1</v>
      </c>
      <c r="AK382" s="2">
        <v>3092.0457779263716</v>
      </c>
      <c r="AL382" s="2">
        <v>0</v>
      </c>
      <c r="AM382" s="2">
        <v>70.000480805833135</v>
      </c>
      <c r="AN382" s="2">
        <v>3162.0462587322045</v>
      </c>
      <c r="AO382" s="2">
        <v>3092.0457779263716</v>
      </c>
      <c r="AP382" s="2">
        <v>0</v>
      </c>
      <c r="AQ382" s="2">
        <v>70.000480805833135</v>
      </c>
      <c r="AR382" s="2">
        <v>3162.0462587322045</v>
      </c>
      <c r="AS382" s="2">
        <v>984960</v>
      </c>
      <c r="AT382" s="2">
        <v>0</v>
      </c>
      <c r="AU382" s="2">
        <v>22298.399999999998</v>
      </c>
      <c r="AV382" s="2">
        <v>1007258.4</v>
      </c>
      <c r="AW382" s="2">
        <v>3092.0457779263716</v>
      </c>
      <c r="AX382" s="2">
        <v>0</v>
      </c>
      <c r="AY382" s="2">
        <v>70.000480805833135</v>
      </c>
      <c r="AZ382" s="2">
        <v>3162.0462587322045</v>
      </c>
      <c r="BA382" s="2">
        <v>15735.730168445098</v>
      </c>
      <c r="BB382" s="2">
        <v>0</v>
      </c>
      <c r="BC382" s="2">
        <v>356.23944686896544</v>
      </c>
      <c r="BD382" s="2">
        <v>16091.969615314063</v>
      </c>
      <c r="BE382" s="2">
        <v>15735.730168445098</v>
      </c>
      <c r="BF382" s="2">
        <v>0</v>
      </c>
      <c r="BG382" s="2">
        <v>356.23944686896544</v>
      </c>
      <c r="BH382" s="2">
        <v>16091.969615314063</v>
      </c>
      <c r="BI382" s="2">
        <v>5012559.9359999998</v>
      </c>
      <c r="BJ382" s="2">
        <v>0</v>
      </c>
      <c r="BK382" s="2">
        <v>113478.78744</v>
      </c>
      <c r="BL382" s="2">
        <v>5126038.7234399999</v>
      </c>
      <c r="BM382" s="2">
        <v>15735.730168445098</v>
      </c>
      <c r="BN382" s="2">
        <v>0</v>
      </c>
      <c r="BO382" s="2">
        <v>356.23944686896544</v>
      </c>
      <c r="BP382" s="2">
        <v>16091.969615314063</v>
      </c>
      <c r="BQ382" s="2" t="s">
        <v>96</v>
      </c>
      <c r="BR382" s="1">
        <v>1.4999999999999999E-2</v>
      </c>
      <c r="BS382" s="1">
        <v>3.5000000000000003E-2</v>
      </c>
      <c r="BT382" s="1">
        <v>0.26500000000000001</v>
      </c>
      <c r="BU382" s="2">
        <v>18468</v>
      </c>
      <c r="BV382" s="2">
        <v>43092.000000000007</v>
      </c>
      <c r="BW382" s="2">
        <v>326268</v>
      </c>
      <c r="BX382" s="2">
        <v>18468</v>
      </c>
      <c r="BY382" s="2">
        <v>18468</v>
      </c>
      <c r="BZ382" s="2">
        <v>18468</v>
      </c>
      <c r="CA382" s="2">
        <v>43092.000000000007</v>
      </c>
      <c r="CB382" s="2">
        <v>326268</v>
      </c>
      <c r="CC382" s="2">
        <v>18468</v>
      </c>
      <c r="CD382" s="2">
        <v>18468</v>
      </c>
      <c r="CE382" s="1">
        <f t="shared" si="5"/>
        <v>1.4999999999999999E-2</v>
      </c>
    </row>
    <row r="383" spans="1:83" ht="13.5" customHeight="1">
      <c r="A383" s="3" t="s">
        <v>520</v>
      </c>
      <c r="B383" t="s">
        <v>891</v>
      </c>
      <c r="C383" s="9" t="s">
        <v>1992</v>
      </c>
      <c r="D383" s="3" t="s">
        <v>834</v>
      </c>
      <c r="E383" s="3" t="s">
        <v>835</v>
      </c>
      <c r="F383" s="3" t="s">
        <v>836</v>
      </c>
      <c r="G383" s="3" t="s">
        <v>100</v>
      </c>
      <c r="H383" s="3" t="s">
        <v>89</v>
      </c>
      <c r="I383" s="3" t="s">
        <v>90</v>
      </c>
      <c r="J383" s="3" t="s">
        <v>837</v>
      </c>
      <c r="K383" s="3" t="s">
        <v>92</v>
      </c>
      <c r="L383" s="3" t="s">
        <v>93</v>
      </c>
      <c r="M383" s="3" t="s">
        <v>94</v>
      </c>
      <c r="N383" s="2">
        <v>20000000</v>
      </c>
      <c r="O383" s="2">
        <v>16070150</v>
      </c>
      <c r="P383" s="10">
        <v>1</v>
      </c>
      <c r="Q383" s="2">
        <v>20000000</v>
      </c>
      <c r="R383" s="2">
        <v>16070150</v>
      </c>
      <c r="S383" s="3" t="s">
        <v>94</v>
      </c>
      <c r="T383" s="2">
        <v>927000</v>
      </c>
      <c r="U383" s="2">
        <v>927000</v>
      </c>
      <c r="V383" s="2">
        <v>19956.25</v>
      </c>
      <c r="W383" s="11">
        <v>1</v>
      </c>
      <c r="X383" s="2">
        <v>927000</v>
      </c>
      <c r="Y383" s="2">
        <v>927000</v>
      </c>
      <c r="Z383" s="2">
        <v>19956.25</v>
      </c>
      <c r="AA383" s="12">
        <v>0.05</v>
      </c>
      <c r="AB383" s="13">
        <v>44589</v>
      </c>
      <c r="AC383" s="13">
        <v>44500</v>
      </c>
      <c r="AD383" s="2">
        <v>1</v>
      </c>
      <c r="AE383" s="2">
        <v>3</v>
      </c>
      <c r="AF383" s="3" t="s">
        <v>95</v>
      </c>
      <c r="AG383" s="2">
        <v>0</v>
      </c>
      <c r="AH383" s="3" t="s">
        <v>95</v>
      </c>
      <c r="AI383" s="3" t="s">
        <v>95</v>
      </c>
      <c r="AJ383" s="2">
        <v>1</v>
      </c>
      <c r="AK383" s="2">
        <v>2328.0754029708792</v>
      </c>
      <c r="AL383" s="2">
        <v>0</v>
      </c>
      <c r="AM383" s="2">
        <v>50.118289925067529</v>
      </c>
      <c r="AN383" s="2">
        <v>2378.1936928959467</v>
      </c>
      <c r="AO383" s="2">
        <v>2328.0754029708792</v>
      </c>
      <c r="AP383" s="2">
        <v>0</v>
      </c>
      <c r="AQ383" s="2">
        <v>50.118289925067529</v>
      </c>
      <c r="AR383" s="2">
        <v>2378.1936928959467</v>
      </c>
      <c r="AS383" s="2">
        <v>741600</v>
      </c>
      <c r="AT383" s="2">
        <v>0</v>
      </c>
      <c r="AU383" s="2">
        <v>15964.999999999998</v>
      </c>
      <c r="AV383" s="2">
        <v>757565</v>
      </c>
      <c r="AW383" s="2">
        <v>2328.0754029708792</v>
      </c>
      <c r="AX383" s="2">
        <v>0</v>
      </c>
      <c r="AY383" s="2">
        <v>50.118289925067529</v>
      </c>
      <c r="AZ383" s="2">
        <v>2378.1936928959467</v>
      </c>
      <c r="BA383" s="2">
        <v>11847.808533259102</v>
      </c>
      <c r="BB383" s="2">
        <v>0</v>
      </c>
      <c r="BC383" s="2">
        <v>255.05698925766117</v>
      </c>
      <c r="BD383" s="2">
        <v>12102.865522516762</v>
      </c>
      <c r="BE383" s="2">
        <v>11847.808533259102</v>
      </c>
      <c r="BF383" s="2">
        <v>0</v>
      </c>
      <c r="BG383" s="2">
        <v>255.05698925766117</v>
      </c>
      <c r="BH383" s="2">
        <v>12102.865522516762</v>
      </c>
      <c r="BI383" s="2">
        <v>3774076.56</v>
      </c>
      <c r="BJ383" s="2">
        <v>0</v>
      </c>
      <c r="BK383" s="2">
        <v>81247.481499999994</v>
      </c>
      <c r="BL383" s="2">
        <v>3855324.0415000003</v>
      </c>
      <c r="BM383" s="2">
        <v>11847.808533259102</v>
      </c>
      <c r="BN383" s="2">
        <v>0</v>
      </c>
      <c r="BO383" s="2">
        <v>255.05698925766117</v>
      </c>
      <c r="BP383" s="2">
        <v>12102.865522516762</v>
      </c>
      <c r="BQ383" s="2" t="s">
        <v>96</v>
      </c>
      <c r="BR383" s="1">
        <v>1.4999999999999999E-2</v>
      </c>
      <c r="BS383" s="1">
        <v>3.5000000000000003E-2</v>
      </c>
      <c r="BT383" s="1">
        <v>0.26500000000000001</v>
      </c>
      <c r="BU383" s="2">
        <v>13905</v>
      </c>
      <c r="BV383" s="2">
        <v>32445.000000000004</v>
      </c>
      <c r="BW383" s="2">
        <v>245655</v>
      </c>
      <c r="BX383" s="2">
        <v>13905</v>
      </c>
      <c r="BY383" s="2">
        <v>13905</v>
      </c>
      <c r="BZ383" s="2">
        <v>13905</v>
      </c>
      <c r="CA383" s="2">
        <v>32445.000000000004</v>
      </c>
      <c r="CB383" s="2">
        <v>245655</v>
      </c>
      <c r="CC383" s="2">
        <v>13905</v>
      </c>
      <c r="CD383" s="2">
        <v>13905</v>
      </c>
      <c r="CE383" s="1">
        <f t="shared" si="5"/>
        <v>1.4999999999999999E-2</v>
      </c>
    </row>
    <row r="384" spans="1:83" ht="13.5" customHeight="1">
      <c r="A384" s="3" t="s">
        <v>520</v>
      </c>
      <c r="B384" t="s">
        <v>892</v>
      </c>
      <c r="C384" s="9" t="s">
        <v>1993</v>
      </c>
      <c r="D384" s="3" t="s">
        <v>893</v>
      </c>
      <c r="E384" s="3" t="s">
        <v>894</v>
      </c>
      <c r="F384" s="3" t="s">
        <v>836</v>
      </c>
      <c r="G384" s="3" t="s">
        <v>128</v>
      </c>
      <c r="H384" s="3" t="s">
        <v>89</v>
      </c>
      <c r="I384" s="3" t="s">
        <v>90</v>
      </c>
      <c r="J384" s="3" t="s">
        <v>895</v>
      </c>
      <c r="K384" s="3" t="s">
        <v>92</v>
      </c>
      <c r="L384" s="3" t="s">
        <v>93</v>
      </c>
      <c r="M384" s="3" t="s">
        <v>94</v>
      </c>
      <c r="N384" s="2">
        <v>8000000</v>
      </c>
      <c r="O384" s="2">
        <v>7797000</v>
      </c>
      <c r="P384" s="10">
        <v>1</v>
      </c>
      <c r="Q384" s="2">
        <v>8000000</v>
      </c>
      <c r="R384" s="2">
        <v>7797000</v>
      </c>
      <c r="S384" s="3" t="s">
        <v>94</v>
      </c>
      <c r="T384" s="2">
        <v>203000</v>
      </c>
      <c r="U384" s="2">
        <v>203000</v>
      </c>
      <c r="V384" s="2">
        <v>4370.1400000000003</v>
      </c>
      <c r="W384" s="11">
        <v>1</v>
      </c>
      <c r="X384" s="2">
        <v>203000</v>
      </c>
      <c r="Y384" s="2">
        <v>203000</v>
      </c>
      <c r="Z384" s="2">
        <v>4370.1400000000003</v>
      </c>
      <c r="AA384" s="12">
        <v>0.05</v>
      </c>
      <c r="AB384" s="13">
        <v>44589</v>
      </c>
      <c r="AC384" s="13">
        <v>44500</v>
      </c>
      <c r="AD384" s="2">
        <v>1</v>
      </c>
      <c r="AE384" s="2">
        <v>5</v>
      </c>
      <c r="AF384" s="3" t="s">
        <v>95</v>
      </c>
      <c r="AG384" s="2">
        <v>0</v>
      </c>
      <c r="AH384" s="3" t="s">
        <v>95</v>
      </c>
      <c r="AI384" s="3" t="s">
        <v>95</v>
      </c>
      <c r="AJ384" s="2">
        <v>1</v>
      </c>
      <c r="AK384" s="2">
        <v>2254.2231811497054</v>
      </c>
      <c r="AL384" s="2">
        <v>0</v>
      </c>
      <c r="AM384" s="2">
        <v>48.528428043692486</v>
      </c>
      <c r="AN384" s="2">
        <v>2302.7516091933981</v>
      </c>
      <c r="AO384" s="2">
        <v>2254.2231811497054</v>
      </c>
      <c r="AP384" s="2">
        <v>0</v>
      </c>
      <c r="AQ384" s="2">
        <v>48.528428043692486</v>
      </c>
      <c r="AR384" s="2">
        <v>2302.7516091933981</v>
      </c>
      <c r="AS384" s="2">
        <v>162400</v>
      </c>
      <c r="AT384" s="2">
        <v>0</v>
      </c>
      <c r="AU384" s="2">
        <v>3496.1120000000001</v>
      </c>
      <c r="AV384" s="2">
        <v>165896.11200000002</v>
      </c>
      <c r="AW384" s="2">
        <v>2254.2231811497054</v>
      </c>
      <c r="AX384" s="2">
        <v>0</v>
      </c>
      <c r="AY384" s="2">
        <v>48.528428043692486</v>
      </c>
      <c r="AZ384" s="2">
        <v>2302.7516091933981</v>
      </c>
      <c r="BA384" s="2">
        <v>11471.967191188965</v>
      </c>
      <c r="BB384" s="2">
        <v>0</v>
      </c>
      <c r="BC384" s="2">
        <v>246.96602315715543</v>
      </c>
      <c r="BD384" s="2">
        <v>11718.933214346123</v>
      </c>
      <c r="BE384" s="2">
        <v>11471.967191188965</v>
      </c>
      <c r="BF384" s="2">
        <v>0</v>
      </c>
      <c r="BG384" s="2">
        <v>246.96602315715543</v>
      </c>
      <c r="BH384" s="2">
        <v>11718.933214346123</v>
      </c>
      <c r="BI384" s="2">
        <v>826469.84000000008</v>
      </c>
      <c r="BJ384" s="2">
        <v>0</v>
      </c>
      <c r="BK384" s="2">
        <v>17792.063579199999</v>
      </c>
      <c r="BL384" s="2">
        <v>844261.90357920015</v>
      </c>
      <c r="BM384" s="2">
        <v>11471.967191188965</v>
      </c>
      <c r="BN384" s="2">
        <v>0</v>
      </c>
      <c r="BO384" s="2">
        <v>246.96602315715543</v>
      </c>
      <c r="BP384" s="2">
        <v>11718.933214346123</v>
      </c>
      <c r="BQ384" s="2" t="s">
        <v>96</v>
      </c>
      <c r="BR384" s="1">
        <v>1.4999999999999999E-2</v>
      </c>
      <c r="BS384" s="1">
        <v>3.5000000000000003E-2</v>
      </c>
      <c r="BT384" s="1">
        <v>0.26500000000000001</v>
      </c>
      <c r="BU384" s="2">
        <v>3045</v>
      </c>
      <c r="BV384" s="2">
        <v>7105.0000000000009</v>
      </c>
      <c r="BW384" s="2">
        <v>53795</v>
      </c>
      <c r="BX384" s="2">
        <v>3045</v>
      </c>
      <c r="BY384" s="2">
        <v>3045</v>
      </c>
      <c r="BZ384" s="2">
        <v>3045</v>
      </c>
      <c r="CA384" s="2">
        <v>7105.0000000000009</v>
      </c>
      <c r="CB384" s="2">
        <v>53795</v>
      </c>
      <c r="CC384" s="2">
        <v>3045</v>
      </c>
      <c r="CD384" s="2">
        <v>3045</v>
      </c>
      <c r="CE384" s="1">
        <f t="shared" si="5"/>
        <v>1.4999999999999999E-2</v>
      </c>
    </row>
    <row r="385" spans="1:83" ht="13.5" customHeight="1">
      <c r="A385" s="3" t="s">
        <v>520</v>
      </c>
      <c r="B385" t="s">
        <v>896</v>
      </c>
      <c r="C385" s="9" t="s">
        <v>1994</v>
      </c>
      <c r="D385" s="3" t="s">
        <v>856</v>
      </c>
      <c r="E385" s="3" t="s">
        <v>857</v>
      </c>
      <c r="F385" s="3" t="s">
        <v>836</v>
      </c>
      <c r="G385" s="3" t="s">
        <v>128</v>
      </c>
      <c r="H385" s="3" t="s">
        <v>89</v>
      </c>
      <c r="I385" s="3" t="s">
        <v>90</v>
      </c>
      <c r="J385" s="3" t="s">
        <v>858</v>
      </c>
      <c r="K385" s="3" t="s">
        <v>92</v>
      </c>
      <c r="L385" s="3" t="s">
        <v>93</v>
      </c>
      <c r="M385" s="3" t="s">
        <v>94</v>
      </c>
      <c r="N385" s="2">
        <v>10000000</v>
      </c>
      <c r="O385" s="2">
        <v>5479000</v>
      </c>
      <c r="P385" s="10">
        <v>1</v>
      </c>
      <c r="Q385" s="2">
        <v>10000000</v>
      </c>
      <c r="R385" s="2">
        <v>5479000</v>
      </c>
      <c r="S385" s="3" t="s">
        <v>94</v>
      </c>
      <c r="T385" s="2">
        <v>1053000</v>
      </c>
      <c r="U385" s="2">
        <v>1053000</v>
      </c>
      <c r="V385" s="2">
        <v>25155</v>
      </c>
      <c r="W385" s="11">
        <v>1</v>
      </c>
      <c r="X385" s="2">
        <v>1053000</v>
      </c>
      <c r="Y385" s="2">
        <v>1053000</v>
      </c>
      <c r="Z385" s="2">
        <v>25155</v>
      </c>
      <c r="AA385" s="12">
        <v>0.05</v>
      </c>
      <c r="AB385" s="13">
        <v>44607</v>
      </c>
      <c r="AC385" s="13">
        <v>44500</v>
      </c>
      <c r="AD385" s="2">
        <v>1</v>
      </c>
      <c r="AE385" s="2">
        <v>3</v>
      </c>
      <c r="AF385" s="3" t="s">
        <v>95</v>
      </c>
      <c r="AG385" s="2">
        <v>0</v>
      </c>
      <c r="AH385" s="3" t="s">
        <v>95</v>
      </c>
      <c r="AI385" s="3" t="s">
        <v>95</v>
      </c>
      <c r="AJ385" s="2">
        <v>1</v>
      </c>
      <c r="AK385" s="2">
        <v>2644.5128363843965</v>
      </c>
      <c r="AL385" s="2">
        <v>0</v>
      </c>
      <c r="AM385" s="2">
        <v>63.174473313627246</v>
      </c>
      <c r="AN385" s="2">
        <v>2707.6873096980239</v>
      </c>
      <c r="AO385" s="2">
        <v>2644.5128363843965</v>
      </c>
      <c r="AP385" s="2">
        <v>0</v>
      </c>
      <c r="AQ385" s="2">
        <v>63.174473313627246</v>
      </c>
      <c r="AR385" s="2">
        <v>2707.6873096980239</v>
      </c>
      <c r="AS385" s="2">
        <v>842400</v>
      </c>
      <c r="AT385" s="2">
        <v>0</v>
      </c>
      <c r="AU385" s="2">
        <v>20124</v>
      </c>
      <c r="AV385" s="2">
        <v>862524</v>
      </c>
      <c r="AW385" s="2">
        <v>2644.5128363843965</v>
      </c>
      <c r="AX385" s="2">
        <v>0</v>
      </c>
      <c r="AY385" s="2">
        <v>63.174473313627246</v>
      </c>
      <c r="AZ385" s="2">
        <v>2707.6873096980239</v>
      </c>
      <c r="BA385" s="2">
        <v>13458.190275643832</v>
      </c>
      <c r="BB385" s="2">
        <v>0</v>
      </c>
      <c r="BC385" s="2">
        <v>321.5012121403804</v>
      </c>
      <c r="BD385" s="2">
        <v>13779.691487784214</v>
      </c>
      <c r="BE385" s="2">
        <v>13458.190275643832</v>
      </c>
      <c r="BF385" s="2">
        <v>0</v>
      </c>
      <c r="BG385" s="2">
        <v>321.5012121403804</v>
      </c>
      <c r="BH385" s="2">
        <v>13779.691487784214</v>
      </c>
      <c r="BI385" s="2">
        <v>4287057.84</v>
      </c>
      <c r="BJ385" s="2">
        <v>0</v>
      </c>
      <c r="BK385" s="2">
        <v>102413.0484</v>
      </c>
      <c r="BL385" s="2">
        <v>4389470.8884000005</v>
      </c>
      <c r="BM385" s="2">
        <v>13458.190275643832</v>
      </c>
      <c r="BN385" s="2">
        <v>0</v>
      </c>
      <c r="BO385" s="2">
        <v>321.5012121403804</v>
      </c>
      <c r="BP385" s="2">
        <v>13779.691487784214</v>
      </c>
      <c r="BQ385" s="2" t="s">
        <v>96</v>
      </c>
      <c r="BR385" s="1">
        <v>1.4999999999999999E-2</v>
      </c>
      <c r="BS385" s="1">
        <v>3.5000000000000003E-2</v>
      </c>
      <c r="BT385" s="1">
        <v>0.26500000000000001</v>
      </c>
      <c r="BU385" s="2">
        <v>15795</v>
      </c>
      <c r="BV385" s="2">
        <v>36855</v>
      </c>
      <c r="BW385" s="2">
        <v>279045</v>
      </c>
      <c r="BX385" s="2">
        <v>15795</v>
      </c>
      <c r="BY385" s="2">
        <v>15795</v>
      </c>
      <c r="BZ385" s="2">
        <v>15795</v>
      </c>
      <c r="CA385" s="2">
        <v>36855</v>
      </c>
      <c r="CB385" s="2">
        <v>279045</v>
      </c>
      <c r="CC385" s="2">
        <v>15795</v>
      </c>
      <c r="CD385" s="2">
        <v>15795</v>
      </c>
      <c r="CE385" s="1">
        <f t="shared" si="5"/>
        <v>1.4999999999999999E-2</v>
      </c>
    </row>
    <row r="386" spans="1:83" ht="13.5" customHeight="1">
      <c r="A386" s="3" t="s">
        <v>520</v>
      </c>
      <c r="B386" t="s">
        <v>897</v>
      </c>
      <c r="C386" s="9" t="s">
        <v>1995</v>
      </c>
      <c r="D386" s="3" t="s">
        <v>839</v>
      </c>
      <c r="E386" s="3" t="s">
        <v>840</v>
      </c>
      <c r="F386" s="3" t="s">
        <v>836</v>
      </c>
      <c r="G386" s="3" t="s">
        <v>128</v>
      </c>
      <c r="H386" s="3" t="s">
        <v>89</v>
      </c>
      <c r="I386" s="3" t="s">
        <v>90</v>
      </c>
      <c r="J386" s="3" t="s">
        <v>841</v>
      </c>
      <c r="K386" s="3" t="s">
        <v>92</v>
      </c>
      <c r="L386" s="3" t="s">
        <v>93</v>
      </c>
      <c r="M386" s="3" t="s">
        <v>94</v>
      </c>
      <c r="N386" s="2">
        <v>15000000</v>
      </c>
      <c r="O386" s="2">
        <v>5914800</v>
      </c>
      <c r="P386" s="10">
        <v>1</v>
      </c>
      <c r="Q386" s="2">
        <v>15000000</v>
      </c>
      <c r="R386" s="2">
        <v>5914800</v>
      </c>
      <c r="S386" s="3" t="s">
        <v>94</v>
      </c>
      <c r="T386" s="2">
        <v>364000</v>
      </c>
      <c r="U386" s="2">
        <v>364000</v>
      </c>
      <c r="V386" s="2">
        <v>8695.56</v>
      </c>
      <c r="W386" s="11">
        <v>1</v>
      </c>
      <c r="X386" s="2">
        <v>364000</v>
      </c>
      <c r="Y386" s="2">
        <v>364000</v>
      </c>
      <c r="Z386" s="2">
        <v>8695.56</v>
      </c>
      <c r="AA386" s="12">
        <v>0.05</v>
      </c>
      <c r="AB386" s="13">
        <v>44607</v>
      </c>
      <c r="AC386" s="13">
        <v>44500</v>
      </c>
      <c r="AD386" s="2">
        <v>1</v>
      </c>
      <c r="AE386" s="2">
        <v>3</v>
      </c>
      <c r="AF386" s="3" t="s">
        <v>95</v>
      </c>
      <c r="AG386" s="2">
        <v>0</v>
      </c>
      <c r="AH386" s="3" t="s">
        <v>95</v>
      </c>
      <c r="AI386" s="3" t="s">
        <v>95</v>
      </c>
      <c r="AJ386" s="2">
        <v>1</v>
      </c>
      <c r="AK386" s="2">
        <v>914.15258541682852</v>
      </c>
      <c r="AL386" s="2">
        <v>0</v>
      </c>
      <c r="AM386" s="2">
        <v>21.838100702327353</v>
      </c>
      <c r="AN386" s="2">
        <v>935.99068611915584</v>
      </c>
      <c r="AO386" s="2">
        <v>914.15258541682852</v>
      </c>
      <c r="AP386" s="2">
        <v>0</v>
      </c>
      <c r="AQ386" s="2">
        <v>21.838100702327353</v>
      </c>
      <c r="AR386" s="2">
        <v>935.99068611915584</v>
      </c>
      <c r="AS386" s="2">
        <v>291200</v>
      </c>
      <c r="AT386" s="2">
        <v>0</v>
      </c>
      <c r="AU386" s="2">
        <v>6956.4479999999994</v>
      </c>
      <c r="AV386" s="2">
        <v>298156.44800000003</v>
      </c>
      <c r="AW386" s="2">
        <v>914.15258541682852</v>
      </c>
      <c r="AX386" s="2">
        <v>0</v>
      </c>
      <c r="AY386" s="2">
        <v>21.838100702327353</v>
      </c>
      <c r="AZ386" s="2">
        <v>935.99068611915584</v>
      </c>
      <c r="BA386" s="2">
        <v>4652.2139224447819</v>
      </c>
      <c r="BB386" s="2">
        <v>0</v>
      </c>
      <c r="BC386" s="2">
        <v>111.13627828421413</v>
      </c>
      <c r="BD386" s="2">
        <v>4763.3502007289962</v>
      </c>
      <c r="BE386" s="2">
        <v>4652.2139224447819</v>
      </c>
      <c r="BF386" s="2">
        <v>0</v>
      </c>
      <c r="BG386" s="2">
        <v>111.13627828421413</v>
      </c>
      <c r="BH386" s="2">
        <v>4763.3502007289962</v>
      </c>
      <c r="BI386" s="2">
        <v>1481945.9200000002</v>
      </c>
      <c r="BJ386" s="2">
        <v>0</v>
      </c>
      <c r="BK386" s="2">
        <v>35402.0595168</v>
      </c>
      <c r="BL386" s="2">
        <v>1517347.9795168003</v>
      </c>
      <c r="BM386" s="2">
        <v>4652.2139224447819</v>
      </c>
      <c r="BN386" s="2">
        <v>0</v>
      </c>
      <c r="BO386" s="2">
        <v>111.13627828421413</v>
      </c>
      <c r="BP386" s="2">
        <v>4763.3502007289962</v>
      </c>
      <c r="BQ386" s="2" t="s">
        <v>96</v>
      </c>
      <c r="BR386" s="1">
        <v>1.4999999999999999E-2</v>
      </c>
      <c r="BS386" s="1">
        <v>3.5000000000000003E-2</v>
      </c>
      <c r="BT386" s="1">
        <v>0.26500000000000001</v>
      </c>
      <c r="BU386" s="2">
        <v>5460</v>
      </c>
      <c r="BV386" s="2">
        <v>12740.000000000002</v>
      </c>
      <c r="BW386" s="2">
        <v>96460</v>
      </c>
      <c r="BX386" s="2">
        <v>5460</v>
      </c>
      <c r="BY386" s="2">
        <v>5460</v>
      </c>
      <c r="BZ386" s="2">
        <v>5460</v>
      </c>
      <c r="CA386" s="2">
        <v>12740.000000000002</v>
      </c>
      <c r="CB386" s="2">
        <v>96460</v>
      </c>
      <c r="CC386" s="2">
        <v>5460</v>
      </c>
      <c r="CD386" s="2">
        <v>5460</v>
      </c>
      <c r="CE386" s="1">
        <f t="shared" ref="CE386:CE449" si="6">BY386/Y386</f>
        <v>1.4999999999999999E-2</v>
      </c>
    </row>
    <row r="387" spans="1:83" ht="13.5" customHeight="1">
      <c r="A387" s="3" t="s">
        <v>520</v>
      </c>
      <c r="B387" t="s">
        <v>898</v>
      </c>
      <c r="C387" s="9" t="s">
        <v>1996</v>
      </c>
      <c r="D387" s="3" t="s">
        <v>899</v>
      </c>
      <c r="E387" s="3" t="s">
        <v>900</v>
      </c>
      <c r="F387" s="3" t="s">
        <v>836</v>
      </c>
      <c r="G387" s="3" t="s">
        <v>100</v>
      </c>
      <c r="H387" s="3" t="s">
        <v>89</v>
      </c>
      <c r="I387" s="3" t="s">
        <v>90</v>
      </c>
      <c r="J387" s="3" t="s">
        <v>901</v>
      </c>
      <c r="K387" s="3" t="s">
        <v>92</v>
      </c>
      <c r="L387" s="3" t="s">
        <v>93</v>
      </c>
      <c r="M387" s="3" t="s">
        <v>94</v>
      </c>
      <c r="N387" s="2">
        <v>10000000</v>
      </c>
      <c r="O387" s="2">
        <v>1663062.1</v>
      </c>
      <c r="P387" s="10">
        <v>1</v>
      </c>
      <c r="Q387" s="2">
        <v>10000000</v>
      </c>
      <c r="R387" s="2">
        <v>1663062.1</v>
      </c>
      <c r="S387" s="3" t="s">
        <v>94</v>
      </c>
      <c r="T387" s="2">
        <v>1185153.6000000001</v>
      </c>
      <c r="U387" s="2">
        <v>1185153.6000000001</v>
      </c>
      <c r="V387" s="2">
        <v>26501.35</v>
      </c>
      <c r="W387" s="11">
        <v>1</v>
      </c>
      <c r="X387" s="2">
        <v>1185153.6000000001</v>
      </c>
      <c r="Y387" s="2">
        <v>1185153.6000000001</v>
      </c>
      <c r="Z387" s="2">
        <v>26501.35</v>
      </c>
      <c r="AA387" s="12">
        <v>0.05</v>
      </c>
      <c r="AB387" s="13">
        <v>44614</v>
      </c>
      <c r="AC387" s="13">
        <v>44500</v>
      </c>
      <c r="AD387" s="2">
        <v>1</v>
      </c>
      <c r="AE387" s="2">
        <v>3</v>
      </c>
      <c r="AF387" s="3" t="s">
        <v>95</v>
      </c>
      <c r="AG387" s="2">
        <v>0</v>
      </c>
      <c r="AH387" s="3" t="s">
        <v>95</v>
      </c>
      <c r="AI387" s="3" t="s">
        <v>95</v>
      </c>
      <c r="AJ387" s="2">
        <v>1</v>
      </c>
      <c r="AK387" s="2">
        <v>2976.404471307862</v>
      </c>
      <c r="AL387" s="2">
        <v>0</v>
      </c>
      <c r="AM387" s="2">
        <v>66.555707745978737</v>
      </c>
      <c r="AN387" s="2">
        <v>3042.9601790538409</v>
      </c>
      <c r="AO387" s="2">
        <v>2976.404471307862</v>
      </c>
      <c r="AP387" s="2">
        <v>0</v>
      </c>
      <c r="AQ387" s="2">
        <v>66.555707745978737</v>
      </c>
      <c r="AR387" s="2">
        <v>3042.9601790538409</v>
      </c>
      <c r="AS387" s="2">
        <v>948122.88000000012</v>
      </c>
      <c r="AT387" s="2">
        <v>0</v>
      </c>
      <c r="AU387" s="2">
        <v>21201.079999999998</v>
      </c>
      <c r="AV387" s="2">
        <v>969323.9600000002</v>
      </c>
      <c r="AW387" s="2">
        <v>2976.404471307862</v>
      </c>
      <c r="AX387" s="2">
        <v>0</v>
      </c>
      <c r="AY387" s="2">
        <v>66.555707745978737</v>
      </c>
      <c r="AZ387" s="2">
        <v>3042.9601790538409</v>
      </c>
      <c r="BA387" s="2">
        <v>15147.219994932841</v>
      </c>
      <c r="BB387" s="2">
        <v>0</v>
      </c>
      <c r="BC387" s="2">
        <v>338.7086522900604</v>
      </c>
      <c r="BD387" s="2">
        <v>15485.928647222901</v>
      </c>
      <c r="BE387" s="2">
        <v>15147.219994932841</v>
      </c>
      <c r="BF387" s="2">
        <v>0</v>
      </c>
      <c r="BG387" s="2">
        <v>338.7086522900604</v>
      </c>
      <c r="BH387" s="2">
        <v>15485.928647222901</v>
      </c>
      <c r="BI387" s="2">
        <v>4825092.1486080009</v>
      </c>
      <c r="BJ387" s="2">
        <v>0</v>
      </c>
      <c r="BK387" s="2">
        <v>107894.41622799999</v>
      </c>
      <c r="BL387" s="2">
        <v>4932986.564836001</v>
      </c>
      <c r="BM387" s="2">
        <v>15147.219994932841</v>
      </c>
      <c r="BN387" s="2">
        <v>0</v>
      </c>
      <c r="BO387" s="2">
        <v>338.7086522900604</v>
      </c>
      <c r="BP387" s="2">
        <v>15485.928647222901</v>
      </c>
      <c r="BQ387" s="2" t="s">
        <v>96</v>
      </c>
      <c r="BR387" s="1">
        <v>1.4999999999999999E-2</v>
      </c>
      <c r="BS387" s="1">
        <v>3.5000000000000003E-2</v>
      </c>
      <c r="BT387" s="1">
        <v>0.26500000000000001</v>
      </c>
      <c r="BU387" s="2">
        <v>17777.304</v>
      </c>
      <c r="BV387" s="2">
        <v>41480.376000000004</v>
      </c>
      <c r="BW387" s="2">
        <v>314065.70400000003</v>
      </c>
      <c r="BX387" s="2">
        <v>17777.304</v>
      </c>
      <c r="BY387" s="2">
        <v>17777.304</v>
      </c>
      <c r="BZ387" s="2">
        <v>17777.304</v>
      </c>
      <c r="CA387" s="2">
        <v>41480.376000000004</v>
      </c>
      <c r="CB387" s="2">
        <v>314065.70400000003</v>
      </c>
      <c r="CC387" s="2">
        <v>17777.304</v>
      </c>
      <c r="CD387" s="2">
        <v>17777.304</v>
      </c>
      <c r="CE387" s="1">
        <f t="shared" si="6"/>
        <v>1.4999999999999999E-2</v>
      </c>
    </row>
    <row r="388" spans="1:83" ht="13.5" customHeight="1">
      <c r="A388" s="3" t="s">
        <v>520</v>
      </c>
      <c r="B388" t="s">
        <v>902</v>
      </c>
      <c r="C388" s="9" t="s">
        <v>1997</v>
      </c>
      <c r="D388" s="3" t="s">
        <v>899</v>
      </c>
      <c r="E388" s="3" t="s">
        <v>900</v>
      </c>
      <c r="F388" s="3" t="s">
        <v>836</v>
      </c>
      <c r="G388" s="3" t="s">
        <v>100</v>
      </c>
      <c r="H388" s="3" t="s">
        <v>89</v>
      </c>
      <c r="I388" s="3" t="s">
        <v>90</v>
      </c>
      <c r="J388" s="3" t="s">
        <v>901</v>
      </c>
      <c r="K388" s="3" t="s">
        <v>92</v>
      </c>
      <c r="L388" s="3" t="s">
        <v>93</v>
      </c>
      <c r="M388" s="3" t="s">
        <v>94</v>
      </c>
      <c r="N388" s="2">
        <v>10000000</v>
      </c>
      <c r="O388" s="2">
        <v>1663062.1</v>
      </c>
      <c r="P388" s="10">
        <v>1</v>
      </c>
      <c r="Q388" s="2">
        <v>10000000</v>
      </c>
      <c r="R388" s="2">
        <v>1663062.1</v>
      </c>
      <c r="S388" s="3" t="s">
        <v>94</v>
      </c>
      <c r="T388" s="2">
        <v>2934018</v>
      </c>
      <c r="U388" s="2">
        <v>2934018</v>
      </c>
      <c r="V388" s="2">
        <v>55420.34</v>
      </c>
      <c r="W388" s="11">
        <v>1</v>
      </c>
      <c r="X388" s="2">
        <v>2934018</v>
      </c>
      <c r="Y388" s="2">
        <v>2934018</v>
      </c>
      <c r="Z388" s="2">
        <v>55420.34</v>
      </c>
      <c r="AA388" s="12">
        <v>0.05</v>
      </c>
      <c r="AB388" s="13">
        <v>44589</v>
      </c>
      <c r="AC388" s="13">
        <v>44500</v>
      </c>
      <c r="AD388" s="2">
        <v>1</v>
      </c>
      <c r="AE388" s="2">
        <v>3</v>
      </c>
      <c r="AF388" s="3" t="s">
        <v>95</v>
      </c>
      <c r="AG388" s="2">
        <v>0</v>
      </c>
      <c r="AH388" s="3" t="s">
        <v>95</v>
      </c>
      <c r="AI388" s="3" t="s">
        <v>95</v>
      </c>
      <c r="AJ388" s="2">
        <v>1</v>
      </c>
      <c r="AK388" s="2">
        <v>7368.5168691195386</v>
      </c>
      <c r="AL388" s="2">
        <v>0</v>
      </c>
      <c r="AM388" s="2">
        <v>139.1830964167024</v>
      </c>
      <c r="AN388" s="2">
        <v>7507.6999655362406</v>
      </c>
      <c r="AO388" s="2">
        <v>7368.5168691195386</v>
      </c>
      <c r="AP388" s="2">
        <v>0</v>
      </c>
      <c r="AQ388" s="2">
        <v>139.1830964167024</v>
      </c>
      <c r="AR388" s="2">
        <v>7507.6999655362406</v>
      </c>
      <c r="AS388" s="2">
        <v>2347214.4000000004</v>
      </c>
      <c r="AT388" s="2">
        <v>0</v>
      </c>
      <c r="AU388" s="2">
        <v>44336.27199999999</v>
      </c>
      <c r="AV388" s="2">
        <v>2391550.6720000003</v>
      </c>
      <c r="AW388" s="2">
        <v>7368.5168691195386</v>
      </c>
      <c r="AX388" s="2">
        <v>0</v>
      </c>
      <c r="AY388" s="2">
        <v>139.1830964167024</v>
      </c>
      <c r="AZ388" s="2">
        <v>7507.6999655362406</v>
      </c>
      <c r="BA388" s="2">
        <v>37499.119198636246</v>
      </c>
      <c r="BB388" s="2">
        <v>0</v>
      </c>
      <c r="BC388" s="2">
        <v>708.31669597424025</v>
      </c>
      <c r="BD388" s="2">
        <v>38207.435894610484</v>
      </c>
      <c r="BE388" s="2">
        <v>37499.119198636246</v>
      </c>
      <c r="BF388" s="2">
        <v>0</v>
      </c>
      <c r="BG388" s="2">
        <v>708.31669597424025</v>
      </c>
      <c r="BH388" s="2">
        <v>38207.435894610484</v>
      </c>
      <c r="BI388" s="2">
        <v>11945208.803040002</v>
      </c>
      <c r="BJ388" s="2">
        <v>0</v>
      </c>
      <c r="BK388" s="2">
        <v>225631.72183519995</v>
      </c>
      <c r="BL388" s="2">
        <v>12170840.524875201</v>
      </c>
      <c r="BM388" s="2">
        <v>37499.119198636246</v>
      </c>
      <c r="BN388" s="2">
        <v>0</v>
      </c>
      <c r="BO388" s="2">
        <v>708.31669597424025</v>
      </c>
      <c r="BP388" s="2">
        <v>38207.435894610484</v>
      </c>
      <c r="BQ388" s="2" t="s">
        <v>96</v>
      </c>
      <c r="BR388" s="1">
        <v>1.4999999999999999E-2</v>
      </c>
      <c r="BS388" s="1">
        <v>3.5000000000000003E-2</v>
      </c>
      <c r="BT388" s="1">
        <v>0.26500000000000001</v>
      </c>
      <c r="BU388" s="2">
        <v>44010.27</v>
      </c>
      <c r="BV388" s="2">
        <v>102690.63</v>
      </c>
      <c r="BW388" s="2">
        <v>777514.77</v>
      </c>
      <c r="BX388" s="2">
        <v>44010.27</v>
      </c>
      <c r="BY388" s="2">
        <v>44010.27</v>
      </c>
      <c r="BZ388" s="2">
        <v>44010.27</v>
      </c>
      <c r="CA388" s="2">
        <v>102690.63</v>
      </c>
      <c r="CB388" s="2">
        <v>777514.77</v>
      </c>
      <c r="CC388" s="2">
        <v>44010.27</v>
      </c>
      <c r="CD388" s="2">
        <v>44010.27</v>
      </c>
      <c r="CE388" s="1">
        <f t="shared" si="6"/>
        <v>1.4999999999999999E-2</v>
      </c>
    </row>
    <row r="389" spans="1:83" ht="13.5" customHeight="1">
      <c r="A389" s="3" t="s">
        <v>520</v>
      </c>
      <c r="B389" t="s">
        <v>903</v>
      </c>
      <c r="C389" s="9" t="s">
        <v>1998</v>
      </c>
      <c r="D389" s="3" t="s">
        <v>899</v>
      </c>
      <c r="E389" s="3" t="s">
        <v>900</v>
      </c>
      <c r="F389" s="3" t="s">
        <v>836</v>
      </c>
      <c r="G389" s="3" t="s">
        <v>100</v>
      </c>
      <c r="H389" s="3" t="s">
        <v>89</v>
      </c>
      <c r="I389" s="3" t="s">
        <v>90</v>
      </c>
      <c r="J389" s="3" t="s">
        <v>901</v>
      </c>
      <c r="K389" s="3" t="s">
        <v>92</v>
      </c>
      <c r="L389" s="3" t="s">
        <v>93</v>
      </c>
      <c r="M389" s="3" t="s">
        <v>94</v>
      </c>
      <c r="N389" s="2">
        <v>10000000</v>
      </c>
      <c r="O389" s="2">
        <v>1663062.1</v>
      </c>
      <c r="P389" s="10">
        <v>1</v>
      </c>
      <c r="Q389" s="2">
        <v>10000000</v>
      </c>
      <c r="R389" s="2">
        <v>1663062.1</v>
      </c>
      <c r="S389" s="3" t="s">
        <v>94</v>
      </c>
      <c r="T389" s="2">
        <v>4217766.3</v>
      </c>
      <c r="U389" s="2">
        <v>4217766.3</v>
      </c>
      <c r="V389" s="2">
        <v>49793.07</v>
      </c>
      <c r="W389" s="11">
        <v>1</v>
      </c>
      <c r="X389" s="2">
        <v>4217766.3</v>
      </c>
      <c r="Y389" s="2">
        <v>4217766.3</v>
      </c>
      <c r="Z389" s="2">
        <v>49793.07</v>
      </c>
      <c r="AA389" s="12">
        <v>0.05</v>
      </c>
      <c r="AB389" s="13">
        <v>44566</v>
      </c>
      <c r="AC389" s="13">
        <v>44500</v>
      </c>
      <c r="AD389" s="2">
        <v>1</v>
      </c>
      <c r="AE389" s="2">
        <v>3</v>
      </c>
      <c r="AF389" s="3" t="s">
        <v>95</v>
      </c>
      <c r="AG389" s="2">
        <v>0</v>
      </c>
      <c r="AH389" s="3" t="s">
        <v>95</v>
      </c>
      <c r="AI389" s="3" t="s">
        <v>95</v>
      </c>
      <c r="AJ389" s="2">
        <v>1</v>
      </c>
      <c r="AK389" s="2">
        <v>10592.532878651016</v>
      </c>
      <c r="AL389" s="2">
        <v>0</v>
      </c>
      <c r="AM389" s="2">
        <v>125.05072438555251</v>
      </c>
      <c r="AN389" s="2">
        <v>10717.583603036568</v>
      </c>
      <c r="AO389" s="2">
        <v>10592.532878651016</v>
      </c>
      <c r="AP389" s="2">
        <v>0</v>
      </c>
      <c r="AQ389" s="2">
        <v>125.05072438555251</v>
      </c>
      <c r="AR389" s="2">
        <v>10717.583603036568</v>
      </c>
      <c r="AS389" s="2">
        <v>3374213.04</v>
      </c>
      <c r="AT389" s="2">
        <v>0</v>
      </c>
      <c r="AU389" s="2">
        <v>39834.455999999998</v>
      </c>
      <c r="AV389" s="2">
        <v>3414047.4960000003</v>
      </c>
      <c r="AW389" s="2">
        <v>10592.532878651016</v>
      </c>
      <c r="AX389" s="2">
        <v>0</v>
      </c>
      <c r="AY389" s="2">
        <v>125.05072438555251</v>
      </c>
      <c r="AZ389" s="2">
        <v>10717.583603036568</v>
      </c>
      <c r="BA389" s="2">
        <v>53906.459072742888</v>
      </c>
      <c r="BB389" s="2">
        <v>0</v>
      </c>
      <c r="BC389" s="2">
        <v>636.39564147051533</v>
      </c>
      <c r="BD389" s="2">
        <v>54542.854714213398</v>
      </c>
      <c r="BE389" s="2">
        <v>53906.459072742888</v>
      </c>
      <c r="BF389" s="2">
        <v>0</v>
      </c>
      <c r="BG389" s="2">
        <v>636.39564147051533</v>
      </c>
      <c r="BH389" s="2">
        <v>54542.854714213398</v>
      </c>
      <c r="BI389" s="2">
        <v>17171707.581863999</v>
      </c>
      <c r="BJ389" s="2">
        <v>0</v>
      </c>
      <c r="BK389" s="2">
        <v>202721.53002959999</v>
      </c>
      <c r="BL389" s="2">
        <v>17374429.111893602</v>
      </c>
      <c r="BM389" s="2">
        <v>53906.459072742888</v>
      </c>
      <c r="BN389" s="2">
        <v>0</v>
      </c>
      <c r="BO389" s="2">
        <v>636.39564147051533</v>
      </c>
      <c r="BP389" s="2">
        <v>54542.854714213398</v>
      </c>
      <c r="BQ389" s="2" t="s">
        <v>96</v>
      </c>
      <c r="BR389" s="1">
        <v>1.4999999999999999E-2</v>
      </c>
      <c r="BS389" s="1">
        <v>3.5000000000000003E-2</v>
      </c>
      <c r="BT389" s="1">
        <v>0.26500000000000001</v>
      </c>
      <c r="BU389" s="2">
        <v>63266.494499999993</v>
      </c>
      <c r="BV389" s="2">
        <v>147621.8205</v>
      </c>
      <c r="BW389" s="2">
        <v>1117708.0695</v>
      </c>
      <c r="BX389" s="2">
        <v>63266.494499999993</v>
      </c>
      <c r="BY389" s="2">
        <v>63266.494499999993</v>
      </c>
      <c r="BZ389" s="2">
        <v>63266.494499999993</v>
      </c>
      <c r="CA389" s="2">
        <v>147621.8205</v>
      </c>
      <c r="CB389" s="2">
        <v>1117708.0695</v>
      </c>
      <c r="CC389" s="2">
        <v>63266.494499999993</v>
      </c>
      <c r="CD389" s="2">
        <v>63266.494499999993</v>
      </c>
      <c r="CE389" s="1">
        <f t="shared" si="6"/>
        <v>1.4999999999999999E-2</v>
      </c>
    </row>
    <row r="390" spans="1:83" ht="13.5" customHeight="1">
      <c r="A390" s="3" t="s">
        <v>520</v>
      </c>
      <c r="B390" t="s">
        <v>904</v>
      </c>
      <c r="C390" s="9" t="s">
        <v>1999</v>
      </c>
      <c r="D390" s="3" t="s">
        <v>905</v>
      </c>
      <c r="E390" s="3" t="s">
        <v>906</v>
      </c>
      <c r="F390" s="3" t="s">
        <v>836</v>
      </c>
      <c r="G390" s="3" t="s">
        <v>100</v>
      </c>
      <c r="H390" s="3" t="s">
        <v>89</v>
      </c>
      <c r="I390" s="3" t="s">
        <v>90</v>
      </c>
      <c r="J390" s="3" t="s">
        <v>907</v>
      </c>
      <c r="K390" s="3" t="s">
        <v>92</v>
      </c>
      <c r="L390" s="3" t="s">
        <v>93</v>
      </c>
      <c r="M390" s="3" t="s">
        <v>94</v>
      </c>
      <c r="N390" s="2">
        <v>10000000</v>
      </c>
      <c r="O390" s="2">
        <v>2839519</v>
      </c>
      <c r="P390" s="10">
        <v>1</v>
      </c>
      <c r="Q390" s="2">
        <v>10000000</v>
      </c>
      <c r="R390" s="2">
        <v>2839519</v>
      </c>
      <c r="S390" s="3" t="s">
        <v>94</v>
      </c>
      <c r="T390" s="2">
        <v>2921346</v>
      </c>
      <c r="U390" s="2">
        <v>2921346</v>
      </c>
      <c r="V390" s="2">
        <v>72838.89</v>
      </c>
      <c r="W390" s="11">
        <v>1</v>
      </c>
      <c r="X390" s="2">
        <v>2921346</v>
      </c>
      <c r="Y390" s="2">
        <v>2921346</v>
      </c>
      <c r="Z390" s="2">
        <v>72838.89</v>
      </c>
      <c r="AA390" s="12">
        <v>5.0999999999999997E-2</v>
      </c>
      <c r="AB390" s="13">
        <v>44512</v>
      </c>
      <c r="AC390" s="13">
        <v>44500</v>
      </c>
      <c r="AD390" s="2">
        <v>1</v>
      </c>
      <c r="AE390" s="2">
        <v>5</v>
      </c>
      <c r="AF390" s="3" t="s">
        <v>95</v>
      </c>
      <c r="AG390" s="2">
        <v>0</v>
      </c>
      <c r="AH390" s="3" t="s">
        <v>95</v>
      </c>
      <c r="AI390" s="3" t="s">
        <v>95</v>
      </c>
      <c r="AJ390" s="2">
        <v>1</v>
      </c>
      <c r="AK390" s="2">
        <v>32440.225977137765</v>
      </c>
      <c r="AL390" s="2">
        <v>0</v>
      </c>
      <c r="AM390" s="2">
        <v>808.84292772026333</v>
      </c>
      <c r="AN390" s="2">
        <v>33249.068904858032</v>
      </c>
      <c r="AO390" s="2">
        <v>32440.225977137765</v>
      </c>
      <c r="AP390" s="2">
        <v>0</v>
      </c>
      <c r="AQ390" s="2">
        <v>808.84292772026333</v>
      </c>
      <c r="AR390" s="2">
        <v>33249.068904858032</v>
      </c>
      <c r="AS390" s="2">
        <v>2337076.7999999998</v>
      </c>
      <c r="AT390" s="2">
        <v>0</v>
      </c>
      <c r="AU390" s="2">
        <v>58271.111999999994</v>
      </c>
      <c r="AV390" s="2">
        <v>2395347.912</v>
      </c>
      <c r="AW390" s="2">
        <v>32440.225977137765</v>
      </c>
      <c r="AX390" s="2">
        <v>0</v>
      </c>
      <c r="AY390" s="2">
        <v>808.84292772026333</v>
      </c>
      <c r="AZ390" s="2">
        <v>33249.068904858032</v>
      </c>
      <c r="BA390" s="2">
        <v>165091.55402025182</v>
      </c>
      <c r="BB390" s="2">
        <v>0</v>
      </c>
      <c r="BC390" s="2">
        <v>4116.2825434611923</v>
      </c>
      <c r="BD390" s="2">
        <v>169207.836563713</v>
      </c>
      <c r="BE390" s="2">
        <v>165091.55402025182</v>
      </c>
      <c r="BF390" s="2">
        <v>0</v>
      </c>
      <c r="BG390" s="2">
        <v>4116.2825434611923</v>
      </c>
      <c r="BH390" s="2">
        <v>169207.836563713</v>
      </c>
      <c r="BI390" s="2">
        <v>11893617.542879999</v>
      </c>
      <c r="BJ390" s="2">
        <v>0</v>
      </c>
      <c r="BK390" s="2">
        <v>296547.51607919997</v>
      </c>
      <c r="BL390" s="2">
        <v>12190165.058959201</v>
      </c>
      <c r="BM390" s="2">
        <v>165091.55402025182</v>
      </c>
      <c r="BN390" s="2">
        <v>0</v>
      </c>
      <c r="BO390" s="2">
        <v>4116.2825434611923</v>
      </c>
      <c r="BP390" s="2">
        <v>169207.836563713</v>
      </c>
      <c r="BQ390" s="2" t="s">
        <v>96</v>
      </c>
      <c r="BR390" s="1">
        <v>1.4999999999999999E-2</v>
      </c>
      <c r="BS390" s="1">
        <v>3.5000000000000003E-2</v>
      </c>
      <c r="BT390" s="1">
        <v>0.26500000000000001</v>
      </c>
      <c r="BU390" s="2">
        <v>43820.189999999995</v>
      </c>
      <c r="BV390" s="2">
        <v>102247.11000000002</v>
      </c>
      <c r="BW390" s="2">
        <v>774156.69000000006</v>
      </c>
      <c r="BX390" s="2">
        <v>43820.189999999995</v>
      </c>
      <c r="BY390" s="2">
        <v>43820.189999999995</v>
      </c>
      <c r="BZ390" s="2">
        <v>43820.189999999995</v>
      </c>
      <c r="CA390" s="2">
        <v>102247.11000000002</v>
      </c>
      <c r="CB390" s="2">
        <v>774156.69000000006</v>
      </c>
      <c r="CC390" s="2">
        <v>43820.189999999995</v>
      </c>
      <c r="CD390" s="2">
        <v>43820.189999999995</v>
      </c>
      <c r="CE390" s="1">
        <f t="shared" si="6"/>
        <v>1.4999999999999998E-2</v>
      </c>
    </row>
    <row r="391" spans="1:83" ht="13.5" customHeight="1">
      <c r="A391" s="3" t="s">
        <v>520</v>
      </c>
      <c r="B391" t="s">
        <v>908</v>
      </c>
      <c r="C391" s="9" t="s">
        <v>2000</v>
      </c>
      <c r="D391" s="3" t="s">
        <v>905</v>
      </c>
      <c r="E391" s="3" t="s">
        <v>906</v>
      </c>
      <c r="F391" s="3" t="s">
        <v>836</v>
      </c>
      <c r="G391" s="3" t="s">
        <v>100</v>
      </c>
      <c r="H391" s="3" t="s">
        <v>89</v>
      </c>
      <c r="I391" s="3" t="s">
        <v>90</v>
      </c>
      <c r="J391" s="3" t="s">
        <v>907</v>
      </c>
      <c r="K391" s="3" t="s">
        <v>92</v>
      </c>
      <c r="L391" s="3" t="s">
        <v>93</v>
      </c>
      <c r="M391" s="3" t="s">
        <v>94</v>
      </c>
      <c r="N391" s="2">
        <v>10000000</v>
      </c>
      <c r="O391" s="2">
        <v>2839519</v>
      </c>
      <c r="P391" s="10">
        <v>1</v>
      </c>
      <c r="Q391" s="2">
        <v>10000000</v>
      </c>
      <c r="R391" s="2">
        <v>2839519</v>
      </c>
      <c r="S391" s="3" t="s">
        <v>94</v>
      </c>
      <c r="T391" s="2">
        <v>4239135</v>
      </c>
      <c r="U391" s="2">
        <v>4239135</v>
      </c>
      <c r="V391" s="2">
        <v>105695.77</v>
      </c>
      <c r="W391" s="11">
        <v>1</v>
      </c>
      <c r="X391" s="2">
        <v>4239135</v>
      </c>
      <c r="Y391" s="2">
        <v>4239135</v>
      </c>
      <c r="Z391" s="2">
        <v>105695.77</v>
      </c>
      <c r="AA391" s="12">
        <v>5.0999999999999997E-2</v>
      </c>
      <c r="AB391" s="13">
        <v>44512</v>
      </c>
      <c r="AC391" s="13">
        <v>44500</v>
      </c>
      <c r="AD391" s="2">
        <v>1</v>
      </c>
      <c r="AE391" s="2">
        <v>5</v>
      </c>
      <c r="AF391" s="3" t="s">
        <v>95</v>
      </c>
      <c r="AG391" s="2">
        <v>0</v>
      </c>
      <c r="AH391" s="3" t="s">
        <v>95</v>
      </c>
      <c r="AI391" s="3" t="s">
        <v>95</v>
      </c>
      <c r="AJ391" s="2">
        <v>1</v>
      </c>
      <c r="AK391" s="2">
        <v>47073.67677351259</v>
      </c>
      <c r="AL391" s="2">
        <v>0</v>
      </c>
      <c r="AM391" s="2">
        <v>1173.7037186377713</v>
      </c>
      <c r="AN391" s="2">
        <v>48247.380492150362</v>
      </c>
      <c r="AO391" s="2">
        <v>47073.67677351259</v>
      </c>
      <c r="AP391" s="2">
        <v>0</v>
      </c>
      <c r="AQ391" s="2">
        <v>1173.7037186377713</v>
      </c>
      <c r="AR391" s="2">
        <v>48247.380492150362</v>
      </c>
      <c r="AS391" s="2">
        <v>3391308.0000000005</v>
      </c>
      <c r="AT391" s="2">
        <v>0</v>
      </c>
      <c r="AU391" s="2">
        <v>84556.615999999995</v>
      </c>
      <c r="AV391" s="2">
        <v>3475864.6159999999</v>
      </c>
      <c r="AW391" s="2">
        <v>47073.67677351259</v>
      </c>
      <c r="AX391" s="2">
        <v>0</v>
      </c>
      <c r="AY391" s="2">
        <v>1173.7037186377713</v>
      </c>
      <c r="AZ391" s="2">
        <v>48247.380492150362</v>
      </c>
      <c r="BA391" s="2">
        <v>239562.64846808295</v>
      </c>
      <c r="BB391" s="2">
        <v>0</v>
      </c>
      <c r="BC391" s="2">
        <v>5973.0955945194819</v>
      </c>
      <c r="BD391" s="2">
        <v>245535.7440626024</v>
      </c>
      <c r="BE391" s="2">
        <v>239562.64846808295</v>
      </c>
      <c r="BF391" s="2">
        <v>0</v>
      </c>
      <c r="BG391" s="2">
        <v>5973.0955945194819</v>
      </c>
      <c r="BH391" s="2">
        <v>245535.7440626024</v>
      </c>
      <c r="BI391" s="2">
        <v>17258705.542800002</v>
      </c>
      <c r="BJ391" s="2">
        <v>0</v>
      </c>
      <c r="BK391" s="2">
        <v>430317.07448559999</v>
      </c>
      <c r="BL391" s="2">
        <v>17689022.617285602</v>
      </c>
      <c r="BM391" s="2">
        <v>239562.64846808295</v>
      </c>
      <c r="BN391" s="2">
        <v>0</v>
      </c>
      <c r="BO391" s="2">
        <v>5973.0955945194819</v>
      </c>
      <c r="BP391" s="2">
        <v>245535.7440626024</v>
      </c>
      <c r="BQ391" s="2" t="s">
        <v>96</v>
      </c>
      <c r="BR391" s="1">
        <v>1.4999999999999999E-2</v>
      </c>
      <c r="BS391" s="1">
        <v>3.5000000000000003E-2</v>
      </c>
      <c r="BT391" s="1">
        <v>0.26500000000000001</v>
      </c>
      <c r="BU391" s="2">
        <v>63587.024999999994</v>
      </c>
      <c r="BV391" s="2">
        <v>148369.72500000001</v>
      </c>
      <c r="BW391" s="2">
        <v>1123370.7750000001</v>
      </c>
      <c r="BX391" s="2">
        <v>63587.024999999994</v>
      </c>
      <c r="BY391" s="2">
        <v>63587.024999999994</v>
      </c>
      <c r="BZ391" s="2">
        <v>63587.024999999994</v>
      </c>
      <c r="CA391" s="2">
        <v>148369.72500000001</v>
      </c>
      <c r="CB391" s="2">
        <v>1123370.7750000001</v>
      </c>
      <c r="CC391" s="2">
        <v>63587.024999999994</v>
      </c>
      <c r="CD391" s="2">
        <v>63587.024999999994</v>
      </c>
      <c r="CE391" s="1">
        <f t="shared" si="6"/>
        <v>1.4999999999999999E-2</v>
      </c>
    </row>
    <row r="392" spans="1:83" ht="13.5" customHeight="1">
      <c r="A392" s="3" t="s">
        <v>520</v>
      </c>
      <c r="B392" t="s">
        <v>909</v>
      </c>
      <c r="C392" s="9" t="s">
        <v>2001</v>
      </c>
      <c r="D392" s="3" t="s">
        <v>910</v>
      </c>
      <c r="E392" s="3" t="s">
        <v>911</v>
      </c>
      <c r="F392" s="3" t="s">
        <v>836</v>
      </c>
      <c r="G392" s="3" t="s">
        <v>100</v>
      </c>
      <c r="H392" s="3" t="s">
        <v>89</v>
      </c>
      <c r="I392" s="3" t="s">
        <v>90</v>
      </c>
      <c r="J392" s="3" t="s">
        <v>912</v>
      </c>
      <c r="K392" s="3" t="s">
        <v>92</v>
      </c>
      <c r="L392" s="3" t="s">
        <v>93</v>
      </c>
      <c r="M392" s="3" t="s">
        <v>94</v>
      </c>
      <c r="N392" s="2">
        <v>10000000</v>
      </c>
      <c r="O392" s="2">
        <v>229903.6</v>
      </c>
      <c r="P392" s="10">
        <v>1</v>
      </c>
      <c r="Q392" s="2">
        <v>10000000</v>
      </c>
      <c r="R392" s="2">
        <v>229903.6</v>
      </c>
      <c r="S392" s="3" t="s">
        <v>94</v>
      </c>
      <c r="T392" s="2">
        <v>1630000</v>
      </c>
      <c r="U392" s="2">
        <v>1630000</v>
      </c>
      <c r="V392" s="2">
        <v>39486.75</v>
      </c>
      <c r="W392" s="11">
        <v>1</v>
      </c>
      <c r="X392" s="2">
        <v>1630000</v>
      </c>
      <c r="Y392" s="2">
        <v>1630000</v>
      </c>
      <c r="Z392" s="2">
        <v>39486.75</v>
      </c>
      <c r="AA392" s="12">
        <v>5.0999999999999997E-2</v>
      </c>
      <c r="AB392" s="13">
        <v>44511</v>
      </c>
      <c r="AC392" s="13">
        <v>44500</v>
      </c>
      <c r="AD392" s="2">
        <v>1</v>
      </c>
      <c r="AE392" s="2">
        <v>5</v>
      </c>
      <c r="AF392" s="3" t="s">
        <v>95</v>
      </c>
      <c r="AG392" s="2">
        <v>0</v>
      </c>
      <c r="AH392" s="3" t="s">
        <v>95</v>
      </c>
      <c r="AI392" s="3" t="s">
        <v>95</v>
      </c>
      <c r="AJ392" s="2">
        <v>1</v>
      </c>
      <c r="AK392" s="2">
        <v>18100.412735339996</v>
      </c>
      <c r="AL392" s="2">
        <v>0</v>
      </c>
      <c r="AM392" s="2">
        <v>438.48249851361146</v>
      </c>
      <c r="AN392" s="2">
        <v>18538.895233853607</v>
      </c>
      <c r="AO392" s="2">
        <v>18100.412735339996</v>
      </c>
      <c r="AP392" s="2">
        <v>0</v>
      </c>
      <c r="AQ392" s="2">
        <v>438.48249851361146</v>
      </c>
      <c r="AR392" s="2">
        <v>18538.895233853607</v>
      </c>
      <c r="AS392" s="2">
        <v>1304000</v>
      </c>
      <c r="AT392" s="2">
        <v>0</v>
      </c>
      <c r="AU392" s="2">
        <v>31589.399999999998</v>
      </c>
      <c r="AV392" s="2">
        <v>1335589.3999999999</v>
      </c>
      <c r="AW392" s="2">
        <v>18100.412735339996</v>
      </c>
      <c r="AX392" s="2">
        <v>0</v>
      </c>
      <c r="AY392" s="2">
        <v>438.48249851361146</v>
      </c>
      <c r="AZ392" s="2">
        <v>18538.895233853607</v>
      </c>
      <c r="BA392" s="2">
        <v>92114.810451418773</v>
      </c>
      <c r="BB392" s="2">
        <v>0</v>
      </c>
      <c r="BC392" s="2">
        <v>2231.4812831856202</v>
      </c>
      <c r="BD392" s="2">
        <v>94346.291734604398</v>
      </c>
      <c r="BE392" s="2">
        <v>92114.810451418773</v>
      </c>
      <c r="BF392" s="2">
        <v>0</v>
      </c>
      <c r="BG392" s="2">
        <v>2231.4812831856202</v>
      </c>
      <c r="BH392" s="2">
        <v>94346.291734604398</v>
      </c>
      <c r="BI392" s="2">
        <v>6636186.4000000004</v>
      </c>
      <c r="BJ392" s="2">
        <v>0</v>
      </c>
      <c r="BK392" s="2">
        <v>160761.61554</v>
      </c>
      <c r="BL392" s="2">
        <v>6796948.0155400001</v>
      </c>
      <c r="BM392" s="2">
        <v>92114.810451418773</v>
      </c>
      <c r="BN392" s="2">
        <v>0</v>
      </c>
      <c r="BO392" s="2">
        <v>2231.4812831856202</v>
      </c>
      <c r="BP392" s="2">
        <v>94346.291734604398</v>
      </c>
      <c r="BQ392" s="2" t="s">
        <v>96</v>
      </c>
      <c r="BR392" s="1">
        <v>1.4999999999999999E-2</v>
      </c>
      <c r="BS392" s="1">
        <v>3.5000000000000003E-2</v>
      </c>
      <c r="BT392" s="1">
        <v>0.26500000000000001</v>
      </c>
      <c r="BU392" s="2">
        <v>24450</v>
      </c>
      <c r="BV392" s="2">
        <v>57050.000000000007</v>
      </c>
      <c r="BW392" s="2">
        <v>431950</v>
      </c>
      <c r="BX392" s="2">
        <v>24450</v>
      </c>
      <c r="BY392" s="2">
        <v>24450</v>
      </c>
      <c r="BZ392" s="2">
        <v>24450</v>
      </c>
      <c r="CA392" s="2">
        <v>57050.000000000007</v>
      </c>
      <c r="CB392" s="2">
        <v>431950</v>
      </c>
      <c r="CC392" s="2">
        <v>24450</v>
      </c>
      <c r="CD392" s="2">
        <v>24450</v>
      </c>
      <c r="CE392" s="1">
        <f t="shared" si="6"/>
        <v>1.4999999999999999E-2</v>
      </c>
    </row>
    <row r="393" spans="1:83" ht="13.5" customHeight="1">
      <c r="A393" s="3" t="s">
        <v>520</v>
      </c>
      <c r="B393" t="s">
        <v>913</v>
      </c>
      <c r="C393" s="9" t="s">
        <v>2002</v>
      </c>
      <c r="D393" s="3" t="s">
        <v>910</v>
      </c>
      <c r="E393" s="3" t="s">
        <v>911</v>
      </c>
      <c r="F393" s="3" t="s">
        <v>836</v>
      </c>
      <c r="G393" s="3" t="s">
        <v>100</v>
      </c>
      <c r="H393" s="3" t="s">
        <v>89</v>
      </c>
      <c r="I393" s="3" t="s">
        <v>90</v>
      </c>
      <c r="J393" s="3" t="s">
        <v>912</v>
      </c>
      <c r="K393" s="3" t="s">
        <v>92</v>
      </c>
      <c r="L393" s="3" t="s">
        <v>93</v>
      </c>
      <c r="M393" s="3" t="s">
        <v>94</v>
      </c>
      <c r="N393" s="2">
        <v>10000000</v>
      </c>
      <c r="O393" s="2">
        <v>229903.6</v>
      </c>
      <c r="P393" s="10">
        <v>1</v>
      </c>
      <c r="Q393" s="2">
        <v>10000000</v>
      </c>
      <c r="R393" s="2">
        <v>229903.6</v>
      </c>
      <c r="S393" s="3" t="s">
        <v>94</v>
      </c>
      <c r="T393" s="2">
        <v>5000000</v>
      </c>
      <c r="U393" s="2">
        <v>5000000</v>
      </c>
      <c r="V393" s="2">
        <v>121125</v>
      </c>
      <c r="W393" s="11">
        <v>1</v>
      </c>
      <c r="X393" s="2">
        <v>5000000</v>
      </c>
      <c r="Y393" s="2">
        <v>5000000</v>
      </c>
      <c r="Z393" s="2">
        <v>121125</v>
      </c>
      <c r="AA393" s="12">
        <v>5.0999999999999997E-2</v>
      </c>
      <c r="AB393" s="13">
        <v>44511</v>
      </c>
      <c r="AC393" s="13">
        <v>44500</v>
      </c>
      <c r="AD393" s="2">
        <v>1</v>
      </c>
      <c r="AE393" s="2">
        <v>5</v>
      </c>
      <c r="AF393" s="3" t="s">
        <v>95</v>
      </c>
      <c r="AG393" s="2">
        <v>0</v>
      </c>
      <c r="AH393" s="3" t="s">
        <v>95</v>
      </c>
      <c r="AI393" s="3" t="s">
        <v>95</v>
      </c>
      <c r="AJ393" s="2">
        <v>1</v>
      </c>
      <c r="AK393" s="2">
        <v>55522.738451963189</v>
      </c>
      <c r="AL393" s="2">
        <v>0</v>
      </c>
      <c r="AM393" s="2">
        <v>1345.0383389988078</v>
      </c>
      <c r="AN393" s="2">
        <v>56867.776790961994</v>
      </c>
      <c r="AO393" s="2">
        <v>55522.738451963189</v>
      </c>
      <c r="AP393" s="2">
        <v>0</v>
      </c>
      <c r="AQ393" s="2">
        <v>1345.0383389988078</v>
      </c>
      <c r="AR393" s="2">
        <v>56867.776790961994</v>
      </c>
      <c r="AS393" s="2">
        <v>4000000</v>
      </c>
      <c r="AT393" s="2">
        <v>0</v>
      </c>
      <c r="AU393" s="2">
        <v>96899.999999999985</v>
      </c>
      <c r="AV393" s="2">
        <v>4096900</v>
      </c>
      <c r="AW393" s="2">
        <v>55522.738451963189</v>
      </c>
      <c r="AX393" s="2">
        <v>0</v>
      </c>
      <c r="AY393" s="2">
        <v>1345.0383389988078</v>
      </c>
      <c r="AZ393" s="2">
        <v>56867.776790961994</v>
      </c>
      <c r="BA393" s="2">
        <v>282560.76825588587</v>
      </c>
      <c r="BB393" s="2">
        <v>0</v>
      </c>
      <c r="BC393" s="2">
        <v>6845.0346109988332</v>
      </c>
      <c r="BD393" s="2">
        <v>289405.80286688468</v>
      </c>
      <c r="BE393" s="2">
        <v>282560.76825588587</v>
      </c>
      <c r="BF393" s="2">
        <v>0</v>
      </c>
      <c r="BG393" s="2">
        <v>6845.0346109988332</v>
      </c>
      <c r="BH393" s="2">
        <v>289405.80286688468</v>
      </c>
      <c r="BI393" s="2">
        <v>20356400</v>
      </c>
      <c r="BJ393" s="2">
        <v>0</v>
      </c>
      <c r="BK393" s="2">
        <v>493133.78999999992</v>
      </c>
      <c r="BL393" s="2">
        <v>20849533.789999999</v>
      </c>
      <c r="BM393" s="2">
        <v>282560.76825588587</v>
      </c>
      <c r="BN393" s="2">
        <v>0</v>
      </c>
      <c r="BO393" s="2">
        <v>6845.0346109988332</v>
      </c>
      <c r="BP393" s="2">
        <v>289405.80286688468</v>
      </c>
      <c r="BQ393" s="2" t="s">
        <v>96</v>
      </c>
      <c r="BR393" s="1">
        <v>1.4999999999999999E-2</v>
      </c>
      <c r="BS393" s="1">
        <v>3.5000000000000003E-2</v>
      </c>
      <c r="BT393" s="1">
        <v>0.26500000000000001</v>
      </c>
      <c r="BU393" s="2">
        <v>75000</v>
      </c>
      <c r="BV393" s="2">
        <v>175000.00000000003</v>
      </c>
      <c r="BW393" s="2">
        <v>1325000</v>
      </c>
      <c r="BX393" s="2">
        <v>75000</v>
      </c>
      <c r="BY393" s="2">
        <v>75000</v>
      </c>
      <c r="BZ393" s="2">
        <v>75000</v>
      </c>
      <c r="CA393" s="2">
        <v>175000.00000000003</v>
      </c>
      <c r="CB393" s="2">
        <v>1325000</v>
      </c>
      <c r="CC393" s="2">
        <v>75000</v>
      </c>
      <c r="CD393" s="2">
        <v>75000</v>
      </c>
      <c r="CE393" s="1">
        <f t="shared" si="6"/>
        <v>1.4999999999999999E-2</v>
      </c>
    </row>
    <row r="394" spans="1:83" ht="13.5" customHeight="1">
      <c r="A394" s="3" t="s">
        <v>520</v>
      </c>
      <c r="B394" t="s">
        <v>914</v>
      </c>
      <c r="C394" s="9" t="s">
        <v>2003</v>
      </c>
      <c r="D394" s="3" t="s">
        <v>915</v>
      </c>
      <c r="E394" s="3" t="s">
        <v>916</v>
      </c>
      <c r="F394" s="3" t="s">
        <v>836</v>
      </c>
      <c r="G394" s="3" t="s">
        <v>100</v>
      </c>
      <c r="H394" s="3" t="s">
        <v>89</v>
      </c>
      <c r="I394" s="3" t="s">
        <v>90</v>
      </c>
      <c r="J394" s="3" t="s">
        <v>917</v>
      </c>
      <c r="K394" s="3" t="s">
        <v>92</v>
      </c>
      <c r="L394" s="3" t="s">
        <v>93</v>
      </c>
      <c r="M394" s="3" t="s">
        <v>94</v>
      </c>
      <c r="N394" s="2">
        <v>10000000</v>
      </c>
      <c r="O394" s="2">
        <v>0</v>
      </c>
      <c r="P394" s="10">
        <v>1</v>
      </c>
      <c r="Q394" s="2">
        <v>10000000</v>
      </c>
      <c r="R394" s="2">
        <v>0</v>
      </c>
      <c r="S394" s="3" t="s">
        <v>94</v>
      </c>
      <c r="T394" s="2">
        <v>5000000</v>
      </c>
      <c r="U394" s="2">
        <v>5000000</v>
      </c>
      <c r="V394" s="2">
        <v>120416.67</v>
      </c>
      <c r="W394" s="11">
        <v>1</v>
      </c>
      <c r="X394" s="2">
        <v>5000000</v>
      </c>
      <c r="Y394" s="2">
        <v>5000000</v>
      </c>
      <c r="Z394" s="2">
        <v>120416.67</v>
      </c>
      <c r="AA394" s="12">
        <v>5.0999999999999997E-2</v>
      </c>
      <c r="AB394" s="13">
        <v>44511</v>
      </c>
      <c r="AC394" s="13">
        <v>44500</v>
      </c>
      <c r="AD394" s="2">
        <v>1</v>
      </c>
      <c r="AE394" s="2">
        <v>5</v>
      </c>
      <c r="AF394" s="3" t="s">
        <v>95</v>
      </c>
      <c r="AG394" s="2">
        <v>0</v>
      </c>
      <c r="AH394" s="3" t="s">
        <v>95</v>
      </c>
      <c r="AI394" s="3" t="s">
        <v>95</v>
      </c>
      <c r="AJ394" s="2">
        <v>1</v>
      </c>
      <c r="AK394" s="2">
        <v>55522.738451963189</v>
      </c>
      <c r="AL394" s="2">
        <v>0</v>
      </c>
      <c r="AM394" s="2">
        <v>1337.1726547332723</v>
      </c>
      <c r="AN394" s="2">
        <v>56859.911106696462</v>
      </c>
      <c r="AO394" s="2">
        <v>55522.738451963189</v>
      </c>
      <c r="AP394" s="2">
        <v>0</v>
      </c>
      <c r="AQ394" s="2">
        <v>1337.1726547332723</v>
      </c>
      <c r="AR394" s="2">
        <v>56859.911106696462</v>
      </c>
      <c r="AS394" s="2">
        <v>4000000</v>
      </c>
      <c r="AT394" s="2">
        <v>0</v>
      </c>
      <c r="AU394" s="2">
        <v>96333.335999999996</v>
      </c>
      <c r="AV394" s="2">
        <v>4096333.3360000001</v>
      </c>
      <c r="AW394" s="2">
        <v>55522.738451963189</v>
      </c>
      <c r="AX394" s="2">
        <v>0</v>
      </c>
      <c r="AY394" s="2">
        <v>1337.1726547332723</v>
      </c>
      <c r="AZ394" s="2">
        <v>56859.911106696462</v>
      </c>
      <c r="BA394" s="2">
        <v>282560.76825588587</v>
      </c>
      <c r="BB394" s="2">
        <v>0</v>
      </c>
      <c r="BC394" s="2">
        <v>6805.0053572030965</v>
      </c>
      <c r="BD394" s="2">
        <v>289365.773613089</v>
      </c>
      <c r="BE394" s="2">
        <v>282560.76825588587</v>
      </c>
      <c r="BF394" s="2">
        <v>0</v>
      </c>
      <c r="BG394" s="2">
        <v>6805.0053572030965</v>
      </c>
      <c r="BH394" s="2">
        <v>289365.773613089</v>
      </c>
      <c r="BI394" s="2">
        <v>20356400</v>
      </c>
      <c r="BJ394" s="2">
        <v>0</v>
      </c>
      <c r="BK394" s="2">
        <v>490249.98023759999</v>
      </c>
      <c r="BL394" s="2">
        <v>20846649.980237603</v>
      </c>
      <c r="BM394" s="2">
        <v>282560.76825588587</v>
      </c>
      <c r="BN394" s="2">
        <v>0</v>
      </c>
      <c r="BO394" s="2">
        <v>6805.0053572030965</v>
      </c>
      <c r="BP394" s="2">
        <v>289365.773613089</v>
      </c>
      <c r="BQ394" s="2" t="s">
        <v>96</v>
      </c>
      <c r="BR394" s="1">
        <v>1.4999999999999999E-2</v>
      </c>
      <c r="BS394" s="1">
        <v>3.5000000000000003E-2</v>
      </c>
      <c r="BT394" s="1">
        <v>0.26500000000000001</v>
      </c>
      <c r="BU394" s="2">
        <v>75000</v>
      </c>
      <c r="BV394" s="2">
        <v>175000.00000000003</v>
      </c>
      <c r="BW394" s="2">
        <v>1325000</v>
      </c>
      <c r="BX394" s="2">
        <v>75000</v>
      </c>
      <c r="BY394" s="2">
        <v>75000</v>
      </c>
      <c r="BZ394" s="2">
        <v>75000</v>
      </c>
      <c r="CA394" s="2">
        <v>175000.00000000003</v>
      </c>
      <c r="CB394" s="2">
        <v>1325000</v>
      </c>
      <c r="CC394" s="2">
        <v>75000</v>
      </c>
      <c r="CD394" s="2">
        <v>75000</v>
      </c>
      <c r="CE394" s="1">
        <f t="shared" si="6"/>
        <v>1.4999999999999999E-2</v>
      </c>
    </row>
    <row r="395" spans="1:83" ht="13.5" customHeight="1">
      <c r="A395" s="3" t="s">
        <v>520</v>
      </c>
      <c r="B395" t="s">
        <v>918</v>
      </c>
      <c r="C395" s="9" t="s">
        <v>2004</v>
      </c>
      <c r="D395" s="3" t="s">
        <v>919</v>
      </c>
      <c r="E395" s="3" t="s">
        <v>920</v>
      </c>
      <c r="F395" s="3" t="s">
        <v>836</v>
      </c>
      <c r="G395" s="3" t="s">
        <v>100</v>
      </c>
      <c r="H395" s="3" t="s">
        <v>89</v>
      </c>
      <c r="I395" s="3" t="s">
        <v>90</v>
      </c>
      <c r="J395" s="3" t="s">
        <v>921</v>
      </c>
      <c r="K395" s="3" t="s">
        <v>92</v>
      </c>
      <c r="L395" s="3" t="s">
        <v>93</v>
      </c>
      <c r="M395" s="3" t="s">
        <v>94</v>
      </c>
      <c r="N395" s="2">
        <v>10000000</v>
      </c>
      <c r="O395" s="2">
        <v>0</v>
      </c>
      <c r="P395" s="10">
        <v>1</v>
      </c>
      <c r="Q395" s="2">
        <v>10000000</v>
      </c>
      <c r="R395" s="2">
        <v>0</v>
      </c>
      <c r="S395" s="3" t="s">
        <v>94</v>
      </c>
      <c r="T395" s="2">
        <v>5000000</v>
      </c>
      <c r="U395" s="2">
        <v>5000000</v>
      </c>
      <c r="V395" s="2">
        <v>125375</v>
      </c>
      <c r="W395" s="11">
        <v>1</v>
      </c>
      <c r="X395" s="2">
        <v>5000000</v>
      </c>
      <c r="Y395" s="2">
        <v>5000000</v>
      </c>
      <c r="Z395" s="2">
        <v>125375</v>
      </c>
      <c r="AA395" s="12">
        <v>5.0999999999999997E-2</v>
      </c>
      <c r="AB395" s="13">
        <v>44518</v>
      </c>
      <c r="AC395" s="13">
        <v>44500</v>
      </c>
      <c r="AD395" s="2">
        <v>1</v>
      </c>
      <c r="AE395" s="2">
        <v>5</v>
      </c>
      <c r="AF395" s="3" t="s">
        <v>95</v>
      </c>
      <c r="AG395" s="2">
        <v>0</v>
      </c>
      <c r="AH395" s="3" t="s">
        <v>95</v>
      </c>
      <c r="AI395" s="3" t="s">
        <v>95</v>
      </c>
      <c r="AJ395" s="2">
        <v>1</v>
      </c>
      <c r="AK395" s="2">
        <v>55522.738451963189</v>
      </c>
      <c r="AL395" s="2">
        <v>0</v>
      </c>
      <c r="AM395" s="2">
        <v>1392.2326666829767</v>
      </c>
      <c r="AN395" s="2">
        <v>56914.971118646165</v>
      </c>
      <c r="AO395" s="2">
        <v>55522.738451963189</v>
      </c>
      <c r="AP395" s="2">
        <v>0</v>
      </c>
      <c r="AQ395" s="2">
        <v>1392.2326666829767</v>
      </c>
      <c r="AR395" s="2">
        <v>56914.971118646165</v>
      </c>
      <c r="AS395" s="2">
        <v>4000000</v>
      </c>
      <c r="AT395" s="2">
        <v>0</v>
      </c>
      <c r="AU395" s="2">
        <v>100299.99999999999</v>
      </c>
      <c r="AV395" s="2">
        <v>4100300</v>
      </c>
      <c r="AW395" s="2">
        <v>55522.738451963189</v>
      </c>
      <c r="AX395" s="2">
        <v>0</v>
      </c>
      <c r="AY395" s="2">
        <v>1392.2326666829767</v>
      </c>
      <c r="AZ395" s="2">
        <v>56914.971118646165</v>
      </c>
      <c r="BA395" s="2">
        <v>282560.76825588587</v>
      </c>
      <c r="BB395" s="2">
        <v>0</v>
      </c>
      <c r="BC395" s="2">
        <v>7085.2112640163368</v>
      </c>
      <c r="BD395" s="2">
        <v>289645.9795199022</v>
      </c>
      <c r="BE395" s="2">
        <v>282560.76825588587</v>
      </c>
      <c r="BF395" s="2">
        <v>0</v>
      </c>
      <c r="BG395" s="2">
        <v>7085.2112640163368</v>
      </c>
      <c r="BH395" s="2">
        <v>289645.9795199022</v>
      </c>
      <c r="BI395" s="2">
        <v>20356400</v>
      </c>
      <c r="BJ395" s="2">
        <v>0</v>
      </c>
      <c r="BK395" s="2">
        <v>510436.72999999992</v>
      </c>
      <c r="BL395" s="2">
        <v>20866836.73</v>
      </c>
      <c r="BM395" s="2">
        <v>282560.76825588587</v>
      </c>
      <c r="BN395" s="2">
        <v>0</v>
      </c>
      <c r="BO395" s="2">
        <v>7085.2112640163368</v>
      </c>
      <c r="BP395" s="2">
        <v>289645.9795199022</v>
      </c>
      <c r="BQ395" s="2" t="s">
        <v>96</v>
      </c>
      <c r="BR395" s="1">
        <v>1.4999999999999999E-2</v>
      </c>
      <c r="BS395" s="1">
        <v>3.5000000000000003E-2</v>
      </c>
      <c r="BT395" s="1">
        <v>0.26500000000000001</v>
      </c>
      <c r="BU395" s="2">
        <v>75000</v>
      </c>
      <c r="BV395" s="2">
        <v>175000.00000000003</v>
      </c>
      <c r="BW395" s="2">
        <v>1325000</v>
      </c>
      <c r="BX395" s="2">
        <v>75000</v>
      </c>
      <c r="BY395" s="2">
        <v>75000</v>
      </c>
      <c r="BZ395" s="2">
        <v>75000</v>
      </c>
      <c r="CA395" s="2">
        <v>175000.00000000003</v>
      </c>
      <c r="CB395" s="2">
        <v>1325000</v>
      </c>
      <c r="CC395" s="2">
        <v>75000</v>
      </c>
      <c r="CD395" s="2">
        <v>75000</v>
      </c>
      <c r="CE395" s="1">
        <f t="shared" si="6"/>
        <v>1.4999999999999999E-2</v>
      </c>
    </row>
    <row r="396" spans="1:83" ht="13.5" customHeight="1">
      <c r="A396" s="3" t="s">
        <v>520</v>
      </c>
      <c r="B396" t="s">
        <v>922</v>
      </c>
      <c r="C396" s="9" t="s">
        <v>2005</v>
      </c>
      <c r="D396" s="3" t="s">
        <v>919</v>
      </c>
      <c r="E396" s="3" t="s">
        <v>920</v>
      </c>
      <c r="F396" s="3" t="s">
        <v>836</v>
      </c>
      <c r="G396" s="3" t="s">
        <v>100</v>
      </c>
      <c r="H396" s="3" t="s">
        <v>89</v>
      </c>
      <c r="I396" s="3" t="s">
        <v>90</v>
      </c>
      <c r="J396" s="3" t="s">
        <v>921</v>
      </c>
      <c r="K396" s="3" t="s">
        <v>92</v>
      </c>
      <c r="L396" s="3" t="s">
        <v>93</v>
      </c>
      <c r="M396" s="3" t="s">
        <v>94</v>
      </c>
      <c r="N396" s="2">
        <v>10000000</v>
      </c>
      <c r="O396" s="2">
        <v>0</v>
      </c>
      <c r="P396" s="10">
        <v>1</v>
      </c>
      <c r="Q396" s="2">
        <v>10000000</v>
      </c>
      <c r="R396" s="2">
        <v>0</v>
      </c>
      <c r="S396" s="3" t="s">
        <v>94</v>
      </c>
      <c r="T396" s="2">
        <v>5000000</v>
      </c>
      <c r="U396" s="2">
        <v>5000000</v>
      </c>
      <c r="V396" s="2">
        <v>125375</v>
      </c>
      <c r="W396" s="11">
        <v>1</v>
      </c>
      <c r="X396" s="2">
        <v>5000000</v>
      </c>
      <c r="Y396" s="2">
        <v>5000000</v>
      </c>
      <c r="Z396" s="2">
        <v>125375</v>
      </c>
      <c r="AA396" s="12">
        <v>5.0999999999999997E-2</v>
      </c>
      <c r="AB396" s="13">
        <v>44518</v>
      </c>
      <c r="AC396" s="13">
        <v>44500</v>
      </c>
      <c r="AD396" s="2">
        <v>1</v>
      </c>
      <c r="AE396" s="2">
        <v>5</v>
      </c>
      <c r="AF396" s="3" t="s">
        <v>95</v>
      </c>
      <c r="AG396" s="2">
        <v>0</v>
      </c>
      <c r="AH396" s="3" t="s">
        <v>95</v>
      </c>
      <c r="AI396" s="3" t="s">
        <v>95</v>
      </c>
      <c r="AJ396" s="2">
        <v>1</v>
      </c>
      <c r="AK396" s="2">
        <v>55522.738451963189</v>
      </c>
      <c r="AL396" s="2">
        <v>0</v>
      </c>
      <c r="AM396" s="2">
        <v>1392.2326666829767</v>
      </c>
      <c r="AN396" s="2">
        <v>56914.971118646165</v>
      </c>
      <c r="AO396" s="2">
        <v>55522.738451963189</v>
      </c>
      <c r="AP396" s="2">
        <v>0</v>
      </c>
      <c r="AQ396" s="2">
        <v>1392.2326666829767</v>
      </c>
      <c r="AR396" s="2">
        <v>56914.971118646165</v>
      </c>
      <c r="AS396" s="2">
        <v>4000000</v>
      </c>
      <c r="AT396" s="2">
        <v>0</v>
      </c>
      <c r="AU396" s="2">
        <v>100299.99999999999</v>
      </c>
      <c r="AV396" s="2">
        <v>4100300</v>
      </c>
      <c r="AW396" s="2">
        <v>55522.738451963189</v>
      </c>
      <c r="AX396" s="2">
        <v>0</v>
      </c>
      <c r="AY396" s="2">
        <v>1392.2326666829767</v>
      </c>
      <c r="AZ396" s="2">
        <v>56914.971118646165</v>
      </c>
      <c r="BA396" s="2">
        <v>282560.76825588587</v>
      </c>
      <c r="BB396" s="2">
        <v>0</v>
      </c>
      <c r="BC396" s="2">
        <v>7085.2112640163368</v>
      </c>
      <c r="BD396" s="2">
        <v>289645.9795199022</v>
      </c>
      <c r="BE396" s="2">
        <v>282560.76825588587</v>
      </c>
      <c r="BF396" s="2">
        <v>0</v>
      </c>
      <c r="BG396" s="2">
        <v>7085.2112640163368</v>
      </c>
      <c r="BH396" s="2">
        <v>289645.9795199022</v>
      </c>
      <c r="BI396" s="2">
        <v>20356400</v>
      </c>
      <c r="BJ396" s="2">
        <v>0</v>
      </c>
      <c r="BK396" s="2">
        <v>510436.72999999992</v>
      </c>
      <c r="BL396" s="2">
        <v>20866836.73</v>
      </c>
      <c r="BM396" s="2">
        <v>282560.76825588587</v>
      </c>
      <c r="BN396" s="2">
        <v>0</v>
      </c>
      <c r="BO396" s="2">
        <v>7085.2112640163368</v>
      </c>
      <c r="BP396" s="2">
        <v>289645.9795199022</v>
      </c>
      <c r="BQ396" s="2" t="s">
        <v>96</v>
      </c>
      <c r="BR396" s="1">
        <v>1.4999999999999999E-2</v>
      </c>
      <c r="BS396" s="1">
        <v>3.5000000000000003E-2</v>
      </c>
      <c r="BT396" s="1">
        <v>0.26500000000000001</v>
      </c>
      <c r="BU396" s="2">
        <v>75000</v>
      </c>
      <c r="BV396" s="2">
        <v>175000.00000000003</v>
      </c>
      <c r="BW396" s="2">
        <v>1325000</v>
      </c>
      <c r="BX396" s="2">
        <v>75000</v>
      </c>
      <c r="BY396" s="2">
        <v>75000</v>
      </c>
      <c r="BZ396" s="2">
        <v>75000</v>
      </c>
      <c r="CA396" s="2">
        <v>175000.00000000003</v>
      </c>
      <c r="CB396" s="2">
        <v>1325000</v>
      </c>
      <c r="CC396" s="2">
        <v>75000</v>
      </c>
      <c r="CD396" s="2">
        <v>75000</v>
      </c>
      <c r="CE396" s="1">
        <f t="shared" si="6"/>
        <v>1.4999999999999999E-2</v>
      </c>
    </row>
    <row r="397" spans="1:83" ht="13.5" customHeight="1">
      <c r="A397" s="3" t="s">
        <v>520</v>
      </c>
      <c r="B397" t="s">
        <v>923</v>
      </c>
      <c r="C397" s="9" t="s">
        <v>2006</v>
      </c>
      <c r="D397" s="3" t="s">
        <v>924</v>
      </c>
      <c r="E397" s="3" t="s">
        <v>925</v>
      </c>
      <c r="F397" s="3" t="s">
        <v>836</v>
      </c>
      <c r="G397" s="3" t="s">
        <v>100</v>
      </c>
      <c r="H397" s="3" t="s">
        <v>89</v>
      </c>
      <c r="I397" s="3" t="s">
        <v>90</v>
      </c>
      <c r="J397" s="3" t="s">
        <v>926</v>
      </c>
      <c r="K397" s="3" t="s">
        <v>92</v>
      </c>
      <c r="L397" s="3" t="s">
        <v>93</v>
      </c>
      <c r="M397" s="3" t="s">
        <v>94</v>
      </c>
      <c r="N397" s="2">
        <v>10000000</v>
      </c>
      <c r="O397" s="2">
        <v>566045</v>
      </c>
      <c r="P397" s="10">
        <v>1</v>
      </c>
      <c r="Q397" s="2">
        <v>10000000</v>
      </c>
      <c r="R397" s="2">
        <v>566045</v>
      </c>
      <c r="S397" s="3" t="s">
        <v>94</v>
      </c>
      <c r="T397" s="2">
        <v>5000000</v>
      </c>
      <c r="U397" s="2">
        <v>5000000</v>
      </c>
      <c r="V397" s="2">
        <v>126083.33</v>
      </c>
      <c r="W397" s="11">
        <v>1</v>
      </c>
      <c r="X397" s="2">
        <v>5000000</v>
      </c>
      <c r="Y397" s="2">
        <v>5000000</v>
      </c>
      <c r="Z397" s="2">
        <v>126083.33</v>
      </c>
      <c r="AA397" s="12">
        <v>5.0999999999999997E-2</v>
      </c>
      <c r="AB397" s="13">
        <v>44519</v>
      </c>
      <c r="AC397" s="13">
        <v>44500</v>
      </c>
      <c r="AD397" s="2">
        <v>1</v>
      </c>
      <c r="AE397" s="2">
        <v>5</v>
      </c>
      <c r="AF397" s="3" t="s">
        <v>95</v>
      </c>
      <c r="AG397" s="2">
        <v>0</v>
      </c>
      <c r="AH397" s="3" t="s">
        <v>95</v>
      </c>
      <c r="AI397" s="3" t="s">
        <v>95</v>
      </c>
      <c r="AJ397" s="2">
        <v>1</v>
      </c>
      <c r="AK397" s="2">
        <v>55522.738451963189</v>
      </c>
      <c r="AL397" s="2">
        <v>0</v>
      </c>
      <c r="AM397" s="2">
        <v>1400.0983509485127</v>
      </c>
      <c r="AN397" s="2">
        <v>56922.836802911705</v>
      </c>
      <c r="AO397" s="2">
        <v>55522.738451963189</v>
      </c>
      <c r="AP397" s="2">
        <v>0</v>
      </c>
      <c r="AQ397" s="2">
        <v>1400.0983509485127</v>
      </c>
      <c r="AR397" s="2">
        <v>56922.836802911705</v>
      </c>
      <c r="AS397" s="2">
        <v>4000000</v>
      </c>
      <c r="AT397" s="2">
        <v>0</v>
      </c>
      <c r="AU397" s="2">
        <v>100866.66399999999</v>
      </c>
      <c r="AV397" s="2">
        <v>4100866.6640000003</v>
      </c>
      <c r="AW397" s="2">
        <v>55522.738451963189</v>
      </c>
      <c r="AX397" s="2">
        <v>0</v>
      </c>
      <c r="AY397" s="2">
        <v>1400.0983509485127</v>
      </c>
      <c r="AZ397" s="2">
        <v>56922.836802911705</v>
      </c>
      <c r="BA397" s="2">
        <v>282560.76825588587</v>
      </c>
      <c r="BB397" s="2">
        <v>0</v>
      </c>
      <c r="BC397" s="2">
        <v>7125.2405178120762</v>
      </c>
      <c r="BD397" s="2">
        <v>289686.00877369795</v>
      </c>
      <c r="BE397" s="2">
        <v>282560.76825588587</v>
      </c>
      <c r="BF397" s="2">
        <v>0</v>
      </c>
      <c r="BG397" s="2">
        <v>7125.2405178120762</v>
      </c>
      <c r="BH397" s="2">
        <v>289686.00877369795</v>
      </c>
      <c r="BI397" s="2">
        <v>20356400</v>
      </c>
      <c r="BJ397" s="2">
        <v>0</v>
      </c>
      <c r="BK397" s="2">
        <v>513320.53976239997</v>
      </c>
      <c r="BL397" s="2">
        <v>20869720.539762404</v>
      </c>
      <c r="BM397" s="2">
        <v>282560.76825588587</v>
      </c>
      <c r="BN397" s="2">
        <v>0</v>
      </c>
      <c r="BO397" s="2">
        <v>7125.2405178120762</v>
      </c>
      <c r="BP397" s="2">
        <v>289686.00877369795</v>
      </c>
      <c r="BQ397" s="2" t="s">
        <v>96</v>
      </c>
      <c r="BR397" s="1">
        <v>1.4999999999999999E-2</v>
      </c>
      <c r="BS397" s="1">
        <v>3.5000000000000003E-2</v>
      </c>
      <c r="BT397" s="1">
        <v>0.26500000000000001</v>
      </c>
      <c r="BU397" s="2">
        <v>75000</v>
      </c>
      <c r="BV397" s="2">
        <v>175000.00000000003</v>
      </c>
      <c r="BW397" s="2">
        <v>1325000</v>
      </c>
      <c r="BX397" s="2">
        <v>75000</v>
      </c>
      <c r="BY397" s="2">
        <v>75000</v>
      </c>
      <c r="BZ397" s="2">
        <v>75000</v>
      </c>
      <c r="CA397" s="2">
        <v>175000.00000000003</v>
      </c>
      <c r="CB397" s="2">
        <v>1325000</v>
      </c>
      <c r="CC397" s="2">
        <v>75000</v>
      </c>
      <c r="CD397" s="2">
        <v>75000</v>
      </c>
      <c r="CE397" s="1">
        <f t="shared" si="6"/>
        <v>1.4999999999999999E-2</v>
      </c>
    </row>
    <row r="398" spans="1:83" ht="13.5" customHeight="1">
      <c r="A398" s="3" t="s">
        <v>520</v>
      </c>
      <c r="B398" t="s">
        <v>927</v>
      </c>
      <c r="C398" s="9" t="s">
        <v>2007</v>
      </c>
      <c r="D398" s="3" t="s">
        <v>924</v>
      </c>
      <c r="E398" s="3" t="s">
        <v>925</v>
      </c>
      <c r="F398" s="3" t="s">
        <v>836</v>
      </c>
      <c r="G398" s="3" t="s">
        <v>100</v>
      </c>
      <c r="H398" s="3" t="s">
        <v>89</v>
      </c>
      <c r="I398" s="3" t="s">
        <v>90</v>
      </c>
      <c r="J398" s="3" t="s">
        <v>926</v>
      </c>
      <c r="K398" s="3" t="s">
        <v>92</v>
      </c>
      <c r="L398" s="3" t="s">
        <v>93</v>
      </c>
      <c r="M398" s="3" t="s">
        <v>94</v>
      </c>
      <c r="N398" s="2">
        <v>10000000</v>
      </c>
      <c r="O398" s="2">
        <v>566045</v>
      </c>
      <c r="P398" s="10">
        <v>1</v>
      </c>
      <c r="Q398" s="2">
        <v>10000000</v>
      </c>
      <c r="R398" s="2">
        <v>566045</v>
      </c>
      <c r="S398" s="3" t="s">
        <v>94</v>
      </c>
      <c r="T398" s="2">
        <v>4433955</v>
      </c>
      <c r="U398" s="2">
        <v>4433955</v>
      </c>
      <c r="V398" s="2">
        <v>111809.57</v>
      </c>
      <c r="W398" s="11">
        <v>1</v>
      </c>
      <c r="X398" s="2">
        <v>4433955</v>
      </c>
      <c r="Y398" s="2">
        <v>4433955</v>
      </c>
      <c r="Z398" s="2">
        <v>111809.57</v>
      </c>
      <c r="AA398" s="12">
        <v>5.0999999999999997E-2</v>
      </c>
      <c r="AB398" s="13">
        <v>44519</v>
      </c>
      <c r="AC398" s="13">
        <v>44500</v>
      </c>
      <c r="AD398" s="2">
        <v>1</v>
      </c>
      <c r="AE398" s="2">
        <v>5</v>
      </c>
      <c r="AF398" s="3" t="s">
        <v>95</v>
      </c>
      <c r="AG398" s="2">
        <v>0</v>
      </c>
      <c r="AH398" s="3" t="s">
        <v>95</v>
      </c>
      <c r="AI398" s="3" t="s">
        <v>95</v>
      </c>
      <c r="AJ398" s="2">
        <v>1</v>
      </c>
      <c r="AK398" s="2">
        <v>49237.064754554885</v>
      </c>
      <c r="AL398" s="2">
        <v>0</v>
      </c>
      <c r="AM398" s="2">
        <v>1241.594702307294</v>
      </c>
      <c r="AN398" s="2">
        <v>50478.65945686218</v>
      </c>
      <c r="AO398" s="2">
        <v>49237.064754554885</v>
      </c>
      <c r="AP398" s="2">
        <v>0</v>
      </c>
      <c r="AQ398" s="2">
        <v>1241.594702307294</v>
      </c>
      <c r="AR398" s="2">
        <v>50478.65945686218</v>
      </c>
      <c r="AS398" s="2">
        <v>3547164.0000000005</v>
      </c>
      <c r="AT398" s="2">
        <v>0</v>
      </c>
      <c r="AU398" s="2">
        <v>89447.656000000003</v>
      </c>
      <c r="AV398" s="2">
        <v>3636611.656</v>
      </c>
      <c r="AW398" s="2">
        <v>49237.064754554885</v>
      </c>
      <c r="AX398" s="2">
        <v>0</v>
      </c>
      <c r="AY398" s="2">
        <v>1241.594702307294</v>
      </c>
      <c r="AZ398" s="2">
        <v>50478.65945686218</v>
      </c>
      <c r="BA398" s="2">
        <v>250572.34624240527</v>
      </c>
      <c r="BB398" s="2">
        <v>0</v>
      </c>
      <c r="BC398" s="2">
        <v>6318.5995995120502</v>
      </c>
      <c r="BD398" s="2">
        <v>256890.94584191733</v>
      </c>
      <c r="BE398" s="2">
        <v>250572.34624240527</v>
      </c>
      <c r="BF398" s="2">
        <v>0</v>
      </c>
      <c r="BG398" s="2">
        <v>6318.5995995120502</v>
      </c>
      <c r="BH398" s="2">
        <v>256890.94584191733</v>
      </c>
      <c r="BI398" s="2">
        <v>18051872.312400002</v>
      </c>
      <c r="BJ398" s="2">
        <v>0</v>
      </c>
      <c r="BK398" s="2">
        <v>455208.06614960002</v>
      </c>
      <c r="BL398" s="2">
        <v>18507080.378549602</v>
      </c>
      <c r="BM398" s="2">
        <v>250572.34624240527</v>
      </c>
      <c r="BN398" s="2">
        <v>0</v>
      </c>
      <c r="BO398" s="2">
        <v>6318.5995995120502</v>
      </c>
      <c r="BP398" s="2">
        <v>256890.94584191733</v>
      </c>
      <c r="BQ398" s="2" t="s">
        <v>96</v>
      </c>
      <c r="BR398" s="1">
        <v>1.4999999999999999E-2</v>
      </c>
      <c r="BS398" s="1">
        <v>3.5000000000000003E-2</v>
      </c>
      <c r="BT398" s="1">
        <v>0.26500000000000001</v>
      </c>
      <c r="BU398" s="2">
        <v>66509.324999999997</v>
      </c>
      <c r="BV398" s="2">
        <v>155188.42500000002</v>
      </c>
      <c r="BW398" s="2">
        <v>1174998.075</v>
      </c>
      <c r="BX398" s="2">
        <v>66509.324999999997</v>
      </c>
      <c r="BY398" s="2">
        <v>66509.324999999997</v>
      </c>
      <c r="BZ398" s="2">
        <v>66509.324999999997</v>
      </c>
      <c r="CA398" s="2">
        <v>155188.42500000002</v>
      </c>
      <c r="CB398" s="2">
        <v>1174998.075</v>
      </c>
      <c r="CC398" s="2">
        <v>66509.324999999997</v>
      </c>
      <c r="CD398" s="2">
        <v>66509.324999999997</v>
      </c>
      <c r="CE398" s="1">
        <f t="shared" si="6"/>
        <v>1.4999999999999999E-2</v>
      </c>
    </row>
    <row r="399" spans="1:83" ht="13.5" customHeight="1">
      <c r="A399" s="3" t="s">
        <v>520</v>
      </c>
      <c r="B399" t="s">
        <v>928</v>
      </c>
      <c r="C399" s="9" t="s">
        <v>2008</v>
      </c>
      <c r="D399" s="3" t="s">
        <v>929</v>
      </c>
      <c r="E399" s="3" t="s">
        <v>930</v>
      </c>
      <c r="F399" s="3" t="s">
        <v>836</v>
      </c>
      <c r="G399" s="3" t="s">
        <v>100</v>
      </c>
      <c r="H399" s="3" t="s">
        <v>89</v>
      </c>
      <c r="I399" s="3" t="s">
        <v>90</v>
      </c>
      <c r="J399" s="3" t="s">
        <v>931</v>
      </c>
      <c r="K399" s="3" t="s">
        <v>92</v>
      </c>
      <c r="L399" s="3" t="s">
        <v>93</v>
      </c>
      <c r="M399" s="3" t="s">
        <v>94</v>
      </c>
      <c r="N399" s="2">
        <v>80000000</v>
      </c>
      <c r="O399" s="2">
        <v>69714663.189999998</v>
      </c>
      <c r="P399" s="10">
        <v>1</v>
      </c>
      <c r="Q399" s="2">
        <v>80000000</v>
      </c>
      <c r="R399" s="2">
        <v>69714663.189999998</v>
      </c>
      <c r="S399" s="3" t="s">
        <v>94</v>
      </c>
      <c r="T399" s="2">
        <v>3014736.87</v>
      </c>
      <c r="U399" s="2">
        <v>3014736.87</v>
      </c>
      <c r="V399" s="2">
        <v>44726.97</v>
      </c>
      <c r="W399" s="11">
        <v>1</v>
      </c>
      <c r="X399" s="2">
        <v>3014736.87</v>
      </c>
      <c r="Y399" s="2">
        <v>3014736.87</v>
      </c>
      <c r="Z399" s="2">
        <v>44726.97</v>
      </c>
      <c r="AA399" s="12">
        <v>4.9000000000000002E-2</v>
      </c>
      <c r="AB399" s="13">
        <v>44498</v>
      </c>
      <c r="AC399" s="13">
        <v>44500</v>
      </c>
      <c r="AD399" s="2">
        <v>1</v>
      </c>
      <c r="AE399" s="2">
        <v>5</v>
      </c>
      <c r="AF399" s="3" t="s">
        <v>95</v>
      </c>
      <c r="AG399" s="2">
        <v>0</v>
      </c>
      <c r="AH399" s="3" t="s">
        <v>95</v>
      </c>
      <c r="AI399" s="3" t="s">
        <v>95</v>
      </c>
      <c r="AJ399" s="2">
        <v>1</v>
      </c>
      <c r="AK399" s="2">
        <v>33477.289346900034</v>
      </c>
      <c r="AL399" s="2">
        <v>0</v>
      </c>
      <c r="AM399" s="2">
        <v>496.67277141176078</v>
      </c>
      <c r="AN399" s="2">
        <v>33973.962118311792</v>
      </c>
      <c r="AO399" s="2">
        <v>33477.289346900034</v>
      </c>
      <c r="AP399" s="2">
        <v>0</v>
      </c>
      <c r="AQ399" s="2">
        <v>496.67277141176078</v>
      </c>
      <c r="AR399" s="2">
        <v>33973.962118311792</v>
      </c>
      <c r="AS399" s="2">
        <v>2411789.4959999998</v>
      </c>
      <c r="AT399" s="2">
        <v>0</v>
      </c>
      <c r="AU399" s="2">
        <v>35781.576000000001</v>
      </c>
      <c r="AV399" s="2">
        <v>2447571.0720000006</v>
      </c>
      <c r="AW399" s="2">
        <v>33477.289346900034</v>
      </c>
      <c r="AX399" s="2">
        <v>0</v>
      </c>
      <c r="AY399" s="2">
        <v>496.67277141176078</v>
      </c>
      <c r="AZ399" s="2">
        <v>33973.962118311792</v>
      </c>
      <c r="BA399" s="2">
        <v>170369.27321530896</v>
      </c>
      <c r="BB399" s="2">
        <v>0</v>
      </c>
      <c r="BC399" s="2">
        <v>2527.6174009915917</v>
      </c>
      <c r="BD399" s="2">
        <v>172896.89061630054</v>
      </c>
      <c r="BE399" s="2">
        <v>170369.27321530896</v>
      </c>
      <c r="BF399" s="2">
        <v>0</v>
      </c>
      <c r="BG399" s="2">
        <v>2527.6174009915917</v>
      </c>
      <c r="BH399" s="2">
        <v>172896.89061630054</v>
      </c>
      <c r="BI399" s="2">
        <v>12273837.9240936</v>
      </c>
      <c r="BJ399" s="2">
        <v>0</v>
      </c>
      <c r="BK399" s="2">
        <v>182096.01842160002</v>
      </c>
      <c r="BL399" s="2">
        <v>12455933.942515204</v>
      </c>
      <c r="BM399" s="2">
        <v>170369.27321530896</v>
      </c>
      <c r="BN399" s="2">
        <v>0</v>
      </c>
      <c r="BO399" s="2">
        <v>2527.6174009915917</v>
      </c>
      <c r="BP399" s="2">
        <v>172896.89061630054</v>
      </c>
      <c r="BQ399" s="2" t="s">
        <v>96</v>
      </c>
      <c r="BR399" s="1">
        <v>1.4999999999999999E-2</v>
      </c>
      <c r="BS399" s="1">
        <v>3.5000000000000003E-2</v>
      </c>
      <c r="BT399" s="1">
        <v>0.26500000000000001</v>
      </c>
      <c r="BU399" s="2">
        <v>45221.053050000002</v>
      </c>
      <c r="BV399" s="2">
        <v>105515.79045000001</v>
      </c>
      <c r="BW399" s="2">
        <v>798905.27055000002</v>
      </c>
      <c r="BX399" s="2">
        <v>45221.053050000002</v>
      </c>
      <c r="BY399" s="2">
        <v>45221.053050000002</v>
      </c>
      <c r="BZ399" s="2">
        <v>45221.053050000002</v>
      </c>
      <c r="CA399" s="2">
        <v>105515.79045000001</v>
      </c>
      <c r="CB399" s="2">
        <v>798905.27055000002</v>
      </c>
      <c r="CC399" s="2">
        <v>45221.053050000002</v>
      </c>
      <c r="CD399" s="2">
        <v>45221.053050000002</v>
      </c>
      <c r="CE399" s="1">
        <f t="shared" si="6"/>
        <v>1.4999999999999999E-2</v>
      </c>
    </row>
    <row r="400" spans="1:83" ht="13.5" customHeight="1">
      <c r="A400" s="3" t="s">
        <v>520</v>
      </c>
      <c r="B400" t="s">
        <v>932</v>
      </c>
      <c r="C400" s="9" t="s">
        <v>2009</v>
      </c>
      <c r="D400" s="3" t="s">
        <v>915</v>
      </c>
      <c r="E400" s="3" t="s">
        <v>916</v>
      </c>
      <c r="F400" s="3" t="s">
        <v>836</v>
      </c>
      <c r="G400" s="3" t="s">
        <v>100</v>
      </c>
      <c r="H400" s="3" t="s">
        <v>89</v>
      </c>
      <c r="I400" s="3" t="s">
        <v>90</v>
      </c>
      <c r="J400" s="3" t="s">
        <v>917</v>
      </c>
      <c r="K400" s="3" t="s">
        <v>92</v>
      </c>
      <c r="L400" s="3" t="s">
        <v>93</v>
      </c>
      <c r="M400" s="3" t="s">
        <v>94</v>
      </c>
      <c r="N400" s="2">
        <v>10000000</v>
      </c>
      <c r="O400" s="2">
        <v>0</v>
      </c>
      <c r="P400" s="10">
        <v>1</v>
      </c>
      <c r="Q400" s="2">
        <v>10000000</v>
      </c>
      <c r="R400" s="2">
        <v>0</v>
      </c>
      <c r="S400" s="3" t="s">
        <v>94</v>
      </c>
      <c r="T400" s="2">
        <v>5000000</v>
      </c>
      <c r="U400" s="2">
        <v>5000000</v>
      </c>
      <c r="V400" s="2">
        <v>108375</v>
      </c>
      <c r="W400" s="11">
        <v>1</v>
      </c>
      <c r="X400" s="2">
        <v>5000000</v>
      </c>
      <c r="Y400" s="2">
        <v>5000000</v>
      </c>
      <c r="Z400" s="2">
        <v>108375</v>
      </c>
      <c r="AA400" s="12">
        <v>5.0999999999999997E-2</v>
      </c>
      <c r="AB400" s="13">
        <v>44543</v>
      </c>
      <c r="AC400" s="13">
        <v>44500</v>
      </c>
      <c r="AD400" s="2">
        <v>1</v>
      </c>
      <c r="AE400" s="2">
        <v>5</v>
      </c>
      <c r="AF400" s="3" t="s">
        <v>95</v>
      </c>
      <c r="AG400" s="2">
        <v>0</v>
      </c>
      <c r="AH400" s="3" t="s">
        <v>95</v>
      </c>
      <c r="AI400" s="3" t="s">
        <v>95</v>
      </c>
      <c r="AJ400" s="2">
        <v>1</v>
      </c>
      <c r="AK400" s="2">
        <v>55522.738451963189</v>
      </c>
      <c r="AL400" s="2">
        <v>0</v>
      </c>
      <c r="AM400" s="2">
        <v>1203.455355946302</v>
      </c>
      <c r="AN400" s="2">
        <v>56726.193807909491</v>
      </c>
      <c r="AO400" s="2">
        <v>55522.738451963189</v>
      </c>
      <c r="AP400" s="2">
        <v>0</v>
      </c>
      <c r="AQ400" s="2">
        <v>1203.455355946302</v>
      </c>
      <c r="AR400" s="2">
        <v>56726.193807909491</v>
      </c>
      <c r="AS400" s="2">
        <v>4000000</v>
      </c>
      <c r="AT400" s="2">
        <v>0</v>
      </c>
      <c r="AU400" s="2">
        <v>86700</v>
      </c>
      <c r="AV400" s="2">
        <v>4086700</v>
      </c>
      <c r="AW400" s="2">
        <v>55522.738451963189</v>
      </c>
      <c r="AX400" s="2">
        <v>0</v>
      </c>
      <c r="AY400" s="2">
        <v>1203.455355946302</v>
      </c>
      <c r="AZ400" s="2">
        <v>56726.193807909491</v>
      </c>
      <c r="BA400" s="2">
        <v>282560.76825588587</v>
      </c>
      <c r="BB400" s="2">
        <v>0</v>
      </c>
      <c r="BC400" s="2">
        <v>6124.5046519463258</v>
      </c>
      <c r="BD400" s="2">
        <v>288685.27290783217</v>
      </c>
      <c r="BE400" s="2">
        <v>282560.76825588587</v>
      </c>
      <c r="BF400" s="2">
        <v>0</v>
      </c>
      <c r="BG400" s="2">
        <v>6124.5046519463258</v>
      </c>
      <c r="BH400" s="2">
        <v>288685.27290783217</v>
      </c>
      <c r="BI400" s="2">
        <v>20356400</v>
      </c>
      <c r="BJ400" s="2">
        <v>0</v>
      </c>
      <c r="BK400" s="2">
        <v>441224.97000000003</v>
      </c>
      <c r="BL400" s="2">
        <v>20797624.970000003</v>
      </c>
      <c r="BM400" s="2">
        <v>282560.76825588587</v>
      </c>
      <c r="BN400" s="2">
        <v>0</v>
      </c>
      <c r="BO400" s="2">
        <v>6124.5046519463258</v>
      </c>
      <c r="BP400" s="2">
        <v>288685.27290783217</v>
      </c>
      <c r="BQ400" s="2" t="s">
        <v>96</v>
      </c>
      <c r="BR400" s="1">
        <v>1.4999999999999999E-2</v>
      </c>
      <c r="BS400" s="1">
        <v>3.5000000000000003E-2</v>
      </c>
      <c r="BT400" s="1">
        <v>0.26500000000000001</v>
      </c>
      <c r="BU400" s="2">
        <v>75000</v>
      </c>
      <c r="BV400" s="2">
        <v>175000.00000000003</v>
      </c>
      <c r="BW400" s="2">
        <v>1325000</v>
      </c>
      <c r="BX400" s="2">
        <v>75000</v>
      </c>
      <c r="BY400" s="2">
        <v>75000</v>
      </c>
      <c r="BZ400" s="2">
        <v>75000</v>
      </c>
      <c r="CA400" s="2">
        <v>175000.00000000003</v>
      </c>
      <c r="CB400" s="2">
        <v>1325000</v>
      </c>
      <c r="CC400" s="2">
        <v>75000</v>
      </c>
      <c r="CD400" s="2">
        <v>75000</v>
      </c>
      <c r="CE400" s="1">
        <f t="shared" si="6"/>
        <v>1.4999999999999999E-2</v>
      </c>
    </row>
    <row r="401" spans="1:83" ht="13.5" customHeight="1">
      <c r="A401" s="3" t="s">
        <v>520</v>
      </c>
      <c r="B401" t="s">
        <v>933</v>
      </c>
      <c r="C401" s="9" t="s">
        <v>2010</v>
      </c>
      <c r="D401" s="3" t="s">
        <v>934</v>
      </c>
      <c r="E401" s="3" t="s">
        <v>935</v>
      </c>
      <c r="F401" s="3" t="s">
        <v>836</v>
      </c>
      <c r="G401" s="3" t="s">
        <v>936</v>
      </c>
      <c r="H401" s="3" t="s">
        <v>89</v>
      </c>
      <c r="I401" s="3" t="s">
        <v>90</v>
      </c>
      <c r="J401" s="3" t="s">
        <v>937</v>
      </c>
      <c r="K401" s="3" t="s">
        <v>92</v>
      </c>
      <c r="L401" s="3" t="s">
        <v>93</v>
      </c>
      <c r="M401" s="3" t="s">
        <v>94</v>
      </c>
      <c r="N401" s="2">
        <v>12000000</v>
      </c>
      <c r="O401" s="2">
        <v>10680787.76</v>
      </c>
      <c r="P401" s="10">
        <v>1</v>
      </c>
      <c r="Q401" s="2">
        <v>12000000</v>
      </c>
      <c r="R401" s="2">
        <v>10680787.76</v>
      </c>
      <c r="S401" s="3" t="s">
        <v>94</v>
      </c>
      <c r="T401" s="2">
        <v>357873.44</v>
      </c>
      <c r="U401" s="2">
        <v>357873.44</v>
      </c>
      <c r="V401" s="2">
        <v>5699.13</v>
      </c>
      <c r="W401" s="11">
        <v>1</v>
      </c>
      <c r="X401" s="2">
        <v>357873.44</v>
      </c>
      <c r="Y401" s="2">
        <v>357873.44</v>
      </c>
      <c r="Z401" s="2">
        <v>5699.13</v>
      </c>
      <c r="AA401" s="12">
        <v>4.9000000000000002E-2</v>
      </c>
      <c r="AB401" s="13">
        <v>44524</v>
      </c>
      <c r="AC401" s="13">
        <v>44500</v>
      </c>
      <c r="AD401" s="2">
        <v>1</v>
      </c>
      <c r="AE401" s="2">
        <v>5</v>
      </c>
      <c r="AF401" s="3" t="s">
        <v>95</v>
      </c>
      <c r="AG401" s="2">
        <v>0</v>
      </c>
      <c r="AH401" s="3" t="s">
        <v>95</v>
      </c>
      <c r="AI401" s="3" t="s">
        <v>95</v>
      </c>
      <c r="AJ401" s="2">
        <v>1</v>
      </c>
      <c r="AK401" s="2">
        <v>3974.022681604868</v>
      </c>
      <c r="AL401" s="2">
        <v>0</v>
      </c>
      <c r="AM401" s="2">
        <v>63.286260878747392</v>
      </c>
      <c r="AN401" s="2">
        <v>4037.3089424836153</v>
      </c>
      <c r="AO401" s="2">
        <v>3974.022681604868</v>
      </c>
      <c r="AP401" s="2">
        <v>0</v>
      </c>
      <c r="AQ401" s="2">
        <v>63.286260878747392</v>
      </c>
      <c r="AR401" s="2">
        <v>4037.3089424836153</v>
      </c>
      <c r="AS401" s="2">
        <v>286298.75200000004</v>
      </c>
      <c r="AT401" s="2">
        <v>0</v>
      </c>
      <c r="AU401" s="2">
        <v>4559.3040000000001</v>
      </c>
      <c r="AV401" s="2">
        <v>290858.05599999998</v>
      </c>
      <c r="AW401" s="2">
        <v>3974.022681604868</v>
      </c>
      <c r="AX401" s="2">
        <v>0</v>
      </c>
      <c r="AY401" s="2">
        <v>63.286260878747392</v>
      </c>
      <c r="AZ401" s="2">
        <v>4037.3089424836153</v>
      </c>
      <c r="BA401" s="2">
        <v>20224.198828955334</v>
      </c>
      <c r="BB401" s="2">
        <v>0</v>
      </c>
      <c r="BC401" s="2">
        <v>322.07011023803335</v>
      </c>
      <c r="BD401" s="2">
        <v>20546.268939193367</v>
      </c>
      <c r="BE401" s="2">
        <v>20224.198828955334</v>
      </c>
      <c r="BF401" s="2">
        <v>0</v>
      </c>
      <c r="BG401" s="2">
        <v>322.07011023803335</v>
      </c>
      <c r="BH401" s="2">
        <v>20546.268939193367</v>
      </c>
      <c r="BI401" s="2">
        <v>1457002.9788032002</v>
      </c>
      <c r="BJ401" s="2">
        <v>0</v>
      </c>
      <c r="BK401" s="2">
        <v>23202.753986400003</v>
      </c>
      <c r="BL401" s="2">
        <v>1480205.7327896</v>
      </c>
      <c r="BM401" s="2">
        <v>20224.198828955334</v>
      </c>
      <c r="BN401" s="2">
        <v>0</v>
      </c>
      <c r="BO401" s="2">
        <v>322.07011023803335</v>
      </c>
      <c r="BP401" s="2">
        <v>20546.268939193367</v>
      </c>
      <c r="BQ401" s="2" t="s">
        <v>96</v>
      </c>
      <c r="BR401" s="1">
        <v>1.4999999999999999E-2</v>
      </c>
      <c r="BS401" s="1">
        <v>3.5000000000000003E-2</v>
      </c>
      <c r="BT401" s="1">
        <v>0.26500000000000001</v>
      </c>
      <c r="BU401" s="2">
        <v>5368.1016</v>
      </c>
      <c r="BV401" s="2">
        <v>12525.570400000001</v>
      </c>
      <c r="BW401" s="2">
        <v>94836.46160000001</v>
      </c>
      <c r="BX401" s="2">
        <v>5368.1016</v>
      </c>
      <c r="BY401" s="2">
        <v>5368.1016</v>
      </c>
      <c r="BZ401" s="2">
        <v>5368.1016</v>
      </c>
      <c r="CA401" s="2">
        <v>12525.570400000001</v>
      </c>
      <c r="CB401" s="2">
        <v>94836.46160000001</v>
      </c>
      <c r="CC401" s="2">
        <v>5368.1016</v>
      </c>
      <c r="CD401" s="2">
        <v>5368.1016</v>
      </c>
      <c r="CE401" s="1">
        <f t="shared" si="6"/>
        <v>1.4999999999999999E-2</v>
      </c>
    </row>
    <row r="402" spans="1:83" ht="13.5" customHeight="1">
      <c r="A402" s="3" t="s">
        <v>520</v>
      </c>
      <c r="B402" t="s">
        <v>938</v>
      </c>
      <c r="C402" s="9" t="s">
        <v>2011</v>
      </c>
      <c r="D402" s="3" t="s">
        <v>939</v>
      </c>
      <c r="E402" s="3" t="s">
        <v>940</v>
      </c>
      <c r="F402" s="3" t="s">
        <v>836</v>
      </c>
      <c r="G402" s="3" t="s">
        <v>100</v>
      </c>
      <c r="H402" s="3" t="s">
        <v>89</v>
      </c>
      <c r="I402" s="3" t="s">
        <v>90</v>
      </c>
      <c r="J402" s="3" t="s">
        <v>941</v>
      </c>
      <c r="K402" s="3" t="s">
        <v>92</v>
      </c>
      <c r="L402" s="3" t="s">
        <v>93</v>
      </c>
      <c r="M402" s="3" t="s">
        <v>94</v>
      </c>
      <c r="N402" s="2">
        <v>5000000</v>
      </c>
      <c r="O402" s="2">
        <v>4823415.6399999997</v>
      </c>
      <c r="P402" s="10">
        <v>1</v>
      </c>
      <c r="Q402" s="2">
        <v>5000000</v>
      </c>
      <c r="R402" s="2">
        <v>4823415.6399999997</v>
      </c>
      <c r="S402" s="3" t="s">
        <v>94</v>
      </c>
      <c r="T402" s="2">
        <v>176584.36</v>
      </c>
      <c r="U402" s="2">
        <v>176584.36</v>
      </c>
      <c r="V402" s="2">
        <v>2499.65</v>
      </c>
      <c r="W402" s="11">
        <v>1</v>
      </c>
      <c r="X402" s="2">
        <v>176584.36</v>
      </c>
      <c r="Y402" s="2">
        <v>176584.36</v>
      </c>
      <c r="Z402" s="2">
        <v>2499.65</v>
      </c>
      <c r="AA402" s="12">
        <v>4.9000000000000002E-2</v>
      </c>
      <c r="AB402" s="13">
        <v>44511</v>
      </c>
      <c r="AC402" s="13">
        <v>44500</v>
      </c>
      <c r="AD402" s="2">
        <v>1</v>
      </c>
      <c r="AE402" s="2">
        <v>5</v>
      </c>
      <c r="AF402" s="3" t="s">
        <v>95</v>
      </c>
      <c r="AG402" s="2">
        <v>0</v>
      </c>
      <c r="AH402" s="3" t="s">
        <v>95</v>
      </c>
      <c r="AI402" s="3" t="s">
        <v>95</v>
      </c>
      <c r="AJ402" s="2">
        <v>1</v>
      </c>
      <c r="AK402" s="2">
        <v>1960.8894469974616</v>
      </c>
      <c r="AL402" s="2">
        <v>0</v>
      </c>
      <c r="AM402" s="2">
        <v>27.757482634289957</v>
      </c>
      <c r="AN402" s="2">
        <v>1988.6469296317516</v>
      </c>
      <c r="AO402" s="2">
        <v>1960.8894469974616</v>
      </c>
      <c r="AP402" s="2">
        <v>0</v>
      </c>
      <c r="AQ402" s="2">
        <v>27.757482634289957</v>
      </c>
      <c r="AR402" s="2">
        <v>1988.6469296317516</v>
      </c>
      <c r="AS402" s="2">
        <v>141267.48800000001</v>
      </c>
      <c r="AT402" s="2">
        <v>0</v>
      </c>
      <c r="AU402" s="2">
        <v>1999.7199999999998</v>
      </c>
      <c r="AV402" s="2">
        <v>143267.20799999998</v>
      </c>
      <c r="AW402" s="2">
        <v>1960.8894469974616</v>
      </c>
      <c r="AX402" s="2">
        <v>0</v>
      </c>
      <c r="AY402" s="2">
        <v>27.757482634289957</v>
      </c>
      <c r="AZ402" s="2">
        <v>1988.6469296317516</v>
      </c>
      <c r="BA402" s="2">
        <v>9979.1624847147814</v>
      </c>
      <c r="BB402" s="2">
        <v>0</v>
      </c>
      <c r="BC402" s="2">
        <v>141.26060487416501</v>
      </c>
      <c r="BD402" s="2">
        <v>10120.423089588947</v>
      </c>
      <c r="BE402" s="2">
        <v>9979.1624847147814</v>
      </c>
      <c r="BF402" s="2">
        <v>0</v>
      </c>
      <c r="BG402" s="2">
        <v>141.26060487416501</v>
      </c>
      <c r="BH402" s="2">
        <v>10120.423089588947</v>
      </c>
      <c r="BI402" s="2">
        <v>718924.37318080012</v>
      </c>
      <c r="BJ402" s="2">
        <v>0</v>
      </c>
      <c r="BK402" s="2">
        <v>10176.775051999999</v>
      </c>
      <c r="BL402" s="2">
        <v>729101.14823279995</v>
      </c>
      <c r="BM402" s="2">
        <v>9979.1624847147814</v>
      </c>
      <c r="BN402" s="2">
        <v>0</v>
      </c>
      <c r="BO402" s="2">
        <v>141.26060487416501</v>
      </c>
      <c r="BP402" s="2">
        <v>10120.423089588947</v>
      </c>
      <c r="BQ402" s="2" t="s">
        <v>96</v>
      </c>
      <c r="BR402" s="1">
        <v>1.4999999999999999E-2</v>
      </c>
      <c r="BS402" s="1">
        <v>3.5000000000000003E-2</v>
      </c>
      <c r="BT402" s="1">
        <v>0.26500000000000001</v>
      </c>
      <c r="BU402" s="2">
        <v>2648.7653999999998</v>
      </c>
      <c r="BV402" s="2">
        <v>6180.4526000000005</v>
      </c>
      <c r="BW402" s="2">
        <v>46794.8554</v>
      </c>
      <c r="BX402" s="2">
        <v>2648.7653999999998</v>
      </c>
      <c r="BY402" s="2">
        <v>2648.7653999999998</v>
      </c>
      <c r="BZ402" s="2">
        <v>2648.7653999999998</v>
      </c>
      <c r="CA402" s="2">
        <v>6180.4526000000005</v>
      </c>
      <c r="CB402" s="2">
        <v>46794.8554</v>
      </c>
      <c r="CC402" s="2">
        <v>2648.7653999999998</v>
      </c>
      <c r="CD402" s="2">
        <v>2648.7653999999998</v>
      </c>
      <c r="CE402" s="1">
        <f t="shared" si="6"/>
        <v>1.4999999999999999E-2</v>
      </c>
    </row>
    <row r="403" spans="1:83" ht="13.5" customHeight="1">
      <c r="A403" s="3" t="s">
        <v>520</v>
      </c>
      <c r="B403" t="s">
        <v>942</v>
      </c>
      <c r="C403" s="9" t="s">
        <v>2012</v>
      </c>
      <c r="D403" s="3" t="s">
        <v>943</v>
      </c>
      <c r="E403" s="3" t="s">
        <v>944</v>
      </c>
      <c r="F403" s="3" t="s">
        <v>836</v>
      </c>
      <c r="G403" s="3" t="s">
        <v>100</v>
      </c>
      <c r="H403" s="3" t="s">
        <v>89</v>
      </c>
      <c r="I403" s="3" t="s">
        <v>90</v>
      </c>
      <c r="J403" s="3" t="s">
        <v>945</v>
      </c>
      <c r="K403" s="3" t="s">
        <v>92</v>
      </c>
      <c r="L403" s="3" t="s">
        <v>93</v>
      </c>
      <c r="M403" s="3" t="s">
        <v>94</v>
      </c>
      <c r="N403" s="2">
        <v>40000000</v>
      </c>
      <c r="O403" s="2">
        <v>13542581.449999999</v>
      </c>
      <c r="P403" s="10">
        <v>1</v>
      </c>
      <c r="Q403" s="2">
        <v>40000000</v>
      </c>
      <c r="R403" s="2">
        <v>13542581.449999999</v>
      </c>
      <c r="S403" s="3" t="s">
        <v>94</v>
      </c>
      <c r="T403" s="2">
        <v>357798.84</v>
      </c>
      <c r="U403" s="2">
        <v>357798.84</v>
      </c>
      <c r="V403" s="2">
        <v>5600.55</v>
      </c>
      <c r="W403" s="11">
        <v>1</v>
      </c>
      <c r="X403" s="2">
        <v>357798.84</v>
      </c>
      <c r="Y403" s="2">
        <v>357798.84</v>
      </c>
      <c r="Z403" s="2">
        <v>5600.55</v>
      </c>
      <c r="AA403" s="12">
        <v>4.9000000000000002E-2</v>
      </c>
      <c r="AB403" s="13">
        <v>44532</v>
      </c>
      <c r="AC403" s="13">
        <v>44500</v>
      </c>
      <c r="AD403" s="2">
        <v>1</v>
      </c>
      <c r="AE403" s="2">
        <v>5</v>
      </c>
      <c r="AF403" s="3" t="s">
        <v>95</v>
      </c>
      <c r="AG403" s="2">
        <v>0</v>
      </c>
      <c r="AH403" s="3" t="s">
        <v>95</v>
      </c>
      <c r="AI403" s="3" t="s">
        <v>95</v>
      </c>
      <c r="AJ403" s="2">
        <v>1</v>
      </c>
      <c r="AK403" s="2">
        <v>3973.1942823471654</v>
      </c>
      <c r="AL403" s="2">
        <v>0</v>
      </c>
      <c r="AM403" s="2">
        <v>62.191574567428489</v>
      </c>
      <c r="AN403" s="2">
        <v>4035.3858569145941</v>
      </c>
      <c r="AO403" s="2">
        <v>3973.1942823471654</v>
      </c>
      <c r="AP403" s="2">
        <v>0</v>
      </c>
      <c r="AQ403" s="2">
        <v>62.191574567428489</v>
      </c>
      <c r="AR403" s="2">
        <v>4035.3858569145941</v>
      </c>
      <c r="AS403" s="2">
        <v>286239.07199999999</v>
      </c>
      <c r="AT403" s="2">
        <v>0</v>
      </c>
      <c r="AU403" s="2">
        <v>4480.4399999999996</v>
      </c>
      <c r="AV403" s="2">
        <v>290719.51200000005</v>
      </c>
      <c r="AW403" s="2">
        <v>3973.1942823471654</v>
      </c>
      <c r="AX403" s="2">
        <v>0</v>
      </c>
      <c r="AY403" s="2">
        <v>62.191574567428489</v>
      </c>
      <c r="AZ403" s="2">
        <v>4035.3858569145941</v>
      </c>
      <c r="BA403" s="2">
        <v>20219.98302229296</v>
      </c>
      <c r="BB403" s="2">
        <v>0</v>
      </c>
      <c r="BC403" s="2">
        <v>316.49914213110031</v>
      </c>
      <c r="BD403" s="2">
        <v>20536.482164424062</v>
      </c>
      <c r="BE403" s="2">
        <v>20219.98302229296</v>
      </c>
      <c r="BF403" s="2">
        <v>0</v>
      </c>
      <c r="BG403" s="2">
        <v>316.49914213110031</v>
      </c>
      <c r="BH403" s="2">
        <v>20536.482164424062</v>
      </c>
      <c r="BI403" s="2">
        <v>1456699.2613152</v>
      </c>
      <c r="BJ403" s="2">
        <v>0</v>
      </c>
      <c r="BK403" s="2">
        <v>22801.407203999999</v>
      </c>
      <c r="BL403" s="2">
        <v>1479500.6685192003</v>
      </c>
      <c r="BM403" s="2">
        <v>20219.98302229296</v>
      </c>
      <c r="BN403" s="2">
        <v>0</v>
      </c>
      <c r="BO403" s="2">
        <v>316.49914213110031</v>
      </c>
      <c r="BP403" s="2">
        <v>20536.482164424062</v>
      </c>
      <c r="BQ403" s="2" t="s">
        <v>96</v>
      </c>
      <c r="BR403" s="1">
        <v>1.4999999999999999E-2</v>
      </c>
      <c r="BS403" s="1">
        <v>3.5000000000000003E-2</v>
      </c>
      <c r="BT403" s="1">
        <v>0.26500000000000001</v>
      </c>
      <c r="BU403" s="2">
        <v>5366.9826000000003</v>
      </c>
      <c r="BV403" s="2">
        <v>12522.959400000002</v>
      </c>
      <c r="BW403" s="2">
        <v>94816.692600000009</v>
      </c>
      <c r="BX403" s="2">
        <v>5366.9826000000003</v>
      </c>
      <c r="BY403" s="2">
        <v>5366.9826000000003</v>
      </c>
      <c r="BZ403" s="2">
        <v>5366.9826000000003</v>
      </c>
      <c r="CA403" s="2">
        <v>12522.959400000002</v>
      </c>
      <c r="CB403" s="2">
        <v>94816.692600000009</v>
      </c>
      <c r="CC403" s="2">
        <v>5366.9826000000003</v>
      </c>
      <c r="CD403" s="2">
        <v>5366.9826000000003</v>
      </c>
      <c r="CE403" s="1">
        <f t="shared" si="6"/>
        <v>1.4999999999999999E-2</v>
      </c>
    </row>
    <row r="404" spans="1:83" ht="13.5" customHeight="1">
      <c r="A404" s="3" t="s">
        <v>520</v>
      </c>
      <c r="B404" t="s">
        <v>946</v>
      </c>
      <c r="C404" s="9" t="s">
        <v>2013</v>
      </c>
      <c r="D404" s="3" t="s">
        <v>943</v>
      </c>
      <c r="E404" s="3" t="s">
        <v>944</v>
      </c>
      <c r="F404" s="3" t="s">
        <v>836</v>
      </c>
      <c r="G404" s="3" t="s">
        <v>100</v>
      </c>
      <c r="H404" s="3" t="s">
        <v>89</v>
      </c>
      <c r="I404" s="3" t="s">
        <v>90</v>
      </c>
      <c r="J404" s="3" t="s">
        <v>945</v>
      </c>
      <c r="K404" s="3" t="s">
        <v>92</v>
      </c>
      <c r="L404" s="3" t="s">
        <v>93</v>
      </c>
      <c r="M404" s="3" t="s">
        <v>94</v>
      </c>
      <c r="N404" s="2">
        <v>40000000</v>
      </c>
      <c r="O404" s="2">
        <v>13542581.449999999</v>
      </c>
      <c r="P404" s="10">
        <v>1</v>
      </c>
      <c r="Q404" s="2">
        <v>40000000</v>
      </c>
      <c r="R404" s="2">
        <v>13542581.449999999</v>
      </c>
      <c r="S404" s="3" t="s">
        <v>94</v>
      </c>
      <c r="T404" s="2">
        <v>5000000</v>
      </c>
      <c r="U404" s="2">
        <v>5000000</v>
      </c>
      <c r="V404" s="2">
        <v>77583.33</v>
      </c>
      <c r="W404" s="11">
        <v>1</v>
      </c>
      <c r="X404" s="2">
        <v>5000000</v>
      </c>
      <c r="Y404" s="2">
        <v>5000000</v>
      </c>
      <c r="Z404" s="2">
        <v>77583.33</v>
      </c>
      <c r="AA404" s="12">
        <v>4.9000000000000002E-2</v>
      </c>
      <c r="AB404" s="13">
        <v>44532</v>
      </c>
      <c r="AC404" s="13">
        <v>44500</v>
      </c>
      <c r="AD404" s="2">
        <v>1</v>
      </c>
      <c r="AE404" s="2">
        <v>5</v>
      </c>
      <c r="AF404" s="3" t="s">
        <v>95</v>
      </c>
      <c r="AG404" s="2">
        <v>0</v>
      </c>
      <c r="AH404" s="3" t="s">
        <v>95</v>
      </c>
      <c r="AI404" s="3" t="s">
        <v>95</v>
      </c>
      <c r="AJ404" s="2">
        <v>1</v>
      </c>
      <c r="AK404" s="2">
        <v>55522.738451963189</v>
      </c>
      <c r="AL404" s="2">
        <v>0</v>
      </c>
      <c r="AM404" s="2">
        <v>861.52778796446978</v>
      </c>
      <c r="AN404" s="2">
        <v>56384.26623992766</v>
      </c>
      <c r="AO404" s="2">
        <v>55522.738451963189</v>
      </c>
      <c r="AP404" s="2">
        <v>0</v>
      </c>
      <c r="AQ404" s="2">
        <v>861.52778796446978</v>
      </c>
      <c r="AR404" s="2">
        <v>56384.26623992766</v>
      </c>
      <c r="AS404" s="2">
        <v>4000000</v>
      </c>
      <c r="AT404" s="2">
        <v>0</v>
      </c>
      <c r="AU404" s="2">
        <v>62066.663999999997</v>
      </c>
      <c r="AV404" s="2">
        <v>4062066.6640000003</v>
      </c>
      <c r="AW404" s="2">
        <v>55522.738451963189</v>
      </c>
      <c r="AX404" s="2">
        <v>0</v>
      </c>
      <c r="AY404" s="2">
        <v>861.52778796446978</v>
      </c>
      <c r="AZ404" s="2">
        <v>56384.26623992766</v>
      </c>
      <c r="BA404" s="2">
        <v>282560.76825588587</v>
      </c>
      <c r="BB404" s="2">
        <v>0</v>
      </c>
      <c r="BC404" s="2">
        <v>4384.4010657299832</v>
      </c>
      <c r="BD404" s="2">
        <v>286945.16932161589</v>
      </c>
      <c r="BE404" s="2">
        <v>282560.76825588587</v>
      </c>
      <c r="BF404" s="2">
        <v>0</v>
      </c>
      <c r="BG404" s="2">
        <v>4384.4010657299832</v>
      </c>
      <c r="BH404" s="2">
        <v>286945.16932161589</v>
      </c>
      <c r="BI404" s="2">
        <v>20356400</v>
      </c>
      <c r="BJ404" s="2">
        <v>0</v>
      </c>
      <c r="BK404" s="2">
        <v>315863.45976240002</v>
      </c>
      <c r="BL404" s="2">
        <v>20672263.459762402</v>
      </c>
      <c r="BM404" s="2">
        <v>282560.76825588587</v>
      </c>
      <c r="BN404" s="2">
        <v>0</v>
      </c>
      <c r="BO404" s="2">
        <v>4384.4010657299832</v>
      </c>
      <c r="BP404" s="2">
        <v>286945.16932161589</v>
      </c>
      <c r="BQ404" s="2" t="s">
        <v>96</v>
      </c>
      <c r="BR404" s="1">
        <v>1.4999999999999999E-2</v>
      </c>
      <c r="BS404" s="1">
        <v>3.5000000000000003E-2</v>
      </c>
      <c r="BT404" s="1">
        <v>0.26500000000000001</v>
      </c>
      <c r="BU404" s="2">
        <v>75000</v>
      </c>
      <c r="BV404" s="2">
        <v>175000.00000000003</v>
      </c>
      <c r="BW404" s="2">
        <v>1325000</v>
      </c>
      <c r="BX404" s="2">
        <v>75000</v>
      </c>
      <c r="BY404" s="2">
        <v>75000</v>
      </c>
      <c r="BZ404" s="2">
        <v>75000</v>
      </c>
      <c r="CA404" s="2">
        <v>175000.00000000003</v>
      </c>
      <c r="CB404" s="2">
        <v>1325000</v>
      </c>
      <c r="CC404" s="2">
        <v>75000</v>
      </c>
      <c r="CD404" s="2">
        <v>75000</v>
      </c>
      <c r="CE404" s="1">
        <f t="shared" si="6"/>
        <v>1.4999999999999999E-2</v>
      </c>
    </row>
    <row r="405" spans="1:83" ht="13.5" customHeight="1">
      <c r="A405" s="3" t="s">
        <v>520</v>
      </c>
      <c r="B405" t="s">
        <v>947</v>
      </c>
      <c r="C405" s="9" t="s">
        <v>2014</v>
      </c>
      <c r="D405" s="3" t="s">
        <v>943</v>
      </c>
      <c r="E405" s="3" t="s">
        <v>944</v>
      </c>
      <c r="F405" s="3" t="s">
        <v>836</v>
      </c>
      <c r="G405" s="3" t="s">
        <v>100</v>
      </c>
      <c r="H405" s="3" t="s">
        <v>89</v>
      </c>
      <c r="I405" s="3" t="s">
        <v>90</v>
      </c>
      <c r="J405" s="3" t="s">
        <v>945</v>
      </c>
      <c r="K405" s="3" t="s">
        <v>92</v>
      </c>
      <c r="L405" s="3" t="s">
        <v>93</v>
      </c>
      <c r="M405" s="3" t="s">
        <v>94</v>
      </c>
      <c r="N405" s="2">
        <v>40000000</v>
      </c>
      <c r="O405" s="2">
        <v>13542581.449999999</v>
      </c>
      <c r="P405" s="10">
        <v>1</v>
      </c>
      <c r="Q405" s="2">
        <v>40000000</v>
      </c>
      <c r="R405" s="2">
        <v>13542581.449999999</v>
      </c>
      <c r="S405" s="3" t="s">
        <v>94</v>
      </c>
      <c r="T405" s="2">
        <v>5000000</v>
      </c>
      <c r="U405" s="2">
        <v>5000000</v>
      </c>
      <c r="V405" s="2">
        <v>77583.33</v>
      </c>
      <c r="W405" s="11">
        <v>1</v>
      </c>
      <c r="X405" s="2">
        <v>5000000</v>
      </c>
      <c r="Y405" s="2">
        <v>5000000</v>
      </c>
      <c r="Z405" s="2">
        <v>77583.33</v>
      </c>
      <c r="AA405" s="12">
        <v>4.9000000000000002E-2</v>
      </c>
      <c r="AB405" s="13">
        <v>44532</v>
      </c>
      <c r="AC405" s="13">
        <v>44500</v>
      </c>
      <c r="AD405" s="2">
        <v>1</v>
      </c>
      <c r="AE405" s="2">
        <v>5</v>
      </c>
      <c r="AF405" s="3" t="s">
        <v>95</v>
      </c>
      <c r="AG405" s="2">
        <v>0</v>
      </c>
      <c r="AH405" s="3" t="s">
        <v>95</v>
      </c>
      <c r="AI405" s="3" t="s">
        <v>95</v>
      </c>
      <c r="AJ405" s="2">
        <v>1</v>
      </c>
      <c r="AK405" s="2">
        <v>55522.738451963189</v>
      </c>
      <c r="AL405" s="2">
        <v>0</v>
      </c>
      <c r="AM405" s="2">
        <v>861.52778796446978</v>
      </c>
      <c r="AN405" s="2">
        <v>56384.26623992766</v>
      </c>
      <c r="AO405" s="2">
        <v>55522.738451963189</v>
      </c>
      <c r="AP405" s="2">
        <v>0</v>
      </c>
      <c r="AQ405" s="2">
        <v>861.52778796446978</v>
      </c>
      <c r="AR405" s="2">
        <v>56384.26623992766</v>
      </c>
      <c r="AS405" s="2">
        <v>4000000</v>
      </c>
      <c r="AT405" s="2">
        <v>0</v>
      </c>
      <c r="AU405" s="2">
        <v>62066.663999999997</v>
      </c>
      <c r="AV405" s="2">
        <v>4062066.6640000003</v>
      </c>
      <c r="AW405" s="2">
        <v>55522.738451963189</v>
      </c>
      <c r="AX405" s="2">
        <v>0</v>
      </c>
      <c r="AY405" s="2">
        <v>861.52778796446978</v>
      </c>
      <c r="AZ405" s="2">
        <v>56384.26623992766</v>
      </c>
      <c r="BA405" s="2">
        <v>282560.76825588587</v>
      </c>
      <c r="BB405" s="2">
        <v>0</v>
      </c>
      <c r="BC405" s="2">
        <v>4384.4010657299832</v>
      </c>
      <c r="BD405" s="2">
        <v>286945.16932161589</v>
      </c>
      <c r="BE405" s="2">
        <v>282560.76825588587</v>
      </c>
      <c r="BF405" s="2">
        <v>0</v>
      </c>
      <c r="BG405" s="2">
        <v>4384.4010657299832</v>
      </c>
      <c r="BH405" s="2">
        <v>286945.16932161589</v>
      </c>
      <c r="BI405" s="2">
        <v>20356400</v>
      </c>
      <c r="BJ405" s="2">
        <v>0</v>
      </c>
      <c r="BK405" s="2">
        <v>315863.45976240002</v>
      </c>
      <c r="BL405" s="2">
        <v>20672263.459762402</v>
      </c>
      <c r="BM405" s="2">
        <v>282560.76825588587</v>
      </c>
      <c r="BN405" s="2">
        <v>0</v>
      </c>
      <c r="BO405" s="2">
        <v>4384.4010657299832</v>
      </c>
      <c r="BP405" s="2">
        <v>286945.16932161589</v>
      </c>
      <c r="BQ405" s="2" t="s">
        <v>96</v>
      </c>
      <c r="BR405" s="1">
        <v>1.4999999999999999E-2</v>
      </c>
      <c r="BS405" s="1">
        <v>3.5000000000000003E-2</v>
      </c>
      <c r="BT405" s="1">
        <v>0.26500000000000001</v>
      </c>
      <c r="BU405" s="2">
        <v>75000</v>
      </c>
      <c r="BV405" s="2">
        <v>175000.00000000003</v>
      </c>
      <c r="BW405" s="2">
        <v>1325000</v>
      </c>
      <c r="BX405" s="2">
        <v>75000</v>
      </c>
      <c r="BY405" s="2">
        <v>75000</v>
      </c>
      <c r="BZ405" s="2">
        <v>75000</v>
      </c>
      <c r="CA405" s="2">
        <v>175000.00000000003</v>
      </c>
      <c r="CB405" s="2">
        <v>1325000</v>
      </c>
      <c r="CC405" s="2">
        <v>75000</v>
      </c>
      <c r="CD405" s="2">
        <v>75000</v>
      </c>
      <c r="CE405" s="1">
        <f t="shared" si="6"/>
        <v>1.4999999999999999E-2</v>
      </c>
    </row>
    <row r="406" spans="1:83" ht="13.5" customHeight="1">
      <c r="A406" s="3" t="s">
        <v>520</v>
      </c>
      <c r="B406" t="s">
        <v>948</v>
      </c>
      <c r="C406" s="9" t="s">
        <v>2015</v>
      </c>
      <c r="D406" s="3" t="s">
        <v>910</v>
      </c>
      <c r="E406" s="3" t="s">
        <v>911</v>
      </c>
      <c r="F406" s="3" t="s">
        <v>836</v>
      </c>
      <c r="G406" s="3" t="s">
        <v>100</v>
      </c>
      <c r="H406" s="3" t="s">
        <v>89</v>
      </c>
      <c r="I406" s="3" t="s">
        <v>90</v>
      </c>
      <c r="J406" s="3" t="s">
        <v>912</v>
      </c>
      <c r="K406" s="3" t="s">
        <v>92</v>
      </c>
      <c r="L406" s="3" t="s">
        <v>93</v>
      </c>
      <c r="M406" s="3" t="s">
        <v>94</v>
      </c>
      <c r="N406" s="2">
        <v>10000000</v>
      </c>
      <c r="O406" s="2">
        <v>229903.6</v>
      </c>
      <c r="P406" s="10">
        <v>1</v>
      </c>
      <c r="Q406" s="2">
        <v>10000000</v>
      </c>
      <c r="R406" s="2">
        <v>229903.6</v>
      </c>
      <c r="S406" s="3" t="s">
        <v>94</v>
      </c>
      <c r="T406" s="2">
        <v>3140096.4</v>
      </c>
      <c r="U406" s="2">
        <v>3140096.4</v>
      </c>
      <c r="V406" s="2">
        <v>61545.89</v>
      </c>
      <c r="W406" s="11">
        <v>1</v>
      </c>
      <c r="X406" s="2">
        <v>3140096.4</v>
      </c>
      <c r="Y406" s="2">
        <v>3140096.4</v>
      </c>
      <c r="Z406" s="2">
        <v>61545.89</v>
      </c>
      <c r="AA406" s="12">
        <v>4.8000000000000001E-2</v>
      </c>
      <c r="AB406" s="13">
        <v>44575</v>
      </c>
      <c r="AC406" s="13">
        <v>44500</v>
      </c>
      <c r="AD406" s="2">
        <v>1</v>
      </c>
      <c r="AE406" s="2">
        <v>5</v>
      </c>
      <c r="AF406" s="3" t="s">
        <v>95</v>
      </c>
      <c r="AG406" s="2">
        <v>0</v>
      </c>
      <c r="AH406" s="3" t="s">
        <v>95</v>
      </c>
      <c r="AI406" s="3" t="s">
        <v>95</v>
      </c>
      <c r="AJ406" s="2">
        <v>1</v>
      </c>
      <c r="AK406" s="2">
        <v>34869.350226230235</v>
      </c>
      <c r="AL406" s="2">
        <v>0</v>
      </c>
      <c r="AM406" s="2">
        <v>683.43927065265916</v>
      </c>
      <c r="AN406" s="2">
        <v>35552.789496882891</v>
      </c>
      <c r="AO406" s="2">
        <v>34869.350226230235</v>
      </c>
      <c r="AP406" s="2">
        <v>0</v>
      </c>
      <c r="AQ406" s="2">
        <v>683.43927065265916</v>
      </c>
      <c r="AR406" s="2">
        <v>35552.789496882891</v>
      </c>
      <c r="AS406" s="2">
        <v>2512077.12</v>
      </c>
      <c r="AT406" s="2">
        <v>0</v>
      </c>
      <c r="AU406" s="2">
        <v>49236.711999999992</v>
      </c>
      <c r="AV406" s="2">
        <v>2561313.8319999999</v>
      </c>
      <c r="AW406" s="2">
        <v>34869.350226230235</v>
      </c>
      <c r="AX406" s="2">
        <v>0</v>
      </c>
      <c r="AY406" s="2">
        <v>683.43927065265916</v>
      </c>
      <c r="AZ406" s="2">
        <v>35552.789496882891</v>
      </c>
      <c r="BA406" s="2">
        <v>177453.6102363083</v>
      </c>
      <c r="BB406" s="2">
        <v>0</v>
      </c>
      <c r="BC406" s="2">
        <v>3478.0907922784477</v>
      </c>
      <c r="BD406" s="2">
        <v>180931.70102858671</v>
      </c>
      <c r="BE406" s="2">
        <v>177453.6102363083</v>
      </c>
      <c r="BF406" s="2">
        <v>0</v>
      </c>
      <c r="BG406" s="2">
        <v>3478.0907922784477</v>
      </c>
      <c r="BH406" s="2">
        <v>180931.70102858671</v>
      </c>
      <c r="BI406" s="2">
        <v>12784211.671392001</v>
      </c>
      <c r="BJ406" s="2">
        <v>0</v>
      </c>
      <c r="BK406" s="2">
        <v>250570.55103919996</v>
      </c>
      <c r="BL406" s="2">
        <v>13034782.2224312</v>
      </c>
      <c r="BM406" s="2">
        <v>177453.6102363083</v>
      </c>
      <c r="BN406" s="2">
        <v>0</v>
      </c>
      <c r="BO406" s="2">
        <v>3478.0907922784477</v>
      </c>
      <c r="BP406" s="2">
        <v>180931.70102858671</v>
      </c>
      <c r="BQ406" s="2" t="s">
        <v>96</v>
      </c>
      <c r="BR406" s="1">
        <v>1.4999999999999999E-2</v>
      </c>
      <c r="BS406" s="1">
        <v>3.5000000000000003E-2</v>
      </c>
      <c r="BT406" s="1">
        <v>0.26500000000000001</v>
      </c>
      <c r="BU406" s="2">
        <v>47101.445999999996</v>
      </c>
      <c r="BV406" s="2">
        <v>109903.37400000001</v>
      </c>
      <c r="BW406" s="2">
        <v>832125.54599999997</v>
      </c>
      <c r="BX406" s="2">
        <v>47101.445999999996</v>
      </c>
      <c r="BY406" s="2">
        <v>47101.445999999996</v>
      </c>
      <c r="BZ406" s="2">
        <v>47101.445999999996</v>
      </c>
      <c r="CA406" s="2">
        <v>109903.37400000001</v>
      </c>
      <c r="CB406" s="2">
        <v>832125.54599999997</v>
      </c>
      <c r="CC406" s="2">
        <v>47101.445999999996</v>
      </c>
      <c r="CD406" s="2">
        <v>47101.445999999996</v>
      </c>
      <c r="CE406" s="1">
        <f t="shared" si="6"/>
        <v>1.4999999999999999E-2</v>
      </c>
    </row>
    <row r="407" spans="1:83" ht="13.5" customHeight="1">
      <c r="A407" s="3" t="s">
        <v>520</v>
      </c>
      <c r="B407" t="s">
        <v>949</v>
      </c>
      <c r="C407" s="9" t="s">
        <v>2016</v>
      </c>
      <c r="D407" s="3" t="s">
        <v>950</v>
      </c>
      <c r="E407" s="3" t="s">
        <v>951</v>
      </c>
      <c r="F407" s="3" t="s">
        <v>836</v>
      </c>
      <c r="G407" s="3" t="s">
        <v>100</v>
      </c>
      <c r="H407" s="3" t="s">
        <v>89</v>
      </c>
      <c r="I407" s="3" t="s">
        <v>90</v>
      </c>
      <c r="J407" s="3" t="s">
        <v>952</v>
      </c>
      <c r="K407" s="3" t="s">
        <v>92</v>
      </c>
      <c r="L407" s="3" t="s">
        <v>93</v>
      </c>
      <c r="M407" s="3" t="s">
        <v>94</v>
      </c>
      <c r="N407" s="2">
        <v>5000000</v>
      </c>
      <c r="O407" s="2">
        <v>4929270.9800000004</v>
      </c>
      <c r="P407" s="10">
        <v>1</v>
      </c>
      <c r="Q407" s="2">
        <v>5000000</v>
      </c>
      <c r="R407" s="2">
        <v>4929270.9800000004</v>
      </c>
      <c r="S407" s="3" t="s">
        <v>94</v>
      </c>
      <c r="T407" s="2">
        <v>70729.02</v>
      </c>
      <c r="U407" s="2">
        <v>70729.02</v>
      </c>
      <c r="V407" s="2">
        <v>770.16</v>
      </c>
      <c r="W407" s="11">
        <v>1</v>
      </c>
      <c r="X407" s="2">
        <v>70729.02</v>
      </c>
      <c r="Y407" s="2">
        <v>70729.02</v>
      </c>
      <c r="Z407" s="2">
        <v>770.16</v>
      </c>
      <c r="AA407" s="12">
        <v>4.9000000000000002E-2</v>
      </c>
      <c r="AB407" s="13">
        <v>44511</v>
      </c>
      <c r="AC407" s="13">
        <v>44500</v>
      </c>
      <c r="AD407" s="2">
        <v>1</v>
      </c>
      <c r="AE407" s="2">
        <v>5</v>
      </c>
      <c r="AF407" s="3" t="s">
        <v>95</v>
      </c>
      <c r="AG407" s="2">
        <v>0</v>
      </c>
      <c r="AH407" s="3" t="s">
        <v>95</v>
      </c>
      <c r="AI407" s="3" t="s">
        <v>95</v>
      </c>
      <c r="AJ407" s="2">
        <v>1</v>
      </c>
      <c r="AK407" s="2">
        <v>785.41377568473479</v>
      </c>
      <c r="AL407" s="2">
        <v>0</v>
      </c>
      <c r="AM407" s="2">
        <v>8.5522784492327926</v>
      </c>
      <c r="AN407" s="2">
        <v>793.96605413396753</v>
      </c>
      <c r="AO407" s="2">
        <v>785.41377568473479</v>
      </c>
      <c r="AP407" s="2">
        <v>0</v>
      </c>
      <c r="AQ407" s="2">
        <v>8.5522784492327926</v>
      </c>
      <c r="AR407" s="2">
        <v>793.96605413396753</v>
      </c>
      <c r="AS407" s="2">
        <v>56583.216</v>
      </c>
      <c r="AT407" s="2">
        <v>0</v>
      </c>
      <c r="AU407" s="2">
        <v>616.12799999999993</v>
      </c>
      <c r="AV407" s="2">
        <v>57199.343999999997</v>
      </c>
      <c r="AW407" s="2">
        <v>785.41377568473479</v>
      </c>
      <c r="AX407" s="2">
        <v>0</v>
      </c>
      <c r="AY407" s="2">
        <v>8.5522784492327926</v>
      </c>
      <c r="AZ407" s="2">
        <v>793.96605413396753</v>
      </c>
      <c r="BA407" s="2">
        <v>3997.0492458371841</v>
      </c>
      <c r="BB407" s="2">
        <v>0</v>
      </c>
      <c r="BC407" s="2">
        <v>43.523400255990609</v>
      </c>
      <c r="BD407" s="2">
        <v>4040.5726460931742</v>
      </c>
      <c r="BE407" s="2">
        <v>3997.0492458371841</v>
      </c>
      <c r="BF407" s="2">
        <v>0</v>
      </c>
      <c r="BG407" s="2">
        <v>43.523400255990609</v>
      </c>
      <c r="BH407" s="2">
        <v>4040.5726460931742</v>
      </c>
      <c r="BI407" s="2">
        <v>287957.64454559999</v>
      </c>
      <c r="BJ407" s="2">
        <v>0</v>
      </c>
      <c r="BK407" s="2">
        <v>3135.5370047999995</v>
      </c>
      <c r="BL407" s="2">
        <v>291093.18155039998</v>
      </c>
      <c r="BM407" s="2">
        <v>3997.0492458371841</v>
      </c>
      <c r="BN407" s="2">
        <v>0</v>
      </c>
      <c r="BO407" s="2">
        <v>43.523400255990609</v>
      </c>
      <c r="BP407" s="2">
        <v>4040.5726460931742</v>
      </c>
      <c r="BQ407" s="2" t="s">
        <v>96</v>
      </c>
      <c r="BR407" s="1">
        <v>1.4999999999999999E-2</v>
      </c>
      <c r="BS407" s="1">
        <v>3.5000000000000003E-2</v>
      </c>
      <c r="BT407" s="1">
        <v>0.26500000000000001</v>
      </c>
      <c r="BU407" s="2">
        <v>1060.9353000000001</v>
      </c>
      <c r="BV407" s="2">
        <v>2475.5157000000004</v>
      </c>
      <c r="BW407" s="2">
        <v>18743.190300000002</v>
      </c>
      <c r="BX407" s="2">
        <v>1060.9353000000001</v>
      </c>
      <c r="BY407" s="2">
        <v>1060.9353000000001</v>
      </c>
      <c r="BZ407" s="2">
        <v>1060.9353000000001</v>
      </c>
      <c r="CA407" s="2">
        <v>2475.5157000000004</v>
      </c>
      <c r="CB407" s="2">
        <v>18743.190300000002</v>
      </c>
      <c r="CC407" s="2">
        <v>1060.9353000000001</v>
      </c>
      <c r="CD407" s="2">
        <v>1060.9353000000001</v>
      </c>
      <c r="CE407" s="1">
        <f t="shared" si="6"/>
        <v>1.5000000000000001E-2</v>
      </c>
    </row>
    <row r="408" spans="1:83" ht="13.5" customHeight="1">
      <c r="A408" s="3" t="s">
        <v>520</v>
      </c>
      <c r="B408" t="s">
        <v>953</v>
      </c>
      <c r="C408" s="9" t="s">
        <v>2017</v>
      </c>
      <c r="D408" s="3" t="s">
        <v>954</v>
      </c>
      <c r="E408" s="3" t="s">
        <v>955</v>
      </c>
      <c r="F408" s="3" t="s">
        <v>836</v>
      </c>
      <c r="G408" s="3" t="s">
        <v>100</v>
      </c>
      <c r="H408" s="3" t="s">
        <v>89</v>
      </c>
      <c r="I408" s="3" t="s">
        <v>90</v>
      </c>
      <c r="J408" s="3" t="s">
        <v>956</v>
      </c>
      <c r="K408" s="3" t="s">
        <v>92</v>
      </c>
      <c r="L408" s="3" t="s">
        <v>93</v>
      </c>
      <c r="M408" s="3" t="s">
        <v>94</v>
      </c>
      <c r="N408" s="2">
        <v>10000000</v>
      </c>
      <c r="O408" s="2">
        <v>73936</v>
      </c>
      <c r="P408" s="10">
        <v>1</v>
      </c>
      <c r="Q408" s="2">
        <v>10000000</v>
      </c>
      <c r="R408" s="2">
        <v>73936</v>
      </c>
      <c r="S408" s="3" t="s">
        <v>94</v>
      </c>
      <c r="T408" s="2">
        <v>4926064</v>
      </c>
      <c r="U408" s="2">
        <v>4926064</v>
      </c>
      <c r="V408" s="2">
        <v>93923.62</v>
      </c>
      <c r="W408" s="11">
        <v>1</v>
      </c>
      <c r="X408" s="2">
        <v>4926064</v>
      </c>
      <c r="Y408" s="2">
        <v>4926064</v>
      </c>
      <c r="Z408" s="2">
        <v>93923.62</v>
      </c>
      <c r="AA408" s="12">
        <v>4.8000000000000001E-2</v>
      </c>
      <c r="AB408" s="13">
        <v>44575</v>
      </c>
      <c r="AC408" s="13">
        <v>44500</v>
      </c>
      <c r="AD408" s="2">
        <v>1</v>
      </c>
      <c r="AE408" s="2">
        <v>5</v>
      </c>
      <c r="AF408" s="3" t="s">
        <v>95</v>
      </c>
      <c r="AG408" s="2">
        <v>0</v>
      </c>
      <c r="AH408" s="3" t="s">
        <v>95</v>
      </c>
      <c r="AI408" s="3" t="s">
        <v>95</v>
      </c>
      <c r="AJ408" s="2">
        <v>1</v>
      </c>
      <c r="AK408" s="2">
        <v>54701.712613926313</v>
      </c>
      <c r="AL408" s="2">
        <v>0</v>
      </c>
      <c r="AM408" s="2">
        <v>1042.9793175443156</v>
      </c>
      <c r="AN408" s="2">
        <v>55744.691931470632</v>
      </c>
      <c r="AO408" s="2">
        <v>54701.712613926313</v>
      </c>
      <c r="AP408" s="2">
        <v>0</v>
      </c>
      <c r="AQ408" s="2">
        <v>1042.9793175443156</v>
      </c>
      <c r="AR408" s="2">
        <v>55744.691931470632</v>
      </c>
      <c r="AS408" s="2">
        <v>3940851.2</v>
      </c>
      <c r="AT408" s="2">
        <v>0</v>
      </c>
      <c r="AU408" s="2">
        <v>75138.895999999993</v>
      </c>
      <c r="AV408" s="2">
        <v>4015990.0960000004</v>
      </c>
      <c r="AW408" s="2">
        <v>54701.712613926313</v>
      </c>
      <c r="AX408" s="2">
        <v>0</v>
      </c>
      <c r="AY408" s="2">
        <v>1042.9793175443156</v>
      </c>
      <c r="AZ408" s="2">
        <v>55744.691931470632</v>
      </c>
      <c r="BA408" s="2">
        <v>278382.4856635324</v>
      </c>
      <c r="BB408" s="2">
        <v>0</v>
      </c>
      <c r="BC408" s="2">
        <v>5307.8260449147765</v>
      </c>
      <c r="BD408" s="2">
        <v>283690.31170844717</v>
      </c>
      <c r="BE408" s="2">
        <v>278382.4856635324</v>
      </c>
      <c r="BF408" s="2">
        <v>0</v>
      </c>
      <c r="BG408" s="2">
        <v>5307.8260449147765</v>
      </c>
      <c r="BH408" s="2">
        <v>283690.31170844717</v>
      </c>
      <c r="BI408" s="2">
        <v>20055385.841920003</v>
      </c>
      <c r="BJ408" s="2">
        <v>0</v>
      </c>
      <c r="BK408" s="2">
        <v>382389.35563359997</v>
      </c>
      <c r="BL408" s="2">
        <v>20437775.197553601</v>
      </c>
      <c r="BM408" s="2">
        <v>278382.4856635324</v>
      </c>
      <c r="BN408" s="2">
        <v>0</v>
      </c>
      <c r="BO408" s="2">
        <v>5307.8260449147765</v>
      </c>
      <c r="BP408" s="2">
        <v>283690.31170844717</v>
      </c>
      <c r="BQ408" s="2" t="s">
        <v>96</v>
      </c>
      <c r="BR408" s="1">
        <v>1.4999999999999999E-2</v>
      </c>
      <c r="BS408" s="1">
        <v>3.5000000000000003E-2</v>
      </c>
      <c r="BT408" s="1">
        <v>0.26500000000000001</v>
      </c>
      <c r="BU408" s="2">
        <v>73890.959999999992</v>
      </c>
      <c r="BV408" s="2">
        <v>172412.24000000002</v>
      </c>
      <c r="BW408" s="2">
        <v>1305406.96</v>
      </c>
      <c r="BX408" s="2">
        <v>73890.959999999992</v>
      </c>
      <c r="BY408" s="2">
        <v>73890.959999999992</v>
      </c>
      <c r="BZ408" s="2">
        <v>73890.959999999992</v>
      </c>
      <c r="CA408" s="2">
        <v>172412.24000000002</v>
      </c>
      <c r="CB408" s="2">
        <v>1305406.96</v>
      </c>
      <c r="CC408" s="2">
        <v>73890.959999999992</v>
      </c>
      <c r="CD408" s="2">
        <v>73890.959999999992</v>
      </c>
      <c r="CE408" s="1">
        <f t="shared" si="6"/>
        <v>1.4999999999999998E-2</v>
      </c>
    </row>
    <row r="409" spans="1:83" ht="13.5" customHeight="1">
      <c r="A409" s="3" t="s">
        <v>520</v>
      </c>
      <c r="B409" t="s">
        <v>957</v>
      </c>
      <c r="C409" s="9" t="s">
        <v>2018</v>
      </c>
      <c r="D409" s="3" t="s">
        <v>958</v>
      </c>
      <c r="E409" s="3" t="s">
        <v>959</v>
      </c>
      <c r="F409" s="3" t="s">
        <v>836</v>
      </c>
      <c r="G409" s="3" t="s">
        <v>100</v>
      </c>
      <c r="H409" s="3" t="s">
        <v>89</v>
      </c>
      <c r="I409" s="3" t="s">
        <v>90</v>
      </c>
      <c r="J409" s="3" t="s">
        <v>960</v>
      </c>
      <c r="K409" s="3" t="s">
        <v>92</v>
      </c>
      <c r="L409" s="3" t="s">
        <v>93</v>
      </c>
      <c r="M409" s="3" t="s">
        <v>94</v>
      </c>
      <c r="N409" s="2">
        <v>10000000</v>
      </c>
      <c r="O409" s="2">
        <v>2997664</v>
      </c>
      <c r="P409" s="10">
        <v>1</v>
      </c>
      <c r="Q409" s="2">
        <v>10000000</v>
      </c>
      <c r="R409" s="2">
        <v>2997664</v>
      </c>
      <c r="S409" s="3" t="s">
        <v>94</v>
      </c>
      <c r="T409" s="2">
        <v>5000000</v>
      </c>
      <c r="U409" s="2">
        <v>5000000</v>
      </c>
      <c r="V409" s="2">
        <v>95333.33</v>
      </c>
      <c r="W409" s="11">
        <v>1</v>
      </c>
      <c r="X409" s="2">
        <v>5000000</v>
      </c>
      <c r="Y409" s="2">
        <v>5000000</v>
      </c>
      <c r="Z409" s="2">
        <v>95333.33</v>
      </c>
      <c r="AA409" s="12">
        <v>4.8000000000000001E-2</v>
      </c>
      <c r="AB409" s="13">
        <v>44575</v>
      </c>
      <c r="AC409" s="13">
        <v>44500</v>
      </c>
      <c r="AD409" s="2">
        <v>1</v>
      </c>
      <c r="AE409" s="2">
        <v>5</v>
      </c>
      <c r="AF409" s="3" t="s">
        <v>95</v>
      </c>
      <c r="AG409" s="2">
        <v>0</v>
      </c>
      <c r="AH409" s="3" t="s">
        <v>95</v>
      </c>
      <c r="AI409" s="3" t="s">
        <v>95</v>
      </c>
      <c r="AJ409" s="2">
        <v>1</v>
      </c>
      <c r="AK409" s="2">
        <v>55522.738451963189</v>
      </c>
      <c r="AL409" s="2">
        <v>0</v>
      </c>
      <c r="AM409" s="2">
        <v>1058.6335094689391</v>
      </c>
      <c r="AN409" s="2">
        <v>56581.371961432131</v>
      </c>
      <c r="AO409" s="2">
        <v>55522.738451963189</v>
      </c>
      <c r="AP409" s="2">
        <v>0</v>
      </c>
      <c r="AQ409" s="2">
        <v>1058.6335094689391</v>
      </c>
      <c r="AR409" s="2">
        <v>56581.371961432131</v>
      </c>
      <c r="AS409" s="2">
        <v>4000000</v>
      </c>
      <c r="AT409" s="2">
        <v>0</v>
      </c>
      <c r="AU409" s="2">
        <v>76266.66399999999</v>
      </c>
      <c r="AV409" s="2">
        <v>4076266.6640000003</v>
      </c>
      <c r="AW409" s="2">
        <v>55522.738451963189</v>
      </c>
      <c r="AX409" s="2">
        <v>0</v>
      </c>
      <c r="AY409" s="2">
        <v>1058.6335094689391</v>
      </c>
      <c r="AZ409" s="2">
        <v>56581.371961432131</v>
      </c>
      <c r="BA409" s="2">
        <v>282560.76825588587</v>
      </c>
      <c r="BB409" s="2">
        <v>0</v>
      </c>
      <c r="BC409" s="2">
        <v>5387.4917930383781</v>
      </c>
      <c r="BD409" s="2">
        <v>287948.26004892425</v>
      </c>
      <c r="BE409" s="2">
        <v>282560.76825588587</v>
      </c>
      <c r="BF409" s="2">
        <v>0</v>
      </c>
      <c r="BG409" s="2">
        <v>5387.4917930383781</v>
      </c>
      <c r="BH409" s="2">
        <v>287948.26004892425</v>
      </c>
      <c r="BI409" s="2">
        <v>20356400</v>
      </c>
      <c r="BJ409" s="2">
        <v>0</v>
      </c>
      <c r="BK409" s="2">
        <v>388128.67976239999</v>
      </c>
      <c r="BL409" s="2">
        <v>20744528.679762401</v>
      </c>
      <c r="BM409" s="2">
        <v>282560.76825588587</v>
      </c>
      <c r="BN409" s="2">
        <v>0</v>
      </c>
      <c r="BO409" s="2">
        <v>5387.4917930383781</v>
      </c>
      <c r="BP409" s="2">
        <v>287948.26004892425</v>
      </c>
      <c r="BQ409" s="2" t="s">
        <v>96</v>
      </c>
      <c r="BR409" s="1">
        <v>1.4999999999999999E-2</v>
      </c>
      <c r="BS409" s="1">
        <v>3.5000000000000003E-2</v>
      </c>
      <c r="BT409" s="1">
        <v>0.26500000000000001</v>
      </c>
      <c r="BU409" s="2">
        <v>75000</v>
      </c>
      <c r="BV409" s="2">
        <v>175000.00000000003</v>
      </c>
      <c r="BW409" s="2">
        <v>1325000</v>
      </c>
      <c r="BX409" s="2">
        <v>75000</v>
      </c>
      <c r="BY409" s="2">
        <v>75000</v>
      </c>
      <c r="BZ409" s="2">
        <v>75000</v>
      </c>
      <c r="CA409" s="2">
        <v>175000.00000000003</v>
      </c>
      <c r="CB409" s="2">
        <v>1325000</v>
      </c>
      <c r="CC409" s="2">
        <v>75000</v>
      </c>
      <c r="CD409" s="2">
        <v>75000</v>
      </c>
      <c r="CE409" s="1">
        <f t="shared" si="6"/>
        <v>1.4999999999999999E-2</v>
      </c>
    </row>
    <row r="410" spans="1:83" ht="13.5" customHeight="1">
      <c r="A410" s="3" t="s">
        <v>520</v>
      </c>
      <c r="B410" t="s">
        <v>961</v>
      </c>
      <c r="C410" s="9" t="s">
        <v>2019</v>
      </c>
      <c r="D410" s="3" t="s">
        <v>954</v>
      </c>
      <c r="E410" s="3" t="s">
        <v>955</v>
      </c>
      <c r="F410" s="3" t="s">
        <v>836</v>
      </c>
      <c r="G410" s="3" t="s">
        <v>100</v>
      </c>
      <c r="H410" s="3" t="s">
        <v>89</v>
      </c>
      <c r="I410" s="3" t="s">
        <v>90</v>
      </c>
      <c r="J410" s="3" t="s">
        <v>956</v>
      </c>
      <c r="K410" s="3" t="s">
        <v>92</v>
      </c>
      <c r="L410" s="3" t="s">
        <v>93</v>
      </c>
      <c r="M410" s="3" t="s">
        <v>94</v>
      </c>
      <c r="N410" s="2">
        <v>10000000</v>
      </c>
      <c r="O410" s="2">
        <v>73936</v>
      </c>
      <c r="P410" s="10">
        <v>1</v>
      </c>
      <c r="Q410" s="2">
        <v>10000000</v>
      </c>
      <c r="R410" s="2">
        <v>73936</v>
      </c>
      <c r="S410" s="3" t="s">
        <v>94</v>
      </c>
      <c r="T410" s="2">
        <v>5000000</v>
      </c>
      <c r="U410" s="2">
        <v>5000000</v>
      </c>
      <c r="V410" s="2">
        <v>95333.33</v>
      </c>
      <c r="W410" s="11">
        <v>1</v>
      </c>
      <c r="X410" s="2">
        <v>5000000</v>
      </c>
      <c r="Y410" s="2">
        <v>5000000</v>
      </c>
      <c r="Z410" s="2">
        <v>95333.33</v>
      </c>
      <c r="AA410" s="12">
        <v>4.8000000000000001E-2</v>
      </c>
      <c r="AB410" s="13">
        <v>44575</v>
      </c>
      <c r="AC410" s="13">
        <v>44500</v>
      </c>
      <c r="AD410" s="2">
        <v>1</v>
      </c>
      <c r="AE410" s="2">
        <v>5</v>
      </c>
      <c r="AF410" s="3" t="s">
        <v>95</v>
      </c>
      <c r="AG410" s="2">
        <v>0</v>
      </c>
      <c r="AH410" s="3" t="s">
        <v>95</v>
      </c>
      <c r="AI410" s="3" t="s">
        <v>95</v>
      </c>
      <c r="AJ410" s="2">
        <v>1</v>
      </c>
      <c r="AK410" s="2">
        <v>55522.738451963189</v>
      </c>
      <c r="AL410" s="2">
        <v>0</v>
      </c>
      <c r="AM410" s="2">
        <v>1058.6335094689391</v>
      </c>
      <c r="AN410" s="2">
        <v>56581.371961432131</v>
      </c>
      <c r="AO410" s="2">
        <v>55522.738451963189</v>
      </c>
      <c r="AP410" s="2">
        <v>0</v>
      </c>
      <c r="AQ410" s="2">
        <v>1058.6335094689391</v>
      </c>
      <c r="AR410" s="2">
        <v>56581.371961432131</v>
      </c>
      <c r="AS410" s="2">
        <v>4000000</v>
      </c>
      <c r="AT410" s="2">
        <v>0</v>
      </c>
      <c r="AU410" s="2">
        <v>76266.66399999999</v>
      </c>
      <c r="AV410" s="2">
        <v>4076266.6640000003</v>
      </c>
      <c r="AW410" s="2">
        <v>55522.738451963189</v>
      </c>
      <c r="AX410" s="2">
        <v>0</v>
      </c>
      <c r="AY410" s="2">
        <v>1058.6335094689391</v>
      </c>
      <c r="AZ410" s="2">
        <v>56581.371961432131</v>
      </c>
      <c r="BA410" s="2">
        <v>282560.76825588587</v>
      </c>
      <c r="BB410" s="2">
        <v>0</v>
      </c>
      <c r="BC410" s="2">
        <v>5387.4917930383781</v>
      </c>
      <c r="BD410" s="2">
        <v>287948.26004892425</v>
      </c>
      <c r="BE410" s="2">
        <v>282560.76825588587</v>
      </c>
      <c r="BF410" s="2">
        <v>0</v>
      </c>
      <c r="BG410" s="2">
        <v>5387.4917930383781</v>
      </c>
      <c r="BH410" s="2">
        <v>287948.26004892425</v>
      </c>
      <c r="BI410" s="2">
        <v>20356400</v>
      </c>
      <c r="BJ410" s="2">
        <v>0</v>
      </c>
      <c r="BK410" s="2">
        <v>388128.67976239999</v>
      </c>
      <c r="BL410" s="2">
        <v>20744528.679762401</v>
      </c>
      <c r="BM410" s="2">
        <v>282560.76825588587</v>
      </c>
      <c r="BN410" s="2">
        <v>0</v>
      </c>
      <c r="BO410" s="2">
        <v>5387.4917930383781</v>
      </c>
      <c r="BP410" s="2">
        <v>287948.26004892425</v>
      </c>
      <c r="BQ410" s="2" t="s">
        <v>96</v>
      </c>
      <c r="BR410" s="1">
        <v>1.4999999999999999E-2</v>
      </c>
      <c r="BS410" s="1">
        <v>3.5000000000000003E-2</v>
      </c>
      <c r="BT410" s="1">
        <v>0.26500000000000001</v>
      </c>
      <c r="BU410" s="2">
        <v>75000</v>
      </c>
      <c r="BV410" s="2">
        <v>175000.00000000003</v>
      </c>
      <c r="BW410" s="2">
        <v>1325000</v>
      </c>
      <c r="BX410" s="2">
        <v>75000</v>
      </c>
      <c r="BY410" s="2">
        <v>75000</v>
      </c>
      <c r="BZ410" s="2">
        <v>75000</v>
      </c>
      <c r="CA410" s="2">
        <v>175000.00000000003</v>
      </c>
      <c r="CB410" s="2">
        <v>1325000</v>
      </c>
      <c r="CC410" s="2">
        <v>75000</v>
      </c>
      <c r="CD410" s="2">
        <v>75000</v>
      </c>
      <c r="CE410" s="1">
        <f t="shared" si="6"/>
        <v>1.4999999999999999E-2</v>
      </c>
    </row>
    <row r="411" spans="1:83" ht="13.5" customHeight="1">
      <c r="A411" s="3" t="s">
        <v>520</v>
      </c>
      <c r="B411" t="s">
        <v>962</v>
      </c>
      <c r="C411" s="9" t="s">
        <v>2020</v>
      </c>
      <c r="D411" s="3" t="s">
        <v>958</v>
      </c>
      <c r="E411" s="3" t="s">
        <v>959</v>
      </c>
      <c r="F411" s="3" t="s">
        <v>836</v>
      </c>
      <c r="G411" s="3" t="s">
        <v>100</v>
      </c>
      <c r="H411" s="3" t="s">
        <v>89</v>
      </c>
      <c r="I411" s="3" t="s">
        <v>90</v>
      </c>
      <c r="J411" s="3" t="s">
        <v>960</v>
      </c>
      <c r="K411" s="3" t="s">
        <v>92</v>
      </c>
      <c r="L411" s="3" t="s">
        <v>93</v>
      </c>
      <c r="M411" s="3" t="s">
        <v>94</v>
      </c>
      <c r="N411" s="2">
        <v>10000000</v>
      </c>
      <c r="O411" s="2">
        <v>2997664</v>
      </c>
      <c r="P411" s="10">
        <v>1</v>
      </c>
      <c r="Q411" s="2">
        <v>10000000</v>
      </c>
      <c r="R411" s="2">
        <v>2997664</v>
      </c>
      <c r="S411" s="3" t="s">
        <v>94</v>
      </c>
      <c r="T411" s="2">
        <v>2002336</v>
      </c>
      <c r="U411" s="2">
        <v>2002336</v>
      </c>
      <c r="V411" s="2">
        <v>38177.870000000003</v>
      </c>
      <c r="W411" s="11">
        <v>1</v>
      </c>
      <c r="X411" s="2">
        <v>2002336</v>
      </c>
      <c r="Y411" s="2">
        <v>2002336</v>
      </c>
      <c r="Z411" s="2">
        <v>38177.870000000003</v>
      </c>
      <c r="AA411" s="12">
        <v>4.8000000000000001E-2</v>
      </c>
      <c r="AB411" s="13">
        <v>44575</v>
      </c>
      <c r="AC411" s="13">
        <v>44500</v>
      </c>
      <c r="AD411" s="2">
        <v>1</v>
      </c>
      <c r="AE411" s="2">
        <v>5</v>
      </c>
      <c r="AF411" s="3" t="s">
        <v>95</v>
      </c>
      <c r="AG411" s="2">
        <v>0</v>
      </c>
      <c r="AH411" s="3" t="s">
        <v>95</v>
      </c>
      <c r="AI411" s="3" t="s">
        <v>95</v>
      </c>
      <c r="AJ411" s="2">
        <v>1</v>
      </c>
      <c r="AK411" s="2">
        <v>22235.03560419003</v>
      </c>
      <c r="AL411" s="2">
        <v>0</v>
      </c>
      <c r="AM411" s="2">
        <v>423.94797813261039</v>
      </c>
      <c r="AN411" s="2">
        <v>22658.983582322642</v>
      </c>
      <c r="AO411" s="2">
        <v>22235.03560419003</v>
      </c>
      <c r="AP411" s="2">
        <v>0</v>
      </c>
      <c r="AQ411" s="2">
        <v>423.94797813261039</v>
      </c>
      <c r="AR411" s="2">
        <v>22658.983582322642</v>
      </c>
      <c r="AS411" s="2">
        <v>1601868.8</v>
      </c>
      <c r="AT411" s="2">
        <v>0</v>
      </c>
      <c r="AU411" s="2">
        <v>30542.295999999998</v>
      </c>
      <c r="AV411" s="2">
        <v>1632411.0960000004</v>
      </c>
      <c r="AW411" s="2">
        <v>22235.03560419003</v>
      </c>
      <c r="AX411" s="2">
        <v>0</v>
      </c>
      <c r="AY411" s="2">
        <v>423.94797813261039</v>
      </c>
      <c r="AZ411" s="2">
        <v>22658.983582322642</v>
      </c>
      <c r="BA411" s="2">
        <v>113156.31969328348</v>
      </c>
      <c r="BB411" s="2">
        <v>0</v>
      </c>
      <c r="BC411" s="2">
        <v>2157.5136555146678</v>
      </c>
      <c r="BD411" s="2">
        <v>115313.83334879816</v>
      </c>
      <c r="BE411" s="2">
        <v>113156.31969328348</v>
      </c>
      <c r="BF411" s="2">
        <v>0</v>
      </c>
      <c r="BG411" s="2">
        <v>2157.5136555146678</v>
      </c>
      <c r="BH411" s="2">
        <v>115313.83334879816</v>
      </c>
      <c r="BI411" s="2">
        <v>8152070.5100800004</v>
      </c>
      <c r="BJ411" s="2">
        <v>0</v>
      </c>
      <c r="BK411" s="2">
        <v>155432.79857360001</v>
      </c>
      <c r="BL411" s="2">
        <v>8307503.3086536024</v>
      </c>
      <c r="BM411" s="2">
        <v>113156.31969328348</v>
      </c>
      <c r="BN411" s="2">
        <v>0</v>
      </c>
      <c r="BO411" s="2">
        <v>2157.5136555146678</v>
      </c>
      <c r="BP411" s="2">
        <v>115313.83334879816</v>
      </c>
      <c r="BQ411" s="2" t="s">
        <v>96</v>
      </c>
      <c r="BR411" s="1">
        <v>1.4999999999999999E-2</v>
      </c>
      <c r="BS411" s="1">
        <v>3.5000000000000003E-2</v>
      </c>
      <c r="BT411" s="1">
        <v>0.26500000000000001</v>
      </c>
      <c r="BU411" s="2">
        <v>30035.039999999997</v>
      </c>
      <c r="BV411" s="2">
        <v>70081.760000000009</v>
      </c>
      <c r="BW411" s="2">
        <v>530619.04</v>
      </c>
      <c r="BX411" s="2">
        <v>30035.039999999997</v>
      </c>
      <c r="BY411" s="2">
        <v>30035.039999999997</v>
      </c>
      <c r="BZ411" s="2">
        <v>30035.039999999997</v>
      </c>
      <c r="CA411" s="2">
        <v>70081.760000000009</v>
      </c>
      <c r="CB411" s="2">
        <v>530619.04</v>
      </c>
      <c r="CC411" s="2">
        <v>30035.039999999997</v>
      </c>
      <c r="CD411" s="2">
        <v>30035.039999999997</v>
      </c>
      <c r="CE411" s="1">
        <f t="shared" si="6"/>
        <v>1.4999999999999999E-2</v>
      </c>
    </row>
    <row r="412" spans="1:83" ht="13.5" customHeight="1">
      <c r="A412" s="3" t="s">
        <v>520</v>
      </c>
      <c r="B412" t="s">
        <v>963</v>
      </c>
      <c r="C412" s="9" t="s">
        <v>2021</v>
      </c>
      <c r="D412" s="3" t="s">
        <v>964</v>
      </c>
      <c r="E412" s="3" t="s">
        <v>965</v>
      </c>
      <c r="F412" s="3" t="s">
        <v>836</v>
      </c>
      <c r="G412" s="3" t="s">
        <v>100</v>
      </c>
      <c r="H412" s="3" t="s">
        <v>89</v>
      </c>
      <c r="I412" s="3" t="s">
        <v>90</v>
      </c>
      <c r="J412" s="3" t="s">
        <v>966</v>
      </c>
      <c r="K412" s="3" t="s">
        <v>92</v>
      </c>
      <c r="L412" s="3" t="s">
        <v>93</v>
      </c>
      <c r="M412" s="3" t="s">
        <v>94</v>
      </c>
      <c r="N412" s="2">
        <v>10000000</v>
      </c>
      <c r="O412" s="2">
        <v>2080</v>
      </c>
      <c r="P412" s="10">
        <v>1</v>
      </c>
      <c r="Q412" s="2">
        <v>10000000</v>
      </c>
      <c r="R412" s="2">
        <v>2080</v>
      </c>
      <c r="S412" s="3" t="s">
        <v>94</v>
      </c>
      <c r="T412" s="2">
        <v>5000000</v>
      </c>
      <c r="U412" s="2">
        <v>5000000</v>
      </c>
      <c r="V412" s="2">
        <v>94000</v>
      </c>
      <c r="W412" s="11">
        <v>1</v>
      </c>
      <c r="X412" s="2">
        <v>5000000</v>
      </c>
      <c r="Y412" s="2">
        <v>5000000</v>
      </c>
      <c r="Z412" s="2">
        <v>94000</v>
      </c>
      <c r="AA412" s="12">
        <v>4.8000000000000001E-2</v>
      </c>
      <c r="AB412" s="13">
        <v>44575</v>
      </c>
      <c r="AC412" s="13">
        <v>44500</v>
      </c>
      <c r="AD412" s="2">
        <v>1</v>
      </c>
      <c r="AE412" s="2">
        <v>5</v>
      </c>
      <c r="AF412" s="3" t="s">
        <v>95</v>
      </c>
      <c r="AG412" s="2">
        <v>0</v>
      </c>
      <c r="AH412" s="3" t="s">
        <v>95</v>
      </c>
      <c r="AI412" s="3" t="s">
        <v>95</v>
      </c>
      <c r="AJ412" s="2">
        <v>1</v>
      </c>
      <c r="AK412" s="2">
        <v>55522.738451963189</v>
      </c>
      <c r="AL412" s="2">
        <v>0</v>
      </c>
      <c r="AM412" s="2">
        <v>1043.8274828969079</v>
      </c>
      <c r="AN412" s="2">
        <v>56566.565934860097</v>
      </c>
      <c r="AO412" s="2">
        <v>55522.738451963189</v>
      </c>
      <c r="AP412" s="2">
        <v>0</v>
      </c>
      <c r="AQ412" s="2">
        <v>1043.8274828969079</v>
      </c>
      <c r="AR412" s="2">
        <v>56566.565934860097</v>
      </c>
      <c r="AS412" s="2">
        <v>4000000</v>
      </c>
      <c r="AT412" s="2">
        <v>0</v>
      </c>
      <c r="AU412" s="2">
        <v>75200</v>
      </c>
      <c r="AV412" s="2">
        <v>4075200</v>
      </c>
      <c r="AW412" s="2">
        <v>55522.738451963189</v>
      </c>
      <c r="AX412" s="2">
        <v>0</v>
      </c>
      <c r="AY412" s="2">
        <v>1043.8274828969079</v>
      </c>
      <c r="AZ412" s="2">
        <v>56566.565934860097</v>
      </c>
      <c r="BA412" s="2">
        <v>282560.76825588587</v>
      </c>
      <c r="BB412" s="2">
        <v>0</v>
      </c>
      <c r="BC412" s="2">
        <v>5312.1424432106542</v>
      </c>
      <c r="BD412" s="2">
        <v>287872.91069909651</v>
      </c>
      <c r="BE412" s="2">
        <v>282560.76825588587</v>
      </c>
      <c r="BF412" s="2">
        <v>0</v>
      </c>
      <c r="BG412" s="2">
        <v>5312.1424432106542</v>
      </c>
      <c r="BH412" s="2">
        <v>287872.91069909651</v>
      </c>
      <c r="BI412" s="2">
        <v>20356400</v>
      </c>
      <c r="BJ412" s="2">
        <v>0</v>
      </c>
      <c r="BK412" s="2">
        <v>382700.32</v>
      </c>
      <c r="BL412" s="2">
        <v>20739100.32</v>
      </c>
      <c r="BM412" s="2">
        <v>282560.76825588587</v>
      </c>
      <c r="BN412" s="2">
        <v>0</v>
      </c>
      <c r="BO412" s="2">
        <v>5312.1424432106542</v>
      </c>
      <c r="BP412" s="2">
        <v>287872.91069909651</v>
      </c>
      <c r="BQ412" s="2" t="s">
        <v>96</v>
      </c>
      <c r="BR412" s="1">
        <v>1.4999999999999999E-2</v>
      </c>
      <c r="BS412" s="1">
        <v>3.5000000000000003E-2</v>
      </c>
      <c r="BT412" s="1">
        <v>0.26500000000000001</v>
      </c>
      <c r="BU412" s="2">
        <v>75000</v>
      </c>
      <c r="BV412" s="2">
        <v>175000.00000000003</v>
      </c>
      <c r="BW412" s="2">
        <v>1325000</v>
      </c>
      <c r="BX412" s="2">
        <v>75000</v>
      </c>
      <c r="BY412" s="2">
        <v>75000</v>
      </c>
      <c r="BZ412" s="2">
        <v>75000</v>
      </c>
      <c r="CA412" s="2">
        <v>175000.00000000003</v>
      </c>
      <c r="CB412" s="2">
        <v>1325000</v>
      </c>
      <c r="CC412" s="2">
        <v>75000</v>
      </c>
      <c r="CD412" s="2">
        <v>75000</v>
      </c>
      <c r="CE412" s="1">
        <f t="shared" si="6"/>
        <v>1.4999999999999999E-2</v>
      </c>
    </row>
    <row r="413" spans="1:83" ht="13.5" customHeight="1">
      <c r="A413" s="3" t="s">
        <v>520</v>
      </c>
      <c r="B413" t="s">
        <v>967</v>
      </c>
      <c r="C413" s="9" t="s">
        <v>2022</v>
      </c>
      <c r="D413" s="3" t="s">
        <v>964</v>
      </c>
      <c r="E413" s="3" t="s">
        <v>965</v>
      </c>
      <c r="F413" s="3" t="s">
        <v>836</v>
      </c>
      <c r="G413" s="3" t="s">
        <v>100</v>
      </c>
      <c r="H413" s="3" t="s">
        <v>89</v>
      </c>
      <c r="I413" s="3" t="s">
        <v>90</v>
      </c>
      <c r="J413" s="3" t="s">
        <v>966</v>
      </c>
      <c r="K413" s="3" t="s">
        <v>92</v>
      </c>
      <c r="L413" s="3" t="s">
        <v>93</v>
      </c>
      <c r="M413" s="3" t="s">
        <v>94</v>
      </c>
      <c r="N413" s="2">
        <v>10000000</v>
      </c>
      <c r="O413" s="2">
        <v>2080</v>
      </c>
      <c r="P413" s="10">
        <v>1</v>
      </c>
      <c r="Q413" s="2">
        <v>10000000</v>
      </c>
      <c r="R413" s="2">
        <v>2080</v>
      </c>
      <c r="S413" s="3" t="s">
        <v>94</v>
      </c>
      <c r="T413" s="2">
        <v>4997920</v>
      </c>
      <c r="U413" s="2">
        <v>4997920</v>
      </c>
      <c r="V413" s="2">
        <v>93960.9</v>
      </c>
      <c r="W413" s="11">
        <v>1</v>
      </c>
      <c r="X413" s="2">
        <v>4997920</v>
      </c>
      <c r="Y413" s="2">
        <v>4997920</v>
      </c>
      <c r="Z413" s="2">
        <v>93960.9</v>
      </c>
      <c r="AA413" s="12">
        <v>4.8000000000000001E-2</v>
      </c>
      <c r="AB413" s="13">
        <v>44575</v>
      </c>
      <c r="AC413" s="13">
        <v>44500</v>
      </c>
      <c r="AD413" s="2">
        <v>1</v>
      </c>
      <c r="AE413" s="2">
        <v>5</v>
      </c>
      <c r="AF413" s="3" t="s">
        <v>95</v>
      </c>
      <c r="AG413" s="2">
        <v>0</v>
      </c>
      <c r="AH413" s="3" t="s">
        <v>95</v>
      </c>
      <c r="AI413" s="3" t="s">
        <v>95</v>
      </c>
      <c r="AJ413" s="2">
        <v>1</v>
      </c>
      <c r="AK413" s="2">
        <v>55499.64099276717</v>
      </c>
      <c r="AL413" s="2">
        <v>0</v>
      </c>
      <c r="AM413" s="2">
        <v>1043.3932950822134</v>
      </c>
      <c r="AN413" s="2">
        <v>56543.034287849383</v>
      </c>
      <c r="AO413" s="2">
        <v>55499.64099276717</v>
      </c>
      <c r="AP413" s="2">
        <v>0</v>
      </c>
      <c r="AQ413" s="2">
        <v>1043.3932950822134</v>
      </c>
      <c r="AR413" s="2">
        <v>56543.034287849383</v>
      </c>
      <c r="AS413" s="2">
        <v>3998336</v>
      </c>
      <c r="AT413" s="2">
        <v>0</v>
      </c>
      <c r="AU413" s="2">
        <v>75168.719999999987</v>
      </c>
      <c r="AV413" s="2">
        <v>4073504.72</v>
      </c>
      <c r="AW413" s="2">
        <v>55499.64099276717</v>
      </c>
      <c r="AX413" s="2">
        <v>0</v>
      </c>
      <c r="AY413" s="2">
        <v>1043.3932950822134</v>
      </c>
      <c r="AZ413" s="2">
        <v>56543.034287849383</v>
      </c>
      <c r="BA413" s="2">
        <v>282443.22297629144</v>
      </c>
      <c r="BB413" s="2">
        <v>0</v>
      </c>
      <c r="BC413" s="2">
        <v>5309.9328180028924</v>
      </c>
      <c r="BD413" s="2">
        <v>287753.15579429432</v>
      </c>
      <c r="BE413" s="2">
        <v>282443.22297629144</v>
      </c>
      <c r="BF413" s="2">
        <v>0</v>
      </c>
      <c r="BG413" s="2">
        <v>5309.9328180028924</v>
      </c>
      <c r="BH413" s="2">
        <v>287753.15579429432</v>
      </c>
      <c r="BI413" s="2">
        <v>20347931.737600002</v>
      </c>
      <c r="BJ413" s="2">
        <v>0</v>
      </c>
      <c r="BK413" s="2">
        <v>382541.13295199996</v>
      </c>
      <c r="BL413" s="2">
        <v>20730472.870552003</v>
      </c>
      <c r="BM413" s="2">
        <v>282443.22297629144</v>
      </c>
      <c r="BN413" s="2">
        <v>0</v>
      </c>
      <c r="BO413" s="2">
        <v>5309.9328180028924</v>
      </c>
      <c r="BP413" s="2">
        <v>287753.15579429432</v>
      </c>
      <c r="BQ413" s="2" t="s">
        <v>96</v>
      </c>
      <c r="BR413" s="1">
        <v>1.4999999999999999E-2</v>
      </c>
      <c r="BS413" s="1">
        <v>3.5000000000000003E-2</v>
      </c>
      <c r="BT413" s="1">
        <v>0.26500000000000001</v>
      </c>
      <c r="BU413" s="2">
        <v>74968.800000000003</v>
      </c>
      <c r="BV413" s="2">
        <v>174927.2</v>
      </c>
      <c r="BW413" s="2">
        <v>1324448.8</v>
      </c>
      <c r="BX413" s="2">
        <v>74968.800000000003</v>
      </c>
      <c r="BY413" s="2">
        <v>74968.800000000003</v>
      </c>
      <c r="BZ413" s="2">
        <v>74968.800000000003</v>
      </c>
      <c r="CA413" s="2">
        <v>174927.2</v>
      </c>
      <c r="CB413" s="2">
        <v>1324448.8</v>
      </c>
      <c r="CC413" s="2">
        <v>74968.800000000003</v>
      </c>
      <c r="CD413" s="2">
        <v>74968.800000000003</v>
      </c>
      <c r="CE413" s="1">
        <f t="shared" si="6"/>
        <v>1.5000000000000001E-2</v>
      </c>
    </row>
    <row r="414" spans="1:83" ht="13.5" customHeight="1">
      <c r="A414" s="3" t="s">
        <v>520</v>
      </c>
      <c r="B414" t="s">
        <v>968</v>
      </c>
      <c r="C414" s="9" t="s">
        <v>2023</v>
      </c>
      <c r="D414" s="3" t="s">
        <v>969</v>
      </c>
      <c r="E414" s="3" t="s">
        <v>970</v>
      </c>
      <c r="F414" s="3" t="s">
        <v>836</v>
      </c>
      <c r="G414" s="3" t="s">
        <v>100</v>
      </c>
      <c r="H414" s="3" t="s">
        <v>89</v>
      </c>
      <c r="I414" s="3" t="s">
        <v>90</v>
      </c>
      <c r="J414" s="3" t="s">
        <v>971</v>
      </c>
      <c r="K414" s="3" t="s">
        <v>92</v>
      </c>
      <c r="L414" s="3" t="s">
        <v>93</v>
      </c>
      <c r="M414" s="3" t="s">
        <v>94</v>
      </c>
      <c r="N414" s="2">
        <v>5000000</v>
      </c>
      <c r="O414" s="2">
        <v>4769666.04</v>
      </c>
      <c r="P414" s="10">
        <v>1</v>
      </c>
      <c r="Q414" s="2">
        <v>5000000</v>
      </c>
      <c r="R414" s="2">
        <v>4769666.04</v>
      </c>
      <c r="S414" s="3" t="s">
        <v>94</v>
      </c>
      <c r="T414" s="2">
        <v>17943.060000000001</v>
      </c>
      <c r="U414" s="2">
        <v>17943.060000000001</v>
      </c>
      <c r="V414" s="2">
        <v>273.52999999999997</v>
      </c>
      <c r="W414" s="11">
        <v>1</v>
      </c>
      <c r="X414" s="2">
        <v>17943.060000000001</v>
      </c>
      <c r="Y414" s="2">
        <v>17943.060000000001</v>
      </c>
      <c r="Z414" s="2">
        <v>273.52999999999997</v>
      </c>
      <c r="AA414" s="12">
        <v>4.9000000000000002E-2</v>
      </c>
      <c r="AB414" s="13">
        <v>44546</v>
      </c>
      <c r="AC414" s="13">
        <v>44500</v>
      </c>
      <c r="AD414" s="2">
        <v>1</v>
      </c>
      <c r="AE414" s="2">
        <v>5</v>
      </c>
      <c r="AF414" s="3" t="s">
        <v>95</v>
      </c>
      <c r="AG414" s="2">
        <v>0</v>
      </c>
      <c r="AH414" s="3" t="s">
        <v>95</v>
      </c>
      <c r="AI414" s="3" t="s">
        <v>95</v>
      </c>
      <c r="AJ414" s="2">
        <v>1</v>
      </c>
      <c r="AK414" s="2">
        <v>199.2495654815765</v>
      </c>
      <c r="AL414" s="2">
        <v>0</v>
      </c>
      <c r="AM414" s="2">
        <v>3.0374269297530976</v>
      </c>
      <c r="AN414" s="2">
        <v>202.28699241132961</v>
      </c>
      <c r="AO414" s="2">
        <v>199.2495654815765</v>
      </c>
      <c r="AP414" s="2">
        <v>0</v>
      </c>
      <c r="AQ414" s="2">
        <v>3.0374269297530976</v>
      </c>
      <c r="AR414" s="2">
        <v>202.28699241132961</v>
      </c>
      <c r="AS414" s="2">
        <v>14354.448</v>
      </c>
      <c r="AT414" s="2">
        <v>0</v>
      </c>
      <c r="AU414" s="2">
        <v>218.82399999999996</v>
      </c>
      <c r="AV414" s="2">
        <v>14573.271999999999</v>
      </c>
      <c r="AW414" s="2">
        <v>199.2495654815765</v>
      </c>
      <c r="AX414" s="2">
        <v>0</v>
      </c>
      <c r="AY414" s="2">
        <v>3.0374269297530976</v>
      </c>
      <c r="AZ414" s="2">
        <v>202.28699241132961</v>
      </c>
      <c r="BA414" s="2">
        <v>1014.000963692291</v>
      </c>
      <c r="BB414" s="2">
        <v>0</v>
      </c>
      <c r="BC414" s="2">
        <v>15.45776938820649</v>
      </c>
      <c r="BD414" s="2">
        <v>1029.4587330804975</v>
      </c>
      <c r="BE414" s="2">
        <v>1014.000963692291</v>
      </c>
      <c r="BF414" s="2">
        <v>0</v>
      </c>
      <c r="BG414" s="2">
        <v>15.45776938820649</v>
      </c>
      <c r="BH414" s="2">
        <v>1029.4587330804975</v>
      </c>
      <c r="BI414" s="2">
        <v>73051.221316800002</v>
      </c>
      <c r="BJ414" s="2">
        <v>0</v>
      </c>
      <c r="BK414" s="2">
        <v>1113.6172183999997</v>
      </c>
      <c r="BL414" s="2">
        <v>74164.838535200004</v>
      </c>
      <c r="BM414" s="2">
        <v>1014.000963692291</v>
      </c>
      <c r="BN414" s="2">
        <v>0</v>
      </c>
      <c r="BO414" s="2">
        <v>15.45776938820649</v>
      </c>
      <c r="BP414" s="2">
        <v>1029.4587330804975</v>
      </c>
      <c r="BQ414" s="2" t="s">
        <v>96</v>
      </c>
      <c r="BR414" s="1">
        <v>1.4999999999999999E-2</v>
      </c>
      <c r="BS414" s="1">
        <v>3.5000000000000003E-2</v>
      </c>
      <c r="BT414" s="1">
        <v>0.26500000000000001</v>
      </c>
      <c r="BU414" s="2">
        <v>269.14589999999998</v>
      </c>
      <c r="BV414" s="2">
        <v>628.00710000000015</v>
      </c>
      <c r="BW414" s="2">
        <v>4754.9109000000008</v>
      </c>
      <c r="BX414" s="2">
        <v>269.14589999999998</v>
      </c>
      <c r="BY414" s="2">
        <v>269.14589999999998</v>
      </c>
      <c r="BZ414" s="2">
        <v>269.14589999999998</v>
      </c>
      <c r="CA414" s="2">
        <v>628.00710000000015</v>
      </c>
      <c r="CB414" s="2">
        <v>4754.9109000000008</v>
      </c>
      <c r="CC414" s="2">
        <v>269.14589999999998</v>
      </c>
      <c r="CD414" s="2">
        <v>269.14589999999998</v>
      </c>
      <c r="CE414" s="1">
        <f t="shared" si="6"/>
        <v>1.4999999999999998E-2</v>
      </c>
    </row>
    <row r="415" spans="1:83" ht="13.5" customHeight="1">
      <c r="A415" s="3" t="s">
        <v>520</v>
      </c>
      <c r="B415" t="s">
        <v>972</v>
      </c>
      <c r="C415" s="9" t="s">
        <v>2024</v>
      </c>
      <c r="D415" s="3" t="s">
        <v>969</v>
      </c>
      <c r="E415" s="3" t="s">
        <v>970</v>
      </c>
      <c r="F415" s="3" t="s">
        <v>836</v>
      </c>
      <c r="G415" s="3" t="s">
        <v>100</v>
      </c>
      <c r="H415" s="3" t="s">
        <v>89</v>
      </c>
      <c r="I415" s="3" t="s">
        <v>90</v>
      </c>
      <c r="J415" s="3" t="s">
        <v>971</v>
      </c>
      <c r="K415" s="3" t="s">
        <v>92</v>
      </c>
      <c r="L415" s="3" t="s">
        <v>93</v>
      </c>
      <c r="M415" s="3" t="s">
        <v>94</v>
      </c>
      <c r="N415" s="2">
        <v>5000000</v>
      </c>
      <c r="O415" s="2">
        <v>4769666.04</v>
      </c>
      <c r="P415" s="10">
        <v>1</v>
      </c>
      <c r="Q415" s="2">
        <v>5000000</v>
      </c>
      <c r="R415" s="2">
        <v>4769666.04</v>
      </c>
      <c r="S415" s="3" t="s">
        <v>94</v>
      </c>
      <c r="T415" s="2">
        <v>127393.34</v>
      </c>
      <c r="U415" s="2">
        <v>127393.34</v>
      </c>
      <c r="V415" s="2">
        <v>1942.04</v>
      </c>
      <c r="W415" s="11">
        <v>1</v>
      </c>
      <c r="X415" s="2">
        <v>127393.34</v>
      </c>
      <c r="Y415" s="2">
        <v>127393.34</v>
      </c>
      <c r="Z415" s="2">
        <v>1942.04</v>
      </c>
      <c r="AA415" s="12">
        <v>4.9000000000000002E-2</v>
      </c>
      <c r="AB415" s="13">
        <v>44546</v>
      </c>
      <c r="AC415" s="13">
        <v>44500</v>
      </c>
      <c r="AD415" s="2">
        <v>1</v>
      </c>
      <c r="AE415" s="2">
        <v>5</v>
      </c>
      <c r="AF415" s="3" t="s">
        <v>95</v>
      </c>
      <c r="AG415" s="2">
        <v>0</v>
      </c>
      <c r="AH415" s="3" t="s">
        <v>95</v>
      </c>
      <c r="AI415" s="3" t="s">
        <v>95</v>
      </c>
      <c r="AJ415" s="2">
        <v>1</v>
      </c>
      <c r="AK415" s="2">
        <v>1414.6454194684038</v>
      </c>
      <c r="AL415" s="2">
        <v>0</v>
      </c>
      <c r="AM415" s="2">
        <v>21.565475796650119</v>
      </c>
      <c r="AN415" s="2">
        <v>1436.210895265054</v>
      </c>
      <c r="AO415" s="2">
        <v>1414.6454194684038</v>
      </c>
      <c r="AP415" s="2">
        <v>0</v>
      </c>
      <c r="AQ415" s="2">
        <v>21.565475796650119</v>
      </c>
      <c r="AR415" s="2">
        <v>1436.210895265054</v>
      </c>
      <c r="AS415" s="2">
        <v>101914.67200000001</v>
      </c>
      <c r="AT415" s="2">
        <v>0</v>
      </c>
      <c r="AU415" s="2">
        <v>1553.6319999999998</v>
      </c>
      <c r="AV415" s="2">
        <v>103468.30399999999</v>
      </c>
      <c r="AW415" s="2">
        <v>1414.6454194684038</v>
      </c>
      <c r="AX415" s="2">
        <v>0</v>
      </c>
      <c r="AY415" s="2">
        <v>21.565475796650119</v>
      </c>
      <c r="AZ415" s="2">
        <v>1436.210895265054</v>
      </c>
      <c r="BA415" s="2">
        <v>7199.2720042166538</v>
      </c>
      <c r="BB415" s="2">
        <v>0</v>
      </c>
      <c r="BC415" s="2">
        <v>109.74886287673213</v>
      </c>
      <c r="BD415" s="2">
        <v>7309.0208670933862</v>
      </c>
      <c r="BE415" s="2">
        <v>7199.2720042166538</v>
      </c>
      <c r="BF415" s="2">
        <v>0</v>
      </c>
      <c r="BG415" s="2">
        <v>109.74886287673213</v>
      </c>
      <c r="BH415" s="2">
        <v>7309.0208670933862</v>
      </c>
      <c r="BI415" s="2">
        <v>518653.95727520005</v>
      </c>
      <c r="BJ415" s="2">
        <v>0</v>
      </c>
      <c r="BK415" s="2">
        <v>7906.5886111999998</v>
      </c>
      <c r="BL415" s="2">
        <v>526560.54588639992</v>
      </c>
      <c r="BM415" s="2">
        <v>7199.2720042166538</v>
      </c>
      <c r="BN415" s="2">
        <v>0</v>
      </c>
      <c r="BO415" s="2">
        <v>109.74886287673213</v>
      </c>
      <c r="BP415" s="2">
        <v>7309.0208670933862</v>
      </c>
      <c r="BQ415" s="2" t="s">
        <v>96</v>
      </c>
      <c r="BR415" s="1">
        <v>1.4999999999999999E-2</v>
      </c>
      <c r="BS415" s="1">
        <v>3.5000000000000003E-2</v>
      </c>
      <c r="BT415" s="1">
        <v>0.26500000000000001</v>
      </c>
      <c r="BU415" s="2">
        <v>1910.9000999999998</v>
      </c>
      <c r="BV415" s="2">
        <v>4458.7669000000005</v>
      </c>
      <c r="BW415" s="2">
        <v>33759.235099999998</v>
      </c>
      <c r="BX415" s="2">
        <v>1910.9000999999998</v>
      </c>
      <c r="BY415" s="2">
        <v>1910.9000999999998</v>
      </c>
      <c r="BZ415" s="2">
        <v>1910.9000999999998</v>
      </c>
      <c r="CA415" s="2">
        <v>4458.7669000000005</v>
      </c>
      <c r="CB415" s="2">
        <v>33759.235099999998</v>
      </c>
      <c r="CC415" s="2">
        <v>1910.9000999999998</v>
      </c>
      <c r="CD415" s="2">
        <v>1910.9000999999998</v>
      </c>
      <c r="CE415" s="1">
        <f t="shared" si="6"/>
        <v>1.4999999999999999E-2</v>
      </c>
    </row>
    <row r="416" spans="1:83" ht="13.5" customHeight="1">
      <c r="A416" s="3" t="s">
        <v>520</v>
      </c>
      <c r="B416" t="s">
        <v>973</v>
      </c>
      <c r="C416" s="9" t="s">
        <v>2025</v>
      </c>
      <c r="D416" s="3" t="s">
        <v>969</v>
      </c>
      <c r="E416" s="3" t="s">
        <v>970</v>
      </c>
      <c r="F416" s="3" t="s">
        <v>836</v>
      </c>
      <c r="G416" s="3" t="s">
        <v>100</v>
      </c>
      <c r="H416" s="3" t="s">
        <v>89</v>
      </c>
      <c r="I416" s="3" t="s">
        <v>90</v>
      </c>
      <c r="J416" s="3" t="s">
        <v>971</v>
      </c>
      <c r="K416" s="3" t="s">
        <v>92</v>
      </c>
      <c r="L416" s="3" t="s">
        <v>93</v>
      </c>
      <c r="M416" s="3" t="s">
        <v>94</v>
      </c>
      <c r="N416" s="2">
        <v>5000000</v>
      </c>
      <c r="O416" s="2">
        <v>4769666.04</v>
      </c>
      <c r="P416" s="10">
        <v>1</v>
      </c>
      <c r="Q416" s="2">
        <v>5000000</v>
      </c>
      <c r="R416" s="2">
        <v>4769666.04</v>
      </c>
      <c r="S416" s="3" t="s">
        <v>94</v>
      </c>
      <c r="T416" s="2">
        <v>43012.52</v>
      </c>
      <c r="U416" s="2">
        <v>43012.52</v>
      </c>
      <c r="V416" s="2">
        <v>655.7</v>
      </c>
      <c r="W416" s="11">
        <v>1</v>
      </c>
      <c r="X416" s="2">
        <v>43012.52</v>
      </c>
      <c r="Y416" s="2">
        <v>43012.52</v>
      </c>
      <c r="Z416" s="2">
        <v>655.7</v>
      </c>
      <c r="AA416" s="12">
        <v>4.9000000000000002E-2</v>
      </c>
      <c r="AB416" s="13">
        <v>44546</v>
      </c>
      <c r="AC416" s="13">
        <v>44500</v>
      </c>
      <c r="AD416" s="2">
        <v>1</v>
      </c>
      <c r="AE416" s="2">
        <v>5</v>
      </c>
      <c r="AF416" s="3" t="s">
        <v>95</v>
      </c>
      <c r="AG416" s="2">
        <v>0</v>
      </c>
      <c r="AH416" s="3" t="s">
        <v>95</v>
      </c>
      <c r="AI416" s="3" t="s">
        <v>95</v>
      </c>
      <c r="AJ416" s="2">
        <v>1</v>
      </c>
      <c r="AK416" s="2">
        <v>477.63457962396706</v>
      </c>
      <c r="AL416" s="2">
        <v>0</v>
      </c>
      <c r="AM416" s="2">
        <v>7.2812519205904529</v>
      </c>
      <c r="AN416" s="2">
        <v>484.91583154455753</v>
      </c>
      <c r="AO416" s="2">
        <v>477.63457962396706</v>
      </c>
      <c r="AP416" s="2">
        <v>0</v>
      </c>
      <c r="AQ416" s="2">
        <v>7.2812519205904529</v>
      </c>
      <c r="AR416" s="2">
        <v>484.91583154455753</v>
      </c>
      <c r="AS416" s="2">
        <v>34410.015999999996</v>
      </c>
      <c r="AT416" s="2">
        <v>0</v>
      </c>
      <c r="AU416" s="2">
        <v>524.55999999999995</v>
      </c>
      <c r="AV416" s="2">
        <v>34934.575999999994</v>
      </c>
      <c r="AW416" s="2">
        <v>477.63457962396706</v>
      </c>
      <c r="AX416" s="2">
        <v>0</v>
      </c>
      <c r="AY416" s="2">
        <v>7.2812519205904529</v>
      </c>
      <c r="AZ416" s="2">
        <v>484.91583154455753</v>
      </c>
      <c r="BA416" s="2">
        <v>2430.7301391643309</v>
      </c>
      <c r="BB416" s="2">
        <v>0</v>
      </c>
      <c r="BC416" s="2">
        <v>37.055019149076877</v>
      </c>
      <c r="BD416" s="2">
        <v>2467.7851583134079</v>
      </c>
      <c r="BE416" s="2">
        <v>2430.7301391643309</v>
      </c>
      <c r="BF416" s="2">
        <v>0</v>
      </c>
      <c r="BG416" s="2">
        <v>37.055019149076877</v>
      </c>
      <c r="BH416" s="2">
        <v>2467.7851583134079</v>
      </c>
      <c r="BI416" s="2">
        <v>175116.0124256</v>
      </c>
      <c r="BJ416" s="2">
        <v>0</v>
      </c>
      <c r="BK416" s="2">
        <v>2669.5382959999997</v>
      </c>
      <c r="BL416" s="2">
        <v>177785.55072159998</v>
      </c>
      <c r="BM416" s="2">
        <v>2430.7301391643309</v>
      </c>
      <c r="BN416" s="2">
        <v>0</v>
      </c>
      <c r="BO416" s="2">
        <v>37.055019149076877</v>
      </c>
      <c r="BP416" s="2">
        <v>2467.7851583134079</v>
      </c>
      <c r="BQ416" s="2" t="s">
        <v>96</v>
      </c>
      <c r="BR416" s="1">
        <v>1.4999999999999999E-2</v>
      </c>
      <c r="BS416" s="1">
        <v>3.5000000000000003E-2</v>
      </c>
      <c r="BT416" s="1">
        <v>0.26500000000000001</v>
      </c>
      <c r="BU416" s="2">
        <v>645.18779999999992</v>
      </c>
      <c r="BV416" s="2">
        <v>1505.4382000000001</v>
      </c>
      <c r="BW416" s="2">
        <v>11398.317799999999</v>
      </c>
      <c r="BX416" s="2">
        <v>645.18779999999992</v>
      </c>
      <c r="BY416" s="2">
        <v>645.18779999999992</v>
      </c>
      <c r="BZ416" s="2">
        <v>645.18779999999992</v>
      </c>
      <c r="CA416" s="2">
        <v>1505.4382000000001</v>
      </c>
      <c r="CB416" s="2">
        <v>11398.317799999999</v>
      </c>
      <c r="CC416" s="2">
        <v>645.18779999999992</v>
      </c>
      <c r="CD416" s="2">
        <v>645.18779999999992</v>
      </c>
      <c r="CE416" s="1">
        <f t="shared" si="6"/>
        <v>1.4999999999999999E-2</v>
      </c>
    </row>
    <row r="417" spans="1:83" ht="13.5" customHeight="1">
      <c r="A417" s="3" t="s">
        <v>520</v>
      </c>
      <c r="B417" t="s">
        <v>974</v>
      </c>
      <c r="C417" s="9" t="s">
        <v>2026</v>
      </c>
      <c r="D417" s="3" t="s">
        <v>969</v>
      </c>
      <c r="E417" s="3" t="s">
        <v>970</v>
      </c>
      <c r="F417" s="3" t="s">
        <v>836</v>
      </c>
      <c r="G417" s="3" t="s">
        <v>100</v>
      </c>
      <c r="H417" s="3" t="s">
        <v>89</v>
      </c>
      <c r="I417" s="3" t="s">
        <v>90</v>
      </c>
      <c r="J417" s="3" t="s">
        <v>971</v>
      </c>
      <c r="K417" s="3" t="s">
        <v>92</v>
      </c>
      <c r="L417" s="3" t="s">
        <v>93</v>
      </c>
      <c r="M417" s="3" t="s">
        <v>94</v>
      </c>
      <c r="N417" s="2">
        <v>5000000</v>
      </c>
      <c r="O417" s="2">
        <v>4769666.04</v>
      </c>
      <c r="P417" s="10">
        <v>1</v>
      </c>
      <c r="Q417" s="2">
        <v>5000000</v>
      </c>
      <c r="R417" s="2">
        <v>4769666.04</v>
      </c>
      <c r="S417" s="3" t="s">
        <v>94</v>
      </c>
      <c r="T417" s="2">
        <v>41985.04</v>
      </c>
      <c r="U417" s="2">
        <v>41985.04</v>
      </c>
      <c r="V417" s="2">
        <v>640.04</v>
      </c>
      <c r="W417" s="11">
        <v>1</v>
      </c>
      <c r="X417" s="2">
        <v>41985.04</v>
      </c>
      <c r="Y417" s="2">
        <v>41985.04</v>
      </c>
      <c r="Z417" s="2">
        <v>640.04</v>
      </c>
      <c r="AA417" s="12">
        <v>4.9000000000000002E-2</v>
      </c>
      <c r="AB417" s="13">
        <v>44546</v>
      </c>
      <c r="AC417" s="13">
        <v>44500</v>
      </c>
      <c r="AD417" s="2">
        <v>1</v>
      </c>
      <c r="AE417" s="2">
        <v>5</v>
      </c>
      <c r="AF417" s="3" t="s">
        <v>95</v>
      </c>
      <c r="AG417" s="2">
        <v>0</v>
      </c>
      <c r="AH417" s="3" t="s">
        <v>95</v>
      </c>
      <c r="AI417" s="3" t="s">
        <v>95</v>
      </c>
      <c r="AJ417" s="2">
        <v>1</v>
      </c>
      <c r="AK417" s="2">
        <v>466.22487896304244</v>
      </c>
      <c r="AL417" s="2">
        <v>0</v>
      </c>
      <c r="AM417" s="2">
        <v>7.1073547037589027</v>
      </c>
      <c r="AN417" s="2">
        <v>473.33223366680136</v>
      </c>
      <c r="AO417" s="2">
        <v>466.22487896304244</v>
      </c>
      <c r="AP417" s="2">
        <v>0</v>
      </c>
      <c r="AQ417" s="2">
        <v>7.1073547037589027</v>
      </c>
      <c r="AR417" s="2">
        <v>473.33223366680136</v>
      </c>
      <c r="AS417" s="2">
        <v>33588.031999999999</v>
      </c>
      <c r="AT417" s="2">
        <v>0</v>
      </c>
      <c r="AU417" s="2">
        <v>512.03199999999993</v>
      </c>
      <c r="AV417" s="2">
        <v>34100.064000000006</v>
      </c>
      <c r="AW417" s="2">
        <v>466.22487896304244</v>
      </c>
      <c r="AX417" s="2">
        <v>0</v>
      </c>
      <c r="AY417" s="2">
        <v>7.1073547037589027</v>
      </c>
      <c r="AZ417" s="2">
        <v>473.33223366680136</v>
      </c>
      <c r="BA417" s="2">
        <v>2372.6650315308193</v>
      </c>
      <c r="BB417" s="2">
        <v>0</v>
      </c>
      <c r="BC417" s="2">
        <v>36.170038822899436</v>
      </c>
      <c r="BD417" s="2">
        <v>2408.8350703537189</v>
      </c>
      <c r="BE417" s="2">
        <v>2372.6650315308193</v>
      </c>
      <c r="BF417" s="2">
        <v>0</v>
      </c>
      <c r="BG417" s="2">
        <v>36.170038822899436</v>
      </c>
      <c r="BH417" s="2">
        <v>2408.8350703537189</v>
      </c>
      <c r="BI417" s="2">
        <v>170932.85365120001</v>
      </c>
      <c r="BJ417" s="2">
        <v>0</v>
      </c>
      <c r="BK417" s="2">
        <v>2605.7820511999998</v>
      </c>
      <c r="BL417" s="2">
        <v>173538.63570240003</v>
      </c>
      <c r="BM417" s="2">
        <v>2372.6650315308193</v>
      </c>
      <c r="BN417" s="2">
        <v>0</v>
      </c>
      <c r="BO417" s="2">
        <v>36.170038822899436</v>
      </c>
      <c r="BP417" s="2">
        <v>2408.8350703537189</v>
      </c>
      <c r="BQ417" s="2" t="s">
        <v>96</v>
      </c>
      <c r="BR417" s="1">
        <v>1.4999999999999999E-2</v>
      </c>
      <c r="BS417" s="1">
        <v>3.5000000000000003E-2</v>
      </c>
      <c r="BT417" s="1">
        <v>0.26500000000000001</v>
      </c>
      <c r="BU417" s="2">
        <v>629.77559999999994</v>
      </c>
      <c r="BV417" s="2">
        <v>1469.4764000000002</v>
      </c>
      <c r="BW417" s="2">
        <v>11126.035600000001</v>
      </c>
      <c r="BX417" s="2">
        <v>629.77559999999994</v>
      </c>
      <c r="BY417" s="2">
        <v>629.77559999999994</v>
      </c>
      <c r="BZ417" s="2">
        <v>629.77559999999994</v>
      </c>
      <c r="CA417" s="2">
        <v>1469.4764000000002</v>
      </c>
      <c r="CB417" s="2">
        <v>11126.035600000001</v>
      </c>
      <c r="CC417" s="2">
        <v>629.77559999999994</v>
      </c>
      <c r="CD417" s="2">
        <v>629.77559999999994</v>
      </c>
      <c r="CE417" s="1">
        <f t="shared" si="6"/>
        <v>1.4999999999999998E-2</v>
      </c>
    </row>
    <row r="418" spans="1:83" ht="13.5" customHeight="1">
      <c r="A418" s="3" t="s">
        <v>520</v>
      </c>
      <c r="B418" t="s">
        <v>975</v>
      </c>
      <c r="C418" s="9" t="s">
        <v>2027</v>
      </c>
      <c r="D418" s="3" t="s">
        <v>976</v>
      </c>
      <c r="E418" s="3" t="s">
        <v>977</v>
      </c>
      <c r="F418" s="3" t="s">
        <v>836</v>
      </c>
      <c r="G418" s="3" t="s">
        <v>100</v>
      </c>
      <c r="H418" s="3" t="s">
        <v>89</v>
      </c>
      <c r="I418" s="3" t="s">
        <v>90</v>
      </c>
      <c r="J418" s="3" t="s">
        <v>978</v>
      </c>
      <c r="K418" s="3" t="s">
        <v>92</v>
      </c>
      <c r="L418" s="3" t="s">
        <v>93</v>
      </c>
      <c r="M418" s="3" t="s">
        <v>94</v>
      </c>
      <c r="N418" s="2">
        <v>5000000</v>
      </c>
      <c r="O418" s="2">
        <v>3750681.51</v>
      </c>
      <c r="P418" s="10">
        <v>1</v>
      </c>
      <c r="Q418" s="2">
        <v>5000000</v>
      </c>
      <c r="R418" s="2">
        <v>3750681.51</v>
      </c>
      <c r="S418" s="3" t="s">
        <v>94</v>
      </c>
      <c r="T418" s="2">
        <v>363392.35</v>
      </c>
      <c r="U418" s="2">
        <v>363392.35</v>
      </c>
      <c r="V418" s="2">
        <v>5490.25</v>
      </c>
      <c r="W418" s="11">
        <v>1</v>
      </c>
      <c r="X418" s="2">
        <v>363392.35</v>
      </c>
      <c r="Y418" s="2">
        <v>363392.35</v>
      </c>
      <c r="Z418" s="2">
        <v>5490.25</v>
      </c>
      <c r="AA418" s="12">
        <v>4.9000000000000002E-2</v>
      </c>
      <c r="AB418" s="13">
        <v>44546</v>
      </c>
      <c r="AC418" s="13">
        <v>44500</v>
      </c>
      <c r="AD418" s="2">
        <v>1</v>
      </c>
      <c r="AE418" s="2">
        <v>5</v>
      </c>
      <c r="AF418" s="3" t="s">
        <v>95</v>
      </c>
      <c r="AG418" s="2">
        <v>0</v>
      </c>
      <c r="AH418" s="3" t="s">
        <v>95</v>
      </c>
      <c r="AI418" s="3" t="s">
        <v>95</v>
      </c>
      <c r="AJ418" s="2">
        <v>1</v>
      </c>
      <c r="AK418" s="2">
        <v>4035.3076808988526</v>
      </c>
      <c r="AL418" s="2">
        <v>0</v>
      </c>
      <c r="AM418" s="2">
        <v>60.966742957178184</v>
      </c>
      <c r="AN418" s="2">
        <v>4096.2744238560308</v>
      </c>
      <c r="AO418" s="2">
        <v>4035.3076808988526</v>
      </c>
      <c r="AP418" s="2">
        <v>0</v>
      </c>
      <c r="AQ418" s="2">
        <v>60.966742957178184</v>
      </c>
      <c r="AR418" s="2">
        <v>4096.2744238560308</v>
      </c>
      <c r="AS418" s="2">
        <v>290713.88</v>
      </c>
      <c r="AT418" s="2">
        <v>0</v>
      </c>
      <c r="AU418" s="2">
        <v>4392.2</v>
      </c>
      <c r="AV418" s="2">
        <v>295106.08</v>
      </c>
      <c r="AW418" s="2">
        <v>4035.3076808988526</v>
      </c>
      <c r="AX418" s="2">
        <v>0</v>
      </c>
      <c r="AY418" s="2">
        <v>60.966742957178184</v>
      </c>
      <c r="AZ418" s="2">
        <v>4096.2744238560308</v>
      </c>
      <c r="BA418" s="2">
        <v>20536.084318862351</v>
      </c>
      <c r="BB418" s="2">
        <v>0</v>
      </c>
      <c r="BC418" s="2">
        <v>310.26585158337548</v>
      </c>
      <c r="BD418" s="2">
        <v>20846.350170445727</v>
      </c>
      <c r="BE418" s="2">
        <v>20536.084318862351</v>
      </c>
      <c r="BF418" s="2">
        <v>0</v>
      </c>
      <c r="BG418" s="2">
        <v>310.26585158337548</v>
      </c>
      <c r="BH418" s="2">
        <v>20846.350170445727</v>
      </c>
      <c r="BI418" s="2">
        <v>1479472.0067080001</v>
      </c>
      <c r="BJ418" s="2">
        <v>0</v>
      </c>
      <c r="BK418" s="2">
        <v>22352.345020000001</v>
      </c>
      <c r="BL418" s="2">
        <v>1501824.3517280002</v>
      </c>
      <c r="BM418" s="2">
        <v>20536.084318862351</v>
      </c>
      <c r="BN418" s="2">
        <v>0</v>
      </c>
      <c r="BO418" s="2">
        <v>310.26585158337548</v>
      </c>
      <c r="BP418" s="2">
        <v>20846.350170445727</v>
      </c>
      <c r="BQ418" s="2" t="s">
        <v>96</v>
      </c>
      <c r="BR418" s="1">
        <v>1.4999999999999999E-2</v>
      </c>
      <c r="BS418" s="1">
        <v>3.5000000000000003E-2</v>
      </c>
      <c r="BT418" s="1">
        <v>0.26500000000000001</v>
      </c>
      <c r="BU418" s="2">
        <v>5450.8852499999994</v>
      </c>
      <c r="BV418" s="2">
        <v>12718.732250000001</v>
      </c>
      <c r="BW418" s="2">
        <v>96298.972750000001</v>
      </c>
      <c r="BX418" s="2">
        <v>5450.8852499999994</v>
      </c>
      <c r="BY418" s="2">
        <v>5450.8852499999994</v>
      </c>
      <c r="BZ418" s="2">
        <v>5450.8852499999994</v>
      </c>
      <c r="CA418" s="2">
        <v>12718.732250000001</v>
      </c>
      <c r="CB418" s="2">
        <v>96298.972750000001</v>
      </c>
      <c r="CC418" s="2">
        <v>5450.8852499999994</v>
      </c>
      <c r="CD418" s="2">
        <v>5450.8852499999994</v>
      </c>
      <c r="CE418" s="1">
        <f t="shared" si="6"/>
        <v>1.4999999999999999E-2</v>
      </c>
    </row>
    <row r="419" spans="1:83" ht="13.5" customHeight="1">
      <c r="A419" s="3" t="s">
        <v>520</v>
      </c>
      <c r="B419" t="s">
        <v>979</v>
      </c>
      <c r="C419" s="9" t="s">
        <v>2028</v>
      </c>
      <c r="D419" s="3" t="s">
        <v>980</v>
      </c>
      <c r="E419" s="3" t="s">
        <v>981</v>
      </c>
      <c r="F419" s="3" t="s">
        <v>836</v>
      </c>
      <c r="G419" s="3" t="s">
        <v>100</v>
      </c>
      <c r="H419" s="3" t="s">
        <v>89</v>
      </c>
      <c r="I419" s="3" t="s">
        <v>90</v>
      </c>
      <c r="J419" s="3" t="s">
        <v>982</v>
      </c>
      <c r="K419" s="3" t="s">
        <v>92</v>
      </c>
      <c r="L419" s="3" t="s">
        <v>93</v>
      </c>
      <c r="M419" s="3" t="s">
        <v>94</v>
      </c>
      <c r="N419" s="2">
        <v>5000000</v>
      </c>
      <c r="O419" s="2">
        <v>4500182.9400000004</v>
      </c>
      <c r="P419" s="10">
        <v>1</v>
      </c>
      <c r="Q419" s="2">
        <v>5000000</v>
      </c>
      <c r="R419" s="2">
        <v>4500182.9400000004</v>
      </c>
      <c r="S419" s="3" t="s">
        <v>94</v>
      </c>
      <c r="T419" s="2">
        <v>212939.49</v>
      </c>
      <c r="U419" s="2">
        <v>212939.49</v>
      </c>
      <c r="V419" s="2">
        <v>3217.16</v>
      </c>
      <c r="W419" s="11">
        <v>1</v>
      </c>
      <c r="X419" s="2">
        <v>212939.49</v>
      </c>
      <c r="Y419" s="2">
        <v>212939.49</v>
      </c>
      <c r="Z419" s="2">
        <v>3217.16</v>
      </c>
      <c r="AA419" s="12">
        <v>4.9000000000000002E-2</v>
      </c>
      <c r="AB419" s="13">
        <v>44546</v>
      </c>
      <c r="AC419" s="13">
        <v>44500</v>
      </c>
      <c r="AD419" s="2">
        <v>1</v>
      </c>
      <c r="AE419" s="2">
        <v>5</v>
      </c>
      <c r="AF419" s="3" t="s">
        <v>95</v>
      </c>
      <c r="AG419" s="2">
        <v>0</v>
      </c>
      <c r="AH419" s="3" t="s">
        <v>95</v>
      </c>
      <c r="AI419" s="3" t="s">
        <v>95</v>
      </c>
      <c r="AJ419" s="2">
        <v>1</v>
      </c>
      <c r="AK419" s="2">
        <v>2364.5967218728861</v>
      </c>
      <c r="AL419" s="2">
        <v>0</v>
      </c>
      <c r="AM419" s="2">
        <v>35.725106647623576</v>
      </c>
      <c r="AN419" s="2">
        <v>2400.3218285205098</v>
      </c>
      <c r="AO419" s="2">
        <v>2364.5967218728861</v>
      </c>
      <c r="AP419" s="2">
        <v>0</v>
      </c>
      <c r="AQ419" s="2">
        <v>35.725106647623576</v>
      </c>
      <c r="AR419" s="2">
        <v>2400.3218285205098</v>
      </c>
      <c r="AS419" s="2">
        <v>170351.59199999998</v>
      </c>
      <c r="AT419" s="2">
        <v>0</v>
      </c>
      <c r="AU419" s="2">
        <v>2573.7279999999996</v>
      </c>
      <c r="AV419" s="2">
        <v>172925.32</v>
      </c>
      <c r="AW419" s="2">
        <v>2364.5967218728861</v>
      </c>
      <c r="AX419" s="2">
        <v>0</v>
      </c>
      <c r="AY419" s="2">
        <v>35.725106647623576</v>
      </c>
      <c r="AZ419" s="2">
        <v>2400.3218285205098</v>
      </c>
      <c r="BA419" s="2">
        <v>12033.669177283306</v>
      </c>
      <c r="BB419" s="2">
        <v>0</v>
      </c>
      <c r="BC419" s="2">
        <v>181.80864024042114</v>
      </c>
      <c r="BD419" s="2">
        <v>12215.477817523726</v>
      </c>
      <c r="BE419" s="2">
        <v>12033.669177283306</v>
      </c>
      <c r="BF419" s="2">
        <v>0</v>
      </c>
      <c r="BG419" s="2">
        <v>181.80864024042114</v>
      </c>
      <c r="BH419" s="2">
        <v>12215.477817523726</v>
      </c>
      <c r="BI419" s="2">
        <v>866936.2868471999</v>
      </c>
      <c r="BJ419" s="2">
        <v>0</v>
      </c>
      <c r="BK419" s="2">
        <v>13097.959164799999</v>
      </c>
      <c r="BL419" s="2">
        <v>880034.24601200002</v>
      </c>
      <c r="BM419" s="2">
        <v>12033.669177283306</v>
      </c>
      <c r="BN419" s="2">
        <v>0</v>
      </c>
      <c r="BO419" s="2">
        <v>181.80864024042114</v>
      </c>
      <c r="BP419" s="2">
        <v>12215.477817523726</v>
      </c>
      <c r="BQ419" s="2" t="s">
        <v>96</v>
      </c>
      <c r="BR419" s="1">
        <v>1.4999999999999999E-2</v>
      </c>
      <c r="BS419" s="1">
        <v>3.5000000000000003E-2</v>
      </c>
      <c r="BT419" s="1">
        <v>0.26500000000000001</v>
      </c>
      <c r="BU419" s="2">
        <v>3194.0923499999999</v>
      </c>
      <c r="BV419" s="2">
        <v>7452.8821500000004</v>
      </c>
      <c r="BW419" s="2">
        <v>56428.964850000004</v>
      </c>
      <c r="BX419" s="2">
        <v>3194.0923499999999</v>
      </c>
      <c r="BY419" s="2">
        <v>3194.0923499999999</v>
      </c>
      <c r="BZ419" s="2">
        <v>3194.0923499999999</v>
      </c>
      <c r="CA419" s="2">
        <v>7452.8821500000004</v>
      </c>
      <c r="CB419" s="2">
        <v>56428.964850000004</v>
      </c>
      <c r="CC419" s="2">
        <v>3194.0923499999999</v>
      </c>
      <c r="CD419" s="2">
        <v>3194.0923499999999</v>
      </c>
      <c r="CE419" s="1">
        <f t="shared" si="6"/>
        <v>1.4999999999999999E-2</v>
      </c>
    </row>
    <row r="420" spans="1:83" ht="13.5" customHeight="1">
      <c r="A420" s="3" t="s">
        <v>520</v>
      </c>
      <c r="B420" t="s">
        <v>983</v>
      </c>
      <c r="C420" s="9" t="s">
        <v>2029</v>
      </c>
      <c r="D420" s="3" t="s">
        <v>984</v>
      </c>
      <c r="E420" s="3" t="s">
        <v>985</v>
      </c>
      <c r="F420" s="3" t="s">
        <v>836</v>
      </c>
      <c r="G420" s="3" t="s">
        <v>100</v>
      </c>
      <c r="H420" s="3" t="s">
        <v>89</v>
      </c>
      <c r="I420" s="3" t="s">
        <v>90</v>
      </c>
      <c r="J420" s="3" t="s">
        <v>986</v>
      </c>
      <c r="K420" s="3" t="s">
        <v>92</v>
      </c>
      <c r="L420" s="3" t="s">
        <v>93</v>
      </c>
      <c r="M420" s="3" t="s">
        <v>94</v>
      </c>
      <c r="N420" s="2">
        <v>5000000</v>
      </c>
      <c r="O420" s="2">
        <v>4585934.08</v>
      </c>
      <c r="P420" s="10">
        <v>1</v>
      </c>
      <c r="Q420" s="2">
        <v>5000000</v>
      </c>
      <c r="R420" s="2">
        <v>4585934.08</v>
      </c>
      <c r="S420" s="3" t="s">
        <v>94</v>
      </c>
      <c r="T420" s="2">
        <v>140981.26</v>
      </c>
      <c r="U420" s="2">
        <v>140981.26</v>
      </c>
      <c r="V420" s="2">
        <v>2129.9899999999998</v>
      </c>
      <c r="W420" s="11">
        <v>1</v>
      </c>
      <c r="X420" s="2">
        <v>140981.26</v>
      </c>
      <c r="Y420" s="2">
        <v>140981.26</v>
      </c>
      <c r="Z420" s="2">
        <v>2129.9899999999998</v>
      </c>
      <c r="AA420" s="12">
        <v>4.9000000000000002E-2</v>
      </c>
      <c r="AB420" s="13">
        <v>44546</v>
      </c>
      <c r="AC420" s="13">
        <v>44500</v>
      </c>
      <c r="AD420" s="2">
        <v>1</v>
      </c>
      <c r="AE420" s="2">
        <v>5</v>
      </c>
      <c r="AF420" s="3" t="s">
        <v>95</v>
      </c>
      <c r="AG420" s="2">
        <v>0</v>
      </c>
      <c r="AH420" s="3" t="s">
        <v>95</v>
      </c>
      <c r="AI420" s="3" t="s">
        <v>95</v>
      </c>
      <c r="AJ420" s="2">
        <v>1</v>
      </c>
      <c r="AK420" s="2">
        <v>1565.5331251216439</v>
      </c>
      <c r="AL420" s="2">
        <v>0</v>
      </c>
      <c r="AM420" s="2">
        <v>23.652575535059412</v>
      </c>
      <c r="AN420" s="2">
        <v>1589.1857006567034</v>
      </c>
      <c r="AO420" s="2">
        <v>1565.5331251216439</v>
      </c>
      <c r="AP420" s="2">
        <v>0</v>
      </c>
      <c r="AQ420" s="2">
        <v>23.652575535059412</v>
      </c>
      <c r="AR420" s="2">
        <v>1589.1857006567034</v>
      </c>
      <c r="AS420" s="2">
        <v>112785.008</v>
      </c>
      <c r="AT420" s="2">
        <v>0</v>
      </c>
      <c r="AU420" s="2">
        <v>1703.9919999999997</v>
      </c>
      <c r="AV420" s="2">
        <v>114489.00000000001</v>
      </c>
      <c r="AW420" s="2">
        <v>1565.5331251216439</v>
      </c>
      <c r="AX420" s="2">
        <v>0</v>
      </c>
      <c r="AY420" s="2">
        <v>23.652575535059412</v>
      </c>
      <c r="AZ420" s="2">
        <v>1589.1857006567034</v>
      </c>
      <c r="BA420" s="2">
        <v>7967.1546270565586</v>
      </c>
      <c r="BB420" s="2">
        <v>0</v>
      </c>
      <c r="BC420" s="2">
        <v>120.37032215547086</v>
      </c>
      <c r="BD420" s="2">
        <v>8087.5249492120292</v>
      </c>
      <c r="BE420" s="2">
        <v>7967.1546270565586</v>
      </c>
      <c r="BF420" s="2">
        <v>0</v>
      </c>
      <c r="BG420" s="2">
        <v>120.37032215547086</v>
      </c>
      <c r="BH420" s="2">
        <v>8087.5249492120292</v>
      </c>
      <c r="BI420" s="2">
        <v>573974.1842128</v>
      </c>
      <c r="BJ420" s="2">
        <v>0</v>
      </c>
      <c r="BK420" s="2">
        <v>8671.7856871999993</v>
      </c>
      <c r="BL420" s="2">
        <v>582645.96990000014</v>
      </c>
      <c r="BM420" s="2">
        <v>7967.1546270565586</v>
      </c>
      <c r="BN420" s="2">
        <v>0</v>
      </c>
      <c r="BO420" s="2">
        <v>120.37032215547086</v>
      </c>
      <c r="BP420" s="2">
        <v>8087.5249492120292</v>
      </c>
      <c r="BQ420" s="2" t="s">
        <v>96</v>
      </c>
      <c r="BR420" s="1">
        <v>1.4999999999999999E-2</v>
      </c>
      <c r="BS420" s="1">
        <v>3.5000000000000003E-2</v>
      </c>
      <c r="BT420" s="1">
        <v>0.26500000000000001</v>
      </c>
      <c r="BU420" s="2">
        <v>2114.7188999999998</v>
      </c>
      <c r="BV420" s="2">
        <v>4934.3441000000012</v>
      </c>
      <c r="BW420" s="2">
        <v>37360.033900000002</v>
      </c>
      <c r="BX420" s="2">
        <v>2114.7188999999998</v>
      </c>
      <c r="BY420" s="2">
        <v>2114.7188999999998</v>
      </c>
      <c r="BZ420" s="2">
        <v>2114.7188999999998</v>
      </c>
      <c r="CA420" s="2">
        <v>4934.3441000000012</v>
      </c>
      <c r="CB420" s="2">
        <v>37360.033900000002</v>
      </c>
      <c r="CC420" s="2">
        <v>2114.7188999999998</v>
      </c>
      <c r="CD420" s="2">
        <v>2114.7188999999998</v>
      </c>
      <c r="CE420" s="1">
        <f t="shared" si="6"/>
        <v>1.4999999999999998E-2</v>
      </c>
    </row>
    <row r="421" spans="1:83" ht="13.5" customHeight="1">
      <c r="A421" s="3" t="s">
        <v>520</v>
      </c>
      <c r="B421" t="s">
        <v>987</v>
      </c>
      <c r="C421" s="9" t="s">
        <v>2030</v>
      </c>
      <c r="D421" s="3" t="s">
        <v>934</v>
      </c>
      <c r="E421" s="3" t="s">
        <v>935</v>
      </c>
      <c r="F421" s="3" t="s">
        <v>836</v>
      </c>
      <c r="G421" s="3" t="s">
        <v>936</v>
      </c>
      <c r="H421" s="3" t="s">
        <v>89</v>
      </c>
      <c r="I421" s="3" t="s">
        <v>90</v>
      </c>
      <c r="J421" s="3" t="s">
        <v>937</v>
      </c>
      <c r="K421" s="3" t="s">
        <v>92</v>
      </c>
      <c r="L421" s="3" t="s">
        <v>93</v>
      </c>
      <c r="M421" s="3" t="s">
        <v>94</v>
      </c>
      <c r="N421" s="2">
        <v>12000000</v>
      </c>
      <c r="O421" s="2">
        <v>10680787.76</v>
      </c>
      <c r="P421" s="10">
        <v>1</v>
      </c>
      <c r="Q421" s="2">
        <v>12000000</v>
      </c>
      <c r="R421" s="2">
        <v>10680787.76</v>
      </c>
      <c r="S421" s="3" t="s">
        <v>94</v>
      </c>
      <c r="T421" s="2">
        <v>386891.25</v>
      </c>
      <c r="U421" s="2">
        <v>386891.25</v>
      </c>
      <c r="V421" s="2">
        <v>5845.28</v>
      </c>
      <c r="W421" s="11">
        <v>1</v>
      </c>
      <c r="X421" s="2">
        <v>386891.25</v>
      </c>
      <c r="Y421" s="2">
        <v>386891.25</v>
      </c>
      <c r="Z421" s="2">
        <v>5845.28</v>
      </c>
      <c r="AA421" s="12">
        <v>4.9000000000000002E-2</v>
      </c>
      <c r="AB421" s="13">
        <v>44546</v>
      </c>
      <c r="AC421" s="13">
        <v>44500</v>
      </c>
      <c r="AD421" s="2">
        <v>1</v>
      </c>
      <c r="AE421" s="2">
        <v>5</v>
      </c>
      <c r="AF421" s="3" t="s">
        <v>95</v>
      </c>
      <c r="AG421" s="2">
        <v>0</v>
      </c>
      <c r="AH421" s="3" t="s">
        <v>95</v>
      </c>
      <c r="AI421" s="3" t="s">
        <v>95</v>
      </c>
      <c r="AJ421" s="2">
        <v>1</v>
      </c>
      <c r="AK421" s="2">
        <v>4296.2523366206206</v>
      </c>
      <c r="AL421" s="2">
        <v>0</v>
      </c>
      <c r="AM421" s="2">
        <v>64.909190523698271</v>
      </c>
      <c r="AN421" s="2">
        <v>4361.1615271443188</v>
      </c>
      <c r="AO421" s="2">
        <v>4296.2523366206206</v>
      </c>
      <c r="AP421" s="2">
        <v>0</v>
      </c>
      <c r="AQ421" s="2">
        <v>64.909190523698271</v>
      </c>
      <c r="AR421" s="2">
        <v>4361.1615271443188</v>
      </c>
      <c r="AS421" s="2">
        <v>309513</v>
      </c>
      <c r="AT421" s="2">
        <v>0</v>
      </c>
      <c r="AU421" s="2">
        <v>4676.2239999999993</v>
      </c>
      <c r="AV421" s="2">
        <v>314189.22399999999</v>
      </c>
      <c r="AW421" s="2">
        <v>4296.2523366206206</v>
      </c>
      <c r="AX421" s="2">
        <v>0</v>
      </c>
      <c r="AY421" s="2">
        <v>64.909190523698271</v>
      </c>
      <c r="AZ421" s="2">
        <v>4361.1615271443188</v>
      </c>
      <c r="BA421" s="2">
        <v>21864.057766296002</v>
      </c>
      <c r="BB421" s="2">
        <v>0</v>
      </c>
      <c r="BC421" s="2">
        <v>330.32936149415286</v>
      </c>
      <c r="BD421" s="2">
        <v>22194.387127790153</v>
      </c>
      <c r="BE421" s="2">
        <v>21864.057766296002</v>
      </c>
      <c r="BF421" s="2">
        <v>0</v>
      </c>
      <c r="BG421" s="2">
        <v>330.32936149415286</v>
      </c>
      <c r="BH421" s="2">
        <v>22194.387127790153</v>
      </c>
      <c r="BI421" s="2">
        <v>1575142.6083</v>
      </c>
      <c r="BJ421" s="2">
        <v>0</v>
      </c>
      <c r="BK421" s="2">
        <v>23797.771558399996</v>
      </c>
      <c r="BL421" s="2">
        <v>1598940.3798584</v>
      </c>
      <c r="BM421" s="2">
        <v>21864.057766296002</v>
      </c>
      <c r="BN421" s="2">
        <v>0</v>
      </c>
      <c r="BO421" s="2">
        <v>330.32936149415286</v>
      </c>
      <c r="BP421" s="2">
        <v>22194.387127790153</v>
      </c>
      <c r="BQ421" s="2" t="s">
        <v>96</v>
      </c>
      <c r="BR421" s="1">
        <v>1.4999999999999999E-2</v>
      </c>
      <c r="BS421" s="1">
        <v>3.5000000000000003E-2</v>
      </c>
      <c r="BT421" s="1">
        <v>0.26500000000000001</v>
      </c>
      <c r="BU421" s="2">
        <v>5803.3687499999996</v>
      </c>
      <c r="BV421" s="2">
        <v>13541.193750000002</v>
      </c>
      <c r="BW421" s="2">
        <v>102526.18125000001</v>
      </c>
      <c r="BX421" s="2">
        <v>5803.3687499999996</v>
      </c>
      <c r="BY421" s="2">
        <v>5803.3687499999996</v>
      </c>
      <c r="BZ421" s="2">
        <v>5803.3687499999996</v>
      </c>
      <c r="CA421" s="2">
        <v>13541.193750000002</v>
      </c>
      <c r="CB421" s="2">
        <v>102526.18125000001</v>
      </c>
      <c r="CC421" s="2">
        <v>5803.3687499999996</v>
      </c>
      <c r="CD421" s="2">
        <v>5803.3687499999996</v>
      </c>
      <c r="CE421" s="1">
        <f t="shared" si="6"/>
        <v>1.4999999999999999E-2</v>
      </c>
    </row>
    <row r="422" spans="1:83" ht="13.5" customHeight="1">
      <c r="A422" s="3" t="s">
        <v>520</v>
      </c>
      <c r="B422" t="s">
        <v>988</v>
      </c>
      <c r="C422" s="9" t="s">
        <v>2031</v>
      </c>
      <c r="D422" s="3" t="s">
        <v>989</v>
      </c>
      <c r="E422" s="3" t="s">
        <v>990</v>
      </c>
      <c r="F422" s="3" t="s">
        <v>836</v>
      </c>
      <c r="G422" s="3" t="s">
        <v>100</v>
      </c>
      <c r="H422" s="3" t="s">
        <v>89</v>
      </c>
      <c r="I422" s="3" t="s">
        <v>90</v>
      </c>
      <c r="J422" s="3" t="s">
        <v>991</v>
      </c>
      <c r="K422" s="3" t="s">
        <v>92</v>
      </c>
      <c r="L422" s="3" t="s">
        <v>93</v>
      </c>
      <c r="M422" s="3" t="s">
        <v>94</v>
      </c>
      <c r="N422" s="2">
        <v>5000000</v>
      </c>
      <c r="O422" s="2">
        <v>3237843.41</v>
      </c>
      <c r="P422" s="10">
        <v>1</v>
      </c>
      <c r="Q422" s="2">
        <v>5000000</v>
      </c>
      <c r="R422" s="2">
        <v>3237843.41</v>
      </c>
      <c r="S422" s="3" t="s">
        <v>94</v>
      </c>
      <c r="T422" s="2">
        <v>806712.54</v>
      </c>
      <c r="U422" s="2">
        <v>806712.54</v>
      </c>
      <c r="V422" s="2">
        <v>12188.08</v>
      </c>
      <c r="W422" s="11">
        <v>1</v>
      </c>
      <c r="X422" s="2">
        <v>806712.54</v>
      </c>
      <c r="Y422" s="2">
        <v>806712.54</v>
      </c>
      <c r="Z422" s="2">
        <v>12188.08</v>
      </c>
      <c r="AA422" s="12">
        <v>4.9000000000000002E-2</v>
      </c>
      <c r="AB422" s="13">
        <v>44546</v>
      </c>
      <c r="AC422" s="13">
        <v>44500</v>
      </c>
      <c r="AD422" s="2">
        <v>1</v>
      </c>
      <c r="AE422" s="2">
        <v>5</v>
      </c>
      <c r="AF422" s="3" t="s">
        <v>95</v>
      </c>
      <c r="AG422" s="2">
        <v>0</v>
      </c>
      <c r="AH422" s="3" t="s">
        <v>95</v>
      </c>
      <c r="AI422" s="3" t="s">
        <v>95</v>
      </c>
      <c r="AJ422" s="2">
        <v>1</v>
      </c>
      <c r="AK422" s="2">
        <v>8958.1778728677782</v>
      </c>
      <c r="AL422" s="2">
        <v>0</v>
      </c>
      <c r="AM422" s="2">
        <v>135.34311561432068</v>
      </c>
      <c r="AN422" s="2">
        <v>9093.5209884820997</v>
      </c>
      <c r="AO422" s="2">
        <v>8958.1778728677782</v>
      </c>
      <c r="AP422" s="2">
        <v>0</v>
      </c>
      <c r="AQ422" s="2">
        <v>135.34311561432068</v>
      </c>
      <c r="AR422" s="2">
        <v>9093.5209884820997</v>
      </c>
      <c r="AS422" s="2">
        <v>645370.03199999989</v>
      </c>
      <c r="AT422" s="2">
        <v>0</v>
      </c>
      <c r="AU422" s="2">
        <v>9750.4639999999999</v>
      </c>
      <c r="AV422" s="2">
        <v>655120.49600000004</v>
      </c>
      <c r="AW422" s="2">
        <v>8958.1778728677782</v>
      </c>
      <c r="AX422" s="2">
        <v>0</v>
      </c>
      <c r="AY422" s="2">
        <v>135.34311561432068</v>
      </c>
      <c r="AZ422" s="2">
        <v>9093.5209884820997</v>
      </c>
      <c r="BA422" s="2">
        <v>45589.063012811414</v>
      </c>
      <c r="BB422" s="2">
        <v>0</v>
      </c>
      <c r="BC422" s="2">
        <v>688.77464967283936</v>
      </c>
      <c r="BD422" s="2">
        <v>46277.837662484257</v>
      </c>
      <c r="BE422" s="2">
        <v>45589.063012811414</v>
      </c>
      <c r="BF422" s="2">
        <v>0</v>
      </c>
      <c r="BG422" s="2">
        <v>688.77464967283936</v>
      </c>
      <c r="BH422" s="2">
        <v>46277.837662484257</v>
      </c>
      <c r="BI422" s="2">
        <v>3284352.6298511997</v>
      </c>
      <c r="BJ422" s="2">
        <v>0</v>
      </c>
      <c r="BK422" s="2">
        <v>49621.086342399998</v>
      </c>
      <c r="BL422" s="2">
        <v>3333973.7161936006</v>
      </c>
      <c r="BM422" s="2">
        <v>45589.063012811414</v>
      </c>
      <c r="BN422" s="2">
        <v>0</v>
      </c>
      <c r="BO422" s="2">
        <v>688.77464967283936</v>
      </c>
      <c r="BP422" s="2">
        <v>46277.837662484257</v>
      </c>
      <c r="BQ422" s="2" t="s">
        <v>96</v>
      </c>
      <c r="BR422" s="1">
        <v>1.4999999999999999E-2</v>
      </c>
      <c r="BS422" s="1">
        <v>3.5000000000000003E-2</v>
      </c>
      <c r="BT422" s="1">
        <v>0.26500000000000001</v>
      </c>
      <c r="BU422" s="2">
        <v>12100.688099999999</v>
      </c>
      <c r="BV422" s="2">
        <v>28234.938900000005</v>
      </c>
      <c r="BW422" s="2">
        <v>213778.82310000001</v>
      </c>
      <c r="BX422" s="2">
        <v>12100.688099999999</v>
      </c>
      <c r="BY422" s="2">
        <v>12100.688099999999</v>
      </c>
      <c r="BZ422" s="2">
        <v>12100.688099999999</v>
      </c>
      <c r="CA422" s="2">
        <v>28234.938900000005</v>
      </c>
      <c r="CB422" s="2">
        <v>213778.82310000001</v>
      </c>
      <c r="CC422" s="2">
        <v>12100.688099999999</v>
      </c>
      <c r="CD422" s="2">
        <v>12100.688099999999</v>
      </c>
      <c r="CE422" s="1">
        <f t="shared" si="6"/>
        <v>1.4999999999999998E-2</v>
      </c>
    </row>
    <row r="423" spans="1:83" ht="13.5" customHeight="1">
      <c r="A423" s="3" t="s">
        <v>520</v>
      </c>
      <c r="B423" t="s">
        <v>992</v>
      </c>
      <c r="C423" s="9" t="s">
        <v>2032</v>
      </c>
      <c r="D423" s="3" t="s">
        <v>993</v>
      </c>
      <c r="E423" s="3" t="s">
        <v>994</v>
      </c>
      <c r="F423" s="3" t="s">
        <v>836</v>
      </c>
      <c r="G423" s="3" t="s">
        <v>100</v>
      </c>
      <c r="H423" s="3" t="s">
        <v>89</v>
      </c>
      <c r="I423" s="3" t="s">
        <v>90</v>
      </c>
      <c r="J423" s="3" t="s">
        <v>995</v>
      </c>
      <c r="K423" s="3" t="s">
        <v>92</v>
      </c>
      <c r="L423" s="3" t="s">
        <v>93</v>
      </c>
      <c r="M423" s="3" t="s">
        <v>94</v>
      </c>
      <c r="N423" s="2">
        <v>5000000</v>
      </c>
      <c r="O423" s="2">
        <v>4698616.6100000003</v>
      </c>
      <c r="P423" s="10">
        <v>1</v>
      </c>
      <c r="Q423" s="2">
        <v>5000000</v>
      </c>
      <c r="R423" s="2">
        <v>4698616.6100000003</v>
      </c>
      <c r="S423" s="3" t="s">
        <v>94</v>
      </c>
      <c r="T423" s="2">
        <v>184773.17</v>
      </c>
      <c r="U423" s="2">
        <v>184773.17</v>
      </c>
      <c r="V423" s="2">
        <v>2791.61</v>
      </c>
      <c r="W423" s="11">
        <v>1</v>
      </c>
      <c r="X423" s="2">
        <v>184773.17</v>
      </c>
      <c r="Y423" s="2">
        <v>184773.17</v>
      </c>
      <c r="Z423" s="2">
        <v>2791.61</v>
      </c>
      <c r="AA423" s="12">
        <v>4.9000000000000002E-2</v>
      </c>
      <c r="AB423" s="13">
        <v>44546</v>
      </c>
      <c r="AC423" s="13">
        <v>44500</v>
      </c>
      <c r="AD423" s="2">
        <v>1</v>
      </c>
      <c r="AE423" s="2">
        <v>5</v>
      </c>
      <c r="AF423" s="3" t="s">
        <v>95</v>
      </c>
      <c r="AG423" s="2">
        <v>0</v>
      </c>
      <c r="AH423" s="3" t="s">
        <v>95</v>
      </c>
      <c r="AI423" s="3" t="s">
        <v>95</v>
      </c>
      <c r="AJ423" s="2">
        <v>1</v>
      </c>
      <c r="AK423" s="2">
        <v>2051.8224781700264</v>
      </c>
      <c r="AL423" s="2">
        <v>0</v>
      </c>
      <c r="AM423" s="2">
        <v>30.999566377976993</v>
      </c>
      <c r="AN423" s="2">
        <v>2082.8220445480033</v>
      </c>
      <c r="AO423" s="2">
        <v>2051.8224781700264</v>
      </c>
      <c r="AP423" s="2">
        <v>0</v>
      </c>
      <c r="AQ423" s="2">
        <v>30.999566377976993</v>
      </c>
      <c r="AR423" s="2">
        <v>2082.8220445480033</v>
      </c>
      <c r="AS423" s="2">
        <v>147818.53600000002</v>
      </c>
      <c r="AT423" s="2">
        <v>0</v>
      </c>
      <c r="AU423" s="2">
        <v>2233.288</v>
      </c>
      <c r="AV423" s="2">
        <v>150051.82399999999</v>
      </c>
      <c r="AW423" s="2">
        <v>2051.8224781700264</v>
      </c>
      <c r="AX423" s="2">
        <v>0</v>
      </c>
      <c r="AY423" s="2">
        <v>30.999566377976993</v>
      </c>
      <c r="AZ423" s="2">
        <v>2082.8220445480033</v>
      </c>
      <c r="BA423" s="2">
        <v>10441.929773655082</v>
      </c>
      <c r="BB423" s="2">
        <v>0</v>
      </c>
      <c r="BC423" s="2">
        <v>157.75989325416273</v>
      </c>
      <c r="BD423" s="2">
        <v>10599.689666909244</v>
      </c>
      <c r="BE423" s="2">
        <v>10441.929773655082</v>
      </c>
      <c r="BF423" s="2">
        <v>0</v>
      </c>
      <c r="BG423" s="2">
        <v>157.75989325416273</v>
      </c>
      <c r="BH423" s="2">
        <v>10599.689666909244</v>
      </c>
      <c r="BI423" s="2">
        <v>752263.31155760016</v>
      </c>
      <c r="BJ423" s="2">
        <v>0</v>
      </c>
      <c r="BK423" s="2">
        <v>11365.425960800001</v>
      </c>
      <c r="BL423" s="2">
        <v>763628.73751839995</v>
      </c>
      <c r="BM423" s="2">
        <v>10441.929773655082</v>
      </c>
      <c r="BN423" s="2">
        <v>0</v>
      </c>
      <c r="BO423" s="2">
        <v>157.75989325416273</v>
      </c>
      <c r="BP423" s="2">
        <v>10599.689666909244</v>
      </c>
      <c r="BQ423" s="2" t="s">
        <v>96</v>
      </c>
      <c r="BR423" s="1">
        <v>1.4999999999999999E-2</v>
      </c>
      <c r="BS423" s="1">
        <v>3.5000000000000003E-2</v>
      </c>
      <c r="BT423" s="1">
        <v>0.26500000000000001</v>
      </c>
      <c r="BU423" s="2">
        <v>2771.59755</v>
      </c>
      <c r="BV423" s="2">
        <v>6467.060950000001</v>
      </c>
      <c r="BW423" s="2">
        <v>48964.890050000009</v>
      </c>
      <c r="BX423" s="2">
        <v>2771.59755</v>
      </c>
      <c r="BY423" s="2">
        <v>2771.59755</v>
      </c>
      <c r="BZ423" s="2">
        <v>2771.59755</v>
      </c>
      <c r="CA423" s="2">
        <v>6467.060950000001</v>
      </c>
      <c r="CB423" s="2">
        <v>48964.890050000009</v>
      </c>
      <c r="CC423" s="2">
        <v>2771.59755</v>
      </c>
      <c r="CD423" s="2">
        <v>2771.59755</v>
      </c>
      <c r="CE423" s="1">
        <f t="shared" si="6"/>
        <v>1.4999999999999999E-2</v>
      </c>
    </row>
    <row r="424" spans="1:83" ht="13.5" customHeight="1">
      <c r="A424" s="3" t="s">
        <v>520</v>
      </c>
      <c r="B424" t="s">
        <v>996</v>
      </c>
      <c r="C424" s="9" t="s">
        <v>2033</v>
      </c>
      <c r="D424" s="3" t="s">
        <v>997</v>
      </c>
      <c r="E424" s="3" t="s">
        <v>998</v>
      </c>
      <c r="F424" s="3" t="s">
        <v>836</v>
      </c>
      <c r="G424" s="3" t="s">
        <v>100</v>
      </c>
      <c r="H424" s="3" t="s">
        <v>89</v>
      </c>
      <c r="I424" s="3" t="s">
        <v>90</v>
      </c>
      <c r="J424" s="3" t="s">
        <v>999</v>
      </c>
      <c r="K424" s="3" t="s">
        <v>92</v>
      </c>
      <c r="L424" s="3" t="s">
        <v>93</v>
      </c>
      <c r="M424" s="3" t="s">
        <v>94</v>
      </c>
      <c r="N424" s="2">
        <v>5000000</v>
      </c>
      <c r="O424" s="2">
        <v>4702766.92</v>
      </c>
      <c r="P424" s="10">
        <v>1</v>
      </c>
      <c r="Q424" s="2">
        <v>5000000</v>
      </c>
      <c r="R424" s="2">
        <v>4702766.92</v>
      </c>
      <c r="S424" s="3" t="s">
        <v>94</v>
      </c>
      <c r="T424" s="2">
        <v>53152.2</v>
      </c>
      <c r="U424" s="2">
        <v>53152.2</v>
      </c>
      <c r="V424" s="2">
        <v>803.04</v>
      </c>
      <c r="W424" s="11">
        <v>1</v>
      </c>
      <c r="X424" s="2">
        <v>53152.2</v>
      </c>
      <c r="Y424" s="2">
        <v>53152.2</v>
      </c>
      <c r="Z424" s="2">
        <v>803.04</v>
      </c>
      <c r="AA424" s="12">
        <v>4.9000000000000002E-2</v>
      </c>
      <c r="AB424" s="13">
        <v>44546</v>
      </c>
      <c r="AC424" s="13">
        <v>44500</v>
      </c>
      <c r="AD424" s="2">
        <v>1</v>
      </c>
      <c r="AE424" s="2">
        <v>5</v>
      </c>
      <c r="AF424" s="3" t="s">
        <v>95</v>
      </c>
      <c r="AG424" s="2">
        <v>0</v>
      </c>
      <c r="AH424" s="3" t="s">
        <v>95</v>
      </c>
      <c r="AI424" s="3" t="s">
        <v>95</v>
      </c>
      <c r="AJ424" s="2">
        <v>1</v>
      </c>
      <c r="AK424" s="2">
        <v>590.23113974928742</v>
      </c>
      <c r="AL424" s="2">
        <v>0</v>
      </c>
      <c r="AM424" s="2">
        <v>8.9173959772929017</v>
      </c>
      <c r="AN424" s="2">
        <v>599.14853572658035</v>
      </c>
      <c r="AO424" s="2">
        <v>590.23113974928742</v>
      </c>
      <c r="AP424" s="2">
        <v>0</v>
      </c>
      <c r="AQ424" s="2">
        <v>8.9173959772929017</v>
      </c>
      <c r="AR424" s="2">
        <v>599.14853572658035</v>
      </c>
      <c r="AS424" s="2">
        <v>42521.759999999995</v>
      </c>
      <c r="AT424" s="2">
        <v>0</v>
      </c>
      <c r="AU424" s="2">
        <v>642.4319999999999</v>
      </c>
      <c r="AV424" s="2">
        <v>43164.191999999995</v>
      </c>
      <c r="AW424" s="2">
        <v>590.23113974928742</v>
      </c>
      <c r="AX424" s="2">
        <v>0</v>
      </c>
      <c r="AY424" s="2">
        <v>8.9173959772929017</v>
      </c>
      <c r="AZ424" s="2">
        <v>599.14853572658035</v>
      </c>
      <c r="BA424" s="2">
        <v>3003.7452932980987</v>
      </c>
      <c r="BB424" s="2">
        <v>0</v>
      </c>
      <c r="BC424" s="2">
        <v>45.381519868041309</v>
      </c>
      <c r="BD424" s="2">
        <v>3049.12681316614</v>
      </c>
      <c r="BE424" s="2">
        <v>3003.7452932980987</v>
      </c>
      <c r="BF424" s="2">
        <v>0</v>
      </c>
      <c r="BG424" s="2">
        <v>45.381519868041309</v>
      </c>
      <c r="BH424" s="2">
        <v>3049.12681316614</v>
      </c>
      <c r="BI424" s="2">
        <v>216397.48881599997</v>
      </c>
      <c r="BJ424" s="2">
        <v>0</v>
      </c>
      <c r="BK424" s="2">
        <v>3269.4006911999995</v>
      </c>
      <c r="BL424" s="2">
        <v>219666.88950719999</v>
      </c>
      <c r="BM424" s="2">
        <v>3003.7452932980987</v>
      </c>
      <c r="BN424" s="2">
        <v>0</v>
      </c>
      <c r="BO424" s="2">
        <v>45.381519868041309</v>
      </c>
      <c r="BP424" s="2">
        <v>3049.12681316614</v>
      </c>
      <c r="BQ424" s="2" t="s">
        <v>96</v>
      </c>
      <c r="BR424" s="1">
        <v>1.4999999999999999E-2</v>
      </c>
      <c r="BS424" s="1">
        <v>3.5000000000000003E-2</v>
      </c>
      <c r="BT424" s="1">
        <v>0.26500000000000001</v>
      </c>
      <c r="BU424" s="2">
        <v>797.2829999999999</v>
      </c>
      <c r="BV424" s="2">
        <v>1860.327</v>
      </c>
      <c r="BW424" s="2">
        <v>14085.333000000001</v>
      </c>
      <c r="BX424" s="2">
        <v>797.2829999999999</v>
      </c>
      <c r="BY424" s="2">
        <v>797.2829999999999</v>
      </c>
      <c r="BZ424" s="2">
        <v>797.2829999999999</v>
      </c>
      <c r="CA424" s="2">
        <v>1860.327</v>
      </c>
      <c r="CB424" s="2">
        <v>14085.333000000001</v>
      </c>
      <c r="CC424" s="2">
        <v>797.2829999999999</v>
      </c>
      <c r="CD424" s="2">
        <v>797.2829999999999</v>
      </c>
      <c r="CE424" s="1">
        <f t="shared" si="6"/>
        <v>1.4999999999999999E-2</v>
      </c>
    </row>
    <row r="425" spans="1:83" ht="13.5" customHeight="1">
      <c r="A425" s="3" t="s">
        <v>520</v>
      </c>
      <c r="B425" t="s">
        <v>1000</v>
      </c>
      <c r="C425" s="9" t="s">
        <v>2034</v>
      </c>
      <c r="D425" s="3" t="s">
        <v>1001</v>
      </c>
      <c r="E425" s="3" t="s">
        <v>1002</v>
      </c>
      <c r="F425" s="3" t="s">
        <v>836</v>
      </c>
      <c r="G425" s="3" t="s">
        <v>100</v>
      </c>
      <c r="H425" s="3" t="s">
        <v>89</v>
      </c>
      <c r="I425" s="3" t="s">
        <v>90</v>
      </c>
      <c r="J425" s="3" t="s">
        <v>1003</v>
      </c>
      <c r="K425" s="3" t="s">
        <v>92</v>
      </c>
      <c r="L425" s="3" t="s">
        <v>93</v>
      </c>
      <c r="M425" s="3" t="s">
        <v>94</v>
      </c>
      <c r="N425" s="2">
        <v>5000000</v>
      </c>
      <c r="O425" s="2">
        <v>4676919.79</v>
      </c>
      <c r="P425" s="10">
        <v>1</v>
      </c>
      <c r="Q425" s="2">
        <v>5000000</v>
      </c>
      <c r="R425" s="2">
        <v>4676919.79</v>
      </c>
      <c r="S425" s="3" t="s">
        <v>94</v>
      </c>
      <c r="T425" s="2">
        <v>181626.14</v>
      </c>
      <c r="U425" s="2">
        <v>181626.14</v>
      </c>
      <c r="V425" s="2">
        <v>2744.07</v>
      </c>
      <c r="W425" s="11">
        <v>1</v>
      </c>
      <c r="X425" s="2">
        <v>181626.14</v>
      </c>
      <c r="Y425" s="2">
        <v>181626.14</v>
      </c>
      <c r="Z425" s="2">
        <v>2744.07</v>
      </c>
      <c r="AA425" s="12">
        <v>4.9000000000000002E-2</v>
      </c>
      <c r="AB425" s="13">
        <v>44546</v>
      </c>
      <c r="AC425" s="13">
        <v>44500</v>
      </c>
      <c r="AD425" s="2">
        <v>1</v>
      </c>
      <c r="AE425" s="2">
        <v>5</v>
      </c>
      <c r="AF425" s="3" t="s">
        <v>95</v>
      </c>
      <c r="AG425" s="2">
        <v>0</v>
      </c>
      <c r="AH425" s="3" t="s">
        <v>95</v>
      </c>
      <c r="AI425" s="3" t="s">
        <v>95</v>
      </c>
      <c r="AJ425" s="2">
        <v>1</v>
      </c>
      <c r="AK425" s="2">
        <v>2016.8761334519299</v>
      </c>
      <c r="AL425" s="2">
        <v>0</v>
      </c>
      <c r="AM425" s="2">
        <v>30.471656180775724</v>
      </c>
      <c r="AN425" s="2">
        <v>2047.3477896327056</v>
      </c>
      <c r="AO425" s="2">
        <v>2016.8761334519299</v>
      </c>
      <c r="AP425" s="2">
        <v>0</v>
      </c>
      <c r="AQ425" s="2">
        <v>30.471656180775724</v>
      </c>
      <c r="AR425" s="2">
        <v>2047.3477896327056</v>
      </c>
      <c r="AS425" s="2">
        <v>145300.91200000001</v>
      </c>
      <c r="AT425" s="2">
        <v>0</v>
      </c>
      <c r="AU425" s="2">
        <v>2195.2559999999999</v>
      </c>
      <c r="AV425" s="2">
        <v>147496.16800000001</v>
      </c>
      <c r="AW425" s="2">
        <v>2016.8761334519299</v>
      </c>
      <c r="AX425" s="2">
        <v>0</v>
      </c>
      <c r="AY425" s="2">
        <v>30.471656180775724</v>
      </c>
      <c r="AZ425" s="2">
        <v>2047.3477896327056</v>
      </c>
      <c r="BA425" s="2">
        <v>10264.084330750216</v>
      </c>
      <c r="BB425" s="2">
        <v>0</v>
      </c>
      <c r="BC425" s="2">
        <v>155.07330546958573</v>
      </c>
      <c r="BD425" s="2">
        <v>10419.157636219803</v>
      </c>
      <c r="BE425" s="2">
        <v>10264.084330750216</v>
      </c>
      <c r="BF425" s="2">
        <v>0</v>
      </c>
      <c r="BG425" s="2">
        <v>155.07330546958573</v>
      </c>
      <c r="BH425" s="2">
        <v>10419.157636219803</v>
      </c>
      <c r="BI425" s="2">
        <v>739450.87125920004</v>
      </c>
      <c r="BJ425" s="2">
        <v>0</v>
      </c>
      <c r="BK425" s="2">
        <v>11171.8773096</v>
      </c>
      <c r="BL425" s="2">
        <v>750622.74856880005</v>
      </c>
      <c r="BM425" s="2">
        <v>10264.084330750216</v>
      </c>
      <c r="BN425" s="2">
        <v>0</v>
      </c>
      <c r="BO425" s="2">
        <v>155.07330546958573</v>
      </c>
      <c r="BP425" s="2">
        <v>10419.157636219803</v>
      </c>
      <c r="BQ425" s="2" t="s">
        <v>96</v>
      </c>
      <c r="BR425" s="1">
        <v>1.4999999999999999E-2</v>
      </c>
      <c r="BS425" s="1">
        <v>3.5000000000000003E-2</v>
      </c>
      <c r="BT425" s="1">
        <v>0.26500000000000001</v>
      </c>
      <c r="BU425" s="2">
        <v>2724.3921</v>
      </c>
      <c r="BV425" s="2">
        <v>6356.9149000000007</v>
      </c>
      <c r="BW425" s="2">
        <v>48130.927100000008</v>
      </c>
      <c r="BX425" s="2">
        <v>2724.3921</v>
      </c>
      <c r="BY425" s="2">
        <v>2724.3921</v>
      </c>
      <c r="BZ425" s="2">
        <v>2724.3921</v>
      </c>
      <c r="CA425" s="2">
        <v>6356.9149000000007</v>
      </c>
      <c r="CB425" s="2">
        <v>48130.927100000008</v>
      </c>
      <c r="CC425" s="2">
        <v>2724.3921</v>
      </c>
      <c r="CD425" s="2">
        <v>2724.3921</v>
      </c>
      <c r="CE425" s="1">
        <f t="shared" si="6"/>
        <v>1.4999999999999999E-2</v>
      </c>
    </row>
    <row r="426" spans="1:83" ht="13.5" customHeight="1">
      <c r="A426" s="3" t="s">
        <v>520</v>
      </c>
      <c r="B426" t="s">
        <v>1004</v>
      </c>
      <c r="C426" s="9" t="s">
        <v>2035</v>
      </c>
      <c r="D426" s="3" t="s">
        <v>1005</v>
      </c>
      <c r="E426" s="3" t="s">
        <v>1006</v>
      </c>
      <c r="F426" s="3" t="s">
        <v>836</v>
      </c>
      <c r="G426" s="3" t="s">
        <v>100</v>
      </c>
      <c r="H426" s="3" t="s">
        <v>89</v>
      </c>
      <c r="I426" s="3" t="s">
        <v>90</v>
      </c>
      <c r="J426" s="3" t="s">
        <v>1007</v>
      </c>
      <c r="K426" s="3" t="s">
        <v>92</v>
      </c>
      <c r="L426" s="3" t="s">
        <v>93</v>
      </c>
      <c r="M426" s="3" t="s">
        <v>94</v>
      </c>
      <c r="N426" s="2">
        <v>5000000</v>
      </c>
      <c r="O426" s="2">
        <v>4069087.73</v>
      </c>
      <c r="P426" s="10">
        <v>1</v>
      </c>
      <c r="Q426" s="2">
        <v>5000000</v>
      </c>
      <c r="R426" s="2">
        <v>4069087.73</v>
      </c>
      <c r="S426" s="3" t="s">
        <v>94</v>
      </c>
      <c r="T426" s="2">
        <v>235995.76</v>
      </c>
      <c r="U426" s="2">
        <v>235995.76</v>
      </c>
      <c r="V426" s="2">
        <v>3565.5</v>
      </c>
      <c r="W426" s="11">
        <v>1</v>
      </c>
      <c r="X426" s="2">
        <v>235995.76</v>
      </c>
      <c r="Y426" s="2">
        <v>235995.76</v>
      </c>
      <c r="Z426" s="2">
        <v>3565.5</v>
      </c>
      <c r="AA426" s="12">
        <v>4.9000000000000002E-2</v>
      </c>
      <c r="AB426" s="13">
        <v>44546</v>
      </c>
      <c r="AC426" s="13">
        <v>44500</v>
      </c>
      <c r="AD426" s="2">
        <v>1</v>
      </c>
      <c r="AE426" s="2">
        <v>5</v>
      </c>
      <c r="AF426" s="3" t="s">
        <v>95</v>
      </c>
      <c r="AG426" s="2">
        <v>0</v>
      </c>
      <c r="AH426" s="3" t="s">
        <v>95</v>
      </c>
      <c r="AI426" s="3" t="s">
        <v>95</v>
      </c>
      <c r="AJ426" s="2">
        <v>1</v>
      </c>
      <c r="AK426" s="2">
        <v>2620.626171650455</v>
      </c>
      <c r="AL426" s="2">
        <v>0</v>
      </c>
      <c r="AM426" s="2">
        <v>39.593264790094949</v>
      </c>
      <c r="AN426" s="2">
        <v>2660.21943644055</v>
      </c>
      <c r="AO426" s="2">
        <v>2620.626171650455</v>
      </c>
      <c r="AP426" s="2">
        <v>0</v>
      </c>
      <c r="AQ426" s="2">
        <v>39.593264790094949</v>
      </c>
      <c r="AR426" s="2">
        <v>2660.21943644055</v>
      </c>
      <c r="AS426" s="2">
        <v>188796.60800000001</v>
      </c>
      <c r="AT426" s="2">
        <v>0</v>
      </c>
      <c r="AU426" s="2">
        <v>2852.3999999999996</v>
      </c>
      <c r="AV426" s="2">
        <v>191649.008</v>
      </c>
      <c r="AW426" s="2">
        <v>2620.626171650455</v>
      </c>
      <c r="AX426" s="2">
        <v>0</v>
      </c>
      <c r="AY426" s="2">
        <v>39.593264790094949</v>
      </c>
      <c r="AZ426" s="2">
        <v>2660.21943644055</v>
      </c>
      <c r="BA426" s="2">
        <v>13336.628650146331</v>
      </c>
      <c r="BB426" s="2">
        <v>0</v>
      </c>
      <c r="BC426" s="2">
        <v>201.49408384327222</v>
      </c>
      <c r="BD426" s="2">
        <v>13538.122733989603</v>
      </c>
      <c r="BE426" s="2">
        <v>13336.628650146331</v>
      </c>
      <c r="BF426" s="2">
        <v>0</v>
      </c>
      <c r="BG426" s="2">
        <v>201.49408384327222</v>
      </c>
      <c r="BH426" s="2">
        <v>13538.122733989603</v>
      </c>
      <c r="BI426" s="2">
        <v>960804.8177728001</v>
      </c>
      <c r="BJ426" s="2">
        <v>0</v>
      </c>
      <c r="BK426" s="2">
        <v>14516.148839999998</v>
      </c>
      <c r="BL426" s="2">
        <v>975320.96661280002</v>
      </c>
      <c r="BM426" s="2">
        <v>13336.628650146331</v>
      </c>
      <c r="BN426" s="2">
        <v>0</v>
      </c>
      <c r="BO426" s="2">
        <v>201.49408384327222</v>
      </c>
      <c r="BP426" s="2">
        <v>13538.122733989603</v>
      </c>
      <c r="BQ426" s="2" t="s">
        <v>96</v>
      </c>
      <c r="BR426" s="1">
        <v>1.4999999999999999E-2</v>
      </c>
      <c r="BS426" s="1">
        <v>3.5000000000000003E-2</v>
      </c>
      <c r="BT426" s="1">
        <v>0.26500000000000001</v>
      </c>
      <c r="BU426" s="2">
        <v>3539.9364</v>
      </c>
      <c r="BV426" s="2">
        <v>8259.8516000000018</v>
      </c>
      <c r="BW426" s="2">
        <v>62538.876400000008</v>
      </c>
      <c r="BX426" s="2">
        <v>3539.9364</v>
      </c>
      <c r="BY426" s="2">
        <v>3539.9364</v>
      </c>
      <c r="BZ426" s="2">
        <v>3539.9364</v>
      </c>
      <c r="CA426" s="2">
        <v>8259.8516000000018</v>
      </c>
      <c r="CB426" s="2">
        <v>62538.876400000008</v>
      </c>
      <c r="CC426" s="2">
        <v>3539.9364</v>
      </c>
      <c r="CD426" s="2">
        <v>3539.9364</v>
      </c>
      <c r="CE426" s="1">
        <f t="shared" si="6"/>
        <v>1.4999999999999999E-2</v>
      </c>
    </row>
    <row r="427" spans="1:83" ht="13.5" customHeight="1">
      <c r="A427" s="3" t="s">
        <v>520</v>
      </c>
      <c r="B427" t="s">
        <v>1008</v>
      </c>
      <c r="C427" s="9" t="s">
        <v>2036</v>
      </c>
      <c r="D427" s="3" t="s">
        <v>1005</v>
      </c>
      <c r="E427" s="3" t="s">
        <v>1006</v>
      </c>
      <c r="F427" s="3" t="s">
        <v>836</v>
      </c>
      <c r="G427" s="3" t="s">
        <v>100</v>
      </c>
      <c r="H427" s="3" t="s">
        <v>89</v>
      </c>
      <c r="I427" s="3" t="s">
        <v>90</v>
      </c>
      <c r="J427" s="3" t="s">
        <v>1007</v>
      </c>
      <c r="K427" s="3" t="s">
        <v>92</v>
      </c>
      <c r="L427" s="3" t="s">
        <v>93</v>
      </c>
      <c r="M427" s="3" t="s">
        <v>94</v>
      </c>
      <c r="N427" s="2">
        <v>5000000</v>
      </c>
      <c r="O427" s="2">
        <v>4069087.73</v>
      </c>
      <c r="P427" s="10">
        <v>1</v>
      </c>
      <c r="Q427" s="2">
        <v>5000000</v>
      </c>
      <c r="R427" s="2">
        <v>4069087.73</v>
      </c>
      <c r="S427" s="3" t="s">
        <v>94</v>
      </c>
      <c r="T427" s="2">
        <v>341940.68</v>
      </c>
      <c r="U427" s="2">
        <v>341940.68</v>
      </c>
      <c r="V427" s="2">
        <v>5166.1499999999996</v>
      </c>
      <c r="W427" s="11">
        <v>1</v>
      </c>
      <c r="X427" s="2">
        <v>341940.68</v>
      </c>
      <c r="Y427" s="2">
        <v>341940.68</v>
      </c>
      <c r="Z427" s="2">
        <v>5166.1499999999996</v>
      </c>
      <c r="AA427" s="12">
        <v>4.9000000000000002E-2</v>
      </c>
      <c r="AB427" s="13">
        <v>44546</v>
      </c>
      <c r="AC427" s="13">
        <v>44500</v>
      </c>
      <c r="AD427" s="2">
        <v>1</v>
      </c>
      <c r="AE427" s="2">
        <v>5</v>
      </c>
      <c r="AF427" s="3" t="s">
        <v>95</v>
      </c>
      <c r="AG427" s="2">
        <v>0</v>
      </c>
      <c r="AH427" s="3" t="s">
        <v>95</v>
      </c>
      <c r="AI427" s="3" t="s">
        <v>95</v>
      </c>
      <c r="AJ427" s="2">
        <v>1</v>
      </c>
      <c r="AK427" s="2">
        <v>3797.0965883452877</v>
      </c>
      <c r="AL427" s="2">
        <v>0</v>
      </c>
      <c r="AM427" s="2">
        <v>57.367759050721915</v>
      </c>
      <c r="AN427" s="2">
        <v>3854.4643473960095</v>
      </c>
      <c r="AO427" s="2">
        <v>3797.0965883452877</v>
      </c>
      <c r="AP427" s="2">
        <v>0</v>
      </c>
      <c r="AQ427" s="2">
        <v>57.367759050721915</v>
      </c>
      <c r="AR427" s="2">
        <v>3854.4643473960095</v>
      </c>
      <c r="AS427" s="2">
        <v>273552.54399999999</v>
      </c>
      <c r="AT427" s="2">
        <v>0</v>
      </c>
      <c r="AU427" s="2">
        <v>4132.9199999999992</v>
      </c>
      <c r="AV427" s="2">
        <v>277685.46399999998</v>
      </c>
      <c r="AW427" s="2">
        <v>3797.0965883452877</v>
      </c>
      <c r="AX427" s="2">
        <v>0</v>
      </c>
      <c r="AY427" s="2">
        <v>57.367759050721915</v>
      </c>
      <c r="AZ427" s="2">
        <v>3854.4643473960095</v>
      </c>
      <c r="BA427" s="2">
        <v>19323.804247748005</v>
      </c>
      <c r="BB427" s="2">
        <v>0</v>
      </c>
      <c r="BC427" s="2">
        <v>291.9502625850289</v>
      </c>
      <c r="BD427" s="2">
        <v>19615.754510333034</v>
      </c>
      <c r="BE427" s="2">
        <v>19323.804247748005</v>
      </c>
      <c r="BF427" s="2">
        <v>0</v>
      </c>
      <c r="BG427" s="2">
        <v>291.9502625850289</v>
      </c>
      <c r="BH427" s="2">
        <v>19615.754510333034</v>
      </c>
      <c r="BI427" s="2">
        <v>1392136.2516703999</v>
      </c>
      <c r="BJ427" s="2">
        <v>0</v>
      </c>
      <c r="BK427" s="2">
        <v>21032.843171999997</v>
      </c>
      <c r="BL427" s="2">
        <v>1413169.0948423999</v>
      </c>
      <c r="BM427" s="2">
        <v>19323.804247748005</v>
      </c>
      <c r="BN427" s="2">
        <v>0</v>
      </c>
      <c r="BO427" s="2">
        <v>291.9502625850289</v>
      </c>
      <c r="BP427" s="2">
        <v>19615.754510333034</v>
      </c>
      <c r="BQ427" s="2" t="s">
        <v>96</v>
      </c>
      <c r="BR427" s="1">
        <v>1.4999999999999999E-2</v>
      </c>
      <c r="BS427" s="1">
        <v>3.5000000000000003E-2</v>
      </c>
      <c r="BT427" s="1">
        <v>0.26500000000000001</v>
      </c>
      <c r="BU427" s="2">
        <v>5129.1102000000001</v>
      </c>
      <c r="BV427" s="2">
        <v>11967.9238</v>
      </c>
      <c r="BW427" s="2">
        <v>90614.280200000008</v>
      </c>
      <c r="BX427" s="2">
        <v>5129.1102000000001</v>
      </c>
      <c r="BY427" s="2">
        <v>5129.1102000000001</v>
      </c>
      <c r="BZ427" s="2">
        <v>5129.1102000000001</v>
      </c>
      <c r="CA427" s="2">
        <v>11967.9238</v>
      </c>
      <c r="CB427" s="2">
        <v>90614.280200000008</v>
      </c>
      <c r="CC427" s="2">
        <v>5129.1102000000001</v>
      </c>
      <c r="CD427" s="2">
        <v>5129.1102000000001</v>
      </c>
      <c r="CE427" s="1">
        <f t="shared" si="6"/>
        <v>1.5000000000000001E-2</v>
      </c>
    </row>
    <row r="428" spans="1:83" ht="13.5" customHeight="1">
      <c r="A428" s="3" t="s">
        <v>520</v>
      </c>
      <c r="B428" t="s">
        <v>1009</v>
      </c>
      <c r="C428" s="9" t="s">
        <v>2037</v>
      </c>
      <c r="D428" s="3" t="s">
        <v>1010</v>
      </c>
      <c r="E428" s="3" t="s">
        <v>1011</v>
      </c>
      <c r="F428" s="3" t="s">
        <v>836</v>
      </c>
      <c r="G428" s="3" t="s">
        <v>100</v>
      </c>
      <c r="H428" s="3" t="s">
        <v>89</v>
      </c>
      <c r="I428" s="3" t="s">
        <v>90</v>
      </c>
      <c r="J428" s="3" t="s">
        <v>1012</v>
      </c>
      <c r="K428" s="3" t="s">
        <v>92</v>
      </c>
      <c r="L428" s="3" t="s">
        <v>93</v>
      </c>
      <c r="M428" s="3" t="s">
        <v>94</v>
      </c>
      <c r="N428" s="2">
        <v>5000000</v>
      </c>
      <c r="O428" s="2">
        <v>4576045.49</v>
      </c>
      <c r="P428" s="10">
        <v>1</v>
      </c>
      <c r="Q428" s="2">
        <v>5000000</v>
      </c>
      <c r="R428" s="2">
        <v>4576045.49</v>
      </c>
      <c r="S428" s="3" t="s">
        <v>94</v>
      </c>
      <c r="T428" s="2">
        <v>10843.44</v>
      </c>
      <c r="U428" s="2">
        <v>10843.44</v>
      </c>
      <c r="V428" s="2">
        <v>163.83000000000001</v>
      </c>
      <c r="W428" s="11">
        <v>1</v>
      </c>
      <c r="X428" s="2">
        <v>10843.44</v>
      </c>
      <c r="Y428" s="2">
        <v>10843.44</v>
      </c>
      <c r="Z428" s="2">
        <v>163.83000000000001</v>
      </c>
      <c r="AA428" s="12">
        <v>4.9000000000000002E-2</v>
      </c>
      <c r="AB428" s="13">
        <v>44546</v>
      </c>
      <c r="AC428" s="13">
        <v>44500</v>
      </c>
      <c r="AD428" s="2">
        <v>1</v>
      </c>
      <c r="AE428" s="2">
        <v>5</v>
      </c>
      <c r="AF428" s="3" t="s">
        <v>95</v>
      </c>
      <c r="AG428" s="2">
        <v>0</v>
      </c>
      <c r="AH428" s="3" t="s">
        <v>95</v>
      </c>
      <c r="AI428" s="3" t="s">
        <v>95</v>
      </c>
      <c r="AJ428" s="2">
        <v>1</v>
      </c>
      <c r="AK428" s="2">
        <v>120.41149660791115</v>
      </c>
      <c r="AL428" s="2">
        <v>0</v>
      </c>
      <c r="AM428" s="2">
        <v>1.819258048117026</v>
      </c>
      <c r="AN428" s="2">
        <v>122.23075465602817</v>
      </c>
      <c r="AO428" s="2">
        <v>120.41149660791115</v>
      </c>
      <c r="AP428" s="2">
        <v>0</v>
      </c>
      <c r="AQ428" s="2">
        <v>1.819258048117026</v>
      </c>
      <c r="AR428" s="2">
        <v>122.23075465602817</v>
      </c>
      <c r="AS428" s="2">
        <v>8674.7520000000004</v>
      </c>
      <c r="AT428" s="2">
        <v>0</v>
      </c>
      <c r="AU428" s="2">
        <v>131.06399999999999</v>
      </c>
      <c r="AV428" s="2">
        <v>8805.8160000000007</v>
      </c>
      <c r="AW428" s="2">
        <v>120.41149660791115</v>
      </c>
      <c r="AX428" s="2">
        <v>0</v>
      </c>
      <c r="AY428" s="2">
        <v>1.819258048117026</v>
      </c>
      <c r="AZ428" s="2">
        <v>122.23075465602817</v>
      </c>
      <c r="BA428" s="2">
        <v>612.78614738732063</v>
      </c>
      <c r="BB428" s="2">
        <v>0</v>
      </c>
      <c r="BC428" s="2">
        <v>9.2583861326723564</v>
      </c>
      <c r="BD428" s="2">
        <v>622.04453351999302</v>
      </c>
      <c r="BE428" s="2">
        <v>612.78614738732063</v>
      </c>
      <c r="BF428" s="2">
        <v>0</v>
      </c>
      <c r="BG428" s="2">
        <v>9.2583861326723564</v>
      </c>
      <c r="BH428" s="2">
        <v>622.04453351999302</v>
      </c>
      <c r="BI428" s="2">
        <v>44146.6804032</v>
      </c>
      <c r="BJ428" s="2">
        <v>0</v>
      </c>
      <c r="BK428" s="2">
        <v>666.99780239999996</v>
      </c>
      <c r="BL428" s="2">
        <v>44813.678205600008</v>
      </c>
      <c r="BM428" s="2">
        <v>612.78614738732063</v>
      </c>
      <c r="BN428" s="2">
        <v>0</v>
      </c>
      <c r="BO428" s="2">
        <v>9.2583861326723564</v>
      </c>
      <c r="BP428" s="2">
        <v>622.04453351999302</v>
      </c>
      <c r="BQ428" s="2" t="s">
        <v>96</v>
      </c>
      <c r="BR428" s="1">
        <v>1.4999999999999999E-2</v>
      </c>
      <c r="BS428" s="1">
        <v>3.5000000000000003E-2</v>
      </c>
      <c r="BT428" s="1">
        <v>0.26500000000000001</v>
      </c>
      <c r="BU428" s="2">
        <v>162.6516</v>
      </c>
      <c r="BV428" s="2">
        <v>379.52040000000005</v>
      </c>
      <c r="BW428" s="2">
        <v>2873.5116000000003</v>
      </c>
      <c r="BX428" s="2">
        <v>162.6516</v>
      </c>
      <c r="BY428" s="2">
        <v>162.6516</v>
      </c>
      <c r="BZ428" s="2">
        <v>162.6516</v>
      </c>
      <c r="CA428" s="2">
        <v>379.52040000000005</v>
      </c>
      <c r="CB428" s="2">
        <v>2873.5116000000003</v>
      </c>
      <c r="CC428" s="2">
        <v>162.6516</v>
      </c>
      <c r="CD428" s="2">
        <v>162.6516</v>
      </c>
      <c r="CE428" s="1">
        <f t="shared" si="6"/>
        <v>1.4999999999999999E-2</v>
      </c>
    </row>
    <row r="429" spans="1:83" ht="13.5" customHeight="1">
      <c r="A429" s="3" t="s">
        <v>520</v>
      </c>
      <c r="B429" t="s">
        <v>1013</v>
      </c>
      <c r="C429" s="9" t="s">
        <v>2038</v>
      </c>
      <c r="D429" s="3" t="s">
        <v>1010</v>
      </c>
      <c r="E429" s="3" t="s">
        <v>1011</v>
      </c>
      <c r="F429" s="3" t="s">
        <v>836</v>
      </c>
      <c r="G429" s="3" t="s">
        <v>100</v>
      </c>
      <c r="H429" s="3" t="s">
        <v>89</v>
      </c>
      <c r="I429" s="3" t="s">
        <v>90</v>
      </c>
      <c r="J429" s="3" t="s">
        <v>1012</v>
      </c>
      <c r="K429" s="3" t="s">
        <v>92</v>
      </c>
      <c r="L429" s="3" t="s">
        <v>93</v>
      </c>
      <c r="M429" s="3" t="s">
        <v>94</v>
      </c>
      <c r="N429" s="2">
        <v>5000000</v>
      </c>
      <c r="O429" s="2">
        <v>4576045.49</v>
      </c>
      <c r="P429" s="10">
        <v>1</v>
      </c>
      <c r="Q429" s="2">
        <v>5000000</v>
      </c>
      <c r="R429" s="2">
        <v>4576045.49</v>
      </c>
      <c r="S429" s="3" t="s">
        <v>94</v>
      </c>
      <c r="T429" s="2">
        <v>67531.83</v>
      </c>
      <c r="U429" s="2">
        <v>67531.83</v>
      </c>
      <c r="V429" s="2">
        <v>1020.29</v>
      </c>
      <c r="W429" s="11">
        <v>1</v>
      </c>
      <c r="X429" s="2">
        <v>67531.83</v>
      </c>
      <c r="Y429" s="2">
        <v>67531.83</v>
      </c>
      <c r="Z429" s="2">
        <v>1020.29</v>
      </c>
      <c r="AA429" s="12">
        <v>4.9000000000000002E-2</v>
      </c>
      <c r="AB429" s="13">
        <v>44546</v>
      </c>
      <c r="AC429" s="13">
        <v>44500</v>
      </c>
      <c r="AD429" s="2">
        <v>1</v>
      </c>
      <c r="AE429" s="2">
        <v>5</v>
      </c>
      <c r="AF429" s="3" t="s">
        <v>95</v>
      </c>
      <c r="AG429" s="2">
        <v>0</v>
      </c>
      <c r="AH429" s="3" t="s">
        <v>95</v>
      </c>
      <c r="AI429" s="3" t="s">
        <v>95</v>
      </c>
      <c r="AJ429" s="2">
        <v>1</v>
      </c>
      <c r="AK429" s="2">
        <v>749.91042685448826</v>
      </c>
      <c r="AL429" s="2">
        <v>0</v>
      </c>
      <c r="AM429" s="2">
        <v>11.329858963030704</v>
      </c>
      <c r="AN429" s="2">
        <v>761.24028581751895</v>
      </c>
      <c r="AO429" s="2">
        <v>749.91042685448826</v>
      </c>
      <c r="AP429" s="2">
        <v>0</v>
      </c>
      <c r="AQ429" s="2">
        <v>11.329858963030704</v>
      </c>
      <c r="AR429" s="2">
        <v>761.24028581751895</v>
      </c>
      <c r="AS429" s="2">
        <v>54025.464</v>
      </c>
      <c r="AT429" s="2">
        <v>0</v>
      </c>
      <c r="AU429" s="2">
        <v>816.23199999999986</v>
      </c>
      <c r="AV429" s="2">
        <v>54841.695999999996</v>
      </c>
      <c r="AW429" s="2">
        <v>749.91042685448826</v>
      </c>
      <c r="AX429" s="2">
        <v>0</v>
      </c>
      <c r="AY429" s="2">
        <v>11.329858963030704</v>
      </c>
      <c r="AZ429" s="2">
        <v>761.24028581751895</v>
      </c>
      <c r="BA429" s="2">
        <v>3816.3691533051765</v>
      </c>
      <c r="BB429" s="2">
        <v>0</v>
      </c>
      <c r="BC429" s="2">
        <v>57.658785248759557</v>
      </c>
      <c r="BD429" s="2">
        <v>3874.0279385539357</v>
      </c>
      <c r="BE429" s="2">
        <v>3816.3691533051765</v>
      </c>
      <c r="BF429" s="2">
        <v>0</v>
      </c>
      <c r="BG429" s="2">
        <v>57.658785248759557</v>
      </c>
      <c r="BH429" s="2">
        <v>3874.0279385539357</v>
      </c>
      <c r="BI429" s="2">
        <v>274940.98884240002</v>
      </c>
      <c r="BJ429" s="2">
        <v>0</v>
      </c>
      <c r="BK429" s="2">
        <v>4153.8862711999991</v>
      </c>
      <c r="BL429" s="2">
        <v>279094.87511359999</v>
      </c>
      <c r="BM429" s="2">
        <v>3816.3691533051765</v>
      </c>
      <c r="BN429" s="2">
        <v>0</v>
      </c>
      <c r="BO429" s="2">
        <v>57.658785248759557</v>
      </c>
      <c r="BP429" s="2">
        <v>3874.0279385539357</v>
      </c>
      <c r="BQ429" s="2" t="s">
        <v>96</v>
      </c>
      <c r="BR429" s="1">
        <v>1.4999999999999999E-2</v>
      </c>
      <c r="BS429" s="1">
        <v>3.5000000000000003E-2</v>
      </c>
      <c r="BT429" s="1">
        <v>0.26500000000000001</v>
      </c>
      <c r="BU429" s="2">
        <v>1012.97745</v>
      </c>
      <c r="BV429" s="2">
        <v>2363.6140500000001</v>
      </c>
      <c r="BW429" s="2">
        <v>17895.934950000003</v>
      </c>
      <c r="BX429" s="2">
        <v>1012.97745</v>
      </c>
      <c r="BY429" s="2">
        <v>1012.97745</v>
      </c>
      <c r="BZ429" s="2">
        <v>1012.97745</v>
      </c>
      <c r="CA429" s="2">
        <v>2363.6140500000001</v>
      </c>
      <c r="CB429" s="2">
        <v>17895.934950000003</v>
      </c>
      <c r="CC429" s="2">
        <v>1012.97745</v>
      </c>
      <c r="CD429" s="2">
        <v>1012.97745</v>
      </c>
      <c r="CE429" s="1">
        <f t="shared" si="6"/>
        <v>1.4999999999999999E-2</v>
      </c>
    </row>
    <row r="430" spans="1:83" ht="13.5" customHeight="1">
      <c r="A430" s="3" t="s">
        <v>520</v>
      </c>
      <c r="B430" t="s">
        <v>1014</v>
      </c>
      <c r="C430" s="9" t="s">
        <v>2039</v>
      </c>
      <c r="D430" s="3" t="s">
        <v>1015</v>
      </c>
      <c r="E430" s="3" t="s">
        <v>1016</v>
      </c>
      <c r="F430" s="3" t="s">
        <v>836</v>
      </c>
      <c r="G430" s="3" t="s">
        <v>100</v>
      </c>
      <c r="H430" s="3" t="s">
        <v>89</v>
      </c>
      <c r="I430" s="3" t="s">
        <v>90</v>
      </c>
      <c r="J430" s="3" t="s">
        <v>1017</v>
      </c>
      <c r="K430" s="3" t="s">
        <v>92</v>
      </c>
      <c r="L430" s="3" t="s">
        <v>93</v>
      </c>
      <c r="M430" s="3" t="s">
        <v>94</v>
      </c>
      <c r="N430" s="2">
        <v>5000000</v>
      </c>
      <c r="O430" s="2">
        <v>4886960.07</v>
      </c>
      <c r="P430" s="10">
        <v>1</v>
      </c>
      <c r="Q430" s="2">
        <v>5000000</v>
      </c>
      <c r="R430" s="2">
        <v>4886960.07</v>
      </c>
      <c r="S430" s="3" t="s">
        <v>94</v>
      </c>
      <c r="T430" s="2">
        <v>82318.03</v>
      </c>
      <c r="U430" s="2">
        <v>82318.03</v>
      </c>
      <c r="V430" s="2">
        <v>1210.08</v>
      </c>
      <c r="W430" s="11">
        <v>1</v>
      </c>
      <c r="X430" s="2">
        <v>82318.03</v>
      </c>
      <c r="Y430" s="2">
        <v>82318.03</v>
      </c>
      <c r="Z430" s="2">
        <v>1210.08</v>
      </c>
      <c r="AA430" s="12">
        <v>4.9000000000000002E-2</v>
      </c>
      <c r="AB430" s="13">
        <v>44546</v>
      </c>
      <c r="AC430" s="13">
        <v>44500</v>
      </c>
      <c r="AD430" s="2">
        <v>1</v>
      </c>
      <c r="AE430" s="2">
        <v>5</v>
      </c>
      <c r="AF430" s="3" t="s">
        <v>95</v>
      </c>
      <c r="AG430" s="2">
        <v>0</v>
      </c>
      <c r="AH430" s="3" t="s">
        <v>95</v>
      </c>
      <c r="AI430" s="3" t="s">
        <v>95</v>
      </c>
      <c r="AJ430" s="2">
        <v>1</v>
      </c>
      <c r="AK430" s="2">
        <v>914.10448991417184</v>
      </c>
      <c r="AL430" s="2">
        <v>0</v>
      </c>
      <c r="AM430" s="2">
        <v>13.437391069190321</v>
      </c>
      <c r="AN430" s="2">
        <v>927.54188098336215</v>
      </c>
      <c r="AO430" s="2">
        <v>914.10448991417184</v>
      </c>
      <c r="AP430" s="2">
        <v>0</v>
      </c>
      <c r="AQ430" s="2">
        <v>13.437391069190321</v>
      </c>
      <c r="AR430" s="2">
        <v>927.54188098336215</v>
      </c>
      <c r="AS430" s="2">
        <v>65854.423999999999</v>
      </c>
      <c r="AT430" s="2">
        <v>0</v>
      </c>
      <c r="AU430" s="2">
        <v>968.06399999999985</v>
      </c>
      <c r="AV430" s="2">
        <v>66822.488000000012</v>
      </c>
      <c r="AW430" s="2">
        <v>914.10448991417184</v>
      </c>
      <c r="AX430" s="2">
        <v>0</v>
      </c>
      <c r="AY430" s="2">
        <v>13.437391069190321</v>
      </c>
      <c r="AZ430" s="2">
        <v>927.54188098336215</v>
      </c>
      <c r="BA430" s="2">
        <v>4651.9691596222119</v>
      </c>
      <c r="BB430" s="2">
        <v>0</v>
      </c>
      <c r="BC430" s="2">
        <v>68.384226890216468</v>
      </c>
      <c r="BD430" s="2">
        <v>4720.3533865124282</v>
      </c>
      <c r="BE430" s="2">
        <v>4651.9691596222119</v>
      </c>
      <c r="BF430" s="2">
        <v>0</v>
      </c>
      <c r="BG430" s="2">
        <v>68.384226890216468</v>
      </c>
      <c r="BH430" s="2">
        <v>4720.3533865124282</v>
      </c>
      <c r="BI430" s="2">
        <v>335139.74917840003</v>
      </c>
      <c r="BJ430" s="2">
        <v>0</v>
      </c>
      <c r="BK430" s="2">
        <v>4926.5745023999998</v>
      </c>
      <c r="BL430" s="2">
        <v>340066.32368080009</v>
      </c>
      <c r="BM430" s="2">
        <v>4651.9691596222119</v>
      </c>
      <c r="BN430" s="2">
        <v>0</v>
      </c>
      <c r="BO430" s="2">
        <v>68.384226890216468</v>
      </c>
      <c r="BP430" s="2">
        <v>4720.3533865124282</v>
      </c>
      <c r="BQ430" s="2" t="s">
        <v>96</v>
      </c>
      <c r="BR430" s="1">
        <v>1.4999999999999999E-2</v>
      </c>
      <c r="BS430" s="1">
        <v>3.5000000000000003E-2</v>
      </c>
      <c r="BT430" s="1">
        <v>0.26500000000000001</v>
      </c>
      <c r="BU430" s="2">
        <v>1234.77045</v>
      </c>
      <c r="BV430" s="2">
        <v>2881.1310500000004</v>
      </c>
      <c r="BW430" s="2">
        <v>21814.27795</v>
      </c>
      <c r="BX430" s="2">
        <v>1234.77045</v>
      </c>
      <c r="BY430" s="2">
        <v>1234.77045</v>
      </c>
      <c r="BZ430" s="2">
        <v>1234.77045</v>
      </c>
      <c r="CA430" s="2">
        <v>2881.1310500000004</v>
      </c>
      <c r="CB430" s="2">
        <v>21814.27795</v>
      </c>
      <c r="CC430" s="2">
        <v>1234.77045</v>
      </c>
      <c r="CD430" s="2">
        <v>1234.77045</v>
      </c>
      <c r="CE430" s="1">
        <f t="shared" si="6"/>
        <v>1.4999999999999999E-2</v>
      </c>
    </row>
    <row r="431" spans="1:83" ht="13.5" customHeight="1">
      <c r="A431" s="3" t="s">
        <v>520</v>
      </c>
      <c r="B431" t="s">
        <v>1018</v>
      </c>
      <c r="C431" s="9" t="s">
        <v>2040</v>
      </c>
      <c r="D431" s="3" t="s">
        <v>1019</v>
      </c>
      <c r="E431" s="3" t="s">
        <v>1020</v>
      </c>
      <c r="F431" s="3" t="s">
        <v>836</v>
      </c>
      <c r="G431" s="3" t="s">
        <v>100</v>
      </c>
      <c r="H431" s="3" t="s">
        <v>89</v>
      </c>
      <c r="I431" s="3" t="s">
        <v>90</v>
      </c>
      <c r="J431" s="3" t="s">
        <v>1021</v>
      </c>
      <c r="K431" s="3" t="s">
        <v>92</v>
      </c>
      <c r="L431" s="3" t="s">
        <v>93</v>
      </c>
      <c r="M431" s="3" t="s">
        <v>94</v>
      </c>
      <c r="N431" s="2">
        <v>10000000</v>
      </c>
      <c r="O431" s="2">
        <v>5500000</v>
      </c>
      <c r="P431" s="10">
        <v>1</v>
      </c>
      <c r="Q431" s="2">
        <v>10000000</v>
      </c>
      <c r="R431" s="2">
        <v>5500000</v>
      </c>
      <c r="S431" s="3" t="s">
        <v>94</v>
      </c>
      <c r="T431" s="2">
        <v>4500000</v>
      </c>
      <c r="U431" s="2">
        <v>4500000</v>
      </c>
      <c r="V431" s="2">
        <v>59812.5</v>
      </c>
      <c r="W431" s="11">
        <v>1</v>
      </c>
      <c r="X431" s="2">
        <v>4500000</v>
      </c>
      <c r="Y431" s="2">
        <v>4500000</v>
      </c>
      <c r="Z431" s="2">
        <v>59812.5</v>
      </c>
      <c r="AA431" s="12">
        <v>5.5E-2</v>
      </c>
      <c r="AB431" s="13">
        <v>44525</v>
      </c>
      <c r="AC431" s="13">
        <v>44500</v>
      </c>
      <c r="AD431" s="2">
        <v>1</v>
      </c>
      <c r="AE431" s="2">
        <v>4</v>
      </c>
      <c r="AF431" s="3" t="s">
        <v>95</v>
      </c>
      <c r="AG431" s="2">
        <v>0</v>
      </c>
      <c r="AH431" s="3" t="s">
        <v>95</v>
      </c>
      <c r="AI431" s="3" t="s">
        <v>95</v>
      </c>
      <c r="AJ431" s="2">
        <v>1</v>
      </c>
      <c r="AK431" s="2">
        <v>30522.802037645284</v>
      </c>
      <c r="AL431" s="2">
        <v>0</v>
      </c>
      <c r="AM431" s="2">
        <v>405.69891041703522</v>
      </c>
      <c r="AN431" s="2">
        <v>30928.500948062319</v>
      </c>
      <c r="AO431" s="2">
        <v>30522.802037645284</v>
      </c>
      <c r="AP431" s="2">
        <v>0</v>
      </c>
      <c r="AQ431" s="2">
        <v>405.69891041703522</v>
      </c>
      <c r="AR431" s="2">
        <v>30928.500948062319</v>
      </c>
      <c r="AS431" s="2">
        <v>3600000</v>
      </c>
      <c r="AT431" s="2">
        <v>0</v>
      </c>
      <c r="AU431" s="2">
        <v>47849.999999999993</v>
      </c>
      <c r="AV431" s="2">
        <v>3647850</v>
      </c>
      <c r="AW431" s="2">
        <v>30522.802037645284</v>
      </c>
      <c r="AX431" s="2">
        <v>0</v>
      </c>
      <c r="AY431" s="2">
        <v>405.69891041703522</v>
      </c>
      <c r="AZ431" s="2">
        <v>30928.500948062319</v>
      </c>
      <c r="BA431" s="2">
        <v>155333.59184978061</v>
      </c>
      <c r="BB431" s="2">
        <v>0</v>
      </c>
      <c r="BC431" s="2">
        <v>2064.642325003334</v>
      </c>
      <c r="BD431" s="2">
        <v>157398.23417478395</v>
      </c>
      <c r="BE431" s="2">
        <v>155333.59184978061</v>
      </c>
      <c r="BF431" s="2">
        <v>0</v>
      </c>
      <c r="BG431" s="2">
        <v>2064.642325003334</v>
      </c>
      <c r="BH431" s="2">
        <v>157398.23417478395</v>
      </c>
      <c r="BI431" s="2">
        <v>18320760</v>
      </c>
      <c r="BJ431" s="2">
        <v>0</v>
      </c>
      <c r="BK431" s="2">
        <v>243513.43499999997</v>
      </c>
      <c r="BL431" s="2">
        <v>18564273.435000002</v>
      </c>
      <c r="BM431" s="2">
        <v>155333.59184978061</v>
      </c>
      <c r="BN431" s="2">
        <v>0</v>
      </c>
      <c r="BO431" s="2">
        <v>2064.642325003334</v>
      </c>
      <c r="BP431" s="2">
        <v>157398.23417478395</v>
      </c>
      <c r="BQ431" s="2" t="s">
        <v>96</v>
      </c>
      <c r="BR431" s="1">
        <v>1.4999999999999999E-2</v>
      </c>
      <c r="BS431" s="1">
        <v>3.5000000000000003E-2</v>
      </c>
      <c r="BT431" s="1">
        <v>0.26500000000000001</v>
      </c>
      <c r="BU431" s="2">
        <v>67500</v>
      </c>
      <c r="BV431" s="2">
        <v>157500.00000000003</v>
      </c>
      <c r="BW431" s="2">
        <v>1192500</v>
      </c>
      <c r="BX431" s="2">
        <v>67500</v>
      </c>
      <c r="BY431" s="2">
        <v>67500</v>
      </c>
      <c r="BZ431" s="2">
        <v>67500</v>
      </c>
      <c r="CA431" s="2">
        <v>157500.00000000003</v>
      </c>
      <c r="CB431" s="2">
        <v>1192500</v>
      </c>
      <c r="CC431" s="2">
        <v>67500</v>
      </c>
      <c r="CD431" s="2">
        <v>67500</v>
      </c>
      <c r="CE431" s="1">
        <f t="shared" si="6"/>
        <v>1.4999999999999999E-2</v>
      </c>
    </row>
    <row r="432" spans="1:83" ht="13.5" customHeight="1">
      <c r="A432" s="3" t="s">
        <v>520</v>
      </c>
      <c r="B432" t="s">
        <v>1022</v>
      </c>
      <c r="C432" s="9" t="s">
        <v>2041</v>
      </c>
      <c r="D432" s="3" t="s">
        <v>1023</v>
      </c>
      <c r="E432" s="3" t="s">
        <v>1024</v>
      </c>
      <c r="F432" s="3" t="s">
        <v>836</v>
      </c>
      <c r="G432" s="3" t="s">
        <v>504</v>
      </c>
      <c r="H432" s="3" t="s">
        <v>89</v>
      </c>
      <c r="I432" s="3" t="s">
        <v>90</v>
      </c>
      <c r="J432" s="3" t="s">
        <v>1025</v>
      </c>
      <c r="K432" s="3" t="s">
        <v>92</v>
      </c>
      <c r="L432" s="3" t="s">
        <v>93</v>
      </c>
      <c r="M432" s="3" t="s">
        <v>94</v>
      </c>
      <c r="N432" s="2">
        <v>5000000</v>
      </c>
      <c r="O432" s="2">
        <v>1000000</v>
      </c>
      <c r="P432" s="10">
        <v>1</v>
      </c>
      <c r="Q432" s="2">
        <v>5000000</v>
      </c>
      <c r="R432" s="2">
        <v>1000000</v>
      </c>
      <c r="S432" s="3" t="s">
        <v>94</v>
      </c>
      <c r="T432" s="2">
        <v>4000000</v>
      </c>
      <c r="U432" s="2">
        <v>4000000</v>
      </c>
      <c r="V432" s="2">
        <v>53166.67</v>
      </c>
      <c r="W432" s="11">
        <v>1</v>
      </c>
      <c r="X432" s="2">
        <v>4000000</v>
      </c>
      <c r="Y432" s="2">
        <v>4000000</v>
      </c>
      <c r="Z432" s="2">
        <v>53166.67</v>
      </c>
      <c r="AA432" s="12">
        <v>5.5E-2</v>
      </c>
      <c r="AB432" s="13">
        <v>44525</v>
      </c>
      <c r="AC432" s="13">
        <v>44500</v>
      </c>
      <c r="AD432" s="2">
        <v>1</v>
      </c>
      <c r="AE432" s="2">
        <v>4</v>
      </c>
      <c r="AF432" s="3" t="s">
        <v>95</v>
      </c>
      <c r="AG432" s="2">
        <v>0</v>
      </c>
      <c r="AH432" s="3" t="s">
        <v>95</v>
      </c>
      <c r="AI432" s="3" t="s">
        <v>95</v>
      </c>
      <c r="AJ432" s="2">
        <v>1</v>
      </c>
      <c r="AK432" s="2">
        <v>27131.379589018026</v>
      </c>
      <c r="AL432" s="2">
        <v>0</v>
      </c>
      <c r="AM432" s="2">
        <v>360.62127631351422</v>
      </c>
      <c r="AN432" s="2">
        <v>27492.000865331542</v>
      </c>
      <c r="AO432" s="2">
        <v>27131.379589018026</v>
      </c>
      <c r="AP432" s="2">
        <v>0</v>
      </c>
      <c r="AQ432" s="2">
        <v>360.62127631351422</v>
      </c>
      <c r="AR432" s="2">
        <v>27492.000865331542</v>
      </c>
      <c r="AS432" s="2">
        <v>3200000</v>
      </c>
      <c r="AT432" s="2">
        <v>0</v>
      </c>
      <c r="AU432" s="2">
        <v>42533.335999999996</v>
      </c>
      <c r="AV432" s="2">
        <v>3242533.3360000001</v>
      </c>
      <c r="AW432" s="2">
        <v>27131.379589018026</v>
      </c>
      <c r="AX432" s="2">
        <v>0</v>
      </c>
      <c r="AY432" s="2">
        <v>360.62127631351422</v>
      </c>
      <c r="AZ432" s="2">
        <v>27492.000865331542</v>
      </c>
      <c r="BA432" s="2">
        <v>138074.30386647163</v>
      </c>
      <c r="BB432" s="2">
        <v>0</v>
      </c>
      <c r="BC432" s="2">
        <v>1835.2377372871053</v>
      </c>
      <c r="BD432" s="2">
        <v>139909.54160375876</v>
      </c>
      <c r="BE432" s="2">
        <v>138074.30386647163</v>
      </c>
      <c r="BF432" s="2">
        <v>0</v>
      </c>
      <c r="BG432" s="2">
        <v>1835.2377372871053</v>
      </c>
      <c r="BH432" s="2">
        <v>139909.54160375876</v>
      </c>
      <c r="BI432" s="2">
        <v>16285120</v>
      </c>
      <c r="BJ432" s="2">
        <v>0</v>
      </c>
      <c r="BK432" s="2">
        <v>216456.4002376</v>
      </c>
      <c r="BL432" s="2">
        <v>16501576.400237601</v>
      </c>
      <c r="BM432" s="2">
        <v>138074.30386647163</v>
      </c>
      <c r="BN432" s="2">
        <v>0</v>
      </c>
      <c r="BO432" s="2">
        <v>1835.2377372871053</v>
      </c>
      <c r="BP432" s="2">
        <v>139909.54160375876</v>
      </c>
      <c r="BQ432" s="2" t="s">
        <v>96</v>
      </c>
      <c r="BR432" s="1">
        <v>1.4999999999999999E-2</v>
      </c>
      <c r="BS432" s="1">
        <v>3.5000000000000003E-2</v>
      </c>
      <c r="BT432" s="1">
        <v>0.26500000000000001</v>
      </c>
      <c r="BU432" s="2">
        <v>60000</v>
      </c>
      <c r="BV432" s="2">
        <v>140000</v>
      </c>
      <c r="BW432" s="2">
        <v>1060000</v>
      </c>
      <c r="BX432" s="2">
        <v>60000</v>
      </c>
      <c r="BY432" s="2">
        <v>60000</v>
      </c>
      <c r="BZ432" s="2">
        <v>60000</v>
      </c>
      <c r="CA432" s="2">
        <v>140000</v>
      </c>
      <c r="CB432" s="2">
        <v>1060000</v>
      </c>
      <c r="CC432" s="2">
        <v>60000</v>
      </c>
      <c r="CD432" s="2">
        <v>60000</v>
      </c>
      <c r="CE432" s="1">
        <f t="shared" si="6"/>
        <v>1.4999999999999999E-2</v>
      </c>
    </row>
    <row r="433" spans="1:83" ht="13.5" customHeight="1">
      <c r="A433" s="3" t="s">
        <v>520</v>
      </c>
      <c r="B433" t="s">
        <v>1026</v>
      </c>
      <c r="C433" s="9" t="s">
        <v>2042</v>
      </c>
      <c r="D433" s="3" t="s">
        <v>1027</v>
      </c>
      <c r="E433" s="3" t="s">
        <v>1028</v>
      </c>
      <c r="F433" s="3" t="s">
        <v>836</v>
      </c>
      <c r="G433" s="3" t="s">
        <v>100</v>
      </c>
      <c r="H433" s="3" t="s">
        <v>89</v>
      </c>
      <c r="I433" s="3" t="s">
        <v>90</v>
      </c>
      <c r="J433" s="3" t="s">
        <v>1029</v>
      </c>
      <c r="K433" s="3" t="s">
        <v>92</v>
      </c>
      <c r="L433" s="3" t="s">
        <v>93</v>
      </c>
      <c r="M433" s="3" t="s">
        <v>94</v>
      </c>
      <c r="N433" s="2">
        <v>5000000</v>
      </c>
      <c r="O433" s="2">
        <v>258886.2</v>
      </c>
      <c r="P433" s="10">
        <v>1</v>
      </c>
      <c r="Q433" s="2">
        <v>5000000</v>
      </c>
      <c r="R433" s="2">
        <v>258886.2</v>
      </c>
      <c r="S433" s="3" t="s">
        <v>94</v>
      </c>
      <c r="T433" s="2">
        <v>3280531.33</v>
      </c>
      <c r="U433" s="2">
        <v>3280531.33</v>
      </c>
      <c r="V433" s="2">
        <v>43603.73</v>
      </c>
      <c r="W433" s="11">
        <v>1</v>
      </c>
      <c r="X433" s="2">
        <v>3280531.33</v>
      </c>
      <c r="Y433" s="2">
        <v>3280531.33</v>
      </c>
      <c r="Z433" s="2">
        <v>43603.73</v>
      </c>
      <c r="AA433" s="12">
        <v>5.5E-2</v>
      </c>
      <c r="AB433" s="13">
        <v>44525</v>
      </c>
      <c r="AC433" s="13">
        <v>44500</v>
      </c>
      <c r="AD433" s="2">
        <v>1</v>
      </c>
      <c r="AE433" s="2">
        <v>4</v>
      </c>
      <c r="AF433" s="3" t="s">
        <v>95</v>
      </c>
      <c r="AG433" s="2">
        <v>0</v>
      </c>
      <c r="AH433" s="3" t="s">
        <v>95</v>
      </c>
      <c r="AI433" s="3" t="s">
        <v>95</v>
      </c>
      <c r="AJ433" s="2">
        <v>1</v>
      </c>
      <c r="AK433" s="2">
        <v>22251.335191974045</v>
      </c>
      <c r="AL433" s="2">
        <v>0</v>
      </c>
      <c r="AM433" s="2">
        <v>295.75733753176326</v>
      </c>
      <c r="AN433" s="2">
        <v>22547.092529505808</v>
      </c>
      <c r="AO433" s="2">
        <v>22251.335191974045</v>
      </c>
      <c r="AP433" s="2">
        <v>0</v>
      </c>
      <c r="AQ433" s="2">
        <v>295.75733753176326</v>
      </c>
      <c r="AR433" s="2">
        <v>22547.092529505808</v>
      </c>
      <c r="AS433" s="2">
        <v>2624425.0639999998</v>
      </c>
      <c r="AT433" s="2">
        <v>0</v>
      </c>
      <c r="AU433" s="2">
        <v>34882.983999999997</v>
      </c>
      <c r="AV433" s="2">
        <v>2659308.048</v>
      </c>
      <c r="AW433" s="2">
        <v>22251.335191974045</v>
      </c>
      <c r="AX433" s="2">
        <v>0</v>
      </c>
      <c r="AY433" s="2">
        <v>295.75733753176326</v>
      </c>
      <c r="AZ433" s="2">
        <v>22547.092529505808</v>
      </c>
      <c r="BA433" s="2">
        <v>113239.26992547512</v>
      </c>
      <c r="BB433" s="2">
        <v>0</v>
      </c>
      <c r="BC433" s="2">
        <v>1505.1386664328963</v>
      </c>
      <c r="BD433" s="2">
        <v>114744.40859190801</v>
      </c>
      <c r="BE433" s="2">
        <v>113239.26992547512</v>
      </c>
      <c r="BF433" s="2">
        <v>0</v>
      </c>
      <c r="BG433" s="2">
        <v>1505.1386664328963</v>
      </c>
      <c r="BH433" s="2">
        <v>114744.40859190801</v>
      </c>
      <c r="BI433" s="2">
        <v>13355961.593202399</v>
      </c>
      <c r="BJ433" s="2">
        <v>0</v>
      </c>
      <c r="BK433" s="2">
        <v>177522.99387439998</v>
      </c>
      <c r="BL433" s="2">
        <v>13533484.5870768</v>
      </c>
      <c r="BM433" s="2">
        <v>113239.26992547512</v>
      </c>
      <c r="BN433" s="2">
        <v>0</v>
      </c>
      <c r="BO433" s="2">
        <v>1505.1386664328963</v>
      </c>
      <c r="BP433" s="2">
        <v>114744.40859190801</v>
      </c>
      <c r="BQ433" s="2" t="s">
        <v>96</v>
      </c>
      <c r="BR433" s="1">
        <v>1.4999999999999999E-2</v>
      </c>
      <c r="BS433" s="1">
        <v>3.5000000000000003E-2</v>
      </c>
      <c r="BT433" s="1">
        <v>0.26500000000000001</v>
      </c>
      <c r="BU433" s="2">
        <v>49207.969949999999</v>
      </c>
      <c r="BV433" s="2">
        <v>114818.59655000002</v>
      </c>
      <c r="BW433" s="2">
        <v>869340.80245000008</v>
      </c>
      <c r="BX433" s="2">
        <v>49207.969949999999</v>
      </c>
      <c r="BY433" s="2">
        <v>49207.969949999999</v>
      </c>
      <c r="BZ433" s="2">
        <v>49207.969949999999</v>
      </c>
      <c r="CA433" s="2">
        <v>114818.59655000002</v>
      </c>
      <c r="CB433" s="2">
        <v>869340.80245000008</v>
      </c>
      <c r="CC433" s="2">
        <v>49207.969949999999</v>
      </c>
      <c r="CD433" s="2">
        <v>49207.969949999999</v>
      </c>
      <c r="CE433" s="1">
        <f t="shared" si="6"/>
        <v>1.4999999999999999E-2</v>
      </c>
    </row>
    <row r="434" spans="1:83" ht="13.5" customHeight="1">
      <c r="A434" s="3" t="s">
        <v>520</v>
      </c>
      <c r="B434" t="s">
        <v>1030</v>
      </c>
      <c r="C434" s="9" t="s">
        <v>2043</v>
      </c>
      <c r="D434" s="3" t="s">
        <v>1027</v>
      </c>
      <c r="E434" s="3" t="s">
        <v>1028</v>
      </c>
      <c r="F434" s="3" t="s">
        <v>836</v>
      </c>
      <c r="G434" s="3" t="s">
        <v>100</v>
      </c>
      <c r="H434" s="3" t="s">
        <v>89</v>
      </c>
      <c r="I434" s="3" t="s">
        <v>90</v>
      </c>
      <c r="J434" s="3" t="s">
        <v>1029</v>
      </c>
      <c r="K434" s="3" t="s">
        <v>92</v>
      </c>
      <c r="L434" s="3" t="s">
        <v>93</v>
      </c>
      <c r="M434" s="3" t="s">
        <v>94</v>
      </c>
      <c r="N434" s="2">
        <v>5000000</v>
      </c>
      <c r="O434" s="2">
        <v>258886.2</v>
      </c>
      <c r="P434" s="10">
        <v>1</v>
      </c>
      <c r="Q434" s="2">
        <v>5000000</v>
      </c>
      <c r="R434" s="2">
        <v>258886.2</v>
      </c>
      <c r="S434" s="3" t="s">
        <v>94</v>
      </c>
      <c r="T434" s="2">
        <v>1254860.03</v>
      </c>
      <c r="U434" s="2">
        <v>1254860.03</v>
      </c>
      <c r="V434" s="2">
        <v>16679.18</v>
      </c>
      <c r="W434" s="11">
        <v>1</v>
      </c>
      <c r="X434" s="2">
        <v>1254860.03</v>
      </c>
      <c r="Y434" s="2">
        <v>1254860.03</v>
      </c>
      <c r="Z434" s="2">
        <v>16679.18</v>
      </c>
      <c r="AA434" s="12">
        <v>5.5E-2</v>
      </c>
      <c r="AB434" s="13">
        <v>44525</v>
      </c>
      <c r="AC434" s="13">
        <v>44500</v>
      </c>
      <c r="AD434" s="2">
        <v>1</v>
      </c>
      <c r="AE434" s="2">
        <v>4</v>
      </c>
      <c r="AF434" s="3" t="s">
        <v>95</v>
      </c>
      <c r="AG434" s="2">
        <v>0</v>
      </c>
      <c r="AH434" s="3" t="s">
        <v>95</v>
      </c>
      <c r="AI434" s="3" t="s">
        <v>95</v>
      </c>
      <c r="AJ434" s="2">
        <v>1</v>
      </c>
      <c r="AK434" s="2">
        <v>8511.5209512541369</v>
      </c>
      <c r="AL434" s="2">
        <v>0</v>
      </c>
      <c r="AM434" s="2">
        <v>113.13229095338941</v>
      </c>
      <c r="AN434" s="2">
        <v>8624.653242207527</v>
      </c>
      <c r="AO434" s="2">
        <v>8511.5209512541369</v>
      </c>
      <c r="AP434" s="2">
        <v>0</v>
      </c>
      <c r="AQ434" s="2">
        <v>113.13229095338941</v>
      </c>
      <c r="AR434" s="2">
        <v>8624.653242207527</v>
      </c>
      <c r="AS434" s="2">
        <v>1003888.024</v>
      </c>
      <c r="AT434" s="2">
        <v>0</v>
      </c>
      <c r="AU434" s="2">
        <v>13343.343999999999</v>
      </c>
      <c r="AV434" s="2">
        <v>1017231.3679999999</v>
      </c>
      <c r="AW434" s="2">
        <v>8511.5209512541369</v>
      </c>
      <c r="AX434" s="2">
        <v>0</v>
      </c>
      <c r="AY434" s="2">
        <v>113.13229095338941</v>
      </c>
      <c r="AZ434" s="2">
        <v>8624.653242207527</v>
      </c>
      <c r="BA434" s="2">
        <v>43315.981273027428</v>
      </c>
      <c r="BB434" s="2">
        <v>0</v>
      </c>
      <c r="BC434" s="2">
        <v>575.74154189089404</v>
      </c>
      <c r="BD434" s="2">
        <v>43891.722814918328</v>
      </c>
      <c r="BE434" s="2">
        <v>43315.981273027428</v>
      </c>
      <c r="BF434" s="2">
        <v>0</v>
      </c>
      <c r="BG434" s="2">
        <v>575.74154189089404</v>
      </c>
      <c r="BH434" s="2">
        <v>43891.722814918328</v>
      </c>
      <c r="BI434" s="2">
        <v>5108886.5429384001</v>
      </c>
      <c r="BJ434" s="2">
        <v>0</v>
      </c>
      <c r="BK434" s="2">
        <v>67905.611950399994</v>
      </c>
      <c r="BL434" s="2">
        <v>5176792.1548887994</v>
      </c>
      <c r="BM434" s="2">
        <v>43315.981273027428</v>
      </c>
      <c r="BN434" s="2">
        <v>0</v>
      </c>
      <c r="BO434" s="2">
        <v>575.74154189089404</v>
      </c>
      <c r="BP434" s="2">
        <v>43891.722814918328</v>
      </c>
      <c r="BQ434" s="2" t="s">
        <v>96</v>
      </c>
      <c r="BR434" s="1">
        <v>1.4999999999999999E-2</v>
      </c>
      <c r="BS434" s="1">
        <v>3.5000000000000003E-2</v>
      </c>
      <c r="BT434" s="1">
        <v>0.26500000000000001</v>
      </c>
      <c r="BU434" s="2">
        <v>18822.900450000001</v>
      </c>
      <c r="BV434" s="2">
        <v>43920.101050000005</v>
      </c>
      <c r="BW434" s="2">
        <v>332537.90795000002</v>
      </c>
      <c r="BX434" s="2">
        <v>18822.900450000001</v>
      </c>
      <c r="BY434" s="2">
        <v>18822.900450000001</v>
      </c>
      <c r="BZ434" s="2">
        <v>18822.900450000001</v>
      </c>
      <c r="CA434" s="2">
        <v>43920.101050000005</v>
      </c>
      <c r="CB434" s="2">
        <v>332537.90795000002</v>
      </c>
      <c r="CC434" s="2">
        <v>18822.900450000001</v>
      </c>
      <c r="CD434" s="2">
        <v>18822.900450000001</v>
      </c>
      <c r="CE434" s="1">
        <f t="shared" si="6"/>
        <v>1.5000000000000001E-2</v>
      </c>
    </row>
    <row r="435" spans="1:83" ht="13.5" customHeight="1">
      <c r="A435" s="3" t="s">
        <v>520</v>
      </c>
      <c r="B435" t="s">
        <v>1031</v>
      </c>
      <c r="C435" s="9" t="s">
        <v>2044</v>
      </c>
      <c r="D435" s="3" t="s">
        <v>1027</v>
      </c>
      <c r="E435" s="3" t="s">
        <v>1028</v>
      </c>
      <c r="F435" s="3" t="s">
        <v>836</v>
      </c>
      <c r="G435" s="3" t="s">
        <v>100</v>
      </c>
      <c r="H435" s="3" t="s">
        <v>89</v>
      </c>
      <c r="I435" s="3" t="s">
        <v>90</v>
      </c>
      <c r="J435" s="3" t="s">
        <v>1029</v>
      </c>
      <c r="K435" s="3" t="s">
        <v>92</v>
      </c>
      <c r="L435" s="3" t="s">
        <v>93</v>
      </c>
      <c r="M435" s="3" t="s">
        <v>94</v>
      </c>
      <c r="N435" s="2">
        <v>5000000</v>
      </c>
      <c r="O435" s="2">
        <v>258886.2</v>
      </c>
      <c r="P435" s="10">
        <v>1</v>
      </c>
      <c r="Q435" s="2">
        <v>5000000</v>
      </c>
      <c r="R435" s="2">
        <v>258886.2</v>
      </c>
      <c r="S435" s="3" t="s">
        <v>94</v>
      </c>
      <c r="T435" s="2">
        <v>205722.44</v>
      </c>
      <c r="U435" s="2">
        <v>205722.44</v>
      </c>
      <c r="V435" s="2">
        <v>2734.39</v>
      </c>
      <c r="W435" s="11">
        <v>1</v>
      </c>
      <c r="X435" s="2">
        <v>205722.44</v>
      </c>
      <c r="Y435" s="2">
        <v>205722.44</v>
      </c>
      <c r="Z435" s="2">
        <v>2734.39</v>
      </c>
      <c r="AA435" s="12">
        <v>5.5E-2</v>
      </c>
      <c r="AB435" s="13">
        <v>44525</v>
      </c>
      <c r="AC435" s="13">
        <v>44500</v>
      </c>
      <c r="AD435" s="2">
        <v>1</v>
      </c>
      <c r="AE435" s="2">
        <v>4</v>
      </c>
      <c r="AF435" s="3" t="s">
        <v>95</v>
      </c>
      <c r="AG435" s="2">
        <v>0</v>
      </c>
      <c r="AH435" s="3" t="s">
        <v>95</v>
      </c>
      <c r="AI435" s="3" t="s">
        <v>95</v>
      </c>
      <c r="AJ435" s="2">
        <v>1</v>
      </c>
      <c r="AK435" s="2">
        <v>1395.3834024047464</v>
      </c>
      <c r="AL435" s="2">
        <v>0</v>
      </c>
      <c r="AM435" s="2">
        <v>18.546943258603747</v>
      </c>
      <c r="AN435" s="2">
        <v>1413.9303456633502</v>
      </c>
      <c r="AO435" s="2">
        <v>1395.3834024047464</v>
      </c>
      <c r="AP435" s="2">
        <v>0</v>
      </c>
      <c r="AQ435" s="2">
        <v>18.546943258603747</v>
      </c>
      <c r="AR435" s="2">
        <v>1413.9303456633502</v>
      </c>
      <c r="AS435" s="2">
        <v>164577.95199999999</v>
      </c>
      <c r="AT435" s="2">
        <v>0</v>
      </c>
      <c r="AU435" s="2">
        <v>2187.5119999999997</v>
      </c>
      <c r="AV435" s="2">
        <v>166765.46399999998</v>
      </c>
      <c r="AW435" s="2">
        <v>1395.3834024047464</v>
      </c>
      <c r="AX435" s="2">
        <v>0</v>
      </c>
      <c r="AY435" s="2">
        <v>18.546943258603747</v>
      </c>
      <c r="AZ435" s="2">
        <v>1413.9303456633502</v>
      </c>
      <c r="BA435" s="2">
        <v>7101.2456731779957</v>
      </c>
      <c r="BB435" s="2">
        <v>0</v>
      </c>
      <c r="BC435" s="2">
        <v>94.387248937360326</v>
      </c>
      <c r="BD435" s="2">
        <v>7195.6329221153555</v>
      </c>
      <c r="BE435" s="2">
        <v>7101.2456731779957</v>
      </c>
      <c r="BF435" s="2">
        <v>0</v>
      </c>
      <c r="BG435" s="2">
        <v>94.387248937360326</v>
      </c>
      <c r="BH435" s="2">
        <v>7195.6329221153555</v>
      </c>
      <c r="BI435" s="2">
        <v>837553.65552319994</v>
      </c>
      <c r="BJ435" s="2">
        <v>0</v>
      </c>
      <c r="BK435" s="2">
        <v>11132.467319199999</v>
      </c>
      <c r="BL435" s="2">
        <v>848686.12284239987</v>
      </c>
      <c r="BM435" s="2">
        <v>7101.2456731779957</v>
      </c>
      <c r="BN435" s="2">
        <v>0</v>
      </c>
      <c r="BO435" s="2">
        <v>94.387248937360326</v>
      </c>
      <c r="BP435" s="2">
        <v>7195.6329221153555</v>
      </c>
      <c r="BQ435" s="2" t="s">
        <v>96</v>
      </c>
      <c r="BR435" s="1">
        <v>1.4999999999999999E-2</v>
      </c>
      <c r="BS435" s="1">
        <v>3.5000000000000003E-2</v>
      </c>
      <c r="BT435" s="1">
        <v>0.26500000000000001</v>
      </c>
      <c r="BU435" s="2">
        <v>3085.8366000000001</v>
      </c>
      <c r="BV435" s="2">
        <v>7200.2854000000007</v>
      </c>
      <c r="BW435" s="2">
        <v>54516.446600000003</v>
      </c>
      <c r="BX435" s="2">
        <v>3085.8366000000001</v>
      </c>
      <c r="BY435" s="2">
        <v>3085.8366000000001</v>
      </c>
      <c r="BZ435" s="2">
        <v>3085.8366000000001</v>
      </c>
      <c r="CA435" s="2">
        <v>7200.2854000000007</v>
      </c>
      <c r="CB435" s="2">
        <v>54516.446600000003</v>
      </c>
      <c r="CC435" s="2">
        <v>3085.8366000000001</v>
      </c>
      <c r="CD435" s="2">
        <v>3085.8366000000001</v>
      </c>
      <c r="CE435" s="1">
        <f t="shared" si="6"/>
        <v>1.4999999999999999E-2</v>
      </c>
    </row>
    <row r="436" spans="1:83" ht="13.5" customHeight="1">
      <c r="A436" s="3" t="s">
        <v>520</v>
      </c>
      <c r="B436" t="s">
        <v>1032</v>
      </c>
      <c r="C436" s="9" t="s">
        <v>2045</v>
      </c>
      <c r="D436" s="3" t="s">
        <v>1033</v>
      </c>
      <c r="E436" s="3" t="s">
        <v>1034</v>
      </c>
      <c r="F436" s="3" t="s">
        <v>836</v>
      </c>
      <c r="G436" s="3" t="s">
        <v>88</v>
      </c>
      <c r="H436" s="3" t="s">
        <v>89</v>
      </c>
      <c r="I436" s="3" t="s">
        <v>90</v>
      </c>
      <c r="J436" s="3" t="s">
        <v>1035</v>
      </c>
      <c r="K436" s="3" t="s">
        <v>92</v>
      </c>
      <c r="L436" s="3" t="s">
        <v>93</v>
      </c>
      <c r="M436" s="3" t="s">
        <v>94</v>
      </c>
      <c r="N436" s="2">
        <v>10000000</v>
      </c>
      <c r="O436" s="2">
        <v>5500000</v>
      </c>
      <c r="P436" s="10">
        <v>1</v>
      </c>
      <c r="Q436" s="2">
        <v>10000000</v>
      </c>
      <c r="R436" s="2">
        <v>5500000</v>
      </c>
      <c r="S436" s="3" t="s">
        <v>94</v>
      </c>
      <c r="T436" s="2">
        <v>4500000</v>
      </c>
      <c r="U436" s="2">
        <v>4500000</v>
      </c>
      <c r="V436" s="2">
        <v>60500</v>
      </c>
      <c r="W436" s="11">
        <v>1</v>
      </c>
      <c r="X436" s="2">
        <v>4500000</v>
      </c>
      <c r="Y436" s="2">
        <v>4500000</v>
      </c>
      <c r="Z436" s="2">
        <v>60500</v>
      </c>
      <c r="AA436" s="12">
        <v>5.5E-2</v>
      </c>
      <c r="AB436" s="13">
        <v>44526</v>
      </c>
      <c r="AC436" s="13">
        <v>44500</v>
      </c>
      <c r="AD436" s="2">
        <v>1</v>
      </c>
      <c r="AE436" s="2">
        <v>4</v>
      </c>
      <c r="AF436" s="3" t="s">
        <v>95</v>
      </c>
      <c r="AG436" s="2">
        <v>0</v>
      </c>
      <c r="AH436" s="3" t="s">
        <v>95</v>
      </c>
      <c r="AI436" s="3" t="s">
        <v>95</v>
      </c>
      <c r="AJ436" s="2">
        <v>1</v>
      </c>
      <c r="AK436" s="2">
        <v>30522.802037645284</v>
      </c>
      <c r="AL436" s="2">
        <v>0</v>
      </c>
      <c r="AM436" s="2">
        <v>410.36211628389765</v>
      </c>
      <c r="AN436" s="2">
        <v>30933.164153929181</v>
      </c>
      <c r="AO436" s="2">
        <v>30522.802037645284</v>
      </c>
      <c r="AP436" s="2">
        <v>0</v>
      </c>
      <c r="AQ436" s="2">
        <v>410.36211628389765</v>
      </c>
      <c r="AR436" s="2">
        <v>30933.164153929181</v>
      </c>
      <c r="AS436" s="2">
        <v>3600000</v>
      </c>
      <c r="AT436" s="2">
        <v>0</v>
      </c>
      <c r="AU436" s="2">
        <v>48399.999999999993</v>
      </c>
      <c r="AV436" s="2">
        <v>3648400</v>
      </c>
      <c r="AW436" s="2">
        <v>30522.802037645284</v>
      </c>
      <c r="AX436" s="2">
        <v>0</v>
      </c>
      <c r="AY436" s="2">
        <v>410.36211628389765</v>
      </c>
      <c r="AZ436" s="2">
        <v>30933.164153929181</v>
      </c>
      <c r="BA436" s="2">
        <v>155333.59184978061</v>
      </c>
      <c r="BB436" s="2">
        <v>0</v>
      </c>
      <c r="BC436" s="2">
        <v>2088.3738459803835</v>
      </c>
      <c r="BD436" s="2">
        <v>157421.965695761</v>
      </c>
      <c r="BE436" s="2">
        <v>155333.59184978061</v>
      </c>
      <c r="BF436" s="2">
        <v>0</v>
      </c>
      <c r="BG436" s="2">
        <v>2088.3738459803835</v>
      </c>
      <c r="BH436" s="2">
        <v>157421.965695761</v>
      </c>
      <c r="BI436" s="2">
        <v>18320760</v>
      </c>
      <c r="BJ436" s="2">
        <v>0</v>
      </c>
      <c r="BK436" s="2">
        <v>246312.43999999997</v>
      </c>
      <c r="BL436" s="2">
        <v>18567072.440000001</v>
      </c>
      <c r="BM436" s="2">
        <v>155333.59184978061</v>
      </c>
      <c r="BN436" s="2">
        <v>0</v>
      </c>
      <c r="BO436" s="2">
        <v>2088.3738459803835</v>
      </c>
      <c r="BP436" s="2">
        <v>157421.965695761</v>
      </c>
      <c r="BQ436" s="2" t="s">
        <v>96</v>
      </c>
      <c r="BR436" s="1">
        <v>1.4999999999999999E-2</v>
      </c>
      <c r="BS436" s="1">
        <v>3.5000000000000003E-2</v>
      </c>
      <c r="BT436" s="1">
        <v>0.26500000000000001</v>
      </c>
      <c r="BU436" s="2">
        <v>67500</v>
      </c>
      <c r="BV436" s="2">
        <v>157500.00000000003</v>
      </c>
      <c r="BW436" s="2">
        <v>1192500</v>
      </c>
      <c r="BX436" s="2">
        <v>67500</v>
      </c>
      <c r="BY436" s="2">
        <v>67500</v>
      </c>
      <c r="BZ436" s="2">
        <v>67500</v>
      </c>
      <c r="CA436" s="2">
        <v>157500.00000000003</v>
      </c>
      <c r="CB436" s="2">
        <v>1192500</v>
      </c>
      <c r="CC436" s="2">
        <v>67500</v>
      </c>
      <c r="CD436" s="2">
        <v>67500</v>
      </c>
      <c r="CE436" s="1">
        <f t="shared" si="6"/>
        <v>1.4999999999999999E-2</v>
      </c>
    </row>
    <row r="437" spans="1:83" ht="13.5" customHeight="1">
      <c r="A437" s="3" t="s">
        <v>520</v>
      </c>
      <c r="B437" t="s">
        <v>1036</v>
      </c>
      <c r="C437" s="9" t="s">
        <v>2046</v>
      </c>
      <c r="D437" s="3" t="s">
        <v>1037</v>
      </c>
      <c r="E437" s="3" t="s">
        <v>1038</v>
      </c>
      <c r="F437" s="3" t="s">
        <v>836</v>
      </c>
      <c r="G437" s="3" t="s">
        <v>100</v>
      </c>
      <c r="H437" s="3" t="s">
        <v>89</v>
      </c>
      <c r="I437" s="3" t="s">
        <v>90</v>
      </c>
      <c r="J437" s="3" t="s">
        <v>1039</v>
      </c>
      <c r="K437" s="3" t="s">
        <v>92</v>
      </c>
      <c r="L437" s="3" t="s">
        <v>93</v>
      </c>
      <c r="M437" s="3" t="s">
        <v>94</v>
      </c>
      <c r="N437" s="2">
        <v>500000</v>
      </c>
      <c r="O437" s="2">
        <v>159066.49</v>
      </c>
      <c r="P437" s="10">
        <v>1</v>
      </c>
      <c r="Q437" s="2">
        <v>500000</v>
      </c>
      <c r="R437" s="2">
        <v>159066.49</v>
      </c>
      <c r="S437" s="3" t="s">
        <v>94</v>
      </c>
      <c r="T437" s="2">
        <v>340933.51</v>
      </c>
      <c r="U437" s="2">
        <v>340933.51</v>
      </c>
      <c r="V437" s="2">
        <v>4479.49</v>
      </c>
      <c r="W437" s="11">
        <v>1</v>
      </c>
      <c r="X437" s="2">
        <v>340933.51</v>
      </c>
      <c r="Y437" s="2">
        <v>340933.51</v>
      </c>
      <c r="Z437" s="2">
        <v>4479.49</v>
      </c>
      <c r="AA437" s="12">
        <v>5.5E-2</v>
      </c>
      <c r="AB437" s="13">
        <v>44525</v>
      </c>
      <c r="AC437" s="13">
        <v>44500</v>
      </c>
      <c r="AD437" s="2">
        <v>1</v>
      </c>
      <c r="AE437" s="2">
        <v>4</v>
      </c>
      <c r="AF437" s="3" t="s">
        <v>95</v>
      </c>
      <c r="AG437" s="2">
        <v>0</v>
      </c>
      <c r="AH437" s="3" t="s">
        <v>95</v>
      </c>
      <c r="AI437" s="3" t="s">
        <v>95</v>
      </c>
      <c r="AJ437" s="2">
        <v>1</v>
      </c>
      <c r="AK437" s="2">
        <v>2312.4991186065681</v>
      </c>
      <c r="AL437" s="2">
        <v>0</v>
      </c>
      <c r="AM437" s="2">
        <v>30.383685888802589</v>
      </c>
      <c r="AN437" s="2">
        <v>2342.8828044953707</v>
      </c>
      <c r="AO437" s="2">
        <v>2312.4991186065681</v>
      </c>
      <c r="AP437" s="2">
        <v>0</v>
      </c>
      <c r="AQ437" s="2">
        <v>30.383685888802589</v>
      </c>
      <c r="AR437" s="2">
        <v>2342.8828044953707</v>
      </c>
      <c r="AS437" s="2">
        <v>272746.80800000002</v>
      </c>
      <c r="AT437" s="2">
        <v>0</v>
      </c>
      <c r="AU437" s="2">
        <v>3583.5919999999996</v>
      </c>
      <c r="AV437" s="2">
        <v>276330.40000000002</v>
      </c>
      <c r="AW437" s="2">
        <v>2312.4991186065681</v>
      </c>
      <c r="AX437" s="2">
        <v>0</v>
      </c>
      <c r="AY437" s="2">
        <v>30.383685888802589</v>
      </c>
      <c r="AZ437" s="2">
        <v>2342.8828044953707</v>
      </c>
      <c r="BA437" s="2">
        <v>11768.539264500687</v>
      </c>
      <c r="BB437" s="2">
        <v>0</v>
      </c>
      <c r="BC437" s="2">
        <v>154.62561585670525</v>
      </c>
      <c r="BD437" s="2">
        <v>11923.164880357392</v>
      </c>
      <c r="BE437" s="2">
        <v>11768.539264500687</v>
      </c>
      <c r="BF437" s="2">
        <v>0</v>
      </c>
      <c r="BG437" s="2">
        <v>154.62561585670525</v>
      </c>
      <c r="BH437" s="2">
        <v>11923.164880357392</v>
      </c>
      <c r="BI437" s="2">
        <v>1388035.7805928001</v>
      </c>
      <c r="BJ437" s="2">
        <v>0</v>
      </c>
      <c r="BK437" s="2">
        <v>18237.258047199997</v>
      </c>
      <c r="BL437" s="2">
        <v>1406273.0386400002</v>
      </c>
      <c r="BM437" s="2">
        <v>11768.539264500687</v>
      </c>
      <c r="BN437" s="2">
        <v>0</v>
      </c>
      <c r="BO437" s="2">
        <v>154.62561585670525</v>
      </c>
      <c r="BP437" s="2">
        <v>11923.164880357392</v>
      </c>
      <c r="BQ437" s="2" t="s">
        <v>96</v>
      </c>
      <c r="BR437" s="1">
        <v>1.4999999999999999E-2</v>
      </c>
      <c r="BS437" s="1">
        <v>3.5000000000000003E-2</v>
      </c>
      <c r="BT437" s="1">
        <v>0.26500000000000001</v>
      </c>
      <c r="BU437" s="2">
        <v>5114.0026500000004</v>
      </c>
      <c r="BV437" s="2">
        <v>11932.672850000001</v>
      </c>
      <c r="BW437" s="2">
        <v>90347.380150000012</v>
      </c>
      <c r="BX437" s="2">
        <v>5114.0026500000004</v>
      </c>
      <c r="BY437" s="2">
        <v>5114.0026500000004</v>
      </c>
      <c r="BZ437" s="2">
        <v>5114.0026500000004</v>
      </c>
      <c r="CA437" s="2">
        <v>11932.672850000001</v>
      </c>
      <c r="CB437" s="2">
        <v>90347.380150000012</v>
      </c>
      <c r="CC437" s="2">
        <v>5114.0026500000004</v>
      </c>
      <c r="CD437" s="2">
        <v>5114.0026500000004</v>
      </c>
      <c r="CE437" s="1">
        <f t="shared" si="6"/>
        <v>1.5000000000000001E-2</v>
      </c>
    </row>
    <row r="438" spans="1:83" ht="13.5" customHeight="1">
      <c r="A438" s="3" t="s">
        <v>520</v>
      </c>
      <c r="B438" t="s">
        <v>1040</v>
      </c>
      <c r="C438" s="9" t="s">
        <v>2047</v>
      </c>
      <c r="D438" s="3" t="s">
        <v>1041</v>
      </c>
      <c r="E438" s="3" t="s">
        <v>1042</v>
      </c>
      <c r="F438" s="3" t="s">
        <v>836</v>
      </c>
      <c r="G438" s="3" t="s">
        <v>100</v>
      </c>
      <c r="H438" s="3" t="s">
        <v>89</v>
      </c>
      <c r="I438" s="3" t="s">
        <v>90</v>
      </c>
      <c r="J438" s="3" t="s">
        <v>1043</v>
      </c>
      <c r="K438" s="3" t="s">
        <v>92</v>
      </c>
      <c r="L438" s="3" t="s">
        <v>93</v>
      </c>
      <c r="M438" s="3" t="s">
        <v>94</v>
      </c>
      <c r="N438" s="2">
        <v>1000000</v>
      </c>
      <c r="O438" s="2">
        <v>383957.9</v>
      </c>
      <c r="P438" s="10">
        <v>1</v>
      </c>
      <c r="Q438" s="2">
        <v>1000000</v>
      </c>
      <c r="R438" s="2">
        <v>383957.9</v>
      </c>
      <c r="S438" s="3" t="s">
        <v>94</v>
      </c>
      <c r="T438" s="2">
        <v>616042.1</v>
      </c>
      <c r="U438" s="2">
        <v>616042.1</v>
      </c>
      <c r="V438" s="2">
        <v>8094.11</v>
      </c>
      <c r="W438" s="11">
        <v>1</v>
      </c>
      <c r="X438" s="2">
        <v>616042.1</v>
      </c>
      <c r="Y438" s="2">
        <v>616042.1</v>
      </c>
      <c r="Z438" s="2">
        <v>8094.11</v>
      </c>
      <c r="AA438" s="12">
        <v>5.5E-2</v>
      </c>
      <c r="AB438" s="13">
        <v>44525</v>
      </c>
      <c r="AC438" s="13">
        <v>44500</v>
      </c>
      <c r="AD438" s="2">
        <v>1</v>
      </c>
      <c r="AE438" s="2">
        <v>4</v>
      </c>
      <c r="AF438" s="3" t="s">
        <v>95</v>
      </c>
      <c r="AG438" s="2">
        <v>0</v>
      </c>
      <c r="AH438" s="3" t="s">
        <v>95</v>
      </c>
      <c r="AI438" s="3" t="s">
        <v>95</v>
      </c>
      <c r="AJ438" s="2">
        <v>1</v>
      </c>
      <c r="AK438" s="2">
        <v>4178.5180144789501</v>
      </c>
      <c r="AL438" s="2">
        <v>0</v>
      </c>
      <c r="AM438" s="2">
        <v>54.901092711316679</v>
      </c>
      <c r="AN438" s="2">
        <v>4233.4191071902669</v>
      </c>
      <c r="AO438" s="2">
        <v>4178.5180144789501</v>
      </c>
      <c r="AP438" s="2">
        <v>0</v>
      </c>
      <c r="AQ438" s="2">
        <v>54.901092711316679</v>
      </c>
      <c r="AR438" s="2">
        <v>4233.4191071902669</v>
      </c>
      <c r="AS438" s="2">
        <v>492833.68000000005</v>
      </c>
      <c r="AT438" s="2">
        <v>0</v>
      </c>
      <c r="AU438" s="2">
        <v>6475.2879999999996</v>
      </c>
      <c r="AV438" s="2">
        <v>499308.96799999994</v>
      </c>
      <c r="AW438" s="2">
        <v>4178.5180144789501</v>
      </c>
      <c r="AX438" s="2">
        <v>0</v>
      </c>
      <c r="AY438" s="2">
        <v>54.901092711316679</v>
      </c>
      <c r="AZ438" s="2">
        <v>4233.4191071902669</v>
      </c>
      <c r="BA438" s="2">
        <v>21264.896027484825</v>
      </c>
      <c r="BB438" s="2">
        <v>0</v>
      </c>
      <c r="BC438" s="2">
        <v>279.3971509171617</v>
      </c>
      <c r="BD438" s="2">
        <v>21544.293178401989</v>
      </c>
      <c r="BE438" s="2">
        <v>21264.896027484825</v>
      </c>
      <c r="BF438" s="2">
        <v>0</v>
      </c>
      <c r="BG438" s="2">
        <v>279.3971509171617</v>
      </c>
      <c r="BH438" s="2">
        <v>21544.293178401989</v>
      </c>
      <c r="BI438" s="2">
        <v>2508079.8808880001</v>
      </c>
      <c r="BJ438" s="2">
        <v>0</v>
      </c>
      <c r="BK438" s="2">
        <v>32953.388160800001</v>
      </c>
      <c r="BL438" s="2">
        <v>2541033.2690487998</v>
      </c>
      <c r="BM438" s="2">
        <v>21264.896027484825</v>
      </c>
      <c r="BN438" s="2">
        <v>0</v>
      </c>
      <c r="BO438" s="2">
        <v>279.3971509171617</v>
      </c>
      <c r="BP438" s="2">
        <v>21544.293178401989</v>
      </c>
      <c r="BQ438" s="2" t="s">
        <v>96</v>
      </c>
      <c r="BR438" s="1">
        <v>1.4999999999999999E-2</v>
      </c>
      <c r="BS438" s="1">
        <v>3.5000000000000003E-2</v>
      </c>
      <c r="BT438" s="1">
        <v>0.26500000000000001</v>
      </c>
      <c r="BU438" s="2">
        <v>9240.6314999999995</v>
      </c>
      <c r="BV438" s="2">
        <v>21561.4735</v>
      </c>
      <c r="BW438" s="2">
        <v>163251.15650000001</v>
      </c>
      <c r="BX438" s="2">
        <v>9240.6314999999995</v>
      </c>
      <c r="BY438" s="2">
        <v>9240.6314999999995</v>
      </c>
      <c r="BZ438" s="2">
        <v>9240.6314999999995</v>
      </c>
      <c r="CA438" s="2">
        <v>21561.4735</v>
      </c>
      <c r="CB438" s="2">
        <v>163251.15650000001</v>
      </c>
      <c r="CC438" s="2">
        <v>9240.6314999999995</v>
      </c>
      <c r="CD438" s="2">
        <v>9240.6314999999995</v>
      </c>
      <c r="CE438" s="1">
        <f t="shared" si="6"/>
        <v>1.4999999999999999E-2</v>
      </c>
    </row>
    <row r="439" spans="1:83" ht="13.5" customHeight="1">
      <c r="A439" s="3" t="s">
        <v>520</v>
      </c>
      <c r="B439" t="s">
        <v>1044</v>
      </c>
      <c r="C439" s="9" t="s">
        <v>2048</v>
      </c>
      <c r="D439" s="3" t="s">
        <v>1045</v>
      </c>
      <c r="E439" s="3" t="s">
        <v>1046</v>
      </c>
      <c r="F439" s="3" t="s">
        <v>836</v>
      </c>
      <c r="G439" s="3" t="s">
        <v>100</v>
      </c>
      <c r="H439" s="3" t="s">
        <v>89</v>
      </c>
      <c r="I439" s="3" t="s">
        <v>90</v>
      </c>
      <c r="J439" s="3" t="s">
        <v>1047</v>
      </c>
      <c r="K439" s="3" t="s">
        <v>92</v>
      </c>
      <c r="L439" s="3" t="s">
        <v>93</v>
      </c>
      <c r="M439" s="3" t="s">
        <v>94</v>
      </c>
      <c r="N439" s="2">
        <v>1600000</v>
      </c>
      <c r="O439" s="2">
        <v>1300000</v>
      </c>
      <c r="P439" s="10">
        <v>1</v>
      </c>
      <c r="Q439" s="2">
        <v>1600000</v>
      </c>
      <c r="R439" s="2">
        <v>1300000</v>
      </c>
      <c r="S439" s="3" t="s">
        <v>94</v>
      </c>
      <c r="T439" s="2">
        <v>300000</v>
      </c>
      <c r="U439" s="2">
        <v>300000</v>
      </c>
      <c r="V439" s="2">
        <v>3895.83</v>
      </c>
      <c r="W439" s="11">
        <v>1</v>
      </c>
      <c r="X439" s="2">
        <v>300000</v>
      </c>
      <c r="Y439" s="2">
        <v>300000</v>
      </c>
      <c r="Z439" s="2">
        <v>3895.83</v>
      </c>
      <c r="AA439" s="12">
        <v>5.5E-2</v>
      </c>
      <c r="AB439" s="13">
        <v>44524</v>
      </c>
      <c r="AC439" s="13">
        <v>44500</v>
      </c>
      <c r="AD439" s="2">
        <v>1</v>
      </c>
      <c r="AE439" s="2">
        <v>4</v>
      </c>
      <c r="AF439" s="3" t="s">
        <v>95</v>
      </c>
      <c r="AG439" s="2">
        <v>0</v>
      </c>
      <c r="AH439" s="3" t="s">
        <v>95</v>
      </c>
      <c r="AI439" s="3" t="s">
        <v>95</v>
      </c>
      <c r="AJ439" s="2">
        <v>1</v>
      </c>
      <c r="AK439" s="2">
        <v>2034.8534691763521</v>
      </c>
      <c r="AL439" s="2">
        <v>0</v>
      </c>
      <c r="AM439" s="2">
        <v>26.424810636071022</v>
      </c>
      <c r="AN439" s="2">
        <v>2061.2782798124231</v>
      </c>
      <c r="AO439" s="2">
        <v>2034.8534691763521</v>
      </c>
      <c r="AP439" s="2">
        <v>0</v>
      </c>
      <c r="AQ439" s="2">
        <v>26.424810636071022</v>
      </c>
      <c r="AR439" s="2">
        <v>2061.2782798124231</v>
      </c>
      <c r="AS439" s="2">
        <v>240000</v>
      </c>
      <c r="AT439" s="2">
        <v>0</v>
      </c>
      <c r="AU439" s="2">
        <v>3116.6639999999998</v>
      </c>
      <c r="AV439" s="2">
        <v>243116.66400000005</v>
      </c>
      <c r="AW439" s="2">
        <v>2034.8534691763521</v>
      </c>
      <c r="AX439" s="2">
        <v>0</v>
      </c>
      <c r="AY439" s="2">
        <v>26.424810636071022</v>
      </c>
      <c r="AZ439" s="2">
        <v>2061.2782798124231</v>
      </c>
      <c r="BA439" s="2">
        <v>10355.572789985374</v>
      </c>
      <c r="BB439" s="2">
        <v>0</v>
      </c>
      <c r="BC439" s="2">
        <v>134.47850380802905</v>
      </c>
      <c r="BD439" s="2">
        <v>10490.051293793402</v>
      </c>
      <c r="BE439" s="2">
        <v>10355.572789985374</v>
      </c>
      <c r="BF439" s="2">
        <v>0</v>
      </c>
      <c r="BG439" s="2">
        <v>134.47850380802905</v>
      </c>
      <c r="BH439" s="2">
        <v>10490.051293793402</v>
      </c>
      <c r="BI439" s="2">
        <v>1221384</v>
      </c>
      <c r="BJ439" s="2">
        <v>0</v>
      </c>
      <c r="BK439" s="2">
        <v>15861.0147624</v>
      </c>
      <c r="BL439" s="2">
        <v>1237245.0147624002</v>
      </c>
      <c r="BM439" s="2">
        <v>10355.572789985374</v>
      </c>
      <c r="BN439" s="2">
        <v>0</v>
      </c>
      <c r="BO439" s="2">
        <v>134.47850380802905</v>
      </c>
      <c r="BP439" s="2">
        <v>10490.051293793402</v>
      </c>
      <c r="BQ439" s="2" t="s">
        <v>96</v>
      </c>
      <c r="BR439" s="1">
        <v>1.4999999999999999E-2</v>
      </c>
      <c r="BS439" s="1">
        <v>3.5000000000000003E-2</v>
      </c>
      <c r="BT439" s="1">
        <v>0.26500000000000001</v>
      </c>
      <c r="BU439" s="2">
        <v>4500</v>
      </c>
      <c r="BV439" s="2">
        <v>10500.000000000002</v>
      </c>
      <c r="BW439" s="2">
        <v>79500</v>
      </c>
      <c r="BX439" s="2">
        <v>4500</v>
      </c>
      <c r="BY439" s="2">
        <v>4500</v>
      </c>
      <c r="BZ439" s="2">
        <v>4500</v>
      </c>
      <c r="CA439" s="2">
        <v>10500.000000000002</v>
      </c>
      <c r="CB439" s="2">
        <v>79500</v>
      </c>
      <c r="CC439" s="2">
        <v>4500</v>
      </c>
      <c r="CD439" s="2">
        <v>4500</v>
      </c>
      <c r="CE439" s="1">
        <f t="shared" si="6"/>
        <v>1.4999999999999999E-2</v>
      </c>
    </row>
    <row r="440" spans="1:83" ht="13.5" customHeight="1">
      <c r="A440" s="3" t="s">
        <v>520</v>
      </c>
      <c r="B440" t="s">
        <v>1048</v>
      </c>
      <c r="C440" s="9" t="s">
        <v>2049</v>
      </c>
      <c r="D440" s="3" t="s">
        <v>1049</v>
      </c>
      <c r="E440" s="3" t="s">
        <v>1050</v>
      </c>
      <c r="F440" s="3" t="s">
        <v>836</v>
      </c>
      <c r="G440" s="3" t="s">
        <v>100</v>
      </c>
      <c r="H440" s="3" t="s">
        <v>89</v>
      </c>
      <c r="I440" s="3" t="s">
        <v>90</v>
      </c>
      <c r="J440" s="3" t="s">
        <v>1051</v>
      </c>
      <c r="K440" s="3" t="s">
        <v>92</v>
      </c>
      <c r="L440" s="3" t="s">
        <v>93</v>
      </c>
      <c r="M440" s="3" t="s">
        <v>94</v>
      </c>
      <c r="N440" s="2">
        <v>1200000</v>
      </c>
      <c r="O440" s="2">
        <v>800000</v>
      </c>
      <c r="P440" s="10">
        <v>1</v>
      </c>
      <c r="Q440" s="2">
        <v>1200000</v>
      </c>
      <c r="R440" s="2">
        <v>800000</v>
      </c>
      <c r="S440" s="3" t="s">
        <v>94</v>
      </c>
      <c r="T440" s="2">
        <v>400000</v>
      </c>
      <c r="U440" s="2">
        <v>400000</v>
      </c>
      <c r="V440" s="2">
        <v>5194.4399999999996</v>
      </c>
      <c r="W440" s="11">
        <v>1</v>
      </c>
      <c r="X440" s="2">
        <v>400000</v>
      </c>
      <c r="Y440" s="2">
        <v>400000</v>
      </c>
      <c r="Z440" s="2">
        <v>5194.4399999999996</v>
      </c>
      <c r="AA440" s="12">
        <v>5.5E-2</v>
      </c>
      <c r="AB440" s="13">
        <v>44524</v>
      </c>
      <c r="AC440" s="13">
        <v>44500</v>
      </c>
      <c r="AD440" s="2">
        <v>1</v>
      </c>
      <c r="AE440" s="2">
        <v>4</v>
      </c>
      <c r="AF440" s="3" t="s">
        <v>95</v>
      </c>
      <c r="AG440" s="2">
        <v>0</v>
      </c>
      <c r="AH440" s="3" t="s">
        <v>95</v>
      </c>
      <c r="AI440" s="3" t="s">
        <v>95</v>
      </c>
      <c r="AJ440" s="2">
        <v>1</v>
      </c>
      <c r="AK440" s="2">
        <v>2713.1379589018024</v>
      </c>
      <c r="AL440" s="2">
        <v>0</v>
      </c>
      <c r="AM440" s="2">
        <v>35.233080848094694</v>
      </c>
      <c r="AN440" s="2">
        <v>2748.3710397498971</v>
      </c>
      <c r="AO440" s="2">
        <v>2713.1379589018024</v>
      </c>
      <c r="AP440" s="2">
        <v>0</v>
      </c>
      <c r="AQ440" s="2">
        <v>35.233080848094694</v>
      </c>
      <c r="AR440" s="2">
        <v>2748.3710397498971</v>
      </c>
      <c r="AS440" s="2">
        <v>320000</v>
      </c>
      <c r="AT440" s="2">
        <v>0</v>
      </c>
      <c r="AU440" s="2">
        <v>4155.5519999999997</v>
      </c>
      <c r="AV440" s="2">
        <v>324155.55200000003</v>
      </c>
      <c r="AW440" s="2">
        <v>2713.1379589018024</v>
      </c>
      <c r="AX440" s="2">
        <v>0</v>
      </c>
      <c r="AY440" s="2">
        <v>35.233080848094694</v>
      </c>
      <c r="AZ440" s="2">
        <v>2748.3710397498971</v>
      </c>
      <c r="BA440" s="2">
        <v>13807.430386647164</v>
      </c>
      <c r="BB440" s="2">
        <v>0</v>
      </c>
      <c r="BC440" s="2">
        <v>179.30467174403873</v>
      </c>
      <c r="BD440" s="2">
        <v>13986.735058391201</v>
      </c>
      <c r="BE440" s="2">
        <v>13807.430386647164</v>
      </c>
      <c r="BF440" s="2">
        <v>0</v>
      </c>
      <c r="BG440" s="2">
        <v>179.30467174403873</v>
      </c>
      <c r="BH440" s="2">
        <v>13986.735058391201</v>
      </c>
      <c r="BI440" s="2">
        <v>1628512</v>
      </c>
      <c r="BJ440" s="2">
        <v>0</v>
      </c>
      <c r="BK440" s="2">
        <v>21148.0196832</v>
      </c>
      <c r="BL440" s="2">
        <v>1649660.0196832002</v>
      </c>
      <c r="BM440" s="2">
        <v>13807.430386647164</v>
      </c>
      <c r="BN440" s="2">
        <v>0</v>
      </c>
      <c r="BO440" s="2">
        <v>179.30467174403873</v>
      </c>
      <c r="BP440" s="2">
        <v>13986.735058391201</v>
      </c>
      <c r="BQ440" s="2" t="s">
        <v>96</v>
      </c>
      <c r="BR440" s="1">
        <v>1.4999999999999999E-2</v>
      </c>
      <c r="BS440" s="1">
        <v>3.5000000000000003E-2</v>
      </c>
      <c r="BT440" s="1">
        <v>0.26500000000000001</v>
      </c>
      <c r="BU440" s="2">
        <v>6000</v>
      </c>
      <c r="BV440" s="2">
        <v>14000.000000000002</v>
      </c>
      <c r="BW440" s="2">
        <v>106000</v>
      </c>
      <c r="BX440" s="2">
        <v>6000</v>
      </c>
      <c r="BY440" s="2">
        <v>6000</v>
      </c>
      <c r="BZ440" s="2">
        <v>6000</v>
      </c>
      <c r="CA440" s="2">
        <v>14000.000000000002</v>
      </c>
      <c r="CB440" s="2">
        <v>106000</v>
      </c>
      <c r="CC440" s="2">
        <v>6000</v>
      </c>
      <c r="CD440" s="2">
        <v>6000</v>
      </c>
      <c r="CE440" s="1">
        <f t="shared" si="6"/>
        <v>1.4999999999999999E-2</v>
      </c>
    </row>
    <row r="441" spans="1:83" ht="13.5" customHeight="1">
      <c r="A441" s="3" t="s">
        <v>520</v>
      </c>
      <c r="B441" t="s">
        <v>1052</v>
      </c>
      <c r="C441" s="9" t="s">
        <v>2050</v>
      </c>
      <c r="D441" s="3" t="s">
        <v>943</v>
      </c>
      <c r="E441" s="3" t="s">
        <v>944</v>
      </c>
      <c r="F441" s="3" t="s">
        <v>836</v>
      </c>
      <c r="G441" s="3" t="s">
        <v>100</v>
      </c>
      <c r="H441" s="3" t="s">
        <v>89</v>
      </c>
      <c r="I441" s="3" t="s">
        <v>90</v>
      </c>
      <c r="J441" s="3" t="s">
        <v>945</v>
      </c>
      <c r="K441" s="3" t="s">
        <v>92</v>
      </c>
      <c r="L441" s="3" t="s">
        <v>93</v>
      </c>
      <c r="M441" s="3" t="s">
        <v>94</v>
      </c>
      <c r="N441" s="2">
        <v>40000000</v>
      </c>
      <c r="O441" s="2">
        <v>13542581.449999999</v>
      </c>
      <c r="P441" s="10">
        <v>1</v>
      </c>
      <c r="Q441" s="2">
        <v>40000000</v>
      </c>
      <c r="R441" s="2">
        <v>13542581.449999999</v>
      </c>
      <c r="S441" s="3" t="s">
        <v>94</v>
      </c>
      <c r="T441" s="2">
        <v>5000000</v>
      </c>
      <c r="U441" s="2">
        <v>5000000</v>
      </c>
      <c r="V441" s="2">
        <v>78263.89</v>
      </c>
      <c r="W441" s="11">
        <v>1</v>
      </c>
      <c r="X441" s="2">
        <v>5000000</v>
      </c>
      <c r="Y441" s="2">
        <v>5000000</v>
      </c>
      <c r="Z441" s="2">
        <v>78263.89</v>
      </c>
      <c r="AA441" s="12">
        <v>4.9000000000000002E-2</v>
      </c>
      <c r="AB441" s="13">
        <v>44554</v>
      </c>
      <c r="AC441" s="13">
        <v>44500</v>
      </c>
      <c r="AD441" s="2">
        <v>1</v>
      </c>
      <c r="AE441" s="2">
        <v>5</v>
      </c>
      <c r="AF441" s="3" t="s">
        <v>95</v>
      </c>
      <c r="AG441" s="2">
        <v>0</v>
      </c>
      <c r="AH441" s="3" t="s">
        <v>95</v>
      </c>
      <c r="AI441" s="3" t="s">
        <v>95</v>
      </c>
      <c r="AJ441" s="2">
        <v>1</v>
      </c>
      <c r="AK441" s="2">
        <v>55522.738451963189</v>
      </c>
      <c r="AL441" s="2">
        <v>0</v>
      </c>
      <c r="AM441" s="2">
        <v>869.08509894064343</v>
      </c>
      <c r="AN441" s="2">
        <v>56391.823550903835</v>
      </c>
      <c r="AO441" s="2">
        <v>55522.738451963189</v>
      </c>
      <c r="AP441" s="2">
        <v>0</v>
      </c>
      <c r="AQ441" s="2">
        <v>869.08509894064343</v>
      </c>
      <c r="AR441" s="2">
        <v>56391.823550903835</v>
      </c>
      <c r="AS441" s="2">
        <v>4000000</v>
      </c>
      <c r="AT441" s="2">
        <v>0</v>
      </c>
      <c r="AU441" s="2">
        <v>62611.111999999994</v>
      </c>
      <c r="AV441" s="2">
        <v>4062611.1119999997</v>
      </c>
      <c r="AW441" s="2">
        <v>55522.738451963189</v>
      </c>
      <c r="AX441" s="2">
        <v>0</v>
      </c>
      <c r="AY441" s="2">
        <v>869.08509894064343</v>
      </c>
      <c r="AZ441" s="2">
        <v>56391.823550903835</v>
      </c>
      <c r="BA441" s="2">
        <v>282560.76825588587</v>
      </c>
      <c r="BB441" s="2">
        <v>0</v>
      </c>
      <c r="BC441" s="2">
        <v>4422.8609770188286</v>
      </c>
      <c r="BD441" s="2">
        <v>286983.6292329047</v>
      </c>
      <c r="BE441" s="2">
        <v>282560.76825588587</v>
      </c>
      <c r="BF441" s="2">
        <v>0</v>
      </c>
      <c r="BG441" s="2">
        <v>4422.8609770188286</v>
      </c>
      <c r="BH441" s="2">
        <v>286983.6292329047</v>
      </c>
      <c r="BI441" s="2">
        <v>20356400</v>
      </c>
      <c r="BJ441" s="2">
        <v>0</v>
      </c>
      <c r="BK441" s="2">
        <v>318634.21007919998</v>
      </c>
      <c r="BL441" s="2">
        <v>20675034.210079201</v>
      </c>
      <c r="BM441" s="2">
        <v>282560.76825588587</v>
      </c>
      <c r="BN441" s="2">
        <v>0</v>
      </c>
      <c r="BO441" s="2">
        <v>4422.8609770188286</v>
      </c>
      <c r="BP441" s="2">
        <v>286983.6292329047</v>
      </c>
      <c r="BQ441" s="2" t="s">
        <v>96</v>
      </c>
      <c r="BR441" s="1">
        <v>1.4999999999999999E-2</v>
      </c>
      <c r="BS441" s="1">
        <v>3.5000000000000003E-2</v>
      </c>
      <c r="BT441" s="1">
        <v>0.26500000000000001</v>
      </c>
      <c r="BU441" s="2">
        <v>75000</v>
      </c>
      <c r="BV441" s="2">
        <v>175000.00000000003</v>
      </c>
      <c r="BW441" s="2">
        <v>1325000</v>
      </c>
      <c r="BX441" s="2">
        <v>75000</v>
      </c>
      <c r="BY441" s="2">
        <v>75000</v>
      </c>
      <c r="BZ441" s="2">
        <v>75000</v>
      </c>
      <c r="CA441" s="2">
        <v>175000.00000000003</v>
      </c>
      <c r="CB441" s="2">
        <v>1325000</v>
      </c>
      <c r="CC441" s="2">
        <v>75000</v>
      </c>
      <c r="CD441" s="2">
        <v>75000</v>
      </c>
      <c r="CE441" s="1">
        <f t="shared" si="6"/>
        <v>1.4999999999999999E-2</v>
      </c>
    </row>
    <row r="442" spans="1:83" ht="13.5" customHeight="1">
      <c r="A442" s="3" t="s">
        <v>520</v>
      </c>
      <c r="B442" t="s">
        <v>1053</v>
      </c>
      <c r="C442" s="9" t="s">
        <v>2051</v>
      </c>
      <c r="D442" s="3" t="s">
        <v>943</v>
      </c>
      <c r="E442" s="3" t="s">
        <v>944</v>
      </c>
      <c r="F442" s="3" t="s">
        <v>836</v>
      </c>
      <c r="G442" s="3" t="s">
        <v>100</v>
      </c>
      <c r="H442" s="3" t="s">
        <v>89</v>
      </c>
      <c r="I442" s="3" t="s">
        <v>90</v>
      </c>
      <c r="J442" s="3" t="s">
        <v>945</v>
      </c>
      <c r="K442" s="3" t="s">
        <v>92</v>
      </c>
      <c r="L442" s="3" t="s">
        <v>93</v>
      </c>
      <c r="M442" s="3" t="s">
        <v>94</v>
      </c>
      <c r="N442" s="2">
        <v>40000000</v>
      </c>
      <c r="O442" s="2">
        <v>13542581.449999999</v>
      </c>
      <c r="P442" s="10">
        <v>1</v>
      </c>
      <c r="Q442" s="2">
        <v>40000000</v>
      </c>
      <c r="R442" s="2">
        <v>13542581.449999999</v>
      </c>
      <c r="S442" s="3" t="s">
        <v>94</v>
      </c>
      <c r="T442" s="2">
        <v>5000000</v>
      </c>
      <c r="U442" s="2">
        <v>5000000</v>
      </c>
      <c r="V442" s="2">
        <v>78263.89</v>
      </c>
      <c r="W442" s="11">
        <v>1</v>
      </c>
      <c r="X442" s="2">
        <v>5000000</v>
      </c>
      <c r="Y442" s="2">
        <v>5000000</v>
      </c>
      <c r="Z442" s="2">
        <v>78263.89</v>
      </c>
      <c r="AA442" s="12">
        <v>4.9000000000000002E-2</v>
      </c>
      <c r="AB442" s="13">
        <v>44554</v>
      </c>
      <c r="AC442" s="13">
        <v>44500</v>
      </c>
      <c r="AD442" s="2">
        <v>1</v>
      </c>
      <c r="AE442" s="2">
        <v>5</v>
      </c>
      <c r="AF442" s="3" t="s">
        <v>95</v>
      </c>
      <c r="AG442" s="2">
        <v>0</v>
      </c>
      <c r="AH442" s="3" t="s">
        <v>95</v>
      </c>
      <c r="AI442" s="3" t="s">
        <v>95</v>
      </c>
      <c r="AJ442" s="2">
        <v>1</v>
      </c>
      <c r="AK442" s="2">
        <v>55522.738451963189</v>
      </c>
      <c r="AL442" s="2">
        <v>0</v>
      </c>
      <c r="AM442" s="2">
        <v>869.08509894064343</v>
      </c>
      <c r="AN442" s="2">
        <v>56391.823550903835</v>
      </c>
      <c r="AO442" s="2">
        <v>55522.738451963189</v>
      </c>
      <c r="AP442" s="2">
        <v>0</v>
      </c>
      <c r="AQ442" s="2">
        <v>869.08509894064343</v>
      </c>
      <c r="AR442" s="2">
        <v>56391.823550903835</v>
      </c>
      <c r="AS442" s="2">
        <v>4000000</v>
      </c>
      <c r="AT442" s="2">
        <v>0</v>
      </c>
      <c r="AU442" s="2">
        <v>62611.111999999994</v>
      </c>
      <c r="AV442" s="2">
        <v>4062611.1119999997</v>
      </c>
      <c r="AW442" s="2">
        <v>55522.738451963189</v>
      </c>
      <c r="AX442" s="2">
        <v>0</v>
      </c>
      <c r="AY442" s="2">
        <v>869.08509894064343</v>
      </c>
      <c r="AZ442" s="2">
        <v>56391.823550903835</v>
      </c>
      <c r="BA442" s="2">
        <v>282560.76825588587</v>
      </c>
      <c r="BB442" s="2">
        <v>0</v>
      </c>
      <c r="BC442" s="2">
        <v>4422.8609770188286</v>
      </c>
      <c r="BD442" s="2">
        <v>286983.6292329047</v>
      </c>
      <c r="BE442" s="2">
        <v>282560.76825588587</v>
      </c>
      <c r="BF442" s="2">
        <v>0</v>
      </c>
      <c r="BG442" s="2">
        <v>4422.8609770188286</v>
      </c>
      <c r="BH442" s="2">
        <v>286983.6292329047</v>
      </c>
      <c r="BI442" s="2">
        <v>20356400</v>
      </c>
      <c r="BJ442" s="2">
        <v>0</v>
      </c>
      <c r="BK442" s="2">
        <v>318634.21007919998</v>
      </c>
      <c r="BL442" s="2">
        <v>20675034.210079201</v>
      </c>
      <c r="BM442" s="2">
        <v>282560.76825588587</v>
      </c>
      <c r="BN442" s="2">
        <v>0</v>
      </c>
      <c r="BO442" s="2">
        <v>4422.8609770188286</v>
      </c>
      <c r="BP442" s="2">
        <v>286983.6292329047</v>
      </c>
      <c r="BQ442" s="2" t="s">
        <v>96</v>
      </c>
      <c r="BR442" s="1">
        <v>1.4999999999999999E-2</v>
      </c>
      <c r="BS442" s="1">
        <v>3.5000000000000003E-2</v>
      </c>
      <c r="BT442" s="1">
        <v>0.26500000000000001</v>
      </c>
      <c r="BU442" s="2">
        <v>75000</v>
      </c>
      <c r="BV442" s="2">
        <v>175000.00000000003</v>
      </c>
      <c r="BW442" s="2">
        <v>1325000</v>
      </c>
      <c r="BX442" s="2">
        <v>75000</v>
      </c>
      <c r="BY442" s="2">
        <v>75000</v>
      </c>
      <c r="BZ442" s="2">
        <v>75000</v>
      </c>
      <c r="CA442" s="2">
        <v>175000.00000000003</v>
      </c>
      <c r="CB442" s="2">
        <v>1325000</v>
      </c>
      <c r="CC442" s="2">
        <v>75000</v>
      </c>
      <c r="CD442" s="2">
        <v>75000</v>
      </c>
      <c r="CE442" s="1">
        <f t="shared" si="6"/>
        <v>1.4999999999999999E-2</v>
      </c>
    </row>
    <row r="443" spans="1:83" ht="13.5" customHeight="1">
      <c r="A443" s="3" t="s">
        <v>520</v>
      </c>
      <c r="B443" t="s">
        <v>1054</v>
      </c>
      <c r="C443" s="9" t="s">
        <v>2052</v>
      </c>
      <c r="D443" s="3" t="s">
        <v>943</v>
      </c>
      <c r="E443" s="3" t="s">
        <v>944</v>
      </c>
      <c r="F443" s="3" t="s">
        <v>836</v>
      </c>
      <c r="G443" s="3" t="s">
        <v>100</v>
      </c>
      <c r="H443" s="3" t="s">
        <v>89</v>
      </c>
      <c r="I443" s="3" t="s">
        <v>90</v>
      </c>
      <c r="J443" s="3" t="s">
        <v>945</v>
      </c>
      <c r="K443" s="3" t="s">
        <v>92</v>
      </c>
      <c r="L443" s="3" t="s">
        <v>93</v>
      </c>
      <c r="M443" s="3" t="s">
        <v>94</v>
      </c>
      <c r="N443" s="2">
        <v>40000000</v>
      </c>
      <c r="O443" s="2">
        <v>13542581.449999999</v>
      </c>
      <c r="P443" s="10">
        <v>1</v>
      </c>
      <c r="Q443" s="2">
        <v>40000000</v>
      </c>
      <c r="R443" s="2">
        <v>13542581.449999999</v>
      </c>
      <c r="S443" s="3" t="s">
        <v>94</v>
      </c>
      <c r="T443" s="2">
        <v>5000000</v>
      </c>
      <c r="U443" s="2">
        <v>5000000</v>
      </c>
      <c r="V443" s="2">
        <v>78263.89</v>
      </c>
      <c r="W443" s="11">
        <v>1</v>
      </c>
      <c r="X443" s="2">
        <v>5000000</v>
      </c>
      <c r="Y443" s="2">
        <v>5000000</v>
      </c>
      <c r="Z443" s="2">
        <v>78263.89</v>
      </c>
      <c r="AA443" s="12">
        <v>4.9000000000000002E-2</v>
      </c>
      <c r="AB443" s="13">
        <v>44554</v>
      </c>
      <c r="AC443" s="13">
        <v>44500</v>
      </c>
      <c r="AD443" s="2">
        <v>1</v>
      </c>
      <c r="AE443" s="2">
        <v>5</v>
      </c>
      <c r="AF443" s="3" t="s">
        <v>95</v>
      </c>
      <c r="AG443" s="2">
        <v>0</v>
      </c>
      <c r="AH443" s="3" t="s">
        <v>95</v>
      </c>
      <c r="AI443" s="3" t="s">
        <v>95</v>
      </c>
      <c r="AJ443" s="2">
        <v>1</v>
      </c>
      <c r="AK443" s="2">
        <v>55522.738451963189</v>
      </c>
      <c r="AL443" s="2">
        <v>0</v>
      </c>
      <c r="AM443" s="2">
        <v>869.08509894064343</v>
      </c>
      <c r="AN443" s="2">
        <v>56391.823550903835</v>
      </c>
      <c r="AO443" s="2">
        <v>55522.738451963189</v>
      </c>
      <c r="AP443" s="2">
        <v>0</v>
      </c>
      <c r="AQ443" s="2">
        <v>869.08509894064343</v>
      </c>
      <c r="AR443" s="2">
        <v>56391.823550903835</v>
      </c>
      <c r="AS443" s="2">
        <v>4000000</v>
      </c>
      <c r="AT443" s="2">
        <v>0</v>
      </c>
      <c r="AU443" s="2">
        <v>62611.111999999994</v>
      </c>
      <c r="AV443" s="2">
        <v>4062611.1119999997</v>
      </c>
      <c r="AW443" s="2">
        <v>55522.738451963189</v>
      </c>
      <c r="AX443" s="2">
        <v>0</v>
      </c>
      <c r="AY443" s="2">
        <v>869.08509894064343</v>
      </c>
      <c r="AZ443" s="2">
        <v>56391.823550903835</v>
      </c>
      <c r="BA443" s="2">
        <v>282560.76825588587</v>
      </c>
      <c r="BB443" s="2">
        <v>0</v>
      </c>
      <c r="BC443" s="2">
        <v>4422.8609770188286</v>
      </c>
      <c r="BD443" s="2">
        <v>286983.6292329047</v>
      </c>
      <c r="BE443" s="2">
        <v>282560.76825588587</v>
      </c>
      <c r="BF443" s="2">
        <v>0</v>
      </c>
      <c r="BG443" s="2">
        <v>4422.8609770188286</v>
      </c>
      <c r="BH443" s="2">
        <v>286983.6292329047</v>
      </c>
      <c r="BI443" s="2">
        <v>20356400</v>
      </c>
      <c r="BJ443" s="2">
        <v>0</v>
      </c>
      <c r="BK443" s="2">
        <v>318634.21007919998</v>
      </c>
      <c r="BL443" s="2">
        <v>20675034.210079201</v>
      </c>
      <c r="BM443" s="2">
        <v>282560.76825588587</v>
      </c>
      <c r="BN443" s="2">
        <v>0</v>
      </c>
      <c r="BO443" s="2">
        <v>4422.8609770188286</v>
      </c>
      <c r="BP443" s="2">
        <v>286983.6292329047</v>
      </c>
      <c r="BQ443" s="2" t="s">
        <v>96</v>
      </c>
      <c r="BR443" s="1">
        <v>1.4999999999999999E-2</v>
      </c>
      <c r="BS443" s="1">
        <v>3.5000000000000003E-2</v>
      </c>
      <c r="BT443" s="1">
        <v>0.26500000000000001</v>
      </c>
      <c r="BU443" s="2">
        <v>75000</v>
      </c>
      <c r="BV443" s="2">
        <v>175000.00000000003</v>
      </c>
      <c r="BW443" s="2">
        <v>1325000</v>
      </c>
      <c r="BX443" s="2">
        <v>75000</v>
      </c>
      <c r="BY443" s="2">
        <v>75000</v>
      </c>
      <c r="BZ443" s="2">
        <v>75000</v>
      </c>
      <c r="CA443" s="2">
        <v>175000.00000000003</v>
      </c>
      <c r="CB443" s="2">
        <v>1325000</v>
      </c>
      <c r="CC443" s="2">
        <v>75000</v>
      </c>
      <c r="CD443" s="2">
        <v>75000</v>
      </c>
      <c r="CE443" s="1">
        <f t="shared" si="6"/>
        <v>1.4999999999999999E-2</v>
      </c>
    </row>
    <row r="444" spans="1:83" ht="13.5" customHeight="1">
      <c r="A444" s="3" t="s">
        <v>520</v>
      </c>
      <c r="B444" t="s">
        <v>1055</v>
      </c>
      <c r="C444" s="9" t="s">
        <v>2053</v>
      </c>
      <c r="D444" s="3" t="s">
        <v>943</v>
      </c>
      <c r="E444" s="3" t="s">
        <v>944</v>
      </c>
      <c r="F444" s="3" t="s">
        <v>836</v>
      </c>
      <c r="G444" s="3" t="s">
        <v>100</v>
      </c>
      <c r="H444" s="3" t="s">
        <v>89</v>
      </c>
      <c r="I444" s="3" t="s">
        <v>90</v>
      </c>
      <c r="J444" s="3" t="s">
        <v>945</v>
      </c>
      <c r="K444" s="3" t="s">
        <v>92</v>
      </c>
      <c r="L444" s="3" t="s">
        <v>93</v>
      </c>
      <c r="M444" s="3" t="s">
        <v>94</v>
      </c>
      <c r="N444" s="2">
        <v>40000000</v>
      </c>
      <c r="O444" s="2">
        <v>13542581.449999999</v>
      </c>
      <c r="P444" s="10">
        <v>1</v>
      </c>
      <c r="Q444" s="2">
        <v>40000000</v>
      </c>
      <c r="R444" s="2">
        <v>13542581.449999999</v>
      </c>
      <c r="S444" s="3" t="s">
        <v>94</v>
      </c>
      <c r="T444" s="2">
        <v>1099619.71</v>
      </c>
      <c r="U444" s="2">
        <v>1099619.71</v>
      </c>
      <c r="V444" s="2">
        <v>17212.099999999999</v>
      </c>
      <c r="W444" s="11">
        <v>1</v>
      </c>
      <c r="X444" s="2">
        <v>1099619.71</v>
      </c>
      <c r="Y444" s="2">
        <v>1099619.71</v>
      </c>
      <c r="Z444" s="2">
        <v>17212.099999999999</v>
      </c>
      <c r="AA444" s="12">
        <v>4.9000000000000002E-2</v>
      </c>
      <c r="AB444" s="13">
        <v>44554</v>
      </c>
      <c r="AC444" s="13">
        <v>44500</v>
      </c>
      <c r="AD444" s="2">
        <v>1</v>
      </c>
      <c r="AE444" s="2">
        <v>5</v>
      </c>
      <c r="AF444" s="3" t="s">
        <v>95</v>
      </c>
      <c r="AG444" s="2">
        <v>0</v>
      </c>
      <c r="AH444" s="3" t="s">
        <v>95</v>
      </c>
      <c r="AI444" s="3" t="s">
        <v>95</v>
      </c>
      <c r="AJ444" s="2">
        <v>1</v>
      </c>
      <c r="AK444" s="2">
        <v>12210.77951099072</v>
      </c>
      <c r="AL444" s="2">
        <v>0</v>
      </c>
      <c r="AM444" s="2">
        <v>191.1325853018071</v>
      </c>
      <c r="AN444" s="2">
        <v>12401.912096292528</v>
      </c>
      <c r="AO444" s="2">
        <v>12210.77951099072</v>
      </c>
      <c r="AP444" s="2">
        <v>0</v>
      </c>
      <c r="AQ444" s="2">
        <v>191.1325853018071</v>
      </c>
      <c r="AR444" s="2">
        <v>12401.912096292528</v>
      </c>
      <c r="AS444" s="2">
        <v>879695.76799999992</v>
      </c>
      <c r="AT444" s="2">
        <v>0</v>
      </c>
      <c r="AU444" s="2">
        <v>13769.679999999998</v>
      </c>
      <c r="AV444" s="2">
        <v>893465.44800000009</v>
      </c>
      <c r="AW444" s="2">
        <v>12210.77951099072</v>
      </c>
      <c r="AX444" s="2">
        <v>0</v>
      </c>
      <c r="AY444" s="2">
        <v>191.1325853018071</v>
      </c>
      <c r="AZ444" s="2">
        <v>12401.912096292528</v>
      </c>
      <c r="BA444" s="2">
        <v>62141.878009382875</v>
      </c>
      <c r="BB444" s="2">
        <v>0</v>
      </c>
      <c r="BC444" s="2">
        <v>972.6928398594265</v>
      </c>
      <c r="BD444" s="2">
        <v>63114.570849242307</v>
      </c>
      <c r="BE444" s="2">
        <v>62141.878009382875</v>
      </c>
      <c r="BF444" s="2">
        <v>0</v>
      </c>
      <c r="BG444" s="2">
        <v>972.6928398594265</v>
      </c>
      <c r="BH444" s="2">
        <v>63114.570849242307</v>
      </c>
      <c r="BI444" s="2">
        <v>4476859.7329287995</v>
      </c>
      <c r="BJ444" s="2">
        <v>0</v>
      </c>
      <c r="BK444" s="2">
        <v>70075.278487999996</v>
      </c>
      <c r="BL444" s="2">
        <v>4546935.0114168003</v>
      </c>
      <c r="BM444" s="2">
        <v>62141.878009382875</v>
      </c>
      <c r="BN444" s="2">
        <v>0</v>
      </c>
      <c r="BO444" s="2">
        <v>972.6928398594265</v>
      </c>
      <c r="BP444" s="2">
        <v>63114.570849242307</v>
      </c>
      <c r="BQ444" s="2" t="s">
        <v>96</v>
      </c>
      <c r="BR444" s="1">
        <v>1.4999999999999999E-2</v>
      </c>
      <c r="BS444" s="1">
        <v>3.5000000000000003E-2</v>
      </c>
      <c r="BT444" s="1">
        <v>0.26500000000000001</v>
      </c>
      <c r="BU444" s="2">
        <v>16494.29565</v>
      </c>
      <c r="BV444" s="2">
        <v>38486.689850000002</v>
      </c>
      <c r="BW444" s="2">
        <v>291399.22314999998</v>
      </c>
      <c r="BX444" s="2">
        <v>16494.29565</v>
      </c>
      <c r="BY444" s="2">
        <v>16494.29565</v>
      </c>
      <c r="BZ444" s="2">
        <v>16494.29565</v>
      </c>
      <c r="CA444" s="2">
        <v>38486.689850000002</v>
      </c>
      <c r="CB444" s="2">
        <v>291399.22314999998</v>
      </c>
      <c r="CC444" s="2">
        <v>16494.29565</v>
      </c>
      <c r="CD444" s="2">
        <v>16494.29565</v>
      </c>
      <c r="CE444" s="1">
        <f t="shared" si="6"/>
        <v>1.5000000000000001E-2</v>
      </c>
    </row>
    <row r="445" spans="1:83" ht="13.5" customHeight="1">
      <c r="A445" s="3" t="s">
        <v>520</v>
      </c>
      <c r="B445" t="s">
        <v>1056</v>
      </c>
      <c r="C445" s="9" t="s">
        <v>2054</v>
      </c>
      <c r="D445" s="3" t="s">
        <v>1057</v>
      </c>
      <c r="E445" s="3" t="s">
        <v>1058</v>
      </c>
      <c r="F445" s="3" t="s">
        <v>836</v>
      </c>
      <c r="G445" s="3" t="s">
        <v>100</v>
      </c>
      <c r="H445" s="3" t="s">
        <v>89</v>
      </c>
      <c r="I445" s="3" t="s">
        <v>90</v>
      </c>
      <c r="J445" s="3" t="s">
        <v>1059</v>
      </c>
      <c r="K445" s="3" t="s">
        <v>92</v>
      </c>
      <c r="L445" s="3" t="s">
        <v>93</v>
      </c>
      <c r="M445" s="3" t="s">
        <v>94</v>
      </c>
      <c r="N445" s="2">
        <v>350000</v>
      </c>
      <c r="O445" s="2">
        <v>22991.46</v>
      </c>
      <c r="P445" s="10">
        <v>1</v>
      </c>
      <c r="Q445" s="2">
        <v>350000</v>
      </c>
      <c r="R445" s="2">
        <v>22991.46</v>
      </c>
      <c r="S445" s="3" t="s">
        <v>94</v>
      </c>
      <c r="T445" s="2">
        <v>327008.53999999998</v>
      </c>
      <c r="U445" s="2">
        <v>327008.53999999998</v>
      </c>
      <c r="V445" s="2">
        <v>4296.53</v>
      </c>
      <c r="W445" s="11">
        <v>1</v>
      </c>
      <c r="X445" s="2">
        <v>327008.53999999998</v>
      </c>
      <c r="Y445" s="2">
        <v>327008.53999999998</v>
      </c>
      <c r="Z445" s="2">
        <v>4296.53</v>
      </c>
      <c r="AA445" s="12">
        <v>5.5E-2</v>
      </c>
      <c r="AB445" s="13">
        <v>44525</v>
      </c>
      <c r="AC445" s="13">
        <v>44500</v>
      </c>
      <c r="AD445" s="2">
        <v>1</v>
      </c>
      <c r="AE445" s="2">
        <v>4</v>
      </c>
      <c r="AF445" s="3" t="s">
        <v>95</v>
      </c>
      <c r="AG445" s="2">
        <v>0</v>
      </c>
      <c r="AH445" s="3" t="s">
        <v>95</v>
      </c>
      <c r="AI445" s="3" t="s">
        <v>95</v>
      </c>
      <c r="AJ445" s="2">
        <v>1</v>
      </c>
      <c r="AK445" s="2">
        <v>2218.0482068976462</v>
      </c>
      <c r="AL445" s="2">
        <v>0</v>
      </c>
      <c r="AM445" s="2">
        <v>29.142696586400906</v>
      </c>
      <c r="AN445" s="2">
        <v>2247.1909034840469</v>
      </c>
      <c r="AO445" s="2">
        <v>2218.0482068976462</v>
      </c>
      <c r="AP445" s="2">
        <v>0</v>
      </c>
      <c r="AQ445" s="2">
        <v>29.142696586400906</v>
      </c>
      <c r="AR445" s="2">
        <v>2247.1909034840469</v>
      </c>
      <c r="AS445" s="2">
        <v>261606.83199999999</v>
      </c>
      <c r="AT445" s="2">
        <v>0</v>
      </c>
      <c r="AU445" s="2">
        <v>3437.2239999999997</v>
      </c>
      <c r="AV445" s="2">
        <v>265044.05599999998</v>
      </c>
      <c r="AW445" s="2">
        <v>2218.0482068976462</v>
      </c>
      <c r="AX445" s="2">
        <v>0</v>
      </c>
      <c r="AY445" s="2">
        <v>29.142696586400906</v>
      </c>
      <c r="AZ445" s="2">
        <v>2247.1909034840469</v>
      </c>
      <c r="BA445" s="2">
        <v>11287.869129722812</v>
      </c>
      <c r="BB445" s="2">
        <v>0</v>
      </c>
      <c r="BC445" s="2">
        <v>148.31009719785285</v>
      </c>
      <c r="BD445" s="2">
        <v>11436.179226920663</v>
      </c>
      <c r="BE445" s="2">
        <v>11287.869129722812</v>
      </c>
      <c r="BF445" s="2">
        <v>0</v>
      </c>
      <c r="BG445" s="2">
        <v>148.31009719785285</v>
      </c>
      <c r="BH445" s="2">
        <v>11436.179226920663</v>
      </c>
      <c r="BI445" s="2">
        <v>1331343.3287312</v>
      </c>
      <c r="BJ445" s="2">
        <v>0</v>
      </c>
      <c r="BK445" s="2">
        <v>17492.3766584</v>
      </c>
      <c r="BL445" s="2">
        <v>1348835.7053896</v>
      </c>
      <c r="BM445" s="2">
        <v>11287.869129722812</v>
      </c>
      <c r="BN445" s="2">
        <v>0</v>
      </c>
      <c r="BO445" s="2">
        <v>148.31009719785285</v>
      </c>
      <c r="BP445" s="2">
        <v>11436.179226920663</v>
      </c>
      <c r="BQ445" s="2" t="s">
        <v>96</v>
      </c>
      <c r="BR445" s="1">
        <v>1.4999999999999999E-2</v>
      </c>
      <c r="BS445" s="1">
        <v>3.5000000000000003E-2</v>
      </c>
      <c r="BT445" s="1">
        <v>0.26500000000000001</v>
      </c>
      <c r="BU445" s="2">
        <v>4905.1280999999999</v>
      </c>
      <c r="BV445" s="2">
        <v>11445.2989</v>
      </c>
      <c r="BW445" s="2">
        <v>86657.263099999996</v>
      </c>
      <c r="BX445" s="2">
        <v>4905.1280999999999</v>
      </c>
      <c r="BY445" s="2">
        <v>4905.1280999999999</v>
      </c>
      <c r="BZ445" s="2">
        <v>4905.1280999999999</v>
      </c>
      <c r="CA445" s="2">
        <v>11445.2989</v>
      </c>
      <c r="CB445" s="2">
        <v>86657.263099999996</v>
      </c>
      <c r="CC445" s="2">
        <v>4905.1280999999999</v>
      </c>
      <c r="CD445" s="2">
        <v>4905.1280999999999</v>
      </c>
      <c r="CE445" s="1">
        <f t="shared" si="6"/>
        <v>1.5000000000000001E-2</v>
      </c>
    </row>
    <row r="446" spans="1:83" ht="13.5" customHeight="1">
      <c r="A446" s="3" t="s">
        <v>520</v>
      </c>
      <c r="B446" t="s">
        <v>1060</v>
      </c>
      <c r="C446" s="9" t="s">
        <v>2055</v>
      </c>
      <c r="D446" s="3" t="s">
        <v>1061</v>
      </c>
      <c r="E446" s="3" t="s">
        <v>1062</v>
      </c>
      <c r="F446" s="3" t="s">
        <v>836</v>
      </c>
      <c r="G446" s="3" t="s">
        <v>100</v>
      </c>
      <c r="H446" s="3" t="s">
        <v>89</v>
      </c>
      <c r="I446" s="3" t="s">
        <v>90</v>
      </c>
      <c r="J446" s="3" t="s">
        <v>1063</v>
      </c>
      <c r="K446" s="3" t="s">
        <v>92</v>
      </c>
      <c r="L446" s="3" t="s">
        <v>93</v>
      </c>
      <c r="M446" s="3" t="s">
        <v>94</v>
      </c>
      <c r="N446" s="2">
        <v>10000000</v>
      </c>
      <c r="O446" s="2">
        <v>0</v>
      </c>
      <c r="P446" s="10">
        <v>1</v>
      </c>
      <c r="Q446" s="2">
        <v>10000000</v>
      </c>
      <c r="R446" s="2">
        <v>0</v>
      </c>
      <c r="S446" s="3" t="s">
        <v>94</v>
      </c>
      <c r="T446" s="2">
        <v>5000000</v>
      </c>
      <c r="U446" s="2">
        <v>5000000</v>
      </c>
      <c r="V446" s="2">
        <v>90750</v>
      </c>
      <c r="W446" s="11">
        <v>1</v>
      </c>
      <c r="X446" s="2">
        <v>5000000</v>
      </c>
      <c r="Y446" s="2">
        <v>5000000</v>
      </c>
      <c r="Z446" s="2">
        <v>90750</v>
      </c>
      <c r="AA446" s="12">
        <v>5.4000000000000006E-2</v>
      </c>
      <c r="AB446" s="13">
        <v>44560</v>
      </c>
      <c r="AC446" s="13">
        <v>44500</v>
      </c>
      <c r="AD446" s="2">
        <v>1</v>
      </c>
      <c r="AE446" s="2">
        <v>4</v>
      </c>
      <c r="AF446" s="3" t="s">
        <v>95</v>
      </c>
      <c r="AG446" s="2">
        <v>0</v>
      </c>
      <c r="AH446" s="3" t="s">
        <v>95</v>
      </c>
      <c r="AI446" s="3" t="s">
        <v>95</v>
      </c>
      <c r="AJ446" s="2">
        <v>1</v>
      </c>
      <c r="AK446" s="2">
        <v>33914.224486272535</v>
      </c>
      <c r="AL446" s="2">
        <v>0</v>
      </c>
      <c r="AM446" s="2">
        <v>615.54317442584647</v>
      </c>
      <c r="AN446" s="2">
        <v>34529.76766069838</v>
      </c>
      <c r="AO446" s="2">
        <v>33914.224486272535</v>
      </c>
      <c r="AP446" s="2">
        <v>0</v>
      </c>
      <c r="AQ446" s="2">
        <v>615.54317442584647</v>
      </c>
      <c r="AR446" s="2">
        <v>34529.76766069838</v>
      </c>
      <c r="AS446" s="2">
        <v>4000000</v>
      </c>
      <c r="AT446" s="2">
        <v>0</v>
      </c>
      <c r="AU446" s="2">
        <v>72600</v>
      </c>
      <c r="AV446" s="2">
        <v>4072600</v>
      </c>
      <c r="AW446" s="2">
        <v>33914.224486272535</v>
      </c>
      <c r="AX446" s="2">
        <v>0</v>
      </c>
      <c r="AY446" s="2">
        <v>615.54317442584647</v>
      </c>
      <c r="AZ446" s="2">
        <v>34529.76766069838</v>
      </c>
      <c r="BA446" s="2">
        <v>172592.87983308957</v>
      </c>
      <c r="BB446" s="2">
        <v>0</v>
      </c>
      <c r="BC446" s="2">
        <v>3132.5607689705753</v>
      </c>
      <c r="BD446" s="2">
        <v>175725.44060206015</v>
      </c>
      <c r="BE446" s="2">
        <v>172592.87983308957</v>
      </c>
      <c r="BF446" s="2">
        <v>0</v>
      </c>
      <c r="BG446" s="2">
        <v>3132.5607689705753</v>
      </c>
      <c r="BH446" s="2">
        <v>175725.44060206015</v>
      </c>
      <c r="BI446" s="2">
        <v>20356400</v>
      </c>
      <c r="BJ446" s="2">
        <v>0</v>
      </c>
      <c r="BK446" s="2">
        <v>369468.66000000003</v>
      </c>
      <c r="BL446" s="2">
        <v>20725868.66</v>
      </c>
      <c r="BM446" s="2">
        <v>172592.87983308957</v>
      </c>
      <c r="BN446" s="2">
        <v>0</v>
      </c>
      <c r="BO446" s="2">
        <v>3132.5607689705753</v>
      </c>
      <c r="BP446" s="2">
        <v>175725.44060206015</v>
      </c>
      <c r="BQ446" s="2" t="s">
        <v>96</v>
      </c>
      <c r="BR446" s="1">
        <v>1.4999999999999999E-2</v>
      </c>
      <c r="BS446" s="1">
        <v>3.5000000000000003E-2</v>
      </c>
      <c r="BT446" s="1">
        <v>0.26500000000000001</v>
      </c>
      <c r="BU446" s="2">
        <v>75000</v>
      </c>
      <c r="BV446" s="2">
        <v>175000.00000000003</v>
      </c>
      <c r="BW446" s="2">
        <v>1325000</v>
      </c>
      <c r="BX446" s="2">
        <v>75000</v>
      </c>
      <c r="BY446" s="2">
        <v>75000</v>
      </c>
      <c r="BZ446" s="2">
        <v>75000</v>
      </c>
      <c r="CA446" s="2">
        <v>175000.00000000003</v>
      </c>
      <c r="CB446" s="2">
        <v>1325000</v>
      </c>
      <c r="CC446" s="2">
        <v>75000</v>
      </c>
      <c r="CD446" s="2">
        <v>75000</v>
      </c>
      <c r="CE446" s="1">
        <f t="shared" si="6"/>
        <v>1.4999999999999999E-2</v>
      </c>
    </row>
    <row r="447" spans="1:83" ht="13.5" customHeight="1">
      <c r="A447" s="3" t="s">
        <v>520</v>
      </c>
      <c r="B447" t="s">
        <v>1064</v>
      </c>
      <c r="C447" s="9" t="s">
        <v>2056</v>
      </c>
      <c r="D447" s="3" t="s">
        <v>1061</v>
      </c>
      <c r="E447" s="3" t="s">
        <v>1062</v>
      </c>
      <c r="F447" s="3" t="s">
        <v>836</v>
      </c>
      <c r="G447" s="3" t="s">
        <v>100</v>
      </c>
      <c r="H447" s="3" t="s">
        <v>89</v>
      </c>
      <c r="I447" s="3" t="s">
        <v>90</v>
      </c>
      <c r="J447" s="3" t="s">
        <v>1063</v>
      </c>
      <c r="K447" s="3" t="s">
        <v>92</v>
      </c>
      <c r="L447" s="3" t="s">
        <v>93</v>
      </c>
      <c r="M447" s="3" t="s">
        <v>94</v>
      </c>
      <c r="N447" s="2">
        <v>10000000</v>
      </c>
      <c r="O447" s="2">
        <v>0</v>
      </c>
      <c r="P447" s="10">
        <v>1</v>
      </c>
      <c r="Q447" s="2">
        <v>10000000</v>
      </c>
      <c r="R447" s="2">
        <v>0</v>
      </c>
      <c r="S447" s="3" t="s">
        <v>94</v>
      </c>
      <c r="T447" s="2">
        <v>5000000</v>
      </c>
      <c r="U447" s="2">
        <v>5000000</v>
      </c>
      <c r="V447" s="2">
        <v>90750</v>
      </c>
      <c r="W447" s="11">
        <v>1</v>
      </c>
      <c r="X447" s="2">
        <v>5000000</v>
      </c>
      <c r="Y447" s="2">
        <v>5000000</v>
      </c>
      <c r="Z447" s="2">
        <v>90750</v>
      </c>
      <c r="AA447" s="12">
        <v>5.4000000000000006E-2</v>
      </c>
      <c r="AB447" s="13">
        <v>44560</v>
      </c>
      <c r="AC447" s="13">
        <v>44500</v>
      </c>
      <c r="AD447" s="2">
        <v>1</v>
      </c>
      <c r="AE447" s="2">
        <v>4</v>
      </c>
      <c r="AF447" s="3" t="s">
        <v>95</v>
      </c>
      <c r="AG447" s="2">
        <v>0</v>
      </c>
      <c r="AH447" s="3" t="s">
        <v>95</v>
      </c>
      <c r="AI447" s="3" t="s">
        <v>95</v>
      </c>
      <c r="AJ447" s="2">
        <v>1</v>
      </c>
      <c r="AK447" s="2">
        <v>33914.224486272535</v>
      </c>
      <c r="AL447" s="2">
        <v>0</v>
      </c>
      <c r="AM447" s="2">
        <v>615.54317442584647</v>
      </c>
      <c r="AN447" s="2">
        <v>34529.76766069838</v>
      </c>
      <c r="AO447" s="2">
        <v>33914.224486272535</v>
      </c>
      <c r="AP447" s="2">
        <v>0</v>
      </c>
      <c r="AQ447" s="2">
        <v>615.54317442584647</v>
      </c>
      <c r="AR447" s="2">
        <v>34529.76766069838</v>
      </c>
      <c r="AS447" s="2">
        <v>4000000</v>
      </c>
      <c r="AT447" s="2">
        <v>0</v>
      </c>
      <c r="AU447" s="2">
        <v>72600</v>
      </c>
      <c r="AV447" s="2">
        <v>4072600</v>
      </c>
      <c r="AW447" s="2">
        <v>33914.224486272535</v>
      </c>
      <c r="AX447" s="2">
        <v>0</v>
      </c>
      <c r="AY447" s="2">
        <v>615.54317442584647</v>
      </c>
      <c r="AZ447" s="2">
        <v>34529.76766069838</v>
      </c>
      <c r="BA447" s="2">
        <v>172592.87983308957</v>
      </c>
      <c r="BB447" s="2">
        <v>0</v>
      </c>
      <c r="BC447" s="2">
        <v>3132.5607689705753</v>
      </c>
      <c r="BD447" s="2">
        <v>175725.44060206015</v>
      </c>
      <c r="BE447" s="2">
        <v>172592.87983308957</v>
      </c>
      <c r="BF447" s="2">
        <v>0</v>
      </c>
      <c r="BG447" s="2">
        <v>3132.5607689705753</v>
      </c>
      <c r="BH447" s="2">
        <v>175725.44060206015</v>
      </c>
      <c r="BI447" s="2">
        <v>20356400</v>
      </c>
      <c r="BJ447" s="2">
        <v>0</v>
      </c>
      <c r="BK447" s="2">
        <v>369468.66000000003</v>
      </c>
      <c r="BL447" s="2">
        <v>20725868.66</v>
      </c>
      <c r="BM447" s="2">
        <v>172592.87983308957</v>
      </c>
      <c r="BN447" s="2">
        <v>0</v>
      </c>
      <c r="BO447" s="2">
        <v>3132.5607689705753</v>
      </c>
      <c r="BP447" s="2">
        <v>175725.44060206015</v>
      </c>
      <c r="BQ447" s="2" t="s">
        <v>96</v>
      </c>
      <c r="BR447" s="1">
        <v>1.4999999999999999E-2</v>
      </c>
      <c r="BS447" s="1">
        <v>3.5000000000000003E-2</v>
      </c>
      <c r="BT447" s="1">
        <v>0.26500000000000001</v>
      </c>
      <c r="BU447" s="2">
        <v>75000</v>
      </c>
      <c r="BV447" s="2">
        <v>175000.00000000003</v>
      </c>
      <c r="BW447" s="2">
        <v>1325000</v>
      </c>
      <c r="BX447" s="2">
        <v>75000</v>
      </c>
      <c r="BY447" s="2">
        <v>75000</v>
      </c>
      <c r="BZ447" s="2">
        <v>75000</v>
      </c>
      <c r="CA447" s="2">
        <v>175000.00000000003</v>
      </c>
      <c r="CB447" s="2">
        <v>1325000</v>
      </c>
      <c r="CC447" s="2">
        <v>75000</v>
      </c>
      <c r="CD447" s="2">
        <v>75000</v>
      </c>
      <c r="CE447" s="1">
        <f t="shared" si="6"/>
        <v>1.4999999999999999E-2</v>
      </c>
    </row>
    <row r="448" spans="1:83" ht="13.5" customHeight="1">
      <c r="A448" s="3" t="s">
        <v>520</v>
      </c>
      <c r="B448" t="s">
        <v>1065</v>
      </c>
      <c r="C448" s="9" t="s">
        <v>2057</v>
      </c>
      <c r="D448" s="3" t="s">
        <v>1066</v>
      </c>
      <c r="E448" s="3" t="s">
        <v>1067</v>
      </c>
      <c r="F448" s="3" t="s">
        <v>836</v>
      </c>
      <c r="G448" s="3" t="s">
        <v>100</v>
      </c>
      <c r="H448" s="3" t="s">
        <v>89</v>
      </c>
      <c r="I448" s="3" t="s">
        <v>90</v>
      </c>
      <c r="J448" s="3" t="s">
        <v>1068</v>
      </c>
      <c r="K448" s="3" t="s">
        <v>92</v>
      </c>
      <c r="L448" s="3" t="s">
        <v>93</v>
      </c>
      <c r="M448" s="3" t="s">
        <v>94</v>
      </c>
      <c r="N448" s="2">
        <v>5000000</v>
      </c>
      <c r="O448" s="2">
        <v>4388754.08</v>
      </c>
      <c r="P448" s="10">
        <v>1</v>
      </c>
      <c r="Q448" s="2">
        <v>5000000</v>
      </c>
      <c r="R448" s="2">
        <v>4388754.08</v>
      </c>
      <c r="S448" s="3" t="s">
        <v>94</v>
      </c>
      <c r="T448" s="2">
        <v>70676.289999999994</v>
      </c>
      <c r="U448" s="2">
        <v>70676.289999999994</v>
      </c>
      <c r="V448" s="2">
        <v>1019.7</v>
      </c>
      <c r="W448" s="11">
        <v>1</v>
      </c>
      <c r="X448" s="2">
        <v>70676.289999999994</v>
      </c>
      <c r="Y448" s="2">
        <v>70676.289999999994</v>
      </c>
      <c r="Z448" s="2">
        <v>1019.7</v>
      </c>
      <c r="AA448" s="12">
        <v>4.9000000000000002E-2</v>
      </c>
      <c r="AB448" s="13">
        <v>44546</v>
      </c>
      <c r="AC448" s="13">
        <v>44500</v>
      </c>
      <c r="AD448" s="2">
        <v>1</v>
      </c>
      <c r="AE448" s="2">
        <v>5</v>
      </c>
      <c r="AF448" s="3" t="s">
        <v>95</v>
      </c>
      <c r="AG448" s="2">
        <v>0</v>
      </c>
      <c r="AH448" s="3" t="s">
        <v>95</v>
      </c>
      <c r="AI448" s="3" t="s">
        <v>95</v>
      </c>
      <c r="AJ448" s="2">
        <v>1</v>
      </c>
      <c r="AK448" s="2">
        <v>784.82823288502016</v>
      </c>
      <c r="AL448" s="2">
        <v>0</v>
      </c>
      <c r="AM448" s="2">
        <v>11.323307279893374</v>
      </c>
      <c r="AN448" s="2">
        <v>796.15154016491351</v>
      </c>
      <c r="AO448" s="2">
        <v>784.82823288502016</v>
      </c>
      <c r="AP448" s="2">
        <v>0</v>
      </c>
      <c r="AQ448" s="2">
        <v>11.323307279893374</v>
      </c>
      <c r="AR448" s="2">
        <v>796.15154016491351</v>
      </c>
      <c r="AS448" s="2">
        <v>56541.032000000007</v>
      </c>
      <c r="AT448" s="2">
        <v>0</v>
      </c>
      <c r="AU448" s="2">
        <v>815.76</v>
      </c>
      <c r="AV448" s="2">
        <v>57356.791999999994</v>
      </c>
      <c r="AW448" s="2">
        <v>784.82823288502016</v>
      </c>
      <c r="AX448" s="2">
        <v>0</v>
      </c>
      <c r="AY448" s="2">
        <v>11.323307279893374</v>
      </c>
      <c r="AZ448" s="2">
        <v>796.15154016491351</v>
      </c>
      <c r="BA448" s="2">
        <v>3994.0693599751562</v>
      </c>
      <c r="BB448" s="2">
        <v>0</v>
      </c>
      <c r="BC448" s="2">
        <v>57.62544307810537</v>
      </c>
      <c r="BD448" s="2">
        <v>4051.6948030532617</v>
      </c>
      <c r="BE448" s="2">
        <v>3994.0693599751562</v>
      </c>
      <c r="BF448" s="2">
        <v>0</v>
      </c>
      <c r="BG448" s="2">
        <v>57.62544307810537</v>
      </c>
      <c r="BH448" s="2">
        <v>4051.6948030532617</v>
      </c>
      <c r="BI448" s="2">
        <v>287742.96595120005</v>
      </c>
      <c r="BJ448" s="2">
        <v>0</v>
      </c>
      <c r="BK448" s="2">
        <v>4151.4842159999998</v>
      </c>
      <c r="BL448" s="2">
        <v>291894.4501672</v>
      </c>
      <c r="BM448" s="2">
        <v>3994.0693599751562</v>
      </c>
      <c r="BN448" s="2">
        <v>0</v>
      </c>
      <c r="BO448" s="2">
        <v>57.62544307810537</v>
      </c>
      <c r="BP448" s="2">
        <v>4051.6948030532617</v>
      </c>
      <c r="BQ448" s="2" t="s">
        <v>96</v>
      </c>
      <c r="BR448" s="1">
        <v>1.4999999999999999E-2</v>
      </c>
      <c r="BS448" s="1">
        <v>3.5000000000000003E-2</v>
      </c>
      <c r="BT448" s="1">
        <v>0.26500000000000001</v>
      </c>
      <c r="BU448" s="2">
        <v>1060.1443499999998</v>
      </c>
      <c r="BV448" s="2">
        <v>2473.6701499999999</v>
      </c>
      <c r="BW448" s="2">
        <v>18729.216850000001</v>
      </c>
      <c r="BX448" s="2">
        <v>1060.1443499999998</v>
      </c>
      <c r="BY448" s="2">
        <v>1060.1443499999998</v>
      </c>
      <c r="BZ448" s="2">
        <v>1060.1443499999998</v>
      </c>
      <c r="CA448" s="2">
        <v>2473.6701499999999</v>
      </c>
      <c r="CB448" s="2">
        <v>18729.216850000001</v>
      </c>
      <c r="CC448" s="2">
        <v>1060.1443499999998</v>
      </c>
      <c r="CD448" s="2">
        <v>1060.1443499999998</v>
      </c>
      <c r="CE448" s="1">
        <f t="shared" si="6"/>
        <v>1.4999999999999999E-2</v>
      </c>
    </row>
    <row r="449" spans="1:83" ht="13.5" customHeight="1">
      <c r="A449" s="3" t="s">
        <v>520</v>
      </c>
      <c r="B449" t="s">
        <v>1069</v>
      </c>
      <c r="C449" s="9" t="s">
        <v>2058</v>
      </c>
      <c r="D449" s="3" t="s">
        <v>1066</v>
      </c>
      <c r="E449" s="3" t="s">
        <v>1067</v>
      </c>
      <c r="F449" s="3" t="s">
        <v>836</v>
      </c>
      <c r="G449" s="3" t="s">
        <v>100</v>
      </c>
      <c r="H449" s="3" t="s">
        <v>89</v>
      </c>
      <c r="I449" s="3" t="s">
        <v>90</v>
      </c>
      <c r="J449" s="3" t="s">
        <v>1068</v>
      </c>
      <c r="K449" s="3" t="s">
        <v>92</v>
      </c>
      <c r="L449" s="3" t="s">
        <v>93</v>
      </c>
      <c r="M449" s="3" t="s">
        <v>94</v>
      </c>
      <c r="N449" s="2">
        <v>5000000</v>
      </c>
      <c r="O449" s="2">
        <v>4388754.08</v>
      </c>
      <c r="P449" s="10">
        <v>1</v>
      </c>
      <c r="Q449" s="2">
        <v>5000000</v>
      </c>
      <c r="R449" s="2">
        <v>4388754.08</v>
      </c>
      <c r="S449" s="3" t="s">
        <v>94</v>
      </c>
      <c r="T449" s="2">
        <v>71440.179999999993</v>
      </c>
      <c r="U449" s="2">
        <v>71440.179999999993</v>
      </c>
      <c r="V449" s="2">
        <v>1030.72</v>
      </c>
      <c r="W449" s="11">
        <v>1</v>
      </c>
      <c r="X449" s="2">
        <v>71440.179999999993</v>
      </c>
      <c r="Y449" s="2">
        <v>71440.179999999993</v>
      </c>
      <c r="Z449" s="2">
        <v>1030.72</v>
      </c>
      <c r="AA449" s="12">
        <v>4.9000000000000002E-2</v>
      </c>
      <c r="AB449" s="13">
        <v>44546</v>
      </c>
      <c r="AC449" s="13">
        <v>44500</v>
      </c>
      <c r="AD449" s="2">
        <v>1</v>
      </c>
      <c r="AE449" s="2">
        <v>5</v>
      </c>
      <c r="AF449" s="3" t="s">
        <v>95</v>
      </c>
      <c r="AG449" s="2">
        <v>0</v>
      </c>
      <c r="AH449" s="3" t="s">
        <v>95</v>
      </c>
      <c r="AI449" s="3" t="s">
        <v>95</v>
      </c>
      <c r="AJ449" s="2">
        <v>1</v>
      </c>
      <c r="AK449" s="2">
        <v>793.31088582023426</v>
      </c>
      <c r="AL449" s="2">
        <v>0</v>
      </c>
      <c r="AM449" s="2">
        <v>11.445679395441498</v>
      </c>
      <c r="AN449" s="2">
        <v>804.75656521567578</v>
      </c>
      <c r="AO449" s="2">
        <v>793.31088582023426</v>
      </c>
      <c r="AP449" s="2">
        <v>0</v>
      </c>
      <c r="AQ449" s="2">
        <v>11.445679395441498</v>
      </c>
      <c r="AR449" s="2">
        <v>804.75656521567578</v>
      </c>
      <c r="AS449" s="2">
        <v>57152.143999999986</v>
      </c>
      <c r="AT449" s="2">
        <v>0</v>
      </c>
      <c r="AU449" s="2">
        <v>824.57599999999991</v>
      </c>
      <c r="AV449" s="2">
        <v>57976.72</v>
      </c>
      <c r="AW449" s="2">
        <v>793.31088582023426</v>
      </c>
      <c r="AX449" s="2">
        <v>0</v>
      </c>
      <c r="AY449" s="2">
        <v>11.445679395441498</v>
      </c>
      <c r="AZ449" s="2">
        <v>804.75656521567578</v>
      </c>
      <c r="BA449" s="2">
        <v>4037.2384290277541</v>
      </c>
      <c r="BB449" s="2">
        <v>0</v>
      </c>
      <c r="BC449" s="2">
        <v>58.248207011341329</v>
      </c>
      <c r="BD449" s="2">
        <v>4095.4866360390956</v>
      </c>
      <c r="BE449" s="2">
        <v>4037.2384290277541</v>
      </c>
      <c r="BF449" s="2">
        <v>0</v>
      </c>
      <c r="BG449" s="2">
        <v>58.248207011341329</v>
      </c>
      <c r="BH449" s="2">
        <v>4095.4866360390956</v>
      </c>
      <c r="BI449" s="2">
        <v>290852.97603039996</v>
      </c>
      <c r="BJ449" s="2">
        <v>0</v>
      </c>
      <c r="BK449" s="2">
        <v>4196.3497215999996</v>
      </c>
      <c r="BL449" s="2">
        <v>295049.32575200003</v>
      </c>
      <c r="BM449" s="2">
        <v>4037.2384290277541</v>
      </c>
      <c r="BN449" s="2">
        <v>0</v>
      </c>
      <c r="BO449" s="2">
        <v>58.248207011341329</v>
      </c>
      <c r="BP449" s="2">
        <v>4095.4866360390956</v>
      </c>
      <c r="BQ449" s="2" t="s">
        <v>96</v>
      </c>
      <c r="BR449" s="1">
        <v>1.4999999999999999E-2</v>
      </c>
      <c r="BS449" s="1">
        <v>3.5000000000000003E-2</v>
      </c>
      <c r="BT449" s="1">
        <v>0.26500000000000001</v>
      </c>
      <c r="BU449" s="2">
        <v>1071.6026999999999</v>
      </c>
      <c r="BV449" s="2">
        <v>2500.4063000000001</v>
      </c>
      <c r="BW449" s="2">
        <v>18931.647699999998</v>
      </c>
      <c r="BX449" s="2">
        <v>1071.6026999999999</v>
      </c>
      <c r="BY449" s="2">
        <v>1071.6026999999999</v>
      </c>
      <c r="BZ449" s="2">
        <v>1071.6026999999999</v>
      </c>
      <c r="CA449" s="2">
        <v>2500.4063000000001</v>
      </c>
      <c r="CB449" s="2">
        <v>18931.647699999998</v>
      </c>
      <c r="CC449" s="2">
        <v>1071.6026999999999</v>
      </c>
      <c r="CD449" s="2">
        <v>1071.6026999999999</v>
      </c>
      <c r="CE449" s="1">
        <f t="shared" si="6"/>
        <v>1.4999999999999999E-2</v>
      </c>
    </row>
    <row r="450" spans="1:83" ht="13.5" customHeight="1">
      <c r="A450" s="3" t="s">
        <v>520</v>
      </c>
      <c r="B450" t="s">
        <v>1070</v>
      </c>
      <c r="C450" s="9" t="s">
        <v>2059</v>
      </c>
      <c r="D450" s="3" t="s">
        <v>1066</v>
      </c>
      <c r="E450" s="3" t="s">
        <v>1067</v>
      </c>
      <c r="F450" s="3" t="s">
        <v>836</v>
      </c>
      <c r="G450" s="3" t="s">
        <v>100</v>
      </c>
      <c r="H450" s="3" t="s">
        <v>89</v>
      </c>
      <c r="I450" s="3" t="s">
        <v>90</v>
      </c>
      <c r="J450" s="3" t="s">
        <v>1068</v>
      </c>
      <c r="K450" s="3" t="s">
        <v>92</v>
      </c>
      <c r="L450" s="3" t="s">
        <v>93</v>
      </c>
      <c r="M450" s="3" t="s">
        <v>94</v>
      </c>
      <c r="N450" s="2">
        <v>5000000</v>
      </c>
      <c r="O450" s="2">
        <v>4388754.08</v>
      </c>
      <c r="P450" s="10">
        <v>1</v>
      </c>
      <c r="Q450" s="2">
        <v>5000000</v>
      </c>
      <c r="R450" s="2">
        <v>4388754.08</v>
      </c>
      <c r="S450" s="3" t="s">
        <v>94</v>
      </c>
      <c r="T450" s="2">
        <v>214278.45</v>
      </c>
      <c r="U450" s="2">
        <v>214278.45</v>
      </c>
      <c r="V450" s="2">
        <v>3091.56</v>
      </c>
      <c r="W450" s="11">
        <v>1</v>
      </c>
      <c r="X450" s="2">
        <v>214278.45</v>
      </c>
      <c r="Y450" s="2">
        <v>214278.45</v>
      </c>
      <c r="Z450" s="2">
        <v>3091.56</v>
      </c>
      <c r="AA450" s="12">
        <v>4.9000000000000002E-2</v>
      </c>
      <c r="AB450" s="13">
        <v>44546</v>
      </c>
      <c r="AC450" s="13">
        <v>44500</v>
      </c>
      <c r="AD450" s="2">
        <v>1</v>
      </c>
      <c r="AE450" s="2">
        <v>5</v>
      </c>
      <c r="AF450" s="3" t="s">
        <v>95</v>
      </c>
      <c r="AG450" s="2">
        <v>0</v>
      </c>
      <c r="AH450" s="3" t="s">
        <v>95</v>
      </c>
      <c r="AI450" s="3" t="s">
        <v>95</v>
      </c>
      <c r="AJ450" s="2">
        <v>1</v>
      </c>
      <c r="AK450" s="2">
        <v>2379.4652670484143</v>
      </c>
      <c r="AL450" s="2">
        <v>0</v>
      </c>
      <c r="AM450" s="2">
        <v>34.330375457710261</v>
      </c>
      <c r="AN450" s="2">
        <v>2413.7956425061248</v>
      </c>
      <c r="AO450" s="2">
        <v>2379.4652670484143</v>
      </c>
      <c r="AP450" s="2">
        <v>0</v>
      </c>
      <c r="AQ450" s="2">
        <v>34.330375457710261</v>
      </c>
      <c r="AR450" s="2">
        <v>2413.7956425061248</v>
      </c>
      <c r="AS450" s="2">
        <v>171422.76</v>
      </c>
      <c r="AT450" s="2">
        <v>0</v>
      </c>
      <c r="AU450" s="2">
        <v>2473.2479999999996</v>
      </c>
      <c r="AV450" s="2">
        <v>173896.00799999997</v>
      </c>
      <c r="AW450" s="2">
        <v>2379.4652670484143</v>
      </c>
      <c r="AX450" s="2">
        <v>0</v>
      </c>
      <c r="AY450" s="2">
        <v>34.330375457710261</v>
      </c>
      <c r="AZ450" s="2">
        <v>2413.7956425061248</v>
      </c>
      <c r="BA450" s="2">
        <v>12109.336690536085</v>
      </c>
      <c r="BB450" s="2">
        <v>0</v>
      </c>
      <c r="BC450" s="2">
        <v>174.7107137418333</v>
      </c>
      <c r="BD450" s="2">
        <v>12284.047404277921</v>
      </c>
      <c r="BE450" s="2">
        <v>12109.336690536085</v>
      </c>
      <c r="BF450" s="2">
        <v>0</v>
      </c>
      <c r="BG450" s="2">
        <v>174.7107137418333</v>
      </c>
      <c r="BH450" s="2">
        <v>12284.047404277921</v>
      </c>
      <c r="BI450" s="2">
        <v>872387.56791600003</v>
      </c>
      <c r="BJ450" s="2">
        <v>0</v>
      </c>
      <c r="BK450" s="2">
        <v>12586.606396799998</v>
      </c>
      <c r="BL450" s="2">
        <v>884974.17431279994</v>
      </c>
      <c r="BM450" s="2">
        <v>12109.336690536085</v>
      </c>
      <c r="BN450" s="2">
        <v>0</v>
      </c>
      <c r="BO450" s="2">
        <v>174.7107137418333</v>
      </c>
      <c r="BP450" s="2">
        <v>12284.047404277921</v>
      </c>
      <c r="BQ450" s="2" t="s">
        <v>96</v>
      </c>
      <c r="BR450" s="1">
        <v>1.4999999999999999E-2</v>
      </c>
      <c r="BS450" s="1">
        <v>3.5000000000000003E-2</v>
      </c>
      <c r="BT450" s="1">
        <v>0.26500000000000001</v>
      </c>
      <c r="BU450" s="2">
        <v>3214.1767500000001</v>
      </c>
      <c r="BV450" s="2">
        <v>7499.745750000001</v>
      </c>
      <c r="BW450" s="2">
        <v>56783.789250000009</v>
      </c>
      <c r="BX450" s="2">
        <v>3214.1767500000001</v>
      </c>
      <c r="BY450" s="2">
        <v>3214.1767500000001</v>
      </c>
      <c r="BZ450" s="2">
        <v>3214.1767500000001</v>
      </c>
      <c r="CA450" s="2">
        <v>7499.745750000001</v>
      </c>
      <c r="CB450" s="2">
        <v>56783.789250000009</v>
      </c>
      <c r="CC450" s="2">
        <v>3214.1767500000001</v>
      </c>
      <c r="CD450" s="2">
        <v>3214.1767500000001</v>
      </c>
      <c r="CE450" s="1">
        <f t="shared" ref="CE450:CE513" si="7">BY450/Y450</f>
        <v>1.4999999999999999E-2</v>
      </c>
    </row>
    <row r="451" spans="1:83" ht="13.5" customHeight="1">
      <c r="A451" s="3" t="s">
        <v>520</v>
      </c>
      <c r="B451" t="s">
        <v>1071</v>
      </c>
      <c r="C451" s="9" t="s">
        <v>2060</v>
      </c>
      <c r="D451" s="3" t="s">
        <v>1072</v>
      </c>
      <c r="E451" s="3" t="s">
        <v>1073</v>
      </c>
      <c r="F451" s="3" t="s">
        <v>836</v>
      </c>
      <c r="G451" s="3" t="s">
        <v>100</v>
      </c>
      <c r="H451" s="3" t="s">
        <v>89</v>
      </c>
      <c r="I451" s="3" t="s">
        <v>90</v>
      </c>
      <c r="J451" s="3" t="s">
        <v>1074</v>
      </c>
      <c r="K451" s="3" t="s">
        <v>92</v>
      </c>
      <c r="L451" s="3" t="s">
        <v>93</v>
      </c>
      <c r="M451" s="3" t="s">
        <v>94</v>
      </c>
      <c r="N451" s="2">
        <v>5000000</v>
      </c>
      <c r="O451" s="2">
        <v>4975699.04</v>
      </c>
      <c r="P451" s="10">
        <v>1</v>
      </c>
      <c r="Q451" s="2">
        <v>5000000</v>
      </c>
      <c r="R451" s="2">
        <v>4975699.04</v>
      </c>
      <c r="S451" s="3" t="s">
        <v>94</v>
      </c>
      <c r="T451" s="2">
        <v>24300.959999999999</v>
      </c>
      <c r="U451" s="2">
        <v>24300.959999999999</v>
      </c>
      <c r="V451" s="2">
        <v>393.61</v>
      </c>
      <c r="W451" s="11">
        <v>1</v>
      </c>
      <c r="X451" s="2">
        <v>24300.959999999999</v>
      </c>
      <c r="Y451" s="2">
        <v>24300.959999999999</v>
      </c>
      <c r="Z451" s="2">
        <v>393.61</v>
      </c>
      <c r="AA451" s="12">
        <v>4.9000000000000002E-2</v>
      </c>
      <c r="AB451" s="13">
        <v>44559</v>
      </c>
      <c r="AC451" s="13">
        <v>44500</v>
      </c>
      <c r="AD451" s="2">
        <v>1</v>
      </c>
      <c r="AE451" s="2">
        <v>5</v>
      </c>
      <c r="AF451" s="3" t="s">
        <v>95</v>
      </c>
      <c r="AG451" s="2">
        <v>0</v>
      </c>
      <c r="AH451" s="3" t="s">
        <v>95</v>
      </c>
      <c r="AI451" s="3" t="s">
        <v>95</v>
      </c>
      <c r="AJ451" s="2">
        <v>1</v>
      </c>
      <c r="AK451" s="2">
        <v>269.85116924232386</v>
      </c>
      <c r="AL451" s="2">
        <v>0</v>
      </c>
      <c r="AM451" s="2">
        <v>4.3708610164154464</v>
      </c>
      <c r="AN451" s="2">
        <v>274.22203025873932</v>
      </c>
      <c r="AO451" s="2">
        <v>269.85116924232386</v>
      </c>
      <c r="AP451" s="2">
        <v>0</v>
      </c>
      <c r="AQ451" s="2">
        <v>4.3708610164154464</v>
      </c>
      <c r="AR451" s="2">
        <v>274.22203025873932</v>
      </c>
      <c r="AS451" s="2">
        <v>19440.768</v>
      </c>
      <c r="AT451" s="2">
        <v>0</v>
      </c>
      <c r="AU451" s="2">
        <v>314.88799999999998</v>
      </c>
      <c r="AV451" s="2">
        <v>19755.655999999995</v>
      </c>
      <c r="AW451" s="2">
        <v>269.85116924232386</v>
      </c>
      <c r="AX451" s="2">
        <v>0</v>
      </c>
      <c r="AY451" s="2">
        <v>4.3708610164154464</v>
      </c>
      <c r="AZ451" s="2">
        <v>274.22203025873932</v>
      </c>
      <c r="BA451" s="2">
        <v>1373.2995853911104</v>
      </c>
      <c r="BB451" s="2">
        <v>0</v>
      </c>
      <c r="BC451" s="2">
        <v>22.243748798639849</v>
      </c>
      <c r="BD451" s="2">
        <v>1395.5433341897503</v>
      </c>
      <c r="BE451" s="2">
        <v>1373.2995853911104</v>
      </c>
      <c r="BF451" s="2">
        <v>0</v>
      </c>
      <c r="BG451" s="2">
        <v>22.243748798639849</v>
      </c>
      <c r="BH451" s="2">
        <v>1395.5433341897503</v>
      </c>
      <c r="BI451" s="2">
        <v>98936.012428800008</v>
      </c>
      <c r="BJ451" s="2">
        <v>0</v>
      </c>
      <c r="BK451" s="2">
        <v>1602.4965207999999</v>
      </c>
      <c r="BL451" s="2">
        <v>100538.50894959999</v>
      </c>
      <c r="BM451" s="2">
        <v>1373.2995853911104</v>
      </c>
      <c r="BN451" s="2">
        <v>0</v>
      </c>
      <c r="BO451" s="2">
        <v>22.243748798639849</v>
      </c>
      <c r="BP451" s="2">
        <v>1395.5433341897503</v>
      </c>
      <c r="BQ451" s="2" t="s">
        <v>96</v>
      </c>
      <c r="BR451" s="1">
        <v>1.4999999999999999E-2</v>
      </c>
      <c r="BS451" s="1">
        <v>3.5000000000000003E-2</v>
      </c>
      <c r="BT451" s="1">
        <v>0.26500000000000001</v>
      </c>
      <c r="BU451" s="2">
        <v>364.51439999999997</v>
      </c>
      <c r="BV451" s="2">
        <v>850.53360000000009</v>
      </c>
      <c r="BW451" s="2">
        <v>6439.7543999999998</v>
      </c>
      <c r="BX451" s="2">
        <v>364.51439999999997</v>
      </c>
      <c r="BY451" s="2">
        <v>364.51439999999997</v>
      </c>
      <c r="BZ451" s="2">
        <v>364.51439999999997</v>
      </c>
      <c r="CA451" s="2">
        <v>850.53360000000009</v>
      </c>
      <c r="CB451" s="2">
        <v>6439.7543999999998</v>
      </c>
      <c r="CC451" s="2">
        <v>364.51439999999997</v>
      </c>
      <c r="CD451" s="2">
        <v>364.51439999999997</v>
      </c>
      <c r="CE451" s="1">
        <f t="shared" si="7"/>
        <v>1.4999999999999999E-2</v>
      </c>
    </row>
    <row r="452" spans="1:83" ht="13.5" customHeight="1">
      <c r="A452" s="3" t="s">
        <v>520</v>
      </c>
      <c r="B452" t="s">
        <v>1075</v>
      </c>
      <c r="C452" s="9" t="s">
        <v>2061</v>
      </c>
      <c r="D452" s="3" t="s">
        <v>1076</v>
      </c>
      <c r="E452" s="3" t="s">
        <v>1077</v>
      </c>
      <c r="F452" s="3" t="s">
        <v>836</v>
      </c>
      <c r="G452" s="3" t="s">
        <v>100</v>
      </c>
      <c r="H452" s="3" t="s">
        <v>89</v>
      </c>
      <c r="I452" s="3" t="s">
        <v>90</v>
      </c>
      <c r="J452" s="3" t="s">
        <v>1078</v>
      </c>
      <c r="K452" s="3" t="s">
        <v>92</v>
      </c>
      <c r="L452" s="3" t="s">
        <v>93</v>
      </c>
      <c r="M452" s="3" t="s">
        <v>94</v>
      </c>
      <c r="N452" s="2">
        <v>5000000</v>
      </c>
      <c r="O452" s="2">
        <v>3559088.34</v>
      </c>
      <c r="P452" s="10">
        <v>1</v>
      </c>
      <c r="Q452" s="2">
        <v>5000000</v>
      </c>
      <c r="R452" s="2">
        <v>3559088.34</v>
      </c>
      <c r="S452" s="3" t="s">
        <v>94</v>
      </c>
      <c r="T452" s="2">
        <v>333909.09999999998</v>
      </c>
      <c r="U452" s="2">
        <v>333909.09999999998</v>
      </c>
      <c r="V452" s="2">
        <v>5408.4</v>
      </c>
      <c r="W452" s="11">
        <v>1</v>
      </c>
      <c r="X452" s="2">
        <v>333909.09999999998</v>
      </c>
      <c r="Y452" s="2">
        <v>333909.09999999998</v>
      </c>
      <c r="Z452" s="2">
        <v>5408.4</v>
      </c>
      <c r="AA452" s="12">
        <v>4.9000000000000002E-2</v>
      </c>
      <c r="AB452" s="13">
        <v>44559</v>
      </c>
      <c r="AC452" s="13">
        <v>44500</v>
      </c>
      <c r="AD452" s="2">
        <v>1</v>
      </c>
      <c r="AE452" s="2">
        <v>5</v>
      </c>
      <c r="AF452" s="3" t="s">
        <v>95</v>
      </c>
      <c r="AG452" s="2">
        <v>0</v>
      </c>
      <c r="AH452" s="3" t="s">
        <v>95</v>
      </c>
      <c r="AI452" s="3" t="s">
        <v>95</v>
      </c>
      <c r="AJ452" s="2">
        <v>1</v>
      </c>
      <c r="AK452" s="2">
        <v>3707.9095252060843</v>
      </c>
      <c r="AL452" s="2">
        <v>0</v>
      </c>
      <c r="AM452" s="2">
        <v>60.057835728719532</v>
      </c>
      <c r="AN452" s="2">
        <v>3767.9673609348038</v>
      </c>
      <c r="AO452" s="2">
        <v>3707.9095252060843</v>
      </c>
      <c r="AP452" s="2">
        <v>0</v>
      </c>
      <c r="AQ452" s="2">
        <v>60.057835728719532</v>
      </c>
      <c r="AR452" s="2">
        <v>3767.9673609348038</v>
      </c>
      <c r="AS452" s="2">
        <v>267127.28000000003</v>
      </c>
      <c r="AT452" s="2">
        <v>0</v>
      </c>
      <c r="AU452" s="2">
        <v>4326.7199999999993</v>
      </c>
      <c r="AV452" s="2">
        <v>271454</v>
      </c>
      <c r="AW452" s="2">
        <v>3707.9095252060843</v>
      </c>
      <c r="AX452" s="2">
        <v>0</v>
      </c>
      <c r="AY452" s="2">
        <v>60.057835728719532</v>
      </c>
      <c r="AZ452" s="2">
        <v>3767.9673609348038</v>
      </c>
      <c r="BA452" s="2">
        <v>18869.922364726284</v>
      </c>
      <c r="BB452" s="2">
        <v>0</v>
      </c>
      <c r="BC452" s="2">
        <v>305.6403318070266</v>
      </c>
      <c r="BD452" s="2">
        <v>19175.56269653331</v>
      </c>
      <c r="BE452" s="2">
        <v>18869.922364726284</v>
      </c>
      <c r="BF452" s="2">
        <v>0</v>
      </c>
      <c r="BG452" s="2">
        <v>305.6403318070266</v>
      </c>
      <c r="BH452" s="2">
        <v>19175.56269653331</v>
      </c>
      <c r="BI452" s="2">
        <v>1359437.4406480002</v>
      </c>
      <c r="BJ452" s="2">
        <v>0</v>
      </c>
      <c r="BK452" s="2">
        <v>22019.110751999997</v>
      </c>
      <c r="BL452" s="2">
        <v>1381456.5514</v>
      </c>
      <c r="BM452" s="2">
        <v>18869.922364726284</v>
      </c>
      <c r="BN452" s="2">
        <v>0</v>
      </c>
      <c r="BO452" s="2">
        <v>305.6403318070266</v>
      </c>
      <c r="BP452" s="2">
        <v>19175.56269653331</v>
      </c>
      <c r="BQ452" s="2" t="s">
        <v>96</v>
      </c>
      <c r="BR452" s="1">
        <v>1.4999999999999999E-2</v>
      </c>
      <c r="BS452" s="1">
        <v>3.5000000000000003E-2</v>
      </c>
      <c r="BT452" s="1">
        <v>0.26500000000000001</v>
      </c>
      <c r="BU452" s="2">
        <v>5008.6364999999996</v>
      </c>
      <c r="BV452" s="2">
        <v>11686.818499999999</v>
      </c>
      <c r="BW452" s="2">
        <v>88485.911500000002</v>
      </c>
      <c r="BX452" s="2">
        <v>5008.6364999999996</v>
      </c>
      <c r="BY452" s="2">
        <v>5008.6364999999996</v>
      </c>
      <c r="BZ452" s="2">
        <v>5008.6364999999996</v>
      </c>
      <c r="CA452" s="2">
        <v>11686.818499999999</v>
      </c>
      <c r="CB452" s="2">
        <v>88485.911500000002</v>
      </c>
      <c r="CC452" s="2">
        <v>5008.6364999999996</v>
      </c>
      <c r="CD452" s="2">
        <v>5008.6364999999996</v>
      </c>
      <c r="CE452" s="1">
        <f t="shared" si="7"/>
        <v>1.4999999999999999E-2</v>
      </c>
    </row>
    <row r="453" spans="1:83" ht="13.5" customHeight="1">
      <c r="A453" s="3" t="s">
        <v>520</v>
      </c>
      <c r="B453" t="s">
        <v>1079</v>
      </c>
      <c r="C453" s="9" t="s">
        <v>2062</v>
      </c>
      <c r="D453" s="3" t="s">
        <v>1080</v>
      </c>
      <c r="E453" s="3" t="s">
        <v>1081</v>
      </c>
      <c r="F453" s="3" t="s">
        <v>836</v>
      </c>
      <c r="G453" s="3" t="s">
        <v>100</v>
      </c>
      <c r="H453" s="3" t="s">
        <v>89</v>
      </c>
      <c r="I453" s="3" t="s">
        <v>90</v>
      </c>
      <c r="J453" s="3" t="s">
        <v>1082</v>
      </c>
      <c r="K453" s="3" t="s">
        <v>92</v>
      </c>
      <c r="L453" s="3" t="s">
        <v>93</v>
      </c>
      <c r="M453" s="3" t="s">
        <v>94</v>
      </c>
      <c r="N453" s="2">
        <v>5000000</v>
      </c>
      <c r="O453" s="2">
        <v>4949820.29</v>
      </c>
      <c r="P453" s="10">
        <v>1</v>
      </c>
      <c r="Q453" s="2">
        <v>5000000</v>
      </c>
      <c r="R453" s="2">
        <v>4949820.29</v>
      </c>
      <c r="S453" s="3" t="s">
        <v>94</v>
      </c>
      <c r="T453" s="2">
        <v>20882.68</v>
      </c>
      <c r="U453" s="2">
        <v>20882.68</v>
      </c>
      <c r="V453" s="2">
        <v>338.24</v>
      </c>
      <c r="W453" s="11">
        <v>1</v>
      </c>
      <c r="X453" s="2">
        <v>20882.68</v>
      </c>
      <c r="Y453" s="2">
        <v>20882.68</v>
      </c>
      <c r="Z453" s="2">
        <v>338.24</v>
      </c>
      <c r="AA453" s="12">
        <v>4.9000000000000002E-2</v>
      </c>
      <c r="AB453" s="13">
        <v>44559</v>
      </c>
      <c r="AC453" s="13">
        <v>44500</v>
      </c>
      <c r="AD453" s="2">
        <v>1</v>
      </c>
      <c r="AE453" s="2">
        <v>5</v>
      </c>
      <c r="AF453" s="3" t="s">
        <v>95</v>
      </c>
      <c r="AG453" s="2">
        <v>0</v>
      </c>
      <c r="AH453" s="3" t="s">
        <v>95</v>
      </c>
      <c r="AI453" s="3" t="s">
        <v>95</v>
      </c>
      <c r="AJ453" s="2">
        <v>1</v>
      </c>
      <c r="AK453" s="2">
        <v>231.8927159632085</v>
      </c>
      <c r="AL453" s="2">
        <v>0</v>
      </c>
      <c r="AM453" s="2">
        <v>3.7560022107984059</v>
      </c>
      <c r="AN453" s="2">
        <v>235.64871817400692</v>
      </c>
      <c r="AO453" s="2">
        <v>231.8927159632085</v>
      </c>
      <c r="AP453" s="2">
        <v>0</v>
      </c>
      <c r="AQ453" s="2">
        <v>3.7560022107984059</v>
      </c>
      <c r="AR453" s="2">
        <v>235.64871817400692</v>
      </c>
      <c r="AS453" s="2">
        <v>16706.144</v>
      </c>
      <c r="AT453" s="2">
        <v>0</v>
      </c>
      <c r="AU453" s="2">
        <v>270.59199999999998</v>
      </c>
      <c r="AV453" s="2">
        <v>16976.736000000001</v>
      </c>
      <c r="AW453" s="2">
        <v>231.8927159632085</v>
      </c>
      <c r="AX453" s="2">
        <v>0</v>
      </c>
      <c r="AY453" s="2">
        <v>3.7560022107984059</v>
      </c>
      <c r="AZ453" s="2">
        <v>235.64871817400692</v>
      </c>
      <c r="BA453" s="2">
        <v>1180.1252208083645</v>
      </c>
      <c r="BB453" s="2">
        <v>0</v>
      </c>
      <c r="BC453" s="2">
        <v>19.114670850974168</v>
      </c>
      <c r="BD453" s="2">
        <v>1199.2398916593386</v>
      </c>
      <c r="BE453" s="2">
        <v>1180.1252208083645</v>
      </c>
      <c r="BF453" s="2">
        <v>0</v>
      </c>
      <c r="BG453" s="2">
        <v>19.114670850974168</v>
      </c>
      <c r="BH453" s="2">
        <v>1199.2398916593386</v>
      </c>
      <c r="BI453" s="2">
        <v>85019.237430400011</v>
      </c>
      <c r="BJ453" s="2">
        <v>0</v>
      </c>
      <c r="BK453" s="2">
        <v>1377.0697471999999</v>
      </c>
      <c r="BL453" s="2">
        <v>86396.307177600014</v>
      </c>
      <c r="BM453" s="2">
        <v>1180.1252208083645</v>
      </c>
      <c r="BN453" s="2">
        <v>0</v>
      </c>
      <c r="BO453" s="2">
        <v>19.114670850974168</v>
      </c>
      <c r="BP453" s="2">
        <v>1199.2398916593386</v>
      </c>
      <c r="BQ453" s="2" t="s">
        <v>96</v>
      </c>
      <c r="BR453" s="1">
        <v>1.4999999999999999E-2</v>
      </c>
      <c r="BS453" s="1">
        <v>3.5000000000000003E-2</v>
      </c>
      <c r="BT453" s="1">
        <v>0.26500000000000001</v>
      </c>
      <c r="BU453" s="2">
        <v>313.24020000000002</v>
      </c>
      <c r="BV453" s="2">
        <v>730.89380000000006</v>
      </c>
      <c r="BW453" s="2">
        <v>5533.9102000000003</v>
      </c>
      <c r="BX453" s="2">
        <v>313.24020000000002</v>
      </c>
      <c r="BY453" s="2">
        <v>313.24020000000002</v>
      </c>
      <c r="BZ453" s="2">
        <v>313.24020000000002</v>
      </c>
      <c r="CA453" s="2">
        <v>730.89380000000006</v>
      </c>
      <c r="CB453" s="2">
        <v>5533.9102000000003</v>
      </c>
      <c r="CC453" s="2">
        <v>313.24020000000002</v>
      </c>
      <c r="CD453" s="2">
        <v>313.24020000000002</v>
      </c>
      <c r="CE453" s="1">
        <f t="shared" si="7"/>
        <v>1.5000000000000001E-2</v>
      </c>
    </row>
    <row r="454" spans="1:83" ht="13.5" customHeight="1">
      <c r="A454" s="3" t="s">
        <v>520</v>
      </c>
      <c r="B454" t="s">
        <v>1083</v>
      </c>
      <c r="C454" s="9" t="s">
        <v>2063</v>
      </c>
      <c r="D454" s="3" t="s">
        <v>1084</v>
      </c>
      <c r="E454" s="3" t="s">
        <v>1085</v>
      </c>
      <c r="F454" s="3" t="s">
        <v>836</v>
      </c>
      <c r="G454" s="3" t="s">
        <v>100</v>
      </c>
      <c r="H454" s="3" t="s">
        <v>89</v>
      </c>
      <c r="I454" s="3" t="s">
        <v>90</v>
      </c>
      <c r="J454" s="3" t="s">
        <v>1086</v>
      </c>
      <c r="K454" s="3" t="s">
        <v>92</v>
      </c>
      <c r="L454" s="3" t="s">
        <v>93</v>
      </c>
      <c r="M454" s="3" t="s">
        <v>94</v>
      </c>
      <c r="N454" s="2">
        <v>5000000</v>
      </c>
      <c r="O454" s="2">
        <v>4655665.7</v>
      </c>
      <c r="P454" s="10">
        <v>1</v>
      </c>
      <c r="Q454" s="2">
        <v>5000000</v>
      </c>
      <c r="R454" s="2">
        <v>4655665.7</v>
      </c>
      <c r="S454" s="3" t="s">
        <v>94</v>
      </c>
      <c r="T454" s="2">
        <v>156886.45000000001</v>
      </c>
      <c r="U454" s="2">
        <v>156886.45000000001</v>
      </c>
      <c r="V454" s="2">
        <v>2541.12</v>
      </c>
      <c r="W454" s="11">
        <v>1</v>
      </c>
      <c r="X454" s="2">
        <v>156886.45000000001</v>
      </c>
      <c r="Y454" s="2">
        <v>156886.45000000001</v>
      </c>
      <c r="Z454" s="2">
        <v>2541.12</v>
      </c>
      <c r="AA454" s="12">
        <v>4.9000000000000002E-2</v>
      </c>
      <c r="AB454" s="13">
        <v>44559</v>
      </c>
      <c r="AC454" s="13">
        <v>44500</v>
      </c>
      <c r="AD454" s="2">
        <v>1</v>
      </c>
      <c r="AE454" s="2">
        <v>5</v>
      </c>
      <c r="AF454" s="3" t="s">
        <v>95</v>
      </c>
      <c r="AG454" s="2">
        <v>0</v>
      </c>
      <c r="AH454" s="3" t="s">
        <v>95</v>
      </c>
      <c r="AI454" s="3" t="s">
        <v>95</v>
      </c>
      <c r="AJ454" s="2">
        <v>1</v>
      </c>
      <c r="AK454" s="2">
        <v>1742.1530660014</v>
      </c>
      <c r="AL454" s="2">
        <v>0</v>
      </c>
      <c r="AM454" s="2">
        <v>28.217988227010537</v>
      </c>
      <c r="AN454" s="2">
        <v>1770.3710542284105</v>
      </c>
      <c r="AO454" s="2">
        <v>1742.1530660014</v>
      </c>
      <c r="AP454" s="2">
        <v>0</v>
      </c>
      <c r="AQ454" s="2">
        <v>28.217988227010537</v>
      </c>
      <c r="AR454" s="2">
        <v>1770.3710542284105</v>
      </c>
      <c r="AS454" s="2">
        <v>125509.16000000003</v>
      </c>
      <c r="AT454" s="2">
        <v>0</v>
      </c>
      <c r="AU454" s="2">
        <v>2032.8959999999997</v>
      </c>
      <c r="AV454" s="2">
        <v>127542.05600000001</v>
      </c>
      <c r="AW454" s="2">
        <v>1742.1530660014</v>
      </c>
      <c r="AX454" s="2">
        <v>0</v>
      </c>
      <c r="AY454" s="2">
        <v>28.217988227010537</v>
      </c>
      <c r="AZ454" s="2">
        <v>1770.3710542284105</v>
      </c>
      <c r="BA454" s="2">
        <v>8865.9911681877256</v>
      </c>
      <c r="BB454" s="2">
        <v>0</v>
      </c>
      <c r="BC454" s="2">
        <v>143.60416388607933</v>
      </c>
      <c r="BD454" s="2">
        <v>9009.5953320738045</v>
      </c>
      <c r="BE454" s="2">
        <v>8865.9911681877256</v>
      </c>
      <c r="BF454" s="2">
        <v>0</v>
      </c>
      <c r="BG454" s="2">
        <v>143.60416388607933</v>
      </c>
      <c r="BH454" s="2">
        <v>9009.5953320738045</v>
      </c>
      <c r="BI454" s="2">
        <v>638728.66615600022</v>
      </c>
      <c r="BJ454" s="2">
        <v>0</v>
      </c>
      <c r="BK454" s="2">
        <v>10345.611033599998</v>
      </c>
      <c r="BL454" s="2">
        <v>649074.27718960005</v>
      </c>
      <c r="BM454" s="2">
        <v>8865.9911681877256</v>
      </c>
      <c r="BN454" s="2">
        <v>0</v>
      </c>
      <c r="BO454" s="2">
        <v>143.60416388607933</v>
      </c>
      <c r="BP454" s="2">
        <v>9009.5953320738045</v>
      </c>
      <c r="BQ454" s="2" t="s">
        <v>96</v>
      </c>
      <c r="BR454" s="1">
        <v>1.4999999999999999E-2</v>
      </c>
      <c r="BS454" s="1">
        <v>3.5000000000000003E-2</v>
      </c>
      <c r="BT454" s="1">
        <v>0.26500000000000001</v>
      </c>
      <c r="BU454" s="2">
        <v>2353.29675</v>
      </c>
      <c r="BV454" s="2">
        <v>5491.0257500000007</v>
      </c>
      <c r="BW454" s="2">
        <v>41574.909250000004</v>
      </c>
      <c r="BX454" s="2">
        <v>2353.29675</v>
      </c>
      <c r="BY454" s="2">
        <v>2353.29675</v>
      </c>
      <c r="BZ454" s="2">
        <v>2353.29675</v>
      </c>
      <c r="CA454" s="2">
        <v>5491.0257500000007</v>
      </c>
      <c r="CB454" s="2">
        <v>41574.909250000004</v>
      </c>
      <c r="CC454" s="2">
        <v>2353.29675</v>
      </c>
      <c r="CD454" s="2">
        <v>2353.29675</v>
      </c>
      <c r="CE454" s="1">
        <f t="shared" si="7"/>
        <v>1.4999999999999999E-2</v>
      </c>
    </row>
    <row r="455" spans="1:83" ht="13.5" customHeight="1">
      <c r="A455" s="3" t="s">
        <v>520</v>
      </c>
      <c r="B455" t="s">
        <v>1087</v>
      </c>
      <c r="C455" s="9" t="s">
        <v>2064</v>
      </c>
      <c r="D455" s="3" t="s">
        <v>997</v>
      </c>
      <c r="E455" s="3" t="s">
        <v>998</v>
      </c>
      <c r="F455" s="3" t="s">
        <v>836</v>
      </c>
      <c r="G455" s="3" t="s">
        <v>100</v>
      </c>
      <c r="H455" s="3" t="s">
        <v>89</v>
      </c>
      <c r="I455" s="3" t="s">
        <v>90</v>
      </c>
      <c r="J455" s="3" t="s">
        <v>999</v>
      </c>
      <c r="K455" s="3" t="s">
        <v>92</v>
      </c>
      <c r="L455" s="3" t="s">
        <v>93</v>
      </c>
      <c r="M455" s="3" t="s">
        <v>94</v>
      </c>
      <c r="N455" s="2">
        <v>5000000</v>
      </c>
      <c r="O455" s="2">
        <v>4702766.92</v>
      </c>
      <c r="P455" s="10">
        <v>1</v>
      </c>
      <c r="Q455" s="2">
        <v>5000000</v>
      </c>
      <c r="R455" s="2">
        <v>4702766.92</v>
      </c>
      <c r="S455" s="3" t="s">
        <v>94</v>
      </c>
      <c r="T455" s="2">
        <v>201226.07</v>
      </c>
      <c r="U455" s="2">
        <v>201226.07</v>
      </c>
      <c r="V455" s="2">
        <v>3259.3</v>
      </c>
      <c r="W455" s="11">
        <v>1</v>
      </c>
      <c r="X455" s="2">
        <v>201226.07</v>
      </c>
      <c r="Y455" s="2">
        <v>201226.07</v>
      </c>
      <c r="Z455" s="2">
        <v>3259.3</v>
      </c>
      <c r="AA455" s="12">
        <v>4.9000000000000002E-2</v>
      </c>
      <c r="AB455" s="13">
        <v>44559</v>
      </c>
      <c r="AC455" s="13">
        <v>44500</v>
      </c>
      <c r="AD455" s="2">
        <v>1</v>
      </c>
      <c r="AE455" s="2">
        <v>5</v>
      </c>
      <c r="AF455" s="3" t="s">
        <v>95</v>
      </c>
      <c r="AG455" s="2">
        <v>0</v>
      </c>
      <c r="AH455" s="3" t="s">
        <v>95</v>
      </c>
      <c r="AI455" s="3" t="s">
        <v>95</v>
      </c>
      <c r="AJ455" s="2">
        <v>1</v>
      </c>
      <c r="AK455" s="2">
        <v>2234.5244908652871</v>
      </c>
      <c r="AL455" s="2">
        <v>0</v>
      </c>
      <c r="AM455" s="2">
        <v>36.193052287296723</v>
      </c>
      <c r="AN455" s="2">
        <v>2270.7175431525839</v>
      </c>
      <c r="AO455" s="2">
        <v>2234.5244908652871</v>
      </c>
      <c r="AP455" s="2">
        <v>0</v>
      </c>
      <c r="AQ455" s="2">
        <v>36.193052287296723</v>
      </c>
      <c r="AR455" s="2">
        <v>2270.7175431525839</v>
      </c>
      <c r="AS455" s="2">
        <v>160980.85599999997</v>
      </c>
      <c r="AT455" s="2">
        <v>0</v>
      </c>
      <c r="AU455" s="2">
        <v>2607.44</v>
      </c>
      <c r="AV455" s="2">
        <v>163588.296</v>
      </c>
      <c r="AW455" s="2">
        <v>2234.5244908652871</v>
      </c>
      <c r="AX455" s="2">
        <v>0</v>
      </c>
      <c r="AY455" s="2">
        <v>36.193052287296723</v>
      </c>
      <c r="AZ455" s="2">
        <v>2270.7175431525839</v>
      </c>
      <c r="BA455" s="2">
        <v>11371.718586462533</v>
      </c>
      <c r="BB455" s="2">
        <v>0</v>
      </c>
      <c r="BC455" s="2">
        <v>184.19006239528176</v>
      </c>
      <c r="BD455" s="2">
        <v>11555.908648857814</v>
      </c>
      <c r="BE455" s="2">
        <v>11371.718586462533</v>
      </c>
      <c r="BF455" s="2">
        <v>0</v>
      </c>
      <c r="BG455" s="2">
        <v>184.19006239528176</v>
      </c>
      <c r="BH455" s="2">
        <v>11555.908648857814</v>
      </c>
      <c r="BI455" s="2">
        <v>819247.67426959984</v>
      </c>
      <c r="BJ455" s="2">
        <v>0</v>
      </c>
      <c r="BK455" s="2">
        <v>13269.522904000001</v>
      </c>
      <c r="BL455" s="2">
        <v>832517.19717360009</v>
      </c>
      <c r="BM455" s="2">
        <v>11371.718586462533</v>
      </c>
      <c r="BN455" s="2">
        <v>0</v>
      </c>
      <c r="BO455" s="2">
        <v>184.19006239528176</v>
      </c>
      <c r="BP455" s="2">
        <v>11555.908648857814</v>
      </c>
      <c r="BQ455" s="2" t="s">
        <v>96</v>
      </c>
      <c r="BR455" s="1">
        <v>1.4999999999999999E-2</v>
      </c>
      <c r="BS455" s="1">
        <v>3.5000000000000003E-2</v>
      </c>
      <c r="BT455" s="1">
        <v>0.26500000000000001</v>
      </c>
      <c r="BU455" s="2">
        <v>3018.3910500000002</v>
      </c>
      <c r="BV455" s="2">
        <v>7042.9124500000007</v>
      </c>
      <c r="BW455" s="2">
        <v>53324.908550000007</v>
      </c>
      <c r="BX455" s="2">
        <v>3018.3910500000002</v>
      </c>
      <c r="BY455" s="2">
        <v>3018.3910500000002</v>
      </c>
      <c r="BZ455" s="2">
        <v>3018.3910500000002</v>
      </c>
      <c r="CA455" s="2">
        <v>7042.9124500000007</v>
      </c>
      <c r="CB455" s="2">
        <v>53324.908550000007</v>
      </c>
      <c r="CC455" s="2">
        <v>3018.3910500000002</v>
      </c>
      <c r="CD455" s="2">
        <v>3018.3910500000002</v>
      </c>
      <c r="CE455" s="1">
        <f t="shared" si="7"/>
        <v>1.5000000000000001E-2</v>
      </c>
    </row>
    <row r="456" spans="1:83" ht="13.5" customHeight="1">
      <c r="A456" s="3" t="s">
        <v>520</v>
      </c>
      <c r="B456" t="s">
        <v>1088</v>
      </c>
      <c r="C456" s="9" t="s">
        <v>2065</v>
      </c>
      <c r="D456" s="3" t="s">
        <v>1089</v>
      </c>
      <c r="E456" s="3" t="s">
        <v>1090</v>
      </c>
      <c r="F456" s="3" t="s">
        <v>836</v>
      </c>
      <c r="G456" s="3" t="s">
        <v>100</v>
      </c>
      <c r="H456" s="3" t="s">
        <v>89</v>
      </c>
      <c r="I456" s="3" t="s">
        <v>90</v>
      </c>
      <c r="J456" s="3" t="s">
        <v>1091</v>
      </c>
      <c r="K456" s="3" t="s">
        <v>92</v>
      </c>
      <c r="L456" s="3" t="s">
        <v>93</v>
      </c>
      <c r="M456" s="3" t="s">
        <v>94</v>
      </c>
      <c r="N456" s="2">
        <v>5000000</v>
      </c>
      <c r="O456" s="2">
        <v>0</v>
      </c>
      <c r="P456" s="10">
        <v>1</v>
      </c>
      <c r="Q456" s="2">
        <v>5000000</v>
      </c>
      <c r="R456" s="2">
        <v>0</v>
      </c>
      <c r="S456" s="3" t="s">
        <v>94</v>
      </c>
      <c r="T456" s="2">
        <v>5000000</v>
      </c>
      <c r="U456" s="2">
        <v>5000000</v>
      </c>
      <c r="V456" s="2">
        <v>146250</v>
      </c>
      <c r="W456" s="11">
        <v>1</v>
      </c>
      <c r="X456" s="2">
        <v>5000000</v>
      </c>
      <c r="Y456" s="2">
        <v>5000000</v>
      </c>
      <c r="Z456" s="2">
        <v>146250</v>
      </c>
      <c r="AA456" s="12">
        <v>5.8499999999999996E-2</v>
      </c>
      <c r="AB456" s="13">
        <v>44620</v>
      </c>
      <c r="AC456" s="13">
        <v>44500</v>
      </c>
      <c r="AD456" s="2">
        <v>1</v>
      </c>
      <c r="AE456" s="2">
        <v>5</v>
      </c>
      <c r="AF456" s="3" t="s">
        <v>95</v>
      </c>
      <c r="AG456" s="2">
        <v>0</v>
      </c>
      <c r="AH456" s="3" t="s">
        <v>95</v>
      </c>
      <c r="AI456" s="3" t="s">
        <v>95</v>
      </c>
      <c r="AJ456" s="2">
        <v>1</v>
      </c>
      <c r="AK456" s="2">
        <v>55522.738451963189</v>
      </c>
      <c r="AL456" s="2">
        <v>0</v>
      </c>
      <c r="AM456" s="2">
        <v>1624.0400997199233</v>
      </c>
      <c r="AN456" s="2">
        <v>57146.778551683114</v>
      </c>
      <c r="AO456" s="2">
        <v>55522.738451963189</v>
      </c>
      <c r="AP456" s="2">
        <v>0</v>
      </c>
      <c r="AQ456" s="2">
        <v>1624.0400997199233</v>
      </c>
      <c r="AR456" s="2">
        <v>57146.778551683114</v>
      </c>
      <c r="AS456" s="2">
        <v>4000000</v>
      </c>
      <c r="AT456" s="2">
        <v>0</v>
      </c>
      <c r="AU456" s="2">
        <v>116999.99999999999</v>
      </c>
      <c r="AV456" s="2">
        <v>4117000</v>
      </c>
      <c r="AW456" s="2">
        <v>55522.738451963189</v>
      </c>
      <c r="AX456" s="2">
        <v>0</v>
      </c>
      <c r="AY456" s="2">
        <v>1624.0400997199233</v>
      </c>
      <c r="AZ456" s="2">
        <v>57146.778551683114</v>
      </c>
      <c r="BA456" s="2">
        <v>282560.76825588587</v>
      </c>
      <c r="BB456" s="2">
        <v>0</v>
      </c>
      <c r="BC456" s="2">
        <v>8264.9024714846619</v>
      </c>
      <c r="BD456" s="2">
        <v>290825.67072737054</v>
      </c>
      <c r="BE456" s="2">
        <v>282560.76825588587</v>
      </c>
      <c r="BF456" s="2">
        <v>0</v>
      </c>
      <c r="BG456" s="2">
        <v>8264.9024714846619</v>
      </c>
      <c r="BH456" s="2">
        <v>290825.67072737054</v>
      </c>
      <c r="BI456" s="2">
        <v>20356400</v>
      </c>
      <c r="BJ456" s="2">
        <v>0</v>
      </c>
      <c r="BK456" s="2">
        <v>595424.69999999995</v>
      </c>
      <c r="BL456" s="2">
        <v>20951824.699999999</v>
      </c>
      <c r="BM456" s="2">
        <v>282560.76825588587</v>
      </c>
      <c r="BN456" s="2">
        <v>0</v>
      </c>
      <c r="BO456" s="2">
        <v>8264.9024714846619</v>
      </c>
      <c r="BP456" s="2">
        <v>290825.67072737054</v>
      </c>
      <c r="BQ456" s="2" t="s">
        <v>96</v>
      </c>
      <c r="BR456" s="1">
        <v>1.4999999999999999E-2</v>
      </c>
      <c r="BS456" s="1">
        <v>3.5000000000000003E-2</v>
      </c>
      <c r="BT456" s="1">
        <v>0.26500000000000001</v>
      </c>
      <c r="BU456" s="2">
        <v>75000</v>
      </c>
      <c r="BV456" s="2">
        <v>175000.00000000003</v>
      </c>
      <c r="BW456" s="2">
        <v>1325000</v>
      </c>
      <c r="BX456" s="2">
        <v>75000</v>
      </c>
      <c r="BY456" s="2">
        <v>75000</v>
      </c>
      <c r="BZ456" s="2">
        <v>75000</v>
      </c>
      <c r="CA456" s="2">
        <v>175000.00000000003</v>
      </c>
      <c r="CB456" s="2">
        <v>1325000</v>
      </c>
      <c r="CC456" s="2">
        <v>75000</v>
      </c>
      <c r="CD456" s="2">
        <v>75000</v>
      </c>
      <c r="CE456" s="1">
        <f t="shared" si="7"/>
        <v>1.4999999999999999E-2</v>
      </c>
    </row>
    <row r="457" spans="1:83" ht="13.5" customHeight="1">
      <c r="A457" s="3" t="s">
        <v>520</v>
      </c>
      <c r="B457" t="s">
        <v>1092</v>
      </c>
      <c r="C457" s="9" t="s">
        <v>2066</v>
      </c>
      <c r="D457" s="3" t="s">
        <v>1093</v>
      </c>
      <c r="E457" s="3" t="s">
        <v>1094</v>
      </c>
      <c r="F457" s="3" t="s">
        <v>836</v>
      </c>
      <c r="G457" s="3" t="s">
        <v>100</v>
      </c>
      <c r="H457" s="3" t="s">
        <v>89</v>
      </c>
      <c r="I457" s="3" t="s">
        <v>90</v>
      </c>
      <c r="J457" s="3" t="s">
        <v>1095</v>
      </c>
      <c r="K457" s="3" t="s">
        <v>92</v>
      </c>
      <c r="L457" s="3" t="s">
        <v>93</v>
      </c>
      <c r="M457" s="3" t="s">
        <v>94</v>
      </c>
      <c r="N457" s="2">
        <v>1000000</v>
      </c>
      <c r="O457" s="2">
        <v>500000</v>
      </c>
      <c r="P457" s="10">
        <v>1</v>
      </c>
      <c r="Q457" s="2">
        <v>1000000</v>
      </c>
      <c r="R457" s="2">
        <v>500000</v>
      </c>
      <c r="S457" s="3" t="s">
        <v>94</v>
      </c>
      <c r="T457" s="2">
        <v>500000</v>
      </c>
      <c r="U457" s="2">
        <v>500000</v>
      </c>
      <c r="V457" s="2">
        <v>6493.06</v>
      </c>
      <c r="W457" s="11">
        <v>1</v>
      </c>
      <c r="X457" s="2">
        <v>500000</v>
      </c>
      <c r="Y457" s="2">
        <v>500000</v>
      </c>
      <c r="Z457" s="2">
        <v>6493.06</v>
      </c>
      <c r="AA457" s="12">
        <v>5.5E-2</v>
      </c>
      <c r="AB457" s="13">
        <v>44525</v>
      </c>
      <c r="AC457" s="13">
        <v>44500</v>
      </c>
      <c r="AD457" s="2">
        <v>1</v>
      </c>
      <c r="AE457" s="2">
        <v>5</v>
      </c>
      <c r="AF457" s="3" t="s">
        <v>95</v>
      </c>
      <c r="AG457" s="2">
        <v>0</v>
      </c>
      <c r="AH457" s="3" t="s">
        <v>95</v>
      </c>
      <c r="AI457" s="3" t="s">
        <v>95</v>
      </c>
      <c r="AJ457" s="2">
        <v>1</v>
      </c>
      <c r="AK457" s="2">
        <v>5552.2738451963178</v>
      </c>
      <c r="AL457" s="2">
        <v>0</v>
      </c>
      <c r="AM457" s="2">
        <v>72.102494426580819</v>
      </c>
      <c r="AN457" s="2">
        <v>5624.3763396228987</v>
      </c>
      <c r="AO457" s="2">
        <v>5552.2738451963178</v>
      </c>
      <c r="AP457" s="2">
        <v>0</v>
      </c>
      <c r="AQ457" s="2">
        <v>72.102494426580819</v>
      </c>
      <c r="AR457" s="2">
        <v>5624.3763396228987</v>
      </c>
      <c r="AS457" s="2">
        <v>400000</v>
      </c>
      <c r="AT457" s="2">
        <v>0</v>
      </c>
      <c r="AU457" s="2">
        <v>5194.4480000000003</v>
      </c>
      <c r="AV457" s="2">
        <v>405194.44800000003</v>
      </c>
      <c r="AW457" s="2">
        <v>5552.2738451963178</v>
      </c>
      <c r="AX457" s="2">
        <v>0</v>
      </c>
      <c r="AY457" s="2">
        <v>72.102494426580819</v>
      </c>
      <c r="AZ457" s="2">
        <v>5624.3763396228987</v>
      </c>
      <c r="BA457" s="2">
        <v>28256.076825588581</v>
      </c>
      <c r="BB457" s="2">
        <v>0</v>
      </c>
      <c r="BC457" s="2">
        <v>366.93680438631247</v>
      </c>
      <c r="BD457" s="2">
        <v>28623.013629974896</v>
      </c>
      <c r="BE457" s="2">
        <v>28256.076825588581</v>
      </c>
      <c r="BF457" s="2">
        <v>0</v>
      </c>
      <c r="BG457" s="2">
        <v>366.93680438631247</v>
      </c>
      <c r="BH457" s="2">
        <v>28623.013629974896</v>
      </c>
      <c r="BI457" s="2">
        <v>2035640</v>
      </c>
      <c r="BJ457" s="2">
        <v>0</v>
      </c>
      <c r="BK457" s="2">
        <v>26435.065316800003</v>
      </c>
      <c r="BL457" s="2">
        <v>2062075.0653168003</v>
      </c>
      <c r="BM457" s="2">
        <v>28256.076825588581</v>
      </c>
      <c r="BN457" s="2">
        <v>0</v>
      </c>
      <c r="BO457" s="2">
        <v>366.93680438631247</v>
      </c>
      <c r="BP457" s="2">
        <v>28623.013629974896</v>
      </c>
      <c r="BQ457" s="2" t="s">
        <v>96</v>
      </c>
      <c r="BR457" s="1">
        <v>1.4999999999999999E-2</v>
      </c>
      <c r="BS457" s="1">
        <v>3.5000000000000003E-2</v>
      </c>
      <c r="BT457" s="1">
        <v>0.26500000000000001</v>
      </c>
      <c r="BU457" s="2">
        <v>7500</v>
      </c>
      <c r="BV457" s="2">
        <v>17500</v>
      </c>
      <c r="BW457" s="2">
        <v>132500</v>
      </c>
      <c r="BX457" s="2">
        <v>7500</v>
      </c>
      <c r="BY457" s="2">
        <v>7500</v>
      </c>
      <c r="BZ457" s="2">
        <v>7500</v>
      </c>
      <c r="CA457" s="2">
        <v>17500</v>
      </c>
      <c r="CB457" s="2">
        <v>132500</v>
      </c>
      <c r="CC457" s="2">
        <v>7500</v>
      </c>
      <c r="CD457" s="2">
        <v>7500</v>
      </c>
      <c r="CE457" s="1">
        <f t="shared" si="7"/>
        <v>1.4999999999999999E-2</v>
      </c>
    </row>
    <row r="458" spans="1:83" ht="13.5" customHeight="1">
      <c r="A458" s="3" t="s">
        <v>520</v>
      </c>
      <c r="B458" t="s">
        <v>1096</v>
      </c>
      <c r="C458" s="9" t="s">
        <v>2067</v>
      </c>
      <c r="D458" s="3" t="s">
        <v>1097</v>
      </c>
      <c r="E458" s="3" t="s">
        <v>1098</v>
      </c>
      <c r="F458" s="3" t="s">
        <v>836</v>
      </c>
      <c r="G458" s="3" t="s">
        <v>100</v>
      </c>
      <c r="H458" s="3" t="s">
        <v>89</v>
      </c>
      <c r="I458" s="3" t="s">
        <v>90</v>
      </c>
      <c r="J458" s="3" t="s">
        <v>1099</v>
      </c>
      <c r="K458" s="3" t="s">
        <v>92</v>
      </c>
      <c r="L458" s="3" t="s">
        <v>93</v>
      </c>
      <c r="M458" s="3" t="s">
        <v>94</v>
      </c>
      <c r="N458" s="2">
        <v>5000000</v>
      </c>
      <c r="O458" s="2">
        <v>0</v>
      </c>
      <c r="P458" s="10">
        <v>1</v>
      </c>
      <c r="Q458" s="2">
        <v>5000000</v>
      </c>
      <c r="R458" s="2">
        <v>0</v>
      </c>
      <c r="S458" s="3" t="s">
        <v>94</v>
      </c>
      <c r="T458" s="2">
        <v>5000000</v>
      </c>
      <c r="U458" s="2">
        <v>5000000</v>
      </c>
      <c r="V458" s="2">
        <v>146250</v>
      </c>
      <c r="W458" s="11">
        <v>1</v>
      </c>
      <c r="X458" s="2">
        <v>5000000</v>
      </c>
      <c r="Y458" s="2">
        <v>5000000</v>
      </c>
      <c r="Z458" s="2">
        <v>146250</v>
      </c>
      <c r="AA458" s="12">
        <v>5.8499999999999996E-2</v>
      </c>
      <c r="AB458" s="13">
        <v>44620</v>
      </c>
      <c r="AC458" s="13">
        <v>44500</v>
      </c>
      <c r="AD458" s="2">
        <v>1</v>
      </c>
      <c r="AE458" s="2">
        <v>5</v>
      </c>
      <c r="AF458" s="3" t="s">
        <v>95</v>
      </c>
      <c r="AG458" s="2">
        <v>0</v>
      </c>
      <c r="AH458" s="3" t="s">
        <v>95</v>
      </c>
      <c r="AI458" s="3" t="s">
        <v>95</v>
      </c>
      <c r="AJ458" s="2">
        <v>1</v>
      </c>
      <c r="AK458" s="2">
        <v>55522.738451963189</v>
      </c>
      <c r="AL458" s="2">
        <v>0</v>
      </c>
      <c r="AM458" s="2">
        <v>1624.0400997199233</v>
      </c>
      <c r="AN458" s="2">
        <v>57146.778551683114</v>
      </c>
      <c r="AO458" s="2">
        <v>55522.738451963189</v>
      </c>
      <c r="AP458" s="2">
        <v>0</v>
      </c>
      <c r="AQ458" s="2">
        <v>1624.0400997199233</v>
      </c>
      <c r="AR458" s="2">
        <v>57146.778551683114</v>
      </c>
      <c r="AS458" s="2">
        <v>4000000</v>
      </c>
      <c r="AT458" s="2">
        <v>0</v>
      </c>
      <c r="AU458" s="2">
        <v>116999.99999999999</v>
      </c>
      <c r="AV458" s="2">
        <v>4117000</v>
      </c>
      <c r="AW458" s="2">
        <v>55522.738451963189</v>
      </c>
      <c r="AX458" s="2">
        <v>0</v>
      </c>
      <c r="AY458" s="2">
        <v>1624.0400997199233</v>
      </c>
      <c r="AZ458" s="2">
        <v>57146.778551683114</v>
      </c>
      <c r="BA458" s="2">
        <v>282560.76825588587</v>
      </c>
      <c r="BB458" s="2">
        <v>0</v>
      </c>
      <c r="BC458" s="2">
        <v>8264.9024714846619</v>
      </c>
      <c r="BD458" s="2">
        <v>290825.67072737054</v>
      </c>
      <c r="BE458" s="2">
        <v>282560.76825588587</v>
      </c>
      <c r="BF458" s="2">
        <v>0</v>
      </c>
      <c r="BG458" s="2">
        <v>8264.9024714846619</v>
      </c>
      <c r="BH458" s="2">
        <v>290825.67072737054</v>
      </c>
      <c r="BI458" s="2">
        <v>20356400</v>
      </c>
      <c r="BJ458" s="2">
        <v>0</v>
      </c>
      <c r="BK458" s="2">
        <v>595424.69999999995</v>
      </c>
      <c r="BL458" s="2">
        <v>20951824.699999999</v>
      </c>
      <c r="BM458" s="2">
        <v>282560.76825588587</v>
      </c>
      <c r="BN458" s="2">
        <v>0</v>
      </c>
      <c r="BO458" s="2">
        <v>8264.9024714846619</v>
      </c>
      <c r="BP458" s="2">
        <v>290825.67072737054</v>
      </c>
      <c r="BQ458" s="2" t="s">
        <v>96</v>
      </c>
      <c r="BR458" s="1">
        <v>1.4999999999999999E-2</v>
      </c>
      <c r="BS458" s="1">
        <v>3.5000000000000003E-2</v>
      </c>
      <c r="BT458" s="1">
        <v>0.26500000000000001</v>
      </c>
      <c r="BU458" s="2">
        <v>75000</v>
      </c>
      <c r="BV458" s="2">
        <v>175000.00000000003</v>
      </c>
      <c r="BW458" s="2">
        <v>1325000</v>
      </c>
      <c r="BX458" s="2">
        <v>75000</v>
      </c>
      <c r="BY458" s="2">
        <v>75000</v>
      </c>
      <c r="BZ458" s="2">
        <v>75000</v>
      </c>
      <c r="CA458" s="2">
        <v>175000.00000000003</v>
      </c>
      <c r="CB458" s="2">
        <v>1325000</v>
      </c>
      <c r="CC458" s="2">
        <v>75000</v>
      </c>
      <c r="CD458" s="2">
        <v>75000</v>
      </c>
      <c r="CE458" s="1">
        <f t="shared" si="7"/>
        <v>1.4999999999999999E-2</v>
      </c>
    </row>
    <row r="459" spans="1:83" ht="13.5" customHeight="1">
      <c r="A459" s="3" t="s">
        <v>520</v>
      </c>
      <c r="B459" t="s">
        <v>1100</v>
      </c>
      <c r="C459" s="9" t="s">
        <v>2068</v>
      </c>
      <c r="D459" s="3" t="s">
        <v>1101</v>
      </c>
      <c r="E459" s="3" t="s">
        <v>1102</v>
      </c>
      <c r="F459" s="3" t="s">
        <v>836</v>
      </c>
      <c r="G459" s="3" t="s">
        <v>100</v>
      </c>
      <c r="H459" s="3" t="s">
        <v>89</v>
      </c>
      <c r="I459" s="3" t="s">
        <v>90</v>
      </c>
      <c r="J459" s="3" t="s">
        <v>1103</v>
      </c>
      <c r="K459" s="3" t="s">
        <v>92</v>
      </c>
      <c r="L459" s="3" t="s">
        <v>93</v>
      </c>
      <c r="M459" s="3" t="s">
        <v>94</v>
      </c>
      <c r="N459" s="2">
        <v>5000000</v>
      </c>
      <c r="O459" s="2">
        <v>0</v>
      </c>
      <c r="P459" s="10">
        <v>1</v>
      </c>
      <c r="Q459" s="2">
        <v>5000000</v>
      </c>
      <c r="R459" s="2">
        <v>0</v>
      </c>
      <c r="S459" s="3" t="s">
        <v>94</v>
      </c>
      <c r="T459" s="2">
        <v>5000000</v>
      </c>
      <c r="U459" s="2">
        <v>5000000</v>
      </c>
      <c r="V459" s="2">
        <v>146250</v>
      </c>
      <c r="W459" s="11">
        <v>1</v>
      </c>
      <c r="X459" s="2">
        <v>5000000</v>
      </c>
      <c r="Y459" s="2">
        <v>5000000</v>
      </c>
      <c r="Z459" s="2">
        <v>146250</v>
      </c>
      <c r="AA459" s="12">
        <v>5.8499999999999996E-2</v>
      </c>
      <c r="AB459" s="13">
        <v>44620</v>
      </c>
      <c r="AC459" s="13">
        <v>44500</v>
      </c>
      <c r="AD459" s="2">
        <v>1</v>
      </c>
      <c r="AE459" s="2">
        <v>5</v>
      </c>
      <c r="AF459" s="3" t="s">
        <v>95</v>
      </c>
      <c r="AG459" s="2">
        <v>0</v>
      </c>
      <c r="AH459" s="3" t="s">
        <v>95</v>
      </c>
      <c r="AI459" s="3" t="s">
        <v>95</v>
      </c>
      <c r="AJ459" s="2">
        <v>1</v>
      </c>
      <c r="AK459" s="2">
        <v>55522.738451963189</v>
      </c>
      <c r="AL459" s="2">
        <v>0</v>
      </c>
      <c r="AM459" s="2">
        <v>1624.0400997199233</v>
      </c>
      <c r="AN459" s="2">
        <v>57146.778551683114</v>
      </c>
      <c r="AO459" s="2">
        <v>55522.738451963189</v>
      </c>
      <c r="AP459" s="2">
        <v>0</v>
      </c>
      <c r="AQ459" s="2">
        <v>1624.0400997199233</v>
      </c>
      <c r="AR459" s="2">
        <v>57146.778551683114</v>
      </c>
      <c r="AS459" s="2">
        <v>4000000</v>
      </c>
      <c r="AT459" s="2">
        <v>0</v>
      </c>
      <c r="AU459" s="2">
        <v>116999.99999999999</v>
      </c>
      <c r="AV459" s="2">
        <v>4117000</v>
      </c>
      <c r="AW459" s="2">
        <v>55522.738451963189</v>
      </c>
      <c r="AX459" s="2">
        <v>0</v>
      </c>
      <c r="AY459" s="2">
        <v>1624.0400997199233</v>
      </c>
      <c r="AZ459" s="2">
        <v>57146.778551683114</v>
      </c>
      <c r="BA459" s="2">
        <v>282560.76825588587</v>
      </c>
      <c r="BB459" s="2">
        <v>0</v>
      </c>
      <c r="BC459" s="2">
        <v>8264.9024714846619</v>
      </c>
      <c r="BD459" s="2">
        <v>290825.67072737054</v>
      </c>
      <c r="BE459" s="2">
        <v>282560.76825588587</v>
      </c>
      <c r="BF459" s="2">
        <v>0</v>
      </c>
      <c r="BG459" s="2">
        <v>8264.9024714846619</v>
      </c>
      <c r="BH459" s="2">
        <v>290825.67072737054</v>
      </c>
      <c r="BI459" s="2">
        <v>20356400</v>
      </c>
      <c r="BJ459" s="2">
        <v>0</v>
      </c>
      <c r="BK459" s="2">
        <v>595424.69999999995</v>
      </c>
      <c r="BL459" s="2">
        <v>20951824.699999999</v>
      </c>
      <c r="BM459" s="2">
        <v>282560.76825588587</v>
      </c>
      <c r="BN459" s="2">
        <v>0</v>
      </c>
      <c r="BO459" s="2">
        <v>8264.9024714846619</v>
      </c>
      <c r="BP459" s="2">
        <v>290825.67072737054</v>
      </c>
      <c r="BQ459" s="2" t="s">
        <v>96</v>
      </c>
      <c r="BR459" s="1">
        <v>1.4999999999999999E-2</v>
      </c>
      <c r="BS459" s="1">
        <v>3.5000000000000003E-2</v>
      </c>
      <c r="BT459" s="1">
        <v>0.26500000000000001</v>
      </c>
      <c r="BU459" s="2">
        <v>75000</v>
      </c>
      <c r="BV459" s="2">
        <v>175000.00000000003</v>
      </c>
      <c r="BW459" s="2">
        <v>1325000</v>
      </c>
      <c r="BX459" s="2">
        <v>75000</v>
      </c>
      <c r="BY459" s="2">
        <v>75000</v>
      </c>
      <c r="BZ459" s="2">
        <v>75000</v>
      </c>
      <c r="CA459" s="2">
        <v>175000.00000000003</v>
      </c>
      <c r="CB459" s="2">
        <v>1325000</v>
      </c>
      <c r="CC459" s="2">
        <v>75000</v>
      </c>
      <c r="CD459" s="2">
        <v>75000</v>
      </c>
      <c r="CE459" s="1">
        <f t="shared" si="7"/>
        <v>1.4999999999999999E-2</v>
      </c>
    </row>
    <row r="460" spans="1:83" ht="13.5" customHeight="1">
      <c r="A460" s="3" t="s">
        <v>520</v>
      </c>
      <c r="B460" t="s">
        <v>1104</v>
      </c>
      <c r="C460" s="9" t="s">
        <v>2069</v>
      </c>
      <c r="D460" s="3" t="s">
        <v>1105</v>
      </c>
      <c r="E460" s="3" t="s">
        <v>1106</v>
      </c>
      <c r="F460" s="3" t="s">
        <v>836</v>
      </c>
      <c r="G460" s="3" t="s">
        <v>100</v>
      </c>
      <c r="H460" s="3" t="s">
        <v>89</v>
      </c>
      <c r="I460" s="3" t="s">
        <v>90</v>
      </c>
      <c r="J460" s="3" t="s">
        <v>1107</v>
      </c>
      <c r="K460" s="3" t="s">
        <v>92</v>
      </c>
      <c r="L460" s="3" t="s">
        <v>93</v>
      </c>
      <c r="M460" s="3" t="s">
        <v>94</v>
      </c>
      <c r="N460" s="2">
        <v>5000000</v>
      </c>
      <c r="O460" s="2">
        <v>0</v>
      </c>
      <c r="P460" s="10">
        <v>1</v>
      </c>
      <c r="Q460" s="2">
        <v>5000000</v>
      </c>
      <c r="R460" s="2">
        <v>0</v>
      </c>
      <c r="S460" s="3" t="s">
        <v>94</v>
      </c>
      <c r="T460" s="2">
        <v>4500000</v>
      </c>
      <c r="U460" s="2">
        <v>4500000</v>
      </c>
      <c r="V460" s="2">
        <v>131625</v>
      </c>
      <c r="W460" s="11">
        <v>1</v>
      </c>
      <c r="X460" s="2">
        <v>4500000</v>
      </c>
      <c r="Y460" s="2">
        <v>4500000</v>
      </c>
      <c r="Z460" s="2">
        <v>131625</v>
      </c>
      <c r="AA460" s="12">
        <v>5.8499999999999996E-2</v>
      </c>
      <c r="AB460" s="13">
        <v>44620</v>
      </c>
      <c r="AC460" s="13">
        <v>44500</v>
      </c>
      <c r="AD460" s="2">
        <v>1</v>
      </c>
      <c r="AE460" s="2">
        <v>5</v>
      </c>
      <c r="AF460" s="3" t="s">
        <v>95</v>
      </c>
      <c r="AG460" s="2">
        <v>0</v>
      </c>
      <c r="AH460" s="3" t="s">
        <v>95</v>
      </c>
      <c r="AI460" s="3" t="s">
        <v>95</v>
      </c>
      <c r="AJ460" s="2">
        <v>1</v>
      </c>
      <c r="AK460" s="2">
        <v>49970.464606766865</v>
      </c>
      <c r="AL460" s="2">
        <v>0</v>
      </c>
      <c r="AM460" s="2">
        <v>1461.6360897479308</v>
      </c>
      <c r="AN460" s="2">
        <v>51432.100696514797</v>
      </c>
      <c r="AO460" s="2">
        <v>49970.464606766865</v>
      </c>
      <c r="AP460" s="2">
        <v>0</v>
      </c>
      <c r="AQ460" s="2">
        <v>1461.6360897479308</v>
      </c>
      <c r="AR460" s="2">
        <v>51432.100696514797</v>
      </c>
      <c r="AS460" s="2">
        <v>3600000</v>
      </c>
      <c r="AT460" s="2">
        <v>0</v>
      </c>
      <c r="AU460" s="2">
        <v>105299.99999999999</v>
      </c>
      <c r="AV460" s="2">
        <v>3705300</v>
      </c>
      <c r="AW460" s="2">
        <v>49970.464606766865</v>
      </c>
      <c r="AX460" s="2">
        <v>0</v>
      </c>
      <c r="AY460" s="2">
        <v>1461.6360897479308</v>
      </c>
      <c r="AZ460" s="2">
        <v>51432.100696514797</v>
      </c>
      <c r="BA460" s="2">
        <v>254304.69143029727</v>
      </c>
      <c r="BB460" s="2">
        <v>0</v>
      </c>
      <c r="BC460" s="2">
        <v>7438.4122243361944</v>
      </c>
      <c r="BD460" s="2">
        <v>261743.10365463345</v>
      </c>
      <c r="BE460" s="2">
        <v>254304.69143029727</v>
      </c>
      <c r="BF460" s="2">
        <v>0</v>
      </c>
      <c r="BG460" s="2">
        <v>7438.4122243361944</v>
      </c>
      <c r="BH460" s="2">
        <v>261743.10365463345</v>
      </c>
      <c r="BI460" s="2">
        <v>18320760</v>
      </c>
      <c r="BJ460" s="2">
        <v>0</v>
      </c>
      <c r="BK460" s="2">
        <v>535882.23</v>
      </c>
      <c r="BL460" s="2">
        <v>18856642.23</v>
      </c>
      <c r="BM460" s="2">
        <v>254304.69143029727</v>
      </c>
      <c r="BN460" s="2">
        <v>0</v>
      </c>
      <c r="BO460" s="2">
        <v>7438.4122243361944</v>
      </c>
      <c r="BP460" s="2">
        <v>261743.10365463345</v>
      </c>
      <c r="BQ460" s="2" t="s">
        <v>96</v>
      </c>
      <c r="BR460" s="1">
        <v>1.4999999999999999E-2</v>
      </c>
      <c r="BS460" s="1">
        <v>3.5000000000000003E-2</v>
      </c>
      <c r="BT460" s="1">
        <v>0.26500000000000001</v>
      </c>
      <c r="BU460" s="2">
        <v>67500</v>
      </c>
      <c r="BV460" s="2">
        <v>157500.00000000003</v>
      </c>
      <c r="BW460" s="2">
        <v>1192500</v>
      </c>
      <c r="BX460" s="2">
        <v>67500</v>
      </c>
      <c r="BY460" s="2">
        <v>67500</v>
      </c>
      <c r="BZ460" s="2">
        <v>67500</v>
      </c>
      <c r="CA460" s="2">
        <v>157500.00000000003</v>
      </c>
      <c r="CB460" s="2">
        <v>1192500</v>
      </c>
      <c r="CC460" s="2">
        <v>67500</v>
      </c>
      <c r="CD460" s="2">
        <v>67500</v>
      </c>
      <c r="CE460" s="1">
        <f t="shared" si="7"/>
        <v>1.4999999999999999E-2</v>
      </c>
    </row>
    <row r="461" spans="1:83" ht="13.5" customHeight="1">
      <c r="A461" s="3" t="s">
        <v>520</v>
      </c>
      <c r="B461" t="s">
        <v>1108</v>
      </c>
      <c r="C461" s="9" t="s">
        <v>2070</v>
      </c>
      <c r="D461" s="3" t="s">
        <v>1109</v>
      </c>
      <c r="E461" s="3" t="s">
        <v>1110</v>
      </c>
      <c r="F461" s="3" t="s">
        <v>836</v>
      </c>
      <c r="G461" s="3" t="s">
        <v>100</v>
      </c>
      <c r="H461" s="3" t="s">
        <v>89</v>
      </c>
      <c r="I461" s="3" t="s">
        <v>90</v>
      </c>
      <c r="J461" s="3" t="s">
        <v>1111</v>
      </c>
      <c r="K461" s="3" t="s">
        <v>92</v>
      </c>
      <c r="L461" s="3" t="s">
        <v>93</v>
      </c>
      <c r="M461" s="3" t="s">
        <v>94</v>
      </c>
      <c r="N461" s="2">
        <v>3200000</v>
      </c>
      <c r="O461" s="2">
        <v>2700000</v>
      </c>
      <c r="P461" s="10">
        <v>1</v>
      </c>
      <c r="Q461" s="2">
        <v>3200000</v>
      </c>
      <c r="R461" s="2">
        <v>2700000</v>
      </c>
      <c r="S461" s="3" t="s">
        <v>94</v>
      </c>
      <c r="T461" s="2">
        <v>500000</v>
      </c>
      <c r="U461" s="2">
        <v>500000</v>
      </c>
      <c r="V461" s="2">
        <v>6493.06</v>
      </c>
      <c r="W461" s="11">
        <v>1</v>
      </c>
      <c r="X461" s="2">
        <v>500000</v>
      </c>
      <c r="Y461" s="2">
        <v>500000</v>
      </c>
      <c r="Z461" s="2">
        <v>6493.06</v>
      </c>
      <c r="AA461" s="12">
        <v>5.5E-2</v>
      </c>
      <c r="AB461" s="13">
        <v>44525</v>
      </c>
      <c r="AC461" s="13">
        <v>44500</v>
      </c>
      <c r="AD461" s="2">
        <v>1</v>
      </c>
      <c r="AE461" s="2">
        <v>4</v>
      </c>
      <c r="AF461" s="3" t="s">
        <v>95</v>
      </c>
      <c r="AG461" s="2">
        <v>0</v>
      </c>
      <c r="AH461" s="3" t="s">
        <v>95</v>
      </c>
      <c r="AI461" s="3" t="s">
        <v>95</v>
      </c>
      <c r="AJ461" s="2">
        <v>1</v>
      </c>
      <c r="AK461" s="2">
        <v>3391.4224486272533</v>
      </c>
      <c r="AL461" s="2">
        <v>0</v>
      </c>
      <c r="AM461" s="2">
        <v>44.04141888856735</v>
      </c>
      <c r="AN461" s="2">
        <v>3435.4638675158208</v>
      </c>
      <c r="AO461" s="2">
        <v>3391.4224486272533</v>
      </c>
      <c r="AP461" s="2">
        <v>0</v>
      </c>
      <c r="AQ461" s="2">
        <v>44.04141888856735</v>
      </c>
      <c r="AR461" s="2">
        <v>3435.4638675158208</v>
      </c>
      <c r="AS461" s="2">
        <v>400000</v>
      </c>
      <c r="AT461" s="2">
        <v>0</v>
      </c>
      <c r="AU461" s="2">
        <v>5194.4480000000003</v>
      </c>
      <c r="AV461" s="2">
        <v>405194.44800000003</v>
      </c>
      <c r="AW461" s="2">
        <v>3391.4224486272533</v>
      </c>
      <c r="AX461" s="2">
        <v>0</v>
      </c>
      <c r="AY461" s="2">
        <v>44.04141888856735</v>
      </c>
      <c r="AZ461" s="2">
        <v>3435.4638675158208</v>
      </c>
      <c r="BA461" s="2">
        <v>17259.287983308954</v>
      </c>
      <c r="BB461" s="2">
        <v>0</v>
      </c>
      <c r="BC461" s="2">
        <v>224.13118486580811</v>
      </c>
      <c r="BD461" s="2">
        <v>17483.419168174765</v>
      </c>
      <c r="BE461" s="2">
        <v>17259.287983308954</v>
      </c>
      <c r="BF461" s="2">
        <v>0</v>
      </c>
      <c r="BG461" s="2">
        <v>224.13118486580811</v>
      </c>
      <c r="BH461" s="2">
        <v>17483.419168174765</v>
      </c>
      <c r="BI461" s="2">
        <v>2035640</v>
      </c>
      <c r="BJ461" s="2">
        <v>0</v>
      </c>
      <c r="BK461" s="2">
        <v>26435.065316800003</v>
      </c>
      <c r="BL461" s="2">
        <v>2062075.0653168003</v>
      </c>
      <c r="BM461" s="2">
        <v>17259.287983308954</v>
      </c>
      <c r="BN461" s="2">
        <v>0</v>
      </c>
      <c r="BO461" s="2">
        <v>224.13118486580811</v>
      </c>
      <c r="BP461" s="2">
        <v>17483.419168174765</v>
      </c>
      <c r="BQ461" s="2" t="s">
        <v>96</v>
      </c>
      <c r="BR461" s="1">
        <v>1.4999999999999999E-2</v>
      </c>
      <c r="BS461" s="1">
        <v>3.5000000000000003E-2</v>
      </c>
      <c r="BT461" s="1">
        <v>0.26500000000000001</v>
      </c>
      <c r="BU461" s="2">
        <v>7500</v>
      </c>
      <c r="BV461" s="2">
        <v>17500</v>
      </c>
      <c r="BW461" s="2">
        <v>132500</v>
      </c>
      <c r="BX461" s="2">
        <v>7500</v>
      </c>
      <c r="BY461" s="2">
        <v>7500</v>
      </c>
      <c r="BZ461" s="2">
        <v>7500</v>
      </c>
      <c r="CA461" s="2">
        <v>17500</v>
      </c>
      <c r="CB461" s="2">
        <v>132500</v>
      </c>
      <c r="CC461" s="2">
        <v>7500</v>
      </c>
      <c r="CD461" s="2">
        <v>7500</v>
      </c>
      <c r="CE461" s="1">
        <f t="shared" si="7"/>
        <v>1.4999999999999999E-2</v>
      </c>
    </row>
    <row r="462" spans="1:83" ht="13.5" customHeight="1">
      <c r="A462" s="3" t="s">
        <v>520</v>
      </c>
      <c r="B462" t="s">
        <v>1112</v>
      </c>
      <c r="C462" s="9" t="s">
        <v>2071</v>
      </c>
      <c r="D462" s="3" t="s">
        <v>1113</v>
      </c>
      <c r="E462" s="3" t="s">
        <v>1114</v>
      </c>
      <c r="F462" s="3" t="s">
        <v>836</v>
      </c>
      <c r="G462" s="3" t="s">
        <v>100</v>
      </c>
      <c r="H462" s="3" t="s">
        <v>89</v>
      </c>
      <c r="I462" s="3" t="s">
        <v>90</v>
      </c>
      <c r="J462" s="3" t="s">
        <v>1115</v>
      </c>
      <c r="K462" s="3" t="s">
        <v>92</v>
      </c>
      <c r="L462" s="3" t="s">
        <v>93</v>
      </c>
      <c r="M462" s="3" t="s">
        <v>94</v>
      </c>
      <c r="N462" s="2">
        <v>2000000</v>
      </c>
      <c r="O462" s="2">
        <v>285690</v>
      </c>
      <c r="P462" s="10">
        <v>1</v>
      </c>
      <c r="Q462" s="2">
        <v>2000000</v>
      </c>
      <c r="R462" s="2">
        <v>285690</v>
      </c>
      <c r="S462" s="3" t="s">
        <v>94</v>
      </c>
      <c r="T462" s="2">
        <v>1714310</v>
      </c>
      <c r="U462" s="2">
        <v>1714310</v>
      </c>
      <c r="V462" s="2">
        <v>22000.31</v>
      </c>
      <c r="W462" s="11">
        <v>1</v>
      </c>
      <c r="X462" s="2">
        <v>1714310</v>
      </c>
      <c r="Y462" s="2">
        <v>1714310</v>
      </c>
      <c r="Z462" s="2">
        <v>22000.31</v>
      </c>
      <c r="AA462" s="12">
        <v>5.5E-2</v>
      </c>
      <c r="AB462" s="13">
        <v>44525</v>
      </c>
      <c r="AC462" s="13">
        <v>44500</v>
      </c>
      <c r="AD462" s="2">
        <v>1</v>
      </c>
      <c r="AE462" s="2">
        <v>4</v>
      </c>
      <c r="AF462" s="3" t="s">
        <v>95</v>
      </c>
      <c r="AG462" s="2">
        <v>0</v>
      </c>
      <c r="AH462" s="3" t="s">
        <v>95</v>
      </c>
      <c r="AI462" s="3" t="s">
        <v>95</v>
      </c>
      <c r="AJ462" s="2">
        <v>1</v>
      </c>
      <c r="AK462" s="2">
        <v>11627.898835812373</v>
      </c>
      <c r="AL462" s="2">
        <v>0</v>
      </c>
      <c r="AM462" s="2">
        <v>149.22469042151729</v>
      </c>
      <c r="AN462" s="2">
        <v>11777.123526233891</v>
      </c>
      <c r="AO462" s="2">
        <v>11627.898835812373</v>
      </c>
      <c r="AP462" s="2">
        <v>0</v>
      </c>
      <c r="AQ462" s="2">
        <v>149.22469042151729</v>
      </c>
      <c r="AR462" s="2">
        <v>11777.123526233891</v>
      </c>
      <c r="AS462" s="2">
        <v>1371448</v>
      </c>
      <c r="AT462" s="2">
        <v>0</v>
      </c>
      <c r="AU462" s="2">
        <v>17600.248</v>
      </c>
      <c r="AV462" s="2">
        <v>1389048.2480000001</v>
      </c>
      <c r="AW462" s="2">
        <v>11627.898835812373</v>
      </c>
      <c r="AX462" s="2">
        <v>0</v>
      </c>
      <c r="AY462" s="2">
        <v>149.22469042151729</v>
      </c>
      <c r="AZ462" s="2">
        <v>11777.123526233891</v>
      </c>
      <c r="BA462" s="2">
        <v>59175.539965332755</v>
      </c>
      <c r="BB462" s="2">
        <v>0</v>
      </c>
      <c r="BC462" s="2">
        <v>759.41937202414374</v>
      </c>
      <c r="BD462" s="2">
        <v>59934.959337356893</v>
      </c>
      <c r="BE462" s="2">
        <v>59175.539965332755</v>
      </c>
      <c r="BF462" s="2">
        <v>0</v>
      </c>
      <c r="BG462" s="2">
        <v>759.41937202414374</v>
      </c>
      <c r="BH462" s="2">
        <v>59934.959337356893</v>
      </c>
      <c r="BI462" s="2">
        <v>6979436.0168000003</v>
      </c>
      <c r="BJ462" s="2">
        <v>0</v>
      </c>
      <c r="BK462" s="2">
        <v>89569.422096800001</v>
      </c>
      <c r="BL462" s="2">
        <v>7069005.4388968013</v>
      </c>
      <c r="BM462" s="2">
        <v>59175.539965332755</v>
      </c>
      <c r="BN462" s="2">
        <v>0</v>
      </c>
      <c r="BO462" s="2">
        <v>759.41937202414374</v>
      </c>
      <c r="BP462" s="2">
        <v>59934.959337356893</v>
      </c>
      <c r="BQ462" s="2" t="s">
        <v>96</v>
      </c>
      <c r="BR462" s="1">
        <v>1.4999999999999999E-2</v>
      </c>
      <c r="BS462" s="1">
        <v>3.5000000000000003E-2</v>
      </c>
      <c r="BT462" s="1">
        <v>0.26500000000000001</v>
      </c>
      <c r="BU462" s="2">
        <v>25714.649999999998</v>
      </c>
      <c r="BV462" s="2">
        <v>60000.850000000006</v>
      </c>
      <c r="BW462" s="2">
        <v>454292.15</v>
      </c>
      <c r="BX462" s="2">
        <v>25714.649999999998</v>
      </c>
      <c r="BY462" s="2">
        <v>25714.649999999998</v>
      </c>
      <c r="BZ462" s="2">
        <v>25714.649999999998</v>
      </c>
      <c r="CA462" s="2">
        <v>60000.850000000006</v>
      </c>
      <c r="CB462" s="2">
        <v>454292.15</v>
      </c>
      <c r="CC462" s="2">
        <v>25714.649999999998</v>
      </c>
      <c r="CD462" s="2">
        <v>25714.649999999998</v>
      </c>
      <c r="CE462" s="1">
        <f t="shared" si="7"/>
        <v>1.4999999999999999E-2</v>
      </c>
    </row>
    <row r="463" spans="1:83" ht="13.5" customHeight="1">
      <c r="A463" s="3" t="s">
        <v>520</v>
      </c>
      <c r="B463" t="s">
        <v>1116</v>
      </c>
      <c r="C463" s="9" t="s">
        <v>2072</v>
      </c>
      <c r="D463" s="3" t="s">
        <v>1117</v>
      </c>
      <c r="E463" s="3" t="s">
        <v>1118</v>
      </c>
      <c r="F463" s="3" t="s">
        <v>836</v>
      </c>
      <c r="G463" s="3" t="s">
        <v>100</v>
      </c>
      <c r="H463" s="3" t="s">
        <v>89</v>
      </c>
      <c r="I463" s="3" t="s">
        <v>90</v>
      </c>
      <c r="J463" s="3" t="s">
        <v>1119</v>
      </c>
      <c r="K463" s="3" t="s">
        <v>92</v>
      </c>
      <c r="L463" s="3" t="s">
        <v>93</v>
      </c>
      <c r="M463" s="3" t="s">
        <v>94</v>
      </c>
      <c r="N463" s="2">
        <v>250000</v>
      </c>
      <c r="O463" s="2">
        <v>45810.25</v>
      </c>
      <c r="P463" s="10">
        <v>1</v>
      </c>
      <c r="Q463" s="2">
        <v>250000</v>
      </c>
      <c r="R463" s="2">
        <v>45810.25</v>
      </c>
      <c r="S463" s="3" t="s">
        <v>94</v>
      </c>
      <c r="T463" s="2">
        <v>204189.75</v>
      </c>
      <c r="U463" s="2">
        <v>204189.75</v>
      </c>
      <c r="V463" s="2">
        <v>2651.63</v>
      </c>
      <c r="W463" s="11">
        <v>1</v>
      </c>
      <c r="X463" s="2">
        <v>204189.75</v>
      </c>
      <c r="Y463" s="2">
        <v>204189.75</v>
      </c>
      <c r="Z463" s="2">
        <v>2651.63</v>
      </c>
      <c r="AA463" s="12">
        <v>5.5E-2</v>
      </c>
      <c r="AB463" s="13">
        <v>44526</v>
      </c>
      <c r="AC463" s="13">
        <v>44500</v>
      </c>
      <c r="AD463" s="2">
        <v>1</v>
      </c>
      <c r="AE463" s="2">
        <v>4</v>
      </c>
      <c r="AF463" s="3" t="s">
        <v>95</v>
      </c>
      <c r="AG463" s="2">
        <v>0</v>
      </c>
      <c r="AH463" s="3" t="s">
        <v>95</v>
      </c>
      <c r="AI463" s="3" t="s">
        <v>95</v>
      </c>
      <c r="AJ463" s="2">
        <v>1</v>
      </c>
      <c r="AK463" s="2">
        <v>1384.9874038591736</v>
      </c>
      <c r="AL463" s="2">
        <v>0</v>
      </c>
      <c r="AM463" s="2">
        <v>17.98559501490697</v>
      </c>
      <c r="AN463" s="2">
        <v>1402.9729988740805</v>
      </c>
      <c r="AO463" s="2">
        <v>1384.9874038591736</v>
      </c>
      <c r="AP463" s="2">
        <v>0</v>
      </c>
      <c r="AQ463" s="2">
        <v>17.98559501490697</v>
      </c>
      <c r="AR463" s="2">
        <v>1402.9729988740805</v>
      </c>
      <c r="AS463" s="2">
        <v>163351.79999999999</v>
      </c>
      <c r="AT463" s="2">
        <v>0</v>
      </c>
      <c r="AU463" s="2">
        <v>2121.3040000000001</v>
      </c>
      <c r="AV463" s="2">
        <v>165473.10399999999</v>
      </c>
      <c r="AW463" s="2">
        <v>1384.9874038591736</v>
      </c>
      <c r="AX463" s="2">
        <v>0</v>
      </c>
      <c r="AY463" s="2">
        <v>17.98559501490697</v>
      </c>
      <c r="AZ463" s="2">
        <v>1402.9729988740805</v>
      </c>
      <c r="BA463" s="2">
        <v>7048.3393969797207</v>
      </c>
      <c r="BB463" s="2">
        <v>0</v>
      </c>
      <c r="BC463" s="2">
        <v>91.53049159036307</v>
      </c>
      <c r="BD463" s="2">
        <v>7139.8698885700833</v>
      </c>
      <c r="BE463" s="2">
        <v>7048.3393969797207</v>
      </c>
      <c r="BF463" s="2">
        <v>0</v>
      </c>
      <c r="BG463" s="2">
        <v>91.53049159036307</v>
      </c>
      <c r="BH463" s="2">
        <v>7139.8698885700833</v>
      </c>
      <c r="BI463" s="2">
        <v>831313.64538</v>
      </c>
      <c r="BJ463" s="2">
        <v>0</v>
      </c>
      <c r="BK463" s="2">
        <v>10795.528186400001</v>
      </c>
      <c r="BL463" s="2">
        <v>842109.17356639996</v>
      </c>
      <c r="BM463" s="2">
        <v>7048.3393969797207</v>
      </c>
      <c r="BN463" s="2">
        <v>0</v>
      </c>
      <c r="BO463" s="2">
        <v>91.53049159036307</v>
      </c>
      <c r="BP463" s="2">
        <v>7139.8698885700833</v>
      </c>
      <c r="BQ463" s="2" t="s">
        <v>96</v>
      </c>
      <c r="BR463" s="1">
        <v>1.4999999999999999E-2</v>
      </c>
      <c r="BS463" s="1">
        <v>3.5000000000000003E-2</v>
      </c>
      <c r="BT463" s="1">
        <v>0.26500000000000001</v>
      </c>
      <c r="BU463" s="2">
        <v>3062.8462500000001</v>
      </c>
      <c r="BV463" s="2">
        <v>7146.6412500000006</v>
      </c>
      <c r="BW463" s="2">
        <v>54110.283750000002</v>
      </c>
      <c r="BX463" s="2">
        <v>3062.8462500000001</v>
      </c>
      <c r="BY463" s="2">
        <v>3062.8462500000001</v>
      </c>
      <c r="BZ463" s="2">
        <v>3062.8462500000001</v>
      </c>
      <c r="CA463" s="2">
        <v>7146.6412500000006</v>
      </c>
      <c r="CB463" s="2">
        <v>54110.283750000002</v>
      </c>
      <c r="CC463" s="2">
        <v>3062.8462500000001</v>
      </c>
      <c r="CD463" s="2">
        <v>3062.8462500000001</v>
      </c>
      <c r="CE463" s="1">
        <f t="shared" si="7"/>
        <v>1.4999999999999999E-2</v>
      </c>
    </row>
    <row r="464" spans="1:83" ht="13.5" customHeight="1">
      <c r="A464" s="3" t="s">
        <v>520</v>
      </c>
      <c r="B464" t="s">
        <v>1120</v>
      </c>
      <c r="C464" s="9" t="s">
        <v>2073</v>
      </c>
      <c r="D464" s="3" t="s">
        <v>1121</v>
      </c>
      <c r="E464" s="3" t="s">
        <v>1122</v>
      </c>
      <c r="F464" s="3" t="s">
        <v>836</v>
      </c>
      <c r="G464" s="3" t="s">
        <v>100</v>
      </c>
      <c r="H464" s="3" t="s">
        <v>89</v>
      </c>
      <c r="I464" s="3" t="s">
        <v>90</v>
      </c>
      <c r="J464" s="3" t="s">
        <v>1123</v>
      </c>
      <c r="K464" s="3" t="s">
        <v>92</v>
      </c>
      <c r="L464" s="3" t="s">
        <v>93</v>
      </c>
      <c r="M464" s="3" t="s">
        <v>94</v>
      </c>
      <c r="N464" s="2">
        <v>1000000</v>
      </c>
      <c r="O464" s="2">
        <v>779852.73</v>
      </c>
      <c r="P464" s="10">
        <v>1</v>
      </c>
      <c r="Q464" s="2">
        <v>1000000</v>
      </c>
      <c r="R464" s="2">
        <v>779852.73</v>
      </c>
      <c r="S464" s="3" t="s">
        <v>94</v>
      </c>
      <c r="T464" s="2">
        <v>220147.27</v>
      </c>
      <c r="U464" s="2">
        <v>220147.27</v>
      </c>
      <c r="V464" s="2">
        <v>2791.59</v>
      </c>
      <c r="W464" s="11">
        <v>1</v>
      </c>
      <c r="X464" s="2">
        <v>220147.27</v>
      </c>
      <c r="Y464" s="2">
        <v>220147.27</v>
      </c>
      <c r="Z464" s="2">
        <v>2791.59</v>
      </c>
      <c r="AA464" s="12">
        <v>5.5E-2</v>
      </c>
      <c r="AB464" s="13">
        <v>44524</v>
      </c>
      <c r="AC464" s="13">
        <v>44500</v>
      </c>
      <c r="AD464" s="2">
        <v>1</v>
      </c>
      <c r="AE464" s="2">
        <v>4</v>
      </c>
      <c r="AF464" s="3" t="s">
        <v>95</v>
      </c>
      <c r="AG464" s="2">
        <v>0</v>
      </c>
      <c r="AH464" s="3" t="s">
        <v>95</v>
      </c>
      <c r="AI464" s="3" t="s">
        <v>95</v>
      </c>
      <c r="AJ464" s="2">
        <v>1</v>
      </c>
      <c r="AK464" s="2">
        <v>1493.22478696401</v>
      </c>
      <c r="AL464" s="2">
        <v>0</v>
      </c>
      <c r="AM464" s="2">
        <v>18.934921986726707</v>
      </c>
      <c r="AN464" s="2">
        <v>1512.1597089507368</v>
      </c>
      <c r="AO464" s="2">
        <v>1493.22478696401</v>
      </c>
      <c r="AP464" s="2">
        <v>0</v>
      </c>
      <c r="AQ464" s="2">
        <v>18.934921986726707</v>
      </c>
      <c r="AR464" s="2">
        <v>1512.1597089507368</v>
      </c>
      <c r="AS464" s="2">
        <v>176117.81599999999</v>
      </c>
      <c r="AT464" s="2">
        <v>0</v>
      </c>
      <c r="AU464" s="2">
        <v>2233.2719999999999</v>
      </c>
      <c r="AV464" s="2">
        <v>178351.08800000002</v>
      </c>
      <c r="AW464" s="2">
        <v>1493.22478696401</v>
      </c>
      <c r="AX464" s="2">
        <v>0</v>
      </c>
      <c r="AY464" s="2">
        <v>18.934921986726707</v>
      </c>
      <c r="AZ464" s="2">
        <v>1512.1597089507368</v>
      </c>
      <c r="BA464" s="2">
        <v>7599.1702633385439</v>
      </c>
      <c r="BB464" s="2">
        <v>0</v>
      </c>
      <c r="BC464" s="2">
        <v>96.36171148265089</v>
      </c>
      <c r="BD464" s="2">
        <v>7695.531974821195</v>
      </c>
      <c r="BE464" s="2">
        <v>7599.1702633385439</v>
      </c>
      <c r="BF464" s="2">
        <v>0</v>
      </c>
      <c r="BG464" s="2">
        <v>96.36171148265089</v>
      </c>
      <c r="BH464" s="2">
        <v>7695.531974821195</v>
      </c>
      <c r="BI464" s="2">
        <v>896281.17740559997</v>
      </c>
      <c r="BJ464" s="2">
        <v>0</v>
      </c>
      <c r="BK464" s="2">
        <v>11365.3445352</v>
      </c>
      <c r="BL464" s="2">
        <v>907646.52194080013</v>
      </c>
      <c r="BM464" s="2">
        <v>7599.1702633385439</v>
      </c>
      <c r="BN464" s="2">
        <v>0</v>
      </c>
      <c r="BO464" s="2">
        <v>96.36171148265089</v>
      </c>
      <c r="BP464" s="2">
        <v>7695.531974821195</v>
      </c>
      <c r="BQ464" s="2" t="s">
        <v>96</v>
      </c>
      <c r="BR464" s="1">
        <v>1.4999999999999999E-2</v>
      </c>
      <c r="BS464" s="1">
        <v>3.5000000000000003E-2</v>
      </c>
      <c r="BT464" s="1">
        <v>0.26500000000000001</v>
      </c>
      <c r="BU464" s="2">
        <v>3302.2090499999999</v>
      </c>
      <c r="BV464" s="2">
        <v>7705.15445</v>
      </c>
      <c r="BW464" s="2">
        <v>58339.026550000002</v>
      </c>
      <c r="BX464" s="2">
        <v>3302.2090499999999</v>
      </c>
      <c r="BY464" s="2">
        <v>3302.2090499999999</v>
      </c>
      <c r="BZ464" s="2">
        <v>3302.2090499999999</v>
      </c>
      <c r="CA464" s="2">
        <v>7705.15445</v>
      </c>
      <c r="CB464" s="2">
        <v>58339.026550000002</v>
      </c>
      <c r="CC464" s="2">
        <v>3302.2090499999999</v>
      </c>
      <c r="CD464" s="2">
        <v>3302.2090499999999</v>
      </c>
      <c r="CE464" s="1">
        <f t="shared" si="7"/>
        <v>1.5000000000000001E-2</v>
      </c>
    </row>
    <row r="465" spans="1:83" ht="13.5" customHeight="1">
      <c r="A465" s="3" t="s">
        <v>520</v>
      </c>
      <c r="B465" t="s">
        <v>1124</v>
      </c>
      <c r="C465" s="9" t="s">
        <v>2074</v>
      </c>
      <c r="D465" s="3" t="s">
        <v>1125</v>
      </c>
      <c r="E465" s="3" t="s">
        <v>1126</v>
      </c>
      <c r="F465" s="3" t="s">
        <v>836</v>
      </c>
      <c r="G465" s="3" t="s">
        <v>504</v>
      </c>
      <c r="H465" s="3" t="s">
        <v>89</v>
      </c>
      <c r="I465" s="3" t="s">
        <v>90</v>
      </c>
      <c r="J465" s="3" t="s">
        <v>1127</v>
      </c>
      <c r="K465" s="3" t="s">
        <v>92</v>
      </c>
      <c r="L465" s="3" t="s">
        <v>93</v>
      </c>
      <c r="M465" s="3" t="s">
        <v>94</v>
      </c>
      <c r="N465" s="2">
        <v>400000</v>
      </c>
      <c r="O465" s="2">
        <v>54232.94</v>
      </c>
      <c r="P465" s="10">
        <v>1</v>
      </c>
      <c r="Q465" s="2">
        <v>400000</v>
      </c>
      <c r="R465" s="2">
        <v>54232.94</v>
      </c>
      <c r="S465" s="3" t="s">
        <v>94</v>
      </c>
      <c r="T465" s="2">
        <v>345767.06</v>
      </c>
      <c r="U465" s="2">
        <v>345767.06</v>
      </c>
      <c r="V465" s="2">
        <v>4384.5200000000004</v>
      </c>
      <c r="W465" s="11">
        <v>1</v>
      </c>
      <c r="X465" s="2">
        <v>345767.06</v>
      </c>
      <c r="Y465" s="2">
        <v>345767.06</v>
      </c>
      <c r="Z465" s="2">
        <v>4384.5200000000004</v>
      </c>
      <c r="AA465" s="12">
        <v>5.5E-2</v>
      </c>
      <c r="AB465" s="13">
        <v>44524</v>
      </c>
      <c r="AC465" s="13">
        <v>44500</v>
      </c>
      <c r="AD465" s="2">
        <v>1</v>
      </c>
      <c r="AE465" s="2">
        <v>4</v>
      </c>
      <c r="AF465" s="3" t="s">
        <v>95</v>
      </c>
      <c r="AG465" s="2">
        <v>0</v>
      </c>
      <c r="AH465" s="3" t="s">
        <v>95</v>
      </c>
      <c r="AI465" s="3" t="s">
        <v>95</v>
      </c>
      <c r="AJ465" s="2">
        <v>1</v>
      </c>
      <c r="AK465" s="2">
        <v>2345.284338559693</v>
      </c>
      <c r="AL465" s="2">
        <v>0</v>
      </c>
      <c r="AM465" s="2">
        <v>29.739519108910336</v>
      </c>
      <c r="AN465" s="2">
        <v>2375.0238576686033</v>
      </c>
      <c r="AO465" s="2">
        <v>2345.284338559693</v>
      </c>
      <c r="AP465" s="2">
        <v>0</v>
      </c>
      <c r="AQ465" s="2">
        <v>29.739519108910336</v>
      </c>
      <c r="AR465" s="2">
        <v>2375.0238576686033</v>
      </c>
      <c r="AS465" s="2">
        <v>276613.64799999999</v>
      </c>
      <c r="AT465" s="2">
        <v>0</v>
      </c>
      <c r="AU465" s="2">
        <v>3507.616</v>
      </c>
      <c r="AV465" s="2">
        <v>280121.26400000002</v>
      </c>
      <c r="AW465" s="2">
        <v>2345.284338559693</v>
      </c>
      <c r="AX465" s="2">
        <v>0</v>
      </c>
      <c r="AY465" s="2">
        <v>29.739519108910336</v>
      </c>
      <c r="AZ465" s="2">
        <v>2375.0238576686033</v>
      </c>
      <c r="BA465" s="2">
        <v>11935.386527364133</v>
      </c>
      <c r="BB465" s="2">
        <v>0</v>
      </c>
      <c r="BC465" s="2">
        <v>151.3473866971556</v>
      </c>
      <c r="BD465" s="2">
        <v>12086.733914061289</v>
      </c>
      <c r="BE465" s="2">
        <v>11935.386527364133</v>
      </c>
      <c r="BF465" s="2">
        <v>0</v>
      </c>
      <c r="BG465" s="2">
        <v>151.3473866971556</v>
      </c>
      <c r="BH465" s="2">
        <v>12086.733914061289</v>
      </c>
      <c r="BI465" s="2">
        <v>1407714.5160367999</v>
      </c>
      <c r="BJ465" s="2">
        <v>0</v>
      </c>
      <c r="BK465" s="2">
        <v>17850.608585599999</v>
      </c>
      <c r="BL465" s="2">
        <v>1425565.1246224002</v>
      </c>
      <c r="BM465" s="2">
        <v>11935.386527364133</v>
      </c>
      <c r="BN465" s="2">
        <v>0</v>
      </c>
      <c r="BO465" s="2">
        <v>151.3473866971556</v>
      </c>
      <c r="BP465" s="2">
        <v>12086.733914061289</v>
      </c>
      <c r="BQ465" s="2" t="s">
        <v>96</v>
      </c>
      <c r="BR465" s="1">
        <v>1.4999999999999999E-2</v>
      </c>
      <c r="BS465" s="1">
        <v>3.5000000000000003E-2</v>
      </c>
      <c r="BT465" s="1">
        <v>0.26500000000000001</v>
      </c>
      <c r="BU465" s="2">
        <v>5186.5059000000001</v>
      </c>
      <c r="BV465" s="2">
        <v>12101.847100000001</v>
      </c>
      <c r="BW465" s="2">
        <v>91628.270900000003</v>
      </c>
      <c r="BX465" s="2">
        <v>5186.5059000000001</v>
      </c>
      <c r="BY465" s="2">
        <v>5186.5059000000001</v>
      </c>
      <c r="BZ465" s="2">
        <v>5186.5059000000001</v>
      </c>
      <c r="CA465" s="2">
        <v>12101.847100000001</v>
      </c>
      <c r="CB465" s="2">
        <v>91628.270900000003</v>
      </c>
      <c r="CC465" s="2">
        <v>5186.5059000000001</v>
      </c>
      <c r="CD465" s="2">
        <v>5186.5059000000001</v>
      </c>
      <c r="CE465" s="1">
        <f t="shared" si="7"/>
        <v>1.5000000000000001E-2</v>
      </c>
    </row>
    <row r="466" spans="1:83" ht="13.5" customHeight="1">
      <c r="A466" s="3" t="s">
        <v>520</v>
      </c>
      <c r="B466" t="s">
        <v>1128</v>
      </c>
      <c r="C466" s="9" t="s">
        <v>2075</v>
      </c>
      <c r="D466" s="3" t="s">
        <v>1129</v>
      </c>
      <c r="E466" s="3" t="s">
        <v>1130</v>
      </c>
      <c r="F466" s="3" t="s">
        <v>836</v>
      </c>
      <c r="G466" s="3" t="s">
        <v>100</v>
      </c>
      <c r="H466" s="3" t="s">
        <v>89</v>
      </c>
      <c r="I466" s="3" t="s">
        <v>90</v>
      </c>
      <c r="J466" s="3" t="s">
        <v>1131</v>
      </c>
      <c r="K466" s="3" t="s">
        <v>92</v>
      </c>
      <c r="L466" s="3" t="s">
        <v>93</v>
      </c>
      <c r="M466" s="3" t="s">
        <v>94</v>
      </c>
      <c r="N466" s="2">
        <v>1000000</v>
      </c>
      <c r="O466" s="2">
        <v>562217.74</v>
      </c>
      <c r="P466" s="10">
        <v>1</v>
      </c>
      <c r="Q466" s="2">
        <v>1000000</v>
      </c>
      <c r="R466" s="2">
        <v>562217.74</v>
      </c>
      <c r="S466" s="3" t="s">
        <v>94</v>
      </c>
      <c r="T466" s="2">
        <v>437782.26</v>
      </c>
      <c r="U466" s="2">
        <v>437782.26</v>
      </c>
      <c r="V466" s="2">
        <v>5551.32</v>
      </c>
      <c r="W466" s="11">
        <v>1</v>
      </c>
      <c r="X466" s="2">
        <v>437782.26</v>
      </c>
      <c r="Y466" s="2">
        <v>437782.26</v>
      </c>
      <c r="Z466" s="2">
        <v>5551.32</v>
      </c>
      <c r="AA466" s="12">
        <v>5.5E-2</v>
      </c>
      <c r="AB466" s="13">
        <v>44524</v>
      </c>
      <c r="AC466" s="13">
        <v>44500</v>
      </c>
      <c r="AD466" s="2">
        <v>1</v>
      </c>
      <c r="AE466" s="2">
        <v>4</v>
      </c>
      <c r="AF466" s="3" t="s">
        <v>95</v>
      </c>
      <c r="AG466" s="2">
        <v>0</v>
      </c>
      <c r="AH466" s="3" t="s">
        <v>95</v>
      </c>
      <c r="AI466" s="3" t="s">
        <v>95</v>
      </c>
      <c r="AJ466" s="2">
        <v>1</v>
      </c>
      <c r="AK466" s="2">
        <v>2969.4091683495458</v>
      </c>
      <c r="AL466" s="2">
        <v>0</v>
      </c>
      <c r="AM466" s="2">
        <v>37.653742535026886</v>
      </c>
      <c r="AN466" s="2">
        <v>3007.0629108845728</v>
      </c>
      <c r="AO466" s="2">
        <v>2969.4091683495458</v>
      </c>
      <c r="AP466" s="2">
        <v>0</v>
      </c>
      <c r="AQ466" s="2">
        <v>37.653742535026886</v>
      </c>
      <c r="AR466" s="2">
        <v>3007.0629108845728</v>
      </c>
      <c r="AS466" s="2">
        <v>350225.80800000002</v>
      </c>
      <c r="AT466" s="2">
        <v>0</v>
      </c>
      <c r="AU466" s="2">
        <v>4441.0559999999996</v>
      </c>
      <c r="AV466" s="2">
        <v>354666.864</v>
      </c>
      <c r="AW466" s="2">
        <v>2969.4091683495458</v>
      </c>
      <c r="AX466" s="2">
        <v>0</v>
      </c>
      <c r="AY466" s="2">
        <v>37.653742535026886</v>
      </c>
      <c r="AZ466" s="2">
        <v>3007.0629108845728</v>
      </c>
      <c r="BA466" s="2">
        <v>15111.620198647674</v>
      </c>
      <c r="BB466" s="2">
        <v>0</v>
      </c>
      <c r="BC466" s="2">
        <v>191.62366113500534</v>
      </c>
      <c r="BD466" s="2">
        <v>15303.24385978268</v>
      </c>
      <c r="BE466" s="2">
        <v>15111.620198647674</v>
      </c>
      <c r="BF466" s="2">
        <v>0</v>
      </c>
      <c r="BG466" s="2">
        <v>191.62366113500534</v>
      </c>
      <c r="BH466" s="2">
        <v>15303.24385978268</v>
      </c>
      <c r="BI466" s="2">
        <v>1782334.1594928002</v>
      </c>
      <c r="BJ466" s="2">
        <v>0</v>
      </c>
      <c r="BK466" s="2">
        <v>22600.978089599997</v>
      </c>
      <c r="BL466" s="2">
        <v>1804935.1375824001</v>
      </c>
      <c r="BM466" s="2">
        <v>15111.620198647674</v>
      </c>
      <c r="BN466" s="2">
        <v>0</v>
      </c>
      <c r="BO466" s="2">
        <v>191.62366113500534</v>
      </c>
      <c r="BP466" s="2">
        <v>15303.24385978268</v>
      </c>
      <c r="BQ466" s="2" t="s">
        <v>96</v>
      </c>
      <c r="BR466" s="1">
        <v>1.4999999999999999E-2</v>
      </c>
      <c r="BS466" s="1">
        <v>3.5000000000000003E-2</v>
      </c>
      <c r="BT466" s="1">
        <v>0.26500000000000001</v>
      </c>
      <c r="BU466" s="2">
        <v>6566.7339000000002</v>
      </c>
      <c r="BV466" s="2">
        <v>15322.379100000002</v>
      </c>
      <c r="BW466" s="2">
        <v>116012.29890000001</v>
      </c>
      <c r="BX466" s="2">
        <v>6566.7339000000002</v>
      </c>
      <c r="BY466" s="2">
        <v>6566.7339000000002</v>
      </c>
      <c r="BZ466" s="2">
        <v>6566.7339000000002</v>
      </c>
      <c r="CA466" s="2">
        <v>15322.379100000002</v>
      </c>
      <c r="CB466" s="2">
        <v>116012.29890000001</v>
      </c>
      <c r="CC466" s="2">
        <v>6566.7339000000002</v>
      </c>
      <c r="CD466" s="2">
        <v>6566.7339000000002</v>
      </c>
      <c r="CE466" s="1">
        <f t="shared" si="7"/>
        <v>1.4999999999999999E-2</v>
      </c>
    </row>
    <row r="467" spans="1:83" ht="13.5" customHeight="1">
      <c r="A467" s="3" t="s">
        <v>520</v>
      </c>
      <c r="B467" t="s">
        <v>1132</v>
      </c>
      <c r="C467" s="9" t="s">
        <v>2076</v>
      </c>
      <c r="D467" s="3" t="s">
        <v>1133</v>
      </c>
      <c r="E467" s="3" t="s">
        <v>1134</v>
      </c>
      <c r="F467" s="3" t="s">
        <v>836</v>
      </c>
      <c r="G467" s="3" t="s">
        <v>100</v>
      </c>
      <c r="H467" s="3" t="s">
        <v>89</v>
      </c>
      <c r="I467" s="3" t="s">
        <v>90</v>
      </c>
      <c r="J467" s="3" t="s">
        <v>1135</v>
      </c>
      <c r="K467" s="3" t="s">
        <v>92</v>
      </c>
      <c r="L467" s="3" t="s">
        <v>93</v>
      </c>
      <c r="M467" s="3" t="s">
        <v>94</v>
      </c>
      <c r="N467" s="2">
        <v>1000000</v>
      </c>
      <c r="O467" s="2">
        <v>640054.77</v>
      </c>
      <c r="P467" s="10">
        <v>1</v>
      </c>
      <c r="Q467" s="2">
        <v>1000000</v>
      </c>
      <c r="R467" s="2">
        <v>640054.77</v>
      </c>
      <c r="S467" s="3" t="s">
        <v>94</v>
      </c>
      <c r="T467" s="2">
        <v>359945.23</v>
      </c>
      <c r="U467" s="2">
        <v>359945.23</v>
      </c>
      <c r="V467" s="2">
        <v>4564.3100000000004</v>
      </c>
      <c r="W467" s="11">
        <v>1</v>
      </c>
      <c r="X467" s="2">
        <v>359945.23</v>
      </c>
      <c r="Y467" s="2">
        <v>359945.23</v>
      </c>
      <c r="Z467" s="2">
        <v>4564.3100000000004</v>
      </c>
      <c r="AA467" s="12">
        <v>5.5E-2</v>
      </c>
      <c r="AB467" s="13">
        <v>44525</v>
      </c>
      <c r="AC467" s="13">
        <v>44500</v>
      </c>
      <c r="AD467" s="2">
        <v>1</v>
      </c>
      <c r="AE467" s="2">
        <v>4</v>
      </c>
      <c r="AF467" s="3" t="s">
        <v>95</v>
      </c>
      <c r="AG467" s="2">
        <v>0</v>
      </c>
      <c r="AH467" s="3" t="s">
        <v>95</v>
      </c>
      <c r="AI467" s="3" t="s">
        <v>95</v>
      </c>
      <c r="AJ467" s="2">
        <v>1</v>
      </c>
      <c r="AK467" s="2">
        <v>2441.4526665966</v>
      </c>
      <c r="AL467" s="2">
        <v>0</v>
      </c>
      <c r="AM467" s="2">
        <v>30.959006792987722</v>
      </c>
      <c r="AN467" s="2">
        <v>2472.4116733895876</v>
      </c>
      <c r="AO467" s="2">
        <v>2441.4526665966</v>
      </c>
      <c r="AP467" s="2">
        <v>0</v>
      </c>
      <c r="AQ467" s="2">
        <v>30.959006792987722</v>
      </c>
      <c r="AR467" s="2">
        <v>2472.4116733895876</v>
      </c>
      <c r="AS467" s="2">
        <v>287956.18400000001</v>
      </c>
      <c r="AT467" s="2">
        <v>0</v>
      </c>
      <c r="AU467" s="2">
        <v>3651.4479999999999</v>
      </c>
      <c r="AV467" s="2">
        <v>291607.63199999998</v>
      </c>
      <c r="AW467" s="2">
        <v>2441.4526665966</v>
      </c>
      <c r="AX467" s="2">
        <v>0</v>
      </c>
      <c r="AY467" s="2">
        <v>30.959006792987722</v>
      </c>
      <c r="AZ467" s="2">
        <v>2472.4116733895876</v>
      </c>
      <c r="BA467" s="2">
        <v>12424.796765576757</v>
      </c>
      <c r="BB467" s="2">
        <v>0</v>
      </c>
      <c r="BC467" s="2">
        <v>157.55348147019382</v>
      </c>
      <c r="BD467" s="2">
        <v>12582.35024704695</v>
      </c>
      <c r="BE467" s="2">
        <v>12424.796765576757</v>
      </c>
      <c r="BF467" s="2">
        <v>0</v>
      </c>
      <c r="BG467" s="2">
        <v>157.55348147019382</v>
      </c>
      <c r="BH467" s="2">
        <v>12582.35024704695</v>
      </c>
      <c r="BI467" s="2">
        <v>1465437.8159944001</v>
      </c>
      <c r="BJ467" s="2">
        <v>0</v>
      </c>
      <c r="BK467" s="2">
        <v>18582.5840168</v>
      </c>
      <c r="BL467" s="2">
        <v>1484020.4000112</v>
      </c>
      <c r="BM467" s="2">
        <v>12424.796765576757</v>
      </c>
      <c r="BN467" s="2">
        <v>0</v>
      </c>
      <c r="BO467" s="2">
        <v>157.55348147019382</v>
      </c>
      <c r="BP467" s="2">
        <v>12582.35024704695</v>
      </c>
      <c r="BQ467" s="2" t="s">
        <v>96</v>
      </c>
      <c r="BR467" s="1">
        <v>1.4999999999999999E-2</v>
      </c>
      <c r="BS467" s="1">
        <v>3.5000000000000003E-2</v>
      </c>
      <c r="BT467" s="1">
        <v>0.26500000000000001</v>
      </c>
      <c r="BU467" s="2">
        <v>5399.1784499999994</v>
      </c>
      <c r="BV467" s="2">
        <v>12598.083050000001</v>
      </c>
      <c r="BW467" s="2">
        <v>95385.485950000002</v>
      </c>
      <c r="BX467" s="2">
        <v>5399.1784499999994</v>
      </c>
      <c r="BY467" s="2">
        <v>5399.1784499999994</v>
      </c>
      <c r="BZ467" s="2">
        <v>5399.1784499999994</v>
      </c>
      <c r="CA467" s="2">
        <v>12598.083050000001</v>
      </c>
      <c r="CB467" s="2">
        <v>95385.485950000002</v>
      </c>
      <c r="CC467" s="2">
        <v>5399.1784499999994</v>
      </c>
      <c r="CD467" s="2">
        <v>5399.1784499999994</v>
      </c>
      <c r="CE467" s="1">
        <f t="shared" si="7"/>
        <v>1.4999999999999999E-2</v>
      </c>
    </row>
    <row r="468" spans="1:83" ht="13.5" customHeight="1">
      <c r="A468" s="3" t="s">
        <v>520</v>
      </c>
      <c r="B468" t="s">
        <v>1136</v>
      </c>
      <c r="C468" s="9" t="s">
        <v>2077</v>
      </c>
      <c r="D468" s="3" t="s">
        <v>1137</v>
      </c>
      <c r="E468" s="3" t="s">
        <v>1138</v>
      </c>
      <c r="F468" s="3" t="s">
        <v>836</v>
      </c>
      <c r="G468" s="3" t="s">
        <v>100</v>
      </c>
      <c r="H468" s="3" t="s">
        <v>89</v>
      </c>
      <c r="I468" s="3" t="s">
        <v>90</v>
      </c>
      <c r="J468" s="3" t="s">
        <v>1139</v>
      </c>
      <c r="K468" s="3" t="s">
        <v>92</v>
      </c>
      <c r="L468" s="3" t="s">
        <v>93</v>
      </c>
      <c r="M468" s="3" t="s">
        <v>94</v>
      </c>
      <c r="N468" s="2">
        <v>1000000</v>
      </c>
      <c r="O468" s="2">
        <v>525600.9</v>
      </c>
      <c r="P468" s="10">
        <v>1</v>
      </c>
      <c r="Q468" s="2">
        <v>1000000</v>
      </c>
      <c r="R468" s="2">
        <v>525600.9</v>
      </c>
      <c r="S468" s="3" t="s">
        <v>94</v>
      </c>
      <c r="T468" s="2">
        <v>237099.1</v>
      </c>
      <c r="U468" s="2">
        <v>237099.1</v>
      </c>
      <c r="V468" s="2">
        <v>3006.55</v>
      </c>
      <c r="W468" s="11">
        <v>1</v>
      </c>
      <c r="X468" s="2">
        <v>237099.1</v>
      </c>
      <c r="Y468" s="2">
        <v>237099.1</v>
      </c>
      <c r="Z468" s="2">
        <v>3006.55</v>
      </c>
      <c r="AA468" s="12">
        <v>5.5E-2</v>
      </c>
      <c r="AB468" s="13">
        <v>44525</v>
      </c>
      <c r="AC468" s="13">
        <v>44500</v>
      </c>
      <c r="AD468" s="2">
        <v>1</v>
      </c>
      <c r="AE468" s="2">
        <v>4</v>
      </c>
      <c r="AF468" s="3" t="s">
        <v>95</v>
      </c>
      <c r="AG468" s="2">
        <v>0</v>
      </c>
      <c r="AH468" s="3" t="s">
        <v>95</v>
      </c>
      <c r="AI468" s="3" t="s">
        <v>95</v>
      </c>
      <c r="AJ468" s="2">
        <v>1</v>
      </c>
      <c r="AK468" s="2">
        <v>1608.2064205786362</v>
      </c>
      <c r="AL468" s="2">
        <v>0</v>
      </c>
      <c r="AM468" s="2">
        <v>20.392962325840543</v>
      </c>
      <c r="AN468" s="2">
        <v>1628.5993829044767</v>
      </c>
      <c r="AO468" s="2">
        <v>1608.2064205786362</v>
      </c>
      <c r="AP468" s="2">
        <v>0</v>
      </c>
      <c r="AQ468" s="2">
        <v>20.392962325840543</v>
      </c>
      <c r="AR468" s="2">
        <v>1628.5993829044767</v>
      </c>
      <c r="AS468" s="2">
        <v>189679.28</v>
      </c>
      <c r="AT468" s="2">
        <v>0</v>
      </c>
      <c r="AU468" s="2">
        <v>2405.2399999999998</v>
      </c>
      <c r="AV468" s="2">
        <v>192084.52000000002</v>
      </c>
      <c r="AW468" s="2">
        <v>1608.2064205786362</v>
      </c>
      <c r="AX468" s="2">
        <v>0</v>
      </c>
      <c r="AY468" s="2">
        <v>20.392962325840543</v>
      </c>
      <c r="AZ468" s="2">
        <v>1628.5993829044767</v>
      </c>
      <c r="BA468" s="2">
        <v>8184.3232949667381</v>
      </c>
      <c r="BB468" s="2">
        <v>0</v>
      </c>
      <c r="BC468" s="2">
        <v>103.78182457243511</v>
      </c>
      <c r="BD468" s="2">
        <v>8288.1051195391719</v>
      </c>
      <c r="BE468" s="2">
        <v>8184.3232949667381</v>
      </c>
      <c r="BF468" s="2">
        <v>0</v>
      </c>
      <c r="BG468" s="2">
        <v>103.78182457243511</v>
      </c>
      <c r="BH468" s="2">
        <v>8288.1051195391719</v>
      </c>
      <c r="BI468" s="2">
        <v>965296.82384800003</v>
      </c>
      <c r="BJ468" s="2">
        <v>0</v>
      </c>
      <c r="BK468" s="2">
        <v>12240.506883999999</v>
      </c>
      <c r="BL468" s="2">
        <v>977537.33073200018</v>
      </c>
      <c r="BM468" s="2">
        <v>8184.3232949667381</v>
      </c>
      <c r="BN468" s="2">
        <v>0</v>
      </c>
      <c r="BO468" s="2">
        <v>103.78182457243511</v>
      </c>
      <c r="BP468" s="2">
        <v>8288.1051195391719</v>
      </c>
      <c r="BQ468" s="2" t="s">
        <v>96</v>
      </c>
      <c r="BR468" s="1">
        <v>1.4999999999999999E-2</v>
      </c>
      <c r="BS468" s="1">
        <v>3.5000000000000003E-2</v>
      </c>
      <c r="BT468" s="1">
        <v>0.26500000000000001</v>
      </c>
      <c r="BU468" s="2">
        <v>3556.4865</v>
      </c>
      <c r="BV468" s="2">
        <v>8298.4685000000009</v>
      </c>
      <c r="BW468" s="2">
        <v>62831.261500000008</v>
      </c>
      <c r="BX468" s="2">
        <v>3556.4865</v>
      </c>
      <c r="BY468" s="2">
        <v>3556.4865</v>
      </c>
      <c r="BZ468" s="2">
        <v>3556.4865</v>
      </c>
      <c r="CA468" s="2">
        <v>8298.4685000000009</v>
      </c>
      <c r="CB468" s="2">
        <v>62831.261500000008</v>
      </c>
      <c r="CC468" s="2">
        <v>3556.4865</v>
      </c>
      <c r="CD468" s="2">
        <v>3556.4865</v>
      </c>
      <c r="CE468" s="1">
        <f t="shared" si="7"/>
        <v>1.4999999999999999E-2</v>
      </c>
    </row>
    <row r="469" spans="1:83" ht="13.5" customHeight="1">
      <c r="A469" s="3" t="s">
        <v>520</v>
      </c>
      <c r="B469" t="s">
        <v>1140</v>
      </c>
      <c r="C469" s="9" t="s">
        <v>2078</v>
      </c>
      <c r="D469" s="3" t="s">
        <v>1137</v>
      </c>
      <c r="E469" s="3" t="s">
        <v>1138</v>
      </c>
      <c r="F469" s="3" t="s">
        <v>836</v>
      </c>
      <c r="G469" s="3" t="s">
        <v>100</v>
      </c>
      <c r="H469" s="3" t="s">
        <v>89</v>
      </c>
      <c r="I469" s="3" t="s">
        <v>90</v>
      </c>
      <c r="J469" s="3" t="s">
        <v>1139</v>
      </c>
      <c r="K469" s="3" t="s">
        <v>92</v>
      </c>
      <c r="L469" s="3" t="s">
        <v>93</v>
      </c>
      <c r="M469" s="3" t="s">
        <v>94</v>
      </c>
      <c r="N469" s="2">
        <v>1000000</v>
      </c>
      <c r="O469" s="2">
        <v>525600.9</v>
      </c>
      <c r="P469" s="10">
        <v>1</v>
      </c>
      <c r="Q469" s="2">
        <v>1000000</v>
      </c>
      <c r="R469" s="2">
        <v>525600.9</v>
      </c>
      <c r="S469" s="3" t="s">
        <v>94</v>
      </c>
      <c r="T469" s="2">
        <v>237300</v>
      </c>
      <c r="U469" s="2">
        <v>237300</v>
      </c>
      <c r="V469" s="2">
        <v>3009.1</v>
      </c>
      <c r="W469" s="11">
        <v>1</v>
      </c>
      <c r="X469" s="2">
        <v>237300</v>
      </c>
      <c r="Y469" s="2">
        <v>237300</v>
      </c>
      <c r="Z469" s="2">
        <v>3009.1</v>
      </c>
      <c r="AA469" s="12">
        <v>5.5E-2</v>
      </c>
      <c r="AB469" s="13">
        <v>44525</v>
      </c>
      <c r="AC469" s="13">
        <v>44500</v>
      </c>
      <c r="AD469" s="2">
        <v>1</v>
      </c>
      <c r="AE469" s="2">
        <v>4</v>
      </c>
      <c r="AF469" s="3" t="s">
        <v>95</v>
      </c>
      <c r="AG469" s="2">
        <v>0</v>
      </c>
      <c r="AH469" s="3" t="s">
        <v>95</v>
      </c>
      <c r="AI469" s="3" t="s">
        <v>95</v>
      </c>
      <c r="AJ469" s="2">
        <v>1</v>
      </c>
      <c r="AK469" s="2">
        <v>1609.5690941184944</v>
      </c>
      <c r="AL469" s="2">
        <v>0</v>
      </c>
      <c r="AM469" s="2">
        <v>20.410258580328534</v>
      </c>
      <c r="AN469" s="2">
        <v>1629.9793526988228</v>
      </c>
      <c r="AO469" s="2">
        <v>1609.5690941184944</v>
      </c>
      <c r="AP469" s="2">
        <v>0</v>
      </c>
      <c r="AQ469" s="2">
        <v>20.410258580328534</v>
      </c>
      <c r="AR469" s="2">
        <v>1629.9793526988228</v>
      </c>
      <c r="AS469" s="2">
        <v>189840</v>
      </c>
      <c r="AT469" s="2">
        <v>0</v>
      </c>
      <c r="AU469" s="2">
        <v>2407.2799999999997</v>
      </c>
      <c r="AV469" s="2">
        <v>192247.28</v>
      </c>
      <c r="AW469" s="2">
        <v>1609.5690941184944</v>
      </c>
      <c r="AX469" s="2">
        <v>0</v>
      </c>
      <c r="AY469" s="2">
        <v>20.410258580328534</v>
      </c>
      <c r="AZ469" s="2">
        <v>1629.9793526988228</v>
      </c>
      <c r="BA469" s="2">
        <v>8191.2580768784301</v>
      </c>
      <c r="BB469" s="2">
        <v>0</v>
      </c>
      <c r="BC469" s="2">
        <v>103.86984694114994</v>
      </c>
      <c r="BD469" s="2">
        <v>8295.1279238195802</v>
      </c>
      <c r="BE469" s="2">
        <v>8191.2580768784301</v>
      </c>
      <c r="BF469" s="2">
        <v>0</v>
      </c>
      <c r="BG469" s="2">
        <v>103.86984694114994</v>
      </c>
      <c r="BH469" s="2">
        <v>8295.1279238195802</v>
      </c>
      <c r="BI469" s="2">
        <v>966114.74400000006</v>
      </c>
      <c r="BJ469" s="2">
        <v>0</v>
      </c>
      <c r="BK469" s="2">
        <v>12250.888647999998</v>
      </c>
      <c r="BL469" s="2">
        <v>978365.63264800003</v>
      </c>
      <c r="BM469" s="2">
        <v>8191.2580768784301</v>
      </c>
      <c r="BN469" s="2">
        <v>0</v>
      </c>
      <c r="BO469" s="2">
        <v>103.86984694114994</v>
      </c>
      <c r="BP469" s="2">
        <v>8295.1279238195802</v>
      </c>
      <c r="BQ469" s="2" t="s">
        <v>96</v>
      </c>
      <c r="BR469" s="1">
        <v>1.4999999999999999E-2</v>
      </c>
      <c r="BS469" s="1">
        <v>3.5000000000000003E-2</v>
      </c>
      <c r="BT469" s="1">
        <v>0.26500000000000001</v>
      </c>
      <c r="BU469" s="2">
        <v>3559.5</v>
      </c>
      <c r="BV469" s="2">
        <v>8305.5</v>
      </c>
      <c r="BW469" s="2">
        <v>62884.5</v>
      </c>
      <c r="BX469" s="2">
        <v>3559.5</v>
      </c>
      <c r="BY469" s="2">
        <v>3559.5</v>
      </c>
      <c r="BZ469" s="2">
        <v>3559.5</v>
      </c>
      <c r="CA469" s="2">
        <v>8305.5</v>
      </c>
      <c r="CB469" s="2">
        <v>62884.5</v>
      </c>
      <c r="CC469" s="2">
        <v>3559.5</v>
      </c>
      <c r="CD469" s="2">
        <v>3559.5</v>
      </c>
      <c r="CE469" s="1">
        <f t="shared" si="7"/>
        <v>1.4999999999999999E-2</v>
      </c>
    </row>
    <row r="470" spans="1:83" ht="13.5" customHeight="1">
      <c r="A470" s="3" t="s">
        <v>520</v>
      </c>
      <c r="B470" t="s">
        <v>1141</v>
      </c>
      <c r="C470" s="9" t="s">
        <v>2079</v>
      </c>
      <c r="D470" s="3" t="s">
        <v>1142</v>
      </c>
      <c r="E470" s="3" t="s">
        <v>1143</v>
      </c>
      <c r="F470" s="3" t="s">
        <v>836</v>
      </c>
      <c r="G470" s="3" t="s">
        <v>100</v>
      </c>
      <c r="H470" s="3" t="s">
        <v>89</v>
      </c>
      <c r="I470" s="3" t="s">
        <v>90</v>
      </c>
      <c r="J470" s="3" t="s">
        <v>1144</v>
      </c>
      <c r="K470" s="3" t="s">
        <v>92</v>
      </c>
      <c r="L470" s="3" t="s">
        <v>93</v>
      </c>
      <c r="M470" s="3" t="s">
        <v>94</v>
      </c>
      <c r="N470" s="2">
        <v>1000000</v>
      </c>
      <c r="O470" s="2">
        <v>250348.18</v>
      </c>
      <c r="P470" s="10">
        <v>1</v>
      </c>
      <c r="Q470" s="2">
        <v>1000000</v>
      </c>
      <c r="R470" s="2">
        <v>250348.18</v>
      </c>
      <c r="S470" s="3" t="s">
        <v>94</v>
      </c>
      <c r="T470" s="2">
        <v>749651.82</v>
      </c>
      <c r="U470" s="2">
        <v>749651.82</v>
      </c>
      <c r="V470" s="2">
        <v>9506</v>
      </c>
      <c r="W470" s="11">
        <v>1</v>
      </c>
      <c r="X470" s="2">
        <v>749651.82</v>
      </c>
      <c r="Y470" s="2">
        <v>749651.82</v>
      </c>
      <c r="Z470" s="2">
        <v>9506</v>
      </c>
      <c r="AA470" s="12">
        <v>5.5E-2</v>
      </c>
      <c r="AB470" s="13">
        <v>44525</v>
      </c>
      <c r="AC470" s="13">
        <v>44500</v>
      </c>
      <c r="AD470" s="2">
        <v>1</v>
      </c>
      <c r="AE470" s="2">
        <v>4</v>
      </c>
      <c r="AF470" s="3" t="s">
        <v>95</v>
      </c>
      <c r="AG470" s="2">
        <v>0</v>
      </c>
      <c r="AH470" s="3" t="s">
        <v>95</v>
      </c>
      <c r="AI470" s="3" t="s">
        <v>95</v>
      </c>
      <c r="AJ470" s="2">
        <v>1</v>
      </c>
      <c r="AK470" s="2">
        <v>5084.7720220045539</v>
      </c>
      <c r="AL470" s="2">
        <v>0</v>
      </c>
      <c r="AM470" s="2">
        <v>64.477723593301334</v>
      </c>
      <c r="AN470" s="2">
        <v>5149.2497455978555</v>
      </c>
      <c r="AO470" s="2">
        <v>5084.7720220045539</v>
      </c>
      <c r="AP470" s="2">
        <v>0</v>
      </c>
      <c r="AQ470" s="2">
        <v>64.477723593301334</v>
      </c>
      <c r="AR470" s="2">
        <v>5149.2497455978555</v>
      </c>
      <c r="AS470" s="2">
        <v>599721.45600000001</v>
      </c>
      <c r="AT470" s="2">
        <v>0</v>
      </c>
      <c r="AU470" s="2">
        <v>7604.7999999999993</v>
      </c>
      <c r="AV470" s="2">
        <v>607326.25599999994</v>
      </c>
      <c r="AW470" s="2">
        <v>5084.7720220045539</v>
      </c>
      <c r="AX470" s="2">
        <v>0</v>
      </c>
      <c r="AY470" s="2">
        <v>64.477723593301334</v>
      </c>
      <c r="AZ470" s="2">
        <v>5149.2497455978555</v>
      </c>
      <c r="BA470" s="2">
        <v>25876.913297183375</v>
      </c>
      <c r="BB470" s="2">
        <v>0</v>
      </c>
      <c r="BC470" s="2">
        <v>328.13358313866985</v>
      </c>
      <c r="BD470" s="2">
        <v>26205.046880322046</v>
      </c>
      <c r="BE470" s="2">
        <v>25876.913297183375</v>
      </c>
      <c r="BF470" s="2">
        <v>0</v>
      </c>
      <c r="BG470" s="2">
        <v>328.13358313866985</v>
      </c>
      <c r="BH470" s="2">
        <v>26205.046880322046</v>
      </c>
      <c r="BI470" s="2">
        <v>3052042.4617296001</v>
      </c>
      <c r="BJ470" s="2">
        <v>0</v>
      </c>
      <c r="BK470" s="2">
        <v>38701.587679999997</v>
      </c>
      <c r="BL470" s="2">
        <v>3090744.0494096</v>
      </c>
      <c r="BM470" s="2">
        <v>25876.913297183375</v>
      </c>
      <c r="BN470" s="2">
        <v>0</v>
      </c>
      <c r="BO470" s="2">
        <v>328.13358313866985</v>
      </c>
      <c r="BP470" s="2">
        <v>26205.046880322046</v>
      </c>
      <c r="BQ470" s="2" t="s">
        <v>96</v>
      </c>
      <c r="BR470" s="1">
        <v>1.4999999999999999E-2</v>
      </c>
      <c r="BS470" s="1">
        <v>3.5000000000000003E-2</v>
      </c>
      <c r="BT470" s="1">
        <v>0.26500000000000001</v>
      </c>
      <c r="BU470" s="2">
        <v>11244.777299999998</v>
      </c>
      <c r="BV470" s="2">
        <v>26237.813700000002</v>
      </c>
      <c r="BW470" s="2">
        <v>198657.7323</v>
      </c>
      <c r="BX470" s="2">
        <v>11244.777299999998</v>
      </c>
      <c r="BY470" s="2">
        <v>11244.777299999998</v>
      </c>
      <c r="BZ470" s="2">
        <v>11244.777299999998</v>
      </c>
      <c r="CA470" s="2">
        <v>26237.813700000002</v>
      </c>
      <c r="CB470" s="2">
        <v>198657.7323</v>
      </c>
      <c r="CC470" s="2">
        <v>11244.777299999998</v>
      </c>
      <c r="CD470" s="2">
        <v>11244.777299999998</v>
      </c>
      <c r="CE470" s="1">
        <f t="shared" si="7"/>
        <v>1.4999999999999998E-2</v>
      </c>
    </row>
    <row r="471" spans="1:83" ht="13.5" customHeight="1">
      <c r="A471" s="3" t="s">
        <v>520</v>
      </c>
      <c r="B471" t="s">
        <v>1145</v>
      </c>
      <c r="C471" s="9" t="s">
        <v>2080</v>
      </c>
      <c r="D471" s="3" t="s">
        <v>1146</v>
      </c>
      <c r="E471" s="3" t="s">
        <v>1147</v>
      </c>
      <c r="F471" s="3" t="s">
        <v>836</v>
      </c>
      <c r="G471" s="3" t="s">
        <v>100</v>
      </c>
      <c r="H471" s="3" t="s">
        <v>89</v>
      </c>
      <c r="I471" s="3" t="s">
        <v>90</v>
      </c>
      <c r="J471" s="3" t="s">
        <v>1148</v>
      </c>
      <c r="K471" s="3" t="s">
        <v>92</v>
      </c>
      <c r="L471" s="3" t="s">
        <v>93</v>
      </c>
      <c r="M471" s="3" t="s">
        <v>94</v>
      </c>
      <c r="N471" s="2">
        <v>3000000</v>
      </c>
      <c r="O471" s="2">
        <v>1661757.4</v>
      </c>
      <c r="P471" s="10">
        <v>1</v>
      </c>
      <c r="Q471" s="2">
        <v>3000000</v>
      </c>
      <c r="R471" s="2">
        <v>1661757.4</v>
      </c>
      <c r="S471" s="3" t="s">
        <v>94</v>
      </c>
      <c r="T471" s="2">
        <v>1338242.6000000001</v>
      </c>
      <c r="U471" s="2">
        <v>1338242.6000000001</v>
      </c>
      <c r="V471" s="2">
        <v>16969.66</v>
      </c>
      <c r="W471" s="11">
        <v>1</v>
      </c>
      <c r="X471" s="2">
        <v>1338242.6000000001</v>
      </c>
      <c r="Y471" s="2">
        <v>1338242.6000000001</v>
      </c>
      <c r="Z471" s="2">
        <v>16969.66</v>
      </c>
      <c r="AA471" s="12">
        <v>5.5E-2</v>
      </c>
      <c r="AB471" s="13">
        <v>44525</v>
      </c>
      <c r="AC471" s="13">
        <v>44500</v>
      </c>
      <c r="AD471" s="2">
        <v>1</v>
      </c>
      <c r="AE471" s="2">
        <v>4</v>
      </c>
      <c r="AF471" s="3" t="s">
        <v>95</v>
      </c>
      <c r="AG471" s="2">
        <v>0</v>
      </c>
      <c r="AH471" s="3" t="s">
        <v>95</v>
      </c>
      <c r="AI471" s="3" t="s">
        <v>95</v>
      </c>
      <c r="AJ471" s="2">
        <v>1</v>
      </c>
      <c r="AK471" s="2">
        <v>9077.0919906986055</v>
      </c>
      <c r="AL471" s="2">
        <v>0</v>
      </c>
      <c r="AM471" s="2">
        <v>115.10257173914391</v>
      </c>
      <c r="AN471" s="2">
        <v>9192.1945624377495</v>
      </c>
      <c r="AO471" s="2">
        <v>9077.0919906986055</v>
      </c>
      <c r="AP471" s="2">
        <v>0</v>
      </c>
      <c r="AQ471" s="2">
        <v>115.10257173914391</v>
      </c>
      <c r="AR471" s="2">
        <v>9192.1945624377495</v>
      </c>
      <c r="AS471" s="2">
        <v>1070594.08</v>
      </c>
      <c r="AT471" s="2">
        <v>0</v>
      </c>
      <c r="AU471" s="2">
        <v>13575.727999999999</v>
      </c>
      <c r="AV471" s="2">
        <v>1084169.8080000002</v>
      </c>
      <c r="AW471" s="2">
        <v>9077.0919906986055</v>
      </c>
      <c r="AX471" s="2">
        <v>0</v>
      </c>
      <c r="AY471" s="2">
        <v>115.10257173914391</v>
      </c>
      <c r="AZ471" s="2">
        <v>9192.1945624377495</v>
      </c>
      <c r="BA471" s="2">
        <v>46194.228849864274</v>
      </c>
      <c r="BB471" s="2">
        <v>0</v>
      </c>
      <c r="BC471" s="2">
        <v>585.76849783767727</v>
      </c>
      <c r="BD471" s="2">
        <v>46779.997347701952</v>
      </c>
      <c r="BE471" s="2">
        <v>46194.228849864274</v>
      </c>
      <c r="BF471" s="2">
        <v>0</v>
      </c>
      <c r="BG471" s="2">
        <v>585.76849783767727</v>
      </c>
      <c r="BH471" s="2">
        <v>46779.997347701952</v>
      </c>
      <c r="BI471" s="2">
        <v>5448360.3325280007</v>
      </c>
      <c r="BJ471" s="2">
        <v>0</v>
      </c>
      <c r="BK471" s="2">
        <v>69088.237364799992</v>
      </c>
      <c r="BL471" s="2">
        <v>5517448.5698928013</v>
      </c>
      <c r="BM471" s="2">
        <v>46194.228849864274</v>
      </c>
      <c r="BN471" s="2">
        <v>0</v>
      </c>
      <c r="BO471" s="2">
        <v>585.76849783767727</v>
      </c>
      <c r="BP471" s="2">
        <v>46779.997347701952</v>
      </c>
      <c r="BQ471" s="2" t="s">
        <v>96</v>
      </c>
      <c r="BR471" s="1">
        <v>1.4999999999999999E-2</v>
      </c>
      <c r="BS471" s="1">
        <v>3.5000000000000003E-2</v>
      </c>
      <c r="BT471" s="1">
        <v>0.26500000000000001</v>
      </c>
      <c r="BU471" s="2">
        <v>20073.638999999999</v>
      </c>
      <c r="BV471" s="2">
        <v>46838.491000000009</v>
      </c>
      <c r="BW471" s="2">
        <v>354634.28900000005</v>
      </c>
      <c r="BX471" s="2">
        <v>20073.638999999999</v>
      </c>
      <c r="BY471" s="2">
        <v>20073.638999999999</v>
      </c>
      <c r="BZ471" s="2">
        <v>20073.638999999999</v>
      </c>
      <c r="CA471" s="2">
        <v>46838.491000000009</v>
      </c>
      <c r="CB471" s="2">
        <v>354634.28900000005</v>
      </c>
      <c r="CC471" s="2">
        <v>20073.638999999999</v>
      </c>
      <c r="CD471" s="2">
        <v>20073.638999999999</v>
      </c>
      <c r="CE471" s="1">
        <f t="shared" si="7"/>
        <v>1.4999999999999998E-2</v>
      </c>
    </row>
    <row r="472" spans="1:83" ht="13.5" customHeight="1">
      <c r="A472" s="3" t="s">
        <v>520</v>
      </c>
      <c r="B472" t="s">
        <v>1149</v>
      </c>
      <c r="C472" s="9" t="s">
        <v>2081</v>
      </c>
      <c r="D472" s="3" t="s">
        <v>1150</v>
      </c>
      <c r="E472" s="3" t="s">
        <v>1151</v>
      </c>
      <c r="F472" s="3" t="s">
        <v>836</v>
      </c>
      <c r="G472" s="3" t="s">
        <v>100</v>
      </c>
      <c r="H472" s="3" t="s">
        <v>89</v>
      </c>
      <c r="I472" s="3" t="s">
        <v>90</v>
      </c>
      <c r="J472" s="3" t="s">
        <v>1152</v>
      </c>
      <c r="K472" s="3" t="s">
        <v>92</v>
      </c>
      <c r="L472" s="3" t="s">
        <v>93</v>
      </c>
      <c r="M472" s="3" t="s">
        <v>94</v>
      </c>
      <c r="N472" s="2">
        <v>2000000</v>
      </c>
      <c r="O472" s="2">
        <v>864664.75</v>
      </c>
      <c r="P472" s="10">
        <v>1</v>
      </c>
      <c r="Q472" s="2">
        <v>2000000</v>
      </c>
      <c r="R472" s="2">
        <v>864664.75</v>
      </c>
      <c r="S472" s="3" t="s">
        <v>94</v>
      </c>
      <c r="T472" s="2">
        <v>1135335.25</v>
      </c>
      <c r="U472" s="2">
        <v>1135335.25</v>
      </c>
      <c r="V472" s="2">
        <v>14396.68</v>
      </c>
      <c r="W472" s="11">
        <v>1</v>
      </c>
      <c r="X472" s="2">
        <v>1135335.25</v>
      </c>
      <c r="Y472" s="2">
        <v>1135335.25</v>
      </c>
      <c r="Z472" s="2">
        <v>14396.68</v>
      </c>
      <c r="AA472" s="12">
        <v>5.5E-2</v>
      </c>
      <c r="AB472" s="13">
        <v>44525</v>
      </c>
      <c r="AC472" s="13">
        <v>44500</v>
      </c>
      <c r="AD472" s="2">
        <v>1</v>
      </c>
      <c r="AE472" s="2">
        <v>4</v>
      </c>
      <c r="AF472" s="3" t="s">
        <v>95</v>
      </c>
      <c r="AG472" s="2">
        <v>0</v>
      </c>
      <c r="AH472" s="3" t="s">
        <v>95</v>
      </c>
      <c r="AI472" s="3" t="s">
        <v>95</v>
      </c>
      <c r="AJ472" s="2">
        <v>1</v>
      </c>
      <c r="AK472" s="2">
        <v>7700.8029071356705</v>
      </c>
      <c r="AL472" s="2">
        <v>0</v>
      </c>
      <c r="AM472" s="2">
        <v>97.650447475405997</v>
      </c>
      <c r="AN472" s="2">
        <v>7798.4533546110761</v>
      </c>
      <c r="AO472" s="2">
        <v>7700.8029071356705</v>
      </c>
      <c r="AP472" s="2">
        <v>0</v>
      </c>
      <c r="AQ472" s="2">
        <v>97.650447475405997</v>
      </c>
      <c r="AR472" s="2">
        <v>7798.4533546110761</v>
      </c>
      <c r="AS472" s="2">
        <v>908268.2</v>
      </c>
      <c r="AT472" s="2">
        <v>0</v>
      </c>
      <c r="AU472" s="2">
        <v>11517.343999999999</v>
      </c>
      <c r="AV472" s="2">
        <v>919785.54399999999</v>
      </c>
      <c r="AW472" s="2">
        <v>7700.8029071356705</v>
      </c>
      <c r="AX472" s="2">
        <v>0</v>
      </c>
      <c r="AY472" s="2">
        <v>97.650447475405997</v>
      </c>
      <c r="AZ472" s="2">
        <v>7798.4533546110761</v>
      </c>
      <c r="BA472" s="2">
        <v>39190.156074704144</v>
      </c>
      <c r="BB472" s="2">
        <v>0</v>
      </c>
      <c r="BC472" s="2">
        <v>496.9528922470887</v>
      </c>
      <c r="BD472" s="2">
        <v>39687.108966951229</v>
      </c>
      <c r="BE472" s="2">
        <v>39190.156074704144</v>
      </c>
      <c r="BF472" s="2">
        <v>0</v>
      </c>
      <c r="BG472" s="2">
        <v>496.9528922470887</v>
      </c>
      <c r="BH472" s="2">
        <v>39687.108966951229</v>
      </c>
      <c r="BI472" s="2">
        <v>4622267.6966199996</v>
      </c>
      <c r="BJ472" s="2">
        <v>0</v>
      </c>
      <c r="BK472" s="2">
        <v>58612.915350399999</v>
      </c>
      <c r="BL472" s="2">
        <v>4680880.6119704004</v>
      </c>
      <c r="BM472" s="2">
        <v>39190.156074704144</v>
      </c>
      <c r="BN472" s="2">
        <v>0</v>
      </c>
      <c r="BO472" s="2">
        <v>496.9528922470887</v>
      </c>
      <c r="BP472" s="2">
        <v>39687.108966951229</v>
      </c>
      <c r="BQ472" s="2" t="s">
        <v>96</v>
      </c>
      <c r="BR472" s="1">
        <v>1.4999999999999999E-2</v>
      </c>
      <c r="BS472" s="1">
        <v>3.5000000000000003E-2</v>
      </c>
      <c r="BT472" s="1">
        <v>0.26500000000000001</v>
      </c>
      <c r="BU472" s="2">
        <v>17030.028749999998</v>
      </c>
      <c r="BV472" s="2">
        <v>39736.733750000007</v>
      </c>
      <c r="BW472" s="2">
        <v>300863.84125</v>
      </c>
      <c r="BX472" s="2">
        <v>17030.028749999998</v>
      </c>
      <c r="BY472" s="2">
        <v>17030.028749999998</v>
      </c>
      <c r="BZ472" s="2">
        <v>17030.028749999998</v>
      </c>
      <c r="CA472" s="2">
        <v>39736.733750000007</v>
      </c>
      <c r="CB472" s="2">
        <v>300863.84125</v>
      </c>
      <c r="CC472" s="2">
        <v>17030.028749999998</v>
      </c>
      <c r="CD472" s="2">
        <v>17030.028749999998</v>
      </c>
      <c r="CE472" s="1">
        <f t="shared" si="7"/>
        <v>1.4999999999999998E-2</v>
      </c>
    </row>
    <row r="473" spans="1:83" ht="13.5" customHeight="1">
      <c r="A473" s="3" t="s">
        <v>520</v>
      </c>
      <c r="B473" t="s">
        <v>1153</v>
      </c>
      <c r="C473" s="9" t="s">
        <v>2082</v>
      </c>
      <c r="D473" s="3" t="s">
        <v>1154</v>
      </c>
      <c r="E473" s="3" t="s">
        <v>1155</v>
      </c>
      <c r="F473" s="3" t="s">
        <v>836</v>
      </c>
      <c r="G473" s="3" t="s">
        <v>100</v>
      </c>
      <c r="H473" s="3" t="s">
        <v>89</v>
      </c>
      <c r="I473" s="3" t="s">
        <v>90</v>
      </c>
      <c r="J473" s="3" t="s">
        <v>1156</v>
      </c>
      <c r="K473" s="3" t="s">
        <v>92</v>
      </c>
      <c r="L473" s="3" t="s">
        <v>93</v>
      </c>
      <c r="M473" s="3" t="s">
        <v>94</v>
      </c>
      <c r="N473" s="2">
        <v>500000</v>
      </c>
      <c r="O473" s="2">
        <v>123766.06</v>
      </c>
      <c r="P473" s="10">
        <v>1</v>
      </c>
      <c r="Q473" s="2">
        <v>500000</v>
      </c>
      <c r="R473" s="2">
        <v>123766.06</v>
      </c>
      <c r="S473" s="3" t="s">
        <v>94</v>
      </c>
      <c r="T473" s="2">
        <v>376233.94</v>
      </c>
      <c r="U473" s="2">
        <v>376233.94</v>
      </c>
      <c r="V473" s="2">
        <v>4770.8599999999997</v>
      </c>
      <c r="W473" s="11">
        <v>1</v>
      </c>
      <c r="X473" s="2">
        <v>376233.94</v>
      </c>
      <c r="Y473" s="2">
        <v>376233.94</v>
      </c>
      <c r="Z473" s="2">
        <v>4770.8599999999997</v>
      </c>
      <c r="AA473" s="12">
        <v>5.5E-2</v>
      </c>
      <c r="AB473" s="13">
        <v>44525</v>
      </c>
      <c r="AC473" s="13">
        <v>44500</v>
      </c>
      <c r="AD473" s="2">
        <v>1</v>
      </c>
      <c r="AE473" s="2">
        <v>4</v>
      </c>
      <c r="AF473" s="3" t="s">
        <v>95</v>
      </c>
      <c r="AG473" s="2">
        <v>0</v>
      </c>
      <c r="AH473" s="3" t="s">
        <v>95</v>
      </c>
      <c r="AI473" s="3" t="s">
        <v>95</v>
      </c>
      <c r="AJ473" s="2">
        <v>1</v>
      </c>
      <c r="AK473" s="2">
        <v>2551.9364601029583</v>
      </c>
      <c r="AL473" s="2">
        <v>0</v>
      </c>
      <c r="AM473" s="2">
        <v>32.360003406515631</v>
      </c>
      <c r="AN473" s="2">
        <v>2584.2964635094741</v>
      </c>
      <c r="AO473" s="2">
        <v>2551.9364601029583</v>
      </c>
      <c r="AP473" s="2">
        <v>0</v>
      </c>
      <c r="AQ473" s="2">
        <v>32.360003406515631</v>
      </c>
      <c r="AR473" s="2">
        <v>2584.2964635094741</v>
      </c>
      <c r="AS473" s="2">
        <v>300987.152</v>
      </c>
      <c r="AT473" s="2">
        <v>0</v>
      </c>
      <c r="AU473" s="2">
        <v>3816.6879999999996</v>
      </c>
      <c r="AV473" s="2">
        <v>304803.83999999997</v>
      </c>
      <c r="AW473" s="2">
        <v>2551.9364601029583</v>
      </c>
      <c r="AX473" s="2">
        <v>0</v>
      </c>
      <c r="AY473" s="2">
        <v>32.360003406515631</v>
      </c>
      <c r="AZ473" s="2">
        <v>2584.2964635094741</v>
      </c>
      <c r="BA473" s="2">
        <v>12987.059839109967</v>
      </c>
      <c r="BB473" s="2">
        <v>0</v>
      </c>
      <c r="BC473" s="2">
        <v>164.6832933360987</v>
      </c>
      <c r="BD473" s="2">
        <v>13151.743132446065</v>
      </c>
      <c r="BE473" s="2">
        <v>12987.059839109967</v>
      </c>
      <c r="BF473" s="2">
        <v>0</v>
      </c>
      <c r="BG473" s="2">
        <v>164.6832933360987</v>
      </c>
      <c r="BH473" s="2">
        <v>13151.743132446065</v>
      </c>
      <c r="BI473" s="2">
        <v>1531753.7152432001</v>
      </c>
      <c r="BJ473" s="2">
        <v>0</v>
      </c>
      <c r="BK473" s="2">
        <v>19423.506900799999</v>
      </c>
      <c r="BL473" s="2">
        <v>1551177.222144</v>
      </c>
      <c r="BM473" s="2">
        <v>12987.059839109967</v>
      </c>
      <c r="BN473" s="2">
        <v>0</v>
      </c>
      <c r="BO473" s="2">
        <v>164.6832933360987</v>
      </c>
      <c r="BP473" s="2">
        <v>13151.743132446065</v>
      </c>
      <c r="BQ473" s="2" t="s">
        <v>96</v>
      </c>
      <c r="BR473" s="1">
        <v>1.4999999999999999E-2</v>
      </c>
      <c r="BS473" s="1">
        <v>3.5000000000000003E-2</v>
      </c>
      <c r="BT473" s="1">
        <v>0.26500000000000001</v>
      </c>
      <c r="BU473" s="2">
        <v>5643.5091000000002</v>
      </c>
      <c r="BV473" s="2">
        <v>13168.187900000001</v>
      </c>
      <c r="BW473" s="2">
        <v>99701.994100000011</v>
      </c>
      <c r="BX473" s="2">
        <v>5643.5091000000002</v>
      </c>
      <c r="BY473" s="2">
        <v>5643.5091000000002</v>
      </c>
      <c r="BZ473" s="2">
        <v>5643.5091000000002</v>
      </c>
      <c r="CA473" s="2">
        <v>13168.187900000001</v>
      </c>
      <c r="CB473" s="2">
        <v>99701.994100000011</v>
      </c>
      <c r="CC473" s="2">
        <v>5643.5091000000002</v>
      </c>
      <c r="CD473" s="2">
        <v>5643.5091000000002</v>
      </c>
      <c r="CE473" s="1">
        <f t="shared" si="7"/>
        <v>1.5000000000000001E-2</v>
      </c>
    </row>
    <row r="474" spans="1:83" ht="13.5" customHeight="1">
      <c r="A474" s="3" t="s">
        <v>520</v>
      </c>
      <c r="B474" t="s">
        <v>1157</v>
      </c>
      <c r="C474" s="9" t="s">
        <v>2083</v>
      </c>
      <c r="D474" s="3" t="s">
        <v>1158</v>
      </c>
      <c r="E474" s="3" t="s">
        <v>1159</v>
      </c>
      <c r="F474" s="3" t="s">
        <v>836</v>
      </c>
      <c r="G474" s="3" t="s">
        <v>100</v>
      </c>
      <c r="H474" s="3" t="s">
        <v>89</v>
      </c>
      <c r="I474" s="3" t="s">
        <v>90</v>
      </c>
      <c r="J474" s="3" t="s">
        <v>1160</v>
      </c>
      <c r="K474" s="3" t="s">
        <v>92</v>
      </c>
      <c r="L474" s="3" t="s">
        <v>93</v>
      </c>
      <c r="M474" s="3" t="s">
        <v>94</v>
      </c>
      <c r="N474" s="2">
        <v>2000000</v>
      </c>
      <c r="O474" s="2">
        <v>1550000</v>
      </c>
      <c r="P474" s="10">
        <v>1</v>
      </c>
      <c r="Q474" s="2">
        <v>2000000</v>
      </c>
      <c r="R474" s="2">
        <v>1550000</v>
      </c>
      <c r="S474" s="3" t="s">
        <v>94</v>
      </c>
      <c r="T474" s="2">
        <v>450000</v>
      </c>
      <c r="U474" s="2">
        <v>450000</v>
      </c>
      <c r="V474" s="2">
        <v>5706.25</v>
      </c>
      <c r="W474" s="11">
        <v>1</v>
      </c>
      <c r="X474" s="2">
        <v>450000</v>
      </c>
      <c r="Y474" s="2">
        <v>450000</v>
      </c>
      <c r="Z474" s="2">
        <v>5706.25</v>
      </c>
      <c r="AA474" s="12">
        <v>5.5E-2</v>
      </c>
      <c r="AB474" s="13">
        <v>44525</v>
      </c>
      <c r="AC474" s="13">
        <v>44500</v>
      </c>
      <c r="AD474" s="2">
        <v>1</v>
      </c>
      <c r="AE474" s="2">
        <v>4</v>
      </c>
      <c r="AF474" s="3" t="s">
        <v>95</v>
      </c>
      <c r="AG474" s="2">
        <v>0</v>
      </c>
      <c r="AH474" s="3" t="s">
        <v>95</v>
      </c>
      <c r="AI474" s="3" t="s">
        <v>95</v>
      </c>
      <c r="AJ474" s="2">
        <v>1</v>
      </c>
      <c r="AK474" s="2">
        <v>3052.2802037645279</v>
      </c>
      <c r="AL474" s="2">
        <v>0</v>
      </c>
      <c r="AM474" s="2">
        <v>38.704608694958523</v>
      </c>
      <c r="AN474" s="2">
        <v>3090.9848124594864</v>
      </c>
      <c r="AO474" s="2">
        <v>3052.2802037645279</v>
      </c>
      <c r="AP474" s="2">
        <v>0</v>
      </c>
      <c r="AQ474" s="2">
        <v>38.704608694958523</v>
      </c>
      <c r="AR474" s="2">
        <v>3090.9848124594864</v>
      </c>
      <c r="AS474" s="2">
        <v>360000</v>
      </c>
      <c r="AT474" s="2">
        <v>0</v>
      </c>
      <c r="AU474" s="2">
        <v>4565</v>
      </c>
      <c r="AV474" s="2">
        <v>364565</v>
      </c>
      <c r="AW474" s="2">
        <v>3052.2802037645279</v>
      </c>
      <c r="AX474" s="2">
        <v>0</v>
      </c>
      <c r="AY474" s="2">
        <v>38.704608694958523</v>
      </c>
      <c r="AZ474" s="2">
        <v>3090.9848124594864</v>
      </c>
      <c r="BA474" s="2">
        <v>15533.359184978059</v>
      </c>
      <c r="BB474" s="2">
        <v>0</v>
      </c>
      <c r="BC474" s="2">
        <v>196.97162410951341</v>
      </c>
      <c r="BD474" s="2">
        <v>15730.330809087573</v>
      </c>
      <c r="BE474" s="2">
        <v>15533.359184978059</v>
      </c>
      <c r="BF474" s="2">
        <v>0</v>
      </c>
      <c r="BG474" s="2">
        <v>196.97162410951341</v>
      </c>
      <c r="BH474" s="2">
        <v>15730.330809087573</v>
      </c>
      <c r="BI474" s="2">
        <v>1832076</v>
      </c>
      <c r="BJ474" s="2">
        <v>0</v>
      </c>
      <c r="BK474" s="2">
        <v>23231.7415</v>
      </c>
      <c r="BL474" s="2">
        <v>1855307.7415</v>
      </c>
      <c r="BM474" s="2">
        <v>15533.359184978059</v>
      </c>
      <c r="BN474" s="2">
        <v>0</v>
      </c>
      <c r="BO474" s="2">
        <v>196.97162410951341</v>
      </c>
      <c r="BP474" s="2">
        <v>15730.330809087573</v>
      </c>
      <c r="BQ474" s="2" t="s">
        <v>96</v>
      </c>
      <c r="BR474" s="1">
        <v>1.4999999999999999E-2</v>
      </c>
      <c r="BS474" s="1">
        <v>3.5000000000000003E-2</v>
      </c>
      <c r="BT474" s="1">
        <v>0.26500000000000001</v>
      </c>
      <c r="BU474" s="2">
        <v>6750</v>
      </c>
      <c r="BV474" s="2">
        <v>15750.000000000002</v>
      </c>
      <c r="BW474" s="2">
        <v>119250</v>
      </c>
      <c r="BX474" s="2">
        <v>6750</v>
      </c>
      <c r="BY474" s="2">
        <v>6750</v>
      </c>
      <c r="BZ474" s="2">
        <v>6750</v>
      </c>
      <c r="CA474" s="2">
        <v>15750.000000000002</v>
      </c>
      <c r="CB474" s="2">
        <v>119250</v>
      </c>
      <c r="CC474" s="2">
        <v>6750</v>
      </c>
      <c r="CD474" s="2">
        <v>6750</v>
      </c>
      <c r="CE474" s="1">
        <f t="shared" si="7"/>
        <v>1.4999999999999999E-2</v>
      </c>
    </row>
    <row r="475" spans="1:83" ht="13.5" customHeight="1">
      <c r="A475" s="3" t="s">
        <v>520</v>
      </c>
      <c r="B475" t="s">
        <v>1161</v>
      </c>
      <c r="C475" s="9" t="s">
        <v>2084</v>
      </c>
      <c r="D475" s="3" t="s">
        <v>1162</v>
      </c>
      <c r="E475" s="3" t="s">
        <v>1163</v>
      </c>
      <c r="F475" s="3" t="s">
        <v>836</v>
      </c>
      <c r="G475" s="3" t="s">
        <v>100</v>
      </c>
      <c r="H475" s="3" t="s">
        <v>89</v>
      </c>
      <c r="I475" s="3" t="s">
        <v>90</v>
      </c>
      <c r="J475" s="3" t="s">
        <v>1164</v>
      </c>
      <c r="K475" s="3" t="s">
        <v>92</v>
      </c>
      <c r="L475" s="3" t="s">
        <v>93</v>
      </c>
      <c r="M475" s="3" t="s">
        <v>94</v>
      </c>
      <c r="N475" s="2">
        <v>1000000</v>
      </c>
      <c r="O475" s="2">
        <v>762934.05</v>
      </c>
      <c r="P475" s="10">
        <v>1</v>
      </c>
      <c r="Q475" s="2">
        <v>1000000</v>
      </c>
      <c r="R475" s="2">
        <v>762934.05</v>
      </c>
      <c r="S475" s="3" t="s">
        <v>94</v>
      </c>
      <c r="T475" s="2">
        <v>237065.95</v>
      </c>
      <c r="U475" s="2">
        <v>237065.95</v>
      </c>
      <c r="V475" s="2">
        <v>3006.13</v>
      </c>
      <c r="W475" s="11">
        <v>1</v>
      </c>
      <c r="X475" s="2">
        <v>237065.95</v>
      </c>
      <c r="Y475" s="2">
        <v>237065.95</v>
      </c>
      <c r="Z475" s="2">
        <v>3006.13</v>
      </c>
      <c r="AA475" s="12">
        <v>5.5E-2</v>
      </c>
      <c r="AB475" s="13">
        <v>44525</v>
      </c>
      <c r="AC475" s="13">
        <v>44500</v>
      </c>
      <c r="AD475" s="2">
        <v>1</v>
      </c>
      <c r="AE475" s="2">
        <v>4</v>
      </c>
      <c r="AF475" s="3" t="s">
        <v>95</v>
      </c>
      <c r="AG475" s="2">
        <v>0</v>
      </c>
      <c r="AH475" s="3" t="s">
        <v>95</v>
      </c>
      <c r="AI475" s="3" t="s">
        <v>95</v>
      </c>
      <c r="AJ475" s="2">
        <v>1</v>
      </c>
      <c r="AK475" s="2">
        <v>1607.9815692702921</v>
      </c>
      <c r="AL475" s="2">
        <v>0</v>
      </c>
      <c r="AM475" s="2">
        <v>20.39011353098369</v>
      </c>
      <c r="AN475" s="2">
        <v>1628.3716828012757</v>
      </c>
      <c r="AO475" s="2">
        <v>1607.9815692702921</v>
      </c>
      <c r="AP475" s="2">
        <v>0</v>
      </c>
      <c r="AQ475" s="2">
        <v>20.39011353098369</v>
      </c>
      <c r="AR475" s="2">
        <v>1628.3716828012757</v>
      </c>
      <c r="AS475" s="2">
        <v>189652.76</v>
      </c>
      <c r="AT475" s="2">
        <v>0</v>
      </c>
      <c r="AU475" s="2">
        <v>2404.904</v>
      </c>
      <c r="AV475" s="2">
        <v>192057.66400000002</v>
      </c>
      <c r="AW475" s="2">
        <v>1607.9815692702921</v>
      </c>
      <c r="AX475" s="2">
        <v>0</v>
      </c>
      <c r="AY475" s="2">
        <v>20.39011353098369</v>
      </c>
      <c r="AZ475" s="2">
        <v>1628.3716828012757</v>
      </c>
      <c r="BA475" s="2">
        <v>8183.1790041734439</v>
      </c>
      <c r="BB475" s="2">
        <v>0</v>
      </c>
      <c r="BC475" s="2">
        <v>103.7673267705291</v>
      </c>
      <c r="BD475" s="2">
        <v>8286.9463309439725</v>
      </c>
      <c r="BE475" s="2">
        <v>8183.1790041734439</v>
      </c>
      <c r="BF475" s="2">
        <v>0</v>
      </c>
      <c r="BG475" s="2">
        <v>103.7673267705291</v>
      </c>
      <c r="BH475" s="2">
        <v>8286.9463309439725</v>
      </c>
      <c r="BI475" s="2">
        <v>965161.86091600009</v>
      </c>
      <c r="BJ475" s="2">
        <v>0</v>
      </c>
      <c r="BK475" s="2">
        <v>12238.7969464</v>
      </c>
      <c r="BL475" s="2">
        <v>977400.65786240017</v>
      </c>
      <c r="BM475" s="2">
        <v>8183.1790041734439</v>
      </c>
      <c r="BN475" s="2">
        <v>0</v>
      </c>
      <c r="BO475" s="2">
        <v>103.7673267705291</v>
      </c>
      <c r="BP475" s="2">
        <v>8286.9463309439725</v>
      </c>
      <c r="BQ475" s="2" t="s">
        <v>96</v>
      </c>
      <c r="BR475" s="1">
        <v>1.4999999999999999E-2</v>
      </c>
      <c r="BS475" s="1">
        <v>3.5000000000000003E-2</v>
      </c>
      <c r="BT475" s="1">
        <v>0.26500000000000001</v>
      </c>
      <c r="BU475" s="2">
        <v>3555.9892500000001</v>
      </c>
      <c r="BV475" s="2">
        <v>8297.3082500000019</v>
      </c>
      <c r="BW475" s="2">
        <v>62822.476750000009</v>
      </c>
      <c r="BX475" s="2">
        <v>3555.9892500000001</v>
      </c>
      <c r="BY475" s="2">
        <v>3555.9892500000001</v>
      </c>
      <c r="BZ475" s="2">
        <v>3555.9892500000001</v>
      </c>
      <c r="CA475" s="2">
        <v>8297.3082500000019</v>
      </c>
      <c r="CB475" s="2">
        <v>62822.476750000009</v>
      </c>
      <c r="CC475" s="2">
        <v>3555.9892500000001</v>
      </c>
      <c r="CD475" s="2">
        <v>3555.9892500000001</v>
      </c>
      <c r="CE475" s="1">
        <f t="shared" si="7"/>
        <v>1.4999999999999999E-2</v>
      </c>
    </row>
    <row r="476" spans="1:83" ht="13.5" customHeight="1">
      <c r="A476" s="3" t="s">
        <v>520</v>
      </c>
      <c r="B476" t="s">
        <v>1165</v>
      </c>
      <c r="C476" s="9" t="s">
        <v>2085</v>
      </c>
      <c r="D476" s="3" t="s">
        <v>1166</v>
      </c>
      <c r="E476" s="3" t="s">
        <v>1167</v>
      </c>
      <c r="F476" s="3" t="s">
        <v>836</v>
      </c>
      <c r="G476" s="3" t="s">
        <v>100</v>
      </c>
      <c r="H476" s="3" t="s">
        <v>89</v>
      </c>
      <c r="I476" s="3" t="s">
        <v>90</v>
      </c>
      <c r="J476" s="3" t="s">
        <v>1168</v>
      </c>
      <c r="K476" s="3" t="s">
        <v>92</v>
      </c>
      <c r="L476" s="3" t="s">
        <v>93</v>
      </c>
      <c r="M476" s="3" t="s">
        <v>94</v>
      </c>
      <c r="N476" s="2">
        <v>90000</v>
      </c>
      <c r="O476" s="2">
        <v>16835.3</v>
      </c>
      <c r="P476" s="10">
        <v>1</v>
      </c>
      <c r="Q476" s="2">
        <v>90000</v>
      </c>
      <c r="R476" s="2">
        <v>16835.3</v>
      </c>
      <c r="S476" s="3" t="s">
        <v>94</v>
      </c>
      <c r="T476" s="2">
        <v>73164.7</v>
      </c>
      <c r="U476" s="2">
        <v>73164.7</v>
      </c>
      <c r="V476" s="2">
        <v>927.77</v>
      </c>
      <c r="W476" s="11">
        <v>1</v>
      </c>
      <c r="X476" s="2">
        <v>73164.7</v>
      </c>
      <c r="Y476" s="2">
        <v>73164.7</v>
      </c>
      <c r="Z476" s="2">
        <v>927.77</v>
      </c>
      <c r="AA476" s="12">
        <v>5.5E-2</v>
      </c>
      <c r="AB476" s="13">
        <v>44525</v>
      </c>
      <c r="AC476" s="13">
        <v>44500</v>
      </c>
      <c r="AD476" s="2">
        <v>1</v>
      </c>
      <c r="AE476" s="2">
        <v>4</v>
      </c>
      <c r="AF476" s="3" t="s">
        <v>95</v>
      </c>
      <c r="AG476" s="2">
        <v>0</v>
      </c>
      <c r="AH476" s="3" t="s">
        <v>95</v>
      </c>
      <c r="AI476" s="3" t="s">
        <v>95</v>
      </c>
      <c r="AJ476" s="2">
        <v>1</v>
      </c>
      <c r="AK476" s="2">
        <v>496.26481205415678</v>
      </c>
      <c r="AL476" s="2">
        <v>0</v>
      </c>
      <c r="AM476" s="2">
        <v>6.2929200103258136</v>
      </c>
      <c r="AN476" s="2">
        <v>502.55773206448259</v>
      </c>
      <c r="AO476" s="2">
        <v>496.26481205415678</v>
      </c>
      <c r="AP476" s="2">
        <v>0</v>
      </c>
      <c r="AQ476" s="2">
        <v>6.2929200103258136</v>
      </c>
      <c r="AR476" s="2">
        <v>502.55773206448259</v>
      </c>
      <c r="AS476" s="2">
        <v>58531.76</v>
      </c>
      <c r="AT476" s="2">
        <v>0</v>
      </c>
      <c r="AU476" s="2">
        <v>742.21599999999989</v>
      </c>
      <c r="AV476" s="2">
        <v>59273.97600000001</v>
      </c>
      <c r="AW476" s="2">
        <v>496.26481205415678</v>
      </c>
      <c r="AX476" s="2">
        <v>0</v>
      </c>
      <c r="AY476" s="2">
        <v>6.2929200103258136</v>
      </c>
      <c r="AZ476" s="2">
        <v>502.55773206448259</v>
      </c>
      <c r="BA476" s="2">
        <v>2525.5412550248093</v>
      </c>
      <c r="BB476" s="2">
        <v>0</v>
      </c>
      <c r="BC476" s="2">
        <v>32.025299224549101</v>
      </c>
      <c r="BD476" s="2">
        <v>2557.5665542493584</v>
      </c>
      <c r="BE476" s="2">
        <v>2525.5412550248093</v>
      </c>
      <c r="BF476" s="2">
        <v>0</v>
      </c>
      <c r="BG476" s="2">
        <v>32.025299224549101</v>
      </c>
      <c r="BH476" s="2">
        <v>2557.5665542493584</v>
      </c>
      <c r="BI476" s="2">
        <v>297873.97981600004</v>
      </c>
      <c r="BJ476" s="2">
        <v>0</v>
      </c>
      <c r="BK476" s="2">
        <v>3777.2114455999995</v>
      </c>
      <c r="BL476" s="2">
        <v>301651.19126160006</v>
      </c>
      <c r="BM476" s="2">
        <v>2525.5412550248093</v>
      </c>
      <c r="BN476" s="2">
        <v>0</v>
      </c>
      <c r="BO476" s="2">
        <v>32.025299224549101</v>
      </c>
      <c r="BP476" s="2">
        <v>2557.5665542493584</v>
      </c>
      <c r="BQ476" s="2" t="s">
        <v>96</v>
      </c>
      <c r="BR476" s="1">
        <v>1.4999999999999999E-2</v>
      </c>
      <c r="BS476" s="1">
        <v>3.5000000000000003E-2</v>
      </c>
      <c r="BT476" s="1">
        <v>0.26500000000000001</v>
      </c>
      <c r="BU476" s="2">
        <v>1097.4704999999999</v>
      </c>
      <c r="BV476" s="2">
        <v>2560.7645000000002</v>
      </c>
      <c r="BW476" s="2">
        <v>19388.645499999999</v>
      </c>
      <c r="BX476" s="2">
        <v>1097.4704999999999</v>
      </c>
      <c r="BY476" s="2">
        <v>1097.4704999999999</v>
      </c>
      <c r="BZ476" s="2">
        <v>1097.4704999999999</v>
      </c>
      <c r="CA476" s="2">
        <v>2560.7645000000002</v>
      </c>
      <c r="CB476" s="2">
        <v>19388.645499999999</v>
      </c>
      <c r="CC476" s="2">
        <v>1097.4704999999999</v>
      </c>
      <c r="CD476" s="2">
        <v>1097.4704999999999</v>
      </c>
      <c r="CE476" s="1">
        <f t="shared" si="7"/>
        <v>1.4999999999999999E-2</v>
      </c>
    </row>
    <row r="477" spans="1:83" ht="13.5" customHeight="1">
      <c r="A477" s="3" t="s">
        <v>520</v>
      </c>
      <c r="B477" t="s">
        <v>1169</v>
      </c>
      <c r="C477" s="9" t="s">
        <v>2086</v>
      </c>
      <c r="D477" s="3" t="s">
        <v>1170</v>
      </c>
      <c r="E477" s="3" t="s">
        <v>1171</v>
      </c>
      <c r="F477" s="3" t="s">
        <v>836</v>
      </c>
      <c r="G477" s="3" t="s">
        <v>100</v>
      </c>
      <c r="H477" s="3" t="s">
        <v>89</v>
      </c>
      <c r="I477" s="3" t="s">
        <v>90</v>
      </c>
      <c r="J477" s="3" t="s">
        <v>1172</v>
      </c>
      <c r="K477" s="3" t="s">
        <v>92</v>
      </c>
      <c r="L477" s="3" t="s">
        <v>93</v>
      </c>
      <c r="M477" s="3" t="s">
        <v>94</v>
      </c>
      <c r="N477" s="2">
        <v>2000000</v>
      </c>
      <c r="O477" s="2">
        <v>1767062.92</v>
      </c>
      <c r="P477" s="10">
        <v>1</v>
      </c>
      <c r="Q477" s="2">
        <v>2000000</v>
      </c>
      <c r="R477" s="2">
        <v>1767062.92</v>
      </c>
      <c r="S477" s="3" t="s">
        <v>94</v>
      </c>
      <c r="T477" s="2">
        <v>232937.08</v>
      </c>
      <c r="U477" s="2">
        <v>232937.08</v>
      </c>
      <c r="V477" s="2">
        <v>2989.36</v>
      </c>
      <c r="W477" s="11">
        <v>1</v>
      </c>
      <c r="X477" s="2">
        <v>232937.08</v>
      </c>
      <c r="Y477" s="2">
        <v>232937.08</v>
      </c>
      <c r="Z477" s="2">
        <v>2989.36</v>
      </c>
      <c r="AA477" s="12">
        <v>5.5E-2</v>
      </c>
      <c r="AB477" s="13">
        <v>44526</v>
      </c>
      <c r="AC477" s="13">
        <v>44500</v>
      </c>
      <c r="AD477" s="2">
        <v>1</v>
      </c>
      <c r="AE477" s="2">
        <v>4</v>
      </c>
      <c r="AF477" s="3" t="s">
        <v>95</v>
      </c>
      <c r="AG477" s="2">
        <v>0</v>
      </c>
      <c r="AH477" s="3" t="s">
        <v>95</v>
      </c>
      <c r="AI477" s="3" t="s">
        <v>95</v>
      </c>
      <c r="AJ477" s="2">
        <v>1</v>
      </c>
      <c r="AK477" s="2">
        <v>1579.9760844593648</v>
      </c>
      <c r="AL477" s="2">
        <v>0</v>
      </c>
      <c r="AM477" s="2">
        <v>20.276365222056732</v>
      </c>
      <c r="AN477" s="2">
        <v>1600.2524496814215</v>
      </c>
      <c r="AO477" s="2">
        <v>1579.9760844593648</v>
      </c>
      <c r="AP477" s="2">
        <v>0</v>
      </c>
      <c r="AQ477" s="2">
        <v>20.276365222056732</v>
      </c>
      <c r="AR477" s="2">
        <v>1600.2524496814215</v>
      </c>
      <c r="AS477" s="2">
        <v>186349.66399999999</v>
      </c>
      <c r="AT477" s="2">
        <v>0</v>
      </c>
      <c r="AU477" s="2">
        <v>2391.4879999999998</v>
      </c>
      <c r="AV477" s="2">
        <v>188741.15199999997</v>
      </c>
      <c r="AW477" s="2">
        <v>1579.9760844593648</v>
      </c>
      <c r="AX477" s="2">
        <v>0</v>
      </c>
      <c r="AY477" s="2">
        <v>20.276365222056732</v>
      </c>
      <c r="AZ477" s="2">
        <v>1600.2524496814215</v>
      </c>
      <c r="BA477" s="2">
        <v>8040.6562914221531</v>
      </c>
      <c r="BB477" s="2">
        <v>0</v>
      </c>
      <c r="BC477" s="2">
        <v>103.18845025156892</v>
      </c>
      <c r="BD477" s="2">
        <v>8143.8447416737226</v>
      </c>
      <c r="BE477" s="2">
        <v>8040.6562914221531</v>
      </c>
      <c r="BF477" s="2">
        <v>0</v>
      </c>
      <c r="BG477" s="2">
        <v>103.18845025156892</v>
      </c>
      <c r="BH477" s="2">
        <v>8143.8447416737226</v>
      </c>
      <c r="BI477" s="2">
        <v>948352.07506239996</v>
      </c>
      <c r="BJ477" s="2">
        <v>0</v>
      </c>
      <c r="BK477" s="2">
        <v>12170.521580799999</v>
      </c>
      <c r="BL477" s="2">
        <v>960522.59664319991</v>
      </c>
      <c r="BM477" s="2">
        <v>8040.6562914221531</v>
      </c>
      <c r="BN477" s="2">
        <v>0</v>
      </c>
      <c r="BO477" s="2">
        <v>103.18845025156892</v>
      </c>
      <c r="BP477" s="2">
        <v>8143.8447416737226</v>
      </c>
      <c r="BQ477" s="2" t="s">
        <v>96</v>
      </c>
      <c r="BR477" s="1">
        <v>1.4999999999999999E-2</v>
      </c>
      <c r="BS477" s="1">
        <v>3.5000000000000003E-2</v>
      </c>
      <c r="BT477" s="1">
        <v>0.26500000000000001</v>
      </c>
      <c r="BU477" s="2">
        <v>3494.0561999999995</v>
      </c>
      <c r="BV477" s="2">
        <v>8152.7978000000003</v>
      </c>
      <c r="BW477" s="2">
        <v>61728.326200000003</v>
      </c>
      <c r="BX477" s="2">
        <v>3494.0561999999995</v>
      </c>
      <c r="BY477" s="2">
        <v>3494.0561999999995</v>
      </c>
      <c r="BZ477" s="2">
        <v>3494.0561999999995</v>
      </c>
      <c r="CA477" s="2">
        <v>8152.7978000000003</v>
      </c>
      <c r="CB477" s="2">
        <v>61728.326200000003</v>
      </c>
      <c r="CC477" s="2">
        <v>3494.0561999999995</v>
      </c>
      <c r="CD477" s="2">
        <v>3494.0561999999995</v>
      </c>
      <c r="CE477" s="1">
        <f t="shared" si="7"/>
        <v>1.4999999999999999E-2</v>
      </c>
    </row>
    <row r="478" spans="1:83" ht="13.5" customHeight="1">
      <c r="A478" s="3" t="s">
        <v>520</v>
      </c>
      <c r="B478" t="s">
        <v>1173</v>
      </c>
      <c r="C478" s="9" t="s">
        <v>2087</v>
      </c>
      <c r="D478" s="3" t="s">
        <v>1174</v>
      </c>
      <c r="E478" s="3" t="s">
        <v>1175</v>
      </c>
      <c r="F478" s="3" t="s">
        <v>836</v>
      </c>
      <c r="G478" s="3" t="s">
        <v>100</v>
      </c>
      <c r="H478" s="3" t="s">
        <v>89</v>
      </c>
      <c r="I478" s="3" t="s">
        <v>90</v>
      </c>
      <c r="J478" s="3" t="s">
        <v>1176</v>
      </c>
      <c r="K478" s="3" t="s">
        <v>92</v>
      </c>
      <c r="L478" s="3" t="s">
        <v>93</v>
      </c>
      <c r="M478" s="3" t="s">
        <v>94</v>
      </c>
      <c r="N478" s="2">
        <v>1000000</v>
      </c>
      <c r="O478" s="2">
        <v>595089.1</v>
      </c>
      <c r="P478" s="10">
        <v>1</v>
      </c>
      <c r="Q478" s="2">
        <v>1000000</v>
      </c>
      <c r="R478" s="2">
        <v>595089.1</v>
      </c>
      <c r="S478" s="3" t="s">
        <v>94</v>
      </c>
      <c r="T478" s="2">
        <v>404910.9</v>
      </c>
      <c r="U478" s="2">
        <v>404910.9</v>
      </c>
      <c r="V478" s="2">
        <v>5072.63</v>
      </c>
      <c r="W478" s="11">
        <v>1</v>
      </c>
      <c r="X478" s="2">
        <v>404910.9</v>
      </c>
      <c r="Y478" s="2">
        <v>404910.9</v>
      </c>
      <c r="Z478" s="2">
        <v>5072.63</v>
      </c>
      <c r="AA478" s="12">
        <v>5.5E-2</v>
      </c>
      <c r="AB478" s="13">
        <v>44524</v>
      </c>
      <c r="AC478" s="13">
        <v>44500</v>
      </c>
      <c r="AD478" s="2">
        <v>1</v>
      </c>
      <c r="AE478" s="2">
        <v>4</v>
      </c>
      <c r="AF478" s="3" t="s">
        <v>95</v>
      </c>
      <c r="AG478" s="2">
        <v>0</v>
      </c>
      <c r="AH478" s="3" t="s">
        <v>95</v>
      </c>
      <c r="AI478" s="3" t="s">
        <v>95</v>
      </c>
      <c r="AJ478" s="2">
        <v>1</v>
      </c>
      <c r="AK478" s="2">
        <v>2746.4478319077298</v>
      </c>
      <c r="AL478" s="2">
        <v>0</v>
      </c>
      <c r="AM478" s="2">
        <v>34.406862511160128</v>
      </c>
      <c r="AN478" s="2">
        <v>2780.8546944188897</v>
      </c>
      <c r="AO478" s="2">
        <v>2746.4478319077298</v>
      </c>
      <c r="AP478" s="2">
        <v>0</v>
      </c>
      <c r="AQ478" s="2">
        <v>34.406862511160128</v>
      </c>
      <c r="AR478" s="2">
        <v>2780.8546944188897</v>
      </c>
      <c r="AS478" s="2">
        <v>323928.72000000003</v>
      </c>
      <c r="AT478" s="2">
        <v>0</v>
      </c>
      <c r="AU478" s="2">
        <v>4058.1039999999998</v>
      </c>
      <c r="AV478" s="2">
        <v>327986.82400000002</v>
      </c>
      <c r="AW478" s="2">
        <v>2746.4478319077298</v>
      </c>
      <c r="AX478" s="2">
        <v>0</v>
      </c>
      <c r="AY478" s="2">
        <v>34.406862511160128</v>
      </c>
      <c r="AZ478" s="2">
        <v>2780.8546944188897</v>
      </c>
      <c r="BA478" s="2">
        <v>13976.947661361628</v>
      </c>
      <c r="BB478" s="2">
        <v>0</v>
      </c>
      <c r="BC478" s="2">
        <v>175.09996400554502</v>
      </c>
      <c r="BD478" s="2">
        <v>14152.047625367171</v>
      </c>
      <c r="BE478" s="2">
        <v>13976.947661361628</v>
      </c>
      <c r="BF478" s="2">
        <v>0</v>
      </c>
      <c r="BG478" s="2">
        <v>175.09996400554502</v>
      </c>
      <c r="BH478" s="2">
        <v>14152.047625367171</v>
      </c>
      <c r="BI478" s="2">
        <v>1648505.6489520003</v>
      </c>
      <c r="BJ478" s="2">
        <v>0</v>
      </c>
      <c r="BK478" s="2">
        <v>20652.097066400001</v>
      </c>
      <c r="BL478" s="2">
        <v>1669157.7460184002</v>
      </c>
      <c r="BM478" s="2">
        <v>13976.947661361628</v>
      </c>
      <c r="BN478" s="2">
        <v>0</v>
      </c>
      <c r="BO478" s="2">
        <v>175.09996400554502</v>
      </c>
      <c r="BP478" s="2">
        <v>14152.047625367171</v>
      </c>
      <c r="BQ478" s="2" t="s">
        <v>96</v>
      </c>
      <c r="BR478" s="1">
        <v>1.4999999999999999E-2</v>
      </c>
      <c r="BS478" s="1">
        <v>3.5000000000000003E-2</v>
      </c>
      <c r="BT478" s="1">
        <v>0.26500000000000001</v>
      </c>
      <c r="BU478" s="2">
        <v>6073.6635000000006</v>
      </c>
      <c r="BV478" s="2">
        <v>14171.881500000001</v>
      </c>
      <c r="BW478" s="2">
        <v>107301.38850000002</v>
      </c>
      <c r="BX478" s="2">
        <v>6073.6635000000006</v>
      </c>
      <c r="BY478" s="2">
        <v>6073.6635000000006</v>
      </c>
      <c r="BZ478" s="2">
        <v>6073.6635000000006</v>
      </c>
      <c r="CA478" s="2">
        <v>14171.881500000001</v>
      </c>
      <c r="CB478" s="2">
        <v>107301.38850000002</v>
      </c>
      <c r="CC478" s="2">
        <v>6073.6635000000006</v>
      </c>
      <c r="CD478" s="2">
        <v>6073.6635000000006</v>
      </c>
      <c r="CE478" s="1">
        <f t="shared" si="7"/>
        <v>1.5000000000000001E-2</v>
      </c>
    </row>
    <row r="479" spans="1:83" ht="13.5" customHeight="1">
      <c r="A479" s="3" t="s">
        <v>520</v>
      </c>
      <c r="B479" t="s">
        <v>1177</v>
      </c>
      <c r="C479" s="9" t="s">
        <v>2088</v>
      </c>
      <c r="D479" s="3" t="s">
        <v>1178</v>
      </c>
      <c r="E479" s="3" t="s">
        <v>1179</v>
      </c>
      <c r="F479" s="3" t="s">
        <v>836</v>
      </c>
      <c r="G479" s="3" t="s">
        <v>100</v>
      </c>
      <c r="H479" s="3" t="s">
        <v>89</v>
      </c>
      <c r="I479" s="3" t="s">
        <v>90</v>
      </c>
      <c r="J479" s="3" t="s">
        <v>1180</v>
      </c>
      <c r="K479" s="3" t="s">
        <v>92</v>
      </c>
      <c r="L479" s="3" t="s">
        <v>93</v>
      </c>
      <c r="M479" s="3" t="s">
        <v>94</v>
      </c>
      <c r="N479" s="2">
        <v>450000</v>
      </c>
      <c r="O479" s="2">
        <v>26476</v>
      </c>
      <c r="P479" s="10">
        <v>1</v>
      </c>
      <c r="Q479" s="2">
        <v>450000</v>
      </c>
      <c r="R479" s="2">
        <v>26476</v>
      </c>
      <c r="S479" s="3" t="s">
        <v>94</v>
      </c>
      <c r="T479" s="2">
        <v>423524</v>
      </c>
      <c r="U479" s="2">
        <v>423524</v>
      </c>
      <c r="V479" s="2">
        <v>5370.52</v>
      </c>
      <c r="W479" s="11">
        <v>1</v>
      </c>
      <c r="X479" s="2">
        <v>423524</v>
      </c>
      <c r="Y479" s="2">
        <v>423524</v>
      </c>
      <c r="Z479" s="2">
        <v>5370.52</v>
      </c>
      <c r="AA479" s="12">
        <v>5.5E-2</v>
      </c>
      <c r="AB479" s="13">
        <v>44525</v>
      </c>
      <c r="AC479" s="13">
        <v>44500</v>
      </c>
      <c r="AD479" s="2">
        <v>1</v>
      </c>
      <c r="AE479" s="2">
        <v>4</v>
      </c>
      <c r="AF479" s="3" t="s">
        <v>95</v>
      </c>
      <c r="AG479" s="2">
        <v>0</v>
      </c>
      <c r="AH479" s="3" t="s">
        <v>95</v>
      </c>
      <c r="AI479" s="3" t="s">
        <v>95</v>
      </c>
      <c r="AJ479" s="2">
        <v>1</v>
      </c>
      <c r="AK479" s="2">
        <v>2872.6976022648178</v>
      </c>
      <c r="AL479" s="2">
        <v>0</v>
      </c>
      <c r="AM479" s="2">
        <v>36.427404177603279</v>
      </c>
      <c r="AN479" s="2">
        <v>2909.1250064424212</v>
      </c>
      <c r="AO479" s="2">
        <v>2872.6976022648178</v>
      </c>
      <c r="AP479" s="2">
        <v>0</v>
      </c>
      <c r="AQ479" s="2">
        <v>36.427404177603279</v>
      </c>
      <c r="AR479" s="2">
        <v>2909.1250064424212</v>
      </c>
      <c r="AS479" s="2">
        <v>338819.2</v>
      </c>
      <c r="AT479" s="2">
        <v>0</v>
      </c>
      <c r="AU479" s="2">
        <v>4296.4160000000002</v>
      </c>
      <c r="AV479" s="2">
        <v>343115.61600000004</v>
      </c>
      <c r="AW479" s="2">
        <v>2872.6976022648178</v>
      </c>
      <c r="AX479" s="2">
        <v>0</v>
      </c>
      <c r="AY479" s="2">
        <v>36.427404177603279</v>
      </c>
      <c r="AZ479" s="2">
        <v>2909.1250064424212</v>
      </c>
      <c r="BA479" s="2">
        <v>14619.445367685885</v>
      </c>
      <c r="BB479" s="2">
        <v>0</v>
      </c>
      <c r="BC479" s="2">
        <v>185.38270260024086</v>
      </c>
      <c r="BD479" s="2">
        <v>14804.828070286127</v>
      </c>
      <c r="BE479" s="2">
        <v>14619.445367685885</v>
      </c>
      <c r="BF479" s="2">
        <v>0</v>
      </c>
      <c r="BG479" s="2">
        <v>185.38270260024086</v>
      </c>
      <c r="BH479" s="2">
        <v>14804.828070286127</v>
      </c>
      <c r="BI479" s="2">
        <v>1724284.7907200002</v>
      </c>
      <c r="BJ479" s="2">
        <v>0</v>
      </c>
      <c r="BK479" s="2">
        <v>21864.8906656</v>
      </c>
      <c r="BL479" s="2">
        <v>1746149.6813856002</v>
      </c>
      <c r="BM479" s="2">
        <v>14619.445367685885</v>
      </c>
      <c r="BN479" s="2">
        <v>0</v>
      </c>
      <c r="BO479" s="2">
        <v>185.38270260024086</v>
      </c>
      <c r="BP479" s="2">
        <v>14804.828070286127</v>
      </c>
      <c r="BQ479" s="2" t="s">
        <v>96</v>
      </c>
      <c r="BR479" s="1">
        <v>1.4999999999999999E-2</v>
      </c>
      <c r="BS479" s="1">
        <v>3.5000000000000003E-2</v>
      </c>
      <c r="BT479" s="1">
        <v>0.26500000000000001</v>
      </c>
      <c r="BU479" s="2">
        <v>6352.86</v>
      </c>
      <c r="BV479" s="2">
        <v>14823.340000000002</v>
      </c>
      <c r="BW479" s="2">
        <v>112233.86</v>
      </c>
      <c r="BX479" s="2">
        <v>6352.86</v>
      </c>
      <c r="BY479" s="2">
        <v>6352.86</v>
      </c>
      <c r="BZ479" s="2">
        <v>6352.86</v>
      </c>
      <c r="CA479" s="2">
        <v>14823.340000000002</v>
      </c>
      <c r="CB479" s="2">
        <v>112233.86</v>
      </c>
      <c r="CC479" s="2">
        <v>6352.86</v>
      </c>
      <c r="CD479" s="2">
        <v>6352.86</v>
      </c>
      <c r="CE479" s="1">
        <f t="shared" si="7"/>
        <v>1.4999999999999999E-2</v>
      </c>
    </row>
    <row r="480" spans="1:83" ht="13.5" customHeight="1">
      <c r="A480" s="3" t="s">
        <v>520</v>
      </c>
      <c r="B480" t="s">
        <v>1181</v>
      </c>
      <c r="C480" s="9" t="s">
        <v>2089</v>
      </c>
      <c r="D480" s="3" t="s">
        <v>1182</v>
      </c>
      <c r="E480" s="3" t="s">
        <v>1183</v>
      </c>
      <c r="F480" s="3" t="s">
        <v>836</v>
      </c>
      <c r="G480" s="3" t="s">
        <v>100</v>
      </c>
      <c r="H480" s="3" t="s">
        <v>89</v>
      </c>
      <c r="I480" s="3" t="s">
        <v>90</v>
      </c>
      <c r="J480" s="3" t="s">
        <v>1184</v>
      </c>
      <c r="K480" s="3" t="s">
        <v>92</v>
      </c>
      <c r="L480" s="3" t="s">
        <v>93</v>
      </c>
      <c r="M480" s="3" t="s">
        <v>94</v>
      </c>
      <c r="N480" s="2">
        <v>1000000</v>
      </c>
      <c r="O480" s="2">
        <v>500000</v>
      </c>
      <c r="P480" s="10">
        <v>1</v>
      </c>
      <c r="Q480" s="2">
        <v>1000000</v>
      </c>
      <c r="R480" s="2">
        <v>500000</v>
      </c>
      <c r="S480" s="3" t="s">
        <v>94</v>
      </c>
      <c r="T480" s="2">
        <v>500000</v>
      </c>
      <c r="U480" s="2">
        <v>500000</v>
      </c>
      <c r="V480" s="2">
        <v>6263.89</v>
      </c>
      <c r="W480" s="11">
        <v>1</v>
      </c>
      <c r="X480" s="2">
        <v>500000</v>
      </c>
      <c r="Y480" s="2">
        <v>500000</v>
      </c>
      <c r="Z480" s="2">
        <v>6263.89</v>
      </c>
      <c r="AA480" s="12">
        <v>5.5E-2</v>
      </c>
      <c r="AB480" s="13">
        <v>44524</v>
      </c>
      <c r="AC480" s="13">
        <v>44500</v>
      </c>
      <c r="AD480" s="2">
        <v>1</v>
      </c>
      <c r="AE480" s="2">
        <v>4</v>
      </c>
      <c r="AF480" s="3" t="s">
        <v>95</v>
      </c>
      <c r="AG480" s="2">
        <v>0</v>
      </c>
      <c r="AH480" s="3" t="s">
        <v>95</v>
      </c>
      <c r="AI480" s="3" t="s">
        <v>95</v>
      </c>
      <c r="AJ480" s="2">
        <v>1</v>
      </c>
      <c r="AK480" s="2">
        <v>3391.4224486272533</v>
      </c>
      <c r="AL480" s="2">
        <v>0</v>
      </c>
      <c r="AM480" s="2">
        <v>42.486994323463534</v>
      </c>
      <c r="AN480" s="2">
        <v>3433.9094429507168</v>
      </c>
      <c r="AO480" s="2">
        <v>3391.4224486272533</v>
      </c>
      <c r="AP480" s="2">
        <v>0</v>
      </c>
      <c r="AQ480" s="2">
        <v>42.486994323463534</v>
      </c>
      <c r="AR480" s="2">
        <v>3433.9094429507168</v>
      </c>
      <c r="AS480" s="2">
        <v>400000</v>
      </c>
      <c r="AT480" s="2">
        <v>0</v>
      </c>
      <c r="AU480" s="2">
        <v>5011.1120000000001</v>
      </c>
      <c r="AV480" s="2">
        <v>405011.11200000002</v>
      </c>
      <c r="AW480" s="2">
        <v>3391.4224486272533</v>
      </c>
      <c r="AX480" s="2">
        <v>0</v>
      </c>
      <c r="AY480" s="2">
        <v>42.486994323463534</v>
      </c>
      <c r="AZ480" s="2">
        <v>3433.9094429507168</v>
      </c>
      <c r="BA480" s="2">
        <v>17259.287983308954</v>
      </c>
      <c r="BB480" s="2">
        <v>0</v>
      </c>
      <c r="BC480" s="2">
        <v>216.22056281153829</v>
      </c>
      <c r="BD480" s="2">
        <v>17475.508546120494</v>
      </c>
      <c r="BE480" s="2">
        <v>17259.287983308954</v>
      </c>
      <c r="BF480" s="2">
        <v>0</v>
      </c>
      <c r="BG480" s="2">
        <v>216.22056281153829</v>
      </c>
      <c r="BH480" s="2">
        <v>17475.508546120494</v>
      </c>
      <c r="BI480" s="2">
        <v>2035640</v>
      </c>
      <c r="BJ480" s="2">
        <v>0</v>
      </c>
      <c r="BK480" s="2">
        <v>25502.050079200002</v>
      </c>
      <c r="BL480" s="2">
        <v>2061142.0500792002</v>
      </c>
      <c r="BM480" s="2">
        <v>17259.287983308954</v>
      </c>
      <c r="BN480" s="2">
        <v>0</v>
      </c>
      <c r="BO480" s="2">
        <v>216.22056281153829</v>
      </c>
      <c r="BP480" s="2">
        <v>17475.508546120494</v>
      </c>
      <c r="BQ480" s="2" t="s">
        <v>96</v>
      </c>
      <c r="BR480" s="1">
        <v>1.4999999999999999E-2</v>
      </c>
      <c r="BS480" s="1">
        <v>3.5000000000000003E-2</v>
      </c>
      <c r="BT480" s="1">
        <v>0.26500000000000001</v>
      </c>
      <c r="BU480" s="2">
        <v>7500</v>
      </c>
      <c r="BV480" s="2">
        <v>17500</v>
      </c>
      <c r="BW480" s="2">
        <v>132500</v>
      </c>
      <c r="BX480" s="2">
        <v>7500</v>
      </c>
      <c r="BY480" s="2">
        <v>7500</v>
      </c>
      <c r="BZ480" s="2">
        <v>7500</v>
      </c>
      <c r="CA480" s="2">
        <v>17500</v>
      </c>
      <c r="CB480" s="2">
        <v>132500</v>
      </c>
      <c r="CC480" s="2">
        <v>7500</v>
      </c>
      <c r="CD480" s="2">
        <v>7500</v>
      </c>
      <c r="CE480" s="1">
        <f t="shared" si="7"/>
        <v>1.4999999999999999E-2</v>
      </c>
    </row>
    <row r="481" spans="1:83" ht="13.5" customHeight="1">
      <c r="A481" s="3" t="s">
        <v>520</v>
      </c>
      <c r="B481" t="s">
        <v>1185</v>
      </c>
      <c r="C481" s="9" t="s">
        <v>2090</v>
      </c>
      <c r="D481" s="3" t="s">
        <v>1186</v>
      </c>
      <c r="E481" s="3" t="s">
        <v>1187</v>
      </c>
      <c r="F481" s="3" t="s">
        <v>836</v>
      </c>
      <c r="G481" s="3" t="s">
        <v>100</v>
      </c>
      <c r="H481" s="3" t="s">
        <v>89</v>
      </c>
      <c r="I481" s="3" t="s">
        <v>90</v>
      </c>
      <c r="J481" s="3" t="s">
        <v>1188</v>
      </c>
      <c r="K481" s="3" t="s">
        <v>92</v>
      </c>
      <c r="L481" s="3" t="s">
        <v>93</v>
      </c>
      <c r="M481" s="3" t="s">
        <v>94</v>
      </c>
      <c r="N481" s="2">
        <v>1000000</v>
      </c>
      <c r="O481" s="2">
        <v>600000</v>
      </c>
      <c r="P481" s="10">
        <v>1</v>
      </c>
      <c r="Q481" s="2">
        <v>1000000</v>
      </c>
      <c r="R481" s="2">
        <v>600000</v>
      </c>
      <c r="S481" s="3" t="s">
        <v>94</v>
      </c>
      <c r="T481" s="2">
        <v>400000</v>
      </c>
      <c r="U481" s="2">
        <v>400000</v>
      </c>
      <c r="V481" s="2">
        <v>5072.22</v>
      </c>
      <c r="W481" s="11">
        <v>1</v>
      </c>
      <c r="X481" s="2">
        <v>400000</v>
      </c>
      <c r="Y481" s="2">
        <v>400000</v>
      </c>
      <c r="Z481" s="2">
        <v>5072.22</v>
      </c>
      <c r="AA481" s="12">
        <v>5.5E-2</v>
      </c>
      <c r="AB481" s="13">
        <v>44525</v>
      </c>
      <c r="AC481" s="13">
        <v>44500</v>
      </c>
      <c r="AD481" s="2">
        <v>1</v>
      </c>
      <c r="AE481" s="2">
        <v>4</v>
      </c>
      <c r="AF481" s="3" t="s">
        <v>95</v>
      </c>
      <c r="AG481" s="2">
        <v>0</v>
      </c>
      <c r="AH481" s="3" t="s">
        <v>95</v>
      </c>
      <c r="AI481" s="3" t="s">
        <v>95</v>
      </c>
      <c r="AJ481" s="2">
        <v>1</v>
      </c>
      <c r="AK481" s="2">
        <v>2713.1379589018024</v>
      </c>
      <c r="AL481" s="2">
        <v>0</v>
      </c>
      <c r="AM481" s="2">
        <v>34.404081544752252</v>
      </c>
      <c r="AN481" s="2">
        <v>2747.5420404465549</v>
      </c>
      <c r="AO481" s="2">
        <v>2713.1379589018024</v>
      </c>
      <c r="AP481" s="2">
        <v>0</v>
      </c>
      <c r="AQ481" s="2">
        <v>34.404081544752252</v>
      </c>
      <c r="AR481" s="2">
        <v>2747.5420404465549</v>
      </c>
      <c r="AS481" s="2">
        <v>320000</v>
      </c>
      <c r="AT481" s="2">
        <v>0</v>
      </c>
      <c r="AU481" s="2">
        <v>4057.7759999999998</v>
      </c>
      <c r="AV481" s="2">
        <v>324057.77599999995</v>
      </c>
      <c r="AW481" s="2">
        <v>2713.1379589018024</v>
      </c>
      <c r="AX481" s="2">
        <v>0</v>
      </c>
      <c r="AY481" s="2">
        <v>34.404081544752252</v>
      </c>
      <c r="AZ481" s="2">
        <v>2747.5420404465549</v>
      </c>
      <c r="BA481" s="2">
        <v>13807.430386647164</v>
      </c>
      <c r="BB481" s="2">
        <v>0</v>
      </c>
      <c r="BC481" s="2">
        <v>175.08581138939869</v>
      </c>
      <c r="BD481" s="2">
        <v>13982.516198036563</v>
      </c>
      <c r="BE481" s="2">
        <v>13807.430386647164</v>
      </c>
      <c r="BF481" s="2">
        <v>0</v>
      </c>
      <c r="BG481" s="2">
        <v>175.08581138939869</v>
      </c>
      <c r="BH481" s="2">
        <v>13982.516198036563</v>
      </c>
      <c r="BI481" s="2">
        <v>1628512</v>
      </c>
      <c r="BJ481" s="2">
        <v>0</v>
      </c>
      <c r="BK481" s="2">
        <v>20650.427841600002</v>
      </c>
      <c r="BL481" s="2">
        <v>1649162.4278415998</v>
      </c>
      <c r="BM481" s="2">
        <v>13807.430386647164</v>
      </c>
      <c r="BN481" s="2">
        <v>0</v>
      </c>
      <c r="BO481" s="2">
        <v>175.08581138939869</v>
      </c>
      <c r="BP481" s="2">
        <v>13982.516198036563</v>
      </c>
      <c r="BQ481" s="2" t="s">
        <v>96</v>
      </c>
      <c r="BR481" s="1">
        <v>1.4999999999999999E-2</v>
      </c>
      <c r="BS481" s="1">
        <v>3.5000000000000003E-2</v>
      </c>
      <c r="BT481" s="1">
        <v>0.26500000000000001</v>
      </c>
      <c r="BU481" s="2">
        <v>6000</v>
      </c>
      <c r="BV481" s="2">
        <v>14000.000000000002</v>
      </c>
      <c r="BW481" s="2">
        <v>106000</v>
      </c>
      <c r="BX481" s="2">
        <v>6000</v>
      </c>
      <c r="BY481" s="2">
        <v>6000</v>
      </c>
      <c r="BZ481" s="2">
        <v>6000</v>
      </c>
      <c r="CA481" s="2">
        <v>14000.000000000002</v>
      </c>
      <c r="CB481" s="2">
        <v>106000</v>
      </c>
      <c r="CC481" s="2">
        <v>6000</v>
      </c>
      <c r="CD481" s="2">
        <v>6000</v>
      </c>
      <c r="CE481" s="1">
        <f t="shared" si="7"/>
        <v>1.4999999999999999E-2</v>
      </c>
    </row>
    <row r="482" spans="1:83" ht="13.5" customHeight="1">
      <c r="A482" s="3" t="s">
        <v>520</v>
      </c>
      <c r="B482" t="s">
        <v>1189</v>
      </c>
      <c r="C482" s="9" t="s">
        <v>2091</v>
      </c>
      <c r="D482" s="3" t="s">
        <v>1190</v>
      </c>
      <c r="E482" s="3" t="s">
        <v>1191</v>
      </c>
      <c r="F482" s="3" t="s">
        <v>836</v>
      </c>
      <c r="G482" s="3" t="s">
        <v>128</v>
      </c>
      <c r="H482" s="3" t="s">
        <v>89</v>
      </c>
      <c r="I482" s="3" t="s">
        <v>90</v>
      </c>
      <c r="J482" s="3" t="s">
        <v>1192</v>
      </c>
      <c r="K482" s="3" t="s">
        <v>92</v>
      </c>
      <c r="L482" s="3" t="s">
        <v>93</v>
      </c>
      <c r="M482" s="3" t="s">
        <v>94</v>
      </c>
      <c r="N482" s="2">
        <v>1000000</v>
      </c>
      <c r="O482" s="2">
        <v>350000</v>
      </c>
      <c r="P482" s="10">
        <v>1</v>
      </c>
      <c r="Q482" s="2">
        <v>1000000</v>
      </c>
      <c r="R482" s="2">
        <v>350000</v>
      </c>
      <c r="S482" s="3" t="s">
        <v>94</v>
      </c>
      <c r="T482" s="2">
        <v>650000</v>
      </c>
      <c r="U482" s="2">
        <v>650000</v>
      </c>
      <c r="V482" s="2">
        <v>8242.36</v>
      </c>
      <c r="W482" s="11">
        <v>1</v>
      </c>
      <c r="X482" s="2">
        <v>650000</v>
      </c>
      <c r="Y482" s="2">
        <v>650000</v>
      </c>
      <c r="Z482" s="2">
        <v>8242.36</v>
      </c>
      <c r="AA482" s="12">
        <v>5.5E-2</v>
      </c>
      <c r="AB482" s="13">
        <v>44525</v>
      </c>
      <c r="AC482" s="13">
        <v>44500</v>
      </c>
      <c r="AD482" s="2">
        <v>1</v>
      </c>
      <c r="AE482" s="2">
        <v>4</v>
      </c>
      <c r="AF482" s="3" t="s">
        <v>95</v>
      </c>
      <c r="AG482" s="2">
        <v>0</v>
      </c>
      <c r="AH482" s="3" t="s">
        <v>95</v>
      </c>
      <c r="AI482" s="3" t="s">
        <v>95</v>
      </c>
      <c r="AJ482" s="2">
        <v>1</v>
      </c>
      <c r="AK482" s="2">
        <v>4408.8491832154295</v>
      </c>
      <c r="AL482" s="2">
        <v>0</v>
      </c>
      <c r="AM482" s="2">
        <v>55.90664946733466</v>
      </c>
      <c r="AN482" s="2">
        <v>4464.7558326827639</v>
      </c>
      <c r="AO482" s="2">
        <v>4408.8491832154295</v>
      </c>
      <c r="AP482" s="2">
        <v>0</v>
      </c>
      <c r="AQ482" s="2">
        <v>55.90664946733466</v>
      </c>
      <c r="AR482" s="2">
        <v>4464.7558326827639</v>
      </c>
      <c r="AS482" s="2">
        <v>520000</v>
      </c>
      <c r="AT482" s="2">
        <v>0</v>
      </c>
      <c r="AU482" s="2">
        <v>6593.8879999999999</v>
      </c>
      <c r="AV482" s="2">
        <v>526593.88800000004</v>
      </c>
      <c r="AW482" s="2">
        <v>4408.8491832154295</v>
      </c>
      <c r="AX482" s="2">
        <v>0</v>
      </c>
      <c r="AY482" s="2">
        <v>55.90664946733466</v>
      </c>
      <c r="AZ482" s="2">
        <v>4464.7558326827639</v>
      </c>
      <c r="BA482" s="2">
        <v>22437.074378301644</v>
      </c>
      <c r="BB482" s="2">
        <v>0</v>
      </c>
      <c r="BC482" s="2">
        <v>284.51452980421283</v>
      </c>
      <c r="BD482" s="2">
        <v>22721.588908105856</v>
      </c>
      <c r="BE482" s="2">
        <v>22437.074378301644</v>
      </c>
      <c r="BF482" s="2">
        <v>0</v>
      </c>
      <c r="BG482" s="2">
        <v>284.51452980421283</v>
      </c>
      <c r="BH482" s="2">
        <v>22721.588908105856</v>
      </c>
      <c r="BI482" s="2">
        <v>2646332</v>
      </c>
      <c r="BJ482" s="2">
        <v>0</v>
      </c>
      <c r="BK482" s="2">
        <v>33556.955420799997</v>
      </c>
      <c r="BL482" s="2">
        <v>2679888.9554208005</v>
      </c>
      <c r="BM482" s="2">
        <v>22437.074378301644</v>
      </c>
      <c r="BN482" s="2">
        <v>0</v>
      </c>
      <c r="BO482" s="2">
        <v>284.51452980421283</v>
      </c>
      <c r="BP482" s="2">
        <v>22721.588908105856</v>
      </c>
      <c r="BQ482" s="2" t="s">
        <v>96</v>
      </c>
      <c r="BR482" s="1">
        <v>1.4999999999999999E-2</v>
      </c>
      <c r="BS482" s="1">
        <v>3.5000000000000003E-2</v>
      </c>
      <c r="BT482" s="1">
        <v>0.26500000000000001</v>
      </c>
      <c r="BU482" s="2">
        <v>9750</v>
      </c>
      <c r="BV482" s="2">
        <v>22750.000000000004</v>
      </c>
      <c r="BW482" s="2">
        <v>172250</v>
      </c>
      <c r="BX482" s="2">
        <v>9750</v>
      </c>
      <c r="BY482" s="2">
        <v>9750</v>
      </c>
      <c r="BZ482" s="2">
        <v>9750</v>
      </c>
      <c r="CA482" s="2">
        <v>22750.000000000004</v>
      </c>
      <c r="CB482" s="2">
        <v>172250</v>
      </c>
      <c r="CC482" s="2">
        <v>9750</v>
      </c>
      <c r="CD482" s="2">
        <v>9750</v>
      </c>
      <c r="CE482" s="1">
        <f t="shared" si="7"/>
        <v>1.4999999999999999E-2</v>
      </c>
    </row>
    <row r="483" spans="1:83" ht="13.5" customHeight="1">
      <c r="A483" s="3" t="s">
        <v>520</v>
      </c>
      <c r="B483" t="s">
        <v>1193</v>
      </c>
      <c r="C483" s="9" t="s">
        <v>2092</v>
      </c>
      <c r="D483" s="3" t="s">
        <v>1194</v>
      </c>
      <c r="E483" s="3" t="s">
        <v>1195</v>
      </c>
      <c r="F483" s="3" t="s">
        <v>836</v>
      </c>
      <c r="G483" s="3" t="s">
        <v>100</v>
      </c>
      <c r="H483" s="3" t="s">
        <v>89</v>
      </c>
      <c r="I483" s="3" t="s">
        <v>90</v>
      </c>
      <c r="J483" s="3" t="s">
        <v>1196</v>
      </c>
      <c r="K483" s="3" t="s">
        <v>92</v>
      </c>
      <c r="L483" s="3" t="s">
        <v>93</v>
      </c>
      <c r="M483" s="3" t="s">
        <v>94</v>
      </c>
      <c r="N483" s="2">
        <v>800000</v>
      </c>
      <c r="O483" s="2">
        <v>571278.02</v>
      </c>
      <c r="P483" s="10">
        <v>1</v>
      </c>
      <c r="Q483" s="2">
        <v>800000</v>
      </c>
      <c r="R483" s="2">
        <v>571278.02</v>
      </c>
      <c r="S483" s="3" t="s">
        <v>94</v>
      </c>
      <c r="T483" s="2">
        <v>228721.98</v>
      </c>
      <c r="U483" s="2">
        <v>228721.98</v>
      </c>
      <c r="V483" s="2">
        <v>2865.38</v>
      </c>
      <c r="W483" s="11">
        <v>1</v>
      </c>
      <c r="X483" s="2">
        <v>228721.98</v>
      </c>
      <c r="Y483" s="2">
        <v>228721.98</v>
      </c>
      <c r="Z483" s="2">
        <v>2865.38</v>
      </c>
      <c r="AA483" s="12">
        <v>5.5E-2</v>
      </c>
      <c r="AB483" s="13">
        <v>44524</v>
      </c>
      <c r="AC483" s="13">
        <v>44500</v>
      </c>
      <c r="AD483" s="2">
        <v>1</v>
      </c>
      <c r="AE483" s="2">
        <v>4</v>
      </c>
      <c r="AF483" s="3" t="s">
        <v>95</v>
      </c>
      <c r="AG483" s="2">
        <v>0</v>
      </c>
      <c r="AH483" s="3" t="s">
        <v>95</v>
      </c>
      <c r="AI483" s="3" t="s">
        <v>95</v>
      </c>
      <c r="AJ483" s="2">
        <v>1</v>
      </c>
      <c r="AK483" s="2">
        <v>1551.3857149329474</v>
      </c>
      <c r="AL483" s="2">
        <v>0</v>
      </c>
      <c r="AM483" s="2">
        <v>19.435428111695121</v>
      </c>
      <c r="AN483" s="2">
        <v>1570.8211430446424</v>
      </c>
      <c r="AO483" s="2">
        <v>1551.3857149329474</v>
      </c>
      <c r="AP483" s="2">
        <v>0</v>
      </c>
      <c r="AQ483" s="2">
        <v>19.435428111695121</v>
      </c>
      <c r="AR483" s="2">
        <v>1570.8211430446424</v>
      </c>
      <c r="AS483" s="2">
        <v>182977.58400000003</v>
      </c>
      <c r="AT483" s="2">
        <v>0</v>
      </c>
      <c r="AU483" s="2">
        <v>2292.3040000000001</v>
      </c>
      <c r="AV483" s="2">
        <v>185269.88800000004</v>
      </c>
      <c r="AW483" s="2">
        <v>1551.3857149329474</v>
      </c>
      <c r="AX483" s="2">
        <v>0</v>
      </c>
      <c r="AY483" s="2">
        <v>19.435428111695121</v>
      </c>
      <c r="AZ483" s="2">
        <v>1570.8211430446424</v>
      </c>
      <c r="BA483" s="2">
        <v>7895.1570418652627</v>
      </c>
      <c r="BB483" s="2">
        <v>0</v>
      </c>
      <c r="BC483" s="2">
        <v>98.908837203227648</v>
      </c>
      <c r="BD483" s="2">
        <v>7994.0658790684902</v>
      </c>
      <c r="BE483" s="2">
        <v>7895.1570418652627</v>
      </c>
      <c r="BF483" s="2">
        <v>0</v>
      </c>
      <c r="BG483" s="2">
        <v>98.908837203227648</v>
      </c>
      <c r="BH483" s="2">
        <v>7994.0658790684902</v>
      </c>
      <c r="BI483" s="2">
        <v>931191.22273440019</v>
      </c>
      <c r="BJ483" s="2">
        <v>0</v>
      </c>
      <c r="BK483" s="2">
        <v>11665.764286400001</v>
      </c>
      <c r="BL483" s="2">
        <v>942856.98702080024</v>
      </c>
      <c r="BM483" s="2">
        <v>7895.1570418652627</v>
      </c>
      <c r="BN483" s="2">
        <v>0</v>
      </c>
      <c r="BO483" s="2">
        <v>98.908837203227648</v>
      </c>
      <c r="BP483" s="2">
        <v>7994.0658790684902</v>
      </c>
      <c r="BQ483" s="2" t="s">
        <v>96</v>
      </c>
      <c r="BR483" s="1">
        <v>1.4999999999999999E-2</v>
      </c>
      <c r="BS483" s="1">
        <v>3.5000000000000003E-2</v>
      </c>
      <c r="BT483" s="1">
        <v>0.26500000000000001</v>
      </c>
      <c r="BU483" s="2">
        <v>3430.8297000000002</v>
      </c>
      <c r="BV483" s="2">
        <v>8005.2693000000008</v>
      </c>
      <c r="BW483" s="2">
        <v>60611.324700000005</v>
      </c>
      <c r="BX483" s="2">
        <v>3430.8297000000002</v>
      </c>
      <c r="BY483" s="2">
        <v>3430.8297000000002</v>
      </c>
      <c r="BZ483" s="2">
        <v>3430.8297000000002</v>
      </c>
      <c r="CA483" s="2">
        <v>8005.2693000000008</v>
      </c>
      <c r="CB483" s="2">
        <v>60611.324700000005</v>
      </c>
      <c r="CC483" s="2">
        <v>3430.8297000000002</v>
      </c>
      <c r="CD483" s="2">
        <v>3430.8297000000002</v>
      </c>
      <c r="CE483" s="1">
        <f t="shared" si="7"/>
        <v>1.5000000000000001E-2</v>
      </c>
    </row>
    <row r="484" spans="1:83" ht="13.5" customHeight="1">
      <c r="A484" s="3" t="s">
        <v>520</v>
      </c>
      <c r="B484" t="s">
        <v>1197</v>
      </c>
      <c r="C484" s="9" t="s">
        <v>2093</v>
      </c>
      <c r="D484" s="3" t="s">
        <v>1198</v>
      </c>
      <c r="E484" s="3" t="s">
        <v>1199</v>
      </c>
      <c r="F484" s="3" t="s">
        <v>836</v>
      </c>
      <c r="G484" s="3" t="s">
        <v>100</v>
      </c>
      <c r="H484" s="3" t="s">
        <v>89</v>
      </c>
      <c r="I484" s="3" t="s">
        <v>90</v>
      </c>
      <c r="J484" s="3" t="s">
        <v>1200</v>
      </c>
      <c r="K484" s="3" t="s">
        <v>92</v>
      </c>
      <c r="L484" s="3" t="s">
        <v>93</v>
      </c>
      <c r="M484" s="3" t="s">
        <v>94</v>
      </c>
      <c r="N484" s="2">
        <v>450000</v>
      </c>
      <c r="O484" s="2">
        <v>128931.6</v>
      </c>
      <c r="P484" s="10">
        <v>1</v>
      </c>
      <c r="Q484" s="2">
        <v>450000</v>
      </c>
      <c r="R484" s="2">
        <v>128931.6</v>
      </c>
      <c r="S484" s="3" t="s">
        <v>94</v>
      </c>
      <c r="T484" s="2">
        <v>321068.40000000002</v>
      </c>
      <c r="U484" s="2">
        <v>321068.40000000002</v>
      </c>
      <c r="V484" s="2">
        <v>3924.17</v>
      </c>
      <c r="W484" s="11">
        <v>1</v>
      </c>
      <c r="X484" s="2">
        <v>321068.40000000002</v>
      </c>
      <c r="Y484" s="2">
        <v>321068.40000000002</v>
      </c>
      <c r="Z484" s="2">
        <v>3924.17</v>
      </c>
      <c r="AA484" s="12">
        <v>5.5E-2</v>
      </c>
      <c r="AB484" s="13">
        <v>44525</v>
      </c>
      <c r="AC484" s="13">
        <v>44500</v>
      </c>
      <c r="AD484" s="2">
        <v>1</v>
      </c>
      <c r="AE484" s="2">
        <v>4</v>
      </c>
      <c r="AF484" s="3" t="s">
        <v>95</v>
      </c>
      <c r="AG484" s="2">
        <v>0</v>
      </c>
      <c r="AH484" s="3" t="s">
        <v>95</v>
      </c>
      <c r="AI484" s="3" t="s">
        <v>95</v>
      </c>
      <c r="AJ484" s="2">
        <v>1</v>
      </c>
      <c r="AK484" s="2">
        <v>2177.7571586096692</v>
      </c>
      <c r="AL484" s="2">
        <v>0</v>
      </c>
      <c r="AM484" s="2">
        <v>26.617036460459218</v>
      </c>
      <c r="AN484" s="2">
        <v>2204.3741950701283</v>
      </c>
      <c r="AO484" s="2">
        <v>2177.7571586096692</v>
      </c>
      <c r="AP484" s="2">
        <v>0</v>
      </c>
      <c r="AQ484" s="2">
        <v>26.617036460459218</v>
      </c>
      <c r="AR484" s="2">
        <v>2204.3741950701283</v>
      </c>
      <c r="AS484" s="2">
        <v>256854.72000000003</v>
      </c>
      <c r="AT484" s="2">
        <v>0</v>
      </c>
      <c r="AU484" s="2">
        <v>3139.3359999999998</v>
      </c>
      <c r="AV484" s="2">
        <v>259994.05600000001</v>
      </c>
      <c r="AW484" s="2">
        <v>2177.7571586096692</v>
      </c>
      <c r="AX484" s="2">
        <v>0</v>
      </c>
      <c r="AY484" s="2">
        <v>26.617036460459218</v>
      </c>
      <c r="AZ484" s="2">
        <v>2204.3741950701283</v>
      </c>
      <c r="BA484" s="2">
        <v>11082.823955880467</v>
      </c>
      <c r="BB484" s="2">
        <v>0</v>
      </c>
      <c r="BC484" s="2">
        <v>135.456760250923</v>
      </c>
      <c r="BD484" s="2">
        <v>11218.28071613139</v>
      </c>
      <c r="BE484" s="2">
        <v>11082.823955880467</v>
      </c>
      <c r="BF484" s="2">
        <v>0</v>
      </c>
      <c r="BG484" s="2">
        <v>135.456760250923</v>
      </c>
      <c r="BH484" s="2">
        <v>11218.28071613139</v>
      </c>
      <c r="BI484" s="2">
        <v>1307159.3555520002</v>
      </c>
      <c r="BJ484" s="2">
        <v>0</v>
      </c>
      <c r="BK484" s="2">
        <v>15976.394837599999</v>
      </c>
      <c r="BL484" s="2">
        <v>1323135.7503896002</v>
      </c>
      <c r="BM484" s="2">
        <v>11082.823955880467</v>
      </c>
      <c r="BN484" s="2">
        <v>0</v>
      </c>
      <c r="BO484" s="2">
        <v>135.456760250923</v>
      </c>
      <c r="BP484" s="2">
        <v>11218.28071613139</v>
      </c>
      <c r="BQ484" s="2" t="s">
        <v>96</v>
      </c>
      <c r="BR484" s="1">
        <v>1.4999999999999999E-2</v>
      </c>
      <c r="BS484" s="1">
        <v>3.5000000000000003E-2</v>
      </c>
      <c r="BT484" s="1">
        <v>0.26500000000000001</v>
      </c>
      <c r="BU484" s="2">
        <v>4816.0259999999998</v>
      </c>
      <c r="BV484" s="2">
        <v>11237.394000000002</v>
      </c>
      <c r="BW484" s="2">
        <v>85083.126000000004</v>
      </c>
      <c r="BX484" s="2">
        <v>4816.0259999999998</v>
      </c>
      <c r="BY484" s="2">
        <v>4816.0259999999998</v>
      </c>
      <c r="BZ484" s="2">
        <v>4816.0259999999998</v>
      </c>
      <c r="CA484" s="2">
        <v>11237.394000000002</v>
      </c>
      <c r="CB484" s="2">
        <v>85083.126000000004</v>
      </c>
      <c r="CC484" s="2">
        <v>4816.0259999999998</v>
      </c>
      <c r="CD484" s="2">
        <v>4816.0259999999998</v>
      </c>
      <c r="CE484" s="1">
        <f t="shared" si="7"/>
        <v>1.4999999999999998E-2</v>
      </c>
    </row>
    <row r="485" spans="1:83" ht="13.5" customHeight="1">
      <c r="A485" s="3" t="s">
        <v>520</v>
      </c>
      <c r="B485" t="s">
        <v>1201</v>
      </c>
      <c r="C485" s="9" t="s">
        <v>2094</v>
      </c>
      <c r="D485" s="3" t="s">
        <v>1202</v>
      </c>
      <c r="E485" s="3" t="s">
        <v>1203</v>
      </c>
      <c r="F485" s="3" t="s">
        <v>836</v>
      </c>
      <c r="G485" s="3" t="s">
        <v>100</v>
      </c>
      <c r="H485" s="3" t="s">
        <v>89</v>
      </c>
      <c r="I485" s="3" t="s">
        <v>90</v>
      </c>
      <c r="J485" s="3" t="s">
        <v>1204</v>
      </c>
      <c r="K485" s="3" t="s">
        <v>92</v>
      </c>
      <c r="L485" s="3" t="s">
        <v>93</v>
      </c>
      <c r="M485" s="3" t="s">
        <v>94</v>
      </c>
      <c r="N485" s="2">
        <v>5000000</v>
      </c>
      <c r="O485" s="2">
        <v>4526106.45</v>
      </c>
      <c r="P485" s="10">
        <v>1</v>
      </c>
      <c r="Q485" s="2">
        <v>5000000</v>
      </c>
      <c r="R485" s="2">
        <v>4526106.45</v>
      </c>
      <c r="S485" s="3" t="s">
        <v>94</v>
      </c>
      <c r="T485" s="2">
        <v>473893.55</v>
      </c>
      <c r="U485" s="2">
        <v>473893.55</v>
      </c>
      <c r="V485" s="2">
        <v>5719.63</v>
      </c>
      <c r="W485" s="11">
        <v>1</v>
      </c>
      <c r="X485" s="2">
        <v>473893.55</v>
      </c>
      <c r="Y485" s="2">
        <v>473893.55</v>
      </c>
      <c r="Z485" s="2">
        <v>5719.63</v>
      </c>
      <c r="AA485" s="12">
        <v>5.5E-2</v>
      </c>
      <c r="AB485" s="13">
        <v>44524</v>
      </c>
      <c r="AC485" s="13">
        <v>44500</v>
      </c>
      <c r="AD485" s="2">
        <v>1</v>
      </c>
      <c r="AE485" s="2">
        <v>4</v>
      </c>
      <c r="AF485" s="3" t="s">
        <v>95</v>
      </c>
      <c r="AG485" s="2">
        <v>0</v>
      </c>
      <c r="AH485" s="3" t="s">
        <v>95</v>
      </c>
      <c r="AI485" s="3" t="s">
        <v>95</v>
      </c>
      <c r="AJ485" s="2">
        <v>1</v>
      </c>
      <c r="AK485" s="2">
        <v>3214.3464474593234</v>
      </c>
      <c r="AL485" s="2">
        <v>0</v>
      </c>
      <c r="AM485" s="2">
        <v>38.795363159683802</v>
      </c>
      <c r="AN485" s="2">
        <v>3253.1418106190072</v>
      </c>
      <c r="AO485" s="2">
        <v>3214.3464474593234</v>
      </c>
      <c r="AP485" s="2">
        <v>0</v>
      </c>
      <c r="AQ485" s="2">
        <v>38.795363159683802</v>
      </c>
      <c r="AR485" s="2">
        <v>3253.1418106190072</v>
      </c>
      <c r="AS485" s="2">
        <v>379114.84</v>
      </c>
      <c r="AT485" s="2">
        <v>0</v>
      </c>
      <c r="AU485" s="2">
        <v>4575.7039999999997</v>
      </c>
      <c r="AV485" s="2">
        <v>383690.54399999999</v>
      </c>
      <c r="AW485" s="2">
        <v>3214.3464474593234</v>
      </c>
      <c r="AX485" s="2">
        <v>0</v>
      </c>
      <c r="AY485" s="2">
        <v>38.795363159683802</v>
      </c>
      <c r="AZ485" s="2">
        <v>3253.1418106190072</v>
      </c>
      <c r="BA485" s="2">
        <v>16358.130505765243</v>
      </c>
      <c r="BB485" s="2">
        <v>0</v>
      </c>
      <c r="BC485" s="2">
        <v>197.43348265594685</v>
      </c>
      <c r="BD485" s="2">
        <v>16555.563988421189</v>
      </c>
      <c r="BE485" s="2">
        <v>16358.130505765243</v>
      </c>
      <c r="BF485" s="2">
        <v>0</v>
      </c>
      <c r="BG485" s="2">
        <v>197.43348265594685</v>
      </c>
      <c r="BH485" s="2">
        <v>16555.563988421189</v>
      </c>
      <c r="BI485" s="2">
        <v>1929353.3322440002</v>
      </c>
      <c r="BJ485" s="2">
        <v>0</v>
      </c>
      <c r="BK485" s="2">
        <v>23286.2152264</v>
      </c>
      <c r="BL485" s="2">
        <v>1952639.5474704001</v>
      </c>
      <c r="BM485" s="2">
        <v>16358.130505765243</v>
      </c>
      <c r="BN485" s="2">
        <v>0</v>
      </c>
      <c r="BO485" s="2">
        <v>197.43348265594685</v>
      </c>
      <c r="BP485" s="2">
        <v>16555.563988421189</v>
      </c>
      <c r="BQ485" s="2" t="s">
        <v>96</v>
      </c>
      <c r="BR485" s="1">
        <v>1.4999999999999999E-2</v>
      </c>
      <c r="BS485" s="1">
        <v>3.5000000000000003E-2</v>
      </c>
      <c r="BT485" s="1">
        <v>0.26500000000000001</v>
      </c>
      <c r="BU485" s="2">
        <v>7108.4032499999994</v>
      </c>
      <c r="BV485" s="2">
        <v>16586.274250000002</v>
      </c>
      <c r="BW485" s="2">
        <v>125581.79075</v>
      </c>
      <c r="BX485" s="2">
        <v>7108.4032499999994</v>
      </c>
      <c r="BY485" s="2">
        <v>7108.4032499999994</v>
      </c>
      <c r="BZ485" s="2">
        <v>7108.4032499999994</v>
      </c>
      <c r="CA485" s="2">
        <v>16586.274250000002</v>
      </c>
      <c r="CB485" s="2">
        <v>125581.79075</v>
      </c>
      <c r="CC485" s="2">
        <v>7108.4032499999994</v>
      </c>
      <c r="CD485" s="2">
        <v>7108.4032499999994</v>
      </c>
      <c r="CE485" s="1">
        <f t="shared" si="7"/>
        <v>1.4999999999999999E-2</v>
      </c>
    </row>
    <row r="486" spans="1:83" ht="13.5" customHeight="1">
      <c r="A486" s="3" t="s">
        <v>520</v>
      </c>
      <c r="B486" t="s">
        <v>1205</v>
      </c>
      <c r="C486" s="9" t="s">
        <v>2095</v>
      </c>
      <c r="D486" s="3" t="s">
        <v>1206</v>
      </c>
      <c r="E486" s="3" t="s">
        <v>1207</v>
      </c>
      <c r="F486" s="3" t="s">
        <v>836</v>
      </c>
      <c r="G486" s="3" t="s">
        <v>504</v>
      </c>
      <c r="H486" s="3" t="s">
        <v>89</v>
      </c>
      <c r="I486" s="3" t="s">
        <v>90</v>
      </c>
      <c r="J486" s="3" t="s">
        <v>1208</v>
      </c>
      <c r="K486" s="3" t="s">
        <v>92</v>
      </c>
      <c r="L486" s="3" t="s">
        <v>93</v>
      </c>
      <c r="M486" s="3" t="s">
        <v>94</v>
      </c>
      <c r="N486" s="2">
        <v>1800000</v>
      </c>
      <c r="O486" s="2">
        <v>0</v>
      </c>
      <c r="P486" s="10">
        <v>1</v>
      </c>
      <c r="Q486" s="2">
        <v>1800000</v>
      </c>
      <c r="R486" s="2">
        <v>0</v>
      </c>
      <c r="S486" s="3" t="s">
        <v>94</v>
      </c>
      <c r="T486" s="2">
        <v>1456646.55</v>
      </c>
      <c r="U486" s="2">
        <v>1456646.55</v>
      </c>
      <c r="V486" s="2">
        <v>17803.46</v>
      </c>
      <c r="W486" s="11">
        <v>1</v>
      </c>
      <c r="X486" s="2">
        <v>1456646.55</v>
      </c>
      <c r="Y486" s="2">
        <v>1456646.55</v>
      </c>
      <c r="Z486" s="2">
        <v>17803.46</v>
      </c>
      <c r="AA486" s="12">
        <v>5.5E-2</v>
      </c>
      <c r="AB486" s="13">
        <v>44525</v>
      </c>
      <c r="AC486" s="13">
        <v>44500</v>
      </c>
      <c r="AD486" s="2">
        <v>1</v>
      </c>
      <c r="AE486" s="2">
        <v>4</v>
      </c>
      <c r="AF486" s="3" t="s">
        <v>95</v>
      </c>
      <c r="AG486" s="2">
        <v>0</v>
      </c>
      <c r="AH486" s="3" t="s">
        <v>95</v>
      </c>
      <c r="AI486" s="3" t="s">
        <v>95</v>
      </c>
      <c r="AJ486" s="2">
        <v>1</v>
      </c>
      <c r="AK486" s="2">
        <v>9880.2076187708808</v>
      </c>
      <c r="AL486" s="2">
        <v>0</v>
      </c>
      <c r="AM486" s="2">
        <v>120.75810781447473</v>
      </c>
      <c r="AN486" s="2">
        <v>10000.965726585355</v>
      </c>
      <c r="AO486" s="2">
        <v>9880.2076187708808</v>
      </c>
      <c r="AP486" s="2">
        <v>0</v>
      </c>
      <c r="AQ486" s="2">
        <v>120.75810781447473</v>
      </c>
      <c r="AR486" s="2">
        <v>10000.965726585355</v>
      </c>
      <c r="AS486" s="2">
        <v>1165317.24</v>
      </c>
      <c r="AT486" s="2">
        <v>0</v>
      </c>
      <c r="AU486" s="2">
        <v>14242.767999999998</v>
      </c>
      <c r="AV486" s="2">
        <v>1179560.0080000001</v>
      </c>
      <c r="AW486" s="2">
        <v>9880.2076187708808</v>
      </c>
      <c r="AX486" s="2">
        <v>0</v>
      </c>
      <c r="AY486" s="2">
        <v>120.75810781447473</v>
      </c>
      <c r="AZ486" s="2">
        <v>10000.965726585355</v>
      </c>
      <c r="BA486" s="2">
        <v>50281.364592686892</v>
      </c>
      <c r="BB486" s="2">
        <v>0</v>
      </c>
      <c r="BC486" s="2">
        <v>614.55008647864338</v>
      </c>
      <c r="BD486" s="2">
        <v>50895.914679165529</v>
      </c>
      <c r="BE486" s="2">
        <v>50281.364592686892</v>
      </c>
      <c r="BF486" s="2">
        <v>0</v>
      </c>
      <c r="BG486" s="2">
        <v>614.55008647864338</v>
      </c>
      <c r="BH486" s="2">
        <v>50895.914679165529</v>
      </c>
      <c r="BI486" s="2">
        <v>5930415.9660839997</v>
      </c>
      <c r="BJ486" s="2">
        <v>0</v>
      </c>
      <c r="BK486" s="2">
        <v>72482.870628799996</v>
      </c>
      <c r="BL486" s="2">
        <v>6002898.8367128009</v>
      </c>
      <c r="BM486" s="2">
        <v>50281.364592686892</v>
      </c>
      <c r="BN486" s="2">
        <v>0</v>
      </c>
      <c r="BO486" s="2">
        <v>614.55008647864338</v>
      </c>
      <c r="BP486" s="2">
        <v>50895.914679165529</v>
      </c>
      <c r="BQ486" s="2" t="s">
        <v>96</v>
      </c>
      <c r="BR486" s="1">
        <v>1.4999999999999999E-2</v>
      </c>
      <c r="BS486" s="1">
        <v>3.5000000000000003E-2</v>
      </c>
      <c r="BT486" s="1">
        <v>0.26500000000000001</v>
      </c>
      <c r="BU486" s="2">
        <v>21849.698250000001</v>
      </c>
      <c r="BV486" s="2">
        <v>50982.629250000005</v>
      </c>
      <c r="BW486" s="2">
        <v>386011.33575000003</v>
      </c>
      <c r="BX486" s="2">
        <v>21849.698250000001</v>
      </c>
      <c r="BY486" s="2">
        <v>21849.698250000001</v>
      </c>
      <c r="BZ486" s="2">
        <v>21849.698250000001</v>
      </c>
      <c r="CA486" s="2">
        <v>50982.629250000005</v>
      </c>
      <c r="CB486" s="2">
        <v>386011.33575000003</v>
      </c>
      <c r="CC486" s="2">
        <v>21849.698250000001</v>
      </c>
      <c r="CD486" s="2">
        <v>21849.698250000001</v>
      </c>
      <c r="CE486" s="1">
        <f t="shared" si="7"/>
        <v>1.5000000000000001E-2</v>
      </c>
    </row>
    <row r="487" spans="1:83" ht="13.5" customHeight="1">
      <c r="A487" s="3" t="s">
        <v>520</v>
      </c>
      <c r="B487" t="s">
        <v>1209</v>
      </c>
      <c r="C487" s="9" t="s">
        <v>2096</v>
      </c>
      <c r="D487" s="3" t="s">
        <v>1206</v>
      </c>
      <c r="E487" s="3" t="s">
        <v>1207</v>
      </c>
      <c r="F487" s="3" t="s">
        <v>836</v>
      </c>
      <c r="G487" s="3" t="s">
        <v>504</v>
      </c>
      <c r="H487" s="3" t="s">
        <v>89</v>
      </c>
      <c r="I487" s="3" t="s">
        <v>90</v>
      </c>
      <c r="J487" s="3" t="s">
        <v>1208</v>
      </c>
      <c r="K487" s="3" t="s">
        <v>92</v>
      </c>
      <c r="L487" s="3" t="s">
        <v>93</v>
      </c>
      <c r="M487" s="3" t="s">
        <v>94</v>
      </c>
      <c r="N487" s="2">
        <v>1800000</v>
      </c>
      <c r="O487" s="2">
        <v>0</v>
      </c>
      <c r="P487" s="10">
        <v>1</v>
      </c>
      <c r="Q487" s="2">
        <v>1800000</v>
      </c>
      <c r="R487" s="2">
        <v>0</v>
      </c>
      <c r="S487" s="3" t="s">
        <v>94</v>
      </c>
      <c r="T487" s="2">
        <v>343353.45</v>
      </c>
      <c r="U487" s="2">
        <v>343353.45</v>
      </c>
      <c r="V487" s="2">
        <v>4196.54</v>
      </c>
      <c r="W487" s="11">
        <v>1</v>
      </c>
      <c r="X487" s="2">
        <v>343353.45</v>
      </c>
      <c r="Y487" s="2">
        <v>343353.45</v>
      </c>
      <c r="Z487" s="2">
        <v>4196.54</v>
      </c>
      <c r="AA487" s="12">
        <v>5.5E-2</v>
      </c>
      <c r="AB487" s="13">
        <v>44525</v>
      </c>
      <c r="AC487" s="13">
        <v>44500</v>
      </c>
      <c r="AD487" s="2">
        <v>1</v>
      </c>
      <c r="AE487" s="2">
        <v>4</v>
      </c>
      <c r="AF487" s="3" t="s">
        <v>95</v>
      </c>
      <c r="AG487" s="2">
        <v>0</v>
      </c>
      <c r="AH487" s="3" t="s">
        <v>95</v>
      </c>
      <c r="AI487" s="3" t="s">
        <v>95</v>
      </c>
      <c r="AJ487" s="2">
        <v>1</v>
      </c>
      <c r="AK487" s="2">
        <v>2328.9131962872307</v>
      </c>
      <c r="AL487" s="2">
        <v>0</v>
      </c>
      <c r="AM487" s="2">
        <v>28.464479925124426</v>
      </c>
      <c r="AN487" s="2">
        <v>2357.3776762123553</v>
      </c>
      <c r="AO487" s="2">
        <v>2328.9131962872307</v>
      </c>
      <c r="AP487" s="2">
        <v>0</v>
      </c>
      <c r="AQ487" s="2">
        <v>28.464479925124426</v>
      </c>
      <c r="AR487" s="2">
        <v>2357.3776762123553</v>
      </c>
      <c r="AS487" s="2">
        <v>274682.76</v>
      </c>
      <c r="AT487" s="2">
        <v>0</v>
      </c>
      <c r="AU487" s="2">
        <v>3357.2319999999995</v>
      </c>
      <c r="AV487" s="2">
        <v>278039.99199999997</v>
      </c>
      <c r="AW487" s="2">
        <v>2328.9131962872307</v>
      </c>
      <c r="AX487" s="2">
        <v>0</v>
      </c>
      <c r="AY487" s="2">
        <v>28.464479925124426</v>
      </c>
      <c r="AZ487" s="2">
        <v>2357.3776762123553</v>
      </c>
      <c r="BA487" s="2">
        <v>11852.072147225346</v>
      </c>
      <c r="BB487" s="2">
        <v>0</v>
      </c>
      <c r="BC487" s="2">
        <v>144.85858478695073</v>
      </c>
      <c r="BD487" s="2">
        <v>11996.930732012297</v>
      </c>
      <c r="BE487" s="2">
        <v>11852.072147225346</v>
      </c>
      <c r="BF487" s="2">
        <v>0</v>
      </c>
      <c r="BG487" s="2">
        <v>144.85858478695073</v>
      </c>
      <c r="BH487" s="2">
        <v>11996.930732012297</v>
      </c>
      <c r="BI487" s="2">
        <v>1397888.033916</v>
      </c>
      <c r="BJ487" s="2">
        <v>0</v>
      </c>
      <c r="BK487" s="2">
        <v>17085.289371199997</v>
      </c>
      <c r="BL487" s="2">
        <v>1414973.3232871999</v>
      </c>
      <c r="BM487" s="2">
        <v>11852.072147225346</v>
      </c>
      <c r="BN487" s="2">
        <v>0</v>
      </c>
      <c r="BO487" s="2">
        <v>144.85858478695073</v>
      </c>
      <c r="BP487" s="2">
        <v>11996.930732012297</v>
      </c>
      <c r="BQ487" s="2" t="s">
        <v>96</v>
      </c>
      <c r="BR487" s="1">
        <v>1.4999999999999999E-2</v>
      </c>
      <c r="BS487" s="1">
        <v>3.5000000000000003E-2</v>
      </c>
      <c r="BT487" s="1">
        <v>0.26500000000000001</v>
      </c>
      <c r="BU487" s="2">
        <v>5150.3017499999996</v>
      </c>
      <c r="BV487" s="2">
        <v>12017.370750000002</v>
      </c>
      <c r="BW487" s="2">
        <v>90988.664250000002</v>
      </c>
      <c r="BX487" s="2">
        <v>5150.3017499999996</v>
      </c>
      <c r="BY487" s="2">
        <v>5150.3017499999996</v>
      </c>
      <c r="BZ487" s="2">
        <v>5150.3017499999996</v>
      </c>
      <c r="CA487" s="2">
        <v>12017.370750000002</v>
      </c>
      <c r="CB487" s="2">
        <v>90988.664250000002</v>
      </c>
      <c r="CC487" s="2">
        <v>5150.3017499999996</v>
      </c>
      <c r="CD487" s="2">
        <v>5150.3017499999996</v>
      </c>
      <c r="CE487" s="1">
        <f t="shared" si="7"/>
        <v>1.4999999999999998E-2</v>
      </c>
    </row>
    <row r="488" spans="1:83" ht="13.5" customHeight="1">
      <c r="A488" s="3" t="s">
        <v>520</v>
      </c>
      <c r="B488" t="s">
        <v>1210</v>
      </c>
      <c r="C488" s="9" t="s">
        <v>2097</v>
      </c>
      <c r="D488" s="3" t="s">
        <v>1211</v>
      </c>
      <c r="E488" s="3" t="s">
        <v>1212</v>
      </c>
      <c r="F488" s="3" t="s">
        <v>836</v>
      </c>
      <c r="G488" s="3" t="s">
        <v>100</v>
      </c>
      <c r="H488" s="3" t="s">
        <v>89</v>
      </c>
      <c r="I488" s="3" t="s">
        <v>90</v>
      </c>
      <c r="J488" s="3" t="s">
        <v>1213</v>
      </c>
      <c r="K488" s="3" t="s">
        <v>92</v>
      </c>
      <c r="L488" s="3" t="s">
        <v>93</v>
      </c>
      <c r="M488" s="3" t="s">
        <v>94</v>
      </c>
      <c r="N488" s="2">
        <v>700000</v>
      </c>
      <c r="O488" s="2">
        <v>437778</v>
      </c>
      <c r="P488" s="10">
        <v>1</v>
      </c>
      <c r="Q488" s="2">
        <v>700000</v>
      </c>
      <c r="R488" s="2">
        <v>437778</v>
      </c>
      <c r="S488" s="3" t="s">
        <v>94</v>
      </c>
      <c r="T488" s="2">
        <v>262222</v>
      </c>
      <c r="U488" s="2">
        <v>262222</v>
      </c>
      <c r="V488" s="2">
        <v>3164.87</v>
      </c>
      <c r="W488" s="11">
        <v>1</v>
      </c>
      <c r="X488" s="2">
        <v>262222</v>
      </c>
      <c r="Y488" s="2">
        <v>262222</v>
      </c>
      <c r="Z488" s="2">
        <v>3164.87</v>
      </c>
      <c r="AA488" s="12">
        <v>5.5E-2</v>
      </c>
      <c r="AB488" s="13">
        <v>44524</v>
      </c>
      <c r="AC488" s="13">
        <v>44500</v>
      </c>
      <c r="AD488" s="2">
        <v>1</v>
      </c>
      <c r="AE488" s="2">
        <v>4</v>
      </c>
      <c r="AF488" s="3" t="s">
        <v>95</v>
      </c>
      <c r="AG488" s="2">
        <v>0</v>
      </c>
      <c r="AH488" s="3" t="s">
        <v>95</v>
      </c>
      <c r="AI488" s="3" t="s">
        <v>95</v>
      </c>
      <c r="AJ488" s="2">
        <v>1</v>
      </c>
      <c r="AK488" s="2">
        <v>1778.611154647871</v>
      </c>
      <c r="AL488" s="2">
        <v>0</v>
      </c>
      <c r="AM488" s="2">
        <v>21.466822329973869</v>
      </c>
      <c r="AN488" s="2">
        <v>1800.0779769778449</v>
      </c>
      <c r="AO488" s="2">
        <v>1778.611154647871</v>
      </c>
      <c r="AP488" s="2">
        <v>0</v>
      </c>
      <c r="AQ488" s="2">
        <v>21.466822329973869</v>
      </c>
      <c r="AR488" s="2">
        <v>1800.0779769778449</v>
      </c>
      <c r="AS488" s="2">
        <v>209777.60000000003</v>
      </c>
      <c r="AT488" s="2">
        <v>0</v>
      </c>
      <c r="AU488" s="2">
        <v>2531.8959999999997</v>
      </c>
      <c r="AV488" s="2">
        <v>212309.49599999998</v>
      </c>
      <c r="AW488" s="2">
        <v>1778.611154647871</v>
      </c>
      <c r="AX488" s="2">
        <v>0</v>
      </c>
      <c r="AY488" s="2">
        <v>21.466822329973869</v>
      </c>
      <c r="AZ488" s="2">
        <v>1800.0779769778449</v>
      </c>
      <c r="BA488" s="2">
        <v>9051.5300271184806</v>
      </c>
      <c r="BB488" s="2">
        <v>0</v>
      </c>
      <c r="BC488" s="2">
        <v>109.24680551947002</v>
      </c>
      <c r="BD488" s="2">
        <v>9160.7768326379501</v>
      </c>
      <c r="BE488" s="2">
        <v>9051.5300271184806</v>
      </c>
      <c r="BF488" s="2">
        <v>0</v>
      </c>
      <c r="BG488" s="2">
        <v>109.24680551947002</v>
      </c>
      <c r="BH488" s="2">
        <v>9160.7768326379501</v>
      </c>
      <c r="BI488" s="2">
        <v>1067579.1841600002</v>
      </c>
      <c r="BJ488" s="2">
        <v>0</v>
      </c>
      <c r="BK488" s="2">
        <v>12885.071933599998</v>
      </c>
      <c r="BL488" s="2">
        <v>1080464.2560936001</v>
      </c>
      <c r="BM488" s="2">
        <v>9051.5300271184806</v>
      </c>
      <c r="BN488" s="2">
        <v>0</v>
      </c>
      <c r="BO488" s="2">
        <v>109.24680551947002</v>
      </c>
      <c r="BP488" s="2">
        <v>9160.7768326379501</v>
      </c>
      <c r="BQ488" s="2" t="s">
        <v>96</v>
      </c>
      <c r="BR488" s="1">
        <v>1.4999999999999999E-2</v>
      </c>
      <c r="BS488" s="1">
        <v>3.5000000000000003E-2</v>
      </c>
      <c r="BT488" s="1">
        <v>0.26500000000000001</v>
      </c>
      <c r="BU488" s="2">
        <v>3933.33</v>
      </c>
      <c r="BV488" s="2">
        <v>9177.77</v>
      </c>
      <c r="BW488" s="2">
        <v>69488.83</v>
      </c>
      <c r="BX488" s="2">
        <v>3933.33</v>
      </c>
      <c r="BY488" s="2">
        <v>3933.33</v>
      </c>
      <c r="BZ488" s="2">
        <v>3933.33</v>
      </c>
      <c r="CA488" s="2">
        <v>9177.77</v>
      </c>
      <c r="CB488" s="2">
        <v>69488.83</v>
      </c>
      <c r="CC488" s="2">
        <v>3933.33</v>
      </c>
      <c r="CD488" s="2">
        <v>3933.33</v>
      </c>
      <c r="CE488" s="1">
        <f t="shared" si="7"/>
        <v>1.4999999999999999E-2</v>
      </c>
    </row>
    <row r="489" spans="1:83" ht="13.5" customHeight="1">
      <c r="A489" s="3" t="s">
        <v>520</v>
      </c>
      <c r="B489" t="s">
        <v>1214</v>
      </c>
      <c r="C489" s="9" t="s">
        <v>2098</v>
      </c>
      <c r="D489" s="3" t="s">
        <v>1215</v>
      </c>
      <c r="E489" s="3" t="s">
        <v>1216</v>
      </c>
      <c r="F489" s="3" t="s">
        <v>836</v>
      </c>
      <c r="G489" s="3" t="s">
        <v>100</v>
      </c>
      <c r="H489" s="3" t="s">
        <v>89</v>
      </c>
      <c r="I489" s="3" t="s">
        <v>90</v>
      </c>
      <c r="J489" s="3" t="s">
        <v>1217</v>
      </c>
      <c r="K489" s="3" t="s">
        <v>92</v>
      </c>
      <c r="L489" s="3" t="s">
        <v>93</v>
      </c>
      <c r="M489" s="3" t="s">
        <v>94</v>
      </c>
      <c r="N489" s="2">
        <v>5000000</v>
      </c>
      <c r="O489" s="2">
        <v>4331087.46</v>
      </c>
      <c r="P489" s="10">
        <v>1</v>
      </c>
      <c r="Q489" s="2">
        <v>5000000</v>
      </c>
      <c r="R489" s="2">
        <v>4331087.46</v>
      </c>
      <c r="S489" s="3" t="s">
        <v>94</v>
      </c>
      <c r="T489" s="2">
        <v>181026.23</v>
      </c>
      <c r="U489" s="2">
        <v>181026.23</v>
      </c>
      <c r="V489" s="2">
        <v>2808.92</v>
      </c>
      <c r="W489" s="11">
        <v>1</v>
      </c>
      <c r="X489" s="2">
        <v>181026.23</v>
      </c>
      <c r="Y489" s="2">
        <v>181026.23</v>
      </c>
      <c r="Z489" s="2">
        <v>2808.92</v>
      </c>
      <c r="AA489" s="12">
        <v>4.9000000000000002E-2</v>
      </c>
      <c r="AB489" s="13">
        <v>44559</v>
      </c>
      <c r="AC489" s="13">
        <v>44500</v>
      </c>
      <c r="AD489" s="2">
        <v>1</v>
      </c>
      <c r="AE489" s="2">
        <v>5</v>
      </c>
      <c r="AF489" s="3" t="s">
        <v>95</v>
      </c>
      <c r="AG489" s="2">
        <v>0</v>
      </c>
      <c r="AH489" s="3" t="s">
        <v>95</v>
      </c>
      <c r="AI489" s="3" t="s">
        <v>95</v>
      </c>
      <c r="AJ489" s="2">
        <v>1</v>
      </c>
      <c r="AK489" s="2">
        <v>2010.2144042469863</v>
      </c>
      <c r="AL489" s="2">
        <v>0</v>
      </c>
      <c r="AM489" s="2">
        <v>31.191786098497687</v>
      </c>
      <c r="AN489" s="2">
        <v>2041.406190345484</v>
      </c>
      <c r="AO489" s="2">
        <v>2010.2144042469863</v>
      </c>
      <c r="AP489" s="2">
        <v>0</v>
      </c>
      <c r="AQ489" s="2">
        <v>31.191786098497687</v>
      </c>
      <c r="AR489" s="2">
        <v>2041.406190345484</v>
      </c>
      <c r="AS489" s="2">
        <v>144820.984</v>
      </c>
      <c r="AT489" s="2">
        <v>0</v>
      </c>
      <c r="AU489" s="2">
        <v>2247.136</v>
      </c>
      <c r="AV489" s="2">
        <v>147068.12000000002</v>
      </c>
      <c r="AW489" s="2">
        <v>2010.2144042469863</v>
      </c>
      <c r="AX489" s="2">
        <v>0</v>
      </c>
      <c r="AY489" s="2">
        <v>31.191786098497687</v>
      </c>
      <c r="AZ489" s="2">
        <v>2041.406190345484</v>
      </c>
      <c r="BA489" s="2">
        <v>10230.182124653338</v>
      </c>
      <c r="BB489" s="2">
        <v>0</v>
      </c>
      <c r="BC489" s="2">
        <v>158.73811863386459</v>
      </c>
      <c r="BD489" s="2">
        <v>10388.920243287203</v>
      </c>
      <c r="BE489" s="2">
        <v>10230.182124653338</v>
      </c>
      <c r="BF489" s="2">
        <v>0</v>
      </c>
      <c r="BG489" s="2">
        <v>158.73811863386459</v>
      </c>
      <c r="BH489" s="2">
        <v>10388.920243287203</v>
      </c>
      <c r="BI489" s="2">
        <v>737008.46967440005</v>
      </c>
      <c r="BJ489" s="2">
        <v>0</v>
      </c>
      <c r="BK489" s="2">
        <v>11435.8998176</v>
      </c>
      <c r="BL489" s="2">
        <v>748444.3694920002</v>
      </c>
      <c r="BM489" s="2">
        <v>10230.182124653338</v>
      </c>
      <c r="BN489" s="2">
        <v>0</v>
      </c>
      <c r="BO489" s="2">
        <v>158.73811863386459</v>
      </c>
      <c r="BP489" s="2">
        <v>10388.920243287203</v>
      </c>
      <c r="BQ489" s="2" t="s">
        <v>96</v>
      </c>
      <c r="BR489" s="1">
        <v>1.4999999999999999E-2</v>
      </c>
      <c r="BS489" s="1">
        <v>3.5000000000000003E-2</v>
      </c>
      <c r="BT489" s="1">
        <v>0.26500000000000001</v>
      </c>
      <c r="BU489" s="2">
        <v>2715.39345</v>
      </c>
      <c r="BV489" s="2">
        <v>6335.9180500000011</v>
      </c>
      <c r="BW489" s="2">
        <v>47971.950950000006</v>
      </c>
      <c r="BX489" s="2">
        <v>2715.39345</v>
      </c>
      <c r="BY489" s="2">
        <v>2715.39345</v>
      </c>
      <c r="BZ489" s="2">
        <v>2715.39345</v>
      </c>
      <c r="CA489" s="2">
        <v>6335.9180500000011</v>
      </c>
      <c r="CB489" s="2">
        <v>47971.950950000006</v>
      </c>
      <c r="CC489" s="2">
        <v>2715.39345</v>
      </c>
      <c r="CD489" s="2">
        <v>2715.39345</v>
      </c>
      <c r="CE489" s="1">
        <f t="shared" si="7"/>
        <v>1.4999999999999999E-2</v>
      </c>
    </row>
    <row r="490" spans="1:83" ht="13.5" customHeight="1">
      <c r="A490" s="3" t="s">
        <v>520</v>
      </c>
      <c r="B490" t="s">
        <v>1218</v>
      </c>
      <c r="C490" s="9" t="s">
        <v>2099</v>
      </c>
      <c r="D490" s="3" t="s">
        <v>1219</v>
      </c>
      <c r="E490" s="3" t="s">
        <v>1220</v>
      </c>
      <c r="F490" s="3" t="s">
        <v>836</v>
      </c>
      <c r="G490" s="3" t="s">
        <v>100</v>
      </c>
      <c r="H490" s="3" t="s">
        <v>89</v>
      </c>
      <c r="I490" s="3" t="s">
        <v>90</v>
      </c>
      <c r="J490" s="3" t="s">
        <v>1221</v>
      </c>
      <c r="K490" s="3" t="s">
        <v>92</v>
      </c>
      <c r="L490" s="3" t="s">
        <v>93</v>
      </c>
      <c r="M490" s="3" t="s">
        <v>94</v>
      </c>
      <c r="N490" s="2">
        <v>5000000</v>
      </c>
      <c r="O490" s="2">
        <v>4791182.42</v>
      </c>
      <c r="P490" s="10">
        <v>1</v>
      </c>
      <c r="Q490" s="2">
        <v>5000000</v>
      </c>
      <c r="R490" s="2">
        <v>4791182.42</v>
      </c>
      <c r="S490" s="3" t="s">
        <v>94</v>
      </c>
      <c r="T490" s="2">
        <v>87741.69</v>
      </c>
      <c r="U490" s="2">
        <v>87741.69</v>
      </c>
      <c r="V490" s="2">
        <v>1182.32</v>
      </c>
      <c r="W490" s="11">
        <v>1</v>
      </c>
      <c r="X490" s="2">
        <v>87741.69</v>
      </c>
      <c r="Y490" s="2">
        <v>87741.69</v>
      </c>
      <c r="Z490" s="2">
        <v>1182.32</v>
      </c>
      <c r="AA490" s="12">
        <v>4.9000000000000002E-2</v>
      </c>
      <c r="AB490" s="13">
        <v>44546</v>
      </c>
      <c r="AC490" s="13">
        <v>44500</v>
      </c>
      <c r="AD490" s="2">
        <v>1</v>
      </c>
      <c r="AE490" s="2">
        <v>5</v>
      </c>
      <c r="AF490" s="3" t="s">
        <v>95</v>
      </c>
      <c r="AG490" s="2">
        <v>0</v>
      </c>
      <c r="AH490" s="3" t="s">
        <v>95</v>
      </c>
      <c r="AI490" s="3" t="s">
        <v>95</v>
      </c>
      <c r="AJ490" s="2">
        <v>1</v>
      </c>
      <c r="AK490" s="2">
        <v>974.33178104064677</v>
      </c>
      <c r="AL490" s="2">
        <v>0</v>
      </c>
      <c r="AM490" s="2">
        <v>13.129128825305024</v>
      </c>
      <c r="AN490" s="2">
        <v>987.46090986595175</v>
      </c>
      <c r="AO490" s="2">
        <v>974.33178104064677</v>
      </c>
      <c r="AP490" s="2">
        <v>0</v>
      </c>
      <c r="AQ490" s="2">
        <v>13.129128825305024</v>
      </c>
      <c r="AR490" s="2">
        <v>987.46090986595175</v>
      </c>
      <c r="AS490" s="2">
        <v>70193.352000000014</v>
      </c>
      <c r="AT490" s="2">
        <v>0</v>
      </c>
      <c r="AU490" s="2">
        <v>945.85599999999988</v>
      </c>
      <c r="AV490" s="2">
        <v>71139.208000000013</v>
      </c>
      <c r="AW490" s="2">
        <v>974.33178104064677</v>
      </c>
      <c r="AX490" s="2">
        <v>0</v>
      </c>
      <c r="AY490" s="2">
        <v>13.129128825305024</v>
      </c>
      <c r="AZ490" s="2">
        <v>987.46090986595175</v>
      </c>
      <c r="BA490" s="2">
        <v>4958.4718668939558</v>
      </c>
      <c r="BB490" s="2">
        <v>0</v>
      </c>
      <c r="BC490" s="2">
        <v>66.815449504859799</v>
      </c>
      <c r="BD490" s="2">
        <v>5025.2873163988152</v>
      </c>
      <c r="BE490" s="2">
        <v>4958.4718668939558</v>
      </c>
      <c r="BF490" s="2">
        <v>0</v>
      </c>
      <c r="BG490" s="2">
        <v>66.815449504859799</v>
      </c>
      <c r="BH490" s="2">
        <v>5025.2873163988152</v>
      </c>
      <c r="BI490" s="2">
        <v>357220.98766320007</v>
      </c>
      <c r="BJ490" s="2">
        <v>0</v>
      </c>
      <c r="BK490" s="2">
        <v>4813.5557695999996</v>
      </c>
      <c r="BL490" s="2">
        <v>362034.5434328001</v>
      </c>
      <c r="BM490" s="2">
        <v>4958.4718668939558</v>
      </c>
      <c r="BN490" s="2">
        <v>0</v>
      </c>
      <c r="BO490" s="2">
        <v>66.815449504859799</v>
      </c>
      <c r="BP490" s="2">
        <v>5025.2873163988152</v>
      </c>
      <c r="BQ490" s="2" t="s">
        <v>96</v>
      </c>
      <c r="BR490" s="1">
        <v>1.4999999999999999E-2</v>
      </c>
      <c r="BS490" s="1">
        <v>3.5000000000000003E-2</v>
      </c>
      <c r="BT490" s="1">
        <v>0.26500000000000001</v>
      </c>
      <c r="BU490" s="2">
        <v>1316.12535</v>
      </c>
      <c r="BV490" s="2">
        <v>3070.9591500000006</v>
      </c>
      <c r="BW490" s="2">
        <v>23251.547850000003</v>
      </c>
      <c r="BX490" s="2">
        <v>1316.12535</v>
      </c>
      <c r="BY490" s="2">
        <v>1316.12535</v>
      </c>
      <c r="BZ490" s="2">
        <v>1316.12535</v>
      </c>
      <c r="CA490" s="2">
        <v>3070.9591500000006</v>
      </c>
      <c r="CB490" s="2">
        <v>23251.547850000003</v>
      </c>
      <c r="CC490" s="2">
        <v>1316.12535</v>
      </c>
      <c r="CD490" s="2">
        <v>1316.12535</v>
      </c>
      <c r="CE490" s="1">
        <f t="shared" si="7"/>
        <v>1.4999999999999999E-2</v>
      </c>
    </row>
    <row r="491" spans="1:83" ht="13.5" customHeight="1">
      <c r="A491" s="3" t="s">
        <v>520</v>
      </c>
      <c r="B491" t="s">
        <v>1222</v>
      </c>
      <c r="C491" s="9" t="s">
        <v>2100</v>
      </c>
      <c r="D491" s="3" t="s">
        <v>1223</v>
      </c>
      <c r="E491" s="3" t="s">
        <v>1224</v>
      </c>
      <c r="F491" s="3" t="s">
        <v>836</v>
      </c>
      <c r="G491" s="3" t="s">
        <v>100</v>
      </c>
      <c r="H491" s="3" t="s">
        <v>89</v>
      </c>
      <c r="I491" s="3" t="s">
        <v>90</v>
      </c>
      <c r="J491" s="3" t="s">
        <v>1225</v>
      </c>
      <c r="K491" s="3" t="s">
        <v>92</v>
      </c>
      <c r="L491" s="3" t="s">
        <v>93</v>
      </c>
      <c r="M491" s="3" t="s">
        <v>94</v>
      </c>
      <c r="N491" s="2">
        <v>1000000</v>
      </c>
      <c r="O491" s="2">
        <v>796417.55</v>
      </c>
      <c r="P491" s="10">
        <v>1</v>
      </c>
      <c r="Q491" s="2">
        <v>1000000</v>
      </c>
      <c r="R491" s="2">
        <v>796417.55</v>
      </c>
      <c r="S491" s="3" t="s">
        <v>94</v>
      </c>
      <c r="T491" s="2">
        <v>203582.45</v>
      </c>
      <c r="U491" s="2">
        <v>203582.45</v>
      </c>
      <c r="V491" s="2">
        <v>2457.13</v>
      </c>
      <c r="W491" s="11">
        <v>1</v>
      </c>
      <c r="X491" s="2">
        <v>203582.45</v>
      </c>
      <c r="Y491" s="2">
        <v>203582.45</v>
      </c>
      <c r="Z491" s="2">
        <v>2457.13</v>
      </c>
      <c r="AA491" s="12">
        <v>5.5E-2</v>
      </c>
      <c r="AB491" s="13">
        <v>44526</v>
      </c>
      <c r="AC491" s="13">
        <v>44500</v>
      </c>
      <c r="AD491" s="2">
        <v>1</v>
      </c>
      <c r="AE491" s="2">
        <v>4</v>
      </c>
      <c r="AF491" s="3" t="s">
        <v>95</v>
      </c>
      <c r="AG491" s="2">
        <v>0</v>
      </c>
      <c r="AH491" s="3" t="s">
        <v>95</v>
      </c>
      <c r="AI491" s="3" t="s">
        <v>95</v>
      </c>
      <c r="AJ491" s="2">
        <v>1</v>
      </c>
      <c r="AK491" s="2">
        <v>1380.8681821530708</v>
      </c>
      <c r="AL491" s="2">
        <v>0</v>
      </c>
      <c r="AM491" s="2">
        <v>16.666331682390968</v>
      </c>
      <c r="AN491" s="2">
        <v>1397.5345138354619</v>
      </c>
      <c r="AO491" s="2">
        <v>1380.8681821530708</v>
      </c>
      <c r="AP491" s="2">
        <v>0</v>
      </c>
      <c r="AQ491" s="2">
        <v>16.666331682390968</v>
      </c>
      <c r="AR491" s="2">
        <v>1397.5345138354619</v>
      </c>
      <c r="AS491" s="2">
        <v>162865.96</v>
      </c>
      <c r="AT491" s="2">
        <v>0</v>
      </c>
      <c r="AU491" s="2">
        <v>1965.704</v>
      </c>
      <c r="AV491" s="2">
        <v>164831.66400000002</v>
      </c>
      <c r="AW491" s="2">
        <v>1380.8681821530708</v>
      </c>
      <c r="AX491" s="2">
        <v>0</v>
      </c>
      <c r="AY491" s="2">
        <v>16.666331682390968</v>
      </c>
      <c r="AZ491" s="2">
        <v>1397.5345138354619</v>
      </c>
      <c r="BA491" s="2">
        <v>7027.3762657951929</v>
      </c>
      <c r="BB491" s="2">
        <v>0</v>
      </c>
      <c r="BC491" s="2">
        <v>84.816628564855876</v>
      </c>
      <c r="BD491" s="2">
        <v>7112.1928943600496</v>
      </c>
      <c r="BE491" s="2">
        <v>7027.3762657951929</v>
      </c>
      <c r="BF491" s="2">
        <v>0</v>
      </c>
      <c r="BG491" s="2">
        <v>84.816628564855876</v>
      </c>
      <c r="BH491" s="2">
        <v>7112.1928943600496</v>
      </c>
      <c r="BI491" s="2">
        <v>828841.15703599993</v>
      </c>
      <c r="BJ491" s="2">
        <v>0</v>
      </c>
      <c r="BK491" s="2">
        <v>10003.6642264</v>
      </c>
      <c r="BL491" s="2">
        <v>838844.82126240013</v>
      </c>
      <c r="BM491" s="2">
        <v>7027.3762657951929</v>
      </c>
      <c r="BN491" s="2">
        <v>0</v>
      </c>
      <c r="BO491" s="2">
        <v>84.816628564855876</v>
      </c>
      <c r="BP491" s="2">
        <v>7112.1928943600496</v>
      </c>
      <c r="BQ491" s="2" t="s">
        <v>96</v>
      </c>
      <c r="BR491" s="1">
        <v>1.4999999999999999E-2</v>
      </c>
      <c r="BS491" s="1">
        <v>3.5000000000000003E-2</v>
      </c>
      <c r="BT491" s="1">
        <v>0.26500000000000001</v>
      </c>
      <c r="BU491" s="2">
        <v>3053.73675</v>
      </c>
      <c r="BV491" s="2">
        <v>7125.3857500000013</v>
      </c>
      <c r="BW491" s="2">
        <v>53949.349250000007</v>
      </c>
      <c r="BX491" s="2">
        <v>3053.73675</v>
      </c>
      <c r="BY491" s="2">
        <v>3053.73675</v>
      </c>
      <c r="BZ491" s="2">
        <v>3053.73675</v>
      </c>
      <c r="CA491" s="2">
        <v>7125.3857500000013</v>
      </c>
      <c r="CB491" s="2">
        <v>53949.349250000007</v>
      </c>
      <c r="CC491" s="2">
        <v>3053.73675</v>
      </c>
      <c r="CD491" s="2">
        <v>3053.73675</v>
      </c>
      <c r="CE491" s="1">
        <f t="shared" si="7"/>
        <v>1.4999999999999999E-2</v>
      </c>
    </row>
    <row r="492" spans="1:83" ht="13.5" customHeight="1">
      <c r="A492" s="3" t="s">
        <v>520</v>
      </c>
      <c r="B492" t="s">
        <v>1226</v>
      </c>
      <c r="C492" s="9" t="s">
        <v>2101</v>
      </c>
      <c r="D492" s="3" t="s">
        <v>1227</v>
      </c>
      <c r="E492" s="3" t="s">
        <v>1228</v>
      </c>
      <c r="F492" s="3" t="s">
        <v>836</v>
      </c>
      <c r="G492" s="3" t="e">
        <v>#N/A</v>
      </c>
      <c r="H492" s="3" t="s">
        <v>89</v>
      </c>
      <c r="I492" s="3" t="s">
        <v>90</v>
      </c>
      <c r="J492" s="3" t="s">
        <v>1229</v>
      </c>
      <c r="K492" s="3" t="s">
        <v>92</v>
      </c>
      <c r="L492" s="3" t="s">
        <v>93</v>
      </c>
      <c r="M492" s="3" t="s">
        <v>94</v>
      </c>
      <c r="N492" s="2">
        <v>400000</v>
      </c>
      <c r="O492" s="2">
        <v>124693.8</v>
      </c>
      <c r="P492" s="10">
        <v>1</v>
      </c>
      <c r="Q492" s="2">
        <v>400000</v>
      </c>
      <c r="R492" s="2">
        <v>124693.8</v>
      </c>
      <c r="S492" s="3" t="s">
        <v>94</v>
      </c>
      <c r="T492" s="2">
        <v>275306.2</v>
      </c>
      <c r="U492" s="2">
        <v>275306.2</v>
      </c>
      <c r="V492" s="2">
        <v>3280.73</v>
      </c>
      <c r="W492" s="11">
        <v>1</v>
      </c>
      <c r="X492" s="2">
        <v>275306.2</v>
      </c>
      <c r="Y492" s="2">
        <v>275306.2</v>
      </c>
      <c r="Z492" s="2">
        <v>3280.73</v>
      </c>
      <c r="AA492" s="12">
        <v>5.5E-2</v>
      </c>
      <c r="AB492" s="13">
        <v>44525</v>
      </c>
      <c r="AC492" s="13">
        <v>44500</v>
      </c>
      <c r="AD492" s="2">
        <v>1</v>
      </c>
      <c r="AE492" s="2">
        <v>4</v>
      </c>
      <c r="AF492" s="3" t="s">
        <v>95</v>
      </c>
      <c r="AG492" s="2">
        <v>0</v>
      </c>
      <c r="AH492" s="3" t="s">
        <v>95</v>
      </c>
      <c r="AI492" s="3" t="s">
        <v>95</v>
      </c>
      <c r="AJ492" s="2">
        <v>1</v>
      </c>
      <c r="AK492" s="2">
        <v>1867.3592538525286</v>
      </c>
      <c r="AL492" s="2">
        <v>0</v>
      </c>
      <c r="AM492" s="2">
        <v>22.252682739769778</v>
      </c>
      <c r="AN492" s="2">
        <v>1889.6119365922984</v>
      </c>
      <c r="AO492" s="2">
        <v>1867.3592538525286</v>
      </c>
      <c r="AP492" s="2">
        <v>0</v>
      </c>
      <c r="AQ492" s="2">
        <v>22.252682739769778</v>
      </c>
      <c r="AR492" s="2">
        <v>1889.6119365922984</v>
      </c>
      <c r="AS492" s="2">
        <v>220244.96000000002</v>
      </c>
      <c r="AT492" s="2">
        <v>0</v>
      </c>
      <c r="AU492" s="2">
        <v>2624.5839999999998</v>
      </c>
      <c r="AV492" s="2">
        <v>222869.54400000002</v>
      </c>
      <c r="AW492" s="2">
        <v>1867.3592538525286</v>
      </c>
      <c r="AX492" s="2">
        <v>0</v>
      </c>
      <c r="AY492" s="2">
        <v>22.252682739769778</v>
      </c>
      <c r="AZ492" s="2">
        <v>1889.6119365922984</v>
      </c>
      <c r="BA492" s="2">
        <v>9503.1779787809028</v>
      </c>
      <c r="BB492" s="2">
        <v>0</v>
      </c>
      <c r="BC492" s="2">
        <v>113.24612773096239</v>
      </c>
      <c r="BD492" s="2">
        <v>9616.4241065118658</v>
      </c>
      <c r="BE492" s="2">
        <v>9503.1779787809028</v>
      </c>
      <c r="BF492" s="2">
        <v>0</v>
      </c>
      <c r="BG492" s="2">
        <v>113.24612773096239</v>
      </c>
      <c r="BH492" s="2">
        <v>9616.4241065118658</v>
      </c>
      <c r="BI492" s="2">
        <v>1120848.6259360001</v>
      </c>
      <c r="BJ492" s="2">
        <v>0</v>
      </c>
      <c r="BK492" s="2">
        <v>13356.770434399999</v>
      </c>
      <c r="BL492" s="2">
        <v>1134205.3963704002</v>
      </c>
      <c r="BM492" s="2">
        <v>9503.1779787809028</v>
      </c>
      <c r="BN492" s="2">
        <v>0</v>
      </c>
      <c r="BO492" s="2">
        <v>113.24612773096239</v>
      </c>
      <c r="BP492" s="2">
        <v>9616.4241065118658</v>
      </c>
      <c r="BQ492" s="2" t="s">
        <v>96</v>
      </c>
      <c r="BR492" s="1">
        <v>1.4999999999999999E-2</v>
      </c>
      <c r="BS492" s="1">
        <v>3.5000000000000003E-2</v>
      </c>
      <c r="BT492" s="1">
        <v>0.26500000000000001</v>
      </c>
      <c r="BU492" s="2">
        <v>4129.5929999999998</v>
      </c>
      <c r="BV492" s="2">
        <v>9635.7170000000006</v>
      </c>
      <c r="BW492" s="2">
        <v>72956.143000000011</v>
      </c>
      <c r="BX492" s="2">
        <v>4129.5929999999998</v>
      </c>
      <c r="BY492" s="2">
        <v>4129.5929999999998</v>
      </c>
      <c r="BZ492" s="2">
        <v>4129.5929999999998</v>
      </c>
      <c r="CA492" s="2">
        <v>9635.7170000000006</v>
      </c>
      <c r="CB492" s="2">
        <v>72956.143000000011</v>
      </c>
      <c r="CC492" s="2">
        <v>4129.5929999999998</v>
      </c>
      <c r="CD492" s="2">
        <v>4129.5929999999998</v>
      </c>
      <c r="CE492" s="1">
        <f t="shared" si="7"/>
        <v>1.4999999999999999E-2</v>
      </c>
    </row>
    <row r="493" spans="1:83" ht="13.5" customHeight="1">
      <c r="A493" s="3" t="s">
        <v>520</v>
      </c>
      <c r="B493" t="s">
        <v>1230</v>
      </c>
      <c r="C493" s="9" t="s">
        <v>2102</v>
      </c>
      <c r="D493" s="3" t="s">
        <v>1231</v>
      </c>
      <c r="E493" s="3" t="s">
        <v>1232</v>
      </c>
      <c r="F493" s="3" t="s">
        <v>836</v>
      </c>
      <c r="G493" s="3" t="s">
        <v>128</v>
      </c>
      <c r="H493" s="3" t="s">
        <v>89</v>
      </c>
      <c r="I493" s="3" t="s">
        <v>90</v>
      </c>
      <c r="J493" s="3" t="s">
        <v>1233</v>
      </c>
      <c r="K493" s="3" t="s">
        <v>92</v>
      </c>
      <c r="L493" s="3" t="s">
        <v>93</v>
      </c>
      <c r="M493" s="3" t="s">
        <v>94</v>
      </c>
      <c r="N493" s="2">
        <v>1000000</v>
      </c>
      <c r="O493" s="2">
        <v>867902.6</v>
      </c>
      <c r="P493" s="10">
        <v>1</v>
      </c>
      <c r="Q493" s="2">
        <v>1000000</v>
      </c>
      <c r="R493" s="2">
        <v>867902.6</v>
      </c>
      <c r="S493" s="3" t="s">
        <v>94</v>
      </c>
      <c r="T493" s="2">
        <v>132097.4</v>
      </c>
      <c r="U493" s="2">
        <v>132097.4</v>
      </c>
      <c r="V493" s="2">
        <v>1553.98</v>
      </c>
      <c r="W493" s="11">
        <v>1</v>
      </c>
      <c r="X493" s="2">
        <v>132097.4</v>
      </c>
      <c r="Y493" s="2">
        <v>132097.4</v>
      </c>
      <c r="Z493" s="2">
        <v>1553.98</v>
      </c>
      <c r="AA493" s="12">
        <v>5.5E-2</v>
      </c>
      <c r="AB493" s="13">
        <v>44525</v>
      </c>
      <c r="AC493" s="13">
        <v>44500</v>
      </c>
      <c r="AD493" s="2">
        <v>1</v>
      </c>
      <c r="AE493" s="2">
        <v>4</v>
      </c>
      <c r="AF493" s="3" t="s">
        <v>95</v>
      </c>
      <c r="AG493" s="2">
        <v>0</v>
      </c>
      <c r="AH493" s="3" t="s">
        <v>95</v>
      </c>
      <c r="AI493" s="3" t="s">
        <v>95</v>
      </c>
      <c r="AJ493" s="2">
        <v>1</v>
      </c>
      <c r="AK493" s="2">
        <v>895.99617553058738</v>
      </c>
      <c r="AL493" s="2">
        <v>0</v>
      </c>
      <c r="AM493" s="2">
        <v>10.540405313435558</v>
      </c>
      <c r="AN493" s="2">
        <v>906.53658084402298</v>
      </c>
      <c r="AO493" s="2">
        <v>895.99617553058738</v>
      </c>
      <c r="AP493" s="2">
        <v>0</v>
      </c>
      <c r="AQ493" s="2">
        <v>10.540405313435558</v>
      </c>
      <c r="AR493" s="2">
        <v>906.53658084402298</v>
      </c>
      <c r="AS493" s="2">
        <v>105677.91999999998</v>
      </c>
      <c r="AT493" s="2">
        <v>0</v>
      </c>
      <c r="AU493" s="2">
        <v>1243.184</v>
      </c>
      <c r="AV493" s="2">
        <v>106921.10400000002</v>
      </c>
      <c r="AW493" s="2">
        <v>895.99617553058738</v>
      </c>
      <c r="AX493" s="2">
        <v>0</v>
      </c>
      <c r="AY493" s="2">
        <v>10.540405313435558</v>
      </c>
      <c r="AZ493" s="2">
        <v>906.53658084402298</v>
      </c>
      <c r="BA493" s="2">
        <v>4559.8141368927127</v>
      </c>
      <c r="BB493" s="2">
        <v>0</v>
      </c>
      <c r="BC493" s="2">
        <v>53.6411766806049</v>
      </c>
      <c r="BD493" s="2">
        <v>4613.4553135733177</v>
      </c>
      <c r="BE493" s="2">
        <v>4559.8141368927127</v>
      </c>
      <c r="BF493" s="2">
        <v>0</v>
      </c>
      <c r="BG493" s="2">
        <v>53.6411766806049</v>
      </c>
      <c r="BH493" s="2">
        <v>4613.4553135733177</v>
      </c>
      <c r="BI493" s="2">
        <v>537805.50267199997</v>
      </c>
      <c r="BJ493" s="2">
        <v>0</v>
      </c>
      <c r="BK493" s="2">
        <v>6326.6876944000005</v>
      </c>
      <c r="BL493" s="2">
        <v>544132.19036640017</v>
      </c>
      <c r="BM493" s="2">
        <v>4559.8141368927127</v>
      </c>
      <c r="BN493" s="2">
        <v>0</v>
      </c>
      <c r="BO493" s="2">
        <v>53.6411766806049</v>
      </c>
      <c r="BP493" s="2">
        <v>4613.4553135733177</v>
      </c>
      <c r="BQ493" s="2" t="s">
        <v>96</v>
      </c>
      <c r="BR493" s="1">
        <v>1.4999999999999999E-2</v>
      </c>
      <c r="BS493" s="1">
        <v>3.5000000000000003E-2</v>
      </c>
      <c r="BT493" s="1">
        <v>0.26500000000000001</v>
      </c>
      <c r="BU493" s="2">
        <v>1981.4609999999998</v>
      </c>
      <c r="BV493" s="2">
        <v>4623.4090000000006</v>
      </c>
      <c r="BW493" s="2">
        <v>35005.811000000002</v>
      </c>
      <c r="BX493" s="2">
        <v>1981.4609999999998</v>
      </c>
      <c r="BY493" s="2">
        <v>1981.4609999999998</v>
      </c>
      <c r="BZ493" s="2">
        <v>1981.4609999999998</v>
      </c>
      <c r="CA493" s="2">
        <v>4623.4090000000006</v>
      </c>
      <c r="CB493" s="2">
        <v>35005.811000000002</v>
      </c>
      <c r="CC493" s="2">
        <v>1981.4609999999998</v>
      </c>
      <c r="CD493" s="2">
        <v>1981.4609999999998</v>
      </c>
      <c r="CE493" s="1">
        <f t="shared" si="7"/>
        <v>1.4999999999999999E-2</v>
      </c>
    </row>
    <row r="494" spans="1:83" ht="13.5" customHeight="1">
      <c r="A494" s="3" t="s">
        <v>520</v>
      </c>
      <c r="B494" t="s">
        <v>1234</v>
      </c>
      <c r="C494" s="9" t="s">
        <v>2103</v>
      </c>
      <c r="D494" s="3" t="s">
        <v>1235</v>
      </c>
      <c r="E494" s="3" t="s">
        <v>1236</v>
      </c>
      <c r="F494" s="3" t="s">
        <v>836</v>
      </c>
      <c r="G494" s="3" t="s">
        <v>100</v>
      </c>
      <c r="H494" s="3" t="s">
        <v>89</v>
      </c>
      <c r="I494" s="3" t="s">
        <v>90</v>
      </c>
      <c r="J494" s="3" t="s">
        <v>1237</v>
      </c>
      <c r="K494" s="3" t="s">
        <v>92</v>
      </c>
      <c r="L494" s="3" t="s">
        <v>93</v>
      </c>
      <c r="M494" s="3" t="s">
        <v>94</v>
      </c>
      <c r="N494" s="2">
        <v>5000000</v>
      </c>
      <c r="O494" s="2">
        <v>4945294.1100000003</v>
      </c>
      <c r="P494" s="10">
        <v>1</v>
      </c>
      <c r="Q494" s="2">
        <v>5000000</v>
      </c>
      <c r="R494" s="2">
        <v>4945294.1100000003</v>
      </c>
      <c r="S494" s="3" t="s">
        <v>94</v>
      </c>
      <c r="T494" s="2">
        <v>17213.490000000002</v>
      </c>
      <c r="U494" s="2">
        <v>17213.490000000002</v>
      </c>
      <c r="V494" s="2">
        <v>260.07</v>
      </c>
      <c r="W494" s="11">
        <v>1</v>
      </c>
      <c r="X494" s="2">
        <v>17213.490000000002</v>
      </c>
      <c r="Y494" s="2">
        <v>17213.490000000002</v>
      </c>
      <c r="Z494" s="2">
        <v>260.07</v>
      </c>
      <c r="AA494" s="12">
        <v>4.9000000000000002E-2</v>
      </c>
      <c r="AB494" s="13">
        <v>44559</v>
      </c>
      <c r="AC494" s="13">
        <v>44500</v>
      </c>
      <c r="AD494" s="2">
        <v>1</v>
      </c>
      <c r="AE494" s="2">
        <v>5</v>
      </c>
      <c r="AF494" s="3" t="s">
        <v>95</v>
      </c>
      <c r="AG494" s="2">
        <v>0</v>
      </c>
      <c r="AH494" s="3" t="s">
        <v>95</v>
      </c>
      <c r="AI494" s="3" t="s">
        <v>95</v>
      </c>
      <c r="AJ494" s="2">
        <v>1</v>
      </c>
      <c r="AK494" s="2">
        <v>191.14802062309678</v>
      </c>
      <c r="AL494" s="2">
        <v>0</v>
      </c>
      <c r="AM494" s="2">
        <v>2.8879597178404133</v>
      </c>
      <c r="AN494" s="2">
        <v>194.03598034093719</v>
      </c>
      <c r="AO494" s="2">
        <v>191.14802062309678</v>
      </c>
      <c r="AP494" s="2">
        <v>0</v>
      </c>
      <c r="AQ494" s="2">
        <v>2.8879597178404133</v>
      </c>
      <c r="AR494" s="2">
        <v>194.03598034093719</v>
      </c>
      <c r="AS494" s="2">
        <v>13770.792000000001</v>
      </c>
      <c r="AT494" s="2">
        <v>0</v>
      </c>
      <c r="AU494" s="2">
        <v>208.05599999999998</v>
      </c>
      <c r="AV494" s="2">
        <v>13978.848</v>
      </c>
      <c r="AW494" s="2">
        <v>191.14802062309678</v>
      </c>
      <c r="AX494" s="2">
        <v>0</v>
      </c>
      <c r="AY494" s="2">
        <v>2.8879597178404133</v>
      </c>
      <c r="AZ494" s="2">
        <v>194.03598034093719</v>
      </c>
      <c r="BA494" s="2">
        <v>972.77139175300192</v>
      </c>
      <c r="BB494" s="2">
        <v>0</v>
      </c>
      <c r="BC494" s="2">
        <v>14.697115800061647</v>
      </c>
      <c r="BD494" s="2">
        <v>987.46850755306343</v>
      </c>
      <c r="BE494" s="2">
        <v>972.77139175300192</v>
      </c>
      <c r="BF494" s="2">
        <v>0</v>
      </c>
      <c r="BG494" s="2">
        <v>14.697115800061647</v>
      </c>
      <c r="BH494" s="2">
        <v>987.46850755306343</v>
      </c>
      <c r="BI494" s="2">
        <v>70080.937567200002</v>
      </c>
      <c r="BJ494" s="2">
        <v>0</v>
      </c>
      <c r="BK494" s="2">
        <v>1058.8177896</v>
      </c>
      <c r="BL494" s="2">
        <v>71139.7553568</v>
      </c>
      <c r="BM494" s="2">
        <v>972.77139175300192</v>
      </c>
      <c r="BN494" s="2">
        <v>0</v>
      </c>
      <c r="BO494" s="2">
        <v>14.697115800061647</v>
      </c>
      <c r="BP494" s="2">
        <v>987.46850755306343</v>
      </c>
      <c r="BQ494" s="2" t="s">
        <v>96</v>
      </c>
      <c r="BR494" s="1">
        <v>1.4999999999999999E-2</v>
      </c>
      <c r="BS494" s="1">
        <v>3.5000000000000003E-2</v>
      </c>
      <c r="BT494" s="1">
        <v>0.26500000000000001</v>
      </c>
      <c r="BU494" s="2">
        <v>258.20235000000002</v>
      </c>
      <c r="BV494" s="2">
        <v>602.47215000000017</v>
      </c>
      <c r="BW494" s="2">
        <v>4561.5748500000009</v>
      </c>
      <c r="BX494" s="2">
        <v>258.20235000000002</v>
      </c>
      <c r="BY494" s="2">
        <v>258.20235000000002</v>
      </c>
      <c r="BZ494" s="2">
        <v>258.20235000000002</v>
      </c>
      <c r="CA494" s="2">
        <v>602.47215000000017</v>
      </c>
      <c r="CB494" s="2">
        <v>4561.5748500000009</v>
      </c>
      <c r="CC494" s="2">
        <v>258.20235000000002</v>
      </c>
      <c r="CD494" s="2">
        <v>258.20235000000002</v>
      </c>
      <c r="CE494" s="1">
        <f t="shared" si="7"/>
        <v>1.4999999999999999E-2</v>
      </c>
    </row>
    <row r="495" spans="1:83" ht="13.5" customHeight="1">
      <c r="A495" s="3" t="s">
        <v>520</v>
      </c>
      <c r="B495" t="s">
        <v>1238</v>
      </c>
      <c r="C495" s="9" t="s">
        <v>2104</v>
      </c>
      <c r="D495" s="3" t="s">
        <v>1239</v>
      </c>
      <c r="E495" s="3" t="s">
        <v>1240</v>
      </c>
      <c r="F495" s="3" t="s">
        <v>836</v>
      </c>
      <c r="G495" s="3" t="s">
        <v>100</v>
      </c>
      <c r="H495" s="3" t="s">
        <v>89</v>
      </c>
      <c r="I495" s="3" t="s">
        <v>90</v>
      </c>
      <c r="J495" s="3" t="s">
        <v>1241</v>
      </c>
      <c r="K495" s="3" t="s">
        <v>92</v>
      </c>
      <c r="L495" s="3" t="s">
        <v>93</v>
      </c>
      <c r="M495" s="3" t="s">
        <v>94</v>
      </c>
      <c r="N495" s="2">
        <v>1000000</v>
      </c>
      <c r="O495" s="2">
        <v>812618.09</v>
      </c>
      <c r="P495" s="10">
        <v>1</v>
      </c>
      <c r="Q495" s="2">
        <v>1000000</v>
      </c>
      <c r="R495" s="2">
        <v>812618.09</v>
      </c>
      <c r="S495" s="3" t="s">
        <v>94</v>
      </c>
      <c r="T495" s="2">
        <v>187381.91</v>
      </c>
      <c r="U495" s="2">
        <v>187381.91</v>
      </c>
      <c r="V495" s="2">
        <v>2204.34</v>
      </c>
      <c r="W495" s="11">
        <v>1</v>
      </c>
      <c r="X495" s="2">
        <v>187381.91</v>
      </c>
      <c r="Y495" s="2">
        <v>187381.91</v>
      </c>
      <c r="Z495" s="2">
        <v>2204.34</v>
      </c>
      <c r="AA495" s="12">
        <v>5.5E-2</v>
      </c>
      <c r="AB495" s="13">
        <v>44526</v>
      </c>
      <c r="AC495" s="13">
        <v>44500</v>
      </c>
      <c r="AD495" s="2">
        <v>1</v>
      </c>
      <c r="AE495" s="2">
        <v>4</v>
      </c>
      <c r="AF495" s="3" t="s">
        <v>95</v>
      </c>
      <c r="AG495" s="2">
        <v>0</v>
      </c>
      <c r="AH495" s="3" t="s">
        <v>95</v>
      </c>
      <c r="AI495" s="3" t="s">
        <v>95</v>
      </c>
      <c r="AJ495" s="2">
        <v>1</v>
      </c>
      <c r="AK495" s="2">
        <v>1270.9824320813032</v>
      </c>
      <c r="AL495" s="2">
        <v>0</v>
      </c>
      <c r="AM495" s="2">
        <v>14.951696320813998</v>
      </c>
      <c r="AN495" s="2">
        <v>1285.9341284021173</v>
      </c>
      <c r="AO495" s="2">
        <v>1270.9824320813032</v>
      </c>
      <c r="AP495" s="2">
        <v>0</v>
      </c>
      <c r="AQ495" s="2">
        <v>14.951696320813998</v>
      </c>
      <c r="AR495" s="2">
        <v>1285.9341284021173</v>
      </c>
      <c r="AS495" s="2">
        <v>149905.52800000002</v>
      </c>
      <c r="AT495" s="2">
        <v>0</v>
      </c>
      <c r="AU495" s="2">
        <v>1763.472</v>
      </c>
      <c r="AV495" s="2">
        <v>151669</v>
      </c>
      <c r="AW495" s="2">
        <v>1270.9824320813032</v>
      </c>
      <c r="AX495" s="2">
        <v>0</v>
      </c>
      <c r="AY495" s="2">
        <v>14.951696320813998</v>
      </c>
      <c r="AZ495" s="2">
        <v>1285.9341284021173</v>
      </c>
      <c r="BA495" s="2">
        <v>6468.1566951049599</v>
      </c>
      <c r="BB495" s="2">
        <v>0</v>
      </c>
      <c r="BC495" s="2">
        <v>76.090677746254514</v>
      </c>
      <c r="BD495" s="2">
        <v>6544.247372851215</v>
      </c>
      <c r="BE495" s="2">
        <v>6468.1566951049599</v>
      </c>
      <c r="BF495" s="2">
        <v>0</v>
      </c>
      <c r="BG495" s="2">
        <v>76.090677746254514</v>
      </c>
      <c r="BH495" s="2">
        <v>6544.247372851215</v>
      </c>
      <c r="BI495" s="2">
        <v>762884.22254480014</v>
      </c>
      <c r="BJ495" s="2">
        <v>0</v>
      </c>
      <c r="BK495" s="2">
        <v>8974.4853552000004</v>
      </c>
      <c r="BL495" s="2">
        <v>771858.70790000004</v>
      </c>
      <c r="BM495" s="2">
        <v>6468.1566951049599</v>
      </c>
      <c r="BN495" s="2">
        <v>0</v>
      </c>
      <c r="BO495" s="2">
        <v>76.090677746254514</v>
      </c>
      <c r="BP495" s="2">
        <v>6544.247372851215</v>
      </c>
      <c r="BQ495" s="2" t="s">
        <v>96</v>
      </c>
      <c r="BR495" s="1">
        <v>1.4999999999999999E-2</v>
      </c>
      <c r="BS495" s="1">
        <v>3.5000000000000003E-2</v>
      </c>
      <c r="BT495" s="1">
        <v>0.26500000000000001</v>
      </c>
      <c r="BU495" s="2">
        <v>2810.72865</v>
      </c>
      <c r="BV495" s="2">
        <v>6558.3668500000003</v>
      </c>
      <c r="BW495" s="2">
        <v>49656.206150000005</v>
      </c>
      <c r="BX495" s="2">
        <v>2810.72865</v>
      </c>
      <c r="BY495" s="2">
        <v>2810.72865</v>
      </c>
      <c r="BZ495" s="2">
        <v>2810.72865</v>
      </c>
      <c r="CA495" s="2">
        <v>6558.3668500000003</v>
      </c>
      <c r="CB495" s="2">
        <v>49656.206150000005</v>
      </c>
      <c r="CC495" s="2">
        <v>2810.72865</v>
      </c>
      <c r="CD495" s="2">
        <v>2810.72865</v>
      </c>
      <c r="CE495" s="1">
        <f t="shared" si="7"/>
        <v>1.4999999999999999E-2</v>
      </c>
    </row>
    <row r="496" spans="1:83" ht="13.5" customHeight="1">
      <c r="A496" s="3" t="s">
        <v>520</v>
      </c>
      <c r="B496" t="s">
        <v>1242</v>
      </c>
      <c r="C496" s="9" t="s">
        <v>2105</v>
      </c>
      <c r="D496" s="3" t="s">
        <v>1243</v>
      </c>
      <c r="E496" s="3" t="s">
        <v>1244</v>
      </c>
      <c r="F496" s="3" t="s">
        <v>836</v>
      </c>
      <c r="G496" s="3" t="s">
        <v>100</v>
      </c>
      <c r="H496" s="3" t="s">
        <v>89</v>
      </c>
      <c r="I496" s="3" t="s">
        <v>90</v>
      </c>
      <c r="J496" s="3" t="s">
        <v>1245</v>
      </c>
      <c r="K496" s="3" t="s">
        <v>92</v>
      </c>
      <c r="L496" s="3" t="s">
        <v>93</v>
      </c>
      <c r="M496" s="3" t="s">
        <v>94</v>
      </c>
      <c r="N496" s="2">
        <v>1000000</v>
      </c>
      <c r="O496" s="2">
        <v>696032.89</v>
      </c>
      <c r="P496" s="10">
        <v>1</v>
      </c>
      <c r="Q496" s="2">
        <v>1000000</v>
      </c>
      <c r="R496" s="2">
        <v>696032.89</v>
      </c>
      <c r="S496" s="3" t="s">
        <v>94</v>
      </c>
      <c r="T496" s="2">
        <v>303967.11</v>
      </c>
      <c r="U496" s="2">
        <v>303967.11</v>
      </c>
      <c r="V496" s="2">
        <v>3575.84</v>
      </c>
      <c r="W496" s="11">
        <v>1</v>
      </c>
      <c r="X496" s="2">
        <v>303967.11</v>
      </c>
      <c r="Y496" s="2">
        <v>303967.11</v>
      </c>
      <c r="Z496" s="2">
        <v>3575.84</v>
      </c>
      <c r="AA496" s="12">
        <v>5.5E-2</v>
      </c>
      <c r="AB496" s="13">
        <v>44526</v>
      </c>
      <c r="AC496" s="13">
        <v>44500</v>
      </c>
      <c r="AD496" s="2">
        <v>1</v>
      </c>
      <c r="AE496" s="2">
        <v>4</v>
      </c>
      <c r="AF496" s="3" t="s">
        <v>95</v>
      </c>
      <c r="AG496" s="2">
        <v>0</v>
      </c>
      <c r="AH496" s="3" t="s">
        <v>95</v>
      </c>
      <c r="AI496" s="3" t="s">
        <v>95</v>
      </c>
      <c r="AJ496" s="2">
        <v>1</v>
      </c>
      <c r="AK496" s="2">
        <v>2061.7617609966992</v>
      </c>
      <c r="AL496" s="2">
        <v>0</v>
      </c>
      <c r="AM496" s="2">
        <v>24.254368097398558</v>
      </c>
      <c r="AN496" s="2">
        <v>2086.0161290940978</v>
      </c>
      <c r="AO496" s="2">
        <v>2061.7617609966992</v>
      </c>
      <c r="AP496" s="2">
        <v>0</v>
      </c>
      <c r="AQ496" s="2">
        <v>24.254368097398558</v>
      </c>
      <c r="AR496" s="2">
        <v>2086.0161290940978</v>
      </c>
      <c r="AS496" s="2">
        <v>243173.68799999999</v>
      </c>
      <c r="AT496" s="2">
        <v>0</v>
      </c>
      <c r="AU496" s="2">
        <v>2860.672</v>
      </c>
      <c r="AV496" s="2">
        <v>246034.36000000004</v>
      </c>
      <c r="AW496" s="2">
        <v>2061.7617609966992</v>
      </c>
      <c r="AX496" s="2">
        <v>0</v>
      </c>
      <c r="AY496" s="2">
        <v>24.254368097398558</v>
      </c>
      <c r="AZ496" s="2">
        <v>2086.0161290940978</v>
      </c>
      <c r="BA496" s="2">
        <v>10492.511777888301</v>
      </c>
      <c r="BB496" s="2">
        <v>0</v>
      </c>
      <c r="BC496" s="2">
        <v>123.43290468447101</v>
      </c>
      <c r="BD496" s="2">
        <v>10615.944682572774</v>
      </c>
      <c r="BE496" s="2">
        <v>10492.511777888301</v>
      </c>
      <c r="BF496" s="2">
        <v>0</v>
      </c>
      <c r="BG496" s="2">
        <v>123.43290468447101</v>
      </c>
      <c r="BH496" s="2">
        <v>10615.944682572774</v>
      </c>
      <c r="BI496" s="2">
        <v>1237535.2156008</v>
      </c>
      <c r="BJ496" s="2">
        <v>0</v>
      </c>
      <c r="BK496" s="2">
        <v>14558.2458752</v>
      </c>
      <c r="BL496" s="2">
        <v>1252093.4614760003</v>
      </c>
      <c r="BM496" s="2">
        <v>10492.511777888301</v>
      </c>
      <c r="BN496" s="2">
        <v>0</v>
      </c>
      <c r="BO496" s="2">
        <v>123.43290468447101</v>
      </c>
      <c r="BP496" s="2">
        <v>10615.944682572774</v>
      </c>
      <c r="BQ496" s="2" t="s">
        <v>96</v>
      </c>
      <c r="BR496" s="1">
        <v>1.4999999999999999E-2</v>
      </c>
      <c r="BS496" s="1">
        <v>3.5000000000000003E-2</v>
      </c>
      <c r="BT496" s="1">
        <v>0.26500000000000001</v>
      </c>
      <c r="BU496" s="2">
        <v>4559.5066499999994</v>
      </c>
      <c r="BV496" s="2">
        <v>10638.84885</v>
      </c>
      <c r="BW496" s="2">
        <v>80551.284150000007</v>
      </c>
      <c r="BX496" s="2">
        <v>4559.5066499999994</v>
      </c>
      <c r="BY496" s="2">
        <v>4559.5066499999994</v>
      </c>
      <c r="BZ496" s="2">
        <v>4559.5066499999994</v>
      </c>
      <c r="CA496" s="2">
        <v>10638.84885</v>
      </c>
      <c r="CB496" s="2">
        <v>80551.284150000007</v>
      </c>
      <c r="CC496" s="2">
        <v>4559.5066499999994</v>
      </c>
      <c r="CD496" s="2">
        <v>4559.5066499999994</v>
      </c>
      <c r="CE496" s="1">
        <f t="shared" si="7"/>
        <v>1.4999999999999998E-2</v>
      </c>
    </row>
    <row r="497" spans="1:83" ht="13.5" customHeight="1">
      <c r="A497" s="3" t="s">
        <v>520</v>
      </c>
      <c r="B497" t="s">
        <v>1246</v>
      </c>
      <c r="C497" s="9" t="s">
        <v>2106</v>
      </c>
      <c r="D497" s="3" t="s">
        <v>1247</v>
      </c>
      <c r="E497" s="3" t="s">
        <v>1248</v>
      </c>
      <c r="F497" s="3" t="s">
        <v>836</v>
      </c>
      <c r="G497" s="3" t="s">
        <v>100</v>
      </c>
      <c r="H497" s="3" t="s">
        <v>89</v>
      </c>
      <c r="I497" s="3" t="s">
        <v>90</v>
      </c>
      <c r="J497" s="3" t="s">
        <v>1249</v>
      </c>
      <c r="K497" s="3" t="s">
        <v>92</v>
      </c>
      <c r="L497" s="3" t="s">
        <v>93</v>
      </c>
      <c r="M497" s="3" t="s">
        <v>94</v>
      </c>
      <c r="N497" s="2">
        <v>1500000</v>
      </c>
      <c r="O497" s="2">
        <v>1150000</v>
      </c>
      <c r="P497" s="10">
        <v>1</v>
      </c>
      <c r="Q497" s="2">
        <v>1500000</v>
      </c>
      <c r="R497" s="2">
        <v>1150000</v>
      </c>
      <c r="S497" s="3" t="s">
        <v>94</v>
      </c>
      <c r="T497" s="2">
        <v>28294.400000000001</v>
      </c>
      <c r="U497" s="2">
        <v>28294.400000000001</v>
      </c>
      <c r="V497" s="2">
        <v>328.53</v>
      </c>
      <c r="W497" s="11">
        <v>1</v>
      </c>
      <c r="X497" s="2">
        <v>28294.400000000001</v>
      </c>
      <c r="Y497" s="2">
        <v>28294.400000000001</v>
      </c>
      <c r="Z497" s="2">
        <v>328.53</v>
      </c>
      <c r="AA497" s="12">
        <v>5.5E-2</v>
      </c>
      <c r="AB497" s="13">
        <v>44525</v>
      </c>
      <c r="AC497" s="13">
        <v>44500</v>
      </c>
      <c r="AD497" s="2">
        <v>1</v>
      </c>
      <c r="AE497" s="2">
        <v>4</v>
      </c>
      <c r="AF497" s="3" t="s">
        <v>95</v>
      </c>
      <c r="AG497" s="2">
        <v>0</v>
      </c>
      <c r="AH497" s="3" t="s">
        <v>95</v>
      </c>
      <c r="AI497" s="3" t="s">
        <v>95</v>
      </c>
      <c r="AJ497" s="2">
        <v>1</v>
      </c>
      <c r="AK497" s="2">
        <v>191.91652666087793</v>
      </c>
      <c r="AL497" s="2">
        <v>0</v>
      </c>
      <c r="AM497" s="2">
        <v>2.2283680340950229</v>
      </c>
      <c r="AN497" s="2">
        <v>194.14489469497295</v>
      </c>
      <c r="AO497" s="2">
        <v>191.91652666087793</v>
      </c>
      <c r="AP497" s="2">
        <v>0</v>
      </c>
      <c r="AQ497" s="2">
        <v>2.2283680340950229</v>
      </c>
      <c r="AR497" s="2">
        <v>194.14489469497295</v>
      </c>
      <c r="AS497" s="2">
        <v>22635.52</v>
      </c>
      <c r="AT497" s="2">
        <v>0</v>
      </c>
      <c r="AU497" s="2">
        <v>262.82399999999996</v>
      </c>
      <c r="AV497" s="2">
        <v>22898.344000000001</v>
      </c>
      <c r="AW497" s="2">
        <v>191.91652666087793</v>
      </c>
      <c r="AX497" s="2">
        <v>0</v>
      </c>
      <c r="AY497" s="2">
        <v>2.2283680340950229</v>
      </c>
      <c r="AZ497" s="2">
        <v>194.14489469497295</v>
      </c>
      <c r="BA497" s="2">
        <v>976.68239582987394</v>
      </c>
      <c r="BB497" s="2">
        <v>0</v>
      </c>
      <c r="BC497" s="2">
        <v>11.340387762312982</v>
      </c>
      <c r="BD497" s="2">
        <v>988.0227835921869</v>
      </c>
      <c r="BE497" s="2">
        <v>976.68239582987394</v>
      </c>
      <c r="BF497" s="2">
        <v>0</v>
      </c>
      <c r="BG497" s="2">
        <v>11.340387762312982</v>
      </c>
      <c r="BH497" s="2">
        <v>988.0227835921869</v>
      </c>
      <c r="BI497" s="2">
        <v>115194.424832</v>
      </c>
      <c r="BJ497" s="2">
        <v>0</v>
      </c>
      <c r="BK497" s="2">
        <v>1337.5376183999999</v>
      </c>
      <c r="BL497" s="2">
        <v>116531.96245040001</v>
      </c>
      <c r="BM497" s="2">
        <v>976.68239582987394</v>
      </c>
      <c r="BN497" s="2">
        <v>0</v>
      </c>
      <c r="BO497" s="2">
        <v>11.340387762312982</v>
      </c>
      <c r="BP497" s="2">
        <v>988.0227835921869</v>
      </c>
      <c r="BQ497" s="2" t="s">
        <v>96</v>
      </c>
      <c r="BR497" s="1">
        <v>1.4999999999999999E-2</v>
      </c>
      <c r="BS497" s="1">
        <v>3.5000000000000003E-2</v>
      </c>
      <c r="BT497" s="1">
        <v>0.26500000000000001</v>
      </c>
      <c r="BU497" s="2">
        <v>424.416</v>
      </c>
      <c r="BV497" s="2">
        <v>990.3040000000002</v>
      </c>
      <c r="BW497" s="2">
        <v>7498.0160000000005</v>
      </c>
      <c r="BX497" s="2">
        <v>424.416</v>
      </c>
      <c r="BY497" s="2">
        <v>424.416</v>
      </c>
      <c r="BZ497" s="2">
        <v>424.416</v>
      </c>
      <c r="CA497" s="2">
        <v>990.3040000000002</v>
      </c>
      <c r="CB497" s="2">
        <v>7498.0160000000005</v>
      </c>
      <c r="CC497" s="2">
        <v>424.416</v>
      </c>
      <c r="CD497" s="2">
        <v>424.416</v>
      </c>
      <c r="CE497" s="1">
        <f t="shared" si="7"/>
        <v>1.4999999999999999E-2</v>
      </c>
    </row>
    <row r="498" spans="1:83" ht="13.5" customHeight="1">
      <c r="A498" s="3" t="s">
        <v>520</v>
      </c>
      <c r="B498" t="s">
        <v>1250</v>
      </c>
      <c r="C498" s="9" t="s">
        <v>2107</v>
      </c>
      <c r="D498" s="3" t="s">
        <v>1247</v>
      </c>
      <c r="E498" s="3" t="s">
        <v>1248</v>
      </c>
      <c r="F498" s="3" t="s">
        <v>836</v>
      </c>
      <c r="G498" s="3" t="s">
        <v>100</v>
      </c>
      <c r="H498" s="3" t="s">
        <v>89</v>
      </c>
      <c r="I498" s="3" t="s">
        <v>90</v>
      </c>
      <c r="J498" s="3" t="s">
        <v>1249</v>
      </c>
      <c r="K498" s="3" t="s">
        <v>92</v>
      </c>
      <c r="L498" s="3" t="s">
        <v>93</v>
      </c>
      <c r="M498" s="3" t="s">
        <v>94</v>
      </c>
      <c r="N498" s="2">
        <v>1500000</v>
      </c>
      <c r="O498" s="2">
        <v>1150000</v>
      </c>
      <c r="P498" s="10">
        <v>1</v>
      </c>
      <c r="Q498" s="2">
        <v>1500000</v>
      </c>
      <c r="R498" s="2">
        <v>1150000</v>
      </c>
      <c r="S498" s="3" t="s">
        <v>94</v>
      </c>
      <c r="T498" s="2">
        <v>321705.59999999998</v>
      </c>
      <c r="U498" s="2">
        <v>321705.59999999998</v>
      </c>
      <c r="V498" s="2">
        <v>3735.36</v>
      </c>
      <c r="W498" s="11">
        <v>1</v>
      </c>
      <c r="X498" s="2">
        <v>321705.59999999998</v>
      </c>
      <c r="Y498" s="2">
        <v>321705.59999999998</v>
      </c>
      <c r="Z498" s="2">
        <v>3735.36</v>
      </c>
      <c r="AA498" s="12">
        <v>5.5E-2</v>
      </c>
      <c r="AB498" s="13">
        <v>44525</v>
      </c>
      <c r="AC498" s="13">
        <v>44500</v>
      </c>
      <c r="AD498" s="2">
        <v>1</v>
      </c>
      <c r="AE498" s="2">
        <v>4</v>
      </c>
      <c r="AF498" s="3" t="s">
        <v>95</v>
      </c>
      <c r="AG498" s="2">
        <v>0</v>
      </c>
      <c r="AH498" s="3" t="s">
        <v>95</v>
      </c>
      <c r="AI498" s="3" t="s">
        <v>95</v>
      </c>
      <c r="AJ498" s="2">
        <v>1</v>
      </c>
      <c r="AK498" s="2">
        <v>2182.0791873781991</v>
      </c>
      <c r="AL498" s="2">
        <v>0</v>
      </c>
      <c r="AM498" s="2">
        <v>25.336367515408593</v>
      </c>
      <c r="AN498" s="2">
        <v>2207.4155548936078</v>
      </c>
      <c r="AO498" s="2">
        <v>2182.0791873781991</v>
      </c>
      <c r="AP498" s="2">
        <v>0</v>
      </c>
      <c r="AQ498" s="2">
        <v>25.336367515408593</v>
      </c>
      <c r="AR498" s="2">
        <v>2207.4155548936078</v>
      </c>
      <c r="AS498" s="2">
        <v>257364.47999999998</v>
      </c>
      <c r="AT498" s="2">
        <v>0</v>
      </c>
      <c r="AU498" s="2">
        <v>2988.288</v>
      </c>
      <c r="AV498" s="2">
        <v>260352.76799999995</v>
      </c>
      <c r="AW498" s="2">
        <v>2182.0791873781991</v>
      </c>
      <c r="AX498" s="2">
        <v>0</v>
      </c>
      <c r="AY498" s="2">
        <v>25.336367515408593</v>
      </c>
      <c r="AZ498" s="2">
        <v>2207.4155548936078</v>
      </c>
      <c r="BA498" s="2">
        <v>11104.819192486393</v>
      </c>
      <c r="BB498" s="2">
        <v>0</v>
      </c>
      <c r="BC498" s="2">
        <v>128.93930792266588</v>
      </c>
      <c r="BD498" s="2">
        <v>11233.75850040906</v>
      </c>
      <c r="BE498" s="2">
        <v>11104.819192486393</v>
      </c>
      <c r="BF498" s="2">
        <v>0</v>
      </c>
      <c r="BG498" s="2">
        <v>128.93930792266588</v>
      </c>
      <c r="BH498" s="2">
        <v>11233.75850040906</v>
      </c>
      <c r="BI498" s="2">
        <v>1309753.5751679998</v>
      </c>
      <c r="BJ498" s="2">
        <v>0</v>
      </c>
      <c r="BK498" s="2">
        <v>15207.6964608</v>
      </c>
      <c r="BL498" s="2">
        <v>1324961.2716287998</v>
      </c>
      <c r="BM498" s="2">
        <v>11104.819192486393</v>
      </c>
      <c r="BN498" s="2">
        <v>0</v>
      </c>
      <c r="BO498" s="2">
        <v>128.93930792266588</v>
      </c>
      <c r="BP498" s="2">
        <v>11233.75850040906</v>
      </c>
      <c r="BQ498" s="2" t="s">
        <v>96</v>
      </c>
      <c r="BR498" s="1">
        <v>1.4999999999999999E-2</v>
      </c>
      <c r="BS498" s="1">
        <v>3.5000000000000003E-2</v>
      </c>
      <c r="BT498" s="1">
        <v>0.26500000000000001</v>
      </c>
      <c r="BU498" s="2">
        <v>4825.5839999999998</v>
      </c>
      <c r="BV498" s="2">
        <v>11259.696</v>
      </c>
      <c r="BW498" s="2">
        <v>85251.983999999997</v>
      </c>
      <c r="BX498" s="2">
        <v>4825.5839999999998</v>
      </c>
      <c r="BY498" s="2">
        <v>4825.5839999999998</v>
      </c>
      <c r="BZ498" s="2">
        <v>4825.5839999999998</v>
      </c>
      <c r="CA498" s="2">
        <v>11259.696</v>
      </c>
      <c r="CB498" s="2">
        <v>85251.983999999997</v>
      </c>
      <c r="CC498" s="2">
        <v>4825.5839999999998</v>
      </c>
      <c r="CD498" s="2">
        <v>4825.5839999999998</v>
      </c>
      <c r="CE498" s="1">
        <f t="shared" si="7"/>
        <v>1.5000000000000001E-2</v>
      </c>
    </row>
    <row r="499" spans="1:83" ht="13.5" customHeight="1">
      <c r="A499" s="3" t="s">
        <v>520</v>
      </c>
      <c r="B499" t="s">
        <v>1251</v>
      </c>
      <c r="C499" s="9" t="s">
        <v>2108</v>
      </c>
      <c r="D499" s="3" t="s">
        <v>1252</v>
      </c>
      <c r="E499" s="3" t="s">
        <v>1253</v>
      </c>
      <c r="F499" s="3" t="s">
        <v>836</v>
      </c>
      <c r="G499" s="3" t="s">
        <v>100</v>
      </c>
      <c r="H499" s="3" t="s">
        <v>89</v>
      </c>
      <c r="I499" s="3" t="s">
        <v>90</v>
      </c>
      <c r="J499" s="3" t="s">
        <v>1254</v>
      </c>
      <c r="K499" s="3" t="s">
        <v>92</v>
      </c>
      <c r="L499" s="3" t="s">
        <v>93</v>
      </c>
      <c r="M499" s="3" t="s">
        <v>94</v>
      </c>
      <c r="N499" s="2">
        <v>5000000</v>
      </c>
      <c r="O499" s="2">
        <v>4494605.3899999997</v>
      </c>
      <c r="P499" s="10">
        <v>1</v>
      </c>
      <c r="Q499" s="2">
        <v>5000000</v>
      </c>
      <c r="R499" s="2">
        <v>4494605.3899999997</v>
      </c>
      <c r="S499" s="3" t="s">
        <v>94</v>
      </c>
      <c r="T499" s="2">
        <v>159447.07</v>
      </c>
      <c r="U499" s="2">
        <v>159447.07</v>
      </c>
      <c r="V499" s="2">
        <v>1996.63</v>
      </c>
      <c r="W499" s="11">
        <v>1</v>
      </c>
      <c r="X499" s="2">
        <v>159447.07</v>
      </c>
      <c r="Y499" s="2">
        <v>159447.07</v>
      </c>
      <c r="Z499" s="2">
        <v>1996.63</v>
      </c>
      <c r="AA499" s="12">
        <v>4.9000000000000002E-2</v>
      </c>
      <c r="AB499" s="13">
        <v>44546</v>
      </c>
      <c r="AC499" s="13">
        <v>44500</v>
      </c>
      <c r="AD499" s="2">
        <v>1</v>
      </c>
      <c r="AE499" s="2">
        <v>5</v>
      </c>
      <c r="AF499" s="3" t="s">
        <v>95</v>
      </c>
      <c r="AG499" s="2">
        <v>0</v>
      </c>
      <c r="AH499" s="3" t="s">
        <v>95</v>
      </c>
      <c r="AI499" s="3" t="s">
        <v>95</v>
      </c>
      <c r="AJ499" s="2">
        <v>1</v>
      </c>
      <c r="AK499" s="2">
        <v>1770.5875929083732</v>
      </c>
      <c r="AL499" s="2">
        <v>0</v>
      </c>
      <c r="AM499" s="2">
        <v>22.171673055068652</v>
      </c>
      <c r="AN499" s="2">
        <v>1792.7592659634417</v>
      </c>
      <c r="AO499" s="2">
        <v>1770.5875929083732</v>
      </c>
      <c r="AP499" s="2">
        <v>0</v>
      </c>
      <c r="AQ499" s="2">
        <v>22.171673055068652</v>
      </c>
      <c r="AR499" s="2">
        <v>1792.7592659634417</v>
      </c>
      <c r="AS499" s="2">
        <v>127557.65600000002</v>
      </c>
      <c r="AT499" s="2">
        <v>0</v>
      </c>
      <c r="AU499" s="2">
        <v>1597.3039999999999</v>
      </c>
      <c r="AV499" s="2">
        <v>129154.96000000002</v>
      </c>
      <c r="AW499" s="2">
        <v>1770.5875929083732</v>
      </c>
      <c r="AX499" s="2">
        <v>0</v>
      </c>
      <c r="AY499" s="2">
        <v>22.171673055068652</v>
      </c>
      <c r="AZ499" s="2">
        <v>1792.7592659634417</v>
      </c>
      <c r="BA499" s="2">
        <v>9010.6973190700028</v>
      </c>
      <c r="BB499" s="2">
        <v>0</v>
      </c>
      <c r="BC499" s="2">
        <v>112.83386134454989</v>
      </c>
      <c r="BD499" s="2">
        <v>9123.5311804145513</v>
      </c>
      <c r="BE499" s="2">
        <v>9010.6973190700028</v>
      </c>
      <c r="BF499" s="2">
        <v>0</v>
      </c>
      <c r="BG499" s="2">
        <v>112.83386134454989</v>
      </c>
      <c r="BH499" s="2">
        <v>9123.5311804145513</v>
      </c>
      <c r="BI499" s="2">
        <v>649153.66714960011</v>
      </c>
      <c r="BJ499" s="2">
        <v>0</v>
      </c>
      <c r="BK499" s="2">
        <v>8128.8397863999999</v>
      </c>
      <c r="BL499" s="2">
        <v>657282.50693600008</v>
      </c>
      <c r="BM499" s="2">
        <v>9010.6973190700028</v>
      </c>
      <c r="BN499" s="2">
        <v>0</v>
      </c>
      <c r="BO499" s="2">
        <v>112.83386134454989</v>
      </c>
      <c r="BP499" s="2">
        <v>9123.5311804145513</v>
      </c>
      <c r="BQ499" s="2" t="s">
        <v>96</v>
      </c>
      <c r="BR499" s="1">
        <v>1.4999999999999999E-2</v>
      </c>
      <c r="BS499" s="1">
        <v>3.5000000000000003E-2</v>
      </c>
      <c r="BT499" s="1">
        <v>0.26500000000000001</v>
      </c>
      <c r="BU499" s="2">
        <v>2391.7060500000002</v>
      </c>
      <c r="BV499" s="2">
        <v>5580.6474500000004</v>
      </c>
      <c r="BW499" s="2">
        <v>42253.473550000002</v>
      </c>
      <c r="BX499" s="2">
        <v>2391.7060500000002</v>
      </c>
      <c r="BY499" s="2">
        <v>2391.7060500000002</v>
      </c>
      <c r="BZ499" s="2">
        <v>2391.7060500000002</v>
      </c>
      <c r="CA499" s="2">
        <v>5580.6474500000004</v>
      </c>
      <c r="CB499" s="2">
        <v>42253.473550000002</v>
      </c>
      <c r="CC499" s="2">
        <v>2391.7060500000002</v>
      </c>
      <c r="CD499" s="2">
        <v>2391.7060500000002</v>
      </c>
      <c r="CE499" s="1">
        <f t="shared" si="7"/>
        <v>1.5000000000000001E-2</v>
      </c>
    </row>
    <row r="500" spans="1:83" ht="13.5" customHeight="1">
      <c r="A500" s="3" t="s">
        <v>520</v>
      </c>
      <c r="B500" t="s">
        <v>1255</v>
      </c>
      <c r="C500" s="9" t="s">
        <v>2109</v>
      </c>
      <c r="D500" s="3" t="s">
        <v>1252</v>
      </c>
      <c r="E500" s="3" t="s">
        <v>1253</v>
      </c>
      <c r="F500" s="3" t="s">
        <v>836</v>
      </c>
      <c r="G500" s="3" t="s">
        <v>100</v>
      </c>
      <c r="H500" s="3" t="s">
        <v>89</v>
      </c>
      <c r="I500" s="3" t="s">
        <v>90</v>
      </c>
      <c r="J500" s="3" t="s">
        <v>1254</v>
      </c>
      <c r="K500" s="3" t="s">
        <v>92</v>
      </c>
      <c r="L500" s="3" t="s">
        <v>93</v>
      </c>
      <c r="M500" s="3" t="s">
        <v>94</v>
      </c>
      <c r="N500" s="2">
        <v>5000000</v>
      </c>
      <c r="O500" s="2">
        <v>4494605.3899999997</v>
      </c>
      <c r="P500" s="10">
        <v>1</v>
      </c>
      <c r="Q500" s="2">
        <v>5000000</v>
      </c>
      <c r="R500" s="2">
        <v>4494605.3899999997</v>
      </c>
      <c r="S500" s="3" t="s">
        <v>94</v>
      </c>
      <c r="T500" s="2">
        <v>345947.54</v>
      </c>
      <c r="U500" s="2">
        <v>345947.54</v>
      </c>
      <c r="V500" s="2">
        <v>4944.17</v>
      </c>
      <c r="W500" s="11">
        <v>1</v>
      </c>
      <c r="X500" s="2">
        <v>345947.54</v>
      </c>
      <c r="Y500" s="2">
        <v>345947.54</v>
      </c>
      <c r="Z500" s="2">
        <v>4944.17</v>
      </c>
      <c r="AA500" s="12">
        <v>4.9000000000000002E-2</v>
      </c>
      <c r="AB500" s="13">
        <v>44559</v>
      </c>
      <c r="AC500" s="13">
        <v>44500</v>
      </c>
      <c r="AD500" s="2">
        <v>1</v>
      </c>
      <c r="AE500" s="2">
        <v>5</v>
      </c>
      <c r="AF500" s="3" t="s">
        <v>95</v>
      </c>
      <c r="AG500" s="2">
        <v>0</v>
      </c>
      <c r="AH500" s="3" t="s">
        <v>95</v>
      </c>
      <c r="AI500" s="3" t="s">
        <v>95</v>
      </c>
      <c r="AJ500" s="2">
        <v>1</v>
      </c>
      <c r="AK500" s="2">
        <v>3841.5909563040141</v>
      </c>
      <c r="AL500" s="2">
        <v>0</v>
      </c>
      <c r="AM500" s="2">
        <v>54.902771554408574</v>
      </c>
      <c r="AN500" s="2">
        <v>3896.4937278584225</v>
      </c>
      <c r="AO500" s="2">
        <v>3841.5909563040141</v>
      </c>
      <c r="AP500" s="2">
        <v>0</v>
      </c>
      <c r="AQ500" s="2">
        <v>54.902771554408574</v>
      </c>
      <c r="AR500" s="2">
        <v>3896.4937278584225</v>
      </c>
      <c r="AS500" s="2">
        <v>276758.03200000001</v>
      </c>
      <c r="AT500" s="2">
        <v>0</v>
      </c>
      <c r="AU500" s="2">
        <v>3955.3359999999998</v>
      </c>
      <c r="AV500" s="2">
        <v>280713.36800000002</v>
      </c>
      <c r="AW500" s="2">
        <v>3841.5909563040141</v>
      </c>
      <c r="AX500" s="2">
        <v>0</v>
      </c>
      <c r="AY500" s="2">
        <v>54.902771554408574</v>
      </c>
      <c r="AZ500" s="2">
        <v>3896.4937278584225</v>
      </c>
      <c r="BA500" s="2">
        <v>19550.24053572676</v>
      </c>
      <c r="BB500" s="2">
        <v>0</v>
      </c>
      <c r="BC500" s="2">
        <v>279.40569471754065</v>
      </c>
      <c r="BD500" s="2">
        <v>19829.646230444298</v>
      </c>
      <c r="BE500" s="2">
        <v>19550.24053572676</v>
      </c>
      <c r="BF500" s="2">
        <v>0</v>
      </c>
      <c r="BG500" s="2">
        <v>279.40569471754065</v>
      </c>
      <c r="BH500" s="2">
        <v>19829.646230444298</v>
      </c>
      <c r="BI500" s="2">
        <v>1408449.3006512001</v>
      </c>
      <c r="BJ500" s="2">
        <v>0</v>
      </c>
      <c r="BK500" s="2">
        <v>20129.100437599998</v>
      </c>
      <c r="BL500" s="2">
        <v>1428578.4010888</v>
      </c>
      <c r="BM500" s="2">
        <v>19550.24053572676</v>
      </c>
      <c r="BN500" s="2">
        <v>0</v>
      </c>
      <c r="BO500" s="2">
        <v>279.40569471754065</v>
      </c>
      <c r="BP500" s="2">
        <v>19829.646230444298</v>
      </c>
      <c r="BQ500" s="2" t="s">
        <v>96</v>
      </c>
      <c r="BR500" s="1">
        <v>1.4999999999999999E-2</v>
      </c>
      <c r="BS500" s="1">
        <v>3.5000000000000003E-2</v>
      </c>
      <c r="BT500" s="1">
        <v>0.26500000000000001</v>
      </c>
      <c r="BU500" s="2">
        <v>5189.2130999999999</v>
      </c>
      <c r="BV500" s="2">
        <v>12108.1639</v>
      </c>
      <c r="BW500" s="2">
        <v>91676.098100000003</v>
      </c>
      <c r="BX500" s="2">
        <v>5189.2130999999999</v>
      </c>
      <c r="BY500" s="2">
        <v>5189.2130999999999</v>
      </c>
      <c r="BZ500" s="2">
        <v>5189.2130999999999</v>
      </c>
      <c r="CA500" s="2">
        <v>12108.1639</v>
      </c>
      <c r="CB500" s="2">
        <v>91676.098100000003</v>
      </c>
      <c r="CC500" s="2">
        <v>5189.2130999999999</v>
      </c>
      <c r="CD500" s="2">
        <v>5189.2130999999999</v>
      </c>
      <c r="CE500" s="1">
        <f t="shared" si="7"/>
        <v>1.5000000000000001E-2</v>
      </c>
    </row>
    <row r="501" spans="1:83" ht="13.5" customHeight="1">
      <c r="A501" s="3" t="s">
        <v>520</v>
      </c>
      <c r="B501" t="s">
        <v>1256</v>
      </c>
      <c r="C501" s="9" t="s">
        <v>2110</v>
      </c>
      <c r="D501" s="3" t="s">
        <v>1257</v>
      </c>
      <c r="E501" s="3" t="s">
        <v>1258</v>
      </c>
      <c r="F501" s="3" t="s">
        <v>836</v>
      </c>
      <c r="G501" s="3" t="s">
        <v>100</v>
      </c>
      <c r="H501" s="3" t="s">
        <v>89</v>
      </c>
      <c r="I501" s="3" t="s">
        <v>90</v>
      </c>
      <c r="J501" s="3" t="s">
        <v>1259</v>
      </c>
      <c r="K501" s="3" t="s">
        <v>92</v>
      </c>
      <c r="L501" s="3" t="s">
        <v>93</v>
      </c>
      <c r="M501" s="3" t="s">
        <v>94</v>
      </c>
      <c r="N501" s="2">
        <v>500000</v>
      </c>
      <c r="O501" s="2">
        <v>45043.14</v>
      </c>
      <c r="P501" s="10">
        <v>1</v>
      </c>
      <c r="Q501" s="2">
        <v>500000</v>
      </c>
      <c r="R501" s="2">
        <v>45043.14</v>
      </c>
      <c r="S501" s="3" t="s">
        <v>94</v>
      </c>
      <c r="T501" s="2">
        <v>454956.86</v>
      </c>
      <c r="U501" s="2">
        <v>454956.86</v>
      </c>
      <c r="V501" s="2">
        <v>5004.53</v>
      </c>
      <c r="W501" s="11">
        <v>1</v>
      </c>
      <c r="X501" s="2">
        <v>454956.86</v>
      </c>
      <c r="Y501" s="2">
        <v>454956.86</v>
      </c>
      <c r="Z501" s="2">
        <v>5004.53</v>
      </c>
      <c r="AA501" s="12">
        <v>5.5E-2</v>
      </c>
      <c r="AB501" s="13">
        <v>44526</v>
      </c>
      <c r="AC501" s="13">
        <v>44500</v>
      </c>
      <c r="AD501" s="2">
        <v>1</v>
      </c>
      <c r="AE501" s="2">
        <v>4</v>
      </c>
      <c r="AF501" s="3" t="s">
        <v>95</v>
      </c>
      <c r="AG501" s="2">
        <v>0</v>
      </c>
      <c r="AH501" s="3" t="s">
        <v>95</v>
      </c>
      <c r="AI501" s="3" t="s">
        <v>95</v>
      </c>
      <c r="AJ501" s="2">
        <v>1</v>
      </c>
      <c r="AK501" s="2">
        <v>3085.9018163219325</v>
      </c>
      <c r="AL501" s="2">
        <v>0</v>
      </c>
      <c r="AM501" s="2">
        <v>33.944950773657098</v>
      </c>
      <c r="AN501" s="2">
        <v>3119.8467670955897</v>
      </c>
      <c r="AO501" s="2">
        <v>3085.9018163219325</v>
      </c>
      <c r="AP501" s="2">
        <v>0</v>
      </c>
      <c r="AQ501" s="2">
        <v>33.944950773657098</v>
      </c>
      <c r="AR501" s="2">
        <v>3119.8467670955897</v>
      </c>
      <c r="AS501" s="2">
        <v>363965.48799999995</v>
      </c>
      <c r="AT501" s="2">
        <v>0</v>
      </c>
      <c r="AU501" s="2">
        <v>4003.6239999999993</v>
      </c>
      <c r="AV501" s="2">
        <v>367969.11200000002</v>
      </c>
      <c r="AW501" s="2">
        <v>3085.9018163219325</v>
      </c>
      <c r="AX501" s="2">
        <v>0</v>
      </c>
      <c r="AY501" s="2">
        <v>33.944950773657098</v>
      </c>
      <c r="AZ501" s="2">
        <v>3119.8467670955897</v>
      </c>
      <c r="BA501" s="2">
        <v>15704.462933443947</v>
      </c>
      <c r="BB501" s="2">
        <v>0</v>
      </c>
      <c r="BC501" s="2">
        <v>172.74924898221835</v>
      </c>
      <c r="BD501" s="2">
        <v>15877.212182426167</v>
      </c>
      <c r="BE501" s="2">
        <v>15704.462933443947</v>
      </c>
      <c r="BF501" s="2">
        <v>0</v>
      </c>
      <c r="BG501" s="2">
        <v>172.74924898221835</v>
      </c>
      <c r="BH501" s="2">
        <v>15877.212182426167</v>
      </c>
      <c r="BI501" s="2">
        <v>1852256.7649807998</v>
      </c>
      <c r="BJ501" s="2">
        <v>0</v>
      </c>
      <c r="BK501" s="2">
        <v>20374.842898399998</v>
      </c>
      <c r="BL501" s="2">
        <v>1872631.6078792003</v>
      </c>
      <c r="BM501" s="2">
        <v>15704.462933443947</v>
      </c>
      <c r="BN501" s="2">
        <v>0</v>
      </c>
      <c r="BO501" s="2">
        <v>172.74924898221835</v>
      </c>
      <c r="BP501" s="2">
        <v>15877.212182426167</v>
      </c>
      <c r="BQ501" s="2" t="s">
        <v>96</v>
      </c>
      <c r="BR501" s="1">
        <v>1.4999999999999999E-2</v>
      </c>
      <c r="BS501" s="1">
        <v>3.5000000000000003E-2</v>
      </c>
      <c r="BT501" s="1">
        <v>0.26500000000000001</v>
      </c>
      <c r="BU501" s="2">
        <v>6824.3528999999999</v>
      </c>
      <c r="BV501" s="2">
        <v>15923.490100000001</v>
      </c>
      <c r="BW501" s="2">
        <v>120563.56790000001</v>
      </c>
      <c r="BX501" s="2">
        <v>6824.3528999999999</v>
      </c>
      <c r="BY501" s="2">
        <v>6824.3528999999999</v>
      </c>
      <c r="BZ501" s="2">
        <v>6824.3528999999999</v>
      </c>
      <c r="CA501" s="2">
        <v>15923.490100000001</v>
      </c>
      <c r="CB501" s="2">
        <v>120563.56790000001</v>
      </c>
      <c r="CC501" s="2">
        <v>6824.3528999999999</v>
      </c>
      <c r="CD501" s="2">
        <v>6824.3528999999999</v>
      </c>
      <c r="CE501" s="1">
        <f t="shared" si="7"/>
        <v>1.4999999999999999E-2</v>
      </c>
    </row>
    <row r="502" spans="1:83" ht="13.5" customHeight="1">
      <c r="A502" s="3" t="s">
        <v>520</v>
      </c>
      <c r="B502" t="s">
        <v>1260</v>
      </c>
      <c r="C502" s="9" t="s">
        <v>2111</v>
      </c>
      <c r="D502" s="3" t="s">
        <v>1261</v>
      </c>
      <c r="E502" s="3" t="s">
        <v>1262</v>
      </c>
      <c r="F502" s="3" t="s">
        <v>836</v>
      </c>
      <c r="G502" s="3" t="s">
        <v>100</v>
      </c>
      <c r="H502" s="3" t="s">
        <v>89</v>
      </c>
      <c r="I502" s="3" t="s">
        <v>90</v>
      </c>
      <c r="J502" s="3" t="s">
        <v>1263</v>
      </c>
      <c r="K502" s="3" t="s">
        <v>92</v>
      </c>
      <c r="L502" s="3" t="s">
        <v>93</v>
      </c>
      <c r="M502" s="3" t="s">
        <v>94</v>
      </c>
      <c r="N502" s="2">
        <v>5000000</v>
      </c>
      <c r="O502" s="2">
        <v>1934889.41</v>
      </c>
      <c r="P502" s="10">
        <v>1</v>
      </c>
      <c r="Q502" s="2">
        <v>5000000</v>
      </c>
      <c r="R502" s="2">
        <v>1934889.41</v>
      </c>
      <c r="S502" s="3" t="s">
        <v>94</v>
      </c>
      <c r="T502" s="2">
        <v>328746.65999999997</v>
      </c>
      <c r="U502" s="2">
        <v>328746.65999999997</v>
      </c>
      <c r="V502" s="2">
        <v>5235.29</v>
      </c>
      <c r="W502" s="11">
        <v>1</v>
      </c>
      <c r="X502" s="2">
        <v>328746.65999999997</v>
      </c>
      <c r="Y502" s="2">
        <v>328746.65999999997</v>
      </c>
      <c r="Z502" s="2">
        <v>5235.29</v>
      </c>
      <c r="AA502" s="12">
        <v>4.9000000000000002E-2</v>
      </c>
      <c r="AB502" s="13">
        <v>44573</v>
      </c>
      <c r="AC502" s="13">
        <v>44500</v>
      </c>
      <c r="AD502" s="2">
        <v>1</v>
      </c>
      <c r="AE502" s="2">
        <v>5</v>
      </c>
      <c r="AF502" s="3" t="s">
        <v>95</v>
      </c>
      <c r="AG502" s="2">
        <v>0</v>
      </c>
      <c r="AH502" s="3" t="s">
        <v>95</v>
      </c>
      <c r="AI502" s="3" t="s">
        <v>95</v>
      </c>
      <c r="AJ502" s="2">
        <v>1</v>
      </c>
      <c r="AK502" s="2">
        <v>3650.5829640272941</v>
      </c>
      <c r="AL502" s="2">
        <v>0</v>
      </c>
      <c r="AM502" s="2">
        <v>58.135527478035669</v>
      </c>
      <c r="AN502" s="2">
        <v>3708.7184915053299</v>
      </c>
      <c r="AO502" s="2">
        <v>3650.5829640272941</v>
      </c>
      <c r="AP502" s="2">
        <v>0</v>
      </c>
      <c r="AQ502" s="2">
        <v>58.135527478035669</v>
      </c>
      <c r="AR502" s="2">
        <v>3708.7184915053299</v>
      </c>
      <c r="AS502" s="2">
        <v>262997.32799999998</v>
      </c>
      <c r="AT502" s="2">
        <v>0</v>
      </c>
      <c r="AU502" s="2">
        <v>4188.232</v>
      </c>
      <c r="AV502" s="2">
        <v>267185.56</v>
      </c>
      <c r="AW502" s="2">
        <v>3650.5829640272941</v>
      </c>
      <c r="AX502" s="2">
        <v>0</v>
      </c>
      <c r="AY502" s="2">
        <v>58.135527478035669</v>
      </c>
      <c r="AZ502" s="2">
        <v>3708.7184915053299</v>
      </c>
      <c r="BA502" s="2">
        <v>18578.181762231303</v>
      </c>
      <c r="BB502" s="2">
        <v>0</v>
      </c>
      <c r="BC502" s="2">
        <v>295.85751288847132</v>
      </c>
      <c r="BD502" s="2">
        <v>18874.039275119776</v>
      </c>
      <c r="BE502" s="2">
        <v>18578.181762231303</v>
      </c>
      <c r="BF502" s="2">
        <v>0</v>
      </c>
      <c r="BG502" s="2">
        <v>295.85751288847132</v>
      </c>
      <c r="BH502" s="2">
        <v>18874.039275119776</v>
      </c>
      <c r="BI502" s="2">
        <v>1338419.7019247999</v>
      </c>
      <c r="BJ502" s="2">
        <v>0</v>
      </c>
      <c r="BK502" s="2">
        <v>21314.331471199999</v>
      </c>
      <c r="BL502" s="2">
        <v>1359734.033396</v>
      </c>
      <c r="BM502" s="2">
        <v>18578.181762231303</v>
      </c>
      <c r="BN502" s="2">
        <v>0</v>
      </c>
      <c r="BO502" s="2">
        <v>295.85751288847132</v>
      </c>
      <c r="BP502" s="2">
        <v>18874.039275119776</v>
      </c>
      <c r="BQ502" s="2" t="s">
        <v>96</v>
      </c>
      <c r="BR502" s="1">
        <v>1.4999999999999999E-2</v>
      </c>
      <c r="BS502" s="1">
        <v>3.5000000000000003E-2</v>
      </c>
      <c r="BT502" s="1">
        <v>0.26500000000000001</v>
      </c>
      <c r="BU502" s="2">
        <v>4931.1998999999996</v>
      </c>
      <c r="BV502" s="2">
        <v>11506.133100000001</v>
      </c>
      <c r="BW502" s="2">
        <v>87117.8649</v>
      </c>
      <c r="BX502" s="2">
        <v>4931.1998999999996</v>
      </c>
      <c r="BY502" s="2">
        <v>4931.1998999999996</v>
      </c>
      <c r="BZ502" s="2">
        <v>4931.1998999999996</v>
      </c>
      <c r="CA502" s="2">
        <v>11506.133100000001</v>
      </c>
      <c r="CB502" s="2">
        <v>87117.8649</v>
      </c>
      <c r="CC502" s="2">
        <v>4931.1998999999996</v>
      </c>
      <c r="CD502" s="2">
        <v>4931.1998999999996</v>
      </c>
      <c r="CE502" s="1">
        <f t="shared" si="7"/>
        <v>1.4999999999999999E-2</v>
      </c>
    </row>
    <row r="503" spans="1:83" ht="13.5" customHeight="1">
      <c r="A503" s="3" t="s">
        <v>520</v>
      </c>
      <c r="B503" t="s">
        <v>1264</v>
      </c>
      <c r="C503" s="9" t="s">
        <v>2112</v>
      </c>
      <c r="D503" s="3" t="s">
        <v>1265</v>
      </c>
      <c r="E503" s="3" t="s">
        <v>1266</v>
      </c>
      <c r="F503" s="3" t="s">
        <v>836</v>
      </c>
      <c r="G503" s="3" t="s">
        <v>100</v>
      </c>
      <c r="H503" s="3" t="s">
        <v>89</v>
      </c>
      <c r="I503" s="3" t="s">
        <v>90</v>
      </c>
      <c r="J503" s="3" t="s">
        <v>1267</v>
      </c>
      <c r="K503" s="3" t="s">
        <v>92</v>
      </c>
      <c r="L503" s="3" t="s">
        <v>93</v>
      </c>
      <c r="M503" s="3" t="s">
        <v>94</v>
      </c>
      <c r="N503" s="2">
        <v>5000000</v>
      </c>
      <c r="O503" s="2">
        <v>4735596.54</v>
      </c>
      <c r="P503" s="10">
        <v>1</v>
      </c>
      <c r="Q503" s="2">
        <v>5000000</v>
      </c>
      <c r="R503" s="2">
        <v>4735596.54</v>
      </c>
      <c r="S503" s="3" t="s">
        <v>94</v>
      </c>
      <c r="T503" s="2">
        <v>112466.58</v>
      </c>
      <c r="U503" s="2">
        <v>112466.58</v>
      </c>
      <c r="V503" s="2">
        <v>1791.03</v>
      </c>
      <c r="W503" s="11">
        <v>1</v>
      </c>
      <c r="X503" s="2">
        <v>112466.58</v>
      </c>
      <c r="Y503" s="2">
        <v>112466.58</v>
      </c>
      <c r="Z503" s="2">
        <v>1791.03</v>
      </c>
      <c r="AA503" s="12">
        <v>4.9000000000000002E-2</v>
      </c>
      <c r="AB503" s="13">
        <v>44573</v>
      </c>
      <c r="AC503" s="13">
        <v>44500</v>
      </c>
      <c r="AD503" s="2">
        <v>1</v>
      </c>
      <c r="AE503" s="2">
        <v>5</v>
      </c>
      <c r="AF503" s="3" t="s">
        <v>95</v>
      </c>
      <c r="AG503" s="2">
        <v>0</v>
      </c>
      <c r="AH503" s="3" t="s">
        <v>95</v>
      </c>
      <c r="AI503" s="3" t="s">
        <v>95</v>
      </c>
      <c r="AJ503" s="2">
        <v>1</v>
      </c>
      <c r="AK503" s="2">
        <v>1248.890501185359</v>
      </c>
      <c r="AL503" s="2">
        <v>0</v>
      </c>
      <c r="AM503" s="2">
        <v>19.888578049923922</v>
      </c>
      <c r="AN503" s="2">
        <v>1268.779079235283</v>
      </c>
      <c r="AO503" s="2">
        <v>1248.890501185359</v>
      </c>
      <c r="AP503" s="2">
        <v>0</v>
      </c>
      <c r="AQ503" s="2">
        <v>19.888578049923922</v>
      </c>
      <c r="AR503" s="2">
        <v>1268.779079235283</v>
      </c>
      <c r="AS503" s="2">
        <v>89973.263999999996</v>
      </c>
      <c r="AT503" s="2">
        <v>0</v>
      </c>
      <c r="AU503" s="2">
        <v>1432.8239999999998</v>
      </c>
      <c r="AV503" s="2">
        <v>91406.087999999989</v>
      </c>
      <c r="AW503" s="2">
        <v>1248.890501185359</v>
      </c>
      <c r="AX503" s="2">
        <v>0</v>
      </c>
      <c r="AY503" s="2">
        <v>19.888578049923922</v>
      </c>
      <c r="AZ503" s="2">
        <v>1268.779079235283</v>
      </c>
      <c r="BA503" s="2">
        <v>6355.728649582411</v>
      </c>
      <c r="BB503" s="2">
        <v>0</v>
      </c>
      <c r="BC503" s="2">
        <v>101.21496255386784</v>
      </c>
      <c r="BD503" s="2">
        <v>6456.9436121362787</v>
      </c>
      <c r="BE503" s="2">
        <v>6355.728649582411</v>
      </c>
      <c r="BF503" s="2">
        <v>0</v>
      </c>
      <c r="BG503" s="2">
        <v>101.21496255386784</v>
      </c>
      <c r="BH503" s="2">
        <v>6456.9436121362787</v>
      </c>
      <c r="BI503" s="2">
        <v>457882.93782240001</v>
      </c>
      <c r="BJ503" s="2">
        <v>0</v>
      </c>
      <c r="BK503" s="2">
        <v>7291.7846183999991</v>
      </c>
      <c r="BL503" s="2">
        <v>465174.72244079993</v>
      </c>
      <c r="BM503" s="2">
        <v>6355.728649582411</v>
      </c>
      <c r="BN503" s="2">
        <v>0</v>
      </c>
      <c r="BO503" s="2">
        <v>101.21496255386784</v>
      </c>
      <c r="BP503" s="2">
        <v>6456.9436121362787</v>
      </c>
      <c r="BQ503" s="2" t="s">
        <v>96</v>
      </c>
      <c r="BR503" s="1">
        <v>1.4999999999999999E-2</v>
      </c>
      <c r="BS503" s="1">
        <v>3.5000000000000003E-2</v>
      </c>
      <c r="BT503" s="1">
        <v>0.26500000000000001</v>
      </c>
      <c r="BU503" s="2">
        <v>1686.9986999999999</v>
      </c>
      <c r="BV503" s="2">
        <v>3936.3303000000005</v>
      </c>
      <c r="BW503" s="2">
        <v>29803.643700000001</v>
      </c>
      <c r="BX503" s="2">
        <v>1686.9986999999999</v>
      </c>
      <c r="BY503" s="2">
        <v>1686.9986999999999</v>
      </c>
      <c r="BZ503" s="2">
        <v>1686.9986999999999</v>
      </c>
      <c r="CA503" s="2">
        <v>3936.3303000000005</v>
      </c>
      <c r="CB503" s="2">
        <v>29803.643700000001</v>
      </c>
      <c r="CC503" s="2">
        <v>1686.9986999999999</v>
      </c>
      <c r="CD503" s="2">
        <v>1686.9986999999999</v>
      </c>
      <c r="CE503" s="1">
        <f t="shared" si="7"/>
        <v>1.4999999999999999E-2</v>
      </c>
    </row>
    <row r="504" spans="1:83" ht="13.5" customHeight="1">
      <c r="A504" s="3" t="s">
        <v>520</v>
      </c>
      <c r="B504" t="s">
        <v>1268</v>
      </c>
      <c r="C504" s="9" t="s">
        <v>2113</v>
      </c>
      <c r="D504" s="3" t="s">
        <v>984</v>
      </c>
      <c r="E504" s="3" t="s">
        <v>985</v>
      </c>
      <c r="F504" s="3" t="s">
        <v>836</v>
      </c>
      <c r="G504" s="3" t="s">
        <v>100</v>
      </c>
      <c r="H504" s="3" t="s">
        <v>89</v>
      </c>
      <c r="I504" s="3" t="s">
        <v>90</v>
      </c>
      <c r="J504" s="3" t="s">
        <v>986</v>
      </c>
      <c r="K504" s="3" t="s">
        <v>92</v>
      </c>
      <c r="L504" s="3" t="s">
        <v>93</v>
      </c>
      <c r="M504" s="3" t="s">
        <v>94</v>
      </c>
      <c r="N504" s="2">
        <v>5000000</v>
      </c>
      <c r="O504" s="2">
        <v>4585934.08</v>
      </c>
      <c r="P504" s="10">
        <v>1</v>
      </c>
      <c r="Q504" s="2">
        <v>5000000</v>
      </c>
      <c r="R504" s="2">
        <v>4585934.08</v>
      </c>
      <c r="S504" s="3" t="s">
        <v>94</v>
      </c>
      <c r="T504" s="2">
        <v>87929.03</v>
      </c>
      <c r="U504" s="2">
        <v>87929.03</v>
      </c>
      <c r="V504" s="2">
        <v>1400.27</v>
      </c>
      <c r="W504" s="11">
        <v>1</v>
      </c>
      <c r="X504" s="2">
        <v>87929.03</v>
      </c>
      <c r="Y504" s="2">
        <v>87929.03</v>
      </c>
      <c r="Z504" s="2">
        <v>1400.27</v>
      </c>
      <c r="AA504" s="12">
        <v>4.9000000000000002E-2</v>
      </c>
      <c r="AB504" s="13">
        <v>44573</v>
      </c>
      <c r="AC504" s="13">
        <v>44500</v>
      </c>
      <c r="AD504" s="2">
        <v>1</v>
      </c>
      <c r="AE504" s="2">
        <v>5</v>
      </c>
      <c r="AF504" s="3" t="s">
        <v>95</v>
      </c>
      <c r="AG504" s="2">
        <v>0</v>
      </c>
      <c r="AH504" s="3" t="s">
        <v>95</v>
      </c>
      <c r="AI504" s="3" t="s">
        <v>95</v>
      </c>
      <c r="AJ504" s="2">
        <v>1</v>
      </c>
      <c r="AK504" s="2">
        <v>976.41210700496481</v>
      </c>
      <c r="AL504" s="2">
        <v>0</v>
      </c>
      <c r="AM504" s="2">
        <v>15.549364994426096</v>
      </c>
      <c r="AN504" s="2">
        <v>991.96147199939094</v>
      </c>
      <c r="AO504" s="2">
        <v>976.41210700496481</v>
      </c>
      <c r="AP504" s="2">
        <v>0</v>
      </c>
      <c r="AQ504" s="2">
        <v>15.549364994426096</v>
      </c>
      <c r="AR504" s="2">
        <v>991.96147199939094</v>
      </c>
      <c r="AS504" s="2">
        <v>70343.224000000002</v>
      </c>
      <c r="AT504" s="2">
        <v>0</v>
      </c>
      <c r="AU504" s="2">
        <v>1120.2159999999999</v>
      </c>
      <c r="AV504" s="2">
        <v>71463.44</v>
      </c>
      <c r="AW504" s="2">
        <v>976.41210700496481</v>
      </c>
      <c r="AX504" s="2">
        <v>0</v>
      </c>
      <c r="AY504" s="2">
        <v>15.549364994426096</v>
      </c>
      <c r="AZ504" s="2">
        <v>991.96147199939094</v>
      </c>
      <c r="BA504" s="2">
        <v>4969.0588537589665</v>
      </c>
      <c r="BB504" s="2">
        <v>0</v>
      </c>
      <c r="BC504" s="2">
        <v>79.132273393133843</v>
      </c>
      <c r="BD504" s="2">
        <v>5048.1911271521003</v>
      </c>
      <c r="BE504" s="2">
        <v>4969.0588537589665</v>
      </c>
      <c r="BF504" s="2">
        <v>0</v>
      </c>
      <c r="BG504" s="2">
        <v>79.132273393133843</v>
      </c>
      <c r="BH504" s="2">
        <v>5048.1911271521003</v>
      </c>
      <c r="BI504" s="2">
        <v>357983.70125840005</v>
      </c>
      <c r="BJ504" s="2">
        <v>0</v>
      </c>
      <c r="BK504" s="2">
        <v>5700.8912455999998</v>
      </c>
      <c r="BL504" s="2">
        <v>363684.592504</v>
      </c>
      <c r="BM504" s="2">
        <v>4969.0588537589665</v>
      </c>
      <c r="BN504" s="2">
        <v>0</v>
      </c>
      <c r="BO504" s="2">
        <v>79.132273393133843</v>
      </c>
      <c r="BP504" s="2">
        <v>5048.1911271521003</v>
      </c>
      <c r="BQ504" s="2" t="s">
        <v>96</v>
      </c>
      <c r="BR504" s="1">
        <v>1.4999999999999999E-2</v>
      </c>
      <c r="BS504" s="1">
        <v>3.5000000000000003E-2</v>
      </c>
      <c r="BT504" s="1">
        <v>0.26500000000000001</v>
      </c>
      <c r="BU504" s="2">
        <v>1318.9354499999999</v>
      </c>
      <c r="BV504" s="2">
        <v>3077.5160500000002</v>
      </c>
      <c r="BW504" s="2">
        <v>23301.192950000001</v>
      </c>
      <c r="BX504" s="2">
        <v>1318.9354499999999</v>
      </c>
      <c r="BY504" s="2">
        <v>1318.9354499999999</v>
      </c>
      <c r="BZ504" s="2">
        <v>1318.9354499999999</v>
      </c>
      <c r="CA504" s="2">
        <v>3077.5160500000002</v>
      </c>
      <c r="CB504" s="2">
        <v>23301.192950000001</v>
      </c>
      <c r="CC504" s="2">
        <v>1318.9354499999999</v>
      </c>
      <c r="CD504" s="2">
        <v>1318.9354499999999</v>
      </c>
      <c r="CE504" s="1">
        <f t="shared" si="7"/>
        <v>1.4999999999999999E-2</v>
      </c>
    </row>
    <row r="505" spans="1:83" ht="13.5" customHeight="1">
      <c r="A505" s="3" t="s">
        <v>520</v>
      </c>
      <c r="B505" t="s">
        <v>1269</v>
      </c>
      <c r="C505" s="9" t="s">
        <v>2114</v>
      </c>
      <c r="D505" s="3" t="s">
        <v>1270</v>
      </c>
      <c r="E505" s="3" t="s">
        <v>1271</v>
      </c>
      <c r="F505" s="3" t="s">
        <v>836</v>
      </c>
      <c r="G505" s="3" t="s">
        <v>100</v>
      </c>
      <c r="H505" s="3" t="s">
        <v>89</v>
      </c>
      <c r="I505" s="3" t="s">
        <v>90</v>
      </c>
      <c r="J505" s="3" t="s">
        <v>1272</v>
      </c>
      <c r="K505" s="3" t="s">
        <v>92</v>
      </c>
      <c r="L505" s="3" t="s">
        <v>93</v>
      </c>
      <c r="M505" s="3" t="s">
        <v>94</v>
      </c>
      <c r="N505" s="2">
        <v>5000000</v>
      </c>
      <c r="O505" s="2">
        <v>4987264.74</v>
      </c>
      <c r="P505" s="10">
        <v>1</v>
      </c>
      <c r="Q505" s="2">
        <v>5000000</v>
      </c>
      <c r="R505" s="2">
        <v>4987264.74</v>
      </c>
      <c r="S505" s="3" t="s">
        <v>94</v>
      </c>
      <c r="T505" s="2">
        <v>12735.26</v>
      </c>
      <c r="U505" s="2">
        <v>12735.26</v>
      </c>
      <c r="V505" s="2">
        <v>202.81</v>
      </c>
      <c r="W505" s="11">
        <v>1</v>
      </c>
      <c r="X505" s="2">
        <v>12735.26</v>
      </c>
      <c r="Y505" s="2">
        <v>12735.26</v>
      </c>
      <c r="Z505" s="2">
        <v>202.81</v>
      </c>
      <c r="AA505" s="12">
        <v>4.9000000000000002E-2</v>
      </c>
      <c r="AB505" s="13">
        <v>44573</v>
      </c>
      <c r="AC505" s="13">
        <v>44500</v>
      </c>
      <c r="AD505" s="2">
        <v>1</v>
      </c>
      <c r="AE505" s="2">
        <v>5</v>
      </c>
      <c r="AF505" s="3" t="s">
        <v>95</v>
      </c>
      <c r="AG505" s="2">
        <v>0</v>
      </c>
      <c r="AH505" s="3" t="s">
        <v>95</v>
      </c>
      <c r="AI505" s="3" t="s">
        <v>95</v>
      </c>
      <c r="AJ505" s="2">
        <v>1</v>
      </c>
      <c r="AK505" s="2">
        <v>141.41930201954972</v>
      </c>
      <c r="AL505" s="2">
        <v>0</v>
      </c>
      <c r="AM505" s="2">
        <v>2.2521133170885306</v>
      </c>
      <c r="AN505" s="2">
        <v>143.67141533663826</v>
      </c>
      <c r="AO505" s="2">
        <v>141.41930201954972</v>
      </c>
      <c r="AP505" s="2">
        <v>0</v>
      </c>
      <c r="AQ505" s="2">
        <v>2.2521133170885306</v>
      </c>
      <c r="AR505" s="2">
        <v>143.67141533663826</v>
      </c>
      <c r="AS505" s="2">
        <v>10188.208000000001</v>
      </c>
      <c r="AT505" s="2">
        <v>0</v>
      </c>
      <c r="AU505" s="2">
        <v>162.24799999999999</v>
      </c>
      <c r="AV505" s="2">
        <v>10350.456</v>
      </c>
      <c r="AW505" s="2">
        <v>141.41930201954972</v>
      </c>
      <c r="AX505" s="2">
        <v>0</v>
      </c>
      <c r="AY505" s="2">
        <v>2.2521133170885306</v>
      </c>
      <c r="AZ505" s="2">
        <v>143.67141533663826</v>
      </c>
      <c r="BA505" s="2">
        <v>719.69696990769046</v>
      </c>
      <c r="BB505" s="2">
        <v>0</v>
      </c>
      <c r="BC505" s="2">
        <v>11.461229881995241</v>
      </c>
      <c r="BD505" s="2">
        <v>731.1581997896858</v>
      </c>
      <c r="BE505" s="2">
        <v>719.69696990769046</v>
      </c>
      <c r="BF505" s="2">
        <v>0</v>
      </c>
      <c r="BG505" s="2">
        <v>11.461229881995241</v>
      </c>
      <c r="BH505" s="2">
        <v>731.1581997896858</v>
      </c>
      <c r="BI505" s="2">
        <v>51848.809332800003</v>
      </c>
      <c r="BJ505" s="2">
        <v>0</v>
      </c>
      <c r="BK505" s="2">
        <v>825.69629680000003</v>
      </c>
      <c r="BL505" s="2">
        <v>52674.505629600004</v>
      </c>
      <c r="BM505" s="2">
        <v>719.69696990769046</v>
      </c>
      <c r="BN505" s="2">
        <v>0</v>
      </c>
      <c r="BO505" s="2">
        <v>11.461229881995241</v>
      </c>
      <c r="BP505" s="2">
        <v>731.1581997896858</v>
      </c>
      <c r="BQ505" s="2" t="s">
        <v>96</v>
      </c>
      <c r="BR505" s="1">
        <v>1.4999999999999999E-2</v>
      </c>
      <c r="BS505" s="1">
        <v>3.5000000000000003E-2</v>
      </c>
      <c r="BT505" s="1">
        <v>0.26500000000000001</v>
      </c>
      <c r="BU505" s="2">
        <v>191.02889999999999</v>
      </c>
      <c r="BV505" s="2">
        <v>445.73410000000007</v>
      </c>
      <c r="BW505" s="2">
        <v>3374.8439000000003</v>
      </c>
      <c r="BX505" s="2">
        <v>191.02889999999999</v>
      </c>
      <c r="BY505" s="2">
        <v>191.02889999999999</v>
      </c>
      <c r="BZ505" s="2">
        <v>191.02889999999999</v>
      </c>
      <c r="CA505" s="2">
        <v>445.73410000000007</v>
      </c>
      <c r="CB505" s="2">
        <v>3374.8439000000003</v>
      </c>
      <c r="CC505" s="2">
        <v>191.02889999999999</v>
      </c>
      <c r="CD505" s="2">
        <v>191.02889999999999</v>
      </c>
      <c r="CE505" s="1">
        <f t="shared" si="7"/>
        <v>1.4999999999999999E-2</v>
      </c>
    </row>
    <row r="506" spans="1:83" ht="13.5" customHeight="1">
      <c r="A506" s="3" t="s">
        <v>520</v>
      </c>
      <c r="B506" t="s">
        <v>1273</v>
      </c>
      <c r="C506" s="9" t="s">
        <v>2115</v>
      </c>
      <c r="D506" s="3" t="s">
        <v>1274</v>
      </c>
      <c r="E506" s="3" t="s">
        <v>1275</v>
      </c>
      <c r="F506" s="3" t="s">
        <v>836</v>
      </c>
      <c r="G506" s="3" t="s">
        <v>100</v>
      </c>
      <c r="H506" s="3" t="s">
        <v>89</v>
      </c>
      <c r="I506" s="3" t="s">
        <v>90</v>
      </c>
      <c r="J506" s="3" t="s">
        <v>1276</v>
      </c>
      <c r="K506" s="3" t="s">
        <v>92</v>
      </c>
      <c r="L506" s="3" t="s">
        <v>93</v>
      </c>
      <c r="M506" s="3" t="s">
        <v>94</v>
      </c>
      <c r="N506" s="2">
        <v>1000000</v>
      </c>
      <c r="O506" s="2">
        <v>744715.77</v>
      </c>
      <c r="P506" s="10">
        <v>1</v>
      </c>
      <c r="Q506" s="2">
        <v>1000000</v>
      </c>
      <c r="R506" s="2">
        <v>744715.77</v>
      </c>
      <c r="S506" s="3" t="s">
        <v>94</v>
      </c>
      <c r="T506" s="2">
        <v>255284.23</v>
      </c>
      <c r="U506" s="2">
        <v>255284.23</v>
      </c>
      <c r="V506" s="2">
        <v>2652.12</v>
      </c>
      <c r="W506" s="11">
        <v>1</v>
      </c>
      <c r="X506" s="2">
        <v>255284.23</v>
      </c>
      <c r="Y506" s="2">
        <v>255284.23</v>
      </c>
      <c r="Z506" s="2">
        <v>2652.12</v>
      </c>
      <c r="AA506" s="12">
        <v>5.5E-2</v>
      </c>
      <c r="AB506" s="13">
        <v>44525</v>
      </c>
      <c r="AC506" s="13">
        <v>44500</v>
      </c>
      <c r="AD506" s="2">
        <v>1</v>
      </c>
      <c r="AE506" s="2">
        <v>4</v>
      </c>
      <c r="AF506" s="3" t="s">
        <v>95</v>
      </c>
      <c r="AG506" s="2">
        <v>0</v>
      </c>
      <c r="AH506" s="3" t="s">
        <v>95</v>
      </c>
      <c r="AI506" s="3" t="s">
        <v>95</v>
      </c>
      <c r="AJ506" s="2">
        <v>1</v>
      </c>
      <c r="AK506" s="2">
        <v>1731.5533368050458</v>
      </c>
      <c r="AL506" s="2">
        <v>0</v>
      </c>
      <c r="AM506" s="2">
        <v>17.988918608906619</v>
      </c>
      <c r="AN506" s="2">
        <v>1749.5422554139525</v>
      </c>
      <c r="AO506" s="2">
        <v>1731.5533368050458</v>
      </c>
      <c r="AP506" s="2">
        <v>0</v>
      </c>
      <c r="AQ506" s="2">
        <v>17.988918608906619</v>
      </c>
      <c r="AR506" s="2">
        <v>1749.5422554139525</v>
      </c>
      <c r="AS506" s="2">
        <v>204227.38400000002</v>
      </c>
      <c r="AT506" s="2">
        <v>0</v>
      </c>
      <c r="AU506" s="2">
        <v>2121.6959999999999</v>
      </c>
      <c r="AV506" s="2">
        <v>206349.08</v>
      </c>
      <c r="AW506" s="2">
        <v>1731.5533368050458</v>
      </c>
      <c r="AX506" s="2">
        <v>0</v>
      </c>
      <c r="AY506" s="2">
        <v>17.988918608906619</v>
      </c>
      <c r="AZ506" s="2">
        <v>1749.5422554139525</v>
      </c>
      <c r="BA506" s="2">
        <v>8812.0480863345583</v>
      </c>
      <c r="BB506" s="2">
        <v>0</v>
      </c>
      <c r="BC506" s="2">
        <v>91.547405692586679</v>
      </c>
      <c r="BD506" s="2">
        <v>8903.5954920271452</v>
      </c>
      <c r="BE506" s="2">
        <v>8812.0480863345583</v>
      </c>
      <c r="BF506" s="2">
        <v>0</v>
      </c>
      <c r="BG506" s="2">
        <v>91.547405692586679</v>
      </c>
      <c r="BH506" s="2">
        <v>8903.5954920271452</v>
      </c>
      <c r="BI506" s="2">
        <v>1039333.5799144001</v>
      </c>
      <c r="BJ506" s="2">
        <v>0</v>
      </c>
      <c r="BK506" s="2">
        <v>10797.5231136</v>
      </c>
      <c r="BL506" s="2">
        <v>1050131.1030279999</v>
      </c>
      <c r="BM506" s="2">
        <v>8812.0480863345583</v>
      </c>
      <c r="BN506" s="2">
        <v>0</v>
      </c>
      <c r="BO506" s="2">
        <v>91.547405692586679</v>
      </c>
      <c r="BP506" s="2">
        <v>8903.5954920271452</v>
      </c>
      <c r="BQ506" s="2" t="s">
        <v>96</v>
      </c>
      <c r="BR506" s="1">
        <v>1.4999999999999999E-2</v>
      </c>
      <c r="BS506" s="1">
        <v>3.5000000000000003E-2</v>
      </c>
      <c r="BT506" s="1">
        <v>0.26500000000000001</v>
      </c>
      <c r="BU506" s="2">
        <v>3829.2634499999999</v>
      </c>
      <c r="BV506" s="2">
        <v>8934.9480500000009</v>
      </c>
      <c r="BW506" s="2">
        <v>67650.320950000008</v>
      </c>
      <c r="BX506" s="2">
        <v>3829.2634499999999</v>
      </c>
      <c r="BY506" s="2">
        <v>3829.2634499999999</v>
      </c>
      <c r="BZ506" s="2">
        <v>3829.2634499999999</v>
      </c>
      <c r="CA506" s="2">
        <v>8934.9480500000009</v>
      </c>
      <c r="CB506" s="2">
        <v>67650.320950000008</v>
      </c>
      <c r="CC506" s="2">
        <v>3829.2634499999999</v>
      </c>
      <c r="CD506" s="2">
        <v>3829.2634499999999</v>
      </c>
      <c r="CE506" s="1">
        <f t="shared" si="7"/>
        <v>1.4999999999999999E-2</v>
      </c>
    </row>
    <row r="507" spans="1:83" ht="13.5" customHeight="1">
      <c r="A507" s="3" t="s">
        <v>520</v>
      </c>
      <c r="B507" t="s">
        <v>1277</v>
      </c>
      <c r="C507" s="9" t="s">
        <v>2116</v>
      </c>
      <c r="D507" s="3" t="s">
        <v>1278</v>
      </c>
      <c r="E507" s="3" t="s">
        <v>1279</v>
      </c>
      <c r="F507" s="3" t="s">
        <v>836</v>
      </c>
      <c r="G507" s="3" t="s">
        <v>100</v>
      </c>
      <c r="H507" s="3" t="s">
        <v>89</v>
      </c>
      <c r="I507" s="3" t="s">
        <v>90</v>
      </c>
      <c r="J507" s="3" t="s">
        <v>1280</v>
      </c>
      <c r="K507" s="3" t="s">
        <v>92</v>
      </c>
      <c r="L507" s="3" t="s">
        <v>93</v>
      </c>
      <c r="M507" s="3" t="s">
        <v>94</v>
      </c>
      <c r="N507" s="2">
        <v>5000000</v>
      </c>
      <c r="O507" s="2">
        <v>4717328.49</v>
      </c>
      <c r="P507" s="10">
        <v>1</v>
      </c>
      <c r="Q507" s="2">
        <v>5000000</v>
      </c>
      <c r="R507" s="2">
        <v>4717328.49</v>
      </c>
      <c r="S507" s="3" t="s">
        <v>94</v>
      </c>
      <c r="T507" s="2">
        <v>95941.75</v>
      </c>
      <c r="U507" s="2">
        <v>95941.75</v>
      </c>
      <c r="V507" s="2">
        <v>1109.99</v>
      </c>
      <c r="W507" s="11">
        <v>1</v>
      </c>
      <c r="X507" s="2">
        <v>95941.75</v>
      </c>
      <c r="Y507" s="2">
        <v>95941.75</v>
      </c>
      <c r="Z507" s="2">
        <v>1109.99</v>
      </c>
      <c r="AA507" s="12">
        <v>4.9000000000000002E-2</v>
      </c>
      <c r="AB507" s="13">
        <v>44546</v>
      </c>
      <c r="AC507" s="13">
        <v>44500</v>
      </c>
      <c r="AD507" s="2">
        <v>1</v>
      </c>
      <c r="AE507" s="2">
        <v>5</v>
      </c>
      <c r="AF507" s="3" t="s">
        <v>95</v>
      </c>
      <c r="AG507" s="2">
        <v>0</v>
      </c>
      <c r="AH507" s="3" t="s">
        <v>95</v>
      </c>
      <c r="AI507" s="3" t="s">
        <v>95</v>
      </c>
      <c r="AJ507" s="2">
        <v>1</v>
      </c>
      <c r="AK507" s="2">
        <v>1065.3897383747278</v>
      </c>
      <c r="AL507" s="2">
        <v>0</v>
      </c>
      <c r="AM507" s="2">
        <v>12.325936890858923</v>
      </c>
      <c r="AN507" s="2">
        <v>1077.7156752655867</v>
      </c>
      <c r="AO507" s="2">
        <v>1065.3897383747278</v>
      </c>
      <c r="AP507" s="2">
        <v>0</v>
      </c>
      <c r="AQ507" s="2">
        <v>12.325936890858923</v>
      </c>
      <c r="AR507" s="2">
        <v>1077.7156752655867</v>
      </c>
      <c r="AS507" s="2">
        <v>76753.399999999994</v>
      </c>
      <c r="AT507" s="2">
        <v>0</v>
      </c>
      <c r="AU507" s="2">
        <v>887.99199999999996</v>
      </c>
      <c r="AV507" s="2">
        <v>77641.391999999993</v>
      </c>
      <c r="AW507" s="2">
        <v>1065.3897383747278</v>
      </c>
      <c r="AX507" s="2">
        <v>0</v>
      </c>
      <c r="AY507" s="2">
        <v>12.325936890858923</v>
      </c>
      <c r="AZ507" s="2">
        <v>1077.7156752655867</v>
      </c>
      <c r="BA507" s="2">
        <v>5421.8749175628272</v>
      </c>
      <c r="BB507" s="2">
        <v>0</v>
      </c>
      <c r="BC507" s="2">
        <v>62.727925431270151</v>
      </c>
      <c r="BD507" s="2">
        <v>5484.602842994097</v>
      </c>
      <c r="BE507" s="2">
        <v>5421.8749175628272</v>
      </c>
      <c r="BF507" s="2">
        <v>0</v>
      </c>
      <c r="BG507" s="2">
        <v>62.727925431270151</v>
      </c>
      <c r="BH507" s="2">
        <v>5484.602842994097</v>
      </c>
      <c r="BI507" s="2">
        <v>390605.72794000001</v>
      </c>
      <c r="BJ507" s="2">
        <v>0</v>
      </c>
      <c r="BK507" s="2">
        <v>4519.0800872</v>
      </c>
      <c r="BL507" s="2">
        <v>395124.80802719999</v>
      </c>
      <c r="BM507" s="2">
        <v>5421.8749175628272</v>
      </c>
      <c r="BN507" s="2">
        <v>0</v>
      </c>
      <c r="BO507" s="2">
        <v>62.727925431270151</v>
      </c>
      <c r="BP507" s="2">
        <v>5484.602842994097</v>
      </c>
      <c r="BQ507" s="2" t="s">
        <v>96</v>
      </c>
      <c r="BR507" s="1">
        <v>1.4999999999999999E-2</v>
      </c>
      <c r="BS507" s="1">
        <v>3.5000000000000003E-2</v>
      </c>
      <c r="BT507" s="1">
        <v>0.26500000000000001</v>
      </c>
      <c r="BU507" s="2">
        <v>1439.12625</v>
      </c>
      <c r="BV507" s="2">
        <v>3357.9612500000003</v>
      </c>
      <c r="BW507" s="2">
        <v>25424.563750000001</v>
      </c>
      <c r="BX507" s="2">
        <v>1439.12625</v>
      </c>
      <c r="BY507" s="2">
        <v>1439.12625</v>
      </c>
      <c r="BZ507" s="2">
        <v>1439.12625</v>
      </c>
      <c r="CA507" s="2">
        <v>3357.9612500000003</v>
      </c>
      <c r="CB507" s="2">
        <v>25424.563750000001</v>
      </c>
      <c r="CC507" s="2">
        <v>1439.12625</v>
      </c>
      <c r="CD507" s="2">
        <v>1439.12625</v>
      </c>
      <c r="CE507" s="1">
        <f t="shared" si="7"/>
        <v>1.4999999999999999E-2</v>
      </c>
    </row>
    <row r="508" spans="1:83" ht="13.5" customHeight="1">
      <c r="A508" s="3" t="s">
        <v>520</v>
      </c>
      <c r="B508" t="s">
        <v>1281</v>
      </c>
      <c r="C508" s="9" t="s">
        <v>2117</v>
      </c>
      <c r="D508" s="3" t="s">
        <v>1282</v>
      </c>
      <c r="E508" s="3" t="s">
        <v>1283</v>
      </c>
      <c r="F508" s="3" t="s">
        <v>836</v>
      </c>
      <c r="G508" s="3" t="s">
        <v>100</v>
      </c>
      <c r="H508" s="3" t="s">
        <v>89</v>
      </c>
      <c r="I508" s="3" t="s">
        <v>90</v>
      </c>
      <c r="J508" s="3" t="s">
        <v>1284</v>
      </c>
      <c r="K508" s="3" t="s">
        <v>92</v>
      </c>
      <c r="L508" s="3" t="s">
        <v>93</v>
      </c>
      <c r="M508" s="3" t="s">
        <v>94</v>
      </c>
      <c r="N508" s="2">
        <v>5000000</v>
      </c>
      <c r="O508" s="2">
        <v>4823508.5999999996</v>
      </c>
      <c r="P508" s="10">
        <v>1</v>
      </c>
      <c r="Q508" s="2">
        <v>5000000</v>
      </c>
      <c r="R508" s="2">
        <v>4823508.5999999996</v>
      </c>
      <c r="S508" s="3" t="s">
        <v>94</v>
      </c>
      <c r="T508" s="2">
        <v>155318.81</v>
      </c>
      <c r="U508" s="2">
        <v>155318.81</v>
      </c>
      <c r="V508" s="2">
        <v>2367.75</v>
      </c>
      <c r="W508" s="11">
        <v>1</v>
      </c>
      <c r="X508" s="2">
        <v>155318.81</v>
      </c>
      <c r="Y508" s="2">
        <v>155318.81</v>
      </c>
      <c r="Z508" s="2">
        <v>2367.75</v>
      </c>
      <c r="AA508" s="12">
        <v>4.9000000000000002E-2</v>
      </c>
      <c r="AB508" s="13">
        <v>44573</v>
      </c>
      <c r="AC508" s="13">
        <v>44500</v>
      </c>
      <c r="AD508" s="2">
        <v>1</v>
      </c>
      <c r="AE508" s="2">
        <v>5</v>
      </c>
      <c r="AF508" s="3" t="s">
        <v>95</v>
      </c>
      <c r="AG508" s="2">
        <v>0</v>
      </c>
      <c r="AH508" s="3" t="s">
        <v>95</v>
      </c>
      <c r="AI508" s="3" t="s">
        <v>95</v>
      </c>
      <c r="AJ508" s="2">
        <v>1</v>
      </c>
      <c r="AK508" s="2">
        <v>1724.7451328600332</v>
      </c>
      <c r="AL508" s="2">
        <v>0</v>
      </c>
      <c r="AM508" s="2">
        <v>26.29279279392717</v>
      </c>
      <c r="AN508" s="2">
        <v>1751.0379256539604</v>
      </c>
      <c r="AO508" s="2">
        <v>1724.7451328600332</v>
      </c>
      <c r="AP508" s="2">
        <v>0</v>
      </c>
      <c r="AQ508" s="2">
        <v>26.29279279392717</v>
      </c>
      <c r="AR508" s="2">
        <v>1751.0379256539604</v>
      </c>
      <c r="AS508" s="2">
        <v>124255.04799999998</v>
      </c>
      <c r="AT508" s="2">
        <v>0</v>
      </c>
      <c r="AU508" s="2">
        <v>1894.1999999999998</v>
      </c>
      <c r="AV508" s="2">
        <v>126149.24799999999</v>
      </c>
      <c r="AW508" s="2">
        <v>1724.7451328600332</v>
      </c>
      <c r="AX508" s="2">
        <v>0</v>
      </c>
      <c r="AY508" s="2">
        <v>26.29279279392717</v>
      </c>
      <c r="AZ508" s="2">
        <v>1751.0379256539604</v>
      </c>
      <c r="BA508" s="2">
        <v>8777.400455637995</v>
      </c>
      <c r="BB508" s="2">
        <v>0</v>
      </c>
      <c r="BC508" s="2">
        <v>133.80665180757475</v>
      </c>
      <c r="BD508" s="2">
        <v>8911.2071074455707</v>
      </c>
      <c r="BE508" s="2">
        <v>8777.400455637995</v>
      </c>
      <c r="BF508" s="2">
        <v>0</v>
      </c>
      <c r="BG508" s="2">
        <v>133.80665180757475</v>
      </c>
      <c r="BH508" s="2">
        <v>8911.2071074455707</v>
      </c>
      <c r="BI508" s="2">
        <v>632346.36477679992</v>
      </c>
      <c r="BJ508" s="2">
        <v>0</v>
      </c>
      <c r="BK508" s="2">
        <v>9639.7732199999991</v>
      </c>
      <c r="BL508" s="2">
        <v>641986.13799680001</v>
      </c>
      <c r="BM508" s="2">
        <v>8777.400455637995</v>
      </c>
      <c r="BN508" s="2">
        <v>0</v>
      </c>
      <c r="BO508" s="2">
        <v>133.80665180757475</v>
      </c>
      <c r="BP508" s="2">
        <v>8911.2071074455707</v>
      </c>
      <c r="BQ508" s="2" t="s">
        <v>96</v>
      </c>
      <c r="BR508" s="1">
        <v>1.4999999999999999E-2</v>
      </c>
      <c r="BS508" s="1">
        <v>3.5000000000000003E-2</v>
      </c>
      <c r="BT508" s="1">
        <v>0.26500000000000001</v>
      </c>
      <c r="BU508" s="2">
        <v>2329.78215</v>
      </c>
      <c r="BV508" s="2">
        <v>5436.1583500000006</v>
      </c>
      <c r="BW508" s="2">
        <v>41159.484649999999</v>
      </c>
      <c r="BX508" s="2">
        <v>2329.78215</v>
      </c>
      <c r="BY508" s="2">
        <v>2329.78215</v>
      </c>
      <c r="BZ508" s="2">
        <v>2329.78215</v>
      </c>
      <c r="CA508" s="2">
        <v>5436.1583500000006</v>
      </c>
      <c r="CB508" s="2">
        <v>41159.484649999999</v>
      </c>
      <c r="CC508" s="2">
        <v>2329.78215</v>
      </c>
      <c r="CD508" s="2">
        <v>2329.78215</v>
      </c>
      <c r="CE508" s="1">
        <f t="shared" si="7"/>
        <v>1.4999999999999999E-2</v>
      </c>
    </row>
    <row r="509" spans="1:83" ht="13.5" customHeight="1">
      <c r="A509" s="3" t="s">
        <v>520</v>
      </c>
      <c r="B509" t="s">
        <v>1285</v>
      </c>
      <c r="C509" s="9" t="s">
        <v>2118</v>
      </c>
      <c r="D509" s="3" t="s">
        <v>1282</v>
      </c>
      <c r="E509" s="3" t="s">
        <v>1283</v>
      </c>
      <c r="F509" s="3" t="s">
        <v>836</v>
      </c>
      <c r="G509" s="3" t="s">
        <v>100</v>
      </c>
      <c r="H509" s="3" t="s">
        <v>89</v>
      </c>
      <c r="I509" s="3" t="s">
        <v>90</v>
      </c>
      <c r="J509" s="3" t="s">
        <v>1284</v>
      </c>
      <c r="K509" s="3" t="s">
        <v>92</v>
      </c>
      <c r="L509" s="3" t="s">
        <v>93</v>
      </c>
      <c r="M509" s="3" t="s">
        <v>94</v>
      </c>
      <c r="N509" s="2">
        <v>5000000</v>
      </c>
      <c r="O509" s="2">
        <v>4823508.5999999996</v>
      </c>
      <c r="P509" s="10">
        <v>1</v>
      </c>
      <c r="Q509" s="2">
        <v>5000000</v>
      </c>
      <c r="R509" s="2">
        <v>4823508.5999999996</v>
      </c>
      <c r="S509" s="3" t="s">
        <v>94</v>
      </c>
      <c r="T509" s="2">
        <v>21172.59</v>
      </c>
      <c r="U509" s="2">
        <v>21172.59</v>
      </c>
      <c r="V509" s="2">
        <v>322.76</v>
      </c>
      <c r="W509" s="11">
        <v>1</v>
      </c>
      <c r="X509" s="2">
        <v>21172.59</v>
      </c>
      <c r="Y509" s="2">
        <v>21172.59</v>
      </c>
      <c r="Z509" s="2">
        <v>322.76</v>
      </c>
      <c r="AA509" s="12">
        <v>4.9000000000000002E-2</v>
      </c>
      <c r="AB509" s="13">
        <v>44573</v>
      </c>
      <c r="AC509" s="13">
        <v>44500</v>
      </c>
      <c r="AD509" s="2">
        <v>1</v>
      </c>
      <c r="AE509" s="2">
        <v>5</v>
      </c>
      <c r="AF509" s="3" t="s">
        <v>95</v>
      </c>
      <c r="AG509" s="2">
        <v>0</v>
      </c>
      <c r="AH509" s="3" t="s">
        <v>95</v>
      </c>
      <c r="AI509" s="3" t="s">
        <v>95</v>
      </c>
      <c r="AJ509" s="2">
        <v>1</v>
      </c>
      <c r="AK509" s="2">
        <v>235.11203538413022</v>
      </c>
      <c r="AL509" s="2">
        <v>0</v>
      </c>
      <c r="AM509" s="2">
        <v>3.5841038125511275</v>
      </c>
      <c r="AN509" s="2">
        <v>238.69613919668134</v>
      </c>
      <c r="AO509" s="2">
        <v>235.11203538413022</v>
      </c>
      <c r="AP509" s="2">
        <v>0</v>
      </c>
      <c r="AQ509" s="2">
        <v>3.5841038125511275</v>
      </c>
      <c r="AR509" s="2">
        <v>238.69613919668134</v>
      </c>
      <c r="AS509" s="2">
        <v>16938.072</v>
      </c>
      <c r="AT509" s="2">
        <v>0</v>
      </c>
      <c r="AU509" s="2">
        <v>258.20799999999997</v>
      </c>
      <c r="AV509" s="2">
        <v>17196.28</v>
      </c>
      <c r="AW509" s="2">
        <v>235.11203538413022</v>
      </c>
      <c r="AX509" s="2">
        <v>0</v>
      </c>
      <c r="AY509" s="2">
        <v>3.5841038125511275</v>
      </c>
      <c r="AZ509" s="2">
        <v>238.69613919668134</v>
      </c>
      <c r="BA509" s="2">
        <v>1196.5086592733771</v>
      </c>
      <c r="BB509" s="2">
        <v>0</v>
      </c>
      <c r="BC509" s="2">
        <v>18.239862712453945</v>
      </c>
      <c r="BD509" s="2">
        <v>1214.7485219858311</v>
      </c>
      <c r="BE509" s="2">
        <v>1196.5086592733771</v>
      </c>
      <c r="BF509" s="2">
        <v>0</v>
      </c>
      <c r="BG509" s="2">
        <v>18.239862712453945</v>
      </c>
      <c r="BH509" s="2">
        <v>1214.7485219858311</v>
      </c>
      <c r="BI509" s="2">
        <v>86199.54221520001</v>
      </c>
      <c r="BJ509" s="2">
        <v>0</v>
      </c>
      <c r="BK509" s="2">
        <v>1314.0463327999998</v>
      </c>
      <c r="BL509" s="2">
        <v>87513.588548</v>
      </c>
      <c r="BM509" s="2">
        <v>1196.5086592733771</v>
      </c>
      <c r="BN509" s="2">
        <v>0</v>
      </c>
      <c r="BO509" s="2">
        <v>18.239862712453945</v>
      </c>
      <c r="BP509" s="2">
        <v>1214.7485219858311</v>
      </c>
      <c r="BQ509" s="2" t="s">
        <v>96</v>
      </c>
      <c r="BR509" s="1">
        <v>1.4999999999999999E-2</v>
      </c>
      <c r="BS509" s="1">
        <v>3.5000000000000003E-2</v>
      </c>
      <c r="BT509" s="1">
        <v>0.26500000000000001</v>
      </c>
      <c r="BU509" s="2">
        <v>317.58884999999998</v>
      </c>
      <c r="BV509" s="2">
        <v>741.04065000000003</v>
      </c>
      <c r="BW509" s="2">
        <v>5610.7363500000001</v>
      </c>
      <c r="BX509" s="2">
        <v>317.58884999999998</v>
      </c>
      <c r="BY509" s="2">
        <v>317.58884999999998</v>
      </c>
      <c r="BZ509" s="2">
        <v>317.58884999999998</v>
      </c>
      <c r="CA509" s="2">
        <v>741.04065000000003</v>
      </c>
      <c r="CB509" s="2">
        <v>5610.7363500000001</v>
      </c>
      <c r="CC509" s="2">
        <v>317.58884999999998</v>
      </c>
      <c r="CD509" s="2">
        <v>317.58884999999998</v>
      </c>
      <c r="CE509" s="1">
        <f t="shared" si="7"/>
        <v>1.4999999999999999E-2</v>
      </c>
    </row>
    <row r="510" spans="1:83" ht="13.5" customHeight="1">
      <c r="A510" s="3" t="s">
        <v>520</v>
      </c>
      <c r="B510" t="s">
        <v>1286</v>
      </c>
      <c r="C510" s="9" t="s">
        <v>2119</v>
      </c>
      <c r="D510" s="3" t="s">
        <v>1287</v>
      </c>
      <c r="E510" s="3" t="s">
        <v>1288</v>
      </c>
      <c r="F510" s="3" t="s">
        <v>836</v>
      </c>
      <c r="G510" s="3" t="s">
        <v>100</v>
      </c>
      <c r="H510" s="3" t="s">
        <v>89</v>
      </c>
      <c r="I510" s="3" t="s">
        <v>90</v>
      </c>
      <c r="J510" s="3" t="s">
        <v>1289</v>
      </c>
      <c r="K510" s="3" t="s">
        <v>92</v>
      </c>
      <c r="L510" s="3" t="s">
        <v>93</v>
      </c>
      <c r="M510" s="3" t="s">
        <v>94</v>
      </c>
      <c r="N510" s="2">
        <v>5000000</v>
      </c>
      <c r="O510" s="2">
        <v>4903878.95</v>
      </c>
      <c r="P510" s="10">
        <v>1</v>
      </c>
      <c r="Q510" s="2">
        <v>5000000</v>
      </c>
      <c r="R510" s="2">
        <v>4903878.95</v>
      </c>
      <c r="S510" s="3" t="s">
        <v>94</v>
      </c>
      <c r="T510" s="2">
        <v>96121.05</v>
      </c>
      <c r="U510" s="2">
        <v>96121.05</v>
      </c>
      <c r="V510" s="2">
        <v>1098.98</v>
      </c>
      <c r="W510" s="11">
        <v>1</v>
      </c>
      <c r="X510" s="2">
        <v>96121.05</v>
      </c>
      <c r="Y510" s="2">
        <v>96121.05</v>
      </c>
      <c r="Z510" s="2">
        <v>1098.98</v>
      </c>
      <c r="AA510" s="12">
        <v>4.9000000000000002E-2</v>
      </c>
      <c r="AB510" s="13">
        <v>44546</v>
      </c>
      <c r="AC510" s="13">
        <v>44500</v>
      </c>
      <c r="AD510" s="2">
        <v>1</v>
      </c>
      <c r="AE510" s="2">
        <v>5</v>
      </c>
      <c r="AF510" s="3" t="s">
        <v>95</v>
      </c>
      <c r="AG510" s="2">
        <v>0</v>
      </c>
      <c r="AH510" s="3" t="s">
        <v>95</v>
      </c>
      <c r="AI510" s="3" t="s">
        <v>95</v>
      </c>
      <c r="AJ510" s="2">
        <v>1</v>
      </c>
      <c r="AK510" s="2">
        <v>1067.3807837756151</v>
      </c>
      <c r="AL510" s="2">
        <v>0</v>
      </c>
      <c r="AM510" s="2">
        <v>12.203675820787701</v>
      </c>
      <c r="AN510" s="2">
        <v>1079.5844595964029</v>
      </c>
      <c r="AO510" s="2">
        <v>1067.3807837756151</v>
      </c>
      <c r="AP510" s="2">
        <v>0</v>
      </c>
      <c r="AQ510" s="2">
        <v>12.203675820787701</v>
      </c>
      <c r="AR510" s="2">
        <v>1079.5844595964029</v>
      </c>
      <c r="AS510" s="2">
        <v>76896.84</v>
      </c>
      <c r="AT510" s="2">
        <v>0</v>
      </c>
      <c r="AU510" s="2">
        <v>879.18399999999997</v>
      </c>
      <c r="AV510" s="2">
        <v>77776.024000000005</v>
      </c>
      <c r="AW510" s="2">
        <v>1067.3807837756151</v>
      </c>
      <c r="AX510" s="2">
        <v>0</v>
      </c>
      <c r="AY510" s="2">
        <v>12.203675820787701</v>
      </c>
      <c r="AZ510" s="2">
        <v>1079.5844595964029</v>
      </c>
      <c r="BA510" s="2">
        <v>5432.0075467124834</v>
      </c>
      <c r="BB510" s="2">
        <v>0</v>
      </c>
      <c r="BC510" s="2">
        <v>62.105726619570696</v>
      </c>
      <c r="BD510" s="2">
        <v>5494.1132733320537</v>
      </c>
      <c r="BE510" s="2">
        <v>5432.0075467124834</v>
      </c>
      <c r="BF510" s="2">
        <v>0</v>
      </c>
      <c r="BG510" s="2">
        <v>62.105726619570696</v>
      </c>
      <c r="BH510" s="2">
        <v>5494.1132733320537</v>
      </c>
      <c r="BI510" s="2">
        <v>391335.70844399999</v>
      </c>
      <c r="BJ510" s="2">
        <v>0</v>
      </c>
      <c r="BK510" s="2">
        <v>4474.2552943999999</v>
      </c>
      <c r="BL510" s="2">
        <v>395809.96373840002</v>
      </c>
      <c r="BM510" s="2">
        <v>5432.0075467124834</v>
      </c>
      <c r="BN510" s="2">
        <v>0</v>
      </c>
      <c r="BO510" s="2">
        <v>62.105726619570696</v>
      </c>
      <c r="BP510" s="2">
        <v>5494.1132733320537</v>
      </c>
      <c r="BQ510" s="2" t="s">
        <v>96</v>
      </c>
      <c r="BR510" s="1">
        <v>1.4999999999999999E-2</v>
      </c>
      <c r="BS510" s="1">
        <v>3.5000000000000003E-2</v>
      </c>
      <c r="BT510" s="1">
        <v>0.26500000000000001</v>
      </c>
      <c r="BU510" s="2">
        <v>1441.81575</v>
      </c>
      <c r="BV510" s="2">
        <v>3364.2367500000005</v>
      </c>
      <c r="BW510" s="2">
        <v>25472.078250000002</v>
      </c>
      <c r="BX510" s="2">
        <v>1441.81575</v>
      </c>
      <c r="BY510" s="2">
        <v>1441.81575</v>
      </c>
      <c r="BZ510" s="2">
        <v>1441.81575</v>
      </c>
      <c r="CA510" s="2">
        <v>3364.2367500000005</v>
      </c>
      <c r="CB510" s="2">
        <v>25472.078250000002</v>
      </c>
      <c r="CC510" s="2">
        <v>1441.81575</v>
      </c>
      <c r="CD510" s="2">
        <v>1441.81575</v>
      </c>
      <c r="CE510" s="1">
        <f t="shared" si="7"/>
        <v>1.4999999999999999E-2</v>
      </c>
    </row>
    <row r="511" spans="1:83" ht="13.5" customHeight="1">
      <c r="A511" s="3" t="s">
        <v>520</v>
      </c>
      <c r="B511" t="s">
        <v>1290</v>
      </c>
      <c r="C511" s="9" t="s">
        <v>2120</v>
      </c>
      <c r="D511" s="3" t="s">
        <v>1215</v>
      </c>
      <c r="E511" s="3" t="s">
        <v>1216</v>
      </c>
      <c r="F511" s="3" t="s">
        <v>836</v>
      </c>
      <c r="G511" s="3" t="s">
        <v>100</v>
      </c>
      <c r="H511" s="3" t="s">
        <v>89</v>
      </c>
      <c r="I511" s="3" t="s">
        <v>90</v>
      </c>
      <c r="J511" s="3" t="s">
        <v>1217</v>
      </c>
      <c r="K511" s="3" t="s">
        <v>92</v>
      </c>
      <c r="L511" s="3" t="s">
        <v>93</v>
      </c>
      <c r="M511" s="3" t="s">
        <v>94</v>
      </c>
      <c r="N511" s="2">
        <v>5000000</v>
      </c>
      <c r="O511" s="2">
        <v>4331087.46</v>
      </c>
      <c r="P511" s="10">
        <v>1</v>
      </c>
      <c r="Q511" s="2">
        <v>5000000</v>
      </c>
      <c r="R511" s="2">
        <v>4331087.46</v>
      </c>
      <c r="S511" s="3" t="s">
        <v>94</v>
      </c>
      <c r="T511" s="2">
        <v>247401.93</v>
      </c>
      <c r="U511" s="2">
        <v>247401.93</v>
      </c>
      <c r="V511" s="2">
        <v>3838.85</v>
      </c>
      <c r="W511" s="11">
        <v>1</v>
      </c>
      <c r="X511" s="2">
        <v>247401.93</v>
      </c>
      <c r="Y511" s="2">
        <v>247401.93</v>
      </c>
      <c r="Z511" s="2">
        <v>3838.85</v>
      </c>
      <c r="AA511" s="12">
        <v>4.9000000000000002E-2</v>
      </c>
      <c r="AB511" s="13">
        <v>44581</v>
      </c>
      <c r="AC511" s="13">
        <v>44500</v>
      </c>
      <c r="AD511" s="2">
        <v>1</v>
      </c>
      <c r="AE511" s="2">
        <v>5</v>
      </c>
      <c r="AF511" s="3" t="s">
        <v>95</v>
      </c>
      <c r="AG511" s="2">
        <v>0</v>
      </c>
      <c r="AH511" s="3" t="s">
        <v>95</v>
      </c>
      <c r="AI511" s="3" t="s">
        <v>95</v>
      </c>
      <c r="AJ511" s="2">
        <v>1</v>
      </c>
      <c r="AK511" s="2">
        <v>2747.2865303801809</v>
      </c>
      <c r="AL511" s="2">
        <v>0</v>
      </c>
      <c r="AM511" s="2">
        <v>42.628692901263776</v>
      </c>
      <c r="AN511" s="2">
        <v>2789.9152232814449</v>
      </c>
      <c r="AO511" s="2">
        <v>2747.2865303801809</v>
      </c>
      <c r="AP511" s="2">
        <v>0</v>
      </c>
      <c r="AQ511" s="2">
        <v>42.628692901263776</v>
      </c>
      <c r="AR511" s="2">
        <v>2789.9152232814449</v>
      </c>
      <c r="AS511" s="2">
        <v>197921.54399999999</v>
      </c>
      <c r="AT511" s="2">
        <v>0</v>
      </c>
      <c r="AU511" s="2">
        <v>3071.0799999999995</v>
      </c>
      <c r="AV511" s="2">
        <v>200992.62400000004</v>
      </c>
      <c r="AW511" s="2">
        <v>2747.2865303801809</v>
      </c>
      <c r="AX511" s="2">
        <v>0</v>
      </c>
      <c r="AY511" s="2">
        <v>42.628692901263776</v>
      </c>
      <c r="AZ511" s="2">
        <v>2789.9152232814449</v>
      </c>
      <c r="BA511" s="2">
        <v>13981.215881757778</v>
      </c>
      <c r="BB511" s="2">
        <v>0</v>
      </c>
      <c r="BC511" s="2">
        <v>216.94168104382149</v>
      </c>
      <c r="BD511" s="2">
        <v>14198.157562801602</v>
      </c>
      <c r="BE511" s="2">
        <v>13981.215881757778</v>
      </c>
      <c r="BF511" s="2">
        <v>0</v>
      </c>
      <c r="BG511" s="2">
        <v>216.94168104382149</v>
      </c>
      <c r="BH511" s="2">
        <v>14198.157562801602</v>
      </c>
      <c r="BI511" s="2">
        <v>1007242.5295704</v>
      </c>
      <c r="BJ511" s="2">
        <v>0</v>
      </c>
      <c r="BK511" s="2">
        <v>15629.033227999998</v>
      </c>
      <c r="BL511" s="2">
        <v>1022871.5627984003</v>
      </c>
      <c r="BM511" s="2">
        <v>13981.215881757778</v>
      </c>
      <c r="BN511" s="2">
        <v>0</v>
      </c>
      <c r="BO511" s="2">
        <v>216.94168104382149</v>
      </c>
      <c r="BP511" s="2">
        <v>14198.157562801602</v>
      </c>
      <c r="BQ511" s="2" t="s">
        <v>96</v>
      </c>
      <c r="BR511" s="1">
        <v>1.4999999999999999E-2</v>
      </c>
      <c r="BS511" s="1">
        <v>3.5000000000000003E-2</v>
      </c>
      <c r="BT511" s="1">
        <v>0.26500000000000001</v>
      </c>
      <c r="BU511" s="2">
        <v>3711.0289499999999</v>
      </c>
      <c r="BV511" s="2">
        <v>8659.0675499999998</v>
      </c>
      <c r="BW511" s="2">
        <v>65561.511450000005</v>
      </c>
      <c r="BX511" s="2">
        <v>3711.0289499999999</v>
      </c>
      <c r="BY511" s="2">
        <v>3711.0289499999999</v>
      </c>
      <c r="BZ511" s="2">
        <v>3711.0289499999999</v>
      </c>
      <c r="CA511" s="2">
        <v>8659.0675499999998</v>
      </c>
      <c r="CB511" s="2">
        <v>65561.511450000005</v>
      </c>
      <c r="CC511" s="2">
        <v>3711.0289499999999</v>
      </c>
      <c r="CD511" s="2">
        <v>3711.0289499999999</v>
      </c>
      <c r="CE511" s="1">
        <f t="shared" si="7"/>
        <v>1.4999999999999999E-2</v>
      </c>
    </row>
    <row r="512" spans="1:83" ht="13.5" customHeight="1">
      <c r="A512" s="3" t="s">
        <v>520</v>
      </c>
      <c r="B512" t="s">
        <v>1291</v>
      </c>
      <c r="C512" s="9" t="s">
        <v>2121</v>
      </c>
      <c r="D512" s="3" t="s">
        <v>993</v>
      </c>
      <c r="E512" s="3" t="s">
        <v>994</v>
      </c>
      <c r="F512" s="3" t="s">
        <v>836</v>
      </c>
      <c r="G512" s="3" t="s">
        <v>100</v>
      </c>
      <c r="H512" s="3" t="s">
        <v>89</v>
      </c>
      <c r="I512" s="3" t="s">
        <v>90</v>
      </c>
      <c r="J512" s="3" t="s">
        <v>995</v>
      </c>
      <c r="K512" s="3" t="s">
        <v>92</v>
      </c>
      <c r="L512" s="3" t="s">
        <v>93</v>
      </c>
      <c r="M512" s="3" t="s">
        <v>94</v>
      </c>
      <c r="N512" s="2">
        <v>5000000</v>
      </c>
      <c r="O512" s="2">
        <v>4698616.6100000003</v>
      </c>
      <c r="P512" s="10">
        <v>1</v>
      </c>
      <c r="Q512" s="2">
        <v>5000000</v>
      </c>
      <c r="R512" s="2">
        <v>4698616.6100000003</v>
      </c>
      <c r="S512" s="3" t="s">
        <v>94</v>
      </c>
      <c r="T512" s="2">
        <v>24924.83</v>
      </c>
      <c r="U512" s="2">
        <v>24924.83</v>
      </c>
      <c r="V512" s="2">
        <v>386.75</v>
      </c>
      <c r="W512" s="11">
        <v>1</v>
      </c>
      <c r="X512" s="2">
        <v>24924.83</v>
      </c>
      <c r="Y512" s="2">
        <v>24924.83</v>
      </c>
      <c r="Z512" s="2">
        <v>386.75</v>
      </c>
      <c r="AA512" s="12">
        <v>4.9000000000000002E-2</v>
      </c>
      <c r="AB512" s="13">
        <v>44581</v>
      </c>
      <c r="AC512" s="13">
        <v>44500</v>
      </c>
      <c r="AD512" s="2">
        <v>1</v>
      </c>
      <c r="AE512" s="2">
        <v>5</v>
      </c>
      <c r="AF512" s="3" t="s">
        <v>95</v>
      </c>
      <c r="AG512" s="2">
        <v>0</v>
      </c>
      <c r="AH512" s="3" t="s">
        <v>95</v>
      </c>
      <c r="AI512" s="3" t="s">
        <v>95</v>
      </c>
      <c r="AJ512" s="2">
        <v>1</v>
      </c>
      <c r="AK512" s="2">
        <v>276.77896340992913</v>
      </c>
      <c r="AL512" s="2">
        <v>0</v>
      </c>
      <c r="AM512" s="2">
        <v>4.2946838192593519</v>
      </c>
      <c r="AN512" s="2">
        <v>281.07364722918851</v>
      </c>
      <c r="AO512" s="2">
        <v>276.77896340992913</v>
      </c>
      <c r="AP512" s="2">
        <v>0</v>
      </c>
      <c r="AQ512" s="2">
        <v>4.2946838192593519</v>
      </c>
      <c r="AR512" s="2">
        <v>281.07364722918851</v>
      </c>
      <c r="AS512" s="2">
        <v>19939.864000000001</v>
      </c>
      <c r="AT512" s="2">
        <v>0</v>
      </c>
      <c r="AU512" s="2">
        <v>309.39999999999998</v>
      </c>
      <c r="AV512" s="2">
        <v>20249.264000000003</v>
      </c>
      <c r="AW512" s="2">
        <v>276.77896340992913</v>
      </c>
      <c r="AX512" s="2">
        <v>0</v>
      </c>
      <c r="AY512" s="2">
        <v>4.2946838192593519</v>
      </c>
      <c r="AZ512" s="2">
        <v>281.07364722918851</v>
      </c>
      <c r="BA512" s="2">
        <v>1408.5558226894705</v>
      </c>
      <c r="BB512" s="2">
        <v>0</v>
      </c>
      <c r="BC512" s="2">
        <v>21.85607542459277</v>
      </c>
      <c r="BD512" s="2">
        <v>1430.4118981140632</v>
      </c>
      <c r="BE512" s="2">
        <v>1408.5558226894705</v>
      </c>
      <c r="BF512" s="2">
        <v>0</v>
      </c>
      <c r="BG512" s="2">
        <v>21.85607542459277</v>
      </c>
      <c r="BH512" s="2">
        <v>1430.4118981140632</v>
      </c>
      <c r="BI512" s="2">
        <v>101475.96188240001</v>
      </c>
      <c r="BJ512" s="2">
        <v>0</v>
      </c>
      <c r="BK512" s="2">
        <v>1574.56754</v>
      </c>
      <c r="BL512" s="2">
        <v>103050.52942240002</v>
      </c>
      <c r="BM512" s="2">
        <v>1408.5558226894705</v>
      </c>
      <c r="BN512" s="2">
        <v>0</v>
      </c>
      <c r="BO512" s="2">
        <v>21.85607542459277</v>
      </c>
      <c r="BP512" s="2">
        <v>1430.4118981140632</v>
      </c>
      <c r="BQ512" s="2" t="s">
        <v>96</v>
      </c>
      <c r="BR512" s="1">
        <v>1.4999999999999999E-2</v>
      </c>
      <c r="BS512" s="1">
        <v>3.5000000000000003E-2</v>
      </c>
      <c r="BT512" s="1">
        <v>0.26500000000000001</v>
      </c>
      <c r="BU512" s="2">
        <v>373.87245000000001</v>
      </c>
      <c r="BV512" s="2">
        <v>872.36905000000013</v>
      </c>
      <c r="BW512" s="2">
        <v>6605.0799500000012</v>
      </c>
      <c r="BX512" s="2">
        <v>373.87245000000001</v>
      </c>
      <c r="BY512" s="2">
        <v>373.87245000000001</v>
      </c>
      <c r="BZ512" s="2">
        <v>373.87245000000001</v>
      </c>
      <c r="CA512" s="2">
        <v>872.36905000000013</v>
      </c>
      <c r="CB512" s="2">
        <v>6605.0799500000012</v>
      </c>
      <c r="CC512" s="2">
        <v>373.87245000000001</v>
      </c>
      <c r="CD512" s="2">
        <v>373.87245000000001</v>
      </c>
      <c r="CE512" s="1">
        <f t="shared" si="7"/>
        <v>1.4999999999999999E-2</v>
      </c>
    </row>
    <row r="513" spans="1:83" ht="13.5" customHeight="1">
      <c r="A513" s="3" t="s">
        <v>520</v>
      </c>
      <c r="B513" t="s">
        <v>1292</v>
      </c>
      <c r="C513" s="9" t="s">
        <v>2122</v>
      </c>
      <c r="D513" s="3" t="s">
        <v>997</v>
      </c>
      <c r="E513" s="3" t="s">
        <v>998</v>
      </c>
      <c r="F513" s="3" t="s">
        <v>836</v>
      </c>
      <c r="G513" s="3" t="s">
        <v>100</v>
      </c>
      <c r="H513" s="3" t="s">
        <v>89</v>
      </c>
      <c r="I513" s="3" t="s">
        <v>90</v>
      </c>
      <c r="J513" s="3" t="s">
        <v>999</v>
      </c>
      <c r="K513" s="3" t="s">
        <v>92</v>
      </c>
      <c r="L513" s="3" t="s">
        <v>93</v>
      </c>
      <c r="M513" s="3" t="s">
        <v>94</v>
      </c>
      <c r="N513" s="2">
        <v>5000000</v>
      </c>
      <c r="O513" s="2">
        <v>4702766.92</v>
      </c>
      <c r="P513" s="10">
        <v>1</v>
      </c>
      <c r="Q513" s="2">
        <v>5000000</v>
      </c>
      <c r="R513" s="2">
        <v>4702766.92</v>
      </c>
      <c r="S513" s="3" t="s">
        <v>94</v>
      </c>
      <c r="T513" s="2">
        <v>14993.11</v>
      </c>
      <c r="U513" s="2">
        <v>14993.11</v>
      </c>
      <c r="V513" s="2">
        <v>232.64</v>
      </c>
      <c r="W513" s="11">
        <v>1</v>
      </c>
      <c r="X513" s="2">
        <v>14993.11</v>
      </c>
      <c r="Y513" s="2">
        <v>14993.11</v>
      </c>
      <c r="Z513" s="2">
        <v>232.64</v>
      </c>
      <c r="AA513" s="12">
        <v>4.9000000000000002E-2</v>
      </c>
      <c r="AB513" s="13">
        <v>44581</v>
      </c>
      <c r="AC513" s="13">
        <v>44500</v>
      </c>
      <c r="AD513" s="2">
        <v>1</v>
      </c>
      <c r="AE513" s="2">
        <v>5</v>
      </c>
      <c r="AF513" s="3" t="s">
        <v>95</v>
      </c>
      <c r="AG513" s="2">
        <v>0</v>
      </c>
      <c r="AH513" s="3" t="s">
        <v>95</v>
      </c>
      <c r="AI513" s="3" t="s">
        <v>95</v>
      </c>
      <c r="AJ513" s="2">
        <v>1</v>
      </c>
      <c r="AK513" s="2">
        <v>166.49170502230277</v>
      </c>
      <c r="AL513" s="2">
        <v>0</v>
      </c>
      <c r="AM513" s="2">
        <v>2.5833619746929433</v>
      </c>
      <c r="AN513" s="2">
        <v>169.0750669969957</v>
      </c>
      <c r="AO513" s="2">
        <v>166.49170502230277</v>
      </c>
      <c r="AP513" s="2">
        <v>0</v>
      </c>
      <c r="AQ513" s="2">
        <v>2.5833619746929433</v>
      </c>
      <c r="AR513" s="2">
        <v>169.0750669969957</v>
      </c>
      <c r="AS513" s="2">
        <v>11994.488000000001</v>
      </c>
      <c r="AT513" s="2">
        <v>0</v>
      </c>
      <c r="AU513" s="2">
        <v>186.11199999999997</v>
      </c>
      <c r="AV513" s="2">
        <v>12180.6</v>
      </c>
      <c r="AW513" s="2">
        <v>166.49170502230277</v>
      </c>
      <c r="AX513" s="2">
        <v>0</v>
      </c>
      <c r="AY513" s="2">
        <v>2.5833619746929433</v>
      </c>
      <c r="AZ513" s="2">
        <v>169.0750669969957</v>
      </c>
      <c r="BA513" s="2">
        <v>847.292936029001</v>
      </c>
      <c r="BB513" s="2">
        <v>0</v>
      </c>
      <c r="BC513" s="2">
        <v>13.146987425409858</v>
      </c>
      <c r="BD513" s="2">
        <v>860.43992345441086</v>
      </c>
      <c r="BE513" s="2">
        <v>847.292936029001</v>
      </c>
      <c r="BF513" s="2">
        <v>0</v>
      </c>
      <c r="BG513" s="2">
        <v>13.146987425409858</v>
      </c>
      <c r="BH513" s="2">
        <v>860.43992345441086</v>
      </c>
      <c r="BI513" s="2">
        <v>61041.148880800007</v>
      </c>
      <c r="BJ513" s="2">
        <v>0</v>
      </c>
      <c r="BK513" s="2">
        <v>947.14257919999989</v>
      </c>
      <c r="BL513" s="2">
        <v>61988.291460000008</v>
      </c>
      <c r="BM513" s="2">
        <v>847.292936029001</v>
      </c>
      <c r="BN513" s="2">
        <v>0</v>
      </c>
      <c r="BO513" s="2">
        <v>13.146987425409858</v>
      </c>
      <c r="BP513" s="2">
        <v>860.43992345441086</v>
      </c>
      <c r="BQ513" s="2" t="s">
        <v>96</v>
      </c>
      <c r="BR513" s="1">
        <v>1.4999999999999999E-2</v>
      </c>
      <c r="BS513" s="1">
        <v>3.5000000000000003E-2</v>
      </c>
      <c r="BT513" s="1">
        <v>0.26500000000000001</v>
      </c>
      <c r="BU513" s="2">
        <v>224.89664999999999</v>
      </c>
      <c r="BV513" s="2">
        <v>524.75885000000005</v>
      </c>
      <c r="BW513" s="2">
        <v>3973.1741500000003</v>
      </c>
      <c r="BX513" s="2">
        <v>224.89664999999999</v>
      </c>
      <c r="BY513" s="2">
        <v>224.89664999999999</v>
      </c>
      <c r="BZ513" s="2">
        <v>224.89664999999999</v>
      </c>
      <c r="CA513" s="2">
        <v>524.75885000000005</v>
      </c>
      <c r="CB513" s="2">
        <v>3973.1741500000003</v>
      </c>
      <c r="CC513" s="2">
        <v>224.89664999999999</v>
      </c>
      <c r="CD513" s="2">
        <v>224.89664999999999</v>
      </c>
      <c r="CE513" s="1">
        <f t="shared" si="7"/>
        <v>1.4999999999999999E-2</v>
      </c>
    </row>
    <row r="514" spans="1:83" ht="13.5" customHeight="1">
      <c r="A514" s="3" t="s">
        <v>520</v>
      </c>
      <c r="B514" t="s">
        <v>1293</v>
      </c>
      <c r="C514" s="9" t="s">
        <v>2123</v>
      </c>
      <c r="D514" s="3" t="s">
        <v>1261</v>
      </c>
      <c r="E514" s="3" t="s">
        <v>1262</v>
      </c>
      <c r="F514" s="3" t="s">
        <v>836</v>
      </c>
      <c r="G514" s="3" t="s">
        <v>100</v>
      </c>
      <c r="H514" s="3" t="s">
        <v>89</v>
      </c>
      <c r="I514" s="3" t="s">
        <v>90</v>
      </c>
      <c r="J514" s="3" t="s">
        <v>1263</v>
      </c>
      <c r="K514" s="3" t="s">
        <v>92</v>
      </c>
      <c r="L514" s="3" t="s">
        <v>93</v>
      </c>
      <c r="M514" s="3" t="s">
        <v>94</v>
      </c>
      <c r="N514" s="2">
        <v>5000000</v>
      </c>
      <c r="O514" s="2">
        <v>1934889.41</v>
      </c>
      <c r="P514" s="10">
        <v>1</v>
      </c>
      <c r="Q514" s="2">
        <v>5000000</v>
      </c>
      <c r="R514" s="2">
        <v>1934889.41</v>
      </c>
      <c r="S514" s="3" t="s">
        <v>94</v>
      </c>
      <c r="T514" s="2">
        <v>964070.96</v>
      </c>
      <c r="U514" s="2">
        <v>964070.96</v>
      </c>
      <c r="V514" s="2">
        <v>14959.17</v>
      </c>
      <c r="W514" s="11">
        <v>1</v>
      </c>
      <c r="X514" s="2">
        <v>964070.96</v>
      </c>
      <c r="Y514" s="2">
        <v>964070.96</v>
      </c>
      <c r="Z514" s="2">
        <v>14959.17</v>
      </c>
      <c r="AA514" s="12">
        <v>4.9000000000000002E-2</v>
      </c>
      <c r="AB514" s="13">
        <v>44581</v>
      </c>
      <c r="AC514" s="13">
        <v>44500</v>
      </c>
      <c r="AD514" s="2">
        <v>1</v>
      </c>
      <c r="AE514" s="2">
        <v>5</v>
      </c>
      <c r="AF514" s="3" t="s">
        <v>95</v>
      </c>
      <c r="AG514" s="2">
        <v>0</v>
      </c>
      <c r="AH514" s="3" t="s">
        <v>95</v>
      </c>
      <c r="AI514" s="3" t="s">
        <v>95</v>
      </c>
      <c r="AJ514" s="2">
        <v>1</v>
      </c>
      <c r="AK514" s="2">
        <v>10705.571952242612</v>
      </c>
      <c r="AL514" s="2">
        <v>0</v>
      </c>
      <c r="AM514" s="2">
        <v>166.11481667369083</v>
      </c>
      <c r="AN514" s="2">
        <v>10871.686768916303</v>
      </c>
      <c r="AO514" s="2">
        <v>10705.571952242612</v>
      </c>
      <c r="AP514" s="2">
        <v>0</v>
      </c>
      <c r="AQ514" s="2">
        <v>166.11481667369083</v>
      </c>
      <c r="AR514" s="2">
        <v>10871.686768916303</v>
      </c>
      <c r="AS514" s="2">
        <v>771256.76800000004</v>
      </c>
      <c r="AT514" s="2">
        <v>0</v>
      </c>
      <c r="AU514" s="2">
        <v>11967.335999999999</v>
      </c>
      <c r="AV514" s="2">
        <v>783224.10400000005</v>
      </c>
      <c r="AW514" s="2">
        <v>10705.571952242612</v>
      </c>
      <c r="AX514" s="2">
        <v>0</v>
      </c>
      <c r="AY514" s="2">
        <v>166.11481667369083</v>
      </c>
      <c r="AZ514" s="2">
        <v>10871.686768916303</v>
      </c>
      <c r="BA514" s="2">
        <v>54481.726222157879</v>
      </c>
      <c r="BB514" s="2">
        <v>0</v>
      </c>
      <c r="BC514" s="2">
        <v>845.37491353407995</v>
      </c>
      <c r="BD514" s="2">
        <v>55327.101135691955</v>
      </c>
      <c r="BE514" s="2">
        <v>54481.726222157879</v>
      </c>
      <c r="BF514" s="2">
        <v>0</v>
      </c>
      <c r="BG514" s="2">
        <v>845.37491353407995</v>
      </c>
      <c r="BH514" s="2">
        <v>55327.101135691955</v>
      </c>
      <c r="BI514" s="2">
        <v>3925002.8180288002</v>
      </c>
      <c r="BJ514" s="2">
        <v>0</v>
      </c>
      <c r="BK514" s="2">
        <v>60902.969637599999</v>
      </c>
      <c r="BL514" s="2">
        <v>3985905.7876664004</v>
      </c>
      <c r="BM514" s="2">
        <v>54481.726222157879</v>
      </c>
      <c r="BN514" s="2">
        <v>0</v>
      </c>
      <c r="BO514" s="2">
        <v>845.37491353407995</v>
      </c>
      <c r="BP514" s="2">
        <v>55327.101135691955</v>
      </c>
      <c r="BQ514" s="2" t="s">
        <v>96</v>
      </c>
      <c r="BR514" s="1">
        <v>1.4999999999999999E-2</v>
      </c>
      <c r="BS514" s="1">
        <v>3.5000000000000003E-2</v>
      </c>
      <c r="BT514" s="1">
        <v>0.26500000000000001</v>
      </c>
      <c r="BU514" s="2">
        <v>14461.064399999999</v>
      </c>
      <c r="BV514" s="2">
        <v>33742.4836</v>
      </c>
      <c r="BW514" s="2">
        <v>255478.80439999999</v>
      </c>
      <c r="BX514" s="2">
        <v>14461.064399999999</v>
      </c>
      <c r="BY514" s="2">
        <v>14461.064399999999</v>
      </c>
      <c r="BZ514" s="2">
        <v>14461.064399999999</v>
      </c>
      <c r="CA514" s="2">
        <v>33742.4836</v>
      </c>
      <c r="CB514" s="2">
        <v>255478.80439999999</v>
      </c>
      <c r="CC514" s="2">
        <v>14461.064399999999</v>
      </c>
      <c r="CD514" s="2">
        <v>14461.064399999999</v>
      </c>
      <c r="CE514" s="1">
        <f t="shared" ref="CE514:CE577" si="8">BY514/Y514</f>
        <v>1.4999999999999999E-2</v>
      </c>
    </row>
    <row r="515" spans="1:83" ht="13.5" customHeight="1">
      <c r="A515" s="3" t="s">
        <v>520</v>
      </c>
      <c r="B515" t="s">
        <v>1294</v>
      </c>
      <c r="C515" s="9" t="s">
        <v>2124</v>
      </c>
      <c r="D515" s="3" t="s">
        <v>1261</v>
      </c>
      <c r="E515" s="3" t="s">
        <v>1262</v>
      </c>
      <c r="F515" s="3" t="s">
        <v>836</v>
      </c>
      <c r="G515" s="3" t="s">
        <v>100</v>
      </c>
      <c r="H515" s="3" t="s">
        <v>89</v>
      </c>
      <c r="I515" s="3" t="s">
        <v>90</v>
      </c>
      <c r="J515" s="3" t="s">
        <v>1263</v>
      </c>
      <c r="K515" s="3" t="s">
        <v>92</v>
      </c>
      <c r="L515" s="3" t="s">
        <v>93</v>
      </c>
      <c r="M515" s="3" t="s">
        <v>94</v>
      </c>
      <c r="N515" s="2">
        <v>5000000</v>
      </c>
      <c r="O515" s="2">
        <v>1934889.41</v>
      </c>
      <c r="P515" s="10">
        <v>1</v>
      </c>
      <c r="Q515" s="2">
        <v>5000000</v>
      </c>
      <c r="R515" s="2">
        <v>1934889.41</v>
      </c>
      <c r="S515" s="3" t="s">
        <v>94</v>
      </c>
      <c r="T515" s="2">
        <v>311534.33</v>
      </c>
      <c r="U515" s="2">
        <v>311534.33</v>
      </c>
      <c r="V515" s="2">
        <v>4833.97</v>
      </c>
      <c r="W515" s="11">
        <v>1</v>
      </c>
      <c r="X515" s="2">
        <v>311534.33</v>
      </c>
      <c r="Y515" s="2">
        <v>311534.33</v>
      </c>
      <c r="Z515" s="2">
        <v>4833.97</v>
      </c>
      <c r="AA515" s="12">
        <v>4.9000000000000002E-2</v>
      </c>
      <c r="AB515" s="13">
        <v>44581</v>
      </c>
      <c r="AC515" s="13">
        <v>44500</v>
      </c>
      <c r="AD515" s="2">
        <v>1</v>
      </c>
      <c r="AE515" s="2">
        <v>5</v>
      </c>
      <c r="AF515" s="3" t="s">
        <v>95</v>
      </c>
      <c r="AG515" s="2">
        <v>0</v>
      </c>
      <c r="AH515" s="3" t="s">
        <v>95</v>
      </c>
      <c r="AI515" s="3" t="s">
        <v>95</v>
      </c>
      <c r="AJ515" s="2">
        <v>1</v>
      </c>
      <c r="AK515" s="2">
        <v>3459.4478246795179</v>
      </c>
      <c r="AL515" s="2">
        <v>0</v>
      </c>
      <c r="AM515" s="2">
        <v>53.679050398927302</v>
      </c>
      <c r="AN515" s="2">
        <v>3513.1268750784452</v>
      </c>
      <c r="AO515" s="2">
        <v>3459.4478246795179</v>
      </c>
      <c r="AP515" s="2">
        <v>0</v>
      </c>
      <c r="AQ515" s="2">
        <v>53.679050398927302</v>
      </c>
      <c r="AR515" s="2">
        <v>3513.1268750784452</v>
      </c>
      <c r="AS515" s="2">
        <v>249227.46400000001</v>
      </c>
      <c r="AT515" s="2">
        <v>0</v>
      </c>
      <c r="AU515" s="2">
        <v>3867.1759999999999</v>
      </c>
      <c r="AV515" s="2">
        <v>253094.63999999998</v>
      </c>
      <c r="AW515" s="2">
        <v>3459.4478246795179</v>
      </c>
      <c r="AX515" s="2">
        <v>0</v>
      </c>
      <c r="AY515" s="2">
        <v>53.679050398927302</v>
      </c>
      <c r="AZ515" s="2">
        <v>3513.1268750784452</v>
      </c>
      <c r="BA515" s="2">
        <v>17605.475924576534</v>
      </c>
      <c r="BB515" s="2">
        <v>0</v>
      </c>
      <c r="BC515" s="2">
        <v>273.17805538518093</v>
      </c>
      <c r="BD515" s="2">
        <v>17878.653979961717</v>
      </c>
      <c r="BE515" s="2">
        <v>17605.475924576534</v>
      </c>
      <c r="BF515" s="2">
        <v>0</v>
      </c>
      <c r="BG515" s="2">
        <v>273.17805538518093</v>
      </c>
      <c r="BH515" s="2">
        <v>17878.653979961717</v>
      </c>
      <c r="BI515" s="2">
        <v>1268343.4870424001</v>
      </c>
      <c r="BJ515" s="2">
        <v>0</v>
      </c>
      <c r="BK515" s="2">
        <v>19680.445381599999</v>
      </c>
      <c r="BL515" s="2">
        <v>1288023.932424</v>
      </c>
      <c r="BM515" s="2">
        <v>17605.475924576534</v>
      </c>
      <c r="BN515" s="2">
        <v>0</v>
      </c>
      <c r="BO515" s="2">
        <v>273.17805538518093</v>
      </c>
      <c r="BP515" s="2">
        <v>17878.653979961717</v>
      </c>
      <c r="BQ515" s="2" t="s">
        <v>96</v>
      </c>
      <c r="BR515" s="1">
        <v>1.4999999999999999E-2</v>
      </c>
      <c r="BS515" s="1">
        <v>3.5000000000000003E-2</v>
      </c>
      <c r="BT515" s="1">
        <v>0.26500000000000001</v>
      </c>
      <c r="BU515" s="2">
        <v>4673.0149499999998</v>
      </c>
      <c r="BV515" s="2">
        <v>10903.701550000002</v>
      </c>
      <c r="BW515" s="2">
        <v>82556.597450000016</v>
      </c>
      <c r="BX515" s="2">
        <v>4673.0149499999998</v>
      </c>
      <c r="BY515" s="2">
        <v>4673.0149499999998</v>
      </c>
      <c r="BZ515" s="2">
        <v>4673.0149499999998</v>
      </c>
      <c r="CA515" s="2">
        <v>10903.701550000002</v>
      </c>
      <c r="CB515" s="2">
        <v>82556.597450000016</v>
      </c>
      <c r="CC515" s="2">
        <v>4673.0149499999998</v>
      </c>
      <c r="CD515" s="2">
        <v>4673.0149499999998</v>
      </c>
      <c r="CE515" s="1">
        <f t="shared" si="8"/>
        <v>1.4999999999999998E-2</v>
      </c>
    </row>
    <row r="516" spans="1:83" ht="13.5" customHeight="1">
      <c r="A516" s="3" t="s">
        <v>520</v>
      </c>
      <c r="B516" t="s">
        <v>1295</v>
      </c>
      <c r="C516" s="9" t="s">
        <v>2125</v>
      </c>
      <c r="D516" s="3" t="s">
        <v>934</v>
      </c>
      <c r="E516" s="3" t="s">
        <v>935</v>
      </c>
      <c r="F516" s="3" t="s">
        <v>836</v>
      </c>
      <c r="G516" s="3" t="s">
        <v>936</v>
      </c>
      <c r="H516" s="3" t="s">
        <v>89</v>
      </c>
      <c r="I516" s="3" t="s">
        <v>90</v>
      </c>
      <c r="J516" s="3" t="s">
        <v>937</v>
      </c>
      <c r="K516" s="3" t="s">
        <v>92</v>
      </c>
      <c r="L516" s="3" t="s">
        <v>93</v>
      </c>
      <c r="M516" s="3" t="s">
        <v>94</v>
      </c>
      <c r="N516" s="2">
        <v>12000000</v>
      </c>
      <c r="O516" s="2">
        <v>10680787.76</v>
      </c>
      <c r="P516" s="10">
        <v>1</v>
      </c>
      <c r="Q516" s="2">
        <v>12000000</v>
      </c>
      <c r="R516" s="2">
        <v>10680787.76</v>
      </c>
      <c r="S516" s="3" t="s">
        <v>94</v>
      </c>
      <c r="T516" s="2">
        <v>574447.55000000005</v>
      </c>
      <c r="U516" s="2">
        <v>574447.55000000005</v>
      </c>
      <c r="V516" s="2">
        <v>8913.51</v>
      </c>
      <c r="W516" s="11">
        <v>1</v>
      </c>
      <c r="X516" s="2">
        <v>574447.55000000005</v>
      </c>
      <c r="Y516" s="2">
        <v>574447.55000000005</v>
      </c>
      <c r="Z516" s="2">
        <v>8913.51</v>
      </c>
      <c r="AA516" s="12">
        <v>4.9000000000000002E-2</v>
      </c>
      <c r="AB516" s="13">
        <v>44581</v>
      </c>
      <c r="AC516" s="13">
        <v>44500</v>
      </c>
      <c r="AD516" s="2">
        <v>1</v>
      </c>
      <c r="AE516" s="2">
        <v>5</v>
      </c>
      <c r="AF516" s="3" t="s">
        <v>95</v>
      </c>
      <c r="AG516" s="2">
        <v>0</v>
      </c>
      <c r="AH516" s="3" t="s">
        <v>95</v>
      </c>
      <c r="AI516" s="3" t="s">
        <v>95</v>
      </c>
      <c r="AJ516" s="2">
        <v>1</v>
      </c>
      <c r="AK516" s="2">
        <v>6378.9802146042093</v>
      </c>
      <c r="AL516" s="2">
        <v>0</v>
      </c>
      <c r="AM516" s="2">
        <v>98.980496883791659</v>
      </c>
      <c r="AN516" s="2">
        <v>6477.9607114880009</v>
      </c>
      <c r="AO516" s="2">
        <v>6378.9802146042093</v>
      </c>
      <c r="AP516" s="2">
        <v>0</v>
      </c>
      <c r="AQ516" s="2">
        <v>98.980496883791659</v>
      </c>
      <c r="AR516" s="2">
        <v>6477.9607114880009</v>
      </c>
      <c r="AS516" s="2">
        <v>459558.04000000004</v>
      </c>
      <c r="AT516" s="2">
        <v>0</v>
      </c>
      <c r="AU516" s="2">
        <v>7130.808</v>
      </c>
      <c r="AV516" s="2">
        <v>466688.84800000006</v>
      </c>
      <c r="AW516" s="2">
        <v>6378.9802146042093</v>
      </c>
      <c r="AX516" s="2">
        <v>0</v>
      </c>
      <c r="AY516" s="2">
        <v>98.980496883791659</v>
      </c>
      <c r="AZ516" s="2">
        <v>6477.9607114880009</v>
      </c>
      <c r="BA516" s="2">
        <v>32463.268210142283</v>
      </c>
      <c r="BB516" s="2">
        <v>0</v>
      </c>
      <c r="BC516" s="2">
        <v>503.72164669130416</v>
      </c>
      <c r="BD516" s="2">
        <v>32966.989856833585</v>
      </c>
      <c r="BE516" s="2">
        <v>32463.268210142283</v>
      </c>
      <c r="BF516" s="2">
        <v>0</v>
      </c>
      <c r="BG516" s="2">
        <v>503.72164669130416</v>
      </c>
      <c r="BH516" s="2">
        <v>32966.989856833585</v>
      </c>
      <c r="BI516" s="2">
        <v>2338736.8213640004</v>
      </c>
      <c r="BJ516" s="2">
        <v>0</v>
      </c>
      <c r="BK516" s="2">
        <v>36289.3949928</v>
      </c>
      <c r="BL516" s="2">
        <v>2375026.2163568004</v>
      </c>
      <c r="BM516" s="2">
        <v>32463.268210142283</v>
      </c>
      <c r="BN516" s="2">
        <v>0</v>
      </c>
      <c r="BO516" s="2">
        <v>503.72164669130416</v>
      </c>
      <c r="BP516" s="2">
        <v>32966.989856833585</v>
      </c>
      <c r="BQ516" s="2" t="s">
        <v>96</v>
      </c>
      <c r="BR516" s="1">
        <v>1.4999999999999999E-2</v>
      </c>
      <c r="BS516" s="1">
        <v>3.5000000000000003E-2</v>
      </c>
      <c r="BT516" s="1">
        <v>0.26500000000000001</v>
      </c>
      <c r="BU516" s="2">
        <v>8616.7132500000007</v>
      </c>
      <c r="BV516" s="2">
        <v>20105.664250000005</v>
      </c>
      <c r="BW516" s="2">
        <v>152228.60075000001</v>
      </c>
      <c r="BX516" s="2">
        <v>8616.7132500000007</v>
      </c>
      <c r="BY516" s="2">
        <v>8616.7132500000007</v>
      </c>
      <c r="BZ516" s="2">
        <v>8616.7132500000007</v>
      </c>
      <c r="CA516" s="2">
        <v>20105.664250000005</v>
      </c>
      <c r="CB516" s="2">
        <v>152228.60075000001</v>
      </c>
      <c r="CC516" s="2">
        <v>8616.7132500000007</v>
      </c>
      <c r="CD516" s="2">
        <v>8616.7132500000007</v>
      </c>
      <c r="CE516" s="1">
        <f t="shared" si="8"/>
        <v>1.4999999999999999E-2</v>
      </c>
    </row>
    <row r="517" spans="1:83" ht="13.5" customHeight="1">
      <c r="A517" s="3" t="s">
        <v>520</v>
      </c>
      <c r="B517" t="s">
        <v>1296</v>
      </c>
      <c r="C517" s="9" t="s">
        <v>2126</v>
      </c>
      <c r="D517" s="3" t="s">
        <v>1084</v>
      </c>
      <c r="E517" s="3" t="s">
        <v>1085</v>
      </c>
      <c r="F517" s="3" t="s">
        <v>836</v>
      </c>
      <c r="G517" s="3" t="s">
        <v>100</v>
      </c>
      <c r="H517" s="3" t="s">
        <v>89</v>
      </c>
      <c r="I517" s="3" t="s">
        <v>90</v>
      </c>
      <c r="J517" s="3" t="s">
        <v>1086</v>
      </c>
      <c r="K517" s="3" t="s">
        <v>92</v>
      </c>
      <c r="L517" s="3" t="s">
        <v>93</v>
      </c>
      <c r="M517" s="3" t="s">
        <v>94</v>
      </c>
      <c r="N517" s="2">
        <v>5000000</v>
      </c>
      <c r="O517" s="2">
        <v>4655665.7</v>
      </c>
      <c r="P517" s="10">
        <v>1</v>
      </c>
      <c r="Q517" s="2">
        <v>5000000</v>
      </c>
      <c r="R517" s="2">
        <v>4655665.7</v>
      </c>
      <c r="S517" s="3" t="s">
        <v>94</v>
      </c>
      <c r="T517" s="2">
        <v>133221.22</v>
      </c>
      <c r="U517" s="2">
        <v>133221.22</v>
      </c>
      <c r="V517" s="2">
        <v>2067.15</v>
      </c>
      <c r="W517" s="11">
        <v>1</v>
      </c>
      <c r="X517" s="2">
        <v>133221.22</v>
      </c>
      <c r="Y517" s="2">
        <v>133221.22</v>
      </c>
      <c r="Z517" s="2">
        <v>2067.15</v>
      </c>
      <c r="AA517" s="12">
        <v>4.9000000000000002E-2</v>
      </c>
      <c r="AB517" s="13">
        <v>44581</v>
      </c>
      <c r="AC517" s="13">
        <v>44500</v>
      </c>
      <c r="AD517" s="2">
        <v>1</v>
      </c>
      <c r="AE517" s="2">
        <v>5</v>
      </c>
      <c r="AF517" s="3" t="s">
        <v>95</v>
      </c>
      <c r="AG517" s="2">
        <v>0</v>
      </c>
      <c r="AH517" s="3" t="s">
        <v>95</v>
      </c>
      <c r="AI517" s="3" t="s">
        <v>95</v>
      </c>
      <c r="AJ517" s="2">
        <v>1</v>
      </c>
      <c r="AK517" s="2">
        <v>1479.3613908622897</v>
      </c>
      <c r="AL517" s="2">
        <v>0</v>
      </c>
      <c r="AM517" s="2">
        <v>22.954765758195141</v>
      </c>
      <c r="AN517" s="2">
        <v>1502.3161566204849</v>
      </c>
      <c r="AO517" s="2">
        <v>1479.3613908622897</v>
      </c>
      <c r="AP517" s="2">
        <v>0</v>
      </c>
      <c r="AQ517" s="2">
        <v>22.954765758195141</v>
      </c>
      <c r="AR517" s="2">
        <v>1502.3161566204849</v>
      </c>
      <c r="AS517" s="2">
        <v>106576.97600000001</v>
      </c>
      <c r="AT517" s="2">
        <v>0</v>
      </c>
      <c r="AU517" s="2">
        <v>1653.72</v>
      </c>
      <c r="AV517" s="2">
        <v>108230.696</v>
      </c>
      <c r="AW517" s="2">
        <v>1479.3613908622897</v>
      </c>
      <c r="AX517" s="2">
        <v>0</v>
      </c>
      <c r="AY517" s="2">
        <v>22.954765758195141</v>
      </c>
      <c r="AZ517" s="2">
        <v>1502.3161566204849</v>
      </c>
      <c r="BA517" s="2">
        <v>7528.6180542372786</v>
      </c>
      <c r="BB517" s="2">
        <v>0</v>
      </c>
      <c r="BC517" s="2">
        <v>116.8190984200309</v>
      </c>
      <c r="BD517" s="2">
        <v>7645.4371526573095</v>
      </c>
      <c r="BE517" s="2">
        <v>7528.6180542372786</v>
      </c>
      <c r="BF517" s="2">
        <v>0</v>
      </c>
      <c r="BG517" s="2">
        <v>116.8190984200309</v>
      </c>
      <c r="BH517" s="2">
        <v>7645.4371526573095</v>
      </c>
      <c r="BI517" s="2">
        <v>542380.88856160012</v>
      </c>
      <c r="BJ517" s="2">
        <v>0</v>
      </c>
      <c r="BK517" s="2">
        <v>8415.9464520000001</v>
      </c>
      <c r="BL517" s="2">
        <v>550796.83501359995</v>
      </c>
      <c r="BM517" s="2">
        <v>7528.6180542372786</v>
      </c>
      <c r="BN517" s="2">
        <v>0</v>
      </c>
      <c r="BO517" s="2">
        <v>116.8190984200309</v>
      </c>
      <c r="BP517" s="2">
        <v>7645.4371526573095</v>
      </c>
      <c r="BQ517" s="2" t="s">
        <v>96</v>
      </c>
      <c r="BR517" s="1">
        <v>1.4999999999999999E-2</v>
      </c>
      <c r="BS517" s="1">
        <v>3.5000000000000003E-2</v>
      </c>
      <c r="BT517" s="1">
        <v>0.26500000000000001</v>
      </c>
      <c r="BU517" s="2">
        <v>1998.3182999999999</v>
      </c>
      <c r="BV517" s="2">
        <v>4662.7427000000007</v>
      </c>
      <c r="BW517" s="2">
        <v>35303.623299999999</v>
      </c>
      <c r="BX517" s="2">
        <v>1998.3182999999999</v>
      </c>
      <c r="BY517" s="2">
        <v>1998.3182999999999</v>
      </c>
      <c r="BZ517" s="2">
        <v>1998.3182999999999</v>
      </c>
      <c r="CA517" s="2">
        <v>4662.7427000000007</v>
      </c>
      <c r="CB517" s="2">
        <v>35303.623299999999</v>
      </c>
      <c r="CC517" s="2">
        <v>1998.3182999999999</v>
      </c>
      <c r="CD517" s="2">
        <v>1998.3182999999999</v>
      </c>
      <c r="CE517" s="1">
        <f t="shared" si="8"/>
        <v>1.4999999999999999E-2</v>
      </c>
    </row>
    <row r="518" spans="1:83" ht="13.5" customHeight="1">
      <c r="A518" s="3" t="s">
        <v>520</v>
      </c>
      <c r="B518" t="s">
        <v>1297</v>
      </c>
      <c r="C518" s="9" t="s">
        <v>2127</v>
      </c>
      <c r="D518" s="3" t="s">
        <v>1298</v>
      </c>
      <c r="E518" s="3" t="s">
        <v>1299</v>
      </c>
      <c r="F518" s="3" t="s">
        <v>836</v>
      </c>
      <c r="G518" s="3" t="s">
        <v>100</v>
      </c>
      <c r="H518" s="3" t="s">
        <v>89</v>
      </c>
      <c r="I518" s="3" t="s">
        <v>90</v>
      </c>
      <c r="J518" s="3" t="s">
        <v>1300</v>
      </c>
      <c r="K518" s="3" t="s">
        <v>92</v>
      </c>
      <c r="L518" s="3" t="s">
        <v>93</v>
      </c>
      <c r="M518" s="3" t="s">
        <v>94</v>
      </c>
      <c r="N518" s="2">
        <v>5000000</v>
      </c>
      <c r="O518" s="2">
        <v>4415306.2699999996</v>
      </c>
      <c r="P518" s="10">
        <v>1</v>
      </c>
      <c r="Q518" s="2">
        <v>5000000</v>
      </c>
      <c r="R518" s="2">
        <v>4415306.2699999996</v>
      </c>
      <c r="S518" s="3" t="s">
        <v>94</v>
      </c>
      <c r="T518" s="2">
        <v>384182.35</v>
      </c>
      <c r="U518" s="2">
        <v>384182.35</v>
      </c>
      <c r="V518" s="2">
        <v>5961.23</v>
      </c>
      <c r="W518" s="11">
        <v>1</v>
      </c>
      <c r="X518" s="2">
        <v>384182.35</v>
      </c>
      <c r="Y518" s="2">
        <v>384182.35</v>
      </c>
      <c r="Z518" s="2">
        <v>5961.23</v>
      </c>
      <c r="AA518" s="12">
        <v>4.9000000000000002E-2</v>
      </c>
      <c r="AB518" s="13">
        <v>44581</v>
      </c>
      <c r="AC518" s="13">
        <v>44500</v>
      </c>
      <c r="AD518" s="2">
        <v>1</v>
      </c>
      <c r="AE518" s="2">
        <v>5</v>
      </c>
      <c r="AF518" s="3" t="s">
        <v>95</v>
      </c>
      <c r="AG518" s="2">
        <v>0</v>
      </c>
      <c r="AH518" s="3" t="s">
        <v>95</v>
      </c>
      <c r="AI518" s="3" t="s">
        <v>95</v>
      </c>
      <c r="AJ518" s="2">
        <v>1</v>
      </c>
      <c r="AK518" s="2">
        <v>4266.1712273821158</v>
      </c>
      <c r="AL518" s="2">
        <v>0</v>
      </c>
      <c r="AM518" s="2">
        <v>66.196762828399301</v>
      </c>
      <c r="AN518" s="2">
        <v>4332.367990210515</v>
      </c>
      <c r="AO518" s="2">
        <v>4266.1712273821158</v>
      </c>
      <c r="AP518" s="2">
        <v>0</v>
      </c>
      <c r="AQ518" s="2">
        <v>66.196762828399301</v>
      </c>
      <c r="AR518" s="2">
        <v>4332.367990210515</v>
      </c>
      <c r="AS518" s="2">
        <v>307345.87999999995</v>
      </c>
      <c r="AT518" s="2">
        <v>0</v>
      </c>
      <c r="AU518" s="2">
        <v>4768.9839999999995</v>
      </c>
      <c r="AV518" s="2">
        <v>312114.86399999994</v>
      </c>
      <c r="AW518" s="2">
        <v>4266.1712273821158</v>
      </c>
      <c r="AX518" s="2">
        <v>0</v>
      </c>
      <c r="AY518" s="2">
        <v>66.196762828399301</v>
      </c>
      <c r="AZ518" s="2">
        <v>4332.367990210515</v>
      </c>
      <c r="BA518" s="2">
        <v>21710.971993270326</v>
      </c>
      <c r="BB518" s="2">
        <v>0</v>
      </c>
      <c r="BC518" s="2">
        <v>336.8819457100069</v>
      </c>
      <c r="BD518" s="2">
        <v>22047.853938980334</v>
      </c>
      <c r="BE518" s="2">
        <v>21710.971993270326</v>
      </c>
      <c r="BF518" s="2">
        <v>0</v>
      </c>
      <c r="BG518" s="2">
        <v>336.8819457100069</v>
      </c>
      <c r="BH518" s="2">
        <v>22047.853938980334</v>
      </c>
      <c r="BI518" s="2">
        <v>1564113.9179079998</v>
      </c>
      <c r="BJ518" s="2">
        <v>0</v>
      </c>
      <c r="BK518" s="2">
        <v>24269.836474399999</v>
      </c>
      <c r="BL518" s="2">
        <v>1588383.7543823998</v>
      </c>
      <c r="BM518" s="2">
        <v>21710.971993270326</v>
      </c>
      <c r="BN518" s="2">
        <v>0</v>
      </c>
      <c r="BO518" s="2">
        <v>336.8819457100069</v>
      </c>
      <c r="BP518" s="2">
        <v>22047.853938980334</v>
      </c>
      <c r="BQ518" s="2" t="s">
        <v>96</v>
      </c>
      <c r="BR518" s="1">
        <v>1.4999999999999999E-2</v>
      </c>
      <c r="BS518" s="1">
        <v>3.5000000000000003E-2</v>
      </c>
      <c r="BT518" s="1">
        <v>0.26500000000000001</v>
      </c>
      <c r="BU518" s="2">
        <v>5762.7352499999997</v>
      </c>
      <c r="BV518" s="2">
        <v>13446.382250000001</v>
      </c>
      <c r="BW518" s="2">
        <v>101808.32274999999</v>
      </c>
      <c r="BX518" s="2">
        <v>5762.7352499999997</v>
      </c>
      <c r="BY518" s="2">
        <v>5762.7352499999997</v>
      </c>
      <c r="BZ518" s="2">
        <v>5762.7352499999997</v>
      </c>
      <c r="CA518" s="2">
        <v>13446.382250000001</v>
      </c>
      <c r="CB518" s="2">
        <v>101808.32274999999</v>
      </c>
      <c r="CC518" s="2">
        <v>5762.7352499999997</v>
      </c>
      <c r="CD518" s="2">
        <v>5762.7352499999997</v>
      </c>
      <c r="CE518" s="1">
        <f t="shared" si="8"/>
        <v>1.4999999999999999E-2</v>
      </c>
    </row>
    <row r="519" spans="1:83" ht="13.5" customHeight="1">
      <c r="A519" s="3" t="s">
        <v>520</v>
      </c>
      <c r="B519" t="s">
        <v>1301</v>
      </c>
      <c r="C519" s="9" t="s">
        <v>2128</v>
      </c>
      <c r="D519" s="3" t="s">
        <v>1298</v>
      </c>
      <c r="E519" s="3" t="s">
        <v>1299</v>
      </c>
      <c r="F519" s="3" t="s">
        <v>836</v>
      </c>
      <c r="G519" s="3" t="s">
        <v>100</v>
      </c>
      <c r="H519" s="3" t="s">
        <v>89</v>
      </c>
      <c r="I519" s="3" t="s">
        <v>90</v>
      </c>
      <c r="J519" s="3" t="s">
        <v>1300</v>
      </c>
      <c r="K519" s="3" t="s">
        <v>92</v>
      </c>
      <c r="L519" s="3" t="s">
        <v>93</v>
      </c>
      <c r="M519" s="3" t="s">
        <v>94</v>
      </c>
      <c r="N519" s="2">
        <v>5000000</v>
      </c>
      <c r="O519" s="2">
        <v>4415306.2699999996</v>
      </c>
      <c r="P519" s="10">
        <v>1</v>
      </c>
      <c r="Q519" s="2">
        <v>5000000</v>
      </c>
      <c r="R519" s="2">
        <v>4415306.2699999996</v>
      </c>
      <c r="S519" s="3" t="s">
        <v>94</v>
      </c>
      <c r="T519" s="2">
        <v>128047.39</v>
      </c>
      <c r="U519" s="2">
        <v>128047.39</v>
      </c>
      <c r="V519" s="2">
        <v>1986.87</v>
      </c>
      <c r="W519" s="11">
        <v>1</v>
      </c>
      <c r="X519" s="2">
        <v>128047.39</v>
      </c>
      <c r="Y519" s="2">
        <v>128047.39</v>
      </c>
      <c r="Z519" s="2">
        <v>1986.87</v>
      </c>
      <c r="AA519" s="12">
        <v>4.9000000000000002E-2</v>
      </c>
      <c r="AB519" s="13">
        <v>44581</v>
      </c>
      <c r="AC519" s="13">
        <v>44500</v>
      </c>
      <c r="AD519" s="2">
        <v>1</v>
      </c>
      <c r="AE519" s="2">
        <v>5</v>
      </c>
      <c r="AF519" s="3" t="s">
        <v>95</v>
      </c>
      <c r="AG519" s="2">
        <v>0</v>
      </c>
      <c r="AH519" s="3" t="s">
        <v>95</v>
      </c>
      <c r="AI519" s="3" t="s">
        <v>95</v>
      </c>
      <c r="AJ519" s="2">
        <v>1</v>
      </c>
      <c r="AK519" s="2">
        <v>1421.9083488853053</v>
      </c>
      <c r="AL519" s="2">
        <v>0</v>
      </c>
      <c r="AM519" s="2">
        <v>22.063292669610419</v>
      </c>
      <c r="AN519" s="2">
        <v>1443.9716415549158</v>
      </c>
      <c r="AO519" s="2">
        <v>1421.9083488853053</v>
      </c>
      <c r="AP519" s="2">
        <v>0</v>
      </c>
      <c r="AQ519" s="2">
        <v>22.063292669610419</v>
      </c>
      <c r="AR519" s="2">
        <v>1443.9716415549158</v>
      </c>
      <c r="AS519" s="2">
        <v>102437.912</v>
      </c>
      <c r="AT519" s="2">
        <v>0</v>
      </c>
      <c r="AU519" s="2">
        <v>1589.4959999999999</v>
      </c>
      <c r="AV519" s="2">
        <v>104027.408</v>
      </c>
      <c r="AW519" s="2">
        <v>1421.9083488853053</v>
      </c>
      <c r="AX519" s="2">
        <v>0</v>
      </c>
      <c r="AY519" s="2">
        <v>22.063292669610419</v>
      </c>
      <c r="AZ519" s="2">
        <v>1443.9716415549158</v>
      </c>
      <c r="BA519" s="2">
        <v>7236.2337783122075</v>
      </c>
      <c r="BB519" s="2">
        <v>0</v>
      </c>
      <c r="BC519" s="2">
        <v>112.28230272491439</v>
      </c>
      <c r="BD519" s="2">
        <v>7348.5160810371217</v>
      </c>
      <c r="BE519" s="2">
        <v>7236.2337783122075</v>
      </c>
      <c r="BF519" s="2">
        <v>0</v>
      </c>
      <c r="BG519" s="2">
        <v>112.28230272491439</v>
      </c>
      <c r="BH519" s="2">
        <v>7348.5160810371217</v>
      </c>
      <c r="BI519" s="2">
        <v>521316.77795920003</v>
      </c>
      <c r="BJ519" s="2">
        <v>0</v>
      </c>
      <c r="BK519" s="2">
        <v>8089.1040935999999</v>
      </c>
      <c r="BL519" s="2">
        <v>529405.88205280004</v>
      </c>
      <c r="BM519" s="2">
        <v>7236.2337783122075</v>
      </c>
      <c r="BN519" s="2">
        <v>0</v>
      </c>
      <c r="BO519" s="2">
        <v>112.28230272491439</v>
      </c>
      <c r="BP519" s="2">
        <v>7348.5160810371217</v>
      </c>
      <c r="BQ519" s="2" t="s">
        <v>96</v>
      </c>
      <c r="BR519" s="1">
        <v>1.4999999999999999E-2</v>
      </c>
      <c r="BS519" s="1">
        <v>3.5000000000000003E-2</v>
      </c>
      <c r="BT519" s="1">
        <v>0.26500000000000001</v>
      </c>
      <c r="BU519" s="2">
        <v>1920.7108499999999</v>
      </c>
      <c r="BV519" s="2">
        <v>4481.6586500000003</v>
      </c>
      <c r="BW519" s="2">
        <v>33932.558349999999</v>
      </c>
      <c r="BX519" s="2">
        <v>1920.7108499999999</v>
      </c>
      <c r="BY519" s="2">
        <v>1920.7108499999999</v>
      </c>
      <c r="BZ519" s="2">
        <v>1920.7108499999999</v>
      </c>
      <c r="CA519" s="2">
        <v>4481.6586500000003</v>
      </c>
      <c r="CB519" s="2">
        <v>33932.558349999999</v>
      </c>
      <c r="CC519" s="2">
        <v>1920.7108499999999</v>
      </c>
      <c r="CD519" s="2">
        <v>1920.7108499999999</v>
      </c>
      <c r="CE519" s="1">
        <f t="shared" si="8"/>
        <v>1.4999999999999999E-2</v>
      </c>
    </row>
    <row r="520" spans="1:83" ht="13.5" customHeight="1">
      <c r="A520" s="3" t="s">
        <v>520</v>
      </c>
      <c r="B520" t="s">
        <v>1302</v>
      </c>
      <c r="C520" s="9" t="s">
        <v>2129</v>
      </c>
      <c r="D520" s="3" t="s">
        <v>929</v>
      </c>
      <c r="E520" s="3" t="s">
        <v>930</v>
      </c>
      <c r="F520" s="3" t="s">
        <v>836</v>
      </c>
      <c r="G520" s="3" t="s">
        <v>100</v>
      </c>
      <c r="H520" s="3" t="s">
        <v>89</v>
      </c>
      <c r="I520" s="3" t="s">
        <v>90</v>
      </c>
      <c r="J520" s="3" t="s">
        <v>931</v>
      </c>
      <c r="K520" s="3" t="s">
        <v>92</v>
      </c>
      <c r="L520" s="3" t="s">
        <v>93</v>
      </c>
      <c r="M520" s="3" t="s">
        <v>94</v>
      </c>
      <c r="N520" s="2">
        <v>80000000</v>
      </c>
      <c r="O520" s="2">
        <v>69714663.189999998</v>
      </c>
      <c r="P520" s="10">
        <v>1</v>
      </c>
      <c r="Q520" s="2">
        <v>80000000</v>
      </c>
      <c r="R520" s="2">
        <v>69714663.189999998</v>
      </c>
      <c r="S520" s="3" t="s">
        <v>94</v>
      </c>
      <c r="T520" s="2">
        <v>4275453.8499999996</v>
      </c>
      <c r="U520" s="2">
        <v>4275453.8499999996</v>
      </c>
      <c r="V520" s="2">
        <v>65176.92</v>
      </c>
      <c r="W520" s="11">
        <v>1</v>
      </c>
      <c r="X520" s="2">
        <v>4275453.8499999996</v>
      </c>
      <c r="Y520" s="2">
        <v>4275453.8499999996</v>
      </c>
      <c r="Z520" s="2">
        <v>65176.92</v>
      </c>
      <c r="AA520" s="12">
        <v>4.9000000000000002E-2</v>
      </c>
      <c r="AB520" s="13">
        <v>44581</v>
      </c>
      <c r="AC520" s="13">
        <v>44500</v>
      </c>
      <c r="AD520" s="2">
        <v>1</v>
      </c>
      <c r="AE520" s="2">
        <v>5</v>
      </c>
      <c r="AF520" s="3" t="s">
        <v>95</v>
      </c>
      <c r="AG520" s="2">
        <v>0</v>
      </c>
      <c r="AH520" s="3" t="s">
        <v>95</v>
      </c>
      <c r="AI520" s="3" t="s">
        <v>95</v>
      </c>
      <c r="AJ520" s="2">
        <v>1</v>
      </c>
      <c r="AK520" s="2">
        <v>47476.981175397807</v>
      </c>
      <c r="AL520" s="2">
        <v>0</v>
      </c>
      <c r="AM520" s="2">
        <v>723.76021645290564</v>
      </c>
      <c r="AN520" s="2">
        <v>48200.741391850715</v>
      </c>
      <c r="AO520" s="2">
        <v>47476.981175397807</v>
      </c>
      <c r="AP520" s="2">
        <v>0</v>
      </c>
      <c r="AQ520" s="2">
        <v>723.76021645290564</v>
      </c>
      <c r="AR520" s="2">
        <v>48200.741391850715</v>
      </c>
      <c r="AS520" s="2">
        <v>3420363.0799999991</v>
      </c>
      <c r="AT520" s="2">
        <v>0</v>
      </c>
      <c r="AU520" s="2">
        <v>52141.535999999993</v>
      </c>
      <c r="AV520" s="2">
        <v>3472504.6159999999</v>
      </c>
      <c r="AW520" s="2">
        <v>47476.981175397807</v>
      </c>
      <c r="AX520" s="2">
        <v>0</v>
      </c>
      <c r="AY520" s="2">
        <v>723.76021645290564</v>
      </c>
      <c r="AZ520" s="2">
        <v>48200.741391850715</v>
      </c>
      <c r="BA520" s="2">
        <v>241615.104899717</v>
      </c>
      <c r="BB520" s="2">
        <v>0</v>
      </c>
      <c r="BC520" s="2">
        <v>3683.2881175504822</v>
      </c>
      <c r="BD520" s="2">
        <v>245298.39301726749</v>
      </c>
      <c r="BE520" s="2">
        <v>241615.104899717</v>
      </c>
      <c r="BF520" s="2">
        <v>0</v>
      </c>
      <c r="BG520" s="2">
        <v>3683.2881175504822</v>
      </c>
      <c r="BH520" s="2">
        <v>245298.39301726749</v>
      </c>
      <c r="BI520" s="2">
        <v>17406569.750427995</v>
      </c>
      <c r="BJ520" s="2">
        <v>0</v>
      </c>
      <c r="BK520" s="2">
        <v>265353.4908576</v>
      </c>
      <c r="BL520" s="2">
        <v>17671923.2412856</v>
      </c>
      <c r="BM520" s="2">
        <v>241615.104899717</v>
      </c>
      <c r="BN520" s="2">
        <v>0</v>
      </c>
      <c r="BO520" s="2">
        <v>3683.2881175504822</v>
      </c>
      <c r="BP520" s="2">
        <v>245298.39301726749</v>
      </c>
      <c r="BQ520" s="2" t="s">
        <v>96</v>
      </c>
      <c r="BR520" s="1">
        <v>1.4999999999999999E-2</v>
      </c>
      <c r="BS520" s="1">
        <v>3.5000000000000003E-2</v>
      </c>
      <c r="BT520" s="1">
        <v>0.26500000000000001</v>
      </c>
      <c r="BU520" s="2">
        <v>64131.807749999993</v>
      </c>
      <c r="BV520" s="2">
        <v>149640.88475</v>
      </c>
      <c r="BW520" s="2">
        <v>1132995.2702500001</v>
      </c>
      <c r="BX520" s="2">
        <v>64131.807749999993</v>
      </c>
      <c r="BY520" s="2">
        <v>64131.807749999993</v>
      </c>
      <c r="BZ520" s="2">
        <v>64131.807749999993</v>
      </c>
      <c r="CA520" s="2">
        <v>149640.88475</v>
      </c>
      <c r="CB520" s="2">
        <v>1132995.2702500001</v>
      </c>
      <c r="CC520" s="2">
        <v>64131.807749999993</v>
      </c>
      <c r="CD520" s="2">
        <v>64131.807749999993</v>
      </c>
      <c r="CE520" s="1">
        <f t="shared" si="8"/>
        <v>1.4999999999999999E-2</v>
      </c>
    </row>
    <row r="521" spans="1:83" ht="13.5" customHeight="1">
      <c r="A521" s="3" t="s">
        <v>520</v>
      </c>
      <c r="B521" t="s">
        <v>1303</v>
      </c>
      <c r="C521" s="9" t="s">
        <v>2130</v>
      </c>
      <c r="D521" s="3" t="s">
        <v>929</v>
      </c>
      <c r="E521" s="3" t="s">
        <v>930</v>
      </c>
      <c r="F521" s="3" t="s">
        <v>836</v>
      </c>
      <c r="G521" s="3" t="s">
        <v>100</v>
      </c>
      <c r="H521" s="3" t="s">
        <v>89</v>
      </c>
      <c r="I521" s="3" t="s">
        <v>90</v>
      </c>
      <c r="J521" s="3" t="s">
        <v>931</v>
      </c>
      <c r="K521" s="3" t="s">
        <v>92</v>
      </c>
      <c r="L521" s="3" t="s">
        <v>93</v>
      </c>
      <c r="M521" s="3" t="s">
        <v>94</v>
      </c>
      <c r="N521" s="2">
        <v>80000000</v>
      </c>
      <c r="O521" s="2">
        <v>69714663.189999998</v>
      </c>
      <c r="P521" s="10">
        <v>1</v>
      </c>
      <c r="Q521" s="2">
        <v>80000000</v>
      </c>
      <c r="R521" s="2">
        <v>69714663.189999998</v>
      </c>
      <c r="S521" s="3" t="s">
        <v>94</v>
      </c>
      <c r="T521" s="2">
        <v>1580459.95</v>
      </c>
      <c r="U521" s="2">
        <v>1580459.95</v>
      </c>
      <c r="V521" s="2">
        <v>24093.23</v>
      </c>
      <c r="W521" s="11">
        <v>1</v>
      </c>
      <c r="X521" s="2">
        <v>1580459.95</v>
      </c>
      <c r="Y521" s="2">
        <v>1580459.95</v>
      </c>
      <c r="Z521" s="2">
        <v>24093.23</v>
      </c>
      <c r="AA521" s="12">
        <v>4.9000000000000002E-2</v>
      </c>
      <c r="AB521" s="13">
        <v>44581</v>
      </c>
      <c r="AC521" s="13">
        <v>44500</v>
      </c>
      <c r="AD521" s="2">
        <v>1</v>
      </c>
      <c r="AE521" s="2">
        <v>5</v>
      </c>
      <c r="AF521" s="3" t="s">
        <v>95</v>
      </c>
      <c r="AG521" s="2">
        <v>0</v>
      </c>
      <c r="AH521" s="3" t="s">
        <v>95</v>
      </c>
      <c r="AI521" s="3" t="s">
        <v>95</v>
      </c>
      <c r="AJ521" s="2">
        <v>1</v>
      </c>
      <c r="AK521" s="2">
        <v>17550.292887530562</v>
      </c>
      <c r="AL521" s="2">
        <v>0</v>
      </c>
      <c r="AM521" s="2">
        <v>267.5444215505986</v>
      </c>
      <c r="AN521" s="2">
        <v>17817.837309081162</v>
      </c>
      <c r="AO521" s="2">
        <v>17550.292887530562</v>
      </c>
      <c r="AP521" s="2">
        <v>0</v>
      </c>
      <c r="AQ521" s="2">
        <v>267.5444215505986</v>
      </c>
      <c r="AR521" s="2">
        <v>17817.837309081162</v>
      </c>
      <c r="AS521" s="2">
        <v>1264367.96</v>
      </c>
      <c r="AT521" s="2">
        <v>0</v>
      </c>
      <c r="AU521" s="2">
        <v>19274.583999999999</v>
      </c>
      <c r="AV521" s="2">
        <v>1283642.5439999998</v>
      </c>
      <c r="AW521" s="2">
        <v>17550.292887530562</v>
      </c>
      <c r="AX521" s="2">
        <v>0</v>
      </c>
      <c r="AY521" s="2">
        <v>267.5444215505986</v>
      </c>
      <c r="AZ521" s="2">
        <v>17817.837309081162</v>
      </c>
      <c r="BA521" s="2">
        <v>89315.195533931794</v>
      </c>
      <c r="BB521" s="2">
        <v>0</v>
      </c>
      <c r="BC521" s="2">
        <v>1361.5603157131513</v>
      </c>
      <c r="BD521" s="2">
        <v>90676.755849644949</v>
      </c>
      <c r="BE521" s="2">
        <v>89315.195533931794</v>
      </c>
      <c r="BF521" s="2">
        <v>0</v>
      </c>
      <c r="BG521" s="2">
        <v>1361.5603157131513</v>
      </c>
      <c r="BH521" s="2">
        <v>90676.755849644949</v>
      </c>
      <c r="BI521" s="2">
        <v>6434494.9852360003</v>
      </c>
      <c r="BJ521" s="2">
        <v>0</v>
      </c>
      <c r="BK521" s="2">
        <v>98090.285434399993</v>
      </c>
      <c r="BL521" s="2">
        <v>6532585.2706703991</v>
      </c>
      <c r="BM521" s="2">
        <v>89315.195533931794</v>
      </c>
      <c r="BN521" s="2">
        <v>0</v>
      </c>
      <c r="BO521" s="2">
        <v>1361.5603157131513</v>
      </c>
      <c r="BP521" s="2">
        <v>90676.755849644949</v>
      </c>
      <c r="BQ521" s="2" t="s">
        <v>96</v>
      </c>
      <c r="BR521" s="1">
        <v>1.4999999999999999E-2</v>
      </c>
      <c r="BS521" s="1">
        <v>3.5000000000000003E-2</v>
      </c>
      <c r="BT521" s="1">
        <v>0.26500000000000001</v>
      </c>
      <c r="BU521" s="2">
        <v>23706.899249999999</v>
      </c>
      <c r="BV521" s="2">
        <v>55316.098250000003</v>
      </c>
      <c r="BW521" s="2">
        <v>418821.88675000001</v>
      </c>
      <c r="BX521" s="2">
        <v>23706.899249999999</v>
      </c>
      <c r="BY521" s="2">
        <v>23706.899249999999</v>
      </c>
      <c r="BZ521" s="2">
        <v>23706.899249999999</v>
      </c>
      <c r="CA521" s="2">
        <v>55316.098250000003</v>
      </c>
      <c r="CB521" s="2">
        <v>418821.88675000001</v>
      </c>
      <c r="CC521" s="2">
        <v>23706.899249999999</v>
      </c>
      <c r="CD521" s="2">
        <v>23706.899249999999</v>
      </c>
      <c r="CE521" s="1">
        <f t="shared" si="8"/>
        <v>1.4999999999999999E-2</v>
      </c>
    </row>
    <row r="522" spans="1:83" ht="13.5" customHeight="1">
      <c r="A522" s="3" t="s">
        <v>520</v>
      </c>
      <c r="B522" t="s">
        <v>1304</v>
      </c>
      <c r="C522" s="9" t="s">
        <v>2131</v>
      </c>
      <c r="D522" s="3" t="s">
        <v>929</v>
      </c>
      <c r="E522" s="3" t="s">
        <v>930</v>
      </c>
      <c r="F522" s="3" t="s">
        <v>836</v>
      </c>
      <c r="G522" s="3" t="s">
        <v>100</v>
      </c>
      <c r="H522" s="3" t="s">
        <v>89</v>
      </c>
      <c r="I522" s="3" t="s">
        <v>90</v>
      </c>
      <c r="J522" s="3" t="s">
        <v>931</v>
      </c>
      <c r="K522" s="3" t="s">
        <v>92</v>
      </c>
      <c r="L522" s="3" t="s">
        <v>93</v>
      </c>
      <c r="M522" s="3" t="s">
        <v>94</v>
      </c>
      <c r="N522" s="2">
        <v>80000000</v>
      </c>
      <c r="O522" s="2">
        <v>69714663.189999998</v>
      </c>
      <c r="P522" s="10">
        <v>1</v>
      </c>
      <c r="Q522" s="2">
        <v>80000000</v>
      </c>
      <c r="R522" s="2">
        <v>69714663.189999998</v>
      </c>
      <c r="S522" s="3" t="s">
        <v>94</v>
      </c>
      <c r="T522" s="2">
        <v>1414686.14</v>
      </c>
      <c r="U522" s="2">
        <v>1414686.14</v>
      </c>
      <c r="V522" s="2">
        <v>21566.1</v>
      </c>
      <c r="W522" s="11">
        <v>1</v>
      </c>
      <c r="X522" s="2">
        <v>1414686.14</v>
      </c>
      <c r="Y522" s="2">
        <v>1414686.14</v>
      </c>
      <c r="Z522" s="2">
        <v>21566.1</v>
      </c>
      <c r="AA522" s="12">
        <v>4.9000000000000002E-2</v>
      </c>
      <c r="AB522" s="13">
        <v>44581</v>
      </c>
      <c r="AC522" s="13">
        <v>44500</v>
      </c>
      <c r="AD522" s="2">
        <v>1</v>
      </c>
      <c r="AE522" s="2">
        <v>5</v>
      </c>
      <c r="AF522" s="3" t="s">
        <v>95</v>
      </c>
      <c r="AG522" s="2">
        <v>0</v>
      </c>
      <c r="AH522" s="3" t="s">
        <v>95</v>
      </c>
      <c r="AI522" s="3" t="s">
        <v>95</v>
      </c>
      <c r="AJ522" s="2">
        <v>1</v>
      </c>
      <c r="AK522" s="2">
        <v>15709.449708567474</v>
      </c>
      <c r="AL522" s="2">
        <v>0</v>
      </c>
      <c r="AM522" s="2">
        <v>239.48178594577666</v>
      </c>
      <c r="AN522" s="2">
        <v>15948.93149451325</v>
      </c>
      <c r="AO522" s="2">
        <v>15709.449708567474</v>
      </c>
      <c r="AP522" s="2">
        <v>0</v>
      </c>
      <c r="AQ522" s="2">
        <v>239.48178594577666</v>
      </c>
      <c r="AR522" s="2">
        <v>15948.93149451325</v>
      </c>
      <c r="AS522" s="2">
        <v>1131748.9119999998</v>
      </c>
      <c r="AT522" s="2">
        <v>0</v>
      </c>
      <c r="AU522" s="2">
        <v>17252.879999999997</v>
      </c>
      <c r="AV522" s="2">
        <v>1149001.7919999999</v>
      </c>
      <c r="AW522" s="2">
        <v>15709.449708567474</v>
      </c>
      <c r="AX522" s="2">
        <v>0</v>
      </c>
      <c r="AY522" s="2">
        <v>239.48178594577666</v>
      </c>
      <c r="AZ522" s="2">
        <v>15948.93149451325</v>
      </c>
      <c r="BA522" s="2">
        <v>79946.96051187074</v>
      </c>
      <c r="BB522" s="2">
        <v>0</v>
      </c>
      <c r="BC522" s="2">
        <v>1218.7467568566522</v>
      </c>
      <c r="BD522" s="2">
        <v>81165.70726872739</v>
      </c>
      <c r="BE522" s="2">
        <v>79946.96051187074</v>
      </c>
      <c r="BF522" s="2">
        <v>0</v>
      </c>
      <c r="BG522" s="2">
        <v>1218.7467568566522</v>
      </c>
      <c r="BH522" s="2">
        <v>81165.70726872739</v>
      </c>
      <c r="BI522" s="2">
        <v>5759583.3880591989</v>
      </c>
      <c r="BJ522" s="2">
        <v>0</v>
      </c>
      <c r="BK522" s="2">
        <v>87801.631607999996</v>
      </c>
      <c r="BL522" s="2">
        <v>5847385.0196671998</v>
      </c>
      <c r="BM522" s="2">
        <v>79946.96051187074</v>
      </c>
      <c r="BN522" s="2">
        <v>0</v>
      </c>
      <c r="BO522" s="2">
        <v>1218.7467568566522</v>
      </c>
      <c r="BP522" s="2">
        <v>81165.70726872739</v>
      </c>
      <c r="BQ522" s="2" t="s">
        <v>96</v>
      </c>
      <c r="BR522" s="1">
        <v>1.4999999999999999E-2</v>
      </c>
      <c r="BS522" s="1">
        <v>3.5000000000000003E-2</v>
      </c>
      <c r="BT522" s="1">
        <v>0.26500000000000001</v>
      </c>
      <c r="BU522" s="2">
        <v>21220.292099999999</v>
      </c>
      <c r="BV522" s="2">
        <v>49514.014900000002</v>
      </c>
      <c r="BW522" s="2">
        <v>374891.82709999999</v>
      </c>
      <c r="BX522" s="2">
        <v>21220.292099999999</v>
      </c>
      <c r="BY522" s="2">
        <v>21220.292099999999</v>
      </c>
      <c r="BZ522" s="2">
        <v>21220.292099999999</v>
      </c>
      <c r="CA522" s="2">
        <v>49514.014900000002</v>
      </c>
      <c r="CB522" s="2">
        <v>374891.82709999999</v>
      </c>
      <c r="CC522" s="2">
        <v>21220.292099999999</v>
      </c>
      <c r="CD522" s="2">
        <v>21220.292099999999</v>
      </c>
      <c r="CE522" s="1">
        <f t="shared" si="8"/>
        <v>1.4999999999999999E-2</v>
      </c>
    </row>
    <row r="523" spans="1:83" ht="13.5" customHeight="1">
      <c r="A523" s="3" t="s">
        <v>520</v>
      </c>
      <c r="B523" t="s">
        <v>1305</v>
      </c>
      <c r="C523" s="9" t="s">
        <v>2132</v>
      </c>
      <c r="D523" s="3" t="s">
        <v>1219</v>
      </c>
      <c r="E523" s="3" t="s">
        <v>1220</v>
      </c>
      <c r="F523" s="3" t="s">
        <v>836</v>
      </c>
      <c r="G523" s="3" t="s">
        <v>100</v>
      </c>
      <c r="H523" s="3" t="s">
        <v>89</v>
      </c>
      <c r="I523" s="3" t="s">
        <v>90</v>
      </c>
      <c r="J523" s="3" t="s">
        <v>1221</v>
      </c>
      <c r="K523" s="3" t="s">
        <v>92</v>
      </c>
      <c r="L523" s="3" t="s">
        <v>93</v>
      </c>
      <c r="M523" s="3" t="s">
        <v>94</v>
      </c>
      <c r="N523" s="2">
        <v>5000000</v>
      </c>
      <c r="O523" s="2">
        <v>4791182.42</v>
      </c>
      <c r="P523" s="10">
        <v>1</v>
      </c>
      <c r="Q523" s="2">
        <v>5000000</v>
      </c>
      <c r="R523" s="2">
        <v>4791182.42</v>
      </c>
      <c r="S523" s="3" t="s">
        <v>94</v>
      </c>
      <c r="T523" s="2">
        <v>121075.89</v>
      </c>
      <c r="U523" s="2">
        <v>121075.89</v>
      </c>
      <c r="V523" s="2">
        <v>1845.73</v>
      </c>
      <c r="W523" s="11">
        <v>1</v>
      </c>
      <c r="X523" s="2">
        <v>121075.89</v>
      </c>
      <c r="Y523" s="2">
        <v>121075.89</v>
      </c>
      <c r="Z523" s="2">
        <v>1845.73</v>
      </c>
      <c r="AA523" s="12">
        <v>4.9000000000000002E-2</v>
      </c>
      <c r="AB523" s="13">
        <v>44581</v>
      </c>
      <c r="AC523" s="13">
        <v>44500</v>
      </c>
      <c r="AD523" s="2">
        <v>1</v>
      </c>
      <c r="AE523" s="2">
        <v>5</v>
      </c>
      <c r="AF523" s="3" t="s">
        <v>95</v>
      </c>
      <c r="AG523" s="2">
        <v>0</v>
      </c>
      <c r="AH523" s="3" t="s">
        <v>95</v>
      </c>
      <c r="AI523" s="3" t="s">
        <v>95</v>
      </c>
      <c r="AJ523" s="2">
        <v>1</v>
      </c>
      <c r="AK523" s="2">
        <v>1344.4929946617331</v>
      </c>
      <c r="AL523" s="2">
        <v>0</v>
      </c>
      <c r="AM523" s="2">
        <v>20.495996808588401</v>
      </c>
      <c r="AN523" s="2">
        <v>1364.9889914703215</v>
      </c>
      <c r="AO523" s="2">
        <v>1344.4929946617331</v>
      </c>
      <c r="AP523" s="2">
        <v>0</v>
      </c>
      <c r="AQ523" s="2">
        <v>20.495996808588401</v>
      </c>
      <c r="AR523" s="2">
        <v>1364.9889914703215</v>
      </c>
      <c r="AS523" s="2">
        <v>96860.712</v>
      </c>
      <c r="AT523" s="2">
        <v>0</v>
      </c>
      <c r="AU523" s="2">
        <v>1476.5839999999998</v>
      </c>
      <c r="AV523" s="2">
        <v>98337.296000000002</v>
      </c>
      <c r="AW523" s="2">
        <v>1344.4929946617331</v>
      </c>
      <c r="AX523" s="2">
        <v>0</v>
      </c>
      <c r="AY523" s="2">
        <v>20.495996808588401</v>
      </c>
      <c r="AZ523" s="2">
        <v>1364.9889914703215</v>
      </c>
      <c r="BA523" s="2">
        <v>6842.2592991330257</v>
      </c>
      <c r="BB523" s="2">
        <v>0</v>
      </c>
      <c r="BC523" s="2">
        <v>104.30617735858723</v>
      </c>
      <c r="BD523" s="2">
        <v>6946.5654764916135</v>
      </c>
      <c r="BE523" s="2">
        <v>6842.2592991330257</v>
      </c>
      <c r="BF523" s="2">
        <v>0</v>
      </c>
      <c r="BG523" s="2">
        <v>104.30617735858723</v>
      </c>
      <c r="BH523" s="2">
        <v>6946.5654764916135</v>
      </c>
      <c r="BI523" s="2">
        <v>492933.84943920001</v>
      </c>
      <c r="BJ523" s="2">
        <v>0</v>
      </c>
      <c r="BK523" s="2">
        <v>7514.4836343999996</v>
      </c>
      <c r="BL523" s="2">
        <v>500448.33307360002</v>
      </c>
      <c r="BM523" s="2">
        <v>6842.2592991330257</v>
      </c>
      <c r="BN523" s="2">
        <v>0</v>
      </c>
      <c r="BO523" s="2">
        <v>104.30617735858723</v>
      </c>
      <c r="BP523" s="2">
        <v>6946.5654764916135</v>
      </c>
      <c r="BQ523" s="2" t="s">
        <v>96</v>
      </c>
      <c r="BR523" s="1">
        <v>1.4999999999999999E-2</v>
      </c>
      <c r="BS523" s="1">
        <v>3.5000000000000003E-2</v>
      </c>
      <c r="BT523" s="1">
        <v>0.26500000000000001</v>
      </c>
      <c r="BU523" s="2">
        <v>1816.1383499999999</v>
      </c>
      <c r="BV523" s="2">
        <v>4237.6561500000007</v>
      </c>
      <c r="BW523" s="2">
        <v>32085.110850000001</v>
      </c>
      <c r="BX523" s="2">
        <v>1816.1383499999999</v>
      </c>
      <c r="BY523" s="2">
        <v>1816.1383499999999</v>
      </c>
      <c r="BZ523" s="2">
        <v>1816.1383499999999</v>
      </c>
      <c r="CA523" s="2">
        <v>4237.6561500000007</v>
      </c>
      <c r="CB523" s="2">
        <v>32085.110850000001</v>
      </c>
      <c r="CC523" s="2">
        <v>1816.1383499999999</v>
      </c>
      <c r="CD523" s="2">
        <v>1816.1383499999999</v>
      </c>
      <c r="CE523" s="1">
        <f t="shared" si="8"/>
        <v>1.4999999999999999E-2</v>
      </c>
    </row>
    <row r="524" spans="1:83" ht="13.5" customHeight="1">
      <c r="A524" s="3" t="s">
        <v>520</v>
      </c>
      <c r="B524" t="s">
        <v>1306</v>
      </c>
      <c r="C524" s="9" t="s">
        <v>2133</v>
      </c>
      <c r="D524" s="3" t="s">
        <v>1307</v>
      </c>
      <c r="E524" s="3" t="s">
        <v>1308</v>
      </c>
      <c r="F524" s="3" t="s">
        <v>836</v>
      </c>
      <c r="G524" s="3" t="s">
        <v>100</v>
      </c>
      <c r="H524" s="3" t="s">
        <v>89</v>
      </c>
      <c r="I524" s="3" t="s">
        <v>90</v>
      </c>
      <c r="J524" s="3" t="s">
        <v>1309</v>
      </c>
      <c r="K524" s="3" t="s">
        <v>92</v>
      </c>
      <c r="L524" s="3" t="s">
        <v>93</v>
      </c>
      <c r="M524" s="3" t="s">
        <v>94</v>
      </c>
      <c r="N524" s="2">
        <v>5000000</v>
      </c>
      <c r="O524" s="2">
        <v>4740265.8600000003</v>
      </c>
      <c r="P524" s="10">
        <v>1</v>
      </c>
      <c r="Q524" s="2">
        <v>5000000</v>
      </c>
      <c r="R524" s="2">
        <v>4740265.8600000003</v>
      </c>
      <c r="S524" s="3" t="s">
        <v>94</v>
      </c>
      <c r="T524" s="2">
        <v>130710.1</v>
      </c>
      <c r="U524" s="2">
        <v>130710.1</v>
      </c>
      <c r="V524" s="2">
        <v>1992.6</v>
      </c>
      <c r="W524" s="11">
        <v>1</v>
      </c>
      <c r="X524" s="2">
        <v>130710.1</v>
      </c>
      <c r="Y524" s="2">
        <v>130710.1</v>
      </c>
      <c r="Z524" s="2">
        <v>1992.6</v>
      </c>
      <c r="AA524" s="12">
        <v>4.9000000000000002E-2</v>
      </c>
      <c r="AB524" s="13">
        <v>44581</v>
      </c>
      <c r="AC524" s="13">
        <v>44500</v>
      </c>
      <c r="AD524" s="2">
        <v>1</v>
      </c>
      <c r="AE524" s="2">
        <v>5</v>
      </c>
      <c r="AF524" s="3" t="s">
        <v>95</v>
      </c>
      <c r="AG524" s="2">
        <v>0</v>
      </c>
      <c r="AH524" s="3" t="s">
        <v>95</v>
      </c>
      <c r="AI524" s="3" t="s">
        <v>95</v>
      </c>
      <c r="AJ524" s="2">
        <v>1</v>
      </c>
      <c r="AK524" s="2">
        <v>1451.4765390659907</v>
      </c>
      <c r="AL524" s="2">
        <v>0</v>
      </c>
      <c r="AM524" s="2">
        <v>22.126921727876368</v>
      </c>
      <c r="AN524" s="2">
        <v>1473.603460793867</v>
      </c>
      <c r="AO524" s="2">
        <v>1451.4765390659907</v>
      </c>
      <c r="AP524" s="2">
        <v>0</v>
      </c>
      <c r="AQ524" s="2">
        <v>22.126921727876368</v>
      </c>
      <c r="AR524" s="2">
        <v>1473.603460793867</v>
      </c>
      <c r="AS524" s="2">
        <v>104568.08</v>
      </c>
      <c r="AT524" s="2">
        <v>0</v>
      </c>
      <c r="AU524" s="2">
        <v>1594.0799999999997</v>
      </c>
      <c r="AV524" s="2">
        <v>106162.16000000002</v>
      </c>
      <c r="AW524" s="2">
        <v>1451.4765390659907</v>
      </c>
      <c r="AX524" s="2">
        <v>0</v>
      </c>
      <c r="AY524" s="2">
        <v>22.126921727876368</v>
      </c>
      <c r="AZ524" s="2">
        <v>1473.603460793867</v>
      </c>
      <c r="BA524" s="2">
        <v>7386.7092549607332</v>
      </c>
      <c r="BB524" s="2">
        <v>0</v>
      </c>
      <c r="BC524" s="2">
        <v>112.60611736533563</v>
      </c>
      <c r="BD524" s="2">
        <v>7499.3153723260693</v>
      </c>
      <c r="BE524" s="2">
        <v>7386.7092549607332</v>
      </c>
      <c r="BF524" s="2">
        <v>0</v>
      </c>
      <c r="BG524" s="2">
        <v>112.60611736533563</v>
      </c>
      <c r="BH524" s="2">
        <v>7499.3153723260693</v>
      </c>
      <c r="BI524" s="2">
        <v>532157.415928</v>
      </c>
      <c r="BJ524" s="2">
        <v>0</v>
      </c>
      <c r="BK524" s="2">
        <v>8112.4325279999985</v>
      </c>
      <c r="BL524" s="2">
        <v>540269.84845600009</v>
      </c>
      <c r="BM524" s="2">
        <v>7386.7092549607332</v>
      </c>
      <c r="BN524" s="2">
        <v>0</v>
      </c>
      <c r="BO524" s="2">
        <v>112.60611736533563</v>
      </c>
      <c r="BP524" s="2">
        <v>7499.3153723260693</v>
      </c>
      <c r="BQ524" s="2" t="s">
        <v>96</v>
      </c>
      <c r="BR524" s="1">
        <v>1.4999999999999999E-2</v>
      </c>
      <c r="BS524" s="1">
        <v>3.5000000000000003E-2</v>
      </c>
      <c r="BT524" s="1">
        <v>0.26500000000000001</v>
      </c>
      <c r="BU524" s="2">
        <v>1960.6514999999999</v>
      </c>
      <c r="BV524" s="2">
        <v>4574.8535000000011</v>
      </c>
      <c r="BW524" s="2">
        <v>34638.176500000001</v>
      </c>
      <c r="BX524" s="2">
        <v>1960.6514999999999</v>
      </c>
      <c r="BY524" s="2">
        <v>1960.6514999999999</v>
      </c>
      <c r="BZ524" s="2">
        <v>1960.6514999999999</v>
      </c>
      <c r="CA524" s="2">
        <v>4574.8535000000011</v>
      </c>
      <c r="CB524" s="2">
        <v>34638.176500000001</v>
      </c>
      <c r="CC524" s="2">
        <v>1960.6514999999999</v>
      </c>
      <c r="CD524" s="2">
        <v>1960.6514999999999</v>
      </c>
      <c r="CE524" s="1">
        <f t="shared" si="8"/>
        <v>1.4999999999999999E-2</v>
      </c>
    </row>
    <row r="525" spans="1:83" ht="13.5" customHeight="1">
      <c r="A525" s="3" t="s">
        <v>520</v>
      </c>
      <c r="B525" t="s">
        <v>1310</v>
      </c>
      <c r="C525" s="9" t="s">
        <v>2134</v>
      </c>
      <c r="D525" s="3" t="s">
        <v>1311</v>
      </c>
      <c r="E525" s="3" t="s">
        <v>1312</v>
      </c>
      <c r="F525" s="3" t="s">
        <v>836</v>
      </c>
      <c r="G525" s="3" t="s">
        <v>128</v>
      </c>
      <c r="H525" s="3" t="s">
        <v>89</v>
      </c>
      <c r="I525" s="3" t="s">
        <v>90</v>
      </c>
      <c r="J525" s="3" t="s">
        <v>1313</v>
      </c>
      <c r="K525" s="3" t="s">
        <v>92</v>
      </c>
      <c r="L525" s="3" t="s">
        <v>93</v>
      </c>
      <c r="M525" s="3" t="s">
        <v>94</v>
      </c>
      <c r="N525" s="2">
        <v>5000000</v>
      </c>
      <c r="O525" s="2">
        <v>4827595.9800000004</v>
      </c>
      <c r="P525" s="10">
        <v>1</v>
      </c>
      <c r="Q525" s="2">
        <v>5000000</v>
      </c>
      <c r="R525" s="2">
        <v>4827595.9800000004</v>
      </c>
      <c r="S525" s="3" t="s">
        <v>94</v>
      </c>
      <c r="T525" s="2">
        <v>110795.24</v>
      </c>
      <c r="U525" s="2">
        <v>110795.24</v>
      </c>
      <c r="V525" s="2">
        <v>1689.01</v>
      </c>
      <c r="W525" s="11">
        <v>1</v>
      </c>
      <c r="X525" s="2">
        <v>110795.24</v>
      </c>
      <c r="Y525" s="2">
        <v>110795.24</v>
      </c>
      <c r="Z525" s="2">
        <v>1689.01</v>
      </c>
      <c r="AA525" s="12">
        <v>4.9000000000000002E-2</v>
      </c>
      <c r="AB525" s="13">
        <v>44581</v>
      </c>
      <c r="AC525" s="13">
        <v>44500</v>
      </c>
      <c r="AD525" s="2">
        <v>1</v>
      </c>
      <c r="AE525" s="2">
        <v>5</v>
      </c>
      <c r="AF525" s="3" t="s">
        <v>95</v>
      </c>
      <c r="AG525" s="2">
        <v>0</v>
      </c>
      <c r="AH525" s="3" t="s">
        <v>95</v>
      </c>
      <c r="AI525" s="3" t="s">
        <v>95</v>
      </c>
      <c r="AJ525" s="2">
        <v>1</v>
      </c>
      <c r="AK525" s="2">
        <v>1230.3310264484981</v>
      </c>
      <c r="AL525" s="2">
        <v>0</v>
      </c>
      <c r="AM525" s="2">
        <v>18.755692094550067</v>
      </c>
      <c r="AN525" s="2">
        <v>1249.0867185430482</v>
      </c>
      <c r="AO525" s="2">
        <v>1230.3310264484981</v>
      </c>
      <c r="AP525" s="2">
        <v>0</v>
      </c>
      <c r="AQ525" s="2">
        <v>18.755692094550067</v>
      </c>
      <c r="AR525" s="2">
        <v>1249.0867185430482</v>
      </c>
      <c r="AS525" s="2">
        <v>88636.19200000001</v>
      </c>
      <c r="AT525" s="2">
        <v>0</v>
      </c>
      <c r="AU525" s="2">
        <v>1351.2079999999999</v>
      </c>
      <c r="AV525" s="2">
        <v>89987.4</v>
      </c>
      <c r="AW525" s="2">
        <v>1230.3310264484981</v>
      </c>
      <c r="AX525" s="2">
        <v>0</v>
      </c>
      <c r="AY525" s="2">
        <v>18.755692094550067</v>
      </c>
      <c r="AZ525" s="2">
        <v>1249.0867185430482</v>
      </c>
      <c r="BA525" s="2">
        <v>6261.2776266990513</v>
      </c>
      <c r="BB525" s="2">
        <v>0</v>
      </c>
      <c r="BC525" s="2">
        <v>95.449592638374753</v>
      </c>
      <c r="BD525" s="2">
        <v>6356.7272193374265</v>
      </c>
      <c r="BE525" s="2">
        <v>6261.2776266990513</v>
      </c>
      <c r="BF525" s="2">
        <v>0</v>
      </c>
      <c r="BG525" s="2">
        <v>95.449592638374753</v>
      </c>
      <c r="BH525" s="2">
        <v>6356.7272193374265</v>
      </c>
      <c r="BI525" s="2">
        <v>451078.44470720005</v>
      </c>
      <c r="BJ525" s="2">
        <v>0</v>
      </c>
      <c r="BK525" s="2">
        <v>6876.4326327999997</v>
      </c>
      <c r="BL525" s="2">
        <v>457954.87734000001</v>
      </c>
      <c r="BM525" s="2">
        <v>6261.2776266990513</v>
      </c>
      <c r="BN525" s="2">
        <v>0</v>
      </c>
      <c r="BO525" s="2">
        <v>95.449592638374753</v>
      </c>
      <c r="BP525" s="2">
        <v>6356.7272193374265</v>
      </c>
      <c r="BQ525" s="2" t="s">
        <v>96</v>
      </c>
      <c r="BR525" s="1">
        <v>1.4999999999999999E-2</v>
      </c>
      <c r="BS525" s="1">
        <v>3.5000000000000003E-2</v>
      </c>
      <c r="BT525" s="1">
        <v>0.26500000000000001</v>
      </c>
      <c r="BU525" s="2">
        <v>1661.9286</v>
      </c>
      <c r="BV525" s="2">
        <v>3877.8334000000004</v>
      </c>
      <c r="BW525" s="2">
        <v>29360.738600000004</v>
      </c>
      <c r="BX525" s="2">
        <v>1661.9286</v>
      </c>
      <c r="BY525" s="2">
        <v>1661.9286</v>
      </c>
      <c r="BZ525" s="2">
        <v>1661.9286</v>
      </c>
      <c r="CA525" s="2">
        <v>3877.8334000000004</v>
      </c>
      <c r="CB525" s="2">
        <v>29360.738600000004</v>
      </c>
      <c r="CC525" s="2">
        <v>1661.9286</v>
      </c>
      <c r="CD525" s="2">
        <v>1661.9286</v>
      </c>
      <c r="CE525" s="1">
        <f t="shared" si="8"/>
        <v>1.4999999999999999E-2</v>
      </c>
    </row>
    <row r="526" spans="1:83" ht="13.5" customHeight="1">
      <c r="A526" s="3" t="s">
        <v>520</v>
      </c>
      <c r="B526" t="s">
        <v>1314</v>
      </c>
      <c r="C526" s="9" t="s">
        <v>2135</v>
      </c>
      <c r="D526" s="3" t="s">
        <v>1315</v>
      </c>
      <c r="E526" s="3" t="s">
        <v>1316</v>
      </c>
      <c r="F526" s="3" t="s">
        <v>836</v>
      </c>
      <c r="G526" s="3" t="s">
        <v>100</v>
      </c>
      <c r="H526" s="3" t="s">
        <v>89</v>
      </c>
      <c r="I526" s="3" t="s">
        <v>90</v>
      </c>
      <c r="J526" s="3" t="s">
        <v>1317</v>
      </c>
      <c r="K526" s="3" t="s">
        <v>92</v>
      </c>
      <c r="L526" s="3" t="s">
        <v>93</v>
      </c>
      <c r="M526" s="3" t="s">
        <v>94</v>
      </c>
      <c r="N526" s="2">
        <v>5000000</v>
      </c>
      <c r="O526" s="2">
        <v>4785597.47</v>
      </c>
      <c r="P526" s="10">
        <v>1</v>
      </c>
      <c r="Q526" s="2">
        <v>5000000</v>
      </c>
      <c r="R526" s="2">
        <v>4785597.47</v>
      </c>
      <c r="S526" s="3" t="s">
        <v>94</v>
      </c>
      <c r="T526" s="2">
        <v>114214.01</v>
      </c>
      <c r="U526" s="2">
        <v>114214.01</v>
      </c>
      <c r="V526" s="2">
        <v>1741.13</v>
      </c>
      <c r="W526" s="11">
        <v>1</v>
      </c>
      <c r="X526" s="2">
        <v>114214.01</v>
      </c>
      <c r="Y526" s="2">
        <v>114214.01</v>
      </c>
      <c r="Z526" s="2">
        <v>1741.13</v>
      </c>
      <c r="AA526" s="12">
        <v>4.9000000000000002E-2</v>
      </c>
      <c r="AB526" s="13">
        <v>44581</v>
      </c>
      <c r="AC526" s="13">
        <v>44500</v>
      </c>
      <c r="AD526" s="2">
        <v>1</v>
      </c>
      <c r="AE526" s="2">
        <v>5</v>
      </c>
      <c r="AF526" s="3" t="s">
        <v>95</v>
      </c>
      <c r="AG526" s="2">
        <v>0</v>
      </c>
      <c r="AH526" s="3" t="s">
        <v>95</v>
      </c>
      <c r="AI526" s="3" t="s">
        <v>95</v>
      </c>
      <c r="AJ526" s="2">
        <v>1</v>
      </c>
      <c r="AK526" s="2">
        <v>1268.2949209559815</v>
      </c>
      <c r="AL526" s="2">
        <v>0</v>
      </c>
      <c r="AM526" s="2">
        <v>19.334461120173337</v>
      </c>
      <c r="AN526" s="2">
        <v>1287.6293820761548</v>
      </c>
      <c r="AO526" s="2">
        <v>1268.2949209559815</v>
      </c>
      <c r="AP526" s="2">
        <v>0</v>
      </c>
      <c r="AQ526" s="2">
        <v>19.334461120173337</v>
      </c>
      <c r="AR526" s="2">
        <v>1287.6293820761548</v>
      </c>
      <c r="AS526" s="2">
        <v>91371.207999999984</v>
      </c>
      <c r="AT526" s="2">
        <v>0</v>
      </c>
      <c r="AU526" s="2">
        <v>1392.904</v>
      </c>
      <c r="AV526" s="2">
        <v>92764.112000000008</v>
      </c>
      <c r="AW526" s="2">
        <v>1268.2949209559815</v>
      </c>
      <c r="AX526" s="2">
        <v>0</v>
      </c>
      <c r="AY526" s="2">
        <v>19.334461120173337</v>
      </c>
      <c r="AZ526" s="2">
        <v>1287.6293820761548</v>
      </c>
      <c r="BA526" s="2">
        <v>6454.4796822370854</v>
      </c>
      <c r="BB526" s="2">
        <v>0</v>
      </c>
      <c r="BC526" s="2">
        <v>98.39500608667413</v>
      </c>
      <c r="BD526" s="2">
        <v>6552.87468832376</v>
      </c>
      <c r="BE526" s="2">
        <v>6454.4796822370854</v>
      </c>
      <c r="BF526" s="2">
        <v>0</v>
      </c>
      <c r="BG526" s="2">
        <v>98.39500608667413</v>
      </c>
      <c r="BH526" s="2">
        <v>6552.87468832376</v>
      </c>
      <c r="BI526" s="2">
        <v>464997.21463279991</v>
      </c>
      <c r="BJ526" s="2">
        <v>0</v>
      </c>
      <c r="BK526" s="2">
        <v>7088.6277464000004</v>
      </c>
      <c r="BL526" s="2">
        <v>472085.84237920004</v>
      </c>
      <c r="BM526" s="2">
        <v>6454.4796822370854</v>
      </c>
      <c r="BN526" s="2">
        <v>0</v>
      </c>
      <c r="BO526" s="2">
        <v>98.39500608667413</v>
      </c>
      <c r="BP526" s="2">
        <v>6552.87468832376</v>
      </c>
      <c r="BQ526" s="2" t="s">
        <v>96</v>
      </c>
      <c r="BR526" s="1">
        <v>1.4999999999999999E-2</v>
      </c>
      <c r="BS526" s="1">
        <v>3.5000000000000003E-2</v>
      </c>
      <c r="BT526" s="1">
        <v>0.26500000000000001</v>
      </c>
      <c r="BU526" s="2">
        <v>1713.2101499999999</v>
      </c>
      <c r="BV526" s="2">
        <v>3997.49035</v>
      </c>
      <c r="BW526" s="2">
        <v>30266.712650000001</v>
      </c>
      <c r="BX526" s="2">
        <v>1713.2101499999999</v>
      </c>
      <c r="BY526" s="2">
        <v>1713.2101499999999</v>
      </c>
      <c r="BZ526" s="2">
        <v>1713.2101499999999</v>
      </c>
      <c r="CA526" s="2">
        <v>3997.49035</v>
      </c>
      <c r="CB526" s="2">
        <v>30266.712650000001</v>
      </c>
      <c r="CC526" s="2">
        <v>1713.2101499999999</v>
      </c>
      <c r="CD526" s="2">
        <v>1713.2101499999999</v>
      </c>
      <c r="CE526" s="1">
        <f t="shared" si="8"/>
        <v>1.4999999999999999E-2</v>
      </c>
    </row>
    <row r="527" spans="1:83" ht="13.5" customHeight="1">
      <c r="A527" s="3" t="s">
        <v>520</v>
      </c>
      <c r="B527" t="s">
        <v>1318</v>
      </c>
      <c r="C527" s="9" t="s">
        <v>2136</v>
      </c>
      <c r="D527" s="3" t="s">
        <v>997</v>
      </c>
      <c r="E527" s="3" t="s">
        <v>998</v>
      </c>
      <c r="F527" s="3" t="s">
        <v>836</v>
      </c>
      <c r="G527" s="3" t="s">
        <v>100</v>
      </c>
      <c r="H527" s="3" t="s">
        <v>89</v>
      </c>
      <c r="I527" s="3" t="s">
        <v>90</v>
      </c>
      <c r="J527" s="3" t="s">
        <v>999</v>
      </c>
      <c r="K527" s="3" t="s">
        <v>92</v>
      </c>
      <c r="L527" s="3" t="s">
        <v>93</v>
      </c>
      <c r="M527" s="3" t="s">
        <v>94</v>
      </c>
      <c r="N527" s="2">
        <v>5000000</v>
      </c>
      <c r="O527" s="2">
        <v>4702766.92</v>
      </c>
      <c r="P527" s="10">
        <v>1</v>
      </c>
      <c r="Q527" s="2">
        <v>5000000</v>
      </c>
      <c r="R527" s="2">
        <v>4702766.92</v>
      </c>
      <c r="S527" s="3" t="s">
        <v>94</v>
      </c>
      <c r="T527" s="2">
        <v>27861.7</v>
      </c>
      <c r="U527" s="2">
        <v>27861.7</v>
      </c>
      <c r="V527" s="2">
        <v>424.74</v>
      </c>
      <c r="W527" s="11">
        <v>1</v>
      </c>
      <c r="X527" s="2">
        <v>27861.7</v>
      </c>
      <c r="Y527" s="2">
        <v>27861.7</v>
      </c>
      <c r="Z527" s="2">
        <v>424.74</v>
      </c>
      <c r="AA527" s="12">
        <v>4.9000000000000002E-2</v>
      </c>
      <c r="AB527" s="13">
        <v>44581</v>
      </c>
      <c r="AC527" s="13">
        <v>44500</v>
      </c>
      <c r="AD527" s="2">
        <v>1</v>
      </c>
      <c r="AE527" s="2">
        <v>5</v>
      </c>
      <c r="AF527" s="3" t="s">
        <v>95</v>
      </c>
      <c r="AG527" s="2">
        <v>0</v>
      </c>
      <c r="AH527" s="3" t="s">
        <v>95</v>
      </c>
      <c r="AI527" s="3" t="s">
        <v>95</v>
      </c>
      <c r="AJ527" s="2">
        <v>1</v>
      </c>
      <c r="AK527" s="2">
        <v>309.39157638541258</v>
      </c>
      <c r="AL527" s="2">
        <v>0</v>
      </c>
      <c r="AM527" s="2">
        <v>4.7165455860173688</v>
      </c>
      <c r="AN527" s="2">
        <v>314.10812197142997</v>
      </c>
      <c r="AO527" s="2">
        <v>309.39157638541258</v>
      </c>
      <c r="AP527" s="2">
        <v>0</v>
      </c>
      <c r="AQ527" s="2">
        <v>4.7165455860173688</v>
      </c>
      <c r="AR527" s="2">
        <v>314.10812197142997</v>
      </c>
      <c r="AS527" s="2">
        <v>22289.360000000001</v>
      </c>
      <c r="AT527" s="2">
        <v>0</v>
      </c>
      <c r="AU527" s="2">
        <v>339.79199999999997</v>
      </c>
      <c r="AV527" s="2">
        <v>22629.152000000002</v>
      </c>
      <c r="AW527" s="2">
        <v>309.39157638541258</v>
      </c>
      <c r="AX527" s="2">
        <v>0</v>
      </c>
      <c r="AY527" s="2">
        <v>4.7165455860173688</v>
      </c>
      <c r="AZ527" s="2">
        <v>314.10812197142997</v>
      </c>
      <c r="BA527" s="2">
        <v>1574.5246713830031</v>
      </c>
      <c r="BB527" s="2">
        <v>0</v>
      </c>
      <c r="BC527" s="2">
        <v>24.002972141800992</v>
      </c>
      <c r="BD527" s="2">
        <v>1598.5276435248043</v>
      </c>
      <c r="BE527" s="2">
        <v>1574.5246713830031</v>
      </c>
      <c r="BF527" s="2">
        <v>0</v>
      </c>
      <c r="BG527" s="2">
        <v>24.002972141800992</v>
      </c>
      <c r="BH527" s="2">
        <v>1598.5276435248043</v>
      </c>
      <c r="BI527" s="2">
        <v>113432.78197600001</v>
      </c>
      <c r="BJ527" s="2">
        <v>0</v>
      </c>
      <c r="BK527" s="2">
        <v>1729.2354671999999</v>
      </c>
      <c r="BL527" s="2">
        <v>115162.01744320002</v>
      </c>
      <c r="BM527" s="2">
        <v>1574.5246713830031</v>
      </c>
      <c r="BN527" s="2">
        <v>0</v>
      </c>
      <c r="BO527" s="2">
        <v>24.002972141800992</v>
      </c>
      <c r="BP527" s="2">
        <v>1598.5276435248043</v>
      </c>
      <c r="BQ527" s="2" t="s">
        <v>96</v>
      </c>
      <c r="BR527" s="1">
        <v>1.4999999999999999E-2</v>
      </c>
      <c r="BS527" s="1">
        <v>3.5000000000000003E-2</v>
      </c>
      <c r="BT527" s="1">
        <v>0.26500000000000001</v>
      </c>
      <c r="BU527" s="2">
        <v>417.9255</v>
      </c>
      <c r="BV527" s="2">
        <v>975.15950000000009</v>
      </c>
      <c r="BW527" s="2">
        <v>7383.3505000000005</v>
      </c>
      <c r="BX527" s="2">
        <v>417.9255</v>
      </c>
      <c r="BY527" s="2">
        <v>417.9255</v>
      </c>
      <c r="BZ527" s="2">
        <v>417.9255</v>
      </c>
      <c r="CA527" s="2">
        <v>975.15950000000009</v>
      </c>
      <c r="CB527" s="2">
        <v>7383.3505000000005</v>
      </c>
      <c r="CC527" s="2">
        <v>417.9255</v>
      </c>
      <c r="CD527" s="2">
        <v>417.9255</v>
      </c>
      <c r="CE527" s="1">
        <f t="shared" si="8"/>
        <v>1.4999999999999999E-2</v>
      </c>
    </row>
    <row r="528" spans="1:83" ht="13.5" customHeight="1">
      <c r="A528" s="3" t="s">
        <v>520</v>
      </c>
      <c r="B528" t="s">
        <v>1319</v>
      </c>
      <c r="C528" s="9" t="s">
        <v>2137</v>
      </c>
      <c r="D528" s="3" t="s">
        <v>976</v>
      </c>
      <c r="E528" s="3" t="s">
        <v>977</v>
      </c>
      <c r="F528" s="3" t="s">
        <v>836</v>
      </c>
      <c r="G528" s="3" t="s">
        <v>100</v>
      </c>
      <c r="H528" s="3" t="s">
        <v>89</v>
      </c>
      <c r="I528" s="3" t="s">
        <v>90</v>
      </c>
      <c r="J528" s="3" t="s">
        <v>978</v>
      </c>
      <c r="K528" s="3" t="s">
        <v>92</v>
      </c>
      <c r="L528" s="3" t="s">
        <v>93</v>
      </c>
      <c r="M528" s="3" t="s">
        <v>94</v>
      </c>
      <c r="N528" s="2">
        <v>5000000</v>
      </c>
      <c r="O528" s="2">
        <v>3750681.51</v>
      </c>
      <c r="P528" s="10">
        <v>1</v>
      </c>
      <c r="Q528" s="2">
        <v>5000000</v>
      </c>
      <c r="R528" s="2">
        <v>3750681.51</v>
      </c>
      <c r="S528" s="3" t="s">
        <v>94</v>
      </c>
      <c r="T528" s="2">
        <v>247923.59</v>
      </c>
      <c r="U528" s="2">
        <v>247923.59</v>
      </c>
      <c r="V528" s="2">
        <v>3779.46</v>
      </c>
      <c r="W528" s="11">
        <v>1</v>
      </c>
      <c r="X528" s="2">
        <v>247923.59</v>
      </c>
      <c r="Y528" s="2">
        <v>247923.59</v>
      </c>
      <c r="Z528" s="2">
        <v>3779.46</v>
      </c>
      <c r="AA528" s="12">
        <v>4.9000000000000002E-2</v>
      </c>
      <c r="AB528" s="13">
        <v>44581</v>
      </c>
      <c r="AC528" s="13">
        <v>44500</v>
      </c>
      <c r="AD528" s="2">
        <v>1</v>
      </c>
      <c r="AE528" s="2">
        <v>5</v>
      </c>
      <c r="AF528" s="3" t="s">
        <v>95</v>
      </c>
      <c r="AG528" s="2">
        <v>0</v>
      </c>
      <c r="AH528" s="3" t="s">
        <v>95</v>
      </c>
      <c r="AI528" s="3" t="s">
        <v>95</v>
      </c>
      <c r="AJ528" s="2">
        <v>1</v>
      </c>
      <c r="AK528" s="2">
        <v>2753.0793287283509</v>
      </c>
      <c r="AL528" s="2">
        <v>0</v>
      </c>
      <c r="AM528" s="2">
        <v>41.969193813931355</v>
      </c>
      <c r="AN528" s="2">
        <v>2795.0485225422822</v>
      </c>
      <c r="AO528" s="2">
        <v>2753.0793287283509</v>
      </c>
      <c r="AP528" s="2">
        <v>0</v>
      </c>
      <c r="AQ528" s="2">
        <v>41.969193813931355</v>
      </c>
      <c r="AR528" s="2">
        <v>2795.0485225422822</v>
      </c>
      <c r="AS528" s="2">
        <v>198338.87199999997</v>
      </c>
      <c r="AT528" s="2">
        <v>0</v>
      </c>
      <c r="AU528" s="2">
        <v>3023.5679999999998</v>
      </c>
      <c r="AV528" s="2">
        <v>201362.44</v>
      </c>
      <c r="AW528" s="2">
        <v>2753.0793287283509</v>
      </c>
      <c r="AX528" s="2">
        <v>0</v>
      </c>
      <c r="AY528" s="2">
        <v>41.969193813931355</v>
      </c>
      <c r="AZ528" s="2">
        <v>2795.0485225422822</v>
      </c>
      <c r="BA528" s="2">
        <v>14010.696011831451</v>
      </c>
      <c r="BB528" s="2">
        <v>0</v>
      </c>
      <c r="BC528" s="2">
        <v>213.58542423847805</v>
      </c>
      <c r="BD528" s="2">
        <v>14224.281436069929</v>
      </c>
      <c r="BE528" s="2">
        <v>14010.696011831451</v>
      </c>
      <c r="BF528" s="2">
        <v>0</v>
      </c>
      <c r="BG528" s="2">
        <v>213.58542423847805</v>
      </c>
      <c r="BH528" s="2">
        <v>14224.281436069929</v>
      </c>
      <c r="BI528" s="2">
        <v>1009366.3534951999</v>
      </c>
      <c r="BJ528" s="2">
        <v>0</v>
      </c>
      <c r="BK528" s="2">
        <v>15387.2399088</v>
      </c>
      <c r="BL528" s="2">
        <v>1024753.593404</v>
      </c>
      <c r="BM528" s="2">
        <v>14010.696011831451</v>
      </c>
      <c r="BN528" s="2">
        <v>0</v>
      </c>
      <c r="BO528" s="2">
        <v>213.58542423847805</v>
      </c>
      <c r="BP528" s="2">
        <v>14224.281436069929</v>
      </c>
      <c r="BQ528" s="2" t="s">
        <v>96</v>
      </c>
      <c r="BR528" s="1">
        <v>1.4999999999999999E-2</v>
      </c>
      <c r="BS528" s="1">
        <v>3.5000000000000003E-2</v>
      </c>
      <c r="BT528" s="1">
        <v>0.26500000000000001</v>
      </c>
      <c r="BU528" s="2">
        <v>3718.85385</v>
      </c>
      <c r="BV528" s="2">
        <v>8677.3256500000007</v>
      </c>
      <c r="BW528" s="2">
        <v>65699.751350000006</v>
      </c>
      <c r="BX528" s="2">
        <v>3718.85385</v>
      </c>
      <c r="BY528" s="2">
        <v>3718.85385</v>
      </c>
      <c r="BZ528" s="2">
        <v>3718.85385</v>
      </c>
      <c r="CA528" s="2">
        <v>8677.3256500000007</v>
      </c>
      <c r="CB528" s="2">
        <v>65699.751350000006</v>
      </c>
      <c r="CC528" s="2">
        <v>3718.85385</v>
      </c>
      <c r="CD528" s="2">
        <v>3718.85385</v>
      </c>
      <c r="CE528" s="1">
        <f t="shared" si="8"/>
        <v>1.4999999999999999E-2</v>
      </c>
    </row>
    <row r="529" spans="1:83" ht="13.5" customHeight="1">
      <c r="A529" s="3" t="s">
        <v>520</v>
      </c>
      <c r="B529" t="s">
        <v>1320</v>
      </c>
      <c r="C529" s="9" t="s">
        <v>2138</v>
      </c>
      <c r="D529" s="3" t="s">
        <v>1001</v>
      </c>
      <c r="E529" s="3" t="s">
        <v>1002</v>
      </c>
      <c r="F529" s="3" t="s">
        <v>836</v>
      </c>
      <c r="G529" s="3" t="s">
        <v>100</v>
      </c>
      <c r="H529" s="3" t="s">
        <v>89</v>
      </c>
      <c r="I529" s="3" t="s">
        <v>90</v>
      </c>
      <c r="J529" s="3" t="s">
        <v>1003</v>
      </c>
      <c r="K529" s="3" t="s">
        <v>92</v>
      </c>
      <c r="L529" s="3" t="s">
        <v>93</v>
      </c>
      <c r="M529" s="3" t="s">
        <v>94</v>
      </c>
      <c r="N529" s="2">
        <v>5000000</v>
      </c>
      <c r="O529" s="2">
        <v>4676919.79</v>
      </c>
      <c r="P529" s="10">
        <v>1</v>
      </c>
      <c r="Q529" s="2">
        <v>5000000</v>
      </c>
      <c r="R529" s="2">
        <v>4676919.79</v>
      </c>
      <c r="S529" s="3" t="s">
        <v>94</v>
      </c>
      <c r="T529" s="2">
        <v>120177.14</v>
      </c>
      <c r="U529" s="2">
        <v>120177.14</v>
      </c>
      <c r="V529" s="2">
        <v>1832.03</v>
      </c>
      <c r="W529" s="11">
        <v>1</v>
      </c>
      <c r="X529" s="2">
        <v>120177.14</v>
      </c>
      <c r="Y529" s="2">
        <v>120177.14</v>
      </c>
      <c r="Z529" s="2">
        <v>1832.03</v>
      </c>
      <c r="AA529" s="12">
        <v>4.9000000000000002E-2</v>
      </c>
      <c r="AB529" s="13">
        <v>44581</v>
      </c>
      <c r="AC529" s="13">
        <v>44500</v>
      </c>
      <c r="AD529" s="2">
        <v>1</v>
      </c>
      <c r="AE529" s="2">
        <v>5</v>
      </c>
      <c r="AF529" s="3" t="s">
        <v>95</v>
      </c>
      <c r="AG529" s="2">
        <v>0</v>
      </c>
      <c r="AH529" s="3" t="s">
        <v>95</v>
      </c>
      <c r="AI529" s="3" t="s">
        <v>95</v>
      </c>
      <c r="AJ529" s="2">
        <v>1</v>
      </c>
      <c r="AK529" s="2">
        <v>1334.5127824249926</v>
      </c>
      <c r="AL529" s="2">
        <v>0</v>
      </c>
      <c r="AM529" s="2">
        <v>20.343864505230023</v>
      </c>
      <c r="AN529" s="2">
        <v>1354.8566469302225</v>
      </c>
      <c r="AO529" s="2">
        <v>1334.5127824249926</v>
      </c>
      <c r="AP529" s="2">
        <v>0</v>
      </c>
      <c r="AQ529" s="2">
        <v>20.343864505230023</v>
      </c>
      <c r="AR529" s="2">
        <v>1354.8566469302225</v>
      </c>
      <c r="AS529" s="2">
        <v>96141.712</v>
      </c>
      <c r="AT529" s="2">
        <v>0</v>
      </c>
      <c r="AU529" s="2">
        <v>1465.6239999999998</v>
      </c>
      <c r="AV529" s="2">
        <v>97607.335999999996</v>
      </c>
      <c r="AW529" s="2">
        <v>1334.5127824249926</v>
      </c>
      <c r="AX529" s="2">
        <v>0</v>
      </c>
      <c r="AY529" s="2">
        <v>20.343864505230023</v>
      </c>
      <c r="AZ529" s="2">
        <v>1354.8566469302225</v>
      </c>
      <c r="BA529" s="2">
        <v>6791.4690010390295</v>
      </c>
      <c r="BB529" s="2">
        <v>0</v>
      </c>
      <c r="BC529" s="2">
        <v>103.53196085356612</v>
      </c>
      <c r="BD529" s="2">
        <v>6895.0009618925951</v>
      </c>
      <c r="BE529" s="2">
        <v>6791.4690010390295</v>
      </c>
      <c r="BF529" s="2">
        <v>0</v>
      </c>
      <c r="BG529" s="2">
        <v>103.53196085356612</v>
      </c>
      <c r="BH529" s="2">
        <v>6895.0009618925951</v>
      </c>
      <c r="BI529" s="2">
        <v>489274.78653919999</v>
      </c>
      <c r="BJ529" s="2">
        <v>0</v>
      </c>
      <c r="BK529" s="2">
        <v>7458.7070983999993</v>
      </c>
      <c r="BL529" s="2">
        <v>496733.49363759998</v>
      </c>
      <c r="BM529" s="2">
        <v>6791.4690010390295</v>
      </c>
      <c r="BN529" s="2">
        <v>0</v>
      </c>
      <c r="BO529" s="2">
        <v>103.53196085356612</v>
      </c>
      <c r="BP529" s="2">
        <v>6895.0009618925951</v>
      </c>
      <c r="BQ529" s="2" t="s">
        <v>96</v>
      </c>
      <c r="BR529" s="1">
        <v>1.4999999999999999E-2</v>
      </c>
      <c r="BS529" s="1">
        <v>3.5000000000000003E-2</v>
      </c>
      <c r="BT529" s="1">
        <v>0.26500000000000001</v>
      </c>
      <c r="BU529" s="2">
        <v>1802.6570999999999</v>
      </c>
      <c r="BV529" s="2">
        <v>4206.1999000000005</v>
      </c>
      <c r="BW529" s="2">
        <v>31846.9421</v>
      </c>
      <c r="BX529" s="2">
        <v>1802.6570999999999</v>
      </c>
      <c r="BY529" s="2">
        <v>1802.6570999999999</v>
      </c>
      <c r="BZ529" s="2">
        <v>1802.6570999999999</v>
      </c>
      <c r="CA529" s="2">
        <v>4206.1999000000005</v>
      </c>
      <c r="CB529" s="2">
        <v>31846.9421</v>
      </c>
      <c r="CC529" s="2">
        <v>1802.6570999999999</v>
      </c>
      <c r="CD529" s="2">
        <v>1802.6570999999999</v>
      </c>
      <c r="CE529" s="1">
        <f t="shared" si="8"/>
        <v>1.4999999999999999E-2</v>
      </c>
    </row>
    <row r="530" spans="1:83" ht="13.5" customHeight="1">
      <c r="A530" s="3" t="s">
        <v>520</v>
      </c>
      <c r="B530" t="s">
        <v>1321</v>
      </c>
      <c r="C530" s="9" t="s">
        <v>2139</v>
      </c>
      <c r="D530" s="3" t="s">
        <v>1005</v>
      </c>
      <c r="E530" s="3" t="s">
        <v>1006</v>
      </c>
      <c r="F530" s="3" t="s">
        <v>836</v>
      </c>
      <c r="G530" s="3" t="s">
        <v>100</v>
      </c>
      <c r="H530" s="3" t="s">
        <v>89</v>
      </c>
      <c r="I530" s="3" t="s">
        <v>90</v>
      </c>
      <c r="J530" s="3" t="s">
        <v>1007</v>
      </c>
      <c r="K530" s="3" t="s">
        <v>92</v>
      </c>
      <c r="L530" s="3" t="s">
        <v>93</v>
      </c>
      <c r="M530" s="3" t="s">
        <v>94</v>
      </c>
      <c r="N530" s="2">
        <v>5000000</v>
      </c>
      <c r="O530" s="2">
        <v>4069087.73</v>
      </c>
      <c r="P530" s="10">
        <v>1</v>
      </c>
      <c r="Q530" s="2">
        <v>5000000</v>
      </c>
      <c r="R530" s="2">
        <v>4069087.73</v>
      </c>
      <c r="S530" s="3" t="s">
        <v>94</v>
      </c>
      <c r="T530" s="2">
        <v>137428.5</v>
      </c>
      <c r="U530" s="2">
        <v>137428.5</v>
      </c>
      <c r="V530" s="2">
        <v>1945.38</v>
      </c>
      <c r="W530" s="11">
        <v>1</v>
      </c>
      <c r="X530" s="2">
        <v>137428.5</v>
      </c>
      <c r="Y530" s="2">
        <v>137428.5</v>
      </c>
      <c r="Z530" s="2">
        <v>1945.38</v>
      </c>
      <c r="AA530" s="12">
        <v>4.9000000000000002E-2</v>
      </c>
      <c r="AB530" s="13">
        <v>44581</v>
      </c>
      <c r="AC530" s="13">
        <v>44500</v>
      </c>
      <c r="AD530" s="2">
        <v>1</v>
      </c>
      <c r="AE530" s="2">
        <v>5</v>
      </c>
      <c r="AF530" s="3" t="s">
        <v>95</v>
      </c>
      <c r="AG530" s="2">
        <v>0</v>
      </c>
      <c r="AH530" s="3" t="s">
        <v>95</v>
      </c>
      <c r="AI530" s="3" t="s">
        <v>95</v>
      </c>
      <c r="AJ530" s="2">
        <v>1</v>
      </c>
      <c r="AK530" s="2">
        <v>1526.0813322691245</v>
      </c>
      <c r="AL530" s="2">
        <v>0</v>
      </c>
      <c r="AM530" s="2">
        <v>21.602564985936027</v>
      </c>
      <c r="AN530" s="2">
        <v>1547.6838972550604</v>
      </c>
      <c r="AO530" s="2">
        <v>1526.0813322691245</v>
      </c>
      <c r="AP530" s="2">
        <v>0</v>
      </c>
      <c r="AQ530" s="2">
        <v>21.602564985936027</v>
      </c>
      <c r="AR530" s="2">
        <v>1547.6838972550604</v>
      </c>
      <c r="AS530" s="2">
        <v>109942.8</v>
      </c>
      <c r="AT530" s="2">
        <v>0</v>
      </c>
      <c r="AU530" s="2">
        <v>1556.3039999999999</v>
      </c>
      <c r="AV530" s="2">
        <v>111499.10400000001</v>
      </c>
      <c r="AW530" s="2">
        <v>1526.0813322691245</v>
      </c>
      <c r="AX530" s="2">
        <v>0</v>
      </c>
      <c r="AY530" s="2">
        <v>21.602564985936027</v>
      </c>
      <c r="AZ530" s="2">
        <v>1547.6838972550604</v>
      </c>
      <c r="BA530" s="2">
        <v>7766.3805080508018</v>
      </c>
      <c r="BB530" s="2">
        <v>0</v>
      </c>
      <c r="BC530" s="2">
        <v>109.93761346992704</v>
      </c>
      <c r="BD530" s="2">
        <v>7876.3181215207278</v>
      </c>
      <c r="BE530" s="2">
        <v>7766.3805080508018</v>
      </c>
      <c r="BF530" s="2">
        <v>0</v>
      </c>
      <c r="BG530" s="2">
        <v>109.93761346992704</v>
      </c>
      <c r="BH530" s="2">
        <v>7876.3181215207278</v>
      </c>
      <c r="BI530" s="2">
        <v>559509.90347999998</v>
      </c>
      <c r="BJ530" s="2">
        <v>0</v>
      </c>
      <c r="BK530" s="2">
        <v>7920.1866863999994</v>
      </c>
      <c r="BL530" s="2">
        <v>567430.09016640007</v>
      </c>
      <c r="BM530" s="2">
        <v>7766.3805080508018</v>
      </c>
      <c r="BN530" s="2">
        <v>0</v>
      </c>
      <c r="BO530" s="2">
        <v>109.93761346992704</v>
      </c>
      <c r="BP530" s="2">
        <v>7876.3181215207278</v>
      </c>
      <c r="BQ530" s="2" t="s">
        <v>96</v>
      </c>
      <c r="BR530" s="1">
        <v>1.4999999999999999E-2</v>
      </c>
      <c r="BS530" s="1">
        <v>3.5000000000000003E-2</v>
      </c>
      <c r="BT530" s="1">
        <v>0.26500000000000001</v>
      </c>
      <c r="BU530" s="2">
        <v>2061.4274999999998</v>
      </c>
      <c r="BV530" s="2">
        <v>4809.9975000000004</v>
      </c>
      <c r="BW530" s="2">
        <v>36418.552500000005</v>
      </c>
      <c r="BX530" s="2">
        <v>2061.4274999999998</v>
      </c>
      <c r="BY530" s="2">
        <v>2061.4274999999998</v>
      </c>
      <c r="BZ530" s="2">
        <v>2061.4274999999998</v>
      </c>
      <c r="CA530" s="2">
        <v>4809.9975000000004</v>
      </c>
      <c r="CB530" s="2">
        <v>36418.552500000005</v>
      </c>
      <c r="CC530" s="2">
        <v>2061.4274999999998</v>
      </c>
      <c r="CD530" s="2">
        <v>2061.4274999999998</v>
      </c>
      <c r="CE530" s="1">
        <f t="shared" si="8"/>
        <v>1.4999999999999998E-2</v>
      </c>
    </row>
    <row r="531" spans="1:83" ht="13.5" customHeight="1">
      <c r="A531" s="3" t="s">
        <v>520</v>
      </c>
      <c r="B531" t="s">
        <v>1322</v>
      </c>
      <c r="C531" s="9" t="s">
        <v>2140</v>
      </c>
      <c r="D531" s="3" t="s">
        <v>1278</v>
      </c>
      <c r="E531" s="3" t="s">
        <v>1279</v>
      </c>
      <c r="F531" s="3" t="s">
        <v>836</v>
      </c>
      <c r="G531" s="3" t="s">
        <v>100</v>
      </c>
      <c r="H531" s="3" t="s">
        <v>89</v>
      </c>
      <c r="I531" s="3" t="s">
        <v>90</v>
      </c>
      <c r="J531" s="3" t="s">
        <v>1280</v>
      </c>
      <c r="K531" s="3" t="s">
        <v>92</v>
      </c>
      <c r="L531" s="3" t="s">
        <v>93</v>
      </c>
      <c r="M531" s="3" t="s">
        <v>94</v>
      </c>
      <c r="N531" s="2">
        <v>5000000</v>
      </c>
      <c r="O531" s="2">
        <v>4717328.49</v>
      </c>
      <c r="P531" s="10">
        <v>1</v>
      </c>
      <c r="Q531" s="2">
        <v>5000000</v>
      </c>
      <c r="R531" s="2">
        <v>4717328.49</v>
      </c>
      <c r="S531" s="3" t="s">
        <v>94</v>
      </c>
      <c r="T531" s="2">
        <v>186729.76</v>
      </c>
      <c r="U531" s="2">
        <v>186729.76</v>
      </c>
      <c r="V531" s="2">
        <v>2567.02</v>
      </c>
      <c r="W531" s="11">
        <v>1</v>
      </c>
      <c r="X531" s="2">
        <v>186729.76</v>
      </c>
      <c r="Y531" s="2">
        <v>186729.76</v>
      </c>
      <c r="Z531" s="2">
        <v>2567.02</v>
      </c>
      <c r="AA531" s="12">
        <v>4.9000000000000002E-2</v>
      </c>
      <c r="AB531" s="13">
        <v>44581</v>
      </c>
      <c r="AC531" s="13">
        <v>44500</v>
      </c>
      <c r="AD531" s="2">
        <v>1</v>
      </c>
      <c r="AE531" s="2">
        <v>5</v>
      </c>
      <c r="AF531" s="3" t="s">
        <v>95</v>
      </c>
      <c r="AG531" s="2">
        <v>0</v>
      </c>
      <c r="AH531" s="3" t="s">
        <v>95</v>
      </c>
      <c r="AI531" s="3" t="s">
        <v>95</v>
      </c>
      <c r="AJ531" s="2">
        <v>1</v>
      </c>
      <c r="AK531" s="2">
        <v>2073.5495251355715</v>
      </c>
      <c r="AL531" s="2">
        <v>0</v>
      </c>
      <c r="AM531" s="2">
        <v>28.505596012191702</v>
      </c>
      <c r="AN531" s="2">
        <v>2102.0551211477632</v>
      </c>
      <c r="AO531" s="2">
        <v>2073.5495251355715</v>
      </c>
      <c r="AP531" s="2">
        <v>0</v>
      </c>
      <c r="AQ531" s="2">
        <v>28.505596012191702</v>
      </c>
      <c r="AR531" s="2">
        <v>2102.0551211477632</v>
      </c>
      <c r="AS531" s="2">
        <v>149383.80800000002</v>
      </c>
      <c r="AT531" s="2">
        <v>0</v>
      </c>
      <c r="AU531" s="2">
        <v>2053.616</v>
      </c>
      <c r="AV531" s="2">
        <v>151437.424</v>
      </c>
      <c r="AW531" s="2">
        <v>2073.5495251355715</v>
      </c>
      <c r="AX531" s="2">
        <v>0</v>
      </c>
      <c r="AY531" s="2">
        <v>28.505596012191702</v>
      </c>
      <c r="AZ531" s="2">
        <v>2102.0551211477632</v>
      </c>
      <c r="BA531" s="2">
        <v>10552.500888367436</v>
      </c>
      <c r="BB531" s="2">
        <v>0</v>
      </c>
      <c r="BC531" s="2">
        <v>145.06782866564481</v>
      </c>
      <c r="BD531" s="2">
        <v>10697.568717033082</v>
      </c>
      <c r="BE531" s="2">
        <v>10552.500888367436</v>
      </c>
      <c r="BF531" s="2">
        <v>0</v>
      </c>
      <c r="BG531" s="2">
        <v>145.06782866564481</v>
      </c>
      <c r="BH531" s="2">
        <v>10697.568717033082</v>
      </c>
      <c r="BI531" s="2">
        <v>760229.13729280012</v>
      </c>
      <c r="BJ531" s="2">
        <v>0</v>
      </c>
      <c r="BK531" s="2">
        <v>10451.057185600001</v>
      </c>
      <c r="BL531" s="2">
        <v>770680.19447840005</v>
      </c>
      <c r="BM531" s="2">
        <v>10552.500888367436</v>
      </c>
      <c r="BN531" s="2">
        <v>0</v>
      </c>
      <c r="BO531" s="2">
        <v>145.06782866564481</v>
      </c>
      <c r="BP531" s="2">
        <v>10697.568717033082</v>
      </c>
      <c r="BQ531" s="2" t="s">
        <v>96</v>
      </c>
      <c r="BR531" s="1">
        <v>1.4999999999999999E-2</v>
      </c>
      <c r="BS531" s="1">
        <v>3.5000000000000003E-2</v>
      </c>
      <c r="BT531" s="1">
        <v>0.26500000000000001</v>
      </c>
      <c r="BU531" s="2">
        <v>2800.9463999999998</v>
      </c>
      <c r="BV531" s="2">
        <v>6535.5416000000014</v>
      </c>
      <c r="BW531" s="2">
        <v>49483.386400000003</v>
      </c>
      <c r="BX531" s="2">
        <v>2800.9463999999998</v>
      </c>
      <c r="BY531" s="2">
        <v>2800.9463999999998</v>
      </c>
      <c r="BZ531" s="2">
        <v>2800.9463999999998</v>
      </c>
      <c r="CA531" s="2">
        <v>6535.5416000000014</v>
      </c>
      <c r="CB531" s="2">
        <v>49483.386400000003</v>
      </c>
      <c r="CC531" s="2">
        <v>2800.9463999999998</v>
      </c>
      <c r="CD531" s="2">
        <v>2800.9463999999998</v>
      </c>
      <c r="CE531" s="1">
        <f t="shared" si="8"/>
        <v>1.4999999999999998E-2</v>
      </c>
    </row>
    <row r="532" spans="1:83" ht="13.5" customHeight="1">
      <c r="A532" s="3" t="s">
        <v>520</v>
      </c>
      <c r="B532" t="s">
        <v>1323</v>
      </c>
      <c r="C532" s="9" t="s">
        <v>2141</v>
      </c>
      <c r="D532" s="3" t="s">
        <v>989</v>
      </c>
      <c r="E532" s="3" t="s">
        <v>990</v>
      </c>
      <c r="F532" s="3" t="s">
        <v>836</v>
      </c>
      <c r="G532" s="3" t="s">
        <v>100</v>
      </c>
      <c r="H532" s="3" t="s">
        <v>89</v>
      </c>
      <c r="I532" s="3" t="s">
        <v>90</v>
      </c>
      <c r="J532" s="3" t="s">
        <v>991</v>
      </c>
      <c r="K532" s="3" t="s">
        <v>92</v>
      </c>
      <c r="L532" s="3" t="s">
        <v>93</v>
      </c>
      <c r="M532" s="3" t="s">
        <v>94</v>
      </c>
      <c r="N532" s="2">
        <v>5000000</v>
      </c>
      <c r="O532" s="2">
        <v>3237843.41</v>
      </c>
      <c r="P532" s="10">
        <v>1</v>
      </c>
      <c r="Q532" s="2">
        <v>5000000</v>
      </c>
      <c r="R532" s="2">
        <v>3237843.41</v>
      </c>
      <c r="S532" s="3" t="s">
        <v>94</v>
      </c>
      <c r="T532" s="2">
        <v>315535.69</v>
      </c>
      <c r="U532" s="2">
        <v>315535.69</v>
      </c>
      <c r="V532" s="2">
        <v>4337.74</v>
      </c>
      <c r="W532" s="11">
        <v>1</v>
      </c>
      <c r="X532" s="2">
        <v>315535.69</v>
      </c>
      <c r="Y532" s="2">
        <v>315535.69</v>
      </c>
      <c r="Z532" s="2">
        <v>4337.74</v>
      </c>
      <c r="AA532" s="12">
        <v>4.9000000000000002E-2</v>
      </c>
      <c r="AB532" s="13">
        <v>44581</v>
      </c>
      <c r="AC532" s="13">
        <v>44500</v>
      </c>
      <c r="AD532" s="2">
        <v>1</v>
      </c>
      <c r="AE532" s="2">
        <v>5</v>
      </c>
      <c r="AF532" s="3" t="s">
        <v>95</v>
      </c>
      <c r="AG532" s="2">
        <v>0</v>
      </c>
      <c r="AH532" s="3" t="s">
        <v>95</v>
      </c>
      <c r="AI532" s="3" t="s">
        <v>95</v>
      </c>
      <c r="AJ532" s="2">
        <v>1</v>
      </c>
      <c r="AK532" s="2">
        <v>3503.8811176259469</v>
      </c>
      <c r="AL532" s="2">
        <v>0</v>
      </c>
      <c r="AM532" s="2">
        <v>48.16864069852376</v>
      </c>
      <c r="AN532" s="2">
        <v>3552.0497583244705</v>
      </c>
      <c r="AO532" s="2">
        <v>3503.8811176259469</v>
      </c>
      <c r="AP532" s="2">
        <v>0</v>
      </c>
      <c r="AQ532" s="2">
        <v>48.16864069852376</v>
      </c>
      <c r="AR532" s="2">
        <v>3552.0497583244705</v>
      </c>
      <c r="AS532" s="2">
        <v>252428.55199999997</v>
      </c>
      <c r="AT532" s="2">
        <v>0</v>
      </c>
      <c r="AU532" s="2">
        <v>3470.1919999999996</v>
      </c>
      <c r="AV532" s="2">
        <v>255898.74400000001</v>
      </c>
      <c r="AW532" s="2">
        <v>3503.8811176259469</v>
      </c>
      <c r="AX532" s="2">
        <v>0</v>
      </c>
      <c r="AY532" s="2">
        <v>48.16864069852376</v>
      </c>
      <c r="AZ532" s="2">
        <v>3552.0497583244705</v>
      </c>
      <c r="BA532" s="2">
        <v>17831.601395710208</v>
      </c>
      <c r="BB532" s="2">
        <v>0</v>
      </c>
      <c r="BC532" s="2">
        <v>245.13502937885727</v>
      </c>
      <c r="BD532" s="2">
        <v>18076.736425089064</v>
      </c>
      <c r="BE532" s="2">
        <v>17831.601395710208</v>
      </c>
      <c r="BF532" s="2">
        <v>0</v>
      </c>
      <c r="BG532" s="2">
        <v>245.13502937885727</v>
      </c>
      <c r="BH532" s="2">
        <v>18076.736425089064</v>
      </c>
      <c r="BI532" s="2">
        <v>1284634.1439832</v>
      </c>
      <c r="BJ532" s="2">
        <v>0</v>
      </c>
      <c r="BK532" s="2">
        <v>17660.1541072</v>
      </c>
      <c r="BL532" s="2">
        <v>1302294.2980904002</v>
      </c>
      <c r="BM532" s="2">
        <v>17831.601395710208</v>
      </c>
      <c r="BN532" s="2">
        <v>0</v>
      </c>
      <c r="BO532" s="2">
        <v>245.13502937885727</v>
      </c>
      <c r="BP532" s="2">
        <v>18076.736425089064</v>
      </c>
      <c r="BQ532" s="2" t="s">
        <v>96</v>
      </c>
      <c r="BR532" s="1">
        <v>1.4999999999999999E-2</v>
      </c>
      <c r="BS532" s="1">
        <v>3.5000000000000003E-2</v>
      </c>
      <c r="BT532" s="1">
        <v>0.26500000000000001</v>
      </c>
      <c r="BU532" s="2">
        <v>4733.0353500000001</v>
      </c>
      <c r="BV532" s="2">
        <v>11043.749150000001</v>
      </c>
      <c r="BW532" s="2">
        <v>83616.957850000006</v>
      </c>
      <c r="BX532" s="2">
        <v>4733.0353500000001</v>
      </c>
      <c r="BY532" s="2">
        <v>4733.0353500000001</v>
      </c>
      <c r="BZ532" s="2">
        <v>4733.0353500000001</v>
      </c>
      <c r="CA532" s="2">
        <v>11043.749150000001</v>
      </c>
      <c r="CB532" s="2">
        <v>83616.957850000006</v>
      </c>
      <c r="CC532" s="2">
        <v>4733.0353500000001</v>
      </c>
      <c r="CD532" s="2">
        <v>4733.0353500000001</v>
      </c>
      <c r="CE532" s="1">
        <f t="shared" si="8"/>
        <v>1.4999999999999999E-2</v>
      </c>
    </row>
    <row r="533" spans="1:83" ht="13.5" customHeight="1">
      <c r="A533" s="3" t="s">
        <v>520</v>
      </c>
      <c r="B533" t="s">
        <v>1324</v>
      </c>
      <c r="C533" s="9" t="s">
        <v>2142</v>
      </c>
      <c r="D533" s="3" t="s">
        <v>1235</v>
      </c>
      <c r="E533" s="3" t="s">
        <v>1236</v>
      </c>
      <c r="F533" s="3" t="s">
        <v>836</v>
      </c>
      <c r="G533" s="3" t="s">
        <v>100</v>
      </c>
      <c r="H533" s="3" t="s">
        <v>89</v>
      </c>
      <c r="I533" s="3" t="s">
        <v>90</v>
      </c>
      <c r="J533" s="3" t="s">
        <v>1237</v>
      </c>
      <c r="K533" s="3" t="s">
        <v>92</v>
      </c>
      <c r="L533" s="3" t="s">
        <v>93</v>
      </c>
      <c r="M533" s="3" t="s">
        <v>94</v>
      </c>
      <c r="N533" s="2">
        <v>5000000</v>
      </c>
      <c r="O533" s="2">
        <v>4945294.1100000003</v>
      </c>
      <c r="P533" s="10">
        <v>1</v>
      </c>
      <c r="Q533" s="2">
        <v>5000000</v>
      </c>
      <c r="R533" s="2">
        <v>4945294.1100000003</v>
      </c>
      <c r="S533" s="3" t="s">
        <v>94</v>
      </c>
      <c r="T533" s="2">
        <v>37492.400000000001</v>
      </c>
      <c r="U533" s="2">
        <v>37492.400000000001</v>
      </c>
      <c r="V533" s="2">
        <v>505.21</v>
      </c>
      <c r="W533" s="11">
        <v>1</v>
      </c>
      <c r="X533" s="2">
        <v>37492.400000000001</v>
      </c>
      <c r="Y533" s="2">
        <v>37492.400000000001</v>
      </c>
      <c r="Z533" s="2">
        <v>505.21</v>
      </c>
      <c r="AA533" s="12">
        <v>4.9000000000000002E-2</v>
      </c>
      <c r="AB533" s="13">
        <v>44581</v>
      </c>
      <c r="AC533" s="13">
        <v>44500</v>
      </c>
      <c r="AD533" s="2">
        <v>1</v>
      </c>
      <c r="AE533" s="2">
        <v>5</v>
      </c>
      <c r="AF533" s="3" t="s">
        <v>95</v>
      </c>
      <c r="AG533" s="2">
        <v>0</v>
      </c>
      <c r="AH533" s="3" t="s">
        <v>95</v>
      </c>
      <c r="AI533" s="3" t="s">
        <v>95</v>
      </c>
      <c r="AJ533" s="2">
        <v>1</v>
      </c>
      <c r="AK533" s="2">
        <v>416.33614382727694</v>
      </c>
      <c r="AL533" s="2">
        <v>0</v>
      </c>
      <c r="AM533" s="2">
        <v>5.6101285386632638</v>
      </c>
      <c r="AN533" s="2">
        <v>421.94627236594022</v>
      </c>
      <c r="AO533" s="2">
        <v>416.33614382727694</v>
      </c>
      <c r="AP533" s="2">
        <v>0</v>
      </c>
      <c r="AQ533" s="2">
        <v>5.6101285386632638</v>
      </c>
      <c r="AR533" s="2">
        <v>421.94627236594022</v>
      </c>
      <c r="AS533" s="2">
        <v>29993.920000000002</v>
      </c>
      <c r="AT533" s="2">
        <v>0</v>
      </c>
      <c r="AU533" s="2">
        <v>404.16799999999995</v>
      </c>
      <c r="AV533" s="2">
        <v>30398.087999999996</v>
      </c>
      <c r="AW533" s="2">
        <v>416.33614382727694</v>
      </c>
      <c r="AX533" s="2">
        <v>0</v>
      </c>
      <c r="AY533" s="2">
        <v>5.6101285386632638</v>
      </c>
      <c r="AZ533" s="2">
        <v>421.94627236594022</v>
      </c>
      <c r="BA533" s="2">
        <v>2118.7762695513952</v>
      </c>
      <c r="BB533" s="2">
        <v>0</v>
      </c>
      <c r="BC533" s="2">
        <v>28.550505146111217</v>
      </c>
      <c r="BD533" s="2">
        <v>2147.3267746975066</v>
      </c>
      <c r="BE533" s="2">
        <v>2118.7762695513952</v>
      </c>
      <c r="BF533" s="2">
        <v>0</v>
      </c>
      <c r="BG533" s="2">
        <v>28.550505146111217</v>
      </c>
      <c r="BH533" s="2">
        <v>2147.3267746975066</v>
      </c>
      <c r="BI533" s="2">
        <v>152642.05827200002</v>
      </c>
      <c r="BJ533" s="2">
        <v>0</v>
      </c>
      <c r="BK533" s="2">
        <v>2056.8513687999998</v>
      </c>
      <c r="BL533" s="2">
        <v>154698.90964079998</v>
      </c>
      <c r="BM533" s="2">
        <v>2118.7762695513952</v>
      </c>
      <c r="BN533" s="2">
        <v>0</v>
      </c>
      <c r="BO533" s="2">
        <v>28.550505146111217</v>
      </c>
      <c r="BP533" s="2">
        <v>2147.3267746975066</v>
      </c>
      <c r="BQ533" s="2" t="s">
        <v>96</v>
      </c>
      <c r="BR533" s="1">
        <v>1.4999999999999999E-2</v>
      </c>
      <c r="BS533" s="1">
        <v>3.5000000000000003E-2</v>
      </c>
      <c r="BT533" s="1">
        <v>0.26500000000000001</v>
      </c>
      <c r="BU533" s="2">
        <v>562.38599999999997</v>
      </c>
      <c r="BV533" s="2">
        <v>1312.2340000000002</v>
      </c>
      <c r="BW533" s="2">
        <v>9935.4860000000008</v>
      </c>
      <c r="BX533" s="2">
        <v>562.38599999999997</v>
      </c>
      <c r="BY533" s="2">
        <v>562.38599999999997</v>
      </c>
      <c r="BZ533" s="2">
        <v>562.38599999999997</v>
      </c>
      <c r="CA533" s="2">
        <v>1312.2340000000002</v>
      </c>
      <c r="CB533" s="2">
        <v>9935.4860000000008</v>
      </c>
      <c r="CC533" s="2">
        <v>562.38599999999997</v>
      </c>
      <c r="CD533" s="2">
        <v>562.38599999999997</v>
      </c>
      <c r="CE533" s="1">
        <f t="shared" si="8"/>
        <v>1.4999999999999998E-2</v>
      </c>
    </row>
    <row r="534" spans="1:83" ht="13.5" customHeight="1">
      <c r="A534" s="3" t="s">
        <v>520</v>
      </c>
      <c r="B534" t="s">
        <v>1325</v>
      </c>
      <c r="C534" s="9" t="s">
        <v>2143</v>
      </c>
      <c r="D534" s="3" t="s">
        <v>980</v>
      </c>
      <c r="E534" s="3" t="s">
        <v>981</v>
      </c>
      <c r="F534" s="3" t="s">
        <v>836</v>
      </c>
      <c r="G534" s="3" t="s">
        <v>100</v>
      </c>
      <c r="H534" s="3" t="s">
        <v>89</v>
      </c>
      <c r="I534" s="3" t="s">
        <v>90</v>
      </c>
      <c r="J534" s="3" t="s">
        <v>982</v>
      </c>
      <c r="K534" s="3" t="s">
        <v>92</v>
      </c>
      <c r="L534" s="3" t="s">
        <v>93</v>
      </c>
      <c r="M534" s="3" t="s">
        <v>94</v>
      </c>
      <c r="N534" s="2">
        <v>5000000</v>
      </c>
      <c r="O534" s="2">
        <v>4500182.9400000004</v>
      </c>
      <c r="P534" s="10">
        <v>1</v>
      </c>
      <c r="Q534" s="2">
        <v>5000000</v>
      </c>
      <c r="R534" s="2">
        <v>4500182.9400000004</v>
      </c>
      <c r="S534" s="3" t="s">
        <v>94</v>
      </c>
      <c r="T534" s="2">
        <v>286877.57</v>
      </c>
      <c r="U534" s="2">
        <v>286877.57</v>
      </c>
      <c r="V534" s="2">
        <v>3865.68</v>
      </c>
      <c r="W534" s="11">
        <v>1</v>
      </c>
      <c r="X534" s="2">
        <v>286877.57</v>
      </c>
      <c r="Y534" s="2">
        <v>286877.57</v>
      </c>
      <c r="Z534" s="2">
        <v>3865.68</v>
      </c>
      <c r="AA534" s="12">
        <v>4.9000000000000002E-2</v>
      </c>
      <c r="AB534" s="13">
        <v>44581</v>
      </c>
      <c r="AC534" s="13">
        <v>44500</v>
      </c>
      <c r="AD534" s="2">
        <v>1</v>
      </c>
      <c r="AE534" s="2">
        <v>5</v>
      </c>
      <c r="AF534" s="3" t="s">
        <v>95</v>
      </c>
      <c r="AG534" s="2">
        <v>0</v>
      </c>
      <c r="AH534" s="3" t="s">
        <v>95</v>
      </c>
      <c r="AI534" s="3" t="s">
        <v>95</v>
      </c>
      <c r="AJ534" s="2">
        <v>1</v>
      </c>
      <c r="AK534" s="2">
        <v>3185.645657368952</v>
      </c>
      <c r="AL534" s="2">
        <v>0</v>
      </c>
      <c r="AM534" s="2">
        <v>42.926627915797013</v>
      </c>
      <c r="AN534" s="2">
        <v>3228.5722852847489</v>
      </c>
      <c r="AO534" s="2">
        <v>3185.645657368952</v>
      </c>
      <c r="AP534" s="2">
        <v>0</v>
      </c>
      <c r="AQ534" s="2">
        <v>42.926627915797013</v>
      </c>
      <c r="AR534" s="2">
        <v>3228.5722852847489</v>
      </c>
      <c r="AS534" s="2">
        <v>229502.05600000004</v>
      </c>
      <c r="AT534" s="2">
        <v>0</v>
      </c>
      <c r="AU534" s="2">
        <v>3092.5439999999994</v>
      </c>
      <c r="AV534" s="2">
        <v>232594.6</v>
      </c>
      <c r="AW534" s="2">
        <v>3185.645657368952</v>
      </c>
      <c r="AX534" s="2">
        <v>0</v>
      </c>
      <c r="AY534" s="2">
        <v>42.926627915797013</v>
      </c>
      <c r="AZ534" s="2">
        <v>3228.5722852847489</v>
      </c>
      <c r="BA534" s="2">
        <v>16212.069314916334</v>
      </c>
      <c r="BB534" s="2">
        <v>0</v>
      </c>
      <c r="BC534" s="2">
        <v>218.45790212628259</v>
      </c>
      <c r="BD534" s="2">
        <v>16430.527217042618</v>
      </c>
      <c r="BE534" s="2">
        <v>16212.069314916334</v>
      </c>
      <c r="BF534" s="2">
        <v>0</v>
      </c>
      <c r="BG534" s="2">
        <v>218.45790212628259</v>
      </c>
      <c r="BH534" s="2">
        <v>16430.527217042618</v>
      </c>
      <c r="BI534" s="2">
        <v>1167958.9131896002</v>
      </c>
      <c r="BJ534" s="2">
        <v>0</v>
      </c>
      <c r="BK534" s="2">
        <v>15738.265670399998</v>
      </c>
      <c r="BL534" s="2">
        <v>1183697.1788600001</v>
      </c>
      <c r="BM534" s="2">
        <v>16212.069314916334</v>
      </c>
      <c r="BN534" s="2">
        <v>0</v>
      </c>
      <c r="BO534" s="2">
        <v>218.45790212628259</v>
      </c>
      <c r="BP534" s="2">
        <v>16430.527217042618</v>
      </c>
      <c r="BQ534" s="2" t="s">
        <v>96</v>
      </c>
      <c r="BR534" s="1">
        <v>1.4999999999999999E-2</v>
      </c>
      <c r="BS534" s="1">
        <v>3.5000000000000003E-2</v>
      </c>
      <c r="BT534" s="1">
        <v>0.26500000000000001</v>
      </c>
      <c r="BU534" s="2">
        <v>4303.1635500000002</v>
      </c>
      <c r="BV534" s="2">
        <v>10040.714950000001</v>
      </c>
      <c r="BW534" s="2">
        <v>76022.556049999999</v>
      </c>
      <c r="BX534" s="2">
        <v>4303.1635500000002</v>
      </c>
      <c r="BY534" s="2">
        <v>4303.1635500000002</v>
      </c>
      <c r="BZ534" s="2">
        <v>4303.1635500000002</v>
      </c>
      <c r="CA534" s="2">
        <v>10040.714950000001</v>
      </c>
      <c r="CB534" s="2">
        <v>76022.556049999999</v>
      </c>
      <c r="CC534" s="2">
        <v>4303.1635500000002</v>
      </c>
      <c r="CD534" s="2">
        <v>4303.1635500000002</v>
      </c>
      <c r="CE534" s="1">
        <f t="shared" si="8"/>
        <v>1.5000000000000001E-2</v>
      </c>
    </row>
    <row r="535" spans="1:83" ht="13.5" customHeight="1">
      <c r="A535" s="3" t="s">
        <v>520</v>
      </c>
      <c r="B535" t="s">
        <v>1326</v>
      </c>
      <c r="C535" s="9" t="s">
        <v>2144</v>
      </c>
      <c r="D535" s="3" t="s">
        <v>1010</v>
      </c>
      <c r="E535" s="3" t="s">
        <v>1011</v>
      </c>
      <c r="F535" s="3" t="s">
        <v>836</v>
      </c>
      <c r="G535" s="3" t="s">
        <v>100</v>
      </c>
      <c r="H535" s="3" t="s">
        <v>89</v>
      </c>
      <c r="I535" s="3" t="s">
        <v>90</v>
      </c>
      <c r="J535" s="3" t="s">
        <v>1012</v>
      </c>
      <c r="K535" s="3" t="s">
        <v>92</v>
      </c>
      <c r="L535" s="3" t="s">
        <v>93</v>
      </c>
      <c r="M535" s="3" t="s">
        <v>94</v>
      </c>
      <c r="N535" s="2">
        <v>5000000</v>
      </c>
      <c r="O535" s="2">
        <v>4576045.49</v>
      </c>
      <c r="P535" s="10">
        <v>1</v>
      </c>
      <c r="Q535" s="2">
        <v>5000000</v>
      </c>
      <c r="R535" s="2">
        <v>4576045.49</v>
      </c>
      <c r="S535" s="3" t="s">
        <v>94</v>
      </c>
      <c r="T535" s="2">
        <v>101850.08</v>
      </c>
      <c r="U535" s="2">
        <v>101850.08</v>
      </c>
      <c r="V535" s="2">
        <v>1358.57</v>
      </c>
      <c r="W535" s="11">
        <v>1</v>
      </c>
      <c r="X535" s="2">
        <v>101850.08</v>
      </c>
      <c r="Y535" s="2">
        <v>101850.08</v>
      </c>
      <c r="Z535" s="2">
        <v>1358.57</v>
      </c>
      <c r="AA535" s="12">
        <v>4.9000000000000002E-2</v>
      </c>
      <c r="AB535" s="13">
        <v>44581</v>
      </c>
      <c r="AC535" s="13">
        <v>44500</v>
      </c>
      <c r="AD535" s="2">
        <v>1</v>
      </c>
      <c r="AE535" s="2">
        <v>5</v>
      </c>
      <c r="AF535" s="3" t="s">
        <v>95</v>
      </c>
      <c r="AG535" s="2">
        <v>0</v>
      </c>
      <c r="AH535" s="3" t="s">
        <v>95</v>
      </c>
      <c r="AI535" s="3" t="s">
        <v>95</v>
      </c>
      <c r="AJ535" s="2">
        <v>1</v>
      </c>
      <c r="AK535" s="2">
        <v>1130.9990706303054</v>
      </c>
      <c r="AL535" s="2">
        <v>0</v>
      </c>
      <c r="AM535" s="2">
        <v>15.086305355736723</v>
      </c>
      <c r="AN535" s="2">
        <v>1146.085375986042</v>
      </c>
      <c r="AO535" s="2">
        <v>1130.9990706303054</v>
      </c>
      <c r="AP535" s="2">
        <v>0</v>
      </c>
      <c r="AQ535" s="2">
        <v>15.086305355736723</v>
      </c>
      <c r="AR535" s="2">
        <v>1146.085375986042</v>
      </c>
      <c r="AS535" s="2">
        <v>81480.064000000013</v>
      </c>
      <c r="AT535" s="2">
        <v>0</v>
      </c>
      <c r="AU535" s="2">
        <v>1086.8559999999998</v>
      </c>
      <c r="AV535" s="2">
        <v>82566.920000000013</v>
      </c>
      <c r="AW535" s="2">
        <v>1130.9990706303054</v>
      </c>
      <c r="AX535" s="2">
        <v>0</v>
      </c>
      <c r="AY535" s="2">
        <v>15.086305355736723</v>
      </c>
      <c r="AZ535" s="2">
        <v>1146.085375986042</v>
      </c>
      <c r="BA535" s="2">
        <v>5755.7673703446872</v>
      </c>
      <c r="BB535" s="2">
        <v>0</v>
      </c>
      <c r="BC535" s="2">
        <v>76.775716585879763</v>
      </c>
      <c r="BD535" s="2">
        <v>5832.5430869305665</v>
      </c>
      <c r="BE535" s="2">
        <v>5755.7673703446872</v>
      </c>
      <c r="BF535" s="2">
        <v>0</v>
      </c>
      <c r="BG535" s="2">
        <v>76.775716585879763</v>
      </c>
      <c r="BH535" s="2">
        <v>5832.5430869305665</v>
      </c>
      <c r="BI535" s="2">
        <v>414660.19370240008</v>
      </c>
      <c r="BJ535" s="2">
        <v>0</v>
      </c>
      <c r="BK535" s="2">
        <v>5531.118869599999</v>
      </c>
      <c r="BL535" s="2">
        <v>420191.31257200008</v>
      </c>
      <c r="BM535" s="2">
        <v>5755.7673703446872</v>
      </c>
      <c r="BN535" s="2">
        <v>0</v>
      </c>
      <c r="BO535" s="2">
        <v>76.775716585879763</v>
      </c>
      <c r="BP535" s="2">
        <v>5832.5430869305665</v>
      </c>
      <c r="BQ535" s="2" t="s">
        <v>96</v>
      </c>
      <c r="BR535" s="1">
        <v>1.4999999999999999E-2</v>
      </c>
      <c r="BS535" s="1">
        <v>3.5000000000000003E-2</v>
      </c>
      <c r="BT535" s="1">
        <v>0.26500000000000001</v>
      </c>
      <c r="BU535" s="2">
        <v>1527.7511999999999</v>
      </c>
      <c r="BV535" s="2">
        <v>3564.7528000000002</v>
      </c>
      <c r="BW535" s="2">
        <v>26990.271200000003</v>
      </c>
      <c r="BX535" s="2">
        <v>1527.7511999999999</v>
      </c>
      <c r="BY535" s="2">
        <v>1527.7511999999999</v>
      </c>
      <c r="BZ535" s="2">
        <v>1527.7511999999999</v>
      </c>
      <c r="CA535" s="2">
        <v>3564.7528000000002</v>
      </c>
      <c r="CB535" s="2">
        <v>26990.271200000003</v>
      </c>
      <c r="CC535" s="2">
        <v>1527.7511999999999</v>
      </c>
      <c r="CD535" s="2">
        <v>1527.7511999999999</v>
      </c>
      <c r="CE535" s="1">
        <f t="shared" si="8"/>
        <v>1.4999999999999999E-2</v>
      </c>
    </row>
    <row r="536" spans="1:83" ht="13.5" customHeight="1">
      <c r="A536" s="3" t="s">
        <v>520</v>
      </c>
      <c r="B536" t="s">
        <v>1327</v>
      </c>
      <c r="C536" s="9" t="s">
        <v>2145</v>
      </c>
      <c r="D536" s="3" t="s">
        <v>984</v>
      </c>
      <c r="E536" s="3" t="s">
        <v>985</v>
      </c>
      <c r="F536" s="3" t="s">
        <v>836</v>
      </c>
      <c r="G536" s="3" t="s">
        <v>100</v>
      </c>
      <c r="H536" s="3" t="s">
        <v>89</v>
      </c>
      <c r="I536" s="3" t="s">
        <v>90</v>
      </c>
      <c r="J536" s="3" t="s">
        <v>986</v>
      </c>
      <c r="K536" s="3" t="s">
        <v>92</v>
      </c>
      <c r="L536" s="3" t="s">
        <v>93</v>
      </c>
      <c r="M536" s="3" t="s">
        <v>94</v>
      </c>
      <c r="N536" s="2">
        <v>5000000</v>
      </c>
      <c r="O536" s="2">
        <v>4585934.08</v>
      </c>
      <c r="P536" s="10">
        <v>1</v>
      </c>
      <c r="Q536" s="2">
        <v>5000000</v>
      </c>
      <c r="R536" s="2">
        <v>4585934.08</v>
      </c>
      <c r="S536" s="3" t="s">
        <v>94</v>
      </c>
      <c r="T536" s="2">
        <v>185155.63</v>
      </c>
      <c r="U536" s="2">
        <v>185155.63</v>
      </c>
      <c r="V536" s="2">
        <v>2444.5700000000002</v>
      </c>
      <c r="W536" s="11">
        <v>1</v>
      </c>
      <c r="X536" s="2">
        <v>185155.63</v>
      </c>
      <c r="Y536" s="2">
        <v>185155.63</v>
      </c>
      <c r="Z536" s="2">
        <v>2444.5700000000002</v>
      </c>
      <c r="AA536" s="12">
        <v>4.9000000000000002E-2</v>
      </c>
      <c r="AB536" s="13">
        <v>44581</v>
      </c>
      <c r="AC536" s="13">
        <v>44500</v>
      </c>
      <c r="AD536" s="2">
        <v>1</v>
      </c>
      <c r="AE536" s="2">
        <v>5</v>
      </c>
      <c r="AF536" s="3" t="s">
        <v>95</v>
      </c>
      <c r="AG536" s="2">
        <v>0</v>
      </c>
      <c r="AH536" s="3" t="s">
        <v>95</v>
      </c>
      <c r="AI536" s="3" t="s">
        <v>95</v>
      </c>
      <c r="AJ536" s="2">
        <v>1</v>
      </c>
      <c r="AK536" s="2">
        <v>2056.0695234796935</v>
      </c>
      <c r="AL536" s="2">
        <v>0</v>
      </c>
      <c r="AM536" s="2">
        <v>27.14584414750313</v>
      </c>
      <c r="AN536" s="2">
        <v>2083.2153676271969</v>
      </c>
      <c r="AO536" s="2">
        <v>2056.0695234796935</v>
      </c>
      <c r="AP536" s="2">
        <v>0</v>
      </c>
      <c r="AQ536" s="2">
        <v>27.14584414750313</v>
      </c>
      <c r="AR536" s="2">
        <v>2083.2153676271969</v>
      </c>
      <c r="AS536" s="2">
        <v>148124.50400000002</v>
      </c>
      <c r="AT536" s="2">
        <v>0</v>
      </c>
      <c r="AU536" s="2">
        <v>1955.6559999999999</v>
      </c>
      <c r="AV536" s="2">
        <v>150080.16000000003</v>
      </c>
      <c r="AW536" s="2">
        <v>2056.0695234796935</v>
      </c>
      <c r="AX536" s="2">
        <v>0</v>
      </c>
      <c r="AY536" s="2">
        <v>27.14584414750313</v>
      </c>
      <c r="AZ536" s="2">
        <v>2083.2153676271969</v>
      </c>
      <c r="BA536" s="2">
        <v>10463.543411940509</v>
      </c>
      <c r="BB536" s="2">
        <v>0</v>
      </c>
      <c r="BC536" s="2">
        <v>138.1479154510582</v>
      </c>
      <c r="BD536" s="2">
        <v>10601.691327391569</v>
      </c>
      <c r="BE536" s="2">
        <v>10463.543411940509</v>
      </c>
      <c r="BF536" s="2">
        <v>0</v>
      </c>
      <c r="BG536" s="2">
        <v>138.1479154510582</v>
      </c>
      <c r="BH536" s="2">
        <v>10601.691327391569</v>
      </c>
      <c r="BI536" s="2">
        <v>753820.41330640006</v>
      </c>
      <c r="BJ536" s="2">
        <v>0</v>
      </c>
      <c r="BK536" s="2">
        <v>9952.5289496000005</v>
      </c>
      <c r="BL536" s="2">
        <v>763772.94225600024</v>
      </c>
      <c r="BM536" s="2">
        <v>10463.543411940509</v>
      </c>
      <c r="BN536" s="2">
        <v>0</v>
      </c>
      <c r="BO536" s="2">
        <v>138.1479154510582</v>
      </c>
      <c r="BP536" s="2">
        <v>10601.691327391569</v>
      </c>
      <c r="BQ536" s="2" t="s">
        <v>96</v>
      </c>
      <c r="BR536" s="1">
        <v>1.4999999999999999E-2</v>
      </c>
      <c r="BS536" s="1">
        <v>3.5000000000000003E-2</v>
      </c>
      <c r="BT536" s="1">
        <v>0.26500000000000001</v>
      </c>
      <c r="BU536" s="2">
        <v>2777.3344499999998</v>
      </c>
      <c r="BV536" s="2">
        <v>6480.4470500000007</v>
      </c>
      <c r="BW536" s="2">
        <v>49066.241950000003</v>
      </c>
      <c r="BX536" s="2">
        <v>2777.3344499999998</v>
      </c>
      <c r="BY536" s="2">
        <v>2777.3344499999998</v>
      </c>
      <c r="BZ536" s="2">
        <v>2777.3344499999998</v>
      </c>
      <c r="CA536" s="2">
        <v>6480.4470500000007</v>
      </c>
      <c r="CB536" s="2">
        <v>49066.241950000003</v>
      </c>
      <c r="CC536" s="2">
        <v>2777.3344499999998</v>
      </c>
      <c r="CD536" s="2">
        <v>2777.3344499999998</v>
      </c>
      <c r="CE536" s="1">
        <f t="shared" si="8"/>
        <v>1.4999999999999999E-2</v>
      </c>
    </row>
    <row r="537" spans="1:83" ht="13.5" customHeight="1">
      <c r="A537" s="3" t="s">
        <v>520</v>
      </c>
      <c r="B537" t="s">
        <v>1328</v>
      </c>
      <c r="C537" s="9" t="s">
        <v>2146</v>
      </c>
      <c r="D537" s="3" t="s">
        <v>1066</v>
      </c>
      <c r="E537" s="3" t="s">
        <v>1067</v>
      </c>
      <c r="F537" s="3" t="s">
        <v>836</v>
      </c>
      <c r="G537" s="3" t="s">
        <v>100</v>
      </c>
      <c r="H537" s="3" t="s">
        <v>89</v>
      </c>
      <c r="I537" s="3" t="s">
        <v>90</v>
      </c>
      <c r="J537" s="3" t="s">
        <v>1068</v>
      </c>
      <c r="K537" s="3" t="s">
        <v>92</v>
      </c>
      <c r="L537" s="3" t="s">
        <v>93</v>
      </c>
      <c r="M537" s="3" t="s">
        <v>94</v>
      </c>
      <c r="N537" s="2">
        <v>5000000</v>
      </c>
      <c r="O537" s="2">
        <v>4388754.08</v>
      </c>
      <c r="P537" s="10">
        <v>1</v>
      </c>
      <c r="Q537" s="2">
        <v>5000000</v>
      </c>
      <c r="R537" s="2">
        <v>4388754.08</v>
      </c>
      <c r="S537" s="3" t="s">
        <v>94</v>
      </c>
      <c r="T537" s="2">
        <v>58672.12</v>
      </c>
      <c r="U537" s="2">
        <v>58672.12</v>
      </c>
      <c r="V537" s="2">
        <v>774.63</v>
      </c>
      <c r="W537" s="11">
        <v>1</v>
      </c>
      <c r="X537" s="2">
        <v>58672.12</v>
      </c>
      <c r="Y537" s="2">
        <v>58672.12</v>
      </c>
      <c r="Z537" s="2">
        <v>774.63</v>
      </c>
      <c r="AA537" s="12">
        <v>4.9000000000000002E-2</v>
      </c>
      <c r="AB537" s="13">
        <v>44581</v>
      </c>
      <c r="AC537" s="13">
        <v>44500</v>
      </c>
      <c r="AD537" s="2">
        <v>1</v>
      </c>
      <c r="AE537" s="2">
        <v>5</v>
      </c>
      <c r="AF537" s="3" t="s">
        <v>95</v>
      </c>
      <c r="AG537" s="2">
        <v>0</v>
      </c>
      <c r="AH537" s="3" t="s">
        <v>95</v>
      </c>
      <c r="AI537" s="3" t="s">
        <v>95</v>
      </c>
      <c r="AJ537" s="2">
        <v>1</v>
      </c>
      <c r="AK537" s="2">
        <v>651.52735463643967</v>
      </c>
      <c r="AL537" s="2">
        <v>0</v>
      </c>
      <c r="AM537" s="2">
        <v>8.6019157774088484</v>
      </c>
      <c r="AN537" s="2">
        <v>660.12927041384853</v>
      </c>
      <c r="AO537" s="2">
        <v>651.52735463643967</v>
      </c>
      <c r="AP537" s="2">
        <v>0</v>
      </c>
      <c r="AQ537" s="2">
        <v>8.6019157774088484</v>
      </c>
      <c r="AR537" s="2">
        <v>660.12927041384853</v>
      </c>
      <c r="AS537" s="2">
        <v>46937.695999999996</v>
      </c>
      <c r="AT537" s="2">
        <v>0</v>
      </c>
      <c r="AU537" s="2">
        <v>619.70399999999995</v>
      </c>
      <c r="AV537" s="2">
        <v>47557.4</v>
      </c>
      <c r="AW537" s="2">
        <v>651.52735463643967</v>
      </c>
      <c r="AX537" s="2">
        <v>0</v>
      </c>
      <c r="AY537" s="2">
        <v>8.6019157774088484</v>
      </c>
      <c r="AZ537" s="2">
        <v>660.12927041384853</v>
      </c>
      <c r="BA537" s="2">
        <v>3315.6878604803051</v>
      </c>
      <c r="BB537" s="2">
        <v>0</v>
      </c>
      <c r="BC537" s="2">
        <v>43.776009582811369</v>
      </c>
      <c r="BD537" s="2">
        <v>3359.4638700631167</v>
      </c>
      <c r="BE537" s="2">
        <v>3315.6878604803051</v>
      </c>
      <c r="BF537" s="2">
        <v>0</v>
      </c>
      <c r="BG537" s="2">
        <v>43.776009582811369</v>
      </c>
      <c r="BH537" s="2">
        <v>3359.4638700631167</v>
      </c>
      <c r="BI537" s="2">
        <v>238870.62871359999</v>
      </c>
      <c r="BJ537" s="2">
        <v>0</v>
      </c>
      <c r="BK537" s="2">
        <v>3153.7356264</v>
      </c>
      <c r="BL537" s="2">
        <v>242024.36434000003</v>
      </c>
      <c r="BM537" s="2">
        <v>3315.6878604803051</v>
      </c>
      <c r="BN537" s="2">
        <v>0</v>
      </c>
      <c r="BO537" s="2">
        <v>43.776009582811369</v>
      </c>
      <c r="BP537" s="2">
        <v>3359.4638700631167</v>
      </c>
      <c r="BQ537" s="2" t="s">
        <v>96</v>
      </c>
      <c r="BR537" s="1">
        <v>1.4999999999999999E-2</v>
      </c>
      <c r="BS537" s="1">
        <v>3.5000000000000003E-2</v>
      </c>
      <c r="BT537" s="1">
        <v>0.26500000000000001</v>
      </c>
      <c r="BU537" s="2">
        <v>880.08180000000004</v>
      </c>
      <c r="BV537" s="2">
        <v>2053.5242000000003</v>
      </c>
      <c r="BW537" s="2">
        <v>15548.111800000001</v>
      </c>
      <c r="BX537" s="2">
        <v>880.08180000000004</v>
      </c>
      <c r="BY537" s="2">
        <v>880.08180000000004</v>
      </c>
      <c r="BZ537" s="2">
        <v>880.08180000000004</v>
      </c>
      <c r="CA537" s="2">
        <v>2053.5242000000003</v>
      </c>
      <c r="CB537" s="2">
        <v>15548.111800000001</v>
      </c>
      <c r="CC537" s="2">
        <v>880.08180000000004</v>
      </c>
      <c r="CD537" s="2">
        <v>880.08180000000004</v>
      </c>
      <c r="CE537" s="1">
        <f t="shared" si="8"/>
        <v>1.4999999999999999E-2</v>
      </c>
    </row>
    <row r="538" spans="1:83" ht="13.5" customHeight="1">
      <c r="A538" s="3" t="s">
        <v>520</v>
      </c>
      <c r="B538" t="s">
        <v>1329</v>
      </c>
      <c r="C538" s="9" t="s">
        <v>2147</v>
      </c>
      <c r="D538" s="3" t="s">
        <v>1330</v>
      </c>
      <c r="E538" s="3" t="s">
        <v>1331</v>
      </c>
      <c r="F538" s="3" t="s">
        <v>836</v>
      </c>
      <c r="G538" s="3" t="s">
        <v>100</v>
      </c>
      <c r="H538" s="3" t="s">
        <v>89</v>
      </c>
      <c r="I538" s="3" t="s">
        <v>90</v>
      </c>
      <c r="J538" s="3" t="s">
        <v>1332</v>
      </c>
      <c r="K538" s="3" t="s">
        <v>92</v>
      </c>
      <c r="L538" s="3" t="s">
        <v>93</v>
      </c>
      <c r="M538" s="3" t="s">
        <v>94</v>
      </c>
      <c r="N538" s="2">
        <v>10000000</v>
      </c>
      <c r="O538" s="2">
        <v>46235.97</v>
      </c>
      <c r="P538" s="10">
        <v>1</v>
      </c>
      <c r="Q538" s="2">
        <v>10000000</v>
      </c>
      <c r="R538" s="2">
        <v>46235.97</v>
      </c>
      <c r="S538" s="3" t="s">
        <v>94</v>
      </c>
      <c r="T538" s="2">
        <v>5000000</v>
      </c>
      <c r="U538" s="2">
        <v>5000000</v>
      </c>
      <c r="V538" s="2">
        <v>123958.33</v>
      </c>
      <c r="W538" s="11">
        <v>1</v>
      </c>
      <c r="X538" s="2">
        <v>5000000</v>
      </c>
      <c r="Y538" s="2">
        <v>5000000</v>
      </c>
      <c r="Z538" s="2">
        <v>123958.33</v>
      </c>
      <c r="AA538" s="12">
        <v>5.0999999999999997E-2</v>
      </c>
      <c r="AB538" s="13">
        <v>44663</v>
      </c>
      <c r="AC538" s="13">
        <v>44500</v>
      </c>
      <c r="AD538" s="2">
        <v>1</v>
      </c>
      <c r="AE538" s="2">
        <v>5</v>
      </c>
      <c r="AF538" s="3" t="s">
        <v>95</v>
      </c>
      <c r="AG538" s="2">
        <v>0</v>
      </c>
      <c r="AH538" s="3" t="s">
        <v>95</v>
      </c>
      <c r="AI538" s="3" t="s">
        <v>95</v>
      </c>
      <c r="AJ538" s="2">
        <v>1</v>
      </c>
      <c r="AK538" s="2">
        <v>55522.738451963189</v>
      </c>
      <c r="AL538" s="2">
        <v>0</v>
      </c>
      <c r="AM538" s="2">
        <v>1376.5011871064285</v>
      </c>
      <c r="AN538" s="2">
        <v>56899.239639069616</v>
      </c>
      <c r="AO538" s="2">
        <v>55522.738451963189</v>
      </c>
      <c r="AP538" s="2">
        <v>0</v>
      </c>
      <c r="AQ538" s="2">
        <v>1376.5011871064285</v>
      </c>
      <c r="AR538" s="2">
        <v>56899.239639069616</v>
      </c>
      <c r="AS538" s="2">
        <v>4000000</v>
      </c>
      <c r="AT538" s="2">
        <v>0</v>
      </c>
      <c r="AU538" s="2">
        <v>99166.66399999999</v>
      </c>
      <c r="AV538" s="2">
        <v>4099166.6640000003</v>
      </c>
      <c r="AW538" s="2">
        <v>55522.738451963189</v>
      </c>
      <c r="AX538" s="2">
        <v>0</v>
      </c>
      <c r="AY538" s="2">
        <v>1376.5011871064285</v>
      </c>
      <c r="AZ538" s="2">
        <v>56899.239639069616</v>
      </c>
      <c r="BA538" s="2">
        <v>282560.76825588587</v>
      </c>
      <c r="BB538" s="2">
        <v>0</v>
      </c>
      <c r="BC538" s="2">
        <v>7005.1521913033257</v>
      </c>
      <c r="BD538" s="2">
        <v>289565.92044718919</v>
      </c>
      <c r="BE538" s="2">
        <v>282560.76825588587</v>
      </c>
      <c r="BF538" s="2">
        <v>0</v>
      </c>
      <c r="BG538" s="2">
        <v>7005.1521913033257</v>
      </c>
      <c r="BH538" s="2">
        <v>289565.92044718919</v>
      </c>
      <c r="BI538" s="2">
        <v>20356400</v>
      </c>
      <c r="BJ538" s="2">
        <v>0</v>
      </c>
      <c r="BK538" s="2">
        <v>504669.06976239994</v>
      </c>
      <c r="BL538" s="2">
        <v>20861069.069762401</v>
      </c>
      <c r="BM538" s="2">
        <v>282560.76825588587</v>
      </c>
      <c r="BN538" s="2">
        <v>0</v>
      </c>
      <c r="BO538" s="2">
        <v>7005.1521913033257</v>
      </c>
      <c r="BP538" s="2">
        <v>289565.92044718919</v>
      </c>
      <c r="BQ538" s="2" t="s">
        <v>96</v>
      </c>
      <c r="BR538" s="1">
        <v>1.4999999999999999E-2</v>
      </c>
      <c r="BS538" s="1">
        <v>3.5000000000000003E-2</v>
      </c>
      <c r="BT538" s="1">
        <v>0.26500000000000001</v>
      </c>
      <c r="BU538" s="2">
        <v>75000</v>
      </c>
      <c r="BV538" s="2">
        <v>175000.00000000003</v>
      </c>
      <c r="BW538" s="2">
        <v>1325000</v>
      </c>
      <c r="BX538" s="2">
        <v>75000</v>
      </c>
      <c r="BY538" s="2">
        <v>75000</v>
      </c>
      <c r="BZ538" s="2">
        <v>75000</v>
      </c>
      <c r="CA538" s="2">
        <v>175000.00000000003</v>
      </c>
      <c r="CB538" s="2">
        <v>1325000</v>
      </c>
      <c r="CC538" s="2">
        <v>75000</v>
      </c>
      <c r="CD538" s="2">
        <v>75000</v>
      </c>
      <c r="CE538" s="1">
        <f t="shared" si="8"/>
        <v>1.4999999999999999E-2</v>
      </c>
    </row>
    <row r="539" spans="1:83" ht="13.5" customHeight="1">
      <c r="A539" s="3" t="s">
        <v>520</v>
      </c>
      <c r="B539" t="s">
        <v>1333</v>
      </c>
      <c r="C539" s="9" t="s">
        <v>2148</v>
      </c>
      <c r="D539" s="3" t="s">
        <v>1330</v>
      </c>
      <c r="E539" s="3" t="s">
        <v>1331</v>
      </c>
      <c r="F539" s="3" t="s">
        <v>836</v>
      </c>
      <c r="G539" s="3" t="s">
        <v>100</v>
      </c>
      <c r="H539" s="3" t="s">
        <v>89</v>
      </c>
      <c r="I539" s="3" t="s">
        <v>90</v>
      </c>
      <c r="J539" s="3" t="s">
        <v>1332</v>
      </c>
      <c r="K539" s="3" t="s">
        <v>92</v>
      </c>
      <c r="L539" s="3" t="s">
        <v>93</v>
      </c>
      <c r="M539" s="3" t="s">
        <v>94</v>
      </c>
      <c r="N539" s="2">
        <v>10000000</v>
      </c>
      <c r="O539" s="2">
        <v>46235.97</v>
      </c>
      <c r="P539" s="10">
        <v>1</v>
      </c>
      <c r="Q539" s="2">
        <v>10000000</v>
      </c>
      <c r="R539" s="2">
        <v>46235.97</v>
      </c>
      <c r="S539" s="3" t="s">
        <v>94</v>
      </c>
      <c r="T539" s="2">
        <v>4953764.03</v>
      </c>
      <c r="U539" s="2">
        <v>4953764.03</v>
      </c>
      <c r="V539" s="2">
        <v>122812.07</v>
      </c>
      <c r="W539" s="11">
        <v>1</v>
      </c>
      <c r="X539" s="2">
        <v>4953764.03</v>
      </c>
      <c r="Y539" s="2">
        <v>4953764.03</v>
      </c>
      <c r="Z539" s="2">
        <v>122812.07</v>
      </c>
      <c r="AA539" s="12">
        <v>5.0999999999999997E-2</v>
      </c>
      <c r="AB539" s="13">
        <v>44663</v>
      </c>
      <c r="AC539" s="13">
        <v>44500</v>
      </c>
      <c r="AD539" s="2">
        <v>1</v>
      </c>
      <c r="AE539" s="2">
        <v>5</v>
      </c>
      <c r="AF539" s="3" t="s">
        <v>95</v>
      </c>
      <c r="AG539" s="2">
        <v>0</v>
      </c>
      <c r="AH539" s="3" t="s">
        <v>95</v>
      </c>
      <c r="AI539" s="3" t="s">
        <v>95</v>
      </c>
      <c r="AJ539" s="2">
        <v>1</v>
      </c>
      <c r="AK539" s="2">
        <v>55009.308918086623</v>
      </c>
      <c r="AL539" s="2">
        <v>0</v>
      </c>
      <c r="AM539" s="2">
        <v>1363.7724882708389</v>
      </c>
      <c r="AN539" s="2">
        <v>56373.081406357465</v>
      </c>
      <c r="AO539" s="2">
        <v>55009.308918086623</v>
      </c>
      <c r="AP539" s="2">
        <v>0</v>
      </c>
      <c r="AQ539" s="2">
        <v>1363.7724882708389</v>
      </c>
      <c r="AR539" s="2">
        <v>56373.081406357465</v>
      </c>
      <c r="AS539" s="2">
        <v>3963011.2240000004</v>
      </c>
      <c r="AT539" s="2">
        <v>0</v>
      </c>
      <c r="AU539" s="2">
        <v>98249.656000000003</v>
      </c>
      <c r="AV539" s="2">
        <v>4061260.8800000008</v>
      </c>
      <c r="AW539" s="2">
        <v>55009.308918086623</v>
      </c>
      <c r="AX539" s="2">
        <v>0</v>
      </c>
      <c r="AY539" s="2">
        <v>1363.7724882708389</v>
      </c>
      <c r="AZ539" s="2">
        <v>56373.081406357465</v>
      </c>
      <c r="BA539" s="2">
        <v>279947.87401503464</v>
      </c>
      <c r="BB539" s="2">
        <v>0</v>
      </c>
      <c r="BC539" s="2">
        <v>6940.3745700591271</v>
      </c>
      <c r="BD539" s="2">
        <v>286888.24858509377</v>
      </c>
      <c r="BE539" s="2">
        <v>279947.87401503464</v>
      </c>
      <c r="BF539" s="2">
        <v>0</v>
      </c>
      <c r="BG539" s="2">
        <v>6940.3745700591271</v>
      </c>
      <c r="BH539" s="2">
        <v>286888.24858509377</v>
      </c>
      <c r="BI539" s="2">
        <v>20168160.420058403</v>
      </c>
      <c r="BJ539" s="2">
        <v>0</v>
      </c>
      <c r="BK539" s="2">
        <v>500002.32434960001</v>
      </c>
      <c r="BL539" s="2">
        <v>20668162.744408004</v>
      </c>
      <c r="BM539" s="2">
        <v>279947.87401503464</v>
      </c>
      <c r="BN539" s="2">
        <v>0</v>
      </c>
      <c r="BO539" s="2">
        <v>6940.3745700591271</v>
      </c>
      <c r="BP539" s="2">
        <v>286888.24858509377</v>
      </c>
      <c r="BQ539" s="2" t="s">
        <v>96</v>
      </c>
      <c r="BR539" s="1">
        <v>1.4999999999999999E-2</v>
      </c>
      <c r="BS539" s="1">
        <v>3.5000000000000003E-2</v>
      </c>
      <c r="BT539" s="1">
        <v>0.26500000000000001</v>
      </c>
      <c r="BU539" s="2">
        <v>74306.460449999999</v>
      </c>
      <c r="BV539" s="2">
        <v>173381.74105000001</v>
      </c>
      <c r="BW539" s="2">
        <v>1312747.4679500002</v>
      </c>
      <c r="BX539" s="2">
        <v>74306.460449999999</v>
      </c>
      <c r="BY539" s="2">
        <v>74306.460449999999</v>
      </c>
      <c r="BZ539" s="2">
        <v>74306.460449999999</v>
      </c>
      <c r="CA539" s="2">
        <v>173381.74105000001</v>
      </c>
      <c r="CB539" s="2">
        <v>1312747.4679500002</v>
      </c>
      <c r="CC539" s="2">
        <v>74306.460449999999</v>
      </c>
      <c r="CD539" s="2">
        <v>74306.460449999999</v>
      </c>
      <c r="CE539" s="1">
        <f t="shared" si="8"/>
        <v>1.4999999999999999E-2</v>
      </c>
    </row>
    <row r="540" spans="1:83" ht="13.5" customHeight="1">
      <c r="A540" s="3" t="s">
        <v>520</v>
      </c>
      <c r="B540" t="s">
        <v>1334</v>
      </c>
      <c r="C540" s="9" t="s">
        <v>2149</v>
      </c>
      <c r="D540" s="3" t="s">
        <v>1335</v>
      </c>
      <c r="E540" s="3" t="s">
        <v>1336</v>
      </c>
      <c r="F540" s="3" t="s">
        <v>836</v>
      </c>
      <c r="G540" s="3" t="s">
        <v>100</v>
      </c>
      <c r="H540" s="3" t="s">
        <v>89</v>
      </c>
      <c r="I540" s="3" t="s">
        <v>90</v>
      </c>
      <c r="J540" s="3" t="s">
        <v>1337</v>
      </c>
      <c r="K540" s="3" t="s">
        <v>92</v>
      </c>
      <c r="L540" s="3" t="s">
        <v>93</v>
      </c>
      <c r="M540" s="3" t="s">
        <v>94</v>
      </c>
      <c r="N540" s="2">
        <v>10000000</v>
      </c>
      <c r="O540" s="2">
        <v>71891.56</v>
      </c>
      <c r="P540" s="10">
        <v>1</v>
      </c>
      <c r="Q540" s="2">
        <v>10000000</v>
      </c>
      <c r="R540" s="2">
        <v>71891.56</v>
      </c>
      <c r="S540" s="3" t="s">
        <v>94</v>
      </c>
      <c r="T540" s="2">
        <v>2662376.44</v>
      </c>
      <c r="U540" s="2">
        <v>2662376.44</v>
      </c>
      <c r="V540" s="2">
        <v>66004.75</v>
      </c>
      <c r="W540" s="11">
        <v>1</v>
      </c>
      <c r="X540" s="2">
        <v>2662376.44</v>
      </c>
      <c r="Y540" s="2">
        <v>2662376.44</v>
      </c>
      <c r="Z540" s="2">
        <v>66004.75</v>
      </c>
      <c r="AA540" s="12">
        <v>5.0999999999999997E-2</v>
      </c>
      <c r="AB540" s="13">
        <v>44663</v>
      </c>
      <c r="AC540" s="13">
        <v>44500</v>
      </c>
      <c r="AD540" s="2">
        <v>1</v>
      </c>
      <c r="AE540" s="2">
        <v>5</v>
      </c>
      <c r="AF540" s="3" t="s">
        <v>95</v>
      </c>
      <c r="AG540" s="2">
        <v>0</v>
      </c>
      <c r="AH540" s="3" t="s">
        <v>95</v>
      </c>
      <c r="AI540" s="3" t="s">
        <v>95</v>
      </c>
      <c r="AJ540" s="2">
        <v>1</v>
      </c>
      <c r="AK540" s="2">
        <v>29564.486147757772</v>
      </c>
      <c r="AL540" s="2">
        <v>0</v>
      </c>
      <c r="AM540" s="2">
        <v>732.95289416744345</v>
      </c>
      <c r="AN540" s="2">
        <v>30297.439041925216</v>
      </c>
      <c r="AO540" s="2">
        <v>29564.486147757772</v>
      </c>
      <c r="AP540" s="2">
        <v>0</v>
      </c>
      <c r="AQ540" s="2">
        <v>732.95289416744345</v>
      </c>
      <c r="AR540" s="2">
        <v>30297.439041925216</v>
      </c>
      <c r="AS540" s="2">
        <v>2129901.1520000002</v>
      </c>
      <c r="AT540" s="2">
        <v>0</v>
      </c>
      <c r="AU540" s="2">
        <v>52803.799999999996</v>
      </c>
      <c r="AV540" s="2">
        <v>2182704.952</v>
      </c>
      <c r="AW540" s="2">
        <v>29564.486147757772</v>
      </c>
      <c r="AX540" s="2">
        <v>0</v>
      </c>
      <c r="AY540" s="2">
        <v>732.95289416744345</v>
      </c>
      <c r="AZ540" s="2">
        <v>30297.439041925216</v>
      </c>
      <c r="BA540" s="2">
        <v>150456.62645455409</v>
      </c>
      <c r="BB540" s="2">
        <v>0</v>
      </c>
      <c r="BC540" s="2">
        <v>3730.0705737075364</v>
      </c>
      <c r="BD540" s="2">
        <v>154186.69702826161</v>
      </c>
      <c r="BE540" s="2">
        <v>150456.62645455409</v>
      </c>
      <c r="BF540" s="2">
        <v>0</v>
      </c>
      <c r="BG540" s="2">
        <v>3730.0705737075364</v>
      </c>
      <c r="BH540" s="2">
        <v>154186.69702826161</v>
      </c>
      <c r="BI540" s="2">
        <v>10839279.952643201</v>
      </c>
      <c r="BJ540" s="2">
        <v>0</v>
      </c>
      <c r="BK540" s="2">
        <v>268723.81857999996</v>
      </c>
      <c r="BL540" s="2">
        <v>11108003.7712232</v>
      </c>
      <c r="BM540" s="2">
        <v>150456.62645455409</v>
      </c>
      <c r="BN540" s="2">
        <v>0</v>
      </c>
      <c r="BO540" s="2">
        <v>3730.0705737075364</v>
      </c>
      <c r="BP540" s="2">
        <v>154186.69702826161</v>
      </c>
      <c r="BQ540" s="2" t="s">
        <v>96</v>
      </c>
      <c r="BR540" s="1">
        <v>1.4999999999999999E-2</v>
      </c>
      <c r="BS540" s="1">
        <v>3.5000000000000003E-2</v>
      </c>
      <c r="BT540" s="1">
        <v>0.26500000000000001</v>
      </c>
      <c r="BU540" s="2">
        <v>39935.6466</v>
      </c>
      <c r="BV540" s="2">
        <v>93183.175400000007</v>
      </c>
      <c r="BW540" s="2">
        <v>705529.75659999996</v>
      </c>
      <c r="BX540" s="2">
        <v>39935.6466</v>
      </c>
      <c r="BY540" s="2">
        <v>39935.6466</v>
      </c>
      <c r="BZ540" s="2">
        <v>39935.6466</v>
      </c>
      <c r="CA540" s="2">
        <v>93183.175400000007</v>
      </c>
      <c r="CB540" s="2">
        <v>705529.75659999996</v>
      </c>
      <c r="CC540" s="2">
        <v>39935.6466</v>
      </c>
      <c r="CD540" s="2">
        <v>39935.6466</v>
      </c>
      <c r="CE540" s="1">
        <f t="shared" si="8"/>
        <v>1.5000000000000001E-2</v>
      </c>
    </row>
    <row r="541" spans="1:83" ht="13.5" customHeight="1">
      <c r="A541" s="3" t="s">
        <v>520</v>
      </c>
      <c r="B541" t="s">
        <v>1338</v>
      </c>
      <c r="C541" s="9" t="s">
        <v>2150</v>
      </c>
      <c r="D541" s="3" t="s">
        <v>1335</v>
      </c>
      <c r="E541" s="3" t="s">
        <v>1336</v>
      </c>
      <c r="F541" s="3" t="s">
        <v>836</v>
      </c>
      <c r="G541" s="3" t="s">
        <v>100</v>
      </c>
      <c r="H541" s="3" t="s">
        <v>89</v>
      </c>
      <c r="I541" s="3" t="s">
        <v>90</v>
      </c>
      <c r="J541" s="3" t="s">
        <v>1337</v>
      </c>
      <c r="K541" s="3" t="s">
        <v>92</v>
      </c>
      <c r="L541" s="3" t="s">
        <v>93</v>
      </c>
      <c r="M541" s="3" t="s">
        <v>94</v>
      </c>
      <c r="N541" s="2">
        <v>10000000</v>
      </c>
      <c r="O541" s="2">
        <v>71891.56</v>
      </c>
      <c r="P541" s="10">
        <v>1</v>
      </c>
      <c r="Q541" s="2">
        <v>10000000</v>
      </c>
      <c r="R541" s="2">
        <v>71891.56</v>
      </c>
      <c r="S541" s="3" t="s">
        <v>94</v>
      </c>
      <c r="T541" s="2">
        <v>5000000</v>
      </c>
      <c r="U541" s="2">
        <v>5000000</v>
      </c>
      <c r="V541" s="2">
        <v>123958.33</v>
      </c>
      <c r="W541" s="11">
        <v>1</v>
      </c>
      <c r="X541" s="2">
        <v>5000000</v>
      </c>
      <c r="Y541" s="2">
        <v>5000000</v>
      </c>
      <c r="Z541" s="2">
        <v>123958.33</v>
      </c>
      <c r="AA541" s="12">
        <v>5.0999999999999997E-2</v>
      </c>
      <c r="AB541" s="13">
        <v>44663</v>
      </c>
      <c r="AC541" s="13">
        <v>44500</v>
      </c>
      <c r="AD541" s="2">
        <v>1</v>
      </c>
      <c r="AE541" s="2">
        <v>5</v>
      </c>
      <c r="AF541" s="3" t="s">
        <v>95</v>
      </c>
      <c r="AG541" s="2">
        <v>0</v>
      </c>
      <c r="AH541" s="3" t="s">
        <v>95</v>
      </c>
      <c r="AI541" s="3" t="s">
        <v>95</v>
      </c>
      <c r="AJ541" s="2">
        <v>1</v>
      </c>
      <c r="AK541" s="2">
        <v>55522.738451963189</v>
      </c>
      <c r="AL541" s="2">
        <v>0</v>
      </c>
      <c r="AM541" s="2">
        <v>1376.5011871064285</v>
      </c>
      <c r="AN541" s="2">
        <v>56899.239639069616</v>
      </c>
      <c r="AO541" s="2">
        <v>55522.738451963189</v>
      </c>
      <c r="AP541" s="2">
        <v>0</v>
      </c>
      <c r="AQ541" s="2">
        <v>1376.5011871064285</v>
      </c>
      <c r="AR541" s="2">
        <v>56899.239639069616</v>
      </c>
      <c r="AS541" s="2">
        <v>4000000</v>
      </c>
      <c r="AT541" s="2">
        <v>0</v>
      </c>
      <c r="AU541" s="2">
        <v>99166.66399999999</v>
      </c>
      <c r="AV541" s="2">
        <v>4099166.6640000003</v>
      </c>
      <c r="AW541" s="2">
        <v>55522.738451963189</v>
      </c>
      <c r="AX541" s="2">
        <v>0</v>
      </c>
      <c r="AY541" s="2">
        <v>1376.5011871064285</v>
      </c>
      <c r="AZ541" s="2">
        <v>56899.239639069616</v>
      </c>
      <c r="BA541" s="2">
        <v>282560.76825588587</v>
      </c>
      <c r="BB541" s="2">
        <v>0</v>
      </c>
      <c r="BC541" s="2">
        <v>7005.1521913033257</v>
      </c>
      <c r="BD541" s="2">
        <v>289565.92044718919</v>
      </c>
      <c r="BE541" s="2">
        <v>282560.76825588587</v>
      </c>
      <c r="BF541" s="2">
        <v>0</v>
      </c>
      <c r="BG541" s="2">
        <v>7005.1521913033257</v>
      </c>
      <c r="BH541" s="2">
        <v>289565.92044718919</v>
      </c>
      <c r="BI541" s="2">
        <v>20356400</v>
      </c>
      <c r="BJ541" s="2">
        <v>0</v>
      </c>
      <c r="BK541" s="2">
        <v>504669.06976239994</v>
      </c>
      <c r="BL541" s="2">
        <v>20861069.069762401</v>
      </c>
      <c r="BM541" s="2">
        <v>282560.76825588587</v>
      </c>
      <c r="BN541" s="2">
        <v>0</v>
      </c>
      <c r="BO541" s="2">
        <v>7005.1521913033257</v>
      </c>
      <c r="BP541" s="2">
        <v>289565.92044718919</v>
      </c>
      <c r="BQ541" s="2" t="s">
        <v>96</v>
      </c>
      <c r="BR541" s="1">
        <v>1.4999999999999999E-2</v>
      </c>
      <c r="BS541" s="1">
        <v>3.5000000000000003E-2</v>
      </c>
      <c r="BT541" s="1">
        <v>0.26500000000000001</v>
      </c>
      <c r="BU541" s="2">
        <v>75000</v>
      </c>
      <c r="BV541" s="2">
        <v>175000.00000000003</v>
      </c>
      <c r="BW541" s="2">
        <v>1325000</v>
      </c>
      <c r="BX541" s="2">
        <v>75000</v>
      </c>
      <c r="BY541" s="2">
        <v>75000</v>
      </c>
      <c r="BZ541" s="2">
        <v>75000</v>
      </c>
      <c r="CA541" s="2">
        <v>175000.00000000003</v>
      </c>
      <c r="CB541" s="2">
        <v>1325000</v>
      </c>
      <c r="CC541" s="2">
        <v>75000</v>
      </c>
      <c r="CD541" s="2">
        <v>75000</v>
      </c>
      <c r="CE541" s="1">
        <f t="shared" si="8"/>
        <v>1.4999999999999999E-2</v>
      </c>
    </row>
    <row r="542" spans="1:83" ht="13.5" customHeight="1">
      <c r="A542" s="3" t="s">
        <v>520</v>
      </c>
      <c r="B542" t="s">
        <v>1339</v>
      </c>
      <c r="C542" s="9" t="s">
        <v>2151</v>
      </c>
      <c r="D542" s="3" t="s">
        <v>1335</v>
      </c>
      <c r="E542" s="3" t="s">
        <v>1336</v>
      </c>
      <c r="F542" s="3" t="s">
        <v>836</v>
      </c>
      <c r="G542" s="3" t="s">
        <v>100</v>
      </c>
      <c r="H542" s="3" t="s">
        <v>89</v>
      </c>
      <c r="I542" s="3" t="s">
        <v>90</v>
      </c>
      <c r="J542" s="3" t="s">
        <v>1337</v>
      </c>
      <c r="K542" s="3" t="s">
        <v>92</v>
      </c>
      <c r="L542" s="3" t="s">
        <v>93</v>
      </c>
      <c r="M542" s="3" t="s">
        <v>94</v>
      </c>
      <c r="N542" s="2">
        <v>10000000</v>
      </c>
      <c r="O542" s="2">
        <v>71891.56</v>
      </c>
      <c r="P542" s="10">
        <v>1</v>
      </c>
      <c r="Q542" s="2">
        <v>10000000</v>
      </c>
      <c r="R542" s="2">
        <v>71891.56</v>
      </c>
      <c r="S542" s="3" t="s">
        <v>94</v>
      </c>
      <c r="T542" s="2">
        <v>2265732</v>
      </c>
      <c r="U542" s="2">
        <v>2265732</v>
      </c>
      <c r="V542" s="2">
        <v>56171.27</v>
      </c>
      <c r="W542" s="11">
        <v>1</v>
      </c>
      <c r="X542" s="2">
        <v>2265732</v>
      </c>
      <c r="Y542" s="2">
        <v>2265732</v>
      </c>
      <c r="Z542" s="2">
        <v>56171.27</v>
      </c>
      <c r="AA542" s="12">
        <v>5.0999999999999997E-2</v>
      </c>
      <c r="AB542" s="13">
        <v>44663</v>
      </c>
      <c r="AC542" s="13">
        <v>44500</v>
      </c>
      <c r="AD542" s="2">
        <v>1</v>
      </c>
      <c r="AE542" s="2">
        <v>5</v>
      </c>
      <c r="AF542" s="3" t="s">
        <v>95</v>
      </c>
      <c r="AG542" s="2">
        <v>0</v>
      </c>
      <c r="AH542" s="3" t="s">
        <v>95</v>
      </c>
      <c r="AI542" s="3" t="s">
        <v>95</v>
      </c>
      <c r="AJ542" s="2">
        <v>1</v>
      </c>
      <c r="AK542" s="2">
        <v>25159.929047648689</v>
      </c>
      <c r="AL542" s="2">
        <v>0</v>
      </c>
      <c r="AM542" s="2">
        <v>623.75654654492121</v>
      </c>
      <c r="AN542" s="2">
        <v>25783.685594193612</v>
      </c>
      <c r="AO542" s="2">
        <v>25159.929047648689</v>
      </c>
      <c r="AP542" s="2">
        <v>0</v>
      </c>
      <c r="AQ542" s="2">
        <v>623.75654654492121</v>
      </c>
      <c r="AR542" s="2">
        <v>25783.685594193612</v>
      </c>
      <c r="AS542" s="2">
        <v>1812585.6</v>
      </c>
      <c r="AT542" s="2">
        <v>0</v>
      </c>
      <c r="AU542" s="2">
        <v>44937.015999999996</v>
      </c>
      <c r="AV542" s="2">
        <v>1857522.6159999999</v>
      </c>
      <c r="AW542" s="2">
        <v>25159.929047648689</v>
      </c>
      <c r="AX542" s="2">
        <v>0</v>
      </c>
      <c r="AY542" s="2">
        <v>623.75654654492121</v>
      </c>
      <c r="AZ542" s="2">
        <v>25783.685594193612</v>
      </c>
      <c r="BA542" s="2">
        <v>128041.39491638895</v>
      </c>
      <c r="BB542" s="2">
        <v>0</v>
      </c>
      <c r="BC542" s="2">
        <v>3174.3594410217588</v>
      </c>
      <c r="BD542" s="2">
        <v>131215.75435741071</v>
      </c>
      <c r="BE542" s="2">
        <v>128041.39491638895</v>
      </c>
      <c r="BF542" s="2">
        <v>0</v>
      </c>
      <c r="BG542" s="2">
        <v>3174.3594410217588</v>
      </c>
      <c r="BH542" s="2">
        <v>131215.75435741071</v>
      </c>
      <c r="BI542" s="2">
        <v>9224429.37696</v>
      </c>
      <c r="BJ542" s="2">
        <v>0</v>
      </c>
      <c r="BK542" s="2">
        <v>228688.96812559999</v>
      </c>
      <c r="BL542" s="2">
        <v>9453118.3450856004</v>
      </c>
      <c r="BM542" s="2">
        <v>128041.39491638895</v>
      </c>
      <c r="BN542" s="2">
        <v>0</v>
      </c>
      <c r="BO542" s="2">
        <v>3174.3594410217588</v>
      </c>
      <c r="BP542" s="2">
        <v>131215.75435741071</v>
      </c>
      <c r="BQ542" s="2" t="s">
        <v>96</v>
      </c>
      <c r="BR542" s="1">
        <v>1.4999999999999999E-2</v>
      </c>
      <c r="BS542" s="1">
        <v>3.5000000000000003E-2</v>
      </c>
      <c r="BT542" s="1">
        <v>0.26500000000000001</v>
      </c>
      <c r="BU542" s="2">
        <v>33985.979999999996</v>
      </c>
      <c r="BV542" s="2">
        <v>79300.62000000001</v>
      </c>
      <c r="BW542" s="2">
        <v>600418.98</v>
      </c>
      <c r="BX542" s="2">
        <v>33985.979999999996</v>
      </c>
      <c r="BY542" s="2">
        <v>33985.979999999996</v>
      </c>
      <c r="BZ542" s="2">
        <v>33985.979999999996</v>
      </c>
      <c r="CA542" s="2">
        <v>79300.62000000001</v>
      </c>
      <c r="CB542" s="2">
        <v>600418.98</v>
      </c>
      <c r="CC542" s="2">
        <v>33985.979999999996</v>
      </c>
      <c r="CD542" s="2">
        <v>33985.979999999996</v>
      </c>
      <c r="CE542" s="1">
        <f t="shared" si="8"/>
        <v>1.4999999999999998E-2</v>
      </c>
    </row>
    <row r="543" spans="1:83" ht="13.5" customHeight="1">
      <c r="A543" s="3" t="s">
        <v>520</v>
      </c>
      <c r="B543" t="s">
        <v>1340</v>
      </c>
      <c r="C543" s="9" t="s">
        <v>2152</v>
      </c>
      <c r="D543" s="3" t="s">
        <v>1341</v>
      </c>
      <c r="E543" s="3" t="s">
        <v>1342</v>
      </c>
      <c r="F543" s="3" t="s">
        <v>836</v>
      </c>
      <c r="G543" s="3" t="s">
        <v>100</v>
      </c>
      <c r="H543" s="3" t="s">
        <v>89</v>
      </c>
      <c r="I543" s="3" t="s">
        <v>90</v>
      </c>
      <c r="J543" s="3" t="s">
        <v>1343</v>
      </c>
      <c r="K543" s="3" t="s">
        <v>92</v>
      </c>
      <c r="L543" s="3" t="s">
        <v>93</v>
      </c>
      <c r="M543" s="3" t="s">
        <v>94</v>
      </c>
      <c r="N543" s="2">
        <v>10000000</v>
      </c>
      <c r="O543" s="2">
        <v>31087</v>
      </c>
      <c r="P543" s="10">
        <v>1</v>
      </c>
      <c r="Q543" s="2">
        <v>10000000</v>
      </c>
      <c r="R543" s="2">
        <v>31087</v>
      </c>
      <c r="S543" s="3" t="s">
        <v>94</v>
      </c>
      <c r="T543" s="2">
        <v>5000000</v>
      </c>
      <c r="U543" s="2">
        <v>5000000</v>
      </c>
      <c r="V543" s="2">
        <v>123250</v>
      </c>
      <c r="W543" s="11">
        <v>1</v>
      </c>
      <c r="X543" s="2">
        <v>5000000</v>
      </c>
      <c r="Y543" s="2">
        <v>5000000</v>
      </c>
      <c r="Z543" s="2">
        <v>123250</v>
      </c>
      <c r="AA543" s="12">
        <v>5.0999999999999997E-2</v>
      </c>
      <c r="AB543" s="13">
        <v>44663</v>
      </c>
      <c r="AC543" s="13">
        <v>44500</v>
      </c>
      <c r="AD543" s="2">
        <v>1</v>
      </c>
      <c r="AE543" s="2">
        <v>5</v>
      </c>
      <c r="AF543" s="3" t="s">
        <v>95</v>
      </c>
      <c r="AG543" s="2">
        <v>0</v>
      </c>
      <c r="AH543" s="3" t="s">
        <v>95</v>
      </c>
      <c r="AI543" s="3" t="s">
        <v>95</v>
      </c>
      <c r="AJ543" s="2">
        <v>1</v>
      </c>
      <c r="AK543" s="2">
        <v>55522.738451963189</v>
      </c>
      <c r="AL543" s="2">
        <v>0</v>
      </c>
      <c r="AM543" s="2">
        <v>1368.6355028408925</v>
      </c>
      <c r="AN543" s="2">
        <v>56891.373954804083</v>
      </c>
      <c r="AO543" s="2">
        <v>55522.738451963189</v>
      </c>
      <c r="AP543" s="2">
        <v>0</v>
      </c>
      <c r="AQ543" s="2">
        <v>1368.6355028408925</v>
      </c>
      <c r="AR543" s="2">
        <v>56891.373954804083</v>
      </c>
      <c r="AS543" s="2">
        <v>4000000</v>
      </c>
      <c r="AT543" s="2">
        <v>0</v>
      </c>
      <c r="AU543" s="2">
        <v>98599.999999999985</v>
      </c>
      <c r="AV543" s="2">
        <v>4098600</v>
      </c>
      <c r="AW543" s="2">
        <v>55522.738451963189</v>
      </c>
      <c r="AX543" s="2">
        <v>0</v>
      </c>
      <c r="AY543" s="2">
        <v>1368.6355028408925</v>
      </c>
      <c r="AZ543" s="2">
        <v>56891.373954804083</v>
      </c>
      <c r="BA543" s="2">
        <v>282560.76825588587</v>
      </c>
      <c r="BB543" s="2">
        <v>0</v>
      </c>
      <c r="BC543" s="2">
        <v>6965.1229375075864</v>
      </c>
      <c r="BD543" s="2">
        <v>289525.89119339344</v>
      </c>
      <c r="BE543" s="2">
        <v>282560.76825588587</v>
      </c>
      <c r="BF543" s="2">
        <v>0</v>
      </c>
      <c r="BG543" s="2">
        <v>6965.1229375075864</v>
      </c>
      <c r="BH543" s="2">
        <v>289525.89119339344</v>
      </c>
      <c r="BI543" s="2">
        <v>20356400</v>
      </c>
      <c r="BJ543" s="2">
        <v>0</v>
      </c>
      <c r="BK543" s="2">
        <v>501785.25999999995</v>
      </c>
      <c r="BL543" s="2">
        <v>20858185.260000002</v>
      </c>
      <c r="BM543" s="2">
        <v>282560.76825588587</v>
      </c>
      <c r="BN543" s="2">
        <v>0</v>
      </c>
      <c r="BO543" s="2">
        <v>6965.1229375075864</v>
      </c>
      <c r="BP543" s="2">
        <v>289525.89119339344</v>
      </c>
      <c r="BQ543" s="2" t="s">
        <v>96</v>
      </c>
      <c r="BR543" s="1">
        <v>1.4999999999999999E-2</v>
      </c>
      <c r="BS543" s="1">
        <v>3.5000000000000003E-2</v>
      </c>
      <c r="BT543" s="1">
        <v>0.26500000000000001</v>
      </c>
      <c r="BU543" s="2">
        <v>75000</v>
      </c>
      <c r="BV543" s="2">
        <v>175000.00000000003</v>
      </c>
      <c r="BW543" s="2">
        <v>1325000</v>
      </c>
      <c r="BX543" s="2">
        <v>75000</v>
      </c>
      <c r="BY543" s="2">
        <v>75000</v>
      </c>
      <c r="BZ543" s="2">
        <v>75000</v>
      </c>
      <c r="CA543" s="2">
        <v>175000.00000000003</v>
      </c>
      <c r="CB543" s="2">
        <v>1325000</v>
      </c>
      <c r="CC543" s="2">
        <v>75000</v>
      </c>
      <c r="CD543" s="2">
        <v>75000</v>
      </c>
      <c r="CE543" s="1">
        <f t="shared" si="8"/>
        <v>1.4999999999999999E-2</v>
      </c>
    </row>
    <row r="544" spans="1:83" ht="13.5" customHeight="1">
      <c r="A544" s="3" t="s">
        <v>520</v>
      </c>
      <c r="B544" t="s">
        <v>1344</v>
      </c>
      <c r="C544" s="9" t="s">
        <v>2153</v>
      </c>
      <c r="D544" s="3" t="s">
        <v>1341</v>
      </c>
      <c r="E544" s="3" t="s">
        <v>1342</v>
      </c>
      <c r="F544" s="3" t="s">
        <v>836</v>
      </c>
      <c r="G544" s="3" t="s">
        <v>100</v>
      </c>
      <c r="H544" s="3" t="s">
        <v>89</v>
      </c>
      <c r="I544" s="3" t="s">
        <v>90</v>
      </c>
      <c r="J544" s="3" t="s">
        <v>1343</v>
      </c>
      <c r="K544" s="3" t="s">
        <v>92</v>
      </c>
      <c r="L544" s="3" t="s">
        <v>93</v>
      </c>
      <c r="M544" s="3" t="s">
        <v>94</v>
      </c>
      <c r="N544" s="2">
        <v>10000000</v>
      </c>
      <c r="O544" s="2">
        <v>31087</v>
      </c>
      <c r="P544" s="10">
        <v>1</v>
      </c>
      <c r="Q544" s="2">
        <v>10000000</v>
      </c>
      <c r="R544" s="2">
        <v>31087</v>
      </c>
      <c r="S544" s="3" t="s">
        <v>94</v>
      </c>
      <c r="T544" s="2">
        <v>2792200</v>
      </c>
      <c r="U544" s="2">
        <v>2792200</v>
      </c>
      <c r="V544" s="2">
        <v>68827.73</v>
      </c>
      <c r="W544" s="11">
        <v>1</v>
      </c>
      <c r="X544" s="2">
        <v>2792200</v>
      </c>
      <c r="Y544" s="2">
        <v>2792200</v>
      </c>
      <c r="Z544" s="2">
        <v>68827.73</v>
      </c>
      <c r="AA544" s="12">
        <v>5.0999999999999997E-2</v>
      </c>
      <c r="AB544" s="13">
        <v>44663</v>
      </c>
      <c r="AC544" s="13">
        <v>44500</v>
      </c>
      <c r="AD544" s="2">
        <v>1</v>
      </c>
      <c r="AE544" s="2">
        <v>5</v>
      </c>
      <c r="AF544" s="3" t="s">
        <v>95</v>
      </c>
      <c r="AG544" s="2">
        <v>0</v>
      </c>
      <c r="AH544" s="3" t="s">
        <v>95</v>
      </c>
      <c r="AI544" s="3" t="s">
        <v>95</v>
      </c>
      <c r="AJ544" s="2">
        <v>1</v>
      </c>
      <c r="AK544" s="2">
        <v>31006.118061114321</v>
      </c>
      <c r="AL544" s="2">
        <v>0</v>
      </c>
      <c r="AM544" s="2">
        <v>764.30081020646799</v>
      </c>
      <c r="AN544" s="2">
        <v>31770.418871320788</v>
      </c>
      <c r="AO544" s="2">
        <v>31006.118061114321</v>
      </c>
      <c r="AP544" s="2">
        <v>0</v>
      </c>
      <c r="AQ544" s="2">
        <v>764.30081020646799</v>
      </c>
      <c r="AR544" s="2">
        <v>31770.418871320788</v>
      </c>
      <c r="AS544" s="2">
        <v>2233760</v>
      </c>
      <c r="AT544" s="2">
        <v>0</v>
      </c>
      <c r="AU544" s="2">
        <v>55062.183999999994</v>
      </c>
      <c r="AV544" s="2">
        <v>2288822.1839999999</v>
      </c>
      <c r="AW544" s="2">
        <v>31006.118061114321</v>
      </c>
      <c r="AX544" s="2">
        <v>0</v>
      </c>
      <c r="AY544" s="2">
        <v>764.30081020646799</v>
      </c>
      <c r="AZ544" s="2">
        <v>31770.418871320788</v>
      </c>
      <c r="BA544" s="2">
        <v>157793.2354248169</v>
      </c>
      <c r="BB544" s="2">
        <v>0</v>
      </c>
      <c r="BC544" s="2">
        <v>3889.6032532217364</v>
      </c>
      <c r="BD544" s="2">
        <v>161682.83867803862</v>
      </c>
      <c r="BE544" s="2">
        <v>157793.2354248169</v>
      </c>
      <c r="BF544" s="2">
        <v>0</v>
      </c>
      <c r="BG544" s="2">
        <v>3889.6032532217364</v>
      </c>
      <c r="BH544" s="2">
        <v>161682.83867803862</v>
      </c>
      <c r="BI544" s="2">
        <v>11367828.016000001</v>
      </c>
      <c r="BJ544" s="2">
        <v>0</v>
      </c>
      <c r="BK544" s="2">
        <v>280216.96059440001</v>
      </c>
      <c r="BL544" s="2">
        <v>11648044.9765944</v>
      </c>
      <c r="BM544" s="2">
        <v>157793.2354248169</v>
      </c>
      <c r="BN544" s="2">
        <v>0</v>
      </c>
      <c r="BO544" s="2">
        <v>3889.6032532217364</v>
      </c>
      <c r="BP544" s="2">
        <v>161682.83867803862</v>
      </c>
      <c r="BQ544" s="2" t="s">
        <v>96</v>
      </c>
      <c r="BR544" s="1">
        <v>1.4999999999999999E-2</v>
      </c>
      <c r="BS544" s="1">
        <v>3.5000000000000003E-2</v>
      </c>
      <c r="BT544" s="1">
        <v>0.26500000000000001</v>
      </c>
      <c r="BU544" s="2">
        <v>41883</v>
      </c>
      <c r="BV544" s="2">
        <v>97727.000000000015</v>
      </c>
      <c r="BW544" s="2">
        <v>739933</v>
      </c>
      <c r="BX544" s="2">
        <v>41883</v>
      </c>
      <c r="BY544" s="2">
        <v>41883</v>
      </c>
      <c r="BZ544" s="2">
        <v>41883</v>
      </c>
      <c r="CA544" s="2">
        <v>97727.000000000015</v>
      </c>
      <c r="CB544" s="2">
        <v>739933</v>
      </c>
      <c r="CC544" s="2">
        <v>41883</v>
      </c>
      <c r="CD544" s="2">
        <v>41883</v>
      </c>
      <c r="CE544" s="1">
        <f t="shared" si="8"/>
        <v>1.4999999999999999E-2</v>
      </c>
    </row>
    <row r="545" spans="1:83" ht="13.5" customHeight="1">
      <c r="A545" s="3" t="s">
        <v>520</v>
      </c>
      <c r="B545" t="s">
        <v>1345</v>
      </c>
      <c r="C545" s="9" t="s">
        <v>2154</v>
      </c>
      <c r="D545" s="3" t="s">
        <v>1346</v>
      </c>
      <c r="E545" s="3" t="s">
        <v>1347</v>
      </c>
      <c r="F545" s="3" t="s">
        <v>836</v>
      </c>
      <c r="G545" s="3" t="s">
        <v>100</v>
      </c>
      <c r="H545" s="3" t="s">
        <v>89</v>
      </c>
      <c r="I545" s="3" t="s">
        <v>90</v>
      </c>
      <c r="J545" s="3" t="s">
        <v>1348</v>
      </c>
      <c r="K545" s="3" t="s">
        <v>92</v>
      </c>
      <c r="L545" s="3" t="s">
        <v>93</v>
      </c>
      <c r="M545" s="3" t="s">
        <v>94</v>
      </c>
      <c r="N545" s="2">
        <v>10000000</v>
      </c>
      <c r="O545" s="2">
        <v>30291.15</v>
      </c>
      <c r="P545" s="10">
        <v>1</v>
      </c>
      <c r="Q545" s="2">
        <v>10000000</v>
      </c>
      <c r="R545" s="2">
        <v>30291.15</v>
      </c>
      <c r="S545" s="3" t="s">
        <v>94</v>
      </c>
      <c r="T545" s="2">
        <v>4969708.8499999996</v>
      </c>
      <c r="U545" s="2">
        <v>4969708.8499999996</v>
      </c>
      <c r="V545" s="2">
        <v>123911.41</v>
      </c>
      <c r="W545" s="11">
        <v>1</v>
      </c>
      <c r="X545" s="2">
        <v>4969708.8499999996</v>
      </c>
      <c r="Y545" s="2">
        <v>4969708.8499999996</v>
      </c>
      <c r="Z545" s="2">
        <v>123911.41</v>
      </c>
      <c r="AA545" s="12">
        <v>5.0999999999999997E-2</v>
      </c>
      <c r="AB545" s="13">
        <v>44665</v>
      </c>
      <c r="AC545" s="13">
        <v>44500</v>
      </c>
      <c r="AD545" s="2">
        <v>1</v>
      </c>
      <c r="AE545" s="2">
        <v>5</v>
      </c>
      <c r="AF545" s="3" t="s">
        <v>95</v>
      </c>
      <c r="AG545" s="2">
        <v>0</v>
      </c>
      <c r="AH545" s="3" t="s">
        <v>95</v>
      </c>
      <c r="AI545" s="3" t="s">
        <v>95</v>
      </c>
      <c r="AJ545" s="2">
        <v>1</v>
      </c>
      <c r="AK545" s="2">
        <v>55186.368932191341</v>
      </c>
      <c r="AL545" s="2">
        <v>0</v>
      </c>
      <c r="AM545" s="2">
        <v>1375.9801617287953</v>
      </c>
      <c r="AN545" s="2">
        <v>56562.349093920137</v>
      </c>
      <c r="AO545" s="2">
        <v>55186.368932191341</v>
      </c>
      <c r="AP545" s="2">
        <v>0</v>
      </c>
      <c r="AQ545" s="2">
        <v>1375.9801617287953</v>
      </c>
      <c r="AR545" s="2">
        <v>56562.349093920137</v>
      </c>
      <c r="AS545" s="2">
        <v>3975767.0799999996</v>
      </c>
      <c r="AT545" s="2">
        <v>0</v>
      </c>
      <c r="AU545" s="2">
        <v>99129.127999999997</v>
      </c>
      <c r="AV545" s="2">
        <v>4074896.2079999996</v>
      </c>
      <c r="AW545" s="2">
        <v>55186.368932191341</v>
      </c>
      <c r="AX545" s="2">
        <v>0</v>
      </c>
      <c r="AY545" s="2">
        <v>1375.9801617287953</v>
      </c>
      <c r="AZ545" s="2">
        <v>56562.349093920137</v>
      </c>
      <c r="BA545" s="2">
        <v>280848.95013281493</v>
      </c>
      <c r="BB545" s="2">
        <v>0</v>
      </c>
      <c r="BC545" s="2">
        <v>7002.5006410540127</v>
      </c>
      <c r="BD545" s="2">
        <v>287851.450773869</v>
      </c>
      <c r="BE545" s="2">
        <v>280848.95013281493</v>
      </c>
      <c r="BF545" s="2">
        <v>0</v>
      </c>
      <c r="BG545" s="2">
        <v>7002.5006410540127</v>
      </c>
      <c r="BH545" s="2">
        <v>287851.450773869</v>
      </c>
      <c r="BI545" s="2">
        <v>20233076.246827997</v>
      </c>
      <c r="BJ545" s="2">
        <v>0</v>
      </c>
      <c r="BK545" s="2">
        <v>504478.04530479998</v>
      </c>
      <c r="BL545" s="2">
        <v>20737554.292132799</v>
      </c>
      <c r="BM545" s="2">
        <v>280848.95013281493</v>
      </c>
      <c r="BN545" s="2">
        <v>0</v>
      </c>
      <c r="BO545" s="2">
        <v>7002.5006410540127</v>
      </c>
      <c r="BP545" s="2">
        <v>287851.450773869</v>
      </c>
      <c r="BQ545" s="2" t="s">
        <v>96</v>
      </c>
      <c r="BR545" s="1">
        <v>1.4999999999999999E-2</v>
      </c>
      <c r="BS545" s="1">
        <v>3.5000000000000003E-2</v>
      </c>
      <c r="BT545" s="1">
        <v>0.26500000000000001</v>
      </c>
      <c r="BU545" s="2">
        <v>74545.63274999999</v>
      </c>
      <c r="BV545" s="2">
        <v>173939.80975000001</v>
      </c>
      <c r="BW545" s="2">
        <v>1316972.84525</v>
      </c>
      <c r="BX545" s="2">
        <v>74545.63274999999</v>
      </c>
      <c r="BY545" s="2">
        <v>74545.63274999999</v>
      </c>
      <c r="BZ545" s="2">
        <v>74545.63274999999</v>
      </c>
      <c r="CA545" s="2">
        <v>173939.80975000001</v>
      </c>
      <c r="CB545" s="2">
        <v>1316972.84525</v>
      </c>
      <c r="CC545" s="2">
        <v>74545.63274999999</v>
      </c>
      <c r="CD545" s="2">
        <v>74545.63274999999</v>
      </c>
      <c r="CE545" s="1">
        <f t="shared" si="8"/>
        <v>1.4999999999999999E-2</v>
      </c>
    </row>
    <row r="546" spans="1:83" ht="13.5" customHeight="1">
      <c r="A546" s="3" t="s">
        <v>520</v>
      </c>
      <c r="B546" t="s">
        <v>1349</v>
      </c>
      <c r="C546" s="9" t="s">
        <v>2155</v>
      </c>
      <c r="D546" s="3" t="s">
        <v>1346</v>
      </c>
      <c r="E546" s="3" t="s">
        <v>1347</v>
      </c>
      <c r="F546" s="3" t="s">
        <v>836</v>
      </c>
      <c r="G546" s="3" t="s">
        <v>100</v>
      </c>
      <c r="H546" s="3" t="s">
        <v>89</v>
      </c>
      <c r="I546" s="3" t="s">
        <v>90</v>
      </c>
      <c r="J546" s="3" t="s">
        <v>1348</v>
      </c>
      <c r="K546" s="3" t="s">
        <v>92</v>
      </c>
      <c r="L546" s="3" t="s">
        <v>93</v>
      </c>
      <c r="M546" s="3" t="s">
        <v>94</v>
      </c>
      <c r="N546" s="2">
        <v>10000000</v>
      </c>
      <c r="O546" s="2">
        <v>30291.15</v>
      </c>
      <c r="P546" s="10">
        <v>1</v>
      </c>
      <c r="Q546" s="2">
        <v>10000000</v>
      </c>
      <c r="R546" s="2">
        <v>30291.15</v>
      </c>
      <c r="S546" s="3" t="s">
        <v>94</v>
      </c>
      <c r="T546" s="2">
        <v>5000000</v>
      </c>
      <c r="U546" s="2">
        <v>5000000</v>
      </c>
      <c r="V546" s="2">
        <v>123958.33</v>
      </c>
      <c r="W546" s="11">
        <v>1</v>
      </c>
      <c r="X546" s="2">
        <v>5000000</v>
      </c>
      <c r="Y546" s="2">
        <v>5000000</v>
      </c>
      <c r="Z546" s="2">
        <v>123958.33</v>
      </c>
      <c r="AA546" s="12">
        <v>5.0999999999999997E-2</v>
      </c>
      <c r="AB546" s="13">
        <v>44665</v>
      </c>
      <c r="AC546" s="13">
        <v>44500</v>
      </c>
      <c r="AD546" s="2">
        <v>1</v>
      </c>
      <c r="AE546" s="2">
        <v>5</v>
      </c>
      <c r="AF546" s="3" t="s">
        <v>95</v>
      </c>
      <c r="AG546" s="2">
        <v>0</v>
      </c>
      <c r="AH546" s="3" t="s">
        <v>95</v>
      </c>
      <c r="AI546" s="3" t="s">
        <v>95</v>
      </c>
      <c r="AJ546" s="2">
        <v>1</v>
      </c>
      <c r="AK546" s="2">
        <v>55522.738451963189</v>
      </c>
      <c r="AL546" s="2">
        <v>0</v>
      </c>
      <c r="AM546" s="2">
        <v>1376.5011871064285</v>
      </c>
      <c r="AN546" s="2">
        <v>56899.239639069616</v>
      </c>
      <c r="AO546" s="2">
        <v>55522.738451963189</v>
      </c>
      <c r="AP546" s="2">
        <v>0</v>
      </c>
      <c r="AQ546" s="2">
        <v>1376.5011871064285</v>
      </c>
      <c r="AR546" s="2">
        <v>56899.239639069616</v>
      </c>
      <c r="AS546" s="2">
        <v>4000000</v>
      </c>
      <c r="AT546" s="2">
        <v>0</v>
      </c>
      <c r="AU546" s="2">
        <v>99166.66399999999</v>
      </c>
      <c r="AV546" s="2">
        <v>4099166.6640000003</v>
      </c>
      <c r="AW546" s="2">
        <v>55522.738451963189</v>
      </c>
      <c r="AX546" s="2">
        <v>0</v>
      </c>
      <c r="AY546" s="2">
        <v>1376.5011871064285</v>
      </c>
      <c r="AZ546" s="2">
        <v>56899.239639069616</v>
      </c>
      <c r="BA546" s="2">
        <v>282560.76825588587</v>
      </c>
      <c r="BB546" s="2">
        <v>0</v>
      </c>
      <c r="BC546" s="2">
        <v>7005.1521913033257</v>
      </c>
      <c r="BD546" s="2">
        <v>289565.92044718919</v>
      </c>
      <c r="BE546" s="2">
        <v>282560.76825588587</v>
      </c>
      <c r="BF546" s="2">
        <v>0</v>
      </c>
      <c r="BG546" s="2">
        <v>7005.1521913033257</v>
      </c>
      <c r="BH546" s="2">
        <v>289565.92044718919</v>
      </c>
      <c r="BI546" s="2">
        <v>20356400</v>
      </c>
      <c r="BJ546" s="2">
        <v>0</v>
      </c>
      <c r="BK546" s="2">
        <v>504669.06976239994</v>
      </c>
      <c r="BL546" s="2">
        <v>20861069.069762401</v>
      </c>
      <c r="BM546" s="2">
        <v>282560.76825588587</v>
      </c>
      <c r="BN546" s="2">
        <v>0</v>
      </c>
      <c r="BO546" s="2">
        <v>7005.1521913033257</v>
      </c>
      <c r="BP546" s="2">
        <v>289565.92044718919</v>
      </c>
      <c r="BQ546" s="2" t="s">
        <v>96</v>
      </c>
      <c r="BR546" s="1">
        <v>1.4999999999999999E-2</v>
      </c>
      <c r="BS546" s="1">
        <v>3.5000000000000003E-2</v>
      </c>
      <c r="BT546" s="1">
        <v>0.26500000000000001</v>
      </c>
      <c r="BU546" s="2">
        <v>75000</v>
      </c>
      <c r="BV546" s="2">
        <v>175000.00000000003</v>
      </c>
      <c r="BW546" s="2">
        <v>1325000</v>
      </c>
      <c r="BX546" s="2">
        <v>75000</v>
      </c>
      <c r="BY546" s="2">
        <v>75000</v>
      </c>
      <c r="BZ546" s="2">
        <v>75000</v>
      </c>
      <c r="CA546" s="2">
        <v>175000.00000000003</v>
      </c>
      <c r="CB546" s="2">
        <v>1325000</v>
      </c>
      <c r="CC546" s="2">
        <v>75000</v>
      </c>
      <c r="CD546" s="2">
        <v>75000</v>
      </c>
      <c r="CE546" s="1">
        <f t="shared" si="8"/>
        <v>1.4999999999999999E-2</v>
      </c>
    </row>
    <row r="547" spans="1:83" ht="13.5" customHeight="1">
      <c r="A547" s="3" t="s">
        <v>520</v>
      </c>
      <c r="B547" t="s">
        <v>1350</v>
      </c>
      <c r="C547" s="9" t="s">
        <v>2156</v>
      </c>
      <c r="D547" s="3" t="s">
        <v>1351</v>
      </c>
      <c r="E547" s="3" t="s">
        <v>1352</v>
      </c>
      <c r="F547" s="3" t="s">
        <v>836</v>
      </c>
      <c r="G547" s="3" t="s">
        <v>100</v>
      </c>
      <c r="H547" s="3" t="s">
        <v>89</v>
      </c>
      <c r="I547" s="3" t="s">
        <v>90</v>
      </c>
      <c r="J547" s="3" t="s">
        <v>1353</v>
      </c>
      <c r="K547" s="3" t="s">
        <v>92</v>
      </c>
      <c r="L547" s="3" t="s">
        <v>93</v>
      </c>
      <c r="M547" s="3" t="s">
        <v>94</v>
      </c>
      <c r="N547" s="2">
        <v>10000000</v>
      </c>
      <c r="O547" s="2">
        <v>102237.3</v>
      </c>
      <c r="P547" s="10">
        <v>1</v>
      </c>
      <c r="Q547" s="2">
        <v>10000000</v>
      </c>
      <c r="R547" s="2">
        <v>102237.3</v>
      </c>
      <c r="S547" s="3" t="s">
        <v>94</v>
      </c>
      <c r="T547" s="2">
        <v>4897762.7</v>
      </c>
      <c r="U547" s="2">
        <v>4897762.7</v>
      </c>
      <c r="V547" s="2">
        <v>124199.1</v>
      </c>
      <c r="W547" s="11">
        <v>1</v>
      </c>
      <c r="X547" s="2">
        <v>4897762.7</v>
      </c>
      <c r="Y547" s="2">
        <v>4897762.7</v>
      </c>
      <c r="Z547" s="2">
        <v>124199.1</v>
      </c>
      <c r="AA547" s="12">
        <v>5.0999999999999997E-2</v>
      </c>
      <c r="AB547" s="13">
        <v>44669</v>
      </c>
      <c r="AC547" s="13">
        <v>44500</v>
      </c>
      <c r="AD547" s="2">
        <v>1</v>
      </c>
      <c r="AE547" s="2">
        <v>5</v>
      </c>
      <c r="AF547" s="3" t="s">
        <v>95</v>
      </c>
      <c r="AG547" s="2">
        <v>0</v>
      </c>
      <c r="AH547" s="3" t="s">
        <v>95</v>
      </c>
      <c r="AI547" s="3" t="s">
        <v>95</v>
      </c>
      <c r="AJ547" s="2">
        <v>1</v>
      </c>
      <c r="AK547" s="2">
        <v>54387.439478376204</v>
      </c>
      <c r="AL547" s="2">
        <v>0</v>
      </c>
      <c r="AM547" s="2">
        <v>1379.174829053844</v>
      </c>
      <c r="AN547" s="2">
        <v>55766.614307430049</v>
      </c>
      <c r="AO547" s="2">
        <v>54387.439478376204</v>
      </c>
      <c r="AP547" s="2">
        <v>0</v>
      </c>
      <c r="AQ547" s="2">
        <v>1379.174829053844</v>
      </c>
      <c r="AR547" s="2">
        <v>55766.614307430049</v>
      </c>
      <c r="AS547" s="2">
        <v>3918210.1600000006</v>
      </c>
      <c r="AT547" s="2">
        <v>0</v>
      </c>
      <c r="AU547" s="2">
        <v>99359.28</v>
      </c>
      <c r="AV547" s="2">
        <v>4017569.4400000004</v>
      </c>
      <c r="AW547" s="2">
        <v>54387.439478376204</v>
      </c>
      <c r="AX547" s="2">
        <v>0</v>
      </c>
      <c r="AY547" s="2">
        <v>1379.174829053844</v>
      </c>
      <c r="AZ547" s="2">
        <v>55766.614307430049</v>
      </c>
      <c r="BA547" s="2">
        <v>276783.11824940436</v>
      </c>
      <c r="BB547" s="2">
        <v>0</v>
      </c>
      <c r="BC547" s="2">
        <v>7018.7586225379173</v>
      </c>
      <c r="BD547" s="2">
        <v>283801.87687194225</v>
      </c>
      <c r="BE547" s="2">
        <v>276783.11824940436</v>
      </c>
      <c r="BF547" s="2">
        <v>0</v>
      </c>
      <c r="BG547" s="2">
        <v>7018.7586225379173</v>
      </c>
      <c r="BH547" s="2">
        <v>283801.87687194225</v>
      </c>
      <c r="BI547" s="2">
        <v>19940163.325256005</v>
      </c>
      <c r="BJ547" s="2">
        <v>0</v>
      </c>
      <c r="BK547" s="2">
        <v>505649.31184799998</v>
      </c>
      <c r="BL547" s="2">
        <v>20445812.637104005</v>
      </c>
      <c r="BM547" s="2">
        <v>276783.11824940436</v>
      </c>
      <c r="BN547" s="2">
        <v>0</v>
      </c>
      <c r="BO547" s="2">
        <v>7018.7586225379173</v>
      </c>
      <c r="BP547" s="2">
        <v>283801.87687194225</v>
      </c>
      <c r="BQ547" s="2" t="s">
        <v>96</v>
      </c>
      <c r="BR547" s="1">
        <v>1.4999999999999999E-2</v>
      </c>
      <c r="BS547" s="1">
        <v>3.5000000000000003E-2</v>
      </c>
      <c r="BT547" s="1">
        <v>0.26500000000000001</v>
      </c>
      <c r="BU547" s="2">
        <v>73466.440499999997</v>
      </c>
      <c r="BV547" s="2">
        <v>171421.69450000001</v>
      </c>
      <c r="BW547" s="2">
        <v>1297907.1155000001</v>
      </c>
      <c r="BX547" s="2">
        <v>73466.440499999997</v>
      </c>
      <c r="BY547" s="2">
        <v>73466.440499999997</v>
      </c>
      <c r="BZ547" s="2">
        <v>73466.440499999997</v>
      </c>
      <c r="CA547" s="2">
        <v>171421.69450000001</v>
      </c>
      <c r="CB547" s="2">
        <v>1297907.1155000001</v>
      </c>
      <c r="CC547" s="2">
        <v>73466.440499999997</v>
      </c>
      <c r="CD547" s="2">
        <v>73466.440499999997</v>
      </c>
      <c r="CE547" s="1">
        <f t="shared" si="8"/>
        <v>1.4999999999999999E-2</v>
      </c>
    </row>
    <row r="548" spans="1:83" ht="13.5" customHeight="1">
      <c r="A548" s="3" t="s">
        <v>520</v>
      </c>
      <c r="B548" t="s">
        <v>1354</v>
      </c>
      <c r="C548" s="9" t="s">
        <v>2157</v>
      </c>
      <c r="D548" s="3" t="s">
        <v>1351</v>
      </c>
      <c r="E548" s="3" t="s">
        <v>1352</v>
      </c>
      <c r="F548" s="3" t="s">
        <v>836</v>
      </c>
      <c r="G548" s="3" t="s">
        <v>100</v>
      </c>
      <c r="H548" s="3" t="s">
        <v>89</v>
      </c>
      <c r="I548" s="3" t="s">
        <v>90</v>
      </c>
      <c r="J548" s="3" t="s">
        <v>1353</v>
      </c>
      <c r="K548" s="3" t="s">
        <v>92</v>
      </c>
      <c r="L548" s="3" t="s">
        <v>93</v>
      </c>
      <c r="M548" s="3" t="s">
        <v>94</v>
      </c>
      <c r="N548" s="2">
        <v>10000000</v>
      </c>
      <c r="O548" s="2">
        <v>102237.3</v>
      </c>
      <c r="P548" s="10">
        <v>1</v>
      </c>
      <c r="Q548" s="2">
        <v>10000000</v>
      </c>
      <c r="R548" s="2">
        <v>102237.3</v>
      </c>
      <c r="S548" s="3" t="s">
        <v>94</v>
      </c>
      <c r="T548" s="2">
        <v>5000000</v>
      </c>
      <c r="U548" s="2">
        <v>5000000</v>
      </c>
      <c r="V548" s="2">
        <v>126791.67</v>
      </c>
      <c r="W548" s="11">
        <v>1</v>
      </c>
      <c r="X548" s="2">
        <v>5000000</v>
      </c>
      <c r="Y548" s="2">
        <v>5000000</v>
      </c>
      <c r="Z548" s="2">
        <v>126791.67</v>
      </c>
      <c r="AA548" s="12">
        <v>5.0999999999999997E-2</v>
      </c>
      <c r="AB548" s="13">
        <v>44669</v>
      </c>
      <c r="AC548" s="13">
        <v>44500</v>
      </c>
      <c r="AD548" s="2">
        <v>1</v>
      </c>
      <c r="AE548" s="2">
        <v>5</v>
      </c>
      <c r="AF548" s="3" t="s">
        <v>95</v>
      </c>
      <c r="AG548" s="2">
        <v>0</v>
      </c>
      <c r="AH548" s="3" t="s">
        <v>95</v>
      </c>
      <c r="AI548" s="3" t="s">
        <v>95</v>
      </c>
      <c r="AJ548" s="2">
        <v>1</v>
      </c>
      <c r="AK548" s="2">
        <v>55522.738451963189</v>
      </c>
      <c r="AL548" s="2">
        <v>0</v>
      </c>
      <c r="AM548" s="2">
        <v>1407.9641462595255</v>
      </c>
      <c r="AN548" s="2">
        <v>56930.702598222713</v>
      </c>
      <c r="AO548" s="2">
        <v>55522.738451963189</v>
      </c>
      <c r="AP548" s="2">
        <v>0</v>
      </c>
      <c r="AQ548" s="2">
        <v>1407.9641462595255</v>
      </c>
      <c r="AR548" s="2">
        <v>56930.702598222713</v>
      </c>
      <c r="AS548" s="2">
        <v>4000000</v>
      </c>
      <c r="AT548" s="2">
        <v>0</v>
      </c>
      <c r="AU548" s="2">
        <v>101433.336</v>
      </c>
      <c r="AV548" s="2">
        <v>4101433.3360000001</v>
      </c>
      <c r="AW548" s="2">
        <v>55522.738451963189</v>
      </c>
      <c r="AX548" s="2">
        <v>0</v>
      </c>
      <c r="AY548" s="2">
        <v>1407.9641462595255</v>
      </c>
      <c r="AZ548" s="2">
        <v>56930.702598222713</v>
      </c>
      <c r="BA548" s="2">
        <v>282560.76825588587</v>
      </c>
      <c r="BB548" s="2">
        <v>0</v>
      </c>
      <c r="BC548" s="2">
        <v>7165.2703367293516</v>
      </c>
      <c r="BD548" s="2">
        <v>289726.03859261522</v>
      </c>
      <c r="BE548" s="2">
        <v>282560.76825588587</v>
      </c>
      <c r="BF548" s="2">
        <v>0</v>
      </c>
      <c r="BG548" s="2">
        <v>7165.2703367293516</v>
      </c>
      <c r="BH548" s="2">
        <v>289726.03859261522</v>
      </c>
      <c r="BI548" s="2">
        <v>20356400</v>
      </c>
      <c r="BJ548" s="2">
        <v>0</v>
      </c>
      <c r="BK548" s="2">
        <v>516204.39023760002</v>
      </c>
      <c r="BL548" s="2">
        <v>20872604.3902376</v>
      </c>
      <c r="BM548" s="2">
        <v>282560.76825588587</v>
      </c>
      <c r="BN548" s="2">
        <v>0</v>
      </c>
      <c r="BO548" s="2">
        <v>7165.2703367293516</v>
      </c>
      <c r="BP548" s="2">
        <v>289726.03859261522</v>
      </c>
      <c r="BQ548" s="2" t="s">
        <v>96</v>
      </c>
      <c r="BR548" s="1">
        <v>1.4999999999999999E-2</v>
      </c>
      <c r="BS548" s="1">
        <v>3.5000000000000003E-2</v>
      </c>
      <c r="BT548" s="1">
        <v>0.26500000000000001</v>
      </c>
      <c r="BU548" s="2">
        <v>75000</v>
      </c>
      <c r="BV548" s="2">
        <v>175000.00000000003</v>
      </c>
      <c r="BW548" s="2">
        <v>1325000</v>
      </c>
      <c r="BX548" s="2">
        <v>75000</v>
      </c>
      <c r="BY548" s="2">
        <v>75000</v>
      </c>
      <c r="BZ548" s="2">
        <v>75000</v>
      </c>
      <c r="CA548" s="2">
        <v>175000.00000000003</v>
      </c>
      <c r="CB548" s="2">
        <v>1325000</v>
      </c>
      <c r="CC548" s="2">
        <v>75000</v>
      </c>
      <c r="CD548" s="2">
        <v>75000</v>
      </c>
      <c r="CE548" s="1">
        <f t="shared" si="8"/>
        <v>1.4999999999999999E-2</v>
      </c>
    </row>
    <row r="549" spans="1:83" ht="13.5" customHeight="1">
      <c r="A549" s="3" t="s">
        <v>520</v>
      </c>
      <c r="B549" t="s">
        <v>1355</v>
      </c>
      <c r="C549" s="9" t="s">
        <v>2158</v>
      </c>
      <c r="D549" s="3" t="s">
        <v>1311</v>
      </c>
      <c r="E549" s="3" t="s">
        <v>1312</v>
      </c>
      <c r="F549" s="3" t="s">
        <v>836</v>
      </c>
      <c r="G549" s="3" t="s">
        <v>128</v>
      </c>
      <c r="H549" s="3" t="s">
        <v>89</v>
      </c>
      <c r="I549" s="3" t="s">
        <v>90</v>
      </c>
      <c r="J549" s="3" t="s">
        <v>1313</v>
      </c>
      <c r="K549" s="3" t="s">
        <v>92</v>
      </c>
      <c r="L549" s="3" t="s">
        <v>93</v>
      </c>
      <c r="M549" s="3" t="s">
        <v>94</v>
      </c>
      <c r="N549" s="2">
        <v>5000000</v>
      </c>
      <c r="O549" s="2">
        <v>4827595.9800000004</v>
      </c>
      <c r="P549" s="10">
        <v>1</v>
      </c>
      <c r="Q549" s="2">
        <v>5000000</v>
      </c>
      <c r="R549" s="2">
        <v>4827595.9800000004</v>
      </c>
      <c r="S549" s="3" t="s">
        <v>94</v>
      </c>
      <c r="T549" s="2">
        <v>61608.78</v>
      </c>
      <c r="U549" s="2">
        <v>61608.78</v>
      </c>
      <c r="V549" s="2">
        <v>930.81</v>
      </c>
      <c r="W549" s="11">
        <v>1</v>
      </c>
      <c r="X549" s="2">
        <v>61608.78</v>
      </c>
      <c r="Y549" s="2">
        <v>61608.78</v>
      </c>
      <c r="Z549" s="2">
        <v>930.81</v>
      </c>
      <c r="AA549" s="12">
        <v>4.9000000000000002E-2</v>
      </c>
      <c r="AB549" s="13">
        <v>44601</v>
      </c>
      <c r="AC549" s="13">
        <v>44500</v>
      </c>
      <c r="AD549" s="2">
        <v>1</v>
      </c>
      <c r="AE549" s="2">
        <v>5</v>
      </c>
      <c r="AF549" s="3" t="s">
        <v>95</v>
      </c>
      <c r="AG549" s="2">
        <v>0</v>
      </c>
      <c r="AH549" s="3" t="s">
        <v>95</v>
      </c>
      <c r="AI549" s="3" t="s">
        <v>95</v>
      </c>
      <c r="AJ549" s="2">
        <v>1</v>
      </c>
      <c r="AK549" s="2">
        <v>684.13763565690806</v>
      </c>
      <c r="AL549" s="2">
        <v>0</v>
      </c>
      <c r="AM549" s="2">
        <v>10.33622403569437</v>
      </c>
      <c r="AN549" s="2">
        <v>694.47385969260245</v>
      </c>
      <c r="AO549" s="2">
        <v>684.13763565690806</v>
      </c>
      <c r="AP549" s="2">
        <v>0</v>
      </c>
      <c r="AQ549" s="2">
        <v>10.33622403569437</v>
      </c>
      <c r="AR549" s="2">
        <v>694.47385969260245</v>
      </c>
      <c r="AS549" s="2">
        <v>49287.023999999998</v>
      </c>
      <c r="AT549" s="2">
        <v>0</v>
      </c>
      <c r="AU549" s="2">
        <v>744.64799999999991</v>
      </c>
      <c r="AV549" s="2">
        <v>50031.671999999999</v>
      </c>
      <c r="AW549" s="2">
        <v>684.13763565690806</v>
      </c>
      <c r="AX549" s="2">
        <v>0</v>
      </c>
      <c r="AY549" s="2">
        <v>10.33622403569437</v>
      </c>
      <c r="AZ549" s="2">
        <v>694.47385969260245</v>
      </c>
      <c r="BA549" s="2">
        <v>3481.6448416215708</v>
      </c>
      <c r="BB549" s="2">
        <v>0</v>
      </c>
      <c r="BC549" s="2">
        <v>52.602077740052216</v>
      </c>
      <c r="BD549" s="2">
        <v>3534.2469193616234</v>
      </c>
      <c r="BE549" s="2">
        <v>3481.6448416215708</v>
      </c>
      <c r="BF549" s="2">
        <v>0</v>
      </c>
      <c r="BG549" s="2">
        <v>52.602077740052216</v>
      </c>
      <c r="BH549" s="2">
        <v>3534.2469193616234</v>
      </c>
      <c r="BI549" s="2">
        <v>250826.5938384</v>
      </c>
      <c r="BJ549" s="2">
        <v>0</v>
      </c>
      <c r="BK549" s="2">
        <v>3789.5881367999996</v>
      </c>
      <c r="BL549" s="2">
        <v>254616.18197520002</v>
      </c>
      <c r="BM549" s="2">
        <v>3481.6448416215708</v>
      </c>
      <c r="BN549" s="2">
        <v>0</v>
      </c>
      <c r="BO549" s="2">
        <v>52.602077740052216</v>
      </c>
      <c r="BP549" s="2">
        <v>3534.2469193616234</v>
      </c>
      <c r="BQ549" s="2" t="s">
        <v>96</v>
      </c>
      <c r="BR549" s="1">
        <v>1.4999999999999999E-2</v>
      </c>
      <c r="BS549" s="1">
        <v>3.5000000000000003E-2</v>
      </c>
      <c r="BT549" s="1">
        <v>0.26500000000000001</v>
      </c>
      <c r="BU549" s="2">
        <v>924.13169999999991</v>
      </c>
      <c r="BV549" s="2">
        <v>2156.3072999999999</v>
      </c>
      <c r="BW549" s="2">
        <v>16326.3267</v>
      </c>
      <c r="BX549" s="2">
        <v>924.13169999999991</v>
      </c>
      <c r="BY549" s="2">
        <v>924.13169999999991</v>
      </c>
      <c r="BZ549" s="2">
        <v>924.13169999999991</v>
      </c>
      <c r="CA549" s="2">
        <v>2156.3072999999999</v>
      </c>
      <c r="CB549" s="2">
        <v>16326.3267</v>
      </c>
      <c r="CC549" s="2">
        <v>924.13169999999991</v>
      </c>
      <c r="CD549" s="2">
        <v>924.13169999999991</v>
      </c>
      <c r="CE549" s="1">
        <f t="shared" si="8"/>
        <v>1.4999999999999999E-2</v>
      </c>
    </row>
    <row r="550" spans="1:83" ht="13.5" customHeight="1">
      <c r="A550" s="3" t="s">
        <v>520</v>
      </c>
      <c r="B550" t="s">
        <v>1356</v>
      </c>
      <c r="C550" s="9" t="s">
        <v>2159</v>
      </c>
      <c r="D550" s="3" t="s">
        <v>1080</v>
      </c>
      <c r="E550" s="3" t="s">
        <v>1081</v>
      </c>
      <c r="F550" s="3" t="s">
        <v>836</v>
      </c>
      <c r="G550" s="3" t="s">
        <v>100</v>
      </c>
      <c r="H550" s="3" t="s">
        <v>89</v>
      </c>
      <c r="I550" s="3" t="s">
        <v>90</v>
      </c>
      <c r="J550" s="3" t="s">
        <v>1082</v>
      </c>
      <c r="K550" s="3" t="s">
        <v>92</v>
      </c>
      <c r="L550" s="3" t="s">
        <v>93</v>
      </c>
      <c r="M550" s="3" t="s">
        <v>94</v>
      </c>
      <c r="N550" s="2">
        <v>5000000</v>
      </c>
      <c r="O550" s="2">
        <v>4949820.29</v>
      </c>
      <c r="P550" s="10">
        <v>1</v>
      </c>
      <c r="Q550" s="2">
        <v>5000000</v>
      </c>
      <c r="R550" s="2">
        <v>4949820.29</v>
      </c>
      <c r="S550" s="3" t="s">
        <v>94</v>
      </c>
      <c r="T550" s="2">
        <v>29297.03</v>
      </c>
      <c r="U550" s="2">
        <v>29297.03</v>
      </c>
      <c r="V550" s="2">
        <v>442.63</v>
      </c>
      <c r="W550" s="11">
        <v>1</v>
      </c>
      <c r="X550" s="2">
        <v>29297.03</v>
      </c>
      <c r="Y550" s="2">
        <v>29297.03</v>
      </c>
      <c r="Z550" s="2">
        <v>442.63</v>
      </c>
      <c r="AA550" s="12">
        <v>4.9000000000000002E-2</v>
      </c>
      <c r="AB550" s="13">
        <v>44601</v>
      </c>
      <c r="AC550" s="13">
        <v>44500</v>
      </c>
      <c r="AD550" s="2">
        <v>1</v>
      </c>
      <c r="AE550" s="2">
        <v>5</v>
      </c>
      <c r="AF550" s="3" t="s">
        <v>95</v>
      </c>
      <c r="AG550" s="2">
        <v>0</v>
      </c>
      <c r="AH550" s="3" t="s">
        <v>95</v>
      </c>
      <c r="AI550" s="3" t="s">
        <v>95</v>
      </c>
      <c r="AJ550" s="2">
        <v>1</v>
      </c>
      <c r="AK550" s="2">
        <v>325.33026682186375</v>
      </c>
      <c r="AL550" s="2">
        <v>0</v>
      </c>
      <c r="AM550" s="2">
        <v>4.915205944198493</v>
      </c>
      <c r="AN550" s="2">
        <v>330.24547276606222</v>
      </c>
      <c r="AO550" s="2">
        <v>325.33026682186375</v>
      </c>
      <c r="AP550" s="2">
        <v>0</v>
      </c>
      <c r="AQ550" s="2">
        <v>4.915205944198493</v>
      </c>
      <c r="AR550" s="2">
        <v>330.24547276606222</v>
      </c>
      <c r="AS550" s="2">
        <v>23437.624</v>
      </c>
      <c r="AT550" s="2">
        <v>0</v>
      </c>
      <c r="AU550" s="2">
        <v>354.10399999999998</v>
      </c>
      <c r="AV550" s="2">
        <v>23791.727999999999</v>
      </c>
      <c r="AW550" s="2">
        <v>325.33026682186375</v>
      </c>
      <c r="AX550" s="2">
        <v>0</v>
      </c>
      <c r="AY550" s="2">
        <v>4.915205944198493</v>
      </c>
      <c r="AZ550" s="2">
        <v>330.24547276606222</v>
      </c>
      <c r="BA550" s="2">
        <v>1655.6382608831468</v>
      </c>
      <c r="BB550" s="2">
        <v>0</v>
      </c>
      <c r="BC550" s="2">
        <v>25.013974570620551</v>
      </c>
      <c r="BD550" s="2">
        <v>1680.6522354537674</v>
      </c>
      <c r="BE550" s="2">
        <v>1655.6382608831468</v>
      </c>
      <c r="BF550" s="2">
        <v>0</v>
      </c>
      <c r="BG550" s="2">
        <v>25.013974570620551</v>
      </c>
      <c r="BH550" s="2">
        <v>1680.6522354537674</v>
      </c>
      <c r="BI550" s="2">
        <v>119276.4122984</v>
      </c>
      <c r="BJ550" s="2">
        <v>0</v>
      </c>
      <c r="BK550" s="2">
        <v>1802.0706663999999</v>
      </c>
      <c r="BL550" s="2">
        <v>121078.4829648</v>
      </c>
      <c r="BM550" s="2">
        <v>1655.6382608831468</v>
      </c>
      <c r="BN550" s="2">
        <v>0</v>
      </c>
      <c r="BO550" s="2">
        <v>25.013974570620551</v>
      </c>
      <c r="BP550" s="2">
        <v>1680.6522354537674</v>
      </c>
      <c r="BQ550" s="2" t="s">
        <v>96</v>
      </c>
      <c r="BR550" s="1">
        <v>1.4999999999999999E-2</v>
      </c>
      <c r="BS550" s="1">
        <v>3.5000000000000003E-2</v>
      </c>
      <c r="BT550" s="1">
        <v>0.26500000000000001</v>
      </c>
      <c r="BU550" s="2">
        <v>439.45544999999998</v>
      </c>
      <c r="BV550" s="2">
        <v>1025.3960500000001</v>
      </c>
      <c r="BW550" s="2">
        <v>7763.7129500000001</v>
      </c>
      <c r="BX550" s="2">
        <v>439.45544999999998</v>
      </c>
      <c r="BY550" s="2">
        <v>439.45544999999998</v>
      </c>
      <c r="BZ550" s="2">
        <v>439.45544999999998</v>
      </c>
      <c r="CA550" s="2">
        <v>1025.3960500000001</v>
      </c>
      <c r="CB550" s="2">
        <v>7763.7129500000001</v>
      </c>
      <c r="CC550" s="2">
        <v>439.45544999999998</v>
      </c>
      <c r="CD550" s="2">
        <v>439.45544999999998</v>
      </c>
      <c r="CE550" s="1">
        <f t="shared" si="8"/>
        <v>1.4999999999999999E-2</v>
      </c>
    </row>
    <row r="551" spans="1:83" ht="13.5" customHeight="1">
      <c r="A551" s="3" t="s">
        <v>520</v>
      </c>
      <c r="B551" t="s">
        <v>1357</v>
      </c>
      <c r="C551" s="9" t="s">
        <v>2160</v>
      </c>
      <c r="D551" s="3" t="s">
        <v>993</v>
      </c>
      <c r="E551" s="3" t="s">
        <v>994</v>
      </c>
      <c r="F551" s="3" t="s">
        <v>836</v>
      </c>
      <c r="G551" s="3" t="s">
        <v>100</v>
      </c>
      <c r="H551" s="3" t="s">
        <v>89</v>
      </c>
      <c r="I551" s="3" t="s">
        <v>90</v>
      </c>
      <c r="J551" s="3" t="s">
        <v>995</v>
      </c>
      <c r="K551" s="3" t="s">
        <v>92</v>
      </c>
      <c r="L551" s="3" t="s">
        <v>93</v>
      </c>
      <c r="M551" s="3" t="s">
        <v>94</v>
      </c>
      <c r="N551" s="2">
        <v>5000000</v>
      </c>
      <c r="O551" s="2">
        <v>4698616.6100000003</v>
      </c>
      <c r="P551" s="10">
        <v>1</v>
      </c>
      <c r="Q551" s="2">
        <v>5000000</v>
      </c>
      <c r="R551" s="2">
        <v>4698616.6100000003</v>
      </c>
      <c r="S551" s="3" t="s">
        <v>94</v>
      </c>
      <c r="T551" s="2">
        <v>91685.39</v>
      </c>
      <c r="U551" s="2">
        <v>91685.39</v>
      </c>
      <c r="V551" s="2">
        <v>1385.21</v>
      </c>
      <c r="W551" s="11">
        <v>1</v>
      </c>
      <c r="X551" s="2">
        <v>91685.39</v>
      </c>
      <c r="Y551" s="2">
        <v>91685.39</v>
      </c>
      <c r="Z551" s="2">
        <v>1385.21</v>
      </c>
      <c r="AA551" s="12">
        <v>4.9000000000000002E-2</v>
      </c>
      <c r="AB551" s="13">
        <v>44601</v>
      </c>
      <c r="AC551" s="13">
        <v>44500</v>
      </c>
      <c r="AD551" s="2">
        <v>1</v>
      </c>
      <c r="AE551" s="2">
        <v>5</v>
      </c>
      <c r="AF551" s="3" t="s">
        <v>95</v>
      </c>
      <c r="AG551" s="2">
        <v>0</v>
      </c>
      <c r="AH551" s="3" t="s">
        <v>95</v>
      </c>
      <c r="AI551" s="3" t="s">
        <v>95</v>
      </c>
      <c r="AJ551" s="2">
        <v>1</v>
      </c>
      <c r="AK551" s="2">
        <v>1018.1247857672481</v>
      </c>
      <c r="AL551" s="2">
        <v>0</v>
      </c>
      <c r="AM551" s="2">
        <v>15.382130506208787</v>
      </c>
      <c r="AN551" s="2">
        <v>1033.5069162734569</v>
      </c>
      <c r="AO551" s="2">
        <v>1018.1247857672481</v>
      </c>
      <c r="AP551" s="2">
        <v>0</v>
      </c>
      <c r="AQ551" s="2">
        <v>15.382130506208787</v>
      </c>
      <c r="AR551" s="2">
        <v>1033.5069162734569</v>
      </c>
      <c r="AS551" s="2">
        <v>73348.312000000005</v>
      </c>
      <c r="AT551" s="2">
        <v>0</v>
      </c>
      <c r="AU551" s="2">
        <v>1108.1679999999999</v>
      </c>
      <c r="AV551" s="2">
        <v>74456.48000000001</v>
      </c>
      <c r="AW551" s="2">
        <v>1018.1247857672481</v>
      </c>
      <c r="AX551" s="2">
        <v>0</v>
      </c>
      <c r="AY551" s="2">
        <v>15.382130506208787</v>
      </c>
      <c r="AZ551" s="2">
        <v>1033.5069162734569</v>
      </c>
      <c r="BA551" s="2">
        <v>5181.3388472481029</v>
      </c>
      <c r="BB551" s="2">
        <v>0</v>
      </c>
      <c r="BC551" s="2">
        <v>78.281200359147135</v>
      </c>
      <c r="BD551" s="2">
        <v>5259.6200476072499</v>
      </c>
      <c r="BE551" s="2">
        <v>5181.3388472481029</v>
      </c>
      <c r="BF551" s="2">
        <v>0</v>
      </c>
      <c r="BG551" s="2">
        <v>78.281200359147135</v>
      </c>
      <c r="BH551" s="2">
        <v>5259.6200476072499</v>
      </c>
      <c r="BI551" s="2">
        <v>373276.89459920005</v>
      </c>
      <c r="BJ551" s="2">
        <v>0</v>
      </c>
      <c r="BK551" s="2">
        <v>5639.5777687999998</v>
      </c>
      <c r="BL551" s="2">
        <v>378916.47236800008</v>
      </c>
      <c r="BM551" s="2">
        <v>5181.3388472481029</v>
      </c>
      <c r="BN551" s="2">
        <v>0</v>
      </c>
      <c r="BO551" s="2">
        <v>78.281200359147135</v>
      </c>
      <c r="BP551" s="2">
        <v>5259.6200476072499</v>
      </c>
      <c r="BQ551" s="2" t="s">
        <v>96</v>
      </c>
      <c r="BR551" s="1">
        <v>1.4999999999999999E-2</v>
      </c>
      <c r="BS551" s="1">
        <v>3.5000000000000003E-2</v>
      </c>
      <c r="BT551" s="1">
        <v>0.26500000000000001</v>
      </c>
      <c r="BU551" s="2">
        <v>1375.2808499999999</v>
      </c>
      <c r="BV551" s="2">
        <v>3208.9886500000002</v>
      </c>
      <c r="BW551" s="2">
        <v>24296.628350000003</v>
      </c>
      <c r="BX551" s="2">
        <v>1375.2808499999999</v>
      </c>
      <c r="BY551" s="2">
        <v>1375.2808499999999</v>
      </c>
      <c r="BZ551" s="2">
        <v>1375.2808499999999</v>
      </c>
      <c r="CA551" s="2">
        <v>3208.9886500000002</v>
      </c>
      <c r="CB551" s="2">
        <v>24296.628350000003</v>
      </c>
      <c r="CC551" s="2">
        <v>1375.2808499999999</v>
      </c>
      <c r="CD551" s="2">
        <v>1375.2808499999999</v>
      </c>
      <c r="CE551" s="1">
        <f t="shared" si="8"/>
        <v>1.4999999999999999E-2</v>
      </c>
    </row>
    <row r="552" spans="1:83" ht="13.5" customHeight="1">
      <c r="A552" s="3" t="s">
        <v>520</v>
      </c>
      <c r="B552" t="s">
        <v>1358</v>
      </c>
      <c r="C552" s="9" t="s">
        <v>2161</v>
      </c>
      <c r="D552" s="3" t="s">
        <v>1315</v>
      </c>
      <c r="E552" s="3" t="s">
        <v>1316</v>
      </c>
      <c r="F552" s="3" t="s">
        <v>836</v>
      </c>
      <c r="G552" s="3" t="s">
        <v>100</v>
      </c>
      <c r="H552" s="3" t="s">
        <v>89</v>
      </c>
      <c r="I552" s="3" t="s">
        <v>90</v>
      </c>
      <c r="J552" s="3" t="s">
        <v>1317</v>
      </c>
      <c r="K552" s="3" t="s">
        <v>92</v>
      </c>
      <c r="L552" s="3" t="s">
        <v>93</v>
      </c>
      <c r="M552" s="3" t="s">
        <v>94</v>
      </c>
      <c r="N552" s="2">
        <v>5000000</v>
      </c>
      <c r="O552" s="2">
        <v>4785597.47</v>
      </c>
      <c r="P552" s="10">
        <v>1</v>
      </c>
      <c r="Q552" s="2">
        <v>5000000</v>
      </c>
      <c r="R552" s="2">
        <v>4785597.47</v>
      </c>
      <c r="S552" s="3" t="s">
        <v>94</v>
      </c>
      <c r="T552" s="2">
        <v>100188.52</v>
      </c>
      <c r="U552" s="2">
        <v>100188.52</v>
      </c>
      <c r="V552" s="2">
        <v>1513.68</v>
      </c>
      <c r="W552" s="11">
        <v>1</v>
      </c>
      <c r="X552" s="2">
        <v>100188.52</v>
      </c>
      <c r="Y552" s="2">
        <v>100188.52</v>
      </c>
      <c r="Z552" s="2">
        <v>1513.68</v>
      </c>
      <c r="AA552" s="12">
        <v>4.9000000000000002E-2</v>
      </c>
      <c r="AB552" s="13">
        <v>44601</v>
      </c>
      <c r="AC552" s="13">
        <v>44500</v>
      </c>
      <c r="AD552" s="2">
        <v>1</v>
      </c>
      <c r="AE552" s="2">
        <v>5</v>
      </c>
      <c r="AF552" s="3" t="s">
        <v>95</v>
      </c>
      <c r="AG552" s="2">
        <v>0</v>
      </c>
      <c r="AH552" s="3" t="s">
        <v>95</v>
      </c>
      <c r="AI552" s="3" t="s">
        <v>95</v>
      </c>
      <c r="AJ552" s="2">
        <v>1</v>
      </c>
      <c r="AK552" s="2">
        <v>1112.5481983698567</v>
      </c>
      <c r="AL552" s="2">
        <v>0</v>
      </c>
      <c r="AM552" s="2">
        <v>16.80873174799353</v>
      </c>
      <c r="AN552" s="2">
        <v>1129.3569301178502</v>
      </c>
      <c r="AO552" s="2">
        <v>1112.5481983698567</v>
      </c>
      <c r="AP552" s="2">
        <v>0</v>
      </c>
      <c r="AQ552" s="2">
        <v>16.80873174799353</v>
      </c>
      <c r="AR552" s="2">
        <v>1129.3569301178502</v>
      </c>
      <c r="AS552" s="2">
        <v>80150.815999999992</v>
      </c>
      <c r="AT552" s="2">
        <v>0</v>
      </c>
      <c r="AU552" s="2">
        <v>1210.944</v>
      </c>
      <c r="AV552" s="2">
        <v>81361.759999999995</v>
      </c>
      <c r="AW552" s="2">
        <v>1112.5481983698567</v>
      </c>
      <c r="AX552" s="2">
        <v>0</v>
      </c>
      <c r="AY552" s="2">
        <v>16.80873174799353</v>
      </c>
      <c r="AZ552" s="2">
        <v>1129.3569301178502</v>
      </c>
      <c r="BA552" s="2">
        <v>5661.8690363240376</v>
      </c>
      <c r="BB552" s="2">
        <v>0</v>
      </c>
      <c r="BC552" s="2">
        <v>85.541316738713874</v>
      </c>
      <c r="BD552" s="2">
        <v>5747.4103530627517</v>
      </c>
      <c r="BE552" s="2">
        <v>5661.8690363240376</v>
      </c>
      <c r="BF552" s="2">
        <v>0</v>
      </c>
      <c r="BG552" s="2">
        <v>85.541316738713874</v>
      </c>
      <c r="BH552" s="2">
        <v>5747.4103530627517</v>
      </c>
      <c r="BI552" s="2">
        <v>407895.51770559995</v>
      </c>
      <c r="BJ552" s="2">
        <v>0</v>
      </c>
      <c r="BK552" s="2">
        <v>6162.6151104</v>
      </c>
      <c r="BL552" s="2">
        <v>414058.13281599997</v>
      </c>
      <c r="BM552" s="2">
        <v>5661.8690363240376</v>
      </c>
      <c r="BN552" s="2">
        <v>0</v>
      </c>
      <c r="BO552" s="2">
        <v>85.541316738713874</v>
      </c>
      <c r="BP552" s="2">
        <v>5747.4103530627517</v>
      </c>
      <c r="BQ552" s="2" t="s">
        <v>96</v>
      </c>
      <c r="BR552" s="1">
        <v>1.4999999999999999E-2</v>
      </c>
      <c r="BS552" s="1">
        <v>3.5000000000000003E-2</v>
      </c>
      <c r="BT552" s="1">
        <v>0.26500000000000001</v>
      </c>
      <c r="BU552" s="2">
        <v>1502.8278</v>
      </c>
      <c r="BV552" s="2">
        <v>3506.5982000000004</v>
      </c>
      <c r="BW552" s="2">
        <v>26549.957800000004</v>
      </c>
      <c r="BX552" s="2">
        <v>1502.8278</v>
      </c>
      <c r="BY552" s="2">
        <v>1502.8278</v>
      </c>
      <c r="BZ552" s="2">
        <v>1502.8278</v>
      </c>
      <c r="CA552" s="2">
        <v>3506.5982000000004</v>
      </c>
      <c r="CB552" s="2">
        <v>26549.957800000004</v>
      </c>
      <c r="CC552" s="2">
        <v>1502.8278</v>
      </c>
      <c r="CD552" s="2">
        <v>1502.8278</v>
      </c>
      <c r="CE552" s="1">
        <f t="shared" si="8"/>
        <v>1.4999999999999999E-2</v>
      </c>
    </row>
    <row r="553" spans="1:83" ht="13.5" customHeight="1">
      <c r="A553" s="3" t="s">
        <v>520</v>
      </c>
      <c r="B553" t="s">
        <v>1359</v>
      </c>
      <c r="C553" s="9" t="s">
        <v>2162</v>
      </c>
      <c r="D553" s="3" t="s">
        <v>1105</v>
      </c>
      <c r="E553" s="3" t="s">
        <v>1106</v>
      </c>
      <c r="F553" s="3" t="s">
        <v>836</v>
      </c>
      <c r="G553" s="3" t="s">
        <v>100</v>
      </c>
      <c r="H553" s="3" t="s">
        <v>89</v>
      </c>
      <c r="I553" s="3" t="s">
        <v>90</v>
      </c>
      <c r="J553" s="3" t="s">
        <v>1107</v>
      </c>
      <c r="K553" s="3" t="s">
        <v>92</v>
      </c>
      <c r="L553" s="3" t="s">
        <v>93</v>
      </c>
      <c r="M553" s="3" t="s">
        <v>94</v>
      </c>
      <c r="N553" s="2">
        <v>5000000</v>
      </c>
      <c r="O553" s="2">
        <v>0</v>
      </c>
      <c r="P553" s="10">
        <v>1</v>
      </c>
      <c r="Q553" s="2">
        <v>5000000</v>
      </c>
      <c r="R553" s="2">
        <v>0</v>
      </c>
      <c r="S553" s="3" t="s">
        <v>94</v>
      </c>
      <c r="T553" s="2">
        <v>500000</v>
      </c>
      <c r="U553" s="2">
        <v>500000</v>
      </c>
      <c r="V553" s="2">
        <v>13081.25</v>
      </c>
      <c r="W553" s="11">
        <v>1</v>
      </c>
      <c r="X553" s="2">
        <v>500000</v>
      </c>
      <c r="Y553" s="2">
        <v>500000</v>
      </c>
      <c r="Z553" s="2">
        <v>13081.25</v>
      </c>
      <c r="AA553" s="12">
        <v>5.8499999999999996E-2</v>
      </c>
      <c r="AB553" s="13">
        <v>44651</v>
      </c>
      <c r="AC553" s="13">
        <v>44500</v>
      </c>
      <c r="AD553" s="2">
        <v>1</v>
      </c>
      <c r="AE553" s="2">
        <v>5</v>
      </c>
      <c r="AF553" s="3" t="s">
        <v>95</v>
      </c>
      <c r="AG553" s="2">
        <v>0</v>
      </c>
      <c r="AH553" s="3" t="s">
        <v>95</v>
      </c>
      <c r="AI553" s="3" t="s">
        <v>95</v>
      </c>
      <c r="AJ553" s="2">
        <v>1</v>
      </c>
      <c r="AK553" s="2">
        <v>5552.2738451963178</v>
      </c>
      <c r="AL553" s="2">
        <v>0</v>
      </c>
      <c r="AM553" s="2">
        <v>145.26136447494866</v>
      </c>
      <c r="AN553" s="2">
        <v>5697.5352096712668</v>
      </c>
      <c r="AO553" s="2">
        <v>5552.2738451963178</v>
      </c>
      <c r="AP553" s="2">
        <v>0</v>
      </c>
      <c r="AQ553" s="2">
        <v>145.26136447494866</v>
      </c>
      <c r="AR553" s="2">
        <v>5697.5352096712668</v>
      </c>
      <c r="AS553" s="2">
        <v>400000</v>
      </c>
      <c r="AT553" s="2">
        <v>0</v>
      </c>
      <c r="AU553" s="2">
        <v>10465</v>
      </c>
      <c r="AV553" s="2">
        <v>410465</v>
      </c>
      <c r="AW553" s="2">
        <v>5552.2738451963178</v>
      </c>
      <c r="AX553" s="2">
        <v>0</v>
      </c>
      <c r="AY553" s="2">
        <v>145.26136447494866</v>
      </c>
      <c r="AZ553" s="2">
        <v>5697.5352096712668</v>
      </c>
      <c r="BA553" s="2">
        <v>28256.076825588581</v>
      </c>
      <c r="BB553" s="2">
        <v>0</v>
      </c>
      <c r="BC553" s="2">
        <v>739.24960994946127</v>
      </c>
      <c r="BD553" s="2">
        <v>28995.326435538045</v>
      </c>
      <c r="BE553" s="2">
        <v>28256.076825588581</v>
      </c>
      <c r="BF553" s="2">
        <v>0</v>
      </c>
      <c r="BG553" s="2">
        <v>739.24960994946127</v>
      </c>
      <c r="BH553" s="2">
        <v>28995.326435538045</v>
      </c>
      <c r="BI553" s="2">
        <v>2035640</v>
      </c>
      <c r="BJ553" s="2">
        <v>0</v>
      </c>
      <c r="BK553" s="2">
        <v>53257.431499999999</v>
      </c>
      <c r="BL553" s="2">
        <v>2088897.4315000002</v>
      </c>
      <c r="BM553" s="2">
        <v>28256.076825588581</v>
      </c>
      <c r="BN553" s="2">
        <v>0</v>
      </c>
      <c r="BO553" s="2">
        <v>739.24960994946127</v>
      </c>
      <c r="BP553" s="2">
        <v>28995.326435538045</v>
      </c>
      <c r="BQ553" s="2" t="s">
        <v>96</v>
      </c>
      <c r="BR553" s="1">
        <v>1.4999999999999999E-2</v>
      </c>
      <c r="BS553" s="1">
        <v>3.5000000000000003E-2</v>
      </c>
      <c r="BT553" s="1">
        <v>0.26500000000000001</v>
      </c>
      <c r="BU553" s="2">
        <v>7500</v>
      </c>
      <c r="BV553" s="2">
        <v>17500</v>
      </c>
      <c r="BW553" s="2">
        <v>132500</v>
      </c>
      <c r="BX553" s="2">
        <v>7500</v>
      </c>
      <c r="BY553" s="2">
        <v>7500</v>
      </c>
      <c r="BZ553" s="2">
        <v>7500</v>
      </c>
      <c r="CA553" s="2">
        <v>17500</v>
      </c>
      <c r="CB553" s="2">
        <v>132500</v>
      </c>
      <c r="CC553" s="2">
        <v>7500</v>
      </c>
      <c r="CD553" s="2">
        <v>7500</v>
      </c>
      <c r="CE553" s="1">
        <f t="shared" si="8"/>
        <v>1.4999999999999999E-2</v>
      </c>
    </row>
    <row r="554" spans="1:83" ht="13.5" customHeight="1">
      <c r="A554" s="3" t="s">
        <v>520</v>
      </c>
      <c r="B554" t="s">
        <v>1360</v>
      </c>
      <c r="C554" s="9" t="s">
        <v>2163</v>
      </c>
      <c r="D554" s="3" t="s">
        <v>1015</v>
      </c>
      <c r="E554" s="3" t="s">
        <v>1016</v>
      </c>
      <c r="F554" s="3" t="s">
        <v>836</v>
      </c>
      <c r="G554" s="3" t="s">
        <v>100</v>
      </c>
      <c r="H554" s="3" t="s">
        <v>89</v>
      </c>
      <c r="I554" s="3" t="s">
        <v>90</v>
      </c>
      <c r="J554" s="3" t="s">
        <v>1017</v>
      </c>
      <c r="K554" s="3" t="s">
        <v>92</v>
      </c>
      <c r="L554" s="3" t="s">
        <v>93</v>
      </c>
      <c r="M554" s="3" t="s">
        <v>94</v>
      </c>
      <c r="N554" s="2">
        <v>5000000</v>
      </c>
      <c r="O554" s="2">
        <v>4886960.07</v>
      </c>
      <c r="P554" s="10">
        <v>1</v>
      </c>
      <c r="Q554" s="2">
        <v>5000000</v>
      </c>
      <c r="R554" s="2">
        <v>4886960.07</v>
      </c>
      <c r="S554" s="3" t="s">
        <v>94</v>
      </c>
      <c r="T554" s="2">
        <v>30721.9</v>
      </c>
      <c r="U554" s="2">
        <v>30721.9</v>
      </c>
      <c r="V554" s="2">
        <v>464.16</v>
      </c>
      <c r="W554" s="11">
        <v>1</v>
      </c>
      <c r="X554" s="2">
        <v>30721.9</v>
      </c>
      <c r="Y554" s="2">
        <v>30721.9</v>
      </c>
      <c r="Z554" s="2">
        <v>464.16</v>
      </c>
      <c r="AA554" s="12">
        <v>4.9000000000000002E-2</v>
      </c>
      <c r="AB554" s="13">
        <v>44601</v>
      </c>
      <c r="AC554" s="13">
        <v>44500</v>
      </c>
      <c r="AD554" s="2">
        <v>1</v>
      </c>
      <c r="AE554" s="2">
        <v>5</v>
      </c>
      <c r="AF554" s="3" t="s">
        <v>95</v>
      </c>
      <c r="AG554" s="2">
        <v>0</v>
      </c>
      <c r="AH554" s="3" t="s">
        <v>95</v>
      </c>
      <c r="AI554" s="3" t="s">
        <v>95</v>
      </c>
      <c r="AJ554" s="2">
        <v>1</v>
      </c>
      <c r="AK554" s="2">
        <v>341.15280368947356</v>
      </c>
      <c r="AL554" s="2">
        <v>0</v>
      </c>
      <c r="AM554" s="2">
        <v>5.1542868559726465</v>
      </c>
      <c r="AN554" s="2">
        <v>346.30709054544621</v>
      </c>
      <c r="AO554" s="2">
        <v>341.15280368947356</v>
      </c>
      <c r="AP554" s="2">
        <v>0</v>
      </c>
      <c r="AQ554" s="2">
        <v>5.1542868559726465</v>
      </c>
      <c r="AR554" s="2">
        <v>346.30709054544621</v>
      </c>
      <c r="AS554" s="2">
        <v>24577.52</v>
      </c>
      <c r="AT554" s="2">
        <v>0</v>
      </c>
      <c r="AU554" s="2">
        <v>371.32799999999997</v>
      </c>
      <c r="AV554" s="2">
        <v>24948.847999999998</v>
      </c>
      <c r="AW554" s="2">
        <v>341.15280368947356</v>
      </c>
      <c r="AX554" s="2">
        <v>0</v>
      </c>
      <c r="AY554" s="2">
        <v>5.1542868559726465</v>
      </c>
      <c r="AZ554" s="2">
        <v>346.30709054544621</v>
      </c>
      <c r="BA554" s="2">
        <v>1736.1607332561</v>
      </c>
      <c r="BB554" s="2">
        <v>0</v>
      </c>
      <c r="BC554" s="2">
        <v>26.230681238730398</v>
      </c>
      <c r="BD554" s="2">
        <v>1762.3914144948303</v>
      </c>
      <c r="BE554" s="2">
        <v>1736.1607332561</v>
      </c>
      <c r="BF554" s="2">
        <v>0</v>
      </c>
      <c r="BG554" s="2">
        <v>26.230681238730398</v>
      </c>
      <c r="BH554" s="2">
        <v>1762.3914144948303</v>
      </c>
      <c r="BI554" s="2">
        <v>125077.45703200001</v>
      </c>
      <c r="BJ554" s="2">
        <v>0</v>
      </c>
      <c r="BK554" s="2">
        <v>1889.7253248</v>
      </c>
      <c r="BL554" s="2">
        <v>126967.1823568</v>
      </c>
      <c r="BM554" s="2">
        <v>1736.1607332561</v>
      </c>
      <c r="BN554" s="2">
        <v>0</v>
      </c>
      <c r="BO554" s="2">
        <v>26.230681238730398</v>
      </c>
      <c r="BP554" s="2">
        <v>1762.3914144948303</v>
      </c>
      <c r="BQ554" s="2" t="s">
        <v>96</v>
      </c>
      <c r="BR554" s="1">
        <v>1.4999999999999999E-2</v>
      </c>
      <c r="BS554" s="1">
        <v>3.5000000000000003E-2</v>
      </c>
      <c r="BT554" s="1">
        <v>0.26500000000000001</v>
      </c>
      <c r="BU554" s="2">
        <v>460.82850000000002</v>
      </c>
      <c r="BV554" s="2">
        <v>1075.2665000000002</v>
      </c>
      <c r="BW554" s="2">
        <v>8141.3035000000009</v>
      </c>
      <c r="BX554" s="2">
        <v>460.82850000000002</v>
      </c>
      <c r="BY554" s="2">
        <v>460.82850000000002</v>
      </c>
      <c r="BZ554" s="2">
        <v>460.82850000000002</v>
      </c>
      <c r="CA554" s="2">
        <v>1075.2665000000002</v>
      </c>
      <c r="CB554" s="2">
        <v>8141.3035000000009</v>
      </c>
      <c r="CC554" s="2">
        <v>460.82850000000002</v>
      </c>
      <c r="CD554" s="2">
        <v>460.82850000000002</v>
      </c>
      <c r="CE554" s="1">
        <f t="shared" si="8"/>
        <v>1.4999999999999999E-2</v>
      </c>
    </row>
    <row r="555" spans="1:83" ht="13.5" customHeight="1">
      <c r="A555" s="3" t="s">
        <v>520</v>
      </c>
      <c r="B555" t="s">
        <v>1361</v>
      </c>
      <c r="C555" s="9" t="s">
        <v>2164</v>
      </c>
      <c r="D555" s="3" t="s">
        <v>989</v>
      </c>
      <c r="E555" s="3" t="s">
        <v>990</v>
      </c>
      <c r="F555" s="3" t="s">
        <v>836</v>
      </c>
      <c r="G555" s="3" t="s">
        <v>100</v>
      </c>
      <c r="H555" s="3" t="s">
        <v>89</v>
      </c>
      <c r="I555" s="3" t="s">
        <v>90</v>
      </c>
      <c r="J555" s="3" t="s">
        <v>991</v>
      </c>
      <c r="K555" s="3" t="s">
        <v>92</v>
      </c>
      <c r="L555" s="3" t="s">
        <v>93</v>
      </c>
      <c r="M555" s="3" t="s">
        <v>94</v>
      </c>
      <c r="N555" s="2">
        <v>5000000</v>
      </c>
      <c r="O555" s="2">
        <v>3237843.41</v>
      </c>
      <c r="P555" s="10">
        <v>1</v>
      </c>
      <c r="Q555" s="2">
        <v>5000000</v>
      </c>
      <c r="R555" s="2">
        <v>3237843.41</v>
      </c>
      <c r="S555" s="3" t="s">
        <v>94</v>
      </c>
      <c r="T555" s="2">
        <v>639908.36</v>
      </c>
      <c r="U555" s="2">
        <v>639908.36</v>
      </c>
      <c r="V555" s="2">
        <v>9667.9500000000007</v>
      </c>
      <c r="W555" s="11">
        <v>1</v>
      </c>
      <c r="X555" s="2">
        <v>639908.36</v>
      </c>
      <c r="Y555" s="2">
        <v>639908.36</v>
      </c>
      <c r="Z555" s="2">
        <v>9667.9500000000007</v>
      </c>
      <c r="AA555" s="12">
        <v>4.9000000000000002E-2</v>
      </c>
      <c r="AB555" s="13">
        <v>44601</v>
      </c>
      <c r="AC555" s="13">
        <v>44500</v>
      </c>
      <c r="AD555" s="2">
        <v>1</v>
      </c>
      <c r="AE555" s="2">
        <v>5</v>
      </c>
      <c r="AF555" s="3" t="s">
        <v>95</v>
      </c>
      <c r="AG555" s="2">
        <v>0</v>
      </c>
      <c r="AH555" s="3" t="s">
        <v>95</v>
      </c>
      <c r="AI555" s="3" t="s">
        <v>95</v>
      </c>
      <c r="AJ555" s="2">
        <v>1</v>
      </c>
      <c r="AK555" s="2">
        <v>7105.8929011009404</v>
      </c>
      <c r="AL555" s="2">
        <v>0</v>
      </c>
      <c r="AM555" s="2">
        <v>107.3582118433315</v>
      </c>
      <c r="AN555" s="2">
        <v>7213.2511129442719</v>
      </c>
      <c r="AO555" s="2">
        <v>7105.8929011009404</v>
      </c>
      <c r="AP555" s="2">
        <v>0</v>
      </c>
      <c r="AQ555" s="2">
        <v>107.3582118433315</v>
      </c>
      <c r="AR555" s="2">
        <v>7213.2511129442719</v>
      </c>
      <c r="AS555" s="2">
        <v>511926.68800000008</v>
      </c>
      <c r="AT555" s="2">
        <v>0</v>
      </c>
      <c r="AU555" s="2">
        <v>7734.36</v>
      </c>
      <c r="AV555" s="2">
        <v>519661.04800000001</v>
      </c>
      <c r="AW555" s="2">
        <v>7105.8929011009404</v>
      </c>
      <c r="AX555" s="2">
        <v>0</v>
      </c>
      <c r="AY555" s="2">
        <v>107.3582118433315</v>
      </c>
      <c r="AZ555" s="2">
        <v>7213.2511129442719</v>
      </c>
      <c r="BA555" s="2">
        <v>36162.5995629928</v>
      </c>
      <c r="BB555" s="2">
        <v>0</v>
      </c>
      <c r="BC555" s="2">
        <v>546.35667589189836</v>
      </c>
      <c r="BD555" s="2">
        <v>36708.956238884697</v>
      </c>
      <c r="BE555" s="2">
        <v>36162.5995629928</v>
      </c>
      <c r="BF555" s="2">
        <v>0</v>
      </c>
      <c r="BG555" s="2">
        <v>546.35667589189836</v>
      </c>
      <c r="BH555" s="2">
        <v>36708.956238884697</v>
      </c>
      <c r="BI555" s="2">
        <v>2605246.1079008006</v>
      </c>
      <c r="BJ555" s="2">
        <v>0</v>
      </c>
      <c r="BK555" s="2">
        <v>39360.931475999998</v>
      </c>
      <c r="BL555" s="2">
        <v>2644607.0393767999</v>
      </c>
      <c r="BM555" s="2">
        <v>36162.5995629928</v>
      </c>
      <c r="BN555" s="2">
        <v>0</v>
      </c>
      <c r="BO555" s="2">
        <v>546.35667589189836</v>
      </c>
      <c r="BP555" s="2">
        <v>36708.956238884697</v>
      </c>
      <c r="BQ555" s="2" t="s">
        <v>96</v>
      </c>
      <c r="BR555" s="1">
        <v>1.4999999999999999E-2</v>
      </c>
      <c r="BS555" s="1">
        <v>3.5000000000000003E-2</v>
      </c>
      <c r="BT555" s="1">
        <v>0.26500000000000001</v>
      </c>
      <c r="BU555" s="2">
        <v>9598.625399999999</v>
      </c>
      <c r="BV555" s="2">
        <v>22396.792600000001</v>
      </c>
      <c r="BW555" s="2">
        <v>169575.71540000002</v>
      </c>
      <c r="BX555" s="2">
        <v>9598.625399999999</v>
      </c>
      <c r="BY555" s="2">
        <v>9598.625399999999</v>
      </c>
      <c r="BZ555" s="2">
        <v>9598.625399999999</v>
      </c>
      <c r="CA555" s="2">
        <v>22396.792600000001</v>
      </c>
      <c r="CB555" s="2">
        <v>169575.71540000002</v>
      </c>
      <c r="CC555" s="2">
        <v>9598.625399999999</v>
      </c>
      <c r="CD555" s="2">
        <v>9598.625399999999</v>
      </c>
      <c r="CE555" s="1">
        <f t="shared" si="8"/>
        <v>1.4999999999999999E-2</v>
      </c>
    </row>
    <row r="556" spans="1:83" ht="13.5" customHeight="1">
      <c r="A556" s="3" t="s">
        <v>520</v>
      </c>
      <c r="B556" t="s">
        <v>1362</v>
      </c>
      <c r="C556" s="9" t="s">
        <v>2165</v>
      </c>
      <c r="D556" s="3" t="s">
        <v>1010</v>
      </c>
      <c r="E556" s="3" t="s">
        <v>1011</v>
      </c>
      <c r="F556" s="3" t="s">
        <v>836</v>
      </c>
      <c r="G556" s="3" t="s">
        <v>100</v>
      </c>
      <c r="H556" s="3" t="s">
        <v>89</v>
      </c>
      <c r="I556" s="3" t="s">
        <v>90</v>
      </c>
      <c r="J556" s="3" t="s">
        <v>1012</v>
      </c>
      <c r="K556" s="3" t="s">
        <v>92</v>
      </c>
      <c r="L556" s="3" t="s">
        <v>93</v>
      </c>
      <c r="M556" s="3" t="s">
        <v>94</v>
      </c>
      <c r="N556" s="2">
        <v>5000000</v>
      </c>
      <c r="O556" s="2">
        <v>4576045.49</v>
      </c>
      <c r="P556" s="10">
        <v>1</v>
      </c>
      <c r="Q556" s="2">
        <v>5000000</v>
      </c>
      <c r="R556" s="2">
        <v>4576045.49</v>
      </c>
      <c r="S556" s="3" t="s">
        <v>94</v>
      </c>
      <c r="T556" s="2">
        <v>176866.28</v>
      </c>
      <c r="U556" s="2">
        <v>176866.28</v>
      </c>
      <c r="V556" s="2">
        <v>2672.15</v>
      </c>
      <c r="W556" s="11">
        <v>1</v>
      </c>
      <c r="X556" s="2">
        <v>176866.28</v>
      </c>
      <c r="Y556" s="2">
        <v>176866.28</v>
      </c>
      <c r="Z556" s="2">
        <v>2672.15</v>
      </c>
      <c r="AA556" s="12">
        <v>4.9000000000000002E-2</v>
      </c>
      <c r="AB556" s="13">
        <v>44601</v>
      </c>
      <c r="AC556" s="13">
        <v>44500</v>
      </c>
      <c r="AD556" s="2">
        <v>1</v>
      </c>
      <c r="AE556" s="2">
        <v>5</v>
      </c>
      <c r="AF556" s="3" t="s">
        <v>95</v>
      </c>
      <c r="AG556" s="2">
        <v>0</v>
      </c>
      <c r="AH556" s="3" t="s">
        <v>95</v>
      </c>
      <c r="AI556" s="3" t="s">
        <v>95</v>
      </c>
      <c r="AJ556" s="2">
        <v>1</v>
      </c>
      <c r="AK556" s="2">
        <v>1964.0200410823377</v>
      </c>
      <c r="AL556" s="2">
        <v>0</v>
      </c>
      <c r="AM556" s="2">
        <v>29.673017110882682</v>
      </c>
      <c r="AN556" s="2">
        <v>1993.6930581932204</v>
      </c>
      <c r="AO556" s="2">
        <v>1964.0200410823377</v>
      </c>
      <c r="AP556" s="2">
        <v>0</v>
      </c>
      <c r="AQ556" s="2">
        <v>29.673017110882682</v>
      </c>
      <c r="AR556" s="2">
        <v>1993.6930581932204</v>
      </c>
      <c r="AS556" s="2">
        <v>141493.024</v>
      </c>
      <c r="AT556" s="2">
        <v>0</v>
      </c>
      <c r="AU556" s="2">
        <v>2137.7199999999998</v>
      </c>
      <c r="AV556" s="2">
        <v>143630.74400000001</v>
      </c>
      <c r="AW556" s="2">
        <v>1964.0200410823377</v>
      </c>
      <c r="AX556" s="2">
        <v>0</v>
      </c>
      <c r="AY556" s="2">
        <v>29.673017110882682</v>
      </c>
      <c r="AZ556" s="2">
        <v>1993.6930581932204</v>
      </c>
      <c r="BA556" s="2">
        <v>9995.0943910721253</v>
      </c>
      <c r="BB556" s="2">
        <v>0</v>
      </c>
      <c r="BC556" s="2">
        <v>151.00895137899306</v>
      </c>
      <c r="BD556" s="2">
        <v>10146.103342451119</v>
      </c>
      <c r="BE556" s="2">
        <v>9995.0943910721253</v>
      </c>
      <c r="BF556" s="2">
        <v>0</v>
      </c>
      <c r="BG556" s="2">
        <v>151.00895137899306</v>
      </c>
      <c r="BH556" s="2">
        <v>10146.103342451119</v>
      </c>
      <c r="BI556" s="2">
        <v>720072.14843840001</v>
      </c>
      <c r="BJ556" s="2">
        <v>0</v>
      </c>
      <c r="BK556" s="2">
        <v>10879.070851999999</v>
      </c>
      <c r="BL556" s="2">
        <v>730951.21929040004</v>
      </c>
      <c r="BM556" s="2">
        <v>9995.0943910721253</v>
      </c>
      <c r="BN556" s="2">
        <v>0</v>
      </c>
      <c r="BO556" s="2">
        <v>151.00895137899306</v>
      </c>
      <c r="BP556" s="2">
        <v>10146.103342451119</v>
      </c>
      <c r="BQ556" s="2" t="s">
        <v>96</v>
      </c>
      <c r="BR556" s="1">
        <v>1.4999999999999999E-2</v>
      </c>
      <c r="BS556" s="1">
        <v>3.5000000000000003E-2</v>
      </c>
      <c r="BT556" s="1">
        <v>0.26500000000000001</v>
      </c>
      <c r="BU556" s="2">
        <v>2652.9942000000001</v>
      </c>
      <c r="BV556" s="2">
        <v>6190.3198000000002</v>
      </c>
      <c r="BW556" s="2">
        <v>46869.564200000001</v>
      </c>
      <c r="BX556" s="2">
        <v>2652.9942000000001</v>
      </c>
      <c r="BY556" s="2">
        <v>2652.9942000000001</v>
      </c>
      <c r="BZ556" s="2">
        <v>2652.9942000000001</v>
      </c>
      <c r="CA556" s="2">
        <v>6190.3198000000002</v>
      </c>
      <c r="CB556" s="2">
        <v>46869.564200000001</v>
      </c>
      <c r="CC556" s="2">
        <v>2652.9942000000001</v>
      </c>
      <c r="CD556" s="2">
        <v>2652.9942000000001</v>
      </c>
      <c r="CE556" s="1">
        <f t="shared" si="8"/>
        <v>1.5000000000000001E-2</v>
      </c>
    </row>
    <row r="557" spans="1:83" ht="13.5" customHeight="1">
      <c r="A557" s="3" t="s">
        <v>520</v>
      </c>
      <c r="B557" t="s">
        <v>1363</v>
      </c>
      <c r="C557" s="9" t="s">
        <v>2166</v>
      </c>
      <c r="D557" s="3" t="s">
        <v>1010</v>
      </c>
      <c r="E557" s="3" t="s">
        <v>1011</v>
      </c>
      <c r="F557" s="3" t="s">
        <v>836</v>
      </c>
      <c r="G557" s="3" t="s">
        <v>100</v>
      </c>
      <c r="H557" s="3" t="s">
        <v>89</v>
      </c>
      <c r="I557" s="3" t="s">
        <v>90</v>
      </c>
      <c r="J557" s="3" t="s">
        <v>1012</v>
      </c>
      <c r="K557" s="3" t="s">
        <v>92</v>
      </c>
      <c r="L557" s="3" t="s">
        <v>93</v>
      </c>
      <c r="M557" s="3" t="s">
        <v>94</v>
      </c>
      <c r="N557" s="2">
        <v>5000000</v>
      </c>
      <c r="O557" s="2">
        <v>4576045.49</v>
      </c>
      <c r="P557" s="10">
        <v>1</v>
      </c>
      <c r="Q557" s="2">
        <v>5000000</v>
      </c>
      <c r="R557" s="2">
        <v>4576045.49</v>
      </c>
      <c r="S557" s="3" t="s">
        <v>94</v>
      </c>
      <c r="T557" s="2">
        <v>66862.880000000005</v>
      </c>
      <c r="U557" s="2">
        <v>66862.880000000005</v>
      </c>
      <c r="V557" s="2">
        <v>1010.19</v>
      </c>
      <c r="W557" s="11">
        <v>1</v>
      </c>
      <c r="X557" s="2">
        <v>66862.880000000005</v>
      </c>
      <c r="Y557" s="2">
        <v>66862.880000000005</v>
      </c>
      <c r="Z557" s="2">
        <v>1010.19</v>
      </c>
      <c r="AA557" s="12">
        <v>4.9000000000000002E-2</v>
      </c>
      <c r="AB557" s="13">
        <v>44601</v>
      </c>
      <c r="AC557" s="13">
        <v>44500</v>
      </c>
      <c r="AD557" s="2">
        <v>1</v>
      </c>
      <c r="AE557" s="2">
        <v>5</v>
      </c>
      <c r="AF557" s="3" t="s">
        <v>95</v>
      </c>
      <c r="AG557" s="2">
        <v>0</v>
      </c>
      <c r="AH557" s="3" t="s">
        <v>95</v>
      </c>
      <c r="AI557" s="3" t="s">
        <v>95</v>
      </c>
      <c r="AJ557" s="2">
        <v>1</v>
      </c>
      <c r="AK557" s="2">
        <v>742.4820396770001</v>
      </c>
      <c r="AL557" s="2">
        <v>0</v>
      </c>
      <c r="AM557" s="2">
        <v>11.21770303135774</v>
      </c>
      <c r="AN557" s="2">
        <v>753.6997427083578</v>
      </c>
      <c r="AO557" s="2">
        <v>742.4820396770001</v>
      </c>
      <c r="AP557" s="2">
        <v>0</v>
      </c>
      <c r="AQ557" s="2">
        <v>11.21770303135774</v>
      </c>
      <c r="AR557" s="2">
        <v>753.6997427083578</v>
      </c>
      <c r="AS557" s="2">
        <v>53490.304000000004</v>
      </c>
      <c r="AT557" s="2">
        <v>0</v>
      </c>
      <c r="AU557" s="2">
        <v>808.15199999999993</v>
      </c>
      <c r="AV557" s="2">
        <v>54298.456000000006</v>
      </c>
      <c r="AW557" s="2">
        <v>742.4820396770001</v>
      </c>
      <c r="AX557" s="2">
        <v>0</v>
      </c>
      <c r="AY557" s="2">
        <v>11.21770303135774</v>
      </c>
      <c r="AZ557" s="2">
        <v>753.6997427083578</v>
      </c>
      <c r="BA557" s="2">
        <v>3778.5653481202212</v>
      </c>
      <c r="BB557" s="2">
        <v>0</v>
      </c>
      <c r="BC557" s="2">
        <v>57.088012496882676</v>
      </c>
      <c r="BD557" s="2">
        <v>3835.6533606171038</v>
      </c>
      <c r="BE557" s="2">
        <v>3778.5653481202212</v>
      </c>
      <c r="BF557" s="2">
        <v>0</v>
      </c>
      <c r="BG557" s="2">
        <v>57.088012496882676</v>
      </c>
      <c r="BH557" s="2">
        <v>3835.6533606171038</v>
      </c>
      <c r="BI557" s="2">
        <v>272217.50608640001</v>
      </c>
      <c r="BJ557" s="2">
        <v>0</v>
      </c>
      <c r="BK557" s="2">
        <v>4112.7663431999999</v>
      </c>
      <c r="BL557" s="2">
        <v>276330.27242960007</v>
      </c>
      <c r="BM557" s="2">
        <v>3778.5653481202212</v>
      </c>
      <c r="BN557" s="2">
        <v>0</v>
      </c>
      <c r="BO557" s="2">
        <v>57.088012496882676</v>
      </c>
      <c r="BP557" s="2">
        <v>3835.6533606171038</v>
      </c>
      <c r="BQ557" s="2" t="s">
        <v>96</v>
      </c>
      <c r="BR557" s="1">
        <v>1.4999999999999999E-2</v>
      </c>
      <c r="BS557" s="1">
        <v>3.5000000000000003E-2</v>
      </c>
      <c r="BT557" s="1">
        <v>0.26500000000000001</v>
      </c>
      <c r="BU557" s="2">
        <v>1002.9432</v>
      </c>
      <c r="BV557" s="2">
        <v>2340.2008000000005</v>
      </c>
      <c r="BW557" s="2">
        <v>17718.663200000003</v>
      </c>
      <c r="BX557" s="2">
        <v>1002.9432</v>
      </c>
      <c r="BY557" s="2">
        <v>1002.9432</v>
      </c>
      <c r="BZ557" s="2">
        <v>1002.9432</v>
      </c>
      <c r="CA557" s="2">
        <v>2340.2008000000005</v>
      </c>
      <c r="CB557" s="2">
        <v>17718.663200000003</v>
      </c>
      <c r="CC557" s="2">
        <v>1002.9432</v>
      </c>
      <c r="CD557" s="2">
        <v>1002.9432</v>
      </c>
      <c r="CE557" s="1">
        <f t="shared" si="8"/>
        <v>1.4999999999999999E-2</v>
      </c>
    </row>
    <row r="558" spans="1:83" ht="13.5" customHeight="1">
      <c r="A558" s="3" t="s">
        <v>520</v>
      </c>
      <c r="B558" t="s">
        <v>1364</v>
      </c>
      <c r="C558" s="9" t="s">
        <v>2167</v>
      </c>
      <c r="D558" s="3" t="s">
        <v>1261</v>
      </c>
      <c r="E558" s="3" t="s">
        <v>1262</v>
      </c>
      <c r="F558" s="3" t="s">
        <v>836</v>
      </c>
      <c r="G558" s="3" t="s">
        <v>100</v>
      </c>
      <c r="H558" s="3" t="s">
        <v>89</v>
      </c>
      <c r="I558" s="3" t="s">
        <v>90</v>
      </c>
      <c r="J558" s="3" t="s">
        <v>1263</v>
      </c>
      <c r="K558" s="3" t="s">
        <v>92</v>
      </c>
      <c r="L558" s="3" t="s">
        <v>93</v>
      </c>
      <c r="M558" s="3" t="s">
        <v>94</v>
      </c>
      <c r="N558" s="2">
        <v>5000000</v>
      </c>
      <c r="O558" s="2">
        <v>1934889.41</v>
      </c>
      <c r="P558" s="10">
        <v>1</v>
      </c>
      <c r="Q558" s="2">
        <v>5000000</v>
      </c>
      <c r="R558" s="2">
        <v>1934889.41</v>
      </c>
      <c r="S558" s="3" t="s">
        <v>94</v>
      </c>
      <c r="T558" s="2">
        <v>1193550.45</v>
      </c>
      <c r="U558" s="2">
        <v>1193550.45</v>
      </c>
      <c r="V558" s="2">
        <v>17870.099999999999</v>
      </c>
      <c r="W558" s="11">
        <v>1</v>
      </c>
      <c r="X558" s="2">
        <v>1193550.45</v>
      </c>
      <c r="Y558" s="2">
        <v>1193550.45</v>
      </c>
      <c r="Z558" s="2">
        <v>17870.099999999999</v>
      </c>
      <c r="AA558" s="12">
        <v>4.9000000000000002E-2</v>
      </c>
      <c r="AB558" s="13">
        <v>44601</v>
      </c>
      <c r="AC558" s="13">
        <v>44500</v>
      </c>
      <c r="AD558" s="2">
        <v>1</v>
      </c>
      <c r="AE558" s="2">
        <v>5</v>
      </c>
      <c r="AF558" s="3" t="s">
        <v>95</v>
      </c>
      <c r="AG558" s="2">
        <v>0</v>
      </c>
      <c r="AH558" s="3" t="s">
        <v>95</v>
      </c>
      <c r="AI558" s="3" t="s">
        <v>95</v>
      </c>
      <c r="AJ558" s="2">
        <v>1</v>
      </c>
      <c r="AK558" s="2">
        <v>13253.837892914591</v>
      </c>
      <c r="AL558" s="2">
        <v>0</v>
      </c>
      <c r="AM558" s="2">
        <v>198.43937768208545</v>
      </c>
      <c r="AN558" s="2">
        <v>13452.277270596676</v>
      </c>
      <c r="AO558" s="2">
        <v>13253.837892914591</v>
      </c>
      <c r="AP558" s="2">
        <v>0</v>
      </c>
      <c r="AQ558" s="2">
        <v>198.43937768208545</v>
      </c>
      <c r="AR558" s="2">
        <v>13452.277270596676</v>
      </c>
      <c r="AS558" s="2">
        <v>954840.36</v>
      </c>
      <c r="AT558" s="2">
        <v>0</v>
      </c>
      <c r="AU558" s="2">
        <v>14296.079999999998</v>
      </c>
      <c r="AV558" s="2">
        <v>969136.44000000006</v>
      </c>
      <c r="AW558" s="2">
        <v>13253.837892914591</v>
      </c>
      <c r="AX558" s="2">
        <v>0</v>
      </c>
      <c r="AY558" s="2">
        <v>198.43937768208545</v>
      </c>
      <c r="AZ558" s="2">
        <v>13452.277270596676</v>
      </c>
      <c r="BA558" s="2">
        <v>67450.106420831653</v>
      </c>
      <c r="BB558" s="2">
        <v>0</v>
      </c>
      <c r="BC558" s="2">
        <v>1009.8778369619012</v>
      </c>
      <c r="BD558" s="2">
        <v>68459.984257793549</v>
      </c>
      <c r="BE558" s="2">
        <v>67450.106420831653</v>
      </c>
      <c r="BF558" s="2">
        <v>0</v>
      </c>
      <c r="BG558" s="2">
        <v>1009.8778369619012</v>
      </c>
      <c r="BH558" s="2">
        <v>68459.984257793549</v>
      </c>
      <c r="BI558" s="2">
        <v>4859278.076076</v>
      </c>
      <c r="BJ558" s="2">
        <v>0</v>
      </c>
      <c r="BK558" s="2">
        <v>72754.180727999992</v>
      </c>
      <c r="BL558" s="2">
        <v>4932032.2568040006</v>
      </c>
      <c r="BM558" s="2">
        <v>67450.106420831653</v>
      </c>
      <c r="BN558" s="2">
        <v>0</v>
      </c>
      <c r="BO558" s="2">
        <v>1009.8778369619012</v>
      </c>
      <c r="BP558" s="2">
        <v>68459.984257793549</v>
      </c>
      <c r="BQ558" s="2" t="s">
        <v>96</v>
      </c>
      <c r="BR558" s="1">
        <v>1.4999999999999999E-2</v>
      </c>
      <c r="BS558" s="1">
        <v>3.5000000000000003E-2</v>
      </c>
      <c r="BT558" s="1">
        <v>0.26500000000000001</v>
      </c>
      <c r="BU558" s="2">
        <v>17903.256749999997</v>
      </c>
      <c r="BV558" s="2">
        <v>41774.265750000006</v>
      </c>
      <c r="BW558" s="2">
        <v>316290.86924999999</v>
      </c>
      <c r="BX558" s="2">
        <v>17903.256749999997</v>
      </c>
      <c r="BY558" s="2">
        <v>17903.256749999997</v>
      </c>
      <c r="BZ558" s="2">
        <v>17903.256749999997</v>
      </c>
      <c r="CA558" s="2">
        <v>41774.265750000006</v>
      </c>
      <c r="CB558" s="2">
        <v>316290.86924999999</v>
      </c>
      <c r="CC558" s="2">
        <v>17903.256749999997</v>
      </c>
      <c r="CD558" s="2">
        <v>17903.256749999997</v>
      </c>
      <c r="CE558" s="1">
        <f t="shared" si="8"/>
        <v>1.4999999999999998E-2</v>
      </c>
    </row>
    <row r="559" spans="1:83" ht="13.5" customHeight="1">
      <c r="A559" s="3" t="s">
        <v>520</v>
      </c>
      <c r="B559" t="s">
        <v>1365</v>
      </c>
      <c r="C559" s="9" t="s">
        <v>2168</v>
      </c>
      <c r="D559" s="3" t="s">
        <v>1261</v>
      </c>
      <c r="E559" s="3" t="s">
        <v>1262</v>
      </c>
      <c r="F559" s="3" t="s">
        <v>836</v>
      </c>
      <c r="G559" s="3" t="s">
        <v>100</v>
      </c>
      <c r="H559" s="3" t="s">
        <v>89</v>
      </c>
      <c r="I559" s="3" t="s">
        <v>90</v>
      </c>
      <c r="J559" s="3" t="s">
        <v>1263</v>
      </c>
      <c r="K559" s="3" t="s">
        <v>92</v>
      </c>
      <c r="L559" s="3" t="s">
        <v>93</v>
      </c>
      <c r="M559" s="3" t="s">
        <v>94</v>
      </c>
      <c r="N559" s="2">
        <v>5000000</v>
      </c>
      <c r="O559" s="2">
        <v>1934889.41</v>
      </c>
      <c r="P559" s="10">
        <v>1</v>
      </c>
      <c r="Q559" s="2">
        <v>5000000</v>
      </c>
      <c r="R559" s="2">
        <v>1934889.41</v>
      </c>
      <c r="S559" s="3" t="s">
        <v>94</v>
      </c>
      <c r="T559" s="2">
        <v>267208.19</v>
      </c>
      <c r="U559" s="2">
        <v>267208.19</v>
      </c>
      <c r="V559" s="2">
        <v>4000.7</v>
      </c>
      <c r="W559" s="11">
        <v>1</v>
      </c>
      <c r="X559" s="2">
        <v>267208.19</v>
      </c>
      <c r="Y559" s="2">
        <v>267208.19</v>
      </c>
      <c r="Z559" s="2">
        <v>4000.7</v>
      </c>
      <c r="AA559" s="12">
        <v>4.9000000000000002E-2</v>
      </c>
      <c r="AB559" s="13">
        <v>44601</v>
      </c>
      <c r="AC559" s="13">
        <v>44500</v>
      </c>
      <c r="AD559" s="2">
        <v>1</v>
      </c>
      <c r="AE559" s="2">
        <v>5</v>
      </c>
      <c r="AF559" s="3" t="s">
        <v>95</v>
      </c>
      <c r="AG559" s="2">
        <v>0</v>
      </c>
      <c r="AH559" s="3" t="s">
        <v>95</v>
      </c>
      <c r="AI559" s="3" t="s">
        <v>95</v>
      </c>
      <c r="AJ559" s="2">
        <v>1</v>
      </c>
      <c r="AK559" s="2">
        <v>2967.2260891184969</v>
      </c>
      <c r="AL559" s="2">
        <v>0</v>
      </c>
      <c r="AM559" s="2">
        <v>44.425963944953821</v>
      </c>
      <c r="AN559" s="2">
        <v>3011.6520530634507</v>
      </c>
      <c r="AO559" s="2">
        <v>2967.2260891184969</v>
      </c>
      <c r="AP559" s="2">
        <v>0</v>
      </c>
      <c r="AQ559" s="2">
        <v>44.425963944953821</v>
      </c>
      <c r="AR559" s="2">
        <v>3011.6520530634507</v>
      </c>
      <c r="AS559" s="2">
        <v>213766.552</v>
      </c>
      <c r="AT559" s="2">
        <v>0</v>
      </c>
      <c r="AU559" s="2">
        <v>3200.5599999999995</v>
      </c>
      <c r="AV559" s="2">
        <v>216967.11199999999</v>
      </c>
      <c r="AW559" s="2">
        <v>2967.2260891184969</v>
      </c>
      <c r="AX559" s="2">
        <v>0</v>
      </c>
      <c r="AY559" s="2">
        <v>44.425963944953821</v>
      </c>
      <c r="AZ559" s="2">
        <v>3011.6520530634507</v>
      </c>
      <c r="BA559" s="2">
        <v>15100.510290132943</v>
      </c>
      <c r="BB559" s="2">
        <v>0</v>
      </c>
      <c r="BC559" s="2">
        <v>226.08817311226451</v>
      </c>
      <c r="BD559" s="2">
        <v>15326.598463245207</v>
      </c>
      <c r="BE559" s="2">
        <v>15100.510290132943</v>
      </c>
      <c r="BF559" s="2">
        <v>0</v>
      </c>
      <c r="BG559" s="2">
        <v>226.08817311226451</v>
      </c>
      <c r="BH559" s="2">
        <v>15326.598463245207</v>
      </c>
      <c r="BI559" s="2">
        <v>1087879.3597832001</v>
      </c>
      <c r="BJ559" s="2">
        <v>0</v>
      </c>
      <c r="BK559" s="2">
        <v>16287.969895999999</v>
      </c>
      <c r="BL559" s="2">
        <v>1104167.3296792</v>
      </c>
      <c r="BM559" s="2">
        <v>15100.510290132943</v>
      </c>
      <c r="BN559" s="2">
        <v>0</v>
      </c>
      <c r="BO559" s="2">
        <v>226.08817311226451</v>
      </c>
      <c r="BP559" s="2">
        <v>15326.598463245207</v>
      </c>
      <c r="BQ559" s="2" t="s">
        <v>96</v>
      </c>
      <c r="BR559" s="1">
        <v>1.4999999999999999E-2</v>
      </c>
      <c r="BS559" s="1">
        <v>3.5000000000000003E-2</v>
      </c>
      <c r="BT559" s="1">
        <v>0.26500000000000001</v>
      </c>
      <c r="BU559" s="2">
        <v>4008.1228499999997</v>
      </c>
      <c r="BV559" s="2">
        <v>9352.2866500000018</v>
      </c>
      <c r="BW559" s="2">
        <v>70810.17035</v>
      </c>
      <c r="BX559" s="2">
        <v>4008.1228499999997</v>
      </c>
      <c r="BY559" s="2">
        <v>4008.1228499999997</v>
      </c>
      <c r="BZ559" s="2">
        <v>4008.1228499999997</v>
      </c>
      <c r="CA559" s="2">
        <v>9352.2866500000018</v>
      </c>
      <c r="CB559" s="2">
        <v>70810.17035</v>
      </c>
      <c r="CC559" s="2">
        <v>4008.1228499999997</v>
      </c>
      <c r="CD559" s="2">
        <v>4008.1228499999997</v>
      </c>
      <c r="CE559" s="1">
        <f t="shared" si="8"/>
        <v>1.4999999999999999E-2</v>
      </c>
    </row>
    <row r="560" spans="1:83" ht="13.5" customHeight="1">
      <c r="A560" s="3" t="s">
        <v>520</v>
      </c>
      <c r="B560" t="s">
        <v>1366</v>
      </c>
      <c r="C560" s="9" t="s">
        <v>2169</v>
      </c>
      <c r="D560" s="3" t="s">
        <v>1367</v>
      </c>
      <c r="E560" s="3" t="s">
        <v>1368</v>
      </c>
      <c r="F560" s="3" t="s">
        <v>836</v>
      </c>
      <c r="G560" s="3" t="s">
        <v>100</v>
      </c>
      <c r="H560" s="3" t="s">
        <v>89</v>
      </c>
      <c r="I560" s="3" t="s">
        <v>90</v>
      </c>
      <c r="J560" s="3" t="s">
        <v>1369</v>
      </c>
      <c r="K560" s="3" t="s">
        <v>92</v>
      </c>
      <c r="L560" s="3" t="s">
        <v>93</v>
      </c>
      <c r="M560" s="3" t="s">
        <v>94</v>
      </c>
      <c r="N560" s="2">
        <v>10000000</v>
      </c>
      <c r="O560" s="2">
        <v>0</v>
      </c>
      <c r="P560" s="10">
        <v>1</v>
      </c>
      <c r="Q560" s="2">
        <v>10000000</v>
      </c>
      <c r="R560" s="2">
        <v>0</v>
      </c>
      <c r="S560" s="3" t="s">
        <v>94</v>
      </c>
      <c r="T560" s="2">
        <v>5000000</v>
      </c>
      <c r="U560" s="2">
        <v>5000000</v>
      </c>
      <c r="V560" s="2">
        <v>123250</v>
      </c>
      <c r="W560" s="11">
        <v>1</v>
      </c>
      <c r="X560" s="2">
        <v>5000000</v>
      </c>
      <c r="Y560" s="2">
        <v>5000000</v>
      </c>
      <c r="Z560" s="2">
        <v>123250</v>
      </c>
      <c r="AA560" s="12">
        <v>5.0999999999999997E-2</v>
      </c>
      <c r="AB560" s="13">
        <v>44665</v>
      </c>
      <c r="AC560" s="13">
        <v>44500</v>
      </c>
      <c r="AD560" s="2">
        <v>1</v>
      </c>
      <c r="AE560" s="2">
        <v>5</v>
      </c>
      <c r="AF560" s="3" t="s">
        <v>95</v>
      </c>
      <c r="AG560" s="2">
        <v>0</v>
      </c>
      <c r="AH560" s="3" t="s">
        <v>95</v>
      </c>
      <c r="AI560" s="3" t="s">
        <v>95</v>
      </c>
      <c r="AJ560" s="2">
        <v>1</v>
      </c>
      <c r="AK560" s="2">
        <v>55522.738451963189</v>
      </c>
      <c r="AL560" s="2">
        <v>0</v>
      </c>
      <c r="AM560" s="2">
        <v>1368.6355028408925</v>
      </c>
      <c r="AN560" s="2">
        <v>56891.373954804083</v>
      </c>
      <c r="AO560" s="2">
        <v>55522.738451963189</v>
      </c>
      <c r="AP560" s="2">
        <v>0</v>
      </c>
      <c r="AQ560" s="2">
        <v>1368.6355028408925</v>
      </c>
      <c r="AR560" s="2">
        <v>56891.373954804083</v>
      </c>
      <c r="AS560" s="2">
        <v>4000000</v>
      </c>
      <c r="AT560" s="2">
        <v>0</v>
      </c>
      <c r="AU560" s="2">
        <v>98599.999999999985</v>
      </c>
      <c r="AV560" s="2">
        <v>4098600</v>
      </c>
      <c r="AW560" s="2">
        <v>55522.738451963189</v>
      </c>
      <c r="AX560" s="2">
        <v>0</v>
      </c>
      <c r="AY560" s="2">
        <v>1368.6355028408925</v>
      </c>
      <c r="AZ560" s="2">
        <v>56891.373954804083</v>
      </c>
      <c r="BA560" s="2">
        <v>282560.76825588587</v>
      </c>
      <c r="BB560" s="2">
        <v>0</v>
      </c>
      <c r="BC560" s="2">
        <v>6965.1229375075864</v>
      </c>
      <c r="BD560" s="2">
        <v>289525.89119339344</v>
      </c>
      <c r="BE560" s="2">
        <v>282560.76825588587</v>
      </c>
      <c r="BF560" s="2">
        <v>0</v>
      </c>
      <c r="BG560" s="2">
        <v>6965.1229375075864</v>
      </c>
      <c r="BH560" s="2">
        <v>289525.89119339344</v>
      </c>
      <c r="BI560" s="2">
        <v>20356400</v>
      </c>
      <c r="BJ560" s="2">
        <v>0</v>
      </c>
      <c r="BK560" s="2">
        <v>501785.25999999995</v>
      </c>
      <c r="BL560" s="2">
        <v>20858185.260000002</v>
      </c>
      <c r="BM560" s="2">
        <v>282560.76825588587</v>
      </c>
      <c r="BN560" s="2">
        <v>0</v>
      </c>
      <c r="BO560" s="2">
        <v>6965.1229375075864</v>
      </c>
      <c r="BP560" s="2">
        <v>289525.89119339344</v>
      </c>
      <c r="BQ560" s="2" t="s">
        <v>96</v>
      </c>
      <c r="BR560" s="1">
        <v>1.4999999999999999E-2</v>
      </c>
      <c r="BS560" s="1">
        <v>3.5000000000000003E-2</v>
      </c>
      <c r="BT560" s="1">
        <v>0.26500000000000001</v>
      </c>
      <c r="BU560" s="2">
        <v>75000</v>
      </c>
      <c r="BV560" s="2">
        <v>175000.00000000003</v>
      </c>
      <c r="BW560" s="2">
        <v>1325000</v>
      </c>
      <c r="BX560" s="2">
        <v>75000</v>
      </c>
      <c r="BY560" s="2">
        <v>75000</v>
      </c>
      <c r="BZ560" s="2">
        <v>75000</v>
      </c>
      <c r="CA560" s="2">
        <v>175000.00000000003</v>
      </c>
      <c r="CB560" s="2">
        <v>1325000</v>
      </c>
      <c r="CC560" s="2">
        <v>75000</v>
      </c>
      <c r="CD560" s="2">
        <v>75000</v>
      </c>
      <c r="CE560" s="1">
        <f t="shared" si="8"/>
        <v>1.4999999999999999E-2</v>
      </c>
    </row>
    <row r="561" spans="1:83" ht="13.5" customHeight="1">
      <c r="A561" s="3" t="s">
        <v>520</v>
      </c>
      <c r="B561" t="s">
        <v>1370</v>
      </c>
      <c r="C561" s="9" t="s">
        <v>2170</v>
      </c>
      <c r="D561" s="3" t="s">
        <v>1298</v>
      </c>
      <c r="E561" s="3" t="s">
        <v>1299</v>
      </c>
      <c r="F561" s="3" t="s">
        <v>836</v>
      </c>
      <c r="G561" s="3" t="s">
        <v>100</v>
      </c>
      <c r="H561" s="3" t="s">
        <v>89</v>
      </c>
      <c r="I561" s="3" t="s">
        <v>90</v>
      </c>
      <c r="J561" s="3" t="s">
        <v>1300</v>
      </c>
      <c r="K561" s="3" t="s">
        <v>92</v>
      </c>
      <c r="L561" s="3" t="s">
        <v>93</v>
      </c>
      <c r="M561" s="3" t="s">
        <v>94</v>
      </c>
      <c r="N561" s="2">
        <v>5000000</v>
      </c>
      <c r="O561" s="2">
        <v>4415306.2699999996</v>
      </c>
      <c r="P561" s="10">
        <v>1</v>
      </c>
      <c r="Q561" s="2">
        <v>5000000</v>
      </c>
      <c r="R561" s="2">
        <v>4415306.2699999996</v>
      </c>
      <c r="S561" s="3" t="s">
        <v>94</v>
      </c>
      <c r="T561" s="2">
        <v>72463.990000000005</v>
      </c>
      <c r="U561" s="2">
        <v>72463.990000000005</v>
      </c>
      <c r="V561" s="2">
        <v>1084.95</v>
      </c>
      <c r="W561" s="11">
        <v>1</v>
      </c>
      <c r="X561" s="2">
        <v>72463.990000000005</v>
      </c>
      <c r="Y561" s="2">
        <v>72463.990000000005</v>
      </c>
      <c r="Z561" s="2">
        <v>1084.95</v>
      </c>
      <c r="AA561" s="12">
        <v>4.9000000000000002E-2</v>
      </c>
      <c r="AB561" s="13">
        <v>44601</v>
      </c>
      <c r="AC561" s="13">
        <v>44500</v>
      </c>
      <c r="AD561" s="2">
        <v>1</v>
      </c>
      <c r="AE561" s="2">
        <v>5</v>
      </c>
      <c r="AF561" s="3" t="s">
        <v>95</v>
      </c>
      <c r="AG561" s="2">
        <v>0</v>
      </c>
      <c r="AH561" s="3" t="s">
        <v>95</v>
      </c>
      <c r="AI561" s="3" t="s">
        <v>95</v>
      </c>
      <c r="AJ561" s="2">
        <v>1</v>
      </c>
      <c r="AK561" s="2">
        <v>804.67983279113525</v>
      </c>
      <c r="AL561" s="2">
        <v>0</v>
      </c>
      <c r="AM561" s="2">
        <v>12.047879016691493</v>
      </c>
      <c r="AN561" s="2">
        <v>816.72771180782672</v>
      </c>
      <c r="AO561" s="2">
        <v>804.67983279113525</v>
      </c>
      <c r="AP561" s="2">
        <v>0</v>
      </c>
      <c r="AQ561" s="2">
        <v>12.047879016691493</v>
      </c>
      <c r="AR561" s="2">
        <v>816.72771180782672</v>
      </c>
      <c r="AS561" s="2">
        <v>57971.192000000003</v>
      </c>
      <c r="AT561" s="2">
        <v>0</v>
      </c>
      <c r="AU561" s="2">
        <v>867.95999999999992</v>
      </c>
      <c r="AV561" s="2">
        <v>58839.152000000002</v>
      </c>
      <c r="AW561" s="2">
        <v>804.67983279113525</v>
      </c>
      <c r="AX561" s="2">
        <v>0</v>
      </c>
      <c r="AY561" s="2">
        <v>12.047879016691493</v>
      </c>
      <c r="AZ561" s="2">
        <v>816.72771180782672</v>
      </c>
      <c r="BA561" s="2">
        <v>4095.0961370573664</v>
      </c>
      <c r="BB561" s="2">
        <v>0</v>
      </c>
      <c r="BC561" s="2">
        <v>61.312861103844675</v>
      </c>
      <c r="BD561" s="2">
        <v>4156.4089981612115</v>
      </c>
      <c r="BE561" s="2">
        <v>4095.0961370573664</v>
      </c>
      <c r="BF561" s="2">
        <v>0</v>
      </c>
      <c r="BG561" s="2">
        <v>61.312861103844675</v>
      </c>
      <c r="BH561" s="2">
        <v>4156.4089981612115</v>
      </c>
      <c r="BI561" s="2">
        <v>295021.19320720003</v>
      </c>
      <c r="BJ561" s="2">
        <v>0</v>
      </c>
      <c r="BK561" s="2">
        <v>4417.1352360000001</v>
      </c>
      <c r="BL561" s="2">
        <v>299438.32844320004</v>
      </c>
      <c r="BM561" s="2">
        <v>4095.0961370573664</v>
      </c>
      <c r="BN561" s="2">
        <v>0</v>
      </c>
      <c r="BO561" s="2">
        <v>61.312861103844675</v>
      </c>
      <c r="BP561" s="2">
        <v>4156.4089981612115</v>
      </c>
      <c r="BQ561" s="2" t="s">
        <v>96</v>
      </c>
      <c r="BR561" s="1">
        <v>1.4999999999999999E-2</v>
      </c>
      <c r="BS561" s="1">
        <v>3.5000000000000003E-2</v>
      </c>
      <c r="BT561" s="1">
        <v>0.26500000000000001</v>
      </c>
      <c r="BU561" s="2">
        <v>1086.95985</v>
      </c>
      <c r="BV561" s="2">
        <v>2536.2396500000004</v>
      </c>
      <c r="BW561" s="2">
        <v>19202.957350000001</v>
      </c>
      <c r="BX561" s="2">
        <v>1086.95985</v>
      </c>
      <c r="BY561" s="2">
        <v>1086.95985</v>
      </c>
      <c r="BZ561" s="2">
        <v>1086.95985</v>
      </c>
      <c r="CA561" s="2">
        <v>2536.2396500000004</v>
      </c>
      <c r="CB561" s="2">
        <v>19202.957350000001</v>
      </c>
      <c r="CC561" s="2">
        <v>1086.95985</v>
      </c>
      <c r="CD561" s="2">
        <v>1086.95985</v>
      </c>
      <c r="CE561" s="1">
        <f t="shared" si="8"/>
        <v>1.4999999999999998E-2</v>
      </c>
    </row>
    <row r="562" spans="1:83" ht="13.5" customHeight="1">
      <c r="A562" s="3" t="s">
        <v>520</v>
      </c>
      <c r="B562" t="s">
        <v>1371</v>
      </c>
      <c r="C562" s="9" t="s">
        <v>2171</v>
      </c>
      <c r="D562" s="3" t="s">
        <v>1367</v>
      </c>
      <c r="E562" s="3" t="s">
        <v>1368</v>
      </c>
      <c r="F562" s="3" t="s">
        <v>836</v>
      </c>
      <c r="G562" s="3" t="s">
        <v>100</v>
      </c>
      <c r="H562" s="3" t="s">
        <v>89</v>
      </c>
      <c r="I562" s="3" t="s">
        <v>90</v>
      </c>
      <c r="J562" s="3" t="s">
        <v>1369</v>
      </c>
      <c r="K562" s="3" t="s">
        <v>92</v>
      </c>
      <c r="L562" s="3" t="s">
        <v>93</v>
      </c>
      <c r="M562" s="3" t="s">
        <v>94</v>
      </c>
      <c r="N562" s="2">
        <v>10000000</v>
      </c>
      <c r="O562" s="2">
        <v>0</v>
      </c>
      <c r="P562" s="10">
        <v>1</v>
      </c>
      <c r="Q562" s="2">
        <v>10000000</v>
      </c>
      <c r="R562" s="2">
        <v>0</v>
      </c>
      <c r="S562" s="3" t="s">
        <v>94</v>
      </c>
      <c r="T562" s="2">
        <v>5000000</v>
      </c>
      <c r="U562" s="2">
        <v>5000000</v>
      </c>
      <c r="V562" s="2">
        <v>123250</v>
      </c>
      <c r="W562" s="11">
        <v>1</v>
      </c>
      <c r="X562" s="2">
        <v>5000000</v>
      </c>
      <c r="Y562" s="2">
        <v>5000000</v>
      </c>
      <c r="Z562" s="2">
        <v>123250</v>
      </c>
      <c r="AA562" s="12">
        <v>5.0999999999999997E-2</v>
      </c>
      <c r="AB562" s="13">
        <v>44665</v>
      </c>
      <c r="AC562" s="13">
        <v>44500</v>
      </c>
      <c r="AD562" s="2">
        <v>1</v>
      </c>
      <c r="AE562" s="2">
        <v>5</v>
      </c>
      <c r="AF562" s="3" t="s">
        <v>95</v>
      </c>
      <c r="AG562" s="2">
        <v>0</v>
      </c>
      <c r="AH562" s="3" t="s">
        <v>95</v>
      </c>
      <c r="AI562" s="3" t="s">
        <v>95</v>
      </c>
      <c r="AJ562" s="2">
        <v>1</v>
      </c>
      <c r="AK562" s="2">
        <v>55522.738451963189</v>
      </c>
      <c r="AL562" s="2">
        <v>0</v>
      </c>
      <c r="AM562" s="2">
        <v>1368.6355028408925</v>
      </c>
      <c r="AN562" s="2">
        <v>56891.373954804083</v>
      </c>
      <c r="AO562" s="2">
        <v>55522.738451963189</v>
      </c>
      <c r="AP562" s="2">
        <v>0</v>
      </c>
      <c r="AQ562" s="2">
        <v>1368.6355028408925</v>
      </c>
      <c r="AR562" s="2">
        <v>56891.373954804083</v>
      </c>
      <c r="AS562" s="2">
        <v>4000000</v>
      </c>
      <c r="AT562" s="2">
        <v>0</v>
      </c>
      <c r="AU562" s="2">
        <v>98599.999999999985</v>
      </c>
      <c r="AV562" s="2">
        <v>4098600</v>
      </c>
      <c r="AW562" s="2">
        <v>55522.738451963189</v>
      </c>
      <c r="AX562" s="2">
        <v>0</v>
      </c>
      <c r="AY562" s="2">
        <v>1368.6355028408925</v>
      </c>
      <c r="AZ562" s="2">
        <v>56891.373954804083</v>
      </c>
      <c r="BA562" s="2">
        <v>282560.76825588587</v>
      </c>
      <c r="BB562" s="2">
        <v>0</v>
      </c>
      <c r="BC562" s="2">
        <v>6965.1229375075864</v>
      </c>
      <c r="BD562" s="2">
        <v>289525.89119339344</v>
      </c>
      <c r="BE562" s="2">
        <v>282560.76825588587</v>
      </c>
      <c r="BF562" s="2">
        <v>0</v>
      </c>
      <c r="BG562" s="2">
        <v>6965.1229375075864</v>
      </c>
      <c r="BH562" s="2">
        <v>289525.89119339344</v>
      </c>
      <c r="BI562" s="2">
        <v>20356400</v>
      </c>
      <c r="BJ562" s="2">
        <v>0</v>
      </c>
      <c r="BK562" s="2">
        <v>501785.25999999995</v>
      </c>
      <c r="BL562" s="2">
        <v>20858185.260000002</v>
      </c>
      <c r="BM562" s="2">
        <v>282560.76825588587</v>
      </c>
      <c r="BN562" s="2">
        <v>0</v>
      </c>
      <c r="BO562" s="2">
        <v>6965.1229375075864</v>
      </c>
      <c r="BP562" s="2">
        <v>289525.89119339344</v>
      </c>
      <c r="BQ562" s="2" t="s">
        <v>96</v>
      </c>
      <c r="BR562" s="1">
        <v>1.4999999999999999E-2</v>
      </c>
      <c r="BS562" s="1">
        <v>3.5000000000000003E-2</v>
      </c>
      <c r="BT562" s="1">
        <v>0.26500000000000001</v>
      </c>
      <c r="BU562" s="2">
        <v>75000</v>
      </c>
      <c r="BV562" s="2">
        <v>175000.00000000003</v>
      </c>
      <c r="BW562" s="2">
        <v>1325000</v>
      </c>
      <c r="BX562" s="2">
        <v>75000</v>
      </c>
      <c r="BY562" s="2">
        <v>75000</v>
      </c>
      <c r="BZ562" s="2">
        <v>75000</v>
      </c>
      <c r="CA562" s="2">
        <v>175000.00000000003</v>
      </c>
      <c r="CB562" s="2">
        <v>1325000</v>
      </c>
      <c r="CC562" s="2">
        <v>75000</v>
      </c>
      <c r="CD562" s="2">
        <v>75000</v>
      </c>
      <c r="CE562" s="1">
        <f t="shared" si="8"/>
        <v>1.4999999999999999E-2</v>
      </c>
    </row>
    <row r="563" spans="1:83" ht="13.5" customHeight="1">
      <c r="A563" s="3" t="s">
        <v>520</v>
      </c>
      <c r="B563" t="s">
        <v>1372</v>
      </c>
      <c r="C563" s="9" t="s">
        <v>2172</v>
      </c>
      <c r="D563" s="3" t="s">
        <v>1373</v>
      </c>
      <c r="E563" s="3" t="s">
        <v>1374</v>
      </c>
      <c r="F563" s="3" t="s">
        <v>836</v>
      </c>
      <c r="G563" s="3" t="s">
        <v>100</v>
      </c>
      <c r="H563" s="3" t="s">
        <v>89</v>
      </c>
      <c r="I563" s="3" t="s">
        <v>90</v>
      </c>
      <c r="J563" s="3" t="s">
        <v>1375</v>
      </c>
      <c r="K563" s="3" t="s">
        <v>92</v>
      </c>
      <c r="L563" s="3" t="s">
        <v>93</v>
      </c>
      <c r="M563" s="3" t="s">
        <v>94</v>
      </c>
      <c r="N563" s="2">
        <v>10000000</v>
      </c>
      <c r="O563" s="2">
        <v>66526.36</v>
      </c>
      <c r="P563" s="10">
        <v>1</v>
      </c>
      <c r="Q563" s="2">
        <v>10000000</v>
      </c>
      <c r="R563" s="2">
        <v>66526.36</v>
      </c>
      <c r="S563" s="3" t="s">
        <v>94</v>
      </c>
      <c r="T563" s="2">
        <v>4387795.42</v>
      </c>
      <c r="U563" s="2">
        <v>4387795.42</v>
      </c>
      <c r="V563" s="2">
        <v>108159.16</v>
      </c>
      <c r="W563" s="11">
        <v>1</v>
      </c>
      <c r="X563" s="2">
        <v>4387795.42</v>
      </c>
      <c r="Y563" s="2">
        <v>4387795.42</v>
      </c>
      <c r="Z563" s="2">
        <v>108159.16</v>
      </c>
      <c r="AA563" s="12">
        <v>5.0999999999999997E-2</v>
      </c>
      <c r="AB563" s="13">
        <v>44665</v>
      </c>
      <c r="AC563" s="13">
        <v>44500</v>
      </c>
      <c r="AD563" s="2">
        <v>1</v>
      </c>
      <c r="AE563" s="2">
        <v>5</v>
      </c>
      <c r="AF563" s="3" t="s">
        <v>95</v>
      </c>
      <c r="AG563" s="2">
        <v>0</v>
      </c>
      <c r="AH563" s="3" t="s">
        <v>95</v>
      </c>
      <c r="AI563" s="3" t="s">
        <v>95</v>
      </c>
      <c r="AJ563" s="2">
        <v>1</v>
      </c>
      <c r="AK563" s="2">
        <v>48724.483497076391</v>
      </c>
      <c r="AL563" s="2">
        <v>0</v>
      </c>
      <c r="AM563" s="2">
        <v>1201.0585503728078</v>
      </c>
      <c r="AN563" s="2">
        <v>49925.542047449198</v>
      </c>
      <c r="AO563" s="2">
        <v>48724.483497076391</v>
      </c>
      <c r="AP563" s="2">
        <v>0</v>
      </c>
      <c r="AQ563" s="2">
        <v>1201.0585503728078</v>
      </c>
      <c r="AR563" s="2">
        <v>49925.542047449198</v>
      </c>
      <c r="AS563" s="2">
        <v>3510236.3359999997</v>
      </c>
      <c r="AT563" s="2">
        <v>0</v>
      </c>
      <c r="AU563" s="2">
        <v>86527.327999999994</v>
      </c>
      <c r="AV563" s="2">
        <v>3596763.6639999999</v>
      </c>
      <c r="AW563" s="2">
        <v>48724.483497076391</v>
      </c>
      <c r="AX563" s="2">
        <v>0</v>
      </c>
      <c r="AY563" s="2">
        <v>1201.0585503728078</v>
      </c>
      <c r="AZ563" s="2">
        <v>49925.542047449198</v>
      </c>
      <c r="BA563" s="2">
        <v>247963.76896497147</v>
      </c>
      <c r="BB563" s="2">
        <v>0</v>
      </c>
      <c r="BC563" s="2">
        <v>6112.3070687022564</v>
      </c>
      <c r="BD563" s="2">
        <v>254076.07603367371</v>
      </c>
      <c r="BE563" s="2">
        <v>247963.76896497147</v>
      </c>
      <c r="BF563" s="2">
        <v>0</v>
      </c>
      <c r="BG563" s="2">
        <v>6112.3070687022564</v>
      </c>
      <c r="BH563" s="2">
        <v>254076.07603367371</v>
      </c>
      <c r="BI563" s="2">
        <v>17863943.7375376</v>
      </c>
      <c r="BJ563" s="2">
        <v>0</v>
      </c>
      <c r="BK563" s="2">
        <v>440346.22492479999</v>
      </c>
      <c r="BL563" s="2">
        <v>18304289.962462399</v>
      </c>
      <c r="BM563" s="2">
        <v>247963.76896497147</v>
      </c>
      <c r="BN563" s="2">
        <v>0</v>
      </c>
      <c r="BO563" s="2">
        <v>6112.3070687022564</v>
      </c>
      <c r="BP563" s="2">
        <v>254076.07603367371</v>
      </c>
      <c r="BQ563" s="2" t="s">
        <v>96</v>
      </c>
      <c r="BR563" s="1">
        <v>1.4999999999999999E-2</v>
      </c>
      <c r="BS563" s="1">
        <v>3.5000000000000003E-2</v>
      </c>
      <c r="BT563" s="1">
        <v>0.26500000000000001</v>
      </c>
      <c r="BU563" s="2">
        <v>65816.931299999997</v>
      </c>
      <c r="BV563" s="2">
        <v>153572.83970000001</v>
      </c>
      <c r="BW563" s="2">
        <v>1162765.7863</v>
      </c>
      <c r="BX563" s="2">
        <v>65816.931299999997</v>
      </c>
      <c r="BY563" s="2">
        <v>65816.931299999997</v>
      </c>
      <c r="BZ563" s="2">
        <v>65816.931299999997</v>
      </c>
      <c r="CA563" s="2">
        <v>153572.83970000001</v>
      </c>
      <c r="CB563" s="2">
        <v>1162765.7863</v>
      </c>
      <c r="CC563" s="2">
        <v>65816.931299999997</v>
      </c>
      <c r="CD563" s="2">
        <v>65816.931299999997</v>
      </c>
      <c r="CE563" s="1">
        <f t="shared" si="8"/>
        <v>1.4999999999999999E-2</v>
      </c>
    </row>
    <row r="564" spans="1:83" ht="13.5" customHeight="1">
      <c r="A564" s="3" t="s">
        <v>520</v>
      </c>
      <c r="B564" t="s">
        <v>1376</v>
      </c>
      <c r="C564" s="9" t="s">
        <v>2173</v>
      </c>
      <c r="D564" s="3" t="s">
        <v>976</v>
      </c>
      <c r="E564" s="3" t="s">
        <v>977</v>
      </c>
      <c r="F564" s="3" t="s">
        <v>836</v>
      </c>
      <c r="G564" s="3" t="s">
        <v>100</v>
      </c>
      <c r="H564" s="3" t="s">
        <v>89</v>
      </c>
      <c r="I564" s="3" t="s">
        <v>90</v>
      </c>
      <c r="J564" s="3" t="s">
        <v>978</v>
      </c>
      <c r="K564" s="3" t="s">
        <v>92</v>
      </c>
      <c r="L564" s="3" t="s">
        <v>93</v>
      </c>
      <c r="M564" s="3" t="s">
        <v>94</v>
      </c>
      <c r="N564" s="2">
        <v>5000000</v>
      </c>
      <c r="O564" s="2">
        <v>3750681.51</v>
      </c>
      <c r="P564" s="10">
        <v>1</v>
      </c>
      <c r="Q564" s="2">
        <v>5000000</v>
      </c>
      <c r="R564" s="2">
        <v>3750681.51</v>
      </c>
      <c r="S564" s="3" t="s">
        <v>94</v>
      </c>
      <c r="T564" s="2">
        <v>454550.49</v>
      </c>
      <c r="U564" s="2">
        <v>454550.49</v>
      </c>
      <c r="V564" s="2">
        <v>6805.63</v>
      </c>
      <c r="W564" s="11">
        <v>1</v>
      </c>
      <c r="X564" s="2">
        <v>454550.49</v>
      </c>
      <c r="Y564" s="2">
        <v>454550.49</v>
      </c>
      <c r="Z564" s="2">
        <v>6805.63</v>
      </c>
      <c r="AA564" s="12">
        <v>4.9000000000000002E-2</v>
      </c>
      <c r="AB564" s="13">
        <v>44601</v>
      </c>
      <c r="AC564" s="13">
        <v>44500</v>
      </c>
      <c r="AD564" s="2">
        <v>1</v>
      </c>
      <c r="AE564" s="2">
        <v>5</v>
      </c>
      <c r="AF564" s="3" t="s">
        <v>95</v>
      </c>
      <c r="AG564" s="2">
        <v>0</v>
      </c>
      <c r="AH564" s="3" t="s">
        <v>95</v>
      </c>
      <c r="AI564" s="3" t="s">
        <v>95</v>
      </c>
      <c r="AJ564" s="2">
        <v>1</v>
      </c>
      <c r="AK564" s="2">
        <v>5047.5775938963407</v>
      </c>
      <c r="AL564" s="2">
        <v>0</v>
      </c>
      <c r="AM564" s="2">
        <v>75.573442898166832</v>
      </c>
      <c r="AN564" s="2">
        <v>5123.1510367945075</v>
      </c>
      <c r="AO564" s="2">
        <v>5047.5775938963407</v>
      </c>
      <c r="AP564" s="2">
        <v>0</v>
      </c>
      <c r="AQ564" s="2">
        <v>75.573442898166832</v>
      </c>
      <c r="AR564" s="2">
        <v>5123.1510367945075</v>
      </c>
      <c r="AS564" s="2">
        <v>363640.39199999999</v>
      </c>
      <c r="AT564" s="2">
        <v>0</v>
      </c>
      <c r="AU564" s="2">
        <v>5444.5039999999999</v>
      </c>
      <c r="AV564" s="2">
        <v>369084.89600000001</v>
      </c>
      <c r="AW564" s="2">
        <v>5047.5775938963407</v>
      </c>
      <c r="AX564" s="2">
        <v>0</v>
      </c>
      <c r="AY564" s="2">
        <v>75.573442898166832</v>
      </c>
      <c r="AZ564" s="2">
        <v>5123.1510367945075</v>
      </c>
      <c r="BA564" s="2">
        <v>25687.627133097867</v>
      </c>
      <c r="BB564" s="2">
        <v>0</v>
      </c>
      <c r="BC564" s="2">
        <v>384.60080825306085</v>
      </c>
      <c r="BD564" s="2">
        <v>26072.227941350928</v>
      </c>
      <c r="BE564" s="2">
        <v>25687.627133097867</v>
      </c>
      <c r="BF564" s="2">
        <v>0</v>
      </c>
      <c r="BG564" s="2">
        <v>384.60080825306085</v>
      </c>
      <c r="BH564" s="2">
        <v>26072.227941350928</v>
      </c>
      <c r="BI564" s="2">
        <v>1850602.3189272</v>
      </c>
      <c r="BJ564" s="2">
        <v>0</v>
      </c>
      <c r="BK564" s="2">
        <v>27707.625306400001</v>
      </c>
      <c r="BL564" s="2">
        <v>1878309.9442336001</v>
      </c>
      <c r="BM564" s="2">
        <v>25687.627133097867</v>
      </c>
      <c r="BN564" s="2">
        <v>0</v>
      </c>
      <c r="BO564" s="2">
        <v>384.60080825306085</v>
      </c>
      <c r="BP564" s="2">
        <v>26072.227941350928</v>
      </c>
      <c r="BQ564" s="2" t="s">
        <v>96</v>
      </c>
      <c r="BR564" s="1">
        <v>1.4999999999999999E-2</v>
      </c>
      <c r="BS564" s="1">
        <v>3.5000000000000003E-2</v>
      </c>
      <c r="BT564" s="1">
        <v>0.26500000000000001</v>
      </c>
      <c r="BU564" s="2">
        <v>6818.2573499999999</v>
      </c>
      <c r="BV564" s="2">
        <v>15909.267150000001</v>
      </c>
      <c r="BW564" s="2">
        <v>120455.87985</v>
      </c>
      <c r="BX564" s="2">
        <v>6818.2573499999999</v>
      </c>
      <c r="BY564" s="2">
        <v>6818.2573499999999</v>
      </c>
      <c r="BZ564" s="2">
        <v>6818.2573499999999</v>
      </c>
      <c r="CA564" s="2">
        <v>15909.267150000001</v>
      </c>
      <c r="CB564" s="2">
        <v>120455.87985</v>
      </c>
      <c r="CC564" s="2">
        <v>6818.2573499999999</v>
      </c>
      <c r="CD564" s="2">
        <v>6818.2573499999999</v>
      </c>
      <c r="CE564" s="1">
        <f t="shared" si="8"/>
        <v>1.4999999999999999E-2</v>
      </c>
    </row>
    <row r="565" spans="1:83" ht="13.5" customHeight="1">
      <c r="A565" s="3" t="s">
        <v>520</v>
      </c>
      <c r="B565" t="s">
        <v>1377</v>
      </c>
      <c r="C565" s="9" t="s">
        <v>2174</v>
      </c>
      <c r="D565" s="3" t="s">
        <v>976</v>
      </c>
      <c r="E565" s="3" t="s">
        <v>977</v>
      </c>
      <c r="F565" s="3" t="s">
        <v>836</v>
      </c>
      <c r="G565" s="3" t="s">
        <v>100</v>
      </c>
      <c r="H565" s="3" t="s">
        <v>89</v>
      </c>
      <c r="I565" s="3" t="s">
        <v>90</v>
      </c>
      <c r="J565" s="3" t="s">
        <v>978</v>
      </c>
      <c r="K565" s="3" t="s">
        <v>92</v>
      </c>
      <c r="L565" s="3" t="s">
        <v>93</v>
      </c>
      <c r="M565" s="3" t="s">
        <v>94</v>
      </c>
      <c r="N565" s="2">
        <v>5000000</v>
      </c>
      <c r="O565" s="2">
        <v>3750681.51</v>
      </c>
      <c r="P565" s="10">
        <v>1</v>
      </c>
      <c r="Q565" s="2">
        <v>5000000</v>
      </c>
      <c r="R565" s="2">
        <v>3750681.51</v>
      </c>
      <c r="S565" s="3" t="s">
        <v>94</v>
      </c>
      <c r="T565" s="2">
        <v>183452.06</v>
      </c>
      <c r="U565" s="2">
        <v>183452.06</v>
      </c>
      <c r="V565" s="2">
        <v>2746.69</v>
      </c>
      <c r="W565" s="11">
        <v>1</v>
      </c>
      <c r="X565" s="2">
        <v>183452.06</v>
      </c>
      <c r="Y565" s="2">
        <v>183452.06</v>
      </c>
      <c r="Z565" s="2">
        <v>2746.69</v>
      </c>
      <c r="AA565" s="12">
        <v>4.9000000000000002E-2</v>
      </c>
      <c r="AB565" s="13">
        <v>44601</v>
      </c>
      <c r="AC565" s="13">
        <v>44500</v>
      </c>
      <c r="AD565" s="2">
        <v>1</v>
      </c>
      <c r="AE565" s="2">
        <v>5</v>
      </c>
      <c r="AF565" s="3" t="s">
        <v>95</v>
      </c>
      <c r="AG565" s="2">
        <v>0</v>
      </c>
      <c r="AH565" s="3" t="s">
        <v>95</v>
      </c>
      <c r="AI565" s="3" t="s">
        <v>95</v>
      </c>
      <c r="AJ565" s="2">
        <v>1</v>
      </c>
      <c r="AK565" s="2">
        <v>2037.1521491707713</v>
      </c>
      <c r="AL565" s="2">
        <v>0</v>
      </c>
      <c r="AM565" s="2">
        <v>30.500750095724548</v>
      </c>
      <c r="AN565" s="2">
        <v>2067.6528992664958</v>
      </c>
      <c r="AO565" s="2">
        <v>2037.1521491707713</v>
      </c>
      <c r="AP565" s="2">
        <v>0</v>
      </c>
      <c r="AQ565" s="2">
        <v>30.500750095724548</v>
      </c>
      <c r="AR565" s="2">
        <v>2067.6528992664958</v>
      </c>
      <c r="AS565" s="2">
        <v>146761.64799999999</v>
      </c>
      <c r="AT565" s="2">
        <v>0</v>
      </c>
      <c r="AU565" s="2">
        <v>2197.3519999999999</v>
      </c>
      <c r="AV565" s="2">
        <v>148959</v>
      </c>
      <c r="AW565" s="2">
        <v>2037.1521491707713</v>
      </c>
      <c r="AX565" s="2">
        <v>0</v>
      </c>
      <c r="AY565" s="2">
        <v>30.500750095724548</v>
      </c>
      <c r="AZ565" s="2">
        <v>2067.6528992664958</v>
      </c>
      <c r="BA565" s="2">
        <v>10367.271002344973</v>
      </c>
      <c r="BB565" s="2">
        <v>0</v>
      </c>
      <c r="BC565" s="2">
        <v>155.22136731215181</v>
      </c>
      <c r="BD565" s="2">
        <v>10522.492369657124</v>
      </c>
      <c r="BE565" s="2">
        <v>10367.271002344973</v>
      </c>
      <c r="BF565" s="2">
        <v>0</v>
      </c>
      <c r="BG565" s="2">
        <v>155.22136731215181</v>
      </c>
      <c r="BH565" s="2">
        <v>10522.492369657124</v>
      </c>
      <c r="BI565" s="2">
        <v>746884.7028367999</v>
      </c>
      <c r="BJ565" s="2">
        <v>0</v>
      </c>
      <c r="BK565" s="2">
        <v>11182.544063199999</v>
      </c>
      <c r="BL565" s="2">
        <v>758067.24690000003</v>
      </c>
      <c r="BM565" s="2">
        <v>10367.271002344973</v>
      </c>
      <c r="BN565" s="2">
        <v>0</v>
      </c>
      <c r="BO565" s="2">
        <v>155.22136731215181</v>
      </c>
      <c r="BP565" s="2">
        <v>10522.492369657124</v>
      </c>
      <c r="BQ565" s="2" t="s">
        <v>96</v>
      </c>
      <c r="BR565" s="1">
        <v>1.4999999999999999E-2</v>
      </c>
      <c r="BS565" s="1">
        <v>3.5000000000000003E-2</v>
      </c>
      <c r="BT565" s="1">
        <v>0.26500000000000001</v>
      </c>
      <c r="BU565" s="2">
        <v>2751.7808999999997</v>
      </c>
      <c r="BV565" s="2">
        <v>6420.8221000000003</v>
      </c>
      <c r="BW565" s="2">
        <v>48614.795900000005</v>
      </c>
      <c r="BX565" s="2">
        <v>2751.7808999999997</v>
      </c>
      <c r="BY565" s="2">
        <v>2751.7808999999997</v>
      </c>
      <c r="BZ565" s="2">
        <v>2751.7808999999997</v>
      </c>
      <c r="CA565" s="2">
        <v>6420.8221000000003</v>
      </c>
      <c r="CB565" s="2">
        <v>48614.795900000005</v>
      </c>
      <c r="CC565" s="2">
        <v>2751.7808999999997</v>
      </c>
      <c r="CD565" s="2">
        <v>2751.7808999999997</v>
      </c>
      <c r="CE565" s="1">
        <f t="shared" si="8"/>
        <v>1.4999999999999999E-2</v>
      </c>
    </row>
    <row r="566" spans="1:83" ht="13.5" customHeight="1">
      <c r="A566" s="3" t="s">
        <v>520</v>
      </c>
      <c r="B566" t="s">
        <v>1378</v>
      </c>
      <c r="C566" s="9" t="s">
        <v>2175</v>
      </c>
      <c r="D566" s="3" t="s">
        <v>1373</v>
      </c>
      <c r="E566" s="3" t="s">
        <v>1374</v>
      </c>
      <c r="F566" s="3" t="s">
        <v>836</v>
      </c>
      <c r="G566" s="3" t="s">
        <v>100</v>
      </c>
      <c r="H566" s="3" t="s">
        <v>89</v>
      </c>
      <c r="I566" s="3" t="s">
        <v>90</v>
      </c>
      <c r="J566" s="3" t="s">
        <v>1375</v>
      </c>
      <c r="K566" s="3" t="s">
        <v>92</v>
      </c>
      <c r="L566" s="3" t="s">
        <v>93</v>
      </c>
      <c r="M566" s="3" t="s">
        <v>94</v>
      </c>
      <c r="N566" s="2">
        <v>10000000</v>
      </c>
      <c r="O566" s="2">
        <v>66526.36</v>
      </c>
      <c r="P566" s="10">
        <v>1</v>
      </c>
      <c r="Q566" s="2">
        <v>10000000</v>
      </c>
      <c r="R566" s="2">
        <v>66526.36</v>
      </c>
      <c r="S566" s="3" t="s">
        <v>94</v>
      </c>
      <c r="T566" s="2">
        <v>638266.22</v>
      </c>
      <c r="U566" s="2">
        <v>638266.22</v>
      </c>
      <c r="V566" s="2">
        <v>15733.26</v>
      </c>
      <c r="W566" s="11">
        <v>1</v>
      </c>
      <c r="X566" s="2">
        <v>638266.22</v>
      </c>
      <c r="Y566" s="2">
        <v>638266.22</v>
      </c>
      <c r="Z566" s="2">
        <v>15733.26</v>
      </c>
      <c r="AA566" s="12">
        <v>5.0999999999999997E-2</v>
      </c>
      <c r="AB566" s="13">
        <v>44665</v>
      </c>
      <c r="AC566" s="13">
        <v>44500</v>
      </c>
      <c r="AD566" s="2">
        <v>1</v>
      </c>
      <c r="AE566" s="2">
        <v>5</v>
      </c>
      <c r="AF566" s="3" t="s">
        <v>95</v>
      </c>
      <c r="AG566" s="2">
        <v>0</v>
      </c>
      <c r="AH566" s="3" t="s">
        <v>95</v>
      </c>
      <c r="AI566" s="3" t="s">
        <v>95</v>
      </c>
      <c r="AJ566" s="2">
        <v>1</v>
      </c>
      <c r="AK566" s="2">
        <v>7087.6576791566386</v>
      </c>
      <c r="AL566" s="2">
        <v>0</v>
      </c>
      <c r="AM566" s="2">
        <v>174.71073599534685</v>
      </c>
      <c r="AN566" s="2">
        <v>7262.3684151519856</v>
      </c>
      <c r="AO566" s="2">
        <v>7087.6576791566386</v>
      </c>
      <c r="AP566" s="2">
        <v>0</v>
      </c>
      <c r="AQ566" s="2">
        <v>174.71073599534685</v>
      </c>
      <c r="AR566" s="2">
        <v>7262.3684151519856</v>
      </c>
      <c r="AS566" s="2">
        <v>510612.97600000002</v>
      </c>
      <c r="AT566" s="2">
        <v>0</v>
      </c>
      <c r="AU566" s="2">
        <v>12586.607999999998</v>
      </c>
      <c r="AV566" s="2">
        <v>523199.58399999997</v>
      </c>
      <c r="AW566" s="2">
        <v>7087.6576791566386</v>
      </c>
      <c r="AX566" s="2">
        <v>0</v>
      </c>
      <c r="AY566" s="2">
        <v>174.71073599534685</v>
      </c>
      <c r="AZ566" s="2">
        <v>7262.3684151519856</v>
      </c>
      <c r="BA566" s="2">
        <v>36069.798694996054</v>
      </c>
      <c r="BB566" s="2">
        <v>0</v>
      </c>
      <c r="BC566" s="2">
        <v>889.12040655391968</v>
      </c>
      <c r="BD566" s="2">
        <v>36958.919101549975</v>
      </c>
      <c r="BE566" s="2">
        <v>36069.798694996054</v>
      </c>
      <c r="BF566" s="2">
        <v>0</v>
      </c>
      <c r="BG566" s="2">
        <v>889.12040655391968</v>
      </c>
      <c r="BH566" s="2">
        <v>36958.919101549975</v>
      </c>
      <c r="BI566" s="2">
        <v>2598560.4961616001</v>
      </c>
      <c r="BJ566" s="2">
        <v>0</v>
      </c>
      <c r="BK566" s="2">
        <v>64054.506772799992</v>
      </c>
      <c r="BL566" s="2">
        <v>2662615.0029344</v>
      </c>
      <c r="BM566" s="2">
        <v>36069.798694996054</v>
      </c>
      <c r="BN566" s="2">
        <v>0</v>
      </c>
      <c r="BO566" s="2">
        <v>889.12040655391968</v>
      </c>
      <c r="BP566" s="2">
        <v>36958.919101549975</v>
      </c>
      <c r="BQ566" s="2" t="s">
        <v>96</v>
      </c>
      <c r="BR566" s="1">
        <v>1.4999999999999999E-2</v>
      </c>
      <c r="BS566" s="1">
        <v>3.5000000000000003E-2</v>
      </c>
      <c r="BT566" s="1">
        <v>0.26500000000000001</v>
      </c>
      <c r="BU566" s="2">
        <v>9573.9933000000001</v>
      </c>
      <c r="BV566" s="2">
        <v>22339.3177</v>
      </c>
      <c r="BW566" s="2">
        <v>169140.54829999999</v>
      </c>
      <c r="BX566" s="2">
        <v>9573.9933000000001</v>
      </c>
      <c r="BY566" s="2">
        <v>9573.9933000000001</v>
      </c>
      <c r="BZ566" s="2">
        <v>9573.9933000000001</v>
      </c>
      <c r="CA566" s="2">
        <v>22339.3177</v>
      </c>
      <c r="CB566" s="2">
        <v>169140.54829999999</v>
      </c>
      <c r="CC566" s="2">
        <v>9573.9933000000001</v>
      </c>
      <c r="CD566" s="2">
        <v>9573.9933000000001</v>
      </c>
      <c r="CE566" s="1">
        <f t="shared" si="8"/>
        <v>1.5000000000000001E-2</v>
      </c>
    </row>
    <row r="567" spans="1:83" ht="13.5" customHeight="1">
      <c r="A567" s="3" t="s">
        <v>520</v>
      </c>
      <c r="B567" t="s">
        <v>1379</v>
      </c>
      <c r="C567" s="9" t="s">
        <v>2176</v>
      </c>
      <c r="D567" s="3" t="s">
        <v>1066</v>
      </c>
      <c r="E567" s="3" t="s">
        <v>1067</v>
      </c>
      <c r="F567" s="3" t="s">
        <v>836</v>
      </c>
      <c r="G567" s="3" t="s">
        <v>100</v>
      </c>
      <c r="H567" s="3" t="s">
        <v>89</v>
      </c>
      <c r="I567" s="3" t="s">
        <v>90</v>
      </c>
      <c r="J567" s="3" t="s">
        <v>1068</v>
      </c>
      <c r="K567" s="3" t="s">
        <v>92</v>
      </c>
      <c r="L567" s="3" t="s">
        <v>93</v>
      </c>
      <c r="M567" s="3" t="s">
        <v>94</v>
      </c>
      <c r="N567" s="2">
        <v>5000000</v>
      </c>
      <c r="O567" s="2">
        <v>4388754.08</v>
      </c>
      <c r="P567" s="10">
        <v>1</v>
      </c>
      <c r="Q567" s="2">
        <v>5000000</v>
      </c>
      <c r="R567" s="2">
        <v>4388754.08</v>
      </c>
      <c r="S567" s="3" t="s">
        <v>94</v>
      </c>
      <c r="T567" s="2">
        <v>114137.27</v>
      </c>
      <c r="U567" s="2">
        <v>114137.27</v>
      </c>
      <c r="V567" s="2">
        <v>1708.89</v>
      </c>
      <c r="W567" s="11">
        <v>1</v>
      </c>
      <c r="X567" s="2">
        <v>114137.27</v>
      </c>
      <c r="Y567" s="2">
        <v>114137.27</v>
      </c>
      <c r="Z567" s="2">
        <v>1708.89</v>
      </c>
      <c r="AA567" s="12">
        <v>4.9000000000000002E-2</v>
      </c>
      <c r="AB567" s="13">
        <v>44601</v>
      </c>
      <c r="AC567" s="13">
        <v>44500</v>
      </c>
      <c r="AD567" s="2">
        <v>1</v>
      </c>
      <c r="AE567" s="2">
        <v>5</v>
      </c>
      <c r="AF567" s="3" t="s">
        <v>95</v>
      </c>
      <c r="AG567" s="2">
        <v>0</v>
      </c>
      <c r="AH567" s="3" t="s">
        <v>95</v>
      </c>
      <c r="AI567" s="3" t="s">
        <v>95</v>
      </c>
      <c r="AJ567" s="2">
        <v>1</v>
      </c>
      <c r="AK567" s="2">
        <v>1267.4427579662208</v>
      </c>
      <c r="AL567" s="2">
        <v>0</v>
      </c>
      <c r="AM567" s="2">
        <v>18.976450502635075</v>
      </c>
      <c r="AN567" s="2">
        <v>1286.4192084688559</v>
      </c>
      <c r="AO567" s="2">
        <v>1267.4427579662208</v>
      </c>
      <c r="AP567" s="2">
        <v>0</v>
      </c>
      <c r="AQ567" s="2">
        <v>18.976450502635075</v>
      </c>
      <c r="AR567" s="2">
        <v>1286.4192084688559</v>
      </c>
      <c r="AS567" s="2">
        <v>91309.815999999992</v>
      </c>
      <c r="AT567" s="2">
        <v>0</v>
      </c>
      <c r="AU567" s="2">
        <v>1367.1119999999999</v>
      </c>
      <c r="AV567" s="2">
        <v>92676.927999999985</v>
      </c>
      <c r="AW567" s="2">
        <v>1267.4427579662208</v>
      </c>
      <c r="AX567" s="2">
        <v>0</v>
      </c>
      <c r="AY567" s="2">
        <v>18.976450502635075</v>
      </c>
      <c r="AZ567" s="2">
        <v>1286.4192084688559</v>
      </c>
      <c r="BA567" s="2">
        <v>6450.1429395658943</v>
      </c>
      <c r="BB567" s="2">
        <v>0</v>
      </c>
      <c r="BC567" s="2">
        <v>96.573054252960162</v>
      </c>
      <c r="BD567" s="2">
        <v>6546.7159938188552</v>
      </c>
      <c r="BE567" s="2">
        <v>6450.1429395658943</v>
      </c>
      <c r="BF567" s="2">
        <v>0</v>
      </c>
      <c r="BG567" s="2">
        <v>96.573054252960162</v>
      </c>
      <c r="BH567" s="2">
        <v>6546.7159938188552</v>
      </c>
      <c r="BI567" s="2">
        <v>464684.7846056</v>
      </c>
      <c r="BJ567" s="2">
        <v>0</v>
      </c>
      <c r="BK567" s="2">
        <v>6957.3696791999992</v>
      </c>
      <c r="BL567" s="2">
        <v>471642.15428479994</v>
      </c>
      <c r="BM567" s="2">
        <v>6450.1429395658943</v>
      </c>
      <c r="BN567" s="2">
        <v>0</v>
      </c>
      <c r="BO567" s="2">
        <v>96.573054252960162</v>
      </c>
      <c r="BP567" s="2">
        <v>6546.7159938188552</v>
      </c>
      <c r="BQ567" s="2" t="s">
        <v>96</v>
      </c>
      <c r="BR567" s="1">
        <v>1.4999999999999999E-2</v>
      </c>
      <c r="BS567" s="1">
        <v>3.5000000000000003E-2</v>
      </c>
      <c r="BT567" s="1">
        <v>0.26500000000000001</v>
      </c>
      <c r="BU567" s="2">
        <v>1712.0590500000001</v>
      </c>
      <c r="BV567" s="2">
        <v>3994.8044500000005</v>
      </c>
      <c r="BW567" s="2">
        <v>30246.376550000001</v>
      </c>
      <c r="BX567" s="2">
        <v>1712.0590500000001</v>
      </c>
      <c r="BY567" s="2">
        <v>1712.0590500000001</v>
      </c>
      <c r="BZ567" s="2">
        <v>1712.0590500000001</v>
      </c>
      <c r="CA567" s="2">
        <v>3994.8044500000005</v>
      </c>
      <c r="CB567" s="2">
        <v>30246.376550000001</v>
      </c>
      <c r="CC567" s="2">
        <v>1712.0590500000001</v>
      </c>
      <c r="CD567" s="2">
        <v>1712.0590500000001</v>
      </c>
      <c r="CE567" s="1">
        <f t="shared" si="8"/>
        <v>1.4999999999999999E-2</v>
      </c>
    </row>
    <row r="568" spans="1:83" ht="13.5" customHeight="1">
      <c r="A568" s="3" t="s">
        <v>520</v>
      </c>
      <c r="B568" t="s">
        <v>1380</v>
      </c>
      <c r="C568" s="9" t="s">
        <v>2177</v>
      </c>
      <c r="D568" s="3" t="s">
        <v>1066</v>
      </c>
      <c r="E568" s="3" t="s">
        <v>1067</v>
      </c>
      <c r="F568" s="3" t="s">
        <v>836</v>
      </c>
      <c r="G568" s="3" t="s">
        <v>100</v>
      </c>
      <c r="H568" s="3" t="s">
        <v>89</v>
      </c>
      <c r="I568" s="3" t="s">
        <v>90</v>
      </c>
      <c r="J568" s="3" t="s">
        <v>1068</v>
      </c>
      <c r="K568" s="3" t="s">
        <v>92</v>
      </c>
      <c r="L568" s="3" t="s">
        <v>93</v>
      </c>
      <c r="M568" s="3" t="s">
        <v>94</v>
      </c>
      <c r="N568" s="2">
        <v>5000000</v>
      </c>
      <c r="O568" s="2">
        <v>4388754.08</v>
      </c>
      <c r="P568" s="10">
        <v>1</v>
      </c>
      <c r="Q568" s="2">
        <v>5000000</v>
      </c>
      <c r="R568" s="2">
        <v>4388754.08</v>
      </c>
      <c r="S568" s="3" t="s">
        <v>94</v>
      </c>
      <c r="T568" s="2">
        <v>22632.83</v>
      </c>
      <c r="U568" s="2">
        <v>22632.83</v>
      </c>
      <c r="V568" s="2">
        <v>338.86</v>
      </c>
      <c r="W568" s="11">
        <v>1</v>
      </c>
      <c r="X568" s="2">
        <v>22632.83</v>
      </c>
      <c r="Y568" s="2">
        <v>22632.83</v>
      </c>
      <c r="Z568" s="2">
        <v>338.86</v>
      </c>
      <c r="AA568" s="12">
        <v>4.9000000000000002E-2</v>
      </c>
      <c r="AB568" s="13">
        <v>44601</v>
      </c>
      <c r="AC568" s="13">
        <v>44500</v>
      </c>
      <c r="AD568" s="2">
        <v>1</v>
      </c>
      <c r="AE568" s="2">
        <v>5</v>
      </c>
      <c r="AF568" s="3" t="s">
        <v>95</v>
      </c>
      <c r="AG568" s="2">
        <v>0</v>
      </c>
      <c r="AH568" s="3" t="s">
        <v>95</v>
      </c>
      <c r="AI568" s="3" t="s">
        <v>95</v>
      </c>
      <c r="AJ568" s="2">
        <v>1</v>
      </c>
      <c r="AK568" s="2">
        <v>251.32734010354923</v>
      </c>
      <c r="AL568" s="2">
        <v>0</v>
      </c>
      <c r="AM568" s="2">
        <v>3.762887030366449</v>
      </c>
      <c r="AN568" s="2">
        <v>255.09022713391568</v>
      </c>
      <c r="AO568" s="2">
        <v>251.32734010354923</v>
      </c>
      <c r="AP568" s="2">
        <v>0</v>
      </c>
      <c r="AQ568" s="2">
        <v>3.762887030366449</v>
      </c>
      <c r="AR568" s="2">
        <v>255.09022713391568</v>
      </c>
      <c r="AS568" s="2">
        <v>18106.263999999999</v>
      </c>
      <c r="AT568" s="2">
        <v>0</v>
      </c>
      <c r="AU568" s="2">
        <v>271.08799999999997</v>
      </c>
      <c r="AV568" s="2">
        <v>18377.352000000003</v>
      </c>
      <c r="AW568" s="2">
        <v>251.32734010354923</v>
      </c>
      <c r="AX568" s="2">
        <v>0</v>
      </c>
      <c r="AY568" s="2">
        <v>3.762887030366449</v>
      </c>
      <c r="AZ568" s="2">
        <v>255.09022713391568</v>
      </c>
      <c r="BA568" s="2">
        <v>1279.0299665209725</v>
      </c>
      <c r="BB568" s="2">
        <v>0</v>
      </c>
      <c r="BC568" s="2">
        <v>19.149708386237897</v>
      </c>
      <c r="BD568" s="2">
        <v>1298.1796749072103</v>
      </c>
      <c r="BE568" s="2">
        <v>1279.0299665209725</v>
      </c>
      <c r="BF568" s="2">
        <v>0</v>
      </c>
      <c r="BG568" s="2">
        <v>19.149708386237897</v>
      </c>
      <c r="BH568" s="2">
        <v>1298.1796749072103</v>
      </c>
      <c r="BI568" s="2">
        <v>92144.588122400004</v>
      </c>
      <c r="BJ568" s="2">
        <v>0</v>
      </c>
      <c r="BK568" s="2">
        <v>1379.5939407999999</v>
      </c>
      <c r="BL568" s="2">
        <v>93524.182063200016</v>
      </c>
      <c r="BM568" s="2">
        <v>1279.0299665209725</v>
      </c>
      <c r="BN568" s="2">
        <v>0</v>
      </c>
      <c r="BO568" s="2">
        <v>19.149708386237897</v>
      </c>
      <c r="BP568" s="2">
        <v>1298.1796749072103</v>
      </c>
      <c r="BQ568" s="2" t="s">
        <v>96</v>
      </c>
      <c r="BR568" s="1">
        <v>1.4999999999999999E-2</v>
      </c>
      <c r="BS568" s="1">
        <v>3.5000000000000003E-2</v>
      </c>
      <c r="BT568" s="1">
        <v>0.26500000000000001</v>
      </c>
      <c r="BU568" s="2">
        <v>339.49245000000002</v>
      </c>
      <c r="BV568" s="2">
        <v>792.1490500000001</v>
      </c>
      <c r="BW568" s="2">
        <v>5997.6999500000011</v>
      </c>
      <c r="BX568" s="2">
        <v>339.49245000000002</v>
      </c>
      <c r="BY568" s="2">
        <v>339.49245000000002</v>
      </c>
      <c r="BZ568" s="2">
        <v>339.49245000000002</v>
      </c>
      <c r="CA568" s="2">
        <v>792.1490500000001</v>
      </c>
      <c r="CB568" s="2">
        <v>5997.6999500000011</v>
      </c>
      <c r="CC568" s="2">
        <v>339.49245000000002</v>
      </c>
      <c r="CD568" s="2">
        <v>339.49245000000002</v>
      </c>
      <c r="CE568" s="1">
        <f t="shared" si="8"/>
        <v>1.4999999999999999E-2</v>
      </c>
    </row>
    <row r="569" spans="1:83" ht="13.5" customHeight="1">
      <c r="A569" s="3" t="s">
        <v>520</v>
      </c>
      <c r="B569" t="s">
        <v>1381</v>
      </c>
      <c r="C569" s="9" t="s">
        <v>2178</v>
      </c>
      <c r="D569" s="3" t="s">
        <v>1066</v>
      </c>
      <c r="E569" s="3" t="s">
        <v>1067</v>
      </c>
      <c r="F569" s="3" t="s">
        <v>836</v>
      </c>
      <c r="G569" s="3" t="s">
        <v>100</v>
      </c>
      <c r="H569" s="3" t="s">
        <v>89</v>
      </c>
      <c r="I569" s="3" t="s">
        <v>90</v>
      </c>
      <c r="J569" s="3" t="s">
        <v>1068</v>
      </c>
      <c r="K569" s="3" t="s">
        <v>92</v>
      </c>
      <c r="L569" s="3" t="s">
        <v>93</v>
      </c>
      <c r="M569" s="3" t="s">
        <v>94</v>
      </c>
      <c r="N569" s="2">
        <v>5000000</v>
      </c>
      <c r="O569" s="2">
        <v>4388754.08</v>
      </c>
      <c r="P569" s="10">
        <v>1</v>
      </c>
      <c r="Q569" s="2">
        <v>5000000</v>
      </c>
      <c r="R569" s="2">
        <v>4388754.08</v>
      </c>
      <c r="S569" s="3" t="s">
        <v>94</v>
      </c>
      <c r="T569" s="2">
        <v>59408.78</v>
      </c>
      <c r="U569" s="2">
        <v>59408.78</v>
      </c>
      <c r="V569" s="2">
        <v>889.48</v>
      </c>
      <c r="W569" s="11">
        <v>1</v>
      </c>
      <c r="X569" s="2">
        <v>59408.78</v>
      </c>
      <c r="Y569" s="2">
        <v>59408.78</v>
      </c>
      <c r="Z569" s="2">
        <v>889.48</v>
      </c>
      <c r="AA569" s="12">
        <v>4.9000000000000002E-2</v>
      </c>
      <c r="AB569" s="13">
        <v>44601</v>
      </c>
      <c r="AC569" s="13">
        <v>44500</v>
      </c>
      <c r="AD569" s="2">
        <v>1</v>
      </c>
      <c r="AE569" s="2">
        <v>5</v>
      </c>
      <c r="AF569" s="3" t="s">
        <v>95</v>
      </c>
      <c r="AG569" s="2">
        <v>0</v>
      </c>
      <c r="AH569" s="3" t="s">
        <v>95</v>
      </c>
      <c r="AI569" s="3" t="s">
        <v>95</v>
      </c>
      <c r="AJ569" s="2">
        <v>1</v>
      </c>
      <c r="AK569" s="2">
        <v>659.70763073804426</v>
      </c>
      <c r="AL569" s="2">
        <v>0</v>
      </c>
      <c r="AM569" s="2">
        <v>9.8772730796504433</v>
      </c>
      <c r="AN569" s="2">
        <v>669.58490381769468</v>
      </c>
      <c r="AO569" s="2">
        <v>659.70763073804426</v>
      </c>
      <c r="AP569" s="2">
        <v>0</v>
      </c>
      <c r="AQ569" s="2">
        <v>9.8772730796504433</v>
      </c>
      <c r="AR569" s="2">
        <v>669.58490381769468</v>
      </c>
      <c r="AS569" s="2">
        <v>47527.023999999998</v>
      </c>
      <c r="AT569" s="2">
        <v>0</v>
      </c>
      <c r="AU569" s="2">
        <v>711.58399999999995</v>
      </c>
      <c r="AV569" s="2">
        <v>48238.608</v>
      </c>
      <c r="AW569" s="2">
        <v>659.70763073804426</v>
      </c>
      <c r="AX569" s="2">
        <v>0</v>
      </c>
      <c r="AY569" s="2">
        <v>9.8772730796504433</v>
      </c>
      <c r="AZ569" s="2">
        <v>669.58490381769468</v>
      </c>
      <c r="BA569" s="2">
        <v>3357.3181035889811</v>
      </c>
      <c r="BB569" s="2">
        <v>0</v>
      </c>
      <c r="BC569" s="2">
        <v>50.26643042964907</v>
      </c>
      <c r="BD569" s="2">
        <v>3407.5845340186302</v>
      </c>
      <c r="BE569" s="2">
        <v>3357.3181035889811</v>
      </c>
      <c r="BF569" s="2">
        <v>0</v>
      </c>
      <c r="BG569" s="2">
        <v>50.26643042964907</v>
      </c>
      <c r="BH569" s="2">
        <v>3407.5845340186302</v>
      </c>
      <c r="BI569" s="2">
        <v>241869.77783839998</v>
      </c>
      <c r="BJ569" s="2">
        <v>0</v>
      </c>
      <c r="BK569" s="2">
        <v>3621.3221343999999</v>
      </c>
      <c r="BL569" s="2">
        <v>245491.0999728</v>
      </c>
      <c r="BM569" s="2">
        <v>3357.3181035889811</v>
      </c>
      <c r="BN569" s="2">
        <v>0</v>
      </c>
      <c r="BO569" s="2">
        <v>50.26643042964907</v>
      </c>
      <c r="BP569" s="2">
        <v>3407.5845340186302</v>
      </c>
      <c r="BQ569" s="2" t="s">
        <v>96</v>
      </c>
      <c r="BR569" s="1">
        <v>1.4999999999999999E-2</v>
      </c>
      <c r="BS569" s="1">
        <v>3.5000000000000003E-2</v>
      </c>
      <c r="BT569" s="1">
        <v>0.26500000000000001</v>
      </c>
      <c r="BU569" s="2">
        <v>891.13169999999991</v>
      </c>
      <c r="BV569" s="2">
        <v>2079.3072999999999</v>
      </c>
      <c r="BW569" s="2">
        <v>15743.3267</v>
      </c>
      <c r="BX569" s="2">
        <v>891.13169999999991</v>
      </c>
      <c r="BY569" s="2">
        <v>891.13169999999991</v>
      </c>
      <c r="BZ569" s="2">
        <v>891.13169999999991</v>
      </c>
      <c r="CA569" s="2">
        <v>2079.3072999999999</v>
      </c>
      <c r="CB569" s="2">
        <v>15743.3267</v>
      </c>
      <c r="CC569" s="2">
        <v>891.13169999999991</v>
      </c>
      <c r="CD569" s="2">
        <v>891.13169999999991</v>
      </c>
      <c r="CE569" s="1">
        <f t="shared" si="8"/>
        <v>1.4999999999999999E-2</v>
      </c>
    </row>
    <row r="570" spans="1:83" ht="13.5" customHeight="1">
      <c r="A570" s="3" t="s">
        <v>520</v>
      </c>
      <c r="B570" t="s">
        <v>1382</v>
      </c>
      <c r="C570" s="9" t="s">
        <v>2179</v>
      </c>
      <c r="D570" s="3" t="s">
        <v>1265</v>
      </c>
      <c r="E570" s="3" t="s">
        <v>1266</v>
      </c>
      <c r="F570" s="3" t="s">
        <v>836</v>
      </c>
      <c r="G570" s="3" t="s">
        <v>100</v>
      </c>
      <c r="H570" s="3" t="s">
        <v>89</v>
      </c>
      <c r="I570" s="3" t="s">
        <v>90</v>
      </c>
      <c r="J570" s="3" t="s">
        <v>1267</v>
      </c>
      <c r="K570" s="3" t="s">
        <v>92</v>
      </c>
      <c r="L570" s="3" t="s">
        <v>93</v>
      </c>
      <c r="M570" s="3" t="s">
        <v>94</v>
      </c>
      <c r="N570" s="2">
        <v>5000000</v>
      </c>
      <c r="O570" s="2">
        <v>4735596.54</v>
      </c>
      <c r="P570" s="10">
        <v>1</v>
      </c>
      <c r="Q570" s="2">
        <v>5000000</v>
      </c>
      <c r="R570" s="2">
        <v>4735596.54</v>
      </c>
      <c r="S570" s="3" t="s">
        <v>94</v>
      </c>
      <c r="T570" s="2">
        <v>151936.88</v>
      </c>
      <c r="U570" s="2">
        <v>151936.88</v>
      </c>
      <c r="V570" s="2">
        <v>2274.83</v>
      </c>
      <c r="W570" s="11">
        <v>1</v>
      </c>
      <c r="X570" s="2">
        <v>151936.88</v>
      </c>
      <c r="Y570" s="2">
        <v>151936.88</v>
      </c>
      <c r="Z570" s="2">
        <v>2274.83</v>
      </c>
      <c r="AA570" s="12">
        <v>4.9000000000000002E-2</v>
      </c>
      <c r="AB570" s="13">
        <v>44601</v>
      </c>
      <c r="AC570" s="13">
        <v>44500</v>
      </c>
      <c r="AD570" s="2">
        <v>1</v>
      </c>
      <c r="AE570" s="2">
        <v>5</v>
      </c>
      <c r="AF570" s="3" t="s">
        <v>95</v>
      </c>
      <c r="AG570" s="2">
        <v>0</v>
      </c>
      <c r="AH570" s="3" t="s">
        <v>95</v>
      </c>
      <c r="AI570" s="3" t="s">
        <v>95</v>
      </c>
      <c r="AJ570" s="2">
        <v>1</v>
      </c>
      <c r="AK570" s="2">
        <v>1687.1903298894631</v>
      </c>
      <c r="AL570" s="2">
        <v>0</v>
      </c>
      <c r="AM570" s="2">
        <v>25.260958222535884</v>
      </c>
      <c r="AN570" s="2">
        <v>1712.451288111999</v>
      </c>
      <c r="AO570" s="2">
        <v>1687.1903298894631</v>
      </c>
      <c r="AP570" s="2">
        <v>0</v>
      </c>
      <c r="AQ570" s="2">
        <v>25.260958222535884</v>
      </c>
      <c r="AR570" s="2">
        <v>1712.451288111999</v>
      </c>
      <c r="AS570" s="2">
        <v>121549.504</v>
      </c>
      <c r="AT570" s="2">
        <v>0</v>
      </c>
      <c r="AU570" s="2">
        <v>1819.8639999999998</v>
      </c>
      <c r="AV570" s="2">
        <v>123369.36800000002</v>
      </c>
      <c r="AW570" s="2">
        <v>1687.1903298894631</v>
      </c>
      <c r="AX570" s="2">
        <v>0</v>
      </c>
      <c r="AY570" s="2">
        <v>25.260958222535884</v>
      </c>
      <c r="AZ570" s="2">
        <v>1712.451288111999</v>
      </c>
      <c r="BA570" s="2">
        <v>8586.2803078404668</v>
      </c>
      <c r="BB570" s="2">
        <v>0</v>
      </c>
      <c r="BC570" s="2">
        <v>128.55554249030737</v>
      </c>
      <c r="BD570" s="2">
        <v>8714.8358503307736</v>
      </c>
      <c r="BE570" s="2">
        <v>8586.2803078404668</v>
      </c>
      <c r="BF570" s="2">
        <v>0</v>
      </c>
      <c r="BG570" s="2">
        <v>128.55554249030737</v>
      </c>
      <c r="BH570" s="2">
        <v>8714.8358503307736</v>
      </c>
      <c r="BI570" s="2">
        <v>618577.58080640004</v>
      </c>
      <c r="BJ570" s="2">
        <v>0</v>
      </c>
      <c r="BK570" s="2">
        <v>9261.4698823999988</v>
      </c>
      <c r="BL570" s="2">
        <v>627839.05068880005</v>
      </c>
      <c r="BM570" s="2">
        <v>8586.2803078404668</v>
      </c>
      <c r="BN570" s="2">
        <v>0</v>
      </c>
      <c r="BO570" s="2">
        <v>128.55554249030737</v>
      </c>
      <c r="BP570" s="2">
        <v>8714.8358503307736</v>
      </c>
      <c r="BQ570" s="2" t="s">
        <v>96</v>
      </c>
      <c r="BR570" s="1">
        <v>1.4999999999999999E-2</v>
      </c>
      <c r="BS570" s="1">
        <v>3.5000000000000003E-2</v>
      </c>
      <c r="BT570" s="1">
        <v>0.26500000000000001</v>
      </c>
      <c r="BU570" s="2">
        <v>2279.0531999999998</v>
      </c>
      <c r="BV570" s="2">
        <v>5317.7908000000007</v>
      </c>
      <c r="BW570" s="2">
        <v>40263.273200000003</v>
      </c>
      <c r="BX570" s="2">
        <v>2279.0531999999998</v>
      </c>
      <c r="BY570" s="2">
        <v>2279.0531999999998</v>
      </c>
      <c r="BZ570" s="2">
        <v>2279.0531999999998</v>
      </c>
      <c r="CA570" s="2">
        <v>5317.7908000000007</v>
      </c>
      <c r="CB570" s="2">
        <v>40263.273200000003</v>
      </c>
      <c r="CC570" s="2">
        <v>2279.0531999999998</v>
      </c>
      <c r="CD570" s="2">
        <v>2279.0531999999998</v>
      </c>
      <c r="CE570" s="1">
        <f t="shared" si="8"/>
        <v>1.4999999999999998E-2</v>
      </c>
    </row>
    <row r="571" spans="1:83" ht="13.5" customHeight="1">
      <c r="A571" s="3" t="s">
        <v>520</v>
      </c>
      <c r="B571" t="s">
        <v>1383</v>
      </c>
      <c r="C571" s="9" t="s">
        <v>2180</v>
      </c>
      <c r="D571" s="3" t="s">
        <v>1384</v>
      </c>
      <c r="E571" s="3" t="s">
        <v>1385</v>
      </c>
      <c r="F571" s="3" t="s">
        <v>836</v>
      </c>
      <c r="G571" s="3" t="s">
        <v>100</v>
      </c>
      <c r="H571" s="3" t="s">
        <v>89</v>
      </c>
      <c r="I571" s="3" t="s">
        <v>90</v>
      </c>
      <c r="J571" s="3" t="s">
        <v>1386</v>
      </c>
      <c r="K571" s="3" t="s">
        <v>92</v>
      </c>
      <c r="L571" s="3" t="s">
        <v>93</v>
      </c>
      <c r="M571" s="3" t="s">
        <v>94</v>
      </c>
      <c r="N571" s="2">
        <v>10000000</v>
      </c>
      <c r="O571" s="2">
        <v>1061734.2</v>
      </c>
      <c r="P571" s="10">
        <v>1</v>
      </c>
      <c r="Q571" s="2">
        <v>10000000</v>
      </c>
      <c r="R571" s="2">
        <v>1061734.2</v>
      </c>
      <c r="S571" s="3" t="s">
        <v>94</v>
      </c>
      <c r="T571" s="2">
        <v>5000000</v>
      </c>
      <c r="U571" s="2">
        <v>5000000</v>
      </c>
      <c r="V571" s="2">
        <v>126083.33</v>
      </c>
      <c r="W571" s="11">
        <v>1</v>
      </c>
      <c r="X571" s="2">
        <v>5000000</v>
      </c>
      <c r="Y571" s="2">
        <v>5000000</v>
      </c>
      <c r="Z571" s="2">
        <v>126083.33</v>
      </c>
      <c r="AA571" s="12">
        <v>5.0999999999999997E-2</v>
      </c>
      <c r="AB571" s="13">
        <v>44669</v>
      </c>
      <c r="AC571" s="13">
        <v>44500</v>
      </c>
      <c r="AD571" s="2">
        <v>1</v>
      </c>
      <c r="AE571" s="2">
        <v>5</v>
      </c>
      <c r="AF571" s="3" t="s">
        <v>95</v>
      </c>
      <c r="AG571" s="2">
        <v>0</v>
      </c>
      <c r="AH571" s="3" t="s">
        <v>95</v>
      </c>
      <c r="AI571" s="3" t="s">
        <v>95</v>
      </c>
      <c r="AJ571" s="2">
        <v>1</v>
      </c>
      <c r="AK571" s="2">
        <v>55522.738451963189</v>
      </c>
      <c r="AL571" s="2">
        <v>0</v>
      </c>
      <c r="AM571" s="2">
        <v>1400.0983509485127</v>
      </c>
      <c r="AN571" s="2">
        <v>56922.836802911705</v>
      </c>
      <c r="AO571" s="2">
        <v>55522.738451963189</v>
      </c>
      <c r="AP571" s="2">
        <v>0</v>
      </c>
      <c r="AQ571" s="2">
        <v>1400.0983509485127</v>
      </c>
      <c r="AR571" s="2">
        <v>56922.836802911705</v>
      </c>
      <c r="AS571" s="2">
        <v>4000000</v>
      </c>
      <c r="AT571" s="2">
        <v>0</v>
      </c>
      <c r="AU571" s="2">
        <v>100866.66399999999</v>
      </c>
      <c r="AV571" s="2">
        <v>4100866.6640000003</v>
      </c>
      <c r="AW571" s="2">
        <v>55522.738451963189</v>
      </c>
      <c r="AX571" s="2">
        <v>0</v>
      </c>
      <c r="AY571" s="2">
        <v>1400.0983509485127</v>
      </c>
      <c r="AZ571" s="2">
        <v>56922.836802911705</v>
      </c>
      <c r="BA571" s="2">
        <v>282560.76825588587</v>
      </c>
      <c r="BB571" s="2">
        <v>0</v>
      </c>
      <c r="BC571" s="2">
        <v>7125.2405178120762</v>
      </c>
      <c r="BD571" s="2">
        <v>289686.00877369795</v>
      </c>
      <c r="BE571" s="2">
        <v>282560.76825588587</v>
      </c>
      <c r="BF571" s="2">
        <v>0</v>
      </c>
      <c r="BG571" s="2">
        <v>7125.2405178120762</v>
      </c>
      <c r="BH571" s="2">
        <v>289686.00877369795</v>
      </c>
      <c r="BI571" s="2">
        <v>20356400</v>
      </c>
      <c r="BJ571" s="2">
        <v>0</v>
      </c>
      <c r="BK571" s="2">
        <v>513320.53976239997</v>
      </c>
      <c r="BL571" s="2">
        <v>20869720.539762404</v>
      </c>
      <c r="BM571" s="2">
        <v>282560.76825588587</v>
      </c>
      <c r="BN571" s="2">
        <v>0</v>
      </c>
      <c r="BO571" s="2">
        <v>7125.2405178120762</v>
      </c>
      <c r="BP571" s="2">
        <v>289686.00877369795</v>
      </c>
      <c r="BQ571" s="2" t="s">
        <v>96</v>
      </c>
      <c r="BR571" s="1">
        <v>1.4999999999999999E-2</v>
      </c>
      <c r="BS571" s="1">
        <v>3.5000000000000003E-2</v>
      </c>
      <c r="BT571" s="1">
        <v>0.26500000000000001</v>
      </c>
      <c r="BU571" s="2">
        <v>75000</v>
      </c>
      <c r="BV571" s="2">
        <v>175000.00000000003</v>
      </c>
      <c r="BW571" s="2">
        <v>1325000</v>
      </c>
      <c r="BX571" s="2">
        <v>75000</v>
      </c>
      <c r="BY571" s="2">
        <v>75000</v>
      </c>
      <c r="BZ571" s="2">
        <v>75000</v>
      </c>
      <c r="CA571" s="2">
        <v>175000.00000000003</v>
      </c>
      <c r="CB571" s="2">
        <v>1325000</v>
      </c>
      <c r="CC571" s="2">
        <v>75000</v>
      </c>
      <c r="CD571" s="2">
        <v>75000</v>
      </c>
      <c r="CE571" s="1">
        <f t="shared" si="8"/>
        <v>1.4999999999999999E-2</v>
      </c>
    </row>
    <row r="572" spans="1:83" ht="13.5" customHeight="1">
      <c r="A572" s="3" t="s">
        <v>520</v>
      </c>
      <c r="B572" t="s">
        <v>1387</v>
      </c>
      <c r="C572" s="9" t="s">
        <v>2181</v>
      </c>
      <c r="D572" s="3" t="s">
        <v>1341</v>
      </c>
      <c r="E572" s="3" t="s">
        <v>1342</v>
      </c>
      <c r="F572" s="3" t="s">
        <v>836</v>
      </c>
      <c r="G572" s="3" t="s">
        <v>100</v>
      </c>
      <c r="H572" s="3" t="s">
        <v>89</v>
      </c>
      <c r="I572" s="3" t="s">
        <v>90</v>
      </c>
      <c r="J572" s="3" t="s">
        <v>1343</v>
      </c>
      <c r="K572" s="3" t="s">
        <v>92</v>
      </c>
      <c r="L572" s="3" t="s">
        <v>93</v>
      </c>
      <c r="M572" s="3" t="s">
        <v>94</v>
      </c>
      <c r="N572" s="2">
        <v>10000000</v>
      </c>
      <c r="O572" s="2">
        <v>31087</v>
      </c>
      <c r="P572" s="10">
        <v>1</v>
      </c>
      <c r="Q572" s="2">
        <v>10000000</v>
      </c>
      <c r="R572" s="2">
        <v>31087</v>
      </c>
      <c r="S572" s="3" t="s">
        <v>94</v>
      </c>
      <c r="T572" s="2">
        <v>2176713</v>
      </c>
      <c r="U572" s="2">
        <v>2176713</v>
      </c>
      <c r="V572" s="2">
        <v>53039.24</v>
      </c>
      <c r="W572" s="11">
        <v>1</v>
      </c>
      <c r="X572" s="2">
        <v>2176713</v>
      </c>
      <c r="Y572" s="2">
        <v>2176713</v>
      </c>
      <c r="Z572" s="2">
        <v>53039.24</v>
      </c>
      <c r="AA572" s="12">
        <v>5.0999999999999997E-2</v>
      </c>
      <c r="AB572" s="13">
        <v>44663</v>
      </c>
      <c r="AC572" s="13">
        <v>44500</v>
      </c>
      <c r="AD572" s="2">
        <v>1</v>
      </c>
      <c r="AE572" s="2">
        <v>5</v>
      </c>
      <c r="AF572" s="3" t="s">
        <v>95</v>
      </c>
      <c r="AG572" s="2">
        <v>0</v>
      </c>
      <c r="AH572" s="3" t="s">
        <v>95</v>
      </c>
      <c r="AI572" s="3" t="s">
        <v>95</v>
      </c>
      <c r="AJ572" s="2">
        <v>1</v>
      </c>
      <c r="AK572" s="2">
        <v>24171.413316797632</v>
      </c>
      <c r="AL572" s="2">
        <v>0</v>
      </c>
      <c r="AM572" s="2">
        <v>588.97677004218076</v>
      </c>
      <c r="AN572" s="2">
        <v>24760.390086839812</v>
      </c>
      <c r="AO572" s="2">
        <v>24171.413316797632</v>
      </c>
      <c r="AP572" s="2">
        <v>0</v>
      </c>
      <c r="AQ572" s="2">
        <v>588.97677004218076</v>
      </c>
      <c r="AR572" s="2">
        <v>24760.390086839812</v>
      </c>
      <c r="AS572" s="2">
        <v>1741370.4000000001</v>
      </c>
      <c r="AT572" s="2">
        <v>0</v>
      </c>
      <c r="AU572" s="2">
        <v>42431.391999999993</v>
      </c>
      <c r="AV572" s="2">
        <v>1783801.7919999999</v>
      </c>
      <c r="AW572" s="2">
        <v>24171.413316797632</v>
      </c>
      <c r="AX572" s="2">
        <v>0</v>
      </c>
      <c r="AY572" s="2">
        <v>588.97677004218076</v>
      </c>
      <c r="AZ572" s="2">
        <v>24760.390086839812</v>
      </c>
      <c r="BA572" s="2">
        <v>123010.73951051483</v>
      </c>
      <c r="BB572" s="2">
        <v>0</v>
      </c>
      <c r="BC572" s="2">
        <v>2997.3616804216622</v>
      </c>
      <c r="BD572" s="2">
        <v>126008.10119093649</v>
      </c>
      <c r="BE572" s="2">
        <v>123010.73951051483</v>
      </c>
      <c r="BF572" s="2">
        <v>0</v>
      </c>
      <c r="BG572" s="2">
        <v>2997.3616804216622</v>
      </c>
      <c r="BH572" s="2">
        <v>126008.10119093649</v>
      </c>
      <c r="BI572" s="2">
        <v>8862008.1026400011</v>
      </c>
      <c r="BJ572" s="2">
        <v>0</v>
      </c>
      <c r="BK572" s="2">
        <v>215937.59702719998</v>
      </c>
      <c r="BL572" s="2">
        <v>9077945.6996672004</v>
      </c>
      <c r="BM572" s="2">
        <v>123010.73951051483</v>
      </c>
      <c r="BN572" s="2">
        <v>0</v>
      </c>
      <c r="BO572" s="2">
        <v>2997.3616804216622</v>
      </c>
      <c r="BP572" s="2">
        <v>126008.10119093649</v>
      </c>
      <c r="BQ572" s="2" t="s">
        <v>96</v>
      </c>
      <c r="BR572" s="1">
        <v>1.4999999999999999E-2</v>
      </c>
      <c r="BS572" s="1">
        <v>3.5000000000000003E-2</v>
      </c>
      <c r="BT572" s="1">
        <v>0.26500000000000001</v>
      </c>
      <c r="BU572" s="2">
        <v>32650.695</v>
      </c>
      <c r="BV572" s="2">
        <v>76184.955000000002</v>
      </c>
      <c r="BW572" s="2">
        <v>576828.94500000007</v>
      </c>
      <c r="BX572" s="2">
        <v>32650.695</v>
      </c>
      <c r="BY572" s="2">
        <v>32650.695</v>
      </c>
      <c r="BZ572" s="2">
        <v>32650.695</v>
      </c>
      <c r="CA572" s="2">
        <v>76184.955000000002</v>
      </c>
      <c r="CB572" s="2">
        <v>576828.94500000007</v>
      </c>
      <c r="CC572" s="2">
        <v>32650.695</v>
      </c>
      <c r="CD572" s="2">
        <v>32650.695</v>
      </c>
      <c r="CE572" s="1">
        <f t="shared" si="8"/>
        <v>1.4999999999999999E-2</v>
      </c>
    </row>
    <row r="573" spans="1:83" ht="13.5" customHeight="1">
      <c r="A573" s="3" t="s">
        <v>520</v>
      </c>
      <c r="B573" t="s">
        <v>1388</v>
      </c>
      <c r="C573" s="9" t="s">
        <v>2182</v>
      </c>
      <c r="D573" s="3" t="s">
        <v>1384</v>
      </c>
      <c r="E573" s="3" t="s">
        <v>1385</v>
      </c>
      <c r="F573" s="3" t="s">
        <v>836</v>
      </c>
      <c r="G573" s="3" t="s">
        <v>100</v>
      </c>
      <c r="H573" s="3" t="s">
        <v>89</v>
      </c>
      <c r="I573" s="3" t="s">
        <v>90</v>
      </c>
      <c r="J573" s="3" t="s">
        <v>1386</v>
      </c>
      <c r="K573" s="3" t="s">
        <v>92</v>
      </c>
      <c r="L573" s="3" t="s">
        <v>93</v>
      </c>
      <c r="M573" s="3" t="s">
        <v>94</v>
      </c>
      <c r="N573" s="2">
        <v>10000000</v>
      </c>
      <c r="O573" s="2">
        <v>1061734.2</v>
      </c>
      <c r="P573" s="10">
        <v>1</v>
      </c>
      <c r="Q573" s="2">
        <v>10000000</v>
      </c>
      <c r="R573" s="2">
        <v>1061734.2</v>
      </c>
      <c r="S573" s="3" t="s">
        <v>94</v>
      </c>
      <c r="T573" s="2">
        <v>3938265.8</v>
      </c>
      <c r="U573" s="2">
        <v>3938265.8</v>
      </c>
      <c r="V573" s="2">
        <v>99309.94</v>
      </c>
      <c r="W573" s="11">
        <v>1</v>
      </c>
      <c r="X573" s="2">
        <v>3938265.8</v>
      </c>
      <c r="Y573" s="2">
        <v>3938265.8</v>
      </c>
      <c r="Z573" s="2">
        <v>99309.94</v>
      </c>
      <c r="AA573" s="12">
        <v>5.0999999999999997E-2</v>
      </c>
      <c r="AB573" s="13">
        <v>44669</v>
      </c>
      <c r="AC573" s="13">
        <v>44500</v>
      </c>
      <c r="AD573" s="2">
        <v>1</v>
      </c>
      <c r="AE573" s="2">
        <v>5</v>
      </c>
      <c r="AF573" s="3" t="s">
        <v>95</v>
      </c>
      <c r="AG573" s="2">
        <v>0</v>
      </c>
      <c r="AH573" s="3" t="s">
        <v>95</v>
      </c>
      <c r="AI573" s="3" t="s">
        <v>95</v>
      </c>
      <c r="AJ573" s="2">
        <v>1</v>
      </c>
      <c r="AK573" s="2">
        <v>43732.660393542305</v>
      </c>
      <c r="AL573" s="2">
        <v>0</v>
      </c>
      <c r="AM573" s="2">
        <v>1102.7919648600314</v>
      </c>
      <c r="AN573" s="2">
        <v>44835.452358402334</v>
      </c>
      <c r="AO573" s="2">
        <v>43732.660393542305</v>
      </c>
      <c r="AP573" s="2">
        <v>0</v>
      </c>
      <c r="AQ573" s="2">
        <v>1102.7919648600314</v>
      </c>
      <c r="AR573" s="2">
        <v>44835.452358402334</v>
      </c>
      <c r="AS573" s="2">
        <v>3150612.64</v>
      </c>
      <c r="AT573" s="2">
        <v>0</v>
      </c>
      <c r="AU573" s="2">
        <v>79447.95199999999</v>
      </c>
      <c r="AV573" s="2">
        <v>3230060.5919999997</v>
      </c>
      <c r="AW573" s="2">
        <v>43732.660393542305</v>
      </c>
      <c r="AX573" s="2">
        <v>0</v>
      </c>
      <c r="AY573" s="2">
        <v>1102.7919648600314</v>
      </c>
      <c r="AZ573" s="2">
        <v>44835.452358402334</v>
      </c>
      <c r="BA573" s="2">
        <v>222559.88200877616</v>
      </c>
      <c r="BB573" s="2">
        <v>0</v>
      </c>
      <c r="BC573" s="2">
        <v>5612.2185883691864</v>
      </c>
      <c r="BD573" s="2">
        <v>228172.10059714533</v>
      </c>
      <c r="BE573" s="2">
        <v>222559.88200877616</v>
      </c>
      <c r="BF573" s="2">
        <v>0</v>
      </c>
      <c r="BG573" s="2">
        <v>5612.2185883691864</v>
      </c>
      <c r="BH573" s="2">
        <v>228172.10059714533</v>
      </c>
      <c r="BI573" s="2">
        <v>16033782.786224002</v>
      </c>
      <c r="BJ573" s="2">
        <v>0</v>
      </c>
      <c r="BK573" s="2">
        <v>404318.57252319995</v>
      </c>
      <c r="BL573" s="2">
        <v>16438101.358747199</v>
      </c>
      <c r="BM573" s="2">
        <v>222559.88200877616</v>
      </c>
      <c r="BN573" s="2">
        <v>0</v>
      </c>
      <c r="BO573" s="2">
        <v>5612.2185883691864</v>
      </c>
      <c r="BP573" s="2">
        <v>228172.10059714533</v>
      </c>
      <c r="BQ573" s="2" t="s">
        <v>96</v>
      </c>
      <c r="BR573" s="1">
        <v>1.4999999999999999E-2</v>
      </c>
      <c r="BS573" s="1">
        <v>3.5000000000000003E-2</v>
      </c>
      <c r="BT573" s="1">
        <v>0.26500000000000001</v>
      </c>
      <c r="BU573" s="2">
        <v>59073.986999999994</v>
      </c>
      <c r="BV573" s="2">
        <v>137839.30300000001</v>
      </c>
      <c r="BW573" s="2">
        <v>1043640.437</v>
      </c>
      <c r="BX573" s="2">
        <v>59073.986999999994</v>
      </c>
      <c r="BY573" s="2">
        <v>59073.986999999994</v>
      </c>
      <c r="BZ573" s="2">
        <v>59073.986999999994</v>
      </c>
      <c r="CA573" s="2">
        <v>137839.30300000001</v>
      </c>
      <c r="CB573" s="2">
        <v>1043640.437</v>
      </c>
      <c r="CC573" s="2">
        <v>59073.986999999994</v>
      </c>
      <c r="CD573" s="2">
        <v>59073.986999999994</v>
      </c>
      <c r="CE573" s="1">
        <f t="shared" si="8"/>
        <v>1.4999999999999999E-2</v>
      </c>
    </row>
    <row r="574" spans="1:83" ht="13.5" customHeight="1">
      <c r="A574" s="3" t="s">
        <v>520</v>
      </c>
      <c r="B574" t="s">
        <v>1389</v>
      </c>
      <c r="C574" s="9" t="s">
        <v>2183</v>
      </c>
      <c r="D574" s="3" t="s">
        <v>1307</v>
      </c>
      <c r="E574" s="3" t="s">
        <v>1308</v>
      </c>
      <c r="F574" s="3" t="s">
        <v>836</v>
      </c>
      <c r="G574" s="3" t="s">
        <v>100</v>
      </c>
      <c r="H574" s="3" t="s">
        <v>89</v>
      </c>
      <c r="I574" s="3" t="s">
        <v>90</v>
      </c>
      <c r="J574" s="3" t="s">
        <v>1309</v>
      </c>
      <c r="K574" s="3" t="s">
        <v>92</v>
      </c>
      <c r="L574" s="3" t="s">
        <v>93</v>
      </c>
      <c r="M574" s="3" t="s">
        <v>94</v>
      </c>
      <c r="N574" s="2">
        <v>5000000</v>
      </c>
      <c r="O574" s="2">
        <v>4740265.8600000003</v>
      </c>
      <c r="P574" s="10">
        <v>1</v>
      </c>
      <c r="Q574" s="2">
        <v>5000000</v>
      </c>
      <c r="R574" s="2">
        <v>4740265.8600000003</v>
      </c>
      <c r="S574" s="3" t="s">
        <v>94</v>
      </c>
      <c r="T574" s="2">
        <v>129024.04</v>
      </c>
      <c r="U574" s="2">
        <v>129024.04</v>
      </c>
      <c r="V574" s="2">
        <v>1879.09</v>
      </c>
      <c r="W574" s="11">
        <v>1</v>
      </c>
      <c r="X574" s="2">
        <v>129024.04</v>
      </c>
      <c r="Y574" s="2">
        <v>129024.04</v>
      </c>
      <c r="Z574" s="2">
        <v>1879.09</v>
      </c>
      <c r="AA574" s="12">
        <v>4.9000000000000002E-2</v>
      </c>
      <c r="AB574" s="13">
        <v>44601</v>
      </c>
      <c r="AC574" s="13">
        <v>44500</v>
      </c>
      <c r="AD574" s="2">
        <v>1</v>
      </c>
      <c r="AE574" s="2">
        <v>5</v>
      </c>
      <c r="AF574" s="3" t="s">
        <v>95</v>
      </c>
      <c r="AG574" s="2">
        <v>0</v>
      </c>
      <c r="AH574" s="3" t="s">
        <v>95</v>
      </c>
      <c r="AI574" s="3" t="s">
        <v>95</v>
      </c>
      <c r="AJ574" s="2">
        <v>1</v>
      </c>
      <c r="AK574" s="2">
        <v>1432.7536053871272</v>
      </c>
      <c r="AL574" s="2">
        <v>0</v>
      </c>
      <c r="AM574" s="2">
        <v>20.866444519539897</v>
      </c>
      <c r="AN574" s="2">
        <v>1453.6200499066672</v>
      </c>
      <c r="AO574" s="2">
        <v>1432.7536053871272</v>
      </c>
      <c r="AP574" s="2">
        <v>0</v>
      </c>
      <c r="AQ574" s="2">
        <v>20.866444519539897</v>
      </c>
      <c r="AR574" s="2">
        <v>1453.6200499066672</v>
      </c>
      <c r="AS574" s="2">
        <v>103219.232</v>
      </c>
      <c r="AT574" s="2">
        <v>0</v>
      </c>
      <c r="AU574" s="2">
        <v>1503.2719999999997</v>
      </c>
      <c r="AV574" s="2">
        <v>104722.504</v>
      </c>
      <c r="AW574" s="2">
        <v>1432.7536053871272</v>
      </c>
      <c r="AX574" s="2">
        <v>0</v>
      </c>
      <c r="AY574" s="2">
        <v>20.866444519539897</v>
      </c>
      <c r="AZ574" s="2">
        <v>1453.6200499066672</v>
      </c>
      <c r="BA574" s="2">
        <v>7291.4263731756291</v>
      </c>
      <c r="BB574" s="2">
        <v>0</v>
      </c>
      <c r="BC574" s="2">
        <v>106.1914228043905</v>
      </c>
      <c r="BD574" s="2">
        <v>7397.6177959800207</v>
      </c>
      <c r="BE574" s="2">
        <v>7291.4263731756291</v>
      </c>
      <c r="BF574" s="2">
        <v>0</v>
      </c>
      <c r="BG574" s="2">
        <v>106.1914228043905</v>
      </c>
      <c r="BH574" s="2">
        <v>7397.6177959800207</v>
      </c>
      <c r="BI574" s="2">
        <v>525292.99357120006</v>
      </c>
      <c r="BJ574" s="2">
        <v>0</v>
      </c>
      <c r="BK574" s="2">
        <v>7650.3015351999984</v>
      </c>
      <c r="BL574" s="2">
        <v>532943.29510640004</v>
      </c>
      <c r="BM574" s="2">
        <v>7291.4263731756291</v>
      </c>
      <c r="BN574" s="2">
        <v>0</v>
      </c>
      <c r="BO574" s="2">
        <v>106.1914228043905</v>
      </c>
      <c r="BP574" s="2">
        <v>7397.6177959800207</v>
      </c>
      <c r="BQ574" s="2" t="s">
        <v>96</v>
      </c>
      <c r="BR574" s="1">
        <v>1.4999999999999999E-2</v>
      </c>
      <c r="BS574" s="1">
        <v>3.5000000000000003E-2</v>
      </c>
      <c r="BT574" s="1">
        <v>0.26500000000000001</v>
      </c>
      <c r="BU574" s="2">
        <v>1935.3605999999997</v>
      </c>
      <c r="BV574" s="2">
        <v>4515.8414000000002</v>
      </c>
      <c r="BW574" s="2">
        <v>34191.370600000002</v>
      </c>
      <c r="BX574" s="2">
        <v>1935.3605999999997</v>
      </c>
      <c r="BY574" s="2">
        <v>1935.3605999999997</v>
      </c>
      <c r="BZ574" s="2">
        <v>1935.3605999999997</v>
      </c>
      <c r="CA574" s="2">
        <v>4515.8414000000002</v>
      </c>
      <c r="CB574" s="2">
        <v>34191.370600000002</v>
      </c>
      <c r="CC574" s="2">
        <v>1935.3605999999997</v>
      </c>
      <c r="CD574" s="2">
        <v>1935.3605999999997</v>
      </c>
      <c r="CE574" s="1">
        <f t="shared" si="8"/>
        <v>1.4999999999999999E-2</v>
      </c>
    </row>
    <row r="575" spans="1:83" ht="13.5" customHeight="1">
      <c r="A575" s="3" t="s">
        <v>520</v>
      </c>
      <c r="B575" t="s">
        <v>1390</v>
      </c>
      <c r="C575" s="9" t="s">
        <v>2184</v>
      </c>
      <c r="D575" s="3" t="s">
        <v>1005</v>
      </c>
      <c r="E575" s="3" t="s">
        <v>1006</v>
      </c>
      <c r="F575" s="3" t="s">
        <v>836</v>
      </c>
      <c r="G575" s="3" t="s">
        <v>100</v>
      </c>
      <c r="H575" s="3" t="s">
        <v>89</v>
      </c>
      <c r="I575" s="3" t="s">
        <v>90</v>
      </c>
      <c r="J575" s="3" t="s">
        <v>1007</v>
      </c>
      <c r="K575" s="3" t="s">
        <v>92</v>
      </c>
      <c r="L575" s="3" t="s">
        <v>93</v>
      </c>
      <c r="M575" s="3" t="s">
        <v>94</v>
      </c>
      <c r="N575" s="2">
        <v>5000000</v>
      </c>
      <c r="O575" s="2">
        <v>4069087.73</v>
      </c>
      <c r="P575" s="10">
        <v>1</v>
      </c>
      <c r="Q575" s="2">
        <v>5000000</v>
      </c>
      <c r="R575" s="2">
        <v>4069087.73</v>
      </c>
      <c r="S575" s="3" t="s">
        <v>94</v>
      </c>
      <c r="T575" s="2">
        <v>215547.33</v>
      </c>
      <c r="U575" s="2">
        <v>215547.33</v>
      </c>
      <c r="V575" s="2">
        <v>3139.21</v>
      </c>
      <c r="W575" s="11">
        <v>1</v>
      </c>
      <c r="X575" s="2">
        <v>215547.33</v>
      </c>
      <c r="Y575" s="2">
        <v>215547.33</v>
      </c>
      <c r="Z575" s="2">
        <v>3139.21</v>
      </c>
      <c r="AA575" s="12">
        <v>4.9000000000000002E-2</v>
      </c>
      <c r="AB575" s="13">
        <v>44601</v>
      </c>
      <c r="AC575" s="13">
        <v>44500</v>
      </c>
      <c r="AD575" s="2">
        <v>1</v>
      </c>
      <c r="AE575" s="2">
        <v>5</v>
      </c>
      <c r="AF575" s="3" t="s">
        <v>95</v>
      </c>
      <c r="AG575" s="2">
        <v>0</v>
      </c>
      <c r="AH575" s="3" t="s">
        <v>95</v>
      </c>
      <c r="AI575" s="3" t="s">
        <v>95</v>
      </c>
      <c r="AJ575" s="2">
        <v>1</v>
      </c>
      <c r="AK575" s="2">
        <v>2393.5556055217994</v>
      </c>
      <c r="AL575" s="2">
        <v>0</v>
      </c>
      <c r="AM575" s="2">
        <v>34.859507155157473</v>
      </c>
      <c r="AN575" s="2">
        <v>2428.4151126769571</v>
      </c>
      <c r="AO575" s="2">
        <v>2393.5556055217994</v>
      </c>
      <c r="AP575" s="2">
        <v>0</v>
      </c>
      <c r="AQ575" s="2">
        <v>34.859507155157473</v>
      </c>
      <c r="AR575" s="2">
        <v>2428.4151126769571</v>
      </c>
      <c r="AS575" s="2">
        <v>172437.864</v>
      </c>
      <c r="AT575" s="2">
        <v>0</v>
      </c>
      <c r="AU575" s="2">
        <v>2511.3679999999999</v>
      </c>
      <c r="AV575" s="2">
        <v>174949.23199999999</v>
      </c>
      <c r="AW575" s="2">
        <v>2393.5556055217994</v>
      </c>
      <c r="AX575" s="2">
        <v>0</v>
      </c>
      <c r="AY575" s="2">
        <v>34.859507155157473</v>
      </c>
      <c r="AZ575" s="2">
        <v>2428.4151126769571</v>
      </c>
      <c r="BA575" s="2">
        <v>12181.04383206099</v>
      </c>
      <c r="BB575" s="2">
        <v>0</v>
      </c>
      <c r="BC575" s="2">
        <v>177.40351786331189</v>
      </c>
      <c r="BD575" s="2">
        <v>12358.447349924303</v>
      </c>
      <c r="BE575" s="2">
        <v>12181.04383206099</v>
      </c>
      <c r="BF575" s="2">
        <v>0</v>
      </c>
      <c r="BG575" s="2">
        <v>177.40351786331189</v>
      </c>
      <c r="BH575" s="2">
        <v>12358.447349924303</v>
      </c>
      <c r="BI575" s="2">
        <v>877553.53368240001</v>
      </c>
      <c r="BJ575" s="2">
        <v>0</v>
      </c>
      <c r="BK575" s="2">
        <v>12780.6028888</v>
      </c>
      <c r="BL575" s="2">
        <v>890334.13657119998</v>
      </c>
      <c r="BM575" s="2">
        <v>12181.04383206099</v>
      </c>
      <c r="BN575" s="2">
        <v>0</v>
      </c>
      <c r="BO575" s="2">
        <v>177.40351786331189</v>
      </c>
      <c r="BP575" s="2">
        <v>12358.447349924303</v>
      </c>
      <c r="BQ575" s="2" t="s">
        <v>96</v>
      </c>
      <c r="BR575" s="1">
        <v>1.4999999999999999E-2</v>
      </c>
      <c r="BS575" s="1">
        <v>3.5000000000000003E-2</v>
      </c>
      <c r="BT575" s="1">
        <v>0.26500000000000001</v>
      </c>
      <c r="BU575" s="2">
        <v>3233.2099499999995</v>
      </c>
      <c r="BV575" s="2">
        <v>7544.1565500000006</v>
      </c>
      <c r="BW575" s="2">
        <v>57120.042450000001</v>
      </c>
      <c r="BX575" s="2">
        <v>3233.2099499999995</v>
      </c>
      <c r="BY575" s="2">
        <v>3233.2099499999995</v>
      </c>
      <c r="BZ575" s="2">
        <v>3233.2099499999995</v>
      </c>
      <c r="CA575" s="2">
        <v>7544.1565500000006</v>
      </c>
      <c r="CB575" s="2">
        <v>57120.042450000001</v>
      </c>
      <c r="CC575" s="2">
        <v>3233.2099499999995</v>
      </c>
      <c r="CD575" s="2">
        <v>3233.2099499999995</v>
      </c>
      <c r="CE575" s="1">
        <f t="shared" si="8"/>
        <v>1.4999999999999998E-2</v>
      </c>
    </row>
    <row r="576" spans="1:83" ht="13.5" customHeight="1">
      <c r="A576" s="3" t="s">
        <v>520</v>
      </c>
      <c r="B576" t="s">
        <v>1391</v>
      </c>
      <c r="C576" s="9" t="s">
        <v>2185</v>
      </c>
      <c r="D576" s="3" t="s">
        <v>1076</v>
      </c>
      <c r="E576" s="3" t="s">
        <v>1077</v>
      </c>
      <c r="F576" s="3" t="s">
        <v>836</v>
      </c>
      <c r="G576" s="3" t="s">
        <v>100</v>
      </c>
      <c r="H576" s="3" t="s">
        <v>89</v>
      </c>
      <c r="I576" s="3" t="s">
        <v>90</v>
      </c>
      <c r="J576" s="3" t="s">
        <v>1078</v>
      </c>
      <c r="K576" s="3" t="s">
        <v>92</v>
      </c>
      <c r="L576" s="3" t="s">
        <v>93</v>
      </c>
      <c r="M576" s="3" t="s">
        <v>94</v>
      </c>
      <c r="N576" s="2">
        <v>5000000</v>
      </c>
      <c r="O576" s="2">
        <v>3559088.34</v>
      </c>
      <c r="P576" s="10">
        <v>1</v>
      </c>
      <c r="Q576" s="2">
        <v>5000000</v>
      </c>
      <c r="R576" s="2">
        <v>3559088.34</v>
      </c>
      <c r="S576" s="3" t="s">
        <v>94</v>
      </c>
      <c r="T576" s="2">
        <v>1107002.56</v>
      </c>
      <c r="U576" s="2">
        <v>1107002.56</v>
      </c>
      <c r="V576" s="2">
        <v>16122.26</v>
      </c>
      <c r="W576" s="11">
        <v>1</v>
      </c>
      <c r="X576" s="2">
        <v>1107002.56</v>
      </c>
      <c r="Y576" s="2">
        <v>1107002.56</v>
      </c>
      <c r="Z576" s="2">
        <v>16122.26</v>
      </c>
      <c r="AA576" s="12">
        <v>4.9000000000000002E-2</v>
      </c>
      <c r="AB576" s="13">
        <v>44601</v>
      </c>
      <c r="AC576" s="13">
        <v>44500</v>
      </c>
      <c r="AD576" s="2">
        <v>1</v>
      </c>
      <c r="AE576" s="2">
        <v>5</v>
      </c>
      <c r="AF576" s="3" t="s">
        <v>95</v>
      </c>
      <c r="AG576" s="2">
        <v>0</v>
      </c>
      <c r="AH576" s="3" t="s">
        <v>95</v>
      </c>
      <c r="AI576" s="3" t="s">
        <v>95</v>
      </c>
      <c r="AJ576" s="2">
        <v>1</v>
      </c>
      <c r="AK576" s="2">
        <v>12292.762720906738</v>
      </c>
      <c r="AL576" s="2">
        <v>0</v>
      </c>
      <c r="AM576" s="2">
        <v>179.03040504690961</v>
      </c>
      <c r="AN576" s="2">
        <v>12471.793125953647</v>
      </c>
      <c r="AO576" s="2">
        <v>12292.762720906738</v>
      </c>
      <c r="AP576" s="2">
        <v>0</v>
      </c>
      <c r="AQ576" s="2">
        <v>179.03040504690961</v>
      </c>
      <c r="AR576" s="2">
        <v>12471.793125953647</v>
      </c>
      <c r="AS576" s="2">
        <v>885602.04800000007</v>
      </c>
      <c r="AT576" s="2">
        <v>0</v>
      </c>
      <c r="AU576" s="2">
        <v>12897.807999999999</v>
      </c>
      <c r="AV576" s="2">
        <v>898499.85600000003</v>
      </c>
      <c r="AW576" s="2">
        <v>12292.762720906738</v>
      </c>
      <c r="AX576" s="2">
        <v>0</v>
      </c>
      <c r="AY576" s="2">
        <v>179.03040504690961</v>
      </c>
      <c r="AZ576" s="2">
        <v>12471.793125953647</v>
      </c>
      <c r="BA576" s="2">
        <v>62559.098762966481</v>
      </c>
      <c r="BB576" s="2">
        <v>0</v>
      </c>
      <c r="BC576" s="2">
        <v>911.10363432422776</v>
      </c>
      <c r="BD576" s="2">
        <v>63470.202397290705</v>
      </c>
      <c r="BE576" s="2">
        <v>62559.098762966481</v>
      </c>
      <c r="BF576" s="2">
        <v>0</v>
      </c>
      <c r="BG576" s="2">
        <v>911.10363432422776</v>
      </c>
      <c r="BH576" s="2">
        <v>63470.202397290705</v>
      </c>
      <c r="BI576" s="2">
        <v>4506917.3824768001</v>
      </c>
      <c r="BJ576" s="2">
        <v>0</v>
      </c>
      <c r="BK576" s="2">
        <v>65638.234692800004</v>
      </c>
      <c r="BL576" s="2">
        <v>4572555.6171696</v>
      </c>
      <c r="BM576" s="2">
        <v>62559.098762966481</v>
      </c>
      <c r="BN576" s="2">
        <v>0</v>
      </c>
      <c r="BO576" s="2">
        <v>911.10363432422776</v>
      </c>
      <c r="BP576" s="2">
        <v>63470.202397290705</v>
      </c>
      <c r="BQ576" s="2" t="s">
        <v>96</v>
      </c>
      <c r="BR576" s="1">
        <v>1.4999999999999999E-2</v>
      </c>
      <c r="BS576" s="1">
        <v>3.5000000000000003E-2</v>
      </c>
      <c r="BT576" s="1">
        <v>0.26500000000000001</v>
      </c>
      <c r="BU576" s="2">
        <v>16605.038400000001</v>
      </c>
      <c r="BV576" s="2">
        <v>38745.089600000007</v>
      </c>
      <c r="BW576" s="2">
        <v>293355.67840000003</v>
      </c>
      <c r="BX576" s="2">
        <v>16605.038400000001</v>
      </c>
      <c r="BY576" s="2">
        <v>16605.038400000001</v>
      </c>
      <c r="BZ576" s="2">
        <v>16605.038400000001</v>
      </c>
      <c r="CA576" s="2">
        <v>38745.089600000007</v>
      </c>
      <c r="CB576" s="2">
        <v>293355.67840000003</v>
      </c>
      <c r="CC576" s="2">
        <v>16605.038400000001</v>
      </c>
      <c r="CD576" s="2">
        <v>16605.038400000001</v>
      </c>
      <c r="CE576" s="1">
        <f t="shared" si="8"/>
        <v>1.5000000000000001E-2</v>
      </c>
    </row>
    <row r="577" spans="1:83" ht="13.5" customHeight="1">
      <c r="A577" s="3" t="s">
        <v>520</v>
      </c>
      <c r="B577" t="s">
        <v>1392</v>
      </c>
      <c r="C577" s="9" t="s">
        <v>2186</v>
      </c>
      <c r="D577" s="3" t="s">
        <v>1084</v>
      </c>
      <c r="E577" s="3" t="s">
        <v>1085</v>
      </c>
      <c r="F577" s="3" t="s">
        <v>836</v>
      </c>
      <c r="G577" s="3" t="s">
        <v>100</v>
      </c>
      <c r="H577" s="3" t="s">
        <v>89</v>
      </c>
      <c r="I577" s="3" t="s">
        <v>90</v>
      </c>
      <c r="J577" s="3" t="s">
        <v>1086</v>
      </c>
      <c r="K577" s="3" t="s">
        <v>92</v>
      </c>
      <c r="L577" s="3" t="s">
        <v>93</v>
      </c>
      <c r="M577" s="3" t="s">
        <v>94</v>
      </c>
      <c r="N577" s="2">
        <v>5000000</v>
      </c>
      <c r="O577" s="2">
        <v>4655665.7</v>
      </c>
      <c r="P577" s="10">
        <v>1</v>
      </c>
      <c r="Q577" s="2">
        <v>5000000</v>
      </c>
      <c r="R577" s="2">
        <v>4655665.7</v>
      </c>
      <c r="S577" s="3" t="s">
        <v>94</v>
      </c>
      <c r="T577" s="2">
        <v>54226.63</v>
      </c>
      <c r="U577" s="2">
        <v>54226.63</v>
      </c>
      <c r="V577" s="2">
        <v>789.75</v>
      </c>
      <c r="W577" s="11">
        <v>1</v>
      </c>
      <c r="X577" s="2">
        <v>54226.63</v>
      </c>
      <c r="Y577" s="2">
        <v>54226.63</v>
      </c>
      <c r="Z577" s="2">
        <v>789.75</v>
      </c>
      <c r="AA577" s="12">
        <v>4.9000000000000002E-2</v>
      </c>
      <c r="AB577" s="13">
        <v>44601</v>
      </c>
      <c r="AC577" s="13">
        <v>44500</v>
      </c>
      <c r="AD577" s="2">
        <v>1</v>
      </c>
      <c r="AE577" s="2">
        <v>5</v>
      </c>
      <c r="AF577" s="3" t="s">
        <v>95</v>
      </c>
      <c r="AG577" s="2">
        <v>0</v>
      </c>
      <c r="AH577" s="3" t="s">
        <v>95</v>
      </c>
      <c r="AI577" s="3" t="s">
        <v>95</v>
      </c>
      <c r="AJ577" s="2">
        <v>1</v>
      </c>
      <c r="AK577" s="2">
        <v>602.16219892427603</v>
      </c>
      <c r="AL577" s="2">
        <v>0</v>
      </c>
      <c r="AM577" s="2">
        <v>8.7698165384875857</v>
      </c>
      <c r="AN577" s="2">
        <v>610.93201546276362</v>
      </c>
      <c r="AO577" s="2">
        <v>602.16219892427603</v>
      </c>
      <c r="AP577" s="2">
        <v>0</v>
      </c>
      <c r="AQ577" s="2">
        <v>8.7698165384875857</v>
      </c>
      <c r="AR577" s="2">
        <v>610.93201546276362</v>
      </c>
      <c r="AS577" s="2">
        <v>43381.303999999996</v>
      </c>
      <c r="AT577" s="2">
        <v>0</v>
      </c>
      <c r="AU577" s="2">
        <v>631.79999999999995</v>
      </c>
      <c r="AV577" s="2">
        <v>44013.103999999992</v>
      </c>
      <c r="AW577" s="2">
        <v>602.16219892427603</v>
      </c>
      <c r="AX577" s="2">
        <v>0</v>
      </c>
      <c r="AY577" s="2">
        <v>8.7698165384875857</v>
      </c>
      <c r="AZ577" s="2">
        <v>610.93201546276362</v>
      </c>
      <c r="BA577" s="2">
        <v>3064.4636465455333</v>
      </c>
      <c r="BB577" s="2">
        <v>0</v>
      </c>
      <c r="BC577" s="2">
        <v>44.630473346017176</v>
      </c>
      <c r="BD577" s="2">
        <v>3109.0941198915502</v>
      </c>
      <c r="BE577" s="2">
        <v>3064.4636465455333</v>
      </c>
      <c r="BF577" s="2">
        <v>0</v>
      </c>
      <c r="BG577" s="2">
        <v>44.630473346017176</v>
      </c>
      <c r="BH577" s="2">
        <v>3109.0941198915502</v>
      </c>
      <c r="BI577" s="2">
        <v>220771.79418639999</v>
      </c>
      <c r="BJ577" s="2">
        <v>0</v>
      </c>
      <c r="BK577" s="2">
        <v>3215.2933800000001</v>
      </c>
      <c r="BL577" s="2">
        <v>223987.08756639998</v>
      </c>
      <c r="BM577" s="2">
        <v>3064.4636465455333</v>
      </c>
      <c r="BN577" s="2">
        <v>0</v>
      </c>
      <c r="BO577" s="2">
        <v>44.630473346017176</v>
      </c>
      <c r="BP577" s="2">
        <v>3109.0941198915502</v>
      </c>
      <c r="BQ577" s="2" t="s">
        <v>96</v>
      </c>
      <c r="BR577" s="1">
        <v>1.4999999999999999E-2</v>
      </c>
      <c r="BS577" s="1">
        <v>3.5000000000000003E-2</v>
      </c>
      <c r="BT577" s="1">
        <v>0.26500000000000001</v>
      </c>
      <c r="BU577" s="2">
        <v>813.39944999999989</v>
      </c>
      <c r="BV577" s="2">
        <v>1897.9320500000001</v>
      </c>
      <c r="BW577" s="2">
        <v>14370.05695</v>
      </c>
      <c r="BX577" s="2">
        <v>813.39944999999989</v>
      </c>
      <c r="BY577" s="2">
        <v>813.39944999999989</v>
      </c>
      <c r="BZ577" s="2">
        <v>813.39944999999989</v>
      </c>
      <c r="CA577" s="2">
        <v>1897.9320500000001</v>
      </c>
      <c r="CB577" s="2">
        <v>14370.05695</v>
      </c>
      <c r="CC577" s="2">
        <v>813.39944999999989</v>
      </c>
      <c r="CD577" s="2">
        <v>813.39944999999989</v>
      </c>
      <c r="CE577" s="1">
        <f t="shared" si="8"/>
        <v>1.4999999999999999E-2</v>
      </c>
    </row>
    <row r="578" spans="1:83" ht="13.5" customHeight="1">
      <c r="A578" s="3" t="s">
        <v>520</v>
      </c>
      <c r="B578" t="s">
        <v>1393</v>
      </c>
      <c r="C578" s="9" t="s">
        <v>2187</v>
      </c>
      <c r="D578" s="3" t="s">
        <v>1394</v>
      </c>
      <c r="E578" s="3" t="s">
        <v>1395</v>
      </c>
      <c r="F578" s="3" t="s">
        <v>836</v>
      </c>
      <c r="G578" s="3" t="s">
        <v>936</v>
      </c>
      <c r="H578" s="3" t="s">
        <v>89</v>
      </c>
      <c r="I578" s="3" t="s">
        <v>90</v>
      </c>
      <c r="J578" s="3" t="s">
        <v>1396</v>
      </c>
      <c r="K578" s="3" t="s">
        <v>92</v>
      </c>
      <c r="L578" s="3" t="s">
        <v>93</v>
      </c>
      <c r="M578" s="3" t="s">
        <v>94</v>
      </c>
      <c r="N578" s="2">
        <v>5000000</v>
      </c>
      <c r="O578" s="2">
        <v>4890086.71</v>
      </c>
      <c r="P578" s="10">
        <v>1</v>
      </c>
      <c r="Q578" s="2">
        <v>5000000</v>
      </c>
      <c r="R578" s="2">
        <v>4890086.71</v>
      </c>
      <c r="S578" s="3" t="s">
        <v>94</v>
      </c>
      <c r="T578" s="2">
        <v>109913.29</v>
      </c>
      <c r="U578" s="2">
        <v>109913.29</v>
      </c>
      <c r="V578" s="2">
        <v>1600.76</v>
      </c>
      <c r="W578" s="11">
        <v>1</v>
      </c>
      <c r="X578" s="2">
        <v>109913.29</v>
      </c>
      <c r="Y578" s="2">
        <v>109913.29</v>
      </c>
      <c r="Z578" s="2">
        <v>1600.76</v>
      </c>
      <c r="AA578" s="12">
        <v>4.9000000000000002E-2</v>
      </c>
      <c r="AB578" s="13">
        <v>44601</v>
      </c>
      <c r="AC578" s="13">
        <v>44500</v>
      </c>
      <c r="AD578" s="2">
        <v>1</v>
      </c>
      <c r="AE578" s="2">
        <v>5</v>
      </c>
      <c r="AF578" s="3" t="s">
        <v>95</v>
      </c>
      <c r="AG578" s="2">
        <v>0</v>
      </c>
      <c r="AH578" s="3" t="s">
        <v>95</v>
      </c>
      <c r="AI578" s="3" t="s">
        <v>95</v>
      </c>
      <c r="AJ578" s="2">
        <v>1</v>
      </c>
      <c r="AK578" s="2">
        <v>1220.537370612956</v>
      </c>
      <c r="AL578" s="2">
        <v>0</v>
      </c>
      <c r="AM578" s="2">
        <v>17.77571576087292</v>
      </c>
      <c r="AN578" s="2">
        <v>1238.313086373829</v>
      </c>
      <c r="AO578" s="2">
        <v>1220.537370612956</v>
      </c>
      <c r="AP578" s="2">
        <v>0</v>
      </c>
      <c r="AQ578" s="2">
        <v>17.77571576087292</v>
      </c>
      <c r="AR578" s="2">
        <v>1238.313086373829</v>
      </c>
      <c r="AS578" s="2">
        <v>87930.631999999983</v>
      </c>
      <c r="AT578" s="2">
        <v>0</v>
      </c>
      <c r="AU578" s="2">
        <v>1280.6079999999999</v>
      </c>
      <c r="AV578" s="2">
        <v>89211.239999999991</v>
      </c>
      <c r="AW578" s="2">
        <v>1220.537370612956</v>
      </c>
      <c r="AX578" s="2">
        <v>0</v>
      </c>
      <c r="AY578" s="2">
        <v>17.77571576087292</v>
      </c>
      <c r="AZ578" s="2">
        <v>1238.313086373829</v>
      </c>
      <c r="BA578" s="2">
        <v>6211.4367327863947</v>
      </c>
      <c r="BB578" s="2">
        <v>0</v>
      </c>
      <c r="BC578" s="2">
        <v>90.462395078658375</v>
      </c>
      <c r="BD578" s="2">
        <v>6301.8991278650537</v>
      </c>
      <c r="BE578" s="2">
        <v>6211.4367327863947</v>
      </c>
      <c r="BF578" s="2">
        <v>0</v>
      </c>
      <c r="BG578" s="2">
        <v>90.462395078658375</v>
      </c>
      <c r="BH578" s="2">
        <v>6301.8991278650537</v>
      </c>
      <c r="BI578" s="2">
        <v>447487.77931119991</v>
      </c>
      <c r="BJ578" s="2">
        <v>0</v>
      </c>
      <c r="BK578" s="2">
        <v>6517.1421727999996</v>
      </c>
      <c r="BL578" s="2">
        <v>454004.92148399999</v>
      </c>
      <c r="BM578" s="2">
        <v>6211.4367327863947</v>
      </c>
      <c r="BN578" s="2">
        <v>0</v>
      </c>
      <c r="BO578" s="2">
        <v>90.462395078658375</v>
      </c>
      <c r="BP578" s="2">
        <v>6301.8991278650537</v>
      </c>
      <c r="BQ578" s="2" t="s">
        <v>96</v>
      </c>
      <c r="BR578" s="1">
        <v>1.4999999999999999E-2</v>
      </c>
      <c r="BS578" s="1">
        <v>3.5000000000000003E-2</v>
      </c>
      <c r="BT578" s="1">
        <v>0.26500000000000001</v>
      </c>
      <c r="BU578" s="2">
        <v>1648.6993499999999</v>
      </c>
      <c r="BV578" s="2">
        <v>3846.96515</v>
      </c>
      <c r="BW578" s="2">
        <v>29127.021850000001</v>
      </c>
      <c r="BX578" s="2">
        <v>1648.6993499999999</v>
      </c>
      <c r="BY578" s="2">
        <v>1648.6993499999999</v>
      </c>
      <c r="BZ578" s="2">
        <v>1648.6993499999999</v>
      </c>
      <c r="CA578" s="2">
        <v>3846.96515</v>
      </c>
      <c r="CB578" s="2">
        <v>29127.021850000001</v>
      </c>
      <c r="CC578" s="2">
        <v>1648.6993499999999</v>
      </c>
      <c r="CD578" s="2">
        <v>1648.6993499999999</v>
      </c>
      <c r="CE578" s="1">
        <f t="shared" ref="CE578:CE641" si="9">BY578/Y578</f>
        <v>1.4999999999999999E-2</v>
      </c>
    </row>
    <row r="579" spans="1:83" ht="13.5" customHeight="1">
      <c r="A579" s="3" t="s">
        <v>520</v>
      </c>
      <c r="B579" t="s">
        <v>1397</v>
      </c>
      <c r="C579" s="9" t="s">
        <v>2188</v>
      </c>
      <c r="D579" s="3" t="s">
        <v>1001</v>
      </c>
      <c r="E579" s="3" t="s">
        <v>1002</v>
      </c>
      <c r="F579" s="3" t="s">
        <v>836</v>
      </c>
      <c r="G579" s="3" t="s">
        <v>100</v>
      </c>
      <c r="H579" s="3" t="s">
        <v>89</v>
      </c>
      <c r="I579" s="3" t="s">
        <v>90</v>
      </c>
      <c r="J579" s="3" t="s">
        <v>1003</v>
      </c>
      <c r="K579" s="3" t="s">
        <v>92</v>
      </c>
      <c r="L579" s="3" t="s">
        <v>93</v>
      </c>
      <c r="M579" s="3" t="s">
        <v>94</v>
      </c>
      <c r="N579" s="2">
        <v>5000000</v>
      </c>
      <c r="O579" s="2">
        <v>4676919.79</v>
      </c>
      <c r="P579" s="10">
        <v>1</v>
      </c>
      <c r="Q579" s="2">
        <v>5000000</v>
      </c>
      <c r="R579" s="2">
        <v>4676919.79</v>
      </c>
      <c r="S579" s="3" t="s">
        <v>94</v>
      </c>
      <c r="T579" s="2">
        <v>21276.93</v>
      </c>
      <c r="U579" s="2">
        <v>21276.93</v>
      </c>
      <c r="V579" s="2">
        <v>309.87</v>
      </c>
      <c r="W579" s="11">
        <v>1</v>
      </c>
      <c r="X579" s="2">
        <v>21276.93</v>
      </c>
      <c r="Y579" s="2">
        <v>21276.93</v>
      </c>
      <c r="Z579" s="2">
        <v>309.87</v>
      </c>
      <c r="AA579" s="12">
        <v>4.9000000000000002E-2</v>
      </c>
      <c r="AB579" s="13">
        <v>44601</v>
      </c>
      <c r="AC579" s="13">
        <v>44500</v>
      </c>
      <c r="AD579" s="2">
        <v>1</v>
      </c>
      <c r="AE579" s="2">
        <v>5</v>
      </c>
      <c r="AF579" s="3" t="s">
        <v>95</v>
      </c>
      <c r="AG579" s="2">
        <v>0</v>
      </c>
      <c r="AH579" s="3" t="s">
        <v>95</v>
      </c>
      <c r="AI579" s="3" t="s">
        <v>95</v>
      </c>
      <c r="AJ579" s="2">
        <v>1</v>
      </c>
      <c r="AK579" s="2">
        <v>236.27068389014582</v>
      </c>
      <c r="AL579" s="2">
        <v>0</v>
      </c>
      <c r="AM579" s="2">
        <v>3.4409661928219668</v>
      </c>
      <c r="AN579" s="2">
        <v>239.71165008296779</v>
      </c>
      <c r="AO579" s="2">
        <v>236.27068389014582</v>
      </c>
      <c r="AP579" s="2">
        <v>0</v>
      </c>
      <c r="AQ579" s="2">
        <v>3.4409661928219668</v>
      </c>
      <c r="AR579" s="2">
        <v>239.71165008296779</v>
      </c>
      <c r="AS579" s="2">
        <v>17021.543999999998</v>
      </c>
      <c r="AT579" s="2">
        <v>0</v>
      </c>
      <c r="AU579" s="2">
        <v>247.89599999999999</v>
      </c>
      <c r="AV579" s="2">
        <v>17269.440000000002</v>
      </c>
      <c r="AW579" s="2">
        <v>236.27068389014582</v>
      </c>
      <c r="AX579" s="2">
        <v>0</v>
      </c>
      <c r="AY579" s="2">
        <v>3.4409661928219668</v>
      </c>
      <c r="AZ579" s="2">
        <v>239.71165008296779</v>
      </c>
      <c r="BA579" s="2">
        <v>1202.405137385341</v>
      </c>
      <c r="BB579" s="2">
        <v>0</v>
      </c>
      <c r="BC579" s="2">
        <v>17.51142105189027</v>
      </c>
      <c r="BD579" s="2">
        <v>1219.9165584372315</v>
      </c>
      <c r="BE579" s="2">
        <v>1202.405137385341</v>
      </c>
      <c r="BF579" s="2">
        <v>0</v>
      </c>
      <c r="BG579" s="2">
        <v>17.51142105189027</v>
      </c>
      <c r="BH579" s="2">
        <v>1219.9165584372315</v>
      </c>
      <c r="BI579" s="2">
        <v>86624.3395704</v>
      </c>
      <c r="BJ579" s="2">
        <v>0</v>
      </c>
      <c r="BK579" s="2">
        <v>1261.5675335999999</v>
      </c>
      <c r="BL579" s="2">
        <v>87885.907104000013</v>
      </c>
      <c r="BM579" s="2">
        <v>1202.405137385341</v>
      </c>
      <c r="BN579" s="2">
        <v>0</v>
      </c>
      <c r="BO579" s="2">
        <v>17.51142105189027</v>
      </c>
      <c r="BP579" s="2">
        <v>1219.9165584372315</v>
      </c>
      <c r="BQ579" s="2" t="s">
        <v>96</v>
      </c>
      <c r="BR579" s="1">
        <v>1.4999999999999999E-2</v>
      </c>
      <c r="BS579" s="1">
        <v>3.5000000000000003E-2</v>
      </c>
      <c r="BT579" s="1">
        <v>0.26500000000000001</v>
      </c>
      <c r="BU579" s="2">
        <v>319.15395000000001</v>
      </c>
      <c r="BV579" s="2">
        <v>744.6925500000001</v>
      </c>
      <c r="BW579" s="2">
        <v>5638.38645</v>
      </c>
      <c r="BX579" s="2">
        <v>319.15395000000001</v>
      </c>
      <c r="BY579" s="2">
        <v>319.15395000000001</v>
      </c>
      <c r="BZ579" s="2">
        <v>319.15395000000001</v>
      </c>
      <c r="CA579" s="2">
        <v>744.6925500000001</v>
      </c>
      <c r="CB579" s="2">
        <v>5638.38645</v>
      </c>
      <c r="CC579" s="2">
        <v>319.15395000000001</v>
      </c>
      <c r="CD579" s="2">
        <v>319.15395000000001</v>
      </c>
      <c r="CE579" s="1">
        <f t="shared" si="9"/>
        <v>1.4999999999999999E-2</v>
      </c>
    </row>
    <row r="580" spans="1:83" ht="13.5" customHeight="1">
      <c r="A580" s="3" t="s">
        <v>520</v>
      </c>
      <c r="B580" t="s">
        <v>1398</v>
      </c>
      <c r="C580" s="9" t="s">
        <v>2189</v>
      </c>
      <c r="D580" s="3" t="s">
        <v>1373</v>
      </c>
      <c r="E580" s="3" t="s">
        <v>1374</v>
      </c>
      <c r="F580" s="3" t="s">
        <v>836</v>
      </c>
      <c r="G580" s="3" t="s">
        <v>100</v>
      </c>
      <c r="H580" s="3" t="s">
        <v>89</v>
      </c>
      <c r="I580" s="3" t="s">
        <v>90</v>
      </c>
      <c r="J580" s="3" t="s">
        <v>1375</v>
      </c>
      <c r="K580" s="3" t="s">
        <v>92</v>
      </c>
      <c r="L580" s="3" t="s">
        <v>93</v>
      </c>
      <c r="M580" s="3" t="s">
        <v>94</v>
      </c>
      <c r="N580" s="2">
        <v>10000000</v>
      </c>
      <c r="O580" s="2">
        <v>66526.36</v>
      </c>
      <c r="P580" s="10">
        <v>1</v>
      </c>
      <c r="Q580" s="2">
        <v>10000000</v>
      </c>
      <c r="R580" s="2">
        <v>66526.36</v>
      </c>
      <c r="S580" s="3" t="s">
        <v>94</v>
      </c>
      <c r="T580" s="2">
        <v>4907412</v>
      </c>
      <c r="U580" s="2">
        <v>4907412</v>
      </c>
      <c r="V580" s="2">
        <v>118882.06</v>
      </c>
      <c r="W580" s="11">
        <v>1</v>
      </c>
      <c r="X580" s="2">
        <v>4907412</v>
      </c>
      <c r="Y580" s="2">
        <v>4907412</v>
      </c>
      <c r="Z580" s="2">
        <v>118882.06</v>
      </c>
      <c r="AA580" s="12">
        <v>5.0999999999999997E-2</v>
      </c>
      <c r="AB580" s="13">
        <v>44665</v>
      </c>
      <c r="AC580" s="13">
        <v>44500</v>
      </c>
      <c r="AD580" s="2">
        <v>1</v>
      </c>
      <c r="AE580" s="2">
        <v>5</v>
      </c>
      <c r="AF580" s="3" t="s">
        <v>95</v>
      </c>
      <c r="AG580" s="2">
        <v>0</v>
      </c>
      <c r="AH580" s="3" t="s">
        <v>95</v>
      </c>
      <c r="AI580" s="3" t="s">
        <v>95</v>
      </c>
      <c r="AJ580" s="2">
        <v>1</v>
      </c>
      <c r="AK580" s="2">
        <v>54494.590590405111</v>
      </c>
      <c r="AL580" s="2">
        <v>0</v>
      </c>
      <c r="AM580" s="2">
        <v>1320.1315048021188</v>
      </c>
      <c r="AN580" s="2">
        <v>55814.722095207231</v>
      </c>
      <c r="AO580" s="2">
        <v>54494.590590405111</v>
      </c>
      <c r="AP580" s="2">
        <v>0</v>
      </c>
      <c r="AQ580" s="2">
        <v>1320.1315048021188</v>
      </c>
      <c r="AR580" s="2">
        <v>55814.722095207231</v>
      </c>
      <c r="AS580" s="2">
        <v>3925929.6</v>
      </c>
      <c r="AT580" s="2">
        <v>0</v>
      </c>
      <c r="AU580" s="2">
        <v>95105.647999999986</v>
      </c>
      <c r="AV580" s="2">
        <v>4021035.2480000001</v>
      </c>
      <c r="AW580" s="2">
        <v>54494.590590405111</v>
      </c>
      <c r="AX580" s="2">
        <v>0</v>
      </c>
      <c r="AY580" s="2">
        <v>1320.1315048021188</v>
      </c>
      <c r="AZ580" s="2">
        <v>55814.722095207231</v>
      </c>
      <c r="BA580" s="2">
        <v>277328.42097363068</v>
      </c>
      <c r="BB580" s="2">
        <v>0</v>
      </c>
      <c r="BC580" s="2">
        <v>6718.2812410884626</v>
      </c>
      <c r="BD580" s="2">
        <v>284046.70221471915</v>
      </c>
      <c r="BE580" s="2">
        <v>277328.42097363068</v>
      </c>
      <c r="BF580" s="2">
        <v>0</v>
      </c>
      <c r="BG580" s="2">
        <v>6718.2812410884626</v>
      </c>
      <c r="BH580" s="2">
        <v>284046.70221471915</v>
      </c>
      <c r="BI580" s="2">
        <v>19979448.32736</v>
      </c>
      <c r="BJ580" s="2">
        <v>0</v>
      </c>
      <c r="BK580" s="2">
        <v>484002.15323679993</v>
      </c>
      <c r="BL580" s="2">
        <v>20463450.480596803</v>
      </c>
      <c r="BM580" s="2">
        <v>277328.42097363068</v>
      </c>
      <c r="BN580" s="2">
        <v>0</v>
      </c>
      <c r="BO580" s="2">
        <v>6718.2812410884626</v>
      </c>
      <c r="BP580" s="2">
        <v>284046.70221471915</v>
      </c>
      <c r="BQ580" s="2" t="s">
        <v>96</v>
      </c>
      <c r="BR580" s="1">
        <v>1.4999999999999999E-2</v>
      </c>
      <c r="BS580" s="1">
        <v>3.5000000000000003E-2</v>
      </c>
      <c r="BT580" s="1">
        <v>0.26500000000000001</v>
      </c>
      <c r="BU580" s="2">
        <v>73611.179999999993</v>
      </c>
      <c r="BV580" s="2">
        <v>171759.42</v>
      </c>
      <c r="BW580" s="2">
        <v>1300464.1800000002</v>
      </c>
      <c r="BX580" s="2">
        <v>73611.179999999993</v>
      </c>
      <c r="BY580" s="2">
        <v>73611.179999999993</v>
      </c>
      <c r="BZ580" s="2">
        <v>73611.179999999993</v>
      </c>
      <c r="CA580" s="2">
        <v>171759.42</v>
      </c>
      <c r="CB580" s="2">
        <v>1300464.1800000002</v>
      </c>
      <c r="CC580" s="2">
        <v>73611.179999999993</v>
      </c>
      <c r="CD580" s="2">
        <v>73611.179999999993</v>
      </c>
      <c r="CE580" s="1">
        <f t="shared" si="9"/>
        <v>1.4999999999999998E-2</v>
      </c>
    </row>
    <row r="581" spans="1:83" ht="13.5" customHeight="1">
      <c r="A581" s="3" t="s">
        <v>520</v>
      </c>
      <c r="B581" t="s">
        <v>1399</v>
      </c>
      <c r="C581" s="9" t="s">
        <v>2190</v>
      </c>
      <c r="D581" s="3" t="s">
        <v>1400</v>
      </c>
      <c r="E581" s="3" t="s">
        <v>1401</v>
      </c>
      <c r="F581" s="3" t="s">
        <v>836</v>
      </c>
      <c r="G581" s="3" t="s">
        <v>100</v>
      </c>
      <c r="H581" s="3" t="s">
        <v>89</v>
      </c>
      <c r="I581" s="3" t="s">
        <v>90</v>
      </c>
      <c r="J581" s="3" t="s">
        <v>1402</v>
      </c>
      <c r="K581" s="3" t="s">
        <v>92</v>
      </c>
      <c r="L581" s="3" t="s">
        <v>93</v>
      </c>
      <c r="M581" s="3" t="s">
        <v>94</v>
      </c>
      <c r="N581" s="2">
        <v>5000000</v>
      </c>
      <c r="O581" s="2">
        <v>4823128.55</v>
      </c>
      <c r="P581" s="10">
        <v>1</v>
      </c>
      <c r="Q581" s="2">
        <v>5000000</v>
      </c>
      <c r="R581" s="2">
        <v>4823128.55</v>
      </c>
      <c r="S581" s="3" t="s">
        <v>94</v>
      </c>
      <c r="T581" s="2">
        <v>176871.45</v>
      </c>
      <c r="U581" s="2">
        <v>176871.45</v>
      </c>
      <c r="V581" s="2">
        <v>2551.86</v>
      </c>
      <c r="W581" s="11">
        <v>1</v>
      </c>
      <c r="X581" s="2">
        <v>176871.45</v>
      </c>
      <c r="Y581" s="2">
        <v>176871.45</v>
      </c>
      <c r="Z581" s="2">
        <v>2551.86</v>
      </c>
      <c r="AA581" s="12">
        <v>4.9000000000000002E-2</v>
      </c>
      <c r="AB581" s="13">
        <v>44601</v>
      </c>
      <c r="AC581" s="13">
        <v>44500</v>
      </c>
      <c r="AD581" s="2">
        <v>1</v>
      </c>
      <c r="AE581" s="2">
        <v>5</v>
      </c>
      <c r="AF581" s="3" t="s">
        <v>95</v>
      </c>
      <c r="AG581" s="2">
        <v>0</v>
      </c>
      <c r="AH581" s="3" t="s">
        <v>95</v>
      </c>
      <c r="AI581" s="3" t="s">
        <v>95</v>
      </c>
      <c r="AJ581" s="2">
        <v>1</v>
      </c>
      <c r="AK581" s="2">
        <v>1964.077451593897</v>
      </c>
      <c r="AL581" s="2">
        <v>0</v>
      </c>
      <c r="AM581" s="2">
        <v>28.337251069205358</v>
      </c>
      <c r="AN581" s="2">
        <v>1992.4147026631024</v>
      </c>
      <c r="AO581" s="2">
        <v>1964.077451593897</v>
      </c>
      <c r="AP581" s="2">
        <v>0</v>
      </c>
      <c r="AQ581" s="2">
        <v>28.337251069205358</v>
      </c>
      <c r="AR581" s="2">
        <v>1992.4147026631024</v>
      </c>
      <c r="AS581" s="2">
        <v>141497.16</v>
      </c>
      <c r="AT581" s="2">
        <v>0</v>
      </c>
      <c r="AU581" s="2">
        <v>2041.4879999999998</v>
      </c>
      <c r="AV581" s="2">
        <v>143538.64799999999</v>
      </c>
      <c r="AW581" s="2">
        <v>1964.077451593897</v>
      </c>
      <c r="AX581" s="2">
        <v>0</v>
      </c>
      <c r="AY581" s="2">
        <v>28.337251069205358</v>
      </c>
      <c r="AZ581" s="2">
        <v>1992.4147026631024</v>
      </c>
      <c r="BA581" s="2">
        <v>9995.3865589065008</v>
      </c>
      <c r="BB581" s="2">
        <v>0</v>
      </c>
      <c r="BC581" s="2">
        <v>144.21110441629298</v>
      </c>
      <c r="BD581" s="2">
        <v>10139.597663322795</v>
      </c>
      <c r="BE581" s="2">
        <v>9995.3865589065008</v>
      </c>
      <c r="BF581" s="2">
        <v>0</v>
      </c>
      <c r="BG581" s="2">
        <v>144.21110441629298</v>
      </c>
      <c r="BH581" s="2">
        <v>10139.597663322795</v>
      </c>
      <c r="BI581" s="2">
        <v>720093.19695600006</v>
      </c>
      <c r="BJ581" s="2">
        <v>0</v>
      </c>
      <c r="BK581" s="2">
        <v>10389.3365808</v>
      </c>
      <c r="BL581" s="2">
        <v>730482.53353679995</v>
      </c>
      <c r="BM581" s="2">
        <v>9995.3865589065008</v>
      </c>
      <c r="BN581" s="2">
        <v>0</v>
      </c>
      <c r="BO581" s="2">
        <v>144.21110441629298</v>
      </c>
      <c r="BP581" s="2">
        <v>10139.597663322795</v>
      </c>
      <c r="BQ581" s="2" t="s">
        <v>96</v>
      </c>
      <c r="BR581" s="1">
        <v>1.4999999999999999E-2</v>
      </c>
      <c r="BS581" s="1">
        <v>3.5000000000000003E-2</v>
      </c>
      <c r="BT581" s="1">
        <v>0.26500000000000001</v>
      </c>
      <c r="BU581" s="2">
        <v>2653.0717500000001</v>
      </c>
      <c r="BV581" s="2">
        <v>6190.5007500000011</v>
      </c>
      <c r="BW581" s="2">
        <v>46870.934250000006</v>
      </c>
      <c r="BX581" s="2">
        <v>2653.0717500000001</v>
      </c>
      <c r="BY581" s="2">
        <v>2653.0717500000001</v>
      </c>
      <c r="BZ581" s="2">
        <v>2653.0717500000001</v>
      </c>
      <c r="CA581" s="2">
        <v>6190.5007500000011</v>
      </c>
      <c r="CB581" s="2">
        <v>46870.934250000006</v>
      </c>
      <c r="CC581" s="2">
        <v>2653.0717500000001</v>
      </c>
      <c r="CD581" s="2">
        <v>2653.0717500000001</v>
      </c>
      <c r="CE581" s="1">
        <f t="shared" si="9"/>
        <v>1.4999999999999999E-2</v>
      </c>
    </row>
    <row r="582" spans="1:83" ht="13.5" customHeight="1">
      <c r="A582" s="3" t="s">
        <v>520</v>
      </c>
      <c r="B582" t="s">
        <v>1403</v>
      </c>
      <c r="C582" s="9" t="s">
        <v>2191</v>
      </c>
      <c r="D582" s="3" t="s">
        <v>1215</v>
      </c>
      <c r="E582" s="3" t="s">
        <v>1216</v>
      </c>
      <c r="F582" s="3" t="s">
        <v>836</v>
      </c>
      <c r="G582" s="3" t="s">
        <v>100</v>
      </c>
      <c r="H582" s="3" t="s">
        <v>89</v>
      </c>
      <c r="I582" s="3" t="s">
        <v>90</v>
      </c>
      <c r="J582" s="3" t="s">
        <v>1217</v>
      </c>
      <c r="K582" s="3" t="s">
        <v>92</v>
      </c>
      <c r="L582" s="3" t="s">
        <v>93</v>
      </c>
      <c r="M582" s="3" t="s">
        <v>94</v>
      </c>
      <c r="N582" s="2">
        <v>5000000</v>
      </c>
      <c r="O582" s="2">
        <v>4331087.46</v>
      </c>
      <c r="P582" s="10">
        <v>1</v>
      </c>
      <c r="Q582" s="2">
        <v>5000000</v>
      </c>
      <c r="R582" s="2">
        <v>4331087.46</v>
      </c>
      <c r="S582" s="3" t="s">
        <v>94</v>
      </c>
      <c r="T582" s="2">
        <v>240484.38</v>
      </c>
      <c r="U582" s="2">
        <v>240484.38</v>
      </c>
      <c r="V582" s="2">
        <v>3502.39</v>
      </c>
      <c r="W582" s="11">
        <v>1</v>
      </c>
      <c r="X582" s="2">
        <v>240484.38</v>
      </c>
      <c r="Y582" s="2">
        <v>240484.38</v>
      </c>
      <c r="Z582" s="2">
        <v>3502.39</v>
      </c>
      <c r="AA582" s="12">
        <v>4.9000000000000002E-2</v>
      </c>
      <c r="AB582" s="13">
        <v>44602</v>
      </c>
      <c r="AC582" s="13">
        <v>44500</v>
      </c>
      <c r="AD582" s="2">
        <v>1</v>
      </c>
      <c r="AE582" s="2">
        <v>5</v>
      </c>
      <c r="AF582" s="3" t="s">
        <v>95</v>
      </c>
      <c r="AG582" s="2">
        <v>0</v>
      </c>
      <c r="AH582" s="3" t="s">
        <v>95</v>
      </c>
      <c r="AI582" s="3" t="s">
        <v>95</v>
      </c>
      <c r="AJ582" s="2">
        <v>1</v>
      </c>
      <c r="AK582" s="2">
        <v>2670.4702665045052</v>
      </c>
      <c r="AL582" s="2">
        <v>0</v>
      </c>
      <c r="AM582" s="2">
        <v>38.89245678535427</v>
      </c>
      <c r="AN582" s="2">
        <v>2709.3627232898593</v>
      </c>
      <c r="AO582" s="2">
        <v>2670.4702665045052</v>
      </c>
      <c r="AP582" s="2">
        <v>0</v>
      </c>
      <c r="AQ582" s="2">
        <v>38.89245678535427</v>
      </c>
      <c r="AR582" s="2">
        <v>2709.3627232898593</v>
      </c>
      <c r="AS582" s="2">
        <v>192387.50399999999</v>
      </c>
      <c r="AT582" s="2">
        <v>0</v>
      </c>
      <c r="AU582" s="2">
        <v>2801.9119999999998</v>
      </c>
      <c r="AV582" s="2">
        <v>195189.416</v>
      </c>
      <c r="AW582" s="2">
        <v>2670.4702665045052</v>
      </c>
      <c r="AX582" s="2">
        <v>0</v>
      </c>
      <c r="AY582" s="2">
        <v>38.89245678535427</v>
      </c>
      <c r="AZ582" s="2">
        <v>2709.3627232898593</v>
      </c>
      <c r="BA582" s="2">
        <v>13590.290233268077</v>
      </c>
      <c r="BB582" s="2">
        <v>0</v>
      </c>
      <c r="BC582" s="2">
        <v>197.92760182634643</v>
      </c>
      <c r="BD582" s="2">
        <v>13788.217835094423</v>
      </c>
      <c r="BE582" s="2">
        <v>13590.290233268077</v>
      </c>
      <c r="BF582" s="2">
        <v>0</v>
      </c>
      <c r="BG582" s="2">
        <v>197.92760182634643</v>
      </c>
      <c r="BH582" s="2">
        <v>13788.217835094423</v>
      </c>
      <c r="BI582" s="2">
        <v>979079.2466064</v>
      </c>
      <c r="BJ582" s="2">
        <v>0</v>
      </c>
      <c r="BK582" s="2">
        <v>14259.2103592</v>
      </c>
      <c r="BL582" s="2">
        <v>993338.45696560002</v>
      </c>
      <c r="BM582" s="2">
        <v>13590.290233268077</v>
      </c>
      <c r="BN582" s="2">
        <v>0</v>
      </c>
      <c r="BO582" s="2">
        <v>197.92760182634643</v>
      </c>
      <c r="BP582" s="2">
        <v>13788.217835094423</v>
      </c>
      <c r="BQ582" s="2" t="s">
        <v>96</v>
      </c>
      <c r="BR582" s="1">
        <v>1.4999999999999999E-2</v>
      </c>
      <c r="BS582" s="1">
        <v>3.5000000000000003E-2</v>
      </c>
      <c r="BT582" s="1">
        <v>0.26500000000000001</v>
      </c>
      <c r="BU582" s="2">
        <v>3607.2656999999999</v>
      </c>
      <c r="BV582" s="2">
        <v>8416.953300000001</v>
      </c>
      <c r="BW582" s="2">
        <v>63728.360700000005</v>
      </c>
      <c r="BX582" s="2">
        <v>3607.2656999999999</v>
      </c>
      <c r="BY582" s="2">
        <v>3607.2656999999999</v>
      </c>
      <c r="BZ582" s="2">
        <v>3607.2656999999999</v>
      </c>
      <c r="CA582" s="2">
        <v>8416.953300000001</v>
      </c>
      <c r="CB582" s="2">
        <v>63728.360700000005</v>
      </c>
      <c r="CC582" s="2">
        <v>3607.2656999999999</v>
      </c>
      <c r="CD582" s="2">
        <v>3607.2656999999999</v>
      </c>
      <c r="CE582" s="1">
        <f t="shared" si="9"/>
        <v>1.4999999999999999E-2</v>
      </c>
    </row>
    <row r="583" spans="1:83" ht="13.5" customHeight="1">
      <c r="A583" s="3" t="s">
        <v>1404</v>
      </c>
      <c r="B583" t="s">
        <v>1405</v>
      </c>
      <c r="C583" s="9" t="s">
        <v>2192</v>
      </c>
      <c r="D583" s="3" t="s">
        <v>523</v>
      </c>
      <c r="E583" s="3" t="s">
        <v>529</v>
      </c>
      <c r="F583" s="3" t="s">
        <v>1405</v>
      </c>
      <c r="G583" s="3" t="s">
        <v>88</v>
      </c>
      <c r="H583" s="3" t="s">
        <v>89</v>
      </c>
      <c r="I583" s="3" t="s">
        <v>1406</v>
      </c>
      <c r="J583" s="3" t="s">
        <v>523</v>
      </c>
      <c r="K583" s="3" t="s">
        <v>92</v>
      </c>
      <c r="L583" s="3" t="s">
        <v>116</v>
      </c>
      <c r="M583" s="3" t="s">
        <v>94</v>
      </c>
      <c r="N583" s="2">
        <v>226270000</v>
      </c>
      <c r="O583" s="2">
        <v>0</v>
      </c>
      <c r="P583" s="10">
        <v>1</v>
      </c>
      <c r="Q583" s="2">
        <v>226270000</v>
      </c>
      <c r="R583" s="2">
        <v>0</v>
      </c>
      <c r="S583" s="3" t="s">
        <v>94</v>
      </c>
      <c r="T583" s="2">
        <v>226270000</v>
      </c>
      <c r="U583" s="2">
        <v>226270000</v>
      </c>
      <c r="V583" s="2">
        <v>0</v>
      </c>
      <c r="W583" s="11">
        <v>1</v>
      </c>
      <c r="X583" s="2">
        <v>226270000</v>
      </c>
      <c r="Y583" s="2">
        <v>226270000</v>
      </c>
      <c r="Z583" s="2">
        <v>0</v>
      </c>
      <c r="AA583" s="12">
        <v>0</v>
      </c>
      <c r="AB583" s="13">
        <v>44742</v>
      </c>
      <c r="AC583" s="13">
        <v>44500</v>
      </c>
      <c r="AD583" s="2">
        <v>1</v>
      </c>
      <c r="AE583" s="2">
        <v>1</v>
      </c>
      <c r="AF583" s="3" t="s">
        <v>95</v>
      </c>
      <c r="AG583" s="2">
        <v>0</v>
      </c>
      <c r="AH583" s="3" t="s">
        <v>95</v>
      </c>
      <c r="AI583" s="3" t="s">
        <v>95</v>
      </c>
      <c r="AJ583" s="2">
        <v>1</v>
      </c>
      <c r="AK583" s="2">
        <v>85464.09100233519</v>
      </c>
      <c r="AL583" s="2">
        <v>0</v>
      </c>
      <c r="AM583" s="2">
        <v>0</v>
      </c>
      <c r="AN583" s="2">
        <v>85464.09100233519</v>
      </c>
      <c r="AO583" s="2">
        <v>85464.09100233519</v>
      </c>
      <c r="AP583" s="2">
        <v>0</v>
      </c>
      <c r="AQ583" s="2">
        <v>0</v>
      </c>
      <c r="AR583" s="2">
        <v>85464.09100233519</v>
      </c>
      <c r="AS583" s="2">
        <v>181016000</v>
      </c>
      <c r="AT583" s="2">
        <v>0</v>
      </c>
      <c r="AU583" s="2">
        <v>0</v>
      </c>
      <c r="AV583" s="2">
        <v>181016000</v>
      </c>
      <c r="AW583" s="2">
        <v>85464.09100233519</v>
      </c>
      <c r="AX583" s="2">
        <v>0</v>
      </c>
      <c r="AY583" s="2">
        <v>0</v>
      </c>
      <c r="AZ583" s="2">
        <v>85464.09100233519</v>
      </c>
      <c r="BA583" s="2">
        <v>434935.30551998405</v>
      </c>
      <c r="BB583" s="2">
        <v>0</v>
      </c>
      <c r="BC583" s="2">
        <v>0</v>
      </c>
      <c r="BD583" s="2">
        <v>434935.30551998405</v>
      </c>
      <c r="BE583" s="2">
        <v>434935.30551998405</v>
      </c>
      <c r="BF583" s="2">
        <v>0</v>
      </c>
      <c r="BG583" s="2">
        <v>0</v>
      </c>
      <c r="BH583" s="2">
        <v>434935.30551998405</v>
      </c>
      <c r="BI583" s="2">
        <v>921208525.60000002</v>
      </c>
      <c r="BJ583" s="2">
        <v>0</v>
      </c>
      <c r="BK583" s="2">
        <v>0</v>
      </c>
      <c r="BL583" s="2">
        <v>921208525.60000002</v>
      </c>
      <c r="BM583" s="2">
        <v>434935.30551998405</v>
      </c>
      <c r="BN583" s="2">
        <v>0</v>
      </c>
      <c r="BO583" s="2">
        <v>0</v>
      </c>
      <c r="BP583" s="2">
        <v>434935.30551998405</v>
      </c>
      <c r="BQ583" s="2" t="s">
        <v>96</v>
      </c>
      <c r="BR583" s="1" t="s">
        <v>523</v>
      </c>
      <c r="BS583" s="1" t="s">
        <v>523</v>
      </c>
      <c r="BT583" s="1" t="s">
        <v>523</v>
      </c>
      <c r="BU583" s="2">
        <v>85464.09100233519</v>
      </c>
      <c r="BV583" s="2">
        <v>85464.09100233519</v>
      </c>
      <c r="BW583" s="2">
        <v>181016000</v>
      </c>
      <c r="BX583" s="2">
        <v>85464.09100233519</v>
      </c>
      <c r="BY583" s="2">
        <v>85464.09100233519</v>
      </c>
      <c r="BZ583" s="2">
        <v>85464.09100233519</v>
      </c>
      <c r="CA583" s="2">
        <v>85464.09100233519</v>
      </c>
      <c r="CB583" s="2">
        <v>181016000</v>
      </c>
      <c r="CC583" s="2">
        <v>85464.09100233519</v>
      </c>
      <c r="CD583" s="2">
        <v>85464.09100233519</v>
      </c>
      <c r="CE583" s="1">
        <f t="shared" si="9"/>
        <v>3.777084500920811E-4</v>
      </c>
    </row>
    <row r="584" spans="1:83" ht="13.5" customHeight="1">
      <c r="A584" s="3" t="s">
        <v>1404</v>
      </c>
      <c r="B584" t="s">
        <v>1407</v>
      </c>
      <c r="C584" s="9" t="s">
        <v>2193</v>
      </c>
      <c r="D584" s="3" t="s">
        <v>523</v>
      </c>
      <c r="E584" s="3" t="s">
        <v>1408</v>
      </c>
      <c r="F584" s="3" t="s">
        <v>1407</v>
      </c>
      <c r="G584" s="3" t="s">
        <v>128</v>
      </c>
      <c r="H584" s="3" t="s">
        <v>89</v>
      </c>
      <c r="I584" s="3" t="s">
        <v>1406</v>
      </c>
      <c r="J584" s="3" t="s">
        <v>523</v>
      </c>
      <c r="K584" s="3" t="s">
        <v>92</v>
      </c>
      <c r="L584" s="3" t="s">
        <v>116</v>
      </c>
      <c r="M584" s="3" t="s">
        <v>94</v>
      </c>
      <c r="N584" s="2">
        <v>505238.67</v>
      </c>
      <c r="O584" s="2">
        <v>0</v>
      </c>
      <c r="P584" s="10">
        <v>1</v>
      </c>
      <c r="Q584" s="2">
        <v>505238.67</v>
      </c>
      <c r="R584" s="2">
        <v>0</v>
      </c>
      <c r="S584" s="3" t="s">
        <v>94</v>
      </c>
      <c r="T584" s="2">
        <v>505238.67</v>
      </c>
      <c r="U584" s="2">
        <v>505238.67</v>
      </c>
      <c r="V584" s="2">
        <v>0</v>
      </c>
      <c r="W584" s="11">
        <v>1</v>
      </c>
      <c r="X584" s="2">
        <v>505238.67</v>
      </c>
      <c r="Y584" s="2">
        <v>505238.67</v>
      </c>
      <c r="Z584" s="2">
        <v>0</v>
      </c>
      <c r="AA584" s="12">
        <v>0</v>
      </c>
      <c r="AB584" s="13">
        <v>44857</v>
      </c>
      <c r="AC584" s="13">
        <v>44500</v>
      </c>
      <c r="AD584" s="2">
        <v>1</v>
      </c>
      <c r="AE584" s="2">
        <v>4</v>
      </c>
      <c r="AF584" s="3" t="s">
        <v>95</v>
      </c>
      <c r="AG584" s="2">
        <v>0</v>
      </c>
      <c r="AH584" s="3" t="s">
        <v>95</v>
      </c>
      <c r="AI584" s="3" t="s">
        <v>95</v>
      </c>
      <c r="AJ584" s="2">
        <v>1</v>
      </c>
      <c r="AK584" s="2">
        <v>3426.9555347051537</v>
      </c>
      <c r="AL584" s="2">
        <v>0</v>
      </c>
      <c r="AM584" s="2">
        <v>0</v>
      </c>
      <c r="AN584" s="2">
        <v>3426.9555347051537</v>
      </c>
      <c r="AO584" s="2">
        <v>3426.9555347051537</v>
      </c>
      <c r="AP584" s="2">
        <v>0</v>
      </c>
      <c r="AQ584" s="2">
        <v>0</v>
      </c>
      <c r="AR584" s="2">
        <v>3426.9555347051537</v>
      </c>
      <c r="AS584" s="2">
        <v>404190.93599999999</v>
      </c>
      <c r="AT584" s="2">
        <v>0</v>
      </c>
      <c r="AU584" s="2">
        <v>0</v>
      </c>
      <c r="AV584" s="2">
        <v>404190.93599999999</v>
      </c>
      <c r="AW584" s="2">
        <v>3426.9555347051537</v>
      </c>
      <c r="AX584" s="2">
        <v>0</v>
      </c>
      <c r="AY584" s="2">
        <v>0</v>
      </c>
      <c r="AZ584" s="2">
        <v>3426.9555347051537</v>
      </c>
      <c r="BA584" s="2">
        <v>17440.119411667998</v>
      </c>
      <c r="BB584" s="2">
        <v>0</v>
      </c>
      <c r="BC584" s="2">
        <v>0</v>
      </c>
      <c r="BD584" s="2">
        <v>17440.119411667998</v>
      </c>
      <c r="BE584" s="2">
        <v>17440.119411667998</v>
      </c>
      <c r="BF584" s="2">
        <v>0</v>
      </c>
      <c r="BG584" s="2">
        <v>0</v>
      </c>
      <c r="BH584" s="2">
        <v>17440.119411667998</v>
      </c>
      <c r="BI584" s="2">
        <v>2056968.0923975999</v>
      </c>
      <c r="BJ584" s="2">
        <v>0</v>
      </c>
      <c r="BK584" s="2">
        <v>0</v>
      </c>
      <c r="BL584" s="2">
        <v>2056968.0923975999</v>
      </c>
      <c r="BM584" s="2">
        <v>17440.119411667998</v>
      </c>
      <c r="BN584" s="2">
        <v>0</v>
      </c>
      <c r="BO584" s="2">
        <v>0</v>
      </c>
      <c r="BP584" s="2">
        <v>17440.119411667998</v>
      </c>
      <c r="BQ584" s="2" t="s">
        <v>96</v>
      </c>
      <c r="BR584" s="1" t="s">
        <v>523</v>
      </c>
      <c r="BS584" s="1" t="s">
        <v>523</v>
      </c>
      <c r="BT584" s="1" t="s">
        <v>523</v>
      </c>
      <c r="BU584" s="2">
        <v>3426.9555347051537</v>
      </c>
      <c r="BV584" s="2">
        <v>3426.9555347051537</v>
      </c>
      <c r="BW584" s="2">
        <v>404190.93599999999</v>
      </c>
      <c r="BX584" s="2">
        <v>3426.9555347051537</v>
      </c>
      <c r="BY584" s="2">
        <v>3426.9555347051537</v>
      </c>
      <c r="BZ584" s="2">
        <v>3426.9555347051537</v>
      </c>
      <c r="CA584" s="2">
        <v>3426.9555347051537</v>
      </c>
      <c r="CB584" s="2">
        <v>404190.93599999999</v>
      </c>
      <c r="CC584" s="2">
        <v>3426.9555347051537</v>
      </c>
      <c r="CD584" s="2">
        <v>3426.9555347051537</v>
      </c>
      <c r="CE584" s="1">
        <f t="shared" si="9"/>
        <v>6.7828448972545074E-3</v>
      </c>
    </row>
    <row r="585" spans="1:83" ht="13.5" customHeight="1">
      <c r="A585" s="3" t="s">
        <v>1404</v>
      </c>
      <c r="B585" t="s">
        <v>1409</v>
      </c>
      <c r="C585" s="9" t="s">
        <v>2194</v>
      </c>
      <c r="D585" s="3" t="s">
        <v>523</v>
      </c>
      <c r="E585" s="3" t="s">
        <v>1408</v>
      </c>
      <c r="F585" s="3" t="s">
        <v>1409</v>
      </c>
      <c r="G585" s="3" t="s">
        <v>128</v>
      </c>
      <c r="H585" s="3" t="s">
        <v>89</v>
      </c>
      <c r="I585" s="3" t="s">
        <v>1406</v>
      </c>
      <c r="J585" s="3" t="s">
        <v>523</v>
      </c>
      <c r="K585" s="3" t="s">
        <v>92</v>
      </c>
      <c r="L585" s="3" t="s">
        <v>116</v>
      </c>
      <c r="M585" s="3" t="s">
        <v>94</v>
      </c>
      <c r="N585" s="2">
        <v>158569.64000000001</v>
      </c>
      <c r="O585" s="2">
        <v>0</v>
      </c>
      <c r="P585" s="10">
        <v>1</v>
      </c>
      <c r="Q585" s="2">
        <v>158569.64000000001</v>
      </c>
      <c r="R585" s="2">
        <v>0</v>
      </c>
      <c r="S585" s="3" t="s">
        <v>94</v>
      </c>
      <c r="T585" s="2">
        <v>158569.64000000001</v>
      </c>
      <c r="U585" s="2">
        <v>158569.64000000001</v>
      </c>
      <c r="V585" s="2">
        <v>0</v>
      </c>
      <c r="W585" s="11">
        <v>1</v>
      </c>
      <c r="X585" s="2">
        <v>158569.64000000001</v>
      </c>
      <c r="Y585" s="2">
        <v>158569.64000000001</v>
      </c>
      <c r="Z585" s="2">
        <v>0</v>
      </c>
      <c r="AA585" s="12">
        <v>0</v>
      </c>
      <c r="AB585" s="13">
        <v>44771</v>
      </c>
      <c r="AC585" s="13">
        <v>44500</v>
      </c>
      <c r="AD585" s="2">
        <v>1</v>
      </c>
      <c r="AE585" s="2">
        <v>4</v>
      </c>
      <c r="AF585" s="3" t="s">
        <v>95</v>
      </c>
      <c r="AG585" s="2">
        <v>0</v>
      </c>
      <c r="AH585" s="3" t="s">
        <v>95</v>
      </c>
      <c r="AI585" s="3" t="s">
        <v>95</v>
      </c>
      <c r="AJ585" s="2">
        <v>1</v>
      </c>
      <c r="AK585" s="2">
        <v>1075.5532735334843</v>
      </c>
      <c r="AL585" s="2">
        <v>0</v>
      </c>
      <c r="AM585" s="2">
        <v>0</v>
      </c>
      <c r="AN585" s="2">
        <v>1075.5532735334843</v>
      </c>
      <c r="AO585" s="2">
        <v>1075.5532735334843</v>
      </c>
      <c r="AP585" s="2">
        <v>0</v>
      </c>
      <c r="AQ585" s="2">
        <v>0</v>
      </c>
      <c r="AR585" s="2">
        <v>1075.5532735334843</v>
      </c>
      <c r="AS585" s="2">
        <v>126855.71200000003</v>
      </c>
      <c r="AT585" s="2">
        <v>0</v>
      </c>
      <c r="AU585" s="2">
        <v>0</v>
      </c>
      <c r="AV585" s="2">
        <v>126855.71200000003</v>
      </c>
      <c r="AW585" s="2">
        <v>1075.5532735334843</v>
      </c>
      <c r="AX585" s="2">
        <v>0</v>
      </c>
      <c r="AY585" s="2">
        <v>0</v>
      </c>
      <c r="AZ585" s="2">
        <v>1075.5532735334843</v>
      </c>
      <c r="BA585" s="2">
        <v>5473.5981643392552</v>
      </c>
      <c r="BB585" s="2">
        <v>0</v>
      </c>
      <c r="BC585" s="2">
        <v>0</v>
      </c>
      <c r="BD585" s="2">
        <v>5473.5981643392552</v>
      </c>
      <c r="BE585" s="2">
        <v>5473.5981643392552</v>
      </c>
      <c r="BF585" s="2">
        <v>0</v>
      </c>
      <c r="BG585" s="2">
        <v>0</v>
      </c>
      <c r="BH585" s="2">
        <v>5473.5981643392552</v>
      </c>
      <c r="BI585" s="2">
        <v>645581.40393920022</v>
      </c>
      <c r="BJ585" s="2">
        <v>0</v>
      </c>
      <c r="BK585" s="2">
        <v>0</v>
      </c>
      <c r="BL585" s="2">
        <v>645581.40393920022</v>
      </c>
      <c r="BM585" s="2">
        <v>5473.5981643392552</v>
      </c>
      <c r="BN585" s="2">
        <v>0</v>
      </c>
      <c r="BO585" s="2">
        <v>0</v>
      </c>
      <c r="BP585" s="2">
        <v>5473.5981643392552</v>
      </c>
      <c r="BQ585" s="2" t="s">
        <v>96</v>
      </c>
      <c r="BR585" s="1" t="s">
        <v>523</v>
      </c>
      <c r="BS585" s="1" t="s">
        <v>523</v>
      </c>
      <c r="BT585" s="1" t="s">
        <v>523</v>
      </c>
      <c r="BU585" s="2">
        <v>1075.5532735334843</v>
      </c>
      <c r="BV585" s="2">
        <v>1075.5532735334843</v>
      </c>
      <c r="BW585" s="2">
        <v>126855.71200000003</v>
      </c>
      <c r="BX585" s="2">
        <v>1075.5532735334843</v>
      </c>
      <c r="BY585" s="2">
        <v>1075.5532735334843</v>
      </c>
      <c r="BZ585" s="2">
        <v>1075.5532735334843</v>
      </c>
      <c r="CA585" s="2">
        <v>1075.5532735334843</v>
      </c>
      <c r="CB585" s="2">
        <v>126855.71200000003</v>
      </c>
      <c r="CC585" s="2">
        <v>1075.5532735334843</v>
      </c>
      <c r="CD585" s="2">
        <v>1075.5532735334843</v>
      </c>
      <c r="CE585" s="1">
        <f t="shared" si="9"/>
        <v>6.7828448972545074E-3</v>
      </c>
    </row>
    <row r="586" spans="1:83" ht="13.5" customHeight="1">
      <c r="A586" s="3" t="s">
        <v>1404</v>
      </c>
      <c r="B586" t="s">
        <v>1410</v>
      </c>
      <c r="C586" s="9" t="s">
        <v>2195</v>
      </c>
      <c r="D586" s="3" t="s">
        <v>523</v>
      </c>
      <c r="E586" s="3" t="s">
        <v>1408</v>
      </c>
      <c r="F586" s="3" t="s">
        <v>1410</v>
      </c>
      <c r="G586" s="3" t="s">
        <v>128</v>
      </c>
      <c r="H586" s="3" t="s">
        <v>89</v>
      </c>
      <c r="I586" s="3" t="s">
        <v>1406</v>
      </c>
      <c r="J586" s="3" t="s">
        <v>523</v>
      </c>
      <c r="K586" s="3" t="s">
        <v>92</v>
      </c>
      <c r="L586" s="3" t="s">
        <v>116</v>
      </c>
      <c r="M586" s="3" t="s">
        <v>94</v>
      </c>
      <c r="N586" s="2">
        <v>55552.7</v>
      </c>
      <c r="O586" s="2">
        <v>0</v>
      </c>
      <c r="P586" s="10">
        <v>1</v>
      </c>
      <c r="Q586" s="2">
        <v>55552.7</v>
      </c>
      <c r="R586" s="2">
        <v>0</v>
      </c>
      <c r="S586" s="3" t="s">
        <v>94</v>
      </c>
      <c r="T586" s="2">
        <v>55552.7</v>
      </c>
      <c r="U586" s="2">
        <v>55552.7</v>
      </c>
      <c r="V586" s="2">
        <v>0</v>
      </c>
      <c r="W586" s="11">
        <v>1</v>
      </c>
      <c r="X586" s="2">
        <v>55552.7</v>
      </c>
      <c r="Y586" s="2">
        <v>55552.7</v>
      </c>
      <c r="Z586" s="2">
        <v>0</v>
      </c>
      <c r="AA586" s="12">
        <v>0</v>
      </c>
      <c r="AB586" s="13">
        <v>44771</v>
      </c>
      <c r="AC586" s="13">
        <v>44500</v>
      </c>
      <c r="AD586" s="2">
        <v>1</v>
      </c>
      <c r="AE586" s="2">
        <v>4</v>
      </c>
      <c r="AF586" s="3" t="s">
        <v>95</v>
      </c>
      <c r="AG586" s="2">
        <v>0</v>
      </c>
      <c r="AH586" s="3" t="s">
        <v>95</v>
      </c>
      <c r="AI586" s="3" t="s">
        <v>95</v>
      </c>
      <c r="AJ586" s="2">
        <v>1</v>
      </c>
      <c r="AK586" s="2">
        <v>376.80534772371038</v>
      </c>
      <c r="AL586" s="2">
        <v>0</v>
      </c>
      <c r="AM586" s="2">
        <v>0</v>
      </c>
      <c r="AN586" s="2">
        <v>376.80534772371038</v>
      </c>
      <c r="AO586" s="2">
        <v>376.80534772371038</v>
      </c>
      <c r="AP586" s="2">
        <v>0</v>
      </c>
      <c r="AQ586" s="2">
        <v>0</v>
      </c>
      <c r="AR586" s="2">
        <v>376.80534772371038</v>
      </c>
      <c r="AS586" s="2">
        <v>44442.159999999996</v>
      </c>
      <c r="AT586" s="2">
        <v>0</v>
      </c>
      <c r="AU586" s="2">
        <v>0</v>
      </c>
      <c r="AV586" s="2">
        <v>44442.159999999996</v>
      </c>
      <c r="AW586" s="2">
        <v>376.80534772371038</v>
      </c>
      <c r="AX586" s="2">
        <v>0</v>
      </c>
      <c r="AY586" s="2">
        <v>0</v>
      </c>
      <c r="AZ586" s="2">
        <v>376.80534772371038</v>
      </c>
      <c r="BA586" s="2">
        <v>1917.6000951007345</v>
      </c>
      <c r="BB586" s="2">
        <v>0</v>
      </c>
      <c r="BC586" s="2">
        <v>0</v>
      </c>
      <c r="BD586" s="2">
        <v>1917.6000951007345</v>
      </c>
      <c r="BE586" s="2">
        <v>1917.6000951007345</v>
      </c>
      <c r="BF586" s="2">
        <v>0</v>
      </c>
      <c r="BG586" s="2">
        <v>0</v>
      </c>
      <c r="BH586" s="2">
        <v>1917.6000951007345</v>
      </c>
      <c r="BI586" s="2">
        <v>226170.596456</v>
      </c>
      <c r="BJ586" s="2">
        <v>0</v>
      </c>
      <c r="BK586" s="2">
        <v>0</v>
      </c>
      <c r="BL586" s="2">
        <v>226170.596456</v>
      </c>
      <c r="BM586" s="2">
        <v>1917.6000951007345</v>
      </c>
      <c r="BN586" s="2">
        <v>0</v>
      </c>
      <c r="BO586" s="2">
        <v>0</v>
      </c>
      <c r="BP586" s="2">
        <v>1917.6000951007345</v>
      </c>
      <c r="BQ586" s="2" t="s">
        <v>96</v>
      </c>
      <c r="BR586" s="1" t="s">
        <v>523</v>
      </c>
      <c r="BS586" s="1" t="s">
        <v>523</v>
      </c>
      <c r="BT586" s="1" t="s">
        <v>523</v>
      </c>
      <c r="BU586" s="2">
        <v>376.80534772371038</v>
      </c>
      <c r="BV586" s="2">
        <v>376.80534772371038</v>
      </c>
      <c r="BW586" s="2">
        <v>44442.159999999996</v>
      </c>
      <c r="BX586" s="2">
        <v>376.80534772371038</v>
      </c>
      <c r="BY586" s="2">
        <v>376.80534772371038</v>
      </c>
      <c r="BZ586" s="2">
        <v>376.80534772371038</v>
      </c>
      <c r="CA586" s="2">
        <v>376.80534772371038</v>
      </c>
      <c r="CB586" s="2">
        <v>44442.159999999996</v>
      </c>
      <c r="CC586" s="2">
        <v>376.80534772371038</v>
      </c>
      <c r="CD586" s="2">
        <v>376.80534772371038</v>
      </c>
      <c r="CE586" s="1">
        <f t="shared" si="9"/>
        <v>6.7828448972545065E-3</v>
      </c>
    </row>
    <row r="587" spans="1:83" ht="13.5" customHeight="1">
      <c r="A587" s="3" t="s">
        <v>1404</v>
      </c>
      <c r="B587" t="s">
        <v>1411</v>
      </c>
      <c r="C587" s="9" t="s">
        <v>2196</v>
      </c>
      <c r="D587" s="3" t="s">
        <v>523</v>
      </c>
      <c r="E587" s="3" t="s">
        <v>1408</v>
      </c>
      <c r="F587" s="3" t="s">
        <v>1411</v>
      </c>
      <c r="G587" s="3" t="s">
        <v>128</v>
      </c>
      <c r="H587" s="3" t="s">
        <v>89</v>
      </c>
      <c r="I587" s="3" t="s">
        <v>1406</v>
      </c>
      <c r="J587" s="3" t="s">
        <v>523</v>
      </c>
      <c r="K587" s="3" t="s">
        <v>92</v>
      </c>
      <c r="L587" s="3" t="s">
        <v>116</v>
      </c>
      <c r="M587" s="3" t="s">
        <v>94</v>
      </c>
      <c r="N587" s="2">
        <v>45327.8</v>
      </c>
      <c r="O587" s="2">
        <v>0</v>
      </c>
      <c r="P587" s="10">
        <v>1</v>
      </c>
      <c r="Q587" s="2">
        <v>45327.8</v>
      </c>
      <c r="R587" s="2">
        <v>0</v>
      </c>
      <c r="S587" s="3" t="s">
        <v>94</v>
      </c>
      <c r="T587" s="2">
        <v>45327.8</v>
      </c>
      <c r="U587" s="2">
        <v>45327.8</v>
      </c>
      <c r="V587" s="2">
        <v>0</v>
      </c>
      <c r="W587" s="11">
        <v>1</v>
      </c>
      <c r="X587" s="2">
        <v>45327.8</v>
      </c>
      <c r="Y587" s="2">
        <v>45327.8</v>
      </c>
      <c r="Z587" s="2">
        <v>0</v>
      </c>
      <c r="AA587" s="12">
        <v>0</v>
      </c>
      <c r="AB587" s="13">
        <v>44763</v>
      </c>
      <c r="AC587" s="13">
        <v>44500</v>
      </c>
      <c r="AD587" s="2">
        <v>1</v>
      </c>
      <c r="AE587" s="2">
        <v>4</v>
      </c>
      <c r="AF587" s="3" t="s">
        <v>95</v>
      </c>
      <c r="AG587" s="2">
        <v>0</v>
      </c>
      <c r="AH587" s="3" t="s">
        <v>95</v>
      </c>
      <c r="AI587" s="3" t="s">
        <v>95</v>
      </c>
      <c r="AJ587" s="2">
        <v>1</v>
      </c>
      <c r="AK587" s="2">
        <v>307.45143693377287</v>
      </c>
      <c r="AL587" s="2">
        <v>0</v>
      </c>
      <c r="AM587" s="2">
        <v>0</v>
      </c>
      <c r="AN587" s="2">
        <v>307.45143693377287</v>
      </c>
      <c r="AO587" s="2">
        <v>307.45143693377287</v>
      </c>
      <c r="AP587" s="2">
        <v>0</v>
      </c>
      <c r="AQ587" s="2">
        <v>0</v>
      </c>
      <c r="AR587" s="2">
        <v>307.45143693377287</v>
      </c>
      <c r="AS587" s="2">
        <v>36262.239999999998</v>
      </c>
      <c r="AT587" s="2">
        <v>0</v>
      </c>
      <c r="AU587" s="2">
        <v>0</v>
      </c>
      <c r="AV587" s="2">
        <v>36262.239999999998</v>
      </c>
      <c r="AW587" s="2">
        <v>307.45143693377287</v>
      </c>
      <c r="AX587" s="2">
        <v>0</v>
      </c>
      <c r="AY587" s="2">
        <v>0</v>
      </c>
      <c r="AZ587" s="2">
        <v>307.45143693377287</v>
      </c>
      <c r="BA587" s="2">
        <v>1564.6511076996635</v>
      </c>
      <c r="BB587" s="2">
        <v>0</v>
      </c>
      <c r="BC587" s="2">
        <v>0</v>
      </c>
      <c r="BD587" s="2">
        <v>1564.6511076996635</v>
      </c>
      <c r="BE587" s="2">
        <v>1564.6511076996635</v>
      </c>
      <c r="BF587" s="2">
        <v>0</v>
      </c>
      <c r="BG587" s="2">
        <v>0</v>
      </c>
      <c r="BH587" s="2">
        <v>1564.6511076996635</v>
      </c>
      <c r="BI587" s="2">
        <v>184542.165584</v>
      </c>
      <c r="BJ587" s="2">
        <v>0</v>
      </c>
      <c r="BK587" s="2">
        <v>0</v>
      </c>
      <c r="BL587" s="2">
        <v>184542.165584</v>
      </c>
      <c r="BM587" s="2">
        <v>1564.6511076996635</v>
      </c>
      <c r="BN587" s="2">
        <v>0</v>
      </c>
      <c r="BO587" s="2">
        <v>0</v>
      </c>
      <c r="BP587" s="2">
        <v>1564.6511076996635</v>
      </c>
      <c r="BQ587" s="2" t="s">
        <v>96</v>
      </c>
      <c r="BR587" s="1" t="s">
        <v>523</v>
      </c>
      <c r="BS587" s="1" t="s">
        <v>523</v>
      </c>
      <c r="BT587" s="1" t="s">
        <v>523</v>
      </c>
      <c r="BU587" s="2">
        <v>307.45143693377287</v>
      </c>
      <c r="BV587" s="2">
        <v>307.45143693377287</v>
      </c>
      <c r="BW587" s="2">
        <v>36262.239999999998</v>
      </c>
      <c r="BX587" s="2">
        <v>307.45143693377287</v>
      </c>
      <c r="BY587" s="2">
        <v>307.45143693377287</v>
      </c>
      <c r="BZ587" s="2">
        <v>307.45143693377287</v>
      </c>
      <c r="CA587" s="2">
        <v>307.45143693377287</v>
      </c>
      <c r="CB587" s="2">
        <v>36262.239999999998</v>
      </c>
      <c r="CC587" s="2">
        <v>307.45143693377287</v>
      </c>
      <c r="CD587" s="2">
        <v>307.45143693377287</v>
      </c>
      <c r="CE587" s="1">
        <f t="shared" si="9"/>
        <v>6.7828448972545074E-3</v>
      </c>
    </row>
    <row r="588" spans="1:83" ht="13.5" customHeight="1">
      <c r="A588" s="3" t="s">
        <v>1404</v>
      </c>
      <c r="B588" t="s">
        <v>1412</v>
      </c>
      <c r="C588" s="9" t="s">
        <v>2197</v>
      </c>
      <c r="D588" s="3" t="s">
        <v>523</v>
      </c>
      <c r="E588" s="3" t="s">
        <v>1408</v>
      </c>
      <c r="F588" s="3" t="s">
        <v>1412</v>
      </c>
      <c r="G588" s="3" t="s">
        <v>128</v>
      </c>
      <c r="H588" s="3" t="s">
        <v>89</v>
      </c>
      <c r="I588" s="3" t="s">
        <v>1406</v>
      </c>
      <c r="J588" s="3" t="s">
        <v>523</v>
      </c>
      <c r="K588" s="3" t="s">
        <v>92</v>
      </c>
      <c r="L588" s="3" t="s">
        <v>116</v>
      </c>
      <c r="M588" s="3" t="s">
        <v>94</v>
      </c>
      <c r="N588" s="2">
        <v>5912995.0499999998</v>
      </c>
      <c r="O588" s="2">
        <v>0</v>
      </c>
      <c r="P588" s="10">
        <v>1</v>
      </c>
      <c r="Q588" s="2">
        <v>5912995.0499999998</v>
      </c>
      <c r="R588" s="2">
        <v>0</v>
      </c>
      <c r="S588" s="3" t="s">
        <v>94</v>
      </c>
      <c r="T588" s="2">
        <v>5912995.0499999998</v>
      </c>
      <c r="U588" s="2">
        <v>5912995.0499999998</v>
      </c>
      <c r="V588" s="2">
        <v>0</v>
      </c>
      <c r="W588" s="11">
        <v>1</v>
      </c>
      <c r="X588" s="2">
        <v>5912995.0499999998</v>
      </c>
      <c r="Y588" s="2">
        <v>5912995.0499999998</v>
      </c>
      <c r="Z588" s="2">
        <v>0</v>
      </c>
      <c r="AA588" s="12">
        <v>0</v>
      </c>
      <c r="AB588" s="13">
        <v>44893</v>
      </c>
      <c r="AC588" s="13">
        <v>44500</v>
      </c>
      <c r="AD588" s="2">
        <v>2</v>
      </c>
      <c r="AE588" s="2">
        <v>4</v>
      </c>
      <c r="AF588" s="3" t="s">
        <v>95</v>
      </c>
      <c r="AG588" s="2">
        <v>0</v>
      </c>
      <c r="AH588" s="3" t="s">
        <v>95</v>
      </c>
      <c r="AI588" s="3" t="s">
        <v>95</v>
      </c>
      <c r="AJ588" s="2">
        <v>1</v>
      </c>
      <c r="AK588" s="2">
        <v>40106.928302383654</v>
      </c>
      <c r="AL588" s="2">
        <v>0</v>
      </c>
      <c r="AM588" s="2">
        <v>0</v>
      </c>
      <c r="AN588" s="2">
        <v>40106.928302383654</v>
      </c>
      <c r="AO588" s="2">
        <v>84521.925720687083</v>
      </c>
      <c r="AP588" s="2">
        <v>0</v>
      </c>
      <c r="AQ588" s="2">
        <v>0</v>
      </c>
      <c r="AR588" s="2">
        <v>84521.925720687083</v>
      </c>
      <c r="AS588" s="2">
        <v>4730396.04</v>
      </c>
      <c r="AT588" s="2">
        <v>0</v>
      </c>
      <c r="AU588" s="2">
        <v>0</v>
      </c>
      <c r="AV588" s="2">
        <v>4730396.04</v>
      </c>
      <c r="AW588" s="2">
        <v>40106.928302383654</v>
      </c>
      <c r="AX588" s="2">
        <v>0</v>
      </c>
      <c r="AY588" s="2">
        <v>0</v>
      </c>
      <c r="AZ588" s="2">
        <v>40106.928302383654</v>
      </c>
      <c r="BA588" s="2">
        <v>204108.16882366067</v>
      </c>
      <c r="BB588" s="2">
        <v>0</v>
      </c>
      <c r="BC588" s="2">
        <v>0</v>
      </c>
      <c r="BD588" s="2">
        <v>204108.16882366067</v>
      </c>
      <c r="BE588" s="2">
        <v>430140.53218514862</v>
      </c>
      <c r="BF588" s="2">
        <v>0</v>
      </c>
      <c r="BG588" s="2">
        <v>0</v>
      </c>
      <c r="BH588" s="2">
        <v>430140.53218514862</v>
      </c>
      <c r="BI588" s="2">
        <v>24073458.487164002</v>
      </c>
      <c r="BJ588" s="2">
        <v>0</v>
      </c>
      <c r="BK588" s="2">
        <v>0</v>
      </c>
      <c r="BL588" s="2">
        <v>24073458.487164002</v>
      </c>
      <c r="BM588" s="2">
        <v>204108.16882366067</v>
      </c>
      <c r="BN588" s="2">
        <v>0</v>
      </c>
      <c r="BO588" s="2">
        <v>0</v>
      </c>
      <c r="BP588" s="2">
        <v>204108.16882366067</v>
      </c>
      <c r="BQ588" s="2" t="s">
        <v>96</v>
      </c>
      <c r="BR588" s="1" t="s">
        <v>523</v>
      </c>
      <c r="BS588" s="1" t="s">
        <v>523</v>
      </c>
      <c r="BT588" s="1" t="s">
        <v>523</v>
      </c>
      <c r="BU588" s="2">
        <v>40106.928302383654</v>
      </c>
      <c r="BV588" s="2">
        <v>84521.925720687083</v>
      </c>
      <c r="BW588" s="2">
        <v>4730396.04</v>
      </c>
      <c r="BX588" s="2">
        <v>40106.928302383654</v>
      </c>
      <c r="BY588" s="2">
        <v>40106.928302383654</v>
      </c>
      <c r="BZ588" s="2">
        <v>40106.928302383654</v>
      </c>
      <c r="CA588" s="2">
        <v>84521.925720687083</v>
      </c>
      <c r="CB588" s="2">
        <v>4730396.04</v>
      </c>
      <c r="CC588" s="2">
        <v>40106.928302383654</v>
      </c>
      <c r="CD588" s="2">
        <v>40106.928302383654</v>
      </c>
      <c r="CE588" s="1">
        <f t="shared" si="9"/>
        <v>6.7828448972545065E-3</v>
      </c>
    </row>
    <row r="589" spans="1:83" ht="13.5" customHeight="1">
      <c r="A589" s="3" t="s">
        <v>1404</v>
      </c>
      <c r="B589" t="s">
        <v>1413</v>
      </c>
      <c r="C589" s="9" t="s">
        <v>2198</v>
      </c>
      <c r="D589" s="3" t="s">
        <v>523</v>
      </c>
      <c r="E589" s="3" t="s">
        <v>1408</v>
      </c>
      <c r="F589" s="3" t="s">
        <v>1413</v>
      </c>
      <c r="G589" s="3" t="s">
        <v>128</v>
      </c>
      <c r="H589" s="3" t="s">
        <v>89</v>
      </c>
      <c r="I589" s="3" t="s">
        <v>1406</v>
      </c>
      <c r="J589" s="3" t="s">
        <v>523</v>
      </c>
      <c r="K589" s="3" t="s">
        <v>92</v>
      </c>
      <c r="L589" s="3" t="s">
        <v>116</v>
      </c>
      <c r="M589" s="3" t="s">
        <v>94</v>
      </c>
      <c r="N589" s="2">
        <v>217302.67</v>
      </c>
      <c r="O589" s="2">
        <v>0</v>
      </c>
      <c r="P589" s="10">
        <v>1</v>
      </c>
      <c r="Q589" s="2">
        <v>217302.67</v>
      </c>
      <c r="R589" s="2">
        <v>0</v>
      </c>
      <c r="S589" s="3" t="s">
        <v>94</v>
      </c>
      <c r="T589" s="2">
        <v>217302.67</v>
      </c>
      <c r="U589" s="2">
        <v>217302.67</v>
      </c>
      <c r="V589" s="2">
        <v>0</v>
      </c>
      <c r="W589" s="11">
        <v>1</v>
      </c>
      <c r="X589" s="2">
        <v>217302.67</v>
      </c>
      <c r="Y589" s="2">
        <v>217302.67</v>
      </c>
      <c r="Z589" s="2">
        <v>0</v>
      </c>
      <c r="AA589" s="12">
        <v>0</v>
      </c>
      <c r="AB589" s="13">
        <v>44853</v>
      </c>
      <c r="AC589" s="13">
        <v>44500</v>
      </c>
      <c r="AD589" s="2">
        <v>1</v>
      </c>
      <c r="AE589" s="2">
        <v>4</v>
      </c>
      <c r="AF589" s="3" t="s">
        <v>95</v>
      </c>
      <c r="AG589" s="2">
        <v>0</v>
      </c>
      <c r="AH589" s="3" t="s">
        <v>95</v>
      </c>
      <c r="AI589" s="3" t="s">
        <v>95</v>
      </c>
      <c r="AJ589" s="2">
        <v>1</v>
      </c>
      <c r="AK589" s="2">
        <v>1473.9303063692801</v>
      </c>
      <c r="AL589" s="2">
        <v>0</v>
      </c>
      <c r="AM589" s="2">
        <v>0</v>
      </c>
      <c r="AN589" s="2">
        <v>1473.9303063692801</v>
      </c>
      <c r="AO589" s="2">
        <v>1473.9303063692801</v>
      </c>
      <c r="AP589" s="2">
        <v>0</v>
      </c>
      <c r="AQ589" s="2">
        <v>0</v>
      </c>
      <c r="AR589" s="2">
        <v>1473.9303063692801</v>
      </c>
      <c r="AS589" s="2">
        <v>173842.136</v>
      </c>
      <c r="AT589" s="2">
        <v>0</v>
      </c>
      <c r="AU589" s="2">
        <v>0</v>
      </c>
      <c r="AV589" s="2">
        <v>173842.136</v>
      </c>
      <c r="AW589" s="2">
        <v>1473.9303063692801</v>
      </c>
      <c r="AX589" s="2">
        <v>0</v>
      </c>
      <c r="AY589" s="2">
        <v>0</v>
      </c>
      <c r="AZ589" s="2">
        <v>1473.9303063692801</v>
      </c>
      <c r="BA589" s="2">
        <v>7500.9787221439037</v>
      </c>
      <c r="BB589" s="2">
        <v>0</v>
      </c>
      <c r="BC589" s="2">
        <v>0</v>
      </c>
      <c r="BD589" s="2">
        <v>7500.9787221439037</v>
      </c>
      <c r="BE589" s="2">
        <v>7500.9787221439037</v>
      </c>
      <c r="BF589" s="2">
        <v>0</v>
      </c>
      <c r="BG589" s="2">
        <v>0</v>
      </c>
      <c r="BH589" s="2">
        <v>7500.9787221439037</v>
      </c>
      <c r="BI589" s="2">
        <v>884700.01431760006</v>
      </c>
      <c r="BJ589" s="2">
        <v>0</v>
      </c>
      <c r="BK589" s="2">
        <v>0</v>
      </c>
      <c r="BL589" s="2">
        <v>884700.01431760006</v>
      </c>
      <c r="BM589" s="2">
        <v>7500.9787221439037</v>
      </c>
      <c r="BN589" s="2">
        <v>0</v>
      </c>
      <c r="BO589" s="2">
        <v>0</v>
      </c>
      <c r="BP589" s="2">
        <v>7500.9787221439037</v>
      </c>
      <c r="BQ589" s="2" t="s">
        <v>96</v>
      </c>
      <c r="BR589" s="1" t="s">
        <v>523</v>
      </c>
      <c r="BS589" s="1" t="s">
        <v>523</v>
      </c>
      <c r="BT589" s="1" t="s">
        <v>523</v>
      </c>
      <c r="BU589" s="2">
        <v>1473.9303063692801</v>
      </c>
      <c r="BV589" s="2">
        <v>1473.9303063692801</v>
      </c>
      <c r="BW589" s="2">
        <v>173842.136</v>
      </c>
      <c r="BX589" s="2">
        <v>1473.9303063692801</v>
      </c>
      <c r="BY589" s="2">
        <v>1473.9303063692801</v>
      </c>
      <c r="BZ589" s="2">
        <v>1473.9303063692801</v>
      </c>
      <c r="CA589" s="2">
        <v>1473.9303063692801</v>
      </c>
      <c r="CB589" s="2">
        <v>173842.136</v>
      </c>
      <c r="CC589" s="2">
        <v>1473.9303063692801</v>
      </c>
      <c r="CD589" s="2">
        <v>1473.9303063692801</v>
      </c>
      <c r="CE589" s="1">
        <f t="shared" si="9"/>
        <v>6.7828448972545065E-3</v>
      </c>
    </row>
    <row r="590" spans="1:83" ht="13.5" customHeight="1">
      <c r="A590" s="3" t="s">
        <v>1404</v>
      </c>
      <c r="B590" t="s">
        <v>1414</v>
      </c>
      <c r="C590" s="9" t="s">
        <v>2199</v>
      </c>
      <c r="D590" s="3" t="s">
        <v>523</v>
      </c>
      <c r="E590" s="3" t="s">
        <v>1408</v>
      </c>
      <c r="F590" s="3" t="s">
        <v>1414</v>
      </c>
      <c r="G590" s="3" t="s">
        <v>128</v>
      </c>
      <c r="H590" s="3" t="s">
        <v>89</v>
      </c>
      <c r="I590" s="3" t="s">
        <v>1406</v>
      </c>
      <c r="J590" s="3" t="s">
        <v>523</v>
      </c>
      <c r="K590" s="3" t="s">
        <v>92</v>
      </c>
      <c r="L590" s="3" t="s">
        <v>116</v>
      </c>
      <c r="M590" s="3" t="s">
        <v>94</v>
      </c>
      <c r="N590" s="2">
        <v>7340830.7199999997</v>
      </c>
      <c r="O590" s="2">
        <v>0</v>
      </c>
      <c r="P590" s="10">
        <v>1</v>
      </c>
      <c r="Q590" s="2">
        <v>7340830.7199999997</v>
      </c>
      <c r="R590" s="2">
        <v>0</v>
      </c>
      <c r="S590" s="3" t="s">
        <v>94</v>
      </c>
      <c r="T590" s="2">
        <v>7340830.7199999997</v>
      </c>
      <c r="U590" s="2">
        <v>7340830.7199999997</v>
      </c>
      <c r="V590" s="2">
        <v>0</v>
      </c>
      <c r="W590" s="11">
        <v>1</v>
      </c>
      <c r="X590" s="2">
        <v>7340830.7199999997</v>
      </c>
      <c r="Y590" s="2">
        <v>7340830.7199999997</v>
      </c>
      <c r="Z590" s="2">
        <v>0</v>
      </c>
      <c r="AA590" s="12">
        <v>0</v>
      </c>
      <c r="AB590" s="13">
        <v>44889</v>
      </c>
      <c r="AC590" s="13">
        <v>44500</v>
      </c>
      <c r="AD590" s="2">
        <v>2</v>
      </c>
      <c r="AE590" s="2">
        <v>4</v>
      </c>
      <c r="AF590" s="3" t="s">
        <v>95</v>
      </c>
      <c r="AG590" s="2">
        <v>0</v>
      </c>
      <c r="AH590" s="3" t="s">
        <v>95</v>
      </c>
      <c r="AI590" s="3" t="s">
        <v>95</v>
      </c>
      <c r="AJ590" s="2">
        <v>1</v>
      </c>
      <c r="AK590" s="2">
        <v>49791.71619076113</v>
      </c>
      <c r="AL590" s="2">
        <v>0</v>
      </c>
      <c r="AM590" s="2">
        <v>0</v>
      </c>
      <c r="AN590" s="2">
        <v>49791.71619076113</v>
      </c>
      <c r="AO590" s="2">
        <v>104931.78898297537</v>
      </c>
      <c r="AP590" s="2">
        <v>0</v>
      </c>
      <c r="AQ590" s="2">
        <v>0</v>
      </c>
      <c r="AR590" s="2">
        <v>104931.78898297537</v>
      </c>
      <c r="AS590" s="2">
        <v>5872664.5759999994</v>
      </c>
      <c r="AT590" s="2">
        <v>0</v>
      </c>
      <c r="AU590" s="2">
        <v>0</v>
      </c>
      <c r="AV590" s="2">
        <v>5872664.5759999994</v>
      </c>
      <c r="AW590" s="2">
        <v>49791.71619076113</v>
      </c>
      <c r="AX590" s="2">
        <v>0</v>
      </c>
      <c r="AY590" s="2">
        <v>0</v>
      </c>
      <c r="AZ590" s="2">
        <v>49791.71619076113</v>
      </c>
      <c r="BA590" s="2">
        <v>253395.02286640246</v>
      </c>
      <c r="BB590" s="2">
        <v>0</v>
      </c>
      <c r="BC590" s="2">
        <v>0</v>
      </c>
      <c r="BD590" s="2">
        <v>253395.02286640246</v>
      </c>
      <c r="BE590" s="2">
        <v>534008.36731325998</v>
      </c>
      <c r="BF590" s="2">
        <v>0</v>
      </c>
      <c r="BG590" s="2">
        <v>0</v>
      </c>
      <c r="BH590" s="2">
        <v>534008.36731325998</v>
      </c>
      <c r="BI590" s="2">
        <v>29886577.293721598</v>
      </c>
      <c r="BJ590" s="2">
        <v>0</v>
      </c>
      <c r="BK590" s="2">
        <v>0</v>
      </c>
      <c r="BL590" s="2">
        <v>29886577.293721598</v>
      </c>
      <c r="BM590" s="2">
        <v>253395.02286640246</v>
      </c>
      <c r="BN590" s="2">
        <v>0</v>
      </c>
      <c r="BO590" s="2">
        <v>0</v>
      </c>
      <c r="BP590" s="2">
        <v>253395.02286640246</v>
      </c>
      <c r="BQ590" s="2" t="s">
        <v>96</v>
      </c>
      <c r="BR590" s="1" t="s">
        <v>523</v>
      </c>
      <c r="BS590" s="1" t="s">
        <v>523</v>
      </c>
      <c r="BT590" s="1" t="s">
        <v>523</v>
      </c>
      <c r="BU590" s="2">
        <v>49791.71619076113</v>
      </c>
      <c r="BV590" s="2">
        <v>104931.78898297537</v>
      </c>
      <c r="BW590" s="2">
        <v>5872664.5759999994</v>
      </c>
      <c r="BX590" s="2">
        <v>49791.71619076113</v>
      </c>
      <c r="BY590" s="2">
        <v>49791.71619076113</v>
      </c>
      <c r="BZ590" s="2">
        <v>49791.71619076113</v>
      </c>
      <c r="CA590" s="2">
        <v>104931.78898297537</v>
      </c>
      <c r="CB590" s="2">
        <v>5872664.5759999994</v>
      </c>
      <c r="CC590" s="2">
        <v>49791.71619076113</v>
      </c>
      <c r="CD590" s="2">
        <v>49791.71619076113</v>
      </c>
      <c r="CE590" s="1">
        <f t="shared" si="9"/>
        <v>6.7828448972545074E-3</v>
      </c>
    </row>
    <row r="591" spans="1:83" ht="13.5" customHeight="1">
      <c r="A591" s="3" t="s">
        <v>1404</v>
      </c>
      <c r="B591" t="s">
        <v>1415</v>
      </c>
      <c r="C591" s="9" t="s">
        <v>2200</v>
      </c>
      <c r="D591" s="3" t="s">
        <v>523</v>
      </c>
      <c r="E591" s="3" t="s">
        <v>1408</v>
      </c>
      <c r="F591" s="3" t="s">
        <v>1415</v>
      </c>
      <c r="G591" s="3" t="s">
        <v>128</v>
      </c>
      <c r="H591" s="3" t="s">
        <v>89</v>
      </c>
      <c r="I591" s="3" t="s">
        <v>1406</v>
      </c>
      <c r="J591" s="3" t="s">
        <v>523</v>
      </c>
      <c r="K591" s="3" t="s">
        <v>92</v>
      </c>
      <c r="L591" s="3" t="s">
        <v>116</v>
      </c>
      <c r="M591" s="3" t="s">
        <v>94</v>
      </c>
      <c r="N591" s="2">
        <v>4403.03</v>
      </c>
      <c r="O591" s="2">
        <v>0</v>
      </c>
      <c r="P591" s="10">
        <v>1</v>
      </c>
      <c r="Q591" s="2">
        <v>4403.03</v>
      </c>
      <c r="R591" s="2">
        <v>0</v>
      </c>
      <c r="S591" s="3" t="s">
        <v>94</v>
      </c>
      <c r="T591" s="2">
        <v>4403.03</v>
      </c>
      <c r="U591" s="2">
        <v>4403.03</v>
      </c>
      <c r="V591" s="2">
        <v>0</v>
      </c>
      <c r="W591" s="11">
        <v>1</v>
      </c>
      <c r="X591" s="2">
        <v>4403.03</v>
      </c>
      <c r="Y591" s="2">
        <v>4403.03</v>
      </c>
      <c r="Z591" s="2">
        <v>0</v>
      </c>
      <c r="AA591" s="12">
        <v>0</v>
      </c>
      <c r="AB591" s="13">
        <v>44874</v>
      </c>
      <c r="AC591" s="13">
        <v>44500</v>
      </c>
      <c r="AD591" s="2">
        <v>2</v>
      </c>
      <c r="AE591" s="2">
        <v>4</v>
      </c>
      <c r="AF591" s="3" t="s">
        <v>95</v>
      </c>
      <c r="AG591" s="2">
        <v>0</v>
      </c>
      <c r="AH591" s="3" t="s">
        <v>95</v>
      </c>
      <c r="AI591" s="3" t="s">
        <v>95</v>
      </c>
      <c r="AJ591" s="2">
        <v>1</v>
      </c>
      <c r="AK591" s="2">
        <v>29.865069567958511</v>
      </c>
      <c r="AL591" s="2">
        <v>0</v>
      </c>
      <c r="AM591" s="2">
        <v>0</v>
      </c>
      <c r="AN591" s="2">
        <v>29.865069567958511</v>
      </c>
      <c r="AO591" s="2">
        <v>62.938083231772168</v>
      </c>
      <c r="AP591" s="2">
        <v>0</v>
      </c>
      <c r="AQ591" s="2">
        <v>0</v>
      </c>
      <c r="AR591" s="2">
        <v>62.938083231772168</v>
      </c>
      <c r="AS591" s="2">
        <v>3522.424</v>
      </c>
      <c r="AT591" s="2">
        <v>0</v>
      </c>
      <c r="AU591" s="2">
        <v>0</v>
      </c>
      <c r="AV591" s="2">
        <v>3522.424</v>
      </c>
      <c r="AW591" s="2">
        <v>29.865069567958511</v>
      </c>
      <c r="AX591" s="2">
        <v>0</v>
      </c>
      <c r="AY591" s="2">
        <v>0</v>
      </c>
      <c r="AZ591" s="2">
        <v>29.865069567958511</v>
      </c>
      <c r="BA591" s="2">
        <v>151.98632553829765</v>
      </c>
      <c r="BB591" s="2">
        <v>0</v>
      </c>
      <c r="BC591" s="2">
        <v>0</v>
      </c>
      <c r="BD591" s="2">
        <v>151.98632553829765</v>
      </c>
      <c r="BE591" s="2">
        <v>320.29819937481176</v>
      </c>
      <c r="BF591" s="2">
        <v>0</v>
      </c>
      <c r="BG591" s="2">
        <v>0</v>
      </c>
      <c r="BH591" s="2">
        <v>320.29819937481176</v>
      </c>
      <c r="BI591" s="2">
        <v>17925.9679784</v>
      </c>
      <c r="BJ591" s="2">
        <v>0</v>
      </c>
      <c r="BK591" s="2">
        <v>0</v>
      </c>
      <c r="BL591" s="2">
        <v>17925.9679784</v>
      </c>
      <c r="BM591" s="2">
        <v>151.98632553829765</v>
      </c>
      <c r="BN591" s="2">
        <v>0</v>
      </c>
      <c r="BO591" s="2">
        <v>0</v>
      </c>
      <c r="BP591" s="2">
        <v>151.98632553829765</v>
      </c>
      <c r="BQ591" s="2" t="s">
        <v>96</v>
      </c>
      <c r="BR591" s="1" t="s">
        <v>523</v>
      </c>
      <c r="BS591" s="1" t="s">
        <v>523</v>
      </c>
      <c r="BT591" s="1" t="s">
        <v>523</v>
      </c>
      <c r="BU591" s="2">
        <v>29.865069567958511</v>
      </c>
      <c r="BV591" s="2">
        <v>62.938083231772168</v>
      </c>
      <c r="BW591" s="2">
        <v>3522.424</v>
      </c>
      <c r="BX591" s="2">
        <v>29.865069567958511</v>
      </c>
      <c r="BY591" s="2">
        <v>29.865069567958511</v>
      </c>
      <c r="BZ591" s="2">
        <v>29.865069567958511</v>
      </c>
      <c r="CA591" s="2">
        <v>62.938083231772168</v>
      </c>
      <c r="CB591" s="2">
        <v>3522.424</v>
      </c>
      <c r="CC591" s="2">
        <v>29.865069567958511</v>
      </c>
      <c r="CD591" s="2">
        <v>29.865069567958511</v>
      </c>
      <c r="CE591" s="1">
        <f t="shared" si="9"/>
        <v>6.7828448972545074E-3</v>
      </c>
    </row>
    <row r="592" spans="1:83" ht="13.5" customHeight="1">
      <c r="A592" s="3" t="s">
        <v>1404</v>
      </c>
      <c r="B592" t="s">
        <v>1416</v>
      </c>
      <c r="C592" s="9" t="s">
        <v>2201</v>
      </c>
      <c r="D592" s="3" t="s">
        <v>523</v>
      </c>
      <c r="E592" s="3" t="s">
        <v>1408</v>
      </c>
      <c r="F592" s="3" t="s">
        <v>1416</v>
      </c>
      <c r="G592" s="3" t="s">
        <v>128</v>
      </c>
      <c r="H592" s="3" t="s">
        <v>89</v>
      </c>
      <c r="I592" s="3" t="s">
        <v>1406</v>
      </c>
      <c r="J592" s="3" t="s">
        <v>523</v>
      </c>
      <c r="K592" s="3" t="s">
        <v>92</v>
      </c>
      <c r="L592" s="3" t="s">
        <v>116</v>
      </c>
      <c r="M592" s="3" t="s">
        <v>94</v>
      </c>
      <c r="N592" s="2">
        <v>842096.78</v>
      </c>
      <c r="O592" s="2">
        <v>0</v>
      </c>
      <c r="P592" s="10">
        <v>1</v>
      </c>
      <c r="Q592" s="2">
        <v>842096.78</v>
      </c>
      <c r="R592" s="2">
        <v>0</v>
      </c>
      <c r="S592" s="3" t="s">
        <v>94</v>
      </c>
      <c r="T592" s="2">
        <v>842096.78</v>
      </c>
      <c r="U592" s="2">
        <v>842096.78</v>
      </c>
      <c r="V592" s="2">
        <v>0</v>
      </c>
      <c r="W592" s="11">
        <v>1</v>
      </c>
      <c r="X592" s="2">
        <v>842096.78</v>
      </c>
      <c r="Y592" s="2">
        <v>842096.78</v>
      </c>
      <c r="Z592" s="2">
        <v>0</v>
      </c>
      <c r="AA592" s="12">
        <v>0</v>
      </c>
      <c r="AB592" s="13">
        <v>44772</v>
      </c>
      <c r="AC592" s="13">
        <v>44500</v>
      </c>
      <c r="AD592" s="2">
        <v>1</v>
      </c>
      <c r="AE592" s="2">
        <v>4</v>
      </c>
      <c r="AF592" s="3" t="s">
        <v>95</v>
      </c>
      <c r="AG592" s="2">
        <v>0</v>
      </c>
      <c r="AH592" s="3" t="s">
        <v>95</v>
      </c>
      <c r="AI592" s="3" t="s">
        <v>95</v>
      </c>
      <c r="AJ592" s="2">
        <v>1</v>
      </c>
      <c r="AK592" s="2">
        <v>5711.811847217451</v>
      </c>
      <c r="AL592" s="2">
        <v>0</v>
      </c>
      <c r="AM592" s="2">
        <v>0</v>
      </c>
      <c r="AN592" s="2">
        <v>5711.811847217451</v>
      </c>
      <c r="AO592" s="2">
        <v>5711.811847217451</v>
      </c>
      <c r="AP592" s="2">
        <v>0</v>
      </c>
      <c r="AQ592" s="2">
        <v>0</v>
      </c>
      <c r="AR592" s="2">
        <v>5711.811847217451</v>
      </c>
      <c r="AS592" s="2">
        <v>673677.424</v>
      </c>
      <c r="AT592" s="2">
        <v>0</v>
      </c>
      <c r="AU592" s="2">
        <v>0</v>
      </c>
      <c r="AV592" s="2">
        <v>673677.424</v>
      </c>
      <c r="AW592" s="2">
        <v>5711.811847217451</v>
      </c>
      <c r="AX592" s="2">
        <v>0</v>
      </c>
      <c r="AY592" s="2">
        <v>0</v>
      </c>
      <c r="AZ592" s="2">
        <v>5711.811847217451</v>
      </c>
      <c r="BA592" s="2">
        <v>29067.98167167433</v>
      </c>
      <c r="BB592" s="2">
        <v>0</v>
      </c>
      <c r="BC592" s="2">
        <v>0</v>
      </c>
      <c r="BD592" s="2">
        <v>29067.98167167433</v>
      </c>
      <c r="BE592" s="2">
        <v>29067.98167167433</v>
      </c>
      <c r="BF592" s="2">
        <v>0</v>
      </c>
      <c r="BG592" s="2">
        <v>0</v>
      </c>
      <c r="BH592" s="2">
        <v>29067.98167167433</v>
      </c>
      <c r="BI592" s="2">
        <v>3428411.7784784003</v>
      </c>
      <c r="BJ592" s="2">
        <v>0</v>
      </c>
      <c r="BK592" s="2">
        <v>0</v>
      </c>
      <c r="BL592" s="2">
        <v>3428411.7784784003</v>
      </c>
      <c r="BM592" s="2">
        <v>29067.98167167433</v>
      </c>
      <c r="BN592" s="2">
        <v>0</v>
      </c>
      <c r="BO592" s="2">
        <v>0</v>
      </c>
      <c r="BP592" s="2">
        <v>29067.98167167433</v>
      </c>
      <c r="BQ592" s="2" t="s">
        <v>96</v>
      </c>
      <c r="BR592" s="1" t="s">
        <v>523</v>
      </c>
      <c r="BS592" s="1" t="s">
        <v>523</v>
      </c>
      <c r="BT592" s="1" t="s">
        <v>523</v>
      </c>
      <c r="BU592" s="2">
        <v>5711.811847217451</v>
      </c>
      <c r="BV592" s="2">
        <v>5711.811847217451</v>
      </c>
      <c r="BW592" s="2">
        <v>673677.424</v>
      </c>
      <c r="BX592" s="2">
        <v>5711.811847217451</v>
      </c>
      <c r="BY592" s="2">
        <v>5711.811847217451</v>
      </c>
      <c r="BZ592" s="2">
        <v>5711.811847217451</v>
      </c>
      <c r="CA592" s="2">
        <v>5711.811847217451</v>
      </c>
      <c r="CB592" s="2">
        <v>673677.424</v>
      </c>
      <c r="CC592" s="2">
        <v>5711.811847217451</v>
      </c>
      <c r="CD592" s="2">
        <v>5711.811847217451</v>
      </c>
      <c r="CE592" s="1">
        <f t="shared" si="9"/>
        <v>6.7828448972545065E-3</v>
      </c>
    </row>
    <row r="593" spans="1:83" ht="13.5" customHeight="1">
      <c r="A593" s="3" t="s">
        <v>1404</v>
      </c>
      <c r="B593" t="s">
        <v>1417</v>
      </c>
      <c r="C593" s="9" t="s">
        <v>2202</v>
      </c>
      <c r="D593" s="3" t="s">
        <v>523</v>
      </c>
      <c r="E593" s="3" t="s">
        <v>1408</v>
      </c>
      <c r="F593" s="3" t="s">
        <v>1417</v>
      </c>
      <c r="G593" s="3" t="s">
        <v>128</v>
      </c>
      <c r="H593" s="3" t="s">
        <v>89</v>
      </c>
      <c r="I593" s="3" t="s">
        <v>1406</v>
      </c>
      <c r="J593" s="3" t="s">
        <v>523</v>
      </c>
      <c r="K593" s="3" t="s">
        <v>92</v>
      </c>
      <c r="L593" s="3" t="s">
        <v>116</v>
      </c>
      <c r="M593" s="3" t="s">
        <v>94</v>
      </c>
      <c r="N593" s="2">
        <v>109336.03</v>
      </c>
      <c r="O593" s="2">
        <v>0</v>
      </c>
      <c r="P593" s="10">
        <v>1</v>
      </c>
      <c r="Q593" s="2">
        <v>109336.03</v>
      </c>
      <c r="R593" s="2">
        <v>0</v>
      </c>
      <c r="S593" s="3" t="s">
        <v>94</v>
      </c>
      <c r="T593" s="2">
        <v>109336.03</v>
      </c>
      <c r="U593" s="2">
        <v>109336.03</v>
      </c>
      <c r="V593" s="2">
        <v>0</v>
      </c>
      <c r="W593" s="11">
        <v>1</v>
      </c>
      <c r="X593" s="2">
        <v>109336.03</v>
      </c>
      <c r="Y593" s="2">
        <v>109336.03</v>
      </c>
      <c r="Z593" s="2">
        <v>0</v>
      </c>
      <c r="AA593" s="12">
        <v>0</v>
      </c>
      <c r="AB593" s="13">
        <v>44772</v>
      </c>
      <c r="AC593" s="13">
        <v>44500</v>
      </c>
      <c r="AD593" s="2">
        <v>1</v>
      </c>
      <c r="AE593" s="2">
        <v>4</v>
      </c>
      <c r="AF593" s="3" t="s">
        <v>95</v>
      </c>
      <c r="AG593" s="2">
        <v>0</v>
      </c>
      <c r="AH593" s="3" t="s">
        <v>95</v>
      </c>
      <c r="AI593" s="3" t="s">
        <v>95</v>
      </c>
      <c r="AJ593" s="2">
        <v>1</v>
      </c>
      <c r="AK593" s="2">
        <v>741.60933317156559</v>
      </c>
      <c r="AL593" s="2">
        <v>0</v>
      </c>
      <c r="AM593" s="2">
        <v>0</v>
      </c>
      <c r="AN593" s="2">
        <v>741.60933317156559</v>
      </c>
      <c r="AO593" s="2">
        <v>741.60933317156559</v>
      </c>
      <c r="AP593" s="2">
        <v>0</v>
      </c>
      <c r="AQ593" s="2">
        <v>0</v>
      </c>
      <c r="AR593" s="2">
        <v>741.60933317156559</v>
      </c>
      <c r="AS593" s="2">
        <v>87468.823999999993</v>
      </c>
      <c r="AT593" s="2">
        <v>0</v>
      </c>
      <c r="AU593" s="2">
        <v>0</v>
      </c>
      <c r="AV593" s="2">
        <v>87468.823999999993</v>
      </c>
      <c r="AW593" s="2">
        <v>741.60933317156559</v>
      </c>
      <c r="AX593" s="2">
        <v>0</v>
      </c>
      <c r="AY593" s="2">
        <v>0</v>
      </c>
      <c r="AZ593" s="2">
        <v>741.60933317156559</v>
      </c>
      <c r="BA593" s="2">
        <v>3774.1240574434146</v>
      </c>
      <c r="BB593" s="2">
        <v>0</v>
      </c>
      <c r="BC593" s="2">
        <v>0</v>
      </c>
      <c r="BD593" s="2">
        <v>3774.1240574434146</v>
      </c>
      <c r="BE593" s="2">
        <v>3774.1240574434146</v>
      </c>
      <c r="BF593" s="2">
        <v>0</v>
      </c>
      <c r="BG593" s="2">
        <v>0</v>
      </c>
      <c r="BH593" s="2">
        <v>3774.1240574434146</v>
      </c>
      <c r="BI593" s="2">
        <v>445137.59221839998</v>
      </c>
      <c r="BJ593" s="2">
        <v>0</v>
      </c>
      <c r="BK593" s="2">
        <v>0</v>
      </c>
      <c r="BL593" s="2">
        <v>445137.59221839998</v>
      </c>
      <c r="BM593" s="2">
        <v>3774.1240574434146</v>
      </c>
      <c r="BN593" s="2">
        <v>0</v>
      </c>
      <c r="BO593" s="2">
        <v>0</v>
      </c>
      <c r="BP593" s="2">
        <v>3774.1240574434146</v>
      </c>
      <c r="BQ593" s="2" t="s">
        <v>96</v>
      </c>
      <c r="BR593" s="1" t="s">
        <v>523</v>
      </c>
      <c r="BS593" s="1" t="s">
        <v>523</v>
      </c>
      <c r="BT593" s="1" t="s">
        <v>523</v>
      </c>
      <c r="BU593" s="2">
        <v>741.60933317156559</v>
      </c>
      <c r="BV593" s="2">
        <v>741.60933317156559</v>
      </c>
      <c r="BW593" s="2">
        <v>87468.823999999993</v>
      </c>
      <c r="BX593" s="2">
        <v>741.60933317156559</v>
      </c>
      <c r="BY593" s="2">
        <v>741.60933317156559</v>
      </c>
      <c r="BZ593" s="2">
        <v>741.60933317156559</v>
      </c>
      <c r="CA593" s="2">
        <v>741.60933317156559</v>
      </c>
      <c r="CB593" s="2">
        <v>87468.823999999993</v>
      </c>
      <c r="CC593" s="2">
        <v>741.60933317156559</v>
      </c>
      <c r="CD593" s="2">
        <v>741.60933317156559</v>
      </c>
      <c r="CE593" s="1">
        <f t="shared" si="9"/>
        <v>6.7828448972545065E-3</v>
      </c>
    </row>
    <row r="594" spans="1:83" ht="13.5" customHeight="1">
      <c r="A594" s="3" t="s">
        <v>1404</v>
      </c>
      <c r="B594" t="s">
        <v>1418</v>
      </c>
      <c r="C594" s="9" t="s">
        <v>2203</v>
      </c>
      <c r="D594" s="3" t="s">
        <v>523</v>
      </c>
      <c r="E594" s="3" t="s">
        <v>1408</v>
      </c>
      <c r="F594" s="3" t="s">
        <v>1418</v>
      </c>
      <c r="G594" s="3" t="s">
        <v>128</v>
      </c>
      <c r="H594" s="3" t="s">
        <v>89</v>
      </c>
      <c r="I594" s="3" t="s">
        <v>1406</v>
      </c>
      <c r="J594" s="3" t="s">
        <v>523</v>
      </c>
      <c r="K594" s="3" t="s">
        <v>92</v>
      </c>
      <c r="L594" s="3" t="s">
        <v>116</v>
      </c>
      <c r="M594" s="3" t="s">
        <v>94</v>
      </c>
      <c r="N594" s="2">
        <v>1558035.19</v>
      </c>
      <c r="O594" s="2">
        <v>0</v>
      </c>
      <c r="P594" s="10">
        <v>1</v>
      </c>
      <c r="Q594" s="2">
        <v>1558035.19</v>
      </c>
      <c r="R594" s="2">
        <v>0</v>
      </c>
      <c r="S594" s="3" t="s">
        <v>94</v>
      </c>
      <c r="T594" s="2">
        <v>1558035.19</v>
      </c>
      <c r="U594" s="2">
        <v>1558035.19</v>
      </c>
      <c r="V594" s="2">
        <v>0</v>
      </c>
      <c r="W594" s="11">
        <v>1</v>
      </c>
      <c r="X594" s="2">
        <v>1558035.19</v>
      </c>
      <c r="Y594" s="2">
        <v>1558035.19</v>
      </c>
      <c r="Z594" s="2">
        <v>0</v>
      </c>
      <c r="AA594" s="12">
        <v>0</v>
      </c>
      <c r="AB594" s="13">
        <v>44895</v>
      </c>
      <c r="AC594" s="13">
        <v>44500</v>
      </c>
      <c r="AD594" s="2">
        <v>2</v>
      </c>
      <c r="AE594" s="2">
        <v>4</v>
      </c>
      <c r="AF594" s="3" t="s">
        <v>95</v>
      </c>
      <c r="AG594" s="2">
        <v>0</v>
      </c>
      <c r="AH594" s="3" t="s">
        <v>95</v>
      </c>
      <c r="AI594" s="3" t="s">
        <v>95</v>
      </c>
      <c r="AJ594" s="2">
        <v>1</v>
      </c>
      <c r="AK594" s="2">
        <v>10567.911038234455</v>
      </c>
      <c r="AL594" s="2">
        <v>0</v>
      </c>
      <c r="AM594" s="2">
        <v>0</v>
      </c>
      <c r="AN594" s="2">
        <v>10567.911038234455</v>
      </c>
      <c r="AO594" s="2">
        <v>22270.969869896406</v>
      </c>
      <c r="AP594" s="2">
        <v>0</v>
      </c>
      <c r="AQ594" s="2">
        <v>0</v>
      </c>
      <c r="AR594" s="2">
        <v>22270.969869896406</v>
      </c>
      <c r="AS594" s="2">
        <v>1246428.1520000002</v>
      </c>
      <c r="AT594" s="2">
        <v>0</v>
      </c>
      <c r="AU594" s="2">
        <v>0</v>
      </c>
      <c r="AV594" s="2">
        <v>1246428.1520000002</v>
      </c>
      <c r="AW594" s="2">
        <v>10567.911038234455</v>
      </c>
      <c r="AX594" s="2">
        <v>0</v>
      </c>
      <c r="AY594" s="2">
        <v>0</v>
      </c>
      <c r="AZ594" s="2">
        <v>10567.911038234455</v>
      </c>
      <c r="BA594" s="2">
        <v>53781.156064678966</v>
      </c>
      <c r="BB594" s="2">
        <v>0</v>
      </c>
      <c r="BC594" s="2">
        <v>0</v>
      </c>
      <c r="BD594" s="2">
        <v>53781.156064678966</v>
      </c>
      <c r="BE594" s="2">
        <v>113339.1927648898</v>
      </c>
      <c r="BF594" s="2">
        <v>0</v>
      </c>
      <c r="BG594" s="2">
        <v>0</v>
      </c>
      <c r="BH594" s="2">
        <v>113339.1927648898</v>
      </c>
      <c r="BI594" s="2">
        <v>6343197.5083432011</v>
      </c>
      <c r="BJ594" s="2">
        <v>0</v>
      </c>
      <c r="BK594" s="2">
        <v>0</v>
      </c>
      <c r="BL594" s="2">
        <v>6343197.5083432011</v>
      </c>
      <c r="BM594" s="2">
        <v>53781.156064678966</v>
      </c>
      <c r="BN594" s="2">
        <v>0</v>
      </c>
      <c r="BO594" s="2">
        <v>0</v>
      </c>
      <c r="BP594" s="2">
        <v>53781.156064678966</v>
      </c>
      <c r="BQ594" s="2" t="s">
        <v>96</v>
      </c>
      <c r="BR594" s="1" t="s">
        <v>523</v>
      </c>
      <c r="BS594" s="1" t="s">
        <v>523</v>
      </c>
      <c r="BT594" s="1" t="s">
        <v>523</v>
      </c>
      <c r="BU594" s="2">
        <v>10567.911038234455</v>
      </c>
      <c r="BV594" s="2">
        <v>22270.969869896406</v>
      </c>
      <c r="BW594" s="2">
        <v>1246428.1520000002</v>
      </c>
      <c r="BX594" s="2">
        <v>10567.911038234455</v>
      </c>
      <c r="BY594" s="2">
        <v>10567.911038234455</v>
      </c>
      <c r="BZ594" s="2">
        <v>10567.911038234455</v>
      </c>
      <c r="CA594" s="2">
        <v>22270.969869896406</v>
      </c>
      <c r="CB594" s="2">
        <v>1246428.1520000002</v>
      </c>
      <c r="CC594" s="2">
        <v>10567.911038234455</v>
      </c>
      <c r="CD594" s="2">
        <v>10567.911038234455</v>
      </c>
      <c r="CE594" s="1">
        <f t="shared" si="9"/>
        <v>6.7828448972545065E-3</v>
      </c>
    </row>
    <row r="595" spans="1:83" ht="13.5" customHeight="1">
      <c r="A595" s="3" t="s">
        <v>1404</v>
      </c>
      <c r="B595" t="s">
        <v>1419</v>
      </c>
      <c r="C595" s="9" t="s">
        <v>2204</v>
      </c>
      <c r="D595" s="3" t="s">
        <v>523</v>
      </c>
      <c r="E595" s="3" t="s">
        <v>1408</v>
      </c>
      <c r="F595" s="3" t="s">
        <v>1419</v>
      </c>
      <c r="G595" s="3" t="s">
        <v>128</v>
      </c>
      <c r="H595" s="3" t="s">
        <v>89</v>
      </c>
      <c r="I595" s="3" t="s">
        <v>1406</v>
      </c>
      <c r="J595" s="3" t="s">
        <v>523</v>
      </c>
      <c r="K595" s="3" t="s">
        <v>92</v>
      </c>
      <c r="L595" s="3" t="s">
        <v>116</v>
      </c>
      <c r="M595" s="3" t="s">
        <v>94</v>
      </c>
      <c r="N595" s="2">
        <v>130136.34</v>
      </c>
      <c r="O595" s="2">
        <v>0</v>
      </c>
      <c r="P595" s="10">
        <v>1</v>
      </c>
      <c r="Q595" s="2">
        <v>130136.34</v>
      </c>
      <c r="R595" s="2">
        <v>0</v>
      </c>
      <c r="S595" s="3" t="s">
        <v>94</v>
      </c>
      <c r="T595" s="2">
        <v>130136.34</v>
      </c>
      <c r="U595" s="2">
        <v>130136.34</v>
      </c>
      <c r="V595" s="2">
        <v>0</v>
      </c>
      <c r="W595" s="11">
        <v>1</v>
      </c>
      <c r="X595" s="2">
        <v>130136.34</v>
      </c>
      <c r="Y595" s="2">
        <v>130136.34</v>
      </c>
      <c r="Z595" s="2">
        <v>0</v>
      </c>
      <c r="AA595" s="12">
        <v>0</v>
      </c>
      <c r="AB595" s="13">
        <v>44874</v>
      </c>
      <c r="AC595" s="13">
        <v>44500</v>
      </c>
      <c r="AD595" s="2">
        <v>2</v>
      </c>
      <c r="AE595" s="2">
        <v>4</v>
      </c>
      <c r="AF595" s="3" t="s">
        <v>95</v>
      </c>
      <c r="AG595" s="2">
        <v>0</v>
      </c>
      <c r="AH595" s="3" t="s">
        <v>95</v>
      </c>
      <c r="AI595" s="3" t="s">
        <v>95</v>
      </c>
      <c r="AJ595" s="2">
        <v>1</v>
      </c>
      <c r="AK595" s="2">
        <v>882.6946097163775</v>
      </c>
      <c r="AL595" s="2">
        <v>0</v>
      </c>
      <c r="AM595" s="2">
        <v>0</v>
      </c>
      <c r="AN595" s="2">
        <v>882.6946097163775</v>
      </c>
      <c r="AO595" s="2">
        <v>1860.2034958649388</v>
      </c>
      <c r="AP595" s="2">
        <v>0</v>
      </c>
      <c r="AQ595" s="2">
        <v>0</v>
      </c>
      <c r="AR595" s="2">
        <v>1860.2034958649388</v>
      </c>
      <c r="AS595" s="2">
        <v>104109.07199999999</v>
      </c>
      <c r="AT595" s="2">
        <v>0</v>
      </c>
      <c r="AU595" s="2">
        <v>0</v>
      </c>
      <c r="AV595" s="2">
        <v>104109.07199999999</v>
      </c>
      <c r="AW595" s="2">
        <v>882.6946097163775</v>
      </c>
      <c r="AX595" s="2">
        <v>0</v>
      </c>
      <c r="AY595" s="2">
        <v>0</v>
      </c>
      <c r="AZ595" s="2">
        <v>882.6946097163775</v>
      </c>
      <c r="BA595" s="2">
        <v>4492.121138307617</v>
      </c>
      <c r="BB595" s="2">
        <v>0</v>
      </c>
      <c r="BC595" s="2">
        <v>0</v>
      </c>
      <c r="BD595" s="2">
        <v>4492.121138307617</v>
      </c>
      <c r="BE595" s="2">
        <v>9466.7616108062593</v>
      </c>
      <c r="BF595" s="2">
        <v>0</v>
      </c>
      <c r="BG595" s="2">
        <v>0</v>
      </c>
      <c r="BH595" s="2">
        <v>9466.7616108062593</v>
      </c>
      <c r="BI595" s="2">
        <v>529821.47831519996</v>
      </c>
      <c r="BJ595" s="2">
        <v>0</v>
      </c>
      <c r="BK595" s="2">
        <v>0</v>
      </c>
      <c r="BL595" s="2">
        <v>529821.47831519996</v>
      </c>
      <c r="BM595" s="2">
        <v>4492.121138307617</v>
      </c>
      <c r="BN595" s="2">
        <v>0</v>
      </c>
      <c r="BO595" s="2">
        <v>0</v>
      </c>
      <c r="BP595" s="2">
        <v>4492.121138307617</v>
      </c>
      <c r="BQ595" s="2" t="s">
        <v>96</v>
      </c>
      <c r="BR595" s="1" t="s">
        <v>523</v>
      </c>
      <c r="BS595" s="1" t="s">
        <v>523</v>
      </c>
      <c r="BT595" s="1" t="s">
        <v>523</v>
      </c>
      <c r="BU595" s="2">
        <v>882.6946097163775</v>
      </c>
      <c r="BV595" s="2">
        <v>1860.2034958649388</v>
      </c>
      <c r="BW595" s="2">
        <v>104109.07199999999</v>
      </c>
      <c r="BX595" s="2">
        <v>882.6946097163775</v>
      </c>
      <c r="BY595" s="2">
        <v>882.6946097163775</v>
      </c>
      <c r="BZ595" s="2">
        <v>882.6946097163775</v>
      </c>
      <c r="CA595" s="2">
        <v>1860.2034958649388</v>
      </c>
      <c r="CB595" s="2">
        <v>104109.07199999999</v>
      </c>
      <c r="CC595" s="2">
        <v>882.6946097163775</v>
      </c>
      <c r="CD595" s="2">
        <v>882.6946097163775</v>
      </c>
      <c r="CE595" s="1">
        <f t="shared" si="9"/>
        <v>6.7828448972545065E-3</v>
      </c>
    </row>
    <row r="596" spans="1:83" ht="13.5" customHeight="1">
      <c r="A596" s="3" t="s">
        <v>1404</v>
      </c>
      <c r="B596" t="s">
        <v>1420</v>
      </c>
      <c r="C596" s="9" t="s">
        <v>2205</v>
      </c>
      <c r="D596" s="3" t="s">
        <v>523</v>
      </c>
      <c r="E596" s="3" t="s">
        <v>1408</v>
      </c>
      <c r="F596" s="3" t="s">
        <v>1420</v>
      </c>
      <c r="G596" s="3" t="s">
        <v>128</v>
      </c>
      <c r="H596" s="3" t="s">
        <v>89</v>
      </c>
      <c r="I596" s="3" t="s">
        <v>1406</v>
      </c>
      <c r="J596" s="3" t="s">
        <v>523</v>
      </c>
      <c r="K596" s="3" t="s">
        <v>92</v>
      </c>
      <c r="L596" s="3" t="s">
        <v>116</v>
      </c>
      <c r="M596" s="3" t="s">
        <v>94</v>
      </c>
      <c r="N596" s="2">
        <v>132067.1</v>
      </c>
      <c r="O596" s="2">
        <v>0</v>
      </c>
      <c r="P596" s="10">
        <v>1</v>
      </c>
      <c r="Q596" s="2">
        <v>132067.1</v>
      </c>
      <c r="R596" s="2">
        <v>0</v>
      </c>
      <c r="S596" s="3" t="s">
        <v>94</v>
      </c>
      <c r="T596" s="2">
        <v>132067.1</v>
      </c>
      <c r="U596" s="2">
        <v>132067.1</v>
      </c>
      <c r="V596" s="2">
        <v>0</v>
      </c>
      <c r="W596" s="11">
        <v>1</v>
      </c>
      <c r="X596" s="2">
        <v>132067.1</v>
      </c>
      <c r="Y596" s="2">
        <v>132067.1</v>
      </c>
      <c r="Z596" s="2">
        <v>0</v>
      </c>
      <c r="AA596" s="12">
        <v>0</v>
      </c>
      <c r="AB596" s="13">
        <v>44889</v>
      </c>
      <c r="AC596" s="13">
        <v>44500</v>
      </c>
      <c r="AD596" s="2">
        <v>2</v>
      </c>
      <c r="AE596" s="2">
        <v>4</v>
      </c>
      <c r="AF596" s="3" t="s">
        <v>95</v>
      </c>
      <c r="AG596" s="2">
        <v>0</v>
      </c>
      <c r="AH596" s="3" t="s">
        <v>95</v>
      </c>
      <c r="AI596" s="3" t="s">
        <v>95</v>
      </c>
      <c r="AJ596" s="2">
        <v>1</v>
      </c>
      <c r="AK596" s="2">
        <v>895.79065533020071</v>
      </c>
      <c r="AL596" s="2">
        <v>0</v>
      </c>
      <c r="AM596" s="2">
        <v>0</v>
      </c>
      <c r="AN596" s="2">
        <v>895.79065533020071</v>
      </c>
      <c r="AO596" s="2">
        <v>1887.8022934158475</v>
      </c>
      <c r="AP596" s="2">
        <v>0</v>
      </c>
      <c r="AQ596" s="2">
        <v>0</v>
      </c>
      <c r="AR596" s="2">
        <v>1887.8022934158475</v>
      </c>
      <c r="AS596" s="2">
        <v>105653.68</v>
      </c>
      <c r="AT596" s="2">
        <v>0</v>
      </c>
      <c r="AU596" s="2">
        <v>0</v>
      </c>
      <c r="AV596" s="2">
        <v>105653.68</v>
      </c>
      <c r="AW596" s="2">
        <v>895.79065533020071</v>
      </c>
      <c r="AX596" s="2">
        <v>0</v>
      </c>
      <c r="AY596" s="2">
        <v>0</v>
      </c>
      <c r="AZ596" s="2">
        <v>895.79065533020071</v>
      </c>
      <c r="BA596" s="2">
        <v>4558.7682240409249</v>
      </c>
      <c r="BB596" s="2">
        <v>0</v>
      </c>
      <c r="BC596" s="2">
        <v>0</v>
      </c>
      <c r="BD596" s="2">
        <v>4558.7682240409249</v>
      </c>
      <c r="BE596" s="2">
        <v>9607.2146514225897</v>
      </c>
      <c r="BF596" s="2">
        <v>0</v>
      </c>
      <c r="BG596" s="2">
        <v>0</v>
      </c>
      <c r="BH596" s="2">
        <v>9607.2146514225897</v>
      </c>
      <c r="BI596" s="2">
        <v>537682.142888</v>
      </c>
      <c r="BJ596" s="2">
        <v>0</v>
      </c>
      <c r="BK596" s="2">
        <v>0</v>
      </c>
      <c r="BL596" s="2">
        <v>537682.142888</v>
      </c>
      <c r="BM596" s="2">
        <v>4558.7682240409249</v>
      </c>
      <c r="BN596" s="2">
        <v>0</v>
      </c>
      <c r="BO596" s="2">
        <v>0</v>
      </c>
      <c r="BP596" s="2">
        <v>4558.7682240409249</v>
      </c>
      <c r="BQ596" s="2" t="s">
        <v>96</v>
      </c>
      <c r="BR596" s="1" t="s">
        <v>523</v>
      </c>
      <c r="BS596" s="1" t="s">
        <v>523</v>
      </c>
      <c r="BT596" s="1" t="s">
        <v>523</v>
      </c>
      <c r="BU596" s="2">
        <v>895.79065533020071</v>
      </c>
      <c r="BV596" s="2">
        <v>1887.8022934158475</v>
      </c>
      <c r="BW596" s="2">
        <v>105653.68</v>
      </c>
      <c r="BX596" s="2">
        <v>895.79065533020071</v>
      </c>
      <c r="BY596" s="2">
        <v>895.79065533020071</v>
      </c>
      <c r="BZ596" s="2">
        <v>895.79065533020071</v>
      </c>
      <c r="CA596" s="2">
        <v>1887.8022934158475</v>
      </c>
      <c r="CB596" s="2">
        <v>105653.68</v>
      </c>
      <c r="CC596" s="2">
        <v>895.79065533020071</v>
      </c>
      <c r="CD596" s="2">
        <v>895.79065533020071</v>
      </c>
      <c r="CE596" s="1">
        <f t="shared" si="9"/>
        <v>6.7828448972545065E-3</v>
      </c>
    </row>
    <row r="597" spans="1:83" ht="13.5" customHeight="1">
      <c r="A597" s="3" t="s">
        <v>1404</v>
      </c>
      <c r="B597" t="s">
        <v>1421</v>
      </c>
      <c r="C597" s="9" t="s">
        <v>2206</v>
      </c>
      <c r="D597" s="3" t="s">
        <v>523</v>
      </c>
      <c r="E597" s="3" t="s">
        <v>1408</v>
      </c>
      <c r="F597" s="3" t="s">
        <v>1421</v>
      </c>
      <c r="G597" s="3" t="s">
        <v>128</v>
      </c>
      <c r="H597" s="3" t="s">
        <v>89</v>
      </c>
      <c r="I597" s="3" t="s">
        <v>1406</v>
      </c>
      <c r="J597" s="3" t="s">
        <v>523</v>
      </c>
      <c r="K597" s="3" t="s">
        <v>92</v>
      </c>
      <c r="L597" s="3" t="s">
        <v>116</v>
      </c>
      <c r="M597" s="3" t="s">
        <v>94</v>
      </c>
      <c r="N597" s="2">
        <v>242204.7</v>
      </c>
      <c r="O597" s="2">
        <v>0</v>
      </c>
      <c r="P597" s="10">
        <v>1</v>
      </c>
      <c r="Q597" s="2">
        <v>242204.7</v>
      </c>
      <c r="R597" s="2">
        <v>0</v>
      </c>
      <c r="S597" s="3" t="s">
        <v>94</v>
      </c>
      <c r="T597" s="2">
        <v>242204.7</v>
      </c>
      <c r="U597" s="2">
        <v>242204.7</v>
      </c>
      <c r="V597" s="2">
        <v>0</v>
      </c>
      <c r="W597" s="11">
        <v>1</v>
      </c>
      <c r="X597" s="2">
        <v>242204.7</v>
      </c>
      <c r="Y597" s="2">
        <v>242204.7</v>
      </c>
      <c r="Z597" s="2">
        <v>0</v>
      </c>
      <c r="AA597" s="12">
        <v>0</v>
      </c>
      <c r="AB597" s="13">
        <v>44895</v>
      </c>
      <c r="AC597" s="13">
        <v>44500</v>
      </c>
      <c r="AD597" s="2">
        <v>2</v>
      </c>
      <c r="AE597" s="2">
        <v>4</v>
      </c>
      <c r="AF597" s="3" t="s">
        <v>95</v>
      </c>
      <c r="AG597" s="2">
        <v>0</v>
      </c>
      <c r="AH597" s="3" t="s">
        <v>95</v>
      </c>
      <c r="AI597" s="3" t="s">
        <v>95</v>
      </c>
      <c r="AJ597" s="2">
        <v>1</v>
      </c>
      <c r="AK597" s="2">
        <v>1642.8369134860588</v>
      </c>
      <c r="AL597" s="2">
        <v>0</v>
      </c>
      <c r="AM597" s="2">
        <v>0</v>
      </c>
      <c r="AN597" s="2">
        <v>1642.8369134860588</v>
      </c>
      <c r="AO597" s="2">
        <v>3462.1384745791902</v>
      </c>
      <c r="AP597" s="2">
        <v>0</v>
      </c>
      <c r="AQ597" s="2">
        <v>0</v>
      </c>
      <c r="AR597" s="2">
        <v>3462.1384745791902</v>
      </c>
      <c r="AS597" s="2">
        <v>193763.76000000004</v>
      </c>
      <c r="AT597" s="2">
        <v>0</v>
      </c>
      <c r="AU597" s="2">
        <v>0</v>
      </c>
      <c r="AV597" s="2">
        <v>193763.76000000004</v>
      </c>
      <c r="AW597" s="2">
        <v>1642.8369134860588</v>
      </c>
      <c r="AX597" s="2">
        <v>0</v>
      </c>
      <c r="AY597" s="2">
        <v>0</v>
      </c>
      <c r="AZ597" s="2">
        <v>1642.8369134860588</v>
      </c>
      <c r="BA597" s="2">
        <v>8360.5613364219025</v>
      </c>
      <c r="BB597" s="2">
        <v>0</v>
      </c>
      <c r="BC597" s="2">
        <v>0</v>
      </c>
      <c r="BD597" s="2">
        <v>8360.5613364219025</v>
      </c>
      <c r="BE597" s="2">
        <v>17619.168910980956</v>
      </c>
      <c r="BF597" s="2">
        <v>0</v>
      </c>
      <c r="BG597" s="2">
        <v>0</v>
      </c>
      <c r="BH597" s="2">
        <v>17619.168910980956</v>
      </c>
      <c r="BI597" s="2">
        <v>986083.15101600019</v>
      </c>
      <c r="BJ597" s="2">
        <v>0</v>
      </c>
      <c r="BK597" s="2">
        <v>0</v>
      </c>
      <c r="BL597" s="2">
        <v>986083.15101600019</v>
      </c>
      <c r="BM597" s="2">
        <v>8360.5613364219025</v>
      </c>
      <c r="BN597" s="2">
        <v>0</v>
      </c>
      <c r="BO597" s="2">
        <v>0</v>
      </c>
      <c r="BP597" s="2">
        <v>8360.5613364219025</v>
      </c>
      <c r="BQ597" s="2" t="s">
        <v>96</v>
      </c>
      <c r="BR597" s="1" t="s">
        <v>523</v>
      </c>
      <c r="BS597" s="1" t="s">
        <v>523</v>
      </c>
      <c r="BT597" s="1" t="s">
        <v>523</v>
      </c>
      <c r="BU597" s="2">
        <v>1642.8369134860588</v>
      </c>
      <c r="BV597" s="2">
        <v>3462.1384745791902</v>
      </c>
      <c r="BW597" s="2">
        <v>193763.76000000004</v>
      </c>
      <c r="BX597" s="2">
        <v>1642.8369134860588</v>
      </c>
      <c r="BY597" s="2">
        <v>1642.8369134860588</v>
      </c>
      <c r="BZ597" s="2">
        <v>1642.8369134860588</v>
      </c>
      <c r="CA597" s="2">
        <v>3462.1384745791902</v>
      </c>
      <c r="CB597" s="2">
        <v>193763.76000000004</v>
      </c>
      <c r="CC597" s="2">
        <v>1642.8369134860588</v>
      </c>
      <c r="CD597" s="2">
        <v>1642.8369134860588</v>
      </c>
      <c r="CE597" s="1">
        <f t="shared" si="9"/>
        <v>6.7828448972545074E-3</v>
      </c>
    </row>
    <row r="598" spans="1:83" ht="13.5" customHeight="1">
      <c r="A598" s="3" t="s">
        <v>1404</v>
      </c>
      <c r="B598" t="s">
        <v>1422</v>
      </c>
      <c r="C598" s="9" t="s">
        <v>2207</v>
      </c>
      <c r="D598" s="3" t="s">
        <v>523</v>
      </c>
      <c r="E598" s="3" t="s">
        <v>1408</v>
      </c>
      <c r="F598" s="3" t="s">
        <v>1422</v>
      </c>
      <c r="G598" s="3" t="s">
        <v>128</v>
      </c>
      <c r="H598" s="3" t="s">
        <v>89</v>
      </c>
      <c r="I598" s="3" t="s">
        <v>1406</v>
      </c>
      <c r="J598" s="3" t="s">
        <v>523</v>
      </c>
      <c r="K598" s="3" t="s">
        <v>92</v>
      </c>
      <c r="L598" s="3" t="s">
        <v>116</v>
      </c>
      <c r="M598" s="3" t="s">
        <v>94</v>
      </c>
      <c r="N598" s="2">
        <v>1898175.05</v>
      </c>
      <c r="O598" s="2">
        <v>0</v>
      </c>
      <c r="P598" s="10">
        <v>1</v>
      </c>
      <c r="Q598" s="2">
        <v>1898175.05</v>
      </c>
      <c r="R598" s="2">
        <v>0</v>
      </c>
      <c r="S598" s="3" t="s">
        <v>94</v>
      </c>
      <c r="T598" s="2">
        <v>1898175.05</v>
      </c>
      <c r="U598" s="2">
        <v>1898175.05</v>
      </c>
      <c r="V598" s="2">
        <v>0</v>
      </c>
      <c r="W598" s="11">
        <v>1</v>
      </c>
      <c r="X598" s="2">
        <v>1898175.05</v>
      </c>
      <c r="Y598" s="2">
        <v>1898175.05</v>
      </c>
      <c r="Z598" s="2">
        <v>0</v>
      </c>
      <c r="AA598" s="12">
        <v>0</v>
      </c>
      <c r="AB598" s="13">
        <v>44903</v>
      </c>
      <c r="AC598" s="13">
        <v>44500</v>
      </c>
      <c r="AD598" s="2">
        <v>2</v>
      </c>
      <c r="AE598" s="2">
        <v>4</v>
      </c>
      <c r="AF598" s="3" t="s">
        <v>95</v>
      </c>
      <c r="AG598" s="2">
        <v>0</v>
      </c>
      <c r="AH598" s="3" t="s">
        <v>95</v>
      </c>
      <c r="AI598" s="3" t="s">
        <v>95</v>
      </c>
      <c r="AJ598" s="2">
        <v>1</v>
      </c>
      <c r="AK598" s="2">
        <v>12875.026951988319</v>
      </c>
      <c r="AL598" s="2">
        <v>0</v>
      </c>
      <c r="AM598" s="2">
        <v>0</v>
      </c>
      <c r="AN598" s="2">
        <v>12875.026951988319</v>
      </c>
      <c r="AO598" s="2">
        <v>27133.019599088195</v>
      </c>
      <c r="AP598" s="2">
        <v>0</v>
      </c>
      <c r="AQ598" s="2">
        <v>0</v>
      </c>
      <c r="AR598" s="2">
        <v>27133.019599088195</v>
      </c>
      <c r="AS598" s="2">
        <v>1518540.04</v>
      </c>
      <c r="AT598" s="2">
        <v>0</v>
      </c>
      <c r="AU598" s="2">
        <v>0</v>
      </c>
      <c r="AV598" s="2">
        <v>1518540.04</v>
      </c>
      <c r="AW598" s="2">
        <v>12875.026951988319</v>
      </c>
      <c r="AX598" s="2">
        <v>0</v>
      </c>
      <c r="AY598" s="2">
        <v>0</v>
      </c>
      <c r="AZ598" s="2">
        <v>12875.026951988319</v>
      </c>
      <c r="BA598" s="2">
        <v>65522.299661363752</v>
      </c>
      <c r="BB598" s="2">
        <v>0</v>
      </c>
      <c r="BC598" s="2">
        <v>0</v>
      </c>
      <c r="BD598" s="2">
        <v>65522.299661363752</v>
      </c>
      <c r="BE598" s="2">
        <v>138082.65004171972</v>
      </c>
      <c r="BF598" s="2">
        <v>0</v>
      </c>
      <c r="BG598" s="2">
        <v>0</v>
      </c>
      <c r="BH598" s="2">
        <v>138082.65004171972</v>
      </c>
      <c r="BI598" s="2">
        <v>7728002.1175640002</v>
      </c>
      <c r="BJ598" s="2">
        <v>0</v>
      </c>
      <c r="BK598" s="2">
        <v>0</v>
      </c>
      <c r="BL598" s="2">
        <v>7728002.1175640002</v>
      </c>
      <c r="BM598" s="2">
        <v>65522.299661363752</v>
      </c>
      <c r="BN598" s="2">
        <v>0</v>
      </c>
      <c r="BO598" s="2">
        <v>0</v>
      </c>
      <c r="BP598" s="2">
        <v>65522.299661363752</v>
      </c>
      <c r="BQ598" s="2" t="s">
        <v>96</v>
      </c>
      <c r="BR598" s="1" t="s">
        <v>523</v>
      </c>
      <c r="BS598" s="1" t="s">
        <v>523</v>
      </c>
      <c r="BT598" s="1" t="s">
        <v>523</v>
      </c>
      <c r="BU598" s="2">
        <v>12875.026951988319</v>
      </c>
      <c r="BV598" s="2">
        <v>27133.019599088195</v>
      </c>
      <c r="BW598" s="2">
        <v>1518540.04</v>
      </c>
      <c r="BX598" s="2">
        <v>12875.026951988319</v>
      </c>
      <c r="BY598" s="2">
        <v>12875.026951988319</v>
      </c>
      <c r="BZ598" s="2">
        <v>12875.026951988319</v>
      </c>
      <c r="CA598" s="2">
        <v>27133.019599088195</v>
      </c>
      <c r="CB598" s="2">
        <v>1518540.04</v>
      </c>
      <c r="CC598" s="2">
        <v>12875.026951988319</v>
      </c>
      <c r="CD598" s="2">
        <v>12875.026951988319</v>
      </c>
      <c r="CE598" s="1">
        <f t="shared" si="9"/>
        <v>6.7828448972545065E-3</v>
      </c>
    </row>
    <row r="599" spans="1:83" ht="13.5" customHeight="1">
      <c r="A599" s="3" t="s">
        <v>1404</v>
      </c>
      <c r="B599" t="s">
        <v>1423</v>
      </c>
      <c r="C599" s="9" t="s">
        <v>2208</v>
      </c>
      <c r="D599" s="3" t="s">
        <v>523</v>
      </c>
      <c r="E599" s="3" t="s">
        <v>1408</v>
      </c>
      <c r="F599" s="3" t="s">
        <v>1423</v>
      </c>
      <c r="G599" s="3" t="s">
        <v>128</v>
      </c>
      <c r="H599" s="3" t="s">
        <v>89</v>
      </c>
      <c r="I599" s="3" t="s">
        <v>1406</v>
      </c>
      <c r="J599" s="3" t="s">
        <v>523</v>
      </c>
      <c r="K599" s="3" t="s">
        <v>92</v>
      </c>
      <c r="L599" s="3" t="s">
        <v>116</v>
      </c>
      <c r="M599" s="3" t="s">
        <v>94</v>
      </c>
      <c r="N599" s="2">
        <v>76507.62</v>
      </c>
      <c r="O599" s="2">
        <v>0</v>
      </c>
      <c r="P599" s="10">
        <v>1</v>
      </c>
      <c r="Q599" s="2">
        <v>76507.62</v>
      </c>
      <c r="R599" s="2">
        <v>0</v>
      </c>
      <c r="S599" s="3" t="s">
        <v>94</v>
      </c>
      <c r="T599" s="2">
        <v>76507.62</v>
      </c>
      <c r="U599" s="2">
        <v>76507.62</v>
      </c>
      <c r="V599" s="2">
        <v>0</v>
      </c>
      <c r="W599" s="11">
        <v>1</v>
      </c>
      <c r="X599" s="2">
        <v>76507.62</v>
      </c>
      <c r="Y599" s="2">
        <v>76507.62</v>
      </c>
      <c r="Z599" s="2">
        <v>0</v>
      </c>
      <c r="AA599" s="12">
        <v>0</v>
      </c>
      <c r="AB599" s="13">
        <v>44975</v>
      </c>
      <c r="AC599" s="13">
        <v>44500</v>
      </c>
      <c r="AD599" s="2">
        <v>2</v>
      </c>
      <c r="AE599" s="2">
        <v>4</v>
      </c>
      <c r="AF599" s="3" t="s">
        <v>95</v>
      </c>
      <c r="AG599" s="2">
        <v>0</v>
      </c>
      <c r="AH599" s="3" t="s">
        <v>95</v>
      </c>
      <c r="AI599" s="3" t="s">
        <v>95</v>
      </c>
      <c r="AJ599" s="2">
        <v>1</v>
      </c>
      <c r="AK599" s="2">
        <v>518.93931991808677</v>
      </c>
      <c r="AL599" s="2">
        <v>0</v>
      </c>
      <c r="AM599" s="2">
        <v>0</v>
      </c>
      <c r="AN599" s="2">
        <v>518.93931991808677</v>
      </c>
      <c r="AO599" s="2">
        <v>1093.6202922589209</v>
      </c>
      <c r="AP599" s="2">
        <v>0</v>
      </c>
      <c r="AQ599" s="2">
        <v>0</v>
      </c>
      <c r="AR599" s="2">
        <v>1093.6202922589209</v>
      </c>
      <c r="AS599" s="2">
        <v>61206.096000000005</v>
      </c>
      <c r="AT599" s="2">
        <v>0</v>
      </c>
      <c r="AU599" s="2">
        <v>0</v>
      </c>
      <c r="AV599" s="2">
        <v>61206.096000000005</v>
      </c>
      <c r="AW599" s="2">
        <v>518.93931991808677</v>
      </c>
      <c r="AX599" s="2">
        <v>0</v>
      </c>
      <c r="AY599" s="2">
        <v>0</v>
      </c>
      <c r="AZ599" s="2">
        <v>518.93931991808677</v>
      </c>
      <c r="BA599" s="2">
        <v>2640.9340929951354</v>
      </c>
      <c r="BB599" s="2">
        <v>0</v>
      </c>
      <c r="BC599" s="2">
        <v>0</v>
      </c>
      <c r="BD599" s="2">
        <v>2640.9340929951354</v>
      </c>
      <c r="BE599" s="2">
        <v>5565.5430293348745</v>
      </c>
      <c r="BF599" s="2">
        <v>0</v>
      </c>
      <c r="BG599" s="2">
        <v>0</v>
      </c>
      <c r="BH599" s="2">
        <v>5565.5430293348745</v>
      </c>
      <c r="BI599" s="2">
        <v>311483.94315360003</v>
      </c>
      <c r="BJ599" s="2">
        <v>0</v>
      </c>
      <c r="BK599" s="2">
        <v>0</v>
      </c>
      <c r="BL599" s="2">
        <v>311483.94315360003</v>
      </c>
      <c r="BM599" s="2">
        <v>2640.9340929951354</v>
      </c>
      <c r="BN599" s="2">
        <v>0</v>
      </c>
      <c r="BO599" s="2">
        <v>0</v>
      </c>
      <c r="BP599" s="2">
        <v>2640.9340929951354</v>
      </c>
      <c r="BQ599" s="2" t="s">
        <v>96</v>
      </c>
      <c r="BR599" s="1" t="s">
        <v>523</v>
      </c>
      <c r="BS599" s="1" t="s">
        <v>523</v>
      </c>
      <c r="BT599" s="1" t="s">
        <v>523</v>
      </c>
      <c r="BU599" s="2">
        <v>518.93931991808677</v>
      </c>
      <c r="BV599" s="2">
        <v>1093.6202922589209</v>
      </c>
      <c r="BW599" s="2">
        <v>61206.096000000005</v>
      </c>
      <c r="BX599" s="2">
        <v>518.93931991808677</v>
      </c>
      <c r="BY599" s="2">
        <v>518.93931991808677</v>
      </c>
      <c r="BZ599" s="2">
        <v>518.93931991808677</v>
      </c>
      <c r="CA599" s="2">
        <v>1093.6202922589209</v>
      </c>
      <c r="CB599" s="2">
        <v>61206.096000000005</v>
      </c>
      <c r="CC599" s="2">
        <v>518.93931991808677</v>
      </c>
      <c r="CD599" s="2">
        <v>518.93931991808677</v>
      </c>
      <c r="CE599" s="1">
        <f t="shared" si="9"/>
        <v>6.7828448972545065E-3</v>
      </c>
    </row>
    <row r="600" spans="1:83" ht="13.5" customHeight="1">
      <c r="A600" s="3" t="s">
        <v>1404</v>
      </c>
      <c r="B600" t="s">
        <v>1424</v>
      </c>
      <c r="C600" s="9" t="s">
        <v>2209</v>
      </c>
      <c r="D600" s="3" t="s">
        <v>523</v>
      </c>
      <c r="E600" s="3" t="s">
        <v>1408</v>
      </c>
      <c r="F600" s="3" t="s">
        <v>1424</v>
      </c>
      <c r="G600" s="3" t="s">
        <v>128</v>
      </c>
      <c r="H600" s="3" t="s">
        <v>89</v>
      </c>
      <c r="I600" s="3" t="s">
        <v>1406</v>
      </c>
      <c r="J600" s="3" t="s">
        <v>523</v>
      </c>
      <c r="K600" s="3" t="s">
        <v>92</v>
      </c>
      <c r="L600" s="3" t="s">
        <v>116</v>
      </c>
      <c r="M600" s="3" t="s">
        <v>94</v>
      </c>
      <c r="N600" s="2">
        <v>608715.77</v>
      </c>
      <c r="O600" s="2">
        <v>0</v>
      </c>
      <c r="P600" s="10">
        <v>1</v>
      </c>
      <c r="Q600" s="2">
        <v>608715.77</v>
      </c>
      <c r="R600" s="2">
        <v>0</v>
      </c>
      <c r="S600" s="3" t="s">
        <v>94</v>
      </c>
      <c r="T600" s="2">
        <v>608715.77</v>
      </c>
      <c r="U600" s="2">
        <v>608715.77</v>
      </c>
      <c r="V600" s="2">
        <v>0</v>
      </c>
      <c r="W600" s="11">
        <v>1</v>
      </c>
      <c r="X600" s="2">
        <v>608715.77</v>
      </c>
      <c r="Y600" s="2">
        <v>608715.77</v>
      </c>
      <c r="Z600" s="2">
        <v>0</v>
      </c>
      <c r="AA600" s="12">
        <v>0</v>
      </c>
      <c r="AB600" s="13">
        <v>44931</v>
      </c>
      <c r="AC600" s="13">
        <v>44500</v>
      </c>
      <c r="AD600" s="2">
        <v>2</v>
      </c>
      <c r="AE600" s="2">
        <v>4</v>
      </c>
      <c r="AF600" s="3" t="s">
        <v>95</v>
      </c>
      <c r="AG600" s="2">
        <v>0</v>
      </c>
      <c r="AH600" s="3" t="s">
        <v>95</v>
      </c>
      <c r="AI600" s="3" t="s">
        <v>95</v>
      </c>
      <c r="AJ600" s="2">
        <v>1</v>
      </c>
      <c r="AK600" s="2">
        <v>4128.8246544228487</v>
      </c>
      <c r="AL600" s="2">
        <v>0</v>
      </c>
      <c r="AM600" s="2">
        <v>0</v>
      </c>
      <c r="AN600" s="2">
        <v>4128.8246544228487</v>
      </c>
      <c r="AO600" s="2">
        <v>8701.1453014747312</v>
      </c>
      <c r="AP600" s="2">
        <v>0</v>
      </c>
      <c r="AQ600" s="2">
        <v>0</v>
      </c>
      <c r="AR600" s="2">
        <v>8701.1453014747312</v>
      </c>
      <c r="AS600" s="2">
        <v>486972.61600000004</v>
      </c>
      <c r="AT600" s="2">
        <v>0</v>
      </c>
      <c r="AU600" s="2">
        <v>0</v>
      </c>
      <c r="AV600" s="2">
        <v>486972.61600000004</v>
      </c>
      <c r="AW600" s="2">
        <v>4128.8246544228487</v>
      </c>
      <c r="AX600" s="2">
        <v>0</v>
      </c>
      <c r="AY600" s="2">
        <v>0</v>
      </c>
      <c r="AZ600" s="2">
        <v>4128.8246544228487</v>
      </c>
      <c r="BA600" s="2">
        <v>21012.001548823318</v>
      </c>
      <c r="BB600" s="2">
        <v>0</v>
      </c>
      <c r="BC600" s="2">
        <v>0</v>
      </c>
      <c r="BD600" s="2">
        <v>21012.001548823318</v>
      </c>
      <c r="BE600" s="2">
        <v>44280.998553735059</v>
      </c>
      <c r="BF600" s="2">
        <v>0</v>
      </c>
      <c r="BG600" s="2">
        <v>0</v>
      </c>
      <c r="BH600" s="2">
        <v>44280.998553735059</v>
      </c>
      <c r="BI600" s="2">
        <v>2478252.3400856005</v>
      </c>
      <c r="BJ600" s="2">
        <v>0</v>
      </c>
      <c r="BK600" s="2">
        <v>0</v>
      </c>
      <c r="BL600" s="2">
        <v>2478252.3400856005</v>
      </c>
      <c r="BM600" s="2">
        <v>21012.001548823318</v>
      </c>
      <c r="BN600" s="2">
        <v>0</v>
      </c>
      <c r="BO600" s="2">
        <v>0</v>
      </c>
      <c r="BP600" s="2">
        <v>21012.001548823318</v>
      </c>
      <c r="BQ600" s="2" t="s">
        <v>96</v>
      </c>
      <c r="BR600" s="1" t="s">
        <v>523</v>
      </c>
      <c r="BS600" s="1" t="s">
        <v>523</v>
      </c>
      <c r="BT600" s="1" t="s">
        <v>523</v>
      </c>
      <c r="BU600" s="2">
        <v>4128.8246544228487</v>
      </c>
      <c r="BV600" s="2">
        <v>8701.1453014747312</v>
      </c>
      <c r="BW600" s="2">
        <v>486972.61600000004</v>
      </c>
      <c r="BX600" s="2">
        <v>4128.8246544228487</v>
      </c>
      <c r="BY600" s="2">
        <v>4128.8246544228487</v>
      </c>
      <c r="BZ600" s="2">
        <v>4128.8246544228487</v>
      </c>
      <c r="CA600" s="2">
        <v>8701.1453014747312</v>
      </c>
      <c r="CB600" s="2">
        <v>486972.61600000004</v>
      </c>
      <c r="CC600" s="2">
        <v>4128.8246544228487</v>
      </c>
      <c r="CD600" s="2">
        <v>4128.8246544228487</v>
      </c>
      <c r="CE600" s="1">
        <f t="shared" si="9"/>
        <v>6.7828448972545074E-3</v>
      </c>
    </row>
    <row r="601" spans="1:83" ht="13.5" customHeight="1">
      <c r="A601" s="3" t="s">
        <v>1404</v>
      </c>
      <c r="B601" t="s">
        <v>1425</v>
      </c>
      <c r="C601" s="9" t="s">
        <v>2210</v>
      </c>
      <c r="D601" s="3" t="s">
        <v>523</v>
      </c>
      <c r="E601" s="3" t="s">
        <v>1408</v>
      </c>
      <c r="F601" s="3" t="s">
        <v>1425</v>
      </c>
      <c r="G601" s="3" t="s">
        <v>128</v>
      </c>
      <c r="H601" s="3" t="s">
        <v>89</v>
      </c>
      <c r="I601" s="3" t="s">
        <v>1406</v>
      </c>
      <c r="J601" s="3" t="s">
        <v>523</v>
      </c>
      <c r="K601" s="3" t="s">
        <v>92</v>
      </c>
      <c r="L601" s="3" t="s">
        <v>116</v>
      </c>
      <c r="M601" s="3" t="s">
        <v>94</v>
      </c>
      <c r="N601" s="2">
        <v>3246094.84</v>
      </c>
      <c r="O601" s="2">
        <v>0</v>
      </c>
      <c r="P601" s="10">
        <v>1</v>
      </c>
      <c r="Q601" s="2">
        <v>3246094.84</v>
      </c>
      <c r="R601" s="2">
        <v>0</v>
      </c>
      <c r="S601" s="3" t="s">
        <v>94</v>
      </c>
      <c r="T601" s="2">
        <v>3246094.84</v>
      </c>
      <c r="U601" s="2">
        <v>3246094.84</v>
      </c>
      <c r="V601" s="2">
        <v>0</v>
      </c>
      <c r="W601" s="11">
        <v>1</v>
      </c>
      <c r="X601" s="2">
        <v>3246094.84</v>
      </c>
      <c r="Y601" s="2">
        <v>3246094.84</v>
      </c>
      <c r="Z601" s="2">
        <v>0</v>
      </c>
      <c r="AA601" s="12">
        <v>0</v>
      </c>
      <c r="AB601" s="13">
        <v>44925</v>
      </c>
      <c r="AC601" s="13">
        <v>44500</v>
      </c>
      <c r="AD601" s="2">
        <v>2</v>
      </c>
      <c r="AE601" s="2">
        <v>4</v>
      </c>
      <c r="AF601" s="3" t="s">
        <v>95</v>
      </c>
      <c r="AG601" s="2">
        <v>0</v>
      </c>
      <c r="AH601" s="3" t="s">
        <v>95</v>
      </c>
      <c r="AI601" s="3" t="s">
        <v>95</v>
      </c>
      <c r="AJ601" s="2">
        <v>1</v>
      </c>
      <c r="AK601" s="2">
        <v>22017.757821498184</v>
      </c>
      <c r="AL601" s="2">
        <v>0</v>
      </c>
      <c r="AM601" s="2">
        <v>0</v>
      </c>
      <c r="AN601" s="2">
        <v>22017.757821498184</v>
      </c>
      <c r="AO601" s="2">
        <v>46400.543993147025</v>
      </c>
      <c r="AP601" s="2">
        <v>0</v>
      </c>
      <c r="AQ601" s="2">
        <v>0</v>
      </c>
      <c r="AR601" s="2">
        <v>46400.543993147025</v>
      </c>
      <c r="AS601" s="2">
        <v>2596875.872</v>
      </c>
      <c r="AT601" s="2">
        <v>0</v>
      </c>
      <c r="AU601" s="2">
        <v>0</v>
      </c>
      <c r="AV601" s="2">
        <v>2596875.872</v>
      </c>
      <c r="AW601" s="2">
        <v>22017.757821498184</v>
      </c>
      <c r="AX601" s="2">
        <v>0</v>
      </c>
      <c r="AY601" s="2">
        <v>0</v>
      </c>
      <c r="AZ601" s="2">
        <v>22017.757821498184</v>
      </c>
      <c r="BA601" s="2">
        <v>112050.57132938641</v>
      </c>
      <c r="BB601" s="2">
        <v>0</v>
      </c>
      <c r="BC601" s="2">
        <v>0</v>
      </c>
      <c r="BD601" s="2">
        <v>112050.57132938641</v>
      </c>
      <c r="BE601" s="2">
        <v>236137.00843552453</v>
      </c>
      <c r="BF601" s="2">
        <v>0</v>
      </c>
      <c r="BG601" s="2">
        <v>0</v>
      </c>
      <c r="BH601" s="2">
        <v>236137.00843552453</v>
      </c>
      <c r="BI601" s="2">
        <v>13215761.0001952</v>
      </c>
      <c r="BJ601" s="2">
        <v>0</v>
      </c>
      <c r="BK601" s="2">
        <v>0</v>
      </c>
      <c r="BL601" s="2">
        <v>13215761.0001952</v>
      </c>
      <c r="BM601" s="2">
        <v>112050.57132938641</v>
      </c>
      <c r="BN601" s="2">
        <v>0</v>
      </c>
      <c r="BO601" s="2">
        <v>0</v>
      </c>
      <c r="BP601" s="2">
        <v>112050.57132938641</v>
      </c>
      <c r="BQ601" s="2" t="s">
        <v>96</v>
      </c>
      <c r="BR601" s="1" t="s">
        <v>523</v>
      </c>
      <c r="BS601" s="1" t="s">
        <v>523</v>
      </c>
      <c r="BT601" s="1" t="s">
        <v>523</v>
      </c>
      <c r="BU601" s="2">
        <v>22017.757821498184</v>
      </c>
      <c r="BV601" s="2">
        <v>46400.543993147025</v>
      </c>
      <c r="BW601" s="2">
        <v>2596875.872</v>
      </c>
      <c r="BX601" s="2">
        <v>22017.757821498184</v>
      </c>
      <c r="BY601" s="2">
        <v>22017.757821498184</v>
      </c>
      <c r="BZ601" s="2">
        <v>22017.757821498184</v>
      </c>
      <c r="CA601" s="2">
        <v>46400.543993147025</v>
      </c>
      <c r="CB601" s="2">
        <v>2596875.872</v>
      </c>
      <c r="CC601" s="2">
        <v>22017.757821498184</v>
      </c>
      <c r="CD601" s="2">
        <v>22017.757821498184</v>
      </c>
      <c r="CE601" s="1">
        <f t="shared" si="9"/>
        <v>6.7828448972545065E-3</v>
      </c>
    </row>
    <row r="602" spans="1:83" ht="13.5" customHeight="1">
      <c r="A602" s="3" t="s">
        <v>1404</v>
      </c>
      <c r="B602" t="s">
        <v>1426</v>
      </c>
      <c r="C602" s="9" t="s">
        <v>2211</v>
      </c>
      <c r="D602" s="3" t="s">
        <v>523</v>
      </c>
      <c r="E602" s="3" t="s">
        <v>1408</v>
      </c>
      <c r="F602" s="3" t="s">
        <v>1426</v>
      </c>
      <c r="G602" s="3" t="s">
        <v>128</v>
      </c>
      <c r="H602" s="3" t="s">
        <v>89</v>
      </c>
      <c r="I602" s="3" t="s">
        <v>1406</v>
      </c>
      <c r="J602" s="3" t="s">
        <v>523</v>
      </c>
      <c r="K602" s="3" t="s">
        <v>92</v>
      </c>
      <c r="L602" s="3" t="s">
        <v>116</v>
      </c>
      <c r="M602" s="3" t="s">
        <v>94</v>
      </c>
      <c r="N602" s="2">
        <v>6157417.2800000003</v>
      </c>
      <c r="O602" s="2">
        <v>0</v>
      </c>
      <c r="P602" s="10">
        <v>1</v>
      </c>
      <c r="Q602" s="2">
        <v>6157417.2800000003</v>
      </c>
      <c r="R602" s="2">
        <v>0</v>
      </c>
      <c r="S602" s="3" t="s">
        <v>94</v>
      </c>
      <c r="T602" s="2">
        <v>6157417.2800000003</v>
      </c>
      <c r="U602" s="2">
        <v>6157417.2800000003</v>
      </c>
      <c r="V602" s="2">
        <v>0</v>
      </c>
      <c r="W602" s="11">
        <v>1</v>
      </c>
      <c r="X602" s="2">
        <v>6157417.2800000003</v>
      </c>
      <c r="Y602" s="2">
        <v>6157417.2800000003</v>
      </c>
      <c r="Z602" s="2">
        <v>0</v>
      </c>
      <c r="AA602" s="12">
        <v>0</v>
      </c>
      <c r="AB602" s="13">
        <v>44862</v>
      </c>
      <c r="AC602" s="13">
        <v>44500</v>
      </c>
      <c r="AD602" s="2">
        <v>1</v>
      </c>
      <c r="AE602" s="2">
        <v>4</v>
      </c>
      <c r="AF602" s="3" t="s">
        <v>95</v>
      </c>
      <c r="AG602" s="2">
        <v>0</v>
      </c>
      <c r="AH602" s="3" t="s">
        <v>95</v>
      </c>
      <c r="AI602" s="3" t="s">
        <v>95</v>
      </c>
      <c r="AJ602" s="2">
        <v>1</v>
      </c>
      <c r="AK602" s="2">
        <v>41764.806377914727</v>
      </c>
      <c r="AL602" s="2">
        <v>0</v>
      </c>
      <c r="AM602" s="2">
        <v>0</v>
      </c>
      <c r="AN602" s="2">
        <v>41764.806377914727</v>
      </c>
      <c r="AO602" s="2">
        <v>41764.806377914727</v>
      </c>
      <c r="AP602" s="2">
        <v>0</v>
      </c>
      <c r="AQ602" s="2">
        <v>0</v>
      </c>
      <c r="AR602" s="2">
        <v>41764.806377914727</v>
      </c>
      <c r="AS602" s="2">
        <v>4925933.824</v>
      </c>
      <c r="AT602" s="2">
        <v>0</v>
      </c>
      <c r="AU602" s="2">
        <v>0</v>
      </c>
      <c r="AV602" s="2">
        <v>4925933.824</v>
      </c>
      <c r="AW602" s="2">
        <v>41764.806377914727</v>
      </c>
      <c r="AX602" s="2">
        <v>0</v>
      </c>
      <c r="AY602" s="2">
        <v>0</v>
      </c>
      <c r="AZ602" s="2">
        <v>41764.806377914727</v>
      </c>
      <c r="BA602" s="2">
        <v>212545.27613784585</v>
      </c>
      <c r="BB602" s="2">
        <v>0</v>
      </c>
      <c r="BC602" s="2">
        <v>0</v>
      </c>
      <c r="BD602" s="2">
        <v>212545.27613784585</v>
      </c>
      <c r="BE602" s="2">
        <v>212545.27613784585</v>
      </c>
      <c r="BF602" s="2">
        <v>0</v>
      </c>
      <c r="BG602" s="2">
        <v>0</v>
      </c>
      <c r="BH602" s="2">
        <v>212545.27613784585</v>
      </c>
      <c r="BI602" s="2">
        <v>25068569.823718403</v>
      </c>
      <c r="BJ602" s="2">
        <v>0</v>
      </c>
      <c r="BK602" s="2">
        <v>0</v>
      </c>
      <c r="BL602" s="2">
        <v>25068569.823718403</v>
      </c>
      <c r="BM602" s="2">
        <v>212545.27613784585</v>
      </c>
      <c r="BN602" s="2">
        <v>0</v>
      </c>
      <c r="BO602" s="2">
        <v>0</v>
      </c>
      <c r="BP602" s="2">
        <v>212545.27613784585</v>
      </c>
      <c r="BQ602" s="2" t="s">
        <v>96</v>
      </c>
      <c r="BR602" s="1" t="s">
        <v>523</v>
      </c>
      <c r="BS602" s="1" t="s">
        <v>523</v>
      </c>
      <c r="BT602" s="1" t="s">
        <v>523</v>
      </c>
      <c r="BU602" s="2">
        <v>41764.806377914727</v>
      </c>
      <c r="BV602" s="2">
        <v>41764.806377914727</v>
      </c>
      <c r="BW602" s="2">
        <v>4925933.824</v>
      </c>
      <c r="BX602" s="2">
        <v>41764.806377914727</v>
      </c>
      <c r="BY602" s="2">
        <v>41764.806377914727</v>
      </c>
      <c r="BZ602" s="2">
        <v>41764.806377914727</v>
      </c>
      <c r="CA602" s="2">
        <v>41764.806377914727</v>
      </c>
      <c r="CB602" s="2">
        <v>4925933.824</v>
      </c>
      <c r="CC602" s="2">
        <v>41764.806377914727</v>
      </c>
      <c r="CD602" s="2">
        <v>41764.806377914727</v>
      </c>
      <c r="CE602" s="1">
        <f t="shared" si="9"/>
        <v>6.7828448972545065E-3</v>
      </c>
    </row>
    <row r="603" spans="1:83" ht="13.5" customHeight="1">
      <c r="A603" s="3" t="s">
        <v>1404</v>
      </c>
      <c r="B603" t="s">
        <v>1427</v>
      </c>
      <c r="C603" s="9" t="s">
        <v>2212</v>
      </c>
      <c r="D603" s="3" t="s">
        <v>523</v>
      </c>
      <c r="E603" s="3" t="s">
        <v>1408</v>
      </c>
      <c r="F603" s="3" t="s">
        <v>1427</v>
      </c>
      <c r="G603" s="3" t="s">
        <v>128</v>
      </c>
      <c r="H603" s="3" t="s">
        <v>89</v>
      </c>
      <c r="I603" s="3" t="s">
        <v>1406</v>
      </c>
      <c r="J603" s="3" t="s">
        <v>523</v>
      </c>
      <c r="K603" s="3" t="s">
        <v>92</v>
      </c>
      <c r="L603" s="3" t="s">
        <v>116</v>
      </c>
      <c r="M603" s="3" t="s">
        <v>94</v>
      </c>
      <c r="N603" s="2">
        <v>10408031.789999999</v>
      </c>
      <c r="O603" s="2">
        <v>0</v>
      </c>
      <c r="P603" s="10">
        <v>1</v>
      </c>
      <c r="Q603" s="2">
        <v>10408031.789999999</v>
      </c>
      <c r="R603" s="2">
        <v>0</v>
      </c>
      <c r="S603" s="3" t="s">
        <v>94</v>
      </c>
      <c r="T603" s="2">
        <v>10408031.789999999</v>
      </c>
      <c r="U603" s="2">
        <v>10408031.789999999</v>
      </c>
      <c r="V603" s="2">
        <v>0</v>
      </c>
      <c r="W603" s="11">
        <v>1</v>
      </c>
      <c r="X603" s="2">
        <v>10408031.789999999</v>
      </c>
      <c r="Y603" s="2">
        <v>10408031.789999999</v>
      </c>
      <c r="Z603" s="2">
        <v>0</v>
      </c>
      <c r="AA603" s="12">
        <v>0</v>
      </c>
      <c r="AB603" s="13">
        <v>45291</v>
      </c>
      <c r="AC603" s="13">
        <v>44500</v>
      </c>
      <c r="AD603" s="2">
        <v>3</v>
      </c>
      <c r="AE603" s="2">
        <v>4</v>
      </c>
      <c r="AF603" s="3" t="s">
        <v>95</v>
      </c>
      <c r="AG603" s="2">
        <v>0</v>
      </c>
      <c r="AH603" s="3" t="s">
        <v>95</v>
      </c>
      <c r="AI603" s="3" t="s">
        <v>95</v>
      </c>
      <c r="AJ603" s="2">
        <v>1</v>
      </c>
      <c r="AK603" s="2">
        <v>70596.065317264176</v>
      </c>
      <c r="AL603" s="2">
        <v>0</v>
      </c>
      <c r="AM603" s="2">
        <v>0</v>
      </c>
      <c r="AN603" s="2">
        <v>70596.065317264176</v>
      </c>
      <c r="AO603" s="2">
        <v>180130.80978062644</v>
      </c>
      <c r="AP603" s="2">
        <v>0</v>
      </c>
      <c r="AQ603" s="2">
        <v>0</v>
      </c>
      <c r="AR603" s="2">
        <v>180130.80978062644</v>
      </c>
      <c r="AS603" s="2">
        <v>8326425.4319999991</v>
      </c>
      <c r="AT603" s="2">
        <v>0</v>
      </c>
      <c r="AU603" s="2">
        <v>0</v>
      </c>
      <c r="AV603" s="2">
        <v>8326425.4319999991</v>
      </c>
      <c r="AW603" s="2">
        <v>70596.065317264176</v>
      </c>
      <c r="AX603" s="2">
        <v>0</v>
      </c>
      <c r="AY603" s="2">
        <v>0</v>
      </c>
      <c r="AZ603" s="2">
        <v>70596.065317264176</v>
      </c>
      <c r="BA603" s="2">
        <v>359270.43600608915</v>
      </c>
      <c r="BB603" s="2">
        <v>0</v>
      </c>
      <c r="BC603" s="2">
        <v>0</v>
      </c>
      <c r="BD603" s="2">
        <v>359270.43600608915</v>
      </c>
      <c r="BE603" s="2">
        <v>916703.70405458601</v>
      </c>
      <c r="BF603" s="2">
        <v>0</v>
      </c>
      <c r="BG603" s="2">
        <v>0</v>
      </c>
      <c r="BH603" s="2">
        <v>916703.70405458601</v>
      </c>
      <c r="BI603" s="2">
        <v>42374011.665991195</v>
      </c>
      <c r="BJ603" s="2">
        <v>0</v>
      </c>
      <c r="BK603" s="2">
        <v>0</v>
      </c>
      <c r="BL603" s="2">
        <v>42374011.665991195</v>
      </c>
      <c r="BM603" s="2">
        <v>359270.43600608915</v>
      </c>
      <c r="BN603" s="2">
        <v>0</v>
      </c>
      <c r="BO603" s="2">
        <v>0</v>
      </c>
      <c r="BP603" s="2">
        <v>359270.43600608915</v>
      </c>
      <c r="BQ603" s="2" t="s">
        <v>96</v>
      </c>
      <c r="BR603" s="1" t="s">
        <v>523</v>
      </c>
      <c r="BS603" s="1" t="s">
        <v>523</v>
      </c>
      <c r="BT603" s="1" t="s">
        <v>523</v>
      </c>
      <c r="BU603" s="2">
        <v>70596.065317264176</v>
      </c>
      <c r="BV603" s="2">
        <v>180130.80978062644</v>
      </c>
      <c r="BW603" s="2">
        <v>8326425.4319999991</v>
      </c>
      <c r="BX603" s="2">
        <v>70596.065317264176</v>
      </c>
      <c r="BY603" s="2">
        <v>70596.065317264176</v>
      </c>
      <c r="BZ603" s="2">
        <v>70596.065317264176</v>
      </c>
      <c r="CA603" s="2">
        <v>180130.80978062644</v>
      </c>
      <c r="CB603" s="2">
        <v>8326425.4319999991</v>
      </c>
      <c r="CC603" s="2">
        <v>70596.065317264176</v>
      </c>
      <c r="CD603" s="2">
        <v>70596.065317264176</v>
      </c>
      <c r="CE603" s="1">
        <f t="shared" si="9"/>
        <v>6.7828448972545056E-3</v>
      </c>
    </row>
    <row r="604" spans="1:83" ht="13.5" customHeight="1">
      <c r="A604" s="3" t="s">
        <v>1404</v>
      </c>
      <c r="B604" t="s">
        <v>1428</v>
      </c>
      <c r="C604" s="9" t="s">
        <v>2213</v>
      </c>
      <c r="D604" s="3" t="s">
        <v>523</v>
      </c>
      <c r="E604" s="3" t="s">
        <v>1408</v>
      </c>
      <c r="F604" s="3" t="s">
        <v>1428</v>
      </c>
      <c r="G604" s="3" t="s">
        <v>128</v>
      </c>
      <c r="H604" s="3" t="s">
        <v>89</v>
      </c>
      <c r="I604" s="3" t="s">
        <v>1406</v>
      </c>
      <c r="J604" s="3" t="s">
        <v>523</v>
      </c>
      <c r="K604" s="3" t="s">
        <v>92</v>
      </c>
      <c r="L604" s="3" t="s">
        <v>116</v>
      </c>
      <c r="M604" s="3" t="s">
        <v>94</v>
      </c>
      <c r="N604" s="2">
        <v>24374.7</v>
      </c>
      <c r="O604" s="2">
        <v>0</v>
      </c>
      <c r="P604" s="10">
        <v>1</v>
      </c>
      <c r="Q604" s="2">
        <v>24374.7</v>
      </c>
      <c r="R604" s="2">
        <v>0</v>
      </c>
      <c r="S604" s="3" t="s">
        <v>94</v>
      </c>
      <c r="T604" s="2">
        <v>24374.7</v>
      </c>
      <c r="U604" s="2">
        <v>24374.7</v>
      </c>
      <c r="V604" s="2">
        <v>0</v>
      </c>
      <c r="W604" s="11">
        <v>1</v>
      </c>
      <c r="X604" s="2">
        <v>24374.7</v>
      </c>
      <c r="Y604" s="2">
        <v>24374.7</v>
      </c>
      <c r="Z604" s="2">
        <v>0</v>
      </c>
      <c r="AA604" s="12">
        <v>0</v>
      </c>
      <c r="AB604" s="13">
        <v>45257</v>
      </c>
      <c r="AC604" s="13">
        <v>44500</v>
      </c>
      <c r="AD604" s="2">
        <v>3</v>
      </c>
      <c r="AE604" s="2">
        <v>4</v>
      </c>
      <c r="AF604" s="3" t="s">
        <v>95</v>
      </c>
      <c r="AG604" s="2">
        <v>0</v>
      </c>
      <c r="AH604" s="3" t="s">
        <v>95</v>
      </c>
      <c r="AI604" s="3" t="s">
        <v>95</v>
      </c>
      <c r="AJ604" s="2">
        <v>1</v>
      </c>
      <c r="AK604" s="2">
        <v>165.32980951710942</v>
      </c>
      <c r="AL604" s="2">
        <v>0</v>
      </c>
      <c r="AM604" s="2">
        <v>0</v>
      </c>
      <c r="AN604" s="2">
        <v>165.32980951710942</v>
      </c>
      <c r="AO604" s="2">
        <v>421.85059939750971</v>
      </c>
      <c r="AP604" s="2">
        <v>0</v>
      </c>
      <c r="AQ604" s="2">
        <v>0</v>
      </c>
      <c r="AR604" s="2">
        <v>421.85059939750971</v>
      </c>
      <c r="AS604" s="2">
        <v>19499.760000000002</v>
      </c>
      <c r="AT604" s="2">
        <v>0</v>
      </c>
      <c r="AU604" s="2">
        <v>0</v>
      </c>
      <c r="AV604" s="2">
        <v>19499.760000000002</v>
      </c>
      <c r="AW604" s="2">
        <v>165.32980951710942</v>
      </c>
      <c r="AX604" s="2">
        <v>0</v>
      </c>
      <c r="AY604" s="2">
        <v>0</v>
      </c>
      <c r="AZ604" s="2">
        <v>165.32980951710942</v>
      </c>
      <c r="BA604" s="2">
        <v>841.37993361352164</v>
      </c>
      <c r="BB604" s="2">
        <v>0</v>
      </c>
      <c r="BC604" s="2">
        <v>0</v>
      </c>
      <c r="BD604" s="2">
        <v>841.37993361352164</v>
      </c>
      <c r="BE604" s="2">
        <v>2146.8398853938666</v>
      </c>
      <c r="BF604" s="2">
        <v>0</v>
      </c>
      <c r="BG604" s="2">
        <v>0</v>
      </c>
      <c r="BH604" s="2">
        <v>2146.8398853938666</v>
      </c>
      <c r="BI604" s="2">
        <v>99236.228616000008</v>
      </c>
      <c r="BJ604" s="2">
        <v>0</v>
      </c>
      <c r="BK604" s="2">
        <v>0</v>
      </c>
      <c r="BL604" s="2">
        <v>99236.228616000008</v>
      </c>
      <c r="BM604" s="2">
        <v>841.37993361352164</v>
      </c>
      <c r="BN604" s="2">
        <v>0</v>
      </c>
      <c r="BO604" s="2">
        <v>0</v>
      </c>
      <c r="BP604" s="2">
        <v>841.37993361352164</v>
      </c>
      <c r="BQ604" s="2" t="s">
        <v>96</v>
      </c>
      <c r="BR604" s="1" t="s">
        <v>523</v>
      </c>
      <c r="BS604" s="1" t="s">
        <v>523</v>
      </c>
      <c r="BT604" s="1" t="s">
        <v>523</v>
      </c>
      <c r="BU604" s="2">
        <v>165.32980951710942</v>
      </c>
      <c r="BV604" s="2">
        <v>421.85059939750971</v>
      </c>
      <c r="BW604" s="2">
        <v>19499.760000000002</v>
      </c>
      <c r="BX604" s="2">
        <v>165.32980951710942</v>
      </c>
      <c r="BY604" s="2">
        <v>165.32980951710942</v>
      </c>
      <c r="BZ604" s="2">
        <v>165.32980951710942</v>
      </c>
      <c r="CA604" s="2">
        <v>421.85059939750971</v>
      </c>
      <c r="CB604" s="2">
        <v>19499.760000000002</v>
      </c>
      <c r="CC604" s="2">
        <v>165.32980951710942</v>
      </c>
      <c r="CD604" s="2">
        <v>165.32980951710942</v>
      </c>
      <c r="CE604" s="1">
        <f t="shared" si="9"/>
        <v>6.7828448972545065E-3</v>
      </c>
    </row>
    <row r="605" spans="1:83" ht="13.5" customHeight="1">
      <c r="A605" s="3" t="s">
        <v>1404</v>
      </c>
      <c r="B605" t="s">
        <v>1429</v>
      </c>
      <c r="C605" s="9" t="s">
        <v>2214</v>
      </c>
      <c r="D605" s="3" t="s">
        <v>523</v>
      </c>
      <c r="E605" s="3" t="s">
        <v>1408</v>
      </c>
      <c r="F605" s="3" t="s">
        <v>1429</v>
      </c>
      <c r="G605" s="3" t="s">
        <v>128</v>
      </c>
      <c r="H605" s="3" t="s">
        <v>89</v>
      </c>
      <c r="I605" s="3" t="s">
        <v>1406</v>
      </c>
      <c r="J605" s="3" t="s">
        <v>523</v>
      </c>
      <c r="K605" s="3" t="s">
        <v>92</v>
      </c>
      <c r="L605" s="3" t="s">
        <v>116</v>
      </c>
      <c r="M605" s="3" t="s">
        <v>94</v>
      </c>
      <c r="N605" s="2">
        <v>2657.79</v>
      </c>
      <c r="O605" s="2">
        <v>0</v>
      </c>
      <c r="P605" s="10">
        <v>1</v>
      </c>
      <c r="Q605" s="2">
        <v>2657.79</v>
      </c>
      <c r="R605" s="2">
        <v>0</v>
      </c>
      <c r="S605" s="3" t="s">
        <v>94</v>
      </c>
      <c r="T605" s="2">
        <v>2657.79</v>
      </c>
      <c r="U605" s="2">
        <v>2657.79</v>
      </c>
      <c r="V605" s="2">
        <v>0</v>
      </c>
      <c r="W605" s="11">
        <v>1</v>
      </c>
      <c r="X605" s="2">
        <v>2657.79</v>
      </c>
      <c r="Y605" s="2">
        <v>2657.79</v>
      </c>
      <c r="Z605" s="2">
        <v>0</v>
      </c>
      <c r="AA605" s="12">
        <v>0</v>
      </c>
      <c r="AB605" s="13">
        <v>45007</v>
      </c>
      <c r="AC605" s="13">
        <v>44500</v>
      </c>
      <c r="AD605" s="2">
        <v>2</v>
      </c>
      <c r="AE605" s="2">
        <v>4</v>
      </c>
      <c r="AF605" s="3" t="s">
        <v>95</v>
      </c>
      <c r="AG605" s="2">
        <v>0</v>
      </c>
      <c r="AH605" s="3" t="s">
        <v>95</v>
      </c>
      <c r="AI605" s="3" t="s">
        <v>95</v>
      </c>
      <c r="AJ605" s="2">
        <v>1</v>
      </c>
      <c r="AK605" s="2">
        <v>18.027377339474057</v>
      </c>
      <c r="AL605" s="2">
        <v>0</v>
      </c>
      <c r="AM605" s="2">
        <v>0</v>
      </c>
      <c r="AN605" s="2">
        <v>18.027377339474057</v>
      </c>
      <c r="AO605" s="2">
        <v>37.991157959989316</v>
      </c>
      <c r="AP605" s="2">
        <v>0</v>
      </c>
      <c r="AQ605" s="2">
        <v>0</v>
      </c>
      <c r="AR605" s="2">
        <v>37.991157959989316</v>
      </c>
      <c r="AS605" s="2">
        <v>2126.232</v>
      </c>
      <c r="AT605" s="2">
        <v>0</v>
      </c>
      <c r="AU605" s="2">
        <v>0</v>
      </c>
      <c r="AV605" s="2">
        <v>2126.232</v>
      </c>
      <c r="AW605" s="2">
        <v>18.027377339474057</v>
      </c>
      <c r="AX605" s="2">
        <v>0</v>
      </c>
      <c r="AY605" s="2">
        <v>0</v>
      </c>
      <c r="AZ605" s="2">
        <v>18.027377339474057</v>
      </c>
      <c r="BA605" s="2">
        <v>91.743126018317426</v>
      </c>
      <c r="BB605" s="2">
        <v>0</v>
      </c>
      <c r="BC605" s="2">
        <v>0</v>
      </c>
      <c r="BD605" s="2">
        <v>91.743126018317426</v>
      </c>
      <c r="BE605" s="2">
        <v>193.34080197418163</v>
      </c>
      <c r="BF605" s="2">
        <v>0</v>
      </c>
      <c r="BG605" s="2">
        <v>0</v>
      </c>
      <c r="BH605" s="2">
        <v>193.34080197418163</v>
      </c>
      <c r="BI605" s="2">
        <v>10820.6072712</v>
      </c>
      <c r="BJ605" s="2">
        <v>0</v>
      </c>
      <c r="BK605" s="2">
        <v>0</v>
      </c>
      <c r="BL605" s="2">
        <v>10820.6072712</v>
      </c>
      <c r="BM605" s="2">
        <v>91.743126018317426</v>
      </c>
      <c r="BN605" s="2">
        <v>0</v>
      </c>
      <c r="BO605" s="2">
        <v>0</v>
      </c>
      <c r="BP605" s="2">
        <v>91.743126018317426</v>
      </c>
      <c r="BQ605" s="2" t="s">
        <v>96</v>
      </c>
      <c r="BR605" s="1" t="s">
        <v>523</v>
      </c>
      <c r="BS605" s="1" t="s">
        <v>523</v>
      </c>
      <c r="BT605" s="1" t="s">
        <v>523</v>
      </c>
      <c r="BU605" s="2">
        <v>18.027377339474057</v>
      </c>
      <c r="BV605" s="2">
        <v>37.991157959989316</v>
      </c>
      <c r="BW605" s="2">
        <v>2126.232</v>
      </c>
      <c r="BX605" s="2">
        <v>18.027377339474057</v>
      </c>
      <c r="BY605" s="2">
        <v>18.027377339474057</v>
      </c>
      <c r="BZ605" s="2">
        <v>18.027377339474057</v>
      </c>
      <c r="CA605" s="2">
        <v>37.991157959989316</v>
      </c>
      <c r="CB605" s="2">
        <v>2126.232</v>
      </c>
      <c r="CC605" s="2">
        <v>18.027377339474057</v>
      </c>
      <c r="CD605" s="2">
        <v>18.027377339474057</v>
      </c>
      <c r="CE605" s="1">
        <f t="shared" si="9"/>
        <v>6.7828448972545074E-3</v>
      </c>
    </row>
    <row r="606" spans="1:83" ht="13.5" customHeight="1">
      <c r="A606" s="3" t="s">
        <v>1404</v>
      </c>
      <c r="B606" t="s">
        <v>1430</v>
      </c>
      <c r="C606" s="9" t="s">
        <v>2215</v>
      </c>
      <c r="D606" s="3" t="s">
        <v>523</v>
      </c>
      <c r="E606" s="3" t="s">
        <v>1408</v>
      </c>
      <c r="F606" s="3" t="s">
        <v>1430</v>
      </c>
      <c r="G606" s="3" t="s">
        <v>128</v>
      </c>
      <c r="H606" s="3" t="s">
        <v>89</v>
      </c>
      <c r="I606" s="3" t="s">
        <v>1406</v>
      </c>
      <c r="J606" s="3" t="s">
        <v>523</v>
      </c>
      <c r="K606" s="3" t="s">
        <v>92</v>
      </c>
      <c r="L606" s="3" t="s">
        <v>116</v>
      </c>
      <c r="M606" s="3" t="s">
        <v>94</v>
      </c>
      <c r="N606" s="2">
        <v>23146.07</v>
      </c>
      <c r="O606" s="2">
        <v>0</v>
      </c>
      <c r="P606" s="10">
        <v>1</v>
      </c>
      <c r="Q606" s="2">
        <v>23146.07</v>
      </c>
      <c r="R606" s="2">
        <v>0</v>
      </c>
      <c r="S606" s="3" t="s">
        <v>94</v>
      </c>
      <c r="T606" s="2">
        <v>23146.07</v>
      </c>
      <c r="U606" s="2">
        <v>23146.07</v>
      </c>
      <c r="V606" s="2">
        <v>0</v>
      </c>
      <c r="W606" s="11">
        <v>1</v>
      </c>
      <c r="X606" s="2">
        <v>23146.07</v>
      </c>
      <c r="Y606" s="2">
        <v>23146.07</v>
      </c>
      <c r="Z606" s="2">
        <v>0</v>
      </c>
      <c r="AA606" s="12">
        <v>0</v>
      </c>
      <c r="AB606" s="13">
        <v>45306</v>
      </c>
      <c r="AC606" s="13">
        <v>44500</v>
      </c>
      <c r="AD606" s="2">
        <v>3</v>
      </c>
      <c r="AE606" s="2">
        <v>4</v>
      </c>
      <c r="AF606" s="3" t="s">
        <v>95</v>
      </c>
      <c r="AG606" s="2">
        <v>0</v>
      </c>
      <c r="AH606" s="3" t="s">
        <v>95</v>
      </c>
      <c r="AI606" s="3" t="s">
        <v>95</v>
      </c>
      <c r="AJ606" s="2">
        <v>1</v>
      </c>
      <c r="AK606" s="2">
        <v>156.99620279099562</v>
      </c>
      <c r="AL606" s="2">
        <v>0</v>
      </c>
      <c r="AM606" s="2">
        <v>0</v>
      </c>
      <c r="AN606" s="2">
        <v>156.99620279099562</v>
      </c>
      <c r="AO606" s="2">
        <v>400.58681760992818</v>
      </c>
      <c r="AP606" s="2">
        <v>0</v>
      </c>
      <c r="AQ606" s="2">
        <v>0</v>
      </c>
      <c r="AR606" s="2">
        <v>400.58681760992818</v>
      </c>
      <c r="AS606" s="2">
        <v>18516.856</v>
      </c>
      <c r="AT606" s="2">
        <v>0</v>
      </c>
      <c r="AU606" s="2">
        <v>0</v>
      </c>
      <c r="AV606" s="2">
        <v>18516.856</v>
      </c>
      <c r="AW606" s="2">
        <v>156.99620279099562</v>
      </c>
      <c r="AX606" s="2">
        <v>0</v>
      </c>
      <c r="AY606" s="2">
        <v>0</v>
      </c>
      <c r="AZ606" s="2">
        <v>156.99620279099562</v>
      </c>
      <c r="BA606" s="2">
        <v>798.96937562365588</v>
      </c>
      <c r="BB606" s="2">
        <v>0</v>
      </c>
      <c r="BC606" s="2">
        <v>0</v>
      </c>
      <c r="BD606" s="2">
        <v>798.96937562365588</v>
      </c>
      <c r="BE606" s="2">
        <v>2038.6263734986856</v>
      </c>
      <c r="BF606" s="2">
        <v>0</v>
      </c>
      <c r="BG606" s="2">
        <v>0</v>
      </c>
      <c r="BH606" s="2">
        <v>2038.6263734986856</v>
      </c>
      <c r="BI606" s="2">
        <v>94234.131869600009</v>
      </c>
      <c r="BJ606" s="2">
        <v>0</v>
      </c>
      <c r="BK606" s="2">
        <v>0</v>
      </c>
      <c r="BL606" s="2">
        <v>94234.131869600009</v>
      </c>
      <c r="BM606" s="2">
        <v>798.96937562365588</v>
      </c>
      <c r="BN606" s="2">
        <v>0</v>
      </c>
      <c r="BO606" s="2">
        <v>0</v>
      </c>
      <c r="BP606" s="2">
        <v>798.96937562365588</v>
      </c>
      <c r="BQ606" s="2" t="s">
        <v>96</v>
      </c>
      <c r="BR606" s="1" t="s">
        <v>523</v>
      </c>
      <c r="BS606" s="1" t="s">
        <v>523</v>
      </c>
      <c r="BT606" s="1" t="s">
        <v>523</v>
      </c>
      <c r="BU606" s="2">
        <v>156.99620279099562</v>
      </c>
      <c r="BV606" s="2">
        <v>400.58681760992818</v>
      </c>
      <c r="BW606" s="2">
        <v>18516.856</v>
      </c>
      <c r="BX606" s="2">
        <v>156.99620279099562</v>
      </c>
      <c r="BY606" s="2">
        <v>156.99620279099562</v>
      </c>
      <c r="BZ606" s="2">
        <v>156.99620279099562</v>
      </c>
      <c r="CA606" s="2">
        <v>400.58681760992818</v>
      </c>
      <c r="CB606" s="2">
        <v>18516.856</v>
      </c>
      <c r="CC606" s="2">
        <v>156.99620279099562</v>
      </c>
      <c r="CD606" s="2">
        <v>156.99620279099562</v>
      </c>
      <c r="CE606" s="1">
        <f t="shared" si="9"/>
        <v>6.7828448972545074E-3</v>
      </c>
    </row>
    <row r="607" spans="1:83" ht="13.5" customHeight="1">
      <c r="A607" s="3" t="s">
        <v>1404</v>
      </c>
      <c r="B607" t="s">
        <v>1431</v>
      </c>
      <c r="C607" s="9" t="s">
        <v>2216</v>
      </c>
      <c r="D607" s="3" t="s">
        <v>523</v>
      </c>
      <c r="E607" s="3" t="s">
        <v>1408</v>
      </c>
      <c r="F607" s="3" t="s">
        <v>1431</v>
      </c>
      <c r="G607" s="3" t="s">
        <v>128</v>
      </c>
      <c r="H607" s="3" t="s">
        <v>89</v>
      </c>
      <c r="I607" s="3" t="s">
        <v>1406</v>
      </c>
      <c r="J607" s="3" t="s">
        <v>523</v>
      </c>
      <c r="K607" s="3" t="s">
        <v>92</v>
      </c>
      <c r="L607" s="3" t="s">
        <v>116</v>
      </c>
      <c r="M607" s="3" t="s">
        <v>94</v>
      </c>
      <c r="N607" s="2">
        <v>16601.39</v>
      </c>
      <c r="O607" s="2">
        <v>0</v>
      </c>
      <c r="P607" s="10">
        <v>1</v>
      </c>
      <c r="Q607" s="2">
        <v>16601.39</v>
      </c>
      <c r="R607" s="2">
        <v>0</v>
      </c>
      <c r="S607" s="3" t="s">
        <v>94</v>
      </c>
      <c r="T607" s="2">
        <v>16601.39</v>
      </c>
      <c r="U607" s="2">
        <v>16601.39</v>
      </c>
      <c r="V607" s="2">
        <v>0</v>
      </c>
      <c r="W607" s="11">
        <v>1</v>
      </c>
      <c r="X607" s="2">
        <v>16601.39</v>
      </c>
      <c r="Y607" s="2">
        <v>16601.39</v>
      </c>
      <c r="Z607" s="2">
        <v>0</v>
      </c>
      <c r="AA607" s="12">
        <v>0</v>
      </c>
      <c r="AB607" s="13">
        <v>45227</v>
      </c>
      <c r="AC607" s="13">
        <v>44500</v>
      </c>
      <c r="AD607" s="2">
        <v>2</v>
      </c>
      <c r="AE607" s="2">
        <v>4</v>
      </c>
      <c r="AF607" s="3" t="s">
        <v>95</v>
      </c>
      <c r="AG607" s="2">
        <v>0</v>
      </c>
      <c r="AH607" s="3" t="s">
        <v>95</v>
      </c>
      <c r="AI607" s="3" t="s">
        <v>95</v>
      </c>
      <c r="AJ607" s="2">
        <v>1</v>
      </c>
      <c r="AK607" s="2">
        <v>112.60465344883198</v>
      </c>
      <c r="AL607" s="2">
        <v>0</v>
      </c>
      <c r="AM607" s="2">
        <v>0</v>
      </c>
      <c r="AN607" s="2">
        <v>112.60465344883198</v>
      </c>
      <c r="AO607" s="2">
        <v>237.30468917611509</v>
      </c>
      <c r="AP607" s="2">
        <v>0</v>
      </c>
      <c r="AQ607" s="2">
        <v>0</v>
      </c>
      <c r="AR607" s="2">
        <v>237.30468917611509</v>
      </c>
      <c r="AS607" s="2">
        <v>13281.111999999997</v>
      </c>
      <c r="AT607" s="2">
        <v>0</v>
      </c>
      <c r="AU607" s="2">
        <v>0</v>
      </c>
      <c r="AV607" s="2">
        <v>13281.111999999997</v>
      </c>
      <c r="AW607" s="2">
        <v>112.60465344883198</v>
      </c>
      <c r="AX607" s="2">
        <v>0</v>
      </c>
      <c r="AY607" s="2">
        <v>0</v>
      </c>
      <c r="AZ607" s="2">
        <v>112.60465344883198</v>
      </c>
      <c r="BA607" s="2">
        <v>573.05634186645091</v>
      </c>
      <c r="BB607" s="2">
        <v>0</v>
      </c>
      <c r="BC607" s="2">
        <v>0</v>
      </c>
      <c r="BD607" s="2">
        <v>573.05634186645091</v>
      </c>
      <c r="BE607" s="2">
        <v>1207.6672936861673</v>
      </c>
      <c r="BF607" s="2">
        <v>0</v>
      </c>
      <c r="BG607" s="2">
        <v>0</v>
      </c>
      <c r="BH607" s="2">
        <v>1207.6672936861673</v>
      </c>
      <c r="BI607" s="2">
        <v>67588.907079199984</v>
      </c>
      <c r="BJ607" s="2">
        <v>0</v>
      </c>
      <c r="BK607" s="2">
        <v>0</v>
      </c>
      <c r="BL607" s="2">
        <v>67588.907079199984</v>
      </c>
      <c r="BM607" s="2">
        <v>573.05634186645091</v>
      </c>
      <c r="BN607" s="2">
        <v>0</v>
      </c>
      <c r="BO607" s="2">
        <v>0</v>
      </c>
      <c r="BP607" s="2">
        <v>573.05634186645091</v>
      </c>
      <c r="BQ607" s="2" t="s">
        <v>96</v>
      </c>
      <c r="BR607" s="1" t="s">
        <v>523</v>
      </c>
      <c r="BS607" s="1" t="s">
        <v>523</v>
      </c>
      <c r="BT607" s="1" t="s">
        <v>523</v>
      </c>
      <c r="BU607" s="2">
        <v>112.60465344883198</v>
      </c>
      <c r="BV607" s="2">
        <v>237.30468917611509</v>
      </c>
      <c r="BW607" s="2">
        <v>13281.111999999997</v>
      </c>
      <c r="BX607" s="2">
        <v>112.60465344883198</v>
      </c>
      <c r="BY607" s="2">
        <v>112.60465344883198</v>
      </c>
      <c r="BZ607" s="2">
        <v>112.60465344883198</v>
      </c>
      <c r="CA607" s="2">
        <v>237.30468917611509</v>
      </c>
      <c r="CB607" s="2">
        <v>13281.111999999997</v>
      </c>
      <c r="CC607" s="2">
        <v>112.60465344883198</v>
      </c>
      <c r="CD607" s="2">
        <v>112.60465344883198</v>
      </c>
      <c r="CE607" s="1">
        <f t="shared" si="9"/>
        <v>6.7828448972545065E-3</v>
      </c>
    </row>
    <row r="608" spans="1:83" ht="13.5" customHeight="1">
      <c r="A608" s="3" t="s">
        <v>1404</v>
      </c>
      <c r="B608" t="s">
        <v>1432</v>
      </c>
      <c r="C608" s="9" t="s">
        <v>2217</v>
      </c>
      <c r="D608" s="3" t="s">
        <v>523</v>
      </c>
      <c r="E608" s="3" t="s">
        <v>1408</v>
      </c>
      <c r="F608" s="3" t="s">
        <v>1432</v>
      </c>
      <c r="G608" s="3" t="s">
        <v>128</v>
      </c>
      <c r="H608" s="3" t="s">
        <v>89</v>
      </c>
      <c r="I608" s="3" t="s">
        <v>1406</v>
      </c>
      <c r="J608" s="3" t="s">
        <v>523</v>
      </c>
      <c r="K608" s="3" t="s">
        <v>92</v>
      </c>
      <c r="L608" s="3" t="s">
        <v>116</v>
      </c>
      <c r="M608" s="3" t="s">
        <v>94</v>
      </c>
      <c r="N608" s="2">
        <v>13480.06</v>
      </c>
      <c r="O608" s="2">
        <v>0</v>
      </c>
      <c r="P608" s="10">
        <v>1</v>
      </c>
      <c r="Q608" s="2">
        <v>13480.06</v>
      </c>
      <c r="R608" s="2">
        <v>0</v>
      </c>
      <c r="S608" s="3" t="s">
        <v>94</v>
      </c>
      <c r="T608" s="2">
        <v>13480.06</v>
      </c>
      <c r="U608" s="2">
        <v>13480.06</v>
      </c>
      <c r="V608" s="2">
        <v>0</v>
      </c>
      <c r="W608" s="11">
        <v>1</v>
      </c>
      <c r="X608" s="2">
        <v>13480.06</v>
      </c>
      <c r="Y608" s="2">
        <v>13480.06</v>
      </c>
      <c r="Z608" s="2">
        <v>0</v>
      </c>
      <c r="AA608" s="12">
        <v>0</v>
      </c>
      <c r="AB608" s="13">
        <v>45257</v>
      </c>
      <c r="AC608" s="13">
        <v>44500</v>
      </c>
      <c r="AD608" s="2">
        <v>3</v>
      </c>
      <c r="AE608" s="2">
        <v>4</v>
      </c>
      <c r="AF608" s="3" t="s">
        <v>95</v>
      </c>
      <c r="AG608" s="2">
        <v>0</v>
      </c>
      <c r="AH608" s="3" t="s">
        <v>95</v>
      </c>
      <c r="AI608" s="3" t="s">
        <v>95</v>
      </c>
      <c r="AJ608" s="2">
        <v>1</v>
      </c>
      <c r="AK608" s="2">
        <v>91.433156185684595</v>
      </c>
      <c r="AL608" s="2">
        <v>0</v>
      </c>
      <c r="AM608" s="2">
        <v>0</v>
      </c>
      <c r="AN608" s="2">
        <v>91.433156185684595</v>
      </c>
      <c r="AO608" s="2">
        <v>233.2981079116623</v>
      </c>
      <c r="AP608" s="2">
        <v>0</v>
      </c>
      <c r="AQ608" s="2">
        <v>0</v>
      </c>
      <c r="AR608" s="2">
        <v>233.2981079116623</v>
      </c>
      <c r="AS608" s="2">
        <v>10784.048000000001</v>
      </c>
      <c r="AT608" s="2">
        <v>0</v>
      </c>
      <c r="AU608" s="2">
        <v>0</v>
      </c>
      <c r="AV608" s="2">
        <v>10784.048000000001</v>
      </c>
      <c r="AW608" s="2">
        <v>91.433156185684595</v>
      </c>
      <c r="AX608" s="2">
        <v>0</v>
      </c>
      <c r="AY608" s="2">
        <v>0</v>
      </c>
      <c r="AZ608" s="2">
        <v>91.433156185684595</v>
      </c>
      <c r="BA608" s="2">
        <v>465.31247514456749</v>
      </c>
      <c r="BB608" s="2">
        <v>0</v>
      </c>
      <c r="BC608" s="2">
        <v>0</v>
      </c>
      <c r="BD608" s="2">
        <v>465.31247514456749</v>
      </c>
      <c r="BE608" s="2">
        <v>1187.2774009732407</v>
      </c>
      <c r="BF608" s="2">
        <v>0</v>
      </c>
      <c r="BG608" s="2">
        <v>0</v>
      </c>
      <c r="BH608" s="2">
        <v>1187.2774009732407</v>
      </c>
      <c r="BI608" s="2">
        <v>54881.098676800008</v>
      </c>
      <c r="BJ608" s="2">
        <v>0</v>
      </c>
      <c r="BK608" s="2">
        <v>0</v>
      </c>
      <c r="BL608" s="2">
        <v>54881.098676800008</v>
      </c>
      <c r="BM608" s="2">
        <v>465.31247514456749</v>
      </c>
      <c r="BN608" s="2">
        <v>0</v>
      </c>
      <c r="BO608" s="2">
        <v>0</v>
      </c>
      <c r="BP608" s="2">
        <v>465.31247514456749</v>
      </c>
      <c r="BQ608" s="2" t="s">
        <v>96</v>
      </c>
      <c r="BR608" s="1" t="s">
        <v>523</v>
      </c>
      <c r="BS608" s="1" t="s">
        <v>523</v>
      </c>
      <c r="BT608" s="1" t="s">
        <v>523</v>
      </c>
      <c r="BU608" s="2">
        <v>91.433156185684595</v>
      </c>
      <c r="BV608" s="2">
        <v>233.2981079116623</v>
      </c>
      <c r="BW608" s="2">
        <v>10784.048000000001</v>
      </c>
      <c r="BX608" s="2">
        <v>91.433156185684595</v>
      </c>
      <c r="BY608" s="2">
        <v>91.433156185684595</v>
      </c>
      <c r="BZ608" s="2">
        <v>91.433156185684595</v>
      </c>
      <c r="CA608" s="2">
        <v>233.2981079116623</v>
      </c>
      <c r="CB608" s="2">
        <v>10784.048000000001</v>
      </c>
      <c r="CC608" s="2">
        <v>91.433156185684595</v>
      </c>
      <c r="CD608" s="2">
        <v>91.433156185684595</v>
      </c>
      <c r="CE608" s="1">
        <f t="shared" si="9"/>
        <v>6.7828448972545074E-3</v>
      </c>
    </row>
    <row r="609" spans="1:83" ht="13.5" customHeight="1">
      <c r="A609" s="3" t="s">
        <v>1404</v>
      </c>
      <c r="B609" t="s">
        <v>1433</v>
      </c>
      <c r="C609" s="9" t="s">
        <v>2218</v>
      </c>
      <c r="D609" s="3" t="s">
        <v>523</v>
      </c>
      <c r="E609" s="3" t="s">
        <v>1408</v>
      </c>
      <c r="F609" s="3" t="s">
        <v>1433</v>
      </c>
      <c r="G609" s="3" t="s">
        <v>128</v>
      </c>
      <c r="H609" s="3" t="s">
        <v>89</v>
      </c>
      <c r="I609" s="3" t="s">
        <v>1406</v>
      </c>
      <c r="J609" s="3" t="s">
        <v>523</v>
      </c>
      <c r="K609" s="3" t="s">
        <v>92</v>
      </c>
      <c r="L609" s="3" t="s">
        <v>116</v>
      </c>
      <c r="M609" s="3" t="s">
        <v>94</v>
      </c>
      <c r="N609" s="2">
        <v>20435.349999999999</v>
      </c>
      <c r="O609" s="2">
        <v>0</v>
      </c>
      <c r="P609" s="10">
        <v>1</v>
      </c>
      <c r="Q609" s="2">
        <v>20435.349999999999</v>
      </c>
      <c r="R609" s="2">
        <v>0</v>
      </c>
      <c r="S609" s="3" t="s">
        <v>94</v>
      </c>
      <c r="T609" s="2">
        <v>20435.349999999999</v>
      </c>
      <c r="U609" s="2">
        <v>20435.349999999999</v>
      </c>
      <c r="V609" s="2">
        <v>0</v>
      </c>
      <c r="W609" s="11">
        <v>1</v>
      </c>
      <c r="X609" s="2">
        <v>20435.349999999999</v>
      </c>
      <c r="Y609" s="2">
        <v>20435.349999999999</v>
      </c>
      <c r="Z609" s="2">
        <v>0</v>
      </c>
      <c r="AA609" s="12">
        <v>0</v>
      </c>
      <c r="AB609" s="13">
        <v>45257</v>
      </c>
      <c r="AC609" s="13">
        <v>44500</v>
      </c>
      <c r="AD609" s="2">
        <v>3</v>
      </c>
      <c r="AE609" s="2">
        <v>4</v>
      </c>
      <c r="AF609" s="3" t="s">
        <v>95</v>
      </c>
      <c r="AG609" s="2">
        <v>0</v>
      </c>
      <c r="AH609" s="3" t="s">
        <v>95</v>
      </c>
      <c r="AI609" s="3" t="s">
        <v>95</v>
      </c>
      <c r="AJ609" s="2">
        <v>1</v>
      </c>
      <c r="AK609" s="2">
        <v>138.60980947110988</v>
      </c>
      <c r="AL609" s="2">
        <v>0</v>
      </c>
      <c r="AM609" s="2">
        <v>0</v>
      </c>
      <c r="AN609" s="2">
        <v>138.60980947110988</v>
      </c>
      <c r="AO609" s="2">
        <v>353.67264607966047</v>
      </c>
      <c r="AP609" s="2">
        <v>0</v>
      </c>
      <c r="AQ609" s="2">
        <v>0</v>
      </c>
      <c r="AR609" s="2">
        <v>353.67264607966047</v>
      </c>
      <c r="AS609" s="2">
        <v>16348.28</v>
      </c>
      <c r="AT609" s="2">
        <v>0</v>
      </c>
      <c r="AU609" s="2">
        <v>0</v>
      </c>
      <c r="AV609" s="2">
        <v>16348.28</v>
      </c>
      <c r="AW609" s="2">
        <v>138.60980947110988</v>
      </c>
      <c r="AX609" s="2">
        <v>0</v>
      </c>
      <c r="AY609" s="2">
        <v>0</v>
      </c>
      <c r="AZ609" s="2">
        <v>138.60980947110988</v>
      </c>
      <c r="BA609" s="2">
        <v>705.39918137942539</v>
      </c>
      <c r="BB609" s="2">
        <v>0</v>
      </c>
      <c r="BC609" s="2">
        <v>0</v>
      </c>
      <c r="BD609" s="2">
        <v>705.39918137942539</v>
      </c>
      <c r="BE609" s="2">
        <v>1799.8754631640002</v>
      </c>
      <c r="BF609" s="2">
        <v>0</v>
      </c>
      <c r="BG609" s="2">
        <v>0</v>
      </c>
      <c r="BH609" s="2">
        <v>1799.8754631640002</v>
      </c>
      <c r="BI609" s="2">
        <v>83198.031748000009</v>
      </c>
      <c r="BJ609" s="2">
        <v>0</v>
      </c>
      <c r="BK609" s="2">
        <v>0</v>
      </c>
      <c r="BL609" s="2">
        <v>83198.031748000009</v>
      </c>
      <c r="BM609" s="2">
        <v>705.39918137942539</v>
      </c>
      <c r="BN609" s="2">
        <v>0</v>
      </c>
      <c r="BO609" s="2">
        <v>0</v>
      </c>
      <c r="BP609" s="2">
        <v>705.39918137942539</v>
      </c>
      <c r="BQ609" s="2" t="s">
        <v>96</v>
      </c>
      <c r="BR609" s="1" t="s">
        <v>523</v>
      </c>
      <c r="BS609" s="1" t="s">
        <v>523</v>
      </c>
      <c r="BT609" s="1" t="s">
        <v>523</v>
      </c>
      <c r="BU609" s="2">
        <v>138.60980947110988</v>
      </c>
      <c r="BV609" s="2">
        <v>353.67264607966047</v>
      </c>
      <c r="BW609" s="2">
        <v>16348.28</v>
      </c>
      <c r="BX609" s="2">
        <v>138.60980947110988</v>
      </c>
      <c r="BY609" s="2">
        <v>138.60980947110988</v>
      </c>
      <c r="BZ609" s="2">
        <v>138.60980947110988</v>
      </c>
      <c r="CA609" s="2">
        <v>353.67264607966047</v>
      </c>
      <c r="CB609" s="2">
        <v>16348.28</v>
      </c>
      <c r="CC609" s="2">
        <v>138.60980947110988</v>
      </c>
      <c r="CD609" s="2">
        <v>138.60980947110988</v>
      </c>
      <c r="CE609" s="1">
        <f t="shared" si="9"/>
        <v>6.7828448972545074E-3</v>
      </c>
    </row>
    <row r="610" spans="1:83" ht="13.5" customHeight="1">
      <c r="A610" s="3" t="s">
        <v>1404</v>
      </c>
      <c r="B610" t="s">
        <v>1434</v>
      </c>
      <c r="C610" s="9" t="s">
        <v>2219</v>
      </c>
      <c r="D610" s="3" t="s">
        <v>523</v>
      </c>
      <c r="E610" s="3" t="s">
        <v>1408</v>
      </c>
      <c r="F610" s="3" t="s">
        <v>1434</v>
      </c>
      <c r="G610" s="3" t="s">
        <v>128</v>
      </c>
      <c r="H610" s="3" t="s">
        <v>89</v>
      </c>
      <c r="I610" s="3" t="s">
        <v>1406</v>
      </c>
      <c r="J610" s="3" t="s">
        <v>523</v>
      </c>
      <c r="K610" s="3" t="s">
        <v>92</v>
      </c>
      <c r="L610" s="3" t="s">
        <v>116</v>
      </c>
      <c r="M610" s="3" t="s">
        <v>94</v>
      </c>
      <c r="N610" s="2">
        <v>285211.93</v>
      </c>
      <c r="O610" s="2">
        <v>0</v>
      </c>
      <c r="P610" s="10">
        <v>1</v>
      </c>
      <c r="Q610" s="2">
        <v>285211.93</v>
      </c>
      <c r="R610" s="2">
        <v>0</v>
      </c>
      <c r="S610" s="3" t="s">
        <v>94</v>
      </c>
      <c r="T610" s="2">
        <v>285211.93</v>
      </c>
      <c r="U610" s="2">
        <v>285211.93</v>
      </c>
      <c r="V610" s="2">
        <v>0</v>
      </c>
      <c r="W610" s="11">
        <v>1</v>
      </c>
      <c r="X610" s="2">
        <v>285211.93</v>
      </c>
      <c r="Y610" s="2">
        <v>285211.93</v>
      </c>
      <c r="Z610" s="2">
        <v>0</v>
      </c>
      <c r="AA610" s="12">
        <v>0</v>
      </c>
      <c r="AB610" s="13">
        <v>44958</v>
      </c>
      <c r="AC610" s="13">
        <v>44500</v>
      </c>
      <c r="AD610" s="2">
        <v>2</v>
      </c>
      <c r="AE610" s="2">
        <v>4</v>
      </c>
      <c r="AF610" s="3" t="s">
        <v>95</v>
      </c>
      <c r="AG610" s="2">
        <v>0</v>
      </c>
      <c r="AH610" s="3" t="s">
        <v>95</v>
      </c>
      <c r="AI610" s="3" t="s">
        <v>95</v>
      </c>
      <c r="AJ610" s="2">
        <v>1</v>
      </c>
      <c r="AK610" s="2">
        <v>1934.5482840366094</v>
      </c>
      <c r="AL610" s="2">
        <v>0</v>
      </c>
      <c r="AM610" s="2">
        <v>0</v>
      </c>
      <c r="AN610" s="2">
        <v>1934.5482840366094</v>
      </c>
      <c r="AO610" s="2">
        <v>4076.8952719001181</v>
      </c>
      <c r="AP610" s="2">
        <v>0</v>
      </c>
      <c r="AQ610" s="2">
        <v>0</v>
      </c>
      <c r="AR610" s="2">
        <v>4076.8952719001181</v>
      </c>
      <c r="AS610" s="2">
        <v>228169.54400000002</v>
      </c>
      <c r="AT610" s="2">
        <v>0</v>
      </c>
      <c r="AU610" s="2">
        <v>0</v>
      </c>
      <c r="AV610" s="2">
        <v>228169.54400000002</v>
      </c>
      <c r="AW610" s="2">
        <v>1934.5482840366094</v>
      </c>
      <c r="AX610" s="2">
        <v>0</v>
      </c>
      <c r="AY610" s="2">
        <v>0</v>
      </c>
      <c r="AZ610" s="2">
        <v>1934.5482840366094</v>
      </c>
      <c r="BA610" s="2">
        <v>9845.1096722907096</v>
      </c>
      <c r="BB610" s="2">
        <v>0</v>
      </c>
      <c r="BC610" s="2">
        <v>0</v>
      </c>
      <c r="BD610" s="2">
        <v>9845.1096722907096</v>
      </c>
      <c r="BE610" s="2">
        <v>20747.727728226891</v>
      </c>
      <c r="BF610" s="2">
        <v>0</v>
      </c>
      <c r="BG610" s="2">
        <v>0</v>
      </c>
      <c r="BH610" s="2">
        <v>20747.727728226891</v>
      </c>
      <c r="BI610" s="2">
        <v>1161177.6263704002</v>
      </c>
      <c r="BJ610" s="2">
        <v>0</v>
      </c>
      <c r="BK610" s="2">
        <v>0</v>
      </c>
      <c r="BL610" s="2">
        <v>1161177.6263704002</v>
      </c>
      <c r="BM610" s="2">
        <v>9845.1096722907096</v>
      </c>
      <c r="BN610" s="2">
        <v>0</v>
      </c>
      <c r="BO610" s="2">
        <v>0</v>
      </c>
      <c r="BP610" s="2">
        <v>9845.1096722907096</v>
      </c>
      <c r="BQ610" s="2" t="s">
        <v>96</v>
      </c>
      <c r="BR610" s="1" t="s">
        <v>523</v>
      </c>
      <c r="BS610" s="1" t="s">
        <v>523</v>
      </c>
      <c r="BT610" s="1" t="s">
        <v>523</v>
      </c>
      <c r="BU610" s="2">
        <v>1934.5482840366094</v>
      </c>
      <c r="BV610" s="2">
        <v>4076.8952719001181</v>
      </c>
      <c r="BW610" s="2">
        <v>228169.54400000002</v>
      </c>
      <c r="BX610" s="2">
        <v>1934.5482840366094</v>
      </c>
      <c r="BY610" s="2">
        <v>1934.5482840366094</v>
      </c>
      <c r="BZ610" s="2">
        <v>1934.5482840366094</v>
      </c>
      <c r="CA610" s="2">
        <v>4076.8952719001181</v>
      </c>
      <c r="CB610" s="2">
        <v>228169.54400000002</v>
      </c>
      <c r="CC610" s="2">
        <v>1934.5482840366094</v>
      </c>
      <c r="CD610" s="2">
        <v>1934.5482840366094</v>
      </c>
      <c r="CE610" s="1">
        <f t="shared" si="9"/>
        <v>6.7828448972545065E-3</v>
      </c>
    </row>
    <row r="611" spans="1:83" ht="13.5" customHeight="1">
      <c r="A611" s="3" t="s">
        <v>1404</v>
      </c>
      <c r="B611" t="s">
        <v>1435</v>
      </c>
      <c r="C611" s="9" t="s">
        <v>2220</v>
      </c>
      <c r="D611" s="3" t="s">
        <v>523</v>
      </c>
      <c r="E611" s="3" t="s">
        <v>1408</v>
      </c>
      <c r="F611" s="3" t="s">
        <v>1435</v>
      </c>
      <c r="G611" s="3" t="s">
        <v>128</v>
      </c>
      <c r="H611" s="3" t="s">
        <v>89</v>
      </c>
      <c r="I611" s="3" t="s">
        <v>1406</v>
      </c>
      <c r="J611" s="3" t="s">
        <v>523</v>
      </c>
      <c r="K611" s="3" t="s">
        <v>92</v>
      </c>
      <c r="L611" s="3" t="s">
        <v>116</v>
      </c>
      <c r="M611" s="3" t="s">
        <v>94</v>
      </c>
      <c r="N611" s="2">
        <v>30077.3</v>
      </c>
      <c r="O611" s="2">
        <v>0</v>
      </c>
      <c r="P611" s="10">
        <v>1</v>
      </c>
      <c r="Q611" s="2">
        <v>30077.3</v>
      </c>
      <c r="R611" s="2">
        <v>0</v>
      </c>
      <c r="S611" s="3" t="s">
        <v>94</v>
      </c>
      <c r="T611" s="2">
        <v>30077.3</v>
      </c>
      <c r="U611" s="2">
        <v>30077.3</v>
      </c>
      <c r="V611" s="2">
        <v>0</v>
      </c>
      <c r="W611" s="11">
        <v>1</v>
      </c>
      <c r="X611" s="2">
        <v>30077.3</v>
      </c>
      <c r="Y611" s="2">
        <v>30077.3</v>
      </c>
      <c r="Z611" s="2">
        <v>0</v>
      </c>
      <c r="AA611" s="12">
        <v>0</v>
      </c>
      <c r="AB611" s="13">
        <v>45243</v>
      </c>
      <c r="AC611" s="13">
        <v>44500</v>
      </c>
      <c r="AD611" s="2">
        <v>3</v>
      </c>
      <c r="AE611" s="2">
        <v>4</v>
      </c>
      <c r="AF611" s="3" t="s">
        <v>95</v>
      </c>
      <c r="AG611" s="2">
        <v>0</v>
      </c>
      <c r="AH611" s="3" t="s">
        <v>95</v>
      </c>
      <c r="AI611" s="3" t="s">
        <v>95</v>
      </c>
      <c r="AJ611" s="2">
        <v>1</v>
      </c>
      <c r="AK611" s="2">
        <v>204.00966082819298</v>
      </c>
      <c r="AL611" s="2">
        <v>0</v>
      </c>
      <c r="AM611" s="2">
        <v>0</v>
      </c>
      <c r="AN611" s="2">
        <v>204.00966082819298</v>
      </c>
      <c r="AO611" s="2">
        <v>520.54495166130118</v>
      </c>
      <c r="AP611" s="2">
        <v>0</v>
      </c>
      <c r="AQ611" s="2">
        <v>0</v>
      </c>
      <c r="AR611" s="2">
        <v>520.54495166130118</v>
      </c>
      <c r="AS611" s="2">
        <v>24061.839999999997</v>
      </c>
      <c r="AT611" s="2">
        <v>0</v>
      </c>
      <c r="AU611" s="2">
        <v>0</v>
      </c>
      <c r="AV611" s="2">
        <v>24061.839999999997</v>
      </c>
      <c r="AW611" s="2">
        <v>204.00966082819298</v>
      </c>
      <c r="AX611" s="2">
        <v>0</v>
      </c>
      <c r="AY611" s="2">
        <v>0</v>
      </c>
      <c r="AZ611" s="2">
        <v>204.00966082819298</v>
      </c>
      <c r="BA611" s="2">
        <v>1038.2255649207568</v>
      </c>
      <c r="BB611" s="2">
        <v>0</v>
      </c>
      <c r="BC611" s="2">
        <v>0</v>
      </c>
      <c r="BD611" s="2">
        <v>1038.2255649207568</v>
      </c>
      <c r="BE611" s="2">
        <v>2649.1053134995282</v>
      </c>
      <c r="BF611" s="2">
        <v>0</v>
      </c>
      <c r="BG611" s="2">
        <v>0</v>
      </c>
      <c r="BH611" s="2">
        <v>2649.1053134995282</v>
      </c>
      <c r="BI611" s="2">
        <v>122453.10994399998</v>
      </c>
      <c r="BJ611" s="2">
        <v>0</v>
      </c>
      <c r="BK611" s="2">
        <v>0</v>
      </c>
      <c r="BL611" s="2">
        <v>122453.10994399998</v>
      </c>
      <c r="BM611" s="2">
        <v>1038.2255649207568</v>
      </c>
      <c r="BN611" s="2">
        <v>0</v>
      </c>
      <c r="BO611" s="2">
        <v>0</v>
      </c>
      <c r="BP611" s="2">
        <v>1038.2255649207568</v>
      </c>
      <c r="BQ611" s="2" t="s">
        <v>96</v>
      </c>
      <c r="BR611" s="1" t="s">
        <v>523</v>
      </c>
      <c r="BS611" s="1" t="s">
        <v>523</v>
      </c>
      <c r="BT611" s="1" t="s">
        <v>523</v>
      </c>
      <c r="BU611" s="2">
        <v>204.00966082819298</v>
      </c>
      <c r="BV611" s="2">
        <v>520.54495166130118</v>
      </c>
      <c r="BW611" s="2">
        <v>24061.839999999997</v>
      </c>
      <c r="BX611" s="2">
        <v>204.00966082819298</v>
      </c>
      <c r="BY611" s="2">
        <v>204.00966082819298</v>
      </c>
      <c r="BZ611" s="2">
        <v>204.00966082819298</v>
      </c>
      <c r="CA611" s="2">
        <v>520.54495166130118</v>
      </c>
      <c r="CB611" s="2">
        <v>24061.839999999997</v>
      </c>
      <c r="CC611" s="2">
        <v>204.00966082819298</v>
      </c>
      <c r="CD611" s="2">
        <v>204.00966082819298</v>
      </c>
      <c r="CE611" s="1">
        <f t="shared" si="9"/>
        <v>6.7828448972545074E-3</v>
      </c>
    </row>
    <row r="612" spans="1:83" ht="13.5" customHeight="1">
      <c r="A612" s="3" t="s">
        <v>1404</v>
      </c>
      <c r="B612" t="s">
        <v>1436</v>
      </c>
      <c r="C612" s="9" t="s">
        <v>2221</v>
      </c>
      <c r="D612" s="3" t="s">
        <v>523</v>
      </c>
      <c r="E612" s="3" t="s">
        <v>1408</v>
      </c>
      <c r="F612" s="3" t="s">
        <v>1436</v>
      </c>
      <c r="G612" s="3" t="s">
        <v>128</v>
      </c>
      <c r="H612" s="3" t="s">
        <v>89</v>
      </c>
      <c r="I612" s="3" t="s">
        <v>1406</v>
      </c>
      <c r="J612" s="3" t="s">
        <v>523</v>
      </c>
      <c r="K612" s="3" t="s">
        <v>92</v>
      </c>
      <c r="L612" s="3" t="s">
        <v>116</v>
      </c>
      <c r="M612" s="3" t="s">
        <v>94</v>
      </c>
      <c r="N612" s="2">
        <v>99493.32</v>
      </c>
      <c r="O612" s="2">
        <v>0</v>
      </c>
      <c r="P612" s="10">
        <v>1</v>
      </c>
      <c r="Q612" s="2">
        <v>99493.32</v>
      </c>
      <c r="R612" s="2">
        <v>0</v>
      </c>
      <c r="S612" s="3" t="s">
        <v>94</v>
      </c>
      <c r="T612" s="2">
        <v>99493.32</v>
      </c>
      <c r="U612" s="2">
        <v>99493.32</v>
      </c>
      <c r="V612" s="2">
        <v>0</v>
      </c>
      <c r="W612" s="11">
        <v>1</v>
      </c>
      <c r="X612" s="2">
        <v>99493.32</v>
      </c>
      <c r="Y612" s="2">
        <v>99493.32</v>
      </c>
      <c r="Z612" s="2">
        <v>0</v>
      </c>
      <c r="AA612" s="12">
        <v>0</v>
      </c>
      <c r="AB612" s="13">
        <v>45020</v>
      </c>
      <c r="AC612" s="13">
        <v>44500</v>
      </c>
      <c r="AD612" s="2">
        <v>2</v>
      </c>
      <c r="AE612" s="2">
        <v>4</v>
      </c>
      <c r="AF612" s="3" t="s">
        <v>95</v>
      </c>
      <c r="AG612" s="2">
        <v>0</v>
      </c>
      <c r="AH612" s="3" t="s">
        <v>95</v>
      </c>
      <c r="AI612" s="3" t="s">
        <v>95</v>
      </c>
      <c r="AJ612" s="2">
        <v>1</v>
      </c>
      <c r="AK612" s="2">
        <v>674.84775787290982</v>
      </c>
      <c r="AL612" s="2">
        <v>0</v>
      </c>
      <c r="AM612" s="2">
        <v>0</v>
      </c>
      <c r="AN612" s="2">
        <v>674.84775787290982</v>
      </c>
      <c r="AO612" s="2">
        <v>1422.184008549872</v>
      </c>
      <c r="AP612" s="2">
        <v>0</v>
      </c>
      <c r="AQ612" s="2">
        <v>0</v>
      </c>
      <c r="AR612" s="2">
        <v>1422.184008549872</v>
      </c>
      <c r="AS612" s="2">
        <v>79594.655999999988</v>
      </c>
      <c r="AT612" s="2">
        <v>0</v>
      </c>
      <c r="AU612" s="2">
        <v>0</v>
      </c>
      <c r="AV612" s="2">
        <v>79594.655999999988</v>
      </c>
      <c r="AW612" s="2">
        <v>674.84775787290982</v>
      </c>
      <c r="AX612" s="2">
        <v>0</v>
      </c>
      <c r="AY612" s="2">
        <v>0</v>
      </c>
      <c r="AZ612" s="2">
        <v>674.84775787290982</v>
      </c>
      <c r="BA612" s="2">
        <v>3434.3677245910253</v>
      </c>
      <c r="BB612" s="2">
        <v>0</v>
      </c>
      <c r="BC612" s="2">
        <v>0</v>
      </c>
      <c r="BD612" s="2">
        <v>3434.3677245910253</v>
      </c>
      <c r="BE612" s="2">
        <v>7237.6366379111541</v>
      </c>
      <c r="BF612" s="2">
        <v>0</v>
      </c>
      <c r="BG612" s="2">
        <v>0</v>
      </c>
      <c r="BH612" s="2">
        <v>7237.6366379111541</v>
      </c>
      <c r="BI612" s="2">
        <v>405065.16384959995</v>
      </c>
      <c r="BJ612" s="2">
        <v>0</v>
      </c>
      <c r="BK612" s="2">
        <v>0</v>
      </c>
      <c r="BL612" s="2">
        <v>405065.16384959995</v>
      </c>
      <c r="BM612" s="2">
        <v>3434.3677245910253</v>
      </c>
      <c r="BN612" s="2">
        <v>0</v>
      </c>
      <c r="BO612" s="2">
        <v>0</v>
      </c>
      <c r="BP612" s="2">
        <v>3434.3677245910253</v>
      </c>
      <c r="BQ612" s="2" t="s">
        <v>96</v>
      </c>
      <c r="BR612" s="1" t="s">
        <v>523</v>
      </c>
      <c r="BS612" s="1" t="s">
        <v>523</v>
      </c>
      <c r="BT612" s="1" t="s">
        <v>523</v>
      </c>
      <c r="BU612" s="2">
        <v>674.84775787290982</v>
      </c>
      <c r="BV612" s="2">
        <v>1422.184008549872</v>
      </c>
      <c r="BW612" s="2">
        <v>79594.655999999988</v>
      </c>
      <c r="BX612" s="2">
        <v>674.84775787290982</v>
      </c>
      <c r="BY612" s="2">
        <v>674.84775787290982</v>
      </c>
      <c r="BZ612" s="2">
        <v>674.84775787290982</v>
      </c>
      <c r="CA612" s="2">
        <v>1422.184008549872</v>
      </c>
      <c r="CB612" s="2">
        <v>79594.655999999988</v>
      </c>
      <c r="CC612" s="2">
        <v>674.84775787290982</v>
      </c>
      <c r="CD612" s="2">
        <v>674.84775787290982</v>
      </c>
      <c r="CE612" s="1">
        <f t="shared" si="9"/>
        <v>6.7828448972545065E-3</v>
      </c>
    </row>
    <row r="613" spans="1:83" ht="13.5" customHeight="1">
      <c r="A613" s="3" t="s">
        <v>1404</v>
      </c>
      <c r="B613" t="s">
        <v>1437</v>
      </c>
      <c r="C613" s="9" t="s">
        <v>2222</v>
      </c>
      <c r="D613" s="3" t="s">
        <v>523</v>
      </c>
      <c r="E613" s="3" t="s">
        <v>1408</v>
      </c>
      <c r="F613" s="3" t="s">
        <v>1437</v>
      </c>
      <c r="G613" s="3" t="s">
        <v>128</v>
      </c>
      <c r="H613" s="3" t="s">
        <v>89</v>
      </c>
      <c r="I613" s="3" t="s">
        <v>1406</v>
      </c>
      <c r="J613" s="3" t="s">
        <v>523</v>
      </c>
      <c r="K613" s="3" t="s">
        <v>92</v>
      </c>
      <c r="L613" s="3" t="s">
        <v>116</v>
      </c>
      <c r="M613" s="3" t="s">
        <v>94</v>
      </c>
      <c r="N613" s="2">
        <v>11691.01</v>
      </c>
      <c r="O613" s="2">
        <v>0</v>
      </c>
      <c r="P613" s="10">
        <v>1</v>
      </c>
      <c r="Q613" s="2">
        <v>11691.01</v>
      </c>
      <c r="R613" s="2">
        <v>0</v>
      </c>
      <c r="S613" s="3" t="s">
        <v>94</v>
      </c>
      <c r="T613" s="2">
        <v>11691.01</v>
      </c>
      <c r="U613" s="2">
        <v>11691.01</v>
      </c>
      <c r="V613" s="2">
        <v>0</v>
      </c>
      <c r="W613" s="11">
        <v>1</v>
      </c>
      <c r="X613" s="2">
        <v>11691.01</v>
      </c>
      <c r="Y613" s="2">
        <v>11691.01</v>
      </c>
      <c r="Z613" s="2">
        <v>0</v>
      </c>
      <c r="AA613" s="12">
        <v>0</v>
      </c>
      <c r="AB613" s="13">
        <v>44717</v>
      </c>
      <c r="AC613" s="13">
        <v>44500</v>
      </c>
      <c r="AD613" s="2">
        <v>1</v>
      </c>
      <c r="AE613" s="2">
        <v>4</v>
      </c>
      <c r="AF613" s="3" t="s">
        <v>95</v>
      </c>
      <c r="AG613" s="2">
        <v>0</v>
      </c>
      <c r="AH613" s="3" t="s">
        <v>95</v>
      </c>
      <c r="AI613" s="3" t="s">
        <v>95</v>
      </c>
      <c r="AJ613" s="2">
        <v>1</v>
      </c>
      <c r="AK613" s="2">
        <v>79.298307522251406</v>
      </c>
      <c r="AL613" s="2">
        <v>0</v>
      </c>
      <c r="AM613" s="2">
        <v>0</v>
      </c>
      <c r="AN613" s="2">
        <v>79.298307522251406</v>
      </c>
      <c r="AO613" s="2">
        <v>79.298307522251406</v>
      </c>
      <c r="AP613" s="2">
        <v>0</v>
      </c>
      <c r="AQ613" s="2">
        <v>0</v>
      </c>
      <c r="AR613" s="2">
        <v>79.298307522251406</v>
      </c>
      <c r="AS613" s="2">
        <v>9352.8079999999991</v>
      </c>
      <c r="AT613" s="2">
        <v>0</v>
      </c>
      <c r="AU613" s="2">
        <v>0</v>
      </c>
      <c r="AV613" s="2">
        <v>9352.8079999999991</v>
      </c>
      <c r="AW613" s="2">
        <v>79.298307522251406</v>
      </c>
      <c r="AX613" s="2">
        <v>0</v>
      </c>
      <c r="AY613" s="2">
        <v>0</v>
      </c>
      <c r="AZ613" s="2">
        <v>79.298307522251406</v>
      </c>
      <c r="BA613" s="2">
        <v>403.55701681148963</v>
      </c>
      <c r="BB613" s="2">
        <v>0</v>
      </c>
      <c r="BC613" s="2">
        <v>0</v>
      </c>
      <c r="BD613" s="2">
        <v>403.55701681148963</v>
      </c>
      <c r="BE613" s="2">
        <v>403.55701681148963</v>
      </c>
      <c r="BF613" s="2">
        <v>0</v>
      </c>
      <c r="BG613" s="2">
        <v>0</v>
      </c>
      <c r="BH613" s="2">
        <v>403.55701681148963</v>
      </c>
      <c r="BI613" s="2">
        <v>47597.375192799998</v>
      </c>
      <c r="BJ613" s="2">
        <v>0</v>
      </c>
      <c r="BK613" s="2">
        <v>0</v>
      </c>
      <c r="BL613" s="2">
        <v>47597.375192799998</v>
      </c>
      <c r="BM613" s="2">
        <v>403.55701681148963</v>
      </c>
      <c r="BN613" s="2">
        <v>0</v>
      </c>
      <c r="BO613" s="2">
        <v>0</v>
      </c>
      <c r="BP613" s="2">
        <v>403.55701681148963</v>
      </c>
      <c r="BQ613" s="2" t="s">
        <v>96</v>
      </c>
      <c r="BR613" s="1" t="s">
        <v>523</v>
      </c>
      <c r="BS613" s="1" t="s">
        <v>523</v>
      </c>
      <c r="BT613" s="1" t="s">
        <v>523</v>
      </c>
      <c r="BU613" s="2">
        <v>79.298307522251406</v>
      </c>
      <c r="BV613" s="2">
        <v>79.298307522251406</v>
      </c>
      <c r="BW613" s="2">
        <v>9352.8079999999991</v>
      </c>
      <c r="BX613" s="2">
        <v>79.298307522251406</v>
      </c>
      <c r="BY613" s="2">
        <v>79.298307522251406</v>
      </c>
      <c r="BZ613" s="2">
        <v>79.298307522251406</v>
      </c>
      <c r="CA613" s="2">
        <v>79.298307522251406</v>
      </c>
      <c r="CB613" s="2">
        <v>9352.8079999999991</v>
      </c>
      <c r="CC613" s="2">
        <v>79.298307522251406</v>
      </c>
      <c r="CD613" s="2">
        <v>79.298307522251406</v>
      </c>
      <c r="CE613" s="1">
        <f t="shared" si="9"/>
        <v>6.7828448972545065E-3</v>
      </c>
    </row>
    <row r="614" spans="1:83" ht="13.5" customHeight="1">
      <c r="A614" s="3" t="s">
        <v>1404</v>
      </c>
      <c r="B614" t="s">
        <v>1438</v>
      </c>
      <c r="C614" s="9" t="s">
        <v>2223</v>
      </c>
      <c r="D614" s="3" t="s">
        <v>523</v>
      </c>
      <c r="E614" s="3" t="s">
        <v>1408</v>
      </c>
      <c r="F614" s="3" t="s">
        <v>1438</v>
      </c>
      <c r="G614" s="3" t="s">
        <v>128</v>
      </c>
      <c r="H614" s="3" t="s">
        <v>89</v>
      </c>
      <c r="I614" s="3" t="s">
        <v>1406</v>
      </c>
      <c r="J614" s="3" t="s">
        <v>523</v>
      </c>
      <c r="K614" s="3" t="s">
        <v>92</v>
      </c>
      <c r="L614" s="3" t="s">
        <v>116</v>
      </c>
      <c r="M614" s="3" t="s">
        <v>94</v>
      </c>
      <c r="N614" s="2">
        <v>99557.64</v>
      </c>
      <c r="O614" s="2">
        <v>0</v>
      </c>
      <c r="P614" s="10">
        <v>1</v>
      </c>
      <c r="Q614" s="2">
        <v>99557.64</v>
      </c>
      <c r="R614" s="2">
        <v>0</v>
      </c>
      <c r="S614" s="3" t="s">
        <v>94</v>
      </c>
      <c r="T614" s="2">
        <v>99557.64</v>
      </c>
      <c r="U614" s="2">
        <v>99557.64</v>
      </c>
      <c r="V614" s="2">
        <v>0</v>
      </c>
      <c r="W614" s="11">
        <v>1</v>
      </c>
      <c r="X614" s="2">
        <v>99557.64</v>
      </c>
      <c r="Y614" s="2">
        <v>99557.64</v>
      </c>
      <c r="Z614" s="2">
        <v>0</v>
      </c>
      <c r="AA614" s="12">
        <v>0</v>
      </c>
      <c r="AB614" s="13">
        <v>45020</v>
      </c>
      <c r="AC614" s="13">
        <v>44500</v>
      </c>
      <c r="AD614" s="2">
        <v>2</v>
      </c>
      <c r="AE614" s="2">
        <v>4</v>
      </c>
      <c r="AF614" s="3" t="s">
        <v>95</v>
      </c>
      <c r="AG614" s="2">
        <v>0</v>
      </c>
      <c r="AH614" s="3" t="s">
        <v>95</v>
      </c>
      <c r="AI614" s="3" t="s">
        <v>95</v>
      </c>
      <c r="AJ614" s="2">
        <v>1</v>
      </c>
      <c r="AK614" s="2">
        <v>675.2840304567012</v>
      </c>
      <c r="AL614" s="2">
        <v>0</v>
      </c>
      <c r="AM614" s="2">
        <v>0</v>
      </c>
      <c r="AN614" s="2">
        <v>675.2840304567012</v>
      </c>
      <c r="AO614" s="2">
        <v>1423.1034157566064</v>
      </c>
      <c r="AP614" s="2">
        <v>0</v>
      </c>
      <c r="AQ614" s="2">
        <v>0</v>
      </c>
      <c r="AR614" s="2">
        <v>1423.1034157566064</v>
      </c>
      <c r="AS614" s="2">
        <v>79646.111999999994</v>
      </c>
      <c r="AT614" s="2">
        <v>0</v>
      </c>
      <c r="AU614" s="2">
        <v>0</v>
      </c>
      <c r="AV614" s="2">
        <v>79646.111999999994</v>
      </c>
      <c r="AW614" s="2">
        <v>675.2840304567012</v>
      </c>
      <c r="AX614" s="2">
        <v>0</v>
      </c>
      <c r="AY614" s="2">
        <v>0</v>
      </c>
      <c r="AZ614" s="2">
        <v>675.2840304567012</v>
      </c>
      <c r="BA614" s="2">
        <v>3436.5879593971981</v>
      </c>
      <c r="BB614" s="2">
        <v>0</v>
      </c>
      <c r="BC614" s="2">
        <v>0</v>
      </c>
      <c r="BD614" s="2">
        <v>3436.5879593971981</v>
      </c>
      <c r="BE614" s="2">
        <v>7242.3155931269457</v>
      </c>
      <c r="BF614" s="2">
        <v>0</v>
      </c>
      <c r="BG614" s="2">
        <v>0</v>
      </c>
      <c r="BH614" s="2">
        <v>7242.3155931269457</v>
      </c>
      <c r="BI614" s="2">
        <v>405327.02857919998</v>
      </c>
      <c r="BJ614" s="2">
        <v>0</v>
      </c>
      <c r="BK614" s="2">
        <v>0</v>
      </c>
      <c r="BL614" s="2">
        <v>405327.02857919998</v>
      </c>
      <c r="BM614" s="2">
        <v>3436.5879593971981</v>
      </c>
      <c r="BN614" s="2">
        <v>0</v>
      </c>
      <c r="BO614" s="2">
        <v>0</v>
      </c>
      <c r="BP614" s="2">
        <v>3436.5879593971981</v>
      </c>
      <c r="BQ614" s="2" t="s">
        <v>96</v>
      </c>
      <c r="BR614" s="1" t="s">
        <v>523</v>
      </c>
      <c r="BS614" s="1" t="s">
        <v>523</v>
      </c>
      <c r="BT614" s="1" t="s">
        <v>523</v>
      </c>
      <c r="BU614" s="2">
        <v>675.2840304567012</v>
      </c>
      <c r="BV614" s="2">
        <v>1423.1034157566064</v>
      </c>
      <c r="BW614" s="2">
        <v>79646.111999999994</v>
      </c>
      <c r="BX614" s="2">
        <v>675.2840304567012</v>
      </c>
      <c r="BY614" s="2">
        <v>675.2840304567012</v>
      </c>
      <c r="BZ614" s="2">
        <v>675.2840304567012</v>
      </c>
      <c r="CA614" s="2">
        <v>1423.1034157566064</v>
      </c>
      <c r="CB614" s="2">
        <v>79646.111999999994</v>
      </c>
      <c r="CC614" s="2">
        <v>675.2840304567012</v>
      </c>
      <c r="CD614" s="2">
        <v>675.2840304567012</v>
      </c>
      <c r="CE614" s="1">
        <f t="shared" si="9"/>
        <v>6.7828448972545074E-3</v>
      </c>
    </row>
    <row r="615" spans="1:83" ht="13.5" customHeight="1">
      <c r="A615" s="3" t="s">
        <v>1404</v>
      </c>
      <c r="B615" t="s">
        <v>1439</v>
      </c>
      <c r="C615" s="9" t="s">
        <v>2224</v>
      </c>
      <c r="D615" s="3" t="s">
        <v>523</v>
      </c>
      <c r="E615" s="3" t="s">
        <v>1408</v>
      </c>
      <c r="F615" s="3" t="s">
        <v>1439</v>
      </c>
      <c r="G615" s="3" t="s">
        <v>128</v>
      </c>
      <c r="H615" s="3" t="s">
        <v>89</v>
      </c>
      <c r="I615" s="3" t="s">
        <v>1406</v>
      </c>
      <c r="J615" s="3" t="s">
        <v>523</v>
      </c>
      <c r="K615" s="3" t="s">
        <v>92</v>
      </c>
      <c r="L615" s="3" t="s">
        <v>116</v>
      </c>
      <c r="M615" s="3" t="s">
        <v>94</v>
      </c>
      <c r="N615" s="2">
        <v>7162292.1699999999</v>
      </c>
      <c r="O615" s="2">
        <v>0</v>
      </c>
      <c r="P615" s="10">
        <v>1</v>
      </c>
      <c r="Q615" s="2">
        <v>7162292.1699999999</v>
      </c>
      <c r="R615" s="2">
        <v>0</v>
      </c>
      <c r="S615" s="3" t="s">
        <v>94</v>
      </c>
      <c r="T615" s="2">
        <v>7162292.1699999999</v>
      </c>
      <c r="U615" s="2">
        <v>7162292.1699999999</v>
      </c>
      <c r="V615" s="2">
        <v>0</v>
      </c>
      <c r="W615" s="11">
        <v>1</v>
      </c>
      <c r="X615" s="2">
        <v>7162292.1699999999</v>
      </c>
      <c r="Y615" s="2">
        <v>7162292.1699999999</v>
      </c>
      <c r="Z615" s="2">
        <v>0</v>
      </c>
      <c r="AA615" s="12">
        <v>0</v>
      </c>
      <c r="AB615" s="13">
        <v>44962</v>
      </c>
      <c r="AC615" s="13">
        <v>44500</v>
      </c>
      <c r="AD615" s="2">
        <v>2</v>
      </c>
      <c r="AE615" s="2">
        <v>4</v>
      </c>
      <c r="AF615" s="3" t="s">
        <v>95</v>
      </c>
      <c r="AG615" s="2">
        <v>0</v>
      </c>
      <c r="AH615" s="3" t="s">
        <v>95</v>
      </c>
      <c r="AI615" s="3" t="s">
        <v>95</v>
      </c>
      <c r="AJ615" s="2">
        <v>1</v>
      </c>
      <c r="AK615" s="2">
        <v>48580.716897930412</v>
      </c>
      <c r="AL615" s="2">
        <v>0</v>
      </c>
      <c r="AM615" s="2">
        <v>0</v>
      </c>
      <c r="AN615" s="2">
        <v>48580.716897930412</v>
      </c>
      <c r="AO615" s="2">
        <v>102379.71140912738</v>
      </c>
      <c r="AP615" s="2">
        <v>0</v>
      </c>
      <c r="AQ615" s="2">
        <v>0</v>
      </c>
      <c r="AR615" s="2">
        <v>102379.71140912738</v>
      </c>
      <c r="AS615" s="2">
        <v>5729833.7359999996</v>
      </c>
      <c r="AT615" s="2">
        <v>0</v>
      </c>
      <c r="AU615" s="2">
        <v>0</v>
      </c>
      <c r="AV615" s="2">
        <v>5729833.7359999996</v>
      </c>
      <c r="AW615" s="2">
        <v>48580.716897930412</v>
      </c>
      <c r="AX615" s="2">
        <v>0</v>
      </c>
      <c r="AY615" s="2">
        <v>0</v>
      </c>
      <c r="AZ615" s="2">
        <v>48580.716897930412</v>
      </c>
      <c r="BA615" s="2">
        <v>247232.12636525766</v>
      </c>
      <c r="BB615" s="2">
        <v>0</v>
      </c>
      <c r="BC615" s="2">
        <v>0</v>
      </c>
      <c r="BD615" s="2">
        <v>247232.12636525766</v>
      </c>
      <c r="BE615" s="2">
        <v>521020.58933219017</v>
      </c>
      <c r="BF615" s="2">
        <v>0</v>
      </c>
      <c r="BG615" s="2">
        <v>0</v>
      </c>
      <c r="BH615" s="2">
        <v>521020.58933219017</v>
      </c>
      <c r="BI615" s="2">
        <v>29159696.865877599</v>
      </c>
      <c r="BJ615" s="2">
        <v>0</v>
      </c>
      <c r="BK615" s="2">
        <v>0</v>
      </c>
      <c r="BL615" s="2">
        <v>29159696.865877599</v>
      </c>
      <c r="BM615" s="2">
        <v>247232.12636525766</v>
      </c>
      <c r="BN615" s="2">
        <v>0</v>
      </c>
      <c r="BO615" s="2">
        <v>0</v>
      </c>
      <c r="BP615" s="2">
        <v>247232.12636525766</v>
      </c>
      <c r="BQ615" s="2" t="s">
        <v>96</v>
      </c>
      <c r="BR615" s="1" t="s">
        <v>523</v>
      </c>
      <c r="BS615" s="1" t="s">
        <v>523</v>
      </c>
      <c r="BT615" s="1" t="s">
        <v>523</v>
      </c>
      <c r="BU615" s="2">
        <v>48580.716897930412</v>
      </c>
      <c r="BV615" s="2">
        <v>102379.71140912738</v>
      </c>
      <c r="BW615" s="2">
        <v>5729833.7359999996</v>
      </c>
      <c r="BX615" s="2">
        <v>48580.716897930412</v>
      </c>
      <c r="BY615" s="2">
        <v>48580.716897930412</v>
      </c>
      <c r="BZ615" s="2">
        <v>48580.716897930412</v>
      </c>
      <c r="CA615" s="2">
        <v>102379.71140912738</v>
      </c>
      <c r="CB615" s="2">
        <v>5729833.7359999996</v>
      </c>
      <c r="CC615" s="2">
        <v>48580.716897930412</v>
      </c>
      <c r="CD615" s="2">
        <v>48580.716897930412</v>
      </c>
      <c r="CE615" s="1">
        <f t="shared" si="9"/>
        <v>6.7828448972545074E-3</v>
      </c>
    </row>
    <row r="616" spans="1:83" ht="13.5" customHeight="1">
      <c r="A616" s="3" t="s">
        <v>1404</v>
      </c>
      <c r="B616" t="s">
        <v>1440</v>
      </c>
      <c r="C616" s="9" t="s">
        <v>2225</v>
      </c>
      <c r="D616" s="3" t="s">
        <v>523</v>
      </c>
      <c r="E616" s="3" t="s">
        <v>1408</v>
      </c>
      <c r="F616" s="3" t="s">
        <v>1440</v>
      </c>
      <c r="G616" s="3" t="s">
        <v>128</v>
      </c>
      <c r="H616" s="3" t="s">
        <v>89</v>
      </c>
      <c r="I616" s="3" t="s">
        <v>1406</v>
      </c>
      <c r="J616" s="3" t="s">
        <v>523</v>
      </c>
      <c r="K616" s="3" t="s">
        <v>92</v>
      </c>
      <c r="L616" s="3" t="s">
        <v>116</v>
      </c>
      <c r="M616" s="3" t="s">
        <v>94</v>
      </c>
      <c r="N616" s="2">
        <v>2397657.75</v>
      </c>
      <c r="O616" s="2">
        <v>0</v>
      </c>
      <c r="P616" s="10">
        <v>1</v>
      </c>
      <c r="Q616" s="2">
        <v>2397657.75</v>
      </c>
      <c r="R616" s="2">
        <v>0</v>
      </c>
      <c r="S616" s="3" t="s">
        <v>94</v>
      </c>
      <c r="T616" s="2">
        <v>2397657.75</v>
      </c>
      <c r="U616" s="2">
        <v>2397657.75</v>
      </c>
      <c r="V616" s="2">
        <v>0</v>
      </c>
      <c r="W616" s="11">
        <v>1</v>
      </c>
      <c r="X616" s="2">
        <v>2397657.75</v>
      </c>
      <c r="Y616" s="2">
        <v>2397657.75</v>
      </c>
      <c r="Z616" s="2">
        <v>0</v>
      </c>
      <c r="AA616" s="12">
        <v>0</v>
      </c>
      <c r="AB616" s="13">
        <v>44959</v>
      </c>
      <c r="AC616" s="13">
        <v>44500</v>
      </c>
      <c r="AD616" s="2">
        <v>2</v>
      </c>
      <c r="AE616" s="2">
        <v>4</v>
      </c>
      <c r="AF616" s="3" t="s">
        <v>95</v>
      </c>
      <c r="AG616" s="2">
        <v>0</v>
      </c>
      <c r="AH616" s="3" t="s">
        <v>95</v>
      </c>
      <c r="AI616" s="3" t="s">
        <v>95</v>
      </c>
      <c r="AJ616" s="2">
        <v>1</v>
      </c>
      <c r="AK616" s="2">
        <v>16262.940634950221</v>
      </c>
      <c r="AL616" s="2">
        <v>0</v>
      </c>
      <c r="AM616" s="2">
        <v>0</v>
      </c>
      <c r="AN616" s="2">
        <v>16262.940634950221</v>
      </c>
      <c r="AO616" s="2">
        <v>34272.75831207227</v>
      </c>
      <c r="AP616" s="2">
        <v>0</v>
      </c>
      <c r="AQ616" s="2">
        <v>0</v>
      </c>
      <c r="AR616" s="2">
        <v>34272.75831207227</v>
      </c>
      <c r="AS616" s="2">
        <v>1918126.1999999997</v>
      </c>
      <c r="AT616" s="2">
        <v>0</v>
      </c>
      <c r="AU616" s="2">
        <v>0</v>
      </c>
      <c r="AV616" s="2">
        <v>1918126.1999999997</v>
      </c>
      <c r="AW616" s="2">
        <v>16262.940634950221</v>
      </c>
      <c r="AX616" s="2">
        <v>0</v>
      </c>
      <c r="AY616" s="2">
        <v>0</v>
      </c>
      <c r="AZ616" s="2">
        <v>16262.940634950221</v>
      </c>
      <c r="BA616" s="2">
        <v>82763.731185325174</v>
      </c>
      <c r="BB616" s="2">
        <v>0</v>
      </c>
      <c r="BC616" s="2">
        <v>0</v>
      </c>
      <c r="BD616" s="2">
        <v>82763.731185325174</v>
      </c>
      <c r="BE616" s="2">
        <v>174417.49432596701</v>
      </c>
      <c r="BF616" s="2">
        <v>0</v>
      </c>
      <c r="BG616" s="2">
        <v>0</v>
      </c>
      <c r="BH616" s="2">
        <v>174417.49432596701</v>
      </c>
      <c r="BI616" s="2">
        <v>9761536.0444199983</v>
      </c>
      <c r="BJ616" s="2">
        <v>0</v>
      </c>
      <c r="BK616" s="2">
        <v>0</v>
      </c>
      <c r="BL616" s="2">
        <v>9761536.0444199983</v>
      </c>
      <c r="BM616" s="2">
        <v>82763.731185325174</v>
      </c>
      <c r="BN616" s="2">
        <v>0</v>
      </c>
      <c r="BO616" s="2">
        <v>0</v>
      </c>
      <c r="BP616" s="2">
        <v>82763.731185325174</v>
      </c>
      <c r="BQ616" s="2" t="s">
        <v>96</v>
      </c>
      <c r="BR616" s="1" t="s">
        <v>523</v>
      </c>
      <c r="BS616" s="1" t="s">
        <v>523</v>
      </c>
      <c r="BT616" s="1" t="s">
        <v>523</v>
      </c>
      <c r="BU616" s="2">
        <v>16262.940634950221</v>
      </c>
      <c r="BV616" s="2">
        <v>34272.75831207227</v>
      </c>
      <c r="BW616" s="2">
        <v>1918126.1999999997</v>
      </c>
      <c r="BX616" s="2">
        <v>16262.940634950221</v>
      </c>
      <c r="BY616" s="2">
        <v>16262.940634950221</v>
      </c>
      <c r="BZ616" s="2">
        <v>16262.940634950221</v>
      </c>
      <c r="CA616" s="2">
        <v>34272.75831207227</v>
      </c>
      <c r="CB616" s="2">
        <v>1918126.1999999997</v>
      </c>
      <c r="CC616" s="2">
        <v>16262.940634950221</v>
      </c>
      <c r="CD616" s="2">
        <v>16262.940634950221</v>
      </c>
      <c r="CE616" s="1">
        <f t="shared" si="9"/>
        <v>6.7828448972545065E-3</v>
      </c>
    </row>
    <row r="617" spans="1:83" ht="13.5" customHeight="1">
      <c r="A617" s="3" t="s">
        <v>1404</v>
      </c>
      <c r="B617" t="s">
        <v>1441</v>
      </c>
      <c r="C617" s="9" t="s">
        <v>2226</v>
      </c>
      <c r="D617" s="3" t="s">
        <v>523</v>
      </c>
      <c r="E617" s="3" t="s">
        <v>1408</v>
      </c>
      <c r="F617" s="3" t="s">
        <v>1441</v>
      </c>
      <c r="G617" s="3" t="s">
        <v>128</v>
      </c>
      <c r="H617" s="3" t="s">
        <v>89</v>
      </c>
      <c r="I617" s="3" t="s">
        <v>1406</v>
      </c>
      <c r="J617" s="3" t="s">
        <v>523</v>
      </c>
      <c r="K617" s="3" t="s">
        <v>92</v>
      </c>
      <c r="L617" s="3" t="s">
        <v>116</v>
      </c>
      <c r="M617" s="3" t="s">
        <v>94</v>
      </c>
      <c r="N617" s="2">
        <v>9304890.0199999996</v>
      </c>
      <c r="O617" s="2">
        <v>0</v>
      </c>
      <c r="P617" s="10">
        <v>1</v>
      </c>
      <c r="Q617" s="2">
        <v>9304890.0199999996</v>
      </c>
      <c r="R617" s="2">
        <v>0</v>
      </c>
      <c r="S617" s="3" t="s">
        <v>94</v>
      </c>
      <c r="T617" s="2">
        <v>9304890.0199999996</v>
      </c>
      <c r="U617" s="2">
        <v>9304890.0199999996</v>
      </c>
      <c r="V617" s="2">
        <v>0</v>
      </c>
      <c r="W617" s="11">
        <v>1</v>
      </c>
      <c r="X617" s="2">
        <v>9304890.0199999996</v>
      </c>
      <c r="Y617" s="2">
        <v>9304890.0199999996</v>
      </c>
      <c r="Z617" s="2">
        <v>0</v>
      </c>
      <c r="AA617" s="12">
        <v>0</v>
      </c>
      <c r="AB617" s="13">
        <v>44748</v>
      </c>
      <c r="AC617" s="13">
        <v>44500</v>
      </c>
      <c r="AD617" s="2">
        <v>1</v>
      </c>
      <c r="AE617" s="2">
        <v>4</v>
      </c>
      <c r="AF617" s="3" t="s">
        <v>95</v>
      </c>
      <c r="AG617" s="2">
        <v>0</v>
      </c>
      <c r="AH617" s="3" t="s">
        <v>95</v>
      </c>
      <c r="AI617" s="3" t="s">
        <v>95</v>
      </c>
      <c r="AJ617" s="2">
        <v>1</v>
      </c>
      <c r="AK617" s="2">
        <v>63113.62579167138</v>
      </c>
      <c r="AL617" s="2">
        <v>0</v>
      </c>
      <c r="AM617" s="2">
        <v>0</v>
      </c>
      <c r="AN617" s="2">
        <v>63113.62579167138</v>
      </c>
      <c r="AO617" s="2">
        <v>63113.62579167138</v>
      </c>
      <c r="AP617" s="2">
        <v>0</v>
      </c>
      <c r="AQ617" s="2">
        <v>0</v>
      </c>
      <c r="AR617" s="2">
        <v>63113.62579167138</v>
      </c>
      <c r="AS617" s="2">
        <v>7443912.0160000008</v>
      </c>
      <c r="AT617" s="2">
        <v>0</v>
      </c>
      <c r="AU617" s="2">
        <v>0</v>
      </c>
      <c r="AV617" s="2">
        <v>7443912.0160000008</v>
      </c>
      <c r="AW617" s="2">
        <v>63113.62579167138</v>
      </c>
      <c r="AX617" s="2">
        <v>0</v>
      </c>
      <c r="AY617" s="2">
        <v>0</v>
      </c>
      <c r="AZ617" s="2">
        <v>63113.62579167138</v>
      </c>
      <c r="BA617" s="2">
        <v>321191.55301639484</v>
      </c>
      <c r="BB617" s="2">
        <v>0</v>
      </c>
      <c r="BC617" s="2">
        <v>0</v>
      </c>
      <c r="BD617" s="2">
        <v>321191.55301639484</v>
      </c>
      <c r="BE617" s="2">
        <v>321191.55301639484</v>
      </c>
      <c r="BF617" s="2">
        <v>0</v>
      </c>
      <c r="BG617" s="2">
        <v>0</v>
      </c>
      <c r="BH617" s="2">
        <v>321191.55301639484</v>
      </c>
      <c r="BI617" s="2">
        <v>37882812.640625603</v>
      </c>
      <c r="BJ617" s="2">
        <v>0</v>
      </c>
      <c r="BK617" s="2">
        <v>0</v>
      </c>
      <c r="BL617" s="2">
        <v>37882812.640625603</v>
      </c>
      <c r="BM617" s="2">
        <v>321191.55301639484</v>
      </c>
      <c r="BN617" s="2">
        <v>0</v>
      </c>
      <c r="BO617" s="2">
        <v>0</v>
      </c>
      <c r="BP617" s="2">
        <v>321191.55301639484</v>
      </c>
      <c r="BQ617" s="2" t="s">
        <v>96</v>
      </c>
      <c r="BR617" s="1" t="s">
        <v>523</v>
      </c>
      <c r="BS617" s="1" t="s">
        <v>523</v>
      </c>
      <c r="BT617" s="1" t="s">
        <v>523</v>
      </c>
      <c r="BU617" s="2">
        <v>63113.62579167138</v>
      </c>
      <c r="BV617" s="2">
        <v>63113.62579167138</v>
      </c>
      <c r="BW617" s="2">
        <v>7443912.0160000008</v>
      </c>
      <c r="BX617" s="2">
        <v>63113.62579167138</v>
      </c>
      <c r="BY617" s="2">
        <v>63113.62579167138</v>
      </c>
      <c r="BZ617" s="2">
        <v>63113.62579167138</v>
      </c>
      <c r="CA617" s="2">
        <v>63113.62579167138</v>
      </c>
      <c r="CB617" s="2">
        <v>7443912.0160000008</v>
      </c>
      <c r="CC617" s="2">
        <v>63113.62579167138</v>
      </c>
      <c r="CD617" s="2">
        <v>63113.62579167138</v>
      </c>
      <c r="CE617" s="1">
        <f t="shared" si="9"/>
        <v>6.7828448972545065E-3</v>
      </c>
    </row>
    <row r="618" spans="1:83" ht="13.5" customHeight="1">
      <c r="A618" s="3" t="s">
        <v>1404</v>
      </c>
      <c r="B618" t="s">
        <v>1442</v>
      </c>
      <c r="C618" s="9" t="s">
        <v>2227</v>
      </c>
      <c r="D618" s="3" t="s">
        <v>523</v>
      </c>
      <c r="E618" s="3" t="s">
        <v>1408</v>
      </c>
      <c r="F618" s="3" t="s">
        <v>1442</v>
      </c>
      <c r="G618" s="3" t="s">
        <v>128</v>
      </c>
      <c r="H618" s="3" t="s">
        <v>89</v>
      </c>
      <c r="I618" s="3" t="s">
        <v>1406</v>
      </c>
      <c r="J618" s="3" t="s">
        <v>523</v>
      </c>
      <c r="K618" s="3" t="s">
        <v>92</v>
      </c>
      <c r="L618" s="3" t="s">
        <v>116</v>
      </c>
      <c r="M618" s="3" t="s">
        <v>94</v>
      </c>
      <c r="N618" s="2">
        <v>193876.3</v>
      </c>
      <c r="O618" s="2">
        <v>0</v>
      </c>
      <c r="P618" s="10">
        <v>1</v>
      </c>
      <c r="Q618" s="2">
        <v>193876.3</v>
      </c>
      <c r="R618" s="2">
        <v>0</v>
      </c>
      <c r="S618" s="3" t="s">
        <v>94</v>
      </c>
      <c r="T618" s="2">
        <v>193876.3</v>
      </c>
      <c r="U618" s="2">
        <v>193876.3</v>
      </c>
      <c r="V618" s="2">
        <v>0</v>
      </c>
      <c r="W618" s="11">
        <v>1</v>
      </c>
      <c r="X618" s="2">
        <v>193876.3</v>
      </c>
      <c r="Y618" s="2">
        <v>193876.3</v>
      </c>
      <c r="Z618" s="2">
        <v>0</v>
      </c>
      <c r="AA618" s="12">
        <v>0</v>
      </c>
      <c r="AB618" s="13">
        <v>45344</v>
      </c>
      <c r="AC618" s="13">
        <v>44500</v>
      </c>
      <c r="AD618" s="2">
        <v>3</v>
      </c>
      <c r="AE618" s="2">
        <v>4</v>
      </c>
      <c r="AF618" s="3" t="s">
        <v>95</v>
      </c>
      <c r="AG618" s="2">
        <v>0</v>
      </c>
      <c r="AH618" s="3" t="s">
        <v>95</v>
      </c>
      <c r="AI618" s="3" t="s">
        <v>95</v>
      </c>
      <c r="AJ618" s="2">
        <v>1</v>
      </c>
      <c r="AK618" s="2">
        <v>1315.0328721535839</v>
      </c>
      <c r="AL618" s="2">
        <v>0</v>
      </c>
      <c r="AM618" s="2">
        <v>0</v>
      </c>
      <c r="AN618" s="2">
        <v>1315.0328721535839</v>
      </c>
      <c r="AO618" s="2">
        <v>3355.3985634273008</v>
      </c>
      <c r="AP618" s="2">
        <v>0</v>
      </c>
      <c r="AQ618" s="2">
        <v>0</v>
      </c>
      <c r="AR618" s="2">
        <v>3355.3985634273008</v>
      </c>
      <c r="AS618" s="2">
        <v>155101.03999999998</v>
      </c>
      <c r="AT618" s="2">
        <v>0</v>
      </c>
      <c r="AU618" s="2">
        <v>0</v>
      </c>
      <c r="AV618" s="2">
        <v>155101.03999999998</v>
      </c>
      <c r="AW618" s="2">
        <v>1315.0328721535839</v>
      </c>
      <c r="AX618" s="2">
        <v>0</v>
      </c>
      <c r="AY618" s="2">
        <v>0</v>
      </c>
      <c r="AZ618" s="2">
        <v>1315.0328721535839</v>
      </c>
      <c r="BA618" s="2">
        <v>6692.3337896768035</v>
      </c>
      <c r="BB618" s="2">
        <v>0</v>
      </c>
      <c r="BC618" s="2">
        <v>0</v>
      </c>
      <c r="BD618" s="2">
        <v>6692.3337896768035</v>
      </c>
      <c r="BE618" s="2">
        <v>17075.958829137879</v>
      </c>
      <c r="BF618" s="2">
        <v>0</v>
      </c>
      <c r="BG618" s="2">
        <v>0</v>
      </c>
      <c r="BH618" s="2">
        <v>17075.958829137879</v>
      </c>
      <c r="BI618" s="2">
        <v>789324.70266399987</v>
      </c>
      <c r="BJ618" s="2">
        <v>0</v>
      </c>
      <c r="BK618" s="2">
        <v>0</v>
      </c>
      <c r="BL618" s="2">
        <v>789324.70266399987</v>
      </c>
      <c r="BM618" s="2">
        <v>6692.3337896768035</v>
      </c>
      <c r="BN618" s="2">
        <v>0</v>
      </c>
      <c r="BO618" s="2">
        <v>0</v>
      </c>
      <c r="BP618" s="2">
        <v>6692.3337896768035</v>
      </c>
      <c r="BQ618" s="2" t="s">
        <v>96</v>
      </c>
      <c r="BR618" s="1" t="s">
        <v>523</v>
      </c>
      <c r="BS618" s="1" t="s">
        <v>523</v>
      </c>
      <c r="BT618" s="1" t="s">
        <v>523</v>
      </c>
      <c r="BU618" s="2">
        <v>1315.0328721535839</v>
      </c>
      <c r="BV618" s="2">
        <v>3355.3985634273008</v>
      </c>
      <c r="BW618" s="2">
        <v>155101.03999999998</v>
      </c>
      <c r="BX618" s="2">
        <v>1315.0328721535839</v>
      </c>
      <c r="BY618" s="2">
        <v>1315.0328721535839</v>
      </c>
      <c r="BZ618" s="2">
        <v>1315.0328721535839</v>
      </c>
      <c r="CA618" s="2">
        <v>3355.3985634273008</v>
      </c>
      <c r="CB618" s="2">
        <v>155101.03999999998</v>
      </c>
      <c r="CC618" s="2">
        <v>1315.0328721535839</v>
      </c>
      <c r="CD618" s="2">
        <v>1315.0328721535839</v>
      </c>
      <c r="CE618" s="1">
        <f t="shared" si="9"/>
        <v>6.7828448972545065E-3</v>
      </c>
    </row>
    <row r="619" spans="1:83" ht="13.5" customHeight="1">
      <c r="A619" s="3" t="s">
        <v>1404</v>
      </c>
      <c r="B619" t="s">
        <v>1443</v>
      </c>
      <c r="C619" s="9" t="s">
        <v>2228</v>
      </c>
      <c r="D619" s="3" t="s">
        <v>523</v>
      </c>
      <c r="E619" s="3" t="s">
        <v>1408</v>
      </c>
      <c r="F619" s="3" t="s">
        <v>1443</v>
      </c>
      <c r="G619" s="3" t="s">
        <v>128</v>
      </c>
      <c r="H619" s="3" t="s">
        <v>89</v>
      </c>
      <c r="I619" s="3" t="s">
        <v>1406</v>
      </c>
      <c r="J619" s="3" t="s">
        <v>523</v>
      </c>
      <c r="K619" s="3" t="s">
        <v>92</v>
      </c>
      <c r="L619" s="3" t="s">
        <v>116</v>
      </c>
      <c r="M619" s="3" t="s">
        <v>94</v>
      </c>
      <c r="N619" s="2">
        <v>37242.71</v>
      </c>
      <c r="O619" s="2">
        <v>0</v>
      </c>
      <c r="P619" s="10">
        <v>1</v>
      </c>
      <c r="Q619" s="2">
        <v>37242.71</v>
      </c>
      <c r="R619" s="2">
        <v>0</v>
      </c>
      <c r="S619" s="3" t="s">
        <v>94</v>
      </c>
      <c r="T619" s="2">
        <v>37242.71</v>
      </c>
      <c r="U619" s="2">
        <v>37242.71</v>
      </c>
      <c r="V619" s="2">
        <v>0</v>
      </c>
      <c r="W619" s="11">
        <v>1</v>
      </c>
      <c r="X619" s="2">
        <v>37242.71</v>
      </c>
      <c r="Y619" s="2">
        <v>37242.71</v>
      </c>
      <c r="Z619" s="2">
        <v>0</v>
      </c>
      <c r="AA619" s="12">
        <v>0</v>
      </c>
      <c r="AB619" s="13">
        <v>44535</v>
      </c>
      <c r="AC619" s="13">
        <v>44500</v>
      </c>
      <c r="AD619" s="2">
        <v>1</v>
      </c>
      <c r="AE619" s="2">
        <v>4</v>
      </c>
      <c r="AF619" s="3" t="s">
        <v>95</v>
      </c>
      <c r="AG619" s="2">
        <v>0</v>
      </c>
      <c r="AH619" s="3" t="s">
        <v>95</v>
      </c>
      <c r="AI619" s="3" t="s">
        <v>95</v>
      </c>
      <c r="AJ619" s="2">
        <v>1</v>
      </c>
      <c r="AK619" s="2">
        <v>252.6115254834294</v>
      </c>
      <c r="AL619" s="2">
        <v>0</v>
      </c>
      <c r="AM619" s="2">
        <v>0</v>
      </c>
      <c r="AN619" s="2">
        <v>252.6115254834294</v>
      </c>
      <c r="AO619" s="2">
        <v>252.6115254834294</v>
      </c>
      <c r="AP619" s="2">
        <v>0</v>
      </c>
      <c r="AQ619" s="2">
        <v>0</v>
      </c>
      <c r="AR619" s="2">
        <v>252.6115254834294</v>
      </c>
      <c r="AS619" s="2">
        <v>29794.168000000005</v>
      </c>
      <c r="AT619" s="2">
        <v>0</v>
      </c>
      <c r="AU619" s="2">
        <v>0</v>
      </c>
      <c r="AV619" s="2">
        <v>29794.168000000005</v>
      </c>
      <c r="AW619" s="2">
        <v>252.6115254834294</v>
      </c>
      <c r="AX619" s="2">
        <v>0</v>
      </c>
      <c r="AY619" s="2">
        <v>0</v>
      </c>
      <c r="AZ619" s="2">
        <v>252.6115254834294</v>
      </c>
      <c r="BA619" s="2">
        <v>1285.5653143377206</v>
      </c>
      <c r="BB619" s="2">
        <v>0</v>
      </c>
      <c r="BC619" s="2">
        <v>0</v>
      </c>
      <c r="BD619" s="2">
        <v>1285.5653143377206</v>
      </c>
      <c r="BE619" s="2">
        <v>1285.5653143377206</v>
      </c>
      <c r="BF619" s="2">
        <v>0</v>
      </c>
      <c r="BG619" s="2">
        <v>0</v>
      </c>
      <c r="BH619" s="2">
        <v>1285.5653143377206</v>
      </c>
      <c r="BI619" s="2">
        <v>151625.50036880004</v>
      </c>
      <c r="BJ619" s="2">
        <v>0</v>
      </c>
      <c r="BK619" s="2">
        <v>0</v>
      </c>
      <c r="BL619" s="2">
        <v>151625.50036880004</v>
      </c>
      <c r="BM619" s="2">
        <v>1285.5653143377206</v>
      </c>
      <c r="BN619" s="2">
        <v>0</v>
      </c>
      <c r="BO619" s="2">
        <v>0</v>
      </c>
      <c r="BP619" s="2">
        <v>1285.5653143377206</v>
      </c>
      <c r="BQ619" s="2" t="s">
        <v>96</v>
      </c>
      <c r="BR619" s="1" t="s">
        <v>523</v>
      </c>
      <c r="BS619" s="1" t="s">
        <v>523</v>
      </c>
      <c r="BT619" s="1" t="s">
        <v>523</v>
      </c>
      <c r="BU619" s="2">
        <v>252.6115254834294</v>
      </c>
      <c r="BV619" s="2">
        <v>252.6115254834294</v>
      </c>
      <c r="BW619" s="2">
        <v>29794.168000000005</v>
      </c>
      <c r="BX619" s="2">
        <v>252.6115254834294</v>
      </c>
      <c r="BY619" s="2">
        <v>252.6115254834294</v>
      </c>
      <c r="BZ619" s="2">
        <v>252.6115254834294</v>
      </c>
      <c r="CA619" s="2">
        <v>252.6115254834294</v>
      </c>
      <c r="CB619" s="2">
        <v>29794.168000000005</v>
      </c>
      <c r="CC619" s="2">
        <v>252.6115254834294</v>
      </c>
      <c r="CD619" s="2">
        <v>252.6115254834294</v>
      </c>
      <c r="CE619" s="1">
        <f t="shared" si="9"/>
        <v>6.7828448972545074E-3</v>
      </c>
    </row>
    <row r="620" spans="1:83" ht="13.5" customHeight="1">
      <c r="A620" s="3" t="s">
        <v>1404</v>
      </c>
      <c r="B620" t="s">
        <v>1444</v>
      </c>
      <c r="C620" s="9" t="s">
        <v>2229</v>
      </c>
      <c r="D620" s="3" t="s">
        <v>523</v>
      </c>
      <c r="E620" s="3" t="s">
        <v>1408</v>
      </c>
      <c r="F620" s="3" t="s">
        <v>1444</v>
      </c>
      <c r="G620" s="3" t="s">
        <v>128</v>
      </c>
      <c r="H620" s="3" t="s">
        <v>89</v>
      </c>
      <c r="I620" s="3" t="s">
        <v>1406</v>
      </c>
      <c r="J620" s="3" t="s">
        <v>523</v>
      </c>
      <c r="K620" s="3" t="s">
        <v>92</v>
      </c>
      <c r="L620" s="3" t="s">
        <v>116</v>
      </c>
      <c r="M620" s="3" t="s">
        <v>94</v>
      </c>
      <c r="N620" s="2">
        <v>93675.18</v>
      </c>
      <c r="O620" s="2">
        <v>0</v>
      </c>
      <c r="P620" s="10">
        <v>1</v>
      </c>
      <c r="Q620" s="2">
        <v>93675.18</v>
      </c>
      <c r="R620" s="2">
        <v>0</v>
      </c>
      <c r="S620" s="3" t="s">
        <v>94</v>
      </c>
      <c r="T620" s="2">
        <v>93675.18</v>
      </c>
      <c r="U620" s="2">
        <v>93675.18</v>
      </c>
      <c r="V620" s="2">
        <v>0</v>
      </c>
      <c r="W620" s="11">
        <v>1</v>
      </c>
      <c r="X620" s="2">
        <v>93675.18</v>
      </c>
      <c r="Y620" s="2">
        <v>93675.18</v>
      </c>
      <c r="Z620" s="2">
        <v>0</v>
      </c>
      <c r="AA620" s="12">
        <v>0</v>
      </c>
      <c r="AB620" s="13">
        <v>44794</v>
      </c>
      <c r="AC620" s="13">
        <v>44500</v>
      </c>
      <c r="AD620" s="2">
        <v>1</v>
      </c>
      <c r="AE620" s="2">
        <v>4</v>
      </c>
      <c r="AF620" s="3" t="s">
        <v>95</v>
      </c>
      <c r="AG620" s="2">
        <v>0</v>
      </c>
      <c r="AH620" s="3" t="s">
        <v>95</v>
      </c>
      <c r="AI620" s="3" t="s">
        <v>95</v>
      </c>
      <c r="AJ620" s="2">
        <v>1</v>
      </c>
      <c r="AK620" s="2">
        <v>635.38421666239742</v>
      </c>
      <c r="AL620" s="2">
        <v>0</v>
      </c>
      <c r="AM620" s="2">
        <v>0</v>
      </c>
      <c r="AN620" s="2">
        <v>635.38421666239742</v>
      </c>
      <c r="AO620" s="2">
        <v>635.38421666239742</v>
      </c>
      <c r="AP620" s="2">
        <v>0</v>
      </c>
      <c r="AQ620" s="2">
        <v>0</v>
      </c>
      <c r="AR620" s="2">
        <v>635.38421666239742</v>
      </c>
      <c r="AS620" s="2">
        <v>74940.144</v>
      </c>
      <c r="AT620" s="2">
        <v>0</v>
      </c>
      <c r="AU620" s="2">
        <v>0</v>
      </c>
      <c r="AV620" s="2">
        <v>74940.144</v>
      </c>
      <c r="AW620" s="2">
        <v>635.38421666239742</v>
      </c>
      <c r="AX620" s="2">
        <v>0</v>
      </c>
      <c r="AY620" s="2">
        <v>0</v>
      </c>
      <c r="AZ620" s="2">
        <v>635.38421666239742</v>
      </c>
      <c r="BA620" s="2">
        <v>3233.5338170166069</v>
      </c>
      <c r="BB620" s="2">
        <v>0</v>
      </c>
      <c r="BC620" s="2">
        <v>0</v>
      </c>
      <c r="BD620" s="2">
        <v>3233.5338170166069</v>
      </c>
      <c r="BE620" s="2">
        <v>3233.5338170166069</v>
      </c>
      <c r="BF620" s="2">
        <v>0</v>
      </c>
      <c r="BG620" s="2">
        <v>0</v>
      </c>
      <c r="BH620" s="2">
        <v>3233.5338170166069</v>
      </c>
      <c r="BI620" s="2">
        <v>381377.88683040004</v>
      </c>
      <c r="BJ620" s="2">
        <v>0</v>
      </c>
      <c r="BK620" s="2">
        <v>0</v>
      </c>
      <c r="BL620" s="2">
        <v>381377.88683040004</v>
      </c>
      <c r="BM620" s="2">
        <v>3233.5338170166069</v>
      </c>
      <c r="BN620" s="2">
        <v>0</v>
      </c>
      <c r="BO620" s="2">
        <v>0</v>
      </c>
      <c r="BP620" s="2">
        <v>3233.5338170166069</v>
      </c>
      <c r="BQ620" s="2" t="s">
        <v>96</v>
      </c>
      <c r="BR620" s="1" t="s">
        <v>523</v>
      </c>
      <c r="BS620" s="1" t="s">
        <v>523</v>
      </c>
      <c r="BT620" s="1" t="s">
        <v>523</v>
      </c>
      <c r="BU620" s="2">
        <v>635.38421666239742</v>
      </c>
      <c r="BV620" s="2">
        <v>635.38421666239742</v>
      </c>
      <c r="BW620" s="2">
        <v>74940.144</v>
      </c>
      <c r="BX620" s="2">
        <v>635.38421666239742</v>
      </c>
      <c r="BY620" s="2">
        <v>635.38421666239742</v>
      </c>
      <c r="BZ620" s="2">
        <v>635.38421666239742</v>
      </c>
      <c r="CA620" s="2">
        <v>635.38421666239742</v>
      </c>
      <c r="CB620" s="2">
        <v>74940.144</v>
      </c>
      <c r="CC620" s="2">
        <v>635.38421666239742</v>
      </c>
      <c r="CD620" s="2">
        <v>635.38421666239742</v>
      </c>
      <c r="CE620" s="1">
        <f t="shared" si="9"/>
        <v>6.7828448972545074E-3</v>
      </c>
    </row>
    <row r="621" spans="1:83" ht="13.5" customHeight="1">
      <c r="A621" s="3" t="s">
        <v>1404</v>
      </c>
      <c r="B621" t="s">
        <v>1445</v>
      </c>
      <c r="C621" s="9" t="s">
        <v>2230</v>
      </c>
      <c r="D621" s="3" t="s">
        <v>523</v>
      </c>
      <c r="E621" s="3" t="s">
        <v>1408</v>
      </c>
      <c r="F621" s="3" t="s">
        <v>1445</v>
      </c>
      <c r="G621" s="3" t="s">
        <v>128</v>
      </c>
      <c r="H621" s="3" t="s">
        <v>89</v>
      </c>
      <c r="I621" s="3" t="s">
        <v>1406</v>
      </c>
      <c r="J621" s="3" t="s">
        <v>523</v>
      </c>
      <c r="K621" s="3" t="s">
        <v>92</v>
      </c>
      <c r="L621" s="3" t="s">
        <v>116</v>
      </c>
      <c r="M621" s="3" t="s">
        <v>94</v>
      </c>
      <c r="N621" s="2">
        <v>344966.40000000002</v>
      </c>
      <c r="O621" s="2">
        <v>0</v>
      </c>
      <c r="P621" s="10">
        <v>1</v>
      </c>
      <c r="Q621" s="2">
        <v>344966.40000000002</v>
      </c>
      <c r="R621" s="2">
        <v>0</v>
      </c>
      <c r="S621" s="3" t="s">
        <v>94</v>
      </c>
      <c r="T621" s="2">
        <v>344966.40000000002</v>
      </c>
      <c r="U621" s="2">
        <v>344966.40000000002</v>
      </c>
      <c r="V621" s="2">
        <v>0</v>
      </c>
      <c r="W621" s="11">
        <v>1</v>
      </c>
      <c r="X621" s="2">
        <v>344966.40000000002</v>
      </c>
      <c r="Y621" s="2">
        <v>344966.40000000002</v>
      </c>
      <c r="Z621" s="2">
        <v>0</v>
      </c>
      <c r="AA621" s="12">
        <v>0</v>
      </c>
      <c r="AB621" s="13">
        <v>45057</v>
      </c>
      <c r="AC621" s="13">
        <v>44500</v>
      </c>
      <c r="AD621" s="2">
        <v>2</v>
      </c>
      <c r="AE621" s="2">
        <v>4</v>
      </c>
      <c r="AF621" s="3" t="s">
        <v>95</v>
      </c>
      <c r="AG621" s="2">
        <v>0</v>
      </c>
      <c r="AH621" s="3" t="s">
        <v>95</v>
      </c>
      <c r="AI621" s="3" t="s">
        <v>95</v>
      </c>
      <c r="AJ621" s="2">
        <v>1</v>
      </c>
      <c r="AK621" s="2">
        <v>2339.853585964257</v>
      </c>
      <c r="AL621" s="2">
        <v>0</v>
      </c>
      <c r="AM621" s="2">
        <v>0</v>
      </c>
      <c r="AN621" s="2">
        <v>2339.853585964257</v>
      </c>
      <c r="AO621" s="2">
        <v>4931.0415771332046</v>
      </c>
      <c r="AP621" s="2">
        <v>0</v>
      </c>
      <c r="AQ621" s="2">
        <v>0</v>
      </c>
      <c r="AR621" s="2">
        <v>4931.0415771332046</v>
      </c>
      <c r="AS621" s="2">
        <v>275973.12</v>
      </c>
      <c r="AT621" s="2">
        <v>0</v>
      </c>
      <c r="AU621" s="2">
        <v>0</v>
      </c>
      <c r="AV621" s="2">
        <v>275973.12</v>
      </c>
      <c r="AW621" s="2">
        <v>2339.853585964257</v>
      </c>
      <c r="AX621" s="2">
        <v>0</v>
      </c>
      <c r="AY621" s="2">
        <v>0</v>
      </c>
      <c r="AZ621" s="2">
        <v>2339.853585964257</v>
      </c>
      <c r="BA621" s="2">
        <v>11907.7488843307</v>
      </c>
      <c r="BB621" s="2">
        <v>0</v>
      </c>
      <c r="BC621" s="2">
        <v>0</v>
      </c>
      <c r="BD621" s="2">
        <v>11907.7488843307</v>
      </c>
      <c r="BE621" s="2">
        <v>25094.563690188592</v>
      </c>
      <c r="BF621" s="2">
        <v>0</v>
      </c>
      <c r="BG621" s="2">
        <v>0</v>
      </c>
      <c r="BH621" s="2">
        <v>25094.563690188592</v>
      </c>
      <c r="BI621" s="2">
        <v>1404454.8049920001</v>
      </c>
      <c r="BJ621" s="2">
        <v>0</v>
      </c>
      <c r="BK621" s="2">
        <v>0</v>
      </c>
      <c r="BL621" s="2">
        <v>1404454.8049920001</v>
      </c>
      <c r="BM621" s="2">
        <v>11907.7488843307</v>
      </c>
      <c r="BN621" s="2">
        <v>0</v>
      </c>
      <c r="BO621" s="2">
        <v>0</v>
      </c>
      <c r="BP621" s="2">
        <v>11907.7488843307</v>
      </c>
      <c r="BQ621" s="2" t="s">
        <v>96</v>
      </c>
      <c r="BR621" s="1" t="s">
        <v>523</v>
      </c>
      <c r="BS621" s="1" t="s">
        <v>523</v>
      </c>
      <c r="BT621" s="1" t="s">
        <v>523</v>
      </c>
      <c r="BU621" s="2">
        <v>2339.853585964257</v>
      </c>
      <c r="BV621" s="2">
        <v>4931.0415771332046</v>
      </c>
      <c r="BW621" s="2">
        <v>275973.12</v>
      </c>
      <c r="BX621" s="2">
        <v>2339.853585964257</v>
      </c>
      <c r="BY621" s="2">
        <v>2339.853585964257</v>
      </c>
      <c r="BZ621" s="2">
        <v>2339.853585964257</v>
      </c>
      <c r="CA621" s="2">
        <v>4931.0415771332046</v>
      </c>
      <c r="CB621" s="2">
        <v>275973.12</v>
      </c>
      <c r="CC621" s="2">
        <v>2339.853585964257</v>
      </c>
      <c r="CD621" s="2">
        <v>2339.853585964257</v>
      </c>
      <c r="CE621" s="1">
        <f t="shared" si="9"/>
        <v>6.7828448972545065E-3</v>
      </c>
    </row>
    <row r="622" spans="1:83" ht="13.5" customHeight="1">
      <c r="A622" s="3" t="s">
        <v>1404</v>
      </c>
      <c r="B622" t="s">
        <v>1446</v>
      </c>
      <c r="C622" s="9" t="s">
        <v>2231</v>
      </c>
      <c r="D622" s="3" t="s">
        <v>523</v>
      </c>
      <c r="E622" s="3" t="s">
        <v>1408</v>
      </c>
      <c r="F622" s="3" t="s">
        <v>1446</v>
      </c>
      <c r="G622" s="3" t="s">
        <v>128</v>
      </c>
      <c r="H622" s="3" t="s">
        <v>89</v>
      </c>
      <c r="I622" s="3" t="s">
        <v>1406</v>
      </c>
      <c r="J622" s="3" t="s">
        <v>523</v>
      </c>
      <c r="K622" s="3" t="s">
        <v>92</v>
      </c>
      <c r="L622" s="3" t="s">
        <v>116</v>
      </c>
      <c r="M622" s="3" t="s">
        <v>94</v>
      </c>
      <c r="N622" s="2">
        <v>631749.19999999995</v>
      </c>
      <c r="O622" s="2">
        <v>0</v>
      </c>
      <c r="P622" s="10">
        <v>1</v>
      </c>
      <c r="Q622" s="2">
        <v>631749.19999999995</v>
      </c>
      <c r="R622" s="2">
        <v>0</v>
      </c>
      <c r="S622" s="3" t="s">
        <v>94</v>
      </c>
      <c r="T622" s="2">
        <v>631749.19999999995</v>
      </c>
      <c r="U622" s="2">
        <v>631749.19999999995</v>
      </c>
      <c r="V622" s="2">
        <v>0</v>
      </c>
      <c r="W622" s="11">
        <v>1</v>
      </c>
      <c r="X622" s="2">
        <v>631749.19999999995</v>
      </c>
      <c r="Y622" s="2">
        <v>631749.19999999995</v>
      </c>
      <c r="Z622" s="2">
        <v>0</v>
      </c>
      <c r="AA622" s="12">
        <v>0</v>
      </c>
      <c r="AB622" s="13">
        <v>45044</v>
      </c>
      <c r="AC622" s="13">
        <v>44500</v>
      </c>
      <c r="AD622" s="2">
        <v>2</v>
      </c>
      <c r="AE622" s="2">
        <v>4</v>
      </c>
      <c r="AF622" s="3" t="s">
        <v>95</v>
      </c>
      <c r="AG622" s="2">
        <v>0</v>
      </c>
      <c r="AH622" s="3" t="s">
        <v>95</v>
      </c>
      <c r="AI622" s="3" t="s">
        <v>95</v>
      </c>
      <c r="AJ622" s="2">
        <v>1</v>
      </c>
      <c r="AK622" s="2">
        <v>4285.0568375646162</v>
      </c>
      <c r="AL622" s="2">
        <v>0</v>
      </c>
      <c r="AM622" s="2">
        <v>0</v>
      </c>
      <c r="AN622" s="2">
        <v>4285.0568375646162</v>
      </c>
      <c r="AO622" s="2">
        <v>9030.3912830949321</v>
      </c>
      <c r="AP622" s="2">
        <v>0</v>
      </c>
      <c r="AQ622" s="2">
        <v>0</v>
      </c>
      <c r="AR622" s="2">
        <v>9030.3912830949321</v>
      </c>
      <c r="AS622" s="2">
        <v>505399.35999999993</v>
      </c>
      <c r="AT622" s="2">
        <v>0</v>
      </c>
      <c r="AU622" s="2">
        <v>0</v>
      </c>
      <c r="AV622" s="2">
        <v>505399.35999999993</v>
      </c>
      <c r="AW622" s="2">
        <v>4285.0568375646162</v>
      </c>
      <c r="AX622" s="2">
        <v>0</v>
      </c>
      <c r="AY622" s="2">
        <v>0</v>
      </c>
      <c r="AZ622" s="2">
        <v>4285.0568375646162</v>
      </c>
      <c r="BA622" s="2">
        <v>21807.08275205009</v>
      </c>
      <c r="BB622" s="2">
        <v>0</v>
      </c>
      <c r="BC622" s="2">
        <v>0</v>
      </c>
      <c r="BD622" s="2">
        <v>21807.08275205009</v>
      </c>
      <c r="BE622" s="2">
        <v>45956.564278798418</v>
      </c>
      <c r="BF622" s="2">
        <v>0</v>
      </c>
      <c r="BG622" s="2">
        <v>0</v>
      </c>
      <c r="BH622" s="2">
        <v>45956.564278798418</v>
      </c>
      <c r="BI622" s="2">
        <v>2572027.8829759997</v>
      </c>
      <c r="BJ622" s="2">
        <v>0</v>
      </c>
      <c r="BK622" s="2">
        <v>0</v>
      </c>
      <c r="BL622" s="2">
        <v>2572027.8829759997</v>
      </c>
      <c r="BM622" s="2">
        <v>21807.08275205009</v>
      </c>
      <c r="BN622" s="2">
        <v>0</v>
      </c>
      <c r="BO622" s="2">
        <v>0</v>
      </c>
      <c r="BP622" s="2">
        <v>21807.08275205009</v>
      </c>
      <c r="BQ622" s="2" t="s">
        <v>96</v>
      </c>
      <c r="BR622" s="1" t="s">
        <v>523</v>
      </c>
      <c r="BS622" s="1" t="s">
        <v>523</v>
      </c>
      <c r="BT622" s="1" t="s">
        <v>523</v>
      </c>
      <c r="BU622" s="2">
        <v>4285.0568375646162</v>
      </c>
      <c r="BV622" s="2">
        <v>9030.3912830949321</v>
      </c>
      <c r="BW622" s="2">
        <v>505399.35999999993</v>
      </c>
      <c r="BX622" s="2">
        <v>4285.0568375646162</v>
      </c>
      <c r="BY622" s="2">
        <v>4285.0568375646162</v>
      </c>
      <c r="BZ622" s="2">
        <v>4285.0568375646162</v>
      </c>
      <c r="CA622" s="2">
        <v>9030.3912830949321</v>
      </c>
      <c r="CB622" s="2">
        <v>505399.35999999993</v>
      </c>
      <c r="CC622" s="2">
        <v>4285.0568375646162</v>
      </c>
      <c r="CD622" s="2">
        <v>4285.0568375646162</v>
      </c>
      <c r="CE622" s="1">
        <f t="shared" si="9"/>
        <v>6.7828448972545065E-3</v>
      </c>
    </row>
    <row r="623" spans="1:83" ht="13.5" customHeight="1">
      <c r="A623" s="3" t="s">
        <v>1404</v>
      </c>
      <c r="B623" t="s">
        <v>1447</v>
      </c>
      <c r="C623" s="9" t="s">
        <v>2232</v>
      </c>
      <c r="D623" s="3" t="s">
        <v>523</v>
      </c>
      <c r="E623" s="3" t="s">
        <v>1408</v>
      </c>
      <c r="F623" s="3" t="s">
        <v>1447</v>
      </c>
      <c r="G623" s="3" t="s">
        <v>128</v>
      </c>
      <c r="H623" s="3" t="s">
        <v>89</v>
      </c>
      <c r="I623" s="3" t="s">
        <v>1406</v>
      </c>
      <c r="J623" s="3" t="s">
        <v>523</v>
      </c>
      <c r="K623" s="3" t="s">
        <v>92</v>
      </c>
      <c r="L623" s="3" t="s">
        <v>116</v>
      </c>
      <c r="M623" s="3" t="s">
        <v>94</v>
      </c>
      <c r="N623" s="2">
        <v>686927.34</v>
      </c>
      <c r="O623" s="2">
        <v>0</v>
      </c>
      <c r="P623" s="10">
        <v>1</v>
      </c>
      <c r="Q623" s="2">
        <v>686927.34</v>
      </c>
      <c r="R623" s="2">
        <v>0</v>
      </c>
      <c r="S623" s="3" t="s">
        <v>94</v>
      </c>
      <c r="T623" s="2">
        <v>686927.34</v>
      </c>
      <c r="U623" s="2">
        <v>686927.34</v>
      </c>
      <c r="V623" s="2">
        <v>0</v>
      </c>
      <c r="W623" s="11">
        <v>1</v>
      </c>
      <c r="X623" s="2">
        <v>686927.34</v>
      </c>
      <c r="Y623" s="2">
        <v>686927.34</v>
      </c>
      <c r="Z623" s="2">
        <v>0</v>
      </c>
      <c r="AA623" s="12">
        <v>0</v>
      </c>
      <c r="AB623" s="13">
        <v>45045</v>
      </c>
      <c r="AC623" s="13">
        <v>44500</v>
      </c>
      <c r="AD623" s="2">
        <v>2</v>
      </c>
      <c r="AE623" s="2">
        <v>4</v>
      </c>
      <c r="AF623" s="3" t="s">
        <v>95</v>
      </c>
      <c r="AG623" s="2">
        <v>0</v>
      </c>
      <c r="AH623" s="3" t="s">
        <v>95</v>
      </c>
      <c r="AI623" s="3" t="s">
        <v>95</v>
      </c>
      <c r="AJ623" s="2">
        <v>1</v>
      </c>
      <c r="AK623" s="2">
        <v>4659.3216029036121</v>
      </c>
      <c r="AL623" s="2">
        <v>0</v>
      </c>
      <c r="AM623" s="2">
        <v>0</v>
      </c>
      <c r="AN623" s="2">
        <v>4659.3216029036121</v>
      </c>
      <c r="AO623" s="2">
        <v>9819.1223087509879</v>
      </c>
      <c r="AP623" s="2">
        <v>0</v>
      </c>
      <c r="AQ623" s="2">
        <v>0</v>
      </c>
      <c r="AR623" s="2">
        <v>9819.1223087509879</v>
      </c>
      <c r="AS623" s="2">
        <v>549541.87199999997</v>
      </c>
      <c r="AT623" s="2">
        <v>0</v>
      </c>
      <c r="AU623" s="2">
        <v>0</v>
      </c>
      <c r="AV623" s="2">
        <v>549541.87199999997</v>
      </c>
      <c r="AW623" s="2">
        <v>4659.3216029036121</v>
      </c>
      <c r="AX623" s="2">
        <v>0</v>
      </c>
      <c r="AY623" s="2">
        <v>0</v>
      </c>
      <c r="AZ623" s="2">
        <v>4659.3216029036121</v>
      </c>
      <c r="BA623" s="2">
        <v>23711.753569336772</v>
      </c>
      <c r="BB623" s="2">
        <v>0</v>
      </c>
      <c r="BC623" s="2">
        <v>0</v>
      </c>
      <c r="BD623" s="2">
        <v>23711.753569336772</v>
      </c>
      <c r="BE623" s="2">
        <v>49970.495341464652</v>
      </c>
      <c r="BF623" s="2">
        <v>0</v>
      </c>
      <c r="BG623" s="2">
        <v>0</v>
      </c>
      <c r="BH623" s="2">
        <v>49970.495341464652</v>
      </c>
      <c r="BI623" s="2">
        <v>2796673.5407952</v>
      </c>
      <c r="BJ623" s="2">
        <v>0</v>
      </c>
      <c r="BK623" s="2">
        <v>0</v>
      </c>
      <c r="BL623" s="2">
        <v>2796673.5407952</v>
      </c>
      <c r="BM623" s="2">
        <v>23711.753569336772</v>
      </c>
      <c r="BN623" s="2">
        <v>0</v>
      </c>
      <c r="BO623" s="2">
        <v>0</v>
      </c>
      <c r="BP623" s="2">
        <v>23711.753569336772</v>
      </c>
      <c r="BQ623" s="2" t="s">
        <v>96</v>
      </c>
      <c r="BR623" s="1" t="s">
        <v>523</v>
      </c>
      <c r="BS623" s="1" t="s">
        <v>523</v>
      </c>
      <c r="BT623" s="1" t="s">
        <v>523</v>
      </c>
      <c r="BU623" s="2">
        <v>4659.3216029036121</v>
      </c>
      <c r="BV623" s="2">
        <v>9819.1223087509879</v>
      </c>
      <c r="BW623" s="2">
        <v>549541.87199999997</v>
      </c>
      <c r="BX623" s="2">
        <v>4659.3216029036121</v>
      </c>
      <c r="BY623" s="2">
        <v>4659.3216029036121</v>
      </c>
      <c r="BZ623" s="2">
        <v>4659.3216029036121</v>
      </c>
      <c r="CA623" s="2">
        <v>9819.1223087509879</v>
      </c>
      <c r="CB623" s="2">
        <v>549541.87199999997</v>
      </c>
      <c r="CC623" s="2">
        <v>4659.3216029036121</v>
      </c>
      <c r="CD623" s="2">
        <v>4659.3216029036121</v>
      </c>
      <c r="CE623" s="1">
        <f t="shared" si="9"/>
        <v>6.7828448972545074E-3</v>
      </c>
    </row>
    <row r="624" spans="1:83" ht="13.5" customHeight="1">
      <c r="A624" s="3" t="s">
        <v>1404</v>
      </c>
      <c r="B624" t="s">
        <v>1448</v>
      </c>
      <c r="C624" s="9" t="s">
        <v>2233</v>
      </c>
      <c r="D624" s="3" t="s">
        <v>523</v>
      </c>
      <c r="E624" s="3" t="s">
        <v>1408</v>
      </c>
      <c r="F624" s="3" t="s">
        <v>1448</v>
      </c>
      <c r="G624" s="3" t="s">
        <v>128</v>
      </c>
      <c r="H624" s="3" t="s">
        <v>89</v>
      </c>
      <c r="I624" s="3" t="s">
        <v>1406</v>
      </c>
      <c r="J624" s="3" t="s">
        <v>523</v>
      </c>
      <c r="K624" s="3" t="s">
        <v>92</v>
      </c>
      <c r="L624" s="3" t="s">
        <v>116</v>
      </c>
      <c r="M624" s="3" t="s">
        <v>94</v>
      </c>
      <c r="N624" s="2">
        <v>45344.33</v>
      </c>
      <c r="O624" s="2">
        <v>0</v>
      </c>
      <c r="P624" s="10">
        <v>1</v>
      </c>
      <c r="Q624" s="2">
        <v>45344.33</v>
      </c>
      <c r="R624" s="2">
        <v>0</v>
      </c>
      <c r="S624" s="3" t="s">
        <v>94</v>
      </c>
      <c r="T624" s="2">
        <v>45344.33</v>
      </c>
      <c r="U624" s="2">
        <v>45344.33</v>
      </c>
      <c r="V624" s="2">
        <v>0</v>
      </c>
      <c r="W624" s="11">
        <v>1</v>
      </c>
      <c r="X624" s="2">
        <v>45344.33</v>
      </c>
      <c r="Y624" s="2">
        <v>45344.33</v>
      </c>
      <c r="Z624" s="2">
        <v>0</v>
      </c>
      <c r="AA624" s="12">
        <v>0</v>
      </c>
      <c r="AB624" s="13">
        <v>45029</v>
      </c>
      <c r="AC624" s="13">
        <v>44500</v>
      </c>
      <c r="AD624" s="2">
        <v>2</v>
      </c>
      <c r="AE624" s="2">
        <v>4</v>
      </c>
      <c r="AF624" s="3" t="s">
        <v>95</v>
      </c>
      <c r="AG624" s="2">
        <v>0</v>
      </c>
      <c r="AH624" s="3" t="s">
        <v>95</v>
      </c>
      <c r="AI624" s="3" t="s">
        <v>95</v>
      </c>
      <c r="AJ624" s="2">
        <v>1</v>
      </c>
      <c r="AK624" s="2">
        <v>307.5635573599244</v>
      </c>
      <c r="AL624" s="2">
        <v>0</v>
      </c>
      <c r="AM624" s="2">
        <v>0</v>
      </c>
      <c r="AN624" s="2">
        <v>307.5635573599244</v>
      </c>
      <c r="AO624" s="2">
        <v>648.16392702955545</v>
      </c>
      <c r="AP624" s="2">
        <v>0</v>
      </c>
      <c r="AQ624" s="2">
        <v>0</v>
      </c>
      <c r="AR624" s="2">
        <v>648.16392702955545</v>
      </c>
      <c r="AS624" s="2">
        <v>36275.464000000007</v>
      </c>
      <c r="AT624" s="2">
        <v>0</v>
      </c>
      <c r="AU624" s="2">
        <v>0</v>
      </c>
      <c r="AV624" s="2">
        <v>36275.464000000007</v>
      </c>
      <c r="AW624" s="2">
        <v>307.5635573599244</v>
      </c>
      <c r="AX624" s="2">
        <v>0</v>
      </c>
      <c r="AY624" s="2">
        <v>0</v>
      </c>
      <c r="AZ624" s="2">
        <v>307.5635573599244</v>
      </c>
      <c r="BA624" s="2">
        <v>1565.2216997603914</v>
      </c>
      <c r="BB624" s="2">
        <v>0</v>
      </c>
      <c r="BC624" s="2">
        <v>0</v>
      </c>
      <c r="BD624" s="2">
        <v>1565.2216997603914</v>
      </c>
      <c r="BE624" s="2">
        <v>3298.5710410461106</v>
      </c>
      <c r="BF624" s="2">
        <v>0</v>
      </c>
      <c r="BG624" s="2">
        <v>0</v>
      </c>
      <c r="BH624" s="2">
        <v>3298.5710410461106</v>
      </c>
      <c r="BI624" s="2">
        <v>184609.46384240003</v>
      </c>
      <c r="BJ624" s="2">
        <v>0</v>
      </c>
      <c r="BK624" s="2">
        <v>0</v>
      </c>
      <c r="BL624" s="2">
        <v>184609.46384240003</v>
      </c>
      <c r="BM624" s="2">
        <v>1565.2216997603914</v>
      </c>
      <c r="BN624" s="2">
        <v>0</v>
      </c>
      <c r="BO624" s="2">
        <v>0</v>
      </c>
      <c r="BP624" s="2">
        <v>1565.2216997603914</v>
      </c>
      <c r="BQ624" s="2" t="s">
        <v>96</v>
      </c>
      <c r="BR624" s="1" t="s">
        <v>523</v>
      </c>
      <c r="BS624" s="1" t="s">
        <v>523</v>
      </c>
      <c r="BT624" s="1" t="s">
        <v>523</v>
      </c>
      <c r="BU624" s="2">
        <v>307.5635573599244</v>
      </c>
      <c r="BV624" s="2">
        <v>648.16392702955545</v>
      </c>
      <c r="BW624" s="2">
        <v>36275.464000000007</v>
      </c>
      <c r="BX624" s="2">
        <v>307.5635573599244</v>
      </c>
      <c r="BY624" s="2">
        <v>307.5635573599244</v>
      </c>
      <c r="BZ624" s="2">
        <v>307.5635573599244</v>
      </c>
      <c r="CA624" s="2">
        <v>648.16392702955545</v>
      </c>
      <c r="CB624" s="2">
        <v>36275.464000000007</v>
      </c>
      <c r="CC624" s="2">
        <v>307.5635573599244</v>
      </c>
      <c r="CD624" s="2">
        <v>307.5635573599244</v>
      </c>
      <c r="CE624" s="1">
        <f t="shared" si="9"/>
        <v>6.7828448972545056E-3</v>
      </c>
    </row>
    <row r="625" spans="1:83" ht="13.5" customHeight="1">
      <c r="A625" s="3" t="s">
        <v>1404</v>
      </c>
      <c r="B625" t="s">
        <v>1449</v>
      </c>
      <c r="C625" s="9" t="s">
        <v>2234</v>
      </c>
      <c r="D625" s="3" t="s">
        <v>523</v>
      </c>
      <c r="E625" s="3" t="s">
        <v>1408</v>
      </c>
      <c r="F625" s="3" t="s">
        <v>1449</v>
      </c>
      <c r="G625" s="3" t="s">
        <v>128</v>
      </c>
      <c r="H625" s="3" t="s">
        <v>89</v>
      </c>
      <c r="I625" s="3" t="s">
        <v>1406</v>
      </c>
      <c r="J625" s="3" t="s">
        <v>523</v>
      </c>
      <c r="K625" s="3" t="s">
        <v>92</v>
      </c>
      <c r="L625" s="3" t="s">
        <v>116</v>
      </c>
      <c r="M625" s="3" t="s">
        <v>94</v>
      </c>
      <c r="N625" s="2">
        <v>23967.06</v>
      </c>
      <c r="O625" s="2">
        <v>0</v>
      </c>
      <c r="P625" s="10">
        <v>1</v>
      </c>
      <c r="Q625" s="2">
        <v>23967.06</v>
      </c>
      <c r="R625" s="2">
        <v>0</v>
      </c>
      <c r="S625" s="3" t="s">
        <v>94</v>
      </c>
      <c r="T625" s="2">
        <v>23967.06</v>
      </c>
      <c r="U625" s="2">
        <v>23967.06</v>
      </c>
      <c r="V625" s="2">
        <v>0</v>
      </c>
      <c r="W625" s="11">
        <v>1</v>
      </c>
      <c r="X625" s="2">
        <v>23967.06</v>
      </c>
      <c r="Y625" s="2">
        <v>23967.06</v>
      </c>
      <c r="Z625" s="2">
        <v>0</v>
      </c>
      <c r="AA625" s="12">
        <v>0</v>
      </c>
      <c r="AB625" s="13">
        <v>44959</v>
      </c>
      <c r="AC625" s="13">
        <v>44500</v>
      </c>
      <c r="AD625" s="2">
        <v>2</v>
      </c>
      <c r="AE625" s="2">
        <v>4</v>
      </c>
      <c r="AF625" s="3" t="s">
        <v>95</v>
      </c>
      <c r="AG625" s="2">
        <v>0</v>
      </c>
      <c r="AH625" s="3" t="s">
        <v>95</v>
      </c>
      <c r="AI625" s="3" t="s">
        <v>95</v>
      </c>
      <c r="AJ625" s="2">
        <v>1</v>
      </c>
      <c r="AK625" s="2">
        <v>162.56485062319257</v>
      </c>
      <c r="AL625" s="2">
        <v>0</v>
      </c>
      <c r="AM625" s="2">
        <v>0</v>
      </c>
      <c r="AN625" s="2">
        <v>162.56485062319257</v>
      </c>
      <c r="AO625" s="2">
        <v>342.59153744146136</v>
      </c>
      <c r="AP625" s="2">
        <v>0</v>
      </c>
      <c r="AQ625" s="2">
        <v>0</v>
      </c>
      <c r="AR625" s="2">
        <v>342.59153744146136</v>
      </c>
      <c r="AS625" s="2">
        <v>19173.648000000001</v>
      </c>
      <c r="AT625" s="2">
        <v>0</v>
      </c>
      <c r="AU625" s="2">
        <v>0</v>
      </c>
      <c r="AV625" s="2">
        <v>19173.648000000001</v>
      </c>
      <c r="AW625" s="2">
        <v>162.56485062319257</v>
      </c>
      <c r="AX625" s="2">
        <v>0</v>
      </c>
      <c r="AY625" s="2">
        <v>0</v>
      </c>
      <c r="AZ625" s="2">
        <v>162.56485062319257</v>
      </c>
      <c r="BA625" s="2">
        <v>827.30878130648932</v>
      </c>
      <c r="BB625" s="2">
        <v>0</v>
      </c>
      <c r="BC625" s="2">
        <v>0</v>
      </c>
      <c r="BD625" s="2">
        <v>827.30878130648932</v>
      </c>
      <c r="BE625" s="2">
        <v>1743.482593193341</v>
      </c>
      <c r="BF625" s="2">
        <v>0</v>
      </c>
      <c r="BG625" s="2">
        <v>0</v>
      </c>
      <c r="BH625" s="2">
        <v>1743.482593193341</v>
      </c>
      <c r="BI625" s="2">
        <v>97576.612036800012</v>
      </c>
      <c r="BJ625" s="2">
        <v>0</v>
      </c>
      <c r="BK625" s="2">
        <v>0</v>
      </c>
      <c r="BL625" s="2">
        <v>97576.612036800012</v>
      </c>
      <c r="BM625" s="2">
        <v>827.30878130648932</v>
      </c>
      <c r="BN625" s="2">
        <v>0</v>
      </c>
      <c r="BO625" s="2">
        <v>0</v>
      </c>
      <c r="BP625" s="2">
        <v>827.30878130648932</v>
      </c>
      <c r="BQ625" s="2" t="s">
        <v>96</v>
      </c>
      <c r="BR625" s="1" t="s">
        <v>523</v>
      </c>
      <c r="BS625" s="1" t="s">
        <v>523</v>
      </c>
      <c r="BT625" s="1" t="s">
        <v>523</v>
      </c>
      <c r="BU625" s="2">
        <v>162.56485062319257</v>
      </c>
      <c r="BV625" s="2">
        <v>342.59153744146136</v>
      </c>
      <c r="BW625" s="2">
        <v>19173.648000000001</v>
      </c>
      <c r="BX625" s="2">
        <v>162.56485062319257</v>
      </c>
      <c r="BY625" s="2">
        <v>162.56485062319257</v>
      </c>
      <c r="BZ625" s="2">
        <v>162.56485062319257</v>
      </c>
      <c r="CA625" s="2">
        <v>342.59153744146136</v>
      </c>
      <c r="CB625" s="2">
        <v>19173.648000000001</v>
      </c>
      <c r="CC625" s="2">
        <v>162.56485062319257</v>
      </c>
      <c r="CD625" s="2">
        <v>162.56485062319257</v>
      </c>
      <c r="CE625" s="1">
        <f t="shared" si="9"/>
        <v>6.7828448972545047E-3</v>
      </c>
    </row>
    <row r="626" spans="1:83" ht="13.5" customHeight="1">
      <c r="A626" s="3" t="s">
        <v>1404</v>
      </c>
      <c r="B626" t="s">
        <v>1450</v>
      </c>
      <c r="C626" s="9" t="s">
        <v>2235</v>
      </c>
      <c r="D626" s="3" t="s">
        <v>523</v>
      </c>
      <c r="E626" s="3" t="s">
        <v>1408</v>
      </c>
      <c r="F626" s="3" t="s">
        <v>1450</v>
      </c>
      <c r="G626" s="3" t="s">
        <v>128</v>
      </c>
      <c r="H626" s="3" t="s">
        <v>89</v>
      </c>
      <c r="I626" s="3" t="s">
        <v>1406</v>
      </c>
      <c r="J626" s="3" t="s">
        <v>523</v>
      </c>
      <c r="K626" s="3" t="s">
        <v>92</v>
      </c>
      <c r="L626" s="3" t="s">
        <v>116</v>
      </c>
      <c r="M626" s="3" t="s">
        <v>94</v>
      </c>
      <c r="N626" s="2">
        <v>10008.94</v>
      </c>
      <c r="O626" s="2">
        <v>0</v>
      </c>
      <c r="P626" s="10">
        <v>1</v>
      </c>
      <c r="Q626" s="2">
        <v>10008.94</v>
      </c>
      <c r="R626" s="2">
        <v>0</v>
      </c>
      <c r="S626" s="3" t="s">
        <v>94</v>
      </c>
      <c r="T626" s="2">
        <v>10008.94</v>
      </c>
      <c r="U626" s="2">
        <v>10008.94</v>
      </c>
      <c r="V626" s="2">
        <v>0</v>
      </c>
      <c r="W626" s="11">
        <v>1</v>
      </c>
      <c r="X626" s="2">
        <v>10008.94</v>
      </c>
      <c r="Y626" s="2">
        <v>10008.94</v>
      </c>
      <c r="Z626" s="2">
        <v>0</v>
      </c>
      <c r="AA626" s="12">
        <v>0</v>
      </c>
      <c r="AB626" s="13">
        <v>45018</v>
      </c>
      <c r="AC626" s="13">
        <v>44500</v>
      </c>
      <c r="AD626" s="2">
        <v>2</v>
      </c>
      <c r="AE626" s="2">
        <v>4</v>
      </c>
      <c r="AF626" s="3" t="s">
        <v>95</v>
      </c>
      <c r="AG626" s="2">
        <v>0</v>
      </c>
      <c r="AH626" s="3" t="s">
        <v>95</v>
      </c>
      <c r="AI626" s="3" t="s">
        <v>95</v>
      </c>
      <c r="AJ626" s="2">
        <v>1</v>
      </c>
      <c r="AK626" s="2">
        <v>67.88908760592652</v>
      </c>
      <c r="AL626" s="2">
        <v>0</v>
      </c>
      <c r="AM626" s="2">
        <v>0</v>
      </c>
      <c r="AN626" s="2">
        <v>67.88908760592652</v>
      </c>
      <c r="AO626" s="2">
        <v>143.07045347903914</v>
      </c>
      <c r="AP626" s="2">
        <v>0</v>
      </c>
      <c r="AQ626" s="2">
        <v>0</v>
      </c>
      <c r="AR626" s="2">
        <v>143.07045347903914</v>
      </c>
      <c r="AS626" s="2">
        <v>8007.152</v>
      </c>
      <c r="AT626" s="2">
        <v>0</v>
      </c>
      <c r="AU626" s="2">
        <v>0</v>
      </c>
      <c r="AV626" s="2">
        <v>8007.152</v>
      </c>
      <c r="AW626" s="2">
        <v>67.88908760592652</v>
      </c>
      <c r="AX626" s="2">
        <v>0</v>
      </c>
      <c r="AY626" s="2">
        <v>0</v>
      </c>
      <c r="AZ626" s="2">
        <v>67.88908760592652</v>
      </c>
      <c r="BA626" s="2">
        <v>345.49435573532065</v>
      </c>
      <c r="BB626" s="2">
        <v>0</v>
      </c>
      <c r="BC626" s="2">
        <v>0</v>
      </c>
      <c r="BD626" s="2">
        <v>345.49435573532065</v>
      </c>
      <c r="BE626" s="2">
        <v>728.09984480017818</v>
      </c>
      <c r="BF626" s="2">
        <v>0</v>
      </c>
      <c r="BG626" s="2">
        <v>0</v>
      </c>
      <c r="BH626" s="2">
        <v>728.09984480017818</v>
      </c>
      <c r="BI626" s="2">
        <v>40749.197243200004</v>
      </c>
      <c r="BJ626" s="2">
        <v>0</v>
      </c>
      <c r="BK626" s="2">
        <v>0</v>
      </c>
      <c r="BL626" s="2">
        <v>40749.197243200004</v>
      </c>
      <c r="BM626" s="2">
        <v>345.49435573532065</v>
      </c>
      <c r="BN626" s="2">
        <v>0</v>
      </c>
      <c r="BO626" s="2">
        <v>0</v>
      </c>
      <c r="BP626" s="2">
        <v>345.49435573532065</v>
      </c>
      <c r="BQ626" s="2" t="s">
        <v>96</v>
      </c>
      <c r="BR626" s="1" t="s">
        <v>523</v>
      </c>
      <c r="BS626" s="1" t="s">
        <v>523</v>
      </c>
      <c r="BT626" s="1" t="s">
        <v>523</v>
      </c>
      <c r="BU626" s="2">
        <v>67.88908760592652</v>
      </c>
      <c r="BV626" s="2">
        <v>143.07045347903914</v>
      </c>
      <c r="BW626" s="2">
        <v>8007.152</v>
      </c>
      <c r="BX626" s="2">
        <v>67.88908760592652</v>
      </c>
      <c r="BY626" s="2">
        <v>67.88908760592652</v>
      </c>
      <c r="BZ626" s="2">
        <v>67.88908760592652</v>
      </c>
      <c r="CA626" s="2">
        <v>143.07045347903914</v>
      </c>
      <c r="CB626" s="2">
        <v>8007.152</v>
      </c>
      <c r="CC626" s="2">
        <v>67.88908760592652</v>
      </c>
      <c r="CD626" s="2">
        <v>67.88908760592652</v>
      </c>
      <c r="CE626" s="1">
        <f t="shared" si="9"/>
        <v>6.7828448972545065E-3</v>
      </c>
    </row>
    <row r="627" spans="1:83" ht="13.5" customHeight="1">
      <c r="A627" s="3" t="s">
        <v>1404</v>
      </c>
      <c r="B627" t="s">
        <v>1451</v>
      </c>
      <c r="C627" s="9" t="s">
        <v>2236</v>
      </c>
      <c r="D627" s="3" t="s">
        <v>523</v>
      </c>
      <c r="E627" s="3" t="s">
        <v>1408</v>
      </c>
      <c r="F627" s="3" t="s">
        <v>1451</v>
      </c>
      <c r="G627" s="3" t="s">
        <v>128</v>
      </c>
      <c r="H627" s="3" t="s">
        <v>89</v>
      </c>
      <c r="I627" s="3" t="s">
        <v>1406</v>
      </c>
      <c r="J627" s="3" t="s">
        <v>523</v>
      </c>
      <c r="K627" s="3" t="s">
        <v>92</v>
      </c>
      <c r="L627" s="3" t="s">
        <v>116</v>
      </c>
      <c r="M627" s="3" t="s">
        <v>94</v>
      </c>
      <c r="N627" s="2">
        <v>704929.95</v>
      </c>
      <c r="O627" s="2">
        <v>0</v>
      </c>
      <c r="P627" s="10">
        <v>1</v>
      </c>
      <c r="Q627" s="2">
        <v>704929.95</v>
      </c>
      <c r="R627" s="2">
        <v>0</v>
      </c>
      <c r="S627" s="3" t="s">
        <v>94</v>
      </c>
      <c r="T627" s="2">
        <v>704929.95</v>
      </c>
      <c r="U627" s="2">
        <v>704929.95</v>
      </c>
      <c r="V627" s="2">
        <v>0</v>
      </c>
      <c r="W627" s="11">
        <v>1</v>
      </c>
      <c r="X627" s="2">
        <v>704929.95</v>
      </c>
      <c r="Y627" s="2">
        <v>704929.95</v>
      </c>
      <c r="Z627" s="2">
        <v>0</v>
      </c>
      <c r="AA627" s="12">
        <v>0</v>
      </c>
      <c r="AB627" s="13">
        <v>45012</v>
      </c>
      <c r="AC627" s="13">
        <v>44500</v>
      </c>
      <c r="AD627" s="2">
        <v>2</v>
      </c>
      <c r="AE627" s="2">
        <v>4</v>
      </c>
      <c r="AF627" s="3" t="s">
        <v>95</v>
      </c>
      <c r="AG627" s="2">
        <v>0</v>
      </c>
      <c r="AH627" s="3" t="s">
        <v>95</v>
      </c>
      <c r="AI627" s="3" t="s">
        <v>95</v>
      </c>
      <c r="AJ627" s="2">
        <v>1</v>
      </c>
      <c r="AK627" s="2">
        <v>4781.4305142793746</v>
      </c>
      <c r="AL627" s="2">
        <v>0</v>
      </c>
      <c r="AM627" s="2">
        <v>0</v>
      </c>
      <c r="AN627" s="2">
        <v>4781.4305142793746</v>
      </c>
      <c r="AO627" s="2">
        <v>10076.456409715354</v>
      </c>
      <c r="AP627" s="2">
        <v>0</v>
      </c>
      <c r="AQ627" s="2">
        <v>0</v>
      </c>
      <c r="AR627" s="2">
        <v>10076.456409715354</v>
      </c>
      <c r="AS627" s="2">
        <v>563943.96</v>
      </c>
      <c r="AT627" s="2">
        <v>0</v>
      </c>
      <c r="AU627" s="2">
        <v>0</v>
      </c>
      <c r="AV627" s="2">
        <v>563943.96</v>
      </c>
      <c r="AW627" s="2">
        <v>4781.4305142793746</v>
      </c>
      <c r="AX627" s="2">
        <v>0</v>
      </c>
      <c r="AY627" s="2">
        <v>0</v>
      </c>
      <c r="AZ627" s="2">
        <v>4781.4305142793746</v>
      </c>
      <c r="BA627" s="2">
        <v>24333.178030219166</v>
      </c>
      <c r="BB627" s="2">
        <v>0</v>
      </c>
      <c r="BC627" s="2">
        <v>0</v>
      </c>
      <c r="BD627" s="2">
        <v>24333.178030219166</v>
      </c>
      <c r="BE627" s="2">
        <v>51280.094314682414</v>
      </c>
      <c r="BF627" s="2">
        <v>0</v>
      </c>
      <c r="BG627" s="2">
        <v>0</v>
      </c>
      <c r="BH627" s="2">
        <v>51280.094314682414</v>
      </c>
      <c r="BI627" s="2">
        <v>2869967.2068360001</v>
      </c>
      <c r="BJ627" s="2">
        <v>0</v>
      </c>
      <c r="BK627" s="2">
        <v>0</v>
      </c>
      <c r="BL627" s="2">
        <v>2869967.2068360001</v>
      </c>
      <c r="BM627" s="2">
        <v>24333.178030219166</v>
      </c>
      <c r="BN627" s="2">
        <v>0</v>
      </c>
      <c r="BO627" s="2">
        <v>0</v>
      </c>
      <c r="BP627" s="2">
        <v>24333.178030219166</v>
      </c>
      <c r="BQ627" s="2" t="s">
        <v>96</v>
      </c>
      <c r="BR627" s="1" t="s">
        <v>523</v>
      </c>
      <c r="BS627" s="1" t="s">
        <v>523</v>
      </c>
      <c r="BT627" s="1" t="s">
        <v>523</v>
      </c>
      <c r="BU627" s="2">
        <v>4781.4305142793746</v>
      </c>
      <c r="BV627" s="2">
        <v>10076.456409715354</v>
      </c>
      <c r="BW627" s="2">
        <v>563943.96</v>
      </c>
      <c r="BX627" s="2">
        <v>4781.4305142793746</v>
      </c>
      <c r="BY627" s="2">
        <v>4781.4305142793746</v>
      </c>
      <c r="BZ627" s="2">
        <v>4781.4305142793746</v>
      </c>
      <c r="CA627" s="2">
        <v>10076.456409715354</v>
      </c>
      <c r="CB627" s="2">
        <v>563943.96</v>
      </c>
      <c r="CC627" s="2">
        <v>4781.4305142793746</v>
      </c>
      <c r="CD627" s="2">
        <v>4781.4305142793746</v>
      </c>
      <c r="CE627" s="1">
        <f t="shared" si="9"/>
        <v>6.7828448972545074E-3</v>
      </c>
    </row>
    <row r="628" spans="1:83" ht="13.5" customHeight="1">
      <c r="A628" s="3" t="s">
        <v>1404</v>
      </c>
      <c r="B628" t="s">
        <v>1452</v>
      </c>
      <c r="C628" s="9" t="s">
        <v>2237</v>
      </c>
      <c r="D628" s="3" t="s">
        <v>523</v>
      </c>
      <c r="E628" s="3" t="s">
        <v>1408</v>
      </c>
      <c r="F628" s="3" t="s">
        <v>1452</v>
      </c>
      <c r="G628" s="3" t="s">
        <v>128</v>
      </c>
      <c r="H628" s="3" t="s">
        <v>89</v>
      </c>
      <c r="I628" s="3" t="s">
        <v>1406</v>
      </c>
      <c r="J628" s="3" t="s">
        <v>523</v>
      </c>
      <c r="K628" s="3" t="s">
        <v>92</v>
      </c>
      <c r="L628" s="3" t="s">
        <v>116</v>
      </c>
      <c r="M628" s="3" t="s">
        <v>94</v>
      </c>
      <c r="N628" s="2">
        <v>96646.76</v>
      </c>
      <c r="O628" s="2">
        <v>0</v>
      </c>
      <c r="P628" s="10">
        <v>1</v>
      </c>
      <c r="Q628" s="2">
        <v>96646.76</v>
      </c>
      <c r="R628" s="2">
        <v>0</v>
      </c>
      <c r="S628" s="3" t="s">
        <v>94</v>
      </c>
      <c r="T628" s="2">
        <v>96646.76</v>
      </c>
      <c r="U628" s="2">
        <v>96646.76</v>
      </c>
      <c r="V628" s="2">
        <v>0</v>
      </c>
      <c r="W628" s="11">
        <v>1</v>
      </c>
      <c r="X628" s="2">
        <v>96646.76</v>
      </c>
      <c r="Y628" s="2">
        <v>96646.76</v>
      </c>
      <c r="Z628" s="2">
        <v>0</v>
      </c>
      <c r="AA628" s="12">
        <v>0</v>
      </c>
      <c r="AB628" s="13">
        <v>45025</v>
      </c>
      <c r="AC628" s="13">
        <v>44500</v>
      </c>
      <c r="AD628" s="2">
        <v>2</v>
      </c>
      <c r="AE628" s="2">
        <v>4</v>
      </c>
      <c r="AF628" s="3" t="s">
        <v>95</v>
      </c>
      <c r="AG628" s="2">
        <v>0</v>
      </c>
      <c r="AH628" s="3" t="s">
        <v>95</v>
      </c>
      <c r="AI628" s="3" t="s">
        <v>95</v>
      </c>
      <c r="AJ628" s="2">
        <v>1</v>
      </c>
      <c r="AK628" s="2">
        <v>655.5399829021809</v>
      </c>
      <c r="AL628" s="2">
        <v>0</v>
      </c>
      <c r="AM628" s="2">
        <v>0</v>
      </c>
      <c r="AN628" s="2">
        <v>655.5399829021809</v>
      </c>
      <c r="AO628" s="2">
        <v>1381.4945219453668</v>
      </c>
      <c r="AP628" s="2">
        <v>0</v>
      </c>
      <c r="AQ628" s="2">
        <v>0</v>
      </c>
      <c r="AR628" s="2">
        <v>1381.4945219453668</v>
      </c>
      <c r="AS628" s="2">
        <v>77317.407999999996</v>
      </c>
      <c r="AT628" s="2">
        <v>0</v>
      </c>
      <c r="AU628" s="2">
        <v>0</v>
      </c>
      <c r="AV628" s="2">
        <v>77317.407999999996</v>
      </c>
      <c r="AW628" s="2">
        <v>655.5399829021809</v>
      </c>
      <c r="AX628" s="2">
        <v>0</v>
      </c>
      <c r="AY628" s="2">
        <v>0</v>
      </c>
      <c r="AZ628" s="2">
        <v>655.5399829021809</v>
      </c>
      <c r="BA628" s="2">
        <v>3336.1085269874889</v>
      </c>
      <c r="BB628" s="2">
        <v>0</v>
      </c>
      <c r="BC628" s="2">
        <v>0</v>
      </c>
      <c r="BD628" s="2">
        <v>3336.1085269874889</v>
      </c>
      <c r="BE628" s="2">
        <v>7030.5637716321662</v>
      </c>
      <c r="BF628" s="2">
        <v>0</v>
      </c>
      <c r="BG628" s="2">
        <v>0</v>
      </c>
      <c r="BH628" s="2">
        <v>7030.5637716321662</v>
      </c>
      <c r="BI628" s="2">
        <v>393476.0210528</v>
      </c>
      <c r="BJ628" s="2">
        <v>0</v>
      </c>
      <c r="BK628" s="2">
        <v>0</v>
      </c>
      <c r="BL628" s="2">
        <v>393476.0210528</v>
      </c>
      <c r="BM628" s="2">
        <v>3336.1085269874889</v>
      </c>
      <c r="BN628" s="2">
        <v>0</v>
      </c>
      <c r="BO628" s="2">
        <v>0</v>
      </c>
      <c r="BP628" s="2">
        <v>3336.1085269874889</v>
      </c>
      <c r="BQ628" s="2" t="s">
        <v>96</v>
      </c>
      <c r="BR628" s="1" t="s">
        <v>523</v>
      </c>
      <c r="BS628" s="1" t="s">
        <v>523</v>
      </c>
      <c r="BT628" s="1" t="s">
        <v>523</v>
      </c>
      <c r="BU628" s="2">
        <v>655.5399829021809</v>
      </c>
      <c r="BV628" s="2">
        <v>1381.4945219453668</v>
      </c>
      <c r="BW628" s="2">
        <v>77317.407999999996</v>
      </c>
      <c r="BX628" s="2">
        <v>655.5399829021809</v>
      </c>
      <c r="BY628" s="2">
        <v>655.5399829021809</v>
      </c>
      <c r="BZ628" s="2">
        <v>655.5399829021809</v>
      </c>
      <c r="CA628" s="2">
        <v>1381.4945219453668</v>
      </c>
      <c r="CB628" s="2">
        <v>77317.407999999996</v>
      </c>
      <c r="CC628" s="2">
        <v>655.5399829021809</v>
      </c>
      <c r="CD628" s="2">
        <v>655.5399829021809</v>
      </c>
      <c r="CE628" s="1">
        <f t="shared" si="9"/>
        <v>6.7828448972545065E-3</v>
      </c>
    </row>
    <row r="629" spans="1:83" ht="13.5" customHeight="1">
      <c r="A629" s="3" t="s">
        <v>1404</v>
      </c>
      <c r="B629" t="s">
        <v>1453</v>
      </c>
      <c r="C629" s="9" t="s">
        <v>2238</v>
      </c>
      <c r="D629" s="3" t="s">
        <v>523</v>
      </c>
      <c r="E629" s="3" t="s">
        <v>1408</v>
      </c>
      <c r="F629" s="3" t="s">
        <v>1453</v>
      </c>
      <c r="G629" s="3" t="s">
        <v>128</v>
      </c>
      <c r="H629" s="3" t="s">
        <v>89</v>
      </c>
      <c r="I629" s="3" t="s">
        <v>1406</v>
      </c>
      <c r="J629" s="3" t="s">
        <v>523</v>
      </c>
      <c r="K629" s="3" t="s">
        <v>92</v>
      </c>
      <c r="L629" s="3" t="s">
        <v>116</v>
      </c>
      <c r="M629" s="3" t="s">
        <v>94</v>
      </c>
      <c r="N629" s="2">
        <v>6363.27</v>
      </c>
      <c r="O629" s="2">
        <v>0</v>
      </c>
      <c r="P629" s="10">
        <v>1</v>
      </c>
      <c r="Q629" s="2">
        <v>6363.27</v>
      </c>
      <c r="R629" s="2">
        <v>0</v>
      </c>
      <c r="S629" s="3" t="s">
        <v>94</v>
      </c>
      <c r="T629" s="2">
        <v>6363.27</v>
      </c>
      <c r="U629" s="2">
        <v>6363.27</v>
      </c>
      <c r="V629" s="2">
        <v>0</v>
      </c>
      <c r="W629" s="11">
        <v>1</v>
      </c>
      <c r="X629" s="2">
        <v>6363.27</v>
      </c>
      <c r="Y629" s="2">
        <v>6363.27</v>
      </c>
      <c r="Z629" s="2">
        <v>0</v>
      </c>
      <c r="AA629" s="12">
        <v>0</v>
      </c>
      <c r="AB629" s="13">
        <v>45029</v>
      </c>
      <c r="AC629" s="13">
        <v>44500</v>
      </c>
      <c r="AD629" s="2">
        <v>2</v>
      </c>
      <c r="AE629" s="2">
        <v>4</v>
      </c>
      <c r="AF629" s="3" t="s">
        <v>95</v>
      </c>
      <c r="AG629" s="2">
        <v>0</v>
      </c>
      <c r="AH629" s="3" t="s">
        <v>95</v>
      </c>
      <c r="AI629" s="3" t="s">
        <v>95</v>
      </c>
      <c r="AJ629" s="2">
        <v>1</v>
      </c>
      <c r="AK629" s="2">
        <v>43.161073449352685</v>
      </c>
      <c r="AL629" s="2">
        <v>0</v>
      </c>
      <c r="AM629" s="2">
        <v>0</v>
      </c>
      <c r="AN629" s="2">
        <v>43.161073449352685</v>
      </c>
      <c r="AO629" s="2">
        <v>90.958275752433877</v>
      </c>
      <c r="AP629" s="2">
        <v>0</v>
      </c>
      <c r="AQ629" s="2">
        <v>0</v>
      </c>
      <c r="AR629" s="2">
        <v>90.958275752433877</v>
      </c>
      <c r="AS629" s="2">
        <v>5090.616</v>
      </c>
      <c r="AT629" s="2">
        <v>0</v>
      </c>
      <c r="AU629" s="2">
        <v>0</v>
      </c>
      <c r="AV629" s="2">
        <v>5090.616</v>
      </c>
      <c r="AW629" s="2">
        <v>43.161073449352685</v>
      </c>
      <c r="AX629" s="2">
        <v>0</v>
      </c>
      <c r="AY629" s="2">
        <v>0</v>
      </c>
      <c r="AZ629" s="2">
        <v>43.161073449352685</v>
      </c>
      <c r="BA629" s="2">
        <v>219.65101889110076</v>
      </c>
      <c r="BB629" s="2">
        <v>0</v>
      </c>
      <c r="BC629" s="2">
        <v>0</v>
      </c>
      <c r="BD629" s="2">
        <v>219.65101889110076</v>
      </c>
      <c r="BE629" s="2">
        <v>462.89576113171125</v>
      </c>
      <c r="BF629" s="2">
        <v>0</v>
      </c>
      <c r="BG629" s="2">
        <v>0</v>
      </c>
      <c r="BH629" s="2">
        <v>462.89576113171125</v>
      </c>
      <c r="BI629" s="2">
        <v>25906.653885600001</v>
      </c>
      <c r="BJ629" s="2">
        <v>0</v>
      </c>
      <c r="BK629" s="2">
        <v>0</v>
      </c>
      <c r="BL629" s="2">
        <v>25906.653885600001</v>
      </c>
      <c r="BM629" s="2">
        <v>219.65101889110076</v>
      </c>
      <c r="BN629" s="2">
        <v>0</v>
      </c>
      <c r="BO629" s="2">
        <v>0</v>
      </c>
      <c r="BP629" s="2">
        <v>219.65101889110076</v>
      </c>
      <c r="BQ629" s="2" t="s">
        <v>96</v>
      </c>
      <c r="BR629" s="1" t="s">
        <v>523</v>
      </c>
      <c r="BS629" s="1" t="s">
        <v>523</v>
      </c>
      <c r="BT629" s="1" t="s">
        <v>523</v>
      </c>
      <c r="BU629" s="2">
        <v>43.161073449352685</v>
      </c>
      <c r="BV629" s="2">
        <v>90.958275752433877</v>
      </c>
      <c r="BW629" s="2">
        <v>5090.616</v>
      </c>
      <c r="BX629" s="2">
        <v>43.161073449352685</v>
      </c>
      <c r="BY629" s="2">
        <v>43.161073449352685</v>
      </c>
      <c r="BZ629" s="2">
        <v>43.161073449352685</v>
      </c>
      <c r="CA629" s="2">
        <v>90.958275752433877</v>
      </c>
      <c r="CB629" s="2">
        <v>5090.616</v>
      </c>
      <c r="CC629" s="2">
        <v>43.161073449352685</v>
      </c>
      <c r="CD629" s="2">
        <v>43.161073449352685</v>
      </c>
      <c r="CE629" s="1">
        <f t="shared" si="9"/>
        <v>6.7828448972545065E-3</v>
      </c>
    </row>
    <row r="630" spans="1:83" ht="13.5" customHeight="1">
      <c r="A630" s="3" t="s">
        <v>1404</v>
      </c>
      <c r="B630" t="s">
        <v>1454</v>
      </c>
      <c r="C630" s="9" t="s">
        <v>2239</v>
      </c>
      <c r="D630" s="3" t="s">
        <v>523</v>
      </c>
      <c r="E630" s="3" t="s">
        <v>1408</v>
      </c>
      <c r="F630" s="3" t="s">
        <v>1454</v>
      </c>
      <c r="G630" s="3" t="s">
        <v>128</v>
      </c>
      <c r="H630" s="3" t="s">
        <v>89</v>
      </c>
      <c r="I630" s="3" t="s">
        <v>1406</v>
      </c>
      <c r="J630" s="3" t="s">
        <v>523</v>
      </c>
      <c r="K630" s="3" t="s">
        <v>92</v>
      </c>
      <c r="L630" s="3" t="s">
        <v>116</v>
      </c>
      <c r="M630" s="3" t="s">
        <v>94</v>
      </c>
      <c r="N630" s="2">
        <v>164833.91</v>
      </c>
      <c r="O630" s="2">
        <v>0</v>
      </c>
      <c r="P630" s="10">
        <v>1</v>
      </c>
      <c r="Q630" s="2">
        <v>164833.91</v>
      </c>
      <c r="R630" s="2">
        <v>0</v>
      </c>
      <c r="S630" s="3" t="s">
        <v>94</v>
      </c>
      <c r="T630" s="2">
        <v>164833.91</v>
      </c>
      <c r="U630" s="2">
        <v>164833.91</v>
      </c>
      <c r="V630" s="2">
        <v>0</v>
      </c>
      <c r="W630" s="11">
        <v>1</v>
      </c>
      <c r="X630" s="2">
        <v>164833.91</v>
      </c>
      <c r="Y630" s="2">
        <v>164833.91</v>
      </c>
      <c r="Z630" s="2">
        <v>0</v>
      </c>
      <c r="AA630" s="12">
        <v>0</v>
      </c>
      <c r="AB630" s="13">
        <v>44864</v>
      </c>
      <c r="AC630" s="13">
        <v>44500</v>
      </c>
      <c r="AD630" s="2">
        <v>1</v>
      </c>
      <c r="AE630" s="2">
        <v>4</v>
      </c>
      <c r="AF630" s="3" t="s">
        <v>95</v>
      </c>
      <c r="AG630" s="2">
        <v>0</v>
      </c>
      <c r="AH630" s="3" t="s">
        <v>95</v>
      </c>
      <c r="AI630" s="3" t="s">
        <v>95</v>
      </c>
      <c r="AJ630" s="2">
        <v>1</v>
      </c>
      <c r="AK630" s="2">
        <v>1118.0428453380086</v>
      </c>
      <c r="AL630" s="2">
        <v>0</v>
      </c>
      <c r="AM630" s="2">
        <v>0</v>
      </c>
      <c r="AN630" s="2">
        <v>1118.0428453380086</v>
      </c>
      <c r="AO630" s="2">
        <v>1118.0428453380086</v>
      </c>
      <c r="AP630" s="2">
        <v>0</v>
      </c>
      <c r="AQ630" s="2">
        <v>0</v>
      </c>
      <c r="AR630" s="2">
        <v>1118.0428453380086</v>
      </c>
      <c r="AS630" s="2">
        <v>131867.128</v>
      </c>
      <c r="AT630" s="2">
        <v>0</v>
      </c>
      <c r="AU630" s="2">
        <v>0</v>
      </c>
      <c r="AV630" s="2">
        <v>131867.128</v>
      </c>
      <c r="AW630" s="2">
        <v>1118.0428453380086</v>
      </c>
      <c r="AX630" s="2">
        <v>0</v>
      </c>
      <c r="AY630" s="2">
        <v>0</v>
      </c>
      <c r="AZ630" s="2">
        <v>1118.0428453380086</v>
      </c>
      <c r="BA630" s="2">
        <v>5689.8318442096597</v>
      </c>
      <c r="BB630" s="2">
        <v>0</v>
      </c>
      <c r="BC630" s="2">
        <v>0</v>
      </c>
      <c r="BD630" s="2">
        <v>5689.8318442096597</v>
      </c>
      <c r="BE630" s="2">
        <v>5689.8318442096597</v>
      </c>
      <c r="BF630" s="2">
        <v>0</v>
      </c>
      <c r="BG630" s="2">
        <v>0</v>
      </c>
      <c r="BH630" s="2">
        <v>5689.8318442096597</v>
      </c>
      <c r="BI630" s="2">
        <v>671085.00110480003</v>
      </c>
      <c r="BJ630" s="2">
        <v>0</v>
      </c>
      <c r="BK630" s="2">
        <v>0</v>
      </c>
      <c r="BL630" s="2">
        <v>671085.00110480003</v>
      </c>
      <c r="BM630" s="2">
        <v>5689.8318442096597</v>
      </c>
      <c r="BN630" s="2">
        <v>0</v>
      </c>
      <c r="BO630" s="2">
        <v>0</v>
      </c>
      <c r="BP630" s="2">
        <v>5689.8318442096597</v>
      </c>
      <c r="BQ630" s="2" t="s">
        <v>96</v>
      </c>
      <c r="BR630" s="1" t="s">
        <v>523</v>
      </c>
      <c r="BS630" s="1" t="s">
        <v>523</v>
      </c>
      <c r="BT630" s="1" t="s">
        <v>523</v>
      </c>
      <c r="BU630" s="2">
        <v>1118.0428453380086</v>
      </c>
      <c r="BV630" s="2">
        <v>1118.0428453380086</v>
      </c>
      <c r="BW630" s="2">
        <v>131867.128</v>
      </c>
      <c r="BX630" s="2">
        <v>1118.0428453380086</v>
      </c>
      <c r="BY630" s="2">
        <v>1118.0428453380086</v>
      </c>
      <c r="BZ630" s="2">
        <v>1118.0428453380086</v>
      </c>
      <c r="CA630" s="2">
        <v>1118.0428453380086</v>
      </c>
      <c r="CB630" s="2">
        <v>131867.128</v>
      </c>
      <c r="CC630" s="2">
        <v>1118.0428453380086</v>
      </c>
      <c r="CD630" s="2">
        <v>1118.0428453380086</v>
      </c>
      <c r="CE630" s="1">
        <f t="shared" si="9"/>
        <v>6.7828448972545065E-3</v>
      </c>
    </row>
    <row r="631" spans="1:83" ht="13.5" customHeight="1">
      <c r="A631" s="3" t="s">
        <v>1404</v>
      </c>
      <c r="B631" t="s">
        <v>1455</v>
      </c>
      <c r="C631" s="9" t="s">
        <v>2240</v>
      </c>
      <c r="D631" s="3" t="s">
        <v>523</v>
      </c>
      <c r="E631" s="3" t="s">
        <v>1408</v>
      </c>
      <c r="F631" s="3" t="s">
        <v>1455</v>
      </c>
      <c r="G631" s="3" t="s">
        <v>128</v>
      </c>
      <c r="H631" s="3" t="s">
        <v>89</v>
      </c>
      <c r="I631" s="3" t="s">
        <v>1406</v>
      </c>
      <c r="J631" s="3" t="s">
        <v>523</v>
      </c>
      <c r="K631" s="3" t="s">
        <v>92</v>
      </c>
      <c r="L631" s="3" t="s">
        <v>116</v>
      </c>
      <c r="M631" s="3" t="s">
        <v>94</v>
      </c>
      <c r="N631" s="2">
        <v>301782.53000000003</v>
      </c>
      <c r="O631" s="2">
        <v>0</v>
      </c>
      <c r="P631" s="10">
        <v>1</v>
      </c>
      <c r="Q631" s="2">
        <v>301782.53000000003</v>
      </c>
      <c r="R631" s="2">
        <v>0</v>
      </c>
      <c r="S631" s="3" t="s">
        <v>94</v>
      </c>
      <c r="T631" s="2">
        <v>301782.53000000003</v>
      </c>
      <c r="U631" s="2">
        <v>301782.53000000003</v>
      </c>
      <c r="V631" s="2">
        <v>0</v>
      </c>
      <c r="W631" s="11">
        <v>1</v>
      </c>
      <c r="X631" s="2">
        <v>301782.53000000003</v>
      </c>
      <c r="Y631" s="2">
        <v>301782.53000000003</v>
      </c>
      <c r="Z631" s="2">
        <v>0</v>
      </c>
      <c r="AA631" s="12">
        <v>0</v>
      </c>
      <c r="AB631" s="13">
        <v>45011</v>
      </c>
      <c r="AC631" s="13">
        <v>44500</v>
      </c>
      <c r="AD631" s="2">
        <v>2</v>
      </c>
      <c r="AE631" s="2">
        <v>4</v>
      </c>
      <c r="AF631" s="3" t="s">
        <v>95</v>
      </c>
      <c r="AG631" s="2">
        <v>0</v>
      </c>
      <c r="AH631" s="3" t="s">
        <v>95</v>
      </c>
      <c r="AI631" s="3" t="s">
        <v>95</v>
      </c>
      <c r="AJ631" s="2">
        <v>1</v>
      </c>
      <c r="AK631" s="2">
        <v>2046.9440936910551</v>
      </c>
      <c r="AL631" s="2">
        <v>0</v>
      </c>
      <c r="AM631" s="2">
        <v>0</v>
      </c>
      <c r="AN631" s="2">
        <v>2046.9440936910551</v>
      </c>
      <c r="AO631" s="2">
        <v>4313.7598406176621</v>
      </c>
      <c r="AP631" s="2">
        <v>0</v>
      </c>
      <c r="AQ631" s="2">
        <v>0</v>
      </c>
      <c r="AR631" s="2">
        <v>4313.7598406176621</v>
      </c>
      <c r="AS631" s="2">
        <v>241426.02400000003</v>
      </c>
      <c r="AT631" s="2">
        <v>0</v>
      </c>
      <c r="AU631" s="2">
        <v>0</v>
      </c>
      <c r="AV631" s="2">
        <v>241426.02400000003</v>
      </c>
      <c r="AW631" s="2">
        <v>2046.9440936910551</v>
      </c>
      <c r="AX631" s="2">
        <v>0</v>
      </c>
      <c r="AY631" s="2">
        <v>0</v>
      </c>
      <c r="AZ631" s="2">
        <v>2046.9440936910551</v>
      </c>
      <c r="BA631" s="2">
        <v>10417.103187203149</v>
      </c>
      <c r="BB631" s="2">
        <v>0</v>
      </c>
      <c r="BC631" s="2">
        <v>0</v>
      </c>
      <c r="BD631" s="2">
        <v>10417.103187203149</v>
      </c>
      <c r="BE631" s="2">
        <v>21953.155204887345</v>
      </c>
      <c r="BF631" s="2">
        <v>0</v>
      </c>
      <c r="BG631" s="2">
        <v>0</v>
      </c>
      <c r="BH631" s="2">
        <v>21953.155204887345</v>
      </c>
      <c r="BI631" s="2">
        <v>1228641.1787384001</v>
      </c>
      <c r="BJ631" s="2">
        <v>0</v>
      </c>
      <c r="BK631" s="2">
        <v>0</v>
      </c>
      <c r="BL631" s="2">
        <v>1228641.1787384001</v>
      </c>
      <c r="BM631" s="2">
        <v>10417.103187203149</v>
      </c>
      <c r="BN631" s="2">
        <v>0</v>
      </c>
      <c r="BO631" s="2">
        <v>0</v>
      </c>
      <c r="BP631" s="2">
        <v>10417.103187203149</v>
      </c>
      <c r="BQ631" s="2" t="s">
        <v>96</v>
      </c>
      <c r="BR631" s="1" t="s">
        <v>523</v>
      </c>
      <c r="BS631" s="1" t="s">
        <v>523</v>
      </c>
      <c r="BT631" s="1" t="s">
        <v>523</v>
      </c>
      <c r="BU631" s="2">
        <v>2046.9440936910551</v>
      </c>
      <c r="BV631" s="2">
        <v>4313.7598406176621</v>
      </c>
      <c r="BW631" s="2">
        <v>241426.02400000003</v>
      </c>
      <c r="BX631" s="2">
        <v>2046.9440936910551</v>
      </c>
      <c r="BY631" s="2">
        <v>2046.9440936910551</v>
      </c>
      <c r="BZ631" s="2">
        <v>2046.9440936910551</v>
      </c>
      <c r="CA631" s="2">
        <v>4313.7598406176621</v>
      </c>
      <c r="CB631" s="2">
        <v>241426.02400000003</v>
      </c>
      <c r="CC631" s="2">
        <v>2046.9440936910551</v>
      </c>
      <c r="CD631" s="2">
        <v>2046.9440936910551</v>
      </c>
      <c r="CE631" s="1">
        <f t="shared" si="9"/>
        <v>6.7828448972545056E-3</v>
      </c>
    </row>
    <row r="632" spans="1:83" ht="13.5" customHeight="1">
      <c r="A632" s="3" t="s">
        <v>1404</v>
      </c>
      <c r="B632" t="s">
        <v>1456</v>
      </c>
      <c r="C632" s="9" t="s">
        <v>2241</v>
      </c>
      <c r="D632" s="3" t="s">
        <v>523</v>
      </c>
      <c r="E632" s="3" t="s">
        <v>1408</v>
      </c>
      <c r="F632" s="3" t="s">
        <v>1456</v>
      </c>
      <c r="G632" s="3" t="s">
        <v>128</v>
      </c>
      <c r="H632" s="3" t="s">
        <v>89</v>
      </c>
      <c r="I632" s="3" t="s">
        <v>1406</v>
      </c>
      <c r="J632" s="3" t="s">
        <v>523</v>
      </c>
      <c r="K632" s="3" t="s">
        <v>92</v>
      </c>
      <c r="L632" s="3" t="s">
        <v>116</v>
      </c>
      <c r="M632" s="3" t="s">
        <v>94</v>
      </c>
      <c r="N632" s="2">
        <v>110810.86</v>
      </c>
      <c r="O632" s="2">
        <v>0</v>
      </c>
      <c r="P632" s="10">
        <v>1</v>
      </c>
      <c r="Q632" s="2">
        <v>110810.86</v>
      </c>
      <c r="R632" s="2">
        <v>0</v>
      </c>
      <c r="S632" s="3" t="s">
        <v>94</v>
      </c>
      <c r="T632" s="2">
        <v>110810.86</v>
      </c>
      <c r="U632" s="2">
        <v>110810.86</v>
      </c>
      <c r="V632" s="2">
        <v>0</v>
      </c>
      <c r="W632" s="11">
        <v>1</v>
      </c>
      <c r="X632" s="2">
        <v>110810.86</v>
      </c>
      <c r="Y632" s="2">
        <v>110810.86</v>
      </c>
      <c r="Z632" s="2">
        <v>0</v>
      </c>
      <c r="AA632" s="12">
        <v>0</v>
      </c>
      <c r="AB632" s="13">
        <v>44701</v>
      </c>
      <c r="AC632" s="13">
        <v>44500</v>
      </c>
      <c r="AD632" s="2">
        <v>1</v>
      </c>
      <c r="AE632" s="2">
        <v>4</v>
      </c>
      <c r="AF632" s="3" t="s">
        <v>95</v>
      </c>
      <c r="AG632" s="2">
        <v>0</v>
      </c>
      <c r="AH632" s="3" t="s">
        <v>95</v>
      </c>
      <c r="AI632" s="3" t="s">
        <v>95</v>
      </c>
      <c r="AJ632" s="2">
        <v>1</v>
      </c>
      <c r="AK632" s="2">
        <v>751.6128763113835</v>
      </c>
      <c r="AL632" s="2">
        <v>0</v>
      </c>
      <c r="AM632" s="2">
        <v>0</v>
      </c>
      <c r="AN632" s="2">
        <v>751.6128763113835</v>
      </c>
      <c r="AO632" s="2">
        <v>751.6128763113835</v>
      </c>
      <c r="AP632" s="2">
        <v>0</v>
      </c>
      <c r="AQ632" s="2">
        <v>0</v>
      </c>
      <c r="AR632" s="2">
        <v>751.6128763113835</v>
      </c>
      <c r="AS632" s="2">
        <v>88648.687999999995</v>
      </c>
      <c r="AT632" s="2">
        <v>0</v>
      </c>
      <c r="AU632" s="2">
        <v>0</v>
      </c>
      <c r="AV632" s="2">
        <v>88648.687999999995</v>
      </c>
      <c r="AW632" s="2">
        <v>751.6128763113835</v>
      </c>
      <c r="AX632" s="2">
        <v>0</v>
      </c>
      <c r="AY632" s="2">
        <v>0</v>
      </c>
      <c r="AZ632" s="2">
        <v>751.6128763113835</v>
      </c>
      <c r="BA632" s="2">
        <v>3825.0330888362619</v>
      </c>
      <c r="BB632" s="2">
        <v>0</v>
      </c>
      <c r="BC632" s="2">
        <v>0</v>
      </c>
      <c r="BD632" s="2">
        <v>3825.0330888362619</v>
      </c>
      <c r="BE632" s="2">
        <v>3825.0330888362619</v>
      </c>
      <c r="BF632" s="2">
        <v>0</v>
      </c>
      <c r="BG632" s="2">
        <v>0</v>
      </c>
      <c r="BH632" s="2">
        <v>3825.0330888362619</v>
      </c>
      <c r="BI632" s="2">
        <v>451142.03810080001</v>
      </c>
      <c r="BJ632" s="2">
        <v>0</v>
      </c>
      <c r="BK632" s="2">
        <v>0</v>
      </c>
      <c r="BL632" s="2">
        <v>451142.03810080001</v>
      </c>
      <c r="BM632" s="2">
        <v>3825.0330888362619</v>
      </c>
      <c r="BN632" s="2">
        <v>0</v>
      </c>
      <c r="BO632" s="2">
        <v>0</v>
      </c>
      <c r="BP632" s="2">
        <v>3825.0330888362619</v>
      </c>
      <c r="BQ632" s="2" t="s">
        <v>96</v>
      </c>
      <c r="BR632" s="1" t="s">
        <v>523</v>
      </c>
      <c r="BS632" s="1" t="s">
        <v>523</v>
      </c>
      <c r="BT632" s="1" t="s">
        <v>523</v>
      </c>
      <c r="BU632" s="2">
        <v>751.6128763113835</v>
      </c>
      <c r="BV632" s="2">
        <v>751.6128763113835</v>
      </c>
      <c r="BW632" s="2">
        <v>88648.687999999995</v>
      </c>
      <c r="BX632" s="2">
        <v>751.6128763113835</v>
      </c>
      <c r="BY632" s="2">
        <v>751.6128763113835</v>
      </c>
      <c r="BZ632" s="2">
        <v>751.6128763113835</v>
      </c>
      <c r="CA632" s="2">
        <v>751.6128763113835</v>
      </c>
      <c r="CB632" s="2">
        <v>88648.687999999995</v>
      </c>
      <c r="CC632" s="2">
        <v>751.6128763113835</v>
      </c>
      <c r="CD632" s="2">
        <v>751.6128763113835</v>
      </c>
      <c r="CE632" s="1">
        <f t="shared" si="9"/>
        <v>6.7828448972545065E-3</v>
      </c>
    </row>
    <row r="633" spans="1:83" ht="13.5" customHeight="1">
      <c r="A633" s="3" t="s">
        <v>1404</v>
      </c>
      <c r="B633" t="s">
        <v>1457</v>
      </c>
      <c r="C633" s="9" t="s">
        <v>2242</v>
      </c>
      <c r="D633" s="3" t="s">
        <v>523</v>
      </c>
      <c r="E633" s="3" t="s">
        <v>1408</v>
      </c>
      <c r="F633" s="3" t="s">
        <v>1457</v>
      </c>
      <c r="G633" s="3" t="s">
        <v>128</v>
      </c>
      <c r="H633" s="3" t="s">
        <v>89</v>
      </c>
      <c r="I633" s="3" t="s">
        <v>1406</v>
      </c>
      <c r="J633" s="3" t="s">
        <v>523</v>
      </c>
      <c r="K633" s="3" t="s">
        <v>92</v>
      </c>
      <c r="L633" s="3" t="s">
        <v>116</v>
      </c>
      <c r="M633" s="3" t="s">
        <v>94</v>
      </c>
      <c r="N633" s="2">
        <v>5264.9</v>
      </c>
      <c r="O633" s="2">
        <v>0</v>
      </c>
      <c r="P633" s="10">
        <v>1</v>
      </c>
      <c r="Q633" s="2">
        <v>5264.9</v>
      </c>
      <c r="R633" s="2">
        <v>0</v>
      </c>
      <c r="S633" s="3" t="s">
        <v>94</v>
      </c>
      <c r="T633" s="2">
        <v>5264.9</v>
      </c>
      <c r="U633" s="2">
        <v>5264.9</v>
      </c>
      <c r="V633" s="2">
        <v>0</v>
      </c>
      <c r="W633" s="11">
        <v>1</v>
      </c>
      <c r="X633" s="2">
        <v>5264.9</v>
      </c>
      <c r="Y633" s="2">
        <v>5264.9</v>
      </c>
      <c r="Z633" s="2">
        <v>0</v>
      </c>
      <c r="AA633" s="12">
        <v>0</v>
      </c>
      <c r="AB633" s="13">
        <v>45036</v>
      </c>
      <c r="AC633" s="13">
        <v>44500</v>
      </c>
      <c r="AD633" s="2">
        <v>2</v>
      </c>
      <c r="AE633" s="2">
        <v>4</v>
      </c>
      <c r="AF633" s="3" t="s">
        <v>95</v>
      </c>
      <c r="AG633" s="2">
        <v>0</v>
      </c>
      <c r="AH633" s="3" t="s">
        <v>95</v>
      </c>
      <c r="AI633" s="3" t="s">
        <v>95</v>
      </c>
      <c r="AJ633" s="2">
        <v>1</v>
      </c>
      <c r="AK633" s="2">
        <v>35.71100009955525</v>
      </c>
      <c r="AL633" s="2">
        <v>0</v>
      </c>
      <c r="AM633" s="2">
        <v>0</v>
      </c>
      <c r="AN633" s="2">
        <v>35.71100009955525</v>
      </c>
      <c r="AO633" s="2">
        <v>75.257882505219655</v>
      </c>
      <c r="AP633" s="2">
        <v>0</v>
      </c>
      <c r="AQ633" s="2">
        <v>0</v>
      </c>
      <c r="AR633" s="2">
        <v>75.257882505219655</v>
      </c>
      <c r="AS633" s="2">
        <v>4211.92</v>
      </c>
      <c r="AT633" s="2">
        <v>0</v>
      </c>
      <c r="AU633" s="2">
        <v>0</v>
      </c>
      <c r="AV633" s="2">
        <v>4211.92</v>
      </c>
      <c r="AW633" s="2">
        <v>35.71100009955525</v>
      </c>
      <c r="AX633" s="2">
        <v>0</v>
      </c>
      <c r="AY633" s="2">
        <v>0</v>
      </c>
      <c r="AZ633" s="2">
        <v>35.71100009955525</v>
      </c>
      <c r="BA633" s="2">
        <v>181.73685060664664</v>
      </c>
      <c r="BB633" s="2">
        <v>0</v>
      </c>
      <c r="BC633" s="2">
        <v>0</v>
      </c>
      <c r="BD633" s="2">
        <v>181.73685060664664</v>
      </c>
      <c r="BE633" s="2">
        <v>382.99488985731335</v>
      </c>
      <c r="BF633" s="2">
        <v>0</v>
      </c>
      <c r="BG633" s="2">
        <v>0</v>
      </c>
      <c r="BH633" s="2">
        <v>382.99488985731335</v>
      </c>
      <c r="BI633" s="2">
        <v>21434.882072</v>
      </c>
      <c r="BJ633" s="2">
        <v>0</v>
      </c>
      <c r="BK633" s="2">
        <v>0</v>
      </c>
      <c r="BL633" s="2">
        <v>21434.882072</v>
      </c>
      <c r="BM633" s="2">
        <v>181.73685060664664</v>
      </c>
      <c r="BN633" s="2">
        <v>0</v>
      </c>
      <c r="BO633" s="2">
        <v>0</v>
      </c>
      <c r="BP633" s="2">
        <v>181.73685060664664</v>
      </c>
      <c r="BQ633" s="2" t="s">
        <v>96</v>
      </c>
      <c r="BR633" s="1" t="s">
        <v>523</v>
      </c>
      <c r="BS633" s="1" t="s">
        <v>523</v>
      </c>
      <c r="BT633" s="1" t="s">
        <v>523</v>
      </c>
      <c r="BU633" s="2">
        <v>35.71100009955525</v>
      </c>
      <c r="BV633" s="2">
        <v>75.257882505219655</v>
      </c>
      <c r="BW633" s="2">
        <v>4211.92</v>
      </c>
      <c r="BX633" s="2">
        <v>35.71100009955525</v>
      </c>
      <c r="BY633" s="2">
        <v>35.71100009955525</v>
      </c>
      <c r="BZ633" s="2">
        <v>35.71100009955525</v>
      </c>
      <c r="CA633" s="2">
        <v>75.257882505219655</v>
      </c>
      <c r="CB633" s="2">
        <v>4211.92</v>
      </c>
      <c r="CC633" s="2">
        <v>35.71100009955525</v>
      </c>
      <c r="CD633" s="2">
        <v>35.71100009955525</v>
      </c>
      <c r="CE633" s="1">
        <f t="shared" si="9"/>
        <v>6.7828448972545065E-3</v>
      </c>
    </row>
    <row r="634" spans="1:83" ht="13.5" customHeight="1">
      <c r="A634" s="3" t="s">
        <v>1404</v>
      </c>
      <c r="B634" t="s">
        <v>1458</v>
      </c>
      <c r="C634" s="9" t="s">
        <v>2243</v>
      </c>
      <c r="D634" s="3" t="s">
        <v>523</v>
      </c>
      <c r="E634" s="3" t="s">
        <v>1408</v>
      </c>
      <c r="F634" s="3" t="s">
        <v>1458</v>
      </c>
      <c r="G634" s="3" t="s">
        <v>128</v>
      </c>
      <c r="H634" s="3" t="s">
        <v>89</v>
      </c>
      <c r="I634" s="3" t="s">
        <v>1406</v>
      </c>
      <c r="J634" s="3" t="s">
        <v>523</v>
      </c>
      <c r="K634" s="3" t="s">
        <v>92</v>
      </c>
      <c r="L634" s="3" t="s">
        <v>116</v>
      </c>
      <c r="M634" s="3" t="s">
        <v>94</v>
      </c>
      <c r="N634" s="2">
        <v>29880.59</v>
      </c>
      <c r="O634" s="2">
        <v>0</v>
      </c>
      <c r="P634" s="10">
        <v>1</v>
      </c>
      <c r="Q634" s="2">
        <v>29880.59</v>
      </c>
      <c r="R634" s="2">
        <v>0</v>
      </c>
      <c r="S634" s="3" t="s">
        <v>94</v>
      </c>
      <c r="T634" s="2">
        <v>29880.59</v>
      </c>
      <c r="U634" s="2">
        <v>29880.59</v>
      </c>
      <c r="V634" s="2">
        <v>0</v>
      </c>
      <c r="W634" s="11">
        <v>1</v>
      </c>
      <c r="X634" s="2">
        <v>29880.59</v>
      </c>
      <c r="Y634" s="2">
        <v>29880.59</v>
      </c>
      <c r="Z634" s="2">
        <v>0</v>
      </c>
      <c r="AA634" s="12">
        <v>0</v>
      </c>
      <c r="AB634" s="13">
        <v>45036</v>
      </c>
      <c r="AC634" s="13">
        <v>44500</v>
      </c>
      <c r="AD634" s="2">
        <v>2</v>
      </c>
      <c r="AE634" s="2">
        <v>4</v>
      </c>
      <c r="AF634" s="3" t="s">
        <v>95</v>
      </c>
      <c r="AG634" s="2">
        <v>0</v>
      </c>
      <c r="AH634" s="3" t="s">
        <v>95</v>
      </c>
      <c r="AI634" s="3" t="s">
        <v>95</v>
      </c>
      <c r="AJ634" s="2">
        <v>1</v>
      </c>
      <c r="AK634" s="2">
        <v>202.67540740845405</v>
      </c>
      <c r="AL634" s="2">
        <v>0</v>
      </c>
      <c r="AM634" s="2">
        <v>0</v>
      </c>
      <c r="AN634" s="2">
        <v>202.67540740845405</v>
      </c>
      <c r="AO634" s="2">
        <v>427.12110987989161</v>
      </c>
      <c r="AP634" s="2">
        <v>0</v>
      </c>
      <c r="AQ634" s="2">
        <v>0</v>
      </c>
      <c r="AR634" s="2">
        <v>427.12110987989161</v>
      </c>
      <c r="AS634" s="2">
        <v>23904.472000000002</v>
      </c>
      <c r="AT634" s="2">
        <v>0</v>
      </c>
      <c r="AU634" s="2">
        <v>0</v>
      </c>
      <c r="AV634" s="2">
        <v>23904.472000000002</v>
      </c>
      <c r="AW634" s="2">
        <v>202.67540740845405</v>
      </c>
      <c r="AX634" s="2">
        <v>0</v>
      </c>
      <c r="AY634" s="2">
        <v>0</v>
      </c>
      <c r="AZ634" s="2">
        <v>202.67540740845405</v>
      </c>
      <c r="BA634" s="2">
        <v>1031.4354158423635</v>
      </c>
      <c r="BB634" s="2">
        <v>0</v>
      </c>
      <c r="BC634" s="2">
        <v>0</v>
      </c>
      <c r="BD634" s="2">
        <v>1031.4354158423635</v>
      </c>
      <c r="BE634" s="2">
        <v>2173.6620402897565</v>
      </c>
      <c r="BF634" s="2">
        <v>0</v>
      </c>
      <c r="BG634" s="2">
        <v>0</v>
      </c>
      <c r="BH634" s="2">
        <v>2173.6620402897565</v>
      </c>
      <c r="BI634" s="2">
        <v>121652.24845520001</v>
      </c>
      <c r="BJ634" s="2">
        <v>0</v>
      </c>
      <c r="BK634" s="2">
        <v>0</v>
      </c>
      <c r="BL634" s="2">
        <v>121652.24845520001</v>
      </c>
      <c r="BM634" s="2">
        <v>1031.4354158423635</v>
      </c>
      <c r="BN634" s="2">
        <v>0</v>
      </c>
      <c r="BO634" s="2">
        <v>0</v>
      </c>
      <c r="BP634" s="2">
        <v>1031.4354158423635</v>
      </c>
      <c r="BQ634" s="2" t="s">
        <v>96</v>
      </c>
      <c r="BR634" s="1" t="s">
        <v>523</v>
      </c>
      <c r="BS634" s="1" t="s">
        <v>523</v>
      </c>
      <c r="BT634" s="1" t="s">
        <v>523</v>
      </c>
      <c r="BU634" s="2">
        <v>202.67540740845405</v>
      </c>
      <c r="BV634" s="2">
        <v>427.12110987989161</v>
      </c>
      <c r="BW634" s="2">
        <v>23904.472000000002</v>
      </c>
      <c r="BX634" s="2">
        <v>202.67540740845405</v>
      </c>
      <c r="BY634" s="2">
        <v>202.67540740845405</v>
      </c>
      <c r="BZ634" s="2">
        <v>202.67540740845405</v>
      </c>
      <c r="CA634" s="2">
        <v>427.12110987989161</v>
      </c>
      <c r="CB634" s="2">
        <v>23904.472000000002</v>
      </c>
      <c r="CC634" s="2">
        <v>202.67540740845405</v>
      </c>
      <c r="CD634" s="2">
        <v>202.67540740845405</v>
      </c>
      <c r="CE634" s="1">
        <f t="shared" si="9"/>
        <v>6.7828448972545074E-3</v>
      </c>
    </row>
    <row r="635" spans="1:83" ht="13.5" customHeight="1">
      <c r="A635" s="3" t="s">
        <v>1404</v>
      </c>
      <c r="B635" t="s">
        <v>1459</v>
      </c>
      <c r="C635" s="9" t="s">
        <v>2244</v>
      </c>
      <c r="D635" s="3" t="s">
        <v>523</v>
      </c>
      <c r="E635" s="3" t="s">
        <v>1408</v>
      </c>
      <c r="F635" s="3" t="s">
        <v>1459</v>
      </c>
      <c r="G635" s="3" t="s">
        <v>128</v>
      </c>
      <c r="H635" s="3" t="s">
        <v>89</v>
      </c>
      <c r="I635" s="3" t="s">
        <v>1406</v>
      </c>
      <c r="J635" s="3" t="s">
        <v>523</v>
      </c>
      <c r="K635" s="3" t="s">
        <v>92</v>
      </c>
      <c r="L635" s="3" t="s">
        <v>116</v>
      </c>
      <c r="M635" s="3" t="s">
        <v>94</v>
      </c>
      <c r="N635" s="2">
        <v>10048.65</v>
      </c>
      <c r="O635" s="2">
        <v>0</v>
      </c>
      <c r="P635" s="10">
        <v>1</v>
      </c>
      <c r="Q635" s="2">
        <v>10048.65</v>
      </c>
      <c r="R635" s="2">
        <v>0</v>
      </c>
      <c r="S635" s="3" t="s">
        <v>94</v>
      </c>
      <c r="T635" s="2">
        <v>10048.65</v>
      </c>
      <c r="U635" s="2">
        <v>10048.65</v>
      </c>
      <c r="V635" s="2">
        <v>0</v>
      </c>
      <c r="W635" s="11">
        <v>1</v>
      </c>
      <c r="X635" s="2">
        <v>10048.65</v>
      </c>
      <c r="Y635" s="2">
        <v>10048.65</v>
      </c>
      <c r="Z635" s="2">
        <v>0</v>
      </c>
      <c r="AA635" s="12">
        <v>0</v>
      </c>
      <c r="AB635" s="13">
        <v>45036</v>
      </c>
      <c r="AC635" s="13">
        <v>44500</v>
      </c>
      <c r="AD635" s="2">
        <v>2</v>
      </c>
      <c r="AE635" s="2">
        <v>4</v>
      </c>
      <c r="AF635" s="3" t="s">
        <v>95</v>
      </c>
      <c r="AG635" s="2">
        <v>0</v>
      </c>
      <c r="AH635" s="3" t="s">
        <v>95</v>
      </c>
      <c r="AI635" s="3" t="s">
        <v>95</v>
      </c>
      <c r="AJ635" s="2">
        <v>1</v>
      </c>
      <c r="AK635" s="2">
        <v>68.158434376796507</v>
      </c>
      <c r="AL635" s="2">
        <v>0</v>
      </c>
      <c r="AM635" s="2">
        <v>0</v>
      </c>
      <c r="AN635" s="2">
        <v>68.158434376796507</v>
      </c>
      <c r="AO635" s="2">
        <v>143.63807879277394</v>
      </c>
      <c r="AP635" s="2">
        <v>0</v>
      </c>
      <c r="AQ635" s="2">
        <v>0</v>
      </c>
      <c r="AR635" s="2">
        <v>143.63807879277394</v>
      </c>
      <c r="AS635" s="2">
        <v>8038.9199999999992</v>
      </c>
      <c r="AT635" s="2">
        <v>0</v>
      </c>
      <c r="AU635" s="2">
        <v>0</v>
      </c>
      <c r="AV635" s="2">
        <v>8038.9199999999992</v>
      </c>
      <c r="AW635" s="2">
        <v>68.158434376796507</v>
      </c>
      <c r="AX635" s="2">
        <v>0</v>
      </c>
      <c r="AY635" s="2">
        <v>0</v>
      </c>
      <c r="AZ635" s="2">
        <v>68.158434376796507</v>
      </c>
      <c r="BA635" s="2">
        <v>346.86508838695511</v>
      </c>
      <c r="BB635" s="2">
        <v>0</v>
      </c>
      <c r="BC635" s="2">
        <v>0</v>
      </c>
      <c r="BD635" s="2">
        <v>346.86508838695511</v>
      </c>
      <c r="BE635" s="2">
        <v>730.98854678430587</v>
      </c>
      <c r="BF635" s="2">
        <v>0</v>
      </c>
      <c r="BG635" s="2">
        <v>0</v>
      </c>
      <c r="BH635" s="2">
        <v>730.98854678430587</v>
      </c>
      <c r="BI635" s="2">
        <v>40910.867771999998</v>
      </c>
      <c r="BJ635" s="2">
        <v>0</v>
      </c>
      <c r="BK635" s="2">
        <v>0</v>
      </c>
      <c r="BL635" s="2">
        <v>40910.867771999998</v>
      </c>
      <c r="BM635" s="2">
        <v>346.86508838695511</v>
      </c>
      <c r="BN635" s="2">
        <v>0</v>
      </c>
      <c r="BO635" s="2">
        <v>0</v>
      </c>
      <c r="BP635" s="2">
        <v>346.86508838695511</v>
      </c>
      <c r="BQ635" s="2" t="s">
        <v>96</v>
      </c>
      <c r="BR635" s="1" t="s">
        <v>523</v>
      </c>
      <c r="BS635" s="1" t="s">
        <v>523</v>
      </c>
      <c r="BT635" s="1" t="s">
        <v>523</v>
      </c>
      <c r="BU635" s="2">
        <v>68.158434376796507</v>
      </c>
      <c r="BV635" s="2">
        <v>143.63807879277394</v>
      </c>
      <c r="BW635" s="2">
        <v>8038.9199999999992</v>
      </c>
      <c r="BX635" s="2">
        <v>68.158434376796507</v>
      </c>
      <c r="BY635" s="2">
        <v>68.158434376796507</v>
      </c>
      <c r="BZ635" s="2">
        <v>68.158434376796507</v>
      </c>
      <c r="CA635" s="2">
        <v>143.63807879277394</v>
      </c>
      <c r="CB635" s="2">
        <v>8038.9199999999992</v>
      </c>
      <c r="CC635" s="2">
        <v>68.158434376796507</v>
      </c>
      <c r="CD635" s="2">
        <v>68.158434376796507</v>
      </c>
      <c r="CE635" s="1">
        <f t="shared" si="9"/>
        <v>6.7828448972545074E-3</v>
      </c>
    </row>
    <row r="636" spans="1:83" ht="13.5" customHeight="1">
      <c r="A636" s="3" t="s">
        <v>1404</v>
      </c>
      <c r="B636" t="s">
        <v>1460</v>
      </c>
      <c r="C636" s="9" t="s">
        <v>2245</v>
      </c>
      <c r="D636" s="3" t="s">
        <v>523</v>
      </c>
      <c r="E636" s="3" t="s">
        <v>1408</v>
      </c>
      <c r="F636" s="3" t="s">
        <v>1460</v>
      </c>
      <c r="G636" s="3" t="s">
        <v>128</v>
      </c>
      <c r="H636" s="3" t="s">
        <v>89</v>
      </c>
      <c r="I636" s="3" t="s">
        <v>1406</v>
      </c>
      <c r="J636" s="3" t="s">
        <v>523</v>
      </c>
      <c r="K636" s="3" t="s">
        <v>92</v>
      </c>
      <c r="L636" s="3" t="s">
        <v>116</v>
      </c>
      <c r="M636" s="3" t="s">
        <v>94</v>
      </c>
      <c r="N636" s="2">
        <v>560.59</v>
      </c>
      <c r="O636" s="2">
        <v>0</v>
      </c>
      <c r="P636" s="10">
        <v>1</v>
      </c>
      <c r="Q636" s="2">
        <v>560.59</v>
      </c>
      <c r="R636" s="2">
        <v>0</v>
      </c>
      <c r="S636" s="3" t="s">
        <v>94</v>
      </c>
      <c r="T636" s="2">
        <v>560.59</v>
      </c>
      <c r="U636" s="2">
        <v>560.59</v>
      </c>
      <c r="V636" s="2">
        <v>0</v>
      </c>
      <c r="W636" s="11">
        <v>1</v>
      </c>
      <c r="X636" s="2">
        <v>560.59</v>
      </c>
      <c r="Y636" s="2">
        <v>560.59</v>
      </c>
      <c r="Z636" s="2">
        <v>0</v>
      </c>
      <c r="AA636" s="12">
        <v>0</v>
      </c>
      <c r="AB636" s="13">
        <v>45036</v>
      </c>
      <c r="AC636" s="13">
        <v>44500</v>
      </c>
      <c r="AD636" s="2">
        <v>2</v>
      </c>
      <c r="AE636" s="2">
        <v>4</v>
      </c>
      <c r="AF636" s="3" t="s">
        <v>95</v>
      </c>
      <c r="AG636" s="2">
        <v>0</v>
      </c>
      <c r="AH636" s="3" t="s">
        <v>95</v>
      </c>
      <c r="AI636" s="3" t="s">
        <v>95</v>
      </c>
      <c r="AJ636" s="2">
        <v>1</v>
      </c>
      <c r="AK636" s="2">
        <v>3.802395020951904</v>
      </c>
      <c r="AL636" s="2">
        <v>0</v>
      </c>
      <c r="AM636" s="2">
        <v>0</v>
      </c>
      <c r="AN636" s="2">
        <v>3.802395020951904</v>
      </c>
      <c r="AO636" s="2">
        <v>8.0132227304604235</v>
      </c>
      <c r="AP636" s="2">
        <v>0</v>
      </c>
      <c r="AQ636" s="2">
        <v>0</v>
      </c>
      <c r="AR636" s="2">
        <v>8.0132227304604235</v>
      </c>
      <c r="AS636" s="2">
        <v>448.47200000000004</v>
      </c>
      <c r="AT636" s="2">
        <v>0</v>
      </c>
      <c r="AU636" s="2">
        <v>0</v>
      </c>
      <c r="AV636" s="2">
        <v>448.47200000000004</v>
      </c>
      <c r="AW636" s="2">
        <v>3.802395020951904</v>
      </c>
      <c r="AX636" s="2">
        <v>0</v>
      </c>
      <c r="AY636" s="2">
        <v>0</v>
      </c>
      <c r="AZ636" s="2">
        <v>3.802395020951904</v>
      </c>
      <c r="BA636" s="2">
        <v>19.350768501126336</v>
      </c>
      <c r="BB636" s="2">
        <v>0</v>
      </c>
      <c r="BC636" s="2">
        <v>0</v>
      </c>
      <c r="BD636" s="2">
        <v>19.350768501126336</v>
      </c>
      <c r="BE636" s="2">
        <v>40.780091797586145</v>
      </c>
      <c r="BF636" s="2">
        <v>0</v>
      </c>
      <c r="BG636" s="2">
        <v>0</v>
      </c>
      <c r="BH636" s="2">
        <v>40.780091797586145</v>
      </c>
      <c r="BI636" s="2">
        <v>2282.3188552000001</v>
      </c>
      <c r="BJ636" s="2">
        <v>0</v>
      </c>
      <c r="BK636" s="2">
        <v>0</v>
      </c>
      <c r="BL636" s="2">
        <v>2282.3188552000001</v>
      </c>
      <c r="BM636" s="2">
        <v>19.350768501126336</v>
      </c>
      <c r="BN636" s="2">
        <v>0</v>
      </c>
      <c r="BO636" s="2">
        <v>0</v>
      </c>
      <c r="BP636" s="2">
        <v>19.350768501126336</v>
      </c>
      <c r="BQ636" s="2" t="s">
        <v>96</v>
      </c>
      <c r="BR636" s="1" t="s">
        <v>523</v>
      </c>
      <c r="BS636" s="1" t="s">
        <v>523</v>
      </c>
      <c r="BT636" s="1" t="s">
        <v>523</v>
      </c>
      <c r="BU636" s="2">
        <v>3.802395020951904</v>
      </c>
      <c r="BV636" s="2">
        <v>8.0132227304604235</v>
      </c>
      <c r="BW636" s="2">
        <v>448.47200000000004</v>
      </c>
      <c r="BX636" s="2">
        <v>3.802395020951904</v>
      </c>
      <c r="BY636" s="2">
        <v>3.802395020951904</v>
      </c>
      <c r="BZ636" s="2">
        <v>3.802395020951904</v>
      </c>
      <c r="CA636" s="2">
        <v>8.0132227304604235</v>
      </c>
      <c r="CB636" s="2">
        <v>448.47200000000004</v>
      </c>
      <c r="CC636" s="2">
        <v>3.802395020951904</v>
      </c>
      <c r="CD636" s="2">
        <v>3.802395020951904</v>
      </c>
      <c r="CE636" s="1">
        <f t="shared" si="9"/>
        <v>6.7828448972545065E-3</v>
      </c>
    </row>
    <row r="637" spans="1:83" ht="13.5" customHeight="1">
      <c r="A637" s="3" t="s">
        <v>1404</v>
      </c>
      <c r="B637" t="s">
        <v>1461</v>
      </c>
      <c r="C637" s="9" t="s">
        <v>2246</v>
      </c>
      <c r="D637" s="3" t="s">
        <v>523</v>
      </c>
      <c r="E637" s="3" t="s">
        <v>1408</v>
      </c>
      <c r="F637" s="3" t="s">
        <v>1461</v>
      </c>
      <c r="G637" s="3" t="s">
        <v>128</v>
      </c>
      <c r="H637" s="3" t="s">
        <v>89</v>
      </c>
      <c r="I637" s="3" t="s">
        <v>1406</v>
      </c>
      <c r="J637" s="3" t="s">
        <v>523</v>
      </c>
      <c r="K637" s="3" t="s">
        <v>92</v>
      </c>
      <c r="L637" s="3" t="s">
        <v>116</v>
      </c>
      <c r="M637" s="3" t="s">
        <v>94</v>
      </c>
      <c r="N637" s="2">
        <v>1631788.37</v>
      </c>
      <c r="O637" s="2">
        <v>0</v>
      </c>
      <c r="P637" s="10">
        <v>1</v>
      </c>
      <c r="Q637" s="2">
        <v>1631788.37</v>
      </c>
      <c r="R637" s="2">
        <v>0</v>
      </c>
      <c r="S637" s="3" t="s">
        <v>94</v>
      </c>
      <c r="T637" s="2">
        <v>1631788.37</v>
      </c>
      <c r="U637" s="2">
        <v>1631788.37</v>
      </c>
      <c r="V637" s="2">
        <v>0</v>
      </c>
      <c r="W637" s="11">
        <v>1</v>
      </c>
      <c r="X637" s="2">
        <v>1631788.37</v>
      </c>
      <c r="Y637" s="2">
        <v>1631788.37</v>
      </c>
      <c r="Z637" s="2">
        <v>0</v>
      </c>
      <c r="AA637" s="12">
        <v>0</v>
      </c>
      <c r="AB637" s="13">
        <v>45499</v>
      </c>
      <c r="AC637" s="13">
        <v>44500</v>
      </c>
      <c r="AD637" s="2">
        <v>3</v>
      </c>
      <c r="AE637" s="2">
        <v>4</v>
      </c>
      <c r="AF637" s="3" t="s">
        <v>95</v>
      </c>
      <c r="AG637" s="2">
        <v>0</v>
      </c>
      <c r="AH637" s="3" t="s">
        <v>95</v>
      </c>
      <c r="AI637" s="3" t="s">
        <v>95</v>
      </c>
      <c r="AJ637" s="2">
        <v>1</v>
      </c>
      <c r="AK637" s="2">
        <v>11068.167418853749</v>
      </c>
      <c r="AL637" s="2">
        <v>0</v>
      </c>
      <c r="AM637" s="2">
        <v>0</v>
      </c>
      <c r="AN637" s="2">
        <v>11068.167418853749</v>
      </c>
      <c r="AO637" s="2">
        <v>28241.205100960648</v>
      </c>
      <c r="AP637" s="2">
        <v>0</v>
      </c>
      <c r="AQ637" s="2">
        <v>0</v>
      </c>
      <c r="AR637" s="2">
        <v>28241.205100960648</v>
      </c>
      <c r="AS637" s="2">
        <v>1305430.696</v>
      </c>
      <c r="AT637" s="2">
        <v>0</v>
      </c>
      <c r="AU637" s="2">
        <v>0</v>
      </c>
      <c r="AV637" s="2">
        <v>1305430.696</v>
      </c>
      <c r="AW637" s="2">
        <v>11068.167418853749</v>
      </c>
      <c r="AX637" s="2">
        <v>0</v>
      </c>
      <c r="AY637" s="2">
        <v>0</v>
      </c>
      <c r="AZ637" s="2">
        <v>11068.167418853749</v>
      </c>
      <c r="BA637" s="2">
        <v>56327.010811288616</v>
      </c>
      <c r="BB637" s="2">
        <v>0</v>
      </c>
      <c r="BC637" s="2">
        <v>0</v>
      </c>
      <c r="BD637" s="2">
        <v>56327.010811288616</v>
      </c>
      <c r="BE637" s="2">
        <v>143722.31687929883</v>
      </c>
      <c r="BF637" s="2">
        <v>0</v>
      </c>
      <c r="BG637" s="2">
        <v>0</v>
      </c>
      <c r="BH637" s="2">
        <v>143722.31687929883</v>
      </c>
      <c r="BI637" s="2">
        <v>6643467.3550136006</v>
      </c>
      <c r="BJ637" s="2">
        <v>0</v>
      </c>
      <c r="BK637" s="2">
        <v>0</v>
      </c>
      <c r="BL637" s="2">
        <v>6643467.3550136006</v>
      </c>
      <c r="BM637" s="2">
        <v>56327.010811288616</v>
      </c>
      <c r="BN637" s="2">
        <v>0</v>
      </c>
      <c r="BO637" s="2">
        <v>0</v>
      </c>
      <c r="BP637" s="2">
        <v>56327.010811288616</v>
      </c>
      <c r="BQ637" s="2" t="s">
        <v>96</v>
      </c>
      <c r="BR637" s="1" t="s">
        <v>523</v>
      </c>
      <c r="BS637" s="1" t="s">
        <v>523</v>
      </c>
      <c r="BT637" s="1" t="s">
        <v>523</v>
      </c>
      <c r="BU637" s="2">
        <v>11068.167418853749</v>
      </c>
      <c r="BV637" s="2">
        <v>28241.205100960648</v>
      </c>
      <c r="BW637" s="2">
        <v>1305430.696</v>
      </c>
      <c r="BX637" s="2">
        <v>11068.167418853749</v>
      </c>
      <c r="BY637" s="2">
        <v>11068.167418853749</v>
      </c>
      <c r="BZ637" s="2">
        <v>11068.167418853749</v>
      </c>
      <c r="CA637" s="2">
        <v>28241.205100960648</v>
      </c>
      <c r="CB637" s="2">
        <v>1305430.696</v>
      </c>
      <c r="CC637" s="2">
        <v>11068.167418853749</v>
      </c>
      <c r="CD637" s="2">
        <v>11068.167418853749</v>
      </c>
      <c r="CE637" s="1">
        <f t="shared" si="9"/>
        <v>6.7828448972545065E-3</v>
      </c>
    </row>
    <row r="638" spans="1:83" ht="13.5" customHeight="1">
      <c r="A638" s="3" t="s">
        <v>1404</v>
      </c>
      <c r="B638" t="s">
        <v>1462</v>
      </c>
      <c r="C638" s="9" t="s">
        <v>2247</v>
      </c>
      <c r="D638" s="3" t="s">
        <v>523</v>
      </c>
      <c r="E638" s="3" t="s">
        <v>1408</v>
      </c>
      <c r="F638" s="3" t="s">
        <v>1462</v>
      </c>
      <c r="G638" s="3" t="s">
        <v>128</v>
      </c>
      <c r="H638" s="3" t="s">
        <v>89</v>
      </c>
      <c r="I638" s="3" t="s">
        <v>1406</v>
      </c>
      <c r="J638" s="3" t="s">
        <v>523</v>
      </c>
      <c r="K638" s="3" t="s">
        <v>92</v>
      </c>
      <c r="L638" s="3" t="s">
        <v>116</v>
      </c>
      <c r="M638" s="3" t="s">
        <v>94</v>
      </c>
      <c r="N638" s="2">
        <v>3287295.2</v>
      </c>
      <c r="O638" s="2">
        <v>0</v>
      </c>
      <c r="P638" s="10">
        <v>1</v>
      </c>
      <c r="Q638" s="2">
        <v>3287295.2</v>
      </c>
      <c r="R638" s="2">
        <v>0</v>
      </c>
      <c r="S638" s="3" t="s">
        <v>94</v>
      </c>
      <c r="T638" s="2">
        <v>3287295.2</v>
      </c>
      <c r="U638" s="2">
        <v>3287295.2</v>
      </c>
      <c r="V638" s="2">
        <v>0</v>
      </c>
      <c r="W638" s="11">
        <v>1</v>
      </c>
      <c r="X638" s="2">
        <v>3287295.2</v>
      </c>
      <c r="Y638" s="2">
        <v>3287295.2</v>
      </c>
      <c r="Z638" s="2">
        <v>0</v>
      </c>
      <c r="AA638" s="12">
        <v>0</v>
      </c>
      <c r="AB638" s="13">
        <v>45497</v>
      </c>
      <c r="AC638" s="13">
        <v>44500</v>
      </c>
      <c r="AD638" s="2">
        <v>3</v>
      </c>
      <c r="AE638" s="2">
        <v>4</v>
      </c>
      <c r="AF638" s="3" t="s">
        <v>95</v>
      </c>
      <c r="AG638" s="2">
        <v>0</v>
      </c>
      <c r="AH638" s="3" t="s">
        <v>95</v>
      </c>
      <c r="AI638" s="3" t="s">
        <v>95</v>
      </c>
      <c r="AJ638" s="2">
        <v>1</v>
      </c>
      <c r="AK638" s="2">
        <v>22297.213473089236</v>
      </c>
      <c r="AL638" s="2">
        <v>0</v>
      </c>
      <c r="AM638" s="2">
        <v>0</v>
      </c>
      <c r="AN638" s="2">
        <v>22297.213473089236</v>
      </c>
      <c r="AO638" s="2">
        <v>56892.903318463686</v>
      </c>
      <c r="AP638" s="2">
        <v>0</v>
      </c>
      <c r="AQ638" s="2">
        <v>0</v>
      </c>
      <c r="AR638" s="2">
        <v>56892.903318463686</v>
      </c>
      <c r="AS638" s="2">
        <v>2629836.16</v>
      </c>
      <c r="AT638" s="2">
        <v>0</v>
      </c>
      <c r="AU638" s="2">
        <v>0</v>
      </c>
      <c r="AV638" s="2">
        <v>2629836.16</v>
      </c>
      <c r="AW638" s="2">
        <v>22297.213473089236</v>
      </c>
      <c r="AX638" s="2">
        <v>0</v>
      </c>
      <c r="AY638" s="2">
        <v>0</v>
      </c>
      <c r="AZ638" s="2">
        <v>22297.213473089236</v>
      </c>
      <c r="BA638" s="2">
        <v>113472.74908589844</v>
      </c>
      <c r="BB638" s="2">
        <v>0</v>
      </c>
      <c r="BC638" s="2">
        <v>0</v>
      </c>
      <c r="BD638" s="2">
        <v>113472.74908589844</v>
      </c>
      <c r="BE638" s="2">
        <v>289533.67427799356</v>
      </c>
      <c r="BF638" s="2">
        <v>0</v>
      </c>
      <c r="BG638" s="2">
        <v>0</v>
      </c>
      <c r="BH638" s="2">
        <v>289533.67427799356</v>
      </c>
      <c r="BI638" s="2">
        <v>13383499.201856</v>
      </c>
      <c r="BJ638" s="2">
        <v>0</v>
      </c>
      <c r="BK638" s="2">
        <v>0</v>
      </c>
      <c r="BL638" s="2">
        <v>13383499.201856</v>
      </c>
      <c r="BM638" s="2">
        <v>113472.74908589844</v>
      </c>
      <c r="BN638" s="2">
        <v>0</v>
      </c>
      <c r="BO638" s="2">
        <v>0</v>
      </c>
      <c r="BP638" s="2">
        <v>113472.74908589844</v>
      </c>
      <c r="BQ638" s="2" t="s">
        <v>96</v>
      </c>
      <c r="BR638" s="1" t="s">
        <v>523</v>
      </c>
      <c r="BS638" s="1" t="s">
        <v>523</v>
      </c>
      <c r="BT638" s="1" t="s">
        <v>523</v>
      </c>
      <c r="BU638" s="2">
        <v>22297.213473089236</v>
      </c>
      <c r="BV638" s="2">
        <v>56892.903318463686</v>
      </c>
      <c r="BW638" s="2">
        <v>2629836.16</v>
      </c>
      <c r="BX638" s="2">
        <v>22297.213473089236</v>
      </c>
      <c r="BY638" s="2">
        <v>22297.213473089236</v>
      </c>
      <c r="BZ638" s="2">
        <v>22297.213473089236</v>
      </c>
      <c r="CA638" s="2">
        <v>56892.903318463686</v>
      </c>
      <c r="CB638" s="2">
        <v>2629836.16</v>
      </c>
      <c r="CC638" s="2">
        <v>22297.213473089236</v>
      </c>
      <c r="CD638" s="2">
        <v>22297.213473089236</v>
      </c>
      <c r="CE638" s="1">
        <f t="shared" si="9"/>
        <v>6.7828448972545074E-3</v>
      </c>
    </row>
    <row r="639" spans="1:83" ht="13.5" customHeight="1">
      <c r="A639" s="3" t="s">
        <v>1404</v>
      </c>
      <c r="B639" t="s">
        <v>1463</v>
      </c>
      <c r="C639" s="9" t="s">
        <v>2248</v>
      </c>
      <c r="D639" s="3" t="s">
        <v>523</v>
      </c>
      <c r="E639" s="3" t="s">
        <v>1408</v>
      </c>
      <c r="F639" s="3" t="s">
        <v>1463</v>
      </c>
      <c r="G639" s="3" t="s">
        <v>128</v>
      </c>
      <c r="H639" s="3" t="s">
        <v>89</v>
      </c>
      <c r="I639" s="3" t="s">
        <v>1406</v>
      </c>
      <c r="J639" s="3" t="s">
        <v>523</v>
      </c>
      <c r="K639" s="3" t="s">
        <v>92</v>
      </c>
      <c r="L639" s="3" t="s">
        <v>116</v>
      </c>
      <c r="M639" s="3" t="s">
        <v>94</v>
      </c>
      <c r="N639" s="2">
        <v>21613.279999999999</v>
      </c>
      <c r="O639" s="2">
        <v>0</v>
      </c>
      <c r="P639" s="10">
        <v>1</v>
      </c>
      <c r="Q639" s="2">
        <v>21613.279999999999</v>
      </c>
      <c r="R639" s="2">
        <v>0</v>
      </c>
      <c r="S639" s="3" t="s">
        <v>94</v>
      </c>
      <c r="T639" s="2">
        <v>21613.279999999999</v>
      </c>
      <c r="U639" s="2">
        <v>21613.279999999999</v>
      </c>
      <c r="V639" s="2">
        <v>0</v>
      </c>
      <c r="W639" s="11">
        <v>1</v>
      </c>
      <c r="X639" s="2">
        <v>21613.279999999999</v>
      </c>
      <c r="Y639" s="2">
        <v>21613.279999999999</v>
      </c>
      <c r="Z639" s="2">
        <v>0</v>
      </c>
      <c r="AA639" s="12">
        <v>0</v>
      </c>
      <c r="AB639" s="13">
        <v>45123</v>
      </c>
      <c r="AC639" s="13">
        <v>44500</v>
      </c>
      <c r="AD639" s="2">
        <v>2</v>
      </c>
      <c r="AE639" s="2">
        <v>4</v>
      </c>
      <c r="AF639" s="3" t="s">
        <v>95</v>
      </c>
      <c r="AG639" s="2">
        <v>0</v>
      </c>
      <c r="AH639" s="3" t="s">
        <v>95</v>
      </c>
      <c r="AI639" s="3" t="s">
        <v>95</v>
      </c>
      <c r="AJ639" s="2">
        <v>1</v>
      </c>
      <c r="AK639" s="2">
        <v>146.59952596093288</v>
      </c>
      <c r="AL639" s="2">
        <v>0</v>
      </c>
      <c r="AM639" s="2">
        <v>0</v>
      </c>
      <c r="AN639" s="2">
        <v>146.59952596093288</v>
      </c>
      <c r="AO639" s="2">
        <v>308.94597937138667</v>
      </c>
      <c r="AP639" s="2">
        <v>0</v>
      </c>
      <c r="AQ639" s="2">
        <v>0</v>
      </c>
      <c r="AR639" s="2">
        <v>308.94597937138667</v>
      </c>
      <c r="AS639" s="2">
        <v>17290.624</v>
      </c>
      <c r="AT639" s="2">
        <v>0</v>
      </c>
      <c r="AU639" s="2">
        <v>0</v>
      </c>
      <c r="AV639" s="2">
        <v>17290.624</v>
      </c>
      <c r="AW639" s="2">
        <v>146.59952596093288</v>
      </c>
      <c r="AX639" s="2">
        <v>0</v>
      </c>
      <c r="AY639" s="2">
        <v>0</v>
      </c>
      <c r="AZ639" s="2">
        <v>146.59952596093288</v>
      </c>
      <c r="BA639" s="2">
        <v>746.0596475677836</v>
      </c>
      <c r="BB639" s="2">
        <v>0</v>
      </c>
      <c r="BC639" s="2">
        <v>0</v>
      </c>
      <c r="BD639" s="2">
        <v>746.0596475677836</v>
      </c>
      <c r="BE639" s="2">
        <v>1572.2569836189239</v>
      </c>
      <c r="BF639" s="2">
        <v>0</v>
      </c>
      <c r="BG639" s="2">
        <v>0</v>
      </c>
      <c r="BH639" s="2">
        <v>1572.2569836189239</v>
      </c>
      <c r="BI639" s="2">
        <v>87993.714598400009</v>
      </c>
      <c r="BJ639" s="2">
        <v>0</v>
      </c>
      <c r="BK639" s="2">
        <v>0</v>
      </c>
      <c r="BL639" s="2">
        <v>87993.714598400009</v>
      </c>
      <c r="BM639" s="2">
        <v>746.0596475677836</v>
      </c>
      <c r="BN639" s="2">
        <v>0</v>
      </c>
      <c r="BO639" s="2">
        <v>0</v>
      </c>
      <c r="BP639" s="2">
        <v>746.0596475677836</v>
      </c>
      <c r="BQ639" s="2" t="s">
        <v>96</v>
      </c>
      <c r="BR639" s="1" t="s">
        <v>523</v>
      </c>
      <c r="BS639" s="1" t="s">
        <v>523</v>
      </c>
      <c r="BT639" s="1" t="s">
        <v>523</v>
      </c>
      <c r="BU639" s="2">
        <v>146.59952596093288</v>
      </c>
      <c r="BV639" s="2">
        <v>308.94597937138667</v>
      </c>
      <c r="BW639" s="2">
        <v>17290.624</v>
      </c>
      <c r="BX639" s="2">
        <v>146.59952596093288</v>
      </c>
      <c r="BY639" s="2">
        <v>146.59952596093288</v>
      </c>
      <c r="BZ639" s="2">
        <v>146.59952596093288</v>
      </c>
      <c r="CA639" s="2">
        <v>308.94597937138667</v>
      </c>
      <c r="CB639" s="2">
        <v>17290.624</v>
      </c>
      <c r="CC639" s="2">
        <v>146.59952596093288</v>
      </c>
      <c r="CD639" s="2">
        <v>146.59952596093288</v>
      </c>
      <c r="CE639" s="1">
        <f t="shared" si="9"/>
        <v>6.7828448972545065E-3</v>
      </c>
    </row>
    <row r="640" spans="1:83" ht="13.5" customHeight="1">
      <c r="A640" s="3" t="s">
        <v>1404</v>
      </c>
      <c r="B640" t="s">
        <v>1464</v>
      </c>
      <c r="C640" s="9" t="s">
        <v>2249</v>
      </c>
      <c r="D640" s="3" t="s">
        <v>523</v>
      </c>
      <c r="E640" s="3" t="s">
        <v>1408</v>
      </c>
      <c r="F640" s="3" t="s">
        <v>1464</v>
      </c>
      <c r="G640" s="3" t="s">
        <v>128</v>
      </c>
      <c r="H640" s="3" t="s">
        <v>89</v>
      </c>
      <c r="I640" s="3" t="s">
        <v>1406</v>
      </c>
      <c r="J640" s="3" t="s">
        <v>523</v>
      </c>
      <c r="K640" s="3" t="s">
        <v>92</v>
      </c>
      <c r="L640" s="3" t="s">
        <v>116</v>
      </c>
      <c r="M640" s="3" t="s">
        <v>94</v>
      </c>
      <c r="N640" s="2">
        <v>1071815.04</v>
      </c>
      <c r="O640" s="2">
        <v>0</v>
      </c>
      <c r="P640" s="10">
        <v>1</v>
      </c>
      <c r="Q640" s="2">
        <v>1071815.04</v>
      </c>
      <c r="R640" s="2">
        <v>0</v>
      </c>
      <c r="S640" s="3" t="s">
        <v>94</v>
      </c>
      <c r="T640" s="2">
        <v>1071815.04</v>
      </c>
      <c r="U640" s="2">
        <v>1071815.04</v>
      </c>
      <c r="V640" s="2">
        <v>0</v>
      </c>
      <c r="W640" s="11">
        <v>1</v>
      </c>
      <c r="X640" s="2">
        <v>1071815.04</v>
      </c>
      <c r="Y640" s="2">
        <v>1071815.04</v>
      </c>
      <c r="Z640" s="2">
        <v>0</v>
      </c>
      <c r="AA640" s="12">
        <v>0</v>
      </c>
      <c r="AB640" s="13">
        <v>45162</v>
      </c>
      <c r="AC640" s="13">
        <v>44500</v>
      </c>
      <c r="AD640" s="2">
        <v>2</v>
      </c>
      <c r="AE640" s="2">
        <v>4</v>
      </c>
      <c r="AF640" s="3" t="s">
        <v>95</v>
      </c>
      <c r="AG640" s="2">
        <v>0</v>
      </c>
      <c r="AH640" s="3" t="s">
        <v>95</v>
      </c>
      <c r="AI640" s="3" t="s">
        <v>95</v>
      </c>
      <c r="AJ640" s="2">
        <v>1</v>
      </c>
      <c r="AK640" s="2">
        <v>7269.9551748646345</v>
      </c>
      <c r="AL640" s="2">
        <v>0</v>
      </c>
      <c r="AM640" s="2">
        <v>0</v>
      </c>
      <c r="AN640" s="2">
        <v>7269.9551748646345</v>
      </c>
      <c r="AO640" s="2">
        <v>15320.809578082644</v>
      </c>
      <c r="AP640" s="2">
        <v>0</v>
      </c>
      <c r="AQ640" s="2">
        <v>0</v>
      </c>
      <c r="AR640" s="2">
        <v>15320.809578082644</v>
      </c>
      <c r="AS640" s="2">
        <v>857452.03200000001</v>
      </c>
      <c r="AT640" s="2">
        <v>0</v>
      </c>
      <c r="AU640" s="2">
        <v>0</v>
      </c>
      <c r="AV640" s="2">
        <v>857452.03200000001</v>
      </c>
      <c r="AW640" s="2">
        <v>7269.9551748646345</v>
      </c>
      <c r="AX640" s="2">
        <v>0</v>
      </c>
      <c r="AY640" s="2">
        <v>0</v>
      </c>
      <c r="AZ640" s="2">
        <v>7269.9551748646345</v>
      </c>
      <c r="BA640" s="2">
        <v>36997.52888040361</v>
      </c>
      <c r="BB640" s="2">
        <v>0</v>
      </c>
      <c r="BC640" s="2">
        <v>0</v>
      </c>
      <c r="BD640" s="2">
        <v>36997.52888040361</v>
      </c>
      <c r="BE640" s="2">
        <v>77969.132023820392</v>
      </c>
      <c r="BF640" s="2">
        <v>0</v>
      </c>
      <c r="BG640" s="2">
        <v>0</v>
      </c>
      <c r="BH640" s="2">
        <v>77969.132023820392</v>
      </c>
      <c r="BI640" s="2">
        <v>4363659.1360512003</v>
      </c>
      <c r="BJ640" s="2">
        <v>0</v>
      </c>
      <c r="BK640" s="2">
        <v>0</v>
      </c>
      <c r="BL640" s="2">
        <v>4363659.1360512003</v>
      </c>
      <c r="BM640" s="2">
        <v>36997.52888040361</v>
      </c>
      <c r="BN640" s="2">
        <v>0</v>
      </c>
      <c r="BO640" s="2">
        <v>0</v>
      </c>
      <c r="BP640" s="2">
        <v>36997.52888040361</v>
      </c>
      <c r="BQ640" s="2" t="s">
        <v>96</v>
      </c>
      <c r="BR640" s="1" t="s">
        <v>523</v>
      </c>
      <c r="BS640" s="1" t="s">
        <v>523</v>
      </c>
      <c r="BT640" s="1" t="s">
        <v>523</v>
      </c>
      <c r="BU640" s="2">
        <v>7269.9551748646345</v>
      </c>
      <c r="BV640" s="2">
        <v>15320.809578082644</v>
      </c>
      <c r="BW640" s="2">
        <v>857452.03200000001</v>
      </c>
      <c r="BX640" s="2">
        <v>7269.9551748646345</v>
      </c>
      <c r="BY640" s="2">
        <v>7269.9551748646345</v>
      </c>
      <c r="BZ640" s="2">
        <v>7269.9551748646345</v>
      </c>
      <c r="CA640" s="2">
        <v>15320.809578082644</v>
      </c>
      <c r="CB640" s="2">
        <v>857452.03200000001</v>
      </c>
      <c r="CC640" s="2">
        <v>7269.9551748646345</v>
      </c>
      <c r="CD640" s="2">
        <v>7269.9551748646345</v>
      </c>
      <c r="CE640" s="1">
        <f t="shared" si="9"/>
        <v>6.7828448972545056E-3</v>
      </c>
    </row>
    <row r="641" spans="1:83" ht="13.5" customHeight="1">
      <c r="A641" s="3" t="s">
        <v>1404</v>
      </c>
      <c r="B641" t="s">
        <v>1465</v>
      </c>
      <c r="C641" s="9" t="s">
        <v>2250</v>
      </c>
      <c r="D641" s="3" t="s">
        <v>523</v>
      </c>
      <c r="E641" s="3" t="s">
        <v>1408</v>
      </c>
      <c r="F641" s="3" t="s">
        <v>1465</v>
      </c>
      <c r="G641" s="3" t="s">
        <v>128</v>
      </c>
      <c r="H641" s="3" t="s">
        <v>89</v>
      </c>
      <c r="I641" s="3" t="s">
        <v>1406</v>
      </c>
      <c r="J641" s="3" t="s">
        <v>523</v>
      </c>
      <c r="K641" s="3" t="s">
        <v>92</v>
      </c>
      <c r="L641" s="3" t="s">
        <v>116</v>
      </c>
      <c r="M641" s="3" t="s">
        <v>94</v>
      </c>
      <c r="N641" s="2">
        <v>228246.12</v>
      </c>
      <c r="O641" s="2">
        <v>0</v>
      </c>
      <c r="P641" s="10">
        <v>1</v>
      </c>
      <c r="Q641" s="2">
        <v>228246.12</v>
      </c>
      <c r="R641" s="2">
        <v>0</v>
      </c>
      <c r="S641" s="3" t="s">
        <v>94</v>
      </c>
      <c r="T641" s="2">
        <v>228246.12</v>
      </c>
      <c r="U641" s="2">
        <v>228246.12</v>
      </c>
      <c r="V641" s="2">
        <v>0</v>
      </c>
      <c r="W641" s="11">
        <v>1</v>
      </c>
      <c r="X641" s="2">
        <v>228246.12</v>
      </c>
      <c r="Y641" s="2">
        <v>228246.12</v>
      </c>
      <c r="Z641" s="2">
        <v>0</v>
      </c>
      <c r="AA641" s="12">
        <v>0</v>
      </c>
      <c r="AB641" s="13">
        <v>45162</v>
      </c>
      <c r="AC641" s="13">
        <v>44500</v>
      </c>
      <c r="AD641" s="2">
        <v>2</v>
      </c>
      <c r="AE641" s="2">
        <v>4</v>
      </c>
      <c r="AF641" s="3" t="s">
        <v>95</v>
      </c>
      <c r="AG641" s="2">
        <v>0</v>
      </c>
      <c r="AH641" s="3" t="s">
        <v>95</v>
      </c>
      <c r="AI641" s="3" t="s">
        <v>95</v>
      </c>
      <c r="AJ641" s="2">
        <v>1</v>
      </c>
      <c r="AK641" s="2">
        <v>1548.1580303601397</v>
      </c>
      <c r="AL641" s="2">
        <v>0</v>
      </c>
      <c r="AM641" s="2">
        <v>0</v>
      </c>
      <c r="AN641" s="2">
        <v>1548.1580303601397</v>
      </c>
      <c r="AO641" s="2">
        <v>3262.6108152542811</v>
      </c>
      <c r="AP641" s="2">
        <v>0</v>
      </c>
      <c r="AQ641" s="2">
        <v>0</v>
      </c>
      <c r="AR641" s="2">
        <v>3262.6108152542811</v>
      </c>
      <c r="AS641" s="2">
        <v>182596.89600000001</v>
      </c>
      <c r="AT641" s="2">
        <v>0</v>
      </c>
      <c r="AU641" s="2">
        <v>0</v>
      </c>
      <c r="AV641" s="2">
        <v>182596.89600000001</v>
      </c>
      <c r="AW641" s="2">
        <v>1548.1580303601397</v>
      </c>
      <c r="AX641" s="2">
        <v>0</v>
      </c>
      <c r="AY641" s="2">
        <v>0</v>
      </c>
      <c r="AZ641" s="2">
        <v>1548.1580303601397</v>
      </c>
      <c r="BA641" s="2">
        <v>7878.7310323057873</v>
      </c>
      <c r="BB641" s="2">
        <v>0</v>
      </c>
      <c r="BC641" s="2">
        <v>0</v>
      </c>
      <c r="BD641" s="2">
        <v>7878.7310323057873</v>
      </c>
      <c r="BE641" s="2">
        <v>16603.752699910561</v>
      </c>
      <c r="BF641" s="2">
        <v>0</v>
      </c>
      <c r="BG641" s="2">
        <v>0</v>
      </c>
      <c r="BH641" s="2">
        <v>16603.752699910561</v>
      </c>
      <c r="BI641" s="2">
        <v>929253.86343360005</v>
      </c>
      <c r="BJ641" s="2">
        <v>0</v>
      </c>
      <c r="BK641" s="2">
        <v>0</v>
      </c>
      <c r="BL641" s="2">
        <v>929253.86343360005</v>
      </c>
      <c r="BM641" s="2">
        <v>7878.7310323057873</v>
      </c>
      <c r="BN641" s="2">
        <v>0</v>
      </c>
      <c r="BO641" s="2">
        <v>0</v>
      </c>
      <c r="BP641" s="2">
        <v>7878.7310323057873</v>
      </c>
      <c r="BQ641" s="2" t="s">
        <v>96</v>
      </c>
      <c r="BR641" s="1" t="s">
        <v>523</v>
      </c>
      <c r="BS641" s="1" t="s">
        <v>523</v>
      </c>
      <c r="BT641" s="1" t="s">
        <v>523</v>
      </c>
      <c r="BU641" s="2">
        <v>1548.1580303601397</v>
      </c>
      <c r="BV641" s="2">
        <v>3262.6108152542811</v>
      </c>
      <c r="BW641" s="2">
        <v>182596.89600000001</v>
      </c>
      <c r="BX641" s="2">
        <v>1548.1580303601397</v>
      </c>
      <c r="BY641" s="2">
        <v>1548.1580303601397</v>
      </c>
      <c r="BZ641" s="2">
        <v>1548.1580303601397</v>
      </c>
      <c r="CA641" s="2">
        <v>3262.6108152542811</v>
      </c>
      <c r="CB641" s="2">
        <v>182596.89600000001</v>
      </c>
      <c r="CC641" s="2">
        <v>1548.1580303601397</v>
      </c>
      <c r="CD641" s="2">
        <v>1548.1580303601397</v>
      </c>
      <c r="CE641" s="1">
        <f t="shared" si="9"/>
        <v>6.7828448972545065E-3</v>
      </c>
    </row>
    <row r="642" spans="1:83" ht="13.5" customHeight="1">
      <c r="A642" s="3" t="s">
        <v>1404</v>
      </c>
      <c r="B642" t="s">
        <v>1466</v>
      </c>
      <c r="C642" s="9" t="s">
        <v>2251</v>
      </c>
      <c r="D642" s="3" t="s">
        <v>523</v>
      </c>
      <c r="E642" s="3" t="s">
        <v>1408</v>
      </c>
      <c r="F642" s="3" t="s">
        <v>1466</v>
      </c>
      <c r="G642" s="3" t="s">
        <v>128</v>
      </c>
      <c r="H642" s="3" t="s">
        <v>89</v>
      </c>
      <c r="I642" s="3" t="s">
        <v>1406</v>
      </c>
      <c r="J642" s="3" t="s">
        <v>523</v>
      </c>
      <c r="K642" s="3" t="s">
        <v>92</v>
      </c>
      <c r="L642" s="3" t="s">
        <v>116</v>
      </c>
      <c r="M642" s="3" t="s">
        <v>94</v>
      </c>
      <c r="N642" s="2">
        <v>457651.98</v>
      </c>
      <c r="O642" s="2">
        <v>0</v>
      </c>
      <c r="P642" s="10">
        <v>1</v>
      </c>
      <c r="Q642" s="2">
        <v>457651.98</v>
      </c>
      <c r="R642" s="2">
        <v>0</v>
      </c>
      <c r="S642" s="3" t="s">
        <v>94</v>
      </c>
      <c r="T642" s="2">
        <v>457651.98</v>
      </c>
      <c r="U642" s="2">
        <v>457651.98</v>
      </c>
      <c r="V642" s="2">
        <v>0</v>
      </c>
      <c r="W642" s="11">
        <v>1</v>
      </c>
      <c r="X642" s="2">
        <v>457651.98</v>
      </c>
      <c r="Y642" s="2">
        <v>457651.98</v>
      </c>
      <c r="Z642" s="2">
        <v>0</v>
      </c>
      <c r="AA642" s="12">
        <v>0</v>
      </c>
      <c r="AB642" s="13">
        <v>45172</v>
      </c>
      <c r="AC642" s="13">
        <v>44500</v>
      </c>
      <c r="AD642" s="2">
        <v>2</v>
      </c>
      <c r="AE642" s="2">
        <v>4</v>
      </c>
      <c r="AF642" s="3" t="s">
        <v>95</v>
      </c>
      <c r="AG642" s="2">
        <v>0</v>
      </c>
      <c r="AH642" s="3" t="s">
        <v>95</v>
      </c>
      <c r="AI642" s="3" t="s">
        <v>95</v>
      </c>
      <c r="AJ642" s="2">
        <v>1</v>
      </c>
      <c r="AK642" s="2">
        <v>3104.1823972614216</v>
      </c>
      <c r="AL642" s="2">
        <v>0</v>
      </c>
      <c r="AM642" s="2">
        <v>0</v>
      </c>
      <c r="AN642" s="2">
        <v>3104.1823972614216</v>
      </c>
      <c r="AO642" s="2">
        <v>6541.7992628770044</v>
      </c>
      <c r="AP642" s="2">
        <v>0</v>
      </c>
      <c r="AQ642" s="2">
        <v>0</v>
      </c>
      <c r="AR642" s="2">
        <v>6541.7992628770044</v>
      </c>
      <c r="AS642" s="2">
        <v>366121.58399999992</v>
      </c>
      <c r="AT642" s="2">
        <v>0</v>
      </c>
      <c r="AU642" s="2">
        <v>0</v>
      </c>
      <c r="AV642" s="2">
        <v>366121.58399999992</v>
      </c>
      <c r="AW642" s="2">
        <v>3104.1823972614216</v>
      </c>
      <c r="AX642" s="2">
        <v>0</v>
      </c>
      <c r="AY642" s="2">
        <v>0</v>
      </c>
      <c r="AZ642" s="2">
        <v>3104.1823972614216</v>
      </c>
      <c r="BA642" s="2">
        <v>15797.494637903101</v>
      </c>
      <c r="BB642" s="2">
        <v>0</v>
      </c>
      <c r="BC642" s="2">
        <v>0</v>
      </c>
      <c r="BD642" s="2">
        <v>15797.494637903101</v>
      </c>
      <c r="BE642" s="2">
        <v>33291.870628707366</v>
      </c>
      <c r="BF642" s="2">
        <v>0</v>
      </c>
      <c r="BG642" s="2">
        <v>0</v>
      </c>
      <c r="BH642" s="2">
        <v>33291.870628707366</v>
      </c>
      <c r="BI642" s="2">
        <v>1863229.3531343997</v>
      </c>
      <c r="BJ642" s="2">
        <v>0</v>
      </c>
      <c r="BK642" s="2">
        <v>0</v>
      </c>
      <c r="BL642" s="2">
        <v>1863229.3531343997</v>
      </c>
      <c r="BM642" s="2">
        <v>15797.494637903101</v>
      </c>
      <c r="BN642" s="2">
        <v>0</v>
      </c>
      <c r="BO642" s="2">
        <v>0</v>
      </c>
      <c r="BP642" s="2">
        <v>15797.494637903101</v>
      </c>
      <c r="BQ642" s="2" t="s">
        <v>96</v>
      </c>
      <c r="BR642" s="1" t="s">
        <v>523</v>
      </c>
      <c r="BS642" s="1" t="s">
        <v>523</v>
      </c>
      <c r="BT642" s="1" t="s">
        <v>523</v>
      </c>
      <c r="BU642" s="2">
        <v>3104.1823972614216</v>
      </c>
      <c r="BV642" s="2">
        <v>6541.7992628770044</v>
      </c>
      <c r="BW642" s="2">
        <v>366121.58399999992</v>
      </c>
      <c r="BX642" s="2">
        <v>3104.1823972614216</v>
      </c>
      <c r="BY642" s="2">
        <v>3104.1823972614216</v>
      </c>
      <c r="BZ642" s="2">
        <v>3104.1823972614216</v>
      </c>
      <c r="CA642" s="2">
        <v>6541.7992628770044</v>
      </c>
      <c r="CB642" s="2">
        <v>366121.58399999992</v>
      </c>
      <c r="CC642" s="2">
        <v>3104.1823972614216</v>
      </c>
      <c r="CD642" s="2">
        <v>3104.1823972614216</v>
      </c>
      <c r="CE642" s="1">
        <f t="shared" ref="CE642:CE705" si="10">BY642/Y642</f>
        <v>6.7828448972545074E-3</v>
      </c>
    </row>
    <row r="643" spans="1:83" ht="13.5" customHeight="1">
      <c r="A643" s="3" t="s">
        <v>1404</v>
      </c>
      <c r="B643" t="s">
        <v>1467</v>
      </c>
      <c r="C643" s="9" t="s">
        <v>2252</v>
      </c>
      <c r="D643" s="3" t="s">
        <v>523</v>
      </c>
      <c r="E643" s="3" t="s">
        <v>1408</v>
      </c>
      <c r="F643" s="3" t="s">
        <v>1467</v>
      </c>
      <c r="G643" s="3" t="s">
        <v>128</v>
      </c>
      <c r="H643" s="3" t="s">
        <v>89</v>
      </c>
      <c r="I643" s="3" t="s">
        <v>1406</v>
      </c>
      <c r="J643" s="3" t="s">
        <v>523</v>
      </c>
      <c r="K643" s="3" t="s">
        <v>92</v>
      </c>
      <c r="L643" s="3" t="s">
        <v>116</v>
      </c>
      <c r="M643" s="3" t="s">
        <v>94</v>
      </c>
      <c r="N643" s="2">
        <v>3542851.3</v>
      </c>
      <c r="O643" s="2">
        <v>0</v>
      </c>
      <c r="P643" s="10">
        <v>1</v>
      </c>
      <c r="Q643" s="2">
        <v>3542851.3</v>
      </c>
      <c r="R643" s="2">
        <v>0</v>
      </c>
      <c r="S643" s="3" t="s">
        <v>94</v>
      </c>
      <c r="T643" s="2">
        <v>3542851.3</v>
      </c>
      <c r="U643" s="2">
        <v>3542851.3</v>
      </c>
      <c r="V643" s="2">
        <v>0</v>
      </c>
      <c r="W643" s="11">
        <v>1</v>
      </c>
      <c r="X643" s="2">
        <v>3542851.3</v>
      </c>
      <c r="Y643" s="2">
        <v>3542851.3</v>
      </c>
      <c r="Z643" s="2">
        <v>0</v>
      </c>
      <c r="AA643" s="12">
        <v>0</v>
      </c>
      <c r="AB643" s="13">
        <v>45154</v>
      </c>
      <c r="AC643" s="13">
        <v>44500</v>
      </c>
      <c r="AD643" s="2">
        <v>2</v>
      </c>
      <c r="AE643" s="2">
        <v>4</v>
      </c>
      <c r="AF643" s="3" t="s">
        <v>95</v>
      </c>
      <c r="AG643" s="2">
        <v>0</v>
      </c>
      <c r="AH643" s="3" t="s">
        <v>95</v>
      </c>
      <c r="AI643" s="3" t="s">
        <v>95</v>
      </c>
      <c r="AJ643" s="2">
        <v>1</v>
      </c>
      <c r="AK643" s="2">
        <v>24030.610861936497</v>
      </c>
      <c r="AL643" s="2">
        <v>0</v>
      </c>
      <c r="AM643" s="2">
        <v>0</v>
      </c>
      <c r="AN643" s="2">
        <v>24030.610861936497</v>
      </c>
      <c r="AO643" s="2">
        <v>50642.459850873653</v>
      </c>
      <c r="AP643" s="2">
        <v>0</v>
      </c>
      <c r="AQ643" s="2">
        <v>0</v>
      </c>
      <c r="AR643" s="2">
        <v>50642.459850873653</v>
      </c>
      <c r="AS643" s="2">
        <v>2834281.0399999996</v>
      </c>
      <c r="AT643" s="2">
        <v>0</v>
      </c>
      <c r="AU643" s="2">
        <v>0</v>
      </c>
      <c r="AV643" s="2">
        <v>2834281.0399999996</v>
      </c>
      <c r="AW643" s="2">
        <v>24030.610861936497</v>
      </c>
      <c r="AX643" s="2">
        <v>0</v>
      </c>
      <c r="AY643" s="2">
        <v>0</v>
      </c>
      <c r="AZ643" s="2">
        <v>24030.610861936497</v>
      </c>
      <c r="BA643" s="2">
        <v>122294.18173748103</v>
      </c>
      <c r="BB643" s="2">
        <v>0</v>
      </c>
      <c r="BC643" s="2">
        <v>0</v>
      </c>
      <c r="BD643" s="2">
        <v>122294.18173748103</v>
      </c>
      <c r="BE643" s="2">
        <v>257724.54242708112</v>
      </c>
      <c r="BF643" s="2">
        <v>0</v>
      </c>
      <c r="BG643" s="2">
        <v>0</v>
      </c>
      <c r="BH643" s="2">
        <v>257724.54242708112</v>
      </c>
      <c r="BI643" s="2">
        <v>14423939.640663998</v>
      </c>
      <c r="BJ643" s="2">
        <v>0</v>
      </c>
      <c r="BK643" s="2">
        <v>0</v>
      </c>
      <c r="BL643" s="2">
        <v>14423939.640663998</v>
      </c>
      <c r="BM643" s="2">
        <v>122294.18173748103</v>
      </c>
      <c r="BN643" s="2">
        <v>0</v>
      </c>
      <c r="BO643" s="2">
        <v>0</v>
      </c>
      <c r="BP643" s="2">
        <v>122294.18173748103</v>
      </c>
      <c r="BQ643" s="2" t="s">
        <v>96</v>
      </c>
      <c r="BR643" s="1" t="s">
        <v>523</v>
      </c>
      <c r="BS643" s="1" t="s">
        <v>523</v>
      </c>
      <c r="BT643" s="1" t="s">
        <v>523</v>
      </c>
      <c r="BU643" s="2">
        <v>24030.610861936497</v>
      </c>
      <c r="BV643" s="2">
        <v>50642.459850873653</v>
      </c>
      <c r="BW643" s="2">
        <v>2834281.0399999996</v>
      </c>
      <c r="BX643" s="2">
        <v>24030.610861936497</v>
      </c>
      <c r="BY643" s="2">
        <v>24030.610861936497</v>
      </c>
      <c r="BZ643" s="2">
        <v>24030.610861936497</v>
      </c>
      <c r="CA643" s="2">
        <v>50642.459850873653</v>
      </c>
      <c r="CB643" s="2">
        <v>2834281.0399999996</v>
      </c>
      <c r="CC643" s="2">
        <v>24030.610861936497</v>
      </c>
      <c r="CD643" s="2">
        <v>24030.610861936497</v>
      </c>
      <c r="CE643" s="1">
        <f t="shared" si="10"/>
        <v>6.7828448972545074E-3</v>
      </c>
    </row>
    <row r="644" spans="1:83" ht="13.5" customHeight="1">
      <c r="A644" s="3" t="s">
        <v>1404</v>
      </c>
      <c r="B644" t="s">
        <v>1468</v>
      </c>
      <c r="C644" s="9" t="s">
        <v>2253</v>
      </c>
      <c r="D644" s="3" t="s">
        <v>523</v>
      </c>
      <c r="E644" s="3" t="s">
        <v>1408</v>
      </c>
      <c r="F644" s="3" t="s">
        <v>1468</v>
      </c>
      <c r="G644" s="3" t="s">
        <v>128</v>
      </c>
      <c r="H644" s="3" t="s">
        <v>89</v>
      </c>
      <c r="I644" s="3" t="s">
        <v>1406</v>
      </c>
      <c r="J644" s="3" t="s">
        <v>523</v>
      </c>
      <c r="K644" s="3" t="s">
        <v>92</v>
      </c>
      <c r="L644" s="3" t="s">
        <v>116</v>
      </c>
      <c r="M644" s="3" t="s">
        <v>94</v>
      </c>
      <c r="N644" s="2">
        <v>222338.05</v>
      </c>
      <c r="O644" s="2">
        <v>0</v>
      </c>
      <c r="P644" s="10">
        <v>1</v>
      </c>
      <c r="Q644" s="2">
        <v>222338.05</v>
      </c>
      <c r="R644" s="2">
        <v>0</v>
      </c>
      <c r="S644" s="3" t="s">
        <v>94</v>
      </c>
      <c r="T644" s="2">
        <v>222338.05</v>
      </c>
      <c r="U644" s="2">
        <v>222338.05</v>
      </c>
      <c r="V644" s="2">
        <v>0</v>
      </c>
      <c r="W644" s="11">
        <v>1</v>
      </c>
      <c r="X644" s="2">
        <v>222338.05</v>
      </c>
      <c r="Y644" s="2">
        <v>222338.05</v>
      </c>
      <c r="Z644" s="2">
        <v>0</v>
      </c>
      <c r="AA644" s="12">
        <v>0</v>
      </c>
      <c r="AB644" s="13">
        <v>45149</v>
      </c>
      <c r="AC644" s="13">
        <v>44500</v>
      </c>
      <c r="AD644" s="2">
        <v>2</v>
      </c>
      <c r="AE644" s="2">
        <v>4</v>
      </c>
      <c r="AF644" s="3" t="s">
        <v>95</v>
      </c>
      <c r="AG644" s="2">
        <v>0</v>
      </c>
      <c r="AH644" s="3" t="s">
        <v>95</v>
      </c>
      <c r="AI644" s="3" t="s">
        <v>95</v>
      </c>
      <c r="AJ644" s="2">
        <v>1</v>
      </c>
      <c r="AK644" s="2">
        <v>1508.0845079080173</v>
      </c>
      <c r="AL644" s="2">
        <v>0</v>
      </c>
      <c r="AM644" s="2">
        <v>0</v>
      </c>
      <c r="AN644" s="2">
        <v>1508.0845079080173</v>
      </c>
      <c r="AO644" s="2">
        <v>3178.159289509706</v>
      </c>
      <c r="AP644" s="2">
        <v>0</v>
      </c>
      <c r="AQ644" s="2">
        <v>0</v>
      </c>
      <c r="AR644" s="2">
        <v>3178.159289509706</v>
      </c>
      <c r="AS644" s="2">
        <v>177870.43999999997</v>
      </c>
      <c r="AT644" s="2">
        <v>0</v>
      </c>
      <c r="AU644" s="2">
        <v>0</v>
      </c>
      <c r="AV644" s="2">
        <v>177870.43999999997</v>
      </c>
      <c r="AW644" s="2">
        <v>1508.0845079080173</v>
      </c>
      <c r="AX644" s="2">
        <v>0</v>
      </c>
      <c r="AY644" s="2">
        <v>0</v>
      </c>
      <c r="AZ644" s="2">
        <v>1508.0845079080173</v>
      </c>
      <c r="BA644" s="2">
        <v>7674.7928691946909</v>
      </c>
      <c r="BB644" s="2">
        <v>0</v>
      </c>
      <c r="BC644" s="2">
        <v>0</v>
      </c>
      <c r="BD644" s="2">
        <v>7674.7928691946909</v>
      </c>
      <c r="BE644" s="2">
        <v>16173.970440243846</v>
      </c>
      <c r="BF644" s="2">
        <v>0</v>
      </c>
      <c r="BG644" s="2">
        <v>0</v>
      </c>
      <c r="BH644" s="2">
        <v>16173.970440243846</v>
      </c>
      <c r="BI644" s="2">
        <v>905200.45620399993</v>
      </c>
      <c r="BJ644" s="2">
        <v>0</v>
      </c>
      <c r="BK644" s="2">
        <v>0</v>
      </c>
      <c r="BL644" s="2">
        <v>905200.45620399993</v>
      </c>
      <c r="BM644" s="2">
        <v>7674.7928691946909</v>
      </c>
      <c r="BN644" s="2">
        <v>0</v>
      </c>
      <c r="BO644" s="2">
        <v>0</v>
      </c>
      <c r="BP644" s="2">
        <v>7674.7928691946909</v>
      </c>
      <c r="BQ644" s="2" t="s">
        <v>96</v>
      </c>
      <c r="BR644" s="1" t="s">
        <v>523</v>
      </c>
      <c r="BS644" s="1" t="s">
        <v>523</v>
      </c>
      <c r="BT644" s="1" t="s">
        <v>523</v>
      </c>
      <c r="BU644" s="2">
        <v>1508.0845079080173</v>
      </c>
      <c r="BV644" s="2">
        <v>3178.159289509706</v>
      </c>
      <c r="BW644" s="2">
        <v>177870.43999999997</v>
      </c>
      <c r="BX644" s="2">
        <v>1508.0845079080173</v>
      </c>
      <c r="BY644" s="2">
        <v>1508.0845079080173</v>
      </c>
      <c r="BZ644" s="2">
        <v>1508.0845079080173</v>
      </c>
      <c r="CA644" s="2">
        <v>3178.159289509706</v>
      </c>
      <c r="CB644" s="2">
        <v>177870.43999999997</v>
      </c>
      <c r="CC644" s="2">
        <v>1508.0845079080173</v>
      </c>
      <c r="CD644" s="2">
        <v>1508.0845079080173</v>
      </c>
      <c r="CE644" s="1">
        <f t="shared" si="10"/>
        <v>6.7828448972545065E-3</v>
      </c>
    </row>
    <row r="645" spans="1:83" ht="13.5" customHeight="1">
      <c r="A645" s="3" t="s">
        <v>1404</v>
      </c>
      <c r="B645" t="s">
        <v>1469</v>
      </c>
      <c r="C645" s="9" t="s">
        <v>2254</v>
      </c>
      <c r="D645" s="3" t="s">
        <v>523</v>
      </c>
      <c r="E645" s="3" t="s">
        <v>1408</v>
      </c>
      <c r="F645" s="3" t="s">
        <v>1469</v>
      </c>
      <c r="G645" s="3" t="s">
        <v>128</v>
      </c>
      <c r="H645" s="3" t="s">
        <v>89</v>
      </c>
      <c r="I645" s="3" t="s">
        <v>1406</v>
      </c>
      <c r="J645" s="3" t="s">
        <v>523</v>
      </c>
      <c r="K645" s="3" t="s">
        <v>92</v>
      </c>
      <c r="L645" s="3" t="s">
        <v>116</v>
      </c>
      <c r="M645" s="3" t="s">
        <v>94</v>
      </c>
      <c r="N645" s="2">
        <v>5970</v>
      </c>
      <c r="O645" s="2">
        <v>0</v>
      </c>
      <c r="P645" s="10">
        <v>1</v>
      </c>
      <c r="Q645" s="2">
        <v>5970</v>
      </c>
      <c r="R645" s="2">
        <v>0</v>
      </c>
      <c r="S645" s="3" t="s">
        <v>262</v>
      </c>
      <c r="T645" s="2">
        <v>5970</v>
      </c>
      <c r="U645" s="2">
        <v>5970</v>
      </c>
      <c r="V645" s="2">
        <v>0</v>
      </c>
      <c r="W645" s="11">
        <v>6.4602000000000004</v>
      </c>
      <c r="X645" s="2">
        <v>38567.394</v>
      </c>
      <c r="Y645" s="2">
        <v>38567.394</v>
      </c>
      <c r="Z645" s="2">
        <v>0</v>
      </c>
      <c r="AA645" s="12">
        <v>0</v>
      </c>
      <c r="AB645" s="13">
        <v>48233</v>
      </c>
      <c r="AC645" s="13">
        <v>44500</v>
      </c>
      <c r="AD645" s="2">
        <v>11</v>
      </c>
      <c r="AE645" s="2">
        <v>4</v>
      </c>
      <c r="AF645" s="3" t="s">
        <v>95</v>
      </c>
      <c r="AG645" s="2">
        <v>0</v>
      </c>
      <c r="AH645" s="3" t="s">
        <v>95</v>
      </c>
      <c r="AI645" s="3" t="s">
        <v>95</v>
      </c>
      <c r="AJ645" s="2">
        <v>1</v>
      </c>
      <c r="AK645" s="2">
        <v>261.5966515933041</v>
      </c>
      <c r="AL645" s="2">
        <v>0</v>
      </c>
      <c r="AM645" s="2">
        <v>0</v>
      </c>
      <c r="AN645" s="2">
        <v>261.5966515933041</v>
      </c>
      <c r="AO645" s="2">
        <v>2139.3110662800927</v>
      </c>
      <c r="AP645" s="2">
        <v>0</v>
      </c>
      <c r="AQ645" s="2">
        <v>0</v>
      </c>
      <c r="AR645" s="2">
        <v>2139.3110662800927</v>
      </c>
      <c r="AS645" s="2">
        <v>30853.915199999999</v>
      </c>
      <c r="AT645" s="2">
        <v>0</v>
      </c>
      <c r="AU645" s="2">
        <v>0</v>
      </c>
      <c r="AV645" s="2">
        <v>30853.915199999999</v>
      </c>
      <c r="AW645" s="2">
        <v>261.5966515933041</v>
      </c>
      <c r="AX645" s="2">
        <v>0</v>
      </c>
      <c r="AY645" s="2">
        <v>0</v>
      </c>
      <c r="AZ645" s="2">
        <v>261.5966515933041</v>
      </c>
      <c r="BA645" s="2">
        <v>1331.291519623484</v>
      </c>
      <c r="BB645" s="2">
        <v>0</v>
      </c>
      <c r="BC645" s="2">
        <v>0</v>
      </c>
      <c r="BD645" s="2">
        <v>1331.291519623484</v>
      </c>
      <c r="BE645" s="2">
        <v>10887.16794740602</v>
      </c>
      <c r="BF645" s="2">
        <v>0</v>
      </c>
      <c r="BG645" s="2">
        <v>0</v>
      </c>
      <c r="BH645" s="2">
        <v>10887.16794740602</v>
      </c>
      <c r="BI645" s="2">
        <v>157018.65984432001</v>
      </c>
      <c r="BJ645" s="2">
        <v>0</v>
      </c>
      <c r="BK645" s="2">
        <v>0</v>
      </c>
      <c r="BL645" s="2">
        <v>157018.65984432001</v>
      </c>
      <c r="BM645" s="2">
        <v>1331.291519623484</v>
      </c>
      <c r="BN645" s="2">
        <v>0</v>
      </c>
      <c r="BO645" s="2">
        <v>0</v>
      </c>
      <c r="BP645" s="2">
        <v>1331.291519623484</v>
      </c>
      <c r="BQ645" s="2" t="s">
        <v>96</v>
      </c>
      <c r="BR645" s="1" t="s">
        <v>523</v>
      </c>
      <c r="BS645" s="1" t="s">
        <v>523</v>
      </c>
      <c r="BT645" s="1" t="s">
        <v>523</v>
      </c>
      <c r="BU645" s="2">
        <v>261.5966515933041</v>
      </c>
      <c r="BV645" s="2">
        <v>2139.3110662800927</v>
      </c>
      <c r="BW645" s="2">
        <v>30853.915199999999</v>
      </c>
      <c r="BX645" s="2">
        <v>261.5966515933041</v>
      </c>
      <c r="BY645" s="2">
        <v>261.5966515933041</v>
      </c>
      <c r="BZ645" s="2">
        <v>40.493584036609406</v>
      </c>
      <c r="CA645" s="2">
        <v>331.15245136065334</v>
      </c>
      <c r="CB645" s="2">
        <v>4776</v>
      </c>
      <c r="CC645" s="2">
        <v>40.493584036609406</v>
      </c>
      <c r="CD645" s="2">
        <v>40.493584036609406</v>
      </c>
      <c r="CE645" s="1">
        <f t="shared" si="10"/>
        <v>6.7828448972545074E-3</v>
      </c>
    </row>
    <row r="646" spans="1:83" ht="13.5" customHeight="1">
      <c r="A646" s="3" t="s">
        <v>1404</v>
      </c>
      <c r="B646" t="s">
        <v>1470</v>
      </c>
      <c r="C646" s="9" t="s">
        <v>2255</v>
      </c>
      <c r="D646" s="3" t="s">
        <v>523</v>
      </c>
      <c r="E646" s="3" t="s">
        <v>1408</v>
      </c>
      <c r="F646" s="3" t="s">
        <v>1470</v>
      </c>
      <c r="G646" s="3" t="s">
        <v>128</v>
      </c>
      <c r="H646" s="3" t="s">
        <v>89</v>
      </c>
      <c r="I646" s="3" t="s">
        <v>1406</v>
      </c>
      <c r="J646" s="3" t="s">
        <v>523</v>
      </c>
      <c r="K646" s="3" t="s">
        <v>92</v>
      </c>
      <c r="L646" s="3" t="s">
        <v>116</v>
      </c>
      <c r="M646" s="3" t="s">
        <v>94</v>
      </c>
      <c r="N646" s="2">
        <v>2500</v>
      </c>
      <c r="O646" s="2">
        <v>0</v>
      </c>
      <c r="P646" s="10">
        <v>1</v>
      </c>
      <c r="Q646" s="2">
        <v>2500</v>
      </c>
      <c r="R646" s="2">
        <v>0</v>
      </c>
      <c r="S646" s="3" t="s">
        <v>262</v>
      </c>
      <c r="T646" s="2">
        <v>2500</v>
      </c>
      <c r="U646" s="2">
        <v>2500</v>
      </c>
      <c r="V646" s="2">
        <v>0</v>
      </c>
      <c r="W646" s="11">
        <v>6.4602000000000004</v>
      </c>
      <c r="X646" s="2">
        <v>16150.500000000002</v>
      </c>
      <c r="Y646" s="2">
        <v>16150.500000000002</v>
      </c>
      <c r="Z646" s="2">
        <v>0</v>
      </c>
      <c r="AA646" s="12">
        <v>0</v>
      </c>
      <c r="AB646" s="13">
        <v>48233</v>
      </c>
      <c r="AC646" s="13">
        <v>44500</v>
      </c>
      <c r="AD646" s="2">
        <v>11</v>
      </c>
      <c r="AE646" s="2">
        <v>4</v>
      </c>
      <c r="AF646" s="3" t="s">
        <v>95</v>
      </c>
      <c r="AG646" s="2">
        <v>0</v>
      </c>
      <c r="AH646" s="3" t="s">
        <v>95</v>
      </c>
      <c r="AI646" s="3" t="s">
        <v>95</v>
      </c>
      <c r="AJ646" s="2">
        <v>1</v>
      </c>
      <c r="AK646" s="2">
        <v>109.54633651310891</v>
      </c>
      <c r="AL646" s="2">
        <v>0</v>
      </c>
      <c r="AM646" s="2">
        <v>0</v>
      </c>
      <c r="AN646" s="2">
        <v>109.54633651310891</v>
      </c>
      <c r="AO646" s="2">
        <v>895.85890547742588</v>
      </c>
      <c r="AP646" s="2">
        <v>0</v>
      </c>
      <c r="AQ646" s="2">
        <v>0</v>
      </c>
      <c r="AR646" s="2">
        <v>895.85890547742588</v>
      </c>
      <c r="AS646" s="2">
        <v>12920.400000000001</v>
      </c>
      <c r="AT646" s="2">
        <v>0</v>
      </c>
      <c r="AU646" s="2">
        <v>0</v>
      </c>
      <c r="AV646" s="2">
        <v>12920.400000000001</v>
      </c>
      <c r="AW646" s="2">
        <v>109.54633651310891</v>
      </c>
      <c r="AX646" s="2">
        <v>0</v>
      </c>
      <c r="AY646" s="2">
        <v>0</v>
      </c>
      <c r="AZ646" s="2">
        <v>109.54633651310891</v>
      </c>
      <c r="BA646" s="2">
        <v>557.49226114886255</v>
      </c>
      <c r="BB646" s="2">
        <v>0</v>
      </c>
      <c r="BC646" s="2">
        <v>0</v>
      </c>
      <c r="BD646" s="2">
        <v>557.49226114886255</v>
      </c>
      <c r="BE646" s="2">
        <v>4559.1155558651681</v>
      </c>
      <c r="BF646" s="2">
        <v>0</v>
      </c>
      <c r="BG646" s="2">
        <v>0</v>
      </c>
      <c r="BH646" s="2">
        <v>4559.1155558651681</v>
      </c>
      <c r="BI646" s="2">
        <v>65753.207640000008</v>
      </c>
      <c r="BJ646" s="2">
        <v>0</v>
      </c>
      <c r="BK646" s="2">
        <v>0</v>
      </c>
      <c r="BL646" s="2">
        <v>65753.207640000008</v>
      </c>
      <c r="BM646" s="2">
        <v>557.49226114886255</v>
      </c>
      <c r="BN646" s="2">
        <v>0</v>
      </c>
      <c r="BO646" s="2">
        <v>0</v>
      </c>
      <c r="BP646" s="2">
        <v>557.49226114886255</v>
      </c>
      <c r="BQ646" s="2" t="s">
        <v>96</v>
      </c>
      <c r="BR646" s="1" t="s">
        <v>523</v>
      </c>
      <c r="BS646" s="1" t="s">
        <v>523</v>
      </c>
      <c r="BT646" s="1" t="s">
        <v>523</v>
      </c>
      <c r="BU646" s="2">
        <v>109.54633651310891</v>
      </c>
      <c r="BV646" s="2">
        <v>895.85890547742588</v>
      </c>
      <c r="BW646" s="2">
        <v>12920.400000000001</v>
      </c>
      <c r="BX646" s="2">
        <v>109.54633651310891</v>
      </c>
      <c r="BY646" s="2">
        <v>109.54633651310891</v>
      </c>
      <c r="BZ646" s="2">
        <v>16.957112243136265</v>
      </c>
      <c r="CA646" s="2">
        <v>138.67355584616976</v>
      </c>
      <c r="CB646" s="2">
        <v>2000</v>
      </c>
      <c r="CC646" s="2">
        <v>16.957112243136265</v>
      </c>
      <c r="CD646" s="2">
        <v>16.957112243136265</v>
      </c>
      <c r="CE646" s="1">
        <f t="shared" si="10"/>
        <v>6.7828448972545056E-3</v>
      </c>
    </row>
    <row r="647" spans="1:83" ht="13.5" customHeight="1">
      <c r="A647" s="3" t="s">
        <v>1404</v>
      </c>
      <c r="B647" t="s">
        <v>1471</v>
      </c>
      <c r="C647" s="9" t="s">
        <v>2256</v>
      </c>
      <c r="D647" s="3" t="s">
        <v>523</v>
      </c>
      <c r="E647" s="3" t="s">
        <v>1408</v>
      </c>
      <c r="F647" s="3" t="s">
        <v>1471</v>
      </c>
      <c r="G647" s="3" t="s">
        <v>128</v>
      </c>
      <c r="H647" s="3" t="s">
        <v>89</v>
      </c>
      <c r="I647" s="3" t="s">
        <v>1406</v>
      </c>
      <c r="J647" s="3" t="s">
        <v>523</v>
      </c>
      <c r="K647" s="3" t="s">
        <v>92</v>
      </c>
      <c r="L647" s="3" t="s">
        <v>116</v>
      </c>
      <c r="M647" s="3" t="s">
        <v>94</v>
      </c>
      <c r="N647" s="2">
        <v>7421.64</v>
      </c>
      <c r="O647" s="2">
        <v>0</v>
      </c>
      <c r="P647" s="10">
        <v>1</v>
      </c>
      <c r="Q647" s="2">
        <v>7421.64</v>
      </c>
      <c r="R647" s="2">
        <v>0</v>
      </c>
      <c r="S647" s="3" t="s">
        <v>262</v>
      </c>
      <c r="T647" s="2">
        <v>7421.64</v>
      </c>
      <c r="U647" s="2">
        <v>7421.64</v>
      </c>
      <c r="V647" s="2">
        <v>0</v>
      </c>
      <c r="W647" s="11">
        <v>6.4602000000000004</v>
      </c>
      <c r="X647" s="2">
        <v>47945.278728000005</v>
      </c>
      <c r="Y647" s="2">
        <v>47945.278728000005</v>
      </c>
      <c r="Z647" s="2">
        <v>0</v>
      </c>
      <c r="AA647" s="12">
        <v>0</v>
      </c>
      <c r="AB647" s="13">
        <v>47756</v>
      </c>
      <c r="AC647" s="13">
        <v>44500</v>
      </c>
      <c r="AD647" s="2">
        <v>9</v>
      </c>
      <c r="AE647" s="2">
        <v>4</v>
      </c>
      <c r="AF647" s="3" t="s">
        <v>95</v>
      </c>
      <c r="AG647" s="2">
        <v>0</v>
      </c>
      <c r="AH647" s="3" t="s">
        <v>95</v>
      </c>
      <c r="AI647" s="3" t="s">
        <v>95</v>
      </c>
      <c r="AJ647" s="2">
        <v>1</v>
      </c>
      <c r="AK647" s="2">
        <v>325.20538916765986</v>
      </c>
      <c r="AL647" s="2">
        <v>0</v>
      </c>
      <c r="AM647" s="2">
        <v>0</v>
      </c>
      <c r="AN647" s="2">
        <v>325.20538916765986</v>
      </c>
      <c r="AO647" s="2">
        <v>2183.0133956636187</v>
      </c>
      <c r="AP647" s="2">
        <v>0</v>
      </c>
      <c r="AQ647" s="2">
        <v>0</v>
      </c>
      <c r="AR647" s="2">
        <v>2183.0133956636187</v>
      </c>
      <c r="AS647" s="2">
        <v>38356.22298240001</v>
      </c>
      <c r="AT647" s="2">
        <v>0</v>
      </c>
      <c r="AU647" s="2">
        <v>0</v>
      </c>
      <c r="AV647" s="2">
        <v>38356.22298240001</v>
      </c>
      <c r="AW647" s="2">
        <v>325.20538916765986</v>
      </c>
      <c r="AX647" s="2">
        <v>0</v>
      </c>
      <c r="AY647" s="2">
        <v>0</v>
      </c>
      <c r="AZ647" s="2">
        <v>325.20538916765986</v>
      </c>
      <c r="BA647" s="2">
        <v>1655.0027460131378</v>
      </c>
      <c r="BB647" s="2">
        <v>0</v>
      </c>
      <c r="BC647" s="2">
        <v>0</v>
      </c>
      <c r="BD647" s="2">
        <v>1655.0027460131378</v>
      </c>
      <c r="BE647" s="2">
        <v>11109.573471871721</v>
      </c>
      <c r="BF647" s="2">
        <v>0</v>
      </c>
      <c r="BG647" s="2">
        <v>0</v>
      </c>
      <c r="BH647" s="2">
        <v>11109.573471871721</v>
      </c>
      <c r="BI647" s="2">
        <v>195198.65437973189</v>
      </c>
      <c r="BJ647" s="2">
        <v>0</v>
      </c>
      <c r="BK647" s="2">
        <v>0</v>
      </c>
      <c r="BL647" s="2">
        <v>195198.65437973189</v>
      </c>
      <c r="BM647" s="2">
        <v>1655.0027460131378</v>
      </c>
      <c r="BN647" s="2">
        <v>0</v>
      </c>
      <c r="BO647" s="2">
        <v>0</v>
      </c>
      <c r="BP647" s="2">
        <v>1655.0027460131378</v>
      </c>
      <c r="BQ647" s="2" t="s">
        <v>96</v>
      </c>
      <c r="BR647" s="1" t="s">
        <v>523</v>
      </c>
      <c r="BS647" s="1" t="s">
        <v>523</v>
      </c>
      <c r="BT647" s="1" t="s">
        <v>523</v>
      </c>
      <c r="BU647" s="2">
        <v>325.20538916765986</v>
      </c>
      <c r="BV647" s="2">
        <v>2183.0133956636187</v>
      </c>
      <c r="BW647" s="2">
        <v>38356.22298240001</v>
      </c>
      <c r="BX647" s="2">
        <v>325.20538916765986</v>
      </c>
      <c r="BY647" s="2">
        <v>325.20538916765986</v>
      </c>
      <c r="BZ647" s="2">
        <v>50.339833003259933</v>
      </c>
      <c r="CA647" s="2">
        <v>337.91730839039326</v>
      </c>
      <c r="CB647" s="2">
        <v>5937.3120000000008</v>
      </c>
      <c r="CC647" s="2">
        <v>50.339833003259933</v>
      </c>
      <c r="CD647" s="2">
        <v>50.339833003259933</v>
      </c>
      <c r="CE647" s="1">
        <f t="shared" si="10"/>
        <v>6.7828448972545065E-3</v>
      </c>
    </row>
    <row r="648" spans="1:83" ht="13.5" customHeight="1">
      <c r="A648" s="3" t="s">
        <v>1404</v>
      </c>
      <c r="B648" t="s">
        <v>1472</v>
      </c>
      <c r="C648" s="9" t="s">
        <v>2257</v>
      </c>
      <c r="D648" s="3" t="s">
        <v>523</v>
      </c>
      <c r="E648" s="3" t="s">
        <v>1408</v>
      </c>
      <c r="F648" s="3" t="s">
        <v>1472</v>
      </c>
      <c r="G648" s="3" t="s">
        <v>128</v>
      </c>
      <c r="H648" s="3" t="s">
        <v>89</v>
      </c>
      <c r="I648" s="3" t="s">
        <v>1406</v>
      </c>
      <c r="J648" s="3" t="s">
        <v>523</v>
      </c>
      <c r="K648" s="3" t="s">
        <v>92</v>
      </c>
      <c r="L648" s="3" t="s">
        <v>116</v>
      </c>
      <c r="M648" s="3" t="s">
        <v>94</v>
      </c>
      <c r="N648" s="2">
        <v>17460.29</v>
      </c>
      <c r="O648" s="2">
        <v>0</v>
      </c>
      <c r="P648" s="10">
        <v>1</v>
      </c>
      <c r="Q648" s="2">
        <v>17460.29</v>
      </c>
      <c r="R648" s="2">
        <v>0</v>
      </c>
      <c r="S648" s="3" t="s">
        <v>262</v>
      </c>
      <c r="T648" s="2">
        <v>17460.29</v>
      </c>
      <c r="U648" s="2">
        <v>17460.29</v>
      </c>
      <c r="V648" s="2">
        <v>0</v>
      </c>
      <c r="W648" s="11">
        <v>6.4602000000000004</v>
      </c>
      <c r="X648" s="2">
        <v>112796.96545800001</v>
      </c>
      <c r="Y648" s="2">
        <v>112796.96545800001</v>
      </c>
      <c r="Z648" s="2">
        <v>0</v>
      </c>
      <c r="AA648" s="12">
        <v>0</v>
      </c>
      <c r="AB648" s="13">
        <v>48029</v>
      </c>
      <c r="AC648" s="13">
        <v>44500</v>
      </c>
      <c r="AD648" s="2">
        <v>10</v>
      </c>
      <c r="AE648" s="2">
        <v>4</v>
      </c>
      <c r="AF648" s="3" t="s">
        <v>95</v>
      </c>
      <c r="AG648" s="2">
        <v>0</v>
      </c>
      <c r="AH648" s="3" t="s">
        <v>95</v>
      </c>
      <c r="AI648" s="3" t="s">
        <v>95</v>
      </c>
      <c r="AJ648" s="2">
        <v>1</v>
      </c>
      <c r="AK648" s="2">
        <v>765.08432158258825</v>
      </c>
      <c r="AL648" s="2">
        <v>0</v>
      </c>
      <c r="AM648" s="2">
        <v>0</v>
      </c>
      <c r="AN648" s="2">
        <v>765.08432158258825</v>
      </c>
      <c r="AO648" s="2">
        <v>5712.2734092833834</v>
      </c>
      <c r="AP648" s="2">
        <v>0</v>
      </c>
      <c r="AQ648" s="2">
        <v>0</v>
      </c>
      <c r="AR648" s="2">
        <v>5712.2734092833834</v>
      </c>
      <c r="AS648" s="2">
        <v>90237.572366400011</v>
      </c>
      <c r="AT648" s="2">
        <v>0</v>
      </c>
      <c r="AU648" s="2">
        <v>0</v>
      </c>
      <c r="AV648" s="2">
        <v>90237.572366400011</v>
      </c>
      <c r="AW648" s="2">
        <v>765.08432158258825</v>
      </c>
      <c r="AX648" s="2">
        <v>0</v>
      </c>
      <c r="AY648" s="2">
        <v>0</v>
      </c>
      <c r="AZ648" s="2">
        <v>765.08432158258825</v>
      </c>
      <c r="BA648" s="2">
        <v>3893.5906209659502</v>
      </c>
      <c r="BB648" s="2">
        <v>0</v>
      </c>
      <c r="BC648" s="2">
        <v>0</v>
      </c>
      <c r="BD648" s="2">
        <v>3893.5906209659502</v>
      </c>
      <c r="BE648" s="2">
        <v>29070.330607184067</v>
      </c>
      <c r="BF648" s="2">
        <v>0</v>
      </c>
      <c r="BG648" s="2">
        <v>0</v>
      </c>
      <c r="BH648" s="2">
        <v>29070.330607184067</v>
      </c>
      <c r="BI648" s="2">
        <v>459228.02952984633</v>
      </c>
      <c r="BJ648" s="2">
        <v>0</v>
      </c>
      <c r="BK648" s="2">
        <v>0</v>
      </c>
      <c r="BL648" s="2">
        <v>459228.02952984633</v>
      </c>
      <c r="BM648" s="2">
        <v>3893.5906209659502</v>
      </c>
      <c r="BN648" s="2">
        <v>0</v>
      </c>
      <c r="BO648" s="2">
        <v>0</v>
      </c>
      <c r="BP648" s="2">
        <v>3893.5906209659502</v>
      </c>
      <c r="BQ648" s="2" t="s">
        <v>96</v>
      </c>
      <c r="BR648" s="1" t="s">
        <v>523</v>
      </c>
      <c r="BS648" s="1" t="s">
        <v>523</v>
      </c>
      <c r="BT648" s="1" t="s">
        <v>523</v>
      </c>
      <c r="BU648" s="2">
        <v>765.08432158258825</v>
      </c>
      <c r="BV648" s="2">
        <v>5712.2734092833834</v>
      </c>
      <c r="BW648" s="2">
        <v>90237.572366400011</v>
      </c>
      <c r="BX648" s="2">
        <v>765.08432158258825</v>
      </c>
      <c r="BY648" s="2">
        <v>765.08432158258825</v>
      </c>
      <c r="BZ648" s="2">
        <v>118.4304389310839</v>
      </c>
      <c r="CA648" s="2">
        <v>884.22547433258774</v>
      </c>
      <c r="CB648" s="2">
        <v>13968.232</v>
      </c>
      <c r="CC648" s="2">
        <v>118.4304389310839</v>
      </c>
      <c r="CD648" s="2">
        <v>118.4304389310839</v>
      </c>
      <c r="CE648" s="1">
        <f t="shared" si="10"/>
        <v>6.7828448972545074E-3</v>
      </c>
    </row>
    <row r="649" spans="1:83" ht="13.5" customHeight="1">
      <c r="A649" s="3" t="s">
        <v>1404</v>
      </c>
      <c r="B649" t="s">
        <v>1473</v>
      </c>
      <c r="C649" s="9" t="s">
        <v>2258</v>
      </c>
      <c r="D649" s="3" t="s">
        <v>523</v>
      </c>
      <c r="E649" s="3" t="s">
        <v>1408</v>
      </c>
      <c r="F649" s="3" t="s">
        <v>1473</v>
      </c>
      <c r="G649" s="3" t="s">
        <v>128</v>
      </c>
      <c r="H649" s="3" t="s">
        <v>89</v>
      </c>
      <c r="I649" s="3" t="s">
        <v>1406</v>
      </c>
      <c r="J649" s="3" t="s">
        <v>523</v>
      </c>
      <c r="K649" s="3" t="s">
        <v>92</v>
      </c>
      <c r="L649" s="3" t="s">
        <v>116</v>
      </c>
      <c r="M649" s="3" t="s">
        <v>94</v>
      </c>
      <c r="N649" s="2">
        <v>17745.419999999998</v>
      </c>
      <c r="O649" s="2">
        <v>0</v>
      </c>
      <c r="P649" s="10">
        <v>1</v>
      </c>
      <c r="Q649" s="2">
        <v>17745.419999999998</v>
      </c>
      <c r="R649" s="2">
        <v>0</v>
      </c>
      <c r="S649" s="3" t="s">
        <v>262</v>
      </c>
      <c r="T649" s="2">
        <v>17745.419999999998</v>
      </c>
      <c r="U649" s="2">
        <v>17745.419999999998</v>
      </c>
      <c r="V649" s="2">
        <v>0</v>
      </c>
      <c r="W649" s="11">
        <v>6.4602000000000004</v>
      </c>
      <c r="X649" s="2">
        <v>114638.96228399999</v>
      </c>
      <c r="Y649" s="2">
        <v>114638.96228399999</v>
      </c>
      <c r="Z649" s="2">
        <v>0</v>
      </c>
      <c r="AA649" s="12">
        <v>0</v>
      </c>
      <c r="AB649" s="13">
        <v>48121</v>
      </c>
      <c r="AC649" s="13">
        <v>44500</v>
      </c>
      <c r="AD649" s="2">
        <v>10</v>
      </c>
      <c r="AE649" s="2">
        <v>4</v>
      </c>
      <c r="AF649" s="3" t="s">
        <v>95</v>
      </c>
      <c r="AG649" s="2">
        <v>0</v>
      </c>
      <c r="AH649" s="3" t="s">
        <v>95</v>
      </c>
      <c r="AI649" s="3" t="s">
        <v>95</v>
      </c>
      <c r="AJ649" s="2">
        <v>1</v>
      </c>
      <c r="AK649" s="2">
        <v>777.57830035458119</v>
      </c>
      <c r="AL649" s="2">
        <v>0</v>
      </c>
      <c r="AM649" s="2">
        <v>0</v>
      </c>
      <c r="AN649" s="2">
        <v>777.57830035458119</v>
      </c>
      <c r="AO649" s="2">
        <v>5805.5559674304122</v>
      </c>
      <c r="AP649" s="2">
        <v>0</v>
      </c>
      <c r="AQ649" s="2">
        <v>0</v>
      </c>
      <c r="AR649" s="2">
        <v>5805.5559674304122</v>
      </c>
      <c r="AS649" s="2">
        <v>91711.169827199992</v>
      </c>
      <c r="AT649" s="2">
        <v>0</v>
      </c>
      <c r="AU649" s="2">
        <v>0</v>
      </c>
      <c r="AV649" s="2">
        <v>91711.169827199992</v>
      </c>
      <c r="AW649" s="2">
        <v>777.57830035458119</v>
      </c>
      <c r="AX649" s="2">
        <v>0</v>
      </c>
      <c r="AY649" s="2">
        <v>0</v>
      </c>
      <c r="AZ649" s="2">
        <v>777.57830035458119</v>
      </c>
      <c r="BA649" s="2">
        <v>3957.1737283344992</v>
      </c>
      <c r="BB649" s="2">
        <v>0</v>
      </c>
      <c r="BC649" s="2">
        <v>0</v>
      </c>
      <c r="BD649" s="2">
        <v>3957.1737283344992</v>
      </c>
      <c r="BE649" s="2">
        <v>29545.054873850113</v>
      </c>
      <c r="BF649" s="2">
        <v>0</v>
      </c>
      <c r="BG649" s="2">
        <v>0</v>
      </c>
      <c r="BH649" s="2">
        <v>29545.054873850113</v>
      </c>
      <c r="BI649" s="2">
        <v>466727.31436760351</v>
      </c>
      <c r="BJ649" s="2">
        <v>0</v>
      </c>
      <c r="BK649" s="2">
        <v>0</v>
      </c>
      <c r="BL649" s="2">
        <v>466727.31436760351</v>
      </c>
      <c r="BM649" s="2">
        <v>3957.1737283344992</v>
      </c>
      <c r="BN649" s="2">
        <v>0</v>
      </c>
      <c r="BO649" s="2">
        <v>0</v>
      </c>
      <c r="BP649" s="2">
        <v>3957.1737283344992</v>
      </c>
      <c r="BQ649" s="2" t="s">
        <v>96</v>
      </c>
      <c r="BR649" s="1" t="s">
        <v>523</v>
      </c>
      <c r="BS649" s="1" t="s">
        <v>523</v>
      </c>
      <c r="BT649" s="1" t="s">
        <v>523</v>
      </c>
      <c r="BU649" s="2">
        <v>777.57830035458119</v>
      </c>
      <c r="BV649" s="2">
        <v>5805.5559674304122</v>
      </c>
      <c r="BW649" s="2">
        <v>91711.169827199992</v>
      </c>
      <c r="BX649" s="2">
        <v>777.57830035458119</v>
      </c>
      <c r="BY649" s="2">
        <v>777.57830035458119</v>
      </c>
      <c r="BZ649" s="2">
        <v>120.36443149663805</v>
      </c>
      <c r="CA649" s="2">
        <v>898.66505176781084</v>
      </c>
      <c r="CB649" s="2">
        <v>14196.335999999998</v>
      </c>
      <c r="CC649" s="2">
        <v>120.36443149663805</v>
      </c>
      <c r="CD649" s="2">
        <v>120.36443149663805</v>
      </c>
      <c r="CE649" s="1">
        <f t="shared" si="10"/>
        <v>6.7828448972545065E-3</v>
      </c>
    </row>
    <row r="650" spans="1:83" ht="13.5" customHeight="1">
      <c r="A650" s="3" t="s">
        <v>1404</v>
      </c>
      <c r="B650" t="s">
        <v>1474</v>
      </c>
      <c r="C650" s="9" t="s">
        <v>2259</v>
      </c>
      <c r="D650" s="3" t="s">
        <v>523</v>
      </c>
      <c r="E650" s="3" t="s">
        <v>1408</v>
      </c>
      <c r="F650" s="3" t="s">
        <v>1474</v>
      </c>
      <c r="G650" s="3" t="s">
        <v>128</v>
      </c>
      <c r="H650" s="3" t="s">
        <v>89</v>
      </c>
      <c r="I650" s="3" t="s">
        <v>1406</v>
      </c>
      <c r="J650" s="3" t="s">
        <v>523</v>
      </c>
      <c r="K650" s="3" t="s">
        <v>92</v>
      </c>
      <c r="L650" s="3" t="s">
        <v>116</v>
      </c>
      <c r="M650" s="3" t="s">
        <v>94</v>
      </c>
      <c r="N650" s="2">
        <v>21372.5</v>
      </c>
      <c r="O650" s="2">
        <v>0</v>
      </c>
      <c r="P650" s="10">
        <v>1</v>
      </c>
      <c r="Q650" s="2">
        <v>21372.5</v>
      </c>
      <c r="R650" s="2">
        <v>0</v>
      </c>
      <c r="S650" s="3" t="s">
        <v>262</v>
      </c>
      <c r="T650" s="2">
        <v>21372.5</v>
      </c>
      <c r="U650" s="2">
        <v>21372.5</v>
      </c>
      <c r="V650" s="2">
        <v>0</v>
      </c>
      <c r="W650" s="11">
        <v>6.4602000000000004</v>
      </c>
      <c r="X650" s="2">
        <v>138070.62450000001</v>
      </c>
      <c r="Y650" s="2">
        <v>138070.62450000001</v>
      </c>
      <c r="Z650" s="2">
        <v>0</v>
      </c>
      <c r="AA650" s="12">
        <v>0</v>
      </c>
      <c r="AB650" s="13">
        <v>47968</v>
      </c>
      <c r="AC650" s="13">
        <v>44500</v>
      </c>
      <c r="AD650" s="2">
        <v>10</v>
      </c>
      <c r="AE650" s="2">
        <v>4</v>
      </c>
      <c r="AF650" s="3" t="s">
        <v>95</v>
      </c>
      <c r="AG650" s="2">
        <v>0</v>
      </c>
      <c r="AH650" s="3" t="s">
        <v>95</v>
      </c>
      <c r="AI650" s="3" t="s">
        <v>95</v>
      </c>
      <c r="AJ650" s="2">
        <v>1</v>
      </c>
      <c r="AK650" s="2">
        <v>936.51163085056828</v>
      </c>
      <c r="AL650" s="2">
        <v>0</v>
      </c>
      <c r="AM650" s="2">
        <v>0</v>
      </c>
      <c r="AN650" s="2">
        <v>936.51163085056828</v>
      </c>
      <c r="AO650" s="2">
        <v>6992.18417562991</v>
      </c>
      <c r="AP650" s="2">
        <v>0</v>
      </c>
      <c r="AQ650" s="2">
        <v>0</v>
      </c>
      <c r="AR650" s="2">
        <v>6992.18417562991</v>
      </c>
      <c r="AS650" s="2">
        <v>110456.4996</v>
      </c>
      <c r="AT650" s="2">
        <v>0</v>
      </c>
      <c r="AU650" s="2">
        <v>0</v>
      </c>
      <c r="AV650" s="2">
        <v>110456.4996</v>
      </c>
      <c r="AW650" s="2">
        <v>936.51163085056828</v>
      </c>
      <c r="AX650" s="2">
        <v>0</v>
      </c>
      <c r="AY650" s="2">
        <v>0</v>
      </c>
      <c r="AZ650" s="2">
        <v>936.51163085056828</v>
      </c>
      <c r="BA650" s="2">
        <v>4766.0013405616273</v>
      </c>
      <c r="BB650" s="2">
        <v>0</v>
      </c>
      <c r="BC650" s="2">
        <v>0</v>
      </c>
      <c r="BD650" s="2">
        <v>4766.0013405616273</v>
      </c>
      <c r="BE650" s="2">
        <v>35583.924488198179</v>
      </c>
      <c r="BF650" s="2">
        <v>0</v>
      </c>
      <c r="BG650" s="2">
        <v>0</v>
      </c>
      <c r="BH650" s="2">
        <v>35583.924488198179</v>
      </c>
      <c r="BI650" s="2">
        <v>562124.17211436003</v>
      </c>
      <c r="BJ650" s="2">
        <v>0</v>
      </c>
      <c r="BK650" s="2">
        <v>0</v>
      </c>
      <c r="BL650" s="2">
        <v>562124.17211436003</v>
      </c>
      <c r="BM650" s="2">
        <v>4766.0013405616273</v>
      </c>
      <c r="BN650" s="2">
        <v>0</v>
      </c>
      <c r="BO650" s="2">
        <v>0</v>
      </c>
      <c r="BP650" s="2">
        <v>4766.0013405616273</v>
      </c>
      <c r="BQ650" s="2" t="s">
        <v>96</v>
      </c>
      <c r="BR650" s="1" t="s">
        <v>523</v>
      </c>
      <c r="BS650" s="1" t="s">
        <v>523</v>
      </c>
      <c r="BT650" s="1" t="s">
        <v>523</v>
      </c>
      <c r="BU650" s="2">
        <v>936.51163085056828</v>
      </c>
      <c r="BV650" s="2">
        <v>6992.18417562991</v>
      </c>
      <c r="BW650" s="2">
        <v>110456.4996</v>
      </c>
      <c r="BX650" s="2">
        <v>936.51163085056828</v>
      </c>
      <c r="BY650" s="2">
        <v>936.51163085056828</v>
      </c>
      <c r="BZ650" s="2">
        <v>144.96635256657197</v>
      </c>
      <c r="CA650" s="2">
        <v>1082.3479421116854</v>
      </c>
      <c r="CB650" s="2">
        <v>17098</v>
      </c>
      <c r="CC650" s="2">
        <v>144.96635256657197</v>
      </c>
      <c r="CD650" s="2">
        <v>144.96635256657197</v>
      </c>
      <c r="CE650" s="1">
        <f t="shared" si="10"/>
        <v>6.7828448972545082E-3</v>
      </c>
    </row>
    <row r="651" spans="1:83" ht="13.5" customHeight="1">
      <c r="A651" s="3" t="s">
        <v>1404</v>
      </c>
      <c r="B651" t="s">
        <v>1475</v>
      </c>
      <c r="C651" s="9" t="s">
        <v>2260</v>
      </c>
      <c r="D651" s="3" t="s">
        <v>523</v>
      </c>
      <c r="E651" s="3" t="s">
        <v>1408</v>
      </c>
      <c r="F651" s="3" t="s">
        <v>1475</v>
      </c>
      <c r="G651" s="3" t="s">
        <v>128</v>
      </c>
      <c r="H651" s="3" t="s">
        <v>89</v>
      </c>
      <c r="I651" s="3" t="s">
        <v>1406</v>
      </c>
      <c r="J651" s="3" t="s">
        <v>523</v>
      </c>
      <c r="K651" s="3" t="s">
        <v>92</v>
      </c>
      <c r="L651" s="3" t="s">
        <v>116</v>
      </c>
      <c r="M651" s="3" t="s">
        <v>94</v>
      </c>
      <c r="N651" s="2">
        <v>74894.31</v>
      </c>
      <c r="O651" s="2">
        <v>0</v>
      </c>
      <c r="P651" s="10">
        <v>1</v>
      </c>
      <c r="Q651" s="2">
        <v>74894.31</v>
      </c>
      <c r="R651" s="2">
        <v>0</v>
      </c>
      <c r="S651" s="3" t="s">
        <v>262</v>
      </c>
      <c r="T651" s="2">
        <v>74894.31</v>
      </c>
      <c r="U651" s="2">
        <v>74894.31</v>
      </c>
      <c r="V651" s="2">
        <v>0</v>
      </c>
      <c r="W651" s="11">
        <v>6.4602000000000004</v>
      </c>
      <c r="X651" s="2">
        <v>483832.22146199999</v>
      </c>
      <c r="Y651" s="2">
        <v>483832.22146199999</v>
      </c>
      <c r="Z651" s="2">
        <v>0</v>
      </c>
      <c r="AA651" s="12">
        <v>0</v>
      </c>
      <c r="AB651" s="13">
        <v>47998</v>
      </c>
      <c r="AC651" s="13">
        <v>44500</v>
      </c>
      <c r="AD651" s="2">
        <v>10</v>
      </c>
      <c r="AE651" s="2">
        <v>4</v>
      </c>
      <c r="AF651" s="3" t="s">
        <v>95</v>
      </c>
      <c r="AG651" s="2">
        <v>0</v>
      </c>
      <c r="AH651" s="3" t="s">
        <v>95</v>
      </c>
      <c r="AI651" s="3" t="s">
        <v>95</v>
      </c>
      <c r="AJ651" s="2">
        <v>1</v>
      </c>
      <c r="AK651" s="2">
        <v>3281.758914470839</v>
      </c>
      <c r="AL651" s="2">
        <v>0</v>
      </c>
      <c r="AM651" s="2">
        <v>0</v>
      </c>
      <c r="AN651" s="2">
        <v>3281.758914470839</v>
      </c>
      <c r="AO651" s="2">
        <v>24502.272042424644</v>
      </c>
      <c r="AP651" s="2">
        <v>0</v>
      </c>
      <c r="AQ651" s="2">
        <v>0</v>
      </c>
      <c r="AR651" s="2">
        <v>24502.272042424644</v>
      </c>
      <c r="AS651" s="2">
        <v>387065.77716959995</v>
      </c>
      <c r="AT651" s="2">
        <v>0</v>
      </c>
      <c r="AU651" s="2">
        <v>0</v>
      </c>
      <c r="AV651" s="2">
        <v>387065.77716959995</v>
      </c>
      <c r="AW651" s="2">
        <v>3281.758914470839</v>
      </c>
      <c r="AX651" s="2">
        <v>0</v>
      </c>
      <c r="AY651" s="2">
        <v>0</v>
      </c>
      <c r="AZ651" s="2">
        <v>3281.758914470839</v>
      </c>
      <c r="BA651" s="2">
        <v>16701.199291633548</v>
      </c>
      <c r="BB651" s="2">
        <v>0</v>
      </c>
      <c r="BC651" s="2">
        <v>0</v>
      </c>
      <c r="BD651" s="2">
        <v>16701.199291633548</v>
      </c>
      <c r="BE651" s="2">
        <v>124694.51265110326</v>
      </c>
      <c r="BF651" s="2">
        <v>0</v>
      </c>
      <c r="BG651" s="2">
        <v>0</v>
      </c>
      <c r="BH651" s="2">
        <v>124694.51265110326</v>
      </c>
      <c r="BI651" s="2">
        <v>1969816.4465938113</v>
      </c>
      <c r="BJ651" s="2">
        <v>0</v>
      </c>
      <c r="BK651" s="2">
        <v>0</v>
      </c>
      <c r="BL651" s="2">
        <v>1969816.4465938113</v>
      </c>
      <c r="BM651" s="2">
        <v>16701.199291633548</v>
      </c>
      <c r="BN651" s="2">
        <v>0</v>
      </c>
      <c r="BO651" s="2">
        <v>0</v>
      </c>
      <c r="BP651" s="2">
        <v>16701.199291633548</v>
      </c>
      <c r="BQ651" s="2" t="s">
        <v>96</v>
      </c>
      <c r="BR651" s="1" t="s">
        <v>523</v>
      </c>
      <c r="BS651" s="1" t="s">
        <v>523</v>
      </c>
      <c r="BT651" s="1" t="s">
        <v>523</v>
      </c>
      <c r="BU651" s="2">
        <v>3281.758914470839</v>
      </c>
      <c r="BV651" s="2">
        <v>24502.272042424644</v>
      </c>
      <c r="BW651" s="2">
        <v>387065.77716959995</v>
      </c>
      <c r="BX651" s="2">
        <v>3281.758914470839</v>
      </c>
      <c r="BY651" s="2">
        <v>3281.758914470839</v>
      </c>
      <c r="BZ651" s="2">
        <v>507.99648841689714</v>
      </c>
      <c r="CA651" s="2">
        <v>3792.8039445256559</v>
      </c>
      <c r="CB651" s="2">
        <v>59915.447999999989</v>
      </c>
      <c r="CC651" s="2">
        <v>507.99648841689714</v>
      </c>
      <c r="CD651" s="2">
        <v>507.99648841689714</v>
      </c>
      <c r="CE651" s="1">
        <f t="shared" si="10"/>
        <v>6.7828448972545065E-3</v>
      </c>
    </row>
    <row r="652" spans="1:83" ht="13.5" customHeight="1">
      <c r="A652" s="3" t="s">
        <v>1404</v>
      </c>
      <c r="B652" t="s">
        <v>1476</v>
      </c>
      <c r="C652" s="9" t="s">
        <v>2261</v>
      </c>
      <c r="D652" s="3" t="s">
        <v>523</v>
      </c>
      <c r="E652" s="3" t="s">
        <v>1408</v>
      </c>
      <c r="F652" s="3" t="s">
        <v>1476</v>
      </c>
      <c r="G652" s="3" t="s">
        <v>128</v>
      </c>
      <c r="H652" s="3" t="s">
        <v>89</v>
      </c>
      <c r="I652" s="3" t="s">
        <v>1406</v>
      </c>
      <c r="J652" s="3" t="s">
        <v>523</v>
      </c>
      <c r="K652" s="3" t="s">
        <v>92</v>
      </c>
      <c r="L652" s="3" t="s">
        <v>116</v>
      </c>
      <c r="M652" s="3" t="s">
        <v>94</v>
      </c>
      <c r="N652" s="2">
        <v>24011.82</v>
      </c>
      <c r="O652" s="2">
        <v>0</v>
      </c>
      <c r="P652" s="10">
        <v>1</v>
      </c>
      <c r="Q652" s="2">
        <v>24011.82</v>
      </c>
      <c r="R652" s="2">
        <v>0</v>
      </c>
      <c r="S652" s="3" t="s">
        <v>262</v>
      </c>
      <c r="T652" s="2">
        <v>24011.82</v>
      </c>
      <c r="U652" s="2">
        <v>24011.82</v>
      </c>
      <c r="V652" s="2">
        <v>0</v>
      </c>
      <c r="W652" s="11">
        <v>6.4602000000000004</v>
      </c>
      <c r="X652" s="2">
        <v>155121.159564</v>
      </c>
      <c r="Y652" s="2">
        <v>155121.159564</v>
      </c>
      <c r="Z652" s="2">
        <v>0</v>
      </c>
      <c r="AA652" s="12">
        <v>0</v>
      </c>
      <c r="AB652" s="13">
        <v>48243</v>
      </c>
      <c r="AC652" s="13">
        <v>44500</v>
      </c>
      <c r="AD652" s="2">
        <v>11</v>
      </c>
      <c r="AE652" s="2">
        <v>4</v>
      </c>
      <c r="AF652" s="3" t="s">
        <v>95</v>
      </c>
      <c r="AG652" s="2">
        <v>0</v>
      </c>
      <c r="AH652" s="3" t="s">
        <v>95</v>
      </c>
      <c r="AI652" s="3" t="s">
        <v>95</v>
      </c>
      <c r="AJ652" s="2">
        <v>1</v>
      </c>
      <c r="AK652" s="2">
        <v>1052.1627656048795</v>
      </c>
      <c r="AL652" s="2">
        <v>0</v>
      </c>
      <c r="AM652" s="2">
        <v>0</v>
      </c>
      <c r="AN652" s="2">
        <v>1052.1627656048795</v>
      </c>
      <c r="AO652" s="2">
        <v>8604.4811134883839</v>
      </c>
      <c r="AP652" s="2">
        <v>0</v>
      </c>
      <c r="AQ652" s="2">
        <v>0</v>
      </c>
      <c r="AR652" s="2">
        <v>8604.4811134883839</v>
      </c>
      <c r="AS652" s="2">
        <v>124096.92765120001</v>
      </c>
      <c r="AT652" s="2">
        <v>0</v>
      </c>
      <c r="AU652" s="2">
        <v>0</v>
      </c>
      <c r="AV652" s="2">
        <v>124096.92765120001</v>
      </c>
      <c r="AW652" s="2">
        <v>1052.1627656048795</v>
      </c>
      <c r="AX652" s="2">
        <v>0</v>
      </c>
      <c r="AY652" s="2">
        <v>0</v>
      </c>
      <c r="AZ652" s="2">
        <v>1052.1627656048795</v>
      </c>
      <c r="BA652" s="2">
        <v>5354.5615304397925</v>
      </c>
      <c r="BB652" s="2">
        <v>0</v>
      </c>
      <c r="BC652" s="2">
        <v>0</v>
      </c>
      <c r="BD652" s="2">
        <v>5354.5615304397925</v>
      </c>
      <c r="BE652" s="2">
        <v>43789.064834653735</v>
      </c>
      <c r="BF652" s="2">
        <v>0</v>
      </c>
      <c r="BG652" s="2">
        <v>0</v>
      </c>
      <c r="BH652" s="2">
        <v>43789.064834653735</v>
      </c>
      <c r="BI652" s="2">
        <v>631541.67450972192</v>
      </c>
      <c r="BJ652" s="2">
        <v>0</v>
      </c>
      <c r="BK652" s="2">
        <v>0</v>
      </c>
      <c r="BL652" s="2">
        <v>631541.67450972192</v>
      </c>
      <c r="BM652" s="2">
        <v>5354.5615304397925</v>
      </c>
      <c r="BN652" s="2">
        <v>0</v>
      </c>
      <c r="BO652" s="2">
        <v>0</v>
      </c>
      <c r="BP652" s="2">
        <v>5354.5615304397925</v>
      </c>
      <c r="BQ652" s="2" t="s">
        <v>96</v>
      </c>
      <c r="BR652" s="1" t="s">
        <v>523</v>
      </c>
      <c r="BS652" s="1" t="s">
        <v>523</v>
      </c>
      <c r="BT652" s="1" t="s">
        <v>523</v>
      </c>
      <c r="BU652" s="2">
        <v>1052.1627656048795</v>
      </c>
      <c r="BV652" s="2">
        <v>8604.4811134883839</v>
      </c>
      <c r="BW652" s="2">
        <v>124096.92765120001</v>
      </c>
      <c r="BX652" s="2">
        <v>1052.1627656048795</v>
      </c>
      <c r="BY652" s="2">
        <v>1052.1627656048795</v>
      </c>
      <c r="BZ652" s="2">
        <v>162.86845076079371</v>
      </c>
      <c r="CA652" s="2">
        <v>1331.9217846952699</v>
      </c>
      <c r="CB652" s="2">
        <v>19209.455999999998</v>
      </c>
      <c r="CC652" s="2">
        <v>162.86845076079371</v>
      </c>
      <c r="CD652" s="2">
        <v>162.86845076079371</v>
      </c>
      <c r="CE652" s="1">
        <f t="shared" si="10"/>
        <v>6.7828448972545065E-3</v>
      </c>
    </row>
    <row r="653" spans="1:83" ht="13.5" customHeight="1">
      <c r="A653" s="3" t="s">
        <v>1404</v>
      </c>
      <c r="B653" t="s">
        <v>1477</v>
      </c>
      <c r="C653" s="9" t="s">
        <v>2262</v>
      </c>
      <c r="D653" s="3" t="s">
        <v>523</v>
      </c>
      <c r="E653" s="3" t="s">
        <v>1408</v>
      </c>
      <c r="F653" s="3" t="s">
        <v>1477</v>
      </c>
      <c r="G653" s="3" t="s">
        <v>128</v>
      </c>
      <c r="H653" s="3" t="s">
        <v>89</v>
      </c>
      <c r="I653" s="3" t="s">
        <v>1406</v>
      </c>
      <c r="J653" s="3" t="s">
        <v>523</v>
      </c>
      <c r="K653" s="3" t="s">
        <v>92</v>
      </c>
      <c r="L653" s="3" t="s">
        <v>116</v>
      </c>
      <c r="M653" s="3" t="s">
        <v>94</v>
      </c>
      <c r="N653" s="2">
        <v>3894.2</v>
      </c>
      <c r="O653" s="2">
        <v>0</v>
      </c>
      <c r="P653" s="10">
        <v>1</v>
      </c>
      <c r="Q653" s="2">
        <v>3894.2</v>
      </c>
      <c r="R653" s="2">
        <v>0</v>
      </c>
      <c r="S653" s="3" t="s">
        <v>262</v>
      </c>
      <c r="T653" s="2">
        <v>3894.2</v>
      </c>
      <c r="U653" s="2">
        <v>3894.2</v>
      </c>
      <c r="V653" s="2">
        <v>0</v>
      </c>
      <c r="W653" s="11">
        <v>6.4602000000000004</v>
      </c>
      <c r="X653" s="2">
        <v>25157.310840000002</v>
      </c>
      <c r="Y653" s="2">
        <v>25157.310840000002</v>
      </c>
      <c r="Z653" s="2">
        <v>0</v>
      </c>
      <c r="AA653" s="12">
        <v>0</v>
      </c>
      <c r="AB653" s="13">
        <v>48029</v>
      </c>
      <c r="AC653" s="13">
        <v>44500</v>
      </c>
      <c r="AD653" s="2">
        <v>10</v>
      </c>
      <c r="AE653" s="2">
        <v>4</v>
      </c>
      <c r="AF653" s="3" t="s">
        <v>95</v>
      </c>
      <c r="AG653" s="2">
        <v>0</v>
      </c>
      <c r="AH653" s="3" t="s">
        <v>95</v>
      </c>
      <c r="AI653" s="3" t="s">
        <v>95</v>
      </c>
      <c r="AJ653" s="2">
        <v>1</v>
      </c>
      <c r="AK653" s="2">
        <v>170.63813745973948</v>
      </c>
      <c r="AL653" s="2">
        <v>0</v>
      </c>
      <c r="AM653" s="2">
        <v>0</v>
      </c>
      <c r="AN653" s="2">
        <v>170.63813745973948</v>
      </c>
      <c r="AO653" s="2">
        <v>1274.0186509176742</v>
      </c>
      <c r="AP653" s="2">
        <v>0</v>
      </c>
      <c r="AQ653" s="2">
        <v>0</v>
      </c>
      <c r="AR653" s="2">
        <v>1274.0186509176742</v>
      </c>
      <c r="AS653" s="2">
        <v>20125.848672</v>
      </c>
      <c r="AT653" s="2">
        <v>0</v>
      </c>
      <c r="AU653" s="2">
        <v>0</v>
      </c>
      <c r="AV653" s="2">
        <v>20125.848672</v>
      </c>
      <c r="AW653" s="2">
        <v>170.63813745973948</v>
      </c>
      <c r="AX653" s="2">
        <v>0</v>
      </c>
      <c r="AY653" s="2">
        <v>0</v>
      </c>
      <c r="AZ653" s="2">
        <v>170.63813745973948</v>
      </c>
      <c r="BA653" s="2">
        <v>868.39454534636025</v>
      </c>
      <c r="BB653" s="2">
        <v>0</v>
      </c>
      <c r="BC653" s="2">
        <v>0</v>
      </c>
      <c r="BD653" s="2">
        <v>868.39454534636025</v>
      </c>
      <c r="BE653" s="2">
        <v>6483.6083163851363</v>
      </c>
      <c r="BF653" s="2">
        <v>0</v>
      </c>
      <c r="BG653" s="2">
        <v>0</v>
      </c>
      <c r="BH653" s="2">
        <v>6483.6083163851363</v>
      </c>
      <c r="BI653" s="2">
        <v>102422.4564766752</v>
      </c>
      <c r="BJ653" s="2">
        <v>0</v>
      </c>
      <c r="BK653" s="2">
        <v>0</v>
      </c>
      <c r="BL653" s="2">
        <v>102422.4564766752</v>
      </c>
      <c r="BM653" s="2">
        <v>868.39454534636025</v>
      </c>
      <c r="BN653" s="2">
        <v>0</v>
      </c>
      <c r="BO653" s="2">
        <v>0</v>
      </c>
      <c r="BP653" s="2">
        <v>868.39454534636025</v>
      </c>
      <c r="BQ653" s="2" t="s">
        <v>96</v>
      </c>
      <c r="BR653" s="1" t="s">
        <v>523</v>
      </c>
      <c r="BS653" s="1" t="s">
        <v>523</v>
      </c>
      <c r="BT653" s="1" t="s">
        <v>523</v>
      </c>
      <c r="BU653" s="2">
        <v>170.63813745973948</v>
      </c>
      <c r="BV653" s="2">
        <v>1274.0186509176742</v>
      </c>
      <c r="BW653" s="2">
        <v>20125.848672</v>
      </c>
      <c r="BX653" s="2">
        <v>170.63813745973948</v>
      </c>
      <c r="BY653" s="2">
        <v>170.63813745973948</v>
      </c>
      <c r="BZ653" s="2">
        <v>26.413754598888499</v>
      </c>
      <c r="CA653" s="2">
        <v>197.21040384472218</v>
      </c>
      <c r="CB653" s="2">
        <v>3115.3599999999997</v>
      </c>
      <c r="CC653" s="2">
        <v>26.413754598888499</v>
      </c>
      <c r="CD653" s="2">
        <v>26.413754598888499</v>
      </c>
      <c r="CE653" s="1">
        <f t="shared" si="10"/>
        <v>6.7828448972545056E-3</v>
      </c>
    </row>
    <row r="654" spans="1:83" ht="13.5" customHeight="1">
      <c r="A654" s="3" t="s">
        <v>1404</v>
      </c>
      <c r="B654" t="s">
        <v>1478</v>
      </c>
      <c r="C654" s="9" t="s">
        <v>2263</v>
      </c>
      <c r="D654" s="3" t="s">
        <v>523</v>
      </c>
      <c r="E654" s="3" t="s">
        <v>1408</v>
      </c>
      <c r="F654" s="3" t="s">
        <v>1478</v>
      </c>
      <c r="G654" s="3" t="s">
        <v>128</v>
      </c>
      <c r="H654" s="3" t="s">
        <v>89</v>
      </c>
      <c r="I654" s="3" t="s">
        <v>1406</v>
      </c>
      <c r="J654" s="3" t="s">
        <v>523</v>
      </c>
      <c r="K654" s="3" t="s">
        <v>92</v>
      </c>
      <c r="L654" s="3" t="s">
        <v>116</v>
      </c>
      <c r="M654" s="3" t="s">
        <v>94</v>
      </c>
      <c r="N654" s="2">
        <v>15135.92</v>
      </c>
      <c r="O654" s="2">
        <v>0</v>
      </c>
      <c r="P654" s="10">
        <v>1</v>
      </c>
      <c r="Q654" s="2">
        <v>15135.92</v>
      </c>
      <c r="R654" s="2">
        <v>0</v>
      </c>
      <c r="S654" s="3" t="s">
        <v>262</v>
      </c>
      <c r="T654" s="2">
        <v>15135.92</v>
      </c>
      <c r="U654" s="2">
        <v>15135.92</v>
      </c>
      <c r="V654" s="2">
        <v>0</v>
      </c>
      <c r="W654" s="11">
        <v>6.4602000000000004</v>
      </c>
      <c r="X654" s="2">
        <v>97781.070384000006</v>
      </c>
      <c r="Y654" s="2">
        <v>97781.070384000006</v>
      </c>
      <c r="Z654" s="2">
        <v>0</v>
      </c>
      <c r="AA654" s="12">
        <v>0</v>
      </c>
      <c r="AB654" s="13">
        <v>47816</v>
      </c>
      <c r="AC654" s="13">
        <v>44500</v>
      </c>
      <c r="AD654" s="2">
        <v>10</v>
      </c>
      <c r="AE654" s="2">
        <v>4</v>
      </c>
      <c r="AF654" s="3" t="s">
        <v>95</v>
      </c>
      <c r="AG654" s="2">
        <v>0</v>
      </c>
      <c r="AH654" s="3" t="s">
        <v>95</v>
      </c>
      <c r="AI654" s="3" t="s">
        <v>95</v>
      </c>
      <c r="AJ654" s="2">
        <v>1</v>
      </c>
      <c r="AK654" s="2">
        <v>663.23383430219815</v>
      </c>
      <c r="AL654" s="2">
        <v>0</v>
      </c>
      <c r="AM654" s="2">
        <v>0</v>
      </c>
      <c r="AN654" s="2">
        <v>663.23383430219815</v>
      </c>
      <c r="AO654" s="2">
        <v>4951.8371883308082</v>
      </c>
      <c r="AP654" s="2">
        <v>0</v>
      </c>
      <c r="AQ654" s="2">
        <v>0</v>
      </c>
      <c r="AR654" s="2">
        <v>4951.8371883308082</v>
      </c>
      <c r="AS654" s="2">
        <v>78224.856307200011</v>
      </c>
      <c r="AT654" s="2">
        <v>0</v>
      </c>
      <c r="AU654" s="2">
        <v>0</v>
      </c>
      <c r="AV654" s="2">
        <v>78224.856307200011</v>
      </c>
      <c r="AW654" s="2">
        <v>663.23383430219815</v>
      </c>
      <c r="AX654" s="2">
        <v>0</v>
      </c>
      <c r="AY654" s="2">
        <v>0</v>
      </c>
      <c r="AZ654" s="2">
        <v>663.23383430219815</v>
      </c>
      <c r="BA654" s="2">
        <v>3375.2633061473166</v>
      </c>
      <c r="BB654" s="2">
        <v>0</v>
      </c>
      <c r="BC654" s="2">
        <v>0</v>
      </c>
      <c r="BD654" s="2">
        <v>3375.2633061473166</v>
      </c>
      <c r="BE654" s="2">
        <v>25200.394635134318</v>
      </c>
      <c r="BF654" s="2">
        <v>0</v>
      </c>
      <c r="BG654" s="2">
        <v>0</v>
      </c>
      <c r="BH654" s="2">
        <v>25200.394635134318</v>
      </c>
      <c r="BI654" s="2">
        <v>398094.1162329716</v>
      </c>
      <c r="BJ654" s="2">
        <v>0</v>
      </c>
      <c r="BK654" s="2">
        <v>0</v>
      </c>
      <c r="BL654" s="2">
        <v>398094.1162329716</v>
      </c>
      <c r="BM654" s="2">
        <v>3375.2633061473166</v>
      </c>
      <c r="BN654" s="2">
        <v>0</v>
      </c>
      <c r="BO654" s="2">
        <v>0</v>
      </c>
      <c r="BP654" s="2">
        <v>3375.2633061473166</v>
      </c>
      <c r="BQ654" s="2" t="s">
        <v>96</v>
      </c>
      <c r="BR654" s="1" t="s">
        <v>523</v>
      </c>
      <c r="BS654" s="1" t="s">
        <v>523</v>
      </c>
      <c r="BT654" s="1" t="s">
        <v>523</v>
      </c>
      <c r="BU654" s="2">
        <v>663.23383430219815</v>
      </c>
      <c r="BV654" s="2">
        <v>4951.8371883308082</v>
      </c>
      <c r="BW654" s="2">
        <v>78224.856307200011</v>
      </c>
      <c r="BX654" s="2">
        <v>663.23383430219815</v>
      </c>
      <c r="BY654" s="2">
        <v>663.23383430219815</v>
      </c>
      <c r="BZ654" s="2">
        <v>102.66459773725242</v>
      </c>
      <c r="CA654" s="2">
        <v>766.51453334738983</v>
      </c>
      <c r="CB654" s="2">
        <v>12108.736000000001</v>
      </c>
      <c r="CC654" s="2">
        <v>102.66459773725242</v>
      </c>
      <c r="CD654" s="2">
        <v>102.66459773725242</v>
      </c>
      <c r="CE654" s="1">
        <f t="shared" si="10"/>
        <v>6.7828448972545065E-3</v>
      </c>
    </row>
    <row r="655" spans="1:83" ht="13.5" customHeight="1">
      <c r="A655" s="3" t="s">
        <v>1404</v>
      </c>
      <c r="B655" t="s">
        <v>1479</v>
      </c>
      <c r="C655" s="9" t="s">
        <v>2264</v>
      </c>
      <c r="D655" s="3" t="s">
        <v>523</v>
      </c>
      <c r="E655" s="3" t="s">
        <v>1408</v>
      </c>
      <c r="F655" s="3" t="s">
        <v>1479</v>
      </c>
      <c r="G655" s="3" t="s">
        <v>128</v>
      </c>
      <c r="H655" s="3" t="s">
        <v>89</v>
      </c>
      <c r="I655" s="3" t="s">
        <v>1406</v>
      </c>
      <c r="J655" s="3" t="s">
        <v>523</v>
      </c>
      <c r="K655" s="3" t="s">
        <v>92</v>
      </c>
      <c r="L655" s="3" t="s">
        <v>116</v>
      </c>
      <c r="M655" s="3" t="s">
        <v>94</v>
      </c>
      <c r="N655" s="2">
        <v>148428.4</v>
      </c>
      <c r="O655" s="2">
        <v>0</v>
      </c>
      <c r="P655" s="10">
        <v>1</v>
      </c>
      <c r="Q655" s="2">
        <v>148428.4</v>
      </c>
      <c r="R655" s="2">
        <v>0</v>
      </c>
      <c r="S655" s="3" t="s">
        <v>262</v>
      </c>
      <c r="T655" s="2">
        <v>148428.4</v>
      </c>
      <c r="U655" s="2">
        <v>148428.4</v>
      </c>
      <c r="V655" s="2">
        <v>0</v>
      </c>
      <c r="W655" s="11">
        <v>6.4602000000000004</v>
      </c>
      <c r="X655" s="2">
        <v>958877.14968000003</v>
      </c>
      <c r="Y655" s="2">
        <v>958877.14968000003</v>
      </c>
      <c r="Z655" s="2">
        <v>0</v>
      </c>
      <c r="AA655" s="12">
        <v>0</v>
      </c>
      <c r="AB655" s="13">
        <v>48059</v>
      </c>
      <c r="AC655" s="13">
        <v>44500</v>
      </c>
      <c r="AD655" s="2">
        <v>10</v>
      </c>
      <c r="AE655" s="2">
        <v>4</v>
      </c>
      <c r="AF655" s="3" t="s">
        <v>95</v>
      </c>
      <c r="AG655" s="2">
        <v>0</v>
      </c>
      <c r="AH655" s="3" t="s">
        <v>95</v>
      </c>
      <c r="AI655" s="3" t="s">
        <v>95</v>
      </c>
      <c r="AJ655" s="2">
        <v>1</v>
      </c>
      <c r="AK655" s="2">
        <v>6503.9149818009337</v>
      </c>
      <c r="AL655" s="2">
        <v>0</v>
      </c>
      <c r="AM655" s="2">
        <v>0</v>
      </c>
      <c r="AN655" s="2">
        <v>6503.9149818009337</v>
      </c>
      <c r="AO655" s="2">
        <v>48559.53724150503</v>
      </c>
      <c r="AP655" s="2">
        <v>0</v>
      </c>
      <c r="AQ655" s="2">
        <v>0</v>
      </c>
      <c r="AR655" s="2">
        <v>48559.53724150503</v>
      </c>
      <c r="AS655" s="2">
        <v>767101.71974399989</v>
      </c>
      <c r="AT655" s="2">
        <v>0</v>
      </c>
      <c r="AU655" s="2">
        <v>0</v>
      </c>
      <c r="AV655" s="2">
        <v>767101.71974399989</v>
      </c>
      <c r="AW655" s="2">
        <v>6503.9149818009337</v>
      </c>
      <c r="AX655" s="2">
        <v>0</v>
      </c>
      <c r="AY655" s="2">
        <v>0</v>
      </c>
      <c r="AZ655" s="2">
        <v>6503.9149818009337</v>
      </c>
      <c r="BA655" s="2">
        <v>33099.073733883131</v>
      </c>
      <c r="BB655" s="2">
        <v>0</v>
      </c>
      <c r="BC655" s="2">
        <v>0</v>
      </c>
      <c r="BD655" s="2">
        <v>33099.073733883131</v>
      </c>
      <c r="BE655" s="2">
        <v>247124.34097574325</v>
      </c>
      <c r="BF655" s="2">
        <v>0</v>
      </c>
      <c r="BG655" s="2">
        <v>0</v>
      </c>
      <c r="BH655" s="2">
        <v>247124.34097574325</v>
      </c>
      <c r="BI655" s="2">
        <v>3903857.36194919</v>
      </c>
      <c r="BJ655" s="2">
        <v>0</v>
      </c>
      <c r="BK655" s="2">
        <v>0</v>
      </c>
      <c r="BL655" s="2">
        <v>3903857.36194919</v>
      </c>
      <c r="BM655" s="2">
        <v>33099.073733883131</v>
      </c>
      <c r="BN655" s="2">
        <v>0</v>
      </c>
      <c r="BO655" s="2">
        <v>0</v>
      </c>
      <c r="BP655" s="2">
        <v>33099.073733883131</v>
      </c>
      <c r="BQ655" s="2" t="s">
        <v>96</v>
      </c>
      <c r="BR655" s="1" t="s">
        <v>523</v>
      </c>
      <c r="BS655" s="1" t="s">
        <v>523</v>
      </c>
      <c r="BT655" s="1" t="s">
        <v>523</v>
      </c>
      <c r="BU655" s="2">
        <v>6503.9149818009337</v>
      </c>
      <c r="BV655" s="2">
        <v>48559.53724150503</v>
      </c>
      <c r="BW655" s="2">
        <v>767101.71974399989</v>
      </c>
      <c r="BX655" s="2">
        <v>6503.9149818009337</v>
      </c>
      <c r="BY655" s="2">
        <v>6503.9149818009337</v>
      </c>
      <c r="BZ655" s="2">
        <v>1006.7668155476507</v>
      </c>
      <c r="CA655" s="2">
        <v>7516.7235134368948</v>
      </c>
      <c r="CB655" s="2">
        <v>118742.71999999997</v>
      </c>
      <c r="CC655" s="2">
        <v>1006.7668155476507</v>
      </c>
      <c r="CD655" s="2">
        <v>1006.7668155476507</v>
      </c>
      <c r="CE655" s="1">
        <f t="shared" si="10"/>
        <v>6.7828448972545065E-3</v>
      </c>
    </row>
    <row r="656" spans="1:83" ht="13.5" customHeight="1">
      <c r="A656" s="3" t="s">
        <v>1404</v>
      </c>
      <c r="B656" t="s">
        <v>1480</v>
      </c>
      <c r="C656" s="9" t="s">
        <v>2265</v>
      </c>
      <c r="D656" s="3" t="s">
        <v>523</v>
      </c>
      <c r="E656" s="3" t="s">
        <v>1408</v>
      </c>
      <c r="F656" s="3" t="s">
        <v>1480</v>
      </c>
      <c r="G656" s="3" t="s">
        <v>128</v>
      </c>
      <c r="H656" s="3" t="s">
        <v>89</v>
      </c>
      <c r="I656" s="3" t="s">
        <v>1406</v>
      </c>
      <c r="J656" s="3" t="s">
        <v>523</v>
      </c>
      <c r="K656" s="3" t="s">
        <v>92</v>
      </c>
      <c r="L656" s="3" t="s">
        <v>116</v>
      </c>
      <c r="M656" s="3" t="s">
        <v>94</v>
      </c>
      <c r="N656" s="2">
        <v>6768.27</v>
      </c>
      <c r="O656" s="2">
        <v>0</v>
      </c>
      <c r="P656" s="10">
        <v>1</v>
      </c>
      <c r="Q656" s="2">
        <v>6768.27</v>
      </c>
      <c r="R656" s="2">
        <v>0</v>
      </c>
      <c r="S656" s="3" t="s">
        <v>262</v>
      </c>
      <c r="T656" s="2">
        <v>6768.27</v>
      </c>
      <c r="U656" s="2">
        <v>6768.27</v>
      </c>
      <c r="V656" s="2">
        <v>0</v>
      </c>
      <c r="W656" s="11">
        <v>6.4602000000000004</v>
      </c>
      <c r="X656" s="2">
        <v>43724.377854000006</v>
      </c>
      <c r="Y656" s="2">
        <v>43724.377854000006</v>
      </c>
      <c r="Z656" s="2">
        <v>0</v>
      </c>
      <c r="AA656" s="12">
        <v>0</v>
      </c>
      <c r="AB656" s="13">
        <v>47968</v>
      </c>
      <c r="AC656" s="13">
        <v>44500</v>
      </c>
      <c r="AD656" s="2">
        <v>10</v>
      </c>
      <c r="AE656" s="2">
        <v>4</v>
      </c>
      <c r="AF656" s="3" t="s">
        <v>95</v>
      </c>
      <c r="AG656" s="2">
        <v>0</v>
      </c>
      <c r="AH656" s="3" t="s">
        <v>95</v>
      </c>
      <c r="AI656" s="3" t="s">
        <v>95</v>
      </c>
      <c r="AJ656" s="2">
        <v>1</v>
      </c>
      <c r="AK656" s="2">
        <v>296.5756732126319</v>
      </c>
      <c r="AL656" s="2">
        <v>0</v>
      </c>
      <c r="AM656" s="2">
        <v>0</v>
      </c>
      <c r="AN656" s="2">
        <v>296.5756732126319</v>
      </c>
      <c r="AO656" s="2">
        <v>2214.2936198568559</v>
      </c>
      <c r="AP656" s="2">
        <v>0</v>
      </c>
      <c r="AQ656" s="2">
        <v>0</v>
      </c>
      <c r="AR656" s="2">
        <v>2214.2936198568559</v>
      </c>
      <c r="AS656" s="2">
        <v>34979.502283200003</v>
      </c>
      <c r="AT656" s="2">
        <v>0</v>
      </c>
      <c r="AU656" s="2">
        <v>0</v>
      </c>
      <c r="AV656" s="2">
        <v>34979.502283200003</v>
      </c>
      <c r="AW656" s="2">
        <v>296.5756732126319</v>
      </c>
      <c r="AX656" s="2">
        <v>0</v>
      </c>
      <c r="AY656" s="2">
        <v>0</v>
      </c>
      <c r="AZ656" s="2">
        <v>296.5756732126319</v>
      </c>
      <c r="BA656" s="2">
        <v>1509.303258546405</v>
      </c>
      <c r="BB656" s="2">
        <v>0</v>
      </c>
      <c r="BC656" s="2">
        <v>0</v>
      </c>
      <c r="BD656" s="2">
        <v>1509.303258546405</v>
      </c>
      <c r="BE656" s="2">
        <v>11268.761660813525</v>
      </c>
      <c r="BF656" s="2">
        <v>0</v>
      </c>
      <c r="BG656" s="2">
        <v>0</v>
      </c>
      <c r="BH656" s="2">
        <v>11268.761660813525</v>
      </c>
      <c r="BI656" s="2">
        <v>178014.18506943315</v>
      </c>
      <c r="BJ656" s="2">
        <v>0</v>
      </c>
      <c r="BK656" s="2">
        <v>0</v>
      </c>
      <c r="BL656" s="2">
        <v>178014.18506943315</v>
      </c>
      <c r="BM656" s="2">
        <v>1509.303258546405</v>
      </c>
      <c r="BN656" s="2">
        <v>0</v>
      </c>
      <c r="BO656" s="2">
        <v>0</v>
      </c>
      <c r="BP656" s="2">
        <v>1509.303258546405</v>
      </c>
      <c r="BQ656" s="2" t="s">
        <v>96</v>
      </c>
      <c r="BR656" s="1" t="s">
        <v>523</v>
      </c>
      <c r="BS656" s="1" t="s">
        <v>523</v>
      </c>
      <c r="BT656" s="1" t="s">
        <v>523</v>
      </c>
      <c r="BU656" s="2">
        <v>296.5756732126319</v>
      </c>
      <c r="BV656" s="2">
        <v>2214.2936198568559</v>
      </c>
      <c r="BW656" s="2">
        <v>34979.502283200003</v>
      </c>
      <c r="BX656" s="2">
        <v>296.5756732126319</v>
      </c>
      <c r="BY656" s="2">
        <v>296.5756732126319</v>
      </c>
      <c r="BZ656" s="2">
        <v>45.908125632740763</v>
      </c>
      <c r="CA656" s="2">
        <v>342.75929845157361</v>
      </c>
      <c r="CB656" s="2">
        <v>5414.616</v>
      </c>
      <c r="CC656" s="2">
        <v>45.908125632740763</v>
      </c>
      <c r="CD656" s="2">
        <v>45.908125632740763</v>
      </c>
      <c r="CE656" s="1">
        <f t="shared" si="10"/>
        <v>6.7828448972545065E-3</v>
      </c>
    </row>
    <row r="657" spans="1:83" ht="13.5" customHeight="1">
      <c r="A657" s="3" t="s">
        <v>1404</v>
      </c>
      <c r="B657" t="s">
        <v>1481</v>
      </c>
      <c r="C657" s="9" t="s">
        <v>2266</v>
      </c>
      <c r="D657" s="3" t="s">
        <v>523</v>
      </c>
      <c r="E657" s="3" t="s">
        <v>1408</v>
      </c>
      <c r="F657" s="3" t="s">
        <v>1481</v>
      </c>
      <c r="G657" s="3" t="s">
        <v>128</v>
      </c>
      <c r="H657" s="3" t="s">
        <v>89</v>
      </c>
      <c r="I657" s="3" t="s">
        <v>1406</v>
      </c>
      <c r="J657" s="3" t="s">
        <v>523</v>
      </c>
      <c r="K657" s="3" t="s">
        <v>92</v>
      </c>
      <c r="L657" s="3" t="s">
        <v>116</v>
      </c>
      <c r="M657" s="3" t="s">
        <v>94</v>
      </c>
      <c r="N657" s="2">
        <v>16464.55</v>
      </c>
      <c r="O657" s="2">
        <v>0</v>
      </c>
      <c r="P657" s="10">
        <v>1</v>
      </c>
      <c r="Q657" s="2">
        <v>16464.55</v>
      </c>
      <c r="R657" s="2">
        <v>0</v>
      </c>
      <c r="S657" s="3" t="s">
        <v>262</v>
      </c>
      <c r="T657" s="2">
        <v>16464.55</v>
      </c>
      <c r="U657" s="2">
        <v>16464.55</v>
      </c>
      <c r="V657" s="2">
        <v>0</v>
      </c>
      <c r="W657" s="11">
        <v>6.4602000000000004</v>
      </c>
      <c r="X657" s="2">
        <v>106364.28591000001</v>
      </c>
      <c r="Y657" s="2">
        <v>106364.28591000001</v>
      </c>
      <c r="Z657" s="2">
        <v>0</v>
      </c>
      <c r="AA657" s="12">
        <v>0</v>
      </c>
      <c r="AB657" s="13">
        <v>47968</v>
      </c>
      <c r="AC657" s="13">
        <v>44500</v>
      </c>
      <c r="AD657" s="2">
        <v>10</v>
      </c>
      <c r="AE657" s="2">
        <v>4</v>
      </c>
      <c r="AF657" s="3" t="s">
        <v>95</v>
      </c>
      <c r="AG657" s="2">
        <v>0</v>
      </c>
      <c r="AH657" s="3" t="s">
        <v>95</v>
      </c>
      <c r="AI657" s="3" t="s">
        <v>95</v>
      </c>
      <c r="AJ657" s="2">
        <v>1</v>
      </c>
      <c r="AK657" s="2">
        <v>721.45245393476296</v>
      </c>
      <c r="AL657" s="2">
        <v>0</v>
      </c>
      <c r="AM657" s="2">
        <v>0</v>
      </c>
      <c r="AN657" s="2">
        <v>721.45245393476296</v>
      </c>
      <c r="AO657" s="2">
        <v>5386.509110720197</v>
      </c>
      <c r="AP657" s="2">
        <v>0</v>
      </c>
      <c r="AQ657" s="2">
        <v>0</v>
      </c>
      <c r="AR657" s="2">
        <v>5386.509110720197</v>
      </c>
      <c r="AS657" s="2">
        <v>85091.428727999999</v>
      </c>
      <c r="AT657" s="2">
        <v>0</v>
      </c>
      <c r="AU657" s="2">
        <v>0</v>
      </c>
      <c r="AV657" s="2">
        <v>85091.428727999999</v>
      </c>
      <c r="AW657" s="2">
        <v>721.45245393476296</v>
      </c>
      <c r="AX657" s="2">
        <v>0</v>
      </c>
      <c r="AY657" s="2">
        <v>0</v>
      </c>
      <c r="AZ657" s="2">
        <v>721.45245393476296</v>
      </c>
      <c r="BA657" s="2">
        <v>3671.5436833194021</v>
      </c>
      <c r="BB657" s="2">
        <v>0</v>
      </c>
      <c r="BC657" s="2">
        <v>0</v>
      </c>
      <c r="BD657" s="2">
        <v>3671.5436833194021</v>
      </c>
      <c r="BE657" s="2">
        <v>27412.483515366155</v>
      </c>
      <c r="BF657" s="2">
        <v>0</v>
      </c>
      <c r="BG657" s="2">
        <v>0</v>
      </c>
      <c r="BH657" s="2">
        <v>27412.483515366155</v>
      </c>
      <c r="BI657" s="2">
        <v>433038.78993966483</v>
      </c>
      <c r="BJ657" s="2">
        <v>0</v>
      </c>
      <c r="BK657" s="2">
        <v>0</v>
      </c>
      <c r="BL657" s="2">
        <v>433038.78993966483</v>
      </c>
      <c r="BM657" s="2">
        <v>3671.5436833194021</v>
      </c>
      <c r="BN657" s="2">
        <v>0</v>
      </c>
      <c r="BO657" s="2">
        <v>0</v>
      </c>
      <c r="BP657" s="2">
        <v>3671.5436833194021</v>
      </c>
      <c r="BQ657" s="2" t="s">
        <v>96</v>
      </c>
      <c r="BR657" s="1" t="s">
        <v>523</v>
      </c>
      <c r="BS657" s="1" t="s">
        <v>523</v>
      </c>
      <c r="BT657" s="1" t="s">
        <v>523</v>
      </c>
      <c r="BU657" s="2">
        <v>721.45245393476296</v>
      </c>
      <c r="BV657" s="2">
        <v>5386.509110720197</v>
      </c>
      <c r="BW657" s="2">
        <v>85091.428727999999</v>
      </c>
      <c r="BX657" s="2">
        <v>721.45245393476296</v>
      </c>
      <c r="BY657" s="2">
        <v>721.45245393476296</v>
      </c>
      <c r="BZ657" s="2">
        <v>111.67648895309169</v>
      </c>
      <c r="CA657" s="2">
        <v>833.79912552555595</v>
      </c>
      <c r="CB657" s="2">
        <v>13171.64</v>
      </c>
      <c r="CC657" s="2">
        <v>111.67648895309169</v>
      </c>
      <c r="CD657" s="2">
        <v>111.67648895309169</v>
      </c>
      <c r="CE657" s="1">
        <f t="shared" si="10"/>
        <v>6.7828448972545065E-3</v>
      </c>
    </row>
    <row r="658" spans="1:83" ht="13.5" customHeight="1">
      <c r="A658" s="3" t="s">
        <v>1404</v>
      </c>
      <c r="B658" t="s">
        <v>1482</v>
      </c>
      <c r="C658" s="9" t="s">
        <v>2267</v>
      </c>
      <c r="D658" s="3" t="s">
        <v>523</v>
      </c>
      <c r="E658" s="3" t="s">
        <v>1408</v>
      </c>
      <c r="F658" s="3" t="s">
        <v>1482</v>
      </c>
      <c r="G658" s="3" t="s">
        <v>128</v>
      </c>
      <c r="H658" s="3" t="s">
        <v>89</v>
      </c>
      <c r="I658" s="3" t="s">
        <v>1406</v>
      </c>
      <c r="J658" s="3" t="s">
        <v>523</v>
      </c>
      <c r="K658" s="3" t="s">
        <v>92</v>
      </c>
      <c r="L658" s="3" t="s">
        <v>116</v>
      </c>
      <c r="M658" s="3" t="s">
        <v>94</v>
      </c>
      <c r="N658" s="2">
        <v>5772.23</v>
      </c>
      <c r="O658" s="2">
        <v>0</v>
      </c>
      <c r="P658" s="10">
        <v>1</v>
      </c>
      <c r="Q658" s="2">
        <v>5772.23</v>
      </c>
      <c r="R658" s="2">
        <v>0</v>
      </c>
      <c r="S658" s="3" t="s">
        <v>262</v>
      </c>
      <c r="T658" s="2">
        <v>5772.23</v>
      </c>
      <c r="U658" s="2">
        <v>5772.23</v>
      </c>
      <c r="V658" s="2">
        <v>0</v>
      </c>
      <c r="W658" s="11">
        <v>6.4602000000000004</v>
      </c>
      <c r="X658" s="2">
        <v>37289.760245999998</v>
      </c>
      <c r="Y658" s="2">
        <v>37289.760245999998</v>
      </c>
      <c r="Z658" s="2">
        <v>0</v>
      </c>
      <c r="AA658" s="12">
        <v>0</v>
      </c>
      <c r="AB658" s="13">
        <v>48275</v>
      </c>
      <c r="AC658" s="13">
        <v>44500</v>
      </c>
      <c r="AD658" s="2">
        <v>11</v>
      </c>
      <c r="AE658" s="2">
        <v>4</v>
      </c>
      <c r="AF658" s="3" t="s">
        <v>95</v>
      </c>
      <c r="AG658" s="2">
        <v>0</v>
      </c>
      <c r="AH658" s="3" t="s">
        <v>95</v>
      </c>
      <c r="AI658" s="3" t="s">
        <v>95</v>
      </c>
      <c r="AJ658" s="2">
        <v>1</v>
      </c>
      <c r="AK658" s="2">
        <v>252.93066000442502</v>
      </c>
      <c r="AL658" s="2">
        <v>0</v>
      </c>
      <c r="AM658" s="2">
        <v>0</v>
      </c>
      <c r="AN658" s="2">
        <v>252.93066000442502</v>
      </c>
      <c r="AO658" s="2">
        <v>2068.4414599855845</v>
      </c>
      <c r="AP658" s="2">
        <v>0</v>
      </c>
      <c r="AQ658" s="2">
        <v>0</v>
      </c>
      <c r="AR658" s="2">
        <v>2068.4414599855845</v>
      </c>
      <c r="AS658" s="2">
        <v>29831.808196799997</v>
      </c>
      <c r="AT658" s="2">
        <v>0</v>
      </c>
      <c r="AU658" s="2">
        <v>0</v>
      </c>
      <c r="AV658" s="2">
        <v>29831.808196799997</v>
      </c>
      <c r="AW658" s="2">
        <v>252.93066000442502</v>
      </c>
      <c r="AX658" s="2">
        <v>0</v>
      </c>
      <c r="AY658" s="2">
        <v>0</v>
      </c>
      <c r="AZ658" s="2">
        <v>252.93066000442502</v>
      </c>
      <c r="BA658" s="2">
        <v>1287.1894218285195</v>
      </c>
      <c r="BB658" s="2">
        <v>0</v>
      </c>
      <c r="BC658" s="2">
        <v>0</v>
      </c>
      <c r="BD658" s="2">
        <v>1287.1894218285195</v>
      </c>
      <c r="BE658" s="2">
        <v>10526.505434012639</v>
      </c>
      <c r="BF658" s="2">
        <v>0</v>
      </c>
      <c r="BG658" s="2">
        <v>0</v>
      </c>
      <c r="BH658" s="2">
        <v>10526.505434012639</v>
      </c>
      <c r="BI658" s="2">
        <v>151817.05509433488</v>
      </c>
      <c r="BJ658" s="2">
        <v>0</v>
      </c>
      <c r="BK658" s="2">
        <v>0</v>
      </c>
      <c r="BL658" s="2">
        <v>151817.05509433488</v>
      </c>
      <c r="BM658" s="2">
        <v>1287.1894218285195</v>
      </c>
      <c r="BN658" s="2">
        <v>0</v>
      </c>
      <c r="BO658" s="2">
        <v>0</v>
      </c>
      <c r="BP658" s="2">
        <v>1287.1894218285195</v>
      </c>
      <c r="BQ658" s="2" t="s">
        <v>96</v>
      </c>
      <c r="BR658" s="1" t="s">
        <v>523</v>
      </c>
      <c r="BS658" s="1" t="s">
        <v>523</v>
      </c>
      <c r="BT658" s="1" t="s">
        <v>523</v>
      </c>
      <c r="BU658" s="2">
        <v>252.93066000442502</v>
      </c>
      <c r="BV658" s="2">
        <v>2068.4414599855845</v>
      </c>
      <c r="BW658" s="2">
        <v>29831.808196799997</v>
      </c>
      <c r="BX658" s="2">
        <v>252.93066000442502</v>
      </c>
      <c r="BY658" s="2">
        <v>252.93066000442502</v>
      </c>
      <c r="BZ658" s="2">
        <v>39.152140801279373</v>
      </c>
      <c r="CA658" s="2">
        <v>320.18226370477453</v>
      </c>
      <c r="CB658" s="2">
        <v>4617.7839999999997</v>
      </c>
      <c r="CC658" s="2">
        <v>39.152140801279373</v>
      </c>
      <c r="CD658" s="2">
        <v>39.152140801279373</v>
      </c>
      <c r="CE658" s="1">
        <f t="shared" si="10"/>
        <v>6.7828448972545065E-3</v>
      </c>
    </row>
    <row r="659" spans="1:83" ht="13.5" customHeight="1">
      <c r="A659" s="3" t="s">
        <v>1404</v>
      </c>
      <c r="B659" t="s">
        <v>1483</v>
      </c>
      <c r="C659" s="9" t="s">
        <v>2268</v>
      </c>
      <c r="D659" s="3" t="s">
        <v>523</v>
      </c>
      <c r="E659" s="3" t="s">
        <v>1408</v>
      </c>
      <c r="F659" s="3" t="s">
        <v>1483</v>
      </c>
      <c r="G659" s="3" t="s">
        <v>128</v>
      </c>
      <c r="H659" s="3" t="s">
        <v>89</v>
      </c>
      <c r="I659" s="3" t="s">
        <v>1406</v>
      </c>
      <c r="J659" s="3" t="s">
        <v>523</v>
      </c>
      <c r="K659" s="3" t="s">
        <v>92</v>
      </c>
      <c r="L659" s="3" t="s">
        <v>116</v>
      </c>
      <c r="M659" s="3" t="s">
        <v>94</v>
      </c>
      <c r="N659" s="2">
        <v>35980.33</v>
      </c>
      <c r="O659" s="2">
        <v>0</v>
      </c>
      <c r="P659" s="10">
        <v>1</v>
      </c>
      <c r="Q659" s="2">
        <v>35980.33</v>
      </c>
      <c r="R659" s="2">
        <v>0</v>
      </c>
      <c r="S659" s="3" t="s">
        <v>262</v>
      </c>
      <c r="T659" s="2">
        <v>35980.33</v>
      </c>
      <c r="U659" s="2">
        <v>35980.33</v>
      </c>
      <c r="V659" s="2">
        <v>0</v>
      </c>
      <c r="W659" s="11">
        <v>6.4602000000000004</v>
      </c>
      <c r="X659" s="2">
        <v>232440.12786600002</v>
      </c>
      <c r="Y659" s="2">
        <v>232440.12786600002</v>
      </c>
      <c r="Z659" s="2">
        <v>0</v>
      </c>
      <c r="AA659" s="12">
        <v>0</v>
      </c>
      <c r="AB659" s="13">
        <v>48454</v>
      </c>
      <c r="AC659" s="13">
        <v>44500</v>
      </c>
      <c r="AD659" s="2">
        <v>11</v>
      </c>
      <c r="AE659" s="2">
        <v>4</v>
      </c>
      <c r="AF659" s="3" t="s">
        <v>95</v>
      </c>
      <c r="AG659" s="2">
        <v>0</v>
      </c>
      <c r="AH659" s="3" t="s">
        <v>95</v>
      </c>
      <c r="AI659" s="3" t="s">
        <v>95</v>
      </c>
      <c r="AJ659" s="2">
        <v>1</v>
      </c>
      <c r="AK659" s="2">
        <v>1576.6053352130834</v>
      </c>
      <c r="AL659" s="2">
        <v>0</v>
      </c>
      <c r="AM659" s="2">
        <v>0</v>
      </c>
      <c r="AN659" s="2">
        <v>1576.6053352130834</v>
      </c>
      <c r="AO659" s="2">
        <v>12893.319621006638</v>
      </c>
      <c r="AP659" s="2">
        <v>0</v>
      </c>
      <c r="AQ659" s="2">
        <v>0</v>
      </c>
      <c r="AR659" s="2">
        <v>12893.319621006638</v>
      </c>
      <c r="AS659" s="2">
        <v>185952.10229280003</v>
      </c>
      <c r="AT659" s="2">
        <v>0</v>
      </c>
      <c r="AU659" s="2">
        <v>0</v>
      </c>
      <c r="AV659" s="2">
        <v>185952.10229280003</v>
      </c>
      <c r="AW659" s="2">
        <v>1576.6053352130834</v>
      </c>
      <c r="AX659" s="2">
        <v>0</v>
      </c>
      <c r="AY659" s="2">
        <v>0</v>
      </c>
      <c r="AZ659" s="2">
        <v>1576.6053352130834</v>
      </c>
      <c r="BA659" s="2">
        <v>8023.5022114329031</v>
      </c>
      <c r="BB659" s="2">
        <v>0</v>
      </c>
      <c r="BC659" s="2">
        <v>0</v>
      </c>
      <c r="BD659" s="2">
        <v>8023.5022114329031</v>
      </c>
      <c r="BE659" s="2">
        <v>65615.392883264882</v>
      </c>
      <c r="BF659" s="2">
        <v>0</v>
      </c>
      <c r="BG659" s="2">
        <v>0</v>
      </c>
      <c r="BH659" s="2">
        <v>65615.392883264882</v>
      </c>
      <c r="BI659" s="2">
        <v>946328.84377828869</v>
      </c>
      <c r="BJ659" s="2">
        <v>0</v>
      </c>
      <c r="BK659" s="2">
        <v>0</v>
      </c>
      <c r="BL659" s="2">
        <v>946328.84377828869</v>
      </c>
      <c r="BM659" s="2">
        <v>8023.5022114329031</v>
      </c>
      <c r="BN659" s="2">
        <v>0</v>
      </c>
      <c r="BO659" s="2">
        <v>0</v>
      </c>
      <c r="BP659" s="2">
        <v>8023.5022114329031</v>
      </c>
      <c r="BQ659" s="2" t="s">
        <v>96</v>
      </c>
      <c r="BR659" s="1" t="s">
        <v>523</v>
      </c>
      <c r="BS659" s="1" t="s">
        <v>523</v>
      </c>
      <c r="BT659" s="1" t="s">
        <v>523</v>
      </c>
      <c r="BU659" s="2">
        <v>1576.6053352130834</v>
      </c>
      <c r="BV659" s="2">
        <v>12893.319621006638</v>
      </c>
      <c r="BW659" s="2">
        <v>185952.10229280003</v>
      </c>
      <c r="BX659" s="2">
        <v>1576.6053352130834</v>
      </c>
      <c r="BY659" s="2">
        <v>1576.6053352130834</v>
      </c>
      <c r="BZ659" s="2">
        <v>244.04899774203327</v>
      </c>
      <c r="CA659" s="2">
        <v>1995.8081206474469</v>
      </c>
      <c r="CB659" s="2">
        <v>28784.264000000003</v>
      </c>
      <c r="CC659" s="2">
        <v>244.04899774203327</v>
      </c>
      <c r="CD659" s="2">
        <v>244.04899774203327</v>
      </c>
      <c r="CE659" s="1">
        <f t="shared" si="10"/>
        <v>6.7828448972545074E-3</v>
      </c>
    </row>
    <row r="660" spans="1:83" ht="13.5" customHeight="1">
      <c r="A660" s="3" t="s">
        <v>1404</v>
      </c>
      <c r="B660" t="s">
        <v>1484</v>
      </c>
      <c r="C660" s="9" t="s">
        <v>2269</v>
      </c>
      <c r="D660" s="3" t="s">
        <v>523</v>
      </c>
      <c r="E660" s="3" t="s">
        <v>1408</v>
      </c>
      <c r="F660" s="3" t="s">
        <v>1484</v>
      </c>
      <c r="G660" s="3" t="s">
        <v>128</v>
      </c>
      <c r="H660" s="3" t="s">
        <v>89</v>
      </c>
      <c r="I660" s="3" t="s">
        <v>1406</v>
      </c>
      <c r="J660" s="3" t="s">
        <v>523</v>
      </c>
      <c r="K660" s="3" t="s">
        <v>92</v>
      </c>
      <c r="L660" s="3" t="s">
        <v>116</v>
      </c>
      <c r="M660" s="3" t="s">
        <v>94</v>
      </c>
      <c r="N660" s="2">
        <v>4252.3500000000004</v>
      </c>
      <c r="O660" s="2">
        <v>0</v>
      </c>
      <c r="P660" s="10">
        <v>1</v>
      </c>
      <c r="Q660" s="2">
        <v>4252.3500000000004</v>
      </c>
      <c r="R660" s="2">
        <v>0</v>
      </c>
      <c r="S660" s="3" t="s">
        <v>262</v>
      </c>
      <c r="T660" s="2">
        <v>4252.3500000000004</v>
      </c>
      <c r="U660" s="2">
        <v>4252.3500000000004</v>
      </c>
      <c r="V660" s="2">
        <v>0</v>
      </c>
      <c r="W660" s="11">
        <v>6.4602000000000004</v>
      </c>
      <c r="X660" s="2">
        <v>27471.031470000005</v>
      </c>
      <c r="Y660" s="2">
        <v>27471.031470000005</v>
      </c>
      <c r="Z660" s="2">
        <v>0</v>
      </c>
      <c r="AA660" s="12">
        <v>0</v>
      </c>
      <c r="AB660" s="13">
        <v>48213</v>
      </c>
      <c r="AC660" s="13">
        <v>44500</v>
      </c>
      <c r="AD660" s="2">
        <v>11</v>
      </c>
      <c r="AE660" s="2">
        <v>4</v>
      </c>
      <c r="AF660" s="3" t="s">
        <v>95</v>
      </c>
      <c r="AG660" s="2">
        <v>0</v>
      </c>
      <c r="AH660" s="3" t="s">
        <v>95</v>
      </c>
      <c r="AI660" s="3" t="s">
        <v>95</v>
      </c>
      <c r="AJ660" s="2">
        <v>1</v>
      </c>
      <c r="AK660" s="2">
        <v>186.33174562860751</v>
      </c>
      <c r="AL660" s="2">
        <v>0</v>
      </c>
      <c r="AM660" s="2">
        <v>0</v>
      </c>
      <c r="AN660" s="2">
        <v>186.33174562860751</v>
      </c>
      <c r="AO660" s="2">
        <v>1523.8022466827729</v>
      </c>
      <c r="AP660" s="2">
        <v>0</v>
      </c>
      <c r="AQ660" s="2">
        <v>0</v>
      </c>
      <c r="AR660" s="2">
        <v>1523.8022466827729</v>
      </c>
      <c r="AS660" s="2">
        <v>21976.825176000006</v>
      </c>
      <c r="AT660" s="2">
        <v>0</v>
      </c>
      <c r="AU660" s="2">
        <v>0</v>
      </c>
      <c r="AV660" s="2">
        <v>21976.825176000006</v>
      </c>
      <c r="AW660" s="2">
        <v>186.33174562860751</v>
      </c>
      <c r="AX660" s="2">
        <v>0</v>
      </c>
      <c r="AY660" s="2">
        <v>0</v>
      </c>
      <c r="AZ660" s="2">
        <v>186.33174562860751</v>
      </c>
      <c r="BA660" s="2">
        <v>948.26088667854651</v>
      </c>
      <c r="BB660" s="2">
        <v>0</v>
      </c>
      <c r="BC660" s="2">
        <v>0</v>
      </c>
      <c r="BD660" s="2">
        <v>948.26088667854651</v>
      </c>
      <c r="BE660" s="2">
        <v>7754.7820135932998</v>
      </c>
      <c r="BF660" s="2">
        <v>0</v>
      </c>
      <c r="BG660" s="2">
        <v>0</v>
      </c>
      <c r="BH660" s="2">
        <v>7754.7820135932998</v>
      </c>
      <c r="BI660" s="2">
        <v>111842.26100318163</v>
      </c>
      <c r="BJ660" s="2">
        <v>0</v>
      </c>
      <c r="BK660" s="2">
        <v>0</v>
      </c>
      <c r="BL660" s="2">
        <v>111842.26100318163</v>
      </c>
      <c r="BM660" s="2">
        <v>948.26088667854651</v>
      </c>
      <c r="BN660" s="2">
        <v>0</v>
      </c>
      <c r="BO660" s="2">
        <v>0</v>
      </c>
      <c r="BP660" s="2">
        <v>948.26088667854651</v>
      </c>
      <c r="BQ660" s="2" t="s">
        <v>96</v>
      </c>
      <c r="BR660" s="1" t="s">
        <v>523</v>
      </c>
      <c r="BS660" s="1" t="s">
        <v>523</v>
      </c>
      <c r="BT660" s="1" t="s">
        <v>523</v>
      </c>
      <c r="BU660" s="2">
        <v>186.33174562860751</v>
      </c>
      <c r="BV660" s="2">
        <v>1523.8022466827729</v>
      </c>
      <c r="BW660" s="2">
        <v>21976.825176000006</v>
      </c>
      <c r="BX660" s="2">
        <v>186.33174562860751</v>
      </c>
      <c r="BY660" s="2">
        <v>186.33174562860751</v>
      </c>
      <c r="BZ660" s="2">
        <v>28.843030498840207</v>
      </c>
      <c r="CA660" s="2">
        <v>235.87539808098398</v>
      </c>
      <c r="CB660" s="2">
        <v>3401.8800000000006</v>
      </c>
      <c r="CC660" s="2">
        <v>28.843030498840207</v>
      </c>
      <c r="CD660" s="2">
        <v>28.843030498840207</v>
      </c>
      <c r="CE660" s="1">
        <f t="shared" si="10"/>
        <v>6.7828448972545065E-3</v>
      </c>
    </row>
    <row r="661" spans="1:83" ht="13.5" customHeight="1">
      <c r="A661" s="3" t="s">
        <v>1404</v>
      </c>
      <c r="B661" t="s">
        <v>1485</v>
      </c>
      <c r="C661" s="9" t="s">
        <v>2270</v>
      </c>
      <c r="D661" s="3" t="s">
        <v>523</v>
      </c>
      <c r="E661" s="3" t="s">
        <v>1408</v>
      </c>
      <c r="F661" s="3" t="s">
        <v>1485</v>
      </c>
      <c r="G661" s="3" t="s">
        <v>128</v>
      </c>
      <c r="H661" s="3" t="s">
        <v>89</v>
      </c>
      <c r="I661" s="3" t="s">
        <v>1406</v>
      </c>
      <c r="J661" s="3" t="s">
        <v>523</v>
      </c>
      <c r="K661" s="3" t="s">
        <v>92</v>
      </c>
      <c r="L661" s="3" t="s">
        <v>116</v>
      </c>
      <c r="M661" s="3" t="s">
        <v>94</v>
      </c>
      <c r="N661" s="2">
        <v>29529.32</v>
      </c>
      <c r="O661" s="2">
        <v>0</v>
      </c>
      <c r="P661" s="10">
        <v>1</v>
      </c>
      <c r="Q661" s="2">
        <v>29529.32</v>
      </c>
      <c r="R661" s="2">
        <v>0</v>
      </c>
      <c r="S661" s="3" t="s">
        <v>262</v>
      </c>
      <c r="T661" s="2">
        <v>29529.32</v>
      </c>
      <c r="U661" s="2">
        <v>29529.32</v>
      </c>
      <c r="V661" s="2">
        <v>0</v>
      </c>
      <c r="W661" s="11">
        <v>6.4602000000000004</v>
      </c>
      <c r="X661" s="2">
        <v>190765.31306400002</v>
      </c>
      <c r="Y661" s="2">
        <v>190765.31306400002</v>
      </c>
      <c r="Z661" s="2">
        <v>0</v>
      </c>
      <c r="AA661" s="12">
        <v>0</v>
      </c>
      <c r="AB661" s="13">
        <v>48236</v>
      </c>
      <c r="AC661" s="13">
        <v>44500</v>
      </c>
      <c r="AD661" s="2">
        <v>11</v>
      </c>
      <c r="AE661" s="2">
        <v>4</v>
      </c>
      <c r="AF661" s="3" t="s">
        <v>95</v>
      </c>
      <c r="AG661" s="2">
        <v>0</v>
      </c>
      <c r="AH661" s="3" t="s">
        <v>95</v>
      </c>
      <c r="AI661" s="3" t="s">
        <v>95</v>
      </c>
      <c r="AJ661" s="2">
        <v>1</v>
      </c>
      <c r="AK661" s="2">
        <v>1293.9315302893108</v>
      </c>
      <c r="AL661" s="2">
        <v>0</v>
      </c>
      <c r="AM661" s="2">
        <v>0</v>
      </c>
      <c r="AN661" s="2">
        <v>1293.9315302893108</v>
      </c>
      <c r="AO661" s="2">
        <v>10581.641717877064</v>
      </c>
      <c r="AP661" s="2">
        <v>0</v>
      </c>
      <c r="AQ661" s="2">
        <v>0</v>
      </c>
      <c r="AR661" s="2">
        <v>10581.641717877064</v>
      </c>
      <c r="AS661" s="2">
        <v>152612.25045120003</v>
      </c>
      <c r="AT661" s="2">
        <v>0</v>
      </c>
      <c r="AU661" s="2">
        <v>0</v>
      </c>
      <c r="AV661" s="2">
        <v>152612.25045120003</v>
      </c>
      <c r="AW661" s="2">
        <v>1293.9315302893108</v>
      </c>
      <c r="AX661" s="2">
        <v>0</v>
      </c>
      <c r="AY661" s="2">
        <v>0</v>
      </c>
      <c r="AZ661" s="2">
        <v>1293.9315302893108</v>
      </c>
      <c r="BA661" s="2">
        <v>6584.9469507953318</v>
      </c>
      <c r="BB661" s="2">
        <v>0</v>
      </c>
      <c r="BC661" s="2">
        <v>0</v>
      </c>
      <c r="BD661" s="2">
        <v>6584.9469507953318</v>
      </c>
      <c r="BE661" s="2">
        <v>53851.032866448171</v>
      </c>
      <c r="BF661" s="2">
        <v>0</v>
      </c>
      <c r="BG661" s="2">
        <v>0</v>
      </c>
      <c r="BH661" s="2">
        <v>53851.032866448171</v>
      </c>
      <c r="BI661" s="2">
        <v>776659.00377120206</v>
      </c>
      <c r="BJ661" s="2">
        <v>0</v>
      </c>
      <c r="BK661" s="2">
        <v>0</v>
      </c>
      <c r="BL661" s="2">
        <v>776659.00377120206</v>
      </c>
      <c r="BM661" s="2">
        <v>6584.9469507953318</v>
      </c>
      <c r="BN661" s="2">
        <v>0</v>
      </c>
      <c r="BO661" s="2">
        <v>0</v>
      </c>
      <c r="BP661" s="2">
        <v>6584.9469507953318</v>
      </c>
      <c r="BQ661" s="2" t="s">
        <v>96</v>
      </c>
      <c r="BR661" s="1" t="s">
        <v>523</v>
      </c>
      <c r="BS661" s="1" t="s">
        <v>523</v>
      </c>
      <c r="BT661" s="1" t="s">
        <v>523</v>
      </c>
      <c r="BU661" s="2">
        <v>1293.9315302893108</v>
      </c>
      <c r="BV661" s="2">
        <v>10581.641717877064</v>
      </c>
      <c r="BW661" s="2">
        <v>152612.25045120003</v>
      </c>
      <c r="BX661" s="2">
        <v>1293.9315302893108</v>
      </c>
      <c r="BY661" s="2">
        <v>1293.9315302893108</v>
      </c>
      <c r="BZ661" s="2">
        <v>200.29279748139541</v>
      </c>
      <c r="CA661" s="2">
        <v>1637.974322447767</v>
      </c>
      <c r="CB661" s="2">
        <v>23623.456000000002</v>
      </c>
      <c r="CC661" s="2">
        <v>200.29279748139541</v>
      </c>
      <c r="CD661" s="2">
        <v>200.29279748139541</v>
      </c>
      <c r="CE661" s="1">
        <f t="shared" si="10"/>
        <v>6.7828448972545056E-3</v>
      </c>
    </row>
    <row r="662" spans="1:83" ht="13.5" customHeight="1">
      <c r="A662" s="3" t="s">
        <v>1404</v>
      </c>
      <c r="B662" t="s">
        <v>1486</v>
      </c>
      <c r="C662" s="9" t="s">
        <v>2271</v>
      </c>
      <c r="D662" s="3" t="s">
        <v>523</v>
      </c>
      <c r="E662" s="3" t="s">
        <v>1408</v>
      </c>
      <c r="F662" s="3" t="s">
        <v>1486</v>
      </c>
      <c r="G662" s="3" t="s">
        <v>128</v>
      </c>
      <c r="H662" s="3" t="s">
        <v>89</v>
      </c>
      <c r="I662" s="3" t="s">
        <v>1406</v>
      </c>
      <c r="J662" s="3" t="s">
        <v>523</v>
      </c>
      <c r="K662" s="3" t="s">
        <v>92</v>
      </c>
      <c r="L662" s="3" t="s">
        <v>116</v>
      </c>
      <c r="M662" s="3" t="s">
        <v>94</v>
      </c>
      <c r="N662" s="2">
        <v>34796.97</v>
      </c>
      <c r="O662" s="2">
        <v>0</v>
      </c>
      <c r="P662" s="10">
        <v>1</v>
      </c>
      <c r="Q662" s="2">
        <v>34796.97</v>
      </c>
      <c r="R662" s="2">
        <v>0</v>
      </c>
      <c r="S662" s="3" t="s">
        <v>262</v>
      </c>
      <c r="T662" s="2">
        <v>34796.97</v>
      </c>
      <c r="U662" s="2">
        <v>34796.97</v>
      </c>
      <c r="V662" s="2">
        <v>0</v>
      </c>
      <c r="W662" s="11">
        <v>6.4602000000000004</v>
      </c>
      <c r="X662" s="2">
        <v>224795.38559400002</v>
      </c>
      <c r="Y662" s="2">
        <v>224795.38559400002</v>
      </c>
      <c r="Z662" s="2">
        <v>0</v>
      </c>
      <c r="AA662" s="12">
        <v>0</v>
      </c>
      <c r="AB662" s="13">
        <v>48126</v>
      </c>
      <c r="AC662" s="13">
        <v>44500</v>
      </c>
      <c r="AD662" s="2">
        <v>10</v>
      </c>
      <c r="AE662" s="2">
        <v>4</v>
      </c>
      <c r="AF662" s="3" t="s">
        <v>95</v>
      </c>
      <c r="AG662" s="2">
        <v>0</v>
      </c>
      <c r="AH662" s="3" t="s">
        <v>95</v>
      </c>
      <c r="AI662" s="3" t="s">
        <v>95</v>
      </c>
      <c r="AJ662" s="2">
        <v>1</v>
      </c>
      <c r="AK662" s="2">
        <v>1524.7522341026224</v>
      </c>
      <c r="AL662" s="2">
        <v>0</v>
      </c>
      <c r="AM662" s="2">
        <v>0</v>
      </c>
      <c r="AN662" s="2">
        <v>1524.7522341026224</v>
      </c>
      <c r="AO662" s="2">
        <v>11384.106819224171</v>
      </c>
      <c r="AP662" s="2">
        <v>0</v>
      </c>
      <c r="AQ662" s="2">
        <v>0</v>
      </c>
      <c r="AR662" s="2">
        <v>11384.106819224171</v>
      </c>
      <c r="AS662" s="2">
        <v>179836.30847520003</v>
      </c>
      <c r="AT662" s="2">
        <v>0</v>
      </c>
      <c r="AU662" s="2">
        <v>0</v>
      </c>
      <c r="AV662" s="2">
        <v>179836.30847520003</v>
      </c>
      <c r="AW662" s="2">
        <v>1524.7522341026224</v>
      </c>
      <c r="AX662" s="2">
        <v>0</v>
      </c>
      <c r="AY662" s="2">
        <v>0</v>
      </c>
      <c r="AZ662" s="2">
        <v>1524.7522341026224</v>
      </c>
      <c r="BA662" s="2">
        <v>7759.6165945716557</v>
      </c>
      <c r="BB662" s="2">
        <v>0</v>
      </c>
      <c r="BC662" s="2">
        <v>0</v>
      </c>
      <c r="BD662" s="2">
        <v>7759.6165945716557</v>
      </c>
      <c r="BE662" s="2">
        <v>57934.858013713732</v>
      </c>
      <c r="BF662" s="2">
        <v>0</v>
      </c>
      <c r="BG662" s="2">
        <v>0</v>
      </c>
      <c r="BH662" s="2">
        <v>57934.858013713732</v>
      </c>
      <c r="BI662" s="2">
        <v>915204.95746114047</v>
      </c>
      <c r="BJ662" s="2">
        <v>0</v>
      </c>
      <c r="BK662" s="2">
        <v>0</v>
      </c>
      <c r="BL662" s="2">
        <v>915204.95746114047</v>
      </c>
      <c r="BM662" s="2">
        <v>7759.6165945716557</v>
      </c>
      <c r="BN662" s="2">
        <v>0</v>
      </c>
      <c r="BO662" s="2">
        <v>0</v>
      </c>
      <c r="BP662" s="2">
        <v>7759.6165945716557</v>
      </c>
      <c r="BQ662" s="2" t="s">
        <v>96</v>
      </c>
      <c r="BR662" s="1" t="s">
        <v>523</v>
      </c>
      <c r="BS662" s="1" t="s">
        <v>523</v>
      </c>
      <c r="BT662" s="1" t="s">
        <v>523</v>
      </c>
      <c r="BU662" s="2">
        <v>1524.7522341026224</v>
      </c>
      <c r="BV662" s="2">
        <v>11384.106819224171</v>
      </c>
      <c r="BW662" s="2">
        <v>179836.30847520003</v>
      </c>
      <c r="BX662" s="2">
        <v>1524.7522341026224</v>
      </c>
      <c r="BY662" s="2">
        <v>1524.7522341026224</v>
      </c>
      <c r="BZ662" s="2">
        <v>236.02245040441818</v>
      </c>
      <c r="CA662" s="2">
        <v>1762.1910806513995</v>
      </c>
      <c r="CB662" s="2">
        <v>27837.576000000005</v>
      </c>
      <c r="CC662" s="2">
        <v>236.02245040441818</v>
      </c>
      <c r="CD662" s="2">
        <v>236.02245040441818</v>
      </c>
      <c r="CE662" s="1">
        <f t="shared" si="10"/>
        <v>6.7828448972545074E-3</v>
      </c>
    </row>
    <row r="663" spans="1:83" ht="13.5" customHeight="1">
      <c r="A663" s="3" t="s">
        <v>1404</v>
      </c>
      <c r="B663" t="s">
        <v>1487</v>
      </c>
      <c r="C663" s="9" t="s">
        <v>2272</v>
      </c>
      <c r="D663" s="3" t="s">
        <v>523</v>
      </c>
      <c r="E663" s="3" t="s">
        <v>1408</v>
      </c>
      <c r="F663" s="3" t="s">
        <v>1487</v>
      </c>
      <c r="G663" s="3" t="s">
        <v>128</v>
      </c>
      <c r="H663" s="3" t="s">
        <v>89</v>
      </c>
      <c r="I663" s="3" t="s">
        <v>1406</v>
      </c>
      <c r="J663" s="3" t="s">
        <v>523</v>
      </c>
      <c r="K663" s="3" t="s">
        <v>92</v>
      </c>
      <c r="L663" s="3" t="s">
        <v>116</v>
      </c>
      <c r="M663" s="3" t="s">
        <v>94</v>
      </c>
      <c r="N663" s="2">
        <v>3840</v>
      </c>
      <c r="O663" s="2">
        <v>0</v>
      </c>
      <c r="P663" s="10">
        <v>1</v>
      </c>
      <c r="Q663" s="2">
        <v>3840</v>
      </c>
      <c r="R663" s="2">
        <v>0</v>
      </c>
      <c r="S663" s="3" t="s">
        <v>262</v>
      </c>
      <c r="T663" s="2">
        <v>3840</v>
      </c>
      <c r="U663" s="2">
        <v>3840</v>
      </c>
      <c r="V663" s="2">
        <v>0</v>
      </c>
      <c r="W663" s="11">
        <v>6.4602000000000004</v>
      </c>
      <c r="X663" s="2">
        <v>24807.168000000001</v>
      </c>
      <c r="Y663" s="2">
        <v>24807.168000000001</v>
      </c>
      <c r="Z663" s="2">
        <v>0</v>
      </c>
      <c r="AA663" s="12">
        <v>0</v>
      </c>
      <c r="AB663" s="13">
        <v>48487</v>
      </c>
      <c r="AC663" s="13">
        <v>44500</v>
      </c>
      <c r="AD663" s="2">
        <v>11</v>
      </c>
      <c r="AE663" s="2">
        <v>4</v>
      </c>
      <c r="AF663" s="3" t="s">
        <v>95</v>
      </c>
      <c r="AG663" s="2">
        <v>0</v>
      </c>
      <c r="AH663" s="3" t="s">
        <v>95</v>
      </c>
      <c r="AI663" s="3" t="s">
        <v>95</v>
      </c>
      <c r="AJ663" s="2">
        <v>1</v>
      </c>
      <c r="AK663" s="2">
        <v>168.26317288413529</v>
      </c>
      <c r="AL663" s="2">
        <v>0</v>
      </c>
      <c r="AM663" s="2">
        <v>0</v>
      </c>
      <c r="AN663" s="2">
        <v>168.26317288413529</v>
      </c>
      <c r="AO663" s="2">
        <v>1376.0392788133256</v>
      </c>
      <c r="AP663" s="2">
        <v>0</v>
      </c>
      <c r="AQ663" s="2">
        <v>0</v>
      </c>
      <c r="AR663" s="2">
        <v>1376.0392788133256</v>
      </c>
      <c r="AS663" s="2">
        <v>19845.734400000001</v>
      </c>
      <c r="AT663" s="2">
        <v>0</v>
      </c>
      <c r="AU663" s="2">
        <v>0</v>
      </c>
      <c r="AV663" s="2">
        <v>19845.734400000001</v>
      </c>
      <c r="AW663" s="2">
        <v>168.26317288413529</v>
      </c>
      <c r="AX663" s="2">
        <v>0</v>
      </c>
      <c r="AY663" s="2">
        <v>0</v>
      </c>
      <c r="AZ663" s="2">
        <v>168.26317288413529</v>
      </c>
      <c r="BA663" s="2">
        <v>856.30811312465289</v>
      </c>
      <c r="BB663" s="2">
        <v>0</v>
      </c>
      <c r="BC663" s="2">
        <v>0</v>
      </c>
      <c r="BD663" s="2">
        <v>856.30811312465289</v>
      </c>
      <c r="BE663" s="2">
        <v>7002.8014938088954</v>
      </c>
      <c r="BF663" s="2">
        <v>0</v>
      </c>
      <c r="BG663" s="2">
        <v>0</v>
      </c>
      <c r="BH663" s="2">
        <v>7002.8014938088954</v>
      </c>
      <c r="BI663" s="2">
        <v>100996.92693504001</v>
      </c>
      <c r="BJ663" s="2">
        <v>0</v>
      </c>
      <c r="BK663" s="2">
        <v>0</v>
      </c>
      <c r="BL663" s="2">
        <v>100996.92693504001</v>
      </c>
      <c r="BM663" s="2">
        <v>856.30811312465289</v>
      </c>
      <c r="BN663" s="2">
        <v>0</v>
      </c>
      <c r="BO663" s="2">
        <v>0</v>
      </c>
      <c r="BP663" s="2">
        <v>856.30811312465289</v>
      </c>
      <c r="BQ663" s="2" t="s">
        <v>96</v>
      </c>
      <c r="BR663" s="1" t="s">
        <v>523</v>
      </c>
      <c r="BS663" s="1" t="s">
        <v>523</v>
      </c>
      <c r="BT663" s="1" t="s">
        <v>523</v>
      </c>
      <c r="BU663" s="2">
        <v>168.26317288413529</v>
      </c>
      <c r="BV663" s="2">
        <v>1376.0392788133256</v>
      </c>
      <c r="BW663" s="2">
        <v>19845.734400000001</v>
      </c>
      <c r="BX663" s="2">
        <v>168.26317288413529</v>
      </c>
      <c r="BY663" s="2">
        <v>168.26317288413529</v>
      </c>
      <c r="BZ663" s="2">
        <v>26.046124405457306</v>
      </c>
      <c r="CA663" s="2">
        <v>213.00258177971665</v>
      </c>
      <c r="CB663" s="2">
        <v>3072</v>
      </c>
      <c r="CC663" s="2">
        <v>26.046124405457306</v>
      </c>
      <c r="CD663" s="2">
        <v>26.046124405457306</v>
      </c>
      <c r="CE663" s="1">
        <f t="shared" si="10"/>
        <v>6.7828448972545065E-3</v>
      </c>
    </row>
    <row r="664" spans="1:83" ht="13.5" customHeight="1">
      <c r="A664" s="3" t="s">
        <v>1404</v>
      </c>
      <c r="B664" t="s">
        <v>1488</v>
      </c>
      <c r="C664" s="9" t="s">
        <v>2273</v>
      </c>
      <c r="D664" s="3" t="s">
        <v>523</v>
      </c>
      <c r="E664" s="3" t="s">
        <v>1408</v>
      </c>
      <c r="F664" s="3" t="s">
        <v>1488</v>
      </c>
      <c r="G664" s="3" t="s">
        <v>128</v>
      </c>
      <c r="H664" s="3" t="s">
        <v>89</v>
      </c>
      <c r="I664" s="3" t="s">
        <v>1406</v>
      </c>
      <c r="J664" s="3" t="s">
        <v>523</v>
      </c>
      <c r="K664" s="3" t="s">
        <v>92</v>
      </c>
      <c r="L664" s="3" t="s">
        <v>116</v>
      </c>
      <c r="M664" s="3" t="s">
        <v>94</v>
      </c>
      <c r="N664" s="2">
        <v>117012.88</v>
      </c>
      <c r="O664" s="2">
        <v>0</v>
      </c>
      <c r="P664" s="10">
        <v>1</v>
      </c>
      <c r="Q664" s="2">
        <v>117012.88</v>
      </c>
      <c r="R664" s="2">
        <v>0</v>
      </c>
      <c r="S664" s="3" t="s">
        <v>262</v>
      </c>
      <c r="T664" s="2">
        <v>117012.88</v>
      </c>
      <c r="U664" s="2">
        <v>117012.88</v>
      </c>
      <c r="V664" s="2">
        <v>0</v>
      </c>
      <c r="W664" s="11">
        <v>6.4602000000000004</v>
      </c>
      <c r="X664" s="2">
        <v>755926.60737600003</v>
      </c>
      <c r="Y664" s="2">
        <v>755926.60737600003</v>
      </c>
      <c r="Z664" s="2">
        <v>0</v>
      </c>
      <c r="AA664" s="12">
        <v>0</v>
      </c>
      <c r="AB664" s="13">
        <v>48059</v>
      </c>
      <c r="AC664" s="13">
        <v>44500</v>
      </c>
      <c r="AD664" s="2">
        <v>10</v>
      </c>
      <c r="AE664" s="2">
        <v>4</v>
      </c>
      <c r="AF664" s="3" t="s">
        <v>95</v>
      </c>
      <c r="AG664" s="2">
        <v>0</v>
      </c>
      <c r="AH664" s="3" t="s">
        <v>95</v>
      </c>
      <c r="AI664" s="3" t="s">
        <v>95</v>
      </c>
      <c r="AJ664" s="2">
        <v>1</v>
      </c>
      <c r="AK664" s="2">
        <v>5127.332931539212</v>
      </c>
      <c r="AL664" s="2">
        <v>0</v>
      </c>
      <c r="AM664" s="2">
        <v>0</v>
      </c>
      <c r="AN664" s="2">
        <v>5127.332931539212</v>
      </c>
      <c r="AO664" s="2">
        <v>38281.698813001822</v>
      </c>
      <c r="AP664" s="2">
        <v>0</v>
      </c>
      <c r="AQ664" s="2">
        <v>0</v>
      </c>
      <c r="AR664" s="2">
        <v>38281.698813001822</v>
      </c>
      <c r="AS664" s="2">
        <v>604741.28590080002</v>
      </c>
      <c r="AT664" s="2">
        <v>0</v>
      </c>
      <c r="AU664" s="2">
        <v>0</v>
      </c>
      <c r="AV664" s="2">
        <v>604741.28590080002</v>
      </c>
      <c r="AW664" s="2">
        <v>5127.332931539212</v>
      </c>
      <c r="AX664" s="2">
        <v>0</v>
      </c>
      <c r="AY664" s="2">
        <v>0</v>
      </c>
      <c r="AZ664" s="2">
        <v>5127.332931539212</v>
      </c>
      <c r="BA664" s="2">
        <v>26093.510021896203</v>
      </c>
      <c r="BB664" s="2">
        <v>0</v>
      </c>
      <c r="BC664" s="2">
        <v>0</v>
      </c>
      <c r="BD664" s="2">
        <v>26093.510021896203</v>
      </c>
      <c r="BE664" s="2">
        <v>194819.39342924758</v>
      </c>
      <c r="BF664" s="2">
        <v>0</v>
      </c>
      <c r="BG664" s="2">
        <v>0</v>
      </c>
      <c r="BH664" s="2">
        <v>194819.39342924758</v>
      </c>
      <c r="BI664" s="2">
        <v>3077588.8780777617</v>
      </c>
      <c r="BJ664" s="2">
        <v>0</v>
      </c>
      <c r="BK664" s="2">
        <v>0</v>
      </c>
      <c r="BL664" s="2">
        <v>3077588.8780777617</v>
      </c>
      <c r="BM664" s="2">
        <v>26093.510021896203</v>
      </c>
      <c r="BN664" s="2">
        <v>0</v>
      </c>
      <c r="BO664" s="2">
        <v>0</v>
      </c>
      <c r="BP664" s="2">
        <v>26093.510021896203</v>
      </c>
      <c r="BQ664" s="2" t="s">
        <v>96</v>
      </c>
      <c r="BR664" s="1" t="s">
        <v>523</v>
      </c>
      <c r="BS664" s="1" t="s">
        <v>523</v>
      </c>
      <c r="BT664" s="1" t="s">
        <v>523</v>
      </c>
      <c r="BU664" s="2">
        <v>5127.332931539212</v>
      </c>
      <c r="BV664" s="2">
        <v>38281.698813001822</v>
      </c>
      <c r="BW664" s="2">
        <v>604741.28590080002</v>
      </c>
      <c r="BX664" s="2">
        <v>5127.332931539212</v>
      </c>
      <c r="BY664" s="2">
        <v>5127.332931539212</v>
      </c>
      <c r="BZ664" s="2">
        <v>793.68021602105375</v>
      </c>
      <c r="CA664" s="2">
        <v>5925.7761080155133</v>
      </c>
      <c r="CB664" s="2">
        <v>93610.304000000004</v>
      </c>
      <c r="CC664" s="2">
        <v>793.68021602105375</v>
      </c>
      <c r="CD664" s="2">
        <v>793.68021602105375</v>
      </c>
      <c r="CE664" s="1">
        <f t="shared" si="10"/>
        <v>6.7828448972545056E-3</v>
      </c>
    </row>
    <row r="665" spans="1:83" ht="13.5" customHeight="1">
      <c r="A665" s="3" t="s">
        <v>1404</v>
      </c>
      <c r="B665" t="s">
        <v>1489</v>
      </c>
      <c r="C665" s="9" t="s">
        <v>2274</v>
      </c>
      <c r="D665" s="3" t="s">
        <v>523</v>
      </c>
      <c r="E665" s="3" t="s">
        <v>1408</v>
      </c>
      <c r="F665" s="3" t="s">
        <v>1489</v>
      </c>
      <c r="G665" s="3" t="s">
        <v>128</v>
      </c>
      <c r="H665" s="3" t="s">
        <v>89</v>
      </c>
      <c r="I665" s="3" t="s">
        <v>1406</v>
      </c>
      <c r="J665" s="3" t="s">
        <v>523</v>
      </c>
      <c r="K665" s="3" t="s">
        <v>92</v>
      </c>
      <c r="L665" s="3" t="s">
        <v>116</v>
      </c>
      <c r="M665" s="3" t="s">
        <v>94</v>
      </c>
      <c r="N665" s="2">
        <v>15163.6</v>
      </c>
      <c r="O665" s="2">
        <v>0</v>
      </c>
      <c r="P665" s="10">
        <v>1</v>
      </c>
      <c r="Q665" s="2">
        <v>15163.6</v>
      </c>
      <c r="R665" s="2">
        <v>0</v>
      </c>
      <c r="S665" s="3" t="s">
        <v>262</v>
      </c>
      <c r="T665" s="2">
        <v>15163.6</v>
      </c>
      <c r="U665" s="2">
        <v>15163.6</v>
      </c>
      <c r="V665" s="2">
        <v>0</v>
      </c>
      <c r="W665" s="11">
        <v>6.4602000000000004</v>
      </c>
      <c r="X665" s="2">
        <v>97959.888720000003</v>
      </c>
      <c r="Y665" s="2">
        <v>97959.888720000003</v>
      </c>
      <c r="Z665" s="2">
        <v>0</v>
      </c>
      <c r="AA665" s="12">
        <v>0</v>
      </c>
      <c r="AB665" s="13">
        <v>48212</v>
      </c>
      <c r="AC665" s="13">
        <v>44500</v>
      </c>
      <c r="AD665" s="2">
        <v>11</v>
      </c>
      <c r="AE665" s="2">
        <v>4</v>
      </c>
      <c r="AF665" s="3" t="s">
        <v>95</v>
      </c>
      <c r="AG665" s="2">
        <v>0</v>
      </c>
      <c r="AH665" s="3" t="s">
        <v>95</v>
      </c>
      <c r="AI665" s="3" t="s">
        <v>95</v>
      </c>
      <c r="AJ665" s="2">
        <v>1</v>
      </c>
      <c r="AK665" s="2">
        <v>664.44673134007132</v>
      </c>
      <c r="AL665" s="2">
        <v>0</v>
      </c>
      <c r="AM665" s="2">
        <v>0</v>
      </c>
      <c r="AN665" s="2">
        <v>664.44673134007132</v>
      </c>
      <c r="AO665" s="2">
        <v>5433.7784396389961</v>
      </c>
      <c r="AP665" s="2">
        <v>0</v>
      </c>
      <c r="AQ665" s="2">
        <v>0</v>
      </c>
      <c r="AR665" s="2">
        <v>5433.7784396389961</v>
      </c>
      <c r="AS665" s="2">
        <v>78367.910976000014</v>
      </c>
      <c r="AT665" s="2">
        <v>0</v>
      </c>
      <c r="AU665" s="2">
        <v>0</v>
      </c>
      <c r="AV665" s="2">
        <v>78367.910976000014</v>
      </c>
      <c r="AW665" s="2">
        <v>664.44673134007132</v>
      </c>
      <c r="AX665" s="2">
        <v>0</v>
      </c>
      <c r="AY665" s="2">
        <v>0</v>
      </c>
      <c r="AZ665" s="2">
        <v>664.44673134007132</v>
      </c>
      <c r="BA665" s="2">
        <v>3381.4358604627573</v>
      </c>
      <c r="BB665" s="2">
        <v>0</v>
      </c>
      <c r="BC665" s="2">
        <v>0</v>
      </c>
      <c r="BD665" s="2">
        <v>3381.4358604627573</v>
      </c>
      <c r="BE665" s="2">
        <v>27653.041857166816</v>
      </c>
      <c r="BF665" s="2">
        <v>0</v>
      </c>
      <c r="BG665" s="2">
        <v>0</v>
      </c>
      <c r="BH665" s="2">
        <v>27653.041857166816</v>
      </c>
      <c r="BI665" s="2">
        <v>398822.1357479617</v>
      </c>
      <c r="BJ665" s="2">
        <v>0</v>
      </c>
      <c r="BK665" s="2">
        <v>0</v>
      </c>
      <c r="BL665" s="2">
        <v>398822.1357479617</v>
      </c>
      <c r="BM665" s="2">
        <v>3381.4358604627573</v>
      </c>
      <c r="BN665" s="2">
        <v>0</v>
      </c>
      <c r="BO665" s="2">
        <v>0</v>
      </c>
      <c r="BP665" s="2">
        <v>3381.4358604627573</v>
      </c>
      <c r="BQ665" s="2" t="s">
        <v>96</v>
      </c>
      <c r="BR665" s="1" t="s">
        <v>523</v>
      </c>
      <c r="BS665" s="1" t="s">
        <v>523</v>
      </c>
      <c r="BT665" s="1" t="s">
        <v>523</v>
      </c>
      <c r="BU665" s="2">
        <v>664.44673134007132</v>
      </c>
      <c r="BV665" s="2">
        <v>5433.7784396389961</v>
      </c>
      <c r="BW665" s="2">
        <v>78367.910976000014</v>
      </c>
      <c r="BX665" s="2">
        <v>664.44673134007132</v>
      </c>
      <c r="BY665" s="2">
        <v>664.44673134007132</v>
      </c>
      <c r="BZ665" s="2">
        <v>102.85234688400844</v>
      </c>
      <c r="CA665" s="2">
        <v>841.11613257159161</v>
      </c>
      <c r="CB665" s="2">
        <v>12130.880000000001</v>
      </c>
      <c r="CC665" s="2">
        <v>102.85234688400844</v>
      </c>
      <c r="CD665" s="2">
        <v>102.85234688400844</v>
      </c>
      <c r="CE665" s="1">
        <f t="shared" si="10"/>
        <v>6.7828448972545065E-3</v>
      </c>
    </row>
    <row r="666" spans="1:83" ht="13.5" customHeight="1">
      <c r="A666" s="3" t="s">
        <v>1404</v>
      </c>
      <c r="B666" t="s">
        <v>1490</v>
      </c>
      <c r="C666" s="9" t="s">
        <v>2275</v>
      </c>
      <c r="D666" s="3" t="s">
        <v>523</v>
      </c>
      <c r="E666" s="3" t="s">
        <v>1408</v>
      </c>
      <c r="F666" s="3" t="s">
        <v>1490</v>
      </c>
      <c r="G666" s="3" t="s">
        <v>128</v>
      </c>
      <c r="H666" s="3" t="s">
        <v>89</v>
      </c>
      <c r="I666" s="3" t="s">
        <v>1406</v>
      </c>
      <c r="J666" s="3" t="s">
        <v>523</v>
      </c>
      <c r="K666" s="3" t="s">
        <v>92</v>
      </c>
      <c r="L666" s="3" t="s">
        <v>116</v>
      </c>
      <c r="M666" s="3" t="s">
        <v>94</v>
      </c>
      <c r="N666" s="2">
        <v>67511.990000000005</v>
      </c>
      <c r="O666" s="2">
        <v>0</v>
      </c>
      <c r="P666" s="10">
        <v>1</v>
      </c>
      <c r="Q666" s="2">
        <v>67511.990000000005</v>
      </c>
      <c r="R666" s="2">
        <v>0</v>
      </c>
      <c r="S666" s="3" t="s">
        <v>262</v>
      </c>
      <c r="T666" s="2">
        <v>67511.990000000005</v>
      </c>
      <c r="U666" s="2">
        <v>67511.990000000005</v>
      </c>
      <c r="V666" s="2">
        <v>0</v>
      </c>
      <c r="W666" s="11">
        <v>6.4602000000000004</v>
      </c>
      <c r="X666" s="2">
        <v>436140.95779800008</v>
      </c>
      <c r="Y666" s="2">
        <v>436140.95779800008</v>
      </c>
      <c r="Z666" s="2">
        <v>0</v>
      </c>
      <c r="AA666" s="12">
        <v>0</v>
      </c>
      <c r="AB666" s="13">
        <v>48275</v>
      </c>
      <c r="AC666" s="13">
        <v>44500</v>
      </c>
      <c r="AD666" s="2">
        <v>11</v>
      </c>
      <c r="AE666" s="2">
        <v>4</v>
      </c>
      <c r="AF666" s="3" t="s">
        <v>95</v>
      </c>
      <c r="AG666" s="2">
        <v>0</v>
      </c>
      <c r="AH666" s="3" t="s">
        <v>95</v>
      </c>
      <c r="AI666" s="3" t="s">
        <v>95</v>
      </c>
      <c r="AJ666" s="2">
        <v>1</v>
      </c>
      <c r="AK666" s="2">
        <v>2958.2764700838579</v>
      </c>
      <c r="AL666" s="2">
        <v>0</v>
      </c>
      <c r="AM666" s="2">
        <v>0</v>
      </c>
      <c r="AN666" s="2">
        <v>2958.2764700838579</v>
      </c>
      <c r="AO666" s="2">
        <v>24192.486987201166</v>
      </c>
      <c r="AP666" s="2">
        <v>0</v>
      </c>
      <c r="AQ666" s="2">
        <v>0</v>
      </c>
      <c r="AR666" s="2">
        <v>24192.486987201166</v>
      </c>
      <c r="AS666" s="2">
        <v>348912.76623840007</v>
      </c>
      <c r="AT666" s="2">
        <v>0</v>
      </c>
      <c r="AU666" s="2">
        <v>0</v>
      </c>
      <c r="AV666" s="2">
        <v>348912.76623840007</v>
      </c>
      <c r="AW666" s="2">
        <v>2958.2764700838579</v>
      </c>
      <c r="AX666" s="2">
        <v>0</v>
      </c>
      <c r="AY666" s="2">
        <v>0</v>
      </c>
      <c r="AZ666" s="2">
        <v>2958.2764700838579</v>
      </c>
      <c r="BA666" s="2">
        <v>15054.964783903763</v>
      </c>
      <c r="BB666" s="2">
        <v>0</v>
      </c>
      <c r="BC666" s="2">
        <v>0</v>
      </c>
      <c r="BD666" s="2">
        <v>15054.964783903763</v>
      </c>
      <c r="BE666" s="2">
        <v>123117.98552656546</v>
      </c>
      <c r="BF666" s="2">
        <v>0</v>
      </c>
      <c r="BG666" s="2">
        <v>0</v>
      </c>
      <c r="BH666" s="2">
        <v>123117.98552656546</v>
      </c>
      <c r="BI666" s="2">
        <v>1775651.9586638419</v>
      </c>
      <c r="BJ666" s="2">
        <v>0</v>
      </c>
      <c r="BK666" s="2">
        <v>0</v>
      </c>
      <c r="BL666" s="2">
        <v>1775651.9586638419</v>
      </c>
      <c r="BM666" s="2">
        <v>15054.964783903763</v>
      </c>
      <c r="BN666" s="2">
        <v>0</v>
      </c>
      <c r="BO666" s="2">
        <v>0</v>
      </c>
      <c r="BP666" s="2">
        <v>15054.964783903763</v>
      </c>
      <c r="BQ666" s="2" t="s">
        <v>96</v>
      </c>
      <c r="BR666" s="1" t="s">
        <v>523</v>
      </c>
      <c r="BS666" s="1" t="s">
        <v>523</v>
      </c>
      <c r="BT666" s="1" t="s">
        <v>523</v>
      </c>
      <c r="BU666" s="2">
        <v>2958.2764700838579</v>
      </c>
      <c r="BV666" s="2">
        <v>24192.486987201166</v>
      </c>
      <c r="BW666" s="2">
        <v>348912.76623840007</v>
      </c>
      <c r="BX666" s="2">
        <v>2958.2764700838579</v>
      </c>
      <c r="BY666" s="2">
        <v>2958.2764700838579</v>
      </c>
      <c r="BZ666" s="2">
        <v>457.92335687499735</v>
      </c>
      <c r="CA666" s="2">
        <v>3744.8510862204212</v>
      </c>
      <c r="CB666" s="2">
        <v>54009.592000000011</v>
      </c>
      <c r="CC666" s="2">
        <v>457.92335687499735</v>
      </c>
      <c r="CD666" s="2">
        <v>457.92335687499735</v>
      </c>
      <c r="CE666" s="1">
        <f t="shared" si="10"/>
        <v>6.7828448972545065E-3</v>
      </c>
    </row>
    <row r="667" spans="1:83" ht="13.5" customHeight="1">
      <c r="A667" s="3" t="s">
        <v>1404</v>
      </c>
      <c r="B667" t="s">
        <v>1491</v>
      </c>
      <c r="C667" s="9" t="s">
        <v>2276</v>
      </c>
      <c r="D667" s="3" t="s">
        <v>523</v>
      </c>
      <c r="E667" s="3" t="s">
        <v>1408</v>
      </c>
      <c r="F667" s="3" t="s">
        <v>1491</v>
      </c>
      <c r="G667" s="3" t="s">
        <v>128</v>
      </c>
      <c r="H667" s="3" t="s">
        <v>89</v>
      </c>
      <c r="I667" s="3" t="s">
        <v>1406</v>
      </c>
      <c r="J667" s="3" t="s">
        <v>523</v>
      </c>
      <c r="K667" s="3" t="s">
        <v>92</v>
      </c>
      <c r="L667" s="3" t="s">
        <v>116</v>
      </c>
      <c r="M667" s="3" t="s">
        <v>94</v>
      </c>
      <c r="N667" s="2">
        <v>21604.18</v>
      </c>
      <c r="O667" s="2">
        <v>0</v>
      </c>
      <c r="P667" s="10">
        <v>1</v>
      </c>
      <c r="Q667" s="2">
        <v>21604.18</v>
      </c>
      <c r="R667" s="2">
        <v>0</v>
      </c>
      <c r="S667" s="3" t="s">
        <v>262</v>
      </c>
      <c r="T667" s="2">
        <v>21604.18</v>
      </c>
      <c r="U667" s="2">
        <v>21604.18</v>
      </c>
      <c r="V667" s="2">
        <v>0</v>
      </c>
      <c r="W667" s="11">
        <v>6.4602000000000004</v>
      </c>
      <c r="X667" s="2">
        <v>139567.32363600002</v>
      </c>
      <c r="Y667" s="2">
        <v>139567.32363600002</v>
      </c>
      <c r="Z667" s="2">
        <v>0</v>
      </c>
      <c r="AA667" s="12">
        <v>0</v>
      </c>
      <c r="AB667" s="13">
        <v>48363</v>
      </c>
      <c r="AC667" s="13">
        <v>44500</v>
      </c>
      <c r="AD667" s="2">
        <v>11</v>
      </c>
      <c r="AE667" s="2">
        <v>4</v>
      </c>
      <c r="AF667" s="3" t="s">
        <v>95</v>
      </c>
      <c r="AG667" s="2">
        <v>0</v>
      </c>
      <c r="AH667" s="3" t="s">
        <v>95</v>
      </c>
      <c r="AI667" s="3" t="s">
        <v>95</v>
      </c>
      <c r="AJ667" s="2">
        <v>1</v>
      </c>
      <c r="AK667" s="2">
        <v>946.66350894791094</v>
      </c>
      <c r="AL667" s="2">
        <v>0</v>
      </c>
      <c r="AM667" s="2">
        <v>0</v>
      </c>
      <c r="AN667" s="2">
        <v>946.66350894791094</v>
      </c>
      <c r="AO667" s="2">
        <v>7741.7188194149157</v>
      </c>
      <c r="AP667" s="2">
        <v>0</v>
      </c>
      <c r="AQ667" s="2">
        <v>0</v>
      </c>
      <c r="AR667" s="2">
        <v>7741.7188194149157</v>
      </c>
      <c r="AS667" s="2">
        <v>111653.8589088</v>
      </c>
      <c r="AT667" s="2">
        <v>0</v>
      </c>
      <c r="AU667" s="2">
        <v>0</v>
      </c>
      <c r="AV667" s="2">
        <v>111653.8589088</v>
      </c>
      <c r="AW667" s="2">
        <v>946.66350894791094</v>
      </c>
      <c r="AX667" s="2">
        <v>0</v>
      </c>
      <c r="AY667" s="2">
        <v>0</v>
      </c>
      <c r="AZ667" s="2">
        <v>946.66350894791094</v>
      </c>
      <c r="BA667" s="2">
        <v>4817.6652633868134</v>
      </c>
      <c r="BB667" s="2">
        <v>0</v>
      </c>
      <c r="BC667" s="2">
        <v>0</v>
      </c>
      <c r="BD667" s="2">
        <v>4817.6652633868134</v>
      </c>
      <c r="BE667" s="2">
        <v>39398.381243884447</v>
      </c>
      <c r="BF667" s="2">
        <v>0</v>
      </c>
      <c r="BG667" s="2">
        <v>0</v>
      </c>
      <c r="BH667" s="2">
        <v>39398.381243884447</v>
      </c>
      <c r="BI667" s="2">
        <v>568217.65337277413</v>
      </c>
      <c r="BJ667" s="2">
        <v>0</v>
      </c>
      <c r="BK667" s="2">
        <v>0</v>
      </c>
      <c r="BL667" s="2">
        <v>568217.65337277413</v>
      </c>
      <c r="BM667" s="2">
        <v>4817.6652633868134</v>
      </c>
      <c r="BN667" s="2">
        <v>0</v>
      </c>
      <c r="BO667" s="2">
        <v>0</v>
      </c>
      <c r="BP667" s="2">
        <v>4817.6652633868134</v>
      </c>
      <c r="BQ667" s="2" t="s">
        <v>96</v>
      </c>
      <c r="BR667" s="1" t="s">
        <v>523</v>
      </c>
      <c r="BS667" s="1" t="s">
        <v>523</v>
      </c>
      <c r="BT667" s="1" t="s">
        <v>523</v>
      </c>
      <c r="BU667" s="2">
        <v>946.66350894791094</v>
      </c>
      <c r="BV667" s="2">
        <v>7741.7188194149157</v>
      </c>
      <c r="BW667" s="2">
        <v>111653.8589088</v>
      </c>
      <c r="BX667" s="2">
        <v>946.66350894791094</v>
      </c>
      <c r="BY667" s="2">
        <v>946.66350894791094</v>
      </c>
      <c r="BZ667" s="2">
        <v>146.53780207236787</v>
      </c>
      <c r="CA667" s="2">
        <v>1198.3713846962812</v>
      </c>
      <c r="CB667" s="2">
        <v>17283.343999999997</v>
      </c>
      <c r="CC667" s="2">
        <v>146.53780207236787</v>
      </c>
      <c r="CD667" s="2">
        <v>146.53780207236787</v>
      </c>
      <c r="CE667" s="1">
        <f t="shared" si="10"/>
        <v>6.7828448972545065E-3</v>
      </c>
    </row>
    <row r="668" spans="1:83" ht="13.5" customHeight="1">
      <c r="A668" s="3" t="s">
        <v>1404</v>
      </c>
      <c r="B668" t="s">
        <v>1492</v>
      </c>
      <c r="C668" s="9" t="s">
        <v>2277</v>
      </c>
      <c r="D668" s="3" t="s">
        <v>523</v>
      </c>
      <c r="E668" s="3" t="s">
        <v>1408</v>
      </c>
      <c r="F668" s="3" t="s">
        <v>1492</v>
      </c>
      <c r="G668" s="3" t="s">
        <v>128</v>
      </c>
      <c r="H668" s="3" t="s">
        <v>89</v>
      </c>
      <c r="I668" s="3" t="s">
        <v>1406</v>
      </c>
      <c r="J668" s="3" t="s">
        <v>523</v>
      </c>
      <c r="K668" s="3" t="s">
        <v>92</v>
      </c>
      <c r="L668" s="3" t="s">
        <v>116</v>
      </c>
      <c r="M668" s="3" t="s">
        <v>94</v>
      </c>
      <c r="N668" s="2">
        <v>16534.8</v>
      </c>
      <c r="O668" s="2">
        <v>0</v>
      </c>
      <c r="P668" s="10">
        <v>1</v>
      </c>
      <c r="Q668" s="2">
        <v>16534.8</v>
      </c>
      <c r="R668" s="2">
        <v>0</v>
      </c>
      <c r="S668" s="3" t="s">
        <v>262</v>
      </c>
      <c r="T668" s="2">
        <v>16534.8</v>
      </c>
      <c r="U668" s="2">
        <v>16534.8</v>
      </c>
      <c r="V668" s="2">
        <v>0</v>
      </c>
      <c r="W668" s="11">
        <v>6.4602000000000004</v>
      </c>
      <c r="X668" s="2">
        <v>106818.11496000001</v>
      </c>
      <c r="Y668" s="2">
        <v>106818.11496000001</v>
      </c>
      <c r="Z668" s="2">
        <v>0</v>
      </c>
      <c r="AA668" s="12">
        <v>0</v>
      </c>
      <c r="AB668" s="13">
        <v>48303</v>
      </c>
      <c r="AC668" s="13">
        <v>44500</v>
      </c>
      <c r="AD668" s="2">
        <v>11</v>
      </c>
      <c r="AE668" s="2">
        <v>4</v>
      </c>
      <c r="AF668" s="3" t="s">
        <v>95</v>
      </c>
      <c r="AG668" s="2">
        <v>0</v>
      </c>
      <c r="AH668" s="3" t="s">
        <v>95</v>
      </c>
      <c r="AI668" s="3" t="s">
        <v>95</v>
      </c>
      <c r="AJ668" s="2">
        <v>1</v>
      </c>
      <c r="AK668" s="2">
        <v>724.53070599078137</v>
      </c>
      <c r="AL668" s="2">
        <v>0</v>
      </c>
      <c r="AM668" s="2">
        <v>0</v>
      </c>
      <c r="AN668" s="2">
        <v>724.53070599078137</v>
      </c>
      <c r="AO668" s="2">
        <v>5925.1391321152541</v>
      </c>
      <c r="AP668" s="2">
        <v>0</v>
      </c>
      <c r="AQ668" s="2">
        <v>0</v>
      </c>
      <c r="AR668" s="2">
        <v>5925.1391321152541</v>
      </c>
      <c r="AS668" s="2">
        <v>85454.491967999988</v>
      </c>
      <c r="AT668" s="2">
        <v>0</v>
      </c>
      <c r="AU668" s="2">
        <v>0</v>
      </c>
      <c r="AV668" s="2">
        <v>85454.491967999988</v>
      </c>
      <c r="AW668" s="2">
        <v>724.53070599078137</v>
      </c>
      <c r="AX668" s="2">
        <v>0</v>
      </c>
      <c r="AY668" s="2">
        <v>0</v>
      </c>
      <c r="AZ668" s="2">
        <v>724.53070599078137</v>
      </c>
      <c r="BA668" s="2">
        <v>3687.2092158576856</v>
      </c>
      <c r="BB668" s="2">
        <v>0</v>
      </c>
      <c r="BC668" s="2">
        <v>0</v>
      </c>
      <c r="BD668" s="2">
        <v>3687.2092158576856</v>
      </c>
      <c r="BE668" s="2">
        <v>30153.625557247742</v>
      </c>
      <c r="BF668" s="2">
        <v>0</v>
      </c>
      <c r="BG668" s="2">
        <v>0</v>
      </c>
      <c r="BH668" s="2">
        <v>30153.625557247742</v>
      </c>
      <c r="BI668" s="2">
        <v>434886.45507434878</v>
      </c>
      <c r="BJ668" s="2">
        <v>0</v>
      </c>
      <c r="BK668" s="2">
        <v>0</v>
      </c>
      <c r="BL668" s="2">
        <v>434886.45507434878</v>
      </c>
      <c r="BM668" s="2">
        <v>3687.2092158576856</v>
      </c>
      <c r="BN668" s="2">
        <v>0</v>
      </c>
      <c r="BO668" s="2">
        <v>0</v>
      </c>
      <c r="BP668" s="2">
        <v>3687.2092158576856</v>
      </c>
      <c r="BQ668" s="2" t="s">
        <v>96</v>
      </c>
      <c r="BR668" s="1" t="s">
        <v>523</v>
      </c>
      <c r="BS668" s="1" t="s">
        <v>523</v>
      </c>
      <c r="BT668" s="1" t="s">
        <v>523</v>
      </c>
      <c r="BU668" s="2">
        <v>724.53070599078137</v>
      </c>
      <c r="BV668" s="2">
        <v>5925.1391321152541</v>
      </c>
      <c r="BW668" s="2">
        <v>85454.491967999988</v>
      </c>
      <c r="BX668" s="2">
        <v>724.53070599078137</v>
      </c>
      <c r="BY668" s="2">
        <v>724.53070599078137</v>
      </c>
      <c r="BZ668" s="2">
        <v>112.15298380712382</v>
      </c>
      <c r="CA668" s="2">
        <v>917.17580448209867</v>
      </c>
      <c r="CB668" s="2">
        <v>13227.839999999997</v>
      </c>
      <c r="CC668" s="2">
        <v>112.15298380712382</v>
      </c>
      <c r="CD668" s="2">
        <v>112.15298380712382</v>
      </c>
      <c r="CE668" s="1">
        <f t="shared" si="10"/>
        <v>6.7828448972545074E-3</v>
      </c>
    </row>
    <row r="669" spans="1:83" ht="13.5" customHeight="1">
      <c r="A669" s="3" t="s">
        <v>1404</v>
      </c>
      <c r="B669" t="s">
        <v>1493</v>
      </c>
      <c r="C669" s="9" t="s">
        <v>2278</v>
      </c>
      <c r="D669" s="3" t="s">
        <v>523</v>
      </c>
      <c r="E669" s="3" t="s">
        <v>1408</v>
      </c>
      <c r="F669" s="3" t="s">
        <v>1493</v>
      </c>
      <c r="G669" s="3" t="s">
        <v>128</v>
      </c>
      <c r="H669" s="3" t="s">
        <v>89</v>
      </c>
      <c r="I669" s="3" t="s">
        <v>1406</v>
      </c>
      <c r="J669" s="3" t="s">
        <v>523</v>
      </c>
      <c r="K669" s="3" t="s">
        <v>92</v>
      </c>
      <c r="L669" s="3" t="s">
        <v>116</v>
      </c>
      <c r="M669" s="3" t="s">
        <v>94</v>
      </c>
      <c r="N669" s="2">
        <v>17601.98</v>
      </c>
      <c r="O669" s="2">
        <v>0</v>
      </c>
      <c r="P669" s="10">
        <v>1</v>
      </c>
      <c r="Q669" s="2">
        <v>17601.98</v>
      </c>
      <c r="R669" s="2">
        <v>0</v>
      </c>
      <c r="S669" s="3" t="s">
        <v>262</v>
      </c>
      <c r="T669" s="2">
        <v>17601.98</v>
      </c>
      <c r="U669" s="2">
        <v>17601.98</v>
      </c>
      <c r="V669" s="2">
        <v>0</v>
      </c>
      <c r="W669" s="11">
        <v>6.4602000000000004</v>
      </c>
      <c r="X669" s="2">
        <v>113712.31119600001</v>
      </c>
      <c r="Y669" s="2">
        <v>113712.31119600001</v>
      </c>
      <c r="Z669" s="2">
        <v>0</v>
      </c>
      <c r="AA669" s="12">
        <v>0</v>
      </c>
      <c r="AB669" s="13">
        <v>48425</v>
      </c>
      <c r="AC669" s="13">
        <v>44500</v>
      </c>
      <c r="AD669" s="2">
        <v>11</v>
      </c>
      <c r="AE669" s="2">
        <v>4</v>
      </c>
      <c r="AF669" s="3" t="s">
        <v>95</v>
      </c>
      <c r="AG669" s="2">
        <v>0</v>
      </c>
      <c r="AH669" s="3" t="s">
        <v>95</v>
      </c>
      <c r="AI669" s="3" t="s">
        <v>95</v>
      </c>
      <c r="AJ669" s="2">
        <v>1</v>
      </c>
      <c r="AK669" s="2">
        <v>771.29296975080501</v>
      </c>
      <c r="AL669" s="2">
        <v>0</v>
      </c>
      <c r="AM669" s="2">
        <v>0</v>
      </c>
      <c r="AN669" s="2">
        <v>771.29296975080501</v>
      </c>
      <c r="AO669" s="2">
        <v>6307.5562148142153</v>
      </c>
      <c r="AP669" s="2">
        <v>0</v>
      </c>
      <c r="AQ669" s="2">
        <v>0</v>
      </c>
      <c r="AR669" s="2">
        <v>6307.5562148142153</v>
      </c>
      <c r="AS669" s="2">
        <v>90969.848956800008</v>
      </c>
      <c r="AT669" s="2">
        <v>0</v>
      </c>
      <c r="AU669" s="2">
        <v>0</v>
      </c>
      <c r="AV669" s="2">
        <v>90969.848956800008</v>
      </c>
      <c r="AW669" s="2">
        <v>771.29296975080501</v>
      </c>
      <c r="AX669" s="2">
        <v>0</v>
      </c>
      <c r="AY669" s="2">
        <v>0</v>
      </c>
      <c r="AZ669" s="2">
        <v>771.29296975080501</v>
      </c>
      <c r="BA669" s="2">
        <v>3925.1870523588218</v>
      </c>
      <c r="BB669" s="2">
        <v>0</v>
      </c>
      <c r="BC669" s="2">
        <v>0</v>
      </c>
      <c r="BD669" s="2">
        <v>3925.1870523588218</v>
      </c>
      <c r="BE669" s="2">
        <v>32099.784332811025</v>
      </c>
      <c r="BF669" s="2">
        <v>0</v>
      </c>
      <c r="BG669" s="2">
        <v>0</v>
      </c>
      <c r="BH669" s="2">
        <v>32099.784332811025</v>
      </c>
      <c r="BI669" s="2">
        <v>462954.65832605091</v>
      </c>
      <c r="BJ669" s="2">
        <v>0</v>
      </c>
      <c r="BK669" s="2">
        <v>0</v>
      </c>
      <c r="BL669" s="2">
        <v>462954.65832605091</v>
      </c>
      <c r="BM669" s="2">
        <v>3925.1870523588218</v>
      </c>
      <c r="BN669" s="2">
        <v>0</v>
      </c>
      <c r="BO669" s="2">
        <v>0</v>
      </c>
      <c r="BP669" s="2">
        <v>3925.1870523588218</v>
      </c>
      <c r="BQ669" s="2" t="s">
        <v>96</v>
      </c>
      <c r="BR669" s="1" t="s">
        <v>523</v>
      </c>
      <c r="BS669" s="1" t="s">
        <v>523</v>
      </c>
      <c r="BT669" s="1" t="s">
        <v>523</v>
      </c>
      <c r="BU669" s="2">
        <v>771.29296975080501</v>
      </c>
      <c r="BV669" s="2">
        <v>6307.5562148142153</v>
      </c>
      <c r="BW669" s="2">
        <v>90969.848956800008</v>
      </c>
      <c r="BX669" s="2">
        <v>771.29296975080501</v>
      </c>
      <c r="BY669" s="2">
        <v>771.29296975080501</v>
      </c>
      <c r="BZ669" s="2">
        <v>119.39150022457586</v>
      </c>
      <c r="CA669" s="2">
        <v>976.37166261326502</v>
      </c>
      <c r="CB669" s="2">
        <v>14081.584000000001</v>
      </c>
      <c r="CC669" s="2">
        <v>119.39150022457586</v>
      </c>
      <c r="CD669" s="2">
        <v>119.39150022457586</v>
      </c>
      <c r="CE669" s="1">
        <f t="shared" si="10"/>
        <v>6.7828448972545056E-3</v>
      </c>
    </row>
    <row r="670" spans="1:83" ht="13.5" customHeight="1">
      <c r="A670" s="3" t="s">
        <v>1404</v>
      </c>
      <c r="B670" t="s">
        <v>1494</v>
      </c>
      <c r="C670" s="9" t="s">
        <v>2279</v>
      </c>
      <c r="D670" s="3" t="s">
        <v>523</v>
      </c>
      <c r="E670" s="3" t="s">
        <v>1408</v>
      </c>
      <c r="F670" s="3" t="s">
        <v>1494</v>
      </c>
      <c r="G670" s="3" t="s">
        <v>128</v>
      </c>
      <c r="H670" s="3" t="s">
        <v>89</v>
      </c>
      <c r="I670" s="3" t="s">
        <v>1406</v>
      </c>
      <c r="J670" s="3" t="s">
        <v>523</v>
      </c>
      <c r="K670" s="3" t="s">
        <v>92</v>
      </c>
      <c r="L670" s="3" t="s">
        <v>116</v>
      </c>
      <c r="M670" s="3" t="s">
        <v>94</v>
      </c>
      <c r="N670" s="2">
        <v>26697.119999999999</v>
      </c>
      <c r="O670" s="2">
        <v>0</v>
      </c>
      <c r="P670" s="10">
        <v>1</v>
      </c>
      <c r="Q670" s="2">
        <v>26697.119999999999</v>
      </c>
      <c r="R670" s="2">
        <v>0</v>
      </c>
      <c r="S670" s="3" t="s">
        <v>262</v>
      </c>
      <c r="T670" s="2">
        <v>26697.119999999999</v>
      </c>
      <c r="U670" s="2">
        <v>26697.119999999999</v>
      </c>
      <c r="V670" s="2">
        <v>0</v>
      </c>
      <c r="W670" s="11">
        <v>6.4602000000000004</v>
      </c>
      <c r="X670" s="2">
        <v>172468.734624</v>
      </c>
      <c r="Y670" s="2">
        <v>172468.734624</v>
      </c>
      <c r="Z670" s="2">
        <v>0</v>
      </c>
      <c r="AA670" s="12">
        <v>0</v>
      </c>
      <c r="AB670" s="13">
        <v>48121</v>
      </c>
      <c r="AC670" s="13">
        <v>44500</v>
      </c>
      <c r="AD670" s="2">
        <v>10</v>
      </c>
      <c r="AE670" s="2">
        <v>4</v>
      </c>
      <c r="AF670" s="3" t="s">
        <v>95</v>
      </c>
      <c r="AG670" s="2">
        <v>0</v>
      </c>
      <c r="AH670" s="3" t="s">
        <v>95</v>
      </c>
      <c r="AI670" s="3" t="s">
        <v>95</v>
      </c>
      <c r="AJ670" s="2">
        <v>1</v>
      </c>
      <c r="AK670" s="2">
        <v>1169.8286765803402</v>
      </c>
      <c r="AL670" s="2">
        <v>0</v>
      </c>
      <c r="AM670" s="2">
        <v>0</v>
      </c>
      <c r="AN670" s="2">
        <v>1169.8286765803402</v>
      </c>
      <c r="AO670" s="2">
        <v>8734.1761609026926</v>
      </c>
      <c r="AP670" s="2">
        <v>0</v>
      </c>
      <c r="AQ670" s="2">
        <v>0</v>
      </c>
      <c r="AR670" s="2">
        <v>8734.1761609026926</v>
      </c>
      <c r="AS670" s="2">
        <v>137974.98769919999</v>
      </c>
      <c r="AT670" s="2">
        <v>0</v>
      </c>
      <c r="AU670" s="2">
        <v>0</v>
      </c>
      <c r="AV670" s="2">
        <v>137974.98769919999</v>
      </c>
      <c r="AW670" s="2">
        <v>1169.8286765803402</v>
      </c>
      <c r="AX670" s="2">
        <v>0</v>
      </c>
      <c r="AY670" s="2">
        <v>0</v>
      </c>
      <c r="AZ670" s="2">
        <v>1169.8286765803402</v>
      </c>
      <c r="BA670" s="2">
        <v>5953.3751179850096</v>
      </c>
      <c r="BB670" s="2">
        <v>0</v>
      </c>
      <c r="BC670" s="2">
        <v>0</v>
      </c>
      <c r="BD670" s="2">
        <v>5953.3751179850096</v>
      </c>
      <c r="BE670" s="2">
        <v>44449.095900449895</v>
      </c>
      <c r="BF670" s="2">
        <v>0</v>
      </c>
      <c r="BG670" s="2">
        <v>0</v>
      </c>
      <c r="BH670" s="2">
        <v>44449.095900449895</v>
      </c>
      <c r="BI670" s="2">
        <v>702168.50989999867</v>
      </c>
      <c r="BJ670" s="2">
        <v>0</v>
      </c>
      <c r="BK670" s="2">
        <v>0</v>
      </c>
      <c r="BL670" s="2">
        <v>702168.50989999867</v>
      </c>
      <c r="BM670" s="2">
        <v>5953.3751179850096</v>
      </c>
      <c r="BN670" s="2">
        <v>0</v>
      </c>
      <c r="BO670" s="2">
        <v>0</v>
      </c>
      <c r="BP670" s="2">
        <v>5953.3751179850096</v>
      </c>
      <c r="BQ670" s="2" t="s">
        <v>96</v>
      </c>
      <c r="BR670" s="1" t="s">
        <v>523</v>
      </c>
      <c r="BS670" s="1" t="s">
        <v>523</v>
      </c>
      <c r="BT670" s="1" t="s">
        <v>523</v>
      </c>
      <c r="BU670" s="2">
        <v>1169.8286765803402</v>
      </c>
      <c r="BV670" s="2">
        <v>8734.1761609026926</v>
      </c>
      <c r="BW670" s="2">
        <v>137974.98769919999</v>
      </c>
      <c r="BX670" s="2">
        <v>1169.8286765803402</v>
      </c>
      <c r="BY670" s="2">
        <v>1169.8286765803402</v>
      </c>
      <c r="BZ670" s="2">
        <v>181.08242416339127</v>
      </c>
      <c r="CA670" s="2">
        <v>1351.9977958736094</v>
      </c>
      <c r="CB670" s="2">
        <v>21357.695999999996</v>
      </c>
      <c r="CC670" s="2">
        <v>181.08242416339127</v>
      </c>
      <c r="CD670" s="2">
        <v>181.08242416339127</v>
      </c>
      <c r="CE670" s="1">
        <f t="shared" si="10"/>
        <v>6.7828448972545074E-3</v>
      </c>
    </row>
    <row r="671" spans="1:83" ht="13.5" customHeight="1">
      <c r="A671" s="3" t="s">
        <v>1404</v>
      </c>
      <c r="B671" t="s">
        <v>1495</v>
      </c>
      <c r="C671" s="9" t="s">
        <v>2280</v>
      </c>
      <c r="D671" s="3" t="s">
        <v>523</v>
      </c>
      <c r="E671" s="3" t="s">
        <v>1408</v>
      </c>
      <c r="F671" s="3" t="s">
        <v>1495</v>
      </c>
      <c r="G671" s="3" t="s">
        <v>128</v>
      </c>
      <c r="H671" s="3" t="s">
        <v>89</v>
      </c>
      <c r="I671" s="3" t="s">
        <v>1406</v>
      </c>
      <c r="J671" s="3" t="s">
        <v>523</v>
      </c>
      <c r="K671" s="3" t="s">
        <v>92</v>
      </c>
      <c r="L671" s="3" t="s">
        <v>116</v>
      </c>
      <c r="M671" s="3" t="s">
        <v>94</v>
      </c>
      <c r="N671" s="2">
        <v>8064.78</v>
      </c>
      <c r="O671" s="2">
        <v>0</v>
      </c>
      <c r="P671" s="10">
        <v>1</v>
      </c>
      <c r="Q671" s="2">
        <v>8064.78</v>
      </c>
      <c r="R671" s="2">
        <v>0</v>
      </c>
      <c r="S671" s="3" t="s">
        <v>262</v>
      </c>
      <c r="T671" s="2">
        <v>8064.78</v>
      </c>
      <c r="U671" s="2">
        <v>8064.78</v>
      </c>
      <c r="V671" s="2">
        <v>0</v>
      </c>
      <c r="W671" s="11">
        <v>6.4602000000000004</v>
      </c>
      <c r="X671" s="2">
        <v>52100.091756000002</v>
      </c>
      <c r="Y671" s="2">
        <v>52100.091756000002</v>
      </c>
      <c r="Z671" s="2">
        <v>0</v>
      </c>
      <c r="AA671" s="12">
        <v>0</v>
      </c>
      <c r="AB671" s="13">
        <v>48212</v>
      </c>
      <c r="AC671" s="13">
        <v>44500</v>
      </c>
      <c r="AD671" s="2">
        <v>11</v>
      </c>
      <c r="AE671" s="2">
        <v>4</v>
      </c>
      <c r="AF671" s="3" t="s">
        <v>95</v>
      </c>
      <c r="AG671" s="2">
        <v>0</v>
      </c>
      <c r="AH671" s="3" t="s">
        <v>95</v>
      </c>
      <c r="AI671" s="3" t="s">
        <v>95</v>
      </c>
      <c r="AJ671" s="2">
        <v>1</v>
      </c>
      <c r="AK671" s="2">
        <v>353.38684151367619</v>
      </c>
      <c r="AL671" s="2">
        <v>0</v>
      </c>
      <c r="AM671" s="2">
        <v>0</v>
      </c>
      <c r="AN671" s="2">
        <v>353.38684151367619</v>
      </c>
      <c r="AO671" s="2">
        <v>2889.9619934864922</v>
      </c>
      <c r="AP671" s="2">
        <v>0</v>
      </c>
      <c r="AQ671" s="2">
        <v>0</v>
      </c>
      <c r="AR671" s="2">
        <v>2889.9619934864922</v>
      </c>
      <c r="AS671" s="2">
        <v>41680.073404800001</v>
      </c>
      <c r="AT671" s="2">
        <v>0</v>
      </c>
      <c r="AU671" s="2">
        <v>0</v>
      </c>
      <c r="AV671" s="2">
        <v>41680.073404800001</v>
      </c>
      <c r="AW671" s="2">
        <v>353.38684151367619</v>
      </c>
      <c r="AX671" s="2">
        <v>0</v>
      </c>
      <c r="AY671" s="2">
        <v>0</v>
      </c>
      <c r="AZ671" s="2">
        <v>353.38684151367619</v>
      </c>
      <c r="BA671" s="2">
        <v>1798.4209751472495</v>
      </c>
      <c r="BB671" s="2">
        <v>0</v>
      </c>
      <c r="BC671" s="2">
        <v>0</v>
      </c>
      <c r="BD671" s="2">
        <v>1798.4209751472495</v>
      </c>
      <c r="BE671" s="2">
        <v>14707.305581052109</v>
      </c>
      <c r="BF671" s="2">
        <v>0</v>
      </c>
      <c r="BG671" s="2">
        <v>0</v>
      </c>
      <c r="BH671" s="2">
        <v>14707.305581052109</v>
      </c>
      <c r="BI671" s="2">
        <v>212114.0615643677</v>
      </c>
      <c r="BJ671" s="2">
        <v>0</v>
      </c>
      <c r="BK671" s="2">
        <v>0</v>
      </c>
      <c r="BL671" s="2">
        <v>212114.0615643677</v>
      </c>
      <c r="BM671" s="2">
        <v>1798.4209751472495</v>
      </c>
      <c r="BN671" s="2">
        <v>0</v>
      </c>
      <c r="BO671" s="2">
        <v>0</v>
      </c>
      <c r="BP671" s="2">
        <v>1798.4209751472495</v>
      </c>
      <c r="BQ671" s="2" t="s">
        <v>96</v>
      </c>
      <c r="BR671" s="1" t="s">
        <v>523</v>
      </c>
      <c r="BS671" s="1" t="s">
        <v>523</v>
      </c>
      <c r="BT671" s="1" t="s">
        <v>523</v>
      </c>
      <c r="BU671" s="2">
        <v>353.38684151367619</v>
      </c>
      <c r="BV671" s="2">
        <v>2889.9619934864922</v>
      </c>
      <c r="BW671" s="2">
        <v>41680.073404800001</v>
      </c>
      <c r="BX671" s="2">
        <v>353.38684151367619</v>
      </c>
      <c r="BY671" s="2">
        <v>353.38684151367619</v>
      </c>
      <c r="BZ671" s="2">
        <v>54.702151870480193</v>
      </c>
      <c r="CA671" s="2">
        <v>447.34868788682888</v>
      </c>
      <c r="CB671" s="2">
        <v>6451.8239999999996</v>
      </c>
      <c r="CC671" s="2">
        <v>54.702151870480193</v>
      </c>
      <c r="CD671" s="2">
        <v>54.702151870480193</v>
      </c>
      <c r="CE671" s="1">
        <f t="shared" si="10"/>
        <v>6.7828448972545065E-3</v>
      </c>
    </row>
    <row r="672" spans="1:83" ht="13.5" customHeight="1">
      <c r="A672" s="3" t="s">
        <v>1404</v>
      </c>
      <c r="B672" t="s">
        <v>1496</v>
      </c>
      <c r="C672" s="9" t="s">
        <v>2281</v>
      </c>
      <c r="D672" s="3" t="s">
        <v>523</v>
      </c>
      <c r="E672" s="3" t="s">
        <v>1408</v>
      </c>
      <c r="F672" s="3" t="s">
        <v>1496</v>
      </c>
      <c r="G672" s="3" t="s">
        <v>128</v>
      </c>
      <c r="H672" s="3" t="s">
        <v>89</v>
      </c>
      <c r="I672" s="3" t="s">
        <v>1406</v>
      </c>
      <c r="J672" s="3" t="s">
        <v>523</v>
      </c>
      <c r="K672" s="3" t="s">
        <v>92</v>
      </c>
      <c r="L672" s="3" t="s">
        <v>116</v>
      </c>
      <c r="M672" s="3" t="s">
        <v>94</v>
      </c>
      <c r="N672" s="2">
        <v>95026.14</v>
      </c>
      <c r="O672" s="2">
        <v>0</v>
      </c>
      <c r="P672" s="10">
        <v>1</v>
      </c>
      <c r="Q672" s="2">
        <v>95026.14</v>
      </c>
      <c r="R672" s="2">
        <v>0</v>
      </c>
      <c r="S672" s="3" t="s">
        <v>262</v>
      </c>
      <c r="T672" s="2">
        <v>95026.14</v>
      </c>
      <c r="U672" s="2">
        <v>95026.14</v>
      </c>
      <c r="V672" s="2">
        <v>0</v>
      </c>
      <c r="W672" s="11">
        <v>6.4602000000000004</v>
      </c>
      <c r="X672" s="2">
        <v>613887.86962800007</v>
      </c>
      <c r="Y672" s="2">
        <v>613887.86962800007</v>
      </c>
      <c r="Z672" s="2">
        <v>0</v>
      </c>
      <c r="AA672" s="12">
        <v>0</v>
      </c>
      <c r="AB672" s="13">
        <v>47998</v>
      </c>
      <c r="AC672" s="13">
        <v>44500</v>
      </c>
      <c r="AD672" s="2">
        <v>10</v>
      </c>
      <c r="AE672" s="2">
        <v>4</v>
      </c>
      <c r="AF672" s="3" t="s">
        <v>95</v>
      </c>
      <c r="AG672" s="2">
        <v>0</v>
      </c>
      <c r="AH672" s="3" t="s">
        <v>95</v>
      </c>
      <c r="AI672" s="3" t="s">
        <v>95</v>
      </c>
      <c r="AJ672" s="2">
        <v>1</v>
      </c>
      <c r="AK672" s="2">
        <v>4163.9062039927203</v>
      </c>
      <c r="AL672" s="2">
        <v>0</v>
      </c>
      <c r="AM672" s="2">
        <v>0</v>
      </c>
      <c r="AN672" s="2">
        <v>4163.9062039927203</v>
      </c>
      <c r="AO672" s="2">
        <v>31088.561112606956</v>
      </c>
      <c r="AP672" s="2">
        <v>0</v>
      </c>
      <c r="AQ672" s="2">
        <v>0</v>
      </c>
      <c r="AR672" s="2">
        <v>31088.561112606956</v>
      </c>
      <c r="AS672" s="2">
        <v>491110.29570240009</v>
      </c>
      <c r="AT672" s="2">
        <v>0</v>
      </c>
      <c r="AU672" s="2">
        <v>0</v>
      </c>
      <c r="AV672" s="2">
        <v>491110.29570240009</v>
      </c>
      <c r="AW672" s="2">
        <v>4163.9062039927203</v>
      </c>
      <c r="AX672" s="2">
        <v>0</v>
      </c>
      <c r="AY672" s="2">
        <v>0</v>
      </c>
      <c r="AZ672" s="2">
        <v>4163.9062039927203</v>
      </c>
      <c r="BA672" s="2">
        <v>21190.535062739353</v>
      </c>
      <c r="BB672" s="2">
        <v>0</v>
      </c>
      <c r="BC672" s="2">
        <v>0</v>
      </c>
      <c r="BD672" s="2">
        <v>21190.535062739353</v>
      </c>
      <c r="BE672" s="2">
        <v>158212.79635816807</v>
      </c>
      <c r="BF672" s="2">
        <v>0</v>
      </c>
      <c r="BG672" s="2">
        <v>0</v>
      </c>
      <c r="BH672" s="2">
        <v>158212.79635816807</v>
      </c>
      <c r="BI672" s="2">
        <v>2499309.4058590843</v>
      </c>
      <c r="BJ672" s="2">
        <v>0</v>
      </c>
      <c r="BK672" s="2">
        <v>0</v>
      </c>
      <c r="BL672" s="2">
        <v>2499309.4058590843</v>
      </c>
      <c r="BM672" s="2">
        <v>21190.535062739353</v>
      </c>
      <c r="BN672" s="2">
        <v>0</v>
      </c>
      <c r="BO672" s="2">
        <v>0</v>
      </c>
      <c r="BP672" s="2">
        <v>21190.535062739353</v>
      </c>
      <c r="BQ672" s="2" t="s">
        <v>96</v>
      </c>
      <c r="BR672" s="1" t="s">
        <v>523</v>
      </c>
      <c r="BS672" s="1" t="s">
        <v>523</v>
      </c>
      <c r="BT672" s="1" t="s">
        <v>523</v>
      </c>
      <c r="BU672" s="2">
        <v>4163.9062039927203</v>
      </c>
      <c r="BV672" s="2">
        <v>31088.561112606956</v>
      </c>
      <c r="BW672" s="2">
        <v>491110.29570240009</v>
      </c>
      <c r="BX672" s="2">
        <v>4163.9062039927203</v>
      </c>
      <c r="BY672" s="2">
        <v>4163.9062039927203</v>
      </c>
      <c r="BZ672" s="2">
        <v>644.54756880479238</v>
      </c>
      <c r="CA672" s="2">
        <v>4812.3217721753126</v>
      </c>
      <c r="CB672" s="2">
        <v>76020.912000000011</v>
      </c>
      <c r="CC672" s="2">
        <v>644.54756880479238</v>
      </c>
      <c r="CD672" s="2">
        <v>644.54756880479238</v>
      </c>
      <c r="CE672" s="1">
        <f t="shared" si="10"/>
        <v>6.7828448972545065E-3</v>
      </c>
    </row>
    <row r="673" spans="1:83" ht="13.5" customHeight="1">
      <c r="A673" s="3" t="s">
        <v>1404</v>
      </c>
      <c r="B673" t="s">
        <v>1497</v>
      </c>
      <c r="C673" s="9" t="s">
        <v>2282</v>
      </c>
      <c r="D673" s="3" t="s">
        <v>523</v>
      </c>
      <c r="E673" s="3" t="s">
        <v>1408</v>
      </c>
      <c r="F673" s="3" t="s">
        <v>1497</v>
      </c>
      <c r="G673" s="3" t="s">
        <v>128</v>
      </c>
      <c r="H673" s="3" t="s">
        <v>89</v>
      </c>
      <c r="I673" s="3" t="s">
        <v>1406</v>
      </c>
      <c r="J673" s="3" t="s">
        <v>523</v>
      </c>
      <c r="K673" s="3" t="s">
        <v>92</v>
      </c>
      <c r="L673" s="3" t="s">
        <v>116</v>
      </c>
      <c r="M673" s="3" t="s">
        <v>94</v>
      </c>
      <c r="N673" s="2">
        <v>786124.89</v>
      </c>
      <c r="O673" s="2">
        <v>0</v>
      </c>
      <c r="P673" s="10">
        <v>1</v>
      </c>
      <c r="Q673" s="2">
        <v>786124.89</v>
      </c>
      <c r="R673" s="2">
        <v>0</v>
      </c>
      <c r="S673" s="3" t="s">
        <v>519</v>
      </c>
      <c r="T673" s="2">
        <v>786124.89</v>
      </c>
      <c r="U673" s="2">
        <v>786124.89</v>
      </c>
      <c r="V673" s="2">
        <v>0</v>
      </c>
      <c r="W673" s="11">
        <v>0.1964983985380519</v>
      </c>
      <c r="X673" s="2">
        <v>154472.28193590223</v>
      </c>
      <c r="Y673" s="2">
        <v>154472.28193590223</v>
      </c>
      <c r="Z673" s="2">
        <v>0</v>
      </c>
      <c r="AA673" s="12">
        <v>0</v>
      </c>
      <c r="AB673" s="13">
        <v>48363</v>
      </c>
      <c r="AC673" s="13">
        <v>44500</v>
      </c>
      <c r="AD673" s="2">
        <v>11</v>
      </c>
      <c r="AE673" s="2">
        <v>4</v>
      </c>
      <c r="AF673" s="3" t="s">
        <v>95</v>
      </c>
      <c r="AG673" s="2">
        <v>0</v>
      </c>
      <c r="AH673" s="3" t="s">
        <v>95</v>
      </c>
      <c r="AI673" s="3" t="s">
        <v>95</v>
      </c>
      <c r="AJ673" s="2">
        <v>1</v>
      </c>
      <c r="AK673" s="2">
        <v>1047.7615292961939</v>
      </c>
      <c r="AL673" s="2">
        <v>0</v>
      </c>
      <c r="AM673" s="2">
        <v>0</v>
      </c>
      <c r="AN673" s="2">
        <v>1047.7615292961939</v>
      </c>
      <c r="AO673" s="2">
        <v>8568.488246289442</v>
      </c>
      <c r="AP673" s="2">
        <v>0</v>
      </c>
      <c r="AQ673" s="2">
        <v>0</v>
      </c>
      <c r="AR673" s="2">
        <v>8568.488246289442</v>
      </c>
      <c r="AS673" s="2">
        <v>123577.82554872178</v>
      </c>
      <c r="AT673" s="2">
        <v>0</v>
      </c>
      <c r="AU673" s="2">
        <v>0</v>
      </c>
      <c r="AV673" s="2">
        <v>123577.82554872178</v>
      </c>
      <c r="AW673" s="2">
        <v>1047.7615292961939</v>
      </c>
      <c r="AX673" s="2">
        <v>0</v>
      </c>
      <c r="AY673" s="2">
        <v>0</v>
      </c>
      <c r="AZ673" s="2">
        <v>1047.7615292961939</v>
      </c>
      <c r="BA673" s="2">
        <v>5332.1631987412602</v>
      </c>
      <c r="BB673" s="2">
        <v>0</v>
      </c>
      <c r="BC673" s="2">
        <v>0</v>
      </c>
      <c r="BD673" s="2">
        <v>5332.1631987412602</v>
      </c>
      <c r="BE673" s="2">
        <v>43605.8935341916</v>
      </c>
      <c r="BF673" s="2">
        <v>0</v>
      </c>
      <c r="BG673" s="2">
        <v>0</v>
      </c>
      <c r="BH673" s="2">
        <v>43605.8935341916</v>
      </c>
      <c r="BI673" s="2">
        <v>628899.91200000001</v>
      </c>
      <c r="BJ673" s="2">
        <v>0</v>
      </c>
      <c r="BK673" s="2">
        <v>0</v>
      </c>
      <c r="BL673" s="2">
        <v>628899.91200000001</v>
      </c>
      <c r="BM673" s="2">
        <v>5332.1631987412602</v>
      </c>
      <c r="BN673" s="2">
        <v>0</v>
      </c>
      <c r="BO673" s="2">
        <v>0</v>
      </c>
      <c r="BP673" s="2">
        <v>5332.1631987412602</v>
      </c>
      <c r="BQ673" s="2" t="s">
        <v>96</v>
      </c>
      <c r="BR673" s="1" t="s">
        <v>523</v>
      </c>
      <c r="BS673" s="1" t="s">
        <v>523</v>
      </c>
      <c r="BT673" s="1" t="s">
        <v>523</v>
      </c>
      <c r="BU673" s="2">
        <v>1047.7615292961939</v>
      </c>
      <c r="BV673" s="2">
        <v>8568.488246289442</v>
      </c>
      <c r="BW673" s="2">
        <v>123577.82554872178</v>
      </c>
      <c r="BX673" s="2">
        <v>1047.7615292961939</v>
      </c>
      <c r="BY673" s="2">
        <v>1047.7615292961939</v>
      </c>
      <c r="BZ673" s="2">
        <v>5332.1631987412611</v>
      </c>
      <c r="CA673" s="2">
        <v>43605.8935341916</v>
      </c>
      <c r="CB673" s="2">
        <v>628899.91200000013</v>
      </c>
      <c r="CC673" s="2">
        <v>5332.1631987412611</v>
      </c>
      <c r="CD673" s="2">
        <v>5332.1631987412611</v>
      </c>
      <c r="CE673" s="1">
        <f t="shared" si="10"/>
        <v>6.7828448972545065E-3</v>
      </c>
    </row>
    <row r="674" spans="1:83" ht="13.5" customHeight="1">
      <c r="A674" s="3" t="s">
        <v>1404</v>
      </c>
      <c r="B674" t="s">
        <v>1498</v>
      </c>
      <c r="C674" s="9" t="s">
        <v>2283</v>
      </c>
      <c r="D674" s="3" t="s">
        <v>523</v>
      </c>
      <c r="E674" s="3" t="s">
        <v>1408</v>
      </c>
      <c r="F674" s="3" t="s">
        <v>1498</v>
      </c>
      <c r="G674" s="3" t="s">
        <v>128</v>
      </c>
      <c r="H674" s="3" t="s">
        <v>89</v>
      </c>
      <c r="I674" s="3" t="s">
        <v>1406</v>
      </c>
      <c r="J674" s="3" t="s">
        <v>523</v>
      </c>
      <c r="K674" s="3" t="s">
        <v>92</v>
      </c>
      <c r="L674" s="3" t="s">
        <v>116</v>
      </c>
      <c r="M674" s="3" t="s">
        <v>94</v>
      </c>
      <c r="N674" s="2">
        <v>9340</v>
      </c>
      <c r="O674" s="2">
        <v>0</v>
      </c>
      <c r="P674" s="10">
        <v>1</v>
      </c>
      <c r="Q674" s="2">
        <v>9340</v>
      </c>
      <c r="R674" s="2">
        <v>0</v>
      </c>
      <c r="S674" s="3" t="s">
        <v>262</v>
      </c>
      <c r="T674" s="2">
        <v>9340</v>
      </c>
      <c r="U674" s="2">
        <v>9340</v>
      </c>
      <c r="V674" s="2">
        <v>0</v>
      </c>
      <c r="W674" s="11">
        <v>6.4602000000000004</v>
      </c>
      <c r="X674" s="2">
        <v>60338.268000000004</v>
      </c>
      <c r="Y674" s="2">
        <v>60338.268000000004</v>
      </c>
      <c r="Z674" s="2">
        <v>0</v>
      </c>
      <c r="AA674" s="12">
        <v>0</v>
      </c>
      <c r="AB674" s="13">
        <v>48214</v>
      </c>
      <c r="AC674" s="13">
        <v>44500</v>
      </c>
      <c r="AD674" s="2">
        <v>11</v>
      </c>
      <c r="AE674" s="2">
        <v>4</v>
      </c>
      <c r="AF674" s="3" t="s">
        <v>95</v>
      </c>
      <c r="AG674" s="2">
        <v>0</v>
      </c>
      <c r="AH674" s="3" t="s">
        <v>95</v>
      </c>
      <c r="AI674" s="3" t="s">
        <v>95</v>
      </c>
      <c r="AJ674" s="2">
        <v>1</v>
      </c>
      <c r="AK674" s="2">
        <v>409.26511321297494</v>
      </c>
      <c r="AL674" s="2">
        <v>0</v>
      </c>
      <c r="AM674" s="2">
        <v>0</v>
      </c>
      <c r="AN674" s="2">
        <v>409.26511321297494</v>
      </c>
      <c r="AO674" s="2">
        <v>3346.9288708636627</v>
      </c>
      <c r="AP674" s="2">
        <v>0</v>
      </c>
      <c r="AQ674" s="2">
        <v>0</v>
      </c>
      <c r="AR674" s="2">
        <v>3346.9288708636627</v>
      </c>
      <c r="AS674" s="2">
        <v>48270.614400000006</v>
      </c>
      <c r="AT674" s="2">
        <v>0</v>
      </c>
      <c r="AU674" s="2">
        <v>0</v>
      </c>
      <c r="AV674" s="2">
        <v>48270.614400000006</v>
      </c>
      <c r="AW674" s="2">
        <v>409.26511321297494</v>
      </c>
      <c r="AX674" s="2">
        <v>0</v>
      </c>
      <c r="AY674" s="2">
        <v>0</v>
      </c>
      <c r="AZ674" s="2">
        <v>409.26511321297494</v>
      </c>
      <c r="BA674" s="2">
        <v>2082.791087652151</v>
      </c>
      <c r="BB674" s="2">
        <v>0</v>
      </c>
      <c r="BC674" s="2">
        <v>0</v>
      </c>
      <c r="BD674" s="2">
        <v>2082.791087652151</v>
      </c>
      <c r="BE674" s="2">
        <v>17032.855716712267</v>
      </c>
      <c r="BF674" s="2">
        <v>0</v>
      </c>
      <c r="BG674" s="2">
        <v>0</v>
      </c>
      <c r="BH674" s="2">
        <v>17032.855716712267</v>
      </c>
      <c r="BI674" s="2">
        <v>245653.98374304004</v>
      </c>
      <c r="BJ674" s="2">
        <v>0</v>
      </c>
      <c r="BK674" s="2">
        <v>0</v>
      </c>
      <c r="BL674" s="2">
        <v>245653.98374304004</v>
      </c>
      <c r="BM674" s="2">
        <v>2082.791087652151</v>
      </c>
      <c r="BN674" s="2">
        <v>0</v>
      </c>
      <c r="BO674" s="2">
        <v>0</v>
      </c>
      <c r="BP674" s="2">
        <v>2082.791087652151</v>
      </c>
      <c r="BQ674" s="2" t="s">
        <v>96</v>
      </c>
      <c r="BR674" s="1" t="s">
        <v>523</v>
      </c>
      <c r="BS674" s="1" t="s">
        <v>523</v>
      </c>
      <c r="BT674" s="1" t="s">
        <v>523</v>
      </c>
      <c r="BU674" s="2">
        <v>409.26511321297494</v>
      </c>
      <c r="BV674" s="2">
        <v>3346.9288708636627</v>
      </c>
      <c r="BW674" s="2">
        <v>48270.614400000006</v>
      </c>
      <c r="BX674" s="2">
        <v>409.26511321297494</v>
      </c>
      <c r="BY674" s="2">
        <v>409.26511321297494</v>
      </c>
      <c r="BZ674" s="2">
        <v>63.351771340357097</v>
      </c>
      <c r="CA674" s="2">
        <v>518.08440464129012</v>
      </c>
      <c r="CB674" s="2">
        <v>7472.0000000000009</v>
      </c>
      <c r="CC674" s="2">
        <v>63.351771340357097</v>
      </c>
      <c r="CD674" s="2">
        <v>63.351771340357097</v>
      </c>
      <c r="CE674" s="1">
        <f t="shared" si="10"/>
        <v>6.7828448972545074E-3</v>
      </c>
    </row>
    <row r="675" spans="1:83" ht="13.5" customHeight="1">
      <c r="A675" s="3" t="s">
        <v>1404</v>
      </c>
      <c r="B675" t="s">
        <v>1499</v>
      </c>
      <c r="C675" s="9" t="s">
        <v>2284</v>
      </c>
      <c r="D675" s="3" t="s">
        <v>523</v>
      </c>
      <c r="E675" s="3" t="s">
        <v>1408</v>
      </c>
      <c r="F675" s="3" t="s">
        <v>1499</v>
      </c>
      <c r="G675" s="3" t="s">
        <v>128</v>
      </c>
      <c r="H675" s="3" t="s">
        <v>89</v>
      </c>
      <c r="I675" s="3" t="s">
        <v>1406</v>
      </c>
      <c r="J675" s="3" t="s">
        <v>523</v>
      </c>
      <c r="K675" s="3" t="s">
        <v>92</v>
      </c>
      <c r="L675" s="3" t="s">
        <v>116</v>
      </c>
      <c r="M675" s="3" t="s">
        <v>94</v>
      </c>
      <c r="N675" s="2">
        <v>29200</v>
      </c>
      <c r="O675" s="2">
        <v>0</v>
      </c>
      <c r="P675" s="10">
        <v>1</v>
      </c>
      <c r="Q675" s="2">
        <v>29200</v>
      </c>
      <c r="R675" s="2">
        <v>0</v>
      </c>
      <c r="S675" s="3" t="s">
        <v>262</v>
      </c>
      <c r="T675" s="2">
        <v>29200</v>
      </c>
      <c r="U675" s="2">
        <v>29200</v>
      </c>
      <c r="V675" s="2">
        <v>0</v>
      </c>
      <c r="W675" s="11">
        <v>6.4602000000000004</v>
      </c>
      <c r="X675" s="2">
        <v>188637.84000000003</v>
      </c>
      <c r="Y675" s="2">
        <v>188637.84000000003</v>
      </c>
      <c r="Z675" s="2">
        <v>0</v>
      </c>
      <c r="AA675" s="12">
        <v>0</v>
      </c>
      <c r="AB675" s="13">
        <v>48334</v>
      </c>
      <c r="AC675" s="13">
        <v>44500</v>
      </c>
      <c r="AD675" s="2">
        <v>11</v>
      </c>
      <c r="AE675" s="2">
        <v>4</v>
      </c>
      <c r="AF675" s="3" t="s">
        <v>95</v>
      </c>
      <c r="AG675" s="2">
        <v>0</v>
      </c>
      <c r="AH675" s="3" t="s">
        <v>95</v>
      </c>
      <c r="AI675" s="3" t="s">
        <v>95</v>
      </c>
      <c r="AJ675" s="2">
        <v>1</v>
      </c>
      <c r="AK675" s="2">
        <v>1279.5012104731122</v>
      </c>
      <c r="AL675" s="2">
        <v>0</v>
      </c>
      <c r="AM675" s="2">
        <v>0</v>
      </c>
      <c r="AN675" s="2">
        <v>1279.5012104731122</v>
      </c>
      <c r="AO675" s="2">
        <v>10463.632015976336</v>
      </c>
      <c r="AP675" s="2">
        <v>0</v>
      </c>
      <c r="AQ675" s="2">
        <v>0</v>
      </c>
      <c r="AR675" s="2">
        <v>10463.632015976336</v>
      </c>
      <c r="AS675" s="2">
        <v>150910.27200000003</v>
      </c>
      <c r="AT675" s="2">
        <v>0</v>
      </c>
      <c r="AU675" s="2">
        <v>0</v>
      </c>
      <c r="AV675" s="2">
        <v>150910.27200000003</v>
      </c>
      <c r="AW675" s="2">
        <v>1279.5012104731122</v>
      </c>
      <c r="AX675" s="2">
        <v>0</v>
      </c>
      <c r="AY675" s="2">
        <v>0</v>
      </c>
      <c r="AZ675" s="2">
        <v>1279.5012104731122</v>
      </c>
      <c r="BA675" s="2">
        <v>6511.5096102187154</v>
      </c>
      <c r="BB675" s="2">
        <v>0</v>
      </c>
      <c r="BC675" s="2">
        <v>0</v>
      </c>
      <c r="BD675" s="2">
        <v>6511.5096102187154</v>
      </c>
      <c r="BE675" s="2">
        <v>53250.469692505176</v>
      </c>
      <c r="BF675" s="2">
        <v>0</v>
      </c>
      <c r="BG675" s="2">
        <v>0</v>
      </c>
      <c r="BH675" s="2">
        <v>53250.469692505176</v>
      </c>
      <c r="BI675" s="2">
        <v>767997.46523520013</v>
      </c>
      <c r="BJ675" s="2">
        <v>0</v>
      </c>
      <c r="BK675" s="2">
        <v>0</v>
      </c>
      <c r="BL675" s="2">
        <v>767997.46523520013</v>
      </c>
      <c r="BM675" s="2">
        <v>6511.5096102187154</v>
      </c>
      <c r="BN675" s="2">
        <v>0</v>
      </c>
      <c r="BO675" s="2">
        <v>0</v>
      </c>
      <c r="BP675" s="2">
        <v>6511.5096102187154</v>
      </c>
      <c r="BQ675" s="2" t="s">
        <v>96</v>
      </c>
      <c r="BR675" s="1" t="s">
        <v>523</v>
      </c>
      <c r="BS675" s="1" t="s">
        <v>523</v>
      </c>
      <c r="BT675" s="1" t="s">
        <v>523</v>
      </c>
      <c r="BU675" s="2">
        <v>1279.5012104731122</v>
      </c>
      <c r="BV675" s="2">
        <v>10463.632015976336</v>
      </c>
      <c r="BW675" s="2">
        <v>150910.27200000003</v>
      </c>
      <c r="BX675" s="2">
        <v>1279.5012104731122</v>
      </c>
      <c r="BY675" s="2">
        <v>1279.5012104731122</v>
      </c>
      <c r="BZ675" s="2">
        <v>198.05907099983162</v>
      </c>
      <c r="CA675" s="2">
        <v>1619.707132283263</v>
      </c>
      <c r="CB675" s="2">
        <v>23360.000000000004</v>
      </c>
      <c r="CC675" s="2">
        <v>198.05907099983162</v>
      </c>
      <c r="CD675" s="2">
        <v>198.05907099983162</v>
      </c>
      <c r="CE675" s="1">
        <f t="shared" si="10"/>
        <v>6.7828448972545065E-3</v>
      </c>
    </row>
    <row r="676" spans="1:83" ht="13.5" customHeight="1">
      <c r="A676" s="3" t="s">
        <v>1404</v>
      </c>
      <c r="B676" t="s">
        <v>1500</v>
      </c>
      <c r="C676" s="9" t="s">
        <v>2285</v>
      </c>
      <c r="D676" s="3" t="s">
        <v>523</v>
      </c>
      <c r="E676" s="3" t="s">
        <v>1408</v>
      </c>
      <c r="F676" s="3" t="s">
        <v>1500</v>
      </c>
      <c r="G676" s="3" t="s">
        <v>128</v>
      </c>
      <c r="H676" s="3" t="s">
        <v>89</v>
      </c>
      <c r="I676" s="3" t="s">
        <v>1406</v>
      </c>
      <c r="J676" s="3" t="s">
        <v>523</v>
      </c>
      <c r="K676" s="3" t="s">
        <v>92</v>
      </c>
      <c r="L676" s="3" t="s">
        <v>116</v>
      </c>
      <c r="M676" s="3" t="s">
        <v>94</v>
      </c>
      <c r="N676" s="2">
        <v>25125.05</v>
      </c>
      <c r="O676" s="2">
        <v>0</v>
      </c>
      <c r="P676" s="10">
        <v>1</v>
      </c>
      <c r="Q676" s="2">
        <v>25125.05</v>
      </c>
      <c r="R676" s="2">
        <v>0</v>
      </c>
      <c r="S676" s="3" t="s">
        <v>262</v>
      </c>
      <c r="T676" s="2">
        <v>25125.05</v>
      </c>
      <c r="U676" s="2">
        <v>25125.05</v>
      </c>
      <c r="V676" s="2">
        <v>0</v>
      </c>
      <c r="W676" s="11">
        <v>6.4602000000000004</v>
      </c>
      <c r="X676" s="2">
        <v>162312.84801000002</v>
      </c>
      <c r="Y676" s="2">
        <v>162312.84801000002</v>
      </c>
      <c r="Z676" s="2">
        <v>0</v>
      </c>
      <c r="AA676" s="12">
        <v>0</v>
      </c>
      <c r="AB676" s="13">
        <v>48303</v>
      </c>
      <c r="AC676" s="13">
        <v>44500</v>
      </c>
      <c r="AD676" s="2">
        <v>11</v>
      </c>
      <c r="AE676" s="2">
        <v>4</v>
      </c>
      <c r="AF676" s="3" t="s">
        <v>95</v>
      </c>
      <c r="AG676" s="2">
        <v>0</v>
      </c>
      <c r="AH676" s="3" t="s">
        <v>95</v>
      </c>
      <c r="AI676" s="3" t="s">
        <v>95</v>
      </c>
      <c r="AJ676" s="2">
        <v>1</v>
      </c>
      <c r="AK676" s="2">
        <v>1100.9428728834748</v>
      </c>
      <c r="AL676" s="2">
        <v>0</v>
      </c>
      <c r="AM676" s="2">
        <v>0</v>
      </c>
      <c r="AN676" s="2">
        <v>1100.9428728834748</v>
      </c>
      <c r="AO676" s="2">
        <v>9003.3999172262411</v>
      </c>
      <c r="AP676" s="2">
        <v>0</v>
      </c>
      <c r="AQ676" s="2">
        <v>0</v>
      </c>
      <c r="AR676" s="2">
        <v>9003.3999172262411</v>
      </c>
      <c r="AS676" s="2">
        <v>129850.27840800001</v>
      </c>
      <c r="AT676" s="2">
        <v>0</v>
      </c>
      <c r="AU676" s="2">
        <v>0</v>
      </c>
      <c r="AV676" s="2">
        <v>129850.27840800001</v>
      </c>
      <c r="AW676" s="2">
        <v>1100.9428728834748</v>
      </c>
      <c r="AX676" s="2">
        <v>0</v>
      </c>
      <c r="AY676" s="2">
        <v>0</v>
      </c>
      <c r="AZ676" s="2">
        <v>1100.9428728834748</v>
      </c>
      <c r="BA676" s="2">
        <v>5602.8083743912921</v>
      </c>
      <c r="BB676" s="2">
        <v>0</v>
      </c>
      <c r="BC676" s="2">
        <v>0</v>
      </c>
      <c r="BD676" s="2">
        <v>5602.8083743912921</v>
      </c>
      <c r="BE676" s="2">
        <v>45819.202518756065</v>
      </c>
      <c r="BF676" s="2">
        <v>0</v>
      </c>
      <c r="BG676" s="2">
        <v>0</v>
      </c>
      <c r="BH676" s="2">
        <v>45819.202518756065</v>
      </c>
      <c r="BI676" s="2">
        <v>660821.05184615287</v>
      </c>
      <c r="BJ676" s="2">
        <v>0</v>
      </c>
      <c r="BK676" s="2">
        <v>0</v>
      </c>
      <c r="BL676" s="2">
        <v>660821.05184615287</v>
      </c>
      <c r="BM676" s="2">
        <v>5602.8083743912921</v>
      </c>
      <c r="BN676" s="2">
        <v>0</v>
      </c>
      <c r="BO676" s="2">
        <v>0</v>
      </c>
      <c r="BP676" s="2">
        <v>5602.8083743912921</v>
      </c>
      <c r="BQ676" s="2" t="s">
        <v>96</v>
      </c>
      <c r="BR676" s="1" t="s">
        <v>523</v>
      </c>
      <c r="BS676" s="1" t="s">
        <v>523</v>
      </c>
      <c r="BT676" s="1" t="s">
        <v>523</v>
      </c>
      <c r="BU676" s="2">
        <v>1100.9428728834748</v>
      </c>
      <c r="BV676" s="2">
        <v>9003.3999172262411</v>
      </c>
      <c r="BW676" s="2">
        <v>129850.27840800001</v>
      </c>
      <c r="BX676" s="2">
        <v>1100.9428728834748</v>
      </c>
      <c r="BY676" s="2">
        <v>1100.9428728834748</v>
      </c>
      <c r="BZ676" s="2">
        <v>170.41931718576433</v>
      </c>
      <c r="CA676" s="2">
        <v>1393.6720097251232</v>
      </c>
      <c r="CB676" s="2">
        <v>20100.04</v>
      </c>
      <c r="CC676" s="2">
        <v>170.41931718576433</v>
      </c>
      <c r="CD676" s="2">
        <v>170.41931718576433</v>
      </c>
      <c r="CE676" s="1">
        <f t="shared" si="10"/>
        <v>6.7828448972545065E-3</v>
      </c>
    </row>
    <row r="677" spans="1:83" ht="13.5" customHeight="1">
      <c r="A677" s="3" t="s">
        <v>1404</v>
      </c>
      <c r="B677" t="s">
        <v>1501</v>
      </c>
      <c r="C677" s="9" t="s">
        <v>2286</v>
      </c>
      <c r="D677" s="3" t="s">
        <v>523</v>
      </c>
      <c r="E677" s="3" t="s">
        <v>1408</v>
      </c>
      <c r="F677" s="3" t="s">
        <v>1501</v>
      </c>
      <c r="G677" s="3" t="s">
        <v>128</v>
      </c>
      <c r="H677" s="3" t="s">
        <v>89</v>
      </c>
      <c r="I677" s="3" t="s">
        <v>1406</v>
      </c>
      <c r="J677" s="3" t="s">
        <v>523</v>
      </c>
      <c r="K677" s="3" t="s">
        <v>92</v>
      </c>
      <c r="L677" s="3" t="s">
        <v>116</v>
      </c>
      <c r="M677" s="3" t="s">
        <v>94</v>
      </c>
      <c r="N677" s="2">
        <v>10674.77</v>
      </c>
      <c r="O677" s="2">
        <v>0</v>
      </c>
      <c r="P677" s="10">
        <v>1</v>
      </c>
      <c r="Q677" s="2">
        <v>10674.77</v>
      </c>
      <c r="R677" s="2">
        <v>0</v>
      </c>
      <c r="S677" s="3" t="s">
        <v>262</v>
      </c>
      <c r="T677" s="2">
        <v>10674.77</v>
      </c>
      <c r="U677" s="2">
        <v>10674.77</v>
      </c>
      <c r="V677" s="2">
        <v>0</v>
      </c>
      <c r="W677" s="11">
        <v>6.4602000000000004</v>
      </c>
      <c r="X677" s="2">
        <v>68961.149154000013</v>
      </c>
      <c r="Y677" s="2">
        <v>68961.149154000013</v>
      </c>
      <c r="Z677" s="2">
        <v>0</v>
      </c>
      <c r="AA677" s="12">
        <v>0</v>
      </c>
      <c r="AB677" s="13">
        <v>48303</v>
      </c>
      <c r="AC677" s="13">
        <v>44500</v>
      </c>
      <c r="AD677" s="2">
        <v>11</v>
      </c>
      <c r="AE677" s="2">
        <v>4</v>
      </c>
      <c r="AF677" s="3" t="s">
        <v>95</v>
      </c>
      <c r="AG677" s="2">
        <v>0</v>
      </c>
      <c r="AH677" s="3" t="s">
        <v>95</v>
      </c>
      <c r="AI677" s="3" t="s">
        <v>95</v>
      </c>
      <c r="AJ677" s="2">
        <v>1</v>
      </c>
      <c r="AK677" s="2">
        <v>467.75277864801592</v>
      </c>
      <c r="AL677" s="2">
        <v>0</v>
      </c>
      <c r="AM677" s="2">
        <v>0</v>
      </c>
      <c r="AN677" s="2">
        <v>467.75277864801592</v>
      </c>
      <c r="AO677" s="2">
        <v>3825.2351073693044</v>
      </c>
      <c r="AP677" s="2">
        <v>0</v>
      </c>
      <c r="AQ677" s="2">
        <v>0</v>
      </c>
      <c r="AR677" s="2">
        <v>3825.2351073693044</v>
      </c>
      <c r="AS677" s="2">
        <v>55168.919323200011</v>
      </c>
      <c r="AT677" s="2">
        <v>0</v>
      </c>
      <c r="AU677" s="2">
        <v>0</v>
      </c>
      <c r="AV677" s="2">
        <v>55168.919323200011</v>
      </c>
      <c r="AW677" s="2">
        <v>467.75277864801592</v>
      </c>
      <c r="AX677" s="2">
        <v>0</v>
      </c>
      <c r="AY677" s="2">
        <v>0</v>
      </c>
      <c r="AZ677" s="2">
        <v>467.75277864801592</v>
      </c>
      <c r="BA677" s="2">
        <v>2380.4406658176181</v>
      </c>
      <c r="BB677" s="2">
        <v>0</v>
      </c>
      <c r="BC677" s="2">
        <v>0</v>
      </c>
      <c r="BD677" s="2">
        <v>2380.4406658176181</v>
      </c>
      <c r="BE677" s="2">
        <v>19467.003984913128</v>
      </c>
      <c r="BF677" s="2">
        <v>0</v>
      </c>
      <c r="BG677" s="2">
        <v>0</v>
      </c>
      <c r="BH677" s="2">
        <v>19467.003984913128</v>
      </c>
      <c r="BI677" s="2">
        <v>280760.1473276972</v>
      </c>
      <c r="BJ677" s="2">
        <v>0</v>
      </c>
      <c r="BK677" s="2">
        <v>0</v>
      </c>
      <c r="BL677" s="2">
        <v>280760.1473276972</v>
      </c>
      <c r="BM677" s="2">
        <v>2380.4406658176181</v>
      </c>
      <c r="BN677" s="2">
        <v>0</v>
      </c>
      <c r="BO677" s="2">
        <v>0</v>
      </c>
      <c r="BP677" s="2">
        <v>2380.4406658176181</v>
      </c>
      <c r="BQ677" s="2" t="s">
        <v>96</v>
      </c>
      <c r="BR677" s="1" t="s">
        <v>523</v>
      </c>
      <c r="BS677" s="1" t="s">
        <v>523</v>
      </c>
      <c r="BT677" s="1" t="s">
        <v>523</v>
      </c>
      <c r="BU677" s="2">
        <v>467.75277864801592</v>
      </c>
      <c r="BV677" s="2">
        <v>3825.2351073693044</v>
      </c>
      <c r="BW677" s="2">
        <v>55168.919323200011</v>
      </c>
      <c r="BX677" s="2">
        <v>467.75277864801592</v>
      </c>
      <c r="BY677" s="2">
        <v>467.75277864801592</v>
      </c>
      <c r="BZ677" s="2">
        <v>72.405309223865501</v>
      </c>
      <c r="CA677" s="2">
        <v>592.12332549600694</v>
      </c>
      <c r="CB677" s="2">
        <v>8539.8160000000007</v>
      </c>
      <c r="CC677" s="2">
        <v>72.405309223865501</v>
      </c>
      <c r="CD677" s="2">
        <v>72.405309223865501</v>
      </c>
      <c r="CE677" s="1">
        <f t="shared" si="10"/>
        <v>6.7828448972545065E-3</v>
      </c>
    </row>
    <row r="678" spans="1:83" ht="13.5" customHeight="1">
      <c r="A678" s="3" t="s">
        <v>1404</v>
      </c>
      <c r="B678" t="s">
        <v>1502</v>
      </c>
      <c r="C678" s="9" t="s">
        <v>2287</v>
      </c>
      <c r="D678" s="3" t="s">
        <v>523</v>
      </c>
      <c r="E678" s="3" t="s">
        <v>1408</v>
      </c>
      <c r="F678" s="3" t="s">
        <v>1502</v>
      </c>
      <c r="G678" s="3" t="s">
        <v>128</v>
      </c>
      <c r="H678" s="3" t="s">
        <v>89</v>
      </c>
      <c r="I678" s="3" t="s">
        <v>1406</v>
      </c>
      <c r="J678" s="3" t="s">
        <v>523</v>
      </c>
      <c r="K678" s="3" t="s">
        <v>92</v>
      </c>
      <c r="L678" s="3" t="s">
        <v>116</v>
      </c>
      <c r="M678" s="3" t="s">
        <v>94</v>
      </c>
      <c r="N678" s="2">
        <v>264000</v>
      </c>
      <c r="O678" s="2">
        <v>0</v>
      </c>
      <c r="P678" s="10">
        <v>1</v>
      </c>
      <c r="Q678" s="2">
        <v>264000</v>
      </c>
      <c r="R678" s="2">
        <v>0</v>
      </c>
      <c r="S678" s="3" t="s">
        <v>262</v>
      </c>
      <c r="T678" s="2">
        <v>264000</v>
      </c>
      <c r="U678" s="2">
        <v>264000</v>
      </c>
      <c r="V678" s="2">
        <v>0</v>
      </c>
      <c r="W678" s="11">
        <v>6.4602000000000004</v>
      </c>
      <c r="X678" s="2">
        <v>1705492.8</v>
      </c>
      <c r="Y678" s="2">
        <v>1705492.8</v>
      </c>
      <c r="Z678" s="2">
        <v>0</v>
      </c>
      <c r="AA678" s="12">
        <v>0</v>
      </c>
      <c r="AB678" s="13">
        <v>48517</v>
      </c>
      <c r="AC678" s="13">
        <v>44500</v>
      </c>
      <c r="AD678" s="2">
        <v>12</v>
      </c>
      <c r="AE678" s="2">
        <v>4</v>
      </c>
      <c r="AF678" s="3" t="s">
        <v>95</v>
      </c>
      <c r="AG678" s="2">
        <v>0</v>
      </c>
      <c r="AH678" s="3" t="s">
        <v>95</v>
      </c>
      <c r="AI678" s="3" t="s">
        <v>95</v>
      </c>
      <c r="AJ678" s="2">
        <v>1</v>
      </c>
      <c r="AK678" s="2">
        <v>11568.0931357843</v>
      </c>
      <c r="AL678" s="2">
        <v>0</v>
      </c>
      <c r="AM678" s="2">
        <v>0</v>
      </c>
      <c r="AN678" s="2">
        <v>11568.0931357843</v>
      </c>
      <c r="AO678" s="2">
        <v>102473.19733212849</v>
      </c>
      <c r="AP678" s="2">
        <v>0</v>
      </c>
      <c r="AQ678" s="2">
        <v>0</v>
      </c>
      <c r="AR678" s="2">
        <v>102473.19733212849</v>
      </c>
      <c r="AS678" s="2">
        <v>1364394.24</v>
      </c>
      <c r="AT678" s="2">
        <v>0</v>
      </c>
      <c r="AU678" s="2">
        <v>0</v>
      </c>
      <c r="AV678" s="2">
        <v>1364394.24</v>
      </c>
      <c r="AW678" s="2">
        <v>11568.0931357843</v>
      </c>
      <c r="AX678" s="2">
        <v>0</v>
      </c>
      <c r="AY678" s="2">
        <v>0</v>
      </c>
      <c r="AZ678" s="2">
        <v>11568.0931357843</v>
      </c>
      <c r="BA678" s="2">
        <v>58871.182777319882</v>
      </c>
      <c r="BB678" s="2">
        <v>0</v>
      </c>
      <c r="BC678" s="2">
        <v>0</v>
      </c>
      <c r="BD678" s="2">
        <v>58871.182777319882</v>
      </c>
      <c r="BE678" s="2">
        <v>521496.3485429351</v>
      </c>
      <c r="BF678" s="2">
        <v>0</v>
      </c>
      <c r="BG678" s="2">
        <v>0</v>
      </c>
      <c r="BH678" s="2">
        <v>521496.3485429351</v>
      </c>
      <c r="BI678" s="2">
        <v>6943538.7267840002</v>
      </c>
      <c r="BJ678" s="2">
        <v>0</v>
      </c>
      <c r="BK678" s="2">
        <v>0</v>
      </c>
      <c r="BL678" s="2">
        <v>6943538.7267840002</v>
      </c>
      <c r="BM678" s="2">
        <v>58871.182777319882</v>
      </c>
      <c r="BN678" s="2">
        <v>0</v>
      </c>
      <c r="BO678" s="2">
        <v>0</v>
      </c>
      <c r="BP678" s="2">
        <v>58871.182777319882</v>
      </c>
      <c r="BQ678" s="2" t="s">
        <v>96</v>
      </c>
      <c r="BR678" s="1" t="s">
        <v>523</v>
      </c>
      <c r="BS678" s="1" t="s">
        <v>523</v>
      </c>
      <c r="BT678" s="1" t="s">
        <v>523</v>
      </c>
      <c r="BU678" s="2">
        <v>11568.0931357843</v>
      </c>
      <c r="BV678" s="2">
        <v>102473.19733212849</v>
      </c>
      <c r="BW678" s="2">
        <v>1364394.24</v>
      </c>
      <c r="BX678" s="2">
        <v>11568.0931357843</v>
      </c>
      <c r="BY678" s="2">
        <v>11568.0931357843</v>
      </c>
      <c r="BZ678" s="2">
        <v>1790.6710528751896</v>
      </c>
      <c r="CA678" s="2">
        <v>15862.232954417585</v>
      </c>
      <c r="CB678" s="2">
        <v>211200</v>
      </c>
      <c r="CC678" s="2">
        <v>1790.6710528751896</v>
      </c>
      <c r="CD678" s="2">
        <v>1790.6710528751896</v>
      </c>
      <c r="CE678" s="1">
        <f t="shared" si="10"/>
        <v>6.7828448972545056E-3</v>
      </c>
    </row>
    <row r="679" spans="1:83" ht="13.5" customHeight="1">
      <c r="A679" s="3" t="s">
        <v>1404</v>
      </c>
      <c r="B679" t="s">
        <v>1503</v>
      </c>
      <c r="C679" s="9" t="s">
        <v>2288</v>
      </c>
      <c r="D679" s="3" t="s">
        <v>523</v>
      </c>
      <c r="E679" s="3" t="s">
        <v>1408</v>
      </c>
      <c r="F679" s="3" t="s">
        <v>1503</v>
      </c>
      <c r="G679" s="3" t="s">
        <v>128</v>
      </c>
      <c r="H679" s="3" t="s">
        <v>89</v>
      </c>
      <c r="I679" s="3" t="s">
        <v>1406</v>
      </c>
      <c r="J679" s="3" t="s">
        <v>523</v>
      </c>
      <c r="K679" s="3" t="s">
        <v>92</v>
      </c>
      <c r="L679" s="3" t="s">
        <v>116</v>
      </c>
      <c r="M679" s="3" t="s">
        <v>94</v>
      </c>
      <c r="N679" s="2">
        <v>112033.17</v>
      </c>
      <c r="O679" s="2">
        <v>0</v>
      </c>
      <c r="P679" s="10">
        <v>1</v>
      </c>
      <c r="Q679" s="2">
        <v>112033.17</v>
      </c>
      <c r="R679" s="2">
        <v>0</v>
      </c>
      <c r="S679" s="3" t="s">
        <v>262</v>
      </c>
      <c r="T679" s="2">
        <v>112033.17</v>
      </c>
      <c r="U679" s="2">
        <v>112033.17</v>
      </c>
      <c r="V679" s="2">
        <v>0</v>
      </c>
      <c r="W679" s="11">
        <v>6.4602000000000004</v>
      </c>
      <c r="X679" s="2">
        <v>723756.68483400007</v>
      </c>
      <c r="Y679" s="2">
        <v>723756.68483400007</v>
      </c>
      <c r="Z679" s="2">
        <v>0</v>
      </c>
      <c r="AA679" s="12">
        <v>0</v>
      </c>
      <c r="AB679" s="13">
        <v>48212</v>
      </c>
      <c r="AC679" s="13">
        <v>44500</v>
      </c>
      <c r="AD679" s="2">
        <v>11</v>
      </c>
      <c r="AE679" s="2">
        <v>4</v>
      </c>
      <c r="AF679" s="3" t="s">
        <v>95</v>
      </c>
      <c r="AG679" s="2">
        <v>0</v>
      </c>
      <c r="AH679" s="3" t="s">
        <v>95</v>
      </c>
      <c r="AI679" s="3" t="s">
        <v>95</v>
      </c>
      <c r="AJ679" s="2">
        <v>1</v>
      </c>
      <c r="AK679" s="2">
        <v>4909.1293365801357</v>
      </c>
      <c r="AL679" s="2">
        <v>0</v>
      </c>
      <c r="AM679" s="2">
        <v>0</v>
      </c>
      <c r="AN679" s="2">
        <v>4909.1293365801357</v>
      </c>
      <c r="AO679" s="2">
        <v>40146.365221346561</v>
      </c>
      <c r="AP679" s="2">
        <v>0</v>
      </c>
      <c r="AQ679" s="2">
        <v>0</v>
      </c>
      <c r="AR679" s="2">
        <v>40146.365221346561</v>
      </c>
      <c r="AS679" s="2">
        <v>579005.34786720003</v>
      </c>
      <c r="AT679" s="2">
        <v>0</v>
      </c>
      <c r="AU679" s="2">
        <v>0</v>
      </c>
      <c r="AV679" s="2">
        <v>579005.34786720003</v>
      </c>
      <c r="AW679" s="2">
        <v>4909.1293365801357</v>
      </c>
      <c r="AX679" s="2">
        <v>0</v>
      </c>
      <c r="AY679" s="2">
        <v>0</v>
      </c>
      <c r="AZ679" s="2">
        <v>4909.1293365801357</v>
      </c>
      <c r="BA679" s="2">
        <v>24983.050106789971</v>
      </c>
      <c r="BB679" s="2">
        <v>0</v>
      </c>
      <c r="BC679" s="2">
        <v>0</v>
      </c>
      <c r="BD679" s="2">
        <v>24983.050106789971</v>
      </c>
      <c r="BE679" s="2">
        <v>204308.8672479548</v>
      </c>
      <c r="BF679" s="2">
        <v>0</v>
      </c>
      <c r="BG679" s="2">
        <v>0</v>
      </c>
      <c r="BH679" s="2">
        <v>204308.8672479548</v>
      </c>
      <c r="BI679" s="2">
        <v>2946616.1158309677</v>
      </c>
      <c r="BJ679" s="2">
        <v>0</v>
      </c>
      <c r="BK679" s="2">
        <v>0</v>
      </c>
      <c r="BL679" s="2">
        <v>2946616.1158309677</v>
      </c>
      <c r="BM679" s="2">
        <v>24983.050106789971</v>
      </c>
      <c r="BN679" s="2">
        <v>0</v>
      </c>
      <c r="BO679" s="2">
        <v>0</v>
      </c>
      <c r="BP679" s="2">
        <v>24983.050106789971</v>
      </c>
      <c r="BQ679" s="2" t="s">
        <v>96</v>
      </c>
      <c r="BR679" s="1" t="s">
        <v>523</v>
      </c>
      <c r="BS679" s="1" t="s">
        <v>523</v>
      </c>
      <c r="BT679" s="1" t="s">
        <v>523</v>
      </c>
      <c r="BU679" s="2">
        <v>4909.1293365801357</v>
      </c>
      <c r="BV679" s="2">
        <v>40146.365221346561</v>
      </c>
      <c r="BW679" s="2">
        <v>579005.34786720003</v>
      </c>
      <c r="BX679" s="2">
        <v>4909.1293365801357</v>
      </c>
      <c r="BY679" s="2">
        <v>4909.1293365801357</v>
      </c>
      <c r="BZ679" s="2">
        <v>759.9036154577467</v>
      </c>
      <c r="CA679" s="2">
        <v>6214.4152226473725</v>
      </c>
      <c r="CB679" s="2">
        <v>89626.535999999993</v>
      </c>
      <c r="CC679" s="2">
        <v>759.9036154577467</v>
      </c>
      <c r="CD679" s="2">
        <v>759.9036154577467</v>
      </c>
      <c r="CE679" s="1">
        <f t="shared" si="10"/>
        <v>6.7828448972545065E-3</v>
      </c>
    </row>
    <row r="680" spans="1:83" ht="13.5" customHeight="1">
      <c r="A680" s="3" t="s">
        <v>1404</v>
      </c>
      <c r="B680" t="s">
        <v>1504</v>
      </c>
      <c r="C680" s="9" t="s">
        <v>2289</v>
      </c>
      <c r="D680" s="3" t="s">
        <v>523</v>
      </c>
      <c r="E680" s="3" t="s">
        <v>1408</v>
      </c>
      <c r="F680" s="3" t="s">
        <v>1504</v>
      </c>
      <c r="G680" s="3" t="s">
        <v>128</v>
      </c>
      <c r="H680" s="3" t="s">
        <v>89</v>
      </c>
      <c r="I680" s="3" t="s">
        <v>1406</v>
      </c>
      <c r="J680" s="3" t="s">
        <v>523</v>
      </c>
      <c r="K680" s="3" t="s">
        <v>92</v>
      </c>
      <c r="L680" s="3" t="s">
        <v>116</v>
      </c>
      <c r="M680" s="3" t="s">
        <v>94</v>
      </c>
      <c r="N680" s="2">
        <v>156677.65</v>
      </c>
      <c r="O680" s="2">
        <v>0</v>
      </c>
      <c r="P680" s="10">
        <v>1</v>
      </c>
      <c r="Q680" s="2">
        <v>156677.65</v>
      </c>
      <c r="R680" s="2">
        <v>0</v>
      </c>
      <c r="S680" s="3" t="s">
        <v>262</v>
      </c>
      <c r="T680" s="2">
        <v>156677.65</v>
      </c>
      <c r="U680" s="2">
        <v>156677.65</v>
      </c>
      <c r="V680" s="2">
        <v>0</v>
      </c>
      <c r="W680" s="11">
        <v>6.4602000000000004</v>
      </c>
      <c r="X680" s="2">
        <v>1012168.95453</v>
      </c>
      <c r="Y680" s="2">
        <v>1012168.95453</v>
      </c>
      <c r="Z680" s="2">
        <v>0</v>
      </c>
      <c r="AA680" s="12">
        <v>0</v>
      </c>
      <c r="AB680" s="13">
        <v>48478</v>
      </c>
      <c r="AC680" s="13">
        <v>44500</v>
      </c>
      <c r="AD680" s="2">
        <v>11</v>
      </c>
      <c r="AE680" s="2">
        <v>4</v>
      </c>
      <c r="AF680" s="3" t="s">
        <v>95</v>
      </c>
      <c r="AG680" s="2">
        <v>0</v>
      </c>
      <c r="AH680" s="3" t="s">
        <v>95</v>
      </c>
      <c r="AI680" s="3" t="s">
        <v>95</v>
      </c>
      <c r="AJ680" s="2">
        <v>1</v>
      </c>
      <c r="AK680" s="2">
        <v>6865.3850283932388</v>
      </c>
      <c r="AL680" s="2">
        <v>0</v>
      </c>
      <c r="AM680" s="2">
        <v>0</v>
      </c>
      <c r="AN680" s="2">
        <v>6865.3850283932388</v>
      </c>
      <c r="AO680" s="2">
        <v>56144.427216710064</v>
      </c>
      <c r="AP680" s="2">
        <v>0</v>
      </c>
      <c r="AQ680" s="2">
        <v>0</v>
      </c>
      <c r="AR680" s="2">
        <v>56144.427216710064</v>
      </c>
      <c r="AS680" s="2">
        <v>809735.16362400004</v>
      </c>
      <c r="AT680" s="2">
        <v>0</v>
      </c>
      <c r="AU680" s="2">
        <v>0</v>
      </c>
      <c r="AV680" s="2">
        <v>809735.16362400004</v>
      </c>
      <c r="AW680" s="2">
        <v>6865.3850283932388</v>
      </c>
      <c r="AX680" s="2">
        <v>0</v>
      </c>
      <c r="AY680" s="2">
        <v>0</v>
      </c>
      <c r="AZ680" s="2">
        <v>6865.3850283932388</v>
      </c>
      <c r="BA680" s="2">
        <v>34938.630947996033</v>
      </c>
      <c r="BB680" s="2">
        <v>0</v>
      </c>
      <c r="BC680" s="2">
        <v>0</v>
      </c>
      <c r="BD680" s="2">
        <v>34938.630947996033</v>
      </c>
      <c r="BE680" s="2">
        <v>285724.60454855917</v>
      </c>
      <c r="BF680" s="2">
        <v>0</v>
      </c>
      <c r="BG680" s="2">
        <v>0</v>
      </c>
      <c r="BH680" s="2">
        <v>285724.60454855917</v>
      </c>
      <c r="BI680" s="2">
        <v>4120823.2211988987</v>
      </c>
      <c r="BJ680" s="2">
        <v>0</v>
      </c>
      <c r="BK680" s="2">
        <v>0</v>
      </c>
      <c r="BL680" s="2">
        <v>4120823.2211988987</v>
      </c>
      <c r="BM680" s="2">
        <v>34938.630947996033</v>
      </c>
      <c r="BN680" s="2">
        <v>0</v>
      </c>
      <c r="BO680" s="2">
        <v>0</v>
      </c>
      <c r="BP680" s="2">
        <v>34938.630947996033</v>
      </c>
      <c r="BQ680" s="2" t="s">
        <v>96</v>
      </c>
      <c r="BR680" s="1" t="s">
        <v>523</v>
      </c>
      <c r="BS680" s="1" t="s">
        <v>523</v>
      </c>
      <c r="BT680" s="1" t="s">
        <v>523</v>
      </c>
      <c r="BU680" s="2">
        <v>6865.3850283932388</v>
      </c>
      <c r="BV680" s="2">
        <v>56144.427216710064</v>
      </c>
      <c r="BW680" s="2">
        <v>809735.16362400004</v>
      </c>
      <c r="BX680" s="2">
        <v>6865.3850283932388</v>
      </c>
      <c r="BY680" s="2">
        <v>6865.3850283932388</v>
      </c>
      <c r="BZ680" s="2">
        <v>1062.7201988163274</v>
      </c>
      <c r="CA680" s="2">
        <v>8690.8187388486513</v>
      </c>
      <c r="CB680" s="2">
        <v>125342.12</v>
      </c>
      <c r="CC680" s="2">
        <v>1062.7201988163274</v>
      </c>
      <c r="CD680" s="2">
        <v>1062.7201988163274</v>
      </c>
      <c r="CE680" s="1">
        <f t="shared" si="10"/>
        <v>6.7828448972545065E-3</v>
      </c>
    </row>
    <row r="681" spans="1:83" ht="13.5" customHeight="1">
      <c r="A681" s="3" t="s">
        <v>1404</v>
      </c>
      <c r="B681" t="s">
        <v>1505</v>
      </c>
      <c r="C681" s="9" t="s">
        <v>2290</v>
      </c>
      <c r="D681" s="3" t="s">
        <v>523</v>
      </c>
      <c r="E681" s="3" t="s">
        <v>1408</v>
      </c>
      <c r="F681" s="3" t="s">
        <v>1505</v>
      </c>
      <c r="G681" s="3" t="s">
        <v>128</v>
      </c>
      <c r="H681" s="3" t="s">
        <v>89</v>
      </c>
      <c r="I681" s="3" t="s">
        <v>1406</v>
      </c>
      <c r="J681" s="3" t="s">
        <v>523</v>
      </c>
      <c r="K681" s="3" t="s">
        <v>92</v>
      </c>
      <c r="L681" s="3" t="s">
        <v>116</v>
      </c>
      <c r="M681" s="3" t="s">
        <v>94</v>
      </c>
      <c r="N681" s="2">
        <v>64916.24</v>
      </c>
      <c r="O681" s="2">
        <v>0</v>
      </c>
      <c r="P681" s="10">
        <v>1</v>
      </c>
      <c r="Q681" s="2">
        <v>64916.24</v>
      </c>
      <c r="R681" s="2">
        <v>0</v>
      </c>
      <c r="S681" s="3" t="s">
        <v>262</v>
      </c>
      <c r="T681" s="2">
        <v>64916.24</v>
      </c>
      <c r="U681" s="2">
        <v>64916.24</v>
      </c>
      <c r="V681" s="2">
        <v>0</v>
      </c>
      <c r="W681" s="11">
        <v>6.4602000000000004</v>
      </c>
      <c r="X681" s="2">
        <v>419371.89364800003</v>
      </c>
      <c r="Y681" s="2">
        <v>419371.89364800003</v>
      </c>
      <c r="Z681" s="2">
        <v>0</v>
      </c>
      <c r="AA681" s="12">
        <v>0</v>
      </c>
      <c r="AB681" s="13">
        <v>48454</v>
      </c>
      <c r="AC681" s="13">
        <v>44500</v>
      </c>
      <c r="AD681" s="2">
        <v>11</v>
      </c>
      <c r="AE681" s="2">
        <v>4</v>
      </c>
      <c r="AF681" s="3" t="s">
        <v>95</v>
      </c>
      <c r="AG681" s="2">
        <v>0</v>
      </c>
      <c r="AH681" s="3" t="s">
        <v>95</v>
      </c>
      <c r="AI681" s="3" t="s">
        <v>95</v>
      </c>
      <c r="AJ681" s="2">
        <v>1</v>
      </c>
      <c r="AK681" s="2">
        <v>2844.5345088822964</v>
      </c>
      <c r="AL681" s="2">
        <v>0</v>
      </c>
      <c r="AM681" s="2">
        <v>0</v>
      </c>
      <c r="AN681" s="2">
        <v>2844.5345088822964</v>
      </c>
      <c r="AO681" s="2">
        <v>23262.316685643957</v>
      </c>
      <c r="AP681" s="2">
        <v>0</v>
      </c>
      <c r="AQ681" s="2">
        <v>0</v>
      </c>
      <c r="AR681" s="2">
        <v>23262.316685643957</v>
      </c>
      <c r="AS681" s="2">
        <v>335497.51491839997</v>
      </c>
      <c r="AT681" s="2">
        <v>0</v>
      </c>
      <c r="AU681" s="2">
        <v>0</v>
      </c>
      <c r="AV681" s="2">
        <v>335497.51491839997</v>
      </c>
      <c r="AW681" s="2">
        <v>2844.5345088822964</v>
      </c>
      <c r="AX681" s="2">
        <v>0</v>
      </c>
      <c r="AY681" s="2">
        <v>0</v>
      </c>
      <c r="AZ681" s="2">
        <v>2844.5345088822964</v>
      </c>
      <c r="BA681" s="2">
        <v>14476.120569152896</v>
      </c>
      <c r="BB681" s="2">
        <v>0</v>
      </c>
      <c r="BC681" s="2">
        <v>0</v>
      </c>
      <c r="BD681" s="2">
        <v>14476.120569152896</v>
      </c>
      <c r="BE681" s="2">
        <v>118384.25584491066</v>
      </c>
      <c r="BF681" s="2">
        <v>0</v>
      </c>
      <c r="BG681" s="2">
        <v>0</v>
      </c>
      <c r="BH681" s="2">
        <v>118384.25584491066</v>
      </c>
      <c r="BI681" s="2">
        <v>1707380.4031712294</v>
      </c>
      <c r="BJ681" s="2">
        <v>0</v>
      </c>
      <c r="BK681" s="2">
        <v>0</v>
      </c>
      <c r="BL681" s="2">
        <v>1707380.4031712294</v>
      </c>
      <c r="BM681" s="2">
        <v>14476.120569152896</v>
      </c>
      <c r="BN681" s="2">
        <v>0</v>
      </c>
      <c r="BO681" s="2">
        <v>0</v>
      </c>
      <c r="BP681" s="2">
        <v>14476.120569152896</v>
      </c>
      <c r="BQ681" s="2" t="s">
        <v>96</v>
      </c>
      <c r="BR681" s="1" t="s">
        <v>523</v>
      </c>
      <c r="BS681" s="1" t="s">
        <v>523</v>
      </c>
      <c r="BT681" s="1" t="s">
        <v>523</v>
      </c>
      <c r="BU681" s="2">
        <v>2844.5345088822964</v>
      </c>
      <c r="BV681" s="2">
        <v>23262.316685643957</v>
      </c>
      <c r="BW681" s="2">
        <v>335497.51491839997</v>
      </c>
      <c r="BX681" s="2">
        <v>2844.5345088822964</v>
      </c>
      <c r="BY681" s="2">
        <v>2844.5345088822964</v>
      </c>
      <c r="BZ681" s="2">
        <v>440.31678723294885</v>
      </c>
      <c r="CA681" s="2">
        <v>3600.8663331853431</v>
      </c>
      <c r="CB681" s="2">
        <v>51932.991999999991</v>
      </c>
      <c r="CC681" s="2">
        <v>440.31678723294885</v>
      </c>
      <c r="CD681" s="2">
        <v>440.31678723294885</v>
      </c>
      <c r="CE681" s="1">
        <f t="shared" si="10"/>
        <v>6.7828448972545065E-3</v>
      </c>
    </row>
    <row r="682" spans="1:83" ht="13.5" customHeight="1">
      <c r="A682" s="3" t="s">
        <v>1404</v>
      </c>
      <c r="B682" t="s">
        <v>1506</v>
      </c>
      <c r="C682" s="9" t="s">
        <v>2291</v>
      </c>
      <c r="D682" s="3" t="s">
        <v>523</v>
      </c>
      <c r="E682" s="3" t="s">
        <v>1408</v>
      </c>
      <c r="F682" s="3" t="s">
        <v>1506</v>
      </c>
      <c r="G682" s="3" t="s">
        <v>128</v>
      </c>
      <c r="H682" s="3" t="s">
        <v>89</v>
      </c>
      <c r="I682" s="3" t="s">
        <v>1406</v>
      </c>
      <c r="J682" s="3" t="s">
        <v>523</v>
      </c>
      <c r="K682" s="3" t="s">
        <v>92</v>
      </c>
      <c r="L682" s="3" t="s">
        <v>116</v>
      </c>
      <c r="M682" s="3" t="s">
        <v>94</v>
      </c>
      <c r="N682" s="2">
        <v>248000</v>
      </c>
      <c r="O682" s="2">
        <v>0</v>
      </c>
      <c r="P682" s="10">
        <v>1</v>
      </c>
      <c r="Q682" s="2">
        <v>248000</v>
      </c>
      <c r="R682" s="2">
        <v>0</v>
      </c>
      <c r="S682" s="3" t="s">
        <v>262</v>
      </c>
      <c r="T682" s="2">
        <v>248000</v>
      </c>
      <c r="U682" s="2">
        <v>248000</v>
      </c>
      <c r="V682" s="2">
        <v>0</v>
      </c>
      <c r="W682" s="11">
        <v>6.4602000000000004</v>
      </c>
      <c r="X682" s="2">
        <v>1602129.6</v>
      </c>
      <c r="Y682" s="2">
        <v>1602129.6</v>
      </c>
      <c r="Z682" s="2">
        <v>0</v>
      </c>
      <c r="AA682" s="12">
        <v>0</v>
      </c>
      <c r="AB682" s="13">
        <v>48232</v>
      </c>
      <c r="AC682" s="13">
        <v>44500</v>
      </c>
      <c r="AD682" s="2">
        <v>11</v>
      </c>
      <c r="AE682" s="2">
        <v>4</v>
      </c>
      <c r="AF682" s="3" t="s">
        <v>95</v>
      </c>
      <c r="AG682" s="2">
        <v>0</v>
      </c>
      <c r="AH682" s="3" t="s">
        <v>95</v>
      </c>
      <c r="AI682" s="3" t="s">
        <v>95</v>
      </c>
      <c r="AJ682" s="2">
        <v>1</v>
      </c>
      <c r="AK682" s="2">
        <v>10866.996582100404</v>
      </c>
      <c r="AL682" s="2">
        <v>0</v>
      </c>
      <c r="AM682" s="2">
        <v>0</v>
      </c>
      <c r="AN682" s="2">
        <v>10866.996582100404</v>
      </c>
      <c r="AO682" s="2">
        <v>88869.203423360639</v>
      </c>
      <c r="AP682" s="2">
        <v>0</v>
      </c>
      <c r="AQ682" s="2">
        <v>0</v>
      </c>
      <c r="AR682" s="2">
        <v>88869.203423360639</v>
      </c>
      <c r="AS682" s="2">
        <v>1281703.6800000002</v>
      </c>
      <c r="AT682" s="2">
        <v>0</v>
      </c>
      <c r="AU682" s="2">
        <v>0</v>
      </c>
      <c r="AV682" s="2">
        <v>1281703.6800000002</v>
      </c>
      <c r="AW682" s="2">
        <v>10866.996582100404</v>
      </c>
      <c r="AX682" s="2">
        <v>0</v>
      </c>
      <c r="AY682" s="2">
        <v>0</v>
      </c>
      <c r="AZ682" s="2">
        <v>10866.996582100404</v>
      </c>
      <c r="BA682" s="2">
        <v>55303.232305967169</v>
      </c>
      <c r="BB682" s="2">
        <v>0</v>
      </c>
      <c r="BC682" s="2">
        <v>0</v>
      </c>
      <c r="BD682" s="2">
        <v>55303.232305967169</v>
      </c>
      <c r="BE682" s="2">
        <v>452264.26314182463</v>
      </c>
      <c r="BF682" s="2">
        <v>0</v>
      </c>
      <c r="BG682" s="2">
        <v>0</v>
      </c>
      <c r="BH682" s="2">
        <v>452264.26314182463</v>
      </c>
      <c r="BI682" s="2">
        <v>6522718.1978880009</v>
      </c>
      <c r="BJ682" s="2">
        <v>0</v>
      </c>
      <c r="BK682" s="2">
        <v>0</v>
      </c>
      <c r="BL682" s="2">
        <v>6522718.1978880009</v>
      </c>
      <c r="BM682" s="2">
        <v>55303.232305967169</v>
      </c>
      <c r="BN682" s="2">
        <v>0</v>
      </c>
      <c r="BO682" s="2">
        <v>0</v>
      </c>
      <c r="BP682" s="2">
        <v>55303.232305967169</v>
      </c>
      <c r="BQ682" s="2" t="s">
        <v>96</v>
      </c>
      <c r="BR682" s="1" t="s">
        <v>523</v>
      </c>
      <c r="BS682" s="1" t="s">
        <v>523</v>
      </c>
      <c r="BT682" s="1" t="s">
        <v>523</v>
      </c>
      <c r="BU682" s="2">
        <v>10866.996582100404</v>
      </c>
      <c r="BV682" s="2">
        <v>88869.203423360639</v>
      </c>
      <c r="BW682" s="2">
        <v>1281703.6800000002</v>
      </c>
      <c r="BX682" s="2">
        <v>10866.996582100404</v>
      </c>
      <c r="BY682" s="2">
        <v>10866.996582100404</v>
      </c>
      <c r="BZ682" s="2">
        <v>1682.1455345191175</v>
      </c>
      <c r="CA682" s="2">
        <v>13756.416739940038</v>
      </c>
      <c r="CB682" s="2">
        <v>198400</v>
      </c>
      <c r="CC682" s="2">
        <v>1682.1455345191175</v>
      </c>
      <c r="CD682" s="2">
        <v>1682.1455345191175</v>
      </c>
      <c r="CE682" s="1">
        <f t="shared" si="10"/>
        <v>6.7828448972545065E-3</v>
      </c>
    </row>
    <row r="683" spans="1:83" ht="13.5" customHeight="1">
      <c r="A683" s="3" t="s">
        <v>1404</v>
      </c>
      <c r="B683" t="s">
        <v>1507</v>
      </c>
      <c r="C683" s="9" t="s">
        <v>2292</v>
      </c>
      <c r="D683" s="3" t="s">
        <v>523</v>
      </c>
      <c r="E683" s="3" t="s">
        <v>1408</v>
      </c>
      <c r="F683" s="3" t="s">
        <v>1507</v>
      </c>
      <c r="G683" s="3" t="s">
        <v>128</v>
      </c>
      <c r="H683" s="3" t="s">
        <v>89</v>
      </c>
      <c r="I683" s="3" t="s">
        <v>1406</v>
      </c>
      <c r="J683" s="3" t="s">
        <v>523</v>
      </c>
      <c r="K683" s="3" t="s">
        <v>92</v>
      </c>
      <c r="L683" s="3" t="s">
        <v>116</v>
      </c>
      <c r="M683" s="3" t="s">
        <v>94</v>
      </c>
      <c r="N683" s="2">
        <v>570055.86</v>
      </c>
      <c r="O683" s="2">
        <v>0</v>
      </c>
      <c r="P683" s="10">
        <v>1</v>
      </c>
      <c r="Q683" s="2">
        <v>570055.86</v>
      </c>
      <c r="R683" s="2">
        <v>0</v>
      </c>
      <c r="S683" s="3" t="s">
        <v>519</v>
      </c>
      <c r="T683" s="2">
        <v>570055.86</v>
      </c>
      <c r="U683" s="2">
        <v>570055.86</v>
      </c>
      <c r="V683" s="2">
        <v>0</v>
      </c>
      <c r="W683" s="11">
        <v>0.1964983985380519</v>
      </c>
      <c r="X683" s="2">
        <v>112015.06356723192</v>
      </c>
      <c r="Y683" s="2">
        <v>112015.06356723192</v>
      </c>
      <c r="Z683" s="2">
        <v>0</v>
      </c>
      <c r="AA683" s="12">
        <v>0</v>
      </c>
      <c r="AB683" s="13">
        <v>48487</v>
      </c>
      <c r="AC683" s="13">
        <v>44500</v>
      </c>
      <c r="AD683" s="2">
        <v>11</v>
      </c>
      <c r="AE683" s="2">
        <v>4</v>
      </c>
      <c r="AF683" s="3" t="s">
        <v>95</v>
      </c>
      <c r="AG683" s="2">
        <v>0</v>
      </c>
      <c r="AH683" s="3" t="s">
        <v>95</v>
      </c>
      <c r="AI683" s="3" t="s">
        <v>95</v>
      </c>
      <c r="AJ683" s="2">
        <v>1</v>
      </c>
      <c r="AK683" s="2">
        <v>759.78080233263813</v>
      </c>
      <c r="AL683" s="2">
        <v>0</v>
      </c>
      <c r="AM683" s="2">
        <v>0</v>
      </c>
      <c r="AN683" s="2">
        <v>759.78080233263813</v>
      </c>
      <c r="AO683" s="2">
        <v>6213.4108692811169</v>
      </c>
      <c r="AP683" s="2">
        <v>0</v>
      </c>
      <c r="AQ683" s="2">
        <v>0</v>
      </c>
      <c r="AR683" s="2">
        <v>6213.4108692811169</v>
      </c>
      <c r="AS683" s="2">
        <v>89612.050853785535</v>
      </c>
      <c r="AT683" s="2">
        <v>0</v>
      </c>
      <c r="AU683" s="2">
        <v>0</v>
      </c>
      <c r="AV683" s="2">
        <v>89612.050853785535</v>
      </c>
      <c r="AW683" s="2">
        <v>759.78080233263813</v>
      </c>
      <c r="AX683" s="2">
        <v>0</v>
      </c>
      <c r="AY683" s="2">
        <v>0</v>
      </c>
      <c r="AZ683" s="2">
        <v>759.78080233263813</v>
      </c>
      <c r="BA683" s="2">
        <v>3866.6004811510288</v>
      </c>
      <c r="BB683" s="2">
        <v>0</v>
      </c>
      <c r="BC683" s="2">
        <v>0</v>
      </c>
      <c r="BD683" s="2">
        <v>3866.6004811510288</v>
      </c>
      <c r="BE683" s="2">
        <v>31620.669254858534</v>
      </c>
      <c r="BF683" s="2">
        <v>0</v>
      </c>
      <c r="BG683" s="2">
        <v>0</v>
      </c>
      <c r="BH683" s="2">
        <v>31620.669254858534</v>
      </c>
      <c r="BI683" s="2">
        <v>456044.68799999997</v>
      </c>
      <c r="BJ683" s="2">
        <v>0</v>
      </c>
      <c r="BK683" s="2">
        <v>0</v>
      </c>
      <c r="BL683" s="2">
        <v>456044.68799999997</v>
      </c>
      <c r="BM683" s="2">
        <v>3866.6004811510288</v>
      </c>
      <c r="BN683" s="2">
        <v>0</v>
      </c>
      <c r="BO683" s="2">
        <v>0</v>
      </c>
      <c r="BP683" s="2">
        <v>3866.6004811510288</v>
      </c>
      <c r="BQ683" s="2" t="s">
        <v>96</v>
      </c>
      <c r="BR683" s="1" t="s">
        <v>523</v>
      </c>
      <c r="BS683" s="1" t="s">
        <v>523</v>
      </c>
      <c r="BT683" s="1" t="s">
        <v>523</v>
      </c>
      <c r="BU683" s="2">
        <v>759.78080233263813</v>
      </c>
      <c r="BV683" s="2">
        <v>6213.4108692811169</v>
      </c>
      <c r="BW683" s="2">
        <v>89612.050853785535</v>
      </c>
      <c r="BX683" s="2">
        <v>759.78080233263813</v>
      </c>
      <c r="BY683" s="2">
        <v>759.78080233263813</v>
      </c>
      <c r="BZ683" s="2">
        <v>3866.6004811510288</v>
      </c>
      <c r="CA683" s="2">
        <v>31620.669254858534</v>
      </c>
      <c r="CB683" s="2">
        <v>456044.68800000002</v>
      </c>
      <c r="CC683" s="2">
        <v>3866.6004811510288</v>
      </c>
      <c r="CD683" s="2">
        <v>3866.6004811510288</v>
      </c>
      <c r="CE683" s="1">
        <f t="shared" si="10"/>
        <v>6.7828448972545056E-3</v>
      </c>
    </row>
    <row r="684" spans="1:83" ht="13.5" customHeight="1">
      <c r="A684" s="3" t="s">
        <v>1404</v>
      </c>
      <c r="B684" t="s">
        <v>1508</v>
      </c>
      <c r="C684" s="9" t="s">
        <v>2293</v>
      </c>
      <c r="D684" s="3" t="s">
        <v>523</v>
      </c>
      <c r="E684" s="3" t="s">
        <v>1408</v>
      </c>
      <c r="F684" s="3" t="s">
        <v>1508</v>
      </c>
      <c r="G684" s="3" t="s">
        <v>128</v>
      </c>
      <c r="H684" s="3" t="s">
        <v>89</v>
      </c>
      <c r="I684" s="3" t="s">
        <v>1406</v>
      </c>
      <c r="J684" s="3" t="s">
        <v>523</v>
      </c>
      <c r="K684" s="3" t="s">
        <v>92</v>
      </c>
      <c r="L684" s="3" t="s">
        <v>116</v>
      </c>
      <c r="M684" s="3" t="s">
        <v>94</v>
      </c>
      <c r="N684" s="2">
        <v>242440</v>
      </c>
      <c r="O684" s="2">
        <v>0</v>
      </c>
      <c r="P684" s="10">
        <v>1</v>
      </c>
      <c r="Q684" s="2">
        <v>242440</v>
      </c>
      <c r="R684" s="2">
        <v>0</v>
      </c>
      <c r="S684" s="3" t="s">
        <v>262</v>
      </c>
      <c r="T684" s="2">
        <v>242440</v>
      </c>
      <c r="U684" s="2">
        <v>242440</v>
      </c>
      <c r="V684" s="2">
        <v>0</v>
      </c>
      <c r="W684" s="11">
        <v>6.4602000000000004</v>
      </c>
      <c r="X684" s="2">
        <v>1566210.888</v>
      </c>
      <c r="Y684" s="2">
        <v>1566210.888</v>
      </c>
      <c r="Z684" s="2">
        <v>0</v>
      </c>
      <c r="AA684" s="12">
        <v>0</v>
      </c>
      <c r="AB684" s="13">
        <v>48275</v>
      </c>
      <c r="AC684" s="13">
        <v>44500</v>
      </c>
      <c r="AD684" s="2">
        <v>11</v>
      </c>
      <c r="AE684" s="2">
        <v>4</v>
      </c>
      <c r="AF684" s="3" t="s">
        <v>95</v>
      </c>
      <c r="AG684" s="2">
        <v>0</v>
      </c>
      <c r="AH684" s="3" t="s">
        <v>95</v>
      </c>
      <c r="AI684" s="3" t="s">
        <v>95</v>
      </c>
      <c r="AJ684" s="2">
        <v>1</v>
      </c>
      <c r="AK684" s="2">
        <v>10623.365529695249</v>
      </c>
      <c r="AL684" s="2">
        <v>0</v>
      </c>
      <c r="AM684" s="2">
        <v>0</v>
      </c>
      <c r="AN684" s="2">
        <v>10623.365529695249</v>
      </c>
      <c r="AO684" s="2">
        <v>86876.813217578863</v>
      </c>
      <c r="AP684" s="2">
        <v>0</v>
      </c>
      <c r="AQ684" s="2">
        <v>0</v>
      </c>
      <c r="AR684" s="2">
        <v>86876.813217578863</v>
      </c>
      <c r="AS684" s="2">
        <v>1252968.7104</v>
      </c>
      <c r="AT684" s="2">
        <v>0</v>
      </c>
      <c r="AU684" s="2">
        <v>0</v>
      </c>
      <c r="AV684" s="2">
        <v>1252968.7104</v>
      </c>
      <c r="AW684" s="2">
        <v>10623.365529695249</v>
      </c>
      <c r="AX684" s="2">
        <v>0</v>
      </c>
      <c r="AY684" s="2">
        <v>0</v>
      </c>
      <c r="AZ684" s="2">
        <v>10623.365529695249</v>
      </c>
      <c r="BA684" s="2">
        <v>54063.369517172097</v>
      </c>
      <c r="BB684" s="2">
        <v>0</v>
      </c>
      <c r="BC684" s="2">
        <v>0</v>
      </c>
      <c r="BD684" s="2">
        <v>54063.369517172097</v>
      </c>
      <c r="BE684" s="2">
        <v>442124.7901455806</v>
      </c>
      <c r="BF684" s="2">
        <v>0</v>
      </c>
      <c r="BG684" s="2">
        <v>0</v>
      </c>
      <c r="BH684" s="2">
        <v>442124.7901455806</v>
      </c>
      <c r="BI684" s="2">
        <v>6376483.0640966399</v>
      </c>
      <c r="BJ684" s="2">
        <v>0</v>
      </c>
      <c r="BK684" s="2">
        <v>0</v>
      </c>
      <c r="BL684" s="2">
        <v>6376483.0640966399</v>
      </c>
      <c r="BM684" s="2">
        <v>54063.369517172097</v>
      </c>
      <c r="BN684" s="2">
        <v>0</v>
      </c>
      <c r="BO684" s="2">
        <v>0</v>
      </c>
      <c r="BP684" s="2">
        <v>54063.369517172097</v>
      </c>
      <c r="BQ684" s="2" t="s">
        <v>96</v>
      </c>
      <c r="BR684" s="1" t="s">
        <v>523</v>
      </c>
      <c r="BS684" s="1" t="s">
        <v>523</v>
      </c>
      <c r="BT684" s="1" t="s">
        <v>523</v>
      </c>
      <c r="BU684" s="2">
        <v>10623.365529695249</v>
      </c>
      <c r="BV684" s="2">
        <v>86876.813217578863</v>
      </c>
      <c r="BW684" s="2">
        <v>1252968.7104</v>
      </c>
      <c r="BX684" s="2">
        <v>10623.365529695249</v>
      </c>
      <c r="BY684" s="2">
        <v>10623.365529695249</v>
      </c>
      <c r="BZ684" s="2">
        <v>1644.4329168903823</v>
      </c>
      <c r="CA684" s="2">
        <v>13448.006751738159</v>
      </c>
      <c r="CB684" s="2">
        <v>193952</v>
      </c>
      <c r="CC684" s="2">
        <v>1644.4329168903823</v>
      </c>
      <c r="CD684" s="2">
        <v>1644.4329168903823</v>
      </c>
      <c r="CE684" s="1">
        <f t="shared" si="10"/>
        <v>6.7828448972545065E-3</v>
      </c>
    </row>
    <row r="685" spans="1:83" ht="13.5" customHeight="1">
      <c r="A685" s="3" t="s">
        <v>1404</v>
      </c>
      <c r="B685" t="s">
        <v>1509</v>
      </c>
      <c r="C685" s="9" t="s">
        <v>2294</v>
      </c>
      <c r="D685" s="3" t="s">
        <v>523</v>
      </c>
      <c r="E685" s="3" t="s">
        <v>1408</v>
      </c>
      <c r="F685" s="3" t="s">
        <v>1509</v>
      </c>
      <c r="G685" s="3" t="s">
        <v>128</v>
      </c>
      <c r="H685" s="3" t="s">
        <v>89</v>
      </c>
      <c r="I685" s="3" t="s">
        <v>1406</v>
      </c>
      <c r="J685" s="3" t="s">
        <v>523</v>
      </c>
      <c r="K685" s="3" t="s">
        <v>92</v>
      </c>
      <c r="L685" s="3" t="s">
        <v>116</v>
      </c>
      <c r="M685" s="3" t="s">
        <v>94</v>
      </c>
      <c r="N685" s="2">
        <v>4749.8999999999996</v>
      </c>
      <c r="O685" s="2">
        <v>0</v>
      </c>
      <c r="P685" s="10">
        <v>1</v>
      </c>
      <c r="Q685" s="2">
        <v>4749.8999999999996</v>
      </c>
      <c r="R685" s="2">
        <v>0</v>
      </c>
      <c r="S685" s="3" t="s">
        <v>262</v>
      </c>
      <c r="T685" s="2">
        <v>4749.8999999999996</v>
      </c>
      <c r="U685" s="2">
        <v>4749.8999999999996</v>
      </c>
      <c r="V685" s="2">
        <v>0</v>
      </c>
      <c r="W685" s="11">
        <v>6.4602000000000004</v>
      </c>
      <c r="X685" s="2">
        <v>30685.303980000001</v>
      </c>
      <c r="Y685" s="2">
        <v>30685.303980000001</v>
      </c>
      <c r="Z685" s="2">
        <v>0</v>
      </c>
      <c r="AA685" s="12">
        <v>0</v>
      </c>
      <c r="AB685" s="13">
        <v>48515</v>
      </c>
      <c r="AC685" s="13">
        <v>44500</v>
      </c>
      <c r="AD685" s="2">
        <v>11</v>
      </c>
      <c r="AE685" s="2">
        <v>4</v>
      </c>
      <c r="AF685" s="3" t="s">
        <v>95</v>
      </c>
      <c r="AG685" s="2">
        <v>0</v>
      </c>
      <c r="AH685" s="3" t="s">
        <v>95</v>
      </c>
      <c r="AI685" s="3" t="s">
        <v>95</v>
      </c>
      <c r="AJ685" s="2">
        <v>1</v>
      </c>
      <c r="AK685" s="2">
        <v>208.13365752144637</v>
      </c>
      <c r="AL685" s="2">
        <v>0</v>
      </c>
      <c r="AM685" s="2">
        <v>0</v>
      </c>
      <c r="AN685" s="2">
        <v>208.13365752144637</v>
      </c>
      <c r="AO685" s="2">
        <v>1702.0960860508897</v>
      </c>
      <c r="AP685" s="2">
        <v>0</v>
      </c>
      <c r="AQ685" s="2">
        <v>0</v>
      </c>
      <c r="AR685" s="2">
        <v>1702.0960860508897</v>
      </c>
      <c r="AS685" s="2">
        <v>24548.243183999999</v>
      </c>
      <c r="AT685" s="2">
        <v>0</v>
      </c>
      <c r="AU685" s="2">
        <v>0</v>
      </c>
      <c r="AV685" s="2">
        <v>24548.243183999999</v>
      </c>
      <c r="AW685" s="2">
        <v>208.13365752144637</v>
      </c>
      <c r="AX685" s="2">
        <v>0</v>
      </c>
      <c r="AY685" s="2">
        <v>0</v>
      </c>
      <c r="AZ685" s="2">
        <v>208.13365752144637</v>
      </c>
      <c r="BA685" s="2">
        <v>1059.2129964923927</v>
      </c>
      <c r="BB685" s="2">
        <v>0</v>
      </c>
      <c r="BC685" s="2">
        <v>0</v>
      </c>
      <c r="BD685" s="2">
        <v>1059.2129964923927</v>
      </c>
      <c r="BE685" s="2">
        <v>8662.1371915215823</v>
      </c>
      <c r="BF685" s="2">
        <v>0</v>
      </c>
      <c r="BG685" s="2">
        <v>0</v>
      </c>
      <c r="BH685" s="2">
        <v>8662.1371915215823</v>
      </c>
      <c r="BI685" s="2">
        <v>124928.4643876944</v>
      </c>
      <c r="BJ685" s="2">
        <v>0</v>
      </c>
      <c r="BK685" s="2">
        <v>0</v>
      </c>
      <c r="BL685" s="2">
        <v>124928.4643876944</v>
      </c>
      <c r="BM685" s="2">
        <v>1059.2129964923927</v>
      </c>
      <c r="BN685" s="2">
        <v>0</v>
      </c>
      <c r="BO685" s="2">
        <v>0</v>
      </c>
      <c r="BP685" s="2">
        <v>1059.2129964923927</v>
      </c>
      <c r="BQ685" s="2" t="s">
        <v>96</v>
      </c>
      <c r="BR685" s="1" t="s">
        <v>523</v>
      </c>
      <c r="BS685" s="1" t="s">
        <v>523</v>
      </c>
      <c r="BT685" s="1" t="s">
        <v>523</v>
      </c>
      <c r="BU685" s="2">
        <v>208.13365752144637</v>
      </c>
      <c r="BV685" s="2">
        <v>1702.0960860508897</v>
      </c>
      <c r="BW685" s="2">
        <v>24548.243183999999</v>
      </c>
      <c r="BX685" s="2">
        <v>208.13365752144637</v>
      </c>
      <c r="BY685" s="2">
        <v>208.13365752144637</v>
      </c>
      <c r="BZ685" s="2">
        <v>32.217834977469174</v>
      </c>
      <c r="CA685" s="2">
        <v>263.47420916548862</v>
      </c>
      <c r="CB685" s="2">
        <v>3799.9199999999996</v>
      </c>
      <c r="CC685" s="2">
        <v>32.217834977469174</v>
      </c>
      <c r="CD685" s="2">
        <v>32.217834977469174</v>
      </c>
      <c r="CE685" s="1">
        <f t="shared" si="10"/>
        <v>6.7828448972545056E-3</v>
      </c>
    </row>
    <row r="686" spans="1:83" ht="13.5" customHeight="1">
      <c r="A686" s="3" t="s">
        <v>1404</v>
      </c>
      <c r="B686" t="s">
        <v>1510</v>
      </c>
      <c r="C686" s="9" t="s">
        <v>2295</v>
      </c>
      <c r="D686" s="3" t="s">
        <v>523</v>
      </c>
      <c r="E686" s="3" t="s">
        <v>1408</v>
      </c>
      <c r="F686" s="3" t="s">
        <v>1510</v>
      </c>
      <c r="G686" s="3" t="s">
        <v>128</v>
      </c>
      <c r="H686" s="3" t="s">
        <v>89</v>
      </c>
      <c r="I686" s="3" t="s">
        <v>1406</v>
      </c>
      <c r="J686" s="3" t="s">
        <v>523</v>
      </c>
      <c r="K686" s="3" t="s">
        <v>92</v>
      </c>
      <c r="L686" s="3" t="s">
        <v>116</v>
      </c>
      <c r="M686" s="3" t="s">
        <v>94</v>
      </c>
      <c r="N686" s="2">
        <v>74894.31</v>
      </c>
      <c r="O686" s="2">
        <v>0</v>
      </c>
      <c r="P686" s="10">
        <v>1</v>
      </c>
      <c r="Q686" s="2">
        <v>74894.31</v>
      </c>
      <c r="R686" s="2">
        <v>0</v>
      </c>
      <c r="S686" s="3" t="s">
        <v>262</v>
      </c>
      <c r="T686" s="2">
        <v>74894.31</v>
      </c>
      <c r="U686" s="2">
        <v>74894.31</v>
      </c>
      <c r="V686" s="2">
        <v>0</v>
      </c>
      <c r="W686" s="11">
        <v>6.4602000000000004</v>
      </c>
      <c r="X686" s="2">
        <v>483832.22146199999</v>
      </c>
      <c r="Y686" s="2">
        <v>483832.22146199999</v>
      </c>
      <c r="Z686" s="2">
        <v>0</v>
      </c>
      <c r="AA686" s="12">
        <v>0</v>
      </c>
      <c r="AB686" s="13">
        <v>48121</v>
      </c>
      <c r="AC686" s="13">
        <v>44500</v>
      </c>
      <c r="AD686" s="2">
        <v>10</v>
      </c>
      <c r="AE686" s="2">
        <v>4</v>
      </c>
      <c r="AF686" s="3" t="s">
        <v>95</v>
      </c>
      <c r="AG686" s="2">
        <v>0</v>
      </c>
      <c r="AH686" s="3" t="s">
        <v>95</v>
      </c>
      <c r="AI686" s="3" t="s">
        <v>95</v>
      </c>
      <c r="AJ686" s="2">
        <v>1</v>
      </c>
      <c r="AK686" s="2">
        <v>3281.758914470839</v>
      </c>
      <c r="AL686" s="2">
        <v>0</v>
      </c>
      <c r="AM686" s="2">
        <v>0</v>
      </c>
      <c r="AN686" s="2">
        <v>3281.758914470839</v>
      </c>
      <c r="AO686" s="2">
        <v>24502.272042424644</v>
      </c>
      <c r="AP686" s="2">
        <v>0</v>
      </c>
      <c r="AQ686" s="2">
        <v>0</v>
      </c>
      <c r="AR686" s="2">
        <v>24502.272042424644</v>
      </c>
      <c r="AS686" s="2">
        <v>387065.77716959995</v>
      </c>
      <c r="AT686" s="2">
        <v>0</v>
      </c>
      <c r="AU686" s="2">
        <v>0</v>
      </c>
      <c r="AV686" s="2">
        <v>387065.77716959995</v>
      </c>
      <c r="AW686" s="2">
        <v>3281.758914470839</v>
      </c>
      <c r="AX686" s="2">
        <v>0</v>
      </c>
      <c r="AY686" s="2">
        <v>0</v>
      </c>
      <c r="AZ686" s="2">
        <v>3281.758914470839</v>
      </c>
      <c r="BA686" s="2">
        <v>16701.199291633548</v>
      </c>
      <c r="BB686" s="2">
        <v>0</v>
      </c>
      <c r="BC686" s="2">
        <v>0</v>
      </c>
      <c r="BD686" s="2">
        <v>16701.199291633548</v>
      </c>
      <c r="BE686" s="2">
        <v>124694.51265110326</v>
      </c>
      <c r="BF686" s="2">
        <v>0</v>
      </c>
      <c r="BG686" s="2">
        <v>0</v>
      </c>
      <c r="BH686" s="2">
        <v>124694.51265110326</v>
      </c>
      <c r="BI686" s="2">
        <v>1969816.4465938113</v>
      </c>
      <c r="BJ686" s="2">
        <v>0</v>
      </c>
      <c r="BK686" s="2">
        <v>0</v>
      </c>
      <c r="BL686" s="2">
        <v>1969816.4465938113</v>
      </c>
      <c r="BM686" s="2">
        <v>16701.199291633548</v>
      </c>
      <c r="BN686" s="2">
        <v>0</v>
      </c>
      <c r="BO686" s="2">
        <v>0</v>
      </c>
      <c r="BP686" s="2">
        <v>16701.199291633548</v>
      </c>
      <c r="BQ686" s="2" t="s">
        <v>96</v>
      </c>
      <c r="BR686" s="1" t="s">
        <v>523</v>
      </c>
      <c r="BS686" s="1" t="s">
        <v>523</v>
      </c>
      <c r="BT686" s="1" t="s">
        <v>523</v>
      </c>
      <c r="BU686" s="2">
        <v>3281.758914470839</v>
      </c>
      <c r="BV686" s="2">
        <v>24502.272042424644</v>
      </c>
      <c r="BW686" s="2">
        <v>387065.77716959995</v>
      </c>
      <c r="BX686" s="2">
        <v>3281.758914470839</v>
      </c>
      <c r="BY686" s="2">
        <v>3281.758914470839</v>
      </c>
      <c r="BZ686" s="2">
        <v>507.99648841689714</v>
      </c>
      <c r="CA686" s="2">
        <v>3792.8039445256559</v>
      </c>
      <c r="CB686" s="2">
        <v>59915.447999999989</v>
      </c>
      <c r="CC686" s="2">
        <v>507.99648841689714</v>
      </c>
      <c r="CD686" s="2">
        <v>507.99648841689714</v>
      </c>
      <c r="CE686" s="1">
        <f t="shared" si="10"/>
        <v>6.7828448972545065E-3</v>
      </c>
    </row>
    <row r="687" spans="1:83" ht="13.5" customHeight="1">
      <c r="A687" s="3" t="s">
        <v>1404</v>
      </c>
      <c r="B687" t="s">
        <v>1511</v>
      </c>
      <c r="C687" s="9" t="s">
        <v>2296</v>
      </c>
      <c r="D687" s="3" t="s">
        <v>523</v>
      </c>
      <c r="E687" s="3" t="s">
        <v>1408</v>
      </c>
      <c r="F687" s="3" t="s">
        <v>1511</v>
      </c>
      <c r="G687" s="3" t="s">
        <v>128</v>
      </c>
      <c r="H687" s="3" t="s">
        <v>89</v>
      </c>
      <c r="I687" s="3" t="s">
        <v>1406</v>
      </c>
      <c r="J687" s="3" t="s">
        <v>523</v>
      </c>
      <c r="K687" s="3" t="s">
        <v>92</v>
      </c>
      <c r="L687" s="3" t="s">
        <v>116</v>
      </c>
      <c r="M687" s="3" t="s">
        <v>94</v>
      </c>
      <c r="N687" s="2">
        <v>185000</v>
      </c>
      <c r="O687" s="2">
        <v>0</v>
      </c>
      <c r="P687" s="10">
        <v>1</v>
      </c>
      <c r="Q687" s="2">
        <v>185000</v>
      </c>
      <c r="R687" s="2">
        <v>0</v>
      </c>
      <c r="S687" s="3" t="s">
        <v>262</v>
      </c>
      <c r="T687" s="2">
        <v>185000</v>
      </c>
      <c r="U687" s="2">
        <v>185000</v>
      </c>
      <c r="V687" s="2">
        <v>0</v>
      </c>
      <c r="W687" s="11">
        <v>6.4602000000000004</v>
      </c>
      <c r="X687" s="2">
        <v>1195137</v>
      </c>
      <c r="Y687" s="2">
        <v>1195137</v>
      </c>
      <c r="Z687" s="2">
        <v>0</v>
      </c>
      <c r="AA687" s="12">
        <v>0</v>
      </c>
      <c r="AB687" s="13">
        <v>48151</v>
      </c>
      <c r="AC687" s="13">
        <v>44500</v>
      </c>
      <c r="AD687" s="2">
        <v>11</v>
      </c>
      <c r="AE687" s="2">
        <v>4</v>
      </c>
      <c r="AF687" s="3" t="s">
        <v>95</v>
      </c>
      <c r="AG687" s="2">
        <v>0</v>
      </c>
      <c r="AH687" s="3" t="s">
        <v>95</v>
      </c>
      <c r="AI687" s="3" t="s">
        <v>95</v>
      </c>
      <c r="AJ687" s="2">
        <v>1</v>
      </c>
      <c r="AK687" s="2">
        <v>8106.4289019700609</v>
      </c>
      <c r="AL687" s="2">
        <v>0</v>
      </c>
      <c r="AM687" s="2">
        <v>0</v>
      </c>
      <c r="AN687" s="2">
        <v>8106.4289019700609</v>
      </c>
      <c r="AO687" s="2">
        <v>66293.559005329531</v>
      </c>
      <c r="AP687" s="2">
        <v>0</v>
      </c>
      <c r="AQ687" s="2">
        <v>0</v>
      </c>
      <c r="AR687" s="2">
        <v>66293.559005329531</v>
      </c>
      <c r="AS687" s="2">
        <v>956109.59999999986</v>
      </c>
      <c r="AT687" s="2">
        <v>0</v>
      </c>
      <c r="AU687" s="2">
        <v>0</v>
      </c>
      <c r="AV687" s="2">
        <v>956109.59999999986</v>
      </c>
      <c r="AW687" s="2">
        <v>8106.4289019700609</v>
      </c>
      <c r="AX687" s="2">
        <v>0</v>
      </c>
      <c r="AY687" s="2">
        <v>0</v>
      </c>
      <c r="AZ687" s="2">
        <v>8106.4289019700609</v>
      </c>
      <c r="BA687" s="2">
        <v>41254.427325015837</v>
      </c>
      <c r="BB687" s="2">
        <v>0</v>
      </c>
      <c r="BC687" s="2">
        <v>0</v>
      </c>
      <c r="BD687" s="2">
        <v>41254.427325015837</v>
      </c>
      <c r="BE687" s="2">
        <v>337374.55113402253</v>
      </c>
      <c r="BF687" s="2">
        <v>0</v>
      </c>
      <c r="BG687" s="2">
        <v>0</v>
      </c>
      <c r="BH687" s="2">
        <v>337374.55113402253</v>
      </c>
      <c r="BI687" s="2">
        <v>4865737.3653599992</v>
      </c>
      <c r="BJ687" s="2">
        <v>0</v>
      </c>
      <c r="BK687" s="2">
        <v>0</v>
      </c>
      <c r="BL687" s="2">
        <v>4865737.3653599992</v>
      </c>
      <c r="BM687" s="2">
        <v>41254.427325015837</v>
      </c>
      <c r="BN687" s="2">
        <v>0</v>
      </c>
      <c r="BO687" s="2">
        <v>0</v>
      </c>
      <c r="BP687" s="2">
        <v>41254.427325015837</v>
      </c>
      <c r="BQ687" s="2" t="s">
        <v>96</v>
      </c>
      <c r="BR687" s="1" t="s">
        <v>523</v>
      </c>
      <c r="BS687" s="1" t="s">
        <v>523</v>
      </c>
      <c r="BT687" s="1" t="s">
        <v>523</v>
      </c>
      <c r="BU687" s="2">
        <v>8106.4289019700609</v>
      </c>
      <c r="BV687" s="2">
        <v>66293.559005329531</v>
      </c>
      <c r="BW687" s="2">
        <v>956109.59999999986</v>
      </c>
      <c r="BX687" s="2">
        <v>8106.4289019700609</v>
      </c>
      <c r="BY687" s="2">
        <v>8106.4289019700609</v>
      </c>
      <c r="BZ687" s="2">
        <v>1254.8263059920839</v>
      </c>
      <c r="CA687" s="2">
        <v>10261.843132616565</v>
      </c>
      <c r="CB687" s="2">
        <v>147999.99999999997</v>
      </c>
      <c r="CC687" s="2">
        <v>1254.8263059920839</v>
      </c>
      <c r="CD687" s="2">
        <v>1254.8263059920839</v>
      </c>
      <c r="CE687" s="1">
        <f t="shared" si="10"/>
        <v>6.7828448972545082E-3</v>
      </c>
    </row>
    <row r="688" spans="1:83" ht="13.5" customHeight="1">
      <c r="A688" s="3" t="s">
        <v>1404</v>
      </c>
      <c r="B688" t="s">
        <v>1512</v>
      </c>
      <c r="C688" s="9" t="s">
        <v>2297</v>
      </c>
      <c r="D688" s="3" t="s">
        <v>523</v>
      </c>
      <c r="E688" s="3" t="s">
        <v>1408</v>
      </c>
      <c r="F688" s="3" t="s">
        <v>1512</v>
      </c>
      <c r="G688" s="3" t="s">
        <v>128</v>
      </c>
      <c r="H688" s="3" t="s">
        <v>89</v>
      </c>
      <c r="I688" s="3" t="s">
        <v>1406</v>
      </c>
      <c r="J688" s="3" t="s">
        <v>523</v>
      </c>
      <c r="K688" s="3" t="s">
        <v>92</v>
      </c>
      <c r="L688" s="3" t="s">
        <v>116</v>
      </c>
      <c r="M688" s="3" t="s">
        <v>94</v>
      </c>
      <c r="N688" s="2">
        <v>627242.51</v>
      </c>
      <c r="O688" s="2">
        <v>0</v>
      </c>
      <c r="P688" s="10">
        <v>1</v>
      </c>
      <c r="Q688" s="2">
        <v>627242.51</v>
      </c>
      <c r="R688" s="2">
        <v>0</v>
      </c>
      <c r="S688" s="3" t="s">
        <v>519</v>
      </c>
      <c r="T688" s="2">
        <v>627242.51</v>
      </c>
      <c r="U688" s="2">
        <v>627242.51</v>
      </c>
      <c r="V688" s="2">
        <v>0</v>
      </c>
      <c r="W688" s="11">
        <v>0.1964983985380519</v>
      </c>
      <c r="X688" s="2">
        <v>123252.148709988</v>
      </c>
      <c r="Y688" s="2">
        <v>123252.148709988</v>
      </c>
      <c r="Z688" s="2">
        <v>0</v>
      </c>
      <c r="AA688" s="12">
        <v>0</v>
      </c>
      <c r="AB688" s="13">
        <v>48151</v>
      </c>
      <c r="AC688" s="13">
        <v>44500</v>
      </c>
      <c r="AD688" s="2">
        <v>11</v>
      </c>
      <c r="AE688" s="2">
        <v>4</v>
      </c>
      <c r="AF688" s="3" t="s">
        <v>95</v>
      </c>
      <c r="AG688" s="2">
        <v>0</v>
      </c>
      <c r="AH688" s="3" t="s">
        <v>95</v>
      </c>
      <c r="AI688" s="3" t="s">
        <v>95</v>
      </c>
      <c r="AJ688" s="2">
        <v>1</v>
      </c>
      <c r="AK688" s="2">
        <v>836.00020795319574</v>
      </c>
      <c r="AL688" s="2">
        <v>0</v>
      </c>
      <c r="AM688" s="2">
        <v>0</v>
      </c>
      <c r="AN688" s="2">
        <v>836.00020795319574</v>
      </c>
      <c r="AO688" s="2">
        <v>6836.7254909179728</v>
      </c>
      <c r="AP688" s="2">
        <v>0</v>
      </c>
      <c r="AQ688" s="2">
        <v>0</v>
      </c>
      <c r="AR688" s="2">
        <v>6836.7254909179728</v>
      </c>
      <c r="AS688" s="2">
        <v>98601.718967990411</v>
      </c>
      <c r="AT688" s="2">
        <v>0</v>
      </c>
      <c r="AU688" s="2">
        <v>0</v>
      </c>
      <c r="AV688" s="2">
        <v>98601.718967990411</v>
      </c>
      <c r="AW688" s="2">
        <v>836.00020795319574</v>
      </c>
      <c r="AX688" s="2">
        <v>0</v>
      </c>
      <c r="AY688" s="2">
        <v>0</v>
      </c>
      <c r="AZ688" s="2">
        <v>836.00020795319574</v>
      </c>
      <c r="BA688" s="2">
        <v>4254.4886582946083</v>
      </c>
      <c r="BB688" s="2">
        <v>0</v>
      </c>
      <c r="BC688" s="2">
        <v>0</v>
      </c>
      <c r="BD688" s="2">
        <v>4254.4886582946083</v>
      </c>
      <c r="BE688" s="2">
        <v>34792.779695830657</v>
      </c>
      <c r="BF688" s="2">
        <v>0</v>
      </c>
      <c r="BG688" s="2">
        <v>0</v>
      </c>
      <c r="BH688" s="2">
        <v>34792.779695830657</v>
      </c>
      <c r="BI688" s="2">
        <v>501794.00800000003</v>
      </c>
      <c r="BJ688" s="2">
        <v>0</v>
      </c>
      <c r="BK688" s="2">
        <v>0</v>
      </c>
      <c r="BL688" s="2">
        <v>501794.00800000003</v>
      </c>
      <c r="BM688" s="2">
        <v>4254.4886582946083</v>
      </c>
      <c r="BN688" s="2">
        <v>0</v>
      </c>
      <c r="BO688" s="2">
        <v>0</v>
      </c>
      <c r="BP688" s="2">
        <v>4254.4886582946083</v>
      </c>
      <c r="BQ688" s="2" t="s">
        <v>96</v>
      </c>
      <c r="BR688" s="1" t="s">
        <v>523</v>
      </c>
      <c r="BS688" s="1" t="s">
        <v>523</v>
      </c>
      <c r="BT688" s="1" t="s">
        <v>523</v>
      </c>
      <c r="BU688" s="2">
        <v>836.00020795319574</v>
      </c>
      <c r="BV688" s="2">
        <v>6836.7254909179728</v>
      </c>
      <c r="BW688" s="2">
        <v>98601.718967990411</v>
      </c>
      <c r="BX688" s="2">
        <v>836.00020795319574</v>
      </c>
      <c r="BY688" s="2">
        <v>836.00020795319574</v>
      </c>
      <c r="BZ688" s="2">
        <v>4254.4886582946092</v>
      </c>
      <c r="CA688" s="2">
        <v>34792.779695830657</v>
      </c>
      <c r="CB688" s="2">
        <v>501794.00800000003</v>
      </c>
      <c r="CC688" s="2">
        <v>4254.4886582946092</v>
      </c>
      <c r="CD688" s="2">
        <v>4254.4886582946092</v>
      </c>
      <c r="CE688" s="1">
        <f t="shared" si="10"/>
        <v>6.7828448972545065E-3</v>
      </c>
    </row>
    <row r="689" spans="1:83" ht="13.5" customHeight="1">
      <c r="A689" s="3" t="s">
        <v>1404</v>
      </c>
      <c r="B689" t="s">
        <v>1513</v>
      </c>
      <c r="C689" s="9" t="s">
        <v>2298</v>
      </c>
      <c r="D689" s="3" t="s">
        <v>523</v>
      </c>
      <c r="E689" s="3" t="s">
        <v>1408</v>
      </c>
      <c r="F689" s="3" t="s">
        <v>1513</v>
      </c>
      <c r="G689" s="3" t="s">
        <v>128</v>
      </c>
      <c r="H689" s="3" t="s">
        <v>89</v>
      </c>
      <c r="I689" s="3" t="s">
        <v>1406</v>
      </c>
      <c r="J689" s="3" t="s">
        <v>523</v>
      </c>
      <c r="K689" s="3" t="s">
        <v>92</v>
      </c>
      <c r="L689" s="3" t="s">
        <v>116</v>
      </c>
      <c r="M689" s="3" t="s">
        <v>94</v>
      </c>
      <c r="N689" s="2">
        <v>11995.5</v>
      </c>
      <c r="O689" s="2">
        <v>0</v>
      </c>
      <c r="P689" s="10">
        <v>1</v>
      </c>
      <c r="Q689" s="2">
        <v>11995.5</v>
      </c>
      <c r="R689" s="2">
        <v>0</v>
      </c>
      <c r="S689" s="3" t="s">
        <v>262</v>
      </c>
      <c r="T689" s="2">
        <v>11995.5</v>
      </c>
      <c r="U689" s="2">
        <v>11995.5</v>
      </c>
      <c r="V689" s="2">
        <v>0</v>
      </c>
      <c r="W689" s="11">
        <v>6.4602000000000004</v>
      </c>
      <c r="X689" s="2">
        <v>77493.329100000003</v>
      </c>
      <c r="Y689" s="2">
        <v>77493.329100000003</v>
      </c>
      <c r="Z689" s="2">
        <v>0</v>
      </c>
      <c r="AA689" s="12">
        <v>0</v>
      </c>
      <c r="AB689" s="13">
        <v>48425</v>
      </c>
      <c r="AC689" s="13">
        <v>44500</v>
      </c>
      <c r="AD689" s="2">
        <v>11</v>
      </c>
      <c r="AE689" s="2">
        <v>4</v>
      </c>
      <c r="AF689" s="3" t="s">
        <v>95</v>
      </c>
      <c r="AG689" s="2">
        <v>0</v>
      </c>
      <c r="AH689" s="3" t="s">
        <v>95</v>
      </c>
      <c r="AI689" s="3" t="s">
        <v>95</v>
      </c>
      <c r="AJ689" s="2">
        <v>1</v>
      </c>
      <c r="AK689" s="2">
        <v>525.6252318571992</v>
      </c>
      <c r="AL689" s="2">
        <v>0</v>
      </c>
      <c r="AM689" s="2">
        <v>0</v>
      </c>
      <c r="AN689" s="2">
        <v>525.6252318571992</v>
      </c>
      <c r="AO689" s="2">
        <v>4298.5102002617841</v>
      </c>
      <c r="AP689" s="2">
        <v>0</v>
      </c>
      <c r="AQ689" s="2">
        <v>0</v>
      </c>
      <c r="AR689" s="2">
        <v>4298.5102002617841</v>
      </c>
      <c r="AS689" s="2">
        <v>61994.663280000001</v>
      </c>
      <c r="AT689" s="2">
        <v>0</v>
      </c>
      <c r="AU689" s="2">
        <v>0</v>
      </c>
      <c r="AV689" s="2">
        <v>61994.663280000001</v>
      </c>
      <c r="AW689" s="2">
        <v>525.6252318571992</v>
      </c>
      <c r="AX689" s="2">
        <v>0</v>
      </c>
      <c r="AY689" s="2">
        <v>0</v>
      </c>
      <c r="AZ689" s="2">
        <v>525.6252318571992</v>
      </c>
      <c r="BA689" s="2">
        <v>2674.9593674444727</v>
      </c>
      <c r="BB689" s="2">
        <v>0</v>
      </c>
      <c r="BC689" s="2">
        <v>0</v>
      </c>
      <c r="BD689" s="2">
        <v>2674.9593674444727</v>
      </c>
      <c r="BE689" s="2">
        <v>21875.548260152245</v>
      </c>
      <c r="BF689" s="2">
        <v>0</v>
      </c>
      <c r="BG689" s="2">
        <v>0</v>
      </c>
      <c r="BH689" s="2">
        <v>21875.548260152245</v>
      </c>
      <c r="BI689" s="2">
        <v>315497.04089824803</v>
      </c>
      <c r="BJ689" s="2">
        <v>0</v>
      </c>
      <c r="BK689" s="2">
        <v>0</v>
      </c>
      <c r="BL689" s="2">
        <v>315497.04089824803</v>
      </c>
      <c r="BM689" s="2">
        <v>2674.9593674444727</v>
      </c>
      <c r="BN689" s="2">
        <v>0</v>
      </c>
      <c r="BO689" s="2">
        <v>0</v>
      </c>
      <c r="BP689" s="2">
        <v>2674.9593674444727</v>
      </c>
      <c r="BQ689" s="2" t="s">
        <v>96</v>
      </c>
      <c r="BR689" s="1" t="s">
        <v>523</v>
      </c>
      <c r="BS689" s="1" t="s">
        <v>523</v>
      </c>
      <c r="BT689" s="1" t="s">
        <v>523</v>
      </c>
      <c r="BU689" s="2">
        <v>525.6252318571992</v>
      </c>
      <c r="BV689" s="2">
        <v>4298.5102002617841</v>
      </c>
      <c r="BW689" s="2">
        <v>61994.663280000001</v>
      </c>
      <c r="BX689" s="2">
        <v>525.6252318571992</v>
      </c>
      <c r="BY689" s="2">
        <v>525.6252318571992</v>
      </c>
      <c r="BZ689" s="2">
        <v>81.363615965016436</v>
      </c>
      <c r="CA689" s="2">
        <v>665.3834556610916</v>
      </c>
      <c r="CB689" s="2">
        <v>9596.4</v>
      </c>
      <c r="CC689" s="2">
        <v>81.363615965016436</v>
      </c>
      <c r="CD689" s="2">
        <v>81.363615965016436</v>
      </c>
      <c r="CE689" s="1">
        <f t="shared" si="10"/>
        <v>6.7828448972545065E-3</v>
      </c>
    </row>
    <row r="690" spans="1:83" ht="13.5" customHeight="1">
      <c r="A690" s="3" t="s">
        <v>1404</v>
      </c>
      <c r="B690" t="s">
        <v>1514</v>
      </c>
      <c r="C690" s="9" t="s">
        <v>2299</v>
      </c>
      <c r="D690" s="3" t="s">
        <v>523</v>
      </c>
      <c r="E690" s="3" t="s">
        <v>1408</v>
      </c>
      <c r="F690" s="3" t="s">
        <v>1514</v>
      </c>
      <c r="G690" s="3" t="s">
        <v>128</v>
      </c>
      <c r="H690" s="3" t="s">
        <v>89</v>
      </c>
      <c r="I690" s="3" t="s">
        <v>1406</v>
      </c>
      <c r="J690" s="3" t="s">
        <v>523</v>
      </c>
      <c r="K690" s="3" t="s">
        <v>92</v>
      </c>
      <c r="L690" s="3" t="s">
        <v>116</v>
      </c>
      <c r="M690" s="3" t="s">
        <v>94</v>
      </c>
      <c r="N690" s="2">
        <v>336027.9</v>
      </c>
      <c r="O690" s="2">
        <v>0</v>
      </c>
      <c r="P690" s="10">
        <v>1</v>
      </c>
      <c r="Q690" s="2">
        <v>336027.9</v>
      </c>
      <c r="R690" s="2">
        <v>0</v>
      </c>
      <c r="S690" s="3" t="s">
        <v>262</v>
      </c>
      <c r="T690" s="2">
        <v>336027.9</v>
      </c>
      <c r="U690" s="2">
        <v>336027.9</v>
      </c>
      <c r="V690" s="2">
        <v>0</v>
      </c>
      <c r="W690" s="11">
        <v>6.4602000000000004</v>
      </c>
      <c r="X690" s="2">
        <v>2170807.4395800005</v>
      </c>
      <c r="Y690" s="2">
        <v>2170807.4395800005</v>
      </c>
      <c r="Z690" s="2">
        <v>0</v>
      </c>
      <c r="AA690" s="12">
        <v>0</v>
      </c>
      <c r="AB690" s="13">
        <v>48151</v>
      </c>
      <c r="AC690" s="13">
        <v>44500</v>
      </c>
      <c r="AD690" s="2">
        <v>11</v>
      </c>
      <c r="AE690" s="2">
        <v>4</v>
      </c>
      <c r="AF690" s="3" t="s">
        <v>95</v>
      </c>
      <c r="AG690" s="2">
        <v>0</v>
      </c>
      <c r="AH690" s="3" t="s">
        <v>95</v>
      </c>
      <c r="AI690" s="3" t="s">
        <v>95</v>
      </c>
      <c r="AJ690" s="2">
        <v>1</v>
      </c>
      <c r="AK690" s="2">
        <v>14724.250164477326</v>
      </c>
      <c r="AL690" s="2">
        <v>0</v>
      </c>
      <c r="AM690" s="2">
        <v>0</v>
      </c>
      <c r="AN690" s="2">
        <v>14724.250164477326</v>
      </c>
      <c r="AO690" s="2">
        <v>120413.43468155112</v>
      </c>
      <c r="AP690" s="2">
        <v>0</v>
      </c>
      <c r="AQ690" s="2">
        <v>0</v>
      </c>
      <c r="AR690" s="2">
        <v>120413.43468155112</v>
      </c>
      <c r="AS690" s="2">
        <v>1736645.9516640005</v>
      </c>
      <c r="AT690" s="2">
        <v>0</v>
      </c>
      <c r="AU690" s="2">
        <v>0</v>
      </c>
      <c r="AV690" s="2">
        <v>1736645.9516640005</v>
      </c>
      <c r="AW690" s="2">
        <v>14724.250164477326</v>
      </c>
      <c r="AX690" s="2">
        <v>0</v>
      </c>
      <c r="AY690" s="2">
        <v>0</v>
      </c>
      <c r="AZ690" s="2">
        <v>14724.250164477326</v>
      </c>
      <c r="BA690" s="2">
        <v>74933.181512041556</v>
      </c>
      <c r="BB690" s="2">
        <v>0</v>
      </c>
      <c r="BC690" s="2">
        <v>0</v>
      </c>
      <c r="BD690" s="2">
        <v>74933.181512041556</v>
      </c>
      <c r="BE690" s="2">
        <v>612796.01043788181</v>
      </c>
      <c r="BF690" s="2">
        <v>0</v>
      </c>
      <c r="BG690" s="2">
        <v>0</v>
      </c>
      <c r="BH690" s="2">
        <v>612796.01043788181</v>
      </c>
      <c r="BI690" s="2">
        <v>8837964.9126132652</v>
      </c>
      <c r="BJ690" s="2">
        <v>0</v>
      </c>
      <c r="BK690" s="2">
        <v>0</v>
      </c>
      <c r="BL690" s="2">
        <v>8837964.9126132652</v>
      </c>
      <c r="BM690" s="2">
        <v>74933.181512041556</v>
      </c>
      <c r="BN690" s="2">
        <v>0</v>
      </c>
      <c r="BO690" s="2">
        <v>0</v>
      </c>
      <c r="BP690" s="2">
        <v>74933.181512041556</v>
      </c>
      <c r="BQ690" s="2" t="s">
        <v>96</v>
      </c>
      <c r="BR690" s="1" t="s">
        <v>523</v>
      </c>
      <c r="BS690" s="1" t="s">
        <v>523</v>
      </c>
      <c r="BT690" s="1" t="s">
        <v>523</v>
      </c>
      <c r="BU690" s="2">
        <v>14724.250164477326</v>
      </c>
      <c r="BV690" s="2">
        <v>120413.43468155112</v>
      </c>
      <c r="BW690" s="2">
        <v>1736645.9516640005</v>
      </c>
      <c r="BX690" s="2">
        <v>14724.250164477326</v>
      </c>
      <c r="BY690" s="2">
        <v>14724.250164477326</v>
      </c>
      <c r="BZ690" s="2">
        <v>2279.2251268501477</v>
      </c>
      <c r="CA690" s="2">
        <v>18639.273502608452</v>
      </c>
      <c r="CB690" s="2">
        <v>268822.32000000007</v>
      </c>
      <c r="CC690" s="2">
        <v>2279.2251268501477</v>
      </c>
      <c r="CD690" s="2">
        <v>2279.2251268501477</v>
      </c>
      <c r="CE690" s="1">
        <f t="shared" si="10"/>
        <v>6.7828448972545056E-3</v>
      </c>
    </row>
    <row r="691" spans="1:83" ht="13.5" customHeight="1">
      <c r="A691" s="3" t="s">
        <v>1404</v>
      </c>
      <c r="B691" t="s">
        <v>1515</v>
      </c>
      <c r="C691" s="9" t="s">
        <v>2300</v>
      </c>
      <c r="D691" s="3" t="s">
        <v>523</v>
      </c>
      <c r="E691" s="3" t="s">
        <v>1408</v>
      </c>
      <c r="F691" s="3" t="s">
        <v>1515</v>
      </c>
      <c r="G691" s="3" t="s">
        <v>128</v>
      </c>
      <c r="H691" s="3" t="s">
        <v>89</v>
      </c>
      <c r="I691" s="3" t="s">
        <v>1406</v>
      </c>
      <c r="J691" s="3" t="s">
        <v>523</v>
      </c>
      <c r="K691" s="3" t="s">
        <v>92</v>
      </c>
      <c r="L691" s="3" t="s">
        <v>116</v>
      </c>
      <c r="M691" s="3" t="s">
        <v>94</v>
      </c>
      <c r="N691" s="2">
        <v>616514.17000000004</v>
      </c>
      <c r="O691" s="2">
        <v>0</v>
      </c>
      <c r="P691" s="10">
        <v>1</v>
      </c>
      <c r="Q691" s="2">
        <v>616514.17000000004</v>
      </c>
      <c r="R691" s="2">
        <v>0</v>
      </c>
      <c r="S691" s="3" t="s">
        <v>262</v>
      </c>
      <c r="T691" s="2">
        <v>616514.17000000004</v>
      </c>
      <c r="U691" s="2">
        <v>616514.17000000004</v>
      </c>
      <c r="V691" s="2">
        <v>0</v>
      </c>
      <c r="W691" s="11">
        <v>6.4602000000000004</v>
      </c>
      <c r="X691" s="2">
        <v>3982804.8410340007</v>
      </c>
      <c r="Y691" s="2">
        <v>3982804.8410340007</v>
      </c>
      <c r="Z691" s="2">
        <v>0</v>
      </c>
      <c r="AA691" s="12">
        <v>0</v>
      </c>
      <c r="AB691" s="13">
        <v>47998</v>
      </c>
      <c r="AC691" s="13">
        <v>44500</v>
      </c>
      <c r="AD691" s="2">
        <v>10</v>
      </c>
      <c r="AE691" s="2">
        <v>4</v>
      </c>
      <c r="AF691" s="3" t="s">
        <v>95</v>
      </c>
      <c r="AG691" s="2">
        <v>0</v>
      </c>
      <c r="AH691" s="3" t="s">
        <v>95</v>
      </c>
      <c r="AI691" s="3" t="s">
        <v>95</v>
      </c>
      <c r="AJ691" s="2">
        <v>1</v>
      </c>
      <c r="AK691" s="2">
        <v>27014.74749276802</v>
      </c>
      <c r="AL691" s="2">
        <v>0</v>
      </c>
      <c r="AM691" s="2">
        <v>0</v>
      </c>
      <c r="AN691" s="2">
        <v>27014.74749276802</v>
      </c>
      <c r="AO691" s="2">
        <v>201697.5376547249</v>
      </c>
      <c r="AP691" s="2">
        <v>0</v>
      </c>
      <c r="AQ691" s="2">
        <v>0</v>
      </c>
      <c r="AR691" s="2">
        <v>201697.5376547249</v>
      </c>
      <c r="AS691" s="2">
        <v>3186243.8728272007</v>
      </c>
      <c r="AT691" s="2">
        <v>0</v>
      </c>
      <c r="AU691" s="2">
        <v>0</v>
      </c>
      <c r="AV691" s="2">
        <v>3186243.8728272007</v>
      </c>
      <c r="AW691" s="2">
        <v>27014.74749276802</v>
      </c>
      <c r="AX691" s="2">
        <v>0</v>
      </c>
      <c r="AY691" s="2">
        <v>0</v>
      </c>
      <c r="AZ691" s="2">
        <v>27014.74749276802</v>
      </c>
      <c r="BA691" s="2">
        <v>137480.75146544573</v>
      </c>
      <c r="BB691" s="2">
        <v>0</v>
      </c>
      <c r="BC691" s="2">
        <v>0</v>
      </c>
      <c r="BD691" s="2">
        <v>137480.75146544573</v>
      </c>
      <c r="BE691" s="2">
        <v>1026458.9388786606</v>
      </c>
      <c r="BF691" s="2">
        <v>0</v>
      </c>
      <c r="BG691" s="2">
        <v>0</v>
      </c>
      <c r="BH691" s="2">
        <v>1026458.9388786606</v>
      </c>
      <c r="BI691" s="2">
        <v>16215113.693204908</v>
      </c>
      <c r="BJ691" s="2">
        <v>0</v>
      </c>
      <c r="BK691" s="2">
        <v>0</v>
      </c>
      <c r="BL691" s="2">
        <v>16215113.693204908</v>
      </c>
      <c r="BM691" s="2">
        <v>137480.75146544573</v>
      </c>
      <c r="BN691" s="2">
        <v>0</v>
      </c>
      <c r="BO691" s="2">
        <v>0</v>
      </c>
      <c r="BP691" s="2">
        <v>137480.75146544573</v>
      </c>
      <c r="BQ691" s="2" t="s">
        <v>96</v>
      </c>
      <c r="BR691" s="1" t="s">
        <v>523</v>
      </c>
      <c r="BS691" s="1" t="s">
        <v>523</v>
      </c>
      <c r="BT691" s="1" t="s">
        <v>523</v>
      </c>
      <c r="BU691" s="2">
        <v>27014.74749276802</v>
      </c>
      <c r="BV691" s="2">
        <v>201697.5376547249</v>
      </c>
      <c r="BW691" s="2">
        <v>3186243.8728272007</v>
      </c>
      <c r="BX691" s="2">
        <v>27014.74749276802</v>
      </c>
      <c r="BY691" s="2">
        <v>27014.74749276802</v>
      </c>
      <c r="BZ691" s="2">
        <v>4181.7199920695984</v>
      </c>
      <c r="CA691" s="2">
        <v>31221.562436878874</v>
      </c>
      <c r="CB691" s="2">
        <v>493211.33600000007</v>
      </c>
      <c r="CC691" s="2">
        <v>4181.7199920695984</v>
      </c>
      <c r="CD691" s="2">
        <v>4181.7199920695984</v>
      </c>
      <c r="CE691" s="1">
        <f t="shared" si="10"/>
        <v>6.7828448972545074E-3</v>
      </c>
    </row>
    <row r="692" spans="1:83" ht="13.5" customHeight="1">
      <c r="A692" s="3" t="s">
        <v>1404</v>
      </c>
      <c r="B692" t="s">
        <v>1516</v>
      </c>
      <c r="C692" s="9" t="s">
        <v>2301</v>
      </c>
      <c r="D692" s="3" t="s">
        <v>523</v>
      </c>
      <c r="E692" s="3" t="s">
        <v>1408</v>
      </c>
      <c r="F692" s="3" t="s">
        <v>1516</v>
      </c>
      <c r="G692" s="3" t="s">
        <v>128</v>
      </c>
      <c r="H692" s="3" t="s">
        <v>89</v>
      </c>
      <c r="I692" s="3" t="s">
        <v>1406</v>
      </c>
      <c r="J692" s="3" t="s">
        <v>523</v>
      </c>
      <c r="K692" s="3" t="s">
        <v>92</v>
      </c>
      <c r="L692" s="3" t="s">
        <v>116</v>
      </c>
      <c r="M692" s="3" t="s">
        <v>94</v>
      </c>
      <c r="N692" s="2">
        <v>14396.41</v>
      </c>
      <c r="O692" s="2">
        <v>0</v>
      </c>
      <c r="P692" s="10">
        <v>1</v>
      </c>
      <c r="Q692" s="2">
        <v>14396.41</v>
      </c>
      <c r="R692" s="2">
        <v>0</v>
      </c>
      <c r="S692" s="3" t="s">
        <v>262</v>
      </c>
      <c r="T692" s="2">
        <v>14396.41</v>
      </c>
      <c r="U692" s="2">
        <v>14396.41</v>
      </c>
      <c r="V692" s="2">
        <v>0</v>
      </c>
      <c r="W692" s="11">
        <v>6.4602000000000004</v>
      </c>
      <c r="X692" s="2">
        <v>93003.687881999998</v>
      </c>
      <c r="Y692" s="2">
        <v>93003.687881999998</v>
      </c>
      <c r="Z692" s="2">
        <v>0</v>
      </c>
      <c r="AA692" s="12">
        <v>0</v>
      </c>
      <c r="AB692" s="13">
        <v>48008</v>
      </c>
      <c r="AC692" s="13">
        <v>44500</v>
      </c>
      <c r="AD692" s="2">
        <v>10</v>
      </c>
      <c r="AE692" s="2">
        <v>4</v>
      </c>
      <c r="AF692" s="3" t="s">
        <v>95</v>
      </c>
      <c r="AG692" s="2">
        <v>0</v>
      </c>
      <c r="AH692" s="3" t="s">
        <v>95</v>
      </c>
      <c r="AI692" s="3" t="s">
        <v>95</v>
      </c>
      <c r="AJ692" s="2">
        <v>1</v>
      </c>
      <c r="AK692" s="2">
        <v>630.82958977627447</v>
      </c>
      <c r="AL692" s="2">
        <v>0</v>
      </c>
      <c r="AM692" s="2">
        <v>0</v>
      </c>
      <c r="AN692" s="2">
        <v>630.82958977627447</v>
      </c>
      <c r="AO692" s="2">
        <v>4709.9005819571967</v>
      </c>
      <c r="AP692" s="2">
        <v>0</v>
      </c>
      <c r="AQ692" s="2">
        <v>0</v>
      </c>
      <c r="AR692" s="2">
        <v>4709.9005819571967</v>
      </c>
      <c r="AS692" s="2">
        <v>74402.950305599996</v>
      </c>
      <c r="AT692" s="2">
        <v>0</v>
      </c>
      <c r="AU692" s="2">
        <v>0</v>
      </c>
      <c r="AV692" s="2">
        <v>74402.950305599996</v>
      </c>
      <c r="AW692" s="2">
        <v>630.82958977627447</v>
      </c>
      <c r="AX692" s="2">
        <v>0</v>
      </c>
      <c r="AY692" s="2">
        <v>0</v>
      </c>
      <c r="AZ692" s="2">
        <v>630.82958977627447</v>
      </c>
      <c r="BA692" s="2">
        <v>3210.3548653304383</v>
      </c>
      <c r="BB692" s="2">
        <v>0</v>
      </c>
      <c r="BC692" s="2">
        <v>0</v>
      </c>
      <c r="BD692" s="2">
        <v>3210.3548653304383</v>
      </c>
      <c r="BE692" s="2">
        <v>23969.155051638369</v>
      </c>
      <c r="BF692" s="2">
        <v>0</v>
      </c>
      <c r="BG692" s="2">
        <v>0</v>
      </c>
      <c r="BH692" s="2">
        <v>23969.155051638369</v>
      </c>
      <c r="BI692" s="2">
        <v>378644.05440022895</v>
      </c>
      <c r="BJ692" s="2">
        <v>0</v>
      </c>
      <c r="BK692" s="2">
        <v>0</v>
      </c>
      <c r="BL692" s="2">
        <v>378644.05440022895</v>
      </c>
      <c r="BM692" s="2">
        <v>3210.3548653304383</v>
      </c>
      <c r="BN692" s="2">
        <v>0</v>
      </c>
      <c r="BO692" s="2">
        <v>0</v>
      </c>
      <c r="BP692" s="2">
        <v>3210.3548653304383</v>
      </c>
      <c r="BQ692" s="2" t="s">
        <v>96</v>
      </c>
      <c r="BR692" s="1" t="s">
        <v>523</v>
      </c>
      <c r="BS692" s="1" t="s">
        <v>523</v>
      </c>
      <c r="BT692" s="1" t="s">
        <v>523</v>
      </c>
      <c r="BU692" s="2">
        <v>630.82958977627447</v>
      </c>
      <c r="BV692" s="2">
        <v>4709.9005819571967</v>
      </c>
      <c r="BW692" s="2">
        <v>74402.950305599996</v>
      </c>
      <c r="BX692" s="2">
        <v>630.82958977627447</v>
      </c>
      <c r="BY692" s="2">
        <v>630.82958977627447</v>
      </c>
      <c r="BZ692" s="2">
        <v>97.648616107283743</v>
      </c>
      <c r="CA692" s="2">
        <v>729.06420574551817</v>
      </c>
      <c r="CB692" s="2">
        <v>11517.127999999999</v>
      </c>
      <c r="CC692" s="2">
        <v>97.648616107283743</v>
      </c>
      <c r="CD692" s="2">
        <v>97.648616107283743</v>
      </c>
      <c r="CE692" s="1">
        <f t="shared" si="10"/>
        <v>6.7828448972545065E-3</v>
      </c>
    </row>
    <row r="693" spans="1:83" ht="13.5" customHeight="1">
      <c r="A693" s="3" t="s">
        <v>1404</v>
      </c>
      <c r="B693" t="s">
        <v>1517</v>
      </c>
      <c r="C693" s="9" t="s">
        <v>2302</v>
      </c>
      <c r="D693" s="3" t="s">
        <v>523</v>
      </c>
      <c r="E693" s="3" t="s">
        <v>1408</v>
      </c>
      <c r="F693" s="3" t="s">
        <v>1517</v>
      </c>
      <c r="G693" s="3" t="s">
        <v>128</v>
      </c>
      <c r="H693" s="3" t="s">
        <v>89</v>
      </c>
      <c r="I693" s="3" t="s">
        <v>1406</v>
      </c>
      <c r="J693" s="3" t="s">
        <v>523</v>
      </c>
      <c r="K693" s="3" t="s">
        <v>92</v>
      </c>
      <c r="L693" s="3" t="s">
        <v>116</v>
      </c>
      <c r="M693" s="3" t="s">
        <v>94</v>
      </c>
      <c r="N693" s="2">
        <v>43752</v>
      </c>
      <c r="O693" s="2">
        <v>0</v>
      </c>
      <c r="P693" s="10">
        <v>1</v>
      </c>
      <c r="Q693" s="2">
        <v>43752</v>
      </c>
      <c r="R693" s="2">
        <v>0</v>
      </c>
      <c r="S693" s="3" t="s">
        <v>262</v>
      </c>
      <c r="T693" s="2">
        <v>43752</v>
      </c>
      <c r="U693" s="2">
        <v>43752</v>
      </c>
      <c r="V693" s="2">
        <v>0</v>
      </c>
      <c r="W693" s="11">
        <v>6.4602000000000004</v>
      </c>
      <c r="X693" s="2">
        <v>282646.6704</v>
      </c>
      <c r="Y693" s="2">
        <v>282646.6704</v>
      </c>
      <c r="Z693" s="2">
        <v>0</v>
      </c>
      <c r="AA693" s="12">
        <v>0</v>
      </c>
      <c r="AB693" s="13">
        <v>48047</v>
      </c>
      <c r="AC693" s="13">
        <v>44500</v>
      </c>
      <c r="AD693" s="2">
        <v>10</v>
      </c>
      <c r="AE693" s="2">
        <v>4</v>
      </c>
      <c r="AF693" s="3" t="s">
        <v>95</v>
      </c>
      <c r="AG693" s="2">
        <v>0</v>
      </c>
      <c r="AH693" s="3" t="s">
        <v>95</v>
      </c>
      <c r="AI693" s="3" t="s">
        <v>95</v>
      </c>
      <c r="AJ693" s="2">
        <v>1</v>
      </c>
      <c r="AK693" s="2">
        <v>1917.1485260486165</v>
      </c>
      <c r="AL693" s="2">
        <v>0</v>
      </c>
      <c r="AM693" s="2">
        <v>0</v>
      </c>
      <c r="AN693" s="2">
        <v>1917.1485260486165</v>
      </c>
      <c r="AO693" s="2">
        <v>14313.816448808502</v>
      </c>
      <c r="AP693" s="2">
        <v>0</v>
      </c>
      <c r="AQ693" s="2">
        <v>0</v>
      </c>
      <c r="AR693" s="2">
        <v>14313.816448808502</v>
      </c>
      <c r="AS693" s="2">
        <v>226117.33632000003</v>
      </c>
      <c r="AT693" s="2">
        <v>0</v>
      </c>
      <c r="AU693" s="2">
        <v>0</v>
      </c>
      <c r="AV693" s="2">
        <v>226117.33632000003</v>
      </c>
      <c r="AW693" s="2">
        <v>1917.1485260486165</v>
      </c>
      <c r="AX693" s="2">
        <v>0</v>
      </c>
      <c r="AY693" s="2">
        <v>0</v>
      </c>
      <c r="AZ693" s="2">
        <v>1917.1485260486165</v>
      </c>
      <c r="BA693" s="2">
        <v>9756.560563914014</v>
      </c>
      <c r="BB693" s="2">
        <v>0</v>
      </c>
      <c r="BC693" s="2">
        <v>0</v>
      </c>
      <c r="BD693" s="2">
        <v>9756.560563914014</v>
      </c>
      <c r="BE693" s="2">
        <v>72844.443289631352</v>
      </c>
      <c r="BF693" s="2">
        <v>0</v>
      </c>
      <c r="BG693" s="2">
        <v>0</v>
      </c>
      <c r="BH693" s="2">
        <v>72844.443289631352</v>
      </c>
      <c r="BI693" s="2">
        <v>1150733.7362661122</v>
      </c>
      <c r="BJ693" s="2">
        <v>0</v>
      </c>
      <c r="BK693" s="2">
        <v>0</v>
      </c>
      <c r="BL693" s="2">
        <v>1150733.7362661122</v>
      </c>
      <c r="BM693" s="2">
        <v>9756.560563914014</v>
      </c>
      <c r="BN693" s="2">
        <v>0</v>
      </c>
      <c r="BO693" s="2">
        <v>0</v>
      </c>
      <c r="BP693" s="2">
        <v>9756.560563914014</v>
      </c>
      <c r="BQ693" s="2" t="s">
        <v>96</v>
      </c>
      <c r="BR693" s="1" t="s">
        <v>523</v>
      </c>
      <c r="BS693" s="1" t="s">
        <v>523</v>
      </c>
      <c r="BT693" s="1" t="s">
        <v>523</v>
      </c>
      <c r="BU693" s="2">
        <v>1917.1485260486165</v>
      </c>
      <c r="BV693" s="2">
        <v>14313.816448808502</v>
      </c>
      <c r="BW693" s="2">
        <v>226117.33632000003</v>
      </c>
      <c r="BX693" s="2">
        <v>1917.1485260486165</v>
      </c>
      <c r="BY693" s="2">
        <v>1917.1485260486165</v>
      </c>
      <c r="BZ693" s="2">
        <v>296.7630299446792</v>
      </c>
      <c r="CA693" s="2">
        <v>2215.6924628972015</v>
      </c>
      <c r="CB693" s="2">
        <v>35001.600000000006</v>
      </c>
      <c r="CC693" s="2">
        <v>296.7630299446792</v>
      </c>
      <c r="CD693" s="2">
        <v>296.7630299446792</v>
      </c>
      <c r="CE693" s="1">
        <f t="shared" si="10"/>
        <v>6.7828448972545074E-3</v>
      </c>
    </row>
    <row r="694" spans="1:83" ht="13.5" customHeight="1">
      <c r="A694" s="3" t="s">
        <v>1404</v>
      </c>
      <c r="B694" t="s">
        <v>1518</v>
      </c>
      <c r="C694" s="9" t="s">
        <v>2303</v>
      </c>
      <c r="D694" s="3" t="s">
        <v>523</v>
      </c>
      <c r="E694" s="3" t="s">
        <v>1408</v>
      </c>
      <c r="F694" s="3" t="s">
        <v>1518</v>
      </c>
      <c r="G694" s="3" t="s">
        <v>128</v>
      </c>
      <c r="H694" s="3" t="s">
        <v>89</v>
      </c>
      <c r="I694" s="3" t="s">
        <v>1406</v>
      </c>
      <c r="J694" s="3" t="s">
        <v>523</v>
      </c>
      <c r="K694" s="3" t="s">
        <v>92</v>
      </c>
      <c r="L694" s="3" t="s">
        <v>116</v>
      </c>
      <c r="M694" s="3" t="s">
        <v>94</v>
      </c>
      <c r="N694" s="2">
        <v>62000</v>
      </c>
      <c r="O694" s="2">
        <v>0</v>
      </c>
      <c r="P694" s="10">
        <v>1</v>
      </c>
      <c r="Q694" s="2">
        <v>62000</v>
      </c>
      <c r="R694" s="2">
        <v>0</v>
      </c>
      <c r="S694" s="3" t="s">
        <v>262</v>
      </c>
      <c r="T694" s="2">
        <v>62000</v>
      </c>
      <c r="U694" s="2">
        <v>62000</v>
      </c>
      <c r="V694" s="2">
        <v>0</v>
      </c>
      <c r="W694" s="11">
        <v>6.4602000000000004</v>
      </c>
      <c r="X694" s="2">
        <v>400532.4</v>
      </c>
      <c r="Y694" s="2">
        <v>400532.4</v>
      </c>
      <c r="Z694" s="2">
        <v>0</v>
      </c>
      <c r="AA694" s="12">
        <v>0</v>
      </c>
      <c r="AB694" s="13">
        <v>48239</v>
      </c>
      <c r="AC694" s="13">
        <v>44500</v>
      </c>
      <c r="AD694" s="2">
        <v>11</v>
      </c>
      <c r="AE694" s="2">
        <v>4</v>
      </c>
      <c r="AF694" s="3" t="s">
        <v>95</v>
      </c>
      <c r="AG694" s="2">
        <v>0</v>
      </c>
      <c r="AH694" s="3" t="s">
        <v>95</v>
      </c>
      <c r="AI694" s="3" t="s">
        <v>95</v>
      </c>
      <c r="AJ694" s="2">
        <v>1</v>
      </c>
      <c r="AK694" s="2">
        <v>2716.7491455251011</v>
      </c>
      <c r="AL694" s="2">
        <v>0</v>
      </c>
      <c r="AM694" s="2">
        <v>0</v>
      </c>
      <c r="AN694" s="2">
        <v>2716.7491455251011</v>
      </c>
      <c r="AO694" s="2">
        <v>22217.30085584016</v>
      </c>
      <c r="AP694" s="2">
        <v>0</v>
      </c>
      <c r="AQ694" s="2">
        <v>0</v>
      </c>
      <c r="AR694" s="2">
        <v>22217.30085584016</v>
      </c>
      <c r="AS694" s="2">
        <v>320425.92000000004</v>
      </c>
      <c r="AT694" s="2">
        <v>0</v>
      </c>
      <c r="AU694" s="2">
        <v>0</v>
      </c>
      <c r="AV694" s="2">
        <v>320425.92000000004</v>
      </c>
      <c r="AW694" s="2">
        <v>2716.7491455251011</v>
      </c>
      <c r="AX694" s="2">
        <v>0</v>
      </c>
      <c r="AY694" s="2">
        <v>0</v>
      </c>
      <c r="AZ694" s="2">
        <v>2716.7491455251011</v>
      </c>
      <c r="BA694" s="2">
        <v>13825.808076491792</v>
      </c>
      <c r="BB694" s="2">
        <v>0</v>
      </c>
      <c r="BC694" s="2">
        <v>0</v>
      </c>
      <c r="BD694" s="2">
        <v>13825.808076491792</v>
      </c>
      <c r="BE694" s="2">
        <v>113066.06578545616</v>
      </c>
      <c r="BF694" s="2">
        <v>0</v>
      </c>
      <c r="BG694" s="2">
        <v>0</v>
      </c>
      <c r="BH694" s="2">
        <v>113066.06578545616</v>
      </c>
      <c r="BI694" s="2">
        <v>1630679.5494720002</v>
      </c>
      <c r="BJ694" s="2">
        <v>0</v>
      </c>
      <c r="BK694" s="2">
        <v>0</v>
      </c>
      <c r="BL694" s="2">
        <v>1630679.5494720002</v>
      </c>
      <c r="BM694" s="2">
        <v>13825.808076491792</v>
      </c>
      <c r="BN694" s="2">
        <v>0</v>
      </c>
      <c r="BO694" s="2">
        <v>0</v>
      </c>
      <c r="BP694" s="2">
        <v>13825.808076491792</v>
      </c>
      <c r="BQ694" s="2" t="s">
        <v>96</v>
      </c>
      <c r="BR694" s="1" t="s">
        <v>523</v>
      </c>
      <c r="BS694" s="1" t="s">
        <v>523</v>
      </c>
      <c r="BT694" s="1" t="s">
        <v>523</v>
      </c>
      <c r="BU694" s="2">
        <v>2716.7491455251011</v>
      </c>
      <c r="BV694" s="2">
        <v>22217.30085584016</v>
      </c>
      <c r="BW694" s="2">
        <v>320425.92000000004</v>
      </c>
      <c r="BX694" s="2">
        <v>2716.7491455251011</v>
      </c>
      <c r="BY694" s="2">
        <v>2716.7491455251011</v>
      </c>
      <c r="BZ694" s="2">
        <v>420.53638362977938</v>
      </c>
      <c r="CA694" s="2">
        <v>3439.1041849850094</v>
      </c>
      <c r="CB694" s="2">
        <v>49600</v>
      </c>
      <c r="CC694" s="2">
        <v>420.53638362977938</v>
      </c>
      <c r="CD694" s="2">
        <v>420.53638362977938</v>
      </c>
      <c r="CE694" s="1">
        <f t="shared" si="10"/>
        <v>6.7828448972545065E-3</v>
      </c>
    </row>
    <row r="695" spans="1:83" ht="13.5" customHeight="1">
      <c r="A695" s="3" t="s">
        <v>1404</v>
      </c>
      <c r="B695" t="s">
        <v>1519</v>
      </c>
      <c r="C695" s="9" t="s">
        <v>2304</v>
      </c>
      <c r="D695" s="3" t="s">
        <v>523</v>
      </c>
      <c r="E695" s="3" t="s">
        <v>1408</v>
      </c>
      <c r="F695" s="3" t="s">
        <v>1519</v>
      </c>
      <c r="G695" s="3" t="s">
        <v>128</v>
      </c>
      <c r="H695" s="3" t="s">
        <v>89</v>
      </c>
      <c r="I695" s="3" t="s">
        <v>1406</v>
      </c>
      <c r="J695" s="3" t="s">
        <v>523</v>
      </c>
      <c r="K695" s="3" t="s">
        <v>92</v>
      </c>
      <c r="L695" s="3" t="s">
        <v>116</v>
      </c>
      <c r="M695" s="3" t="s">
        <v>94</v>
      </c>
      <c r="N695" s="2">
        <v>30901.5</v>
      </c>
      <c r="O695" s="2">
        <v>0</v>
      </c>
      <c r="P695" s="10">
        <v>1</v>
      </c>
      <c r="Q695" s="2">
        <v>30901.5</v>
      </c>
      <c r="R695" s="2">
        <v>0</v>
      </c>
      <c r="S695" s="3" t="s">
        <v>262</v>
      </c>
      <c r="T695" s="2">
        <v>30901.5</v>
      </c>
      <c r="U695" s="2">
        <v>30901.5</v>
      </c>
      <c r="V695" s="2">
        <v>0</v>
      </c>
      <c r="W695" s="11">
        <v>6.4602000000000004</v>
      </c>
      <c r="X695" s="2">
        <v>199629.87030000001</v>
      </c>
      <c r="Y695" s="2">
        <v>199629.87030000001</v>
      </c>
      <c r="Z695" s="2">
        <v>0</v>
      </c>
      <c r="AA695" s="12">
        <v>0</v>
      </c>
      <c r="AB695" s="13">
        <v>48517</v>
      </c>
      <c r="AC695" s="13">
        <v>44500</v>
      </c>
      <c r="AD695" s="2">
        <v>12</v>
      </c>
      <c r="AE695" s="2">
        <v>4</v>
      </c>
      <c r="AF695" s="3" t="s">
        <v>95</v>
      </c>
      <c r="AG695" s="2">
        <v>0</v>
      </c>
      <c r="AH695" s="3" t="s">
        <v>95</v>
      </c>
      <c r="AI695" s="3" t="s">
        <v>95</v>
      </c>
      <c r="AJ695" s="2">
        <v>1</v>
      </c>
      <c r="AK695" s="2">
        <v>1354.0584471039338</v>
      </c>
      <c r="AL695" s="2">
        <v>0</v>
      </c>
      <c r="AM695" s="2">
        <v>0</v>
      </c>
      <c r="AN695" s="2">
        <v>1354.0584471039338</v>
      </c>
      <c r="AO695" s="2">
        <v>11994.604194540791</v>
      </c>
      <c r="AP695" s="2">
        <v>0</v>
      </c>
      <c r="AQ695" s="2">
        <v>0</v>
      </c>
      <c r="AR695" s="2">
        <v>11994.604194540791</v>
      </c>
      <c r="AS695" s="2">
        <v>159703.89624</v>
      </c>
      <c r="AT695" s="2">
        <v>0</v>
      </c>
      <c r="AU695" s="2">
        <v>0</v>
      </c>
      <c r="AV695" s="2">
        <v>159703.89624</v>
      </c>
      <c r="AW695" s="2">
        <v>1354.0584471039338</v>
      </c>
      <c r="AX695" s="2">
        <v>0</v>
      </c>
      <c r="AY695" s="2">
        <v>0</v>
      </c>
      <c r="AZ695" s="2">
        <v>1354.0584471039338</v>
      </c>
      <c r="BA695" s="2">
        <v>6890.9388431566294</v>
      </c>
      <c r="BB695" s="2">
        <v>0</v>
      </c>
      <c r="BC695" s="2">
        <v>0</v>
      </c>
      <c r="BD695" s="2">
        <v>6890.9388431566294</v>
      </c>
      <c r="BE695" s="2">
        <v>61041.740206437542</v>
      </c>
      <c r="BF695" s="2">
        <v>0</v>
      </c>
      <c r="BG695" s="2">
        <v>0</v>
      </c>
      <c r="BH695" s="2">
        <v>61041.740206437542</v>
      </c>
      <c r="BI695" s="2">
        <v>812749.09835498407</v>
      </c>
      <c r="BJ695" s="2">
        <v>0</v>
      </c>
      <c r="BK695" s="2">
        <v>0</v>
      </c>
      <c r="BL695" s="2">
        <v>812749.09835498407</v>
      </c>
      <c r="BM695" s="2">
        <v>6890.9388431566294</v>
      </c>
      <c r="BN695" s="2">
        <v>0</v>
      </c>
      <c r="BO695" s="2">
        <v>0</v>
      </c>
      <c r="BP695" s="2">
        <v>6890.9388431566294</v>
      </c>
      <c r="BQ695" s="2" t="s">
        <v>96</v>
      </c>
      <c r="BR695" s="1" t="s">
        <v>523</v>
      </c>
      <c r="BS695" s="1" t="s">
        <v>523</v>
      </c>
      <c r="BT695" s="1" t="s">
        <v>523</v>
      </c>
      <c r="BU695" s="2">
        <v>1354.0584471039338</v>
      </c>
      <c r="BV695" s="2">
        <v>11994.604194540791</v>
      </c>
      <c r="BW695" s="2">
        <v>159703.89624</v>
      </c>
      <c r="BX695" s="2">
        <v>1354.0584471039338</v>
      </c>
      <c r="BY695" s="2">
        <v>1354.0584471039338</v>
      </c>
      <c r="BZ695" s="2">
        <v>209.60008159251009</v>
      </c>
      <c r="CA695" s="2">
        <v>1856.6923925792994</v>
      </c>
      <c r="CB695" s="2">
        <v>24721.199999999997</v>
      </c>
      <c r="CC695" s="2">
        <v>209.60008159251009</v>
      </c>
      <c r="CD695" s="2">
        <v>209.60008159251009</v>
      </c>
      <c r="CE695" s="1">
        <f t="shared" si="10"/>
        <v>6.7828448972545047E-3</v>
      </c>
    </row>
    <row r="696" spans="1:83" ht="13.5" customHeight="1">
      <c r="A696" s="3" t="s">
        <v>1404</v>
      </c>
      <c r="B696" t="s">
        <v>1520</v>
      </c>
      <c r="C696" s="9" t="s">
        <v>2305</v>
      </c>
      <c r="D696" s="3" t="s">
        <v>523</v>
      </c>
      <c r="E696" s="3" t="s">
        <v>1408</v>
      </c>
      <c r="F696" s="3" t="s">
        <v>1520</v>
      </c>
      <c r="G696" s="3" t="s">
        <v>128</v>
      </c>
      <c r="H696" s="3" t="s">
        <v>89</v>
      </c>
      <c r="I696" s="3" t="s">
        <v>1406</v>
      </c>
      <c r="J696" s="3" t="s">
        <v>523</v>
      </c>
      <c r="K696" s="3" t="s">
        <v>92</v>
      </c>
      <c r="L696" s="3" t="s">
        <v>116</v>
      </c>
      <c r="M696" s="3" t="s">
        <v>94</v>
      </c>
      <c r="N696" s="2">
        <v>60000</v>
      </c>
      <c r="O696" s="2">
        <v>0</v>
      </c>
      <c r="P696" s="10">
        <v>1</v>
      </c>
      <c r="Q696" s="2">
        <v>60000</v>
      </c>
      <c r="R696" s="2">
        <v>0</v>
      </c>
      <c r="S696" s="3" t="s">
        <v>262</v>
      </c>
      <c r="T696" s="2">
        <v>60000</v>
      </c>
      <c r="U696" s="2">
        <v>60000</v>
      </c>
      <c r="V696" s="2">
        <v>0</v>
      </c>
      <c r="W696" s="11">
        <v>6.4602000000000004</v>
      </c>
      <c r="X696" s="2">
        <v>387612</v>
      </c>
      <c r="Y696" s="2">
        <v>387612</v>
      </c>
      <c r="Z696" s="2">
        <v>0</v>
      </c>
      <c r="AA696" s="12">
        <v>0</v>
      </c>
      <c r="AB696" s="13">
        <v>48212</v>
      </c>
      <c r="AC696" s="13">
        <v>44500</v>
      </c>
      <c r="AD696" s="2">
        <v>11</v>
      </c>
      <c r="AE696" s="2">
        <v>4</v>
      </c>
      <c r="AF696" s="3" t="s">
        <v>95</v>
      </c>
      <c r="AG696" s="2">
        <v>0</v>
      </c>
      <c r="AH696" s="3" t="s">
        <v>95</v>
      </c>
      <c r="AI696" s="3" t="s">
        <v>95</v>
      </c>
      <c r="AJ696" s="2">
        <v>1</v>
      </c>
      <c r="AK696" s="2">
        <v>2629.1120763146137</v>
      </c>
      <c r="AL696" s="2">
        <v>0</v>
      </c>
      <c r="AM696" s="2">
        <v>0</v>
      </c>
      <c r="AN696" s="2">
        <v>2629.1120763146137</v>
      </c>
      <c r="AO696" s="2">
        <v>21500.613731458219</v>
      </c>
      <c r="AP696" s="2">
        <v>0</v>
      </c>
      <c r="AQ696" s="2">
        <v>0</v>
      </c>
      <c r="AR696" s="2">
        <v>21500.613731458219</v>
      </c>
      <c r="AS696" s="2">
        <v>310089.59999999998</v>
      </c>
      <c r="AT696" s="2">
        <v>0</v>
      </c>
      <c r="AU696" s="2">
        <v>0</v>
      </c>
      <c r="AV696" s="2">
        <v>310089.59999999998</v>
      </c>
      <c r="AW696" s="2">
        <v>2629.1120763146137</v>
      </c>
      <c r="AX696" s="2">
        <v>0</v>
      </c>
      <c r="AY696" s="2">
        <v>0</v>
      </c>
      <c r="AZ696" s="2">
        <v>2629.1120763146137</v>
      </c>
      <c r="BA696" s="2">
        <v>13379.814267572701</v>
      </c>
      <c r="BB696" s="2">
        <v>0</v>
      </c>
      <c r="BC696" s="2">
        <v>0</v>
      </c>
      <c r="BD696" s="2">
        <v>13379.814267572701</v>
      </c>
      <c r="BE696" s="2">
        <v>109418.77334076403</v>
      </c>
      <c r="BF696" s="2">
        <v>0</v>
      </c>
      <c r="BG696" s="2">
        <v>0</v>
      </c>
      <c r="BH696" s="2">
        <v>109418.77334076403</v>
      </c>
      <c r="BI696" s="2">
        <v>1578076.98336</v>
      </c>
      <c r="BJ696" s="2">
        <v>0</v>
      </c>
      <c r="BK696" s="2">
        <v>0</v>
      </c>
      <c r="BL696" s="2">
        <v>1578076.98336</v>
      </c>
      <c r="BM696" s="2">
        <v>13379.814267572701</v>
      </c>
      <c r="BN696" s="2">
        <v>0</v>
      </c>
      <c r="BO696" s="2">
        <v>0</v>
      </c>
      <c r="BP696" s="2">
        <v>13379.814267572701</v>
      </c>
      <c r="BQ696" s="2" t="s">
        <v>96</v>
      </c>
      <c r="BR696" s="1" t="s">
        <v>523</v>
      </c>
      <c r="BS696" s="1" t="s">
        <v>523</v>
      </c>
      <c r="BT696" s="1" t="s">
        <v>523</v>
      </c>
      <c r="BU696" s="2">
        <v>2629.1120763146137</v>
      </c>
      <c r="BV696" s="2">
        <v>21500.613731458219</v>
      </c>
      <c r="BW696" s="2">
        <v>310089.59999999998</v>
      </c>
      <c r="BX696" s="2">
        <v>2629.1120763146137</v>
      </c>
      <c r="BY696" s="2">
        <v>2629.1120763146137</v>
      </c>
      <c r="BZ696" s="2">
        <v>406.97069383527037</v>
      </c>
      <c r="CA696" s="2">
        <v>3328.1653403080736</v>
      </c>
      <c r="CB696" s="2">
        <v>47999.999999999993</v>
      </c>
      <c r="CC696" s="2">
        <v>406.97069383527037</v>
      </c>
      <c r="CD696" s="2">
        <v>406.97069383527037</v>
      </c>
      <c r="CE696" s="1">
        <f t="shared" si="10"/>
        <v>6.7828448972545065E-3</v>
      </c>
    </row>
    <row r="697" spans="1:83" ht="13.5" customHeight="1">
      <c r="A697" s="3" t="s">
        <v>1404</v>
      </c>
      <c r="B697" t="s">
        <v>1521</v>
      </c>
      <c r="C697" s="9" t="s">
        <v>2306</v>
      </c>
      <c r="D697" s="3" t="s">
        <v>523</v>
      </c>
      <c r="E697" s="3" t="s">
        <v>1408</v>
      </c>
      <c r="F697" s="3" t="s">
        <v>1521</v>
      </c>
      <c r="G697" s="3" t="s">
        <v>128</v>
      </c>
      <c r="H697" s="3" t="s">
        <v>89</v>
      </c>
      <c r="I697" s="3" t="s">
        <v>1406</v>
      </c>
      <c r="J697" s="3" t="s">
        <v>523</v>
      </c>
      <c r="K697" s="3" t="s">
        <v>92</v>
      </c>
      <c r="L697" s="3" t="s">
        <v>116</v>
      </c>
      <c r="M697" s="3" t="s">
        <v>94</v>
      </c>
      <c r="N697" s="2">
        <v>70047.42</v>
      </c>
      <c r="O697" s="2">
        <v>0</v>
      </c>
      <c r="P697" s="10">
        <v>1</v>
      </c>
      <c r="Q697" s="2">
        <v>70047.42</v>
      </c>
      <c r="R697" s="2">
        <v>0</v>
      </c>
      <c r="S697" s="3" t="s">
        <v>262</v>
      </c>
      <c r="T697" s="2">
        <v>70047.42</v>
      </c>
      <c r="U697" s="2">
        <v>70047.42</v>
      </c>
      <c r="V697" s="2">
        <v>0</v>
      </c>
      <c r="W697" s="11">
        <v>6.4602000000000004</v>
      </c>
      <c r="X697" s="2">
        <v>452520.34268400003</v>
      </c>
      <c r="Y697" s="2">
        <v>452520.34268400003</v>
      </c>
      <c r="Z697" s="2">
        <v>0</v>
      </c>
      <c r="AA697" s="12">
        <v>0</v>
      </c>
      <c r="AB697" s="13">
        <v>47968</v>
      </c>
      <c r="AC697" s="13">
        <v>44500</v>
      </c>
      <c r="AD697" s="2">
        <v>10</v>
      </c>
      <c r="AE697" s="2">
        <v>4</v>
      </c>
      <c r="AF697" s="3" t="s">
        <v>95</v>
      </c>
      <c r="AG697" s="2">
        <v>0</v>
      </c>
      <c r="AH697" s="3" t="s">
        <v>95</v>
      </c>
      <c r="AI697" s="3" t="s">
        <v>95</v>
      </c>
      <c r="AJ697" s="2">
        <v>1</v>
      </c>
      <c r="AK697" s="2">
        <v>3069.3752972780303</v>
      </c>
      <c r="AL697" s="2">
        <v>0</v>
      </c>
      <c r="AM697" s="2">
        <v>0</v>
      </c>
      <c r="AN697" s="2">
        <v>3069.3752972780303</v>
      </c>
      <c r="AO697" s="2">
        <v>22916.57324448249</v>
      </c>
      <c r="AP697" s="2">
        <v>0</v>
      </c>
      <c r="AQ697" s="2">
        <v>0</v>
      </c>
      <c r="AR697" s="2">
        <v>22916.57324448249</v>
      </c>
      <c r="AS697" s="2">
        <v>362016.27414720005</v>
      </c>
      <c r="AT697" s="2">
        <v>0</v>
      </c>
      <c r="AU697" s="2">
        <v>0</v>
      </c>
      <c r="AV697" s="2">
        <v>362016.27414720005</v>
      </c>
      <c r="AW697" s="2">
        <v>3069.3752972780303</v>
      </c>
      <c r="AX697" s="2">
        <v>0</v>
      </c>
      <c r="AY697" s="2">
        <v>0</v>
      </c>
      <c r="AZ697" s="2">
        <v>3069.3752972780303</v>
      </c>
      <c r="BA697" s="2">
        <v>15620.357825377625</v>
      </c>
      <c r="BB697" s="2">
        <v>0</v>
      </c>
      <c r="BC697" s="2">
        <v>0</v>
      </c>
      <c r="BD697" s="2">
        <v>15620.357825377625</v>
      </c>
      <c r="BE697" s="2">
        <v>116624.73289849584</v>
      </c>
      <c r="BF697" s="2">
        <v>0</v>
      </c>
      <c r="BG697" s="2">
        <v>0</v>
      </c>
      <c r="BH697" s="2">
        <v>116624.73289849584</v>
      </c>
      <c r="BI697" s="2">
        <v>1842337.0207625157</v>
      </c>
      <c r="BJ697" s="2">
        <v>0</v>
      </c>
      <c r="BK697" s="2">
        <v>0</v>
      </c>
      <c r="BL697" s="2">
        <v>1842337.0207625157</v>
      </c>
      <c r="BM697" s="2">
        <v>15620.357825377625</v>
      </c>
      <c r="BN697" s="2">
        <v>0</v>
      </c>
      <c r="BO697" s="2">
        <v>0</v>
      </c>
      <c r="BP697" s="2">
        <v>15620.357825377625</v>
      </c>
      <c r="BQ697" s="2" t="s">
        <v>96</v>
      </c>
      <c r="BR697" s="1" t="s">
        <v>523</v>
      </c>
      <c r="BS697" s="1" t="s">
        <v>523</v>
      </c>
      <c r="BT697" s="1" t="s">
        <v>523</v>
      </c>
      <c r="BU697" s="2">
        <v>3069.3752972780303</v>
      </c>
      <c r="BV697" s="2">
        <v>22916.57324448249</v>
      </c>
      <c r="BW697" s="2">
        <v>362016.27414720005</v>
      </c>
      <c r="BX697" s="2">
        <v>3069.3752972780303</v>
      </c>
      <c r="BY697" s="2">
        <v>3069.3752972780303</v>
      </c>
      <c r="BZ697" s="2">
        <v>475.12078531284328</v>
      </c>
      <c r="CA697" s="2">
        <v>3547.3473335937724</v>
      </c>
      <c r="CB697" s="2">
        <v>56037.936000000002</v>
      </c>
      <c r="CC697" s="2">
        <v>475.12078531284328</v>
      </c>
      <c r="CD697" s="2">
        <v>475.12078531284328</v>
      </c>
      <c r="CE697" s="1">
        <f t="shared" si="10"/>
        <v>6.7828448972545065E-3</v>
      </c>
    </row>
    <row r="698" spans="1:83" ht="13.5" customHeight="1">
      <c r="A698" s="3" t="s">
        <v>1404</v>
      </c>
      <c r="B698" t="s">
        <v>1522</v>
      </c>
      <c r="C698" s="9" t="s">
        <v>2307</v>
      </c>
      <c r="D698" s="3" t="s">
        <v>523</v>
      </c>
      <c r="E698" s="3" t="s">
        <v>1408</v>
      </c>
      <c r="F698" s="3" t="s">
        <v>1522</v>
      </c>
      <c r="G698" s="3" t="s">
        <v>128</v>
      </c>
      <c r="H698" s="3" t="s">
        <v>89</v>
      </c>
      <c r="I698" s="3" t="s">
        <v>1406</v>
      </c>
      <c r="J698" s="3" t="s">
        <v>523</v>
      </c>
      <c r="K698" s="3" t="s">
        <v>92</v>
      </c>
      <c r="L698" s="3" t="s">
        <v>116</v>
      </c>
      <c r="M698" s="3" t="s">
        <v>94</v>
      </c>
      <c r="N698" s="2">
        <v>20447.349999999999</v>
      </c>
      <c r="O698" s="2">
        <v>0</v>
      </c>
      <c r="P698" s="10">
        <v>1</v>
      </c>
      <c r="Q698" s="2">
        <v>20447.349999999999</v>
      </c>
      <c r="R698" s="2">
        <v>0</v>
      </c>
      <c r="S698" s="3" t="s">
        <v>262</v>
      </c>
      <c r="T698" s="2">
        <v>20447.349999999999</v>
      </c>
      <c r="U698" s="2">
        <v>20447.349999999999</v>
      </c>
      <c r="V698" s="2">
        <v>0</v>
      </c>
      <c r="W698" s="11">
        <v>6.4602000000000004</v>
      </c>
      <c r="X698" s="2">
        <v>132093.97047</v>
      </c>
      <c r="Y698" s="2">
        <v>132093.97047</v>
      </c>
      <c r="Z698" s="2">
        <v>0</v>
      </c>
      <c r="AA698" s="12">
        <v>0</v>
      </c>
      <c r="AB698" s="13">
        <v>47998</v>
      </c>
      <c r="AC698" s="13">
        <v>44500</v>
      </c>
      <c r="AD698" s="2">
        <v>10</v>
      </c>
      <c r="AE698" s="2">
        <v>4</v>
      </c>
      <c r="AF698" s="3" t="s">
        <v>95</v>
      </c>
      <c r="AG698" s="2">
        <v>0</v>
      </c>
      <c r="AH698" s="3" t="s">
        <v>95</v>
      </c>
      <c r="AI698" s="3" t="s">
        <v>95</v>
      </c>
      <c r="AJ698" s="2">
        <v>1</v>
      </c>
      <c r="AK698" s="2">
        <v>895.97291356052699</v>
      </c>
      <c r="AL698" s="2">
        <v>0</v>
      </c>
      <c r="AM698" s="2">
        <v>0</v>
      </c>
      <c r="AN698" s="2">
        <v>895.97291356052699</v>
      </c>
      <c r="AO698" s="2">
        <v>6689.513959694289</v>
      </c>
      <c r="AP698" s="2">
        <v>0</v>
      </c>
      <c r="AQ698" s="2">
        <v>0</v>
      </c>
      <c r="AR698" s="2">
        <v>6689.513959694289</v>
      </c>
      <c r="AS698" s="2">
        <v>105675.17637599999</v>
      </c>
      <c r="AT698" s="2">
        <v>0</v>
      </c>
      <c r="AU698" s="2">
        <v>0</v>
      </c>
      <c r="AV698" s="2">
        <v>105675.17637599999</v>
      </c>
      <c r="AW698" s="2">
        <v>895.97291356052699</v>
      </c>
      <c r="AX698" s="2">
        <v>0</v>
      </c>
      <c r="AY698" s="2">
        <v>0</v>
      </c>
      <c r="AZ698" s="2">
        <v>895.97291356052699</v>
      </c>
      <c r="BA698" s="2">
        <v>4559.6957544008783</v>
      </c>
      <c r="BB698" s="2">
        <v>0</v>
      </c>
      <c r="BC698" s="2">
        <v>0</v>
      </c>
      <c r="BD698" s="2">
        <v>4559.6957544008783</v>
      </c>
      <c r="BE698" s="2">
        <v>34043.605492280207</v>
      </c>
      <c r="BF698" s="2">
        <v>0</v>
      </c>
      <c r="BG698" s="2">
        <v>0</v>
      </c>
      <c r="BH698" s="2">
        <v>34043.605492280207</v>
      </c>
      <c r="BI698" s="2">
        <v>537791.54009510158</v>
      </c>
      <c r="BJ698" s="2">
        <v>0</v>
      </c>
      <c r="BK698" s="2">
        <v>0</v>
      </c>
      <c r="BL698" s="2">
        <v>537791.54009510158</v>
      </c>
      <c r="BM698" s="2">
        <v>4559.6957544008783</v>
      </c>
      <c r="BN698" s="2">
        <v>0</v>
      </c>
      <c r="BO698" s="2">
        <v>0</v>
      </c>
      <c r="BP698" s="2">
        <v>4559.6957544008783</v>
      </c>
      <c r="BQ698" s="2" t="s">
        <v>96</v>
      </c>
      <c r="BR698" s="1" t="s">
        <v>523</v>
      </c>
      <c r="BS698" s="1" t="s">
        <v>523</v>
      </c>
      <c r="BT698" s="1" t="s">
        <v>523</v>
      </c>
      <c r="BU698" s="2">
        <v>895.97291356052699</v>
      </c>
      <c r="BV698" s="2">
        <v>6689.513959694289</v>
      </c>
      <c r="BW698" s="2">
        <v>105675.17637599999</v>
      </c>
      <c r="BX698" s="2">
        <v>895.97291356052699</v>
      </c>
      <c r="BY698" s="2">
        <v>895.97291356052699</v>
      </c>
      <c r="BZ698" s="2">
        <v>138.69120360987694</v>
      </c>
      <c r="CA698" s="2">
        <v>1035.4964180202298</v>
      </c>
      <c r="CB698" s="2">
        <v>16357.879999999997</v>
      </c>
      <c r="CC698" s="2">
        <v>138.69120360987694</v>
      </c>
      <c r="CD698" s="2">
        <v>138.69120360987694</v>
      </c>
      <c r="CE698" s="1">
        <f t="shared" si="10"/>
        <v>6.7828448972545065E-3</v>
      </c>
    </row>
    <row r="699" spans="1:83" ht="13.5" customHeight="1">
      <c r="A699" s="3" t="s">
        <v>1404</v>
      </c>
      <c r="B699" t="s">
        <v>1523</v>
      </c>
      <c r="C699" s="9" t="s">
        <v>2308</v>
      </c>
      <c r="D699" s="3" t="s">
        <v>523</v>
      </c>
      <c r="E699" s="3" t="s">
        <v>1408</v>
      </c>
      <c r="F699" s="3" t="s">
        <v>1523</v>
      </c>
      <c r="G699" s="3" t="s">
        <v>128</v>
      </c>
      <c r="H699" s="3" t="s">
        <v>89</v>
      </c>
      <c r="I699" s="3" t="s">
        <v>1406</v>
      </c>
      <c r="J699" s="3" t="s">
        <v>523</v>
      </c>
      <c r="K699" s="3" t="s">
        <v>92</v>
      </c>
      <c r="L699" s="3" t="s">
        <v>116</v>
      </c>
      <c r="M699" s="3" t="s">
        <v>94</v>
      </c>
      <c r="N699" s="2">
        <v>42482.3</v>
      </c>
      <c r="O699" s="2">
        <v>0</v>
      </c>
      <c r="P699" s="10">
        <v>1</v>
      </c>
      <c r="Q699" s="2">
        <v>42482.3</v>
      </c>
      <c r="R699" s="2">
        <v>0</v>
      </c>
      <c r="S699" s="3" t="s">
        <v>262</v>
      </c>
      <c r="T699" s="2">
        <v>42482.3</v>
      </c>
      <c r="U699" s="2">
        <v>42482.3</v>
      </c>
      <c r="V699" s="2">
        <v>0</v>
      </c>
      <c r="W699" s="11">
        <v>6.4602000000000004</v>
      </c>
      <c r="X699" s="2">
        <v>274444.15446000005</v>
      </c>
      <c r="Y699" s="2">
        <v>274444.15446000005</v>
      </c>
      <c r="Z699" s="2">
        <v>0</v>
      </c>
      <c r="AA699" s="12">
        <v>0</v>
      </c>
      <c r="AB699" s="13">
        <v>48541</v>
      </c>
      <c r="AC699" s="13">
        <v>44500</v>
      </c>
      <c r="AD699" s="2">
        <v>12</v>
      </c>
      <c r="AE699" s="2">
        <v>4</v>
      </c>
      <c r="AF699" s="3" t="s">
        <v>95</v>
      </c>
      <c r="AG699" s="2">
        <v>0</v>
      </c>
      <c r="AH699" s="3" t="s">
        <v>95</v>
      </c>
      <c r="AI699" s="3" t="s">
        <v>95</v>
      </c>
      <c r="AJ699" s="2">
        <v>1</v>
      </c>
      <c r="AK699" s="2">
        <v>1861.5121326603389</v>
      </c>
      <c r="AL699" s="2">
        <v>0</v>
      </c>
      <c r="AM699" s="2">
        <v>0</v>
      </c>
      <c r="AN699" s="2">
        <v>1861.5121326603389</v>
      </c>
      <c r="AO699" s="2">
        <v>16489.761784176822</v>
      </c>
      <c r="AP699" s="2">
        <v>0</v>
      </c>
      <c r="AQ699" s="2">
        <v>0</v>
      </c>
      <c r="AR699" s="2">
        <v>16489.761784176822</v>
      </c>
      <c r="AS699" s="2">
        <v>219555.32356800005</v>
      </c>
      <c r="AT699" s="2">
        <v>0</v>
      </c>
      <c r="AU699" s="2">
        <v>0</v>
      </c>
      <c r="AV699" s="2">
        <v>219555.32356800005</v>
      </c>
      <c r="AW699" s="2">
        <v>1861.5121326603389</v>
      </c>
      <c r="AX699" s="2">
        <v>0</v>
      </c>
      <c r="AY699" s="2">
        <v>0</v>
      </c>
      <c r="AZ699" s="2">
        <v>1861.5121326603389</v>
      </c>
      <c r="BA699" s="2">
        <v>9473.421394321731</v>
      </c>
      <c r="BB699" s="2">
        <v>0</v>
      </c>
      <c r="BC699" s="2">
        <v>0</v>
      </c>
      <c r="BD699" s="2">
        <v>9473.421394321731</v>
      </c>
      <c r="BE699" s="2">
        <v>83918.046695854267</v>
      </c>
      <c r="BF699" s="2">
        <v>0</v>
      </c>
      <c r="BG699" s="2">
        <v>0</v>
      </c>
      <c r="BH699" s="2">
        <v>83918.046695854267</v>
      </c>
      <c r="BI699" s="2">
        <v>1117338.9971699091</v>
      </c>
      <c r="BJ699" s="2">
        <v>0</v>
      </c>
      <c r="BK699" s="2">
        <v>0</v>
      </c>
      <c r="BL699" s="2">
        <v>1117338.9971699091</v>
      </c>
      <c r="BM699" s="2">
        <v>9473.421394321731</v>
      </c>
      <c r="BN699" s="2">
        <v>0</v>
      </c>
      <c r="BO699" s="2">
        <v>0</v>
      </c>
      <c r="BP699" s="2">
        <v>9473.421394321731</v>
      </c>
      <c r="BQ699" s="2" t="s">
        <v>96</v>
      </c>
      <c r="BR699" s="1" t="s">
        <v>523</v>
      </c>
      <c r="BS699" s="1" t="s">
        <v>523</v>
      </c>
      <c r="BT699" s="1" t="s">
        <v>523</v>
      </c>
      <c r="BU699" s="2">
        <v>1861.5121326603389</v>
      </c>
      <c r="BV699" s="2">
        <v>16489.761784176822</v>
      </c>
      <c r="BW699" s="2">
        <v>219555.32356800005</v>
      </c>
      <c r="BX699" s="2">
        <v>1861.5121326603389</v>
      </c>
      <c r="BY699" s="2">
        <v>1861.5121326603389</v>
      </c>
      <c r="BZ699" s="2">
        <v>288.15085177863517</v>
      </c>
      <c r="CA699" s="2">
        <v>2552.51567817975</v>
      </c>
      <c r="CB699" s="2">
        <v>33985.840000000004</v>
      </c>
      <c r="CC699" s="2">
        <v>288.15085177863517</v>
      </c>
      <c r="CD699" s="2">
        <v>288.15085177863517</v>
      </c>
      <c r="CE699" s="1">
        <f t="shared" si="10"/>
        <v>6.7828448972545065E-3</v>
      </c>
    </row>
    <row r="700" spans="1:83" ht="13.5" customHeight="1">
      <c r="A700" s="3" t="s">
        <v>1404</v>
      </c>
      <c r="B700" t="s">
        <v>1524</v>
      </c>
      <c r="C700" s="9" t="s">
        <v>2309</v>
      </c>
      <c r="D700" s="3" t="s">
        <v>523</v>
      </c>
      <c r="E700" s="3" t="s">
        <v>1408</v>
      </c>
      <c r="F700" s="3" t="s">
        <v>1524</v>
      </c>
      <c r="G700" s="3" t="s">
        <v>128</v>
      </c>
      <c r="H700" s="3" t="s">
        <v>89</v>
      </c>
      <c r="I700" s="3" t="s">
        <v>1406</v>
      </c>
      <c r="J700" s="3" t="s">
        <v>523</v>
      </c>
      <c r="K700" s="3" t="s">
        <v>92</v>
      </c>
      <c r="L700" s="3" t="s">
        <v>116</v>
      </c>
      <c r="M700" s="3" t="s">
        <v>94</v>
      </c>
      <c r="N700" s="2">
        <v>222979.16</v>
      </c>
      <c r="O700" s="2">
        <v>0</v>
      </c>
      <c r="P700" s="10">
        <v>1</v>
      </c>
      <c r="Q700" s="2">
        <v>222979.16</v>
      </c>
      <c r="R700" s="2">
        <v>0</v>
      </c>
      <c r="S700" s="3" t="s">
        <v>262</v>
      </c>
      <c r="T700" s="2">
        <v>222979.16</v>
      </c>
      <c r="U700" s="2">
        <v>222979.16</v>
      </c>
      <c r="V700" s="2">
        <v>0</v>
      </c>
      <c r="W700" s="11">
        <v>6.4602000000000004</v>
      </c>
      <c r="X700" s="2">
        <v>1440489.9694320001</v>
      </c>
      <c r="Y700" s="2">
        <v>1440489.9694320001</v>
      </c>
      <c r="Z700" s="2">
        <v>0</v>
      </c>
      <c r="AA700" s="12">
        <v>0</v>
      </c>
      <c r="AB700" s="13">
        <v>48212</v>
      </c>
      <c r="AC700" s="13">
        <v>44500</v>
      </c>
      <c r="AD700" s="2">
        <v>11</v>
      </c>
      <c r="AE700" s="2">
        <v>4</v>
      </c>
      <c r="AF700" s="3" t="s">
        <v>95</v>
      </c>
      <c r="AG700" s="2">
        <v>0</v>
      </c>
      <c r="AH700" s="3" t="s">
        <v>95</v>
      </c>
      <c r="AI700" s="3" t="s">
        <v>95</v>
      </c>
      <c r="AJ700" s="2">
        <v>1</v>
      </c>
      <c r="AK700" s="2">
        <v>9770.6200387081426</v>
      </c>
      <c r="AL700" s="2">
        <v>0</v>
      </c>
      <c r="AM700" s="2">
        <v>0</v>
      </c>
      <c r="AN700" s="2">
        <v>9770.6200387081426</v>
      </c>
      <c r="AO700" s="2">
        <v>79903.14648875031</v>
      </c>
      <c r="AP700" s="2">
        <v>0</v>
      </c>
      <c r="AQ700" s="2">
        <v>0</v>
      </c>
      <c r="AR700" s="2">
        <v>79903.14648875031</v>
      </c>
      <c r="AS700" s="2">
        <v>1152391.9755456001</v>
      </c>
      <c r="AT700" s="2">
        <v>0</v>
      </c>
      <c r="AU700" s="2">
        <v>0</v>
      </c>
      <c r="AV700" s="2">
        <v>1152391.9755456001</v>
      </c>
      <c r="AW700" s="2">
        <v>9770.6200387081426</v>
      </c>
      <c r="AX700" s="2">
        <v>0</v>
      </c>
      <c r="AY700" s="2">
        <v>0</v>
      </c>
      <c r="AZ700" s="2">
        <v>9770.6200387081426</v>
      </c>
      <c r="BA700" s="2">
        <v>49723.66243898961</v>
      </c>
      <c r="BB700" s="2">
        <v>0</v>
      </c>
      <c r="BC700" s="2">
        <v>0</v>
      </c>
      <c r="BD700" s="2">
        <v>49723.66243898961</v>
      </c>
      <c r="BE700" s="2">
        <v>406635.10279589921</v>
      </c>
      <c r="BF700" s="2">
        <v>0</v>
      </c>
      <c r="BG700" s="2">
        <v>0</v>
      </c>
      <c r="BH700" s="2">
        <v>406635.10279589921</v>
      </c>
      <c r="BI700" s="2">
        <v>5864638.0027491134</v>
      </c>
      <c r="BJ700" s="2">
        <v>0</v>
      </c>
      <c r="BK700" s="2">
        <v>0</v>
      </c>
      <c r="BL700" s="2">
        <v>5864638.0027491134</v>
      </c>
      <c r="BM700" s="2">
        <v>49723.66243898961</v>
      </c>
      <c r="BN700" s="2">
        <v>0</v>
      </c>
      <c r="BO700" s="2">
        <v>0</v>
      </c>
      <c r="BP700" s="2">
        <v>49723.66243898961</v>
      </c>
      <c r="BQ700" s="2" t="s">
        <v>96</v>
      </c>
      <c r="BR700" s="1" t="s">
        <v>523</v>
      </c>
      <c r="BS700" s="1" t="s">
        <v>523</v>
      </c>
      <c r="BT700" s="1" t="s">
        <v>523</v>
      </c>
      <c r="BU700" s="2">
        <v>9770.6200387081426</v>
      </c>
      <c r="BV700" s="2">
        <v>79903.14648875031</v>
      </c>
      <c r="BW700" s="2">
        <v>1152391.9755456001</v>
      </c>
      <c r="BX700" s="2">
        <v>9770.6200387081426</v>
      </c>
      <c r="BY700" s="2">
        <v>9770.6200387081426</v>
      </c>
      <c r="BZ700" s="2">
        <v>1512.4330576000964</v>
      </c>
      <c r="CA700" s="2">
        <v>12368.525198716805</v>
      </c>
      <c r="CB700" s="2">
        <v>178383.32800000001</v>
      </c>
      <c r="CC700" s="2">
        <v>1512.4330576000964</v>
      </c>
      <c r="CD700" s="2">
        <v>1512.4330576000964</v>
      </c>
      <c r="CE700" s="1">
        <f t="shared" si="10"/>
        <v>6.7828448972545074E-3</v>
      </c>
    </row>
    <row r="701" spans="1:83" ht="13.5" customHeight="1">
      <c r="A701" s="3" t="s">
        <v>1404</v>
      </c>
      <c r="B701" t="s">
        <v>1525</v>
      </c>
      <c r="C701" s="9" t="s">
        <v>2310</v>
      </c>
      <c r="D701" s="3" t="s">
        <v>523</v>
      </c>
      <c r="E701" s="3" t="s">
        <v>1408</v>
      </c>
      <c r="F701" s="3" t="s">
        <v>1525</v>
      </c>
      <c r="G701" s="3" t="s">
        <v>128</v>
      </c>
      <c r="H701" s="3" t="s">
        <v>89</v>
      </c>
      <c r="I701" s="3" t="s">
        <v>1406</v>
      </c>
      <c r="J701" s="3" t="s">
        <v>523</v>
      </c>
      <c r="K701" s="3" t="s">
        <v>92</v>
      </c>
      <c r="L701" s="3" t="s">
        <v>116</v>
      </c>
      <c r="M701" s="3" t="s">
        <v>94</v>
      </c>
      <c r="N701" s="2">
        <v>25831.86</v>
      </c>
      <c r="O701" s="2">
        <v>0</v>
      </c>
      <c r="P701" s="10">
        <v>1</v>
      </c>
      <c r="Q701" s="2">
        <v>25831.86</v>
      </c>
      <c r="R701" s="2">
        <v>0</v>
      </c>
      <c r="S701" s="3" t="s">
        <v>262</v>
      </c>
      <c r="T701" s="2">
        <v>25831.86</v>
      </c>
      <c r="U701" s="2">
        <v>25831.86</v>
      </c>
      <c r="V701" s="2">
        <v>0</v>
      </c>
      <c r="W701" s="11">
        <v>6.4602000000000004</v>
      </c>
      <c r="X701" s="2">
        <v>166878.98197200001</v>
      </c>
      <c r="Y701" s="2">
        <v>166878.98197200001</v>
      </c>
      <c r="Z701" s="2">
        <v>0</v>
      </c>
      <c r="AA701" s="12">
        <v>0</v>
      </c>
      <c r="AB701" s="13">
        <v>48212</v>
      </c>
      <c r="AC701" s="13">
        <v>44500</v>
      </c>
      <c r="AD701" s="2">
        <v>11</v>
      </c>
      <c r="AE701" s="2">
        <v>4</v>
      </c>
      <c r="AF701" s="3" t="s">
        <v>95</v>
      </c>
      <c r="AG701" s="2">
        <v>0</v>
      </c>
      <c r="AH701" s="3" t="s">
        <v>95</v>
      </c>
      <c r="AI701" s="3" t="s">
        <v>95</v>
      </c>
      <c r="AJ701" s="2">
        <v>1</v>
      </c>
      <c r="AK701" s="2">
        <v>1131.9142513278071</v>
      </c>
      <c r="AL701" s="2">
        <v>0</v>
      </c>
      <c r="AM701" s="2">
        <v>0</v>
      </c>
      <c r="AN701" s="2">
        <v>1131.9142513278071</v>
      </c>
      <c r="AO701" s="2">
        <v>9256.6807304184385</v>
      </c>
      <c r="AP701" s="2">
        <v>0</v>
      </c>
      <c r="AQ701" s="2">
        <v>0</v>
      </c>
      <c r="AR701" s="2">
        <v>9256.6807304184385</v>
      </c>
      <c r="AS701" s="2">
        <v>133503.1855776</v>
      </c>
      <c r="AT701" s="2">
        <v>0</v>
      </c>
      <c r="AU701" s="2">
        <v>0</v>
      </c>
      <c r="AV701" s="2">
        <v>133503.1855776</v>
      </c>
      <c r="AW701" s="2">
        <v>1131.9142513278071</v>
      </c>
      <c r="AX701" s="2">
        <v>0</v>
      </c>
      <c r="AY701" s="2">
        <v>0</v>
      </c>
      <c r="AZ701" s="2">
        <v>1131.9142513278071</v>
      </c>
      <c r="BA701" s="2">
        <v>5760.4248164323435</v>
      </c>
      <c r="BB701" s="2">
        <v>0</v>
      </c>
      <c r="BC701" s="2">
        <v>0</v>
      </c>
      <c r="BD701" s="2">
        <v>5760.4248164323435</v>
      </c>
      <c r="BE701" s="2">
        <v>47108.17390517248</v>
      </c>
      <c r="BF701" s="2">
        <v>0</v>
      </c>
      <c r="BG701" s="2">
        <v>0</v>
      </c>
      <c r="BH701" s="2">
        <v>47108.17390517248</v>
      </c>
      <c r="BI701" s="2">
        <v>679411.06172296416</v>
      </c>
      <c r="BJ701" s="2">
        <v>0</v>
      </c>
      <c r="BK701" s="2">
        <v>0</v>
      </c>
      <c r="BL701" s="2">
        <v>679411.06172296416</v>
      </c>
      <c r="BM701" s="2">
        <v>5760.4248164323435</v>
      </c>
      <c r="BN701" s="2">
        <v>0</v>
      </c>
      <c r="BO701" s="2">
        <v>0</v>
      </c>
      <c r="BP701" s="2">
        <v>5760.4248164323435</v>
      </c>
      <c r="BQ701" s="2" t="s">
        <v>96</v>
      </c>
      <c r="BR701" s="1" t="s">
        <v>523</v>
      </c>
      <c r="BS701" s="1" t="s">
        <v>523</v>
      </c>
      <c r="BT701" s="1" t="s">
        <v>523</v>
      </c>
      <c r="BU701" s="2">
        <v>1131.9142513278071</v>
      </c>
      <c r="BV701" s="2">
        <v>9256.6807304184385</v>
      </c>
      <c r="BW701" s="2">
        <v>133503.1855776</v>
      </c>
      <c r="BX701" s="2">
        <v>1131.9142513278071</v>
      </c>
      <c r="BY701" s="2">
        <v>1131.9142513278071</v>
      </c>
      <c r="BZ701" s="2">
        <v>175.21349978759281</v>
      </c>
      <c r="CA701" s="2">
        <v>1432.8783521281753</v>
      </c>
      <c r="CB701" s="2">
        <v>20665.487999999998</v>
      </c>
      <c r="CC701" s="2">
        <v>175.21349978759281</v>
      </c>
      <c r="CD701" s="2">
        <v>175.21349978759281</v>
      </c>
      <c r="CE701" s="1">
        <f t="shared" si="10"/>
        <v>6.7828448972545065E-3</v>
      </c>
    </row>
    <row r="702" spans="1:83" ht="13.5" customHeight="1">
      <c r="A702" s="3" t="s">
        <v>1404</v>
      </c>
      <c r="B702" t="s">
        <v>1526</v>
      </c>
      <c r="C702" s="9" t="s">
        <v>2311</v>
      </c>
      <c r="D702" s="3" t="s">
        <v>523</v>
      </c>
      <c r="E702" s="3" t="s">
        <v>1408</v>
      </c>
      <c r="F702" s="3" t="s">
        <v>1526</v>
      </c>
      <c r="G702" s="3" t="s">
        <v>128</v>
      </c>
      <c r="H702" s="3" t="s">
        <v>89</v>
      </c>
      <c r="I702" s="3" t="s">
        <v>1406</v>
      </c>
      <c r="J702" s="3" t="s">
        <v>523</v>
      </c>
      <c r="K702" s="3" t="s">
        <v>92</v>
      </c>
      <c r="L702" s="3" t="s">
        <v>116</v>
      </c>
      <c r="M702" s="3" t="s">
        <v>94</v>
      </c>
      <c r="N702" s="2">
        <v>11378</v>
      </c>
      <c r="O702" s="2">
        <v>0</v>
      </c>
      <c r="P702" s="10">
        <v>1</v>
      </c>
      <c r="Q702" s="2">
        <v>11378</v>
      </c>
      <c r="R702" s="2">
        <v>0</v>
      </c>
      <c r="S702" s="3" t="s">
        <v>262</v>
      </c>
      <c r="T702" s="2">
        <v>11378</v>
      </c>
      <c r="U702" s="2">
        <v>11378</v>
      </c>
      <c r="V702" s="2">
        <v>0</v>
      </c>
      <c r="W702" s="11">
        <v>6.4602000000000004</v>
      </c>
      <c r="X702" s="2">
        <v>73504.155599999998</v>
      </c>
      <c r="Y702" s="2">
        <v>73504.155599999998</v>
      </c>
      <c r="Z702" s="2">
        <v>0</v>
      </c>
      <c r="AA702" s="12">
        <v>0</v>
      </c>
      <c r="AB702" s="13">
        <v>48059</v>
      </c>
      <c r="AC702" s="13">
        <v>44500</v>
      </c>
      <c r="AD702" s="2">
        <v>10</v>
      </c>
      <c r="AE702" s="2">
        <v>4</v>
      </c>
      <c r="AF702" s="3" t="s">
        <v>95</v>
      </c>
      <c r="AG702" s="2">
        <v>0</v>
      </c>
      <c r="AH702" s="3" t="s">
        <v>95</v>
      </c>
      <c r="AI702" s="3" t="s">
        <v>95</v>
      </c>
      <c r="AJ702" s="2">
        <v>1</v>
      </c>
      <c r="AK702" s="2">
        <v>498.56728673846123</v>
      </c>
      <c r="AL702" s="2">
        <v>0</v>
      </c>
      <c r="AM702" s="2">
        <v>0</v>
      </c>
      <c r="AN702" s="2">
        <v>498.56728673846123</v>
      </c>
      <c r="AO702" s="2">
        <v>3722.4036285093971</v>
      </c>
      <c r="AP702" s="2">
        <v>0</v>
      </c>
      <c r="AQ702" s="2">
        <v>0</v>
      </c>
      <c r="AR702" s="2">
        <v>3722.4036285093971</v>
      </c>
      <c r="AS702" s="2">
        <v>58803.324480000003</v>
      </c>
      <c r="AT702" s="2">
        <v>0</v>
      </c>
      <c r="AU702" s="2">
        <v>0</v>
      </c>
      <c r="AV702" s="2">
        <v>58803.324480000003</v>
      </c>
      <c r="AW702" s="2">
        <v>498.56728673846123</v>
      </c>
      <c r="AX702" s="2">
        <v>0</v>
      </c>
      <c r="AY702" s="2">
        <v>0</v>
      </c>
      <c r="AZ702" s="2">
        <v>498.56728673846123</v>
      </c>
      <c r="BA702" s="2">
        <v>2537.258778940703</v>
      </c>
      <c r="BB702" s="2">
        <v>0</v>
      </c>
      <c r="BC702" s="2">
        <v>0</v>
      </c>
      <c r="BD702" s="2">
        <v>2537.258778940703</v>
      </c>
      <c r="BE702" s="2">
        <v>18943.684305847175</v>
      </c>
      <c r="BF702" s="2">
        <v>0</v>
      </c>
      <c r="BG702" s="2">
        <v>0</v>
      </c>
      <c r="BH702" s="2">
        <v>18943.684305847175</v>
      </c>
      <c r="BI702" s="2">
        <v>299255.998611168</v>
      </c>
      <c r="BJ702" s="2">
        <v>0</v>
      </c>
      <c r="BK702" s="2">
        <v>0</v>
      </c>
      <c r="BL702" s="2">
        <v>299255.998611168</v>
      </c>
      <c r="BM702" s="2">
        <v>2537.258778940703</v>
      </c>
      <c r="BN702" s="2">
        <v>0</v>
      </c>
      <c r="BO702" s="2">
        <v>0</v>
      </c>
      <c r="BP702" s="2">
        <v>2537.258778940703</v>
      </c>
      <c r="BQ702" s="2" t="s">
        <v>96</v>
      </c>
      <c r="BR702" s="1" t="s">
        <v>523</v>
      </c>
      <c r="BS702" s="1" t="s">
        <v>523</v>
      </c>
      <c r="BT702" s="1" t="s">
        <v>523</v>
      </c>
      <c r="BU702" s="2">
        <v>498.56728673846123</v>
      </c>
      <c r="BV702" s="2">
        <v>3722.4036285093971</v>
      </c>
      <c r="BW702" s="2">
        <v>58803.324480000003</v>
      </c>
      <c r="BX702" s="2">
        <v>498.56728673846123</v>
      </c>
      <c r="BY702" s="2">
        <v>498.56728673846123</v>
      </c>
      <c r="BZ702" s="2">
        <v>77.175209240961763</v>
      </c>
      <c r="CA702" s="2">
        <v>576.20563272180379</v>
      </c>
      <c r="CB702" s="2">
        <v>9102.4</v>
      </c>
      <c r="CC702" s="2">
        <v>77.175209240961763</v>
      </c>
      <c r="CD702" s="2">
        <v>77.175209240961763</v>
      </c>
      <c r="CE702" s="1">
        <f t="shared" si="10"/>
        <v>6.7828448972545065E-3</v>
      </c>
    </row>
    <row r="703" spans="1:83" ht="13.5" customHeight="1">
      <c r="A703" s="3" t="s">
        <v>1404</v>
      </c>
      <c r="B703" t="s">
        <v>1527</v>
      </c>
      <c r="C703" s="9" t="s">
        <v>2312</v>
      </c>
      <c r="D703" s="3" t="s">
        <v>523</v>
      </c>
      <c r="E703" s="3" t="s">
        <v>1408</v>
      </c>
      <c r="F703" s="3" t="s">
        <v>1527</v>
      </c>
      <c r="G703" s="3" t="s">
        <v>128</v>
      </c>
      <c r="H703" s="3" t="s">
        <v>89</v>
      </c>
      <c r="I703" s="3" t="s">
        <v>1406</v>
      </c>
      <c r="J703" s="3" t="s">
        <v>523</v>
      </c>
      <c r="K703" s="3" t="s">
        <v>92</v>
      </c>
      <c r="L703" s="3" t="s">
        <v>116</v>
      </c>
      <c r="M703" s="3" t="s">
        <v>94</v>
      </c>
      <c r="N703" s="2">
        <v>12209.27</v>
      </c>
      <c r="O703" s="2">
        <v>0</v>
      </c>
      <c r="P703" s="10">
        <v>1</v>
      </c>
      <c r="Q703" s="2">
        <v>12209.27</v>
      </c>
      <c r="R703" s="2">
        <v>0</v>
      </c>
      <c r="S703" s="3" t="s">
        <v>262</v>
      </c>
      <c r="T703" s="2">
        <v>12209.27</v>
      </c>
      <c r="U703" s="2">
        <v>12209.27</v>
      </c>
      <c r="V703" s="2">
        <v>0</v>
      </c>
      <c r="W703" s="11">
        <v>6.4602000000000004</v>
      </c>
      <c r="X703" s="2">
        <v>78874.326054000005</v>
      </c>
      <c r="Y703" s="2">
        <v>78874.326054000005</v>
      </c>
      <c r="Z703" s="2">
        <v>0</v>
      </c>
      <c r="AA703" s="12">
        <v>0</v>
      </c>
      <c r="AB703" s="13">
        <v>48151</v>
      </c>
      <c r="AC703" s="13">
        <v>44500</v>
      </c>
      <c r="AD703" s="2">
        <v>11</v>
      </c>
      <c r="AE703" s="2">
        <v>4</v>
      </c>
      <c r="AF703" s="3" t="s">
        <v>95</v>
      </c>
      <c r="AG703" s="2">
        <v>0</v>
      </c>
      <c r="AH703" s="3" t="s">
        <v>95</v>
      </c>
      <c r="AI703" s="3" t="s">
        <v>95</v>
      </c>
      <c r="AJ703" s="2">
        <v>1</v>
      </c>
      <c r="AK703" s="2">
        <v>534.99231999976212</v>
      </c>
      <c r="AL703" s="2">
        <v>0</v>
      </c>
      <c r="AM703" s="2">
        <v>0</v>
      </c>
      <c r="AN703" s="2">
        <v>534.99231999976212</v>
      </c>
      <c r="AO703" s="2">
        <v>4375.1133035513467</v>
      </c>
      <c r="AP703" s="2">
        <v>0</v>
      </c>
      <c r="AQ703" s="2">
        <v>0</v>
      </c>
      <c r="AR703" s="2">
        <v>4375.1133035513467</v>
      </c>
      <c r="AS703" s="2">
        <v>63099.46084320001</v>
      </c>
      <c r="AT703" s="2">
        <v>0</v>
      </c>
      <c r="AU703" s="2">
        <v>0</v>
      </c>
      <c r="AV703" s="2">
        <v>63099.46084320001</v>
      </c>
      <c r="AW703" s="2">
        <v>534.99231999976212</v>
      </c>
      <c r="AX703" s="2">
        <v>0</v>
      </c>
      <c r="AY703" s="2">
        <v>0</v>
      </c>
      <c r="AZ703" s="2">
        <v>534.99231999976212</v>
      </c>
      <c r="BA703" s="2">
        <v>2722.6294157107895</v>
      </c>
      <c r="BB703" s="2">
        <v>0</v>
      </c>
      <c r="BC703" s="2">
        <v>0</v>
      </c>
      <c r="BD703" s="2">
        <v>2722.6294157107895</v>
      </c>
      <c r="BE703" s="2">
        <v>22265.38911310316</v>
      </c>
      <c r="BF703" s="2">
        <v>0</v>
      </c>
      <c r="BG703" s="2">
        <v>0</v>
      </c>
      <c r="BH703" s="2">
        <v>22265.38911310316</v>
      </c>
      <c r="BI703" s="2">
        <v>321119.46617712919</v>
      </c>
      <c r="BJ703" s="2">
        <v>0</v>
      </c>
      <c r="BK703" s="2">
        <v>0</v>
      </c>
      <c r="BL703" s="2">
        <v>321119.46617712919</v>
      </c>
      <c r="BM703" s="2">
        <v>2722.6294157107895</v>
      </c>
      <c r="BN703" s="2">
        <v>0</v>
      </c>
      <c r="BO703" s="2">
        <v>0</v>
      </c>
      <c r="BP703" s="2">
        <v>2722.6294157107895</v>
      </c>
      <c r="BQ703" s="2" t="s">
        <v>96</v>
      </c>
      <c r="BR703" s="1" t="s">
        <v>523</v>
      </c>
      <c r="BS703" s="1" t="s">
        <v>523</v>
      </c>
      <c r="BT703" s="1" t="s">
        <v>523</v>
      </c>
      <c r="BU703" s="2">
        <v>534.99231999976212</v>
      </c>
      <c r="BV703" s="2">
        <v>4375.1133035513467</v>
      </c>
      <c r="BW703" s="2">
        <v>63099.46084320001</v>
      </c>
      <c r="BX703" s="2">
        <v>534.99231999976212</v>
      </c>
      <c r="BY703" s="2">
        <v>534.99231999976212</v>
      </c>
      <c r="BZ703" s="2">
        <v>82.813584718702529</v>
      </c>
      <c r="CA703" s="2">
        <v>677.24115407438569</v>
      </c>
      <c r="CB703" s="2">
        <v>9767.4160000000011</v>
      </c>
      <c r="CC703" s="2">
        <v>82.813584718702529</v>
      </c>
      <c r="CD703" s="2">
        <v>82.813584718702529</v>
      </c>
      <c r="CE703" s="1">
        <f t="shared" si="10"/>
        <v>6.7828448972545065E-3</v>
      </c>
    </row>
    <row r="704" spans="1:83" ht="13.5" customHeight="1">
      <c r="A704" s="3" t="s">
        <v>1404</v>
      </c>
      <c r="B704" t="s">
        <v>1528</v>
      </c>
      <c r="C704" s="9" t="s">
        <v>2313</v>
      </c>
      <c r="D704" s="3" t="s">
        <v>523</v>
      </c>
      <c r="E704" s="3" t="s">
        <v>1408</v>
      </c>
      <c r="F704" s="3" t="s">
        <v>1528</v>
      </c>
      <c r="G704" s="3" t="s">
        <v>128</v>
      </c>
      <c r="H704" s="3" t="s">
        <v>89</v>
      </c>
      <c r="I704" s="3" t="s">
        <v>1406</v>
      </c>
      <c r="J704" s="3" t="s">
        <v>523</v>
      </c>
      <c r="K704" s="3" t="s">
        <v>92</v>
      </c>
      <c r="L704" s="3" t="s">
        <v>116</v>
      </c>
      <c r="M704" s="3" t="s">
        <v>94</v>
      </c>
      <c r="N704" s="2">
        <v>24760.84</v>
      </c>
      <c r="O704" s="2">
        <v>0</v>
      </c>
      <c r="P704" s="10">
        <v>1</v>
      </c>
      <c r="Q704" s="2">
        <v>24760.84</v>
      </c>
      <c r="R704" s="2">
        <v>0</v>
      </c>
      <c r="S704" s="3" t="s">
        <v>262</v>
      </c>
      <c r="T704" s="2">
        <v>24760.84</v>
      </c>
      <c r="U704" s="2">
        <v>24760.84</v>
      </c>
      <c r="V704" s="2">
        <v>0</v>
      </c>
      <c r="W704" s="11">
        <v>6.4602000000000004</v>
      </c>
      <c r="X704" s="2">
        <v>159959.97856800002</v>
      </c>
      <c r="Y704" s="2">
        <v>159959.97856800002</v>
      </c>
      <c r="Z704" s="2">
        <v>0</v>
      </c>
      <c r="AA704" s="12">
        <v>0</v>
      </c>
      <c r="AB704" s="13">
        <v>48151</v>
      </c>
      <c r="AC704" s="13">
        <v>44500</v>
      </c>
      <c r="AD704" s="2">
        <v>11</v>
      </c>
      <c r="AE704" s="2">
        <v>4</v>
      </c>
      <c r="AF704" s="3" t="s">
        <v>95</v>
      </c>
      <c r="AG704" s="2">
        <v>0</v>
      </c>
      <c r="AH704" s="3" t="s">
        <v>95</v>
      </c>
      <c r="AI704" s="3" t="s">
        <v>95</v>
      </c>
      <c r="AJ704" s="2">
        <v>1</v>
      </c>
      <c r="AK704" s="2">
        <v>1084.9837243948994</v>
      </c>
      <c r="AL704" s="2">
        <v>0</v>
      </c>
      <c r="AM704" s="2">
        <v>0</v>
      </c>
      <c r="AN704" s="2">
        <v>1084.9837243948994</v>
      </c>
      <c r="AO704" s="2">
        <v>8872.8876084406675</v>
      </c>
      <c r="AP704" s="2">
        <v>0</v>
      </c>
      <c r="AQ704" s="2">
        <v>0</v>
      </c>
      <c r="AR704" s="2">
        <v>8872.8876084406675</v>
      </c>
      <c r="AS704" s="2">
        <v>127967.9828544</v>
      </c>
      <c r="AT704" s="2">
        <v>0</v>
      </c>
      <c r="AU704" s="2">
        <v>0</v>
      </c>
      <c r="AV704" s="2">
        <v>127967.9828544</v>
      </c>
      <c r="AW704" s="2">
        <v>1084.9837243948994</v>
      </c>
      <c r="AX704" s="2">
        <v>0</v>
      </c>
      <c r="AY704" s="2">
        <v>0</v>
      </c>
      <c r="AZ704" s="2">
        <v>1084.9837243948994</v>
      </c>
      <c r="BA704" s="2">
        <v>5521.5906718180822</v>
      </c>
      <c r="BB704" s="2">
        <v>0</v>
      </c>
      <c r="BC704" s="2">
        <v>0</v>
      </c>
      <c r="BD704" s="2">
        <v>5521.5906718180822</v>
      </c>
      <c r="BE704" s="2">
        <v>45155.012328115401</v>
      </c>
      <c r="BF704" s="2">
        <v>0</v>
      </c>
      <c r="BG704" s="2">
        <v>0</v>
      </c>
      <c r="BH704" s="2">
        <v>45155.012328115401</v>
      </c>
      <c r="BI704" s="2">
        <v>651241.86154432711</v>
      </c>
      <c r="BJ704" s="2">
        <v>0</v>
      </c>
      <c r="BK704" s="2">
        <v>0</v>
      </c>
      <c r="BL704" s="2">
        <v>651241.86154432711</v>
      </c>
      <c r="BM704" s="2">
        <v>5521.5906718180822</v>
      </c>
      <c r="BN704" s="2">
        <v>0</v>
      </c>
      <c r="BO704" s="2">
        <v>0</v>
      </c>
      <c r="BP704" s="2">
        <v>5521.5906718180822</v>
      </c>
      <c r="BQ704" s="2" t="s">
        <v>96</v>
      </c>
      <c r="BR704" s="1" t="s">
        <v>523</v>
      </c>
      <c r="BS704" s="1" t="s">
        <v>523</v>
      </c>
      <c r="BT704" s="1" t="s">
        <v>523</v>
      </c>
      <c r="BU704" s="2">
        <v>1084.9837243948994</v>
      </c>
      <c r="BV704" s="2">
        <v>8872.8876084406675</v>
      </c>
      <c r="BW704" s="2">
        <v>127967.9828544</v>
      </c>
      <c r="BX704" s="2">
        <v>1084.9837243948994</v>
      </c>
      <c r="BY704" s="2">
        <v>1084.9837243948994</v>
      </c>
      <c r="BZ704" s="2">
        <v>167.94893724573532</v>
      </c>
      <c r="CA704" s="2">
        <v>1373.4694914152296</v>
      </c>
      <c r="CB704" s="2">
        <v>19808.671999999999</v>
      </c>
      <c r="CC704" s="2">
        <v>167.94893724573532</v>
      </c>
      <c r="CD704" s="2">
        <v>167.94893724573532</v>
      </c>
      <c r="CE704" s="1">
        <f t="shared" si="10"/>
        <v>6.7828448972545074E-3</v>
      </c>
    </row>
    <row r="705" spans="1:83" ht="13.5" customHeight="1">
      <c r="A705" s="3" t="s">
        <v>1404</v>
      </c>
      <c r="B705" t="s">
        <v>1529</v>
      </c>
      <c r="C705" s="9" t="s">
        <v>2314</v>
      </c>
      <c r="D705" s="3" t="s">
        <v>523</v>
      </c>
      <c r="E705" s="3" t="s">
        <v>1408</v>
      </c>
      <c r="F705" s="3" t="s">
        <v>1529</v>
      </c>
      <c r="G705" s="3" t="s">
        <v>128</v>
      </c>
      <c r="H705" s="3" t="s">
        <v>89</v>
      </c>
      <c r="I705" s="3" t="s">
        <v>1406</v>
      </c>
      <c r="J705" s="3" t="s">
        <v>523</v>
      </c>
      <c r="K705" s="3" t="s">
        <v>92</v>
      </c>
      <c r="L705" s="3" t="s">
        <v>116</v>
      </c>
      <c r="M705" s="3" t="s">
        <v>94</v>
      </c>
      <c r="N705" s="2">
        <v>114840</v>
      </c>
      <c r="O705" s="2">
        <v>0</v>
      </c>
      <c r="P705" s="10">
        <v>1</v>
      </c>
      <c r="Q705" s="2">
        <v>114840</v>
      </c>
      <c r="R705" s="2">
        <v>0</v>
      </c>
      <c r="S705" s="3" t="s">
        <v>262</v>
      </c>
      <c r="T705" s="2">
        <v>114840</v>
      </c>
      <c r="U705" s="2">
        <v>114840</v>
      </c>
      <c r="V705" s="2">
        <v>0</v>
      </c>
      <c r="W705" s="11">
        <v>6.4602000000000004</v>
      </c>
      <c r="X705" s="2">
        <v>741889.36800000002</v>
      </c>
      <c r="Y705" s="2">
        <v>741889.36800000002</v>
      </c>
      <c r="Z705" s="2">
        <v>0</v>
      </c>
      <c r="AA705" s="12">
        <v>0</v>
      </c>
      <c r="AB705" s="13">
        <v>48029</v>
      </c>
      <c r="AC705" s="13">
        <v>44500</v>
      </c>
      <c r="AD705" s="2">
        <v>10</v>
      </c>
      <c r="AE705" s="2">
        <v>4</v>
      </c>
      <c r="AF705" s="3" t="s">
        <v>95</v>
      </c>
      <c r="AG705" s="2">
        <v>0</v>
      </c>
      <c r="AH705" s="3" t="s">
        <v>95</v>
      </c>
      <c r="AI705" s="3" t="s">
        <v>95</v>
      </c>
      <c r="AJ705" s="2">
        <v>1</v>
      </c>
      <c r="AK705" s="2">
        <v>5032.1205140661714</v>
      </c>
      <c r="AL705" s="2">
        <v>0</v>
      </c>
      <c r="AM705" s="2">
        <v>0</v>
      </c>
      <c r="AN705" s="2">
        <v>5032.1205140661714</v>
      </c>
      <c r="AO705" s="2">
        <v>37570.823756197846</v>
      </c>
      <c r="AP705" s="2">
        <v>0</v>
      </c>
      <c r="AQ705" s="2">
        <v>0</v>
      </c>
      <c r="AR705" s="2">
        <v>37570.823756197846</v>
      </c>
      <c r="AS705" s="2">
        <v>593511.49439999997</v>
      </c>
      <c r="AT705" s="2">
        <v>0</v>
      </c>
      <c r="AU705" s="2">
        <v>0</v>
      </c>
      <c r="AV705" s="2">
        <v>593511.49439999997</v>
      </c>
      <c r="AW705" s="2">
        <v>5032.1205140661714</v>
      </c>
      <c r="AX705" s="2">
        <v>0</v>
      </c>
      <c r="AY705" s="2">
        <v>0</v>
      </c>
      <c r="AZ705" s="2">
        <v>5032.1205140661714</v>
      </c>
      <c r="BA705" s="2">
        <v>25608.964508134155</v>
      </c>
      <c r="BB705" s="2">
        <v>0</v>
      </c>
      <c r="BC705" s="2">
        <v>0</v>
      </c>
      <c r="BD705" s="2">
        <v>25608.964508134155</v>
      </c>
      <c r="BE705" s="2">
        <v>191201.67917766646</v>
      </c>
      <c r="BF705" s="2">
        <v>0</v>
      </c>
      <c r="BG705" s="2">
        <v>0</v>
      </c>
      <c r="BH705" s="2">
        <v>191201.67917766646</v>
      </c>
      <c r="BI705" s="2">
        <v>3020439.3461510399</v>
      </c>
      <c r="BJ705" s="2">
        <v>0</v>
      </c>
      <c r="BK705" s="2">
        <v>0</v>
      </c>
      <c r="BL705" s="2">
        <v>3020439.3461510399</v>
      </c>
      <c r="BM705" s="2">
        <v>25608.964508134155</v>
      </c>
      <c r="BN705" s="2">
        <v>0</v>
      </c>
      <c r="BO705" s="2">
        <v>0</v>
      </c>
      <c r="BP705" s="2">
        <v>25608.964508134155</v>
      </c>
      <c r="BQ705" s="2" t="s">
        <v>96</v>
      </c>
      <c r="BR705" s="1" t="s">
        <v>523</v>
      </c>
      <c r="BS705" s="1" t="s">
        <v>523</v>
      </c>
      <c r="BT705" s="1" t="s">
        <v>523</v>
      </c>
      <c r="BU705" s="2">
        <v>5032.1205140661714</v>
      </c>
      <c r="BV705" s="2">
        <v>37570.823756197846</v>
      </c>
      <c r="BW705" s="2">
        <v>593511.49439999997</v>
      </c>
      <c r="BX705" s="2">
        <v>5032.1205140661714</v>
      </c>
      <c r="BY705" s="2">
        <v>5032.1205140661714</v>
      </c>
      <c r="BZ705" s="2">
        <v>778.9419080007076</v>
      </c>
      <c r="CA705" s="2">
        <v>5815.7369363483858</v>
      </c>
      <c r="CB705" s="2">
        <v>91871.999999999985</v>
      </c>
      <c r="CC705" s="2">
        <v>778.9419080007076</v>
      </c>
      <c r="CD705" s="2">
        <v>778.9419080007076</v>
      </c>
      <c r="CE705" s="1">
        <f t="shared" si="10"/>
        <v>6.7828448972545074E-3</v>
      </c>
    </row>
    <row r="706" spans="1:83" ht="13.5" customHeight="1">
      <c r="A706" s="3" t="s">
        <v>1404</v>
      </c>
      <c r="B706" t="s">
        <v>1530</v>
      </c>
      <c r="C706" s="9" t="s">
        <v>2315</v>
      </c>
      <c r="D706" s="3" t="s">
        <v>523</v>
      </c>
      <c r="E706" s="3" t="s">
        <v>1408</v>
      </c>
      <c r="F706" s="3" t="s">
        <v>1530</v>
      </c>
      <c r="G706" s="3" t="s">
        <v>128</v>
      </c>
      <c r="H706" s="3" t="s">
        <v>89</v>
      </c>
      <c r="I706" s="3" t="s">
        <v>1406</v>
      </c>
      <c r="J706" s="3" t="s">
        <v>523</v>
      </c>
      <c r="K706" s="3" t="s">
        <v>92</v>
      </c>
      <c r="L706" s="3" t="s">
        <v>116</v>
      </c>
      <c r="M706" s="3" t="s">
        <v>94</v>
      </c>
      <c r="N706" s="2">
        <v>73534.179999999993</v>
      </c>
      <c r="O706" s="2">
        <v>0</v>
      </c>
      <c r="P706" s="10">
        <v>1</v>
      </c>
      <c r="Q706" s="2">
        <v>73534.179999999993</v>
      </c>
      <c r="R706" s="2">
        <v>0</v>
      </c>
      <c r="S706" s="3" t="s">
        <v>262</v>
      </c>
      <c r="T706" s="2">
        <v>73534.179999999993</v>
      </c>
      <c r="U706" s="2">
        <v>73534.179999999993</v>
      </c>
      <c r="V706" s="2">
        <v>0</v>
      </c>
      <c r="W706" s="11">
        <v>6.4602000000000004</v>
      </c>
      <c r="X706" s="2">
        <v>475045.50963599997</v>
      </c>
      <c r="Y706" s="2">
        <v>475045.50963599997</v>
      </c>
      <c r="Z706" s="2">
        <v>0</v>
      </c>
      <c r="AA706" s="12">
        <v>0</v>
      </c>
      <c r="AB706" s="13">
        <v>48059</v>
      </c>
      <c r="AC706" s="13">
        <v>44500</v>
      </c>
      <c r="AD706" s="2">
        <v>10</v>
      </c>
      <c r="AE706" s="2">
        <v>4</v>
      </c>
      <c r="AF706" s="3" t="s">
        <v>95</v>
      </c>
      <c r="AG706" s="2">
        <v>0</v>
      </c>
      <c r="AH706" s="3" t="s">
        <v>95</v>
      </c>
      <c r="AI706" s="3" t="s">
        <v>95</v>
      </c>
      <c r="AJ706" s="2">
        <v>1</v>
      </c>
      <c r="AK706" s="2">
        <v>3222.1600109982091</v>
      </c>
      <c r="AL706" s="2">
        <v>0</v>
      </c>
      <c r="AM706" s="2">
        <v>0</v>
      </c>
      <c r="AN706" s="2">
        <v>3222.1600109982091</v>
      </c>
      <c r="AO706" s="2">
        <v>24057.294643299625</v>
      </c>
      <c r="AP706" s="2">
        <v>0</v>
      </c>
      <c r="AQ706" s="2">
        <v>0</v>
      </c>
      <c r="AR706" s="2">
        <v>24057.294643299625</v>
      </c>
      <c r="AS706" s="2">
        <v>380036.40770879999</v>
      </c>
      <c r="AT706" s="2">
        <v>0</v>
      </c>
      <c r="AU706" s="2">
        <v>0</v>
      </c>
      <c r="AV706" s="2">
        <v>380036.40770879999</v>
      </c>
      <c r="AW706" s="2">
        <v>3222.1600109982091</v>
      </c>
      <c r="AX706" s="2">
        <v>0</v>
      </c>
      <c r="AY706" s="2">
        <v>0</v>
      </c>
      <c r="AZ706" s="2">
        <v>3222.1600109982091</v>
      </c>
      <c r="BA706" s="2">
        <v>16397.894511970986</v>
      </c>
      <c r="BB706" s="2">
        <v>0</v>
      </c>
      <c r="BC706" s="2">
        <v>0</v>
      </c>
      <c r="BD706" s="2">
        <v>16397.894511970986</v>
      </c>
      <c r="BE706" s="2">
        <v>122429.97816921612</v>
      </c>
      <c r="BF706" s="2">
        <v>0</v>
      </c>
      <c r="BG706" s="2">
        <v>0</v>
      </c>
      <c r="BH706" s="2">
        <v>122429.97816921612</v>
      </c>
      <c r="BI706" s="2">
        <v>1934043.282470854</v>
      </c>
      <c r="BJ706" s="2">
        <v>0</v>
      </c>
      <c r="BK706" s="2">
        <v>0</v>
      </c>
      <c r="BL706" s="2">
        <v>1934043.282470854</v>
      </c>
      <c r="BM706" s="2">
        <v>16397.894511970986</v>
      </c>
      <c r="BN706" s="2">
        <v>0</v>
      </c>
      <c r="BO706" s="2">
        <v>0</v>
      </c>
      <c r="BP706" s="2">
        <v>16397.894511970986</v>
      </c>
      <c r="BQ706" s="2" t="s">
        <v>96</v>
      </c>
      <c r="BR706" s="1" t="s">
        <v>523</v>
      </c>
      <c r="BS706" s="1" t="s">
        <v>523</v>
      </c>
      <c r="BT706" s="1" t="s">
        <v>523</v>
      </c>
      <c r="BU706" s="2">
        <v>3222.1600109982091</v>
      </c>
      <c r="BV706" s="2">
        <v>24057.294643299625</v>
      </c>
      <c r="BW706" s="2">
        <v>380036.40770879999</v>
      </c>
      <c r="BX706" s="2">
        <v>3222.1600109982091</v>
      </c>
      <c r="BY706" s="2">
        <v>3222.1600109982091</v>
      </c>
      <c r="BZ706" s="2">
        <v>498.77093758679439</v>
      </c>
      <c r="CA706" s="2">
        <v>3723.9241266988056</v>
      </c>
      <c r="CB706" s="2">
        <v>58827.343999999997</v>
      </c>
      <c r="CC706" s="2">
        <v>498.77093758679439</v>
      </c>
      <c r="CD706" s="2">
        <v>498.77093758679439</v>
      </c>
      <c r="CE706" s="1">
        <f t="shared" ref="CE706:CE769" si="11">BY706/Y706</f>
        <v>6.7828448972545074E-3</v>
      </c>
    </row>
    <row r="707" spans="1:83" ht="13.5" customHeight="1">
      <c r="A707" s="3" t="s">
        <v>1404</v>
      </c>
      <c r="B707" t="s">
        <v>1531</v>
      </c>
      <c r="C707" s="9" t="s">
        <v>2316</v>
      </c>
      <c r="D707" s="3" t="s">
        <v>523</v>
      </c>
      <c r="E707" s="3" t="s">
        <v>1408</v>
      </c>
      <c r="F707" s="3" t="s">
        <v>1531</v>
      </c>
      <c r="G707" s="3" t="s">
        <v>128</v>
      </c>
      <c r="H707" s="3" t="s">
        <v>89</v>
      </c>
      <c r="I707" s="3" t="s">
        <v>1406</v>
      </c>
      <c r="J707" s="3" t="s">
        <v>523</v>
      </c>
      <c r="K707" s="3" t="s">
        <v>92</v>
      </c>
      <c r="L707" s="3" t="s">
        <v>116</v>
      </c>
      <c r="M707" s="3" t="s">
        <v>94</v>
      </c>
      <c r="N707" s="2">
        <v>8649</v>
      </c>
      <c r="O707" s="2">
        <v>0</v>
      </c>
      <c r="P707" s="10">
        <v>1</v>
      </c>
      <c r="Q707" s="2">
        <v>8649</v>
      </c>
      <c r="R707" s="2">
        <v>0</v>
      </c>
      <c r="S707" s="3" t="s">
        <v>262</v>
      </c>
      <c r="T707" s="2">
        <v>8649</v>
      </c>
      <c r="U707" s="2">
        <v>8649</v>
      </c>
      <c r="V707" s="2">
        <v>0</v>
      </c>
      <c r="W707" s="11">
        <v>6.4602000000000004</v>
      </c>
      <c r="X707" s="2">
        <v>55874.269800000002</v>
      </c>
      <c r="Y707" s="2">
        <v>55874.269800000002</v>
      </c>
      <c r="Z707" s="2">
        <v>0</v>
      </c>
      <c r="AA707" s="12">
        <v>0</v>
      </c>
      <c r="AB707" s="13">
        <v>48239</v>
      </c>
      <c r="AC707" s="13">
        <v>44500</v>
      </c>
      <c r="AD707" s="2">
        <v>11</v>
      </c>
      <c r="AE707" s="2">
        <v>4</v>
      </c>
      <c r="AF707" s="3" t="s">
        <v>95</v>
      </c>
      <c r="AG707" s="2">
        <v>0</v>
      </c>
      <c r="AH707" s="3" t="s">
        <v>95</v>
      </c>
      <c r="AI707" s="3" t="s">
        <v>95</v>
      </c>
      <c r="AJ707" s="2">
        <v>1</v>
      </c>
      <c r="AK707" s="2">
        <v>378.98650580075162</v>
      </c>
      <c r="AL707" s="2">
        <v>0</v>
      </c>
      <c r="AM707" s="2">
        <v>0</v>
      </c>
      <c r="AN707" s="2">
        <v>378.98650580075162</v>
      </c>
      <c r="AO707" s="2">
        <v>3099.3134693897023</v>
      </c>
      <c r="AP707" s="2">
        <v>0</v>
      </c>
      <c r="AQ707" s="2">
        <v>0</v>
      </c>
      <c r="AR707" s="2">
        <v>3099.3134693897023</v>
      </c>
      <c r="AS707" s="2">
        <v>44699.415840000001</v>
      </c>
      <c r="AT707" s="2">
        <v>0</v>
      </c>
      <c r="AU707" s="2">
        <v>0</v>
      </c>
      <c r="AV707" s="2">
        <v>44699.415840000001</v>
      </c>
      <c r="AW707" s="2">
        <v>378.98650580075162</v>
      </c>
      <c r="AX707" s="2">
        <v>0</v>
      </c>
      <c r="AY707" s="2">
        <v>0</v>
      </c>
      <c r="AZ707" s="2">
        <v>378.98650580075162</v>
      </c>
      <c r="BA707" s="2">
        <v>1928.7002266706052</v>
      </c>
      <c r="BB707" s="2">
        <v>0</v>
      </c>
      <c r="BC707" s="2">
        <v>0</v>
      </c>
      <c r="BD707" s="2">
        <v>1928.7002266706052</v>
      </c>
      <c r="BE707" s="2">
        <v>15772.716177071134</v>
      </c>
      <c r="BF707" s="2">
        <v>0</v>
      </c>
      <c r="BG707" s="2">
        <v>0</v>
      </c>
      <c r="BH707" s="2">
        <v>15772.716177071134</v>
      </c>
      <c r="BI707" s="2">
        <v>227479.79715134401</v>
      </c>
      <c r="BJ707" s="2">
        <v>0</v>
      </c>
      <c r="BK707" s="2">
        <v>0</v>
      </c>
      <c r="BL707" s="2">
        <v>227479.79715134401</v>
      </c>
      <c r="BM707" s="2">
        <v>1928.7002266706052</v>
      </c>
      <c r="BN707" s="2">
        <v>0</v>
      </c>
      <c r="BO707" s="2">
        <v>0</v>
      </c>
      <c r="BP707" s="2">
        <v>1928.7002266706052</v>
      </c>
      <c r="BQ707" s="2" t="s">
        <v>96</v>
      </c>
      <c r="BR707" s="1" t="s">
        <v>523</v>
      </c>
      <c r="BS707" s="1" t="s">
        <v>523</v>
      </c>
      <c r="BT707" s="1" t="s">
        <v>523</v>
      </c>
      <c r="BU707" s="2">
        <v>378.98650580075162</v>
      </c>
      <c r="BV707" s="2">
        <v>3099.3134693897023</v>
      </c>
      <c r="BW707" s="2">
        <v>44699.415840000001</v>
      </c>
      <c r="BX707" s="2">
        <v>378.98650580075162</v>
      </c>
      <c r="BY707" s="2">
        <v>378.98650580075162</v>
      </c>
      <c r="BZ707" s="2">
        <v>58.664825516354227</v>
      </c>
      <c r="CA707" s="2">
        <v>479.7550338054088</v>
      </c>
      <c r="CB707" s="2">
        <v>6919.2</v>
      </c>
      <c r="CC707" s="2">
        <v>58.664825516354227</v>
      </c>
      <c r="CD707" s="2">
        <v>58.664825516354227</v>
      </c>
      <c r="CE707" s="1">
        <f t="shared" si="11"/>
        <v>6.7828448972545074E-3</v>
      </c>
    </row>
    <row r="708" spans="1:83" ht="13.5" customHeight="1">
      <c r="A708" s="3" t="s">
        <v>1404</v>
      </c>
      <c r="B708" t="s">
        <v>1532</v>
      </c>
      <c r="C708" s="9" t="s">
        <v>2317</v>
      </c>
      <c r="D708" s="3" t="s">
        <v>523</v>
      </c>
      <c r="E708" s="3" t="s">
        <v>1408</v>
      </c>
      <c r="F708" s="3" t="s">
        <v>1532</v>
      </c>
      <c r="G708" s="3" t="s">
        <v>128</v>
      </c>
      <c r="H708" s="3" t="s">
        <v>89</v>
      </c>
      <c r="I708" s="3" t="s">
        <v>1406</v>
      </c>
      <c r="J708" s="3" t="s">
        <v>523</v>
      </c>
      <c r="K708" s="3" t="s">
        <v>92</v>
      </c>
      <c r="L708" s="3" t="s">
        <v>116</v>
      </c>
      <c r="M708" s="3" t="s">
        <v>94</v>
      </c>
      <c r="N708" s="2">
        <v>3360</v>
      </c>
      <c r="O708" s="2">
        <v>0</v>
      </c>
      <c r="P708" s="10">
        <v>1</v>
      </c>
      <c r="Q708" s="2">
        <v>3360</v>
      </c>
      <c r="R708" s="2">
        <v>0</v>
      </c>
      <c r="S708" s="3" t="s">
        <v>262</v>
      </c>
      <c r="T708" s="2">
        <v>3360</v>
      </c>
      <c r="U708" s="2">
        <v>3360</v>
      </c>
      <c r="V708" s="2">
        <v>0</v>
      </c>
      <c r="W708" s="11">
        <v>6.4602000000000004</v>
      </c>
      <c r="X708" s="2">
        <v>21706.272000000001</v>
      </c>
      <c r="Y708" s="2">
        <v>21706.272000000001</v>
      </c>
      <c r="Z708" s="2">
        <v>0</v>
      </c>
      <c r="AA708" s="12">
        <v>0</v>
      </c>
      <c r="AB708" s="13">
        <v>48582</v>
      </c>
      <c r="AC708" s="13">
        <v>44500</v>
      </c>
      <c r="AD708" s="2">
        <v>12</v>
      </c>
      <c r="AE708" s="2">
        <v>4</v>
      </c>
      <c r="AF708" s="3" t="s">
        <v>95</v>
      </c>
      <c r="AG708" s="2">
        <v>0</v>
      </c>
      <c r="AH708" s="3" t="s">
        <v>95</v>
      </c>
      <c r="AI708" s="3" t="s">
        <v>95</v>
      </c>
      <c r="AJ708" s="2">
        <v>1</v>
      </c>
      <c r="AK708" s="2">
        <v>147.23027627361839</v>
      </c>
      <c r="AL708" s="2">
        <v>0</v>
      </c>
      <c r="AM708" s="2">
        <v>0</v>
      </c>
      <c r="AN708" s="2">
        <v>147.23027627361839</v>
      </c>
      <c r="AO708" s="2">
        <v>1304.204329681635</v>
      </c>
      <c r="AP708" s="2">
        <v>0</v>
      </c>
      <c r="AQ708" s="2">
        <v>0</v>
      </c>
      <c r="AR708" s="2">
        <v>1304.204329681635</v>
      </c>
      <c r="AS708" s="2">
        <v>17365.017600000003</v>
      </c>
      <c r="AT708" s="2">
        <v>0</v>
      </c>
      <c r="AU708" s="2">
        <v>0</v>
      </c>
      <c r="AV708" s="2">
        <v>17365.017600000003</v>
      </c>
      <c r="AW708" s="2">
        <v>147.23027627361839</v>
      </c>
      <c r="AX708" s="2">
        <v>0</v>
      </c>
      <c r="AY708" s="2">
        <v>0</v>
      </c>
      <c r="AZ708" s="2">
        <v>147.23027627361839</v>
      </c>
      <c r="BA708" s="2">
        <v>749.26959898407131</v>
      </c>
      <c r="BB708" s="2">
        <v>0</v>
      </c>
      <c r="BC708" s="2">
        <v>0</v>
      </c>
      <c r="BD708" s="2">
        <v>749.26959898407131</v>
      </c>
      <c r="BE708" s="2">
        <v>6637.2262541828095</v>
      </c>
      <c r="BF708" s="2">
        <v>0</v>
      </c>
      <c r="BG708" s="2">
        <v>0</v>
      </c>
      <c r="BH708" s="2">
        <v>6637.2262541828095</v>
      </c>
      <c r="BI708" s="2">
        <v>88372.311068160023</v>
      </c>
      <c r="BJ708" s="2">
        <v>0</v>
      </c>
      <c r="BK708" s="2">
        <v>0</v>
      </c>
      <c r="BL708" s="2">
        <v>88372.311068160023</v>
      </c>
      <c r="BM708" s="2">
        <v>749.26959898407131</v>
      </c>
      <c r="BN708" s="2">
        <v>0</v>
      </c>
      <c r="BO708" s="2">
        <v>0</v>
      </c>
      <c r="BP708" s="2">
        <v>749.26959898407131</v>
      </c>
      <c r="BQ708" s="2" t="s">
        <v>96</v>
      </c>
      <c r="BR708" s="1" t="s">
        <v>523</v>
      </c>
      <c r="BS708" s="1" t="s">
        <v>523</v>
      </c>
      <c r="BT708" s="1" t="s">
        <v>523</v>
      </c>
      <c r="BU708" s="2">
        <v>147.23027627361839</v>
      </c>
      <c r="BV708" s="2">
        <v>1304.204329681635</v>
      </c>
      <c r="BW708" s="2">
        <v>17365.017600000003</v>
      </c>
      <c r="BX708" s="2">
        <v>147.23027627361839</v>
      </c>
      <c r="BY708" s="2">
        <v>147.23027627361839</v>
      </c>
      <c r="BZ708" s="2">
        <v>22.790358854775143</v>
      </c>
      <c r="CA708" s="2">
        <v>201.88296487440559</v>
      </c>
      <c r="CB708" s="2">
        <v>2688.0000000000005</v>
      </c>
      <c r="CC708" s="2">
        <v>22.790358854775143</v>
      </c>
      <c r="CD708" s="2">
        <v>22.790358854775143</v>
      </c>
      <c r="CE708" s="1">
        <f t="shared" si="11"/>
        <v>6.7828448972545074E-3</v>
      </c>
    </row>
    <row r="709" spans="1:83" ht="13.5" customHeight="1">
      <c r="A709" s="3" t="s">
        <v>1404</v>
      </c>
      <c r="B709" t="s">
        <v>1533</v>
      </c>
      <c r="C709" s="9" t="s">
        <v>2318</v>
      </c>
      <c r="D709" s="3" t="s">
        <v>523</v>
      </c>
      <c r="E709" s="3" t="s">
        <v>1408</v>
      </c>
      <c r="F709" s="3" t="s">
        <v>1533</v>
      </c>
      <c r="G709" s="3" t="s">
        <v>128</v>
      </c>
      <c r="H709" s="3" t="s">
        <v>89</v>
      </c>
      <c r="I709" s="3" t="s">
        <v>1406</v>
      </c>
      <c r="J709" s="3" t="s">
        <v>523</v>
      </c>
      <c r="K709" s="3" t="s">
        <v>92</v>
      </c>
      <c r="L709" s="3" t="s">
        <v>116</v>
      </c>
      <c r="M709" s="3" t="s">
        <v>94</v>
      </c>
      <c r="N709" s="2">
        <v>7356.01</v>
      </c>
      <c r="O709" s="2">
        <v>0</v>
      </c>
      <c r="P709" s="10">
        <v>1</v>
      </c>
      <c r="Q709" s="2">
        <v>7356.01</v>
      </c>
      <c r="R709" s="2">
        <v>0</v>
      </c>
      <c r="S709" s="3" t="s">
        <v>262</v>
      </c>
      <c r="T709" s="2">
        <v>7356.01</v>
      </c>
      <c r="U709" s="2">
        <v>7356.01</v>
      </c>
      <c r="V709" s="2">
        <v>0</v>
      </c>
      <c r="W709" s="11">
        <v>6.4602000000000004</v>
      </c>
      <c r="X709" s="2">
        <v>47521.295802000008</v>
      </c>
      <c r="Y709" s="2">
        <v>47521.295802000008</v>
      </c>
      <c r="Z709" s="2">
        <v>0</v>
      </c>
      <c r="AA709" s="12">
        <v>0</v>
      </c>
      <c r="AB709" s="13">
        <v>48583</v>
      </c>
      <c r="AC709" s="13">
        <v>44500</v>
      </c>
      <c r="AD709" s="2">
        <v>12</v>
      </c>
      <c r="AE709" s="2">
        <v>4</v>
      </c>
      <c r="AF709" s="3" t="s">
        <v>95</v>
      </c>
      <c r="AG709" s="2">
        <v>0</v>
      </c>
      <c r="AH709" s="3" t="s">
        <v>95</v>
      </c>
      <c r="AI709" s="3" t="s">
        <v>95</v>
      </c>
      <c r="AJ709" s="2">
        <v>1</v>
      </c>
      <c r="AK709" s="2">
        <v>322.32957874151776</v>
      </c>
      <c r="AL709" s="2">
        <v>0</v>
      </c>
      <c r="AM709" s="2">
        <v>0</v>
      </c>
      <c r="AN709" s="2">
        <v>322.32957874151776</v>
      </c>
      <c r="AO709" s="2">
        <v>2855.2797890420857</v>
      </c>
      <c r="AP709" s="2">
        <v>0</v>
      </c>
      <c r="AQ709" s="2">
        <v>0</v>
      </c>
      <c r="AR709" s="2">
        <v>2855.2797890420857</v>
      </c>
      <c r="AS709" s="2">
        <v>38017.036641600003</v>
      </c>
      <c r="AT709" s="2">
        <v>0</v>
      </c>
      <c r="AU709" s="2">
        <v>0</v>
      </c>
      <c r="AV709" s="2">
        <v>38017.036641600003</v>
      </c>
      <c r="AW709" s="2">
        <v>322.32957874151776</v>
      </c>
      <c r="AX709" s="2">
        <v>0</v>
      </c>
      <c r="AY709" s="2">
        <v>0</v>
      </c>
      <c r="AZ709" s="2">
        <v>322.32957874151776</v>
      </c>
      <c r="BA709" s="2">
        <v>1640.3674591734582</v>
      </c>
      <c r="BB709" s="2">
        <v>0</v>
      </c>
      <c r="BC709" s="2">
        <v>0</v>
      </c>
      <c r="BD709" s="2">
        <v>1640.3674591734582</v>
      </c>
      <c r="BE709" s="2">
        <v>14530.80437441408</v>
      </c>
      <c r="BF709" s="2">
        <v>0</v>
      </c>
      <c r="BG709" s="2">
        <v>0</v>
      </c>
      <c r="BH709" s="2">
        <v>14530.80437441408</v>
      </c>
      <c r="BI709" s="2">
        <v>193472.50117276658</v>
      </c>
      <c r="BJ709" s="2">
        <v>0</v>
      </c>
      <c r="BK709" s="2">
        <v>0</v>
      </c>
      <c r="BL709" s="2">
        <v>193472.50117276658</v>
      </c>
      <c r="BM709" s="2">
        <v>1640.3674591734582</v>
      </c>
      <c r="BN709" s="2">
        <v>0</v>
      </c>
      <c r="BO709" s="2">
        <v>0</v>
      </c>
      <c r="BP709" s="2">
        <v>1640.3674591734582</v>
      </c>
      <c r="BQ709" s="2" t="s">
        <v>96</v>
      </c>
      <c r="BR709" s="1" t="s">
        <v>523</v>
      </c>
      <c r="BS709" s="1" t="s">
        <v>523</v>
      </c>
      <c r="BT709" s="1" t="s">
        <v>523</v>
      </c>
      <c r="BU709" s="2">
        <v>322.32957874151776</v>
      </c>
      <c r="BV709" s="2">
        <v>2855.2797890420857</v>
      </c>
      <c r="BW709" s="2">
        <v>38017.036641600003</v>
      </c>
      <c r="BX709" s="2">
        <v>322.32957874151776</v>
      </c>
      <c r="BY709" s="2">
        <v>322.32957874151776</v>
      </c>
      <c r="BZ709" s="2">
        <v>49.894674892653128</v>
      </c>
      <c r="CA709" s="2">
        <v>441.98009179933831</v>
      </c>
      <c r="CB709" s="2">
        <v>5884.808</v>
      </c>
      <c r="CC709" s="2">
        <v>49.894674892653128</v>
      </c>
      <c r="CD709" s="2">
        <v>49.894674892653128</v>
      </c>
      <c r="CE709" s="1">
        <f t="shared" si="11"/>
        <v>6.7828448972545065E-3</v>
      </c>
    </row>
    <row r="710" spans="1:83" ht="13.5" customHeight="1">
      <c r="A710" s="3" t="s">
        <v>1404</v>
      </c>
      <c r="B710" t="s">
        <v>1534</v>
      </c>
      <c r="C710" s="9" t="s">
        <v>2319</v>
      </c>
      <c r="D710" s="3" t="s">
        <v>523</v>
      </c>
      <c r="E710" s="3" t="s">
        <v>1408</v>
      </c>
      <c r="F710" s="3" t="s">
        <v>1534</v>
      </c>
      <c r="G710" s="3" t="s">
        <v>128</v>
      </c>
      <c r="H710" s="3" t="s">
        <v>89</v>
      </c>
      <c r="I710" s="3" t="s">
        <v>1406</v>
      </c>
      <c r="J710" s="3" t="s">
        <v>523</v>
      </c>
      <c r="K710" s="3" t="s">
        <v>92</v>
      </c>
      <c r="L710" s="3" t="s">
        <v>116</v>
      </c>
      <c r="M710" s="3" t="s">
        <v>94</v>
      </c>
      <c r="N710" s="2">
        <v>16540</v>
      </c>
      <c r="O710" s="2">
        <v>0</v>
      </c>
      <c r="P710" s="10">
        <v>1</v>
      </c>
      <c r="Q710" s="2">
        <v>16540</v>
      </c>
      <c r="R710" s="2">
        <v>0</v>
      </c>
      <c r="S710" s="3" t="s">
        <v>262</v>
      </c>
      <c r="T710" s="2">
        <v>16540</v>
      </c>
      <c r="U710" s="2">
        <v>16540</v>
      </c>
      <c r="V710" s="2">
        <v>0</v>
      </c>
      <c r="W710" s="11">
        <v>6.4602000000000004</v>
      </c>
      <c r="X710" s="2">
        <v>106851.70800000001</v>
      </c>
      <c r="Y710" s="2">
        <v>106851.70800000001</v>
      </c>
      <c r="Z710" s="2">
        <v>0</v>
      </c>
      <c r="AA710" s="12">
        <v>0</v>
      </c>
      <c r="AB710" s="13">
        <v>48601</v>
      </c>
      <c r="AC710" s="13">
        <v>44500</v>
      </c>
      <c r="AD710" s="2">
        <v>12</v>
      </c>
      <c r="AE710" s="2">
        <v>4</v>
      </c>
      <c r="AF710" s="3" t="s">
        <v>95</v>
      </c>
      <c r="AG710" s="2">
        <v>0</v>
      </c>
      <c r="AH710" s="3" t="s">
        <v>95</v>
      </c>
      <c r="AI710" s="3" t="s">
        <v>95</v>
      </c>
      <c r="AJ710" s="2">
        <v>1</v>
      </c>
      <c r="AK710" s="2">
        <v>724.75856237072867</v>
      </c>
      <c r="AL710" s="2">
        <v>0</v>
      </c>
      <c r="AM710" s="2">
        <v>0</v>
      </c>
      <c r="AN710" s="2">
        <v>724.75856237072867</v>
      </c>
      <c r="AO710" s="2">
        <v>6420.1010752780458</v>
      </c>
      <c r="AP710" s="2">
        <v>0</v>
      </c>
      <c r="AQ710" s="2">
        <v>0</v>
      </c>
      <c r="AR710" s="2">
        <v>6420.1010752780458</v>
      </c>
      <c r="AS710" s="2">
        <v>85481.366400000014</v>
      </c>
      <c r="AT710" s="2">
        <v>0</v>
      </c>
      <c r="AU710" s="2">
        <v>0</v>
      </c>
      <c r="AV710" s="2">
        <v>85481.366400000014</v>
      </c>
      <c r="AW710" s="2">
        <v>724.75856237072867</v>
      </c>
      <c r="AX710" s="2">
        <v>0</v>
      </c>
      <c r="AY710" s="2">
        <v>0</v>
      </c>
      <c r="AZ710" s="2">
        <v>724.75856237072867</v>
      </c>
      <c r="BA710" s="2">
        <v>3688.3687997608754</v>
      </c>
      <c r="BB710" s="2">
        <v>0</v>
      </c>
      <c r="BC710" s="2">
        <v>0</v>
      </c>
      <c r="BD710" s="2">
        <v>3688.3687997608754</v>
      </c>
      <c r="BE710" s="2">
        <v>32672.536382197504</v>
      </c>
      <c r="BF710" s="2">
        <v>0</v>
      </c>
      <c r="BG710" s="2">
        <v>0</v>
      </c>
      <c r="BH710" s="2">
        <v>32672.536382197504</v>
      </c>
      <c r="BI710" s="2">
        <v>435023.2217462401</v>
      </c>
      <c r="BJ710" s="2">
        <v>0</v>
      </c>
      <c r="BK710" s="2">
        <v>0</v>
      </c>
      <c r="BL710" s="2">
        <v>435023.2217462401</v>
      </c>
      <c r="BM710" s="2">
        <v>3688.3687997608754</v>
      </c>
      <c r="BN710" s="2">
        <v>0</v>
      </c>
      <c r="BO710" s="2">
        <v>0</v>
      </c>
      <c r="BP710" s="2">
        <v>3688.3687997608754</v>
      </c>
      <c r="BQ710" s="2" t="s">
        <v>96</v>
      </c>
      <c r="BR710" s="1" t="s">
        <v>523</v>
      </c>
      <c r="BS710" s="1" t="s">
        <v>523</v>
      </c>
      <c r="BT710" s="1" t="s">
        <v>523</v>
      </c>
      <c r="BU710" s="2">
        <v>724.75856237072867</v>
      </c>
      <c r="BV710" s="2">
        <v>6420.1010752780458</v>
      </c>
      <c r="BW710" s="2">
        <v>85481.366400000014</v>
      </c>
      <c r="BX710" s="2">
        <v>724.75856237072867</v>
      </c>
      <c r="BY710" s="2">
        <v>724.75856237072867</v>
      </c>
      <c r="BZ710" s="2">
        <v>112.18825460058956</v>
      </c>
      <c r="CA710" s="2">
        <v>993.79292828055566</v>
      </c>
      <c r="CB710" s="2">
        <v>13232.000000000002</v>
      </c>
      <c r="CC710" s="2">
        <v>112.18825460058956</v>
      </c>
      <c r="CD710" s="2">
        <v>112.18825460058956</v>
      </c>
      <c r="CE710" s="1">
        <f t="shared" si="11"/>
        <v>6.7828448972545074E-3</v>
      </c>
    </row>
    <row r="711" spans="1:83" ht="13.5" customHeight="1">
      <c r="A711" s="3" t="s">
        <v>1404</v>
      </c>
      <c r="B711" t="s">
        <v>1535</v>
      </c>
      <c r="C711" s="9" t="s">
        <v>2320</v>
      </c>
      <c r="D711" s="3" t="s">
        <v>523</v>
      </c>
      <c r="E711" s="3" t="s">
        <v>1408</v>
      </c>
      <c r="F711" s="3" t="s">
        <v>1535</v>
      </c>
      <c r="G711" s="3" t="s">
        <v>128</v>
      </c>
      <c r="H711" s="3" t="s">
        <v>89</v>
      </c>
      <c r="I711" s="3" t="s">
        <v>1406</v>
      </c>
      <c r="J711" s="3" t="s">
        <v>523</v>
      </c>
      <c r="K711" s="3" t="s">
        <v>92</v>
      </c>
      <c r="L711" s="3" t="s">
        <v>116</v>
      </c>
      <c r="M711" s="3" t="s">
        <v>94</v>
      </c>
      <c r="N711" s="2">
        <v>24691.5</v>
      </c>
      <c r="O711" s="2">
        <v>0</v>
      </c>
      <c r="P711" s="10">
        <v>1</v>
      </c>
      <c r="Q711" s="2">
        <v>24691.5</v>
      </c>
      <c r="R711" s="2">
        <v>0</v>
      </c>
      <c r="S711" s="3" t="s">
        <v>262</v>
      </c>
      <c r="T711" s="2">
        <v>24691.5</v>
      </c>
      <c r="U711" s="2">
        <v>24691.5</v>
      </c>
      <c r="V711" s="2">
        <v>0</v>
      </c>
      <c r="W711" s="11">
        <v>6.4602000000000004</v>
      </c>
      <c r="X711" s="2">
        <v>159512.02830000001</v>
      </c>
      <c r="Y711" s="2">
        <v>159512.02830000001</v>
      </c>
      <c r="Z711" s="2">
        <v>0</v>
      </c>
      <c r="AA711" s="12">
        <v>0</v>
      </c>
      <c r="AB711" s="13">
        <v>48606</v>
      </c>
      <c r="AC711" s="13">
        <v>44500</v>
      </c>
      <c r="AD711" s="2">
        <v>12</v>
      </c>
      <c r="AE711" s="2">
        <v>4</v>
      </c>
      <c r="AF711" s="3" t="s">
        <v>95</v>
      </c>
      <c r="AG711" s="2">
        <v>0</v>
      </c>
      <c r="AH711" s="3" t="s">
        <v>95</v>
      </c>
      <c r="AI711" s="3" t="s">
        <v>95</v>
      </c>
      <c r="AJ711" s="2">
        <v>1</v>
      </c>
      <c r="AK711" s="2">
        <v>1081.9453472053715</v>
      </c>
      <c r="AL711" s="2">
        <v>0</v>
      </c>
      <c r="AM711" s="2">
        <v>0</v>
      </c>
      <c r="AN711" s="2">
        <v>1081.9453472053715</v>
      </c>
      <c r="AO711" s="2">
        <v>9584.1551209327645</v>
      </c>
      <c r="AP711" s="2">
        <v>0</v>
      </c>
      <c r="AQ711" s="2">
        <v>0</v>
      </c>
      <c r="AR711" s="2">
        <v>9584.1551209327645</v>
      </c>
      <c r="AS711" s="2">
        <v>127609.62264</v>
      </c>
      <c r="AT711" s="2">
        <v>0</v>
      </c>
      <c r="AU711" s="2">
        <v>0</v>
      </c>
      <c r="AV711" s="2">
        <v>127609.62264</v>
      </c>
      <c r="AW711" s="2">
        <v>1081.9453472053715</v>
      </c>
      <c r="AX711" s="2">
        <v>0</v>
      </c>
      <c r="AY711" s="2">
        <v>0</v>
      </c>
      <c r="AZ711" s="2">
        <v>1081.9453472053715</v>
      </c>
      <c r="BA711" s="2">
        <v>5506.1280664628566</v>
      </c>
      <c r="BB711" s="2">
        <v>0</v>
      </c>
      <c r="BC711" s="2">
        <v>0</v>
      </c>
      <c r="BD711" s="2">
        <v>5506.1280664628566</v>
      </c>
      <c r="BE711" s="2">
        <v>48774.723825938934</v>
      </c>
      <c r="BF711" s="2">
        <v>0</v>
      </c>
      <c r="BG711" s="2">
        <v>0</v>
      </c>
      <c r="BH711" s="2">
        <v>48774.723825938934</v>
      </c>
      <c r="BI711" s="2">
        <v>649418.13057722407</v>
      </c>
      <c r="BJ711" s="2">
        <v>0</v>
      </c>
      <c r="BK711" s="2">
        <v>0</v>
      </c>
      <c r="BL711" s="2">
        <v>649418.13057722407</v>
      </c>
      <c r="BM711" s="2">
        <v>5506.1280664628566</v>
      </c>
      <c r="BN711" s="2">
        <v>0</v>
      </c>
      <c r="BO711" s="2">
        <v>0</v>
      </c>
      <c r="BP711" s="2">
        <v>5506.1280664628566</v>
      </c>
      <c r="BQ711" s="2" t="s">
        <v>96</v>
      </c>
      <c r="BR711" s="1" t="s">
        <v>523</v>
      </c>
      <c r="BS711" s="1" t="s">
        <v>523</v>
      </c>
      <c r="BT711" s="1" t="s">
        <v>523</v>
      </c>
      <c r="BU711" s="2">
        <v>1081.9453472053715</v>
      </c>
      <c r="BV711" s="2">
        <v>9584.1551209327645</v>
      </c>
      <c r="BW711" s="2">
        <v>127609.62264</v>
      </c>
      <c r="BX711" s="2">
        <v>1081.9453472053715</v>
      </c>
      <c r="BY711" s="2">
        <v>1081.9453472053715</v>
      </c>
      <c r="BZ711" s="2">
        <v>167.47861478055964</v>
      </c>
      <c r="CA711" s="2">
        <v>1483.5694128560669</v>
      </c>
      <c r="CB711" s="2">
        <v>19753.2</v>
      </c>
      <c r="CC711" s="2">
        <v>167.47861478055964</v>
      </c>
      <c r="CD711" s="2">
        <v>167.47861478055964</v>
      </c>
      <c r="CE711" s="1">
        <f t="shared" si="11"/>
        <v>6.7828448972545065E-3</v>
      </c>
    </row>
    <row r="712" spans="1:83" ht="13.5" customHeight="1">
      <c r="A712" s="3" t="s">
        <v>1404</v>
      </c>
      <c r="B712" t="s">
        <v>1536</v>
      </c>
      <c r="C712" s="9" t="s">
        <v>2321</v>
      </c>
      <c r="D712" s="3" t="s">
        <v>523</v>
      </c>
      <c r="E712" s="3" t="s">
        <v>1408</v>
      </c>
      <c r="F712" s="3" t="s">
        <v>1536</v>
      </c>
      <c r="G712" s="3" t="s">
        <v>128</v>
      </c>
      <c r="H712" s="3" t="s">
        <v>89</v>
      </c>
      <c r="I712" s="3" t="s">
        <v>1406</v>
      </c>
      <c r="J712" s="3" t="s">
        <v>523</v>
      </c>
      <c r="K712" s="3" t="s">
        <v>92</v>
      </c>
      <c r="L712" s="3" t="s">
        <v>116</v>
      </c>
      <c r="M712" s="3" t="s">
        <v>94</v>
      </c>
      <c r="N712" s="2">
        <v>611109.36</v>
      </c>
      <c r="O712" s="2">
        <v>0</v>
      </c>
      <c r="P712" s="10">
        <v>1</v>
      </c>
      <c r="Q712" s="2">
        <v>611109.36</v>
      </c>
      <c r="R712" s="2">
        <v>0</v>
      </c>
      <c r="S712" s="3" t="s">
        <v>262</v>
      </c>
      <c r="T712" s="2">
        <v>611109.36</v>
      </c>
      <c r="U712" s="2">
        <v>611109.36</v>
      </c>
      <c r="V712" s="2">
        <v>0</v>
      </c>
      <c r="W712" s="11">
        <v>6.4602000000000004</v>
      </c>
      <c r="X712" s="2">
        <v>3947888.6874720003</v>
      </c>
      <c r="Y712" s="2">
        <v>3947888.6874720003</v>
      </c>
      <c r="Z712" s="2">
        <v>0</v>
      </c>
      <c r="AA712" s="12">
        <v>0</v>
      </c>
      <c r="AB712" s="13">
        <v>48243</v>
      </c>
      <c r="AC712" s="13">
        <v>44500</v>
      </c>
      <c r="AD712" s="2">
        <v>11</v>
      </c>
      <c r="AE712" s="2">
        <v>4</v>
      </c>
      <c r="AF712" s="3" t="s">
        <v>95</v>
      </c>
      <c r="AG712" s="2">
        <v>0</v>
      </c>
      <c r="AH712" s="3" t="s">
        <v>95</v>
      </c>
      <c r="AI712" s="3" t="s">
        <v>95</v>
      </c>
      <c r="AJ712" s="2">
        <v>1</v>
      </c>
      <c r="AK712" s="2">
        <v>26777.916638748247</v>
      </c>
      <c r="AL712" s="2">
        <v>0</v>
      </c>
      <c r="AM712" s="2">
        <v>0</v>
      </c>
      <c r="AN712" s="2">
        <v>26777.916638748247</v>
      </c>
      <c r="AO712" s="2">
        <v>218987.10495064399</v>
      </c>
      <c r="AP712" s="2">
        <v>0</v>
      </c>
      <c r="AQ712" s="2">
        <v>0</v>
      </c>
      <c r="AR712" s="2">
        <v>218987.10495064399</v>
      </c>
      <c r="AS712" s="2">
        <v>3158310.9499776</v>
      </c>
      <c r="AT712" s="2">
        <v>0</v>
      </c>
      <c r="AU712" s="2">
        <v>0</v>
      </c>
      <c r="AV712" s="2">
        <v>3158310.9499776</v>
      </c>
      <c r="AW712" s="2">
        <v>26777.916638748247</v>
      </c>
      <c r="AX712" s="2">
        <v>0</v>
      </c>
      <c r="AY712" s="2">
        <v>0</v>
      </c>
      <c r="AZ712" s="2">
        <v>26777.916638748247</v>
      </c>
      <c r="BA712" s="2">
        <v>136275.4955662537</v>
      </c>
      <c r="BB712" s="2">
        <v>0</v>
      </c>
      <c r="BC712" s="2">
        <v>0</v>
      </c>
      <c r="BD712" s="2">
        <v>136275.4955662537</v>
      </c>
      <c r="BE712" s="2">
        <v>1114447.2758043224</v>
      </c>
      <c r="BF712" s="2">
        <v>0</v>
      </c>
      <c r="BG712" s="2">
        <v>0</v>
      </c>
      <c r="BH712" s="2">
        <v>1114447.2758043224</v>
      </c>
      <c r="BI712" s="2">
        <v>16072960.255531006</v>
      </c>
      <c r="BJ712" s="2">
        <v>0</v>
      </c>
      <c r="BK712" s="2">
        <v>0</v>
      </c>
      <c r="BL712" s="2">
        <v>16072960.255531006</v>
      </c>
      <c r="BM712" s="2">
        <v>136275.4955662537</v>
      </c>
      <c r="BN712" s="2">
        <v>0</v>
      </c>
      <c r="BO712" s="2">
        <v>0</v>
      </c>
      <c r="BP712" s="2">
        <v>136275.4955662537</v>
      </c>
      <c r="BQ712" s="2" t="s">
        <v>96</v>
      </c>
      <c r="BR712" s="1" t="s">
        <v>523</v>
      </c>
      <c r="BS712" s="1" t="s">
        <v>523</v>
      </c>
      <c r="BT712" s="1" t="s">
        <v>523</v>
      </c>
      <c r="BU712" s="2">
        <v>26777.916638748247</v>
      </c>
      <c r="BV712" s="2">
        <v>218987.10495064399</v>
      </c>
      <c r="BW712" s="2">
        <v>3158310.9499776</v>
      </c>
      <c r="BX712" s="2">
        <v>26777.916638748247</v>
      </c>
      <c r="BY712" s="2">
        <v>26777.916638748247</v>
      </c>
      <c r="BZ712" s="2">
        <v>4145.0600041404668</v>
      </c>
      <c r="CA712" s="2">
        <v>33897.883184830804</v>
      </c>
      <c r="CB712" s="2">
        <v>488887.48799999995</v>
      </c>
      <c r="CC712" s="2">
        <v>4145.0600041404668</v>
      </c>
      <c r="CD712" s="2">
        <v>4145.0600041404668</v>
      </c>
      <c r="CE712" s="1">
        <f t="shared" si="11"/>
        <v>6.7828448972545065E-3</v>
      </c>
    </row>
    <row r="713" spans="1:83" ht="13.5" customHeight="1">
      <c r="A713" s="3" t="s">
        <v>1404</v>
      </c>
      <c r="B713" t="s">
        <v>1537</v>
      </c>
      <c r="C713" s="9" t="s">
        <v>2322</v>
      </c>
      <c r="D713" s="3" t="s">
        <v>523</v>
      </c>
      <c r="E713" s="3" t="s">
        <v>1408</v>
      </c>
      <c r="F713" s="3" t="s">
        <v>1537</v>
      </c>
      <c r="G713" s="3" t="s">
        <v>128</v>
      </c>
      <c r="H713" s="3" t="s">
        <v>89</v>
      </c>
      <c r="I713" s="3" t="s">
        <v>1406</v>
      </c>
      <c r="J713" s="3" t="s">
        <v>523</v>
      </c>
      <c r="K713" s="3" t="s">
        <v>92</v>
      </c>
      <c r="L713" s="3" t="s">
        <v>116</v>
      </c>
      <c r="M713" s="3" t="s">
        <v>94</v>
      </c>
      <c r="N713" s="2">
        <v>40859.46</v>
      </c>
      <c r="O713" s="2">
        <v>0</v>
      </c>
      <c r="P713" s="10">
        <v>1</v>
      </c>
      <c r="Q713" s="2">
        <v>40859.46</v>
      </c>
      <c r="R713" s="2">
        <v>0</v>
      </c>
      <c r="S713" s="3" t="s">
        <v>262</v>
      </c>
      <c r="T713" s="2">
        <v>40859.46</v>
      </c>
      <c r="U713" s="2">
        <v>40859.46</v>
      </c>
      <c r="V713" s="2">
        <v>0</v>
      </c>
      <c r="W713" s="11">
        <v>6.4602000000000004</v>
      </c>
      <c r="X713" s="2">
        <v>263960.28349200002</v>
      </c>
      <c r="Y713" s="2">
        <v>263960.28349200002</v>
      </c>
      <c r="Z713" s="2">
        <v>0</v>
      </c>
      <c r="AA713" s="12">
        <v>0</v>
      </c>
      <c r="AB713" s="13">
        <v>48684</v>
      </c>
      <c r="AC713" s="13">
        <v>44500</v>
      </c>
      <c r="AD713" s="2">
        <v>12</v>
      </c>
      <c r="AE713" s="2">
        <v>4</v>
      </c>
      <c r="AF713" s="3" t="s">
        <v>95</v>
      </c>
      <c r="AG713" s="2">
        <v>0</v>
      </c>
      <c r="AH713" s="3" t="s">
        <v>95</v>
      </c>
      <c r="AI713" s="3" t="s">
        <v>95</v>
      </c>
      <c r="AJ713" s="2">
        <v>1</v>
      </c>
      <c r="AK713" s="2">
        <v>1790.4016619615652</v>
      </c>
      <c r="AL713" s="2">
        <v>0</v>
      </c>
      <c r="AM713" s="2">
        <v>0</v>
      </c>
      <c r="AN713" s="2">
        <v>1790.4016619615652</v>
      </c>
      <c r="AO713" s="2">
        <v>15859.846619182612</v>
      </c>
      <c r="AP713" s="2">
        <v>0</v>
      </c>
      <c r="AQ713" s="2">
        <v>0</v>
      </c>
      <c r="AR713" s="2">
        <v>15859.846619182612</v>
      </c>
      <c r="AS713" s="2">
        <v>211168.22679360004</v>
      </c>
      <c r="AT713" s="2">
        <v>0</v>
      </c>
      <c r="AU713" s="2">
        <v>0</v>
      </c>
      <c r="AV713" s="2">
        <v>211168.22679360004</v>
      </c>
      <c r="AW713" s="2">
        <v>1790.4016619615652</v>
      </c>
      <c r="AX713" s="2">
        <v>0</v>
      </c>
      <c r="AY713" s="2">
        <v>0</v>
      </c>
      <c r="AZ713" s="2">
        <v>1790.4016619615652</v>
      </c>
      <c r="BA713" s="2">
        <v>9111.5330978886013</v>
      </c>
      <c r="BB713" s="2">
        <v>0</v>
      </c>
      <c r="BC713" s="2">
        <v>0</v>
      </c>
      <c r="BD713" s="2">
        <v>9111.5330978886013</v>
      </c>
      <c r="BE713" s="2">
        <v>80712.345429682231</v>
      </c>
      <c r="BF713" s="2">
        <v>0</v>
      </c>
      <c r="BG713" s="2">
        <v>0</v>
      </c>
      <c r="BH713" s="2">
        <v>80712.345429682231</v>
      </c>
      <c r="BI713" s="2">
        <v>1074656.2229753099</v>
      </c>
      <c r="BJ713" s="2">
        <v>0</v>
      </c>
      <c r="BK713" s="2">
        <v>0</v>
      </c>
      <c r="BL713" s="2">
        <v>1074656.2229753099</v>
      </c>
      <c r="BM713" s="2">
        <v>9111.5330978886013</v>
      </c>
      <c r="BN713" s="2">
        <v>0</v>
      </c>
      <c r="BO713" s="2">
        <v>0</v>
      </c>
      <c r="BP713" s="2">
        <v>9111.5330978886013</v>
      </c>
      <c r="BQ713" s="2" t="s">
        <v>96</v>
      </c>
      <c r="BR713" s="1" t="s">
        <v>523</v>
      </c>
      <c r="BS713" s="1" t="s">
        <v>523</v>
      </c>
      <c r="BT713" s="1" t="s">
        <v>523</v>
      </c>
      <c r="BU713" s="2">
        <v>1790.4016619615652</v>
      </c>
      <c r="BV713" s="2">
        <v>15859.846619182612</v>
      </c>
      <c r="BW713" s="2">
        <v>211168.22679360004</v>
      </c>
      <c r="BX713" s="2">
        <v>1790.4016619615652</v>
      </c>
      <c r="BY713" s="2">
        <v>1790.4016619615652</v>
      </c>
      <c r="BZ713" s="2">
        <v>277.14337976557459</v>
      </c>
      <c r="CA713" s="2">
        <v>2455.0086095140414</v>
      </c>
      <c r="CB713" s="2">
        <v>32687.568000000003</v>
      </c>
      <c r="CC713" s="2">
        <v>277.14337976557459</v>
      </c>
      <c r="CD713" s="2">
        <v>277.14337976557459</v>
      </c>
      <c r="CE713" s="1">
        <f t="shared" si="11"/>
        <v>6.7828448972545065E-3</v>
      </c>
    </row>
    <row r="714" spans="1:83" ht="13.5" customHeight="1">
      <c r="A714" s="3" t="s">
        <v>1404</v>
      </c>
      <c r="B714" t="s">
        <v>1538</v>
      </c>
      <c r="C714" s="9" t="s">
        <v>2323</v>
      </c>
      <c r="D714" s="3" t="s">
        <v>523</v>
      </c>
      <c r="E714" s="3" t="s">
        <v>1408</v>
      </c>
      <c r="F714" s="3" t="s">
        <v>1538</v>
      </c>
      <c r="G714" s="3" t="s">
        <v>128</v>
      </c>
      <c r="H714" s="3" t="s">
        <v>89</v>
      </c>
      <c r="I714" s="3" t="s">
        <v>1406</v>
      </c>
      <c r="J714" s="3" t="s">
        <v>523</v>
      </c>
      <c r="K714" s="3" t="s">
        <v>92</v>
      </c>
      <c r="L714" s="3" t="s">
        <v>116</v>
      </c>
      <c r="M714" s="3" t="s">
        <v>94</v>
      </c>
      <c r="N714" s="2">
        <v>50000</v>
      </c>
      <c r="O714" s="2">
        <v>0</v>
      </c>
      <c r="P714" s="10">
        <v>1</v>
      </c>
      <c r="Q714" s="2">
        <v>50000</v>
      </c>
      <c r="R714" s="2">
        <v>0</v>
      </c>
      <c r="S714" s="3" t="s">
        <v>262</v>
      </c>
      <c r="T714" s="2">
        <v>50000</v>
      </c>
      <c r="U714" s="2">
        <v>50000</v>
      </c>
      <c r="V714" s="2">
        <v>0</v>
      </c>
      <c r="W714" s="11">
        <v>6.4602000000000004</v>
      </c>
      <c r="X714" s="2">
        <v>323010</v>
      </c>
      <c r="Y714" s="2">
        <v>323010</v>
      </c>
      <c r="Z714" s="2">
        <v>0</v>
      </c>
      <c r="AA714" s="12">
        <v>0</v>
      </c>
      <c r="AB714" s="13">
        <v>48029</v>
      </c>
      <c r="AC714" s="13">
        <v>44500</v>
      </c>
      <c r="AD714" s="2">
        <v>10</v>
      </c>
      <c r="AE714" s="2">
        <v>4</v>
      </c>
      <c r="AF714" s="3" t="s">
        <v>95</v>
      </c>
      <c r="AG714" s="2">
        <v>0</v>
      </c>
      <c r="AH714" s="3" t="s">
        <v>95</v>
      </c>
      <c r="AI714" s="3" t="s">
        <v>95</v>
      </c>
      <c r="AJ714" s="2">
        <v>1</v>
      </c>
      <c r="AK714" s="2">
        <v>2190.9267302621784</v>
      </c>
      <c r="AL714" s="2">
        <v>0</v>
      </c>
      <c r="AM714" s="2">
        <v>0</v>
      </c>
      <c r="AN714" s="2">
        <v>2190.9267302621784</v>
      </c>
      <c r="AO714" s="2">
        <v>16357.899580371753</v>
      </c>
      <c r="AP714" s="2">
        <v>0</v>
      </c>
      <c r="AQ714" s="2">
        <v>0</v>
      </c>
      <c r="AR714" s="2">
        <v>16357.899580371753</v>
      </c>
      <c r="AS714" s="2">
        <v>258408.00000000003</v>
      </c>
      <c r="AT714" s="2">
        <v>0</v>
      </c>
      <c r="AU714" s="2">
        <v>0</v>
      </c>
      <c r="AV714" s="2">
        <v>258408.00000000003</v>
      </c>
      <c r="AW714" s="2">
        <v>2190.9267302621784</v>
      </c>
      <c r="AX714" s="2">
        <v>0</v>
      </c>
      <c r="AY714" s="2">
        <v>0</v>
      </c>
      <c r="AZ714" s="2">
        <v>2190.9267302621784</v>
      </c>
      <c r="BA714" s="2">
        <v>11149.845222977252</v>
      </c>
      <c r="BB714" s="2">
        <v>0</v>
      </c>
      <c r="BC714" s="2">
        <v>0</v>
      </c>
      <c r="BD714" s="2">
        <v>11149.845222977252</v>
      </c>
      <c r="BE714" s="2">
        <v>83246.986754469894</v>
      </c>
      <c r="BF714" s="2">
        <v>0</v>
      </c>
      <c r="BG714" s="2">
        <v>0</v>
      </c>
      <c r="BH714" s="2">
        <v>83246.986754469894</v>
      </c>
      <c r="BI714" s="2">
        <v>1315064.1528000003</v>
      </c>
      <c r="BJ714" s="2">
        <v>0</v>
      </c>
      <c r="BK714" s="2">
        <v>0</v>
      </c>
      <c r="BL714" s="2">
        <v>1315064.1528000003</v>
      </c>
      <c r="BM714" s="2">
        <v>11149.845222977252</v>
      </c>
      <c r="BN714" s="2">
        <v>0</v>
      </c>
      <c r="BO714" s="2">
        <v>0</v>
      </c>
      <c r="BP714" s="2">
        <v>11149.845222977252</v>
      </c>
      <c r="BQ714" s="2" t="s">
        <v>96</v>
      </c>
      <c r="BR714" s="1" t="s">
        <v>523</v>
      </c>
      <c r="BS714" s="1" t="s">
        <v>523</v>
      </c>
      <c r="BT714" s="1" t="s">
        <v>523</v>
      </c>
      <c r="BU714" s="2">
        <v>2190.9267302621784</v>
      </c>
      <c r="BV714" s="2">
        <v>16357.899580371753</v>
      </c>
      <c r="BW714" s="2">
        <v>258408.00000000003</v>
      </c>
      <c r="BX714" s="2">
        <v>2190.9267302621784</v>
      </c>
      <c r="BY714" s="2">
        <v>2190.9267302621784</v>
      </c>
      <c r="BZ714" s="2">
        <v>339.14224486272536</v>
      </c>
      <c r="CA714" s="2">
        <v>2532.1042042617491</v>
      </c>
      <c r="CB714" s="2">
        <v>40000</v>
      </c>
      <c r="CC714" s="2">
        <v>339.14224486272536</v>
      </c>
      <c r="CD714" s="2">
        <v>339.14224486272536</v>
      </c>
      <c r="CE714" s="1">
        <f t="shared" si="11"/>
        <v>6.7828448972545074E-3</v>
      </c>
    </row>
    <row r="715" spans="1:83" ht="13.5" customHeight="1">
      <c r="A715" s="3" t="s">
        <v>1404</v>
      </c>
      <c r="B715" t="s">
        <v>1539</v>
      </c>
      <c r="C715" s="9" t="s">
        <v>2324</v>
      </c>
      <c r="D715" s="3" t="s">
        <v>523</v>
      </c>
      <c r="E715" s="3" t="s">
        <v>1408</v>
      </c>
      <c r="F715" s="3" t="s">
        <v>1539</v>
      </c>
      <c r="G715" s="3" t="s">
        <v>128</v>
      </c>
      <c r="H715" s="3" t="s">
        <v>89</v>
      </c>
      <c r="I715" s="3" t="s">
        <v>1406</v>
      </c>
      <c r="J715" s="3" t="s">
        <v>523</v>
      </c>
      <c r="K715" s="3" t="s">
        <v>92</v>
      </c>
      <c r="L715" s="3" t="s">
        <v>116</v>
      </c>
      <c r="M715" s="3" t="s">
        <v>94</v>
      </c>
      <c r="N715" s="2">
        <v>35383.78</v>
      </c>
      <c r="O715" s="2">
        <v>0</v>
      </c>
      <c r="P715" s="10">
        <v>1</v>
      </c>
      <c r="Q715" s="2">
        <v>35383.78</v>
      </c>
      <c r="R715" s="2">
        <v>0</v>
      </c>
      <c r="S715" s="3" t="s">
        <v>262</v>
      </c>
      <c r="T715" s="2">
        <v>35383.78</v>
      </c>
      <c r="U715" s="2">
        <v>35383.78</v>
      </c>
      <c r="V715" s="2">
        <v>0</v>
      </c>
      <c r="W715" s="11">
        <v>6.4602000000000004</v>
      </c>
      <c r="X715" s="2">
        <v>228586.295556</v>
      </c>
      <c r="Y715" s="2">
        <v>228586.295556</v>
      </c>
      <c r="Z715" s="2">
        <v>0</v>
      </c>
      <c r="AA715" s="12">
        <v>0</v>
      </c>
      <c r="AB715" s="13">
        <v>48684</v>
      </c>
      <c r="AC715" s="13">
        <v>44500</v>
      </c>
      <c r="AD715" s="2">
        <v>12</v>
      </c>
      <c r="AE715" s="2">
        <v>4</v>
      </c>
      <c r="AF715" s="3" t="s">
        <v>95</v>
      </c>
      <c r="AG715" s="2">
        <v>0</v>
      </c>
      <c r="AH715" s="3" t="s">
        <v>95</v>
      </c>
      <c r="AI715" s="3" t="s">
        <v>95</v>
      </c>
      <c r="AJ715" s="2">
        <v>1</v>
      </c>
      <c r="AK715" s="2">
        <v>1550.4653883943249</v>
      </c>
      <c r="AL715" s="2">
        <v>0</v>
      </c>
      <c r="AM715" s="2">
        <v>0</v>
      </c>
      <c r="AN715" s="2">
        <v>1550.4653883943249</v>
      </c>
      <c r="AO715" s="2">
        <v>13734.428296578109</v>
      </c>
      <c r="AP715" s="2">
        <v>0</v>
      </c>
      <c r="AQ715" s="2">
        <v>0</v>
      </c>
      <c r="AR715" s="2">
        <v>13734.428296578109</v>
      </c>
      <c r="AS715" s="2">
        <v>182869.0364448</v>
      </c>
      <c r="AT715" s="2">
        <v>0</v>
      </c>
      <c r="AU715" s="2">
        <v>0</v>
      </c>
      <c r="AV715" s="2">
        <v>182869.0364448</v>
      </c>
      <c r="AW715" s="2">
        <v>1550.4653883943249</v>
      </c>
      <c r="AX715" s="2">
        <v>0</v>
      </c>
      <c r="AY715" s="2">
        <v>0</v>
      </c>
      <c r="AZ715" s="2">
        <v>1550.4653883943249</v>
      </c>
      <c r="BA715" s="2">
        <v>7890.4734080775588</v>
      </c>
      <c r="BB715" s="2">
        <v>0</v>
      </c>
      <c r="BC715" s="2">
        <v>0</v>
      </c>
      <c r="BD715" s="2">
        <v>7890.4734080775588</v>
      </c>
      <c r="BE715" s="2">
        <v>69895.87904411566</v>
      </c>
      <c r="BF715" s="2">
        <v>0</v>
      </c>
      <c r="BG715" s="2">
        <v>0</v>
      </c>
      <c r="BH715" s="2">
        <v>69895.87904411566</v>
      </c>
      <c r="BI715" s="2">
        <v>930638.81337123178</v>
      </c>
      <c r="BJ715" s="2">
        <v>0</v>
      </c>
      <c r="BK715" s="2">
        <v>0</v>
      </c>
      <c r="BL715" s="2">
        <v>930638.81337123178</v>
      </c>
      <c r="BM715" s="2">
        <v>7890.4734080775588</v>
      </c>
      <c r="BN715" s="2">
        <v>0</v>
      </c>
      <c r="BO715" s="2">
        <v>0</v>
      </c>
      <c r="BP715" s="2">
        <v>7890.4734080775588</v>
      </c>
      <c r="BQ715" s="2" t="s">
        <v>96</v>
      </c>
      <c r="BR715" s="1" t="s">
        <v>523</v>
      </c>
      <c r="BS715" s="1" t="s">
        <v>523</v>
      </c>
      <c r="BT715" s="1" t="s">
        <v>523</v>
      </c>
      <c r="BU715" s="2">
        <v>1550.4653883943249</v>
      </c>
      <c r="BV715" s="2">
        <v>13734.428296578109</v>
      </c>
      <c r="BW715" s="2">
        <v>182869.0364448</v>
      </c>
      <c r="BX715" s="2">
        <v>1550.4653883943249</v>
      </c>
      <c r="BY715" s="2">
        <v>1550.4653883943249</v>
      </c>
      <c r="BZ715" s="2">
        <v>240.00269161857602</v>
      </c>
      <c r="CA715" s="2">
        <v>2126.0066710903857</v>
      </c>
      <c r="CB715" s="2">
        <v>28307.023999999998</v>
      </c>
      <c r="CC715" s="2">
        <v>240.00269161857602</v>
      </c>
      <c r="CD715" s="2">
        <v>240.00269161857602</v>
      </c>
      <c r="CE715" s="1">
        <f t="shared" si="11"/>
        <v>6.7828448972545056E-3</v>
      </c>
    </row>
    <row r="716" spans="1:83" ht="13.5" customHeight="1">
      <c r="A716" s="3" t="s">
        <v>1404</v>
      </c>
      <c r="B716" t="s">
        <v>1540</v>
      </c>
      <c r="C716" s="9" t="s">
        <v>2325</v>
      </c>
      <c r="D716" s="3" t="s">
        <v>523</v>
      </c>
      <c r="E716" s="3" t="s">
        <v>1408</v>
      </c>
      <c r="F716" s="3" t="s">
        <v>1540</v>
      </c>
      <c r="G716" s="3" t="s">
        <v>128</v>
      </c>
      <c r="H716" s="3" t="s">
        <v>89</v>
      </c>
      <c r="I716" s="3" t="s">
        <v>1406</v>
      </c>
      <c r="J716" s="3" t="s">
        <v>523</v>
      </c>
      <c r="K716" s="3" t="s">
        <v>92</v>
      </c>
      <c r="L716" s="3" t="s">
        <v>116</v>
      </c>
      <c r="M716" s="3" t="s">
        <v>94</v>
      </c>
      <c r="N716" s="2">
        <v>3339.87</v>
      </c>
      <c r="O716" s="2">
        <v>0</v>
      </c>
      <c r="P716" s="10">
        <v>1</v>
      </c>
      <c r="Q716" s="2">
        <v>3339.87</v>
      </c>
      <c r="R716" s="2">
        <v>0</v>
      </c>
      <c r="S716" s="3" t="s">
        <v>262</v>
      </c>
      <c r="T716" s="2">
        <v>3339.87</v>
      </c>
      <c r="U716" s="2">
        <v>3339.87</v>
      </c>
      <c r="V716" s="2">
        <v>0</v>
      </c>
      <c r="W716" s="11">
        <v>6.4602000000000004</v>
      </c>
      <c r="X716" s="2">
        <v>21576.228174</v>
      </c>
      <c r="Y716" s="2">
        <v>21576.228174</v>
      </c>
      <c r="Z716" s="2">
        <v>0</v>
      </c>
      <c r="AA716" s="12">
        <v>0</v>
      </c>
      <c r="AB716" s="13">
        <v>48466</v>
      </c>
      <c r="AC716" s="13">
        <v>44500</v>
      </c>
      <c r="AD716" s="2">
        <v>11</v>
      </c>
      <c r="AE716" s="2">
        <v>4</v>
      </c>
      <c r="AF716" s="3" t="s">
        <v>95</v>
      </c>
      <c r="AG716" s="2">
        <v>0</v>
      </c>
      <c r="AH716" s="3" t="s">
        <v>95</v>
      </c>
      <c r="AI716" s="3" t="s">
        <v>95</v>
      </c>
      <c r="AJ716" s="2">
        <v>1</v>
      </c>
      <c r="AK716" s="2">
        <v>146.34820917201483</v>
      </c>
      <c r="AL716" s="2">
        <v>0</v>
      </c>
      <c r="AM716" s="2">
        <v>0</v>
      </c>
      <c r="AN716" s="2">
        <v>146.34820917201483</v>
      </c>
      <c r="AO716" s="2">
        <v>1196.8209130547557</v>
      </c>
      <c r="AP716" s="2">
        <v>0</v>
      </c>
      <c r="AQ716" s="2">
        <v>0</v>
      </c>
      <c r="AR716" s="2">
        <v>1196.8209130547557</v>
      </c>
      <c r="AS716" s="2">
        <v>17260.982539199998</v>
      </c>
      <c r="AT716" s="2">
        <v>0</v>
      </c>
      <c r="AU716" s="2">
        <v>0</v>
      </c>
      <c r="AV716" s="2">
        <v>17260.982539199998</v>
      </c>
      <c r="AW716" s="2">
        <v>146.34820917201483</v>
      </c>
      <c r="AX716" s="2">
        <v>0</v>
      </c>
      <c r="AY716" s="2">
        <v>0</v>
      </c>
      <c r="AZ716" s="2">
        <v>146.34820917201483</v>
      </c>
      <c r="BA716" s="2">
        <v>744.78067129730073</v>
      </c>
      <c r="BB716" s="2">
        <v>0</v>
      </c>
      <c r="BC716" s="2">
        <v>0</v>
      </c>
      <c r="BD716" s="2">
        <v>744.78067129730073</v>
      </c>
      <c r="BE716" s="2">
        <v>6090.7413086269571</v>
      </c>
      <c r="BF716" s="2">
        <v>0</v>
      </c>
      <c r="BG716" s="2">
        <v>0</v>
      </c>
      <c r="BH716" s="2">
        <v>6090.7413086269571</v>
      </c>
      <c r="BI716" s="2">
        <v>87842.866240242714</v>
      </c>
      <c r="BJ716" s="2">
        <v>0</v>
      </c>
      <c r="BK716" s="2">
        <v>0</v>
      </c>
      <c r="BL716" s="2">
        <v>87842.866240242714</v>
      </c>
      <c r="BM716" s="2">
        <v>744.78067129730073</v>
      </c>
      <c r="BN716" s="2">
        <v>0</v>
      </c>
      <c r="BO716" s="2">
        <v>0</v>
      </c>
      <c r="BP716" s="2">
        <v>744.78067129730073</v>
      </c>
      <c r="BQ716" s="2" t="s">
        <v>96</v>
      </c>
      <c r="BR716" s="1" t="s">
        <v>523</v>
      </c>
      <c r="BS716" s="1" t="s">
        <v>523</v>
      </c>
      <c r="BT716" s="1" t="s">
        <v>523</v>
      </c>
      <c r="BU716" s="2">
        <v>146.34820917201483</v>
      </c>
      <c r="BV716" s="2">
        <v>1196.8209130547557</v>
      </c>
      <c r="BW716" s="2">
        <v>17260.982539199998</v>
      </c>
      <c r="BX716" s="2">
        <v>146.34820917201483</v>
      </c>
      <c r="BY716" s="2">
        <v>146.34820917201483</v>
      </c>
      <c r="BZ716" s="2">
        <v>22.653820186993411</v>
      </c>
      <c r="CA716" s="2">
        <v>185.26065958557871</v>
      </c>
      <c r="CB716" s="2">
        <v>2671.8959999999997</v>
      </c>
      <c r="CC716" s="2">
        <v>22.653820186993411</v>
      </c>
      <c r="CD716" s="2">
        <v>22.653820186993411</v>
      </c>
      <c r="CE716" s="1">
        <f t="shared" si="11"/>
        <v>6.7828448972545074E-3</v>
      </c>
    </row>
    <row r="717" spans="1:83" ht="13.5" customHeight="1">
      <c r="A717" s="3" t="s">
        <v>1404</v>
      </c>
      <c r="B717" t="s">
        <v>1541</v>
      </c>
      <c r="C717" s="9" t="s">
        <v>2326</v>
      </c>
      <c r="D717" s="3" t="s">
        <v>523</v>
      </c>
      <c r="E717" s="3" t="s">
        <v>1408</v>
      </c>
      <c r="F717" s="3" t="s">
        <v>1541</v>
      </c>
      <c r="G717" s="3" t="s">
        <v>128</v>
      </c>
      <c r="H717" s="3" t="s">
        <v>89</v>
      </c>
      <c r="I717" s="3" t="s">
        <v>1406</v>
      </c>
      <c r="J717" s="3" t="s">
        <v>523</v>
      </c>
      <c r="K717" s="3" t="s">
        <v>92</v>
      </c>
      <c r="L717" s="3" t="s">
        <v>116</v>
      </c>
      <c r="M717" s="3" t="s">
        <v>94</v>
      </c>
      <c r="N717" s="2">
        <v>106260.57</v>
      </c>
      <c r="O717" s="2">
        <v>0</v>
      </c>
      <c r="P717" s="10">
        <v>1</v>
      </c>
      <c r="Q717" s="2">
        <v>106260.57</v>
      </c>
      <c r="R717" s="2">
        <v>0</v>
      </c>
      <c r="S717" s="3" t="s">
        <v>262</v>
      </c>
      <c r="T717" s="2">
        <v>106260.57</v>
      </c>
      <c r="U717" s="2">
        <v>106260.57</v>
      </c>
      <c r="V717" s="2">
        <v>0</v>
      </c>
      <c r="W717" s="11">
        <v>6.4602000000000004</v>
      </c>
      <c r="X717" s="2">
        <v>686464.53431400005</v>
      </c>
      <c r="Y717" s="2">
        <v>686464.53431400005</v>
      </c>
      <c r="Z717" s="2">
        <v>0</v>
      </c>
      <c r="AA717" s="12">
        <v>0</v>
      </c>
      <c r="AB717" s="13">
        <v>48550</v>
      </c>
      <c r="AC717" s="13">
        <v>44500</v>
      </c>
      <c r="AD717" s="2">
        <v>12</v>
      </c>
      <c r="AE717" s="2">
        <v>4</v>
      </c>
      <c r="AF717" s="3" t="s">
        <v>95</v>
      </c>
      <c r="AG717" s="2">
        <v>0</v>
      </c>
      <c r="AH717" s="3" t="s">
        <v>95</v>
      </c>
      <c r="AI717" s="3" t="s">
        <v>95</v>
      </c>
      <c r="AJ717" s="2">
        <v>1</v>
      </c>
      <c r="AK717" s="2">
        <v>4656.1824637179061</v>
      </c>
      <c r="AL717" s="2">
        <v>0</v>
      </c>
      <c r="AM717" s="2">
        <v>0</v>
      </c>
      <c r="AN717" s="2">
        <v>4656.1824637179061</v>
      </c>
      <c r="AO717" s="2">
        <v>41245.683175130493</v>
      </c>
      <c r="AP717" s="2">
        <v>0</v>
      </c>
      <c r="AQ717" s="2">
        <v>0</v>
      </c>
      <c r="AR717" s="2">
        <v>41245.683175130493</v>
      </c>
      <c r="AS717" s="2">
        <v>549171.62745120004</v>
      </c>
      <c r="AT717" s="2">
        <v>0</v>
      </c>
      <c r="AU717" s="2">
        <v>0</v>
      </c>
      <c r="AV717" s="2">
        <v>549171.62745120004</v>
      </c>
      <c r="AW717" s="2">
        <v>4656.1824637179061</v>
      </c>
      <c r="AX717" s="2">
        <v>0</v>
      </c>
      <c r="AY717" s="2">
        <v>0</v>
      </c>
      <c r="AZ717" s="2">
        <v>4656.1824637179061</v>
      </c>
      <c r="BA717" s="2">
        <v>23695.778176106796</v>
      </c>
      <c r="BB717" s="2">
        <v>0</v>
      </c>
      <c r="BC717" s="2">
        <v>0</v>
      </c>
      <c r="BD717" s="2">
        <v>23695.778176106796</v>
      </c>
      <c r="BE717" s="2">
        <v>209903.40624655661</v>
      </c>
      <c r="BF717" s="2">
        <v>0</v>
      </c>
      <c r="BG717" s="2">
        <v>0</v>
      </c>
      <c r="BH717" s="2">
        <v>209903.40624655661</v>
      </c>
      <c r="BI717" s="2">
        <v>2794789.3292619023</v>
      </c>
      <c r="BJ717" s="2">
        <v>0</v>
      </c>
      <c r="BK717" s="2">
        <v>0</v>
      </c>
      <c r="BL717" s="2">
        <v>2794789.3292619023</v>
      </c>
      <c r="BM717" s="2">
        <v>23695.778176106796</v>
      </c>
      <c r="BN717" s="2">
        <v>0</v>
      </c>
      <c r="BO717" s="2">
        <v>0</v>
      </c>
      <c r="BP717" s="2">
        <v>23695.778176106796</v>
      </c>
      <c r="BQ717" s="2" t="s">
        <v>96</v>
      </c>
      <c r="BR717" s="1" t="s">
        <v>523</v>
      </c>
      <c r="BS717" s="1" t="s">
        <v>523</v>
      </c>
      <c r="BT717" s="1" t="s">
        <v>523</v>
      </c>
      <c r="BU717" s="2">
        <v>4656.1824637179061</v>
      </c>
      <c r="BV717" s="2">
        <v>41245.683175130493</v>
      </c>
      <c r="BW717" s="2">
        <v>549171.62745120004</v>
      </c>
      <c r="BX717" s="2">
        <v>4656.1824637179061</v>
      </c>
      <c r="BY717" s="2">
        <v>4656.1824637179061</v>
      </c>
      <c r="BZ717" s="2">
        <v>720.74896500385523</v>
      </c>
      <c r="CA717" s="2">
        <v>6384.5830121560466</v>
      </c>
      <c r="CB717" s="2">
        <v>85008.456000000006</v>
      </c>
      <c r="CC717" s="2">
        <v>720.74896500385523</v>
      </c>
      <c r="CD717" s="2">
        <v>720.74896500385523</v>
      </c>
      <c r="CE717" s="1">
        <f t="shared" si="11"/>
        <v>6.7828448972545065E-3</v>
      </c>
    </row>
    <row r="718" spans="1:83" ht="13.5" customHeight="1">
      <c r="A718" s="3" t="s">
        <v>1404</v>
      </c>
      <c r="B718" t="s">
        <v>1542</v>
      </c>
      <c r="C718" s="9" t="s">
        <v>2327</v>
      </c>
      <c r="D718" s="3" t="s">
        <v>523</v>
      </c>
      <c r="E718" s="3" t="s">
        <v>1408</v>
      </c>
      <c r="F718" s="3" t="s">
        <v>1542</v>
      </c>
      <c r="G718" s="3" t="s">
        <v>128</v>
      </c>
      <c r="H718" s="3" t="s">
        <v>89</v>
      </c>
      <c r="I718" s="3" t="s">
        <v>1406</v>
      </c>
      <c r="J718" s="3" t="s">
        <v>523</v>
      </c>
      <c r="K718" s="3" t="s">
        <v>92</v>
      </c>
      <c r="L718" s="3" t="s">
        <v>116</v>
      </c>
      <c r="M718" s="3" t="s">
        <v>94</v>
      </c>
      <c r="N718" s="2">
        <v>41080.76</v>
      </c>
      <c r="O718" s="2">
        <v>0</v>
      </c>
      <c r="P718" s="10">
        <v>1</v>
      </c>
      <c r="Q718" s="2">
        <v>41080.76</v>
      </c>
      <c r="R718" s="2">
        <v>0</v>
      </c>
      <c r="S718" s="3" t="s">
        <v>262</v>
      </c>
      <c r="T718" s="2">
        <v>41080.76</v>
      </c>
      <c r="U718" s="2">
        <v>41080.76</v>
      </c>
      <c r="V718" s="2">
        <v>0</v>
      </c>
      <c r="W718" s="11">
        <v>6.4602000000000004</v>
      </c>
      <c r="X718" s="2">
        <v>265389.92575200001</v>
      </c>
      <c r="Y718" s="2">
        <v>265389.92575200001</v>
      </c>
      <c r="Z718" s="2">
        <v>0</v>
      </c>
      <c r="AA718" s="12">
        <v>0</v>
      </c>
      <c r="AB718" s="13">
        <v>48089</v>
      </c>
      <c r="AC718" s="13">
        <v>44500</v>
      </c>
      <c r="AD718" s="2">
        <v>10</v>
      </c>
      <c r="AE718" s="2">
        <v>4</v>
      </c>
      <c r="AF718" s="3" t="s">
        <v>95</v>
      </c>
      <c r="AG718" s="2">
        <v>0</v>
      </c>
      <c r="AH718" s="3" t="s">
        <v>95</v>
      </c>
      <c r="AI718" s="3" t="s">
        <v>95</v>
      </c>
      <c r="AJ718" s="2">
        <v>1</v>
      </c>
      <c r="AK718" s="2">
        <v>1800.0987036697056</v>
      </c>
      <c r="AL718" s="2">
        <v>0</v>
      </c>
      <c r="AM718" s="2">
        <v>0</v>
      </c>
      <c r="AN718" s="2">
        <v>1800.0987036697056</v>
      </c>
      <c r="AO718" s="2">
        <v>13439.898935307059</v>
      </c>
      <c r="AP718" s="2">
        <v>0</v>
      </c>
      <c r="AQ718" s="2">
        <v>0</v>
      </c>
      <c r="AR718" s="2">
        <v>13439.898935307059</v>
      </c>
      <c r="AS718" s="2">
        <v>212311.94060160001</v>
      </c>
      <c r="AT718" s="2">
        <v>0</v>
      </c>
      <c r="AU718" s="2">
        <v>0</v>
      </c>
      <c r="AV718" s="2">
        <v>212311.94060160001</v>
      </c>
      <c r="AW718" s="2">
        <v>1800.0987036697056</v>
      </c>
      <c r="AX718" s="2">
        <v>0</v>
      </c>
      <c r="AY718" s="2">
        <v>0</v>
      </c>
      <c r="AZ718" s="2">
        <v>1800.0987036697056</v>
      </c>
      <c r="BA718" s="2">
        <v>9160.8823128454987</v>
      </c>
      <c r="BB718" s="2">
        <v>0</v>
      </c>
      <c r="BC718" s="2">
        <v>0</v>
      </c>
      <c r="BD718" s="2">
        <v>9160.8823128454987</v>
      </c>
      <c r="BE718" s="2">
        <v>68396.989671671152</v>
      </c>
      <c r="BF718" s="2">
        <v>0</v>
      </c>
      <c r="BG718" s="2">
        <v>0</v>
      </c>
      <c r="BH718" s="2">
        <v>68396.989671671152</v>
      </c>
      <c r="BI718" s="2">
        <v>1080476.6969156028</v>
      </c>
      <c r="BJ718" s="2">
        <v>0</v>
      </c>
      <c r="BK718" s="2">
        <v>0</v>
      </c>
      <c r="BL718" s="2">
        <v>1080476.6969156028</v>
      </c>
      <c r="BM718" s="2">
        <v>9160.8823128454987</v>
      </c>
      <c r="BN718" s="2">
        <v>0</v>
      </c>
      <c r="BO718" s="2">
        <v>0</v>
      </c>
      <c r="BP718" s="2">
        <v>9160.8823128454987</v>
      </c>
      <c r="BQ718" s="2" t="s">
        <v>96</v>
      </c>
      <c r="BR718" s="1" t="s">
        <v>523</v>
      </c>
      <c r="BS718" s="1" t="s">
        <v>523</v>
      </c>
      <c r="BT718" s="1" t="s">
        <v>523</v>
      </c>
      <c r="BU718" s="2">
        <v>1800.0987036697056</v>
      </c>
      <c r="BV718" s="2">
        <v>13439.898935307059</v>
      </c>
      <c r="BW718" s="2">
        <v>212311.94060160001</v>
      </c>
      <c r="BX718" s="2">
        <v>1800.0987036697056</v>
      </c>
      <c r="BY718" s="2">
        <v>1800.0987036697056</v>
      </c>
      <c r="BZ718" s="2">
        <v>278.64442334133702</v>
      </c>
      <c r="CA718" s="2">
        <v>2080.4153022053588</v>
      </c>
      <c r="CB718" s="2">
        <v>32864.608</v>
      </c>
      <c r="CC718" s="2">
        <v>278.64442334133702</v>
      </c>
      <c r="CD718" s="2">
        <v>278.64442334133702</v>
      </c>
      <c r="CE718" s="1">
        <f t="shared" si="11"/>
        <v>6.7828448972545065E-3</v>
      </c>
    </row>
    <row r="719" spans="1:83" ht="13.5" customHeight="1">
      <c r="A719" s="3" t="s">
        <v>1404</v>
      </c>
      <c r="B719" t="s">
        <v>1543</v>
      </c>
      <c r="C719" s="9" t="s">
        <v>2328</v>
      </c>
      <c r="D719" s="3" t="s">
        <v>523</v>
      </c>
      <c r="E719" s="3" t="s">
        <v>1408</v>
      </c>
      <c r="F719" s="3" t="s">
        <v>1543</v>
      </c>
      <c r="G719" s="3" t="s">
        <v>128</v>
      </c>
      <c r="H719" s="3" t="s">
        <v>89</v>
      </c>
      <c r="I719" s="3" t="s">
        <v>1406</v>
      </c>
      <c r="J719" s="3" t="s">
        <v>523</v>
      </c>
      <c r="K719" s="3" t="s">
        <v>92</v>
      </c>
      <c r="L719" s="3" t="s">
        <v>116</v>
      </c>
      <c r="M719" s="3" t="s">
        <v>94</v>
      </c>
      <c r="N719" s="2">
        <v>79253.240000000005</v>
      </c>
      <c r="O719" s="2">
        <v>0</v>
      </c>
      <c r="P719" s="10">
        <v>1</v>
      </c>
      <c r="Q719" s="2">
        <v>79253.240000000005</v>
      </c>
      <c r="R719" s="2">
        <v>0</v>
      </c>
      <c r="S719" s="3" t="s">
        <v>262</v>
      </c>
      <c r="T719" s="2">
        <v>79253.240000000005</v>
      </c>
      <c r="U719" s="2">
        <v>79253.240000000005</v>
      </c>
      <c r="V719" s="2">
        <v>0</v>
      </c>
      <c r="W719" s="11">
        <v>6.4602000000000004</v>
      </c>
      <c r="X719" s="2">
        <v>511991.78104800009</v>
      </c>
      <c r="Y719" s="2">
        <v>511991.78104800009</v>
      </c>
      <c r="Z719" s="2">
        <v>0</v>
      </c>
      <c r="AA719" s="12">
        <v>0</v>
      </c>
      <c r="AB719" s="13">
        <v>48691</v>
      </c>
      <c r="AC719" s="13">
        <v>44500</v>
      </c>
      <c r="AD719" s="2">
        <v>12</v>
      </c>
      <c r="AE719" s="2">
        <v>4</v>
      </c>
      <c r="AF719" s="3" t="s">
        <v>95</v>
      </c>
      <c r="AG719" s="2">
        <v>0</v>
      </c>
      <c r="AH719" s="3" t="s">
        <v>95</v>
      </c>
      <c r="AI719" s="3" t="s">
        <v>95</v>
      </c>
      <c r="AJ719" s="2">
        <v>1</v>
      </c>
      <c r="AK719" s="2">
        <v>3472.7608395176744</v>
      </c>
      <c r="AL719" s="2">
        <v>0</v>
      </c>
      <c r="AM719" s="2">
        <v>0</v>
      </c>
      <c r="AN719" s="2">
        <v>3472.7608395176744</v>
      </c>
      <c r="AO719" s="2">
        <v>30762.624627767189</v>
      </c>
      <c r="AP719" s="2">
        <v>0</v>
      </c>
      <c r="AQ719" s="2">
        <v>0</v>
      </c>
      <c r="AR719" s="2">
        <v>30762.624627767189</v>
      </c>
      <c r="AS719" s="2">
        <v>409593.4248384001</v>
      </c>
      <c r="AT719" s="2">
        <v>0</v>
      </c>
      <c r="AU719" s="2">
        <v>0</v>
      </c>
      <c r="AV719" s="2">
        <v>409593.4248384001</v>
      </c>
      <c r="AW719" s="2">
        <v>3472.7608395176744</v>
      </c>
      <c r="AX719" s="2">
        <v>0</v>
      </c>
      <c r="AY719" s="2">
        <v>0</v>
      </c>
      <c r="AZ719" s="2">
        <v>3472.7608395176744</v>
      </c>
      <c r="BA719" s="2">
        <v>17673.227188389399</v>
      </c>
      <c r="BB719" s="2">
        <v>0</v>
      </c>
      <c r="BC719" s="2">
        <v>0</v>
      </c>
      <c r="BD719" s="2">
        <v>17673.227188389399</v>
      </c>
      <c r="BE719" s="2">
        <v>156554.07299317</v>
      </c>
      <c r="BF719" s="2">
        <v>0</v>
      </c>
      <c r="BG719" s="2">
        <v>0</v>
      </c>
      <c r="BH719" s="2">
        <v>156554.07299317</v>
      </c>
      <c r="BI719" s="2">
        <v>2084461.8983451021</v>
      </c>
      <c r="BJ719" s="2">
        <v>0</v>
      </c>
      <c r="BK719" s="2">
        <v>0</v>
      </c>
      <c r="BL719" s="2">
        <v>2084461.8983451021</v>
      </c>
      <c r="BM719" s="2">
        <v>17673.227188389399</v>
      </c>
      <c r="BN719" s="2">
        <v>0</v>
      </c>
      <c r="BO719" s="2">
        <v>0</v>
      </c>
      <c r="BP719" s="2">
        <v>17673.227188389399</v>
      </c>
      <c r="BQ719" s="2" t="s">
        <v>96</v>
      </c>
      <c r="BR719" s="1" t="s">
        <v>523</v>
      </c>
      <c r="BS719" s="1" t="s">
        <v>523</v>
      </c>
      <c r="BT719" s="1" t="s">
        <v>523</v>
      </c>
      <c r="BU719" s="2">
        <v>3472.7608395176744</v>
      </c>
      <c r="BV719" s="2">
        <v>30762.624627767189</v>
      </c>
      <c r="BW719" s="2">
        <v>409593.4248384001</v>
      </c>
      <c r="BX719" s="2">
        <v>3472.7608395176744</v>
      </c>
      <c r="BY719" s="2">
        <v>3472.7608395176744</v>
      </c>
      <c r="BZ719" s="2">
        <v>537.56243452488684</v>
      </c>
      <c r="CA719" s="2">
        <v>4761.8687699710827</v>
      </c>
      <c r="CB719" s="2">
        <v>63402.592000000011</v>
      </c>
      <c r="CC719" s="2">
        <v>537.56243452488684</v>
      </c>
      <c r="CD719" s="2">
        <v>537.56243452488684</v>
      </c>
      <c r="CE719" s="1">
        <f t="shared" si="11"/>
        <v>6.7828448972545074E-3</v>
      </c>
    </row>
    <row r="720" spans="1:83" ht="13.5" customHeight="1">
      <c r="A720" s="3" t="s">
        <v>1404</v>
      </c>
      <c r="B720" t="s">
        <v>1544</v>
      </c>
      <c r="C720" s="9" t="s">
        <v>2329</v>
      </c>
      <c r="D720" s="3" t="s">
        <v>523</v>
      </c>
      <c r="E720" s="3" t="s">
        <v>1408</v>
      </c>
      <c r="F720" s="3" t="s">
        <v>1544</v>
      </c>
      <c r="G720" s="3" t="s">
        <v>128</v>
      </c>
      <c r="H720" s="3" t="s">
        <v>89</v>
      </c>
      <c r="I720" s="3" t="s">
        <v>1406</v>
      </c>
      <c r="J720" s="3" t="s">
        <v>523</v>
      </c>
      <c r="K720" s="3" t="s">
        <v>92</v>
      </c>
      <c r="L720" s="3" t="s">
        <v>116</v>
      </c>
      <c r="M720" s="3" t="s">
        <v>94</v>
      </c>
      <c r="N720" s="2">
        <v>200000</v>
      </c>
      <c r="O720" s="2">
        <v>0</v>
      </c>
      <c r="P720" s="10">
        <v>1</v>
      </c>
      <c r="Q720" s="2">
        <v>200000</v>
      </c>
      <c r="R720" s="2">
        <v>0</v>
      </c>
      <c r="S720" s="3" t="s">
        <v>262</v>
      </c>
      <c r="T720" s="2">
        <v>200000</v>
      </c>
      <c r="U720" s="2">
        <v>200000</v>
      </c>
      <c r="V720" s="2">
        <v>0</v>
      </c>
      <c r="W720" s="11">
        <v>6.4602000000000004</v>
      </c>
      <c r="X720" s="2">
        <v>1292040</v>
      </c>
      <c r="Y720" s="2">
        <v>1292040</v>
      </c>
      <c r="Z720" s="2">
        <v>0</v>
      </c>
      <c r="AA720" s="12">
        <v>0</v>
      </c>
      <c r="AB720" s="13">
        <v>48507</v>
      </c>
      <c r="AC720" s="13">
        <v>44500</v>
      </c>
      <c r="AD720" s="2">
        <v>11</v>
      </c>
      <c r="AE720" s="2">
        <v>4</v>
      </c>
      <c r="AF720" s="3" t="s">
        <v>95</v>
      </c>
      <c r="AG720" s="2">
        <v>0</v>
      </c>
      <c r="AH720" s="3" t="s">
        <v>95</v>
      </c>
      <c r="AI720" s="3" t="s">
        <v>95</v>
      </c>
      <c r="AJ720" s="2">
        <v>1</v>
      </c>
      <c r="AK720" s="2">
        <v>8763.7069210487134</v>
      </c>
      <c r="AL720" s="2">
        <v>0</v>
      </c>
      <c r="AM720" s="2">
        <v>0</v>
      </c>
      <c r="AN720" s="2">
        <v>8763.7069210487134</v>
      </c>
      <c r="AO720" s="2">
        <v>71668.712438194038</v>
      </c>
      <c r="AP720" s="2">
        <v>0</v>
      </c>
      <c r="AQ720" s="2">
        <v>0</v>
      </c>
      <c r="AR720" s="2">
        <v>71668.712438194038</v>
      </c>
      <c r="AS720" s="2">
        <v>1033632.0000000001</v>
      </c>
      <c r="AT720" s="2">
        <v>0</v>
      </c>
      <c r="AU720" s="2">
        <v>0</v>
      </c>
      <c r="AV720" s="2">
        <v>1033632.0000000001</v>
      </c>
      <c r="AW720" s="2">
        <v>8763.7069210487134</v>
      </c>
      <c r="AX720" s="2">
        <v>0</v>
      </c>
      <c r="AY720" s="2">
        <v>0</v>
      </c>
      <c r="AZ720" s="2">
        <v>8763.7069210487134</v>
      </c>
      <c r="BA720" s="2">
        <v>44599.380891909008</v>
      </c>
      <c r="BB720" s="2">
        <v>0</v>
      </c>
      <c r="BC720" s="2">
        <v>0</v>
      </c>
      <c r="BD720" s="2">
        <v>44599.380891909008</v>
      </c>
      <c r="BE720" s="2">
        <v>364729.2444692133</v>
      </c>
      <c r="BF720" s="2">
        <v>0</v>
      </c>
      <c r="BG720" s="2">
        <v>0</v>
      </c>
      <c r="BH720" s="2">
        <v>364729.2444692133</v>
      </c>
      <c r="BI720" s="2">
        <v>5260256.6112000011</v>
      </c>
      <c r="BJ720" s="2">
        <v>0</v>
      </c>
      <c r="BK720" s="2">
        <v>0</v>
      </c>
      <c r="BL720" s="2">
        <v>5260256.6112000011</v>
      </c>
      <c r="BM720" s="2">
        <v>44599.380891909008</v>
      </c>
      <c r="BN720" s="2">
        <v>0</v>
      </c>
      <c r="BO720" s="2">
        <v>0</v>
      </c>
      <c r="BP720" s="2">
        <v>44599.380891909008</v>
      </c>
      <c r="BQ720" s="2" t="s">
        <v>96</v>
      </c>
      <c r="BR720" s="1" t="s">
        <v>523</v>
      </c>
      <c r="BS720" s="1" t="s">
        <v>523</v>
      </c>
      <c r="BT720" s="1" t="s">
        <v>523</v>
      </c>
      <c r="BU720" s="2">
        <v>8763.7069210487134</v>
      </c>
      <c r="BV720" s="2">
        <v>71668.712438194038</v>
      </c>
      <c r="BW720" s="2">
        <v>1033632.0000000001</v>
      </c>
      <c r="BX720" s="2">
        <v>8763.7069210487134</v>
      </c>
      <c r="BY720" s="2">
        <v>8763.7069210487134</v>
      </c>
      <c r="BZ720" s="2">
        <v>1356.5689794509015</v>
      </c>
      <c r="CA720" s="2">
        <v>11093.884467693575</v>
      </c>
      <c r="CB720" s="2">
        <v>160000</v>
      </c>
      <c r="CC720" s="2">
        <v>1356.5689794509015</v>
      </c>
      <c r="CD720" s="2">
        <v>1356.5689794509015</v>
      </c>
      <c r="CE720" s="1">
        <f t="shared" si="11"/>
        <v>6.7828448972545074E-3</v>
      </c>
    </row>
    <row r="721" spans="1:83" ht="13.5" customHeight="1">
      <c r="A721" s="3" t="s">
        <v>1404</v>
      </c>
      <c r="B721" t="s">
        <v>1545</v>
      </c>
      <c r="C721" s="9" t="s">
        <v>2330</v>
      </c>
      <c r="D721" s="3" t="s">
        <v>523</v>
      </c>
      <c r="E721" s="3" t="s">
        <v>1408</v>
      </c>
      <c r="F721" s="3" t="s">
        <v>1545</v>
      </c>
      <c r="G721" s="3" t="s">
        <v>128</v>
      </c>
      <c r="H721" s="3" t="s">
        <v>89</v>
      </c>
      <c r="I721" s="3" t="s">
        <v>1406</v>
      </c>
      <c r="J721" s="3" t="s">
        <v>523</v>
      </c>
      <c r="K721" s="3" t="s">
        <v>92</v>
      </c>
      <c r="L721" s="3" t="s">
        <v>116</v>
      </c>
      <c r="M721" s="3" t="s">
        <v>94</v>
      </c>
      <c r="N721" s="2">
        <v>4649.75</v>
      </c>
      <c r="O721" s="2">
        <v>0</v>
      </c>
      <c r="P721" s="10">
        <v>1</v>
      </c>
      <c r="Q721" s="2">
        <v>4649.75</v>
      </c>
      <c r="R721" s="2">
        <v>0</v>
      </c>
      <c r="S721" s="3" t="s">
        <v>262</v>
      </c>
      <c r="T721" s="2">
        <v>4649.75</v>
      </c>
      <c r="U721" s="2">
        <v>4649.75</v>
      </c>
      <c r="V721" s="2">
        <v>0</v>
      </c>
      <c r="W721" s="11">
        <v>6.4602000000000004</v>
      </c>
      <c r="X721" s="2">
        <v>30038.314950000004</v>
      </c>
      <c r="Y721" s="2">
        <v>30038.314950000004</v>
      </c>
      <c r="Z721" s="2">
        <v>0</v>
      </c>
      <c r="AA721" s="12">
        <v>0</v>
      </c>
      <c r="AB721" s="13">
        <v>48513</v>
      </c>
      <c r="AC721" s="13">
        <v>44500</v>
      </c>
      <c r="AD721" s="2">
        <v>11</v>
      </c>
      <c r="AE721" s="2">
        <v>4</v>
      </c>
      <c r="AF721" s="3" t="s">
        <v>95</v>
      </c>
      <c r="AG721" s="2">
        <v>0</v>
      </c>
      <c r="AH721" s="3" t="s">
        <v>95</v>
      </c>
      <c r="AI721" s="3" t="s">
        <v>95</v>
      </c>
      <c r="AJ721" s="2">
        <v>1</v>
      </c>
      <c r="AK721" s="2">
        <v>203.74523128073128</v>
      </c>
      <c r="AL721" s="2">
        <v>0</v>
      </c>
      <c r="AM721" s="2">
        <v>0</v>
      </c>
      <c r="AN721" s="2">
        <v>203.74523128073128</v>
      </c>
      <c r="AO721" s="2">
        <v>1666.2079782974643</v>
      </c>
      <c r="AP721" s="2">
        <v>0</v>
      </c>
      <c r="AQ721" s="2">
        <v>0</v>
      </c>
      <c r="AR721" s="2">
        <v>1666.2079782974643</v>
      </c>
      <c r="AS721" s="2">
        <v>24030.651960000003</v>
      </c>
      <c r="AT721" s="2">
        <v>0</v>
      </c>
      <c r="AU721" s="2">
        <v>0</v>
      </c>
      <c r="AV721" s="2">
        <v>24030.651960000003</v>
      </c>
      <c r="AW721" s="2">
        <v>203.74523128073128</v>
      </c>
      <c r="AX721" s="2">
        <v>0</v>
      </c>
      <c r="AY721" s="2">
        <v>0</v>
      </c>
      <c r="AZ721" s="2">
        <v>203.74523128073128</v>
      </c>
      <c r="BA721" s="2">
        <v>1036.8798565107695</v>
      </c>
      <c r="BB721" s="2">
        <v>0</v>
      </c>
      <c r="BC721" s="2">
        <v>0</v>
      </c>
      <c r="BD721" s="2">
        <v>1036.8798565107695</v>
      </c>
      <c r="BE721" s="2">
        <v>8479.4990223536261</v>
      </c>
      <c r="BF721" s="2">
        <v>0</v>
      </c>
      <c r="BG721" s="2">
        <v>0</v>
      </c>
      <c r="BH721" s="2">
        <v>8479.4990223536261</v>
      </c>
      <c r="BI721" s="2">
        <v>122294.39088963602</v>
      </c>
      <c r="BJ721" s="2">
        <v>0</v>
      </c>
      <c r="BK721" s="2">
        <v>0</v>
      </c>
      <c r="BL721" s="2">
        <v>122294.39088963602</v>
      </c>
      <c r="BM721" s="2">
        <v>1036.8798565107695</v>
      </c>
      <c r="BN721" s="2">
        <v>0</v>
      </c>
      <c r="BO721" s="2">
        <v>0</v>
      </c>
      <c r="BP721" s="2">
        <v>1036.8798565107695</v>
      </c>
      <c r="BQ721" s="2" t="s">
        <v>96</v>
      </c>
      <c r="BR721" s="1" t="s">
        <v>523</v>
      </c>
      <c r="BS721" s="1" t="s">
        <v>523</v>
      </c>
      <c r="BT721" s="1" t="s">
        <v>523</v>
      </c>
      <c r="BU721" s="2">
        <v>203.74523128073128</v>
      </c>
      <c r="BV721" s="2">
        <v>1666.2079782974643</v>
      </c>
      <c r="BW721" s="2">
        <v>24030.651960000003</v>
      </c>
      <c r="BX721" s="2">
        <v>203.74523128073128</v>
      </c>
      <c r="BY721" s="2">
        <v>203.74523128073128</v>
      </c>
      <c r="BZ721" s="2">
        <v>31.538533061009144</v>
      </c>
      <c r="CA721" s="2">
        <v>257.91894651829108</v>
      </c>
      <c r="CB721" s="2">
        <v>3719.8</v>
      </c>
      <c r="CC721" s="2">
        <v>31.538533061009144</v>
      </c>
      <c r="CD721" s="2">
        <v>31.538533061009144</v>
      </c>
      <c r="CE721" s="1">
        <f t="shared" si="11"/>
        <v>6.7828448972545065E-3</v>
      </c>
    </row>
    <row r="722" spans="1:83" ht="13.5" customHeight="1">
      <c r="A722" s="3" t="s">
        <v>1404</v>
      </c>
      <c r="B722" t="s">
        <v>1546</v>
      </c>
      <c r="C722" s="9" t="s">
        <v>2331</v>
      </c>
      <c r="D722" s="3" t="s">
        <v>523</v>
      </c>
      <c r="E722" s="3" t="s">
        <v>1408</v>
      </c>
      <c r="F722" s="3" t="s">
        <v>1546</v>
      </c>
      <c r="G722" s="3" t="s">
        <v>128</v>
      </c>
      <c r="H722" s="3" t="s">
        <v>89</v>
      </c>
      <c r="I722" s="3" t="s">
        <v>1406</v>
      </c>
      <c r="J722" s="3" t="s">
        <v>523</v>
      </c>
      <c r="K722" s="3" t="s">
        <v>92</v>
      </c>
      <c r="L722" s="3" t="s">
        <v>116</v>
      </c>
      <c r="M722" s="3" t="s">
        <v>94</v>
      </c>
      <c r="N722" s="2">
        <v>17777.599999999999</v>
      </c>
      <c r="O722" s="2">
        <v>0</v>
      </c>
      <c r="P722" s="10">
        <v>1</v>
      </c>
      <c r="Q722" s="2">
        <v>17777.599999999999</v>
      </c>
      <c r="R722" s="2">
        <v>0</v>
      </c>
      <c r="S722" s="3" t="s">
        <v>262</v>
      </c>
      <c r="T722" s="2">
        <v>17777.599999999999</v>
      </c>
      <c r="U722" s="2">
        <v>17777.599999999999</v>
      </c>
      <c r="V722" s="2">
        <v>0</v>
      </c>
      <c r="W722" s="11">
        <v>6.4602000000000004</v>
      </c>
      <c r="X722" s="2">
        <v>114846.85152</v>
      </c>
      <c r="Y722" s="2">
        <v>114846.85152</v>
      </c>
      <c r="Z722" s="2">
        <v>0</v>
      </c>
      <c r="AA722" s="12">
        <v>0</v>
      </c>
      <c r="AB722" s="13">
        <v>48361</v>
      </c>
      <c r="AC722" s="13">
        <v>44500</v>
      </c>
      <c r="AD722" s="2">
        <v>11</v>
      </c>
      <c r="AE722" s="2">
        <v>4</v>
      </c>
      <c r="AF722" s="3" t="s">
        <v>95</v>
      </c>
      <c r="AG722" s="2">
        <v>0</v>
      </c>
      <c r="AH722" s="3" t="s">
        <v>95</v>
      </c>
      <c r="AI722" s="3" t="s">
        <v>95</v>
      </c>
      <c r="AJ722" s="2">
        <v>1</v>
      </c>
      <c r="AK722" s="2">
        <v>778.9883807981779</v>
      </c>
      <c r="AL722" s="2">
        <v>0</v>
      </c>
      <c r="AM722" s="2">
        <v>0</v>
      </c>
      <c r="AN722" s="2">
        <v>778.9883807981779</v>
      </c>
      <c r="AO722" s="2">
        <v>6370.4885112061947</v>
      </c>
      <c r="AP722" s="2">
        <v>0</v>
      </c>
      <c r="AQ722" s="2">
        <v>0</v>
      </c>
      <c r="AR722" s="2">
        <v>6370.4885112061947</v>
      </c>
      <c r="AS722" s="2">
        <v>91877.481215999986</v>
      </c>
      <c r="AT722" s="2">
        <v>0</v>
      </c>
      <c r="AU722" s="2">
        <v>0</v>
      </c>
      <c r="AV722" s="2">
        <v>91877.481215999986</v>
      </c>
      <c r="AW722" s="2">
        <v>778.9883807981779</v>
      </c>
      <c r="AX722" s="2">
        <v>0</v>
      </c>
      <c r="AY722" s="2">
        <v>0</v>
      </c>
      <c r="AZ722" s="2">
        <v>778.9883807981779</v>
      </c>
      <c r="BA722" s="2">
        <v>3964.3497687200074</v>
      </c>
      <c r="BB722" s="2">
        <v>0</v>
      </c>
      <c r="BC722" s="2">
        <v>0</v>
      </c>
      <c r="BD722" s="2">
        <v>3964.3497687200074</v>
      </c>
      <c r="BE722" s="2">
        <v>32420.053082379447</v>
      </c>
      <c r="BF722" s="2">
        <v>0</v>
      </c>
      <c r="BG722" s="2">
        <v>0</v>
      </c>
      <c r="BH722" s="2">
        <v>32420.053082379447</v>
      </c>
      <c r="BI722" s="2">
        <v>467573.68965634552</v>
      </c>
      <c r="BJ722" s="2">
        <v>0</v>
      </c>
      <c r="BK722" s="2">
        <v>0</v>
      </c>
      <c r="BL722" s="2">
        <v>467573.68965634552</v>
      </c>
      <c r="BM722" s="2">
        <v>3964.3497687200074</v>
      </c>
      <c r="BN722" s="2">
        <v>0</v>
      </c>
      <c r="BO722" s="2">
        <v>0</v>
      </c>
      <c r="BP722" s="2">
        <v>3964.3497687200074</v>
      </c>
      <c r="BQ722" s="2" t="s">
        <v>96</v>
      </c>
      <c r="BR722" s="1" t="s">
        <v>523</v>
      </c>
      <c r="BS722" s="1" t="s">
        <v>523</v>
      </c>
      <c r="BT722" s="1" t="s">
        <v>523</v>
      </c>
      <c r="BU722" s="2">
        <v>778.9883807981779</v>
      </c>
      <c r="BV722" s="2">
        <v>6370.4885112061947</v>
      </c>
      <c r="BW722" s="2">
        <v>91877.481215999986</v>
      </c>
      <c r="BX722" s="2">
        <v>778.9883807981779</v>
      </c>
      <c r="BY722" s="2">
        <v>778.9883807981779</v>
      </c>
      <c r="BZ722" s="2">
        <v>120.5827034454317</v>
      </c>
      <c r="CA722" s="2">
        <v>986.11320256434703</v>
      </c>
      <c r="CB722" s="2">
        <v>14222.079999999996</v>
      </c>
      <c r="CC722" s="2">
        <v>120.5827034454317</v>
      </c>
      <c r="CD722" s="2">
        <v>120.5827034454317</v>
      </c>
      <c r="CE722" s="1">
        <f t="shared" si="11"/>
        <v>6.7828448972545065E-3</v>
      </c>
    </row>
    <row r="723" spans="1:83" ht="13.5" customHeight="1">
      <c r="A723" s="3" t="s">
        <v>1404</v>
      </c>
      <c r="B723" t="s">
        <v>1547</v>
      </c>
      <c r="C723" s="9" t="s">
        <v>2332</v>
      </c>
      <c r="D723" s="3" t="s">
        <v>523</v>
      </c>
      <c r="E723" s="3" t="s">
        <v>1408</v>
      </c>
      <c r="F723" s="3" t="s">
        <v>1547</v>
      </c>
      <c r="G723" s="3" t="s">
        <v>128</v>
      </c>
      <c r="H723" s="3" t="s">
        <v>89</v>
      </c>
      <c r="I723" s="3" t="s">
        <v>1406</v>
      </c>
      <c r="J723" s="3" t="s">
        <v>523</v>
      </c>
      <c r="K723" s="3" t="s">
        <v>92</v>
      </c>
      <c r="L723" s="3" t="s">
        <v>116</v>
      </c>
      <c r="M723" s="3" t="s">
        <v>94</v>
      </c>
      <c r="N723" s="2">
        <v>18823.86</v>
      </c>
      <c r="O723" s="2">
        <v>0</v>
      </c>
      <c r="P723" s="10">
        <v>1</v>
      </c>
      <c r="Q723" s="2">
        <v>18823.86</v>
      </c>
      <c r="R723" s="2">
        <v>0</v>
      </c>
      <c r="S723" s="3" t="s">
        <v>262</v>
      </c>
      <c r="T723" s="2">
        <v>18823.86</v>
      </c>
      <c r="U723" s="2">
        <v>18823.86</v>
      </c>
      <c r="V723" s="2">
        <v>0</v>
      </c>
      <c r="W723" s="11">
        <v>6.4602000000000004</v>
      </c>
      <c r="X723" s="2">
        <v>121605.90037200002</v>
      </c>
      <c r="Y723" s="2">
        <v>121605.90037200002</v>
      </c>
      <c r="Z723" s="2">
        <v>0</v>
      </c>
      <c r="AA723" s="12">
        <v>0</v>
      </c>
      <c r="AB723" s="13">
        <v>48059</v>
      </c>
      <c r="AC723" s="13">
        <v>44500</v>
      </c>
      <c r="AD723" s="2">
        <v>10</v>
      </c>
      <c r="AE723" s="2">
        <v>4</v>
      </c>
      <c r="AF723" s="3" t="s">
        <v>95</v>
      </c>
      <c r="AG723" s="2">
        <v>0</v>
      </c>
      <c r="AH723" s="3" t="s">
        <v>95</v>
      </c>
      <c r="AI723" s="3" t="s">
        <v>95</v>
      </c>
      <c r="AJ723" s="2">
        <v>1</v>
      </c>
      <c r="AK723" s="2">
        <v>824.83396081426031</v>
      </c>
      <c r="AL723" s="2">
        <v>0</v>
      </c>
      <c r="AM723" s="2">
        <v>0</v>
      </c>
      <c r="AN723" s="2">
        <v>824.83396081426031</v>
      </c>
      <c r="AO723" s="2">
        <v>6158.3762318995332</v>
      </c>
      <c r="AP723" s="2">
        <v>0</v>
      </c>
      <c r="AQ723" s="2">
        <v>0</v>
      </c>
      <c r="AR723" s="2">
        <v>6158.3762318995332</v>
      </c>
      <c r="AS723" s="2">
        <v>97284.720297600026</v>
      </c>
      <c r="AT723" s="2">
        <v>0</v>
      </c>
      <c r="AU723" s="2">
        <v>0</v>
      </c>
      <c r="AV723" s="2">
        <v>97284.720297600026</v>
      </c>
      <c r="AW723" s="2">
        <v>824.83396081426031</v>
      </c>
      <c r="AX723" s="2">
        <v>0</v>
      </c>
      <c r="AY723" s="2">
        <v>0</v>
      </c>
      <c r="AZ723" s="2">
        <v>824.83396081426031</v>
      </c>
      <c r="BA723" s="2">
        <v>4197.6625099798521</v>
      </c>
      <c r="BB723" s="2">
        <v>0</v>
      </c>
      <c r="BC723" s="2">
        <v>0</v>
      </c>
      <c r="BD723" s="2">
        <v>4197.6625099798521</v>
      </c>
      <c r="BE723" s="2">
        <v>31340.592481759915</v>
      </c>
      <c r="BF723" s="2">
        <v>0</v>
      </c>
      <c r="BG723" s="2">
        <v>0</v>
      </c>
      <c r="BH723" s="2">
        <v>31340.592481759915</v>
      </c>
      <c r="BI723" s="2">
        <v>495091.67006651632</v>
      </c>
      <c r="BJ723" s="2">
        <v>0</v>
      </c>
      <c r="BK723" s="2">
        <v>0</v>
      </c>
      <c r="BL723" s="2">
        <v>495091.67006651632</v>
      </c>
      <c r="BM723" s="2">
        <v>4197.6625099798521</v>
      </c>
      <c r="BN723" s="2">
        <v>0</v>
      </c>
      <c r="BO723" s="2">
        <v>0</v>
      </c>
      <c r="BP723" s="2">
        <v>4197.6625099798521</v>
      </c>
      <c r="BQ723" s="2" t="s">
        <v>96</v>
      </c>
      <c r="BR723" s="1" t="s">
        <v>523</v>
      </c>
      <c r="BS723" s="1" t="s">
        <v>523</v>
      </c>
      <c r="BT723" s="1" t="s">
        <v>523</v>
      </c>
      <c r="BU723" s="2">
        <v>824.83396081426031</v>
      </c>
      <c r="BV723" s="2">
        <v>6158.3762318995332</v>
      </c>
      <c r="BW723" s="2">
        <v>97284.720297600026</v>
      </c>
      <c r="BX723" s="2">
        <v>824.83396081426031</v>
      </c>
      <c r="BY723" s="2">
        <v>824.83396081426031</v>
      </c>
      <c r="BZ723" s="2">
        <v>127.67932274763324</v>
      </c>
      <c r="CA723" s="2">
        <v>953.2795009286915</v>
      </c>
      <c r="CB723" s="2">
        <v>15059.088000000003</v>
      </c>
      <c r="CC723" s="2">
        <v>127.67932274763324</v>
      </c>
      <c r="CD723" s="2">
        <v>127.67932274763324</v>
      </c>
      <c r="CE723" s="1">
        <f t="shared" si="11"/>
        <v>6.7828448972545074E-3</v>
      </c>
    </row>
    <row r="724" spans="1:83" ht="13.5" customHeight="1">
      <c r="A724" s="3" t="s">
        <v>1404</v>
      </c>
      <c r="B724" t="s">
        <v>1548</v>
      </c>
      <c r="C724" s="9" t="s">
        <v>2333</v>
      </c>
      <c r="D724" s="3" t="s">
        <v>523</v>
      </c>
      <c r="E724" s="3" t="s">
        <v>1408</v>
      </c>
      <c r="F724" s="3" t="s">
        <v>1548</v>
      </c>
      <c r="G724" s="3" t="s">
        <v>128</v>
      </c>
      <c r="H724" s="3" t="s">
        <v>89</v>
      </c>
      <c r="I724" s="3" t="s">
        <v>1406</v>
      </c>
      <c r="J724" s="3" t="s">
        <v>523</v>
      </c>
      <c r="K724" s="3" t="s">
        <v>92</v>
      </c>
      <c r="L724" s="3" t="s">
        <v>116</v>
      </c>
      <c r="M724" s="3" t="s">
        <v>94</v>
      </c>
      <c r="N724" s="2">
        <v>33012</v>
      </c>
      <c r="O724" s="2">
        <v>0</v>
      </c>
      <c r="P724" s="10">
        <v>1</v>
      </c>
      <c r="Q724" s="2">
        <v>33012</v>
      </c>
      <c r="R724" s="2">
        <v>0</v>
      </c>
      <c r="S724" s="3" t="s">
        <v>262</v>
      </c>
      <c r="T724" s="2">
        <v>33012</v>
      </c>
      <c r="U724" s="2">
        <v>33012</v>
      </c>
      <c r="V724" s="2">
        <v>0</v>
      </c>
      <c r="W724" s="11">
        <v>6.4602000000000004</v>
      </c>
      <c r="X724" s="2">
        <v>213264.12240000002</v>
      </c>
      <c r="Y724" s="2">
        <v>213264.12240000002</v>
      </c>
      <c r="Z724" s="2">
        <v>0</v>
      </c>
      <c r="AA724" s="12">
        <v>0</v>
      </c>
      <c r="AB724" s="13">
        <v>48212</v>
      </c>
      <c r="AC724" s="13">
        <v>44500</v>
      </c>
      <c r="AD724" s="2">
        <v>11</v>
      </c>
      <c r="AE724" s="2">
        <v>4</v>
      </c>
      <c r="AF724" s="3" t="s">
        <v>95</v>
      </c>
      <c r="AG724" s="2">
        <v>0</v>
      </c>
      <c r="AH724" s="3" t="s">
        <v>95</v>
      </c>
      <c r="AI724" s="3" t="s">
        <v>95</v>
      </c>
      <c r="AJ724" s="2">
        <v>1</v>
      </c>
      <c r="AK724" s="2">
        <v>1446.5374643883006</v>
      </c>
      <c r="AL724" s="2">
        <v>0</v>
      </c>
      <c r="AM724" s="2">
        <v>0</v>
      </c>
      <c r="AN724" s="2">
        <v>1446.5374643883006</v>
      </c>
      <c r="AO724" s="2">
        <v>11829.637675048314</v>
      </c>
      <c r="AP724" s="2">
        <v>0</v>
      </c>
      <c r="AQ724" s="2">
        <v>0</v>
      </c>
      <c r="AR724" s="2">
        <v>11829.637675048314</v>
      </c>
      <c r="AS724" s="2">
        <v>170611.29792000004</v>
      </c>
      <c r="AT724" s="2">
        <v>0</v>
      </c>
      <c r="AU724" s="2">
        <v>0</v>
      </c>
      <c r="AV724" s="2">
        <v>170611.29792000004</v>
      </c>
      <c r="AW724" s="2">
        <v>1446.5374643883006</v>
      </c>
      <c r="AX724" s="2">
        <v>0</v>
      </c>
      <c r="AY724" s="2">
        <v>0</v>
      </c>
      <c r="AZ724" s="2">
        <v>1446.5374643883006</v>
      </c>
      <c r="BA724" s="2">
        <v>7361.5738100185008</v>
      </c>
      <c r="BB724" s="2">
        <v>0</v>
      </c>
      <c r="BC724" s="2">
        <v>0</v>
      </c>
      <c r="BD724" s="2">
        <v>7361.5738100185008</v>
      </c>
      <c r="BE724" s="2">
        <v>60202.209092088378</v>
      </c>
      <c r="BF724" s="2">
        <v>0</v>
      </c>
      <c r="BG724" s="2">
        <v>0</v>
      </c>
      <c r="BH724" s="2">
        <v>60202.209092088378</v>
      </c>
      <c r="BI724" s="2">
        <v>868257.95624467218</v>
      </c>
      <c r="BJ724" s="2">
        <v>0</v>
      </c>
      <c r="BK724" s="2">
        <v>0</v>
      </c>
      <c r="BL724" s="2">
        <v>868257.95624467218</v>
      </c>
      <c r="BM724" s="2">
        <v>7361.5738100185008</v>
      </c>
      <c r="BN724" s="2">
        <v>0</v>
      </c>
      <c r="BO724" s="2">
        <v>0</v>
      </c>
      <c r="BP724" s="2">
        <v>7361.5738100185008</v>
      </c>
      <c r="BQ724" s="2" t="s">
        <v>96</v>
      </c>
      <c r="BR724" s="1" t="s">
        <v>523</v>
      </c>
      <c r="BS724" s="1" t="s">
        <v>523</v>
      </c>
      <c r="BT724" s="1" t="s">
        <v>523</v>
      </c>
      <c r="BU724" s="2">
        <v>1446.5374643883006</v>
      </c>
      <c r="BV724" s="2">
        <v>11829.637675048314</v>
      </c>
      <c r="BW724" s="2">
        <v>170611.29792000004</v>
      </c>
      <c r="BX724" s="2">
        <v>1446.5374643883006</v>
      </c>
      <c r="BY724" s="2">
        <v>1446.5374643883006</v>
      </c>
      <c r="BZ724" s="2">
        <v>223.91527574816575</v>
      </c>
      <c r="CA724" s="2">
        <v>1831.1565702375024</v>
      </c>
      <c r="CB724" s="2">
        <v>26409.600000000006</v>
      </c>
      <c r="CC724" s="2">
        <v>223.91527574816575</v>
      </c>
      <c r="CD724" s="2">
        <v>223.91527574816575</v>
      </c>
      <c r="CE724" s="1">
        <f t="shared" si="11"/>
        <v>6.7828448972545065E-3</v>
      </c>
    </row>
    <row r="725" spans="1:83" ht="13.5" customHeight="1">
      <c r="A725" s="3" t="s">
        <v>1404</v>
      </c>
      <c r="B725" t="s">
        <v>1549</v>
      </c>
      <c r="C725" s="9" t="s">
        <v>2334</v>
      </c>
      <c r="D725" s="3" t="s">
        <v>523</v>
      </c>
      <c r="E725" s="3" t="s">
        <v>1408</v>
      </c>
      <c r="F725" s="3" t="s">
        <v>1549</v>
      </c>
      <c r="G725" s="3" t="s">
        <v>128</v>
      </c>
      <c r="H725" s="3" t="s">
        <v>89</v>
      </c>
      <c r="I725" s="3" t="s">
        <v>1406</v>
      </c>
      <c r="J725" s="3" t="s">
        <v>523</v>
      </c>
      <c r="K725" s="3" t="s">
        <v>92</v>
      </c>
      <c r="L725" s="3" t="s">
        <v>116</v>
      </c>
      <c r="M725" s="3" t="s">
        <v>94</v>
      </c>
      <c r="N725" s="2">
        <v>36624.03</v>
      </c>
      <c r="O725" s="2">
        <v>0</v>
      </c>
      <c r="P725" s="10">
        <v>1</v>
      </c>
      <c r="Q725" s="2">
        <v>36624.03</v>
      </c>
      <c r="R725" s="2">
        <v>0</v>
      </c>
      <c r="S725" s="3" t="s">
        <v>262</v>
      </c>
      <c r="T725" s="2">
        <v>36624.03</v>
      </c>
      <c r="U725" s="2">
        <v>36624.03</v>
      </c>
      <c r="V725" s="2">
        <v>0</v>
      </c>
      <c r="W725" s="11">
        <v>6.4602000000000004</v>
      </c>
      <c r="X725" s="2">
        <v>236598.55860600001</v>
      </c>
      <c r="Y725" s="2">
        <v>236598.55860600001</v>
      </c>
      <c r="Z725" s="2">
        <v>0</v>
      </c>
      <c r="AA725" s="12">
        <v>0</v>
      </c>
      <c r="AB725" s="13">
        <v>48676</v>
      </c>
      <c r="AC725" s="13">
        <v>44500</v>
      </c>
      <c r="AD725" s="2">
        <v>12</v>
      </c>
      <c r="AE725" s="2">
        <v>4</v>
      </c>
      <c r="AF725" s="3" t="s">
        <v>95</v>
      </c>
      <c r="AG725" s="2">
        <v>0</v>
      </c>
      <c r="AH725" s="3" t="s">
        <v>95</v>
      </c>
      <c r="AI725" s="3" t="s">
        <v>95</v>
      </c>
      <c r="AJ725" s="2">
        <v>1</v>
      </c>
      <c r="AK725" s="2">
        <v>1604.8113259384786</v>
      </c>
      <c r="AL725" s="2">
        <v>0</v>
      </c>
      <c r="AM725" s="2">
        <v>0</v>
      </c>
      <c r="AN725" s="2">
        <v>1604.8113259384786</v>
      </c>
      <c r="AO725" s="2">
        <v>14215.838838211339</v>
      </c>
      <c r="AP725" s="2">
        <v>0</v>
      </c>
      <c r="AQ725" s="2">
        <v>0</v>
      </c>
      <c r="AR725" s="2">
        <v>14215.838838211339</v>
      </c>
      <c r="AS725" s="2">
        <v>189278.8468848</v>
      </c>
      <c r="AT725" s="2">
        <v>0</v>
      </c>
      <c r="AU725" s="2">
        <v>0</v>
      </c>
      <c r="AV725" s="2">
        <v>189278.8468848</v>
      </c>
      <c r="AW725" s="2">
        <v>1604.8113259384786</v>
      </c>
      <c r="AX725" s="2">
        <v>0</v>
      </c>
      <c r="AY725" s="2">
        <v>0</v>
      </c>
      <c r="AZ725" s="2">
        <v>1604.8113259384786</v>
      </c>
      <c r="BA725" s="2">
        <v>8167.0453188335114</v>
      </c>
      <c r="BB725" s="2">
        <v>0</v>
      </c>
      <c r="BC725" s="2">
        <v>0</v>
      </c>
      <c r="BD725" s="2">
        <v>8167.0453188335114</v>
      </c>
      <c r="BE725" s="2">
        <v>72345.825431541321</v>
      </c>
      <c r="BF725" s="2">
        <v>0</v>
      </c>
      <c r="BG725" s="2">
        <v>0</v>
      </c>
      <c r="BH725" s="2">
        <v>72345.825431541321</v>
      </c>
      <c r="BI725" s="2">
        <v>963258.97968143574</v>
      </c>
      <c r="BJ725" s="2">
        <v>0</v>
      </c>
      <c r="BK725" s="2">
        <v>0</v>
      </c>
      <c r="BL725" s="2">
        <v>963258.97968143574</v>
      </c>
      <c r="BM725" s="2">
        <v>8167.0453188335114</v>
      </c>
      <c r="BN725" s="2">
        <v>0</v>
      </c>
      <c r="BO725" s="2">
        <v>0</v>
      </c>
      <c r="BP725" s="2">
        <v>8167.0453188335114</v>
      </c>
      <c r="BQ725" s="2" t="s">
        <v>96</v>
      </c>
      <c r="BR725" s="1" t="s">
        <v>523</v>
      </c>
      <c r="BS725" s="1" t="s">
        <v>523</v>
      </c>
      <c r="BT725" s="1" t="s">
        <v>523</v>
      </c>
      <c r="BU725" s="2">
        <v>1604.8113259384786</v>
      </c>
      <c r="BV725" s="2">
        <v>14215.838838211339</v>
      </c>
      <c r="BW725" s="2">
        <v>189278.8468848</v>
      </c>
      <c r="BX725" s="2">
        <v>1604.8113259384786</v>
      </c>
      <c r="BY725" s="2">
        <v>1604.8113259384786</v>
      </c>
      <c r="BZ725" s="2">
        <v>248.41511500239599</v>
      </c>
      <c r="CA725" s="2">
        <v>2200.5261196574934</v>
      </c>
      <c r="CB725" s="2">
        <v>29299.223999999998</v>
      </c>
      <c r="CC725" s="2">
        <v>248.41511500239599</v>
      </c>
      <c r="CD725" s="2">
        <v>248.41511500239599</v>
      </c>
      <c r="CE725" s="1">
        <f t="shared" si="11"/>
        <v>6.7828448972545074E-3</v>
      </c>
    </row>
    <row r="726" spans="1:83" ht="13.5" customHeight="1">
      <c r="A726" s="3" t="s">
        <v>1404</v>
      </c>
      <c r="B726" t="s">
        <v>1550</v>
      </c>
      <c r="C726" s="9" t="s">
        <v>2335</v>
      </c>
      <c r="D726" s="3" t="s">
        <v>523</v>
      </c>
      <c r="E726" s="3" t="s">
        <v>1408</v>
      </c>
      <c r="F726" s="3" t="s">
        <v>1550</v>
      </c>
      <c r="G726" s="3" t="s">
        <v>128</v>
      </c>
      <c r="H726" s="3" t="s">
        <v>89</v>
      </c>
      <c r="I726" s="3" t="s">
        <v>1406</v>
      </c>
      <c r="J726" s="3" t="s">
        <v>523</v>
      </c>
      <c r="K726" s="3" t="s">
        <v>92</v>
      </c>
      <c r="L726" s="3" t="s">
        <v>116</v>
      </c>
      <c r="M726" s="3" t="s">
        <v>94</v>
      </c>
      <c r="N726" s="2">
        <v>71627.929999999993</v>
      </c>
      <c r="O726" s="2">
        <v>0</v>
      </c>
      <c r="P726" s="10">
        <v>1</v>
      </c>
      <c r="Q726" s="2">
        <v>71627.929999999993</v>
      </c>
      <c r="R726" s="2">
        <v>0</v>
      </c>
      <c r="S726" s="3" t="s">
        <v>262</v>
      </c>
      <c r="T726" s="2">
        <v>71627.929999999993</v>
      </c>
      <c r="U726" s="2">
        <v>71627.929999999993</v>
      </c>
      <c r="V726" s="2">
        <v>0</v>
      </c>
      <c r="W726" s="11">
        <v>6.4602000000000004</v>
      </c>
      <c r="X726" s="2">
        <v>462730.753386</v>
      </c>
      <c r="Y726" s="2">
        <v>462730.753386</v>
      </c>
      <c r="Z726" s="2">
        <v>0</v>
      </c>
      <c r="AA726" s="12">
        <v>0</v>
      </c>
      <c r="AB726" s="13">
        <v>48664</v>
      </c>
      <c r="AC726" s="13">
        <v>44500</v>
      </c>
      <c r="AD726" s="2">
        <v>12</v>
      </c>
      <c r="AE726" s="2">
        <v>4</v>
      </c>
      <c r="AF726" s="3" t="s">
        <v>95</v>
      </c>
      <c r="AG726" s="2">
        <v>0</v>
      </c>
      <c r="AH726" s="3" t="s">
        <v>95</v>
      </c>
      <c r="AI726" s="3" t="s">
        <v>95</v>
      </c>
      <c r="AJ726" s="2">
        <v>1</v>
      </c>
      <c r="AK726" s="2">
        <v>3138.6309294069633</v>
      </c>
      <c r="AL726" s="2">
        <v>0</v>
      </c>
      <c r="AM726" s="2">
        <v>0</v>
      </c>
      <c r="AN726" s="2">
        <v>3138.6309294069633</v>
      </c>
      <c r="AO726" s="2">
        <v>27802.814414325316</v>
      </c>
      <c r="AP726" s="2">
        <v>0</v>
      </c>
      <c r="AQ726" s="2">
        <v>0</v>
      </c>
      <c r="AR726" s="2">
        <v>27802.814414325316</v>
      </c>
      <c r="AS726" s="2">
        <v>370184.6027088</v>
      </c>
      <c r="AT726" s="2">
        <v>0</v>
      </c>
      <c r="AU726" s="2">
        <v>0</v>
      </c>
      <c r="AV726" s="2">
        <v>370184.6027088</v>
      </c>
      <c r="AW726" s="2">
        <v>3138.6309294069633</v>
      </c>
      <c r="AX726" s="2">
        <v>0</v>
      </c>
      <c r="AY726" s="2">
        <v>0</v>
      </c>
      <c r="AZ726" s="2">
        <v>3138.6309294069633</v>
      </c>
      <c r="BA726" s="2">
        <v>15972.806662844978</v>
      </c>
      <c r="BB726" s="2">
        <v>0</v>
      </c>
      <c r="BC726" s="2">
        <v>0</v>
      </c>
      <c r="BD726" s="2">
        <v>15972.806662844978</v>
      </c>
      <c r="BE726" s="2">
        <v>141491.30283594297</v>
      </c>
      <c r="BF726" s="2">
        <v>0</v>
      </c>
      <c r="BG726" s="2">
        <v>0</v>
      </c>
      <c r="BH726" s="2">
        <v>141491.30283594297</v>
      </c>
      <c r="BI726" s="2">
        <v>1883906.4616453541</v>
      </c>
      <c r="BJ726" s="2">
        <v>0</v>
      </c>
      <c r="BK726" s="2">
        <v>0</v>
      </c>
      <c r="BL726" s="2">
        <v>1883906.4616453541</v>
      </c>
      <c r="BM726" s="2">
        <v>15972.806662844978</v>
      </c>
      <c r="BN726" s="2">
        <v>0</v>
      </c>
      <c r="BO726" s="2">
        <v>0</v>
      </c>
      <c r="BP726" s="2">
        <v>15972.806662844978</v>
      </c>
      <c r="BQ726" s="2" t="s">
        <v>96</v>
      </c>
      <c r="BR726" s="1" t="s">
        <v>523</v>
      </c>
      <c r="BS726" s="1" t="s">
        <v>523</v>
      </c>
      <c r="BT726" s="1" t="s">
        <v>523</v>
      </c>
      <c r="BU726" s="2">
        <v>3138.6309294069633</v>
      </c>
      <c r="BV726" s="2">
        <v>27802.814414325316</v>
      </c>
      <c r="BW726" s="2">
        <v>370184.6027088</v>
      </c>
      <c r="BX726" s="2">
        <v>3138.6309294069633</v>
      </c>
      <c r="BY726" s="2">
        <v>3138.6309294069633</v>
      </c>
      <c r="BZ726" s="2">
        <v>485.84113950140289</v>
      </c>
      <c r="CA726" s="2">
        <v>4303.7079988739224</v>
      </c>
      <c r="CB726" s="2">
        <v>57302.343999999997</v>
      </c>
      <c r="CC726" s="2">
        <v>485.84113950140289</v>
      </c>
      <c r="CD726" s="2">
        <v>485.84113950140289</v>
      </c>
      <c r="CE726" s="1">
        <f t="shared" si="11"/>
        <v>6.7828448972545065E-3</v>
      </c>
    </row>
    <row r="727" spans="1:83" ht="13.5" customHeight="1">
      <c r="A727" s="3" t="s">
        <v>1404</v>
      </c>
      <c r="B727" t="s">
        <v>1551</v>
      </c>
      <c r="C727" s="9" t="s">
        <v>2336</v>
      </c>
      <c r="D727" s="3" t="s">
        <v>523</v>
      </c>
      <c r="E727" s="3" t="s">
        <v>1408</v>
      </c>
      <c r="F727" s="3" t="s">
        <v>1551</v>
      </c>
      <c r="G727" s="3" t="s">
        <v>128</v>
      </c>
      <c r="H727" s="3" t="s">
        <v>89</v>
      </c>
      <c r="I727" s="3" t="s">
        <v>1406</v>
      </c>
      <c r="J727" s="3" t="s">
        <v>523</v>
      </c>
      <c r="K727" s="3" t="s">
        <v>92</v>
      </c>
      <c r="L727" s="3" t="s">
        <v>116</v>
      </c>
      <c r="M727" s="3" t="s">
        <v>94</v>
      </c>
      <c r="N727" s="2">
        <v>3341888</v>
      </c>
      <c r="O727" s="2">
        <v>0</v>
      </c>
      <c r="P727" s="10">
        <v>1</v>
      </c>
      <c r="Q727" s="2">
        <v>3341888</v>
      </c>
      <c r="R727" s="2">
        <v>0</v>
      </c>
      <c r="S727" s="3" t="s">
        <v>519</v>
      </c>
      <c r="T727" s="2">
        <v>3341888</v>
      </c>
      <c r="U727" s="2">
        <v>3341888</v>
      </c>
      <c r="V727" s="2">
        <v>0</v>
      </c>
      <c r="W727" s="11">
        <v>0.1964983985380519</v>
      </c>
      <c r="X727" s="2">
        <v>656675.64009353321</v>
      </c>
      <c r="Y727" s="2">
        <v>656675.64009353321</v>
      </c>
      <c r="Z727" s="2">
        <v>0</v>
      </c>
      <c r="AA727" s="12">
        <v>0</v>
      </c>
      <c r="AB727" s="13">
        <v>48151</v>
      </c>
      <c r="AC727" s="13">
        <v>44500</v>
      </c>
      <c r="AD727" s="2">
        <v>11</v>
      </c>
      <c r="AE727" s="2">
        <v>4</v>
      </c>
      <c r="AF727" s="3" t="s">
        <v>95</v>
      </c>
      <c r="AG727" s="2">
        <v>0</v>
      </c>
      <c r="AH727" s="3" t="s">
        <v>95</v>
      </c>
      <c r="AI727" s="3" t="s">
        <v>95</v>
      </c>
      <c r="AJ727" s="2">
        <v>1</v>
      </c>
      <c r="AK727" s="2">
        <v>4454.1290145597586</v>
      </c>
      <c r="AL727" s="2">
        <v>0</v>
      </c>
      <c r="AM727" s="2">
        <v>0</v>
      </c>
      <c r="AN727" s="2">
        <v>4454.1290145597586</v>
      </c>
      <c r="AO727" s="2">
        <v>36425.418419731919</v>
      </c>
      <c r="AP727" s="2">
        <v>0</v>
      </c>
      <c r="AQ727" s="2">
        <v>0</v>
      </c>
      <c r="AR727" s="2">
        <v>36425.418419731919</v>
      </c>
      <c r="AS727" s="2">
        <v>525340.51207482652</v>
      </c>
      <c r="AT727" s="2">
        <v>0</v>
      </c>
      <c r="AU727" s="2">
        <v>0</v>
      </c>
      <c r="AV727" s="2">
        <v>525340.51207482652</v>
      </c>
      <c r="AW727" s="2">
        <v>4454.1290145597586</v>
      </c>
      <c r="AX727" s="2">
        <v>0</v>
      </c>
      <c r="AY727" s="2">
        <v>0</v>
      </c>
      <c r="AZ727" s="2">
        <v>4454.1290145597586</v>
      </c>
      <c r="BA727" s="2">
        <v>22667.507967996069</v>
      </c>
      <c r="BB727" s="2">
        <v>0</v>
      </c>
      <c r="BC727" s="2">
        <v>0</v>
      </c>
      <c r="BD727" s="2">
        <v>22667.507967996069</v>
      </c>
      <c r="BE727" s="2">
        <v>185372.59687985771</v>
      </c>
      <c r="BF727" s="2">
        <v>0</v>
      </c>
      <c r="BG727" s="2">
        <v>0</v>
      </c>
      <c r="BH727" s="2">
        <v>185372.59687985771</v>
      </c>
      <c r="BI727" s="2">
        <v>2673510.3999999999</v>
      </c>
      <c r="BJ727" s="2">
        <v>0</v>
      </c>
      <c r="BK727" s="2">
        <v>0</v>
      </c>
      <c r="BL727" s="2">
        <v>2673510.3999999999</v>
      </c>
      <c r="BM727" s="2">
        <v>22667.507967996069</v>
      </c>
      <c r="BN727" s="2">
        <v>0</v>
      </c>
      <c r="BO727" s="2">
        <v>0</v>
      </c>
      <c r="BP727" s="2">
        <v>22667.507967996069</v>
      </c>
      <c r="BQ727" s="2" t="s">
        <v>96</v>
      </c>
      <c r="BR727" s="1" t="s">
        <v>523</v>
      </c>
      <c r="BS727" s="1" t="s">
        <v>523</v>
      </c>
      <c r="BT727" s="1" t="s">
        <v>523</v>
      </c>
      <c r="BU727" s="2">
        <v>4454.1290145597586</v>
      </c>
      <c r="BV727" s="2">
        <v>36425.418419731919</v>
      </c>
      <c r="BW727" s="2">
        <v>525340.51207482652</v>
      </c>
      <c r="BX727" s="2">
        <v>4454.1290145597586</v>
      </c>
      <c r="BY727" s="2">
        <v>4454.1290145597586</v>
      </c>
      <c r="BZ727" s="2">
        <v>22667.507967996069</v>
      </c>
      <c r="CA727" s="2">
        <v>185372.59687985774</v>
      </c>
      <c r="CB727" s="2">
        <v>2673510.3999999999</v>
      </c>
      <c r="CC727" s="2">
        <v>22667.507967996069</v>
      </c>
      <c r="CD727" s="2">
        <v>22667.507967996069</v>
      </c>
      <c r="CE727" s="1">
        <f t="shared" si="11"/>
        <v>6.7828448972545065E-3</v>
      </c>
    </row>
    <row r="728" spans="1:83" ht="13.5" customHeight="1">
      <c r="A728" s="3" t="s">
        <v>1404</v>
      </c>
      <c r="B728" t="s">
        <v>1552</v>
      </c>
      <c r="C728" s="9" t="s">
        <v>2337</v>
      </c>
      <c r="D728" s="3" t="s">
        <v>523</v>
      </c>
      <c r="E728" s="3" t="s">
        <v>1408</v>
      </c>
      <c r="F728" s="3" t="s">
        <v>1552</v>
      </c>
      <c r="G728" s="3" t="s">
        <v>128</v>
      </c>
      <c r="H728" s="3" t="s">
        <v>89</v>
      </c>
      <c r="I728" s="3" t="s">
        <v>1406</v>
      </c>
      <c r="J728" s="3" t="s">
        <v>523</v>
      </c>
      <c r="K728" s="3" t="s">
        <v>92</v>
      </c>
      <c r="L728" s="3" t="s">
        <v>116</v>
      </c>
      <c r="M728" s="3" t="s">
        <v>94</v>
      </c>
      <c r="N728" s="2">
        <v>2427832</v>
      </c>
      <c r="O728" s="2">
        <v>0</v>
      </c>
      <c r="P728" s="10">
        <v>1</v>
      </c>
      <c r="Q728" s="2">
        <v>2427832</v>
      </c>
      <c r="R728" s="2">
        <v>0</v>
      </c>
      <c r="S728" s="3" t="s">
        <v>519</v>
      </c>
      <c r="T728" s="2">
        <v>2427832</v>
      </c>
      <c r="U728" s="2">
        <v>2427832</v>
      </c>
      <c r="V728" s="2">
        <v>0</v>
      </c>
      <c r="W728" s="11">
        <v>0.1964983985380519</v>
      </c>
      <c r="X728" s="2">
        <v>477065.09991943563</v>
      </c>
      <c r="Y728" s="2">
        <v>477065.09991943563</v>
      </c>
      <c r="Z728" s="2">
        <v>0</v>
      </c>
      <c r="AA728" s="12">
        <v>0</v>
      </c>
      <c r="AB728" s="13">
        <v>48151</v>
      </c>
      <c r="AC728" s="13">
        <v>44500</v>
      </c>
      <c r="AD728" s="2">
        <v>11</v>
      </c>
      <c r="AE728" s="2">
        <v>4</v>
      </c>
      <c r="AF728" s="3" t="s">
        <v>95</v>
      </c>
      <c r="AG728" s="2">
        <v>0</v>
      </c>
      <c r="AH728" s="3" t="s">
        <v>95</v>
      </c>
      <c r="AI728" s="3" t="s">
        <v>95</v>
      </c>
      <c r="AJ728" s="2">
        <v>1</v>
      </c>
      <c r="AK728" s="2">
        <v>3235.8585786467556</v>
      </c>
      <c r="AL728" s="2">
        <v>0</v>
      </c>
      <c r="AM728" s="2">
        <v>0</v>
      </c>
      <c r="AN728" s="2">
        <v>3235.8585786467556</v>
      </c>
      <c r="AO728" s="2">
        <v>26462.525510374559</v>
      </c>
      <c r="AP728" s="2">
        <v>0</v>
      </c>
      <c r="AQ728" s="2">
        <v>0</v>
      </c>
      <c r="AR728" s="2">
        <v>26462.525510374559</v>
      </c>
      <c r="AS728" s="2">
        <v>381652.07993554848</v>
      </c>
      <c r="AT728" s="2">
        <v>0</v>
      </c>
      <c r="AU728" s="2">
        <v>0</v>
      </c>
      <c r="AV728" s="2">
        <v>381652.07993554848</v>
      </c>
      <c r="AW728" s="2">
        <v>3235.8585786467556</v>
      </c>
      <c r="AX728" s="2">
        <v>0</v>
      </c>
      <c r="AY728" s="2">
        <v>0</v>
      </c>
      <c r="AZ728" s="2">
        <v>3235.8585786467556</v>
      </c>
      <c r="BA728" s="2">
        <v>16467.607892591204</v>
      </c>
      <c r="BB728" s="2">
        <v>0</v>
      </c>
      <c r="BC728" s="2">
        <v>0</v>
      </c>
      <c r="BD728" s="2">
        <v>16467.607892591204</v>
      </c>
      <c r="BE728" s="2">
        <v>134670.43857484718</v>
      </c>
      <c r="BF728" s="2">
        <v>0</v>
      </c>
      <c r="BG728" s="2">
        <v>0</v>
      </c>
      <c r="BH728" s="2">
        <v>134670.43857484718</v>
      </c>
      <c r="BI728" s="2">
        <v>1942265.5999999999</v>
      </c>
      <c r="BJ728" s="2">
        <v>0</v>
      </c>
      <c r="BK728" s="2">
        <v>0</v>
      </c>
      <c r="BL728" s="2">
        <v>1942265.5999999999</v>
      </c>
      <c r="BM728" s="2">
        <v>16467.607892591204</v>
      </c>
      <c r="BN728" s="2">
        <v>0</v>
      </c>
      <c r="BO728" s="2">
        <v>0</v>
      </c>
      <c r="BP728" s="2">
        <v>16467.607892591204</v>
      </c>
      <c r="BQ728" s="2" t="s">
        <v>96</v>
      </c>
      <c r="BR728" s="1" t="s">
        <v>523</v>
      </c>
      <c r="BS728" s="1" t="s">
        <v>523</v>
      </c>
      <c r="BT728" s="1" t="s">
        <v>523</v>
      </c>
      <c r="BU728" s="2">
        <v>3235.8585786467556</v>
      </c>
      <c r="BV728" s="2">
        <v>26462.525510374559</v>
      </c>
      <c r="BW728" s="2">
        <v>381652.07993554848</v>
      </c>
      <c r="BX728" s="2">
        <v>3235.8585786467556</v>
      </c>
      <c r="BY728" s="2">
        <v>3235.8585786467556</v>
      </c>
      <c r="BZ728" s="2">
        <v>16467.607892591204</v>
      </c>
      <c r="CA728" s="2">
        <v>134670.43857484718</v>
      </c>
      <c r="CB728" s="2">
        <v>1942265.5999999999</v>
      </c>
      <c r="CC728" s="2">
        <v>16467.607892591204</v>
      </c>
      <c r="CD728" s="2">
        <v>16467.607892591204</v>
      </c>
      <c r="CE728" s="1">
        <f t="shared" si="11"/>
        <v>6.7828448972545074E-3</v>
      </c>
    </row>
    <row r="729" spans="1:83" ht="13.5" customHeight="1">
      <c r="A729" s="3" t="s">
        <v>1404</v>
      </c>
      <c r="B729" t="s">
        <v>1553</v>
      </c>
      <c r="C729" s="9" t="s">
        <v>2338</v>
      </c>
      <c r="D729" s="3" t="s">
        <v>523</v>
      </c>
      <c r="E729" s="3" t="s">
        <v>1408</v>
      </c>
      <c r="F729" s="3" t="s">
        <v>1553</v>
      </c>
      <c r="G729" s="3" t="s">
        <v>128</v>
      </c>
      <c r="H729" s="3" t="s">
        <v>89</v>
      </c>
      <c r="I729" s="3" t="s">
        <v>1406</v>
      </c>
      <c r="J729" s="3" t="s">
        <v>523</v>
      </c>
      <c r="K729" s="3" t="s">
        <v>92</v>
      </c>
      <c r="L729" s="3" t="s">
        <v>116</v>
      </c>
      <c r="M729" s="3" t="s">
        <v>94</v>
      </c>
      <c r="N729" s="2">
        <v>44683.71</v>
      </c>
      <c r="O729" s="2">
        <v>0</v>
      </c>
      <c r="P729" s="10">
        <v>1</v>
      </c>
      <c r="Q729" s="2">
        <v>44683.71</v>
      </c>
      <c r="R729" s="2">
        <v>0</v>
      </c>
      <c r="S729" s="3" t="s">
        <v>262</v>
      </c>
      <c r="T729" s="2">
        <v>44683.71</v>
      </c>
      <c r="U729" s="2">
        <v>44683.71</v>
      </c>
      <c r="V729" s="2">
        <v>0</v>
      </c>
      <c r="W729" s="11">
        <v>6.4602000000000004</v>
      </c>
      <c r="X729" s="2">
        <v>288665.70334200002</v>
      </c>
      <c r="Y729" s="2">
        <v>288665.70334200002</v>
      </c>
      <c r="Z729" s="2">
        <v>0</v>
      </c>
      <c r="AA729" s="12">
        <v>0</v>
      </c>
      <c r="AB729" s="13">
        <v>48121</v>
      </c>
      <c r="AC729" s="13">
        <v>44500</v>
      </c>
      <c r="AD729" s="2">
        <v>10</v>
      </c>
      <c r="AE729" s="2">
        <v>4</v>
      </c>
      <c r="AF729" s="3" t="s">
        <v>95</v>
      </c>
      <c r="AG729" s="2">
        <v>0</v>
      </c>
      <c r="AH729" s="3" t="s">
        <v>95</v>
      </c>
      <c r="AI729" s="3" t="s">
        <v>95</v>
      </c>
      <c r="AJ729" s="2">
        <v>1</v>
      </c>
      <c r="AK729" s="2">
        <v>1957.9746929256678</v>
      </c>
      <c r="AL729" s="2">
        <v>0</v>
      </c>
      <c r="AM729" s="2">
        <v>0</v>
      </c>
      <c r="AN729" s="2">
        <v>1957.9746929256678</v>
      </c>
      <c r="AO729" s="2">
        <v>14618.632821169072</v>
      </c>
      <c r="AP729" s="2">
        <v>0</v>
      </c>
      <c r="AQ729" s="2">
        <v>0</v>
      </c>
      <c r="AR729" s="2">
        <v>14618.632821169072</v>
      </c>
      <c r="AS729" s="2">
        <v>230932.56267360001</v>
      </c>
      <c r="AT729" s="2">
        <v>0</v>
      </c>
      <c r="AU729" s="2">
        <v>0</v>
      </c>
      <c r="AV729" s="2">
        <v>230932.56267360001</v>
      </c>
      <c r="AW729" s="2">
        <v>1957.9746929256678</v>
      </c>
      <c r="AX729" s="2">
        <v>0</v>
      </c>
      <c r="AY729" s="2">
        <v>0</v>
      </c>
      <c r="AZ729" s="2">
        <v>1957.9746929256678</v>
      </c>
      <c r="BA729" s="2">
        <v>9964.3290097680165</v>
      </c>
      <c r="BB729" s="2">
        <v>0</v>
      </c>
      <c r="BC729" s="2">
        <v>0</v>
      </c>
      <c r="BD729" s="2">
        <v>9964.3290097680165</v>
      </c>
      <c r="BE729" s="2">
        <v>74395.684290211531</v>
      </c>
      <c r="BF729" s="2">
        <v>0</v>
      </c>
      <c r="BG729" s="2">
        <v>0</v>
      </c>
      <c r="BH729" s="2">
        <v>74395.684290211531</v>
      </c>
      <c r="BI729" s="2">
        <v>1175238.9047022178</v>
      </c>
      <c r="BJ729" s="2">
        <v>0</v>
      </c>
      <c r="BK729" s="2">
        <v>0</v>
      </c>
      <c r="BL729" s="2">
        <v>1175238.9047022178</v>
      </c>
      <c r="BM729" s="2">
        <v>9964.3290097680165</v>
      </c>
      <c r="BN729" s="2">
        <v>0</v>
      </c>
      <c r="BO729" s="2">
        <v>0</v>
      </c>
      <c r="BP729" s="2">
        <v>9964.3290097680165</v>
      </c>
      <c r="BQ729" s="2" t="s">
        <v>96</v>
      </c>
      <c r="BR729" s="1" t="s">
        <v>523</v>
      </c>
      <c r="BS729" s="1" t="s">
        <v>523</v>
      </c>
      <c r="BT729" s="1" t="s">
        <v>523</v>
      </c>
      <c r="BU729" s="2">
        <v>1957.9746929256678</v>
      </c>
      <c r="BV729" s="2">
        <v>14618.632821169072</v>
      </c>
      <c r="BW729" s="2">
        <v>230932.56267360001</v>
      </c>
      <c r="BX729" s="2">
        <v>1957.9746929256678</v>
      </c>
      <c r="BY729" s="2">
        <v>1957.9746929256678</v>
      </c>
      <c r="BZ729" s="2">
        <v>303.08267436390014</v>
      </c>
      <c r="CA729" s="2">
        <v>2262.876199060257</v>
      </c>
      <c r="CB729" s="2">
        <v>35746.968000000001</v>
      </c>
      <c r="CC729" s="2">
        <v>303.08267436390014</v>
      </c>
      <c r="CD729" s="2">
        <v>303.08267436390014</v>
      </c>
      <c r="CE729" s="1">
        <f t="shared" si="11"/>
        <v>6.7828448972545056E-3</v>
      </c>
    </row>
    <row r="730" spans="1:83" ht="13.5" customHeight="1">
      <c r="A730" s="3" t="s">
        <v>1404</v>
      </c>
      <c r="B730" t="s">
        <v>1554</v>
      </c>
      <c r="C730" s="9" t="s">
        <v>2339</v>
      </c>
      <c r="D730" s="3" t="s">
        <v>523</v>
      </c>
      <c r="E730" s="3" t="s">
        <v>1408</v>
      </c>
      <c r="F730" s="3" t="s">
        <v>1554</v>
      </c>
      <c r="G730" s="3" t="s">
        <v>128</v>
      </c>
      <c r="H730" s="3" t="s">
        <v>89</v>
      </c>
      <c r="I730" s="3" t="s">
        <v>1406</v>
      </c>
      <c r="J730" s="3" t="s">
        <v>523</v>
      </c>
      <c r="K730" s="3" t="s">
        <v>92</v>
      </c>
      <c r="L730" s="3" t="s">
        <v>116</v>
      </c>
      <c r="M730" s="3" t="s">
        <v>94</v>
      </c>
      <c r="N730" s="2">
        <v>19349.45</v>
      </c>
      <c r="O730" s="2">
        <v>0</v>
      </c>
      <c r="P730" s="10">
        <v>1</v>
      </c>
      <c r="Q730" s="2">
        <v>19349.45</v>
      </c>
      <c r="R730" s="2">
        <v>0</v>
      </c>
      <c r="S730" s="3" t="s">
        <v>262</v>
      </c>
      <c r="T730" s="2">
        <v>19349.45</v>
      </c>
      <c r="U730" s="2">
        <v>19349.45</v>
      </c>
      <c r="V730" s="2">
        <v>0</v>
      </c>
      <c r="W730" s="11">
        <v>6.4602000000000004</v>
      </c>
      <c r="X730" s="2">
        <v>125001.31689000002</v>
      </c>
      <c r="Y730" s="2">
        <v>125001.31689000002</v>
      </c>
      <c r="Z730" s="2">
        <v>0</v>
      </c>
      <c r="AA730" s="12">
        <v>0</v>
      </c>
      <c r="AB730" s="13">
        <v>48267</v>
      </c>
      <c r="AC730" s="13">
        <v>44500</v>
      </c>
      <c r="AD730" s="2">
        <v>11</v>
      </c>
      <c r="AE730" s="2">
        <v>4</v>
      </c>
      <c r="AF730" s="3" t="s">
        <v>95</v>
      </c>
      <c r="AG730" s="2">
        <v>0</v>
      </c>
      <c r="AH730" s="3" t="s">
        <v>95</v>
      </c>
      <c r="AI730" s="3" t="s">
        <v>95</v>
      </c>
      <c r="AJ730" s="2">
        <v>1</v>
      </c>
      <c r="AK730" s="2">
        <v>847.86454441743012</v>
      </c>
      <c r="AL730" s="2">
        <v>0</v>
      </c>
      <c r="AM730" s="2">
        <v>0</v>
      </c>
      <c r="AN730" s="2">
        <v>847.86454441743012</v>
      </c>
      <c r="AO730" s="2">
        <v>6933.7508394360702</v>
      </c>
      <c r="AP730" s="2">
        <v>0</v>
      </c>
      <c r="AQ730" s="2">
        <v>0</v>
      </c>
      <c r="AR730" s="2">
        <v>6933.7508394360702</v>
      </c>
      <c r="AS730" s="2">
        <v>100001.05351200001</v>
      </c>
      <c r="AT730" s="2">
        <v>0</v>
      </c>
      <c r="AU730" s="2">
        <v>0</v>
      </c>
      <c r="AV730" s="2">
        <v>100001.05351200001</v>
      </c>
      <c r="AW730" s="2">
        <v>847.86454441743012</v>
      </c>
      <c r="AX730" s="2">
        <v>0</v>
      </c>
      <c r="AY730" s="2">
        <v>0</v>
      </c>
      <c r="AZ730" s="2">
        <v>847.86454441743012</v>
      </c>
      <c r="BA730" s="2">
        <v>4314.8674529947439</v>
      </c>
      <c r="BB730" s="2">
        <v>0</v>
      </c>
      <c r="BC730" s="2">
        <v>0</v>
      </c>
      <c r="BD730" s="2">
        <v>4314.8674529947439</v>
      </c>
      <c r="BE730" s="2">
        <v>35286.551396974108</v>
      </c>
      <c r="BF730" s="2">
        <v>0</v>
      </c>
      <c r="BG730" s="2">
        <v>0</v>
      </c>
      <c r="BH730" s="2">
        <v>35286.551396974108</v>
      </c>
      <c r="BI730" s="2">
        <v>508915.3614279193</v>
      </c>
      <c r="BJ730" s="2">
        <v>0</v>
      </c>
      <c r="BK730" s="2">
        <v>0</v>
      </c>
      <c r="BL730" s="2">
        <v>508915.3614279193</v>
      </c>
      <c r="BM730" s="2">
        <v>4314.8674529947439</v>
      </c>
      <c r="BN730" s="2">
        <v>0</v>
      </c>
      <c r="BO730" s="2">
        <v>0</v>
      </c>
      <c r="BP730" s="2">
        <v>4314.8674529947439</v>
      </c>
      <c r="BQ730" s="2" t="s">
        <v>96</v>
      </c>
      <c r="BR730" s="1" t="s">
        <v>523</v>
      </c>
      <c r="BS730" s="1" t="s">
        <v>523</v>
      </c>
      <c r="BT730" s="1" t="s">
        <v>523</v>
      </c>
      <c r="BU730" s="2">
        <v>847.86454441743012</v>
      </c>
      <c r="BV730" s="2">
        <v>6933.7508394360702</v>
      </c>
      <c r="BW730" s="2">
        <v>100001.05351200001</v>
      </c>
      <c r="BX730" s="2">
        <v>847.86454441743012</v>
      </c>
      <c r="BY730" s="2">
        <v>847.86454441743012</v>
      </c>
      <c r="BZ730" s="2">
        <v>131.2443181971812</v>
      </c>
      <c r="CA730" s="2">
        <v>1073.3028140670676</v>
      </c>
      <c r="CB730" s="2">
        <v>15479.560000000001</v>
      </c>
      <c r="CC730" s="2">
        <v>131.2443181971812</v>
      </c>
      <c r="CD730" s="2">
        <v>131.2443181971812</v>
      </c>
      <c r="CE730" s="1">
        <f t="shared" si="11"/>
        <v>6.7828448972545065E-3</v>
      </c>
    </row>
    <row r="731" spans="1:83" ht="13.5" customHeight="1">
      <c r="A731" s="3" t="s">
        <v>1404</v>
      </c>
      <c r="B731" t="s">
        <v>1555</v>
      </c>
      <c r="C731" s="9" t="s">
        <v>2340</v>
      </c>
      <c r="D731" s="3" t="s">
        <v>523</v>
      </c>
      <c r="E731" s="3" t="s">
        <v>1408</v>
      </c>
      <c r="F731" s="3" t="s">
        <v>1555</v>
      </c>
      <c r="G731" s="3" t="s">
        <v>128</v>
      </c>
      <c r="H731" s="3" t="s">
        <v>89</v>
      </c>
      <c r="I731" s="3" t="s">
        <v>1406</v>
      </c>
      <c r="J731" s="3" t="s">
        <v>523</v>
      </c>
      <c r="K731" s="3" t="s">
        <v>92</v>
      </c>
      <c r="L731" s="3" t="s">
        <v>116</v>
      </c>
      <c r="M731" s="3" t="s">
        <v>94</v>
      </c>
      <c r="N731" s="2">
        <v>114840</v>
      </c>
      <c r="O731" s="2">
        <v>0</v>
      </c>
      <c r="P731" s="10">
        <v>1</v>
      </c>
      <c r="Q731" s="2">
        <v>114840</v>
      </c>
      <c r="R731" s="2">
        <v>0</v>
      </c>
      <c r="S731" s="3" t="s">
        <v>262</v>
      </c>
      <c r="T731" s="2">
        <v>114840</v>
      </c>
      <c r="U731" s="2">
        <v>114840</v>
      </c>
      <c r="V731" s="2">
        <v>0</v>
      </c>
      <c r="W731" s="11">
        <v>6.4602000000000004</v>
      </c>
      <c r="X731" s="2">
        <v>741889.36800000002</v>
      </c>
      <c r="Y731" s="2">
        <v>741889.36800000002</v>
      </c>
      <c r="Z731" s="2">
        <v>0</v>
      </c>
      <c r="AA731" s="12">
        <v>0</v>
      </c>
      <c r="AB731" s="13">
        <v>48419</v>
      </c>
      <c r="AC731" s="13">
        <v>44500</v>
      </c>
      <c r="AD731" s="2">
        <v>11</v>
      </c>
      <c r="AE731" s="2">
        <v>4</v>
      </c>
      <c r="AF731" s="3" t="s">
        <v>95</v>
      </c>
      <c r="AG731" s="2">
        <v>0</v>
      </c>
      <c r="AH731" s="3" t="s">
        <v>95</v>
      </c>
      <c r="AI731" s="3" t="s">
        <v>95</v>
      </c>
      <c r="AJ731" s="2">
        <v>1</v>
      </c>
      <c r="AK731" s="2">
        <v>5032.1205140661714</v>
      </c>
      <c r="AL731" s="2">
        <v>0</v>
      </c>
      <c r="AM731" s="2">
        <v>0</v>
      </c>
      <c r="AN731" s="2">
        <v>5032.1205140661714</v>
      </c>
      <c r="AO731" s="2">
        <v>41152.17468201102</v>
      </c>
      <c r="AP731" s="2">
        <v>0</v>
      </c>
      <c r="AQ731" s="2">
        <v>0</v>
      </c>
      <c r="AR731" s="2">
        <v>41152.17468201102</v>
      </c>
      <c r="AS731" s="2">
        <v>593511.49439999997</v>
      </c>
      <c r="AT731" s="2">
        <v>0</v>
      </c>
      <c r="AU731" s="2">
        <v>0</v>
      </c>
      <c r="AV731" s="2">
        <v>593511.49439999997</v>
      </c>
      <c r="AW731" s="2">
        <v>5032.1205140661714</v>
      </c>
      <c r="AX731" s="2">
        <v>0</v>
      </c>
      <c r="AY731" s="2">
        <v>0</v>
      </c>
      <c r="AZ731" s="2">
        <v>5032.1205140661714</v>
      </c>
      <c r="BA731" s="2">
        <v>25608.964508134155</v>
      </c>
      <c r="BB731" s="2">
        <v>0</v>
      </c>
      <c r="BC731" s="2">
        <v>0</v>
      </c>
      <c r="BD731" s="2">
        <v>25608.964508134155</v>
      </c>
      <c r="BE731" s="2">
        <v>209427.53217422229</v>
      </c>
      <c r="BF731" s="2">
        <v>0</v>
      </c>
      <c r="BG731" s="2">
        <v>0</v>
      </c>
      <c r="BH731" s="2">
        <v>209427.53217422229</v>
      </c>
      <c r="BI731" s="2">
        <v>3020439.3461510399</v>
      </c>
      <c r="BJ731" s="2">
        <v>0</v>
      </c>
      <c r="BK731" s="2">
        <v>0</v>
      </c>
      <c r="BL731" s="2">
        <v>3020439.3461510399</v>
      </c>
      <c r="BM731" s="2">
        <v>25608.964508134155</v>
      </c>
      <c r="BN731" s="2">
        <v>0</v>
      </c>
      <c r="BO731" s="2">
        <v>0</v>
      </c>
      <c r="BP731" s="2">
        <v>25608.964508134155</v>
      </c>
      <c r="BQ731" s="2" t="s">
        <v>96</v>
      </c>
      <c r="BR731" s="1" t="s">
        <v>523</v>
      </c>
      <c r="BS731" s="1" t="s">
        <v>523</v>
      </c>
      <c r="BT731" s="1" t="s">
        <v>523</v>
      </c>
      <c r="BU731" s="2">
        <v>5032.1205140661714</v>
      </c>
      <c r="BV731" s="2">
        <v>41152.17468201102</v>
      </c>
      <c r="BW731" s="2">
        <v>593511.49439999997</v>
      </c>
      <c r="BX731" s="2">
        <v>5032.1205140661714</v>
      </c>
      <c r="BY731" s="2">
        <v>5032.1205140661714</v>
      </c>
      <c r="BZ731" s="2">
        <v>778.9419080007076</v>
      </c>
      <c r="CA731" s="2">
        <v>6370.1084613496514</v>
      </c>
      <c r="CB731" s="2">
        <v>91871.999999999985</v>
      </c>
      <c r="CC731" s="2">
        <v>778.9419080007076</v>
      </c>
      <c r="CD731" s="2">
        <v>778.9419080007076</v>
      </c>
      <c r="CE731" s="1">
        <f t="shared" si="11"/>
        <v>6.7828448972545074E-3</v>
      </c>
    </row>
    <row r="732" spans="1:83" ht="13.5" customHeight="1">
      <c r="A732" s="3" t="s">
        <v>1404</v>
      </c>
      <c r="B732" t="s">
        <v>1556</v>
      </c>
      <c r="C732" s="9" t="s">
        <v>2341</v>
      </c>
      <c r="D732" s="3" t="s">
        <v>523</v>
      </c>
      <c r="E732" s="3" t="s">
        <v>1408</v>
      </c>
      <c r="F732" s="3" t="s">
        <v>1556</v>
      </c>
      <c r="G732" s="3" t="s">
        <v>128</v>
      </c>
      <c r="H732" s="3" t="s">
        <v>89</v>
      </c>
      <c r="I732" s="3" t="s">
        <v>1406</v>
      </c>
      <c r="J732" s="3" t="s">
        <v>523</v>
      </c>
      <c r="K732" s="3" t="s">
        <v>92</v>
      </c>
      <c r="L732" s="3" t="s">
        <v>116</v>
      </c>
      <c r="M732" s="3" t="s">
        <v>94</v>
      </c>
      <c r="N732" s="2">
        <v>200000</v>
      </c>
      <c r="O732" s="2">
        <v>0</v>
      </c>
      <c r="P732" s="10">
        <v>1</v>
      </c>
      <c r="Q732" s="2">
        <v>200000</v>
      </c>
      <c r="R732" s="2">
        <v>0</v>
      </c>
      <c r="S732" s="3" t="s">
        <v>262</v>
      </c>
      <c r="T732" s="2">
        <v>200000</v>
      </c>
      <c r="U732" s="2">
        <v>200000</v>
      </c>
      <c r="V732" s="2">
        <v>0</v>
      </c>
      <c r="W732" s="11">
        <v>6.4602000000000004</v>
      </c>
      <c r="X732" s="2">
        <v>1292040</v>
      </c>
      <c r="Y732" s="2">
        <v>1292040</v>
      </c>
      <c r="Z732" s="2">
        <v>0</v>
      </c>
      <c r="AA732" s="12">
        <v>0</v>
      </c>
      <c r="AB732" s="13">
        <v>48667</v>
      </c>
      <c r="AC732" s="13">
        <v>44500</v>
      </c>
      <c r="AD732" s="2">
        <v>12</v>
      </c>
      <c r="AE732" s="2">
        <v>4</v>
      </c>
      <c r="AF732" s="3" t="s">
        <v>95</v>
      </c>
      <c r="AG732" s="2">
        <v>0</v>
      </c>
      <c r="AH732" s="3" t="s">
        <v>95</v>
      </c>
      <c r="AI732" s="3" t="s">
        <v>95</v>
      </c>
      <c r="AJ732" s="2">
        <v>1</v>
      </c>
      <c r="AK732" s="2">
        <v>8763.7069210487134</v>
      </c>
      <c r="AL732" s="2">
        <v>0</v>
      </c>
      <c r="AM732" s="2">
        <v>0</v>
      </c>
      <c r="AN732" s="2">
        <v>8763.7069210487134</v>
      </c>
      <c r="AO732" s="2">
        <v>77631.210100097305</v>
      </c>
      <c r="AP732" s="2">
        <v>0</v>
      </c>
      <c r="AQ732" s="2">
        <v>0</v>
      </c>
      <c r="AR732" s="2">
        <v>77631.210100097305</v>
      </c>
      <c r="AS732" s="2">
        <v>1033632.0000000001</v>
      </c>
      <c r="AT732" s="2">
        <v>0</v>
      </c>
      <c r="AU732" s="2">
        <v>0</v>
      </c>
      <c r="AV732" s="2">
        <v>1033632.0000000001</v>
      </c>
      <c r="AW732" s="2">
        <v>8763.7069210487134</v>
      </c>
      <c r="AX732" s="2">
        <v>0</v>
      </c>
      <c r="AY732" s="2">
        <v>0</v>
      </c>
      <c r="AZ732" s="2">
        <v>8763.7069210487134</v>
      </c>
      <c r="BA732" s="2">
        <v>44599.380891909008</v>
      </c>
      <c r="BB732" s="2">
        <v>0</v>
      </c>
      <c r="BC732" s="2">
        <v>0</v>
      </c>
      <c r="BD732" s="2">
        <v>44599.380891909008</v>
      </c>
      <c r="BE732" s="2">
        <v>395072.99132040521</v>
      </c>
      <c r="BF732" s="2">
        <v>0</v>
      </c>
      <c r="BG732" s="2">
        <v>0</v>
      </c>
      <c r="BH732" s="2">
        <v>395072.99132040521</v>
      </c>
      <c r="BI732" s="2">
        <v>5260256.6112000011</v>
      </c>
      <c r="BJ732" s="2">
        <v>0</v>
      </c>
      <c r="BK732" s="2">
        <v>0</v>
      </c>
      <c r="BL732" s="2">
        <v>5260256.6112000011</v>
      </c>
      <c r="BM732" s="2">
        <v>44599.380891909008</v>
      </c>
      <c r="BN732" s="2">
        <v>0</v>
      </c>
      <c r="BO732" s="2">
        <v>0</v>
      </c>
      <c r="BP732" s="2">
        <v>44599.380891909008</v>
      </c>
      <c r="BQ732" s="2" t="s">
        <v>96</v>
      </c>
      <c r="BR732" s="1" t="s">
        <v>523</v>
      </c>
      <c r="BS732" s="1" t="s">
        <v>523</v>
      </c>
      <c r="BT732" s="1" t="s">
        <v>523</v>
      </c>
      <c r="BU732" s="2">
        <v>8763.7069210487134</v>
      </c>
      <c r="BV732" s="2">
        <v>77631.210100097305</v>
      </c>
      <c r="BW732" s="2">
        <v>1033632.0000000001</v>
      </c>
      <c r="BX732" s="2">
        <v>8763.7069210487134</v>
      </c>
      <c r="BY732" s="2">
        <v>8763.7069210487134</v>
      </c>
      <c r="BZ732" s="2">
        <v>1356.5689794509015</v>
      </c>
      <c r="CA732" s="2">
        <v>12016.843147286045</v>
      </c>
      <c r="CB732" s="2">
        <v>160000</v>
      </c>
      <c r="CC732" s="2">
        <v>1356.5689794509015</v>
      </c>
      <c r="CD732" s="2">
        <v>1356.5689794509015</v>
      </c>
      <c r="CE732" s="1">
        <f t="shared" si="11"/>
        <v>6.7828448972545074E-3</v>
      </c>
    </row>
    <row r="733" spans="1:83" ht="13.5" customHeight="1">
      <c r="A733" s="3" t="s">
        <v>1404</v>
      </c>
      <c r="B733" t="s">
        <v>1557</v>
      </c>
      <c r="C733" s="9" t="s">
        <v>2342</v>
      </c>
      <c r="D733" s="3" t="s">
        <v>523</v>
      </c>
      <c r="E733" s="3" t="s">
        <v>1408</v>
      </c>
      <c r="F733" s="3" t="s">
        <v>1557</v>
      </c>
      <c r="G733" s="3" t="s">
        <v>128</v>
      </c>
      <c r="H733" s="3" t="s">
        <v>89</v>
      </c>
      <c r="I733" s="3" t="s">
        <v>1406</v>
      </c>
      <c r="J733" s="3" t="s">
        <v>523</v>
      </c>
      <c r="K733" s="3" t="s">
        <v>92</v>
      </c>
      <c r="L733" s="3" t="s">
        <v>116</v>
      </c>
      <c r="M733" s="3" t="s">
        <v>94</v>
      </c>
      <c r="N733" s="2">
        <v>351705.59999999998</v>
      </c>
      <c r="O733" s="2">
        <v>0</v>
      </c>
      <c r="P733" s="10">
        <v>1</v>
      </c>
      <c r="Q733" s="2">
        <v>351705.59999999998</v>
      </c>
      <c r="R733" s="2">
        <v>0</v>
      </c>
      <c r="S733" s="3" t="s">
        <v>262</v>
      </c>
      <c r="T733" s="2">
        <v>351705.59999999998</v>
      </c>
      <c r="U733" s="2">
        <v>351705.59999999998</v>
      </c>
      <c r="V733" s="2">
        <v>0</v>
      </c>
      <c r="W733" s="11">
        <v>6.4602000000000004</v>
      </c>
      <c r="X733" s="2">
        <v>2272088.51712</v>
      </c>
      <c r="Y733" s="2">
        <v>2272088.51712</v>
      </c>
      <c r="Z733" s="2">
        <v>0</v>
      </c>
      <c r="AA733" s="12">
        <v>0</v>
      </c>
      <c r="AB733" s="13">
        <v>48695</v>
      </c>
      <c r="AC733" s="13">
        <v>44500</v>
      </c>
      <c r="AD733" s="2">
        <v>12</v>
      </c>
      <c r="AE733" s="2">
        <v>4</v>
      </c>
      <c r="AF733" s="3" t="s">
        <v>95</v>
      </c>
      <c r="AG733" s="2">
        <v>0</v>
      </c>
      <c r="AH733" s="3" t="s">
        <v>95</v>
      </c>
      <c r="AI733" s="3" t="s">
        <v>95</v>
      </c>
      <c r="AJ733" s="2">
        <v>1</v>
      </c>
      <c r="AK733" s="2">
        <v>15411.224004457952</v>
      </c>
      <c r="AL733" s="2">
        <v>0</v>
      </c>
      <c r="AM733" s="2">
        <v>0</v>
      </c>
      <c r="AN733" s="2">
        <v>15411.224004457952</v>
      </c>
      <c r="AO733" s="2">
        <v>136516.65663490392</v>
      </c>
      <c r="AP733" s="2">
        <v>0</v>
      </c>
      <c r="AQ733" s="2">
        <v>0</v>
      </c>
      <c r="AR733" s="2">
        <v>136516.65663490392</v>
      </c>
      <c r="AS733" s="2">
        <v>1817670.8136959998</v>
      </c>
      <c r="AT733" s="2">
        <v>0</v>
      </c>
      <c r="AU733" s="2">
        <v>0</v>
      </c>
      <c r="AV733" s="2">
        <v>1817670.8136959998</v>
      </c>
      <c r="AW733" s="2">
        <v>15411.224004457952</v>
      </c>
      <c r="AX733" s="2">
        <v>0</v>
      </c>
      <c r="AY733" s="2">
        <v>0</v>
      </c>
      <c r="AZ733" s="2">
        <v>15411.224004457952</v>
      </c>
      <c r="BA733" s="2">
        <v>78429.260081086963</v>
      </c>
      <c r="BB733" s="2">
        <v>0</v>
      </c>
      <c r="BC733" s="2">
        <v>0</v>
      </c>
      <c r="BD733" s="2">
        <v>78429.260081086963</v>
      </c>
      <c r="BE733" s="2">
        <v>694746.91728068958</v>
      </c>
      <c r="BF733" s="2">
        <v>0</v>
      </c>
      <c r="BG733" s="2">
        <v>0</v>
      </c>
      <c r="BH733" s="2">
        <v>694746.91728068958</v>
      </c>
      <c r="BI733" s="2">
        <v>9250308.5379803125</v>
      </c>
      <c r="BJ733" s="2">
        <v>0</v>
      </c>
      <c r="BK733" s="2">
        <v>0</v>
      </c>
      <c r="BL733" s="2">
        <v>9250308.5379803125</v>
      </c>
      <c r="BM733" s="2">
        <v>78429.260081086963</v>
      </c>
      <c r="BN733" s="2">
        <v>0</v>
      </c>
      <c r="BO733" s="2">
        <v>0</v>
      </c>
      <c r="BP733" s="2">
        <v>78429.260081086963</v>
      </c>
      <c r="BQ733" s="2" t="s">
        <v>96</v>
      </c>
      <c r="BR733" s="1" t="s">
        <v>523</v>
      </c>
      <c r="BS733" s="1" t="s">
        <v>523</v>
      </c>
      <c r="BT733" s="1" t="s">
        <v>523</v>
      </c>
      <c r="BU733" s="2">
        <v>15411.224004457952</v>
      </c>
      <c r="BV733" s="2">
        <v>136516.65663490392</v>
      </c>
      <c r="BW733" s="2">
        <v>1817670.8136959998</v>
      </c>
      <c r="BX733" s="2">
        <v>15411.224004457952</v>
      </c>
      <c r="BY733" s="2">
        <v>15411.224004457952</v>
      </c>
      <c r="BZ733" s="2">
        <v>2385.5645342958346</v>
      </c>
      <c r="CA733" s="2">
        <v>21131.955146110635</v>
      </c>
      <c r="CB733" s="2">
        <v>281364.47999999992</v>
      </c>
      <c r="CC733" s="2">
        <v>2385.5645342958346</v>
      </c>
      <c r="CD733" s="2">
        <v>2385.5645342958346</v>
      </c>
      <c r="CE733" s="1">
        <f t="shared" si="11"/>
        <v>6.7828448972545074E-3</v>
      </c>
    </row>
    <row r="734" spans="1:83" ht="13.5" customHeight="1">
      <c r="A734" s="3" t="s">
        <v>1404</v>
      </c>
      <c r="B734" t="s">
        <v>1558</v>
      </c>
      <c r="C734" s="9" t="s">
        <v>2343</v>
      </c>
      <c r="D734" s="3" t="s">
        <v>523</v>
      </c>
      <c r="E734" s="3" t="s">
        <v>1408</v>
      </c>
      <c r="F734" s="3" t="s">
        <v>1558</v>
      </c>
      <c r="G734" s="3" t="s">
        <v>128</v>
      </c>
      <c r="H734" s="3" t="s">
        <v>89</v>
      </c>
      <c r="I734" s="3" t="s">
        <v>1406</v>
      </c>
      <c r="J734" s="3" t="s">
        <v>523</v>
      </c>
      <c r="K734" s="3" t="s">
        <v>92</v>
      </c>
      <c r="L734" s="3" t="s">
        <v>116</v>
      </c>
      <c r="M734" s="3" t="s">
        <v>94</v>
      </c>
      <c r="N734" s="2">
        <v>49086.96</v>
      </c>
      <c r="O734" s="2">
        <v>0</v>
      </c>
      <c r="P734" s="10">
        <v>1</v>
      </c>
      <c r="Q734" s="2">
        <v>49086.96</v>
      </c>
      <c r="R734" s="2">
        <v>0</v>
      </c>
      <c r="S734" s="3" t="s">
        <v>262</v>
      </c>
      <c r="T734" s="2">
        <v>49086.96</v>
      </c>
      <c r="U734" s="2">
        <v>49086.96</v>
      </c>
      <c r="V734" s="2">
        <v>0</v>
      </c>
      <c r="W734" s="11">
        <v>6.4602000000000004</v>
      </c>
      <c r="X734" s="2">
        <v>317111.57899200002</v>
      </c>
      <c r="Y734" s="2">
        <v>317111.57899200002</v>
      </c>
      <c r="Z734" s="2">
        <v>0</v>
      </c>
      <c r="AA734" s="12">
        <v>0</v>
      </c>
      <c r="AB734" s="13">
        <v>48744</v>
      </c>
      <c r="AC734" s="13">
        <v>44500</v>
      </c>
      <c r="AD734" s="2">
        <v>12</v>
      </c>
      <c r="AE734" s="2">
        <v>4</v>
      </c>
      <c r="AF734" s="3" t="s">
        <v>95</v>
      </c>
      <c r="AG734" s="2">
        <v>0</v>
      </c>
      <c r="AH734" s="3" t="s">
        <v>95</v>
      </c>
      <c r="AI734" s="3" t="s">
        <v>95</v>
      </c>
      <c r="AJ734" s="2">
        <v>1</v>
      </c>
      <c r="AK734" s="2">
        <v>2150.9186554262069</v>
      </c>
      <c r="AL734" s="2">
        <v>0</v>
      </c>
      <c r="AM734" s="2">
        <v>0</v>
      </c>
      <c r="AN734" s="2">
        <v>2150.9186554262069</v>
      </c>
      <c r="AO734" s="2">
        <v>19053.40052467537</v>
      </c>
      <c r="AP734" s="2">
        <v>0</v>
      </c>
      <c r="AQ734" s="2">
        <v>0</v>
      </c>
      <c r="AR734" s="2">
        <v>19053.40052467537</v>
      </c>
      <c r="AS734" s="2">
        <v>253689.2631936</v>
      </c>
      <c r="AT734" s="2">
        <v>0</v>
      </c>
      <c r="AU734" s="2">
        <v>0</v>
      </c>
      <c r="AV734" s="2">
        <v>253689.2631936</v>
      </c>
      <c r="AW734" s="2">
        <v>2150.9186554262069</v>
      </c>
      <c r="AX734" s="2">
        <v>0</v>
      </c>
      <c r="AY734" s="2">
        <v>0</v>
      </c>
      <c r="AZ734" s="2">
        <v>2150.9186554262069</v>
      </c>
      <c r="BA734" s="2">
        <v>10946.24012932951</v>
      </c>
      <c r="BB734" s="2">
        <v>0</v>
      </c>
      <c r="BC734" s="2">
        <v>0</v>
      </c>
      <c r="BD734" s="2">
        <v>10946.24012932951</v>
      </c>
      <c r="BE734" s="2">
        <v>96964.660610125429</v>
      </c>
      <c r="BF734" s="2">
        <v>0</v>
      </c>
      <c r="BG734" s="2">
        <v>0</v>
      </c>
      <c r="BH734" s="2">
        <v>96964.660610125429</v>
      </c>
      <c r="BI734" s="2">
        <v>1291050.0293185497</v>
      </c>
      <c r="BJ734" s="2">
        <v>0</v>
      </c>
      <c r="BK734" s="2">
        <v>0</v>
      </c>
      <c r="BL734" s="2">
        <v>1291050.0293185497</v>
      </c>
      <c r="BM734" s="2">
        <v>10946.24012932951</v>
      </c>
      <c r="BN734" s="2">
        <v>0</v>
      </c>
      <c r="BO734" s="2">
        <v>0</v>
      </c>
      <c r="BP734" s="2">
        <v>10946.24012932951</v>
      </c>
      <c r="BQ734" s="2" t="s">
        <v>96</v>
      </c>
      <c r="BR734" s="1" t="s">
        <v>523</v>
      </c>
      <c r="BS734" s="1" t="s">
        <v>523</v>
      </c>
      <c r="BT734" s="1" t="s">
        <v>523</v>
      </c>
      <c r="BU734" s="2">
        <v>2150.9186554262069</v>
      </c>
      <c r="BV734" s="2">
        <v>19053.40052467537</v>
      </c>
      <c r="BW734" s="2">
        <v>253689.2631936</v>
      </c>
      <c r="BX734" s="2">
        <v>2150.9186554262069</v>
      </c>
      <c r="BY734" s="2">
        <v>2150.9186554262069</v>
      </c>
      <c r="BZ734" s="2">
        <v>332.9492361577361</v>
      </c>
      <c r="CA734" s="2">
        <v>2949.3514944855219</v>
      </c>
      <c r="CB734" s="2">
        <v>39269.567999999999</v>
      </c>
      <c r="CC734" s="2">
        <v>332.9492361577361</v>
      </c>
      <c r="CD734" s="2">
        <v>332.9492361577361</v>
      </c>
      <c r="CE734" s="1">
        <f t="shared" si="11"/>
        <v>6.7828448972545074E-3</v>
      </c>
    </row>
    <row r="735" spans="1:83" ht="13.5" customHeight="1">
      <c r="A735" s="3" t="s">
        <v>1404</v>
      </c>
      <c r="B735" t="s">
        <v>1559</v>
      </c>
      <c r="C735" s="9" t="s">
        <v>2344</v>
      </c>
      <c r="D735" s="3" t="s">
        <v>523</v>
      </c>
      <c r="E735" s="3" t="s">
        <v>1408</v>
      </c>
      <c r="F735" s="3" t="s">
        <v>1559</v>
      </c>
      <c r="G735" s="3" t="s">
        <v>128</v>
      </c>
      <c r="H735" s="3" t="s">
        <v>89</v>
      </c>
      <c r="I735" s="3" t="s">
        <v>1406</v>
      </c>
      <c r="J735" s="3" t="s">
        <v>523</v>
      </c>
      <c r="K735" s="3" t="s">
        <v>92</v>
      </c>
      <c r="L735" s="3" t="s">
        <v>116</v>
      </c>
      <c r="M735" s="3" t="s">
        <v>94</v>
      </c>
      <c r="N735" s="2">
        <v>4500</v>
      </c>
      <c r="O735" s="2">
        <v>0</v>
      </c>
      <c r="P735" s="10">
        <v>1</v>
      </c>
      <c r="Q735" s="2">
        <v>4500</v>
      </c>
      <c r="R735" s="2">
        <v>0</v>
      </c>
      <c r="S735" s="3" t="s">
        <v>262</v>
      </c>
      <c r="T735" s="2">
        <v>4500</v>
      </c>
      <c r="U735" s="2">
        <v>4500</v>
      </c>
      <c r="V735" s="2">
        <v>0</v>
      </c>
      <c r="W735" s="11">
        <v>6.4602000000000004</v>
      </c>
      <c r="X735" s="2">
        <v>29070.9</v>
      </c>
      <c r="Y735" s="2">
        <v>29070.9</v>
      </c>
      <c r="Z735" s="2">
        <v>0</v>
      </c>
      <c r="AA735" s="12">
        <v>0</v>
      </c>
      <c r="AB735" s="13">
        <v>48655</v>
      </c>
      <c r="AC735" s="13">
        <v>44500</v>
      </c>
      <c r="AD735" s="2">
        <v>12</v>
      </c>
      <c r="AE735" s="2">
        <v>4</v>
      </c>
      <c r="AF735" s="3" t="s">
        <v>95</v>
      </c>
      <c r="AG735" s="2">
        <v>0</v>
      </c>
      <c r="AH735" s="3" t="s">
        <v>95</v>
      </c>
      <c r="AI735" s="3" t="s">
        <v>95</v>
      </c>
      <c r="AJ735" s="2">
        <v>1</v>
      </c>
      <c r="AK735" s="2">
        <v>197.18340572359608</v>
      </c>
      <c r="AL735" s="2">
        <v>0</v>
      </c>
      <c r="AM735" s="2">
        <v>0</v>
      </c>
      <c r="AN735" s="2">
        <v>197.18340572359608</v>
      </c>
      <c r="AO735" s="2">
        <v>1746.7022272521897</v>
      </c>
      <c r="AP735" s="2">
        <v>0</v>
      </c>
      <c r="AQ735" s="2">
        <v>0</v>
      </c>
      <c r="AR735" s="2">
        <v>1746.7022272521897</v>
      </c>
      <c r="AS735" s="2">
        <v>23256.720000000005</v>
      </c>
      <c r="AT735" s="2">
        <v>0</v>
      </c>
      <c r="AU735" s="2">
        <v>0</v>
      </c>
      <c r="AV735" s="2">
        <v>23256.720000000005</v>
      </c>
      <c r="AW735" s="2">
        <v>197.18340572359608</v>
      </c>
      <c r="AX735" s="2">
        <v>0</v>
      </c>
      <c r="AY735" s="2">
        <v>0</v>
      </c>
      <c r="AZ735" s="2">
        <v>197.18340572359608</v>
      </c>
      <c r="BA735" s="2">
        <v>1003.4860700679528</v>
      </c>
      <c r="BB735" s="2">
        <v>0</v>
      </c>
      <c r="BC735" s="2">
        <v>0</v>
      </c>
      <c r="BD735" s="2">
        <v>1003.4860700679528</v>
      </c>
      <c r="BE735" s="2">
        <v>8889.1423047091193</v>
      </c>
      <c r="BF735" s="2">
        <v>0</v>
      </c>
      <c r="BG735" s="2">
        <v>0</v>
      </c>
      <c r="BH735" s="2">
        <v>8889.1423047091193</v>
      </c>
      <c r="BI735" s="2">
        <v>118355.77375200002</v>
      </c>
      <c r="BJ735" s="2">
        <v>0</v>
      </c>
      <c r="BK735" s="2">
        <v>0</v>
      </c>
      <c r="BL735" s="2">
        <v>118355.77375200002</v>
      </c>
      <c r="BM735" s="2">
        <v>1003.4860700679528</v>
      </c>
      <c r="BN735" s="2">
        <v>0</v>
      </c>
      <c r="BO735" s="2">
        <v>0</v>
      </c>
      <c r="BP735" s="2">
        <v>1003.4860700679528</v>
      </c>
      <c r="BQ735" s="2" t="s">
        <v>96</v>
      </c>
      <c r="BR735" s="1" t="s">
        <v>523</v>
      </c>
      <c r="BS735" s="1" t="s">
        <v>523</v>
      </c>
      <c r="BT735" s="1" t="s">
        <v>523</v>
      </c>
      <c r="BU735" s="2">
        <v>197.18340572359608</v>
      </c>
      <c r="BV735" s="2">
        <v>1746.7022272521897</v>
      </c>
      <c r="BW735" s="2">
        <v>23256.720000000005</v>
      </c>
      <c r="BX735" s="2">
        <v>197.18340572359608</v>
      </c>
      <c r="BY735" s="2">
        <v>197.18340572359608</v>
      </c>
      <c r="BZ735" s="2">
        <v>30.522802037645285</v>
      </c>
      <c r="CA735" s="2">
        <v>270.37897081393606</v>
      </c>
      <c r="CB735" s="2">
        <v>3600.0000000000005</v>
      </c>
      <c r="CC735" s="2">
        <v>30.522802037645285</v>
      </c>
      <c r="CD735" s="2">
        <v>30.522802037645285</v>
      </c>
      <c r="CE735" s="1">
        <f t="shared" si="11"/>
        <v>6.7828448972545082E-3</v>
      </c>
    </row>
    <row r="736" spans="1:83" ht="13.5" customHeight="1">
      <c r="A736" s="3" t="s">
        <v>1404</v>
      </c>
      <c r="B736" t="s">
        <v>1560</v>
      </c>
      <c r="C736" s="9" t="s">
        <v>2345</v>
      </c>
      <c r="D736" s="3" t="s">
        <v>523</v>
      </c>
      <c r="E736" s="3" t="s">
        <v>1408</v>
      </c>
      <c r="F736" s="3" t="s">
        <v>1560</v>
      </c>
      <c r="G736" s="3" t="s">
        <v>128</v>
      </c>
      <c r="H736" s="3" t="s">
        <v>89</v>
      </c>
      <c r="I736" s="3" t="s">
        <v>1406</v>
      </c>
      <c r="J736" s="3" t="s">
        <v>523</v>
      </c>
      <c r="K736" s="3" t="s">
        <v>92</v>
      </c>
      <c r="L736" s="3" t="s">
        <v>116</v>
      </c>
      <c r="M736" s="3" t="s">
        <v>94</v>
      </c>
      <c r="N736" s="2">
        <v>8199</v>
      </c>
      <c r="O736" s="2">
        <v>0</v>
      </c>
      <c r="P736" s="10">
        <v>1</v>
      </c>
      <c r="Q736" s="2">
        <v>8199</v>
      </c>
      <c r="R736" s="2">
        <v>0</v>
      </c>
      <c r="S736" s="3" t="s">
        <v>262</v>
      </c>
      <c r="T736" s="2">
        <v>8199</v>
      </c>
      <c r="U736" s="2">
        <v>8199</v>
      </c>
      <c r="V736" s="2">
        <v>0</v>
      </c>
      <c r="W736" s="11">
        <v>6.4602000000000004</v>
      </c>
      <c r="X736" s="2">
        <v>52967.179800000005</v>
      </c>
      <c r="Y736" s="2">
        <v>52967.179800000005</v>
      </c>
      <c r="Z736" s="2">
        <v>0</v>
      </c>
      <c r="AA736" s="12">
        <v>0</v>
      </c>
      <c r="AB736" s="13">
        <v>48212</v>
      </c>
      <c r="AC736" s="13">
        <v>44500</v>
      </c>
      <c r="AD736" s="2">
        <v>11</v>
      </c>
      <c r="AE736" s="2">
        <v>4</v>
      </c>
      <c r="AF736" s="3" t="s">
        <v>95</v>
      </c>
      <c r="AG736" s="2">
        <v>0</v>
      </c>
      <c r="AH736" s="3" t="s">
        <v>95</v>
      </c>
      <c r="AI736" s="3" t="s">
        <v>95</v>
      </c>
      <c r="AJ736" s="2">
        <v>1</v>
      </c>
      <c r="AK736" s="2">
        <v>359.26816522839204</v>
      </c>
      <c r="AL736" s="2">
        <v>0</v>
      </c>
      <c r="AM736" s="2">
        <v>0</v>
      </c>
      <c r="AN736" s="2">
        <v>359.26816522839204</v>
      </c>
      <c r="AO736" s="2">
        <v>2938.0588664037655</v>
      </c>
      <c r="AP736" s="2">
        <v>0</v>
      </c>
      <c r="AQ736" s="2">
        <v>0</v>
      </c>
      <c r="AR736" s="2">
        <v>2938.0588664037655</v>
      </c>
      <c r="AS736" s="2">
        <v>42373.743840000003</v>
      </c>
      <c r="AT736" s="2">
        <v>0</v>
      </c>
      <c r="AU736" s="2">
        <v>0</v>
      </c>
      <c r="AV736" s="2">
        <v>42373.743840000003</v>
      </c>
      <c r="AW736" s="2">
        <v>359.26816522839204</v>
      </c>
      <c r="AX736" s="2">
        <v>0</v>
      </c>
      <c r="AY736" s="2">
        <v>0</v>
      </c>
      <c r="AZ736" s="2">
        <v>359.26816522839204</v>
      </c>
      <c r="BA736" s="2">
        <v>1828.35161966381</v>
      </c>
      <c r="BB736" s="2">
        <v>0</v>
      </c>
      <c r="BC736" s="2">
        <v>0</v>
      </c>
      <c r="BD736" s="2">
        <v>1828.35161966381</v>
      </c>
      <c r="BE736" s="2">
        <v>14952.075377015404</v>
      </c>
      <c r="BF736" s="2">
        <v>0</v>
      </c>
      <c r="BG736" s="2">
        <v>0</v>
      </c>
      <c r="BH736" s="2">
        <v>14952.075377015404</v>
      </c>
      <c r="BI736" s="2">
        <v>215644.21977614402</v>
      </c>
      <c r="BJ736" s="2">
        <v>0</v>
      </c>
      <c r="BK736" s="2">
        <v>0</v>
      </c>
      <c r="BL736" s="2">
        <v>215644.21977614402</v>
      </c>
      <c r="BM736" s="2">
        <v>1828.35161966381</v>
      </c>
      <c r="BN736" s="2">
        <v>0</v>
      </c>
      <c r="BO736" s="2">
        <v>0</v>
      </c>
      <c r="BP736" s="2">
        <v>1828.35161966381</v>
      </c>
      <c r="BQ736" s="2" t="s">
        <v>96</v>
      </c>
      <c r="BR736" s="1" t="s">
        <v>523</v>
      </c>
      <c r="BS736" s="1" t="s">
        <v>523</v>
      </c>
      <c r="BT736" s="1" t="s">
        <v>523</v>
      </c>
      <c r="BU736" s="2">
        <v>359.26816522839204</v>
      </c>
      <c r="BV736" s="2">
        <v>2938.0588664037655</v>
      </c>
      <c r="BW736" s="2">
        <v>42373.743840000003</v>
      </c>
      <c r="BX736" s="2">
        <v>359.26816522839204</v>
      </c>
      <c r="BY736" s="2">
        <v>359.26816522839204</v>
      </c>
      <c r="BZ736" s="2">
        <v>55.612545312589702</v>
      </c>
      <c r="CA736" s="2">
        <v>454.79379375309827</v>
      </c>
      <c r="CB736" s="2">
        <v>6559.2</v>
      </c>
      <c r="CC736" s="2">
        <v>55.612545312589702</v>
      </c>
      <c r="CD736" s="2">
        <v>55.612545312589702</v>
      </c>
      <c r="CE736" s="1">
        <f t="shared" si="11"/>
        <v>6.7828448972545074E-3</v>
      </c>
    </row>
    <row r="737" spans="1:83" ht="13.5" customHeight="1">
      <c r="A737" s="3" t="s">
        <v>1404</v>
      </c>
      <c r="B737" t="s">
        <v>1561</v>
      </c>
      <c r="C737" s="9" t="s">
        <v>2346</v>
      </c>
      <c r="D737" s="3" t="s">
        <v>523</v>
      </c>
      <c r="E737" s="3" t="s">
        <v>1408</v>
      </c>
      <c r="F737" s="3" t="s">
        <v>1561</v>
      </c>
      <c r="G737" s="3" t="s">
        <v>128</v>
      </c>
      <c r="H737" s="3" t="s">
        <v>89</v>
      </c>
      <c r="I737" s="3" t="s">
        <v>1406</v>
      </c>
      <c r="J737" s="3" t="s">
        <v>523</v>
      </c>
      <c r="K737" s="3" t="s">
        <v>92</v>
      </c>
      <c r="L737" s="3" t="s">
        <v>116</v>
      </c>
      <c r="M737" s="3" t="s">
        <v>94</v>
      </c>
      <c r="N737" s="2">
        <v>49178.63</v>
      </c>
      <c r="O737" s="2">
        <v>0</v>
      </c>
      <c r="P737" s="10">
        <v>1</v>
      </c>
      <c r="Q737" s="2">
        <v>49178.63</v>
      </c>
      <c r="R737" s="2">
        <v>0</v>
      </c>
      <c r="S737" s="3" t="s">
        <v>262</v>
      </c>
      <c r="T737" s="2">
        <v>49178.63</v>
      </c>
      <c r="U737" s="2">
        <v>49178.63</v>
      </c>
      <c r="V737" s="2">
        <v>0</v>
      </c>
      <c r="W737" s="11">
        <v>6.4602000000000004</v>
      </c>
      <c r="X737" s="2">
        <v>317703.78552600002</v>
      </c>
      <c r="Y737" s="2">
        <v>317703.78552600002</v>
      </c>
      <c r="Z737" s="2">
        <v>0</v>
      </c>
      <c r="AA737" s="12">
        <v>0</v>
      </c>
      <c r="AB737" s="13">
        <v>48271</v>
      </c>
      <c r="AC737" s="13">
        <v>44500</v>
      </c>
      <c r="AD737" s="2">
        <v>11</v>
      </c>
      <c r="AE737" s="2">
        <v>4</v>
      </c>
      <c r="AF737" s="3" t="s">
        <v>95</v>
      </c>
      <c r="AG737" s="2">
        <v>0</v>
      </c>
      <c r="AH737" s="3" t="s">
        <v>95</v>
      </c>
      <c r="AI737" s="3" t="s">
        <v>95</v>
      </c>
      <c r="AJ737" s="2">
        <v>1</v>
      </c>
      <c r="AK737" s="2">
        <v>2154.9355004934696</v>
      </c>
      <c r="AL737" s="2">
        <v>0</v>
      </c>
      <c r="AM737" s="2">
        <v>0</v>
      </c>
      <c r="AN737" s="2">
        <v>2154.9355004934696</v>
      </c>
      <c r="AO737" s="2">
        <v>17622.84545787171</v>
      </c>
      <c r="AP737" s="2">
        <v>0</v>
      </c>
      <c r="AQ737" s="2">
        <v>0</v>
      </c>
      <c r="AR737" s="2">
        <v>17622.84545787171</v>
      </c>
      <c r="AS737" s="2">
        <v>254163.02842080005</v>
      </c>
      <c r="AT737" s="2">
        <v>0</v>
      </c>
      <c r="AU737" s="2">
        <v>0</v>
      </c>
      <c r="AV737" s="2">
        <v>254163.02842080005</v>
      </c>
      <c r="AW737" s="2">
        <v>2154.9355004934696</v>
      </c>
      <c r="AX737" s="2">
        <v>0</v>
      </c>
      <c r="AY737" s="2">
        <v>0</v>
      </c>
      <c r="AZ737" s="2">
        <v>2154.9355004934696</v>
      </c>
      <c r="BA737" s="2">
        <v>10966.682255561316</v>
      </c>
      <c r="BB737" s="2">
        <v>0</v>
      </c>
      <c r="BC737" s="2">
        <v>0</v>
      </c>
      <c r="BD737" s="2">
        <v>10966.682255561316</v>
      </c>
      <c r="BE737" s="2">
        <v>89684.422819654923</v>
      </c>
      <c r="BF737" s="2">
        <v>0</v>
      </c>
      <c r="BG737" s="2">
        <v>0</v>
      </c>
      <c r="BH737" s="2">
        <v>89684.422819654923</v>
      </c>
      <c r="BI737" s="2">
        <v>1293461.0679362935</v>
      </c>
      <c r="BJ737" s="2">
        <v>0</v>
      </c>
      <c r="BK737" s="2">
        <v>0</v>
      </c>
      <c r="BL737" s="2">
        <v>1293461.0679362935</v>
      </c>
      <c r="BM737" s="2">
        <v>10966.682255561316</v>
      </c>
      <c r="BN737" s="2">
        <v>0</v>
      </c>
      <c r="BO737" s="2">
        <v>0</v>
      </c>
      <c r="BP737" s="2">
        <v>10966.682255561316</v>
      </c>
      <c r="BQ737" s="2" t="s">
        <v>96</v>
      </c>
      <c r="BR737" s="1" t="s">
        <v>523</v>
      </c>
      <c r="BS737" s="1" t="s">
        <v>523</v>
      </c>
      <c r="BT737" s="1" t="s">
        <v>523</v>
      </c>
      <c r="BU737" s="2">
        <v>2154.9355004934696</v>
      </c>
      <c r="BV737" s="2">
        <v>17622.84545787171</v>
      </c>
      <c r="BW737" s="2">
        <v>254163.02842080005</v>
      </c>
      <c r="BX737" s="2">
        <v>2154.9355004934696</v>
      </c>
      <c r="BY737" s="2">
        <v>2154.9355004934696</v>
      </c>
      <c r="BZ737" s="2">
        <v>333.57101954946745</v>
      </c>
      <c r="CA737" s="2">
        <v>2727.9101974972459</v>
      </c>
      <c r="CB737" s="2">
        <v>39342.904000000002</v>
      </c>
      <c r="CC737" s="2">
        <v>333.57101954946745</v>
      </c>
      <c r="CD737" s="2">
        <v>333.57101954946745</v>
      </c>
      <c r="CE737" s="1">
        <f t="shared" si="11"/>
        <v>6.7828448972545074E-3</v>
      </c>
    </row>
    <row r="738" spans="1:83" ht="13.5" customHeight="1">
      <c r="A738" s="3" t="s">
        <v>1404</v>
      </c>
      <c r="B738" t="s">
        <v>1562</v>
      </c>
      <c r="C738" s="9" t="s">
        <v>2347</v>
      </c>
      <c r="D738" s="3" t="s">
        <v>523</v>
      </c>
      <c r="E738" s="3" t="s">
        <v>1408</v>
      </c>
      <c r="F738" s="3" t="s">
        <v>1562</v>
      </c>
      <c r="G738" s="3" t="s">
        <v>128</v>
      </c>
      <c r="H738" s="3" t="s">
        <v>89</v>
      </c>
      <c r="I738" s="3" t="s">
        <v>1406</v>
      </c>
      <c r="J738" s="3" t="s">
        <v>523</v>
      </c>
      <c r="K738" s="3" t="s">
        <v>92</v>
      </c>
      <c r="L738" s="3" t="s">
        <v>116</v>
      </c>
      <c r="M738" s="3" t="s">
        <v>94</v>
      </c>
      <c r="N738" s="2">
        <v>6186.6</v>
      </c>
      <c r="O738" s="2">
        <v>0</v>
      </c>
      <c r="P738" s="10">
        <v>1</v>
      </c>
      <c r="Q738" s="2">
        <v>6186.6</v>
      </c>
      <c r="R738" s="2">
        <v>0</v>
      </c>
      <c r="S738" s="3" t="s">
        <v>262</v>
      </c>
      <c r="T738" s="2">
        <v>6186.6</v>
      </c>
      <c r="U738" s="2">
        <v>6186.6</v>
      </c>
      <c r="V738" s="2">
        <v>0</v>
      </c>
      <c r="W738" s="11">
        <v>6.4602000000000004</v>
      </c>
      <c r="X738" s="2">
        <v>39966.673320000002</v>
      </c>
      <c r="Y738" s="2">
        <v>39966.673320000002</v>
      </c>
      <c r="Z738" s="2">
        <v>0</v>
      </c>
      <c r="AA738" s="12">
        <v>0</v>
      </c>
      <c r="AB738" s="13">
        <v>48267</v>
      </c>
      <c r="AC738" s="13">
        <v>44500</v>
      </c>
      <c r="AD738" s="2">
        <v>11</v>
      </c>
      <c r="AE738" s="2">
        <v>4</v>
      </c>
      <c r="AF738" s="3" t="s">
        <v>95</v>
      </c>
      <c r="AG738" s="2">
        <v>0</v>
      </c>
      <c r="AH738" s="3" t="s">
        <v>95</v>
      </c>
      <c r="AI738" s="3" t="s">
        <v>95</v>
      </c>
      <c r="AJ738" s="2">
        <v>1</v>
      </c>
      <c r="AK738" s="2">
        <v>271.08774618879988</v>
      </c>
      <c r="AL738" s="2">
        <v>0</v>
      </c>
      <c r="AM738" s="2">
        <v>0</v>
      </c>
      <c r="AN738" s="2">
        <v>271.08774618879988</v>
      </c>
      <c r="AO738" s="2">
        <v>2216.9282818506572</v>
      </c>
      <c r="AP738" s="2">
        <v>0</v>
      </c>
      <c r="AQ738" s="2">
        <v>0</v>
      </c>
      <c r="AR738" s="2">
        <v>2216.9282818506572</v>
      </c>
      <c r="AS738" s="2">
        <v>31973.338656</v>
      </c>
      <c r="AT738" s="2">
        <v>0</v>
      </c>
      <c r="AU738" s="2">
        <v>0</v>
      </c>
      <c r="AV738" s="2">
        <v>31973.338656</v>
      </c>
      <c r="AW738" s="2">
        <v>271.08774618879988</v>
      </c>
      <c r="AX738" s="2">
        <v>0</v>
      </c>
      <c r="AY738" s="2">
        <v>0</v>
      </c>
      <c r="AZ738" s="2">
        <v>271.08774618879988</v>
      </c>
      <c r="BA738" s="2">
        <v>1379.5926491294215</v>
      </c>
      <c r="BB738" s="2">
        <v>0</v>
      </c>
      <c r="BC738" s="2">
        <v>0</v>
      </c>
      <c r="BD738" s="2">
        <v>1379.5926491294215</v>
      </c>
      <c r="BE738" s="2">
        <v>11282.169719166181</v>
      </c>
      <c r="BF738" s="2">
        <v>0</v>
      </c>
      <c r="BG738" s="2">
        <v>0</v>
      </c>
      <c r="BH738" s="2">
        <v>11282.169719166181</v>
      </c>
      <c r="BI738" s="2">
        <v>162715.51775424959</v>
      </c>
      <c r="BJ738" s="2">
        <v>0</v>
      </c>
      <c r="BK738" s="2">
        <v>0</v>
      </c>
      <c r="BL738" s="2">
        <v>162715.51775424959</v>
      </c>
      <c r="BM738" s="2">
        <v>1379.5926491294215</v>
      </c>
      <c r="BN738" s="2">
        <v>0</v>
      </c>
      <c r="BO738" s="2">
        <v>0</v>
      </c>
      <c r="BP738" s="2">
        <v>1379.5926491294215</v>
      </c>
      <c r="BQ738" s="2" t="s">
        <v>96</v>
      </c>
      <c r="BR738" s="1" t="s">
        <v>523</v>
      </c>
      <c r="BS738" s="1" t="s">
        <v>523</v>
      </c>
      <c r="BT738" s="1" t="s">
        <v>523</v>
      </c>
      <c r="BU738" s="2">
        <v>271.08774618879988</v>
      </c>
      <c r="BV738" s="2">
        <v>2216.9282818506572</v>
      </c>
      <c r="BW738" s="2">
        <v>31973.338656</v>
      </c>
      <c r="BX738" s="2">
        <v>271.08774618879988</v>
      </c>
      <c r="BY738" s="2">
        <v>271.08774618879988</v>
      </c>
      <c r="BZ738" s="2">
        <v>41.962748241354738</v>
      </c>
      <c r="CA738" s="2">
        <v>343.16712823916549</v>
      </c>
      <c r="CB738" s="2">
        <v>4949.28</v>
      </c>
      <c r="CC738" s="2">
        <v>41.962748241354738</v>
      </c>
      <c r="CD738" s="2">
        <v>41.962748241354738</v>
      </c>
      <c r="CE738" s="1">
        <f t="shared" si="11"/>
        <v>6.7828448972545074E-3</v>
      </c>
    </row>
    <row r="739" spans="1:83" ht="13.5" customHeight="1">
      <c r="A739" s="3" t="s">
        <v>1404</v>
      </c>
      <c r="B739" t="s">
        <v>1563</v>
      </c>
      <c r="C739" s="9" t="s">
        <v>2348</v>
      </c>
      <c r="D739" s="3" t="s">
        <v>523</v>
      </c>
      <c r="E739" s="3" t="s">
        <v>1408</v>
      </c>
      <c r="F739" s="3" t="s">
        <v>1563</v>
      </c>
      <c r="G739" s="3" t="s">
        <v>128</v>
      </c>
      <c r="H739" s="3" t="s">
        <v>89</v>
      </c>
      <c r="I739" s="3" t="s">
        <v>1406</v>
      </c>
      <c r="J739" s="3" t="s">
        <v>523</v>
      </c>
      <c r="K739" s="3" t="s">
        <v>92</v>
      </c>
      <c r="L739" s="3" t="s">
        <v>116</v>
      </c>
      <c r="M739" s="3" t="s">
        <v>94</v>
      </c>
      <c r="N739" s="2">
        <v>3588.8</v>
      </c>
      <c r="O739" s="2">
        <v>0</v>
      </c>
      <c r="P739" s="10">
        <v>1</v>
      </c>
      <c r="Q739" s="2">
        <v>3588.8</v>
      </c>
      <c r="R739" s="2">
        <v>0</v>
      </c>
      <c r="S739" s="3" t="s">
        <v>262</v>
      </c>
      <c r="T739" s="2">
        <v>3588.8</v>
      </c>
      <c r="U739" s="2">
        <v>3588.8</v>
      </c>
      <c r="V739" s="2">
        <v>0</v>
      </c>
      <c r="W739" s="11">
        <v>6.4602000000000004</v>
      </c>
      <c r="X739" s="2">
        <v>23184.365760000004</v>
      </c>
      <c r="Y739" s="2">
        <v>23184.365760000004</v>
      </c>
      <c r="Z739" s="2">
        <v>0</v>
      </c>
      <c r="AA739" s="12">
        <v>0</v>
      </c>
      <c r="AB739" s="13">
        <v>48318</v>
      </c>
      <c r="AC739" s="13">
        <v>44500</v>
      </c>
      <c r="AD739" s="2">
        <v>11</v>
      </c>
      <c r="AE739" s="2">
        <v>4</v>
      </c>
      <c r="AF739" s="3" t="s">
        <v>95</v>
      </c>
      <c r="AG739" s="2">
        <v>0</v>
      </c>
      <c r="AH739" s="3" t="s">
        <v>95</v>
      </c>
      <c r="AI739" s="3" t="s">
        <v>95</v>
      </c>
      <c r="AJ739" s="2">
        <v>1</v>
      </c>
      <c r="AK739" s="2">
        <v>157.25595699129815</v>
      </c>
      <c r="AL739" s="2">
        <v>0</v>
      </c>
      <c r="AM739" s="2">
        <v>0</v>
      </c>
      <c r="AN739" s="2">
        <v>157.25595699129815</v>
      </c>
      <c r="AO739" s="2">
        <v>1286.0233759909545</v>
      </c>
      <c r="AP739" s="2">
        <v>0</v>
      </c>
      <c r="AQ739" s="2">
        <v>0</v>
      </c>
      <c r="AR739" s="2">
        <v>1286.0233759909545</v>
      </c>
      <c r="AS739" s="2">
        <v>18547.492608000004</v>
      </c>
      <c r="AT739" s="2">
        <v>0</v>
      </c>
      <c r="AU739" s="2">
        <v>0</v>
      </c>
      <c r="AV739" s="2">
        <v>18547.492608000004</v>
      </c>
      <c r="AW739" s="2">
        <v>157.25595699129815</v>
      </c>
      <c r="AX739" s="2">
        <v>0</v>
      </c>
      <c r="AY739" s="2">
        <v>0</v>
      </c>
      <c r="AZ739" s="2">
        <v>157.25595699129815</v>
      </c>
      <c r="BA739" s="2">
        <v>800.29129072441549</v>
      </c>
      <c r="BB739" s="2">
        <v>0</v>
      </c>
      <c r="BC739" s="2">
        <v>0</v>
      </c>
      <c r="BD739" s="2">
        <v>800.29129072441549</v>
      </c>
      <c r="BE739" s="2">
        <v>6544.7015627555666</v>
      </c>
      <c r="BF739" s="2">
        <v>0</v>
      </c>
      <c r="BG739" s="2">
        <v>0</v>
      </c>
      <c r="BH739" s="2">
        <v>6544.7015627555666</v>
      </c>
      <c r="BI739" s="2">
        <v>94390.044631372817</v>
      </c>
      <c r="BJ739" s="2">
        <v>0</v>
      </c>
      <c r="BK739" s="2">
        <v>0</v>
      </c>
      <c r="BL739" s="2">
        <v>94390.044631372817</v>
      </c>
      <c r="BM739" s="2">
        <v>800.29129072441549</v>
      </c>
      <c r="BN739" s="2">
        <v>0</v>
      </c>
      <c r="BO739" s="2">
        <v>0</v>
      </c>
      <c r="BP739" s="2">
        <v>800.29129072441549</v>
      </c>
      <c r="BQ739" s="2" t="s">
        <v>96</v>
      </c>
      <c r="BR739" s="1" t="s">
        <v>523</v>
      </c>
      <c r="BS739" s="1" t="s">
        <v>523</v>
      </c>
      <c r="BT739" s="1" t="s">
        <v>523</v>
      </c>
      <c r="BU739" s="2">
        <v>157.25595699129815</v>
      </c>
      <c r="BV739" s="2">
        <v>1286.0233759909545</v>
      </c>
      <c r="BW739" s="2">
        <v>18547.492608000004</v>
      </c>
      <c r="BX739" s="2">
        <v>157.25595699129815</v>
      </c>
      <c r="BY739" s="2">
        <v>157.25595699129815</v>
      </c>
      <c r="BZ739" s="2">
        <v>24.342273767266978</v>
      </c>
      <c r="CA739" s="2">
        <v>199.0686628882936</v>
      </c>
      <c r="CB739" s="2">
        <v>2871.0400000000004</v>
      </c>
      <c r="CC739" s="2">
        <v>24.342273767266978</v>
      </c>
      <c r="CD739" s="2">
        <v>24.342273767266978</v>
      </c>
      <c r="CE739" s="1">
        <f t="shared" si="11"/>
        <v>6.7828448972545074E-3</v>
      </c>
    </row>
    <row r="740" spans="1:83" ht="13.5" customHeight="1">
      <c r="A740" s="3" t="s">
        <v>1404</v>
      </c>
      <c r="B740" t="s">
        <v>1564</v>
      </c>
      <c r="C740" s="9" t="s">
        <v>2349</v>
      </c>
      <c r="D740" s="3" t="s">
        <v>523</v>
      </c>
      <c r="E740" s="3" t="s">
        <v>1408</v>
      </c>
      <c r="F740" s="3" t="s">
        <v>1564</v>
      </c>
      <c r="G740" s="3" t="s">
        <v>128</v>
      </c>
      <c r="H740" s="3" t="s">
        <v>89</v>
      </c>
      <c r="I740" s="3" t="s">
        <v>1406</v>
      </c>
      <c r="J740" s="3" t="s">
        <v>523</v>
      </c>
      <c r="K740" s="3" t="s">
        <v>92</v>
      </c>
      <c r="L740" s="3" t="s">
        <v>116</v>
      </c>
      <c r="M740" s="3" t="s">
        <v>94</v>
      </c>
      <c r="N740" s="2">
        <v>180000</v>
      </c>
      <c r="O740" s="2">
        <v>0</v>
      </c>
      <c r="P740" s="10">
        <v>1</v>
      </c>
      <c r="Q740" s="2">
        <v>180000</v>
      </c>
      <c r="R740" s="2">
        <v>0</v>
      </c>
      <c r="S740" s="3" t="s">
        <v>262</v>
      </c>
      <c r="T740" s="2">
        <v>180000</v>
      </c>
      <c r="U740" s="2">
        <v>180000</v>
      </c>
      <c r="V740" s="2">
        <v>0</v>
      </c>
      <c r="W740" s="11">
        <v>6.4602000000000004</v>
      </c>
      <c r="X740" s="2">
        <v>1162836</v>
      </c>
      <c r="Y740" s="2">
        <v>1162836</v>
      </c>
      <c r="Z740" s="2">
        <v>0</v>
      </c>
      <c r="AA740" s="12">
        <v>0</v>
      </c>
      <c r="AB740" s="13">
        <v>48667</v>
      </c>
      <c r="AC740" s="13">
        <v>44500</v>
      </c>
      <c r="AD740" s="2">
        <v>12</v>
      </c>
      <c r="AE740" s="2">
        <v>4</v>
      </c>
      <c r="AF740" s="3" t="s">
        <v>95</v>
      </c>
      <c r="AG740" s="2">
        <v>0</v>
      </c>
      <c r="AH740" s="3" t="s">
        <v>95</v>
      </c>
      <c r="AI740" s="3" t="s">
        <v>95</v>
      </c>
      <c r="AJ740" s="2">
        <v>1</v>
      </c>
      <c r="AK740" s="2">
        <v>7887.336228943841</v>
      </c>
      <c r="AL740" s="2">
        <v>0</v>
      </c>
      <c r="AM740" s="2">
        <v>0</v>
      </c>
      <c r="AN740" s="2">
        <v>7887.336228943841</v>
      </c>
      <c r="AO740" s="2">
        <v>69868.089090087597</v>
      </c>
      <c r="AP740" s="2">
        <v>0</v>
      </c>
      <c r="AQ740" s="2">
        <v>0</v>
      </c>
      <c r="AR740" s="2">
        <v>69868.089090087597</v>
      </c>
      <c r="AS740" s="2">
        <v>930268.8</v>
      </c>
      <c r="AT740" s="2">
        <v>0</v>
      </c>
      <c r="AU740" s="2">
        <v>0</v>
      </c>
      <c r="AV740" s="2">
        <v>930268.8</v>
      </c>
      <c r="AW740" s="2">
        <v>7887.336228943841</v>
      </c>
      <c r="AX740" s="2">
        <v>0</v>
      </c>
      <c r="AY740" s="2">
        <v>0</v>
      </c>
      <c r="AZ740" s="2">
        <v>7887.336228943841</v>
      </c>
      <c r="BA740" s="2">
        <v>40139.442802718106</v>
      </c>
      <c r="BB740" s="2">
        <v>0</v>
      </c>
      <c r="BC740" s="2">
        <v>0</v>
      </c>
      <c r="BD740" s="2">
        <v>40139.442802718106</v>
      </c>
      <c r="BE740" s="2">
        <v>355565.6921883648</v>
      </c>
      <c r="BF740" s="2">
        <v>0</v>
      </c>
      <c r="BG740" s="2">
        <v>0</v>
      </c>
      <c r="BH740" s="2">
        <v>355565.6921883648</v>
      </c>
      <c r="BI740" s="2">
        <v>4734230.9500800008</v>
      </c>
      <c r="BJ740" s="2">
        <v>0</v>
      </c>
      <c r="BK740" s="2">
        <v>0</v>
      </c>
      <c r="BL740" s="2">
        <v>4734230.9500800008</v>
      </c>
      <c r="BM740" s="2">
        <v>40139.442802718106</v>
      </c>
      <c r="BN740" s="2">
        <v>0</v>
      </c>
      <c r="BO740" s="2">
        <v>0</v>
      </c>
      <c r="BP740" s="2">
        <v>40139.442802718106</v>
      </c>
      <c r="BQ740" s="2" t="s">
        <v>96</v>
      </c>
      <c r="BR740" s="1" t="s">
        <v>523</v>
      </c>
      <c r="BS740" s="1" t="s">
        <v>523</v>
      </c>
      <c r="BT740" s="1" t="s">
        <v>523</v>
      </c>
      <c r="BU740" s="2">
        <v>7887.336228943841</v>
      </c>
      <c r="BV740" s="2">
        <v>69868.089090087597</v>
      </c>
      <c r="BW740" s="2">
        <v>930268.8</v>
      </c>
      <c r="BX740" s="2">
        <v>7887.336228943841</v>
      </c>
      <c r="BY740" s="2">
        <v>7887.336228943841</v>
      </c>
      <c r="BZ740" s="2">
        <v>1220.9120815058111</v>
      </c>
      <c r="CA740" s="2">
        <v>10815.158832557443</v>
      </c>
      <c r="CB740" s="2">
        <v>144000</v>
      </c>
      <c r="CC740" s="2">
        <v>1220.9120815058111</v>
      </c>
      <c r="CD740" s="2">
        <v>1220.9120815058111</v>
      </c>
      <c r="CE740" s="1">
        <f t="shared" si="11"/>
        <v>6.7828448972545065E-3</v>
      </c>
    </row>
    <row r="741" spans="1:83" ht="13.5" customHeight="1">
      <c r="A741" s="3" t="s">
        <v>1404</v>
      </c>
      <c r="B741" t="s">
        <v>1565</v>
      </c>
      <c r="C741" s="9" t="s">
        <v>2350</v>
      </c>
      <c r="D741" s="3" t="s">
        <v>523</v>
      </c>
      <c r="E741" s="3" t="s">
        <v>1408</v>
      </c>
      <c r="F741" s="3" t="s">
        <v>1565</v>
      </c>
      <c r="G741" s="3" t="s">
        <v>128</v>
      </c>
      <c r="H741" s="3" t="s">
        <v>89</v>
      </c>
      <c r="I741" s="3" t="s">
        <v>1406</v>
      </c>
      <c r="J741" s="3" t="s">
        <v>523</v>
      </c>
      <c r="K741" s="3" t="s">
        <v>92</v>
      </c>
      <c r="L741" s="3" t="s">
        <v>116</v>
      </c>
      <c r="M741" s="3" t="s">
        <v>94</v>
      </c>
      <c r="N741" s="2">
        <v>122651.81</v>
      </c>
      <c r="O741" s="2">
        <v>0</v>
      </c>
      <c r="P741" s="10">
        <v>1</v>
      </c>
      <c r="Q741" s="2">
        <v>122651.81</v>
      </c>
      <c r="R741" s="2">
        <v>0</v>
      </c>
      <c r="S741" s="3" t="s">
        <v>262</v>
      </c>
      <c r="T741" s="2">
        <v>122651.81</v>
      </c>
      <c r="U741" s="2">
        <v>122651.81</v>
      </c>
      <c r="V741" s="2">
        <v>0</v>
      </c>
      <c r="W741" s="11">
        <v>6.4602000000000004</v>
      </c>
      <c r="X741" s="2">
        <v>792355.22296200006</v>
      </c>
      <c r="Y741" s="2">
        <v>792355.22296200006</v>
      </c>
      <c r="Z741" s="2">
        <v>0</v>
      </c>
      <c r="AA741" s="12">
        <v>0</v>
      </c>
      <c r="AB741" s="13">
        <v>48744</v>
      </c>
      <c r="AC741" s="13">
        <v>44500</v>
      </c>
      <c r="AD741" s="2">
        <v>12</v>
      </c>
      <c r="AE741" s="2">
        <v>4</v>
      </c>
      <c r="AF741" s="3" t="s">
        <v>95</v>
      </c>
      <c r="AG741" s="2">
        <v>0</v>
      </c>
      <c r="AH741" s="3" t="s">
        <v>95</v>
      </c>
      <c r="AI741" s="3" t="s">
        <v>95</v>
      </c>
      <c r="AJ741" s="2">
        <v>1</v>
      </c>
      <c r="AK741" s="2">
        <v>5374.4225808807587</v>
      </c>
      <c r="AL741" s="2">
        <v>0</v>
      </c>
      <c r="AM741" s="2">
        <v>0</v>
      </c>
      <c r="AN741" s="2">
        <v>5374.4225808807587</v>
      </c>
      <c r="AO741" s="2">
        <v>47608.042156336101</v>
      </c>
      <c r="AP741" s="2">
        <v>0</v>
      </c>
      <c r="AQ741" s="2">
        <v>0</v>
      </c>
      <c r="AR741" s="2">
        <v>47608.042156336101</v>
      </c>
      <c r="AS741" s="2">
        <v>633884.17836960009</v>
      </c>
      <c r="AT741" s="2">
        <v>0</v>
      </c>
      <c r="AU741" s="2">
        <v>0</v>
      </c>
      <c r="AV741" s="2">
        <v>633884.17836960009</v>
      </c>
      <c r="AW741" s="2">
        <v>5374.4225808807587</v>
      </c>
      <c r="AX741" s="2">
        <v>0</v>
      </c>
      <c r="AY741" s="2">
        <v>0</v>
      </c>
      <c r="AZ741" s="2">
        <v>5374.4225808807587</v>
      </c>
      <c r="BA741" s="2">
        <v>27350.973956360271</v>
      </c>
      <c r="BB741" s="2">
        <v>0</v>
      </c>
      <c r="BC741" s="2">
        <v>0</v>
      </c>
      <c r="BD741" s="2">
        <v>27350.973956360271</v>
      </c>
      <c r="BE741" s="2">
        <v>242282.08733781005</v>
      </c>
      <c r="BF741" s="2">
        <v>0</v>
      </c>
      <c r="BG741" s="2">
        <v>0</v>
      </c>
      <c r="BH741" s="2">
        <v>242282.08733781005</v>
      </c>
      <c r="BI741" s="2">
        <v>3225899.9721407318</v>
      </c>
      <c r="BJ741" s="2">
        <v>0</v>
      </c>
      <c r="BK741" s="2">
        <v>0</v>
      </c>
      <c r="BL741" s="2">
        <v>3225899.9721407318</v>
      </c>
      <c r="BM741" s="2">
        <v>27350.973956360271</v>
      </c>
      <c r="BN741" s="2">
        <v>0</v>
      </c>
      <c r="BO741" s="2">
        <v>0</v>
      </c>
      <c r="BP741" s="2">
        <v>27350.973956360271</v>
      </c>
      <c r="BQ741" s="2" t="s">
        <v>96</v>
      </c>
      <c r="BR741" s="1" t="s">
        <v>523</v>
      </c>
      <c r="BS741" s="1" t="s">
        <v>523</v>
      </c>
      <c r="BT741" s="1" t="s">
        <v>523</v>
      </c>
      <c r="BU741" s="2">
        <v>5374.4225808807587</v>
      </c>
      <c r="BV741" s="2">
        <v>47608.042156336101</v>
      </c>
      <c r="BW741" s="2">
        <v>633884.17836960009</v>
      </c>
      <c r="BX741" s="2">
        <v>5374.4225808807587</v>
      </c>
      <c r="BY741" s="2">
        <v>5374.4225808807587</v>
      </c>
      <c r="BZ741" s="2">
        <v>831.9282035975292</v>
      </c>
      <c r="CA741" s="2">
        <v>7369.4378125036528</v>
      </c>
      <c r="CB741" s="2">
        <v>98121.448000000004</v>
      </c>
      <c r="CC741" s="2">
        <v>831.9282035975292</v>
      </c>
      <c r="CD741" s="2">
        <v>831.9282035975292</v>
      </c>
      <c r="CE741" s="1">
        <f t="shared" si="11"/>
        <v>6.7828448972545065E-3</v>
      </c>
    </row>
    <row r="742" spans="1:83" ht="13.5" customHeight="1">
      <c r="A742" s="3" t="s">
        <v>1404</v>
      </c>
      <c r="B742" t="s">
        <v>1566</v>
      </c>
      <c r="C742" s="9" t="s">
        <v>2351</v>
      </c>
      <c r="D742" s="3" t="s">
        <v>523</v>
      </c>
      <c r="E742" s="3" t="s">
        <v>1408</v>
      </c>
      <c r="F742" s="3" t="s">
        <v>1566</v>
      </c>
      <c r="G742" s="3" t="s">
        <v>128</v>
      </c>
      <c r="H742" s="3" t="s">
        <v>89</v>
      </c>
      <c r="I742" s="3" t="s">
        <v>1406</v>
      </c>
      <c r="J742" s="3" t="s">
        <v>523</v>
      </c>
      <c r="K742" s="3" t="s">
        <v>92</v>
      </c>
      <c r="L742" s="3" t="s">
        <v>116</v>
      </c>
      <c r="M742" s="3" t="s">
        <v>94</v>
      </c>
      <c r="N742" s="2">
        <v>35814</v>
      </c>
      <c r="O742" s="2">
        <v>0</v>
      </c>
      <c r="P742" s="10">
        <v>1</v>
      </c>
      <c r="Q742" s="2">
        <v>35814</v>
      </c>
      <c r="R742" s="2">
        <v>0</v>
      </c>
      <c r="S742" s="3" t="s">
        <v>262</v>
      </c>
      <c r="T742" s="2">
        <v>35814</v>
      </c>
      <c r="U742" s="2">
        <v>35814</v>
      </c>
      <c r="V742" s="2">
        <v>0</v>
      </c>
      <c r="W742" s="11">
        <v>6.4602000000000004</v>
      </c>
      <c r="X742" s="2">
        <v>231365.60280000002</v>
      </c>
      <c r="Y742" s="2">
        <v>231365.60280000002</v>
      </c>
      <c r="Z742" s="2">
        <v>0</v>
      </c>
      <c r="AA742" s="12">
        <v>0</v>
      </c>
      <c r="AB742" s="13">
        <v>48744</v>
      </c>
      <c r="AC742" s="13">
        <v>44500</v>
      </c>
      <c r="AD742" s="2">
        <v>12</v>
      </c>
      <c r="AE742" s="2">
        <v>4</v>
      </c>
      <c r="AF742" s="3" t="s">
        <v>95</v>
      </c>
      <c r="AG742" s="2">
        <v>0</v>
      </c>
      <c r="AH742" s="3" t="s">
        <v>95</v>
      </c>
      <c r="AI742" s="3" t="s">
        <v>95</v>
      </c>
      <c r="AJ742" s="2">
        <v>1</v>
      </c>
      <c r="AK742" s="2">
        <v>1569.3169983521932</v>
      </c>
      <c r="AL742" s="2">
        <v>0</v>
      </c>
      <c r="AM742" s="2">
        <v>0</v>
      </c>
      <c r="AN742" s="2">
        <v>1569.3169983521932</v>
      </c>
      <c r="AO742" s="2">
        <v>13901.420792624429</v>
      </c>
      <c r="AP742" s="2">
        <v>0</v>
      </c>
      <c r="AQ742" s="2">
        <v>0</v>
      </c>
      <c r="AR742" s="2">
        <v>13901.420792624429</v>
      </c>
      <c r="AS742" s="2">
        <v>185092.48224000001</v>
      </c>
      <c r="AT742" s="2">
        <v>0</v>
      </c>
      <c r="AU742" s="2">
        <v>0</v>
      </c>
      <c r="AV742" s="2">
        <v>185092.48224000001</v>
      </c>
      <c r="AW742" s="2">
        <v>1569.3169983521932</v>
      </c>
      <c r="AX742" s="2">
        <v>0</v>
      </c>
      <c r="AY742" s="2">
        <v>0</v>
      </c>
      <c r="AZ742" s="2">
        <v>1569.3169983521932</v>
      </c>
      <c r="BA742" s="2">
        <v>7986.4111363141465</v>
      </c>
      <c r="BB742" s="2">
        <v>0</v>
      </c>
      <c r="BC742" s="2">
        <v>0</v>
      </c>
      <c r="BD742" s="2">
        <v>7986.4111363141465</v>
      </c>
      <c r="BE742" s="2">
        <v>70745.720555744978</v>
      </c>
      <c r="BF742" s="2">
        <v>0</v>
      </c>
      <c r="BG742" s="2">
        <v>0</v>
      </c>
      <c r="BH742" s="2">
        <v>70745.720555744978</v>
      </c>
      <c r="BI742" s="2">
        <v>941954.15136758413</v>
      </c>
      <c r="BJ742" s="2">
        <v>0</v>
      </c>
      <c r="BK742" s="2">
        <v>0</v>
      </c>
      <c r="BL742" s="2">
        <v>941954.15136758413</v>
      </c>
      <c r="BM742" s="2">
        <v>7986.4111363141465</v>
      </c>
      <c r="BN742" s="2">
        <v>0</v>
      </c>
      <c r="BO742" s="2">
        <v>0</v>
      </c>
      <c r="BP742" s="2">
        <v>7986.4111363141465</v>
      </c>
      <c r="BQ742" s="2" t="s">
        <v>96</v>
      </c>
      <c r="BR742" s="1" t="s">
        <v>523</v>
      </c>
      <c r="BS742" s="1" t="s">
        <v>523</v>
      </c>
      <c r="BT742" s="1" t="s">
        <v>523</v>
      </c>
      <c r="BU742" s="2">
        <v>1569.3169983521932</v>
      </c>
      <c r="BV742" s="2">
        <v>13901.420792624429</v>
      </c>
      <c r="BW742" s="2">
        <v>185092.48224000001</v>
      </c>
      <c r="BX742" s="2">
        <v>1569.3169983521932</v>
      </c>
      <c r="BY742" s="2">
        <v>1569.3169983521932</v>
      </c>
      <c r="BZ742" s="2">
        <v>242.92080715027291</v>
      </c>
      <c r="CA742" s="2">
        <v>2151.8561023845127</v>
      </c>
      <c r="CB742" s="2">
        <v>28651.200000000001</v>
      </c>
      <c r="CC742" s="2">
        <v>242.92080715027291</v>
      </c>
      <c r="CD742" s="2">
        <v>242.92080715027291</v>
      </c>
      <c r="CE742" s="1">
        <f t="shared" si="11"/>
        <v>6.7828448972545065E-3</v>
      </c>
    </row>
    <row r="743" spans="1:83" ht="13.5" customHeight="1">
      <c r="A743" s="3" t="s">
        <v>1404</v>
      </c>
      <c r="B743" t="s">
        <v>1567</v>
      </c>
      <c r="C743" s="9" t="s">
        <v>2352</v>
      </c>
      <c r="D743" s="3" t="s">
        <v>523</v>
      </c>
      <c r="E743" s="3" t="s">
        <v>1408</v>
      </c>
      <c r="F743" s="3" t="s">
        <v>1567</v>
      </c>
      <c r="G743" s="3" t="s">
        <v>128</v>
      </c>
      <c r="H743" s="3" t="s">
        <v>89</v>
      </c>
      <c r="I743" s="3" t="s">
        <v>1406</v>
      </c>
      <c r="J743" s="3" t="s">
        <v>523</v>
      </c>
      <c r="K743" s="3" t="s">
        <v>92</v>
      </c>
      <c r="L743" s="3" t="s">
        <v>116</v>
      </c>
      <c r="M743" s="3" t="s">
        <v>94</v>
      </c>
      <c r="N743" s="2">
        <v>5960</v>
      </c>
      <c r="O743" s="2">
        <v>0</v>
      </c>
      <c r="P743" s="10">
        <v>1</v>
      </c>
      <c r="Q743" s="2">
        <v>5960</v>
      </c>
      <c r="R743" s="2">
        <v>0</v>
      </c>
      <c r="S743" s="3" t="s">
        <v>262</v>
      </c>
      <c r="T743" s="2">
        <v>5960</v>
      </c>
      <c r="U743" s="2">
        <v>5960</v>
      </c>
      <c r="V743" s="2">
        <v>0</v>
      </c>
      <c r="W743" s="11">
        <v>6.4602000000000004</v>
      </c>
      <c r="X743" s="2">
        <v>38502.792000000001</v>
      </c>
      <c r="Y743" s="2">
        <v>38502.792000000001</v>
      </c>
      <c r="Z743" s="2">
        <v>0</v>
      </c>
      <c r="AA743" s="12">
        <v>0</v>
      </c>
      <c r="AB743" s="13">
        <v>48788</v>
      </c>
      <c r="AC743" s="13">
        <v>44500</v>
      </c>
      <c r="AD743" s="2">
        <v>12</v>
      </c>
      <c r="AE743" s="2">
        <v>4</v>
      </c>
      <c r="AF743" s="3" t="s">
        <v>95</v>
      </c>
      <c r="AG743" s="2">
        <v>0</v>
      </c>
      <c r="AH743" s="3" t="s">
        <v>95</v>
      </c>
      <c r="AI743" s="3" t="s">
        <v>95</v>
      </c>
      <c r="AJ743" s="2">
        <v>1</v>
      </c>
      <c r="AK743" s="2">
        <v>261.15846624725162</v>
      </c>
      <c r="AL743" s="2">
        <v>0</v>
      </c>
      <c r="AM743" s="2">
        <v>0</v>
      </c>
      <c r="AN743" s="2">
        <v>261.15846624725162</v>
      </c>
      <c r="AO743" s="2">
        <v>2313.4100609829011</v>
      </c>
      <c r="AP743" s="2">
        <v>0</v>
      </c>
      <c r="AQ743" s="2">
        <v>0</v>
      </c>
      <c r="AR743" s="2">
        <v>2313.4100609829011</v>
      </c>
      <c r="AS743" s="2">
        <v>30802.233600000003</v>
      </c>
      <c r="AT743" s="2">
        <v>0</v>
      </c>
      <c r="AU743" s="2">
        <v>0</v>
      </c>
      <c r="AV743" s="2">
        <v>30802.233600000003</v>
      </c>
      <c r="AW743" s="2">
        <v>261.15846624725162</v>
      </c>
      <c r="AX743" s="2">
        <v>0</v>
      </c>
      <c r="AY743" s="2">
        <v>0</v>
      </c>
      <c r="AZ743" s="2">
        <v>261.15846624725162</v>
      </c>
      <c r="BA743" s="2">
        <v>1329.0615505788883</v>
      </c>
      <c r="BB743" s="2">
        <v>0</v>
      </c>
      <c r="BC743" s="2">
        <v>0</v>
      </c>
      <c r="BD743" s="2">
        <v>1329.0615505788883</v>
      </c>
      <c r="BE743" s="2">
        <v>11773.175141348082</v>
      </c>
      <c r="BF743" s="2">
        <v>0</v>
      </c>
      <c r="BG743" s="2">
        <v>0</v>
      </c>
      <c r="BH743" s="2">
        <v>11773.175141348082</v>
      </c>
      <c r="BI743" s="2">
        <v>156755.64701376003</v>
      </c>
      <c r="BJ743" s="2">
        <v>0</v>
      </c>
      <c r="BK743" s="2">
        <v>0</v>
      </c>
      <c r="BL743" s="2">
        <v>156755.64701376003</v>
      </c>
      <c r="BM743" s="2">
        <v>1329.0615505788883</v>
      </c>
      <c r="BN743" s="2">
        <v>0</v>
      </c>
      <c r="BO743" s="2">
        <v>0</v>
      </c>
      <c r="BP743" s="2">
        <v>1329.0615505788883</v>
      </c>
      <c r="BQ743" s="2" t="s">
        <v>96</v>
      </c>
      <c r="BR743" s="1" t="s">
        <v>523</v>
      </c>
      <c r="BS743" s="1" t="s">
        <v>523</v>
      </c>
      <c r="BT743" s="1" t="s">
        <v>523</v>
      </c>
      <c r="BU743" s="2">
        <v>261.15846624725162</v>
      </c>
      <c r="BV743" s="2">
        <v>2313.4100609829011</v>
      </c>
      <c r="BW743" s="2">
        <v>30802.233600000003</v>
      </c>
      <c r="BX743" s="2">
        <v>261.15846624725162</v>
      </c>
      <c r="BY743" s="2">
        <v>261.15846624725162</v>
      </c>
      <c r="BZ743" s="2">
        <v>40.425755587636857</v>
      </c>
      <c r="CA743" s="2">
        <v>358.10192578912432</v>
      </c>
      <c r="CB743" s="2">
        <v>4768</v>
      </c>
      <c r="CC743" s="2">
        <v>40.425755587636857</v>
      </c>
      <c r="CD743" s="2">
        <v>40.425755587636857</v>
      </c>
      <c r="CE743" s="1">
        <f t="shared" si="11"/>
        <v>6.7828448972545056E-3</v>
      </c>
    </row>
    <row r="744" spans="1:83" ht="13.5" customHeight="1">
      <c r="A744" s="3" t="s">
        <v>1404</v>
      </c>
      <c r="B744" t="s">
        <v>1568</v>
      </c>
      <c r="C744" s="9" t="s">
        <v>2353</v>
      </c>
      <c r="D744" s="3" t="s">
        <v>523</v>
      </c>
      <c r="E744" s="3" t="s">
        <v>1408</v>
      </c>
      <c r="F744" s="3" t="s">
        <v>1568</v>
      </c>
      <c r="G744" s="3" t="s">
        <v>128</v>
      </c>
      <c r="H744" s="3" t="s">
        <v>89</v>
      </c>
      <c r="I744" s="3" t="s">
        <v>1406</v>
      </c>
      <c r="J744" s="3" t="s">
        <v>523</v>
      </c>
      <c r="K744" s="3" t="s">
        <v>92</v>
      </c>
      <c r="L744" s="3" t="s">
        <v>116</v>
      </c>
      <c r="M744" s="3" t="s">
        <v>94</v>
      </c>
      <c r="N744" s="2">
        <v>20116.66</v>
      </c>
      <c r="O744" s="2">
        <v>0</v>
      </c>
      <c r="P744" s="10">
        <v>1</v>
      </c>
      <c r="Q744" s="2">
        <v>20116.66</v>
      </c>
      <c r="R744" s="2">
        <v>0</v>
      </c>
      <c r="S744" s="3" t="s">
        <v>262</v>
      </c>
      <c r="T744" s="2">
        <v>20116.66</v>
      </c>
      <c r="U744" s="2">
        <v>20116.66</v>
      </c>
      <c r="V744" s="2">
        <v>0</v>
      </c>
      <c r="W744" s="11">
        <v>6.4602000000000004</v>
      </c>
      <c r="X744" s="2">
        <v>129957.646932</v>
      </c>
      <c r="Y744" s="2">
        <v>129957.646932</v>
      </c>
      <c r="Z744" s="2">
        <v>0</v>
      </c>
      <c r="AA744" s="12">
        <v>0</v>
      </c>
      <c r="AB744" s="13">
        <v>48275</v>
      </c>
      <c r="AC744" s="13">
        <v>44500</v>
      </c>
      <c r="AD744" s="2">
        <v>11</v>
      </c>
      <c r="AE744" s="2">
        <v>4</v>
      </c>
      <c r="AF744" s="3" t="s">
        <v>95</v>
      </c>
      <c r="AG744" s="2">
        <v>0</v>
      </c>
      <c r="AH744" s="3" t="s">
        <v>95</v>
      </c>
      <c r="AI744" s="3" t="s">
        <v>95</v>
      </c>
      <c r="AJ744" s="2">
        <v>1</v>
      </c>
      <c r="AK744" s="2">
        <v>881.482562351919</v>
      </c>
      <c r="AL744" s="2">
        <v>0</v>
      </c>
      <c r="AM744" s="2">
        <v>0</v>
      </c>
      <c r="AN744" s="2">
        <v>881.482562351919</v>
      </c>
      <c r="AO744" s="2">
        <v>7208.675603784608</v>
      </c>
      <c r="AP744" s="2">
        <v>0</v>
      </c>
      <c r="AQ744" s="2">
        <v>0</v>
      </c>
      <c r="AR744" s="2">
        <v>7208.675603784608</v>
      </c>
      <c r="AS744" s="2">
        <v>103966.11754560001</v>
      </c>
      <c r="AT744" s="2">
        <v>0</v>
      </c>
      <c r="AU744" s="2">
        <v>0</v>
      </c>
      <c r="AV744" s="2">
        <v>103966.11754560001</v>
      </c>
      <c r="AW744" s="2">
        <v>881.482562351919</v>
      </c>
      <c r="AX744" s="2">
        <v>0</v>
      </c>
      <c r="AY744" s="2">
        <v>0</v>
      </c>
      <c r="AZ744" s="2">
        <v>881.482562351919</v>
      </c>
      <c r="BA744" s="2">
        <v>4485.952908065151</v>
      </c>
      <c r="BB744" s="2">
        <v>0</v>
      </c>
      <c r="BC744" s="2">
        <v>0</v>
      </c>
      <c r="BD744" s="2">
        <v>4485.952908065151</v>
      </c>
      <c r="BE744" s="2">
        <v>36685.67101522025</v>
      </c>
      <c r="BF744" s="2">
        <v>0</v>
      </c>
      <c r="BG744" s="2">
        <v>0</v>
      </c>
      <c r="BH744" s="2">
        <v>36685.67101522025</v>
      </c>
      <c r="BI744" s="2">
        <v>529093.96880131296</v>
      </c>
      <c r="BJ744" s="2">
        <v>0</v>
      </c>
      <c r="BK744" s="2">
        <v>0</v>
      </c>
      <c r="BL744" s="2">
        <v>529093.96880131296</v>
      </c>
      <c r="BM744" s="2">
        <v>4485.952908065151</v>
      </c>
      <c r="BN744" s="2">
        <v>0</v>
      </c>
      <c r="BO744" s="2">
        <v>0</v>
      </c>
      <c r="BP744" s="2">
        <v>4485.952908065151</v>
      </c>
      <c r="BQ744" s="2" t="s">
        <v>96</v>
      </c>
      <c r="BR744" s="1" t="s">
        <v>523</v>
      </c>
      <c r="BS744" s="1" t="s">
        <v>523</v>
      </c>
      <c r="BT744" s="1" t="s">
        <v>523</v>
      </c>
      <c r="BU744" s="2">
        <v>881.482562351919</v>
      </c>
      <c r="BV744" s="2">
        <v>7208.675603784608</v>
      </c>
      <c r="BW744" s="2">
        <v>103966.11754560001</v>
      </c>
      <c r="BX744" s="2">
        <v>881.482562351919</v>
      </c>
      <c r="BY744" s="2">
        <v>881.482562351919</v>
      </c>
      <c r="BZ744" s="2">
        <v>136.44818463080384</v>
      </c>
      <c r="CA744" s="2">
        <v>1115.8595095793642</v>
      </c>
      <c r="CB744" s="2">
        <v>16093.328</v>
      </c>
      <c r="CC744" s="2">
        <v>136.44818463080384</v>
      </c>
      <c r="CD744" s="2">
        <v>136.44818463080384</v>
      </c>
      <c r="CE744" s="1">
        <f t="shared" si="11"/>
        <v>6.7828448972545065E-3</v>
      </c>
    </row>
    <row r="745" spans="1:83" ht="13.5" customHeight="1">
      <c r="A745" s="3" t="s">
        <v>1404</v>
      </c>
      <c r="B745" t="s">
        <v>1569</v>
      </c>
      <c r="C745" s="9" t="s">
        <v>2354</v>
      </c>
      <c r="D745" s="3" t="s">
        <v>523</v>
      </c>
      <c r="E745" s="3" t="s">
        <v>1408</v>
      </c>
      <c r="F745" s="3" t="s">
        <v>1569</v>
      </c>
      <c r="G745" s="3" t="s">
        <v>128</v>
      </c>
      <c r="H745" s="3" t="s">
        <v>89</v>
      </c>
      <c r="I745" s="3" t="s">
        <v>1406</v>
      </c>
      <c r="J745" s="3" t="s">
        <v>523</v>
      </c>
      <c r="K745" s="3" t="s">
        <v>92</v>
      </c>
      <c r="L745" s="3" t="s">
        <v>116</v>
      </c>
      <c r="M745" s="3" t="s">
        <v>94</v>
      </c>
      <c r="N745" s="2">
        <v>45424.57</v>
      </c>
      <c r="O745" s="2">
        <v>0</v>
      </c>
      <c r="P745" s="10">
        <v>1</v>
      </c>
      <c r="Q745" s="2">
        <v>45424.57</v>
      </c>
      <c r="R745" s="2">
        <v>0</v>
      </c>
      <c r="S745" s="3" t="s">
        <v>262</v>
      </c>
      <c r="T745" s="2">
        <v>45424.57</v>
      </c>
      <c r="U745" s="2">
        <v>45424.57</v>
      </c>
      <c r="V745" s="2">
        <v>0</v>
      </c>
      <c r="W745" s="11">
        <v>6.4602000000000004</v>
      </c>
      <c r="X745" s="2">
        <v>293451.80711400002</v>
      </c>
      <c r="Y745" s="2">
        <v>293451.80711400002</v>
      </c>
      <c r="Z745" s="2">
        <v>0</v>
      </c>
      <c r="AA745" s="12">
        <v>0</v>
      </c>
      <c r="AB745" s="13">
        <v>48151</v>
      </c>
      <c r="AC745" s="13">
        <v>44500</v>
      </c>
      <c r="AD745" s="2">
        <v>11</v>
      </c>
      <c r="AE745" s="2">
        <v>4</v>
      </c>
      <c r="AF745" s="3" t="s">
        <v>95</v>
      </c>
      <c r="AG745" s="2">
        <v>0</v>
      </c>
      <c r="AH745" s="3" t="s">
        <v>95</v>
      </c>
      <c r="AI745" s="3" t="s">
        <v>95</v>
      </c>
      <c r="AJ745" s="2">
        <v>1</v>
      </c>
      <c r="AK745" s="2">
        <v>1990.4380924733091</v>
      </c>
      <c r="AL745" s="2">
        <v>0</v>
      </c>
      <c r="AM745" s="2">
        <v>0</v>
      </c>
      <c r="AN745" s="2">
        <v>1990.4380924733091</v>
      </c>
      <c r="AO745" s="2">
        <v>16277.602224793083</v>
      </c>
      <c r="AP745" s="2">
        <v>0</v>
      </c>
      <c r="AQ745" s="2">
        <v>0</v>
      </c>
      <c r="AR745" s="2">
        <v>16277.602224793083</v>
      </c>
      <c r="AS745" s="2">
        <v>234761.44569120003</v>
      </c>
      <c r="AT745" s="2">
        <v>0</v>
      </c>
      <c r="AU745" s="2">
        <v>0</v>
      </c>
      <c r="AV745" s="2">
        <v>234761.44569120003</v>
      </c>
      <c r="AW745" s="2">
        <v>1990.4380924733091</v>
      </c>
      <c r="AX745" s="2">
        <v>0</v>
      </c>
      <c r="AY745" s="2">
        <v>0</v>
      </c>
      <c r="AZ745" s="2">
        <v>1990.4380924733091</v>
      </c>
      <c r="BA745" s="2">
        <v>10129.538496405918</v>
      </c>
      <c r="BB745" s="2">
        <v>0</v>
      </c>
      <c r="BC745" s="2">
        <v>0</v>
      </c>
      <c r="BD745" s="2">
        <v>10129.538496405918</v>
      </c>
      <c r="BE745" s="2">
        <v>82838.345482194476</v>
      </c>
      <c r="BF745" s="2">
        <v>0</v>
      </c>
      <c r="BG745" s="2">
        <v>0</v>
      </c>
      <c r="BH745" s="2">
        <v>82838.345482194476</v>
      </c>
      <c r="BI745" s="2">
        <v>1194724.4732670861</v>
      </c>
      <c r="BJ745" s="2">
        <v>0</v>
      </c>
      <c r="BK745" s="2">
        <v>0</v>
      </c>
      <c r="BL745" s="2">
        <v>1194724.4732670861</v>
      </c>
      <c r="BM745" s="2">
        <v>10129.538496405918</v>
      </c>
      <c r="BN745" s="2">
        <v>0</v>
      </c>
      <c r="BO745" s="2">
        <v>0</v>
      </c>
      <c r="BP745" s="2">
        <v>10129.538496405918</v>
      </c>
      <c r="BQ745" s="2" t="s">
        <v>96</v>
      </c>
      <c r="BR745" s="1" t="s">
        <v>523</v>
      </c>
      <c r="BS745" s="1" t="s">
        <v>523</v>
      </c>
      <c r="BT745" s="1" t="s">
        <v>523</v>
      </c>
      <c r="BU745" s="2">
        <v>1990.4380924733091</v>
      </c>
      <c r="BV745" s="2">
        <v>16277.602224793083</v>
      </c>
      <c r="BW745" s="2">
        <v>234761.44569120003</v>
      </c>
      <c r="BX745" s="2">
        <v>1990.4380924733091</v>
      </c>
      <c r="BY745" s="2">
        <v>1990.4380924733091</v>
      </c>
      <c r="BZ745" s="2">
        <v>308.10781283448017</v>
      </c>
      <c r="CA745" s="2">
        <v>2519.6746578732982</v>
      </c>
      <c r="CB745" s="2">
        <v>36339.656000000003</v>
      </c>
      <c r="CC745" s="2">
        <v>308.10781283448017</v>
      </c>
      <c r="CD745" s="2">
        <v>308.10781283448017</v>
      </c>
      <c r="CE745" s="1">
        <f t="shared" si="11"/>
        <v>6.7828448972545074E-3</v>
      </c>
    </row>
    <row r="746" spans="1:83" ht="13.5" customHeight="1">
      <c r="A746" s="3" t="s">
        <v>1404</v>
      </c>
      <c r="B746" t="s">
        <v>1570</v>
      </c>
      <c r="C746" s="9" t="s">
        <v>2355</v>
      </c>
      <c r="D746" s="3" t="s">
        <v>523</v>
      </c>
      <c r="E746" s="3" t="s">
        <v>1408</v>
      </c>
      <c r="F746" s="3" t="s">
        <v>1570</v>
      </c>
      <c r="G746" s="3" t="s">
        <v>128</v>
      </c>
      <c r="H746" s="3" t="s">
        <v>89</v>
      </c>
      <c r="I746" s="3" t="s">
        <v>1406</v>
      </c>
      <c r="J746" s="3" t="s">
        <v>523</v>
      </c>
      <c r="K746" s="3" t="s">
        <v>92</v>
      </c>
      <c r="L746" s="3" t="s">
        <v>116</v>
      </c>
      <c r="M746" s="3" t="s">
        <v>94</v>
      </c>
      <c r="N746" s="2">
        <v>20275.419999999998</v>
      </c>
      <c r="O746" s="2">
        <v>0</v>
      </c>
      <c r="P746" s="10">
        <v>1</v>
      </c>
      <c r="Q746" s="2">
        <v>20275.419999999998</v>
      </c>
      <c r="R746" s="2">
        <v>0</v>
      </c>
      <c r="S746" s="3" t="s">
        <v>262</v>
      </c>
      <c r="T746" s="2">
        <v>20275.419999999998</v>
      </c>
      <c r="U746" s="2">
        <v>20275.419999999998</v>
      </c>
      <c r="V746" s="2">
        <v>0</v>
      </c>
      <c r="W746" s="11">
        <v>6.4602000000000004</v>
      </c>
      <c r="X746" s="2">
        <v>130983.26828399999</v>
      </c>
      <c r="Y746" s="2">
        <v>130983.26828399999</v>
      </c>
      <c r="Z746" s="2">
        <v>0</v>
      </c>
      <c r="AA746" s="12">
        <v>0</v>
      </c>
      <c r="AB746" s="13">
        <v>48151</v>
      </c>
      <c r="AC746" s="13">
        <v>44500</v>
      </c>
      <c r="AD746" s="2">
        <v>11</v>
      </c>
      <c r="AE746" s="2">
        <v>4</v>
      </c>
      <c r="AF746" s="3" t="s">
        <v>95</v>
      </c>
      <c r="AG746" s="2">
        <v>0</v>
      </c>
      <c r="AH746" s="3" t="s">
        <v>95</v>
      </c>
      <c r="AI746" s="3" t="s">
        <v>95</v>
      </c>
      <c r="AJ746" s="2">
        <v>1</v>
      </c>
      <c r="AK746" s="2">
        <v>888.43919290584734</v>
      </c>
      <c r="AL746" s="2">
        <v>0</v>
      </c>
      <c r="AM746" s="2">
        <v>0</v>
      </c>
      <c r="AN746" s="2">
        <v>888.43919290584734</v>
      </c>
      <c r="AO746" s="2">
        <v>7265.5662277180436</v>
      </c>
      <c r="AP746" s="2">
        <v>0</v>
      </c>
      <c r="AQ746" s="2">
        <v>0</v>
      </c>
      <c r="AR746" s="2">
        <v>7265.5662277180436</v>
      </c>
      <c r="AS746" s="2">
        <v>104786.61462719999</v>
      </c>
      <c r="AT746" s="2">
        <v>0</v>
      </c>
      <c r="AU746" s="2">
        <v>0</v>
      </c>
      <c r="AV746" s="2">
        <v>104786.61462719999</v>
      </c>
      <c r="AW746" s="2">
        <v>888.43919290584734</v>
      </c>
      <c r="AX746" s="2">
        <v>0</v>
      </c>
      <c r="AY746" s="2">
        <v>0</v>
      </c>
      <c r="AZ746" s="2">
        <v>888.43919290584734</v>
      </c>
      <c r="BA746" s="2">
        <v>4521.3558966171477</v>
      </c>
      <c r="BB746" s="2">
        <v>0</v>
      </c>
      <c r="BC746" s="2">
        <v>0</v>
      </c>
      <c r="BD746" s="2">
        <v>4521.3558966171477</v>
      </c>
      <c r="BE746" s="2">
        <v>36975.193089479893</v>
      </c>
      <c r="BF746" s="2">
        <v>0</v>
      </c>
      <c r="BG746" s="2">
        <v>0</v>
      </c>
      <c r="BH746" s="2">
        <v>36975.193089479893</v>
      </c>
      <c r="BI746" s="2">
        <v>533269.56049928349</v>
      </c>
      <c r="BJ746" s="2">
        <v>0</v>
      </c>
      <c r="BK746" s="2">
        <v>0</v>
      </c>
      <c r="BL746" s="2">
        <v>533269.56049928349</v>
      </c>
      <c r="BM746" s="2">
        <v>4521.3558966171477</v>
      </c>
      <c r="BN746" s="2">
        <v>0</v>
      </c>
      <c r="BO746" s="2">
        <v>0</v>
      </c>
      <c r="BP746" s="2">
        <v>4521.3558966171477</v>
      </c>
      <c r="BQ746" s="2" t="s">
        <v>96</v>
      </c>
      <c r="BR746" s="1" t="s">
        <v>523</v>
      </c>
      <c r="BS746" s="1" t="s">
        <v>523</v>
      </c>
      <c r="BT746" s="1" t="s">
        <v>523</v>
      </c>
      <c r="BU746" s="2">
        <v>888.43919290584734</v>
      </c>
      <c r="BV746" s="2">
        <v>7265.5662277180436</v>
      </c>
      <c r="BW746" s="2">
        <v>104786.61462719999</v>
      </c>
      <c r="BX746" s="2">
        <v>888.43919290584734</v>
      </c>
      <c r="BY746" s="2">
        <v>888.43919290584734</v>
      </c>
      <c r="BZ746" s="2">
        <v>137.52502908669194</v>
      </c>
      <c r="CA746" s="2">
        <v>1124.6658350698187</v>
      </c>
      <c r="CB746" s="2">
        <v>16220.335999999998</v>
      </c>
      <c r="CC746" s="2">
        <v>137.52502908669194</v>
      </c>
      <c r="CD746" s="2">
        <v>137.52502908669194</v>
      </c>
      <c r="CE746" s="1">
        <f t="shared" si="11"/>
        <v>6.7828448972545065E-3</v>
      </c>
    </row>
    <row r="747" spans="1:83" ht="13.5" customHeight="1">
      <c r="A747" s="3" t="s">
        <v>1404</v>
      </c>
      <c r="B747" t="s">
        <v>1571</v>
      </c>
      <c r="C747" s="9" t="s">
        <v>2356</v>
      </c>
      <c r="D747" s="3" t="s">
        <v>523</v>
      </c>
      <c r="E747" s="3" t="s">
        <v>1408</v>
      </c>
      <c r="F747" s="3" t="s">
        <v>1571</v>
      </c>
      <c r="G747" s="3" t="s">
        <v>128</v>
      </c>
      <c r="H747" s="3" t="s">
        <v>89</v>
      </c>
      <c r="I747" s="3" t="s">
        <v>1406</v>
      </c>
      <c r="J747" s="3" t="s">
        <v>523</v>
      </c>
      <c r="K747" s="3" t="s">
        <v>92</v>
      </c>
      <c r="L747" s="3" t="s">
        <v>116</v>
      </c>
      <c r="M747" s="3" t="s">
        <v>94</v>
      </c>
      <c r="N747" s="2">
        <v>53000</v>
      </c>
      <c r="O747" s="2">
        <v>0</v>
      </c>
      <c r="P747" s="10">
        <v>1</v>
      </c>
      <c r="Q747" s="2">
        <v>53000</v>
      </c>
      <c r="R747" s="2">
        <v>0</v>
      </c>
      <c r="S747" s="3" t="s">
        <v>262</v>
      </c>
      <c r="T747" s="2">
        <v>53000</v>
      </c>
      <c r="U747" s="2">
        <v>53000</v>
      </c>
      <c r="V747" s="2">
        <v>0</v>
      </c>
      <c r="W747" s="11">
        <v>6.4602000000000004</v>
      </c>
      <c r="X747" s="2">
        <v>342390.60000000003</v>
      </c>
      <c r="Y747" s="2">
        <v>342390.60000000003</v>
      </c>
      <c r="Z747" s="2">
        <v>0</v>
      </c>
      <c r="AA747" s="12">
        <v>0</v>
      </c>
      <c r="AB747" s="13">
        <v>48782</v>
      </c>
      <c r="AC747" s="13">
        <v>44500</v>
      </c>
      <c r="AD747" s="2">
        <v>12</v>
      </c>
      <c r="AE747" s="2">
        <v>4</v>
      </c>
      <c r="AF747" s="3" t="s">
        <v>95</v>
      </c>
      <c r="AG747" s="2">
        <v>0</v>
      </c>
      <c r="AH747" s="3" t="s">
        <v>95</v>
      </c>
      <c r="AI747" s="3" t="s">
        <v>95</v>
      </c>
      <c r="AJ747" s="2">
        <v>1</v>
      </c>
      <c r="AK747" s="2">
        <v>2322.382334077909</v>
      </c>
      <c r="AL747" s="2">
        <v>0</v>
      </c>
      <c r="AM747" s="2">
        <v>0</v>
      </c>
      <c r="AN747" s="2">
        <v>2322.382334077909</v>
      </c>
      <c r="AO747" s="2">
        <v>20572.270676525797</v>
      </c>
      <c r="AP747" s="2">
        <v>0</v>
      </c>
      <c r="AQ747" s="2">
        <v>0</v>
      </c>
      <c r="AR747" s="2">
        <v>20572.270676525797</v>
      </c>
      <c r="AS747" s="2">
        <v>273912.48000000004</v>
      </c>
      <c r="AT747" s="2">
        <v>0</v>
      </c>
      <c r="AU747" s="2">
        <v>0</v>
      </c>
      <c r="AV747" s="2">
        <v>273912.48000000004</v>
      </c>
      <c r="AW747" s="2">
        <v>2322.382334077909</v>
      </c>
      <c r="AX747" s="2">
        <v>0</v>
      </c>
      <c r="AY747" s="2">
        <v>0</v>
      </c>
      <c r="AZ747" s="2">
        <v>2322.382334077909</v>
      </c>
      <c r="BA747" s="2">
        <v>11818.835936355887</v>
      </c>
      <c r="BB747" s="2">
        <v>0</v>
      </c>
      <c r="BC747" s="2">
        <v>0</v>
      </c>
      <c r="BD747" s="2">
        <v>11818.835936355887</v>
      </c>
      <c r="BE747" s="2">
        <v>104694.34269990744</v>
      </c>
      <c r="BF747" s="2">
        <v>0</v>
      </c>
      <c r="BG747" s="2">
        <v>0</v>
      </c>
      <c r="BH747" s="2">
        <v>104694.34269990744</v>
      </c>
      <c r="BI747" s="2">
        <v>1393968.0019680003</v>
      </c>
      <c r="BJ747" s="2">
        <v>0</v>
      </c>
      <c r="BK747" s="2">
        <v>0</v>
      </c>
      <c r="BL747" s="2">
        <v>1393968.0019680003</v>
      </c>
      <c r="BM747" s="2">
        <v>11818.835936355887</v>
      </c>
      <c r="BN747" s="2">
        <v>0</v>
      </c>
      <c r="BO747" s="2">
        <v>0</v>
      </c>
      <c r="BP747" s="2">
        <v>11818.835936355887</v>
      </c>
      <c r="BQ747" s="2" t="s">
        <v>96</v>
      </c>
      <c r="BR747" s="1" t="s">
        <v>523</v>
      </c>
      <c r="BS747" s="1" t="s">
        <v>523</v>
      </c>
      <c r="BT747" s="1" t="s">
        <v>523</v>
      </c>
      <c r="BU747" s="2">
        <v>2322.382334077909</v>
      </c>
      <c r="BV747" s="2">
        <v>20572.270676525797</v>
      </c>
      <c r="BW747" s="2">
        <v>273912.48000000004</v>
      </c>
      <c r="BX747" s="2">
        <v>2322.382334077909</v>
      </c>
      <c r="BY747" s="2">
        <v>2322.382334077909</v>
      </c>
      <c r="BZ747" s="2">
        <v>359.49077955448888</v>
      </c>
      <c r="CA747" s="2">
        <v>3184.4634340308035</v>
      </c>
      <c r="CB747" s="2">
        <v>42400</v>
      </c>
      <c r="CC747" s="2">
        <v>359.49077955448888</v>
      </c>
      <c r="CD747" s="2">
        <v>359.49077955448888</v>
      </c>
      <c r="CE747" s="1">
        <f t="shared" si="11"/>
        <v>6.7828448972545065E-3</v>
      </c>
    </row>
    <row r="748" spans="1:83" ht="13.5" customHeight="1">
      <c r="A748" s="3" t="s">
        <v>1404</v>
      </c>
      <c r="B748" t="s">
        <v>1572</v>
      </c>
      <c r="C748" s="9" t="s">
        <v>2357</v>
      </c>
      <c r="D748" s="3" t="s">
        <v>523</v>
      </c>
      <c r="E748" s="3" t="s">
        <v>1408</v>
      </c>
      <c r="F748" s="3" t="s">
        <v>1572</v>
      </c>
      <c r="G748" s="3" t="s">
        <v>128</v>
      </c>
      <c r="H748" s="3" t="s">
        <v>89</v>
      </c>
      <c r="I748" s="3" t="s">
        <v>1406</v>
      </c>
      <c r="J748" s="3" t="s">
        <v>523</v>
      </c>
      <c r="K748" s="3" t="s">
        <v>92</v>
      </c>
      <c r="L748" s="3" t="s">
        <v>116</v>
      </c>
      <c r="M748" s="3" t="s">
        <v>94</v>
      </c>
      <c r="N748" s="2">
        <v>34195.910000000003</v>
      </c>
      <c r="O748" s="2">
        <v>0</v>
      </c>
      <c r="P748" s="10">
        <v>1</v>
      </c>
      <c r="Q748" s="2">
        <v>34195.910000000003</v>
      </c>
      <c r="R748" s="2">
        <v>0</v>
      </c>
      <c r="S748" s="3" t="s">
        <v>262</v>
      </c>
      <c r="T748" s="2">
        <v>34195.910000000003</v>
      </c>
      <c r="U748" s="2">
        <v>34195.910000000003</v>
      </c>
      <c r="V748" s="2">
        <v>0</v>
      </c>
      <c r="W748" s="11">
        <v>6.4602000000000004</v>
      </c>
      <c r="X748" s="2">
        <v>220912.41778200003</v>
      </c>
      <c r="Y748" s="2">
        <v>220912.41778200003</v>
      </c>
      <c r="Z748" s="2">
        <v>0</v>
      </c>
      <c r="AA748" s="12">
        <v>0</v>
      </c>
      <c r="AB748" s="13">
        <v>48142</v>
      </c>
      <c r="AC748" s="13">
        <v>44500</v>
      </c>
      <c r="AD748" s="2">
        <v>10</v>
      </c>
      <c r="AE748" s="2">
        <v>4</v>
      </c>
      <c r="AF748" s="3" t="s">
        <v>95</v>
      </c>
      <c r="AG748" s="2">
        <v>0</v>
      </c>
      <c r="AH748" s="3" t="s">
        <v>95</v>
      </c>
      <c r="AI748" s="3" t="s">
        <v>95</v>
      </c>
      <c r="AJ748" s="2">
        <v>1</v>
      </c>
      <c r="AK748" s="2">
        <v>1498.4146656927946</v>
      </c>
      <c r="AL748" s="2">
        <v>0</v>
      </c>
      <c r="AM748" s="2">
        <v>0</v>
      </c>
      <c r="AN748" s="2">
        <v>1498.4146656927946</v>
      </c>
      <c r="AO748" s="2">
        <v>11187.465236788614</v>
      </c>
      <c r="AP748" s="2">
        <v>0</v>
      </c>
      <c r="AQ748" s="2">
        <v>0</v>
      </c>
      <c r="AR748" s="2">
        <v>11187.465236788614</v>
      </c>
      <c r="AS748" s="2">
        <v>176729.93422560004</v>
      </c>
      <c r="AT748" s="2">
        <v>0</v>
      </c>
      <c r="AU748" s="2">
        <v>0</v>
      </c>
      <c r="AV748" s="2">
        <v>176729.93422560004</v>
      </c>
      <c r="AW748" s="2">
        <v>1498.4146656927946</v>
      </c>
      <c r="AX748" s="2">
        <v>0</v>
      </c>
      <c r="AY748" s="2">
        <v>0</v>
      </c>
      <c r="AZ748" s="2">
        <v>1498.4146656927946</v>
      </c>
      <c r="BA748" s="2">
        <v>7625.5820751772017</v>
      </c>
      <c r="BB748" s="2">
        <v>0</v>
      </c>
      <c r="BC748" s="2">
        <v>0</v>
      </c>
      <c r="BD748" s="2">
        <v>7625.5820751772017</v>
      </c>
      <c r="BE748" s="2">
        <v>56934.129336540936</v>
      </c>
      <c r="BF748" s="2">
        <v>0</v>
      </c>
      <c r="BG748" s="2">
        <v>0</v>
      </c>
      <c r="BH748" s="2">
        <v>56934.129336540936</v>
      </c>
      <c r="BI748" s="2">
        <v>899396.30826750118</v>
      </c>
      <c r="BJ748" s="2">
        <v>0</v>
      </c>
      <c r="BK748" s="2">
        <v>0</v>
      </c>
      <c r="BL748" s="2">
        <v>899396.30826750118</v>
      </c>
      <c r="BM748" s="2">
        <v>7625.5820751772017</v>
      </c>
      <c r="BN748" s="2">
        <v>0</v>
      </c>
      <c r="BO748" s="2">
        <v>0</v>
      </c>
      <c r="BP748" s="2">
        <v>7625.5820751772017</v>
      </c>
      <c r="BQ748" s="2" t="s">
        <v>96</v>
      </c>
      <c r="BR748" s="1" t="s">
        <v>523</v>
      </c>
      <c r="BS748" s="1" t="s">
        <v>523</v>
      </c>
      <c r="BT748" s="1" t="s">
        <v>523</v>
      </c>
      <c r="BU748" s="2">
        <v>1498.4146656927946</v>
      </c>
      <c r="BV748" s="2">
        <v>11187.465236788614</v>
      </c>
      <c r="BW748" s="2">
        <v>176729.93422560004</v>
      </c>
      <c r="BX748" s="2">
        <v>1498.4146656927946</v>
      </c>
      <c r="BY748" s="2">
        <v>1498.4146656927946</v>
      </c>
      <c r="BZ748" s="2">
        <v>231.94555365047438</v>
      </c>
      <c r="CA748" s="2">
        <v>1731.7521495911292</v>
      </c>
      <c r="CB748" s="2">
        <v>27356.728000000003</v>
      </c>
      <c r="CC748" s="2">
        <v>231.94555365047438</v>
      </c>
      <c r="CD748" s="2">
        <v>231.94555365047438</v>
      </c>
      <c r="CE748" s="1">
        <f t="shared" si="11"/>
        <v>6.7828448972545065E-3</v>
      </c>
    </row>
    <row r="749" spans="1:83" ht="13.5" customHeight="1">
      <c r="A749" s="3" t="s">
        <v>1404</v>
      </c>
      <c r="B749" t="s">
        <v>1573</v>
      </c>
      <c r="C749" s="9" t="s">
        <v>2358</v>
      </c>
      <c r="D749" s="3" t="s">
        <v>523</v>
      </c>
      <c r="E749" s="3" t="s">
        <v>1408</v>
      </c>
      <c r="F749" s="3" t="s">
        <v>1573</v>
      </c>
      <c r="G749" s="3" t="s">
        <v>128</v>
      </c>
      <c r="H749" s="3" t="s">
        <v>89</v>
      </c>
      <c r="I749" s="3" t="s">
        <v>1406</v>
      </c>
      <c r="J749" s="3" t="s">
        <v>523</v>
      </c>
      <c r="K749" s="3" t="s">
        <v>92</v>
      </c>
      <c r="L749" s="3" t="s">
        <v>116</v>
      </c>
      <c r="M749" s="3" t="s">
        <v>94</v>
      </c>
      <c r="N749" s="2">
        <v>162900</v>
      </c>
      <c r="O749" s="2">
        <v>0</v>
      </c>
      <c r="P749" s="10">
        <v>1</v>
      </c>
      <c r="Q749" s="2">
        <v>162900</v>
      </c>
      <c r="R749" s="2">
        <v>0</v>
      </c>
      <c r="S749" s="3" t="s">
        <v>262</v>
      </c>
      <c r="T749" s="2">
        <v>162900</v>
      </c>
      <c r="U749" s="2">
        <v>162900</v>
      </c>
      <c r="V749" s="2">
        <v>0</v>
      </c>
      <c r="W749" s="11">
        <v>6.4602000000000004</v>
      </c>
      <c r="X749" s="2">
        <v>1052366.58</v>
      </c>
      <c r="Y749" s="2">
        <v>1052366.58</v>
      </c>
      <c r="Z749" s="2">
        <v>0</v>
      </c>
      <c r="AA749" s="12">
        <v>0</v>
      </c>
      <c r="AB749" s="13">
        <v>48151</v>
      </c>
      <c r="AC749" s="13">
        <v>44500</v>
      </c>
      <c r="AD749" s="2">
        <v>11</v>
      </c>
      <c r="AE749" s="2">
        <v>4</v>
      </c>
      <c r="AF749" s="3" t="s">
        <v>95</v>
      </c>
      <c r="AG749" s="2">
        <v>0</v>
      </c>
      <c r="AH749" s="3" t="s">
        <v>95</v>
      </c>
      <c r="AI749" s="3" t="s">
        <v>95</v>
      </c>
      <c r="AJ749" s="2">
        <v>1</v>
      </c>
      <c r="AK749" s="2">
        <v>7138.0392871941785</v>
      </c>
      <c r="AL749" s="2">
        <v>0</v>
      </c>
      <c r="AM749" s="2">
        <v>0</v>
      </c>
      <c r="AN749" s="2">
        <v>7138.0392871941785</v>
      </c>
      <c r="AO749" s="2">
        <v>58374.166280909078</v>
      </c>
      <c r="AP749" s="2">
        <v>0</v>
      </c>
      <c r="AQ749" s="2">
        <v>0</v>
      </c>
      <c r="AR749" s="2">
        <v>58374.166280909078</v>
      </c>
      <c r="AS749" s="2">
        <v>841893.26399999997</v>
      </c>
      <c r="AT749" s="2">
        <v>0</v>
      </c>
      <c r="AU749" s="2">
        <v>0</v>
      </c>
      <c r="AV749" s="2">
        <v>841893.26399999997</v>
      </c>
      <c r="AW749" s="2">
        <v>7138.0392871941785</v>
      </c>
      <c r="AX749" s="2">
        <v>0</v>
      </c>
      <c r="AY749" s="2">
        <v>0</v>
      </c>
      <c r="AZ749" s="2">
        <v>7138.0392871941785</v>
      </c>
      <c r="BA749" s="2">
        <v>36326.195736459893</v>
      </c>
      <c r="BB749" s="2">
        <v>0</v>
      </c>
      <c r="BC749" s="2">
        <v>0</v>
      </c>
      <c r="BD749" s="2">
        <v>36326.195736459893</v>
      </c>
      <c r="BE749" s="2">
        <v>297071.96962017438</v>
      </c>
      <c r="BF749" s="2">
        <v>0</v>
      </c>
      <c r="BG749" s="2">
        <v>0</v>
      </c>
      <c r="BH749" s="2">
        <v>297071.96962017438</v>
      </c>
      <c r="BI749" s="2">
        <v>4284479.0098224003</v>
      </c>
      <c r="BJ749" s="2">
        <v>0</v>
      </c>
      <c r="BK749" s="2">
        <v>0</v>
      </c>
      <c r="BL749" s="2">
        <v>4284479.0098224003</v>
      </c>
      <c r="BM749" s="2">
        <v>36326.195736459893</v>
      </c>
      <c r="BN749" s="2">
        <v>0</v>
      </c>
      <c r="BO749" s="2">
        <v>0</v>
      </c>
      <c r="BP749" s="2">
        <v>36326.195736459893</v>
      </c>
      <c r="BQ749" s="2" t="s">
        <v>96</v>
      </c>
      <c r="BR749" s="1" t="s">
        <v>523</v>
      </c>
      <c r="BS749" s="1" t="s">
        <v>523</v>
      </c>
      <c r="BT749" s="1" t="s">
        <v>523</v>
      </c>
      <c r="BU749" s="2">
        <v>7138.0392871941785</v>
      </c>
      <c r="BV749" s="2">
        <v>58374.166280909078</v>
      </c>
      <c r="BW749" s="2">
        <v>841893.26399999997</v>
      </c>
      <c r="BX749" s="2">
        <v>7138.0392871941785</v>
      </c>
      <c r="BY749" s="2">
        <v>7138.0392871941785</v>
      </c>
      <c r="BZ749" s="2">
        <v>1104.9254337627594</v>
      </c>
      <c r="CA749" s="2">
        <v>9035.9688989364222</v>
      </c>
      <c r="CB749" s="2">
        <v>130319.99999999999</v>
      </c>
      <c r="CC749" s="2">
        <v>1104.9254337627594</v>
      </c>
      <c r="CD749" s="2">
        <v>1104.9254337627594</v>
      </c>
      <c r="CE749" s="1">
        <f t="shared" si="11"/>
        <v>6.7828448972545082E-3</v>
      </c>
    </row>
    <row r="750" spans="1:83" ht="13.5" customHeight="1">
      <c r="A750" s="3" t="s">
        <v>1404</v>
      </c>
      <c r="B750" t="s">
        <v>1574</v>
      </c>
      <c r="C750" s="9" t="s">
        <v>2359</v>
      </c>
      <c r="D750" s="3" t="s">
        <v>523</v>
      </c>
      <c r="E750" s="3" t="s">
        <v>1408</v>
      </c>
      <c r="F750" s="3" t="s">
        <v>1574</v>
      </c>
      <c r="G750" s="3" t="s">
        <v>128</v>
      </c>
      <c r="H750" s="3" t="s">
        <v>89</v>
      </c>
      <c r="I750" s="3" t="s">
        <v>1406</v>
      </c>
      <c r="J750" s="3" t="s">
        <v>523</v>
      </c>
      <c r="K750" s="3" t="s">
        <v>92</v>
      </c>
      <c r="L750" s="3" t="s">
        <v>116</v>
      </c>
      <c r="M750" s="3" t="s">
        <v>94</v>
      </c>
      <c r="N750" s="2">
        <v>373535.86</v>
      </c>
      <c r="O750" s="2">
        <v>0</v>
      </c>
      <c r="P750" s="10">
        <v>1</v>
      </c>
      <c r="Q750" s="2">
        <v>373535.86</v>
      </c>
      <c r="R750" s="2">
        <v>0</v>
      </c>
      <c r="S750" s="3" t="s">
        <v>262</v>
      </c>
      <c r="T750" s="2">
        <v>373535.86</v>
      </c>
      <c r="U750" s="2">
        <v>373535.86</v>
      </c>
      <c r="V750" s="2">
        <v>0</v>
      </c>
      <c r="W750" s="11">
        <v>6.4602000000000004</v>
      </c>
      <c r="X750" s="2">
        <v>2413116.362772</v>
      </c>
      <c r="Y750" s="2">
        <v>2413116.362772</v>
      </c>
      <c r="Z750" s="2">
        <v>0</v>
      </c>
      <c r="AA750" s="12">
        <v>0</v>
      </c>
      <c r="AB750" s="13">
        <v>48180</v>
      </c>
      <c r="AC750" s="13">
        <v>44500</v>
      </c>
      <c r="AD750" s="2">
        <v>11</v>
      </c>
      <c r="AE750" s="2">
        <v>4</v>
      </c>
      <c r="AF750" s="3" t="s">
        <v>95</v>
      </c>
      <c r="AG750" s="2">
        <v>0</v>
      </c>
      <c r="AH750" s="3" t="s">
        <v>95</v>
      </c>
      <c r="AI750" s="3" t="s">
        <v>95</v>
      </c>
      <c r="AJ750" s="2">
        <v>1</v>
      </c>
      <c r="AK750" s="2">
        <v>16367.794007709415</v>
      </c>
      <c r="AL750" s="2">
        <v>0</v>
      </c>
      <c r="AM750" s="2">
        <v>0</v>
      </c>
      <c r="AN750" s="2">
        <v>16367.794007709415</v>
      </c>
      <c r="AO750" s="2">
        <v>133854.17067846761</v>
      </c>
      <c r="AP750" s="2">
        <v>0</v>
      </c>
      <c r="AQ750" s="2">
        <v>0</v>
      </c>
      <c r="AR750" s="2">
        <v>133854.17067846761</v>
      </c>
      <c r="AS750" s="2">
        <v>1930493.0902176001</v>
      </c>
      <c r="AT750" s="2">
        <v>0</v>
      </c>
      <c r="AU750" s="2">
        <v>0</v>
      </c>
      <c r="AV750" s="2">
        <v>1930493.0902176001</v>
      </c>
      <c r="AW750" s="2">
        <v>16367.794007709415</v>
      </c>
      <c r="AX750" s="2">
        <v>0</v>
      </c>
      <c r="AY750" s="2">
        <v>0</v>
      </c>
      <c r="AZ750" s="2">
        <v>16367.794007709415</v>
      </c>
      <c r="BA750" s="2">
        <v>83297.340484633984</v>
      </c>
      <c r="BB750" s="2">
        <v>0</v>
      </c>
      <c r="BC750" s="2">
        <v>0</v>
      </c>
      <c r="BD750" s="2">
        <v>83297.340484633984</v>
      </c>
      <c r="BE750" s="2">
        <v>681197.25999978953</v>
      </c>
      <c r="BF750" s="2">
        <v>0</v>
      </c>
      <c r="BG750" s="2">
        <v>0</v>
      </c>
      <c r="BH750" s="2">
        <v>681197.25999978953</v>
      </c>
      <c r="BI750" s="2">
        <v>9824472.3854263891</v>
      </c>
      <c r="BJ750" s="2">
        <v>0</v>
      </c>
      <c r="BK750" s="2">
        <v>0</v>
      </c>
      <c r="BL750" s="2">
        <v>9824472.3854263891</v>
      </c>
      <c r="BM750" s="2">
        <v>83297.340484633984</v>
      </c>
      <c r="BN750" s="2">
        <v>0</v>
      </c>
      <c r="BO750" s="2">
        <v>0</v>
      </c>
      <c r="BP750" s="2">
        <v>83297.340484633984</v>
      </c>
      <c r="BQ750" s="2" t="s">
        <v>96</v>
      </c>
      <c r="BR750" s="1" t="s">
        <v>523</v>
      </c>
      <c r="BS750" s="1" t="s">
        <v>523</v>
      </c>
      <c r="BT750" s="1" t="s">
        <v>523</v>
      </c>
      <c r="BU750" s="2">
        <v>16367.794007709415</v>
      </c>
      <c r="BV750" s="2">
        <v>133854.17067846761</v>
      </c>
      <c r="BW750" s="2">
        <v>1930493.0902176001</v>
      </c>
      <c r="BX750" s="2">
        <v>16367.794007709415</v>
      </c>
      <c r="BY750" s="2">
        <v>16367.794007709415</v>
      </c>
      <c r="BZ750" s="2">
        <v>2533.6358019425738</v>
      </c>
      <c r="CA750" s="2">
        <v>20719.818376902818</v>
      </c>
      <c r="CB750" s="2">
        <v>298828.68800000002</v>
      </c>
      <c r="CC750" s="2">
        <v>2533.6358019425738</v>
      </c>
      <c r="CD750" s="2">
        <v>2533.6358019425738</v>
      </c>
      <c r="CE750" s="1">
        <f t="shared" si="11"/>
        <v>6.7828448972545065E-3</v>
      </c>
    </row>
    <row r="751" spans="1:83" ht="13.5" customHeight="1">
      <c r="A751" s="3" t="s">
        <v>1404</v>
      </c>
      <c r="B751" t="s">
        <v>1575</v>
      </c>
      <c r="C751" s="9" t="s">
        <v>2360</v>
      </c>
      <c r="D751" s="3" t="s">
        <v>523</v>
      </c>
      <c r="E751" s="3" t="s">
        <v>1408</v>
      </c>
      <c r="F751" s="3" t="s">
        <v>1575</v>
      </c>
      <c r="G751" s="3" t="s">
        <v>128</v>
      </c>
      <c r="H751" s="3" t="s">
        <v>89</v>
      </c>
      <c r="I751" s="3" t="s">
        <v>1406</v>
      </c>
      <c r="J751" s="3" t="s">
        <v>523</v>
      </c>
      <c r="K751" s="3" t="s">
        <v>92</v>
      </c>
      <c r="L751" s="3" t="s">
        <v>116</v>
      </c>
      <c r="M751" s="3" t="s">
        <v>94</v>
      </c>
      <c r="N751" s="2">
        <v>675554.21</v>
      </c>
      <c r="O751" s="2">
        <v>0</v>
      </c>
      <c r="P751" s="10">
        <v>1</v>
      </c>
      <c r="Q751" s="2">
        <v>675554.21</v>
      </c>
      <c r="R751" s="2">
        <v>0</v>
      </c>
      <c r="S751" s="3" t="s">
        <v>519</v>
      </c>
      <c r="T751" s="2">
        <v>675554.21</v>
      </c>
      <c r="U751" s="2">
        <v>675554.21</v>
      </c>
      <c r="V751" s="2">
        <v>0</v>
      </c>
      <c r="W751" s="11">
        <v>0.1964983985380519</v>
      </c>
      <c r="X751" s="2">
        <v>132745.32039063881</v>
      </c>
      <c r="Y751" s="2">
        <v>132745.32039063881</v>
      </c>
      <c r="Z751" s="2">
        <v>0</v>
      </c>
      <c r="AA751" s="12">
        <v>0</v>
      </c>
      <c r="AB751" s="13">
        <v>48151</v>
      </c>
      <c r="AC751" s="13">
        <v>44500</v>
      </c>
      <c r="AD751" s="2">
        <v>11</v>
      </c>
      <c r="AE751" s="2">
        <v>4</v>
      </c>
      <c r="AF751" s="3" t="s">
        <v>95</v>
      </c>
      <c r="AG751" s="2">
        <v>0</v>
      </c>
      <c r="AH751" s="3" t="s">
        <v>95</v>
      </c>
      <c r="AI751" s="3" t="s">
        <v>95</v>
      </c>
      <c r="AJ751" s="2">
        <v>1</v>
      </c>
      <c r="AK751" s="2">
        <v>900.39091904605903</v>
      </c>
      <c r="AL751" s="2">
        <v>0</v>
      </c>
      <c r="AM751" s="2">
        <v>0</v>
      </c>
      <c r="AN751" s="2">
        <v>900.39091904605903</v>
      </c>
      <c r="AO751" s="2">
        <v>7363.3062402035748</v>
      </c>
      <c r="AP751" s="2">
        <v>0</v>
      </c>
      <c r="AQ751" s="2">
        <v>0</v>
      </c>
      <c r="AR751" s="2">
        <v>7363.3062402035748</v>
      </c>
      <c r="AS751" s="2">
        <v>106196.25631251105</v>
      </c>
      <c r="AT751" s="2">
        <v>0</v>
      </c>
      <c r="AU751" s="2">
        <v>0</v>
      </c>
      <c r="AV751" s="2">
        <v>106196.25631251105</v>
      </c>
      <c r="AW751" s="2">
        <v>900.39091904605903</v>
      </c>
      <c r="AX751" s="2">
        <v>0</v>
      </c>
      <c r="AY751" s="2">
        <v>0</v>
      </c>
      <c r="AZ751" s="2">
        <v>900.39091904605903</v>
      </c>
      <c r="BA751" s="2">
        <v>4582.179426117299</v>
      </c>
      <c r="BB751" s="2">
        <v>0</v>
      </c>
      <c r="BC751" s="2">
        <v>0</v>
      </c>
      <c r="BD751" s="2">
        <v>4582.179426117299</v>
      </c>
      <c r="BE751" s="2">
        <v>37472.601787020016</v>
      </c>
      <c r="BF751" s="2">
        <v>0</v>
      </c>
      <c r="BG751" s="2">
        <v>0</v>
      </c>
      <c r="BH751" s="2">
        <v>37472.601787020016</v>
      </c>
      <c r="BI751" s="2">
        <v>540443.36800000002</v>
      </c>
      <c r="BJ751" s="2">
        <v>0</v>
      </c>
      <c r="BK751" s="2">
        <v>0</v>
      </c>
      <c r="BL751" s="2">
        <v>540443.36800000002</v>
      </c>
      <c r="BM751" s="2">
        <v>4582.179426117299</v>
      </c>
      <c r="BN751" s="2">
        <v>0</v>
      </c>
      <c r="BO751" s="2">
        <v>0</v>
      </c>
      <c r="BP751" s="2">
        <v>4582.179426117299</v>
      </c>
      <c r="BQ751" s="2" t="s">
        <v>96</v>
      </c>
      <c r="BR751" s="1" t="s">
        <v>523</v>
      </c>
      <c r="BS751" s="1" t="s">
        <v>523</v>
      </c>
      <c r="BT751" s="1" t="s">
        <v>523</v>
      </c>
      <c r="BU751" s="2">
        <v>900.39091904605903</v>
      </c>
      <c r="BV751" s="2">
        <v>7363.3062402035748</v>
      </c>
      <c r="BW751" s="2">
        <v>106196.25631251105</v>
      </c>
      <c r="BX751" s="2">
        <v>900.39091904605903</v>
      </c>
      <c r="BY751" s="2">
        <v>900.39091904605903</v>
      </c>
      <c r="BZ751" s="2">
        <v>4582.179426117299</v>
      </c>
      <c r="CA751" s="2">
        <v>37472.601787020016</v>
      </c>
      <c r="CB751" s="2">
        <v>540443.36800000002</v>
      </c>
      <c r="CC751" s="2">
        <v>4582.179426117299</v>
      </c>
      <c r="CD751" s="2">
        <v>4582.179426117299</v>
      </c>
      <c r="CE751" s="1">
        <f t="shared" si="11"/>
        <v>6.7828448972545065E-3</v>
      </c>
    </row>
    <row r="752" spans="1:83" ht="13.5" customHeight="1">
      <c r="A752" s="3" t="s">
        <v>1404</v>
      </c>
      <c r="B752" t="s">
        <v>1576</v>
      </c>
      <c r="C752" s="9" t="s">
        <v>2361</v>
      </c>
      <c r="D752" s="3" t="s">
        <v>523</v>
      </c>
      <c r="E752" s="3" t="s">
        <v>1408</v>
      </c>
      <c r="F752" s="3" t="s">
        <v>1576</v>
      </c>
      <c r="G752" s="3" t="s">
        <v>128</v>
      </c>
      <c r="H752" s="3" t="s">
        <v>89</v>
      </c>
      <c r="I752" s="3" t="s">
        <v>1406</v>
      </c>
      <c r="J752" s="3" t="s">
        <v>523</v>
      </c>
      <c r="K752" s="3" t="s">
        <v>92</v>
      </c>
      <c r="L752" s="3" t="s">
        <v>116</v>
      </c>
      <c r="M752" s="3" t="s">
        <v>94</v>
      </c>
      <c r="N752" s="2">
        <v>16188.92</v>
      </c>
      <c r="O752" s="2">
        <v>0</v>
      </c>
      <c r="P752" s="10">
        <v>1</v>
      </c>
      <c r="Q752" s="2">
        <v>16188.92</v>
      </c>
      <c r="R752" s="2">
        <v>0</v>
      </c>
      <c r="S752" s="3" t="s">
        <v>262</v>
      </c>
      <c r="T752" s="2">
        <v>16188.92</v>
      </c>
      <c r="U752" s="2">
        <v>16188.92</v>
      </c>
      <c r="V752" s="2">
        <v>0</v>
      </c>
      <c r="W752" s="11">
        <v>6.4602000000000004</v>
      </c>
      <c r="X752" s="2">
        <v>104583.660984</v>
      </c>
      <c r="Y752" s="2">
        <v>104583.660984</v>
      </c>
      <c r="Z752" s="2">
        <v>0</v>
      </c>
      <c r="AA752" s="12">
        <v>0</v>
      </c>
      <c r="AB752" s="13">
        <v>48625</v>
      </c>
      <c r="AC752" s="13">
        <v>44500</v>
      </c>
      <c r="AD752" s="2">
        <v>12</v>
      </c>
      <c r="AE752" s="2">
        <v>4</v>
      </c>
      <c r="AF752" s="3" t="s">
        <v>95</v>
      </c>
      <c r="AG752" s="2">
        <v>0</v>
      </c>
      <c r="AH752" s="3" t="s">
        <v>95</v>
      </c>
      <c r="AI752" s="3" t="s">
        <v>95</v>
      </c>
      <c r="AJ752" s="2">
        <v>1</v>
      </c>
      <c r="AK752" s="2">
        <v>709.37475124151968</v>
      </c>
      <c r="AL752" s="2">
        <v>0</v>
      </c>
      <c r="AM752" s="2">
        <v>0</v>
      </c>
      <c r="AN752" s="2">
        <v>709.37475124151968</v>
      </c>
      <c r="AO752" s="2">
        <v>6283.8272490683366</v>
      </c>
      <c r="AP752" s="2">
        <v>0</v>
      </c>
      <c r="AQ752" s="2">
        <v>0</v>
      </c>
      <c r="AR752" s="2">
        <v>6283.8272490683366</v>
      </c>
      <c r="AS752" s="2">
        <v>83666.928787199999</v>
      </c>
      <c r="AT752" s="2">
        <v>0</v>
      </c>
      <c r="AU752" s="2">
        <v>0</v>
      </c>
      <c r="AV752" s="2">
        <v>83666.928787199999</v>
      </c>
      <c r="AW752" s="2">
        <v>709.37475124151968</v>
      </c>
      <c r="AX752" s="2">
        <v>0</v>
      </c>
      <c r="AY752" s="2">
        <v>0</v>
      </c>
      <c r="AZ752" s="2">
        <v>709.37475124151968</v>
      </c>
      <c r="BA752" s="2">
        <v>3610.0790465432178</v>
      </c>
      <c r="BB752" s="2">
        <v>0</v>
      </c>
      <c r="BC752" s="2">
        <v>0</v>
      </c>
      <c r="BD752" s="2">
        <v>3610.0790465432178</v>
      </c>
      <c r="BE752" s="2">
        <v>31979.025253233674</v>
      </c>
      <c r="BF752" s="2">
        <v>0</v>
      </c>
      <c r="BG752" s="2">
        <v>0</v>
      </c>
      <c r="BH752" s="2">
        <v>31979.025253233674</v>
      </c>
      <c r="BI752" s="2">
        <v>425789.36729093955</v>
      </c>
      <c r="BJ752" s="2">
        <v>0</v>
      </c>
      <c r="BK752" s="2">
        <v>0</v>
      </c>
      <c r="BL752" s="2">
        <v>425789.36729093955</v>
      </c>
      <c r="BM752" s="2">
        <v>3610.0790465432178</v>
      </c>
      <c r="BN752" s="2">
        <v>0</v>
      </c>
      <c r="BO752" s="2">
        <v>0</v>
      </c>
      <c r="BP752" s="2">
        <v>3610.0790465432178</v>
      </c>
      <c r="BQ752" s="2" t="s">
        <v>96</v>
      </c>
      <c r="BR752" s="1" t="s">
        <v>523</v>
      </c>
      <c r="BS752" s="1" t="s">
        <v>523</v>
      </c>
      <c r="BT752" s="1" t="s">
        <v>523</v>
      </c>
      <c r="BU752" s="2">
        <v>709.37475124151968</v>
      </c>
      <c r="BV752" s="2">
        <v>6283.8272490683366</v>
      </c>
      <c r="BW752" s="2">
        <v>83666.928787199999</v>
      </c>
      <c r="BX752" s="2">
        <v>709.37475124151968</v>
      </c>
      <c r="BY752" s="2">
        <v>709.37475124151968</v>
      </c>
      <c r="BZ752" s="2">
        <v>109.80693341406143</v>
      </c>
      <c r="CA752" s="2">
        <v>972.69856181980992</v>
      </c>
      <c r="CB752" s="2">
        <v>12951.135999999999</v>
      </c>
      <c r="CC752" s="2">
        <v>109.80693341406143</v>
      </c>
      <c r="CD752" s="2">
        <v>109.80693341406143</v>
      </c>
      <c r="CE752" s="1">
        <f t="shared" si="11"/>
        <v>6.7828448972545065E-3</v>
      </c>
    </row>
    <row r="753" spans="1:83" ht="13.5" customHeight="1">
      <c r="A753" s="3" t="s">
        <v>1404</v>
      </c>
      <c r="B753" t="s">
        <v>1577</v>
      </c>
      <c r="C753" s="9" t="s">
        <v>2362</v>
      </c>
      <c r="D753" s="3" t="s">
        <v>523</v>
      </c>
      <c r="E753" s="3" t="s">
        <v>1408</v>
      </c>
      <c r="F753" s="3" t="s">
        <v>1577</v>
      </c>
      <c r="G753" s="3" t="s">
        <v>128</v>
      </c>
      <c r="H753" s="3" t="s">
        <v>89</v>
      </c>
      <c r="I753" s="3" t="s">
        <v>1406</v>
      </c>
      <c r="J753" s="3" t="s">
        <v>523</v>
      </c>
      <c r="K753" s="3" t="s">
        <v>92</v>
      </c>
      <c r="L753" s="3" t="s">
        <v>116</v>
      </c>
      <c r="M753" s="3" t="s">
        <v>94</v>
      </c>
      <c r="N753" s="2">
        <v>461652.17</v>
      </c>
      <c r="O753" s="2">
        <v>0</v>
      </c>
      <c r="P753" s="10">
        <v>1</v>
      </c>
      <c r="Q753" s="2">
        <v>461652.17</v>
      </c>
      <c r="R753" s="2">
        <v>0</v>
      </c>
      <c r="S753" s="3" t="s">
        <v>262</v>
      </c>
      <c r="T753" s="2">
        <v>461652.17</v>
      </c>
      <c r="U753" s="2">
        <v>461652.17</v>
      </c>
      <c r="V753" s="2">
        <v>0</v>
      </c>
      <c r="W753" s="11">
        <v>6.4602000000000004</v>
      </c>
      <c r="X753" s="2">
        <v>2982365.3486339999</v>
      </c>
      <c r="Y753" s="2">
        <v>2982365.3486339999</v>
      </c>
      <c r="Z753" s="2">
        <v>0</v>
      </c>
      <c r="AA753" s="12">
        <v>0</v>
      </c>
      <c r="AB753" s="13">
        <v>48821</v>
      </c>
      <c r="AC753" s="13">
        <v>44500</v>
      </c>
      <c r="AD753" s="2">
        <v>12</v>
      </c>
      <c r="AE753" s="2">
        <v>4</v>
      </c>
      <c r="AF753" s="3" t="s">
        <v>95</v>
      </c>
      <c r="AG753" s="2">
        <v>0</v>
      </c>
      <c r="AH753" s="3" t="s">
        <v>95</v>
      </c>
      <c r="AI753" s="3" t="s">
        <v>95</v>
      </c>
      <c r="AJ753" s="2">
        <v>1</v>
      </c>
      <c r="AK753" s="2">
        <v>20228.921586730787</v>
      </c>
      <c r="AL753" s="2">
        <v>0</v>
      </c>
      <c r="AM753" s="2">
        <v>0</v>
      </c>
      <c r="AN753" s="2">
        <v>20228.921586730787</v>
      </c>
      <c r="AO753" s="2">
        <v>179193.08301217918</v>
      </c>
      <c r="AP753" s="2">
        <v>0</v>
      </c>
      <c r="AQ753" s="2">
        <v>0</v>
      </c>
      <c r="AR753" s="2">
        <v>179193.08301217918</v>
      </c>
      <c r="AS753" s="2">
        <v>2385892.2789071999</v>
      </c>
      <c r="AT753" s="2">
        <v>0</v>
      </c>
      <c r="AU753" s="2">
        <v>0</v>
      </c>
      <c r="AV753" s="2">
        <v>2385892.2789071999</v>
      </c>
      <c r="AW753" s="2">
        <v>20228.921586730787</v>
      </c>
      <c r="AX753" s="2">
        <v>0</v>
      </c>
      <c r="AY753" s="2">
        <v>0</v>
      </c>
      <c r="AZ753" s="2">
        <v>20228.921586730787</v>
      </c>
      <c r="BA753" s="2">
        <v>102947.00484703165</v>
      </c>
      <c r="BB753" s="2">
        <v>0</v>
      </c>
      <c r="BC753" s="2">
        <v>0</v>
      </c>
      <c r="BD753" s="2">
        <v>102947.00484703165</v>
      </c>
      <c r="BE753" s="2">
        <v>911931.51875728113</v>
      </c>
      <c r="BF753" s="2">
        <v>0</v>
      </c>
      <c r="BG753" s="2">
        <v>0</v>
      </c>
      <c r="BH753" s="2">
        <v>911931.51875728113</v>
      </c>
      <c r="BI753" s="2">
        <v>12142044.39658663</v>
      </c>
      <c r="BJ753" s="2">
        <v>0</v>
      </c>
      <c r="BK753" s="2">
        <v>0</v>
      </c>
      <c r="BL753" s="2">
        <v>12142044.39658663</v>
      </c>
      <c r="BM753" s="2">
        <v>102947.00484703165</v>
      </c>
      <c r="BN753" s="2">
        <v>0</v>
      </c>
      <c r="BO753" s="2">
        <v>0</v>
      </c>
      <c r="BP753" s="2">
        <v>102947.00484703165</v>
      </c>
      <c r="BQ753" s="2" t="s">
        <v>96</v>
      </c>
      <c r="BR753" s="1" t="s">
        <v>523</v>
      </c>
      <c r="BS753" s="1" t="s">
        <v>523</v>
      </c>
      <c r="BT753" s="1" t="s">
        <v>523</v>
      </c>
      <c r="BU753" s="2">
        <v>20228.921586730787</v>
      </c>
      <c r="BV753" s="2">
        <v>179193.08301217918</v>
      </c>
      <c r="BW753" s="2">
        <v>2385892.2789071999</v>
      </c>
      <c r="BX753" s="2">
        <v>20228.921586730787</v>
      </c>
      <c r="BY753" s="2">
        <v>20228.921586730787</v>
      </c>
      <c r="BZ753" s="2">
        <v>3131.3150655909703</v>
      </c>
      <c r="CA753" s="2">
        <v>27738.008577471159</v>
      </c>
      <c r="CB753" s="2">
        <v>369321.73599999998</v>
      </c>
      <c r="CC753" s="2">
        <v>3131.3150655909703</v>
      </c>
      <c r="CD753" s="2">
        <v>3131.3150655909703</v>
      </c>
      <c r="CE753" s="1">
        <f t="shared" si="11"/>
        <v>6.7828448972545074E-3</v>
      </c>
    </row>
    <row r="754" spans="1:83" ht="13.5" customHeight="1">
      <c r="A754" s="3" t="s">
        <v>1404</v>
      </c>
      <c r="B754" t="s">
        <v>1578</v>
      </c>
      <c r="C754" s="9" t="s">
        <v>2363</v>
      </c>
      <c r="D754" s="3" t="s">
        <v>523</v>
      </c>
      <c r="E754" s="3" t="s">
        <v>1408</v>
      </c>
      <c r="F754" s="3" t="s">
        <v>1578</v>
      </c>
      <c r="G754" s="3" t="s">
        <v>128</v>
      </c>
      <c r="H754" s="3" t="s">
        <v>89</v>
      </c>
      <c r="I754" s="3" t="s">
        <v>1406</v>
      </c>
      <c r="J754" s="3" t="s">
        <v>523</v>
      </c>
      <c r="K754" s="3" t="s">
        <v>92</v>
      </c>
      <c r="L754" s="3" t="s">
        <v>116</v>
      </c>
      <c r="M754" s="3" t="s">
        <v>94</v>
      </c>
      <c r="N754" s="2">
        <v>16154.53</v>
      </c>
      <c r="O754" s="2">
        <v>0</v>
      </c>
      <c r="P754" s="10">
        <v>1</v>
      </c>
      <c r="Q754" s="2">
        <v>16154.53</v>
      </c>
      <c r="R754" s="2">
        <v>0</v>
      </c>
      <c r="S754" s="3" t="s">
        <v>262</v>
      </c>
      <c r="T754" s="2">
        <v>16154.53</v>
      </c>
      <c r="U754" s="2">
        <v>16154.53</v>
      </c>
      <c r="V754" s="2">
        <v>0</v>
      </c>
      <c r="W754" s="11">
        <v>6.4602000000000004</v>
      </c>
      <c r="X754" s="2">
        <v>104361.49470600001</v>
      </c>
      <c r="Y754" s="2">
        <v>104361.49470600001</v>
      </c>
      <c r="Z754" s="2">
        <v>0</v>
      </c>
      <c r="AA754" s="12">
        <v>0</v>
      </c>
      <c r="AB754" s="13">
        <v>48180</v>
      </c>
      <c r="AC754" s="13">
        <v>44500</v>
      </c>
      <c r="AD754" s="2">
        <v>11</v>
      </c>
      <c r="AE754" s="2">
        <v>4</v>
      </c>
      <c r="AF754" s="3" t="s">
        <v>95</v>
      </c>
      <c r="AG754" s="2">
        <v>0</v>
      </c>
      <c r="AH754" s="3" t="s">
        <v>95</v>
      </c>
      <c r="AI754" s="3" t="s">
        <v>95</v>
      </c>
      <c r="AJ754" s="2">
        <v>1</v>
      </c>
      <c r="AK754" s="2">
        <v>707.86783183644536</v>
      </c>
      <c r="AL754" s="2">
        <v>0</v>
      </c>
      <c r="AM754" s="2">
        <v>0</v>
      </c>
      <c r="AN754" s="2">
        <v>707.86783183644536</v>
      </c>
      <c r="AO754" s="2">
        <v>5788.8718257208975</v>
      </c>
      <c r="AP754" s="2">
        <v>0</v>
      </c>
      <c r="AQ754" s="2">
        <v>0</v>
      </c>
      <c r="AR754" s="2">
        <v>5788.8718257208975</v>
      </c>
      <c r="AS754" s="2">
        <v>83489.19576480001</v>
      </c>
      <c r="AT754" s="2">
        <v>0</v>
      </c>
      <c r="AU754" s="2">
        <v>0</v>
      </c>
      <c r="AV754" s="2">
        <v>83489.19576480001</v>
      </c>
      <c r="AW754" s="2">
        <v>707.86783183644536</v>
      </c>
      <c r="AX754" s="2">
        <v>0</v>
      </c>
      <c r="AY754" s="2">
        <v>0</v>
      </c>
      <c r="AZ754" s="2">
        <v>707.86783183644536</v>
      </c>
      <c r="BA754" s="2">
        <v>3602.410182998854</v>
      </c>
      <c r="BB754" s="2">
        <v>0</v>
      </c>
      <c r="BC754" s="2">
        <v>0</v>
      </c>
      <c r="BD754" s="2">
        <v>3602.410182998854</v>
      </c>
      <c r="BE754" s="2">
        <v>29460.14760827622</v>
      </c>
      <c r="BF754" s="2">
        <v>0</v>
      </c>
      <c r="BG754" s="2">
        <v>0</v>
      </c>
      <c r="BH754" s="2">
        <v>29460.14760827622</v>
      </c>
      <c r="BI754" s="2">
        <v>424884.86616664374</v>
      </c>
      <c r="BJ754" s="2">
        <v>0</v>
      </c>
      <c r="BK754" s="2">
        <v>0</v>
      </c>
      <c r="BL754" s="2">
        <v>424884.86616664374</v>
      </c>
      <c r="BM754" s="2">
        <v>3602.410182998854</v>
      </c>
      <c r="BN754" s="2">
        <v>0</v>
      </c>
      <c r="BO754" s="2">
        <v>0</v>
      </c>
      <c r="BP754" s="2">
        <v>3602.410182998854</v>
      </c>
      <c r="BQ754" s="2" t="s">
        <v>96</v>
      </c>
      <c r="BR754" s="1" t="s">
        <v>523</v>
      </c>
      <c r="BS754" s="1" t="s">
        <v>523</v>
      </c>
      <c r="BT754" s="1" t="s">
        <v>523</v>
      </c>
      <c r="BU754" s="2">
        <v>707.86783183644536</v>
      </c>
      <c r="BV754" s="2">
        <v>5788.8718257208975</v>
      </c>
      <c r="BW754" s="2">
        <v>83489.19576480001</v>
      </c>
      <c r="BX754" s="2">
        <v>707.86783183644536</v>
      </c>
      <c r="BY754" s="2">
        <v>707.86783183644536</v>
      </c>
      <c r="BZ754" s="2">
        <v>109.57367137804485</v>
      </c>
      <c r="CA754" s="2">
        <v>896.08244724945007</v>
      </c>
      <c r="CB754" s="2">
        <v>12923.624000000002</v>
      </c>
      <c r="CC754" s="2">
        <v>109.57367137804485</v>
      </c>
      <c r="CD754" s="2">
        <v>109.57367137804485</v>
      </c>
      <c r="CE754" s="1">
        <f t="shared" si="11"/>
        <v>6.7828448972545065E-3</v>
      </c>
    </row>
    <row r="755" spans="1:83" ht="13.5" customHeight="1">
      <c r="A755" s="3" t="s">
        <v>1404</v>
      </c>
      <c r="B755" t="s">
        <v>1579</v>
      </c>
      <c r="C755" s="9" t="s">
        <v>2364</v>
      </c>
      <c r="D755" s="3" t="s">
        <v>523</v>
      </c>
      <c r="E755" s="3" t="s">
        <v>1408</v>
      </c>
      <c r="F755" s="3" t="s">
        <v>1579</v>
      </c>
      <c r="G755" s="3" t="s">
        <v>128</v>
      </c>
      <c r="H755" s="3" t="s">
        <v>89</v>
      </c>
      <c r="I755" s="3" t="s">
        <v>1406</v>
      </c>
      <c r="J755" s="3" t="s">
        <v>523</v>
      </c>
      <c r="K755" s="3" t="s">
        <v>92</v>
      </c>
      <c r="L755" s="3" t="s">
        <v>116</v>
      </c>
      <c r="M755" s="3" t="s">
        <v>94</v>
      </c>
      <c r="N755" s="2">
        <v>6433.71</v>
      </c>
      <c r="O755" s="2">
        <v>0</v>
      </c>
      <c r="P755" s="10">
        <v>1</v>
      </c>
      <c r="Q755" s="2">
        <v>6433.71</v>
      </c>
      <c r="R755" s="2">
        <v>0</v>
      </c>
      <c r="S755" s="3" t="s">
        <v>262</v>
      </c>
      <c r="T755" s="2">
        <v>6433.71</v>
      </c>
      <c r="U755" s="2">
        <v>6433.71</v>
      </c>
      <c r="V755" s="2">
        <v>0</v>
      </c>
      <c r="W755" s="11">
        <v>6.4602000000000004</v>
      </c>
      <c r="X755" s="2">
        <v>41563.053341999999</v>
      </c>
      <c r="Y755" s="2">
        <v>41563.053341999999</v>
      </c>
      <c r="Z755" s="2">
        <v>0</v>
      </c>
      <c r="AA755" s="12">
        <v>0</v>
      </c>
      <c r="AB755" s="13">
        <v>48304</v>
      </c>
      <c r="AC755" s="13">
        <v>44500</v>
      </c>
      <c r="AD755" s="2">
        <v>11</v>
      </c>
      <c r="AE755" s="2">
        <v>4</v>
      </c>
      <c r="AF755" s="3" t="s">
        <v>95</v>
      </c>
      <c r="AG755" s="2">
        <v>0</v>
      </c>
      <c r="AH755" s="3" t="s">
        <v>95</v>
      </c>
      <c r="AI755" s="3" t="s">
        <v>95</v>
      </c>
      <c r="AJ755" s="2">
        <v>1</v>
      </c>
      <c r="AK755" s="2">
        <v>281.91574427510153</v>
      </c>
      <c r="AL755" s="2">
        <v>0</v>
      </c>
      <c r="AM755" s="2">
        <v>0</v>
      </c>
      <c r="AN755" s="2">
        <v>281.91574427510153</v>
      </c>
      <c r="AO755" s="2">
        <v>2305.4785595036669</v>
      </c>
      <c r="AP755" s="2">
        <v>0</v>
      </c>
      <c r="AQ755" s="2">
        <v>0</v>
      </c>
      <c r="AR755" s="2">
        <v>2305.4785595036669</v>
      </c>
      <c r="AS755" s="2">
        <v>33250.442673600002</v>
      </c>
      <c r="AT755" s="2">
        <v>0</v>
      </c>
      <c r="AU755" s="2">
        <v>0</v>
      </c>
      <c r="AV755" s="2">
        <v>33250.442673600002</v>
      </c>
      <c r="AW755" s="2">
        <v>281.91574427510153</v>
      </c>
      <c r="AX755" s="2">
        <v>0</v>
      </c>
      <c r="AY755" s="2">
        <v>0</v>
      </c>
      <c r="AZ755" s="2">
        <v>281.91574427510153</v>
      </c>
      <c r="BA755" s="2">
        <v>1434.6974141904193</v>
      </c>
      <c r="BB755" s="2">
        <v>0</v>
      </c>
      <c r="BC755" s="2">
        <v>0</v>
      </c>
      <c r="BD755" s="2">
        <v>1434.6974141904193</v>
      </c>
      <c r="BE755" s="2">
        <v>11732.810937170112</v>
      </c>
      <c r="BF755" s="2">
        <v>0</v>
      </c>
      <c r="BG755" s="2">
        <v>0</v>
      </c>
      <c r="BH755" s="2">
        <v>11732.810937170112</v>
      </c>
      <c r="BI755" s="2">
        <v>169214.82781021777</v>
      </c>
      <c r="BJ755" s="2">
        <v>0</v>
      </c>
      <c r="BK755" s="2">
        <v>0</v>
      </c>
      <c r="BL755" s="2">
        <v>169214.82781021777</v>
      </c>
      <c r="BM755" s="2">
        <v>1434.6974141904193</v>
      </c>
      <c r="BN755" s="2">
        <v>0</v>
      </c>
      <c r="BO755" s="2">
        <v>0</v>
      </c>
      <c r="BP755" s="2">
        <v>1434.6974141904193</v>
      </c>
      <c r="BQ755" s="2" t="s">
        <v>96</v>
      </c>
      <c r="BR755" s="1" t="s">
        <v>523</v>
      </c>
      <c r="BS755" s="1" t="s">
        <v>523</v>
      </c>
      <c r="BT755" s="1" t="s">
        <v>523</v>
      </c>
      <c r="BU755" s="2">
        <v>281.91574427510153</v>
      </c>
      <c r="BV755" s="2">
        <v>2305.4785595036669</v>
      </c>
      <c r="BW755" s="2">
        <v>33250.442673600002</v>
      </c>
      <c r="BX755" s="2">
        <v>281.91574427510153</v>
      </c>
      <c r="BY755" s="2">
        <v>281.91574427510153</v>
      </c>
      <c r="BZ755" s="2">
        <v>43.63885704391528</v>
      </c>
      <c r="CA755" s="2">
        <v>356.87417719322417</v>
      </c>
      <c r="CB755" s="2">
        <v>5146.9679999999998</v>
      </c>
      <c r="CC755" s="2">
        <v>43.63885704391528</v>
      </c>
      <c r="CD755" s="2">
        <v>43.63885704391528</v>
      </c>
      <c r="CE755" s="1">
        <f t="shared" si="11"/>
        <v>6.7828448972545056E-3</v>
      </c>
    </row>
    <row r="756" spans="1:83" ht="13.5" customHeight="1">
      <c r="A756" s="3" t="s">
        <v>1404</v>
      </c>
      <c r="B756" t="s">
        <v>1580</v>
      </c>
      <c r="C756" s="9" t="s">
        <v>2365</v>
      </c>
      <c r="D756" s="3" t="s">
        <v>523</v>
      </c>
      <c r="E756" s="3" t="s">
        <v>1408</v>
      </c>
      <c r="F756" s="3" t="s">
        <v>1580</v>
      </c>
      <c r="G756" s="3" t="s">
        <v>128</v>
      </c>
      <c r="H756" s="3" t="s">
        <v>89</v>
      </c>
      <c r="I756" s="3" t="s">
        <v>1406</v>
      </c>
      <c r="J756" s="3" t="s">
        <v>523</v>
      </c>
      <c r="K756" s="3" t="s">
        <v>92</v>
      </c>
      <c r="L756" s="3" t="s">
        <v>116</v>
      </c>
      <c r="M756" s="3" t="s">
        <v>94</v>
      </c>
      <c r="N756" s="2">
        <v>4091</v>
      </c>
      <c r="O756" s="2">
        <v>0</v>
      </c>
      <c r="P756" s="10">
        <v>1</v>
      </c>
      <c r="Q756" s="2">
        <v>4091</v>
      </c>
      <c r="R756" s="2">
        <v>0</v>
      </c>
      <c r="S756" s="3" t="s">
        <v>262</v>
      </c>
      <c r="T756" s="2">
        <v>4091</v>
      </c>
      <c r="U756" s="2">
        <v>4091</v>
      </c>
      <c r="V756" s="2">
        <v>0</v>
      </c>
      <c r="W756" s="11">
        <v>6.4602000000000004</v>
      </c>
      <c r="X756" s="2">
        <v>26428.678200000002</v>
      </c>
      <c r="Y756" s="2">
        <v>26428.678200000002</v>
      </c>
      <c r="Z756" s="2">
        <v>0</v>
      </c>
      <c r="AA756" s="12">
        <v>0</v>
      </c>
      <c r="AB756" s="13">
        <v>48423</v>
      </c>
      <c r="AC756" s="13">
        <v>44500</v>
      </c>
      <c r="AD756" s="2">
        <v>11</v>
      </c>
      <c r="AE756" s="2">
        <v>4</v>
      </c>
      <c r="AF756" s="3" t="s">
        <v>95</v>
      </c>
      <c r="AG756" s="2">
        <v>0</v>
      </c>
      <c r="AH756" s="3" t="s">
        <v>95</v>
      </c>
      <c r="AI756" s="3" t="s">
        <v>95</v>
      </c>
      <c r="AJ756" s="2">
        <v>1</v>
      </c>
      <c r="AK756" s="2">
        <v>179.26162507005142</v>
      </c>
      <c r="AL756" s="2">
        <v>0</v>
      </c>
      <c r="AM756" s="2">
        <v>0</v>
      </c>
      <c r="AN756" s="2">
        <v>179.26162507005142</v>
      </c>
      <c r="AO756" s="2">
        <v>1465.9835129232595</v>
      </c>
      <c r="AP756" s="2">
        <v>0</v>
      </c>
      <c r="AQ756" s="2">
        <v>0</v>
      </c>
      <c r="AR756" s="2">
        <v>1465.9835129232595</v>
      </c>
      <c r="AS756" s="2">
        <v>21142.942560000003</v>
      </c>
      <c r="AT756" s="2">
        <v>0</v>
      </c>
      <c r="AU756" s="2">
        <v>0</v>
      </c>
      <c r="AV756" s="2">
        <v>21142.942560000003</v>
      </c>
      <c r="AW756" s="2">
        <v>179.26162507005142</v>
      </c>
      <c r="AX756" s="2">
        <v>0</v>
      </c>
      <c r="AY756" s="2">
        <v>0</v>
      </c>
      <c r="AZ756" s="2">
        <v>179.26162507005142</v>
      </c>
      <c r="BA756" s="2">
        <v>912.28033614399874</v>
      </c>
      <c r="BB756" s="2">
        <v>0</v>
      </c>
      <c r="BC756" s="2">
        <v>0</v>
      </c>
      <c r="BD756" s="2">
        <v>912.28033614399874</v>
      </c>
      <c r="BE756" s="2">
        <v>7460.5366956177604</v>
      </c>
      <c r="BF756" s="2">
        <v>0</v>
      </c>
      <c r="BG756" s="2">
        <v>0</v>
      </c>
      <c r="BH756" s="2">
        <v>7460.5366956177604</v>
      </c>
      <c r="BI756" s="2">
        <v>107598.54898209602</v>
      </c>
      <c r="BJ756" s="2">
        <v>0</v>
      </c>
      <c r="BK756" s="2">
        <v>0</v>
      </c>
      <c r="BL756" s="2">
        <v>107598.54898209602</v>
      </c>
      <c r="BM756" s="2">
        <v>912.28033614399874</v>
      </c>
      <c r="BN756" s="2">
        <v>0</v>
      </c>
      <c r="BO756" s="2">
        <v>0</v>
      </c>
      <c r="BP756" s="2">
        <v>912.28033614399874</v>
      </c>
      <c r="BQ756" s="2" t="s">
        <v>96</v>
      </c>
      <c r="BR756" s="1" t="s">
        <v>523</v>
      </c>
      <c r="BS756" s="1" t="s">
        <v>523</v>
      </c>
      <c r="BT756" s="1" t="s">
        <v>523</v>
      </c>
      <c r="BU756" s="2">
        <v>179.26162507005142</v>
      </c>
      <c r="BV756" s="2">
        <v>1465.9835129232595</v>
      </c>
      <c r="BW756" s="2">
        <v>21142.942560000003</v>
      </c>
      <c r="BX756" s="2">
        <v>179.26162507005142</v>
      </c>
      <c r="BY756" s="2">
        <v>179.26162507005142</v>
      </c>
      <c r="BZ756" s="2">
        <v>27.748618474668184</v>
      </c>
      <c r="CA756" s="2">
        <v>226.92540678667214</v>
      </c>
      <c r="CB756" s="2">
        <v>3272.8</v>
      </c>
      <c r="CC756" s="2">
        <v>27.748618474668184</v>
      </c>
      <c r="CD756" s="2">
        <v>27.748618474668184</v>
      </c>
      <c r="CE756" s="1">
        <f t="shared" si="11"/>
        <v>6.7828448972545065E-3</v>
      </c>
    </row>
    <row r="757" spans="1:83" ht="13.5" customHeight="1">
      <c r="A757" s="3" t="s">
        <v>1404</v>
      </c>
      <c r="B757" t="s">
        <v>1581</v>
      </c>
      <c r="C757" s="9" t="s">
        <v>2366</v>
      </c>
      <c r="D757" s="3" t="s">
        <v>523</v>
      </c>
      <c r="E757" s="3" t="s">
        <v>1408</v>
      </c>
      <c r="F757" s="3" t="s">
        <v>1581</v>
      </c>
      <c r="G757" s="3" t="s">
        <v>128</v>
      </c>
      <c r="H757" s="3" t="s">
        <v>89</v>
      </c>
      <c r="I757" s="3" t="s">
        <v>1406</v>
      </c>
      <c r="J757" s="3" t="s">
        <v>523</v>
      </c>
      <c r="K757" s="3" t="s">
        <v>92</v>
      </c>
      <c r="L757" s="3" t="s">
        <v>116</v>
      </c>
      <c r="M757" s="3" t="s">
        <v>94</v>
      </c>
      <c r="N757" s="2">
        <v>5225</v>
      </c>
      <c r="O757" s="2">
        <v>0</v>
      </c>
      <c r="P757" s="10">
        <v>1</v>
      </c>
      <c r="Q757" s="2">
        <v>5225</v>
      </c>
      <c r="R757" s="2">
        <v>0</v>
      </c>
      <c r="S757" s="3" t="s">
        <v>262</v>
      </c>
      <c r="T757" s="2">
        <v>5225</v>
      </c>
      <c r="U757" s="2">
        <v>5225</v>
      </c>
      <c r="V757" s="2">
        <v>0</v>
      </c>
      <c r="W757" s="11">
        <v>6.4602000000000004</v>
      </c>
      <c r="X757" s="2">
        <v>33754.545000000006</v>
      </c>
      <c r="Y757" s="2">
        <v>33754.545000000006</v>
      </c>
      <c r="Z757" s="2">
        <v>0</v>
      </c>
      <c r="AA757" s="12">
        <v>0</v>
      </c>
      <c r="AB757" s="13">
        <v>48308</v>
      </c>
      <c r="AC757" s="13">
        <v>44500</v>
      </c>
      <c r="AD757" s="2">
        <v>11</v>
      </c>
      <c r="AE757" s="2">
        <v>4</v>
      </c>
      <c r="AF757" s="3" t="s">
        <v>95</v>
      </c>
      <c r="AG757" s="2">
        <v>0</v>
      </c>
      <c r="AH757" s="3" t="s">
        <v>95</v>
      </c>
      <c r="AI757" s="3" t="s">
        <v>95</v>
      </c>
      <c r="AJ757" s="2">
        <v>1</v>
      </c>
      <c r="AK757" s="2">
        <v>228.95184331239767</v>
      </c>
      <c r="AL757" s="2">
        <v>0</v>
      </c>
      <c r="AM757" s="2">
        <v>0</v>
      </c>
      <c r="AN757" s="2">
        <v>228.95184331239767</v>
      </c>
      <c r="AO757" s="2">
        <v>1872.3451124478197</v>
      </c>
      <c r="AP757" s="2">
        <v>0</v>
      </c>
      <c r="AQ757" s="2">
        <v>0</v>
      </c>
      <c r="AR757" s="2">
        <v>1872.3451124478197</v>
      </c>
      <c r="AS757" s="2">
        <v>27003.636000000006</v>
      </c>
      <c r="AT757" s="2">
        <v>0</v>
      </c>
      <c r="AU757" s="2">
        <v>0</v>
      </c>
      <c r="AV757" s="2">
        <v>27003.636000000006</v>
      </c>
      <c r="AW757" s="2">
        <v>228.95184331239767</v>
      </c>
      <c r="AX757" s="2">
        <v>0</v>
      </c>
      <c r="AY757" s="2">
        <v>0</v>
      </c>
      <c r="AZ757" s="2">
        <v>228.95184331239767</v>
      </c>
      <c r="BA757" s="2">
        <v>1165.1588258011229</v>
      </c>
      <c r="BB757" s="2">
        <v>0</v>
      </c>
      <c r="BC757" s="2">
        <v>0</v>
      </c>
      <c r="BD757" s="2">
        <v>1165.1588258011229</v>
      </c>
      <c r="BE757" s="2">
        <v>9528.5515117581999</v>
      </c>
      <c r="BF757" s="2">
        <v>0</v>
      </c>
      <c r="BG757" s="2">
        <v>0</v>
      </c>
      <c r="BH757" s="2">
        <v>9528.5515117581999</v>
      </c>
      <c r="BI757" s="2">
        <v>137424.20396760004</v>
      </c>
      <c r="BJ757" s="2">
        <v>0</v>
      </c>
      <c r="BK757" s="2">
        <v>0</v>
      </c>
      <c r="BL757" s="2">
        <v>137424.20396760004</v>
      </c>
      <c r="BM757" s="2">
        <v>1165.1588258011229</v>
      </c>
      <c r="BN757" s="2">
        <v>0</v>
      </c>
      <c r="BO757" s="2">
        <v>0</v>
      </c>
      <c r="BP757" s="2">
        <v>1165.1588258011229</v>
      </c>
      <c r="BQ757" s="2" t="s">
        <v>96</v>
      </c>
      <c r="BR757" s="1" t="s">
        <v>523</v>
      </c>
      <c r="BS757" s="1" t="s">
        <v>523</v>
      </c>
      <c r="BT757" s="1" t="s">
        <v>523</v>
      </c>
      <c r="BU757" s="2">
        <v>228.95184331239767</v>
      </c>
      <c r="BV757" s="2">
        <v>1872.3451124478197</v>
      </c>
      <c r="BW757" s="2">
        <v>27003.636000000006</v>
      </c>
      <c r="BX757" s="2">
        <v>228.95184331239767</v>
      </c>
      <c r="BY757" s="2">
        <v>228.95184331239767</v>
      </c>
      <c r="BZ757" s="2">
        <v>35.4403645881548</v>
      </c>
      <c r="CA757" s="2">
        <v>289.8277317184947</v>
      </c>
      <c r="CB757" s="2">
        <v>4180.0000000000009</v>
      </c>
      <c r="CC757" s="2">
        <v>35.4403645881548</v>
      </c>
      <c r="CD757" s="2">
        <v>35.4403645881548</v>
      </c>
      <c r="CE757" s="1">
        <f t="shared" si="11"/>
        <v>6.7828448972545074E-3</v>
      </c>
    </row>
    <row r="758" spans="1:83" ht="13.5" customHeight="1">
      <c r="A758" s="3" t="s">
        <v>1404</v>
      </c>
      <c r="B758" t="s">
        <v>1582</v>
      </c>
      <c r="C758" s="9" t="s">
        <v>2367</v>
      </c>
      <c r="D758" s="3" t="s">
        <v>523</v>
      </c>
      <c r="E758" s="3" t="s">
        <v>1408</v>
      </c>
      <c r="F758" s="3" t="s">
        <v>1582</v>
      </c>
      <c r="G758" s="3" t="s">
        <v>128</v>
      </c>
      <c r="H758" s="3" t="s">
        <v>89</v>
      </c>
      <c r="I758" s="3" t="s">
        <v>1406</v>
      </c>
      <c r="J758" s="3" t="s">
        <v>523</v>
      </c>
      <c r="K758" s="3" t="s">
        <v>92</v>
      </c>
      <c r="L758" s="3" t="s">
        <v>116</v>
      </c>
      <c r="M758" s="3" t="s">
        <v>94</v>
      </c>
      <c r="N758" s="2">
        <v>44800</v>
      </c>
      <c r="O758" s="2">
        <v>0</v>
      </c>
      <c r="P758" s="10">
        <v>1</v>
      </c>
      <c r="Q758" s="2">
        <v>44800</v>
      </c>
      <c r="R758" s="2">
        <v>0</v>
      </c>
      <c r="S758" s="3" t="s">
        <v>262</v>
      </c>
      <c r="T758" s="2">
        <v>44800</v>
      </c>
      <c r="U758" s="2">
        <v>44800</v>
      </c>
      <c r="V758" s="2">
        <v>0</v>
      </c>
      <c r="W758" s="11">
        <v>6.4602000000000004</v>
      </c>
      <c r="X758" s="2">
        <v>289416.96000000002</v>
      </c>
      <c r="Y758" s="2">
        <v>289416.96000000002</v>
      </c>
      <c r="Z758" s="2">
        <v>0</v>
      </c>
      <c r="AA758" s="12">
        <v>0</v>
      </c>
      <c r="AB758" s="13">
        <v>48579</v>
      </c>
      <c r="AC758" s="13">
        <v>44500</v>
      </c>
      <c r="AD758" s="2">
        <v>12</v>
      </c>
      <c r="AE758" s="2">
        <v>4</v>
      </c>
      <c r="AF758" s="3" t="s">
        <v>95</v>
      </c>
      <c r="AG758" s="2">
        <v>0</v>
      </c>
      <c r="AH758" s="3" t="s">
        <v>95</v>
      </c>
      <c r="AI758" s="3" t="s">
        <v>95</v>
      </c>
      <c r="AJ758" s="2">
        <v>1</v>
      </c>
      <c r="AK758" s="2">
        <v>1963.0703503149118</v>
      </c>
      <c r="AL758" s="2">
        <v>0</v>
      </c>
      <c r="AM758" s="2">
        <v>0</v>
      </c>
      <c r="AN758" s="2">
        <v>1963.0703503149118</v>
      </c>
      <c r="AO758" s="2">
        <v>17389.391062421793</v>
      </c>
      <c r="AP758" s="2">
        <v>0</v>
      </c>
      <c r="AQ758" s="2">
        <v>0</v>
      </c>
      <c r="AR758" s="2">
        <v>17389.391062421793</v>
      </c>
      <c r="AS758" s="2">
        <v>231533.56800000003</v>
      </c>
      <c r="AT758" s="2">
        <v>0</v>
      </c>
      <c r="AU758" s="2">
        <v>0</v>
      </c>
      <c r="AV758" s="2">
        <v>231533.56800000003</v>
      </c>
      <c r="AW758" s="2">
        <v>1963.0703503149118</v>
      </c>
      <c r="AX758" s="2">
        <v>0</v>
      </c>
      <c r="AY758" s="2">
        <v>0</v>
      </c>
      <c r="AZ758" s="2">
        <v>1963.0703503149118</v>
      </c>
      <c r="BA758" s="2">
        <v>9990.261319787618</v>
      </c>
      <c r="BB758" s="2">
        <v>0</v>
      </c>
      <c r="BC758" s="2">
        <v>0</v>
      </c>
      <c r="BD758" s="2">
        <v>9990.261319787618</v>
      </c>
      <c r="BE758" s="2">
        <v>88496.350055770745</v>
      </c>
      <c r="BF758" s="2">
        <v>0</v>
      </c>
      <c r="BG758" s="2">
        <v>0</v>
      </c>
      <c r="BH758" s="2">
        <v>88496.350055770745</v>
      </c>
      <c r="BI758" s="2">
        <v>1178297.4809088001</v>
      </c>
      <c r="BJ758" s="2">
        <v>0</v>
      </c>
      <c r="BK758" s="2">
        <v>0</v>
      </c>
      <c r="BL758" s="2">
        <v>1178297.4809088001</v>
      </c>
      <c r="BM758" s="2">
        <v>9990.261319787618</v>
      </c>
      <c r="BN758" s="2">
        <v>0</v>
      </c>
      <c r="BO758" s="2">
        <v>0</v>
      </c>
      <c r="BP758" s="2">
        <v>9990.261319787618</v>
      </c>
      <c r="BQ758" s="2" t="s">
        <v>96</v>
      </c>
      <c r="BR758" s="1" t="s">
        <v>523</v>
      </c>
      <c r="BS758" s="1" t="s">
        <v>523</v>
      </c>
      <c r="BT758" s="1" t="s">
        <v>523</v>
      </c>
      <c r="BU758" s="2">
        <v>1963.0703503149118</v>
      </c>
      <c r="BV758" s="2">
        <v>17389.391062421793</v>
      </c>
      <c r="BW758" s="2">
        <v>231533.56800000003</v>
      </c>
      <c r="BX758" s="2">
        <v>1963.0703503149118</v>
      </c>
      <c r="BY758" s="2">
        <v>1963.0703503149118</v>
      </c>
      <c r="BZ758" s="2">
        <v>303.87145139700192</v>
      </c>
      <c r="CA758" s="2">
        <v>2691.7728649920732</v>
      </c>
      <c r="CB758" s="2">
        <v>35840</v>
      </c>
      <c r="CC758" s="2">
        <v>303.87145139700192</v>
      </c>
      <c r="CD758" s="2">
        <v>303.87145139700192</v>
      </c>
      <c r="CE758" s="1">
        <f t="shared" si="11"/>
        <v>6.7828448972545065E-3</v>
      </c>
    </row>
    <row r="759" spans="1:83" ht="13.5" customHeight="1">
      <c r="A759" s="3" t="s">
        <v>1404</v>
      </c>
      <c r="B759" t="s">
        <v>1583</v>
      </c>
      <c r="C759" s="9" t="s">
        <v>2368</v>
      </c>
      <c r="D759" s="3" t="s">
        <v>523</v>
      </c>
      <c r="E759" s="3" t="s">
        <v>1408</v>
      </c>
      <c r="F759" s="3" t="s">
        <v>1583</v>
      </c>
      <c r="G759" s="3" t="s">
        <v>128</v>
      </c>
      <c r="H759" s="3" t="s">
        <v>89</v>
      </c>
      <c r="I759" s="3" t="s">
        <v>1406</v>
      </c>
      <c r="J759" s="3" t="s">
        <v>523</v>
      </c>
      <c r="K759" s="3" t="s">
        <v>92</v>
      </c>
      <c r="L759" s="3" t="s">
        <v>116</v>
      </c>
      <c r="M759" s="3" t="s">
        <v>94</v>
      </c>
      <c r="N759" s="2">
        <v>54295.02</v>
      </c>
      <c r="O759" s="2">
        <v>0</v>
      </c>
      <c r="P759" s="10">
        <v>1</v>
      </c>
      <c r="Q759" s="2">
        <v>54295.02</v>
      </c>
      <c r="R759" s="2">
        <v>0</v>
      </c>
      <c r="S759" s="3" t="s">
        <v>262</v>
      </c>
      <c r="T759" s="2">
        <v>54295.02</v>
      </c>
      <c r="U759" s="2">
        <v>54295.02</v>
      </c>
      <c r="V759" s="2">
        <v>0</v>
      </c>
      <c r="W759" s="11">
        <v>6.4602000000000004</v>
      </c>
      <c r="X759" s="2">
        <v>350756.68820400001</v>
      </c>
      <c r="Y759" s="2">
        <v>350756.68820400001</v>
      </c>
      <c r="Z759" s="2">
        <v>0</v>
      </c>
      <c r="AA759" s="12">
        <v>0</v>
      </c>
      <c r="AB759" s="13">
        <v>48180</v>
      </c>
      <c r="AC759" s="13">
        <v>44500</v>
      </c>
      <c r="AD759" s="2">
        <v>11</v>
      </c>
      <c r="AE759" s="2">
        <v>4</v>
      </c>
      <c r="AF759" s="3" t="s">
        <v>95</v>
      </c>
      <c r="AG759" s="2">
        <v>0</v>
      </c>
      <c r="AH759" s="3" t="s">
        <v>95</v>
      </c>
      <c r="AI759" s="3" t="s">
        <v>95</v>
      </c>
      <c r="AJ759" s="2">
        <v>1</v>
      </c>
      <c r="AK759" s="2">
        <v>2379.1282127623917</v>
      </c>
      <c r="AL759" s="2">
        <v>0</v>
      </c>
      <c r="AM759" s="2">
        <v>0</v>
      </c>
      <c r="AN759" s="2">
        <v>2379.1282127623917</v>
      </c>
      <c r="AO759" s="2">
        <v>19456.270876029979</v>
      </c>
      <c r="AP759" s="2">
        <v>0</v>
      </c>
      <c r="AQ759" s="2">
        <v>0</v>
      </c>
      <c r="AR759" s="2">
        <v>19456.270876029979</v>
      </c>
      <c r="AS759" s="2">
        <v>280605.35056320002</v>
      </c>
      <c r="AT759" s="2">
        <v>0</v>
      </c>
      <c r="AU759" s="2">
        <v>0</v>
      </c>
      <c r="AV759" s="2">
        <v>280605.35056320002</v>
      </c>
      <c r="AW759" s="2">
        <v>2379.1282127623917</v>
      </c>
      <c r="AX759" s="2">
        <v>0</v>
      </c>
      <c r="AY759" s="2">
        <v>0</v>
      </c>
      <c r="AZ759" s="2">
        <v>2379.1282127623917</v>
      </c>
      <c r="BA759" s="2">
        <v>12107.621387569088</v>
      </c>
      <c r="BB759" s="2">
        <v>0</v>
      </c>
      <c r="BC759" s="2">
        <v>0</v>
      </c>
      <c r="BD759" s="2">
        <v>12107.621387569088</v>
      </c>
      <c r="BE759" s="2">
        <v>99014.908115204176</v>
      </c>
      <c r="BF759" s="2">
        <v>0</v>
      </c>
      <c r="BG759" s="2">
        <v>0</v>
      </c>
      <c r="BH759" s="2">
        <v>99014.908115204176</v>
      </c>
      <c r="BI759" s="2">
        <v>1428028.6895511812</v>
      </c>
      <c r="BJ759" s="2">
        <v>0</v>
      </c>
      <c r="BK759" s="2">
        <v>0</v>
      </c>
      <c r="BL759" s="2">
        <v>1428028.6895511812</v>
      </c>
      <c r="BM759" s="2">
        <v>12107.621387569088</v>
      </c>
      <c r="BN759" s="2">
        <v>0</v>
      </c>
      <c r="BO759" s="2">
        <v>0</v>
      </c>
      <c r="BP759" s="2">
        <v>12107.621387569088</v>
      </c>
      <c r="BQ759" s="2" t="s">
        <v>96</v>
      </c>
      <c r="BR759" s="1" t="s">
        <v>523</v>
      </c>
      <c r="BS759" s="1" t="s">
        <v>523</v>
      </c>
      <c r="BT759" s="1" t="s">
        <v>523</v>
      </c>
      <c r="BU759" s="2">
        <v>2379.1282127623917</v>
      </c>
      <c r="BV759" s="2">
        <v>19456.270876029979</v>
      </c>
      <c r="BW759" s="2">
        <v>280605.35056320002</v>
      </c>
      <c r="BX759" s="2">
        <v>2379.1282127623917</v>
      </c>
      <c r="BY759" s="2">
        <v>2379.1282127623917</v>
      </c>
      <c r="BZ759" s="2">
        <v>368.27469935333141</v>
      </c>
      <c r="CA759" s="2">
        <v>3011.7133952555614</v>
      </c>
      <c r="CB759" s="2">
        <v>43436.016000000003</v>
      </c>
      <c r="CC759" s="2">
        <v>368.27469935333141</v>
      </c>
      <c r="CD759" s="2">
        <v>368.27469935333141</v>
      </c>
      <c r="CE759" s="1">
        <f t="shared" si="11"/>
        <v>6.7828448972545074E-3</v>
      </c>
    </row>
    <row r="760" spans="1:83" ht="13.5" customHeight="1">
      <c r="A760" s="3" t="s">
        <v>1404</v>
      </c>
      <c r="B760" t="s">
        <v>1584</v>
      </c>
      <c r="C760" s="9" t="s">
        <v>2369</v>
      </c>
      <c r="D760" s="3" t="s">
        <v>523</v>
      </c>
      <c r="E760" s="3" t="s">
        <v>1408</v>
      </c>
      <c r="F760" s="3" t="s">
        <v>1584</v>
      </c>
      <c r="G760" s="3" t="s">
        <v>128</v>
      </c>
      <c r="H760" s="3" t="s">
        <v>89</v>
      </c>
      <c r="I760" s="3" t="s">
        <v>1406</v>
      </c>
      <c r="J760" s="3" t="s">
        <v>523</v>
      </c>
      <c r="K760" s="3" t="s">
        <v>92</v>
      </c>
      <c r="L760" s="3" t="s">
        <v>116</v>
      </c>
      <c r="M760" s="3" t="s">
        <v>94</v>
      </c>
      <c r="N760" s="2">
        <v>15073.71</v>
      </c>
      <c r="O760" s="2">
        <v>0</v>
      </c>
      <c r="P760" s="10">
        <v>1</v>
      </c>
      <c r="Q760" s="2">
        <v>15073.71</v>
      </c>
      <c r="R760" s="2">
        <v>0</v>
      </c>
      <c r="S760" s="3" t="s">
        <v>262</v>
      </c>
      <c r="T760" s="2">
        <v>15073.71</v>
      </c>
      <c r="U760" s="2">
        <v>15073.71</v>
      </c>
      <c r="V760" s="2">
        <v>0</v>
      </c>
      <c r="W760" s="11">
        <v>6.4602000000000004</v>
      </c>
      <c r="X760" s="2">
        <v>97379.181341999996</v>
      </c>
      <c r="Y760" s="2">
        <v>97379.181341999996</v>
      </c>
      <c r="Z760" s="2">
        <v>0</v>
      </c>
      <c r="AA760" s="12">
        <v>0</v>
      </c>
      <c r="AB760" s="13">
        <v>48180</v>
      </c>
      <c r="AC760" s="13">
        <v>44500</v>
      </c>
      <c r="AD760" s="2">
        <v>11</v>
      </c>
      <c r="AE760" s="2">
        <v>4</v>
      </c>
      <c r="AF760" s="3" t="s">
        <v>95</v>
      </c>
      <c r="AG760" s="2">
        <v>0</v>
      </c>
      <c r="AH760" s="3" t="s">
        <v>95</v>
      </c>
      <c r="AI760" s="3" t="s">
        <v>95</v>
      </c>
      <c r="AJ760" s="2">
        <v>1</v>
      </c>
      <c r="AK760" s="2">
        <v>660.50788326440602</v>
      </c>
      <c r="AL760" s="2">
        <v>0</v>
      </c>
      <c r="AM760" s="2">
        <v>0</v>
      </c>
      <c r="AN760" s="2">
        <v>660.50788326440602</v>
      </c>
      <c r="AO760" s="2">
        <v>5401.5669368336521</v>
      </c>
      <c r="AP760" s="2">
        <v>0</v>
      </c>
      <c r="AQ760" s="2">
        <v>0</v>
      </c>
      <c r="AR760" s="2">
        <v>5401.5669368336521</v>
      </c>
      <c r="AS760" s="2">
        <v>77903.345073599994</v>
      </c>
      <c r="AT760" s="2">
        <v>0</v>
      </c>
      <c r="AU760" s="2">
        <v>0</v>
      </c>
      <c r="AV760" s="2">
        <v>77903.345073599994</v>
      </c>
      <c r="AW760" s="2">
        <v>660.50788326440602</v>
      </c>
      <c r="AX760" s="2">
        <v>0</v>
      </c>
      <c r="AY760" s="2">
        <v>0</v>
      </c>
      <c r="AZ760" s="2">
        <v>660.50788326440602</v>
      </c>
      <c r="BA760" s="2">
        <v>3361.3906687208887</v>
      </c>
      <c r="BB760" s="2">
        <v>0</v>
      </c>
      <c r="BC760" s="2">
        <v>0</v>
      </c>
      <c r="BD760" s="2">
        <v>3361.3906687208887</v>
      </c>
      <c r="BE760" s="2">
        <v>27489.11429824014</v>
      </c>
      <c r="BF760" s="2">
        <v>0</v>
      </c>
      <c r="BG760" s="2">
        <v>0</v>
      </c>
      <c r="BH760" s="2">
        <v>27489.11429824014</v>
      </c>
      <c r="BI760" s="2">
        <v>396457.91341405775</v>
      </c>
      <c r="BJ760" s="2">
        <v>0</v>
      </c>
      <c r="BK760" s="2">
        <v>0</v>
      </c>
      <c r="BL760" s="2">
        <v>396457.91341405775</v>
      </c>
      <c r="BM760" s="2">
        <v>3361.3906687208887</v>
      </c>
      <c r="BN760" s="2">
        <v>0</v>
      </c>
      <c r="BO760" s="2">
        <v>0</v>
      </c>
      <c r="BP760" s="2">
        <v>3361.3906687208887</v>
      </c>
      <c r="BQ760" s="2" t="s">
        <v>96</v>
      </c>
      <c r="BR760" s="1" t="s">
        <v>523</v>
      </c>
      <c r="BS760" s="1" t="s">
        <v>523</v>
      </c>
      <c r="BT760" s="1" t="s">
        <v>523</v>
      </c>
      <c r="BU760" s="2">
        <v>660.50788326440602</v>
      </c>
      <c r="BV760" s="2">
        <v>5401.5669368336521</v>
      </c>
      <c r="BW760" s="2">
        <v>77903.345073599994</v>
      </c>
      <c r="BX760" s="2">
        <v>660.50788326440602</v>
      </c>
      <c r="BY760" s="2">
        <v>660.50788326440602</v>
      </c>
      <c r="BZ760" s="2">
        <v>102.24263695619423</v>
      </c>
      <c r="CA760" s="2">
        <v>836.12998619758707</v>
      </c>
      <c r="CB760" s="2">
        <v>12058.967999999999</v>
      </c>
      <c r="CC760" s="2">
        <v>102.24263695619423</v>
      </c>
      <c r="CD760" s="2">
        <v>102.24263695619423</v>
      </c>
      <c r="CE760" s="1">
        <f t="shared" si="11"/>
        <v>6.7828448972545074E-3</v>
      </c>
    </row>
    <row r="761" spans="1:83" ht="13.5" customHeight="1">
      <c r="A761" s="3" t="s">
        <v>1404</v>
      </c>
      <c r="B761" t="s">
        <v>1585</v>
      </c>
      <c r="C761" s="9" t="s">
        <v>2370</v>
      </c>
      <c r="D761" s="3" t="s">
        <v>523</v>
      </c>
      <c r="E761" s="3" t="s">
        <v>1408</v>
      </c>
      <c r="F761" s="3" t="s">
        <v>1585</v>
      </c>
      <c r="G761" s="3" t="s">
        <v>128</v>
      </c>
      <c r="H761" s="3" t="s">
        <v>89</v>
      </c>
      <c r="I761" s="3" t="s">
        <v>1406</v>
      </c>
      <c r="J761" s="3" t="s">
        <v>523</v>
      </c>
      <c r="K761" s="3" t="s">
        <v>92</v>
      </c>
      <c r="L761" s="3" t="s">
        <v>116</v>
      </c>
      <c r="M761" s="3" t="s">
        <v>94</v>
      </c>
      <c r="N761" s="2">
        <v>29682.17</v>
      </c>
      <c r="O761" s="2">
        <v>0</v>
      </c>
      <c r="P761" s="10">
        <v>1</v>
      </c>
      <c r="Q761" s="2">
        <v>29682.17</v>
      </c>
      <c r="R761" s="2">
        <v>0</v>
      </c>
      <c r="S761" s="3" t="s">
        <v>262</v>
      </c>
      <c r="T761" s="2">
        <v>29682.17</v>
      </c>
      <c r="U761" s="2">
        <v>29682.17</v>
      </c>
      <c r="V761" s="2">
        <v>0</v>
      </c>
      <c r="W761" s="11">
        <v>6.4602000000000004</v>
      </c>
      <c r="X761" s="2">
        <v>191752.75463400001</v>
      </c>
      <c r="Y761" s="2">
        <v>191752.75463400001</v>
      </c>
      <c r="Z761" s="2">
        <v>0</v>
      </c>
      <c r="AA761" s="12">
        <v>0</v>
      </c>
      <c r="AB761" s="13">
        <v>48816</v>
      </c>
      <c r="AC761" s="13">
        <v>44500</v>
      </c>
      <c r="AD761" s="2">
        <v>12</v>
      </c>
      <c r="AE761" s="2">
        <v>4</v>
      </c>
      <c r="AF761" s="3" t="s">
        <v>95</v>
      </c>
      <c r="AG761" s="2">
        <v>0</v>
      </c>
      <c r="AH761" s="3" t="s">
        <v>95</v>
      </c>
      <c r="AI761" s="3" t="s">
        <v>95</v>
      </c>
      <c r="AJ761" s="2">
        <v>1</v>
      </c>
      <c r="AK761" s="2">
        <v>1300.6291933037223</v>
      </c>
      <c r="AL761" s="2">
        <v>0</v>
      </c>
      <c r="AM761" s="2">
        <v>0</v>
      </c>
      <c r="AN761" s="2">
        <v>1300.6291933037223</v>
      </c>
      <c r="AO761" s="2">
        <v>11521.31387748403</v>
      </c>
      <c r="AP761" s="2">
        <v>0</v>
      </c>
      <c r="AQ761" s="2">
        <v>0</v>
      </c>
      <c r="AR761" s="2">
        <v>11521.31387748403</v>
      </c>
      <c r="AS761" s="2">
        <v>153402.20370720001</v>
      </c>
      <c r="AT761" s="2">
        <v>0</v>
      </c>
      <c r="AU761" s="2">
        <v>0</v>
      </c>
      <c r="AV761" s="2">
        <v>153402.20370720001</v>
      </c>
      <c r="AW761" s="2">
        <v>1300.6291933037223</v>
      </c>
      <c r="AX761" s="2">
        <v>0</v>
      </c>
      <c r="AY761" s="2">
        <v>0</v>
      </c>
      <c r="AZ761" s="2">
        <v>1300.6291933037223</v>
      </c>
      <c r="BA761" s="2">
        <v>6619.0320276419734</v>
      </c>
      <c r="BB761" s="2">
        <v>0</v>
      </c>
      <c r="BC761" s="2">
        <v>0</v>
      </c>
      <c r="BD761" s="2">
        <v>6619.0320276419734</v>
      </c>
      <c r="BE761" s="2">
        <v>58633.118453903982</v>
      </c>
      <c r="BF761" s="2">
        <v>0</v>
      </c>
      <c r="BG761" s="2">
        <v>0</v>
      </c>
      <c r="BH761" s="2">
        <v>58633.118453903982</v>
      </c>
      <c r="BI761" s="2">
        <v>780679.15488631162</v>
      </c>
      <c r="BJ761" s="2">
        <v>0</v>
      </c>
      <c r="BK761" s="2">
        <v>0</v>
      </c>
      <c r="BL761" s="2">
        <v>780679.15488631162</v>
      </c>
      <c r="BM761" s="2">
        <v>6619.0320276419734</v>
      </c>
      <c r="BN761" s="2">
        <v>0</v>
      </c>
      <c r="BO761" s="2">
        <v>0</v>
      </c>
      <c r="BP761" s="2">
        <v>6619.0320276419734</v>
      </c>
      <c r="BQ761" s="2" t="s">
        <v>96</v>
      </c>
      <c r="BR761" s="1" t="s">
        <v>523</v>
      </c>
      <c r="BS761" s="1" t="s">
        <v>523</v>
      </c>
      <c r="BT761" s="1" t="s">
        <v>523</v>
      </c>
      <c r="BU761" s="2">
        <v>1300.6291933037223</v>
      </c>
      <c r="BV761" s="2">
        <v>11521.31387748403</v>
      </c>
      <c r="BW761" s="2">
        <v>153402.20370720001</v>
      </c>
      <c r="BX761" s="2">
        <v>1300.6291933037223</v>
      </c>
      <c r="BY761" s="2">
        <v>1300.6291933037223</v>
      </c>
      <c r="BZ761" s="2">
        <v>201.32955532394078</v>
      </c>
      <c r="CA761" s="2">
        <v>1783.4299058053975</v>
      </c>
      <c r="CB761" s="2">
        <v>23745.736000000001</v>
      </c>
      <c r="CC761" s="2">
        <v>201.32955532394078</v>
      </c>
      <c r="CD761" s="2">
        <v>201.32955532394078</v>
      </c>
      <c r="CE761" s="1">
        <f t="shared" si="11"/>
        <v>6.7828448972545065E-3</v>
      </c>
    </row>
    <row r="762" spans="1:83" ht="13.5" customHeight="1">
      <c r="A762" s="3" t="s">
        <v>1404</v>
      </c>
      <c r="B762" t="s">
        <v>1586</v>
      </c>
      <c r="C762" s="9" t="s">
        <v>2371</v>
      </c>
      <c r="D762" s="3" t="s">
        <v>523</v>
      </c>
      <c r="E762" s="3" t="s">
        <v>1408</v>
      </c>
      <c r="F762" s="3" t="s">
        <v>1586</v>
      </c>
      <c r="G762" s="3" t="s">
        <v>128</v>
      </c>
      <c r="H762" s="3" t="s">
        <v>89</v>
      </c>
      <c r="I762" s="3" t="s">
        <v>1406</v>
      </c>
      <c r="J762" s="3" t="s">
        <v>523</v>
      </c>
      <c r="K762" s="3" t="s">
        <v>92</v>
      </c>
      <c r="L762" s="3" t="s">
        <v>116</v>
      </c>
      <c r="M762" s="3" t="s">
        <v>94</v>
      </c>
      <c r="N762" s="2">
        <v>115500</v>
      </c>
      <c r="O762" s="2">
        <v>0</v>
      </c>
      <c r="P762" s="10">
        <v>1</v>
      </c>
      <c r="Q762" s="2">
        <v>115500</v>
      </c>
      <c r="R762" s="2">
        <v>0</v>
      </c>
      <c r="S762" s="3" t="s">
        <v>262</v>
      </c>
      <c r="T762" s="2">
        <v>115500</v>
      </c>
      <c r="U762" s="2">
        <v>115500</v>
      </c>
      <c r="V762" s="2">
        <v>0</v>
      </c>
      <c r="W762" s="11">
        <v>6.4602000000000004</v>
      </c>
      <c r="X762" s="2">
        <v>746153.10000000009</v>
      </c>
      <c r="Y762" s="2">
        <v>746153.10000000009</v>
      </c>
      <c r="Z762" s="2">
        <v>0</v>
      </c>
      <c r="AA762" s="12">
        <v>0</v>
      </c>
      <c r="AB762" s="13">
        <v>48356</v>
      </c>
      <c r="AC762" s="13">
        <v>44500</v>
      </c>
      <c r="AD762" s="2">
        <v>11</v>
      </c>
      <c r="AE762" s="2">
        <v>4</v>
      </c>
      <c r="AF762" s="3" t="s">
        <v>95</v>
      </c>
      <c r="AG762" s="2">
        <v>0</v>
      </c>
      <c r="AH762" s="3" t="s">
        <v>95</v>
      </c>
      <c r="AI762" s="3" t="s">
        <v>95</v>
      </c>
      <c r="AJ762" s="2">
        <v>1</v>
      </c>
      <c r="AK762" s="2">
        <v>5061.0407469056317</v>
      </c>
      <c r="AL762" s="2">
        <v>0</v>
      </c>
      <c r="AM762" s="2">
        <v>0</v>
      </c>
      <c r="AN762" s="2">
        <v>5061.0407469056317</v>
      </c>
      <c r="AO762" s="2">
        <v>41388.681433057092</v>
      </c>
      <c r="AP762" s="2">
        <v>0</v>
      </c>
      <c r="AQ762" s="2">
        <v>0</v>
      </c>
      <c r="AR762" s="2">
        <v>41388.681433057092</v>
      </c>
      <c r="AS762" s="2">
        <v>596922.4800000001</v>
      </c>
      <c r="AT762" s="2">
        <v>0</v>
      </c>
      <c r="AU762" s="2">
        <v>0</v>
      </c>
      <c r="AV762" s="2">
        <v>596922.4800000001</v>
      </c>
      <c r="AW762" s="2">
        <v>5061.0407469056317</v>
      </c>
      <c r="AX762" s="2">
        <v>0</v>
      </c>
      <c r="AY762" s="2">
        <v>0</v>
      </c>
      <c r="AZ762" s="2">
        <v>5061.0407469056317</v>
      </c>
      <c r="BA762" s="2">
        <v>25756.14246507745</v>
      </c>
      <c r="BB762" s="2">
        <v>0</v>
      </c>
      <c r="BC762" s="2">
        <v>0</v>
      </c>
      <c r="BD762" s="2">
        <v>25756.14246507745</v>
      </c>
      <c r="BE762" s="2">
        <v>210631.13868097085</v>
      </c>
      <c r="BF762" s="2">
        <v>0</v>
      </c>
      <c r="BG762" s="2">
        <v>0</v>
      </c>
      <c r="BH762" s="2">
        <v>210631.13868097085</v>
      </c>
      <c r="BI762" s="2">
        <v>3037798.1929680007</v>
      </c>
      <c r="BJ762" s="2">
        <v>0</v>
      </c>
      <c r="BK762" s="2">
        <v>0</v>
      </c>
      <c r="BL762" s="2">
        <v>3037798.1929680007</v>
      </c>
      <c r="BM762" s="2">
        <v>25756.14246507745</v>
      </c>
      <c r="BN762" s="2">
        <v>0</v>
      </c>
      <c r="BO762" s="2">
        <v>0</v>
      </c>
      <c r="BP762" s="2">
        <v>25756.14246507745</v>
      </c>
      <c r="BQ762" s="2" t="s">
        <v>96</v>
      </c>
      <c r="BR762" s="1" t="s">
        <v>523</v>
      </c>
      <c r="BS762" s="1" t="s">
        <v>523</v>
      </c>
      <c r="BT762" s="1" t="s">
        <v>523</v>
      </c>
      <c r="BU762" s="2">
        <v>5061.0407469056317</v>
      </c>
      <c r="BV762" s="2">
        <v>41388.681433057092</v>
      </c>
      <c r="BW762" s="2">
        <v>596922.4800000001</v>
      </c>
      <c r="BX762" s="2">
        <v>5061.0407469056317</v>
      </c>
      <c r="BY762" s="2">
        <v>5061.0407469056317</v>
      </c>
      <c r="BZ762" s="2">
        <v>783.41858563289554</v>
      </c>
      <c r="CA762" s="2">
        <v>6406.718280093045</v>
      </c>
      <c r="CB762" s="2">
        <v>92400.000000000015</v>
      </c>
      <c r="CC762" s="2">
        <v>783.41858563289554</v>
      </c>
      <c r="CD762" s="2">
        <v>783.41858563289554</v>
      </c>
      <c r="CE762" s="1">
        <f t="shared" si="11"/>
        <v>6.7828448972545056E-3</v>
      </c>
    </row>
    <row r="763" spans="1:83" ht="13.5" customHeight="1">
      <c r="A763" s="3" t="s">
        <v>1404</v>
      </c>
      <c r="B763" t="s">
        <v>1587</v>
      </c>
      <c r="C763" s="9" t="s">
        <v>2372</v>
      </c>
      <c r="D763" s="3" t="s">
        <v>523</v>
      </c>
      <c r="E763" s="3" t="s">
        <v>1408</v>
      </c>
      <c r="F763" s="3" t="s">
        <v>1587</v>
      </c>
      <c r="G763" s="3" t="s">
        <v>128</v>
      </c>
      <c r="H763" s="3" t="s">
        <v>89</v>
      </c>
      <c r="I763" s="3" t="s">
        <v>1406</v>
      </c>
      <c r="J763" s="3" t="s">
        <v>523</v>
      </c>
      <c r="K763" s="3" t="s">
        <v>92</v>
      </c>
      <c r="L763" s="3" t="s">
        <v>116</v>
      </c>
      <c r="M763" s="3" t="s">
        <v>94</v>
      </c>
      <c r="N763" s="2">
        <v>31156.94</v>
      </c>
      <c r="O763" s="2">
        <v>0</v>
      </c>
      <c r="P763" s="10">
        <v>1</v>
      </c>
      <c r="Q763" s="2">
        <v>31156.94</v>
      </c>
      <c r="R763" s="2">
        <v>0</v>
      </c>
      <c r="S763" s="3" t="s">
        <v>262</v>
      </c>
      <c r="T763" s="2">
        <v>31156.94</v>
      </c>
      <c r="U763" s="2">
        <v>31156.94</v>
      </c>
      <c r="V763" s="2">
        <v>0</v>
      </c>
      <c r="W763" s="11">
        <v>6.4602000000000004</v>
      </c>
      <c r="X763" s="2">
        <v>201280.063788</v>
      </c>
      <c r="Y763" s="2">
        <v>201280.063788</v>
      </c>
      <c r="Z763" s="2">
        <v>0</v>
      </c>
      <c r="AA763" s="12">
        <v>0</v>
      </c>
      <c r="AB763" s="13">
        <v>48690</v>
      </c>
      <c r="AC763" s="13">
        <v>44500</v>
      </c>
      <c r="AD763" s="2">
        <v>12</v>
      </c>
      <c r="AE763" s="2">
        <v>4</v>
      </c>
      <c r="AF763" s="3" t="s">
        <v>95</v>
      </c>
      <c r="AG763" s="2">
        <v>0</v>
      </c>
      <c r="AH763" s="3" t="s">
        <v>95</v>
      </c>
      <c r="AI763" s="3" t="s">
        <v>95</v>
      </c>
      <c r="AJ763" s="2">
        <v>1</v>
      </c>
      <c r="AK763" s="2">
        <v>1365.2514535834976</v>
      </c>
      <c r="AL763" s="2">
        <v>0</v>
      </c>
      <c r="AM763" s="2">
        <v>0</v>
      </c>
      <c r="AN763" s="2">
        <v>1365.2514535834976</v>
      </c>
      <c r="AO763" s="2">
        <v>12093.754776080626</v>
      </c>
      <c r="AP763" s="2">
        <v>0</v>
      </c>
      <c r="AQ763" s="2">
        <v>0</v>
      </c>
      <c r="AR763" s="2">
        <v>12093.754776080626</v>
      </c>
      <c r="AS763" s="2">
        <v>161024.05103040001</v>
      </c>
      <c r="AT763" s="2">
        <v>0</v>
      </c>
      <c r="AU763" s="2">
        <v>0</v>
      </c>
      <c r="AV763" s="2">
        <v>161024.05103040001</v>
      </c>
      <c r="AW763" s="2">
        <v>1365.2514535834976</v>
      </c>
      <c r="AX763" s="2">
        <v>0</v>
      </c>
      <c r="AY763" s="2">
        <v>0</v>
      </c>
      <c r="AZ763" s="2">
        <v>1365.2514535834976</v>
      </c>
      <c r="BA763" s="2">
        <v>6947.9011724317779</v>
      </c>
      <c r="BB763" s="2">
        <v>0</v>
      </c>
      <c r="BC763" s="2">
        <v>0</v>
      </c>
      <c r="BD763" s="2">
        <v>6947.9011724317779</v>
      </c>
      <c r="BE763" s="2">
        <v>61546.327430951918</v>
      </c>
      <c r="BF763" s="2">
        <v>0</v>
      </c>
      <c r="BG763" s="2">
        <v>0</v>
      </c>
      <c r="BH763" s="2">
        <v>61546.327430951918</v>
      </c>
      <c r="BI763" s="2">
        <v>819467.49809880869</v>
      </c>
      <c r="BJ763" s="2">
        <v>0</v>
      </c>
      <c r="BK763" s="2">
        <v>0</v>
      </c>
      <c r="BL763" s="2">
        <v>819467.49809880869</v>
      </c>
      <c r="BM763" s="2">
        <v>6947.9011724317779</v>
      </c>
      <c r="BN763" s="2">
        <v>0</v>
      </c>
      <c r="BO763" s="2">
        <v>0</v>
      </c>
      <c r="BP763" s="2">
        <v>6947.9011724317779</v>
      </c>
      <c r="BQ763" s="2" t="s">
        <v>96</v>
      </c>
      <c r="BR763" s="1" t="s">
        <v>523</v>
      </c>
      <c r="BS763" s="1" t="s">
        <v>523</v>
      </c>
      <c r="BT763" s="1" t="s">
        <v>523</v>
      </c>
      <c r="BU763" s="2">
        <v>1365.2514535834976</v>
      </c>
      <c r="BV763" s="2">
        <v>12093.754776080626</v>
      </c>
      <c r="BW763" s="2">
        <v>161024.05103040001</v>
      </c>
      <c r="BX763" s="2">
        <v>1365.2514535834976</v>
      </c>
      <c r="BY763" s="2">
        <v>1365.2514535834976</v>
      </c>
      <c r="BZ763" s="2">
        <v>211.33269149306483</v>
      </c>
      <c r="CA763" s="2">
        <v>1872.0403046470119</v>
      </c>
      <c r="CB763" s="2">
        <v>24925.552</v>
      </c>
      <c r="CC763" s="2">
        <v>211.33269149306483</v>
      </c>
      <c r="CD763" s="2">
        <v>211.33269149306483</v>
      </c>
      <c r="CE763" s="1">
        <f t="shared" si="11"/>
        <v>6.7828448972545074E-3</v>
      </c>
    </row>
    <row r="764" spans="1:83" ht="13.5" customHeight="1">
      <c r="A764" s="3" t="s">
        <v>1404</v>
      </c>
      <c r="B764" t="s">
        <v>1588</v>
      </c>
      <c r="C764" s="9" t="s">
        <v>2373</v>
      </c>
      <c r="D764" s="3" t="s">
        <v>523</v>
      </c>
      <c r="E764" s="3" t="s">
        <v>1408</v>
      </c>
      <c r="F764" s="3" t="s">
        <v>1588</v>
      </c>
      <c r="G764" s="3" t="s">
        <v>128</v>
      </c>
      <c r="H764" s="3" t="s">
        <v>89</v>
      </c>
      <c r="I764" s="3" t="s">
        <v>1406</v>
      </c>
      <c r="J764" s="3" t="s">
        <v>523</v>
      </c>
      <c r="K764" s="3" t="s">
        <v>92</v>
      </c>
      <c r="L764" s="3" t="s">
        <v>116</v>
      </c>
      <c r="M764" s="3" t="s">
        <v>94</v>
      </c>
      <c r="N764" s="2">
        <v>13444.4</v>
      </c>
      <c r="O764" s="2">
        <v>0</v>
      </c>
      <c r="P764" s="10">
        <v>1</v>
      </c>
      <c r="Q764" s="2">
        <v>13444.4</v>
      </c>
      <c r="R764" s="2">
        <v>0</v>
      </c>
      <c r="S764" s="3" t="s">
        <v>262</v>
      </c>
      <c r="T764" s="2">
        <v>13444.4</v>
      </c>
      <c r="U764" s="2">
        <v>13444.4</v>
      </c>
      <c r="V764" s="2">
        <v>0</v>
      </c>
      <c r="W764" s="11">
        <v>6.4602000000000004</v>
      </c>
      <c r="X764" s="2">
        <v>86853.512880000009</v>
      </c>
      <c r="Y764" s="2">
        <v>86853.512880000009</v>
      </c>
      <c r="Z764" s="2">
        <v>0</v>
      </c>
      <c r="AA764" s="12">
        <v>0</v>
      </c>
      <c r="AB764" s="13">
        <v>48602</v>
      </c>
      <c r="AC764" s="13">
        <v>44500</v>
      </c>
      <c r="AD764" s="2">
        <v>12</v>
      </c>
      <c r="AE764" s="2">
        <v>4</v>
      </c>
      <c r="AF764" s="3" t="s">
        <v>95</v>
      </c>
      <c r="AG764" s="2">
        <v>0</v>
      </c>
      <c r="AH764" s="3" t="s">
        <v>95</v>
      </c>
      <c r="AI764" s="3" t="s">
        <v>95</v>
      </c>
      <c r="AJ764" s="2">
        <v>1</v>
      </c>
      <c r="AK764" s="2">
        <v>589.11390664673661</v>
      </c>
      <c r="AL764" s="2">
        <v>0</v>
      </c>
      <c r="AM764" s="2">
        <v>0</v>
      </c>
      <c r="AN764" s="2">
        <v>589.11390664673661</v>
      </c>
      <c r="AO764" s="2">
        <v>5218.5252053487402</v>
      </c>
      <c r="AP764" s="2">
        <v>0</v>
      </c>
      <c r="AQ764" s="2">
        <v>0</v>
      </c>
      <c r="AR764" s="2">
        <v>5218.5252053487402</v>
      </c>
      <c r="AS764" s="2">
        <v>69482.810304000013</v>
      </c>
      <c r="AT764" s="2">
        <v>0</v>
      </c>
      <c r="AU764" s="2">
        <v>0</v>
      </c>
      <c r="AV764" s="2">
        <v>69482.810304000013</v>
      </c>
      <c r="AW764" s="2">
        <v>589.11390664673661</v>
      </c>
      <c r="AX764" s="2">
        <v>0</v>
      </c>
      <c r="AY764" s="2">
        <v>0</v>
      </c>
      <c r="AZ764" s="2">
        <v>589.11390664673661</v>
      </c>
      <c r="BA764" s="2">
        <v>2998.0595823159074</v>
      </c>
      <c r="BB764" s="2">
        <v>0</v>
      </c>
      <c r="BC764" s="2">
        <v>0</v>
      </c>
      <c r="BD764" s="2">
        <v>2998.0595823159074</v>
      </c>
      <c r="BE764" s="2">
        <v>26557.596622540274</v>
      </c>
      <c r="BF764" s="2">
        <v>0</v>
      </c>
      <c r="BG764" s="2">
        <v>0</v>
      </c>
      <c r="BH764" s="2">
        <v>26557.596622540274</v>
      </c>
      <c r="BI764" s="2">
        <v>353604.96991808648</v>
      </c>
      <c r="BJ764" s="2">
        <v>0</v>
      </c>
      <c r="BK764" s="2">
        <v>0</v>
      </c>
      <c r="BL764" s="2">
        <v>353604.96991808648</v>
      </c>
      <c r="BM764" s="2">
        <v>2998.0595823159074</v>
      </c>
      <c r="BN764" s="2">
        <v>0</v>
      </c>
      <c r="BO764" s="2">
        <v>0</v>
      </c>
      <c r="BP764" s="2">
        <v>2998.0595823159074</v>
      </c>
      <c r="BQ764" s="2" t="s">
        <v>96</v>
      </c>
      <c r="BR764" s="1" t="s">
        <v>523</v>
      </c>
      <c r="BS764" s="1" t="s">
        <v>523</v>
      </c>
      <c r="BT764" s="1" t="s">
        <v>523</v>
      </c>
      <c r="BU764" s="2">
        <v>589.11390664673661</v>
      </c>
      <c r="BV764" s="2">
        <v>5218.5252053487402</v>
      </c>
      <c r="BW764" s="2">
        <v>69482.810304000013</v>
      </c>
      <c r="BX764" s="2">
        <v>589.11390664673661</v>
      </c>
      <c r="BY764" s="2">
        <v>589.11390664673661</v>
      </c>
      <c r="BZ764" s="2">
        <v>91.191279936648485</v>
      </c>
      <c r="CA764" s="2">
        <v>807.79623004686232</v>
      </c>
      <c r="CB764" s="2">
        <v>10755.520000000002</v>
      </c>
      <c r="CC764" s="2">
        <v>91.191279936648485</v>
      </c>
      <c r="CD764" s="2">
        <v>91.191279936648485</v>
      </c>
      <c r="CE764" s="1">
        <f t="shared" si="11"/>
        <v>6.7828448972545065E-3</v>
      </c>
    </row>
    <row r="765" spans="1:83" ht="13.5" customHeight="1">
      <c r="A765" s="3" t="s">
        <v>1404</v>
      </c>
      <c r="B765" t="s">
        <v>1589</v>
      </c>
      <c r="C765" s="9" t="s">
        <v>2374</v>
      </c>
      <c r="D765" s="3" t="s">
        <v>523</v>
      </c>
      <c r="E765" s="3" t="s">
        <v>1590</v>
      </c>
      <c r="F765" s="3" t="s">
        <v>1589</v>
      </c>
      <c r="G765" s="3" t="s">
        <v>128</v>
      </c>
      <c r="H765" s="3" t="s">
        <v>89</v>
      </c>
      <c r="I765" s="3" t="s">
        <v>1406</v>
      </c>
      <c r="J765" s="3" t="s">
        <v>523</v>
      </c>
      <c r="K765" s="3" t="s">
        <v>92</v>
      </c>
      <c r="L765" s="3" t="s">
        <v>116</v>
      </c>
      <c r="M765" s="3" t="s">
        <v>94</v>
      </c>
      <c r="N765" s="2">
        <v>6250000</v>
      </c>
      <c r="O765" s="2">
        <v>0</v>
      </c>
      <c r="P765" s="10">
        <v>1</v>
      </c>
      <c r="Q765" s="2">
        <v>6250000</v>
      </c>
      <c r="R765" s="2">
        <v>0</v>
      </c>
      <c r="S765" s="3" t="s">
        <v>519</v>
      </c>
      <c r="T765" s="2">
        <v>6250000</v>
      </c>
      <c r="U765" s="2">
        <v>6250000</v>
      </c>
      <c r="V765" s="2">
        <v>0</v>
      </c>
      <c r="W765" s="11">
        <v>0.1964983985380519</v>
      </c>
      <c r="X765" s="2">
        <v>1228114.9908628243</v>
      </c>
      <c r="Y765" s="2">
        <v>1228114.9908628243</v>
      </c>
      <c r="Z765" s="2">
        <v>0</v>
      </c>
      <c r="AA765" s="12">
        <v>0</v>
      </c>
      <c r="AB765" s="13">
        <v>44530</v>
      </c>
      <c r="AC765" s="13">
        <v>44500</v>
      </c>
      <c r="AD765" s="2">
        <v>1</v>
      </c>
      <c r="AE765" s="2">
        <v>6</v>
      </c>
      <c r="AF765" s="3" t="s">
        <v>95</v>
      </c>
      <c r="AG765" s="2">
        <v>0</v>
      </c>
      <c r="AH765" s="3" t="s">
        <v>95</v>
      </c>
      <c r="AI765" s="3" t="s">
        <v>95</v>
      </c>
      <c r="AJ765" s="2">
        <v>1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 t="s">
        <v>96</v>
      </c>
      <c r="BR765" s="1" t="s">
        <v>523</v>
      </c>
      <c r="BS765" s="1" t="s">
        <v>523</v>
      </c>
      <c r="BT765" s="1" t="s">
        <v>523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1">
        <f t="shared" si="11"/>
        <v>0</v>
      </c>
    </row>
    <row r="766" spans="1:83" ht="13.5" customHeight="1">
      <c r="A766" s="3" t="s">
        <v>1404</v>
      </c>
      <c r="B766" t="s">
        <v>1591</v>
      </c>
      <c r="C766" s="9" t="s">
        <v>2375</v>
      </c>
      <c r="D766" s="3" t="s">
        <v>523</v>
      </c>
      <c r="E766" s="3" t="s">
        <v>1408</v>
      </c>
      <c r="F766" s="3" t="s">
        <v>1591</v>
      </c>
      <c r="G766" s="3" t="s">
        <v>128</v>
      </c>
      <c r="H766" s="3" t="s">
        <v>89</v>
      </c>
      <c r="I766" s="3" t="s">
        <v>1406</v>
      </c>
      <c r="J766" s="3" t="s">
        <v>523</v>
      </c>
      <c r="K766" s="3" t="s">
        <v>92</v>
      </c>
      <c r="L766" s="3" t="s">
        <v>116</v>
      </c>
      <c r="M766" s="3" t="s">
        <v>94</v>
      </c>
      <c r="N766" s="2">
        <v>22638.93</v>
      </c>
      <c r="O766" s="2">
        <v>0</v>
      </c>
      <c r="P766" s="10">
        <v>1</v>
      </c>
      <c r="Q766" s="2">
        <v>22638.93</v>
      </c>
      <c r="R766" s="2">
        <v>0</v>
      </c>
      <c r="S766" s="3" t="s">
        <v>262</v>
      </c>
      <c r="T766" s="2">
        <v>22638.93</v>
      </c>
      <c r="U766" s="2">
        <v>22638.93</v>
      </c>
      <c r="V766" s="2">
        <v>0</v>
      </c>
      <c r="W766" s="11">
        <v>6.4602000000000004</v>
      </c>
      <c r="X766" s="2">
        <v>146252.01558600002</v>
      </c>
      <c r="Y766" s="2">
        <v>146252.01558600002</v>
      </c>
      <c r="Z766" s="2">
        <v>0</v>
      </c>
      <c r="AA766" s="12">
        <v>0</v>
      </c>
      <c r="AB766" s="13">
        <v>48182</v>
      </c>
      <c r="AC766" s="13">
        <v>44500</v>
      </c>
      <c r="AD766" s="2">
        <v>11</v>
      </c>
      <c r="AE766" s="2">
        <v>4</v>
      </c>
      <c r="AF766" s="3" t="s">
        <v>95</v>
      </c>
      <c r="AG766" s="2">
        <v>0</v>
      </c>
      <c r="AH766" s="3" t="s">
        <v>95</v>
      </c>
      <c r="AI766" s="3" t="s">
        <v>95</v>
      </c>
      <c r="AJ766" s="2">
        <v>1</v>
      </c>
      <c r="AK766" s="2">
        <v>992.0047376306868</v>
      </c>
      <c r="AL766" s="2">
        <v>0</v>
      </c>
      <c r="AM766" s="2">
        <v>0</v>
      </c>
      <c r="AN766" s="2">
        <v>992.0047376306868</v>
      </c>
      <c r="AO766" s="2">
        <v>8112.5148203920253</v>
      </c>
      <c r="AP766" s="2">
        <v>0</v>
      </c>
      <c r="AQ766" s="2">
        <v>0</v>
      </c>
      <c r="AR766" s="2">
        <v>8112.5148203920253</v>
      </c>
      <c r="AS766" s="2">
        <v>117001.61246880003</v>
      </c>
      <c r="AT766" s="2">
        <v>0</v>
      </c>
      <c r="AU766" s="2">
        <v>0</v>
      </c>
      <c r="AV766" s="2">
        <v>117001.61246880003</v>
      </c>
      <c r="AW766" s="2">
        <v>992.0047376306868</v>
      </c>
      <c r="AX766" s="2">
        <v>0</v>
      </c>
      <c r="AY766" s="2">
        <v>0</v>
      </c>
      <c r="AZ766" s="2">
        <v>992.0047376306868</v>
      </c>
      <c r="BA766" s="2">
        <v>5048.4113102763285</v>
      </c>
      <c r="BB766" s="2">
        <v>0</v>
      </c>
      <c r="BC766" s="2">
        <v>0</v>
      </c>
      <c r="BD766" s="2">
        <v>5048.4113102763285</v>
      </c>
      <c r="BE766" s="2">
        <v>41285.399172457059</v>
      </c>
      <c r="BF766" s="2">
        <v>0</v>
      </c>
      <c r="BG766" s="2">
        <v>0</v>
      </c>
      <c r="BH766" s="2">
        <v>41285.399172457059</v>
      </c>
      <c r="BI766" s="2">
        <v>595432.90601497027</v>
      </c>
      <c r="BJ766" s="2">
        <v>0</v>
      </c>
      <c r="BK766" s="2">
        <v>0</v>
      </c>
      <c r="BL766" s="2">
        <v>595432.90601497027</v>
      </c>
      <c r="BM766" s="2">
        <v>5048.4113102763285</v>
      </c>
      <c r="BN766" s="2">
        <v>0</v>
      </c>
      <c r="BO766" s="2">
        <v>0</v>
      </c>
      <c r="BP766" s="2">
        <v>5048.4113102763285</v>
      </c>
      <c r="BQ766" s="2" t="s">
        <v>96</v>
      </c>
      <c r="BR766" s="1" t="s">
        <v>523</v>
      </c>
      <c r="BS766" s="1" t="s">
        <v>523</v>
      </c>
      <c r="BT766" s="1" t="s">
        <v>523</v>
      </c>
      <c r="BU766" s="2">
        <v>992.0047376306868</v>
      </c>
      <c r="BV766" s="2">
        <v>8112.5148203920253</v>
      </c>
      <c r="BW766" s="2">
        <v>117001.61246880003</v>
      </c>
      <c r="BX766" s="2">
        <v>992.0047376306868</v>
      </c>
      <c r="BY766" s="2">
        <v>992.0047376306868</v>
      </c>
      <c r="BZ766" s="2">
        <v>153.55635082980197</v>
      </c>
      <c r="CA766" s="2">
        <v>1255.7683694610112</v>
      </c>
      <c r="CB766" s="2">
        <v>18111.144000000004</v>
      </c>
      <c r="CC766" s="2">
        <v>153.55635082980197</v>
      </c>
      <c r="CD766" s="2">
        <v>153.55635082980197</v>
      </c>
      <c r="CE766" s="1">
        <f t="shared" si="11"/>
        <v>6.7828448972545065E-3</v>
      </c>
    </row>
    <row r="767" spans="1:83" ht="13.5" customHeight="1">
      <c r="A767" s="3" t="s">
        <v>1404</v>
      </c>
      <c r="B767" t="s">
        <v>1592</v>
      </c>
      <c r="C767" s="9" t="s">
        <v>2376</v>
      </c>
      <c r="D767" s="3" t="s">
        <v>523</v>
      </c>
      <c r="E767" s="3" t="s">
        <v>1408</v>
      </c>
      <c r="F767" s="3" t="s">
        <v>1592</v>
      </c>
      <c r="G767" s="3" t="s">
        <v>128</v>
      </c>
      <c r="H767" s="3" t="s">
        <v>89</v>
      </c>
      <c r="I767" s="3" t="s">
        <v>1406</v>
      </c>
      <c r="J767" s="3" t="s">
        <v>523</v>
      </c>
      <c r="K767" s="3" t="s">
        <v>92</v>
      </c>
      <c r="L767" s="3" t="s">
        <v>116</v>
      </c>
      <c r="M767" s="3" t="s">
        <v>94</v>
      </c>
      <c r="N767" s="2">
        <v>41989.83</v>
      </c>
      <c r="O767" s="2">
        <v>0</v>
      </c>
      <c r="P767" s="10">
        <v>1</v>
      </c>
      <c r="Q767" s="2">
        <v>41989.83</v>
      </c>
      <c r="R767" s="2">
        <v>0</v>
      </c>
      <c r="S767" s="3" t="s">
        <v>262</v>
      </c>
      <c r="T767" s="2">
        <v>41989.83</v>
      </c>
      <c r="U767" s="2">
        <v>41989.83</v>
      </c>
      <c r="V767" s="2">
        <v>0</v>
      </c>
      <c r="W767" s="11">
        <v>6.4602000000000004</v>
      </c>
      <c r="X767" s="2">
        <v>271262.69976600003</v>
      </c>
      <c r="Y767" s="2">
        <v>271262.69976600003</v>
      </c>
      <c r="Z767" s="2">
        <v>0</v>
      </c>
      <c r="AA767" s="12">
        <v>0</v>
      </c>
      <c r="AB767" s="13">
        <v>48275</v>
      </c>
      <c r="AC767" s="13">
        <v>44500</v>
      </c>
      <c r="AD767" s="2">
        <v>11</v>
      </c>
      <c r="AE767" s="2">
        <v>4</v>
      </c>
      <c r="AF767" s="3" t="s">
        <v>95</v>
      </c>
      <c r="AG767" s="2">
        <v>0</v>
      </c>
      <c r="AH767" s="3" t="s">
        <v>95</v>
      </c>
      <c r="AI767" s="3" t="s">
        <v>95</v>
      </c>
      <c r="AJ767" s="2">
        <v>1</v>
      </c>
      <c r="AK767" s="2">
        <v>1839.9328189232947</v>
      </c>
      <c r="AL767" s="2">
        <v>0</v>
      </c>
      <c r="AM767" s="2">
        <v>0</v>
      </c>
      <c r="AN767" s="2">
        <v>1839.9328189232947</v>
      </c>
      <c r="AO767" s="2">
        <v>15046.78525799327</v>
      </c>
      <c r="AP767" s="2">
        <v>0</v>
      </c>
      <c r="AQ767" s="2">
        <v>0</v>
      </c>
      <c r="AR767" s="2">
        <v>15046.78525799327</v>
      </c>
      <c r="AS767" s="2">
        <v>217010.15981280006</v>
      </c>
      <c r="AT767" s="2">
        <v>0</v>
      </c>
      <c r="AU767" s="2">
        <v>0</v>
      </c>
      <c r="AV767" s="2">
        <v>217010.15981280006</v>
      </c>
      <c r="AW767" s="2">
        <v>1839.9328189232947</v>
      </c>
      <c r="AX767" s="2">
        <v>0</v>
      </c>
      <c r="AY767" s="2">
        <v>0</v>
      </c>
      <c r="AZ767" s="2">
        <v>1839.9328189232947</v>
      </c>
      <c r="BA767" s="2">
        <v>9363.6021087825393</v>
      </c>
      <c r="BB767" s="2">
        <v>0</v>
      </c>
      <c r="BC767" s="2">
        <v>0</v>
      </c>
      <c r="BD767" s="2">
        <v>9363.6021087825393</v>
      </c>
      <c r="BE767" s="2">
        <v>76574.59485645355</v>
      </c>
      <c r="BF767" s="2">
        <v>0</v>
      </c>
      <c r="BG767" s="2">
        <v>0</v>
      </c>
      <c r="BH767" s="2">
        <v>76574.59485645355</v>
      </c>
      <c r="BI767" s="2">
        <v>1104386.4043033209</v>
      </c>
      <c r="BJ767" s="2">
        <v>0</v>
      </c>
      <c r="BK767" s="2">
        <v>0</v>
      </c>
      <c r="BL767" s="2">
        <v>1104386.4043033209</v>
      </c>
      <c r="BM767" s="2">
        <v>9363.6021087825393</v>
      </c>
      <c r="BN767" s="2">
        <v>0</v>
      </c>
      <c r="BO767" s="2">
        <v>0</v>
      </c>
      <c r="BP767" s="2">
        <v>9363.6021087825393</v>
      </c>
      <c r="BQ767" s="2" t="s">
        <v>96</v>
      </c>
      <c r="BR767" s="1" t="s">
        <v>523</v>
      </c>
      <c r="BS767" s="1" t="s">
        <v>523</v>
      </c>
      <c r="BT767" s="1" t="s">
        <v>523</v>
      </c>
      <c r="BU767" s="2">
        <v>1839.9328189232947</v>
      </c>
      <c r="BV767" s="2">
        <v>15046.78525799327</v>
      </c>
      <c r="BW767" s="2">
        <v>217010.15981280006</v>
      </c>
      <c r="BX767" s="2">
        <v>1839.9328189232947</v>
      </c>
      <c r="BY767" s="2">
        <v>1839.9328189232947</v>
      </c>
      <c r="BZ767" s="2">
        <v>284.81050415208426</v>
      </c>
      <c r="CA767" s="2">
        <v>2329.151614190469</v>
      </c>
      <c r="CB767" s="2">
        <v>33591.864000000009</v>
      </c>
      <c r="CC767" s="2">
        <v>284.81050415208426</v>
      </c>
      <c r="CD767" s="2">
        <v>284.81050415208426</v>
      </c>
      <c r="CE767" s="1">
        <f t="shared" si="11"/>
        <v>6.7828448972545074E-3</v>
      </c>
    </row>
    <row r="768" spans="1:83" ht="13.5" customHeight="1">
      <c r="A768" s="3" t="s">
        <v>1404</v>
      </c>
      <c r="B768" t="s">
        <v>1593</v>
      </c>
      <c r="C768" s="9" t="s">
        <v>2377</v>
      </c>
      <c r="D768" s="3" t="s">
        <v>523</v>
      </c>
      <c r="E768" s="3" t="s">
        <v>1408</v>
      </c>
      <c r="F768" s="3" t="s">
        <v>1593</v>
      </c>
      <c r="G768" s="3" t="s">
        <v>128</v>
      </c>
      <c r="H768" s="3" t="s">
        <v>89</v>
      </c>
      <c r="I768" s="3" t="s">
        <v>1406</v>
      </c>
      <c r="J768" s="3" t="s">
        <v>523</v>
      </c>
      <c r="K768" s="3" t="s">
        <v>92</v>
      </c>
      <c r="L768" s="3" t="s">
        <v>116</v>
      </c>
      <c r="M768" s="3" t="s">
        <v>94</v>
      </c>
      <c r="N768" s="2">
        <v>50000</v>
      </c>
      <c r="O768" s="2">
        <v>0</v>
      </c>
      <c r="P768" s="10">
        <v>1</v>
      </c>
      <c r="Q768" s="2">
        <v>50000</v>
      </c>
      <c r="R768" s="2">
        <v>0</v>
      </c>
      <c r="S768" s="3" t="s">
        <v>262</v>
      </c>
      <c r="T768" s="2">
        <v>50000</v>
      </c>
      <c r="U768" s="2">
        <v>50000</v>
      </c>
      <c r="V768" s="2">
        <v>0</v>
      </c>
      <c r="W768" s="11">
        <v>6.4602000000000004</v>
      </c>
      <c r="X768" s="2">
        <v>323010</v>
      </c>
      <c r="Y768" s="2">
        <v>323010</v>
      </c>
      <c r="Z768" s="2">
        <v>0</v>
      </c>
      <c r="AA768" s="12">
        <v>0</v>
      </c>
      <c r="AB768" s="13">
        <v>48182</v>
      </c>
      <c r="AC768" s="13">
        <v>44500</v>
      </c>
      <c r="AD768" s="2">
        <v>11</v>
      </c>
      <c r="AE768" s="2">
        <v>4</v>
      </c>
      <c r="AF768" s="3" t="s">
        <v>95</v>
      </c>
      <c r="AG768" s="2">
        <v>0</v>
      </c>
      <c r="AH768" s="3" t="s">
        <v>95</v>
      </c>
      <c r="AI768" s="3" t="s">
        <v>95</v>
      </c>
      <c r="AJ768" s="2">
        <v>1</v>
      </c>
      <c r="AK768" s="2">
        <v>2190.9267302621784</v>
      </c>
      <c r="AL768" s="2">
        <v>0</v>
      </c>
      <c r="AM768" s="2">
        <v>0</v>
      </c>
      <c r="AN768" s="2">
        <v>2190.9267302621784</v>
      </c>
      <c r="AO768" s="2">
        <v>17917.178109548509</v>
      </c>
      <c r="AP768" s="2">
        <v>0</v>
      </c>
      <c r="AQ768" s="2">
        <v>0</v>
      </c>
      <c r="AR768" s="2">
        <v>17917.178109548509</v>
      </c>
      <c r="AS768" s="2">
        <v>258408.00000000003</v>
      </c>
      <c r="AT768" s="2">
        <v>0</v>
      </c>
      <c r="AU768" s="2">
        <v>0</v>
      </c>
      <c r="AV768" s="2">
        <v>258408.00000000003</v>
      </c>
      <c r="AW768" s="2">
        <v>2190.9267302621784</v>
      </c>
      <c r="AX768" s="2">
        <v>0</v>
      </c>
      <c r="AY768" s="2">
        <v>0</v>
      </c>
      <c r="AZ768" s="2">
        <v>2190.9267302621784</v>
      </c>
      <c r="BA768" s="2">
        <v>11149.845222977252</v>
      </c>
      <c r="BB768" s="2">
        <v>0</v>
      </c>
      <c r="BC768" s="2">
        <v>0</v>
      </c>
      <c r="BD768" s="2">
        <v>11149.845222977252</v>
      </c>
      <c r="BE768" s="2">
        <v>91182.311117303325</v>
      </c>
      <c r="BF768" s="2">
        <v>0</v>
      </c>
      <c r="BG768" s="2">
        <v>0</v>
      </c>
      <c r="BH768" s="2">
        <v>91182.311117303325</v>
      </c>
      <c r="BI768" s="2">
        <v>1315064.1528000003</v>
      </c>
      <c r="BJ768" s="2">
        <v>0</v>
      </c>
      <c r="BK768" s="2">
        <v>0</v>
      </c>
      <c r="BL768" s="2">
        <v>1315064.1528000003</v>
      </c>
      <c r="BM768" s="2">
        <v>11149.845222977252</v>
      </c>
      <c r="BN768" s="2">
        <v>0</v>
      </c>
      <c r="BO768" s="2">
        <v>0</v>
      </c>
      <c r="BP768" s="2">
        <v>11149.845222977252</v>
      </c>
      <c r="BQ768" s="2" t="s">
        <v>96</v>
      </c>
      <c r="BR768" s="1" t="s">
        <v>523</v>
      </c>
      <c r="BS768" s="1" t="s">
        <v>523</v>
      </c>
      <c r="BT768" s="1" t="s">
        <v>523</v>
      </c>
      <c r="BU768" s="2">
        <v>2190.9267302621784</v>
      </c>
      <c r="BV768" s="2">
        <v>17917.178109548509</v>
      </c>
      <c r="BW768" s="2">
        <v>258408.00000000003</v>
      </c>
      <c r="BX768" s="2">
        <v>2190.9267302621784</v>
      </c>
      <c r="BY768" s="2">
        <v>2190.9267302621784</v>
      </c>
      <c r="BZ768" s="2">
        <v>339.14224486272536</v>
      </c>
      <c r="CA768" s="2">
        <v>2773.4711169233938</v>
      </c>
      <c r="CB768" s="2">
        <v>40000</v>
      </c>
      <c r="CC768" s="2">
        <v>339.14224486272536</v>
      </c>
      <c r="CD768" s="2">
        <v>339.14224486272536</v>
      </c>
      <c r="CE768" s="1">
        <f t="shared" si="11"/>
        <v>6.7828448972545074E-3</v>
      </c>
    </row>
    <row r="769" spans="1:83" ht="13.5" customHeight="1">
      <c r="A769" s="3" t="s">
        <v>1404</v>
      </c>
      <c r="B769" t="s">
        <v>1594</v>
      </c>
      <c r="C769" s="9" t="s">
        <v>2378</v>
      </c>
      <c r="D769" s="3" t="s">
        <v>523</v>
      </c>
      <c r="E769" s="3" t="s">
        <v>1408</v>
      </c>
      <c r="F769" s="3" t="s">
        <v>1594</v>
      </c>
      <c r="G769" s="3" t="s">
        <v>128</v>
      </c>
      <c r="H769" s="3" t="s">
        <v>89</v>
      </c>
      <c r="I769" s="3" t="s">
        <v>1406</v>
      </c>
      <c r="J769" s="3" t="s">
        <v>523</v>
      </c>
      <c r="K769" s="3" t="s">
        <v>92</v>
      </c>
      <c r="L769" s="3" t="s">
        <v>116</v>
      </c>
      <c r="M769" s="3" t="s">
        <v>94</v>
      </c>
      <c r="N769" s="2">
        <v>12053.5</v>
      </c>
      <c r="O769" s="2">
        <v>0</v>
      </c>
      <c r="P769" s="10">
        <v>1</v>
      </c>
      <c r="Q769" s="2">
        <v>12053.5</v>
      </c>
      <c r="R769" s="2">
        <v>0</v>
      </c>
      <c r="S769" s="3" t="s">
        <v>262</v>
      </c>
      <c r="T769" s="2">
        <v>12053.5</v>
      </c>
      <c r="U769" s="2">
        <v>12053.5</v>
      </c>
      <c r="V769" s="2">
        <v>0</v>
      </c>
      <c r="W769" s="11">
        <v>6.4602000000000004</v>
      </c>
      <c r="X769" s="2">
        <v>77868.020700000008</v>
      </c>
      <c r="Y769" s="2">
        <v>77868.020700000008</v>
      </c>
      <c r="Z769" s="2">
        <v>0</v>
      </c>
      <c r="AA769" s="12">
        <v>0</v>
      </c>
      <c r="AB769" s="13">
        <v>48367</v>
      </c>
      <c r="AC769" s="13">
        <v>44500</v>
      </c>
      <c r="AD769" s="2">
        <v>11</v>
      </c>
      <c r="AE769" s="2">
        <v>4</v>
      </c>
      <c r="AF769" s="3" t="s">
        <v>95</v>
      </c>
      <c r="AG769" s="2">
        <v>0</v>
      </c>
      <c r="AH769" s="3" t="s">
        <v>95</v>
      </c>
      <c r="AI769" s="3" t="s">
        <v>95</v>
      </c>
      <c r="AJ769" s="2">
        <v>1</v>
      </c>
      <c r="AK769" s="2">
        <v>528.16670686430336</v>
      </c>
      <c r="AL769" s="2">
        <v>0</v>
      </c>
      <c r="AM769" s="2">
        <v>0</v>
      </c>
      <c r="AN769" s="2">
        <v>528.16670686430336</v>
      </c>
      <c r="AO769" s="2">
        <v>4319.2941268688601</v>
      </c>
      <c r="AP769" s="2">
        <v>0</v>
      </c>
      <c r="AQ769" s="2">
        <v>0</v>
      </c>
      <c r="AR769" s="2">
        <v>4319.2941268688601</v>
      </c>
      <c r="AS769" s="2">
        <v>62294.416560000005</v>
      </c>
      <c r="AT769" s="2">
        <v>0</v>
      </c>
      <c r="AU769" s="2">
        <v>0</v>
      </c>
      <c r="AV769" s="2">
        <v>62294.416560000005</v>
      </c>
      <c r="AW769" s="2">
        <v>528.16670686430336</v>
      </c>
      <c r="AX769" s="2">
        <v>0</v>
      </c>
      <c r="AY769" s="2">
        <v>0</v>
      </c>
      <c r="AZ769" s="2">
        <v>528.16670686430336</v>
      </c>
      <c r="BA769" s="2">
        <v>2687.8931879031265</v>
      </c>
      <c r="BB769" s="2">
        <v>0</v>
      </c>
      <c r="BC769" s="2">
        <v>0</v>
      </c>
      <c r="BD769" s="2">
        <v>2687.8931879031265</v>
      </c>
      <c r="BE769" s="2">
        <v>21981.319741048315</v>
      </c>
      <c r="BF769" s="2">
        <v>0</v>
      </c>
      <c r="BG769" s="2">
        <v>0</v>
      </c>
      <c r="BH769" s="2">
        <v>21981.319741048315</v>
      </c>
      <c r="BI769" s="2">
        <v>317022.51531549601</v>
      </c>
      <c r="BJ769" s="2">
        <v>0</v>
      </c>
      <c r="BK769" s="2">
        <v>0</v>
      </c>
      <c r="BL769" s="2">
        <v>317022.51531549601</v>
      </c>
      <c r="BM769" s="2">
        <v>2687.8931879031265</v>
      </c>
      <c r="BN769" s="2">
        <v>0</v>
      </c>
      <c r="BO769" s="2">
        <v>0</v>
      </c>
      <c r="BP769" s="2">
        <v>2687.8931879031265</v>
      </c>
      <c r="BQ769" s="2" t="s">
        <v>96</v>
      </c>
      <c r="BR769" s="1" t="s">
        <v>523</v>
      </c>
      <c r="BS769" s="1" t="s">
        <v>523</v>
      </c>
      <c r="BT769" s="1" t="s">
        <v>523</v>
      </c>
      <c r="BU769" s="2">
        <v>528.16670686430336</v>
      </c>
      <c r="BV769" s="2">
        <v>4319.2941268688601</v>
      </c>
      <c r="BW769" s="2">
        <v>62294.416560000005</v>
      </c>
      <c r="BX769" s="2">
        <v>528.16670686430336</v>
      </c>
      <c r="BY769" s="2">
        <v>528.16670686430336</v>
      </c>
      <c r="BZ769" s="2">
        <v>81.757020969057209</v>
      </c>
      <c r="CA769" s="2">
        <v>668.60068215672266</v>
      </c>
      <c r="CB769" s="2">
        <v>9642.8000000000011</v>
      </c>
      <c r="CC769" s="2">
        <v>81.757020969057209</v>
      </c>
      <c r="CD769" s="2">
        <v>81.757020969057209</v>
      </c>
      <c r="CE769" s="1">
        <f t="shared" si="11"/>
        <v>6.7828448972545065E-3</v>
      </c>
    </row>
    <row r="770" spans="1:83" ht="13.5" customHeight="1">
      <c r="A770" s="3" t="s">
        <v>1404</v>
      </c>
      <c r="B770" t="s">
        <v>1595</v>
      </c>
      <c r="C770" s="9" t="s">
        <v>2379</v>
      </c>
      <c r="D770" s="3" t="s">
        <v>523</v>
      </c>
      <c r="E770" s="3" t="s">
        <v>1408</v>
      </c>
      <c r="F770" s="3" t="s">
        <v>1595</v>
      </c>
      <c r="G770" s="3" t="s">
        <v>128</v>
      </c>
      <c r="H770" s="3" t="s">
        <v>89</v>
      </c>
      <c r="I770" s="3" t="s">
        <v>1406</v>
      </c>
      <c r="J770" s="3" t="s">
        <v>523</v>
      </c>
      <c r="K770" s="3" t="s">
        <v>92</v>
      </c>
      <c r="L770" s="3" t="s">
        <v>116</v>
      </c>
      <c r="M770" s="3" t="s">
        <v>94</v>
      </c>
      <c r="N770" s="2">
        <v>55949.84</v>
      </c>
      <c r="O770" s="2">
        <v>0</v>
      </c>
      <c r="P770" s="10">
        <v>1</v>
      </c>
      <c r="Q770" s="2">
        <v>55949.84</v>
      </c>
      <c r="R770" s="2">
        <v>0</v>
      </c>
      <c r="S770" s="3" t="s">
        <v>262</v>
      </c>
      <c r="T770" s="2">
        <v>55949.84</v>
      </c>
      <c r="U770" s="2">
        <v>55949.84</v>
      </c>
      <c r="V770" s="2">
        <v>0</v>
      </c>
      <c r="W770" s="11">
        <v>6.4602000000000004</v>
      </c>
      <c r="X770" s="2">
        <v>361447.15636800003</v>
      </c>
      <c r="Y770" s="2">
        <v>361447.15636800003</v>
      </c>
      <c r="Z770" s="2">
        <v>0</v>
      </c>
      <c r="AA770" s="12">
        <v>0</v>
      </c>
      <c r="AB770" s="13">
        <v>48334</v>
      </c>
      <c r="AC770" s="13">
        <v>44500</v>
      </c>
      <c r="AD770" s="2">
        <v>11</v>
      </c>
      <c r="AE770" s="2">
        <v>4</v>
      </c>
      <c r="AF770" s="3" t="s">
        <v>95</v>
      </c>
      <c r="AG770" s="2">
        <v>0</v>
      </c>
      <c r="AH770" s="3" t="s">
        <v>95</v>
      </c>
      <c r="AI770" s="3" t="s">
        <v>95</v>
      </c>
      <c r="AJ770" s="2">
        <v>1</v>
      </c>
      <c r="AK770" s="2">
        <v>2451.6400001978409</v>
      </c>
      <c r="AL770" s="2">
        <v>0</v>
      </c>
      <c r="AM770" s="2">
        <v>0</v>
      </c>
      <c r="AN770" s="2">
        <v>2451.6400001978409</v>
      </c>
      <c r="AO770" s="2">
        <v>20049.264969614836</v>
      </c>
      <c r="AP770" s="2">
        <v>0</v>
      </c>
      <c r="AQ770" s="2">
        <v>0</v>
      </c>
      <c r="AR770" s="2">
        <v>20049.264969614836</v>
      </c>
      <c r="AS770" s="2">
        <v>289157.7250944</v>
      </c>
      <c r="AT770" s="2">
        <v>0</v>
      </c>
      <c r="AU770" s="2">
        <v>0</v>
      </c>
      <c r="AV770" s="2">
        <v>289157.7250944</v>
      </c>
      <c r="AW770" s="2">
        <v>2451.6400001978409</v>
      </c>
      <c r="AX770" s="2">
        <v>0</v>
      </c>
      <c r="AY770" s="2">
        <v>0</v>
      </c>
      <c r="AZ770" s="2">
        <v>2451.6400001978409</v>
      </c>
      <c r="BA770" s="2">
        <v>12476.641125006832</v>
      </c>
      <c r="BB770" s="2">
        <v>0</v>
      </c>
      <c r="BC770" s="2">
        <v>0</v>
      </c>
      <c r="BD770" s="2">
        <v>12476.641125006832</v>
      </c>
      <c r="BE770" s="2">
        <v>102032.71435686687</v>
      </c>
      <c r="BF770" s="2">
        <v>0</v>
      </c>
      <c r="BG770" s="2">
        <v>0</v>
      </c>
      <c r="BH770" s="2">
        <v>102032.71435686687</v>
      </c>
      <c r="BI770" s="2">
        <v>1471552.5787779111</v>
      </c>
      <c r="BJ770" s="2">
        <v>0</v>
      </c>
      <c r="BK770" s="2">
        <v>0</v>
      </c>
      <c r="BL770" s="2">
        <v>1471552.5787779111</v>
      </c>
      <c r="BM770" s="2">
        <v>12476.641125006832</v>
      </c>
      <c r="BN770" s="2">
        <v>0</v>
      </c>
      <c r="BO770" s="2">
        <v>0</v>
      </c>
      <c r="BP770" s="2">
        <v>12476.641125006832</v>
      </c>
      <c r="BQ770" s="2" t="s">
        <v>96</v>
      </c>
      <c r="BR770" s="1" t="s">
        <v>523</v>
      </c>
      <c r="BS770" s="1" t="s">
        <v>523</v>
      </c>
      <c r="BT770" s="1" t="s">
        <v>523</v>
      </c>
      <c r="BU770" s="2">
        <v>2451.6400001978409</v>
      </c>
      <c r="BV770" s="2">
        <v>20049.264969614836</v>
      </c>
      <c r="BW770" s="2">
        <v>289157.7250944</v>
      </c>
      <c r="BX770" s="2">
        <v>2451.6400001978409</v>
      </c>
      <c r="BY770" s="2">
        <v>2451.6400001978409</v>
      </c>
      <c r="BZ770" s="2">
        <v>379.4990867462061</v>
      </c>
      <c r="CA770" s="2">
        <v>3103.5053047297042</v>
      </c>
      <c r="CB770" s="2">
        <v>44759.871999999996</v>
      </c>
      <c r="CC770" s="2">
        <v>379.4990867462061</v>
      </c>
      <c r="CD770" s="2">
        <v>379.4990867462061</v>
      </c>
      <c r="CE770" s="1">
        <f t="shared" ref="CE770:CE780" si="12">BY770/Y770</f>
        <v>6.7828448972545074E-3</v>
      </c>
    </row>
    <row r="771" spans="1:83" ht="13.5" customHeight="1">
      <c r="A771" s="3" t="s">
        <v>1404</v>
      </c>
      <c r="B771" t="s">
        <v>1596</v>
      </c>
      <c r="C771" s="9" t="s">
        <v>2380</v>
      </c>
      <c r="D771" s="3" t="s">
        <v>523</v>
      </c>
      <c r="E771" s="3" t="s">
        <v>1408</v>
      </c>
      <c r="F771" s="3" t="s">
        <v>1596</v>
      </c>
      <c r="G771" s="3" t="s">
        <v>128</v>
      </c>
      <c r="H771" s="3" t="s">
        <v>89</v>
      </c>
      <c r="I771" s="3" t="s">
        <v>1406</v>
      </c>
      <c r="J771" s="3" t="s">
        <v>523</v>
      </c>
      <c r="K771" s="3" t="s">
        <v>92</v>
      </c>
      <c r="L771" s="3" t="s">
        <v>116</v>
      </c>
      <c r="M771" s="3" t="s">
        <v>94</v>
      </c>
      <c r="N771" s="2">
        <v>14437.15</v>
      </c>
      <c r="O771" s="2">
        <v>0</v>
      </c>
      <c r="P771" s="10">
        <v>1</v>
      </c>
      <c r="Q771" s="2">
        <v>14437.15</v>
      </c>
      <c r="R771" s="2">
        <v>0</v>
      </c>
      <c r="S771" s="3" t="s">
        <v>262</v>
      </c>
      <c r="T771" s="2">
        <v>14437.15</v>
      </c>
      <c r="U771" s="2">
        <v>14437.15</v>
      </c>
      <c r="V771" s="2">
        <v>0</v>
      </c>
      <c r="W771" s="11">
        <v>6.4602000000000004</v>
      </c>
      <c r="X771" s="2">
        <v>93266.876430000004</v>
      </c>
      <c r="Y771" s="2">
        <v>93266.876430000004</v>
      </c>
      <c r="Z771" s="2">
        <v>0</v>
      </c>
      <c r="AA771" s="12">
        <v>0</v>
      </c>
      <c r="AB771" s="13">
        <v>48550</v>
      </c>
      <c r="AC771" s="13">
        <v>44500</v>
      </c>
      <c r="AD771" s="2">
        <v>12</v>
      </c>
      <c r="AE771" s="2">
        <v>4</v>
      </c>
      <c r="AF771" s="3" t="s">
        <v>95</v>
      </c>
      <c r="AG771" s="2">
        <v>0</v>
      </c>
      <c r="AH771" s="3" t="s">
        <v>95</v>
      </c>
      <c r="AI771" s="3" t="s">
        <v>95</v>
      </c>
      <c r="AJ771" s="2">
        <v>1</v>
      </c>
      <c r="AK771" s="2">
        <v>632.61475687609209</v>
      </c>
      <c r="AL771" s="2">
        <v>0</v>
      </c>
      <c r="AM771" s="2">
        <v>0</v>
      </c>
      <c r="AN771" s="2">
        <v>632.61475687609209</v>
      </c>
      <c r="AO771" s="2">
        <v>5603.8671244830994</v>
      </c>
      <c r="AP771" s="2">
        <v>0</v>
      </c>
      <c r="AQ771" s="2">
        <v>0</v>
      </c>
      <c r="AR771" s="2">
        <v>5603.8671244830994</v>
      </c>
      <c r="AS771" s="2">
        <v>74613.501143999994</v>
      </c>
      <c r="AT771" s="2">
        <v>0</v>
      </c>
      <c r="AU771" s="2">
        <v>0</v>
      </c>
      <c r="AV771" s="2">
        <v>74613.501143999994</v>
      </c>
      <c r="AW771" s="2">
        <v>632.61475687609209</v>
      </c>
      <c r="AX771" s="2">
        <v>0</v>
      </c>
      <c r="AY771" s="2">
        <v>0</v>
      </c>
      <c r="AZ771" s="2">
        <v>632.61475687609209</v>
      </c>
      <c r="BA771" s="2">
        <v>3219.4397592181203</v>
      </c>
      <c r="BB771" s="2">
        <v>0</v>
      </c>
      <c r="BC771" s="2">
        <v>0</v>
      </c>
      <c r="BD771" s="2">
        <v>3219.4397592181203</v>
      </c>
      <c r="BE771" s="2">
        <v>28518.640183206942</v>
      </c>
      <c r="BF771" s="2">
        <v>0</v>
      </c>
      <c r="BG771" s="2">
        <v>0</v>
      </c>
      <c r="BH771" s="2">
        <v>28518.640183206942</v>
      </c>
      <c r="BI771" s="2">
        <v>379715.56867193041</v>
      </c>
      <c r="BJ771" s="2">
        <v>0</v>
      </c>
      <c r="BK771" s="2">
        <v>0</v>
      </c>
      <c r="BL771" s="2">
        <v>379715.56867193041</v>
      </c>
      <c r="BM771" s="2">
        <v>3219.4397592181203</v>
      </c>
      <c r="BN771" s="2">
        <v>0</v>
      </c>
      <c r="BO771" s="2">
        <v>0</v>
      </c>
      <c r="BP771" s="2">
        <v>3219.4397592181203</v>
      </c>
      <c r="BQ771" s="2" t="s">
        <v>96</v>
      </c>
      <c r="BR771" s="1" t="s">
        <v>523</v>
      </c>
      <c r="BS771" s="1" t="s">
        <v>523</v>
      </c>
      <c r="BT771" s="1" t="s">
        <v>523</v>
      </c>
      <c r="BU771" s="2">
        <v>632.61475687609209</v>
      </c>
      <c r="BV771" s="2">
        <v>5603.8671244830994</v>
      </c>
      <c r="BW771" s="2">
        <v>74613.501143999994</v>
      </c>
      <c r="BX771" s="2">
        <v>632.61475687609209</v>
      </c>
      <c r="BY771" s="2">
        <v>632.61475687609209</v>
      </c>
      <c r="BZ771" s="2">
        <v>97.924949208397891</v>
      </c>
      <c r="CA771" s="2">
        <v>867.44483521920358</v>
      </c>
      <c r="CB771" s="2">
        <v>11549.72</v>
      </c>
      <c r="CC771" s="2">
        <v>97.924949208397891</v>
      </c>
      <c r="CD771" s="2">
        <v>97.924949208397891</v>
      </c>
      <c r="CE771" s="1">
        <f t="shared" si="12"/>
        <v>6.7828448972545056E-3</v>
      </c>
    </row>
    <row r="772" spans="1:83" ht="13.5" customHeight="1">
      <c r="A772" s="3" t="s">
        <v>1404</v>
      </c>
      <c r="B772" t="s">
        <v>1597</v>
      </c>
      <c r="C772" s="9" t="s">
        <v>2381</v>
      </c>
      <c r="D772" s="3" t="s">
        <v>523</v>
      </c>
      <c r="E772" s="3" t="s">
        <v>1408</v>
      </c>
      <c r="F772" s="3" t="s">
        <v>1597</v>
      </c>
      <c r="G772" s="3" t="s">
        <v>128</v>
      </c>
      <c r="H772" s="3" t="s">
        <v>89</v>
      </c>
      <c r="I772" s="3" t="s">
        <v>1406</v>
      </c>
      <c r="J772" s="3" t="s">
        <v>523</v>
      </c>
      <c r="K772" s="3" t="s">
        <v>92</v>
      </c>
      <c r="L772" s="3" t="s">
        <v>116</v>
      </c>
      <c r="M772" s="3" t="s">
        <v>94</v>
      </c>
      <c r="N772" s="2">
        <v>210735.78</v>
      </c>
      <c r="O772" s="2">
        <v>0</v>
      </c>
      <c r="P772" s="10">
        <v>1</v>
      </c>
      <c r="Q772" s="2">
        <v>210735.78</v>
      </c>
      <c r="R772" s="2">
        <v>0</v>
      </c>
      <c r="S772" s="3" t="s">
        <v>262</v>
      </c>
      <c r="T772" s="2">
        <v>210735.78</v>
      </c>
      <c r="U772" s="2">
        <v>210735.78</v>
      </c>
      <c r="V772" s="2">
        <v>0</v>
      </c>
      <c r="W772" s="11">
        <v>6.4602000000000004</v>
      </c>
      <c r="X772" s="2">
        <v>1361395.285956</v>
      </c>
      <c r="Y772" s="2">
        <v>1361395.285956</v>
      </c>
      <c r="Z772" s="2">
        <v>0</v>
      </c>
      <c r="AA772" s="12">
        <v>0</v>
      </c>
      <c r="AB772" s="13">
        <v>48416</v>
      </c>
      <c r="AC772" s="13">
        <v>44500</v>
      </c>
      <c r="AD772" s="2">
        <v>11</v>
      </c>
      <c r="AE772" s="2">
        <v>4</v>
      </c>
      <c r="AF772" s="3" t="s">
        <v>95</v>
      </c>
      <c r="AG772" s="2">
        <v>0</v>
      </c>
      <c r="AH772" s="3" t="s">
        <v>95</v>
      </c>
      <c r="AI772" s="3" t="s">
        <v>95</v>
      </c>
      <c r="AJ772" s="2">
        <v>1</v>
      </c>
      <c r="AK772" s="2">
        <v>9234.1330684929926</v>
      </c>
      <c r="AL772" s="2">
        <v>0</v>
      </c>
      <c r="AM772" s="2">
        <v>0</v>
      </c>
      <c r="AN772" s="2">
        <v>9234.1330684929926</v>
      </c>
      <c r="AO772" s="2">
        <v>75515.810086292637</v>
      </c>
      <c r="AP772" s="2">
        <v>0</v>
      </c>
      <c r="AQ772" s="2">
        <v>0</v>
      </c>
      <c r="AR772" s="2">
        <v>75515.810086292637</v>
      </c>
      <c r="AS772" s="2">
        <v>1089116.2287647999</v>
      </c>
      <c r="AT772" s="2">
        <v>0</v>
      </c>
      <c r="AU772" s="2">
        <v>0</v>
      </c>
      <c r="AV772" s="2">
        <v>1089116.2287647999</v>
      </c>
      <c r="AW772" s="2">
        <v>9234.1330684929926</v>
      </c>
      <c r="AX772" s="2">
        <v>0</v>
      </c>
      <c r="AY772" s="2">
        <v>0</v>
      </c>
      <c r="AZ772" s="2">
        <v>9234.1330684929926</v>
      </c>
      <c r="BA772" s="2">
        <v>46993.426598867693</v>
      </c>
      <c r="BB772" s="2">
        <v>0</v>
      </c>
      <c r="BC772" s="2">
        <v>0</v>
      </c>
      <c r="BD772" s="2">
        <v>46993.426598867693</v>
      </c>
      <c r="BE772" s="2">
        <v>384307.50911015185</v>
      </c>
      <c r="BF772" s="2">
        <v>0</v>
      </c>
      <c r="BG772" s="2">
        <v>0</v>
      </c>
      <c r="BH772" s="2">
        <v>384307.50911015185</v>
      </c>
      <c r="BI772" s="2">
        <v>5542621.3998069437</v>
      </c>
      <c r="BJ772" s="2">
        <v>0</v>
      </c>
      <c r="BK772" s="2">
        <v>0</v>
      </c>
      <c r="BL772" s="2">
        <v>5542621.3998069437</v>
      </c>
      <c r="BM772" s="2">
        <v>46993.426598867693</v>
      </c>
      <c r="BN772" s="2">
        <v>0</v>
      </c>
      <c r="BO772" s="2">
        <v>0</v>
      </c>
      <c r="BP772" s="2">
        <v>46993.426598867693</v>
      </c>
      <c r="BQ772" s="2" t="s">
        <v>96</v>
      </c>
      <c r="BR772" s="1" t="s">
        <v>523</v>
      </c>
      <c r="BS772" s="1" t="s">
        <v>523</v>
      </c>
      <c r="BT772" s="1" t="s">
        <v>523</v>
      </c>
      <c r="BU772" s="2">
        <v>9234.1330684929926</v>
      </c>
      <c r="BV772" s="2">
        <v>75515.810086292637</v>
      </c>
      <c r="BW772" s="2">
        <v>1089116.2287647999</v>
      </c>
      <c r="BX772" s="2">
        <v>9234.1330684929926</v>
      </c>
      <c r="BY772" s="2">
        <v>9234.1330684929926</v>
      </c>
      <c r="BZ772" s="2">
        <v>1429.388110041948</v>
      </c>
      <c r="CA772" s="2">
        <v>11689.391982646455</v>
      </c>
      <c r="CB772" s="2">
        <v>168588.62399999998</v>
      </c>
      <c r="CC772" s="2">
        <v>1429.388110041948</v>
      </c>
      <c r="CD772" s="2">
        <v>1429.388110041948</v>
      </c>
      <c r="CE772" s="1">
        <f t="shared" si="12"/>
        <v>6.7828448972545056E-3</v>
      </c>
    </row>
    <row r="773" spans="1:83" ht="13.5" customHeight="1">
      <c r="A773" s="3" t="s">
        <v>1404</v>
      </c>
      <c r="B773" t="s">
        <v>1598</v>
      </c>
      <c r="C773" s="9" t="s">
        <v>2382</v>
      </c>
      <c r="D773" s="3" t="s">
        <v>523</v>
      </c>
      <c r="E773" s="3" t="s">
        <v>1408</v>
      </c>
      <c r="F773" s="3" t="s">
        <v>1598</v>
      </c>
      <c r="G773" s="3" t="s">
        <v>128</v>
      </c>
      <c r="H773" s="3" t="s">
        <v>89</v>
      </c>
      <c r="I773" s="3" t="s">
        <v>1406</v>
      </c>
      <c r="J773" s="3" t="s">
        <v>523</v>
      </c>
      <c r="K773" s="3" t="s">
        <v>92</v>
      </c>
      <c r="L773" s="3" t="s">
        <v>116</v>
      </c>
      <c r="M773" s="3" t="s">
        <v>94</v>
      </c>
      <c r="N773" s="2">
        <v>132798.09</v>
      </c>
      <c r="O773" s="2">
        <v>0</v>
      </c>
      <c r="P773" s="10">
        <v>1</v>
      </c>
      <c r="Q773" s="2">
        <v>132798.09</v>
      </c>
      <c r="R773" s="2">
        <v>0</v>
      </c>
      <c r="S773" s="3" t="s">
        <v>262</v>
      </c>
      <c r="T773" s="2">
        <v>132798.09</v>
      </c>
      <c r="U773" s="2">
        <v>132798.09</v>
      </c>
      <c r="V773" s="2">
        <v>0</v>
      </c>
      <c r="W773" s="11">
        <v>6.4602000000000004</v>
      </c>
      <c r="X773" s="2">
        <v>857902.22101800004</v>
      </c>
      <c r="Y773" s="2">
        <v>857902.22101800004</v>
      </c>
      <c r="Z773" s="2">
        <v>0</v>
      </c>
      <c r="AA773" s="12">
        <v>0</v>
      </c>
      <c r="AB773" s="13">
        <v>48862</v>
      </c>
      <c r="AC773" s="13">
        <v>44500</v>
      </c>
      <c r="AD773" s="2">
        <v>12</v>
      </c>
      <c r="AE773" s="2">
        <v>4</v>
      </c>
      <c r="AF773" s="3" t="s">
        <v>95</v>
      </c>
      <c r="AG773" s="2">
        <v>0</v>
      </c>
      <c r="AH773" s="3" t="s">
        <v>95</v>
      </c>
      <c r="AI773" s="3" t="s">
        <v>95</v>
      </c>
      <c r="AJ773" s="2">
        <v>1</v>
      </c>
      <c r="AK773" s="2">
        <v>5819.0177021752497</v>
      </c>
      <c r="AL773" s="2">
        <v>0</v>
      </c>
      <c r="AM773" s="2">
        <v>0</v>
      </c>
      <c r="AN773" s="2">
        <v>5819.0177021752497</v>
      </c>
      <c r="AO773" s="2">
        <v>51546.382128408164</v>
      </c>
      <c r="AP773" s="2">
        <v>0</v>
      </c>
      <c r="AQ773" s="2">
        <v>0</v>
      </c>
      <c r="AR773" s="2">
        <v>51546.382128408164</v>
      </c>
      <c r="AS773" s="2">
        <v>686321.77681439999</v>
      </c>
      <c r="AT773" s="2">
        <v>0</v>
      </c>
      <c r="AU773" s="2">
        <v>0</v>
      </c>
      <c r="AV773" s="2">
        <v>686321.77681439999</v>
      </c>
      <c r="AW773" s="2">
        <v>5819.0177021752497</v>
      </c>
      <c r="AX773" s="2">
        <v>0</v>
      </c>
      <c r="AY773" s="2">
        <v>0</v>
      </c>
      <c r="AZ773" s="2">
        <v>5819.0177021752497</v>
      </c>
      <c r="BA773" s="2">
        <v>29613.562988140064</v>
      </c>
      <c r="BB773" s="2">
        <v>0</v>
      </c>
      <c r="BC773" s="2">
        <v>0</v>
      </c>
      <c r="BD773" s="2">
        <v>29613.562988140064</v>
      </c>
      <c r="BE773" s="2">
        <v>262324.69328968198</v>
      </c>
      <c r="BF773" s="2">
        <v>0</v>
      </c>
      <c r="BG773" s="2">
        <v>0</v>
      </c>
      <c r="BH773" s="2">
        <v>262324.69328968198</v>
      </c>
      <c r="BI773" s="2">
        <v>3492760.1543861632</v>
      </c>
      <c r="BJ773" s="2">
        <v>0</v>
      </c>
      <c r="BK773" s="2">
        <v>0</v>
      </c>
      <c r="BL773" s="2">
        <v>3492760.1543861632</v>
      </c>
      <c r="BM773" s="2">
        <v>29613.562988140064</v>
      </c>
      <c r="BN773" s="2">
        <v>0</v>
      </c>
      <c r="BO773" s="2">
        <v>0</v>
      </c>
      <c r="BP773" s="2">
        <v>29613.562988140064</v>
      </c>
      <c r="BQ773" s="2" t="s">
        <v>96</v>
      </c>
      <c r="BR773" s="1" t="s">
        <v>523</v>
      </c>
      <c r="BS773" s="1" t="s">
        <v>523</v>
      </c>
      <c r="BT773" s="1" t="s">
        <v>523</v>
      </c>
      <c r="BU773" s="2">
        <v>5819.0177021752497</v>
      </c>
      <c r="BV773" s="2">
        <v>51546.382128408164</v>
      </c>
      <c r="BW773" s="2">
        <v>686321.77681439999</v>
      </c>
      <c r="BX773" s="2">
        <v>5819.0177021752497</v>
      </c>
      <c r="BY773" s="2">
        <v>5819.0177021752497</v>
      </c>
      <c r="BZ773" s="2">
        <v>900.74884712164476</v>
      </c>
      <c r="CA773" s="2">
        <v>7979.0690889458783</v>
      </c>
      <c r="CB773" s="2">
        <v>106238.47199999999</v>
      </c>
      <c r="CC773" s="2">
        <v>900.74884712164476</v>
      </c>
      <c r="CD773" s="2">
        <v>900.74884712164476</v>
      </c>
      <c r="CE773" s="1">
        <f t="shared" si="12"/>
        <v>6.7828448972545065E-3</v>
      </c>
    </row>
    <row r="774" spans="1:83" ht="13.5" customHeight="1">
      <c r="A774" s="3" t="s">
        <v>1404</v>
      </c>
      <c r="B774" t="s">
        <v>1599</v>
      </c>
      <c r="C774" s="9" t="s">
        <v>2383</v>
      </c>
      <c r="D774" s="3" t="s">
        <v>523</v>
      </c>
      <c r="E774" s="3" t="s">
        <v>1408</v>
      </c>
      <c r="F774" s="3" t="s">
        <v>1599</v>
      </c>
      <c r="G774" s="3" t="s">
        <v>128</v>
      </c>
      <c r="H774" s="3" t="s">
        <v>89</v>
      </c>
      <c r="I774" s="3" t="s">
        <v>1406</v>
      </c>
      <c r="J774" s="3" t="s">
        <v>523</v>
      </c>
      <c r="K774" s="3" t="s">
        <v>92</v>
      </c>
      <c r="L774" s="3" t="s">
        <v>116</v>
      </c>
      <c r="M774" s="3" t="s">
        <v>94</v>
      </c>
      <c r="N774" s="2">
        <v>40881.07</v>
      </c>
      <c r="O774" s="2">
        <v>0</v>
      </c>
      <c r="P774" s="10">
        <v>1</v>
      </c>
      <c r="Q774" s="2">
        <v>40881.07</v>
      </c>
      <c r="R774" s="2">
        <v>0</v>
      </c>
      <c r="S774" s="3" t="s">
        <v>262</v>
      </c>
      <c r="T774" s="2">
        <v>40881.07</v>
      </c>
      <c r="U774" s="2">
        <v>40881.07</v>
      </c>
      <c r="V774" s="2">
        <v>0</v>
      </c>
      <c r="W774" s="11">
        <v>6.4602000000000004</v>
      </c>
      <c r="X774" s="2">
        <v>264099.88841399999</v>
      </c>
      <c r="Y774" s="2">
        <v>264099.88841399999</v>
      </c>
      <c r="Z774" s="2">
        <v>0</v>
      </c>
      <c r="AA774" s="12">
        <v>0</v>
      </c>
      <c r="AB774" s="13">
        <v>48271</v>
      </c>
      <c r="AC774" s="13">
        <v>44500</v>
      </c>
      <c r="AD774" s="2">
        <v>11</v>
      </c>
      <c r="AE774" s="2">
        <v>4</v>
      </c>
      <c r="AF774" s="3" t="s">
        <v>95</v>
      </c>
      <c r="AG774" s="2">
        <v>0</v>
      </c>
      <c r="AH774" s="3" t="s">
        <v>95</v>
      </c>
      <c r="AI774" s="3" t="s">
        <v>95</v>
      </c>
      <c r="AJ774" s="2">
        <v>1</v>
      </c>
      <c r="AK774" s="2">
        <v>1791.3485804943844</v>
      </c>
      <c r="AL774" s="2">
        <v>0</v>
      </c>
      <c r="AM774" s="2">
        <v>0</v>
      </c>
      <c r="AN774" s="2">
        <v>1791.3485804943844</v>
      </c>
      <c r="AO774" s="2">
        <v>14649.468249978405</v>
      </c>
      <c r="AP774" s="2">
        <v>0</v>
      </c>
      <c r="AQ774" s="2">
        <v>0</v>
      </c>
      <c r="AR774" s="2">
        <v>14649.468249978405</v>
      </c>
      <c r="AS774" s="2">
        <v>211279.91073119998</v>
      </c>
      <c r="AT774" s="2">
        <v>0</v>
      </c>
      <c r="AU774" s="2">
        <v>0</v>
      </c>
      <c r="AV774" s="2">
        <v>211279.91073119998</v>
      </c>
      <c r="AW774" s="2">
        <v>1791.3485804943844</v>
      </c>
      <c r="AX774" s="2">
        <v>0</v>
      </c>
      <c r="AY774" s="2">
        <v>0</v>
      </c>
      <c r="AZ774" s="2">
        <v>1791.3485804943844</v>
      </c>
      <c r="BA774" s="2">
        <v>9116.3520609939715</v>
      </c>
      <c r="BB774" s="2">
        <v>0</v>
      </c>
      <c r="BC774" s="2">
        <v>0</v>
      </c>
      <c r="BD774" s="2">
        <v>9116.3520609939715</v>
      </c>
      <c r="BE774" s="2">
        <v>74552.608870965109</v>
      </c>
      <c r="BF774" s="2">
        <v>0</v>
      </c>
      <c r="BG774" s="2">
        <v>0</v>
      </c>
      <c r="BH774" s="2">
        <v>74552.608870965109</v>
      </c>
      <c r="BI774" s="2">
        <v>1075224.5937021498</v>
      </c>
      <c r="BJ774" s="2">
        <v>0</v>
      </c>
      <c r="BK774" s="2">
        <v>0</v>
      </c>
      <c r="BL774" s="2">
        <v>1075224.5937021498</v>
      </c>
      <c r="BM774" s="2">
        <v>9116.3520609939715</v>
      </c>
      <c r="BN774" s="2">
        <v>0</v>
      </c>
      <c r="BO774" s="2">
        <v>0</v>
      </c>
      <c r="BP774" s="2">
        <v>9116.3520609939715</v>
      </c>
      <c r="BQ774" s="2" t="s">
        <v>96</v>
      </c>
      <c r="BR774" s="1" t="s">
        <v>523</v>
      </c>
      <c r="BS774" s="1" t="s">
        <v>523</v>
      </c>
      <c r="BT774" s="1" t="s">
        <v>523</v>
      </c>
      <c r="BU774" s="2">
        <v>1791.3485804943844</v>
      </c>
      <c r="BV774" s="2">
        <v>14649.468249978405</v>
      </c>
      <c r="BW774" s="2">
        <v>211279.91073119998</v>
      </c>
      <c r="BX774" s="2">
        <v>1791.3485804943844</v>
      </c>
      <c r="BY774" s="2">
        <v>1791.3485804943844</v>
      </c>
      <c r="BZ774" s="2">
        <v>277.28995704380424</v>
      </c>
      <c r="CA774" s="2">
        <v>2267.6493374784686</v>
      </c>
      <c r="CB774" s="2">
        <v>32704.855999999996</v>
      </c>
      <c r="CC774" s="2">
        <v>277.28995704380424</v>
      </c>
      <c r="CD774" s="2">
        <v>277.28995704380424</v>
      </c>
      <c r="CE774" s="1">
        <f t="shared" si="12"/>
        <v>6.7828448972545065E-3</v>
      </c>
    </row>
    <row r="775" spans="1:83" ht="13.5" customHeight="1">
      <c r="A775" s="3" t="s">
        <v>1404</v>
      </c>
      <c r="B775" t="s">
        <v>1600</v>
      </c>
      <c r="C775" s="9" t="s">
        <v>2384</v>
      </c>
      <c r="D775" s="3" t="s">
        <v>523</v>
      </c>
      <c r="E775" s="3" t="s">
        <v>1408</v>
      </c>
      <c r="F775" s="3" t="s">
        <v>1600</v>
      </c>
      <c r="G775" s="3" t="s">
        <v>128</v>
      </c>
      <c r="H775" s="3" t="s">
        <v>89</v>
      </c>
      <c r="I775" s="3" t="s">
        <v>1406</v>
      </c>
      <c r="J775" s="3" t="s">
        <v>523</v>
      </c>
      <c r="K775" s="3" t="s">
        <v>92</v>
      </c>
      <c r="L775" s="3" t="s">
        <v>116</v>
      </c>
      <c r="M775" s="3" t="s">
        <v>94</v>
      </c>
      <c r="N775" s="2">
        <v>36452.620000000003</v>
      </c>
      <c r="O775" s="2">
        <v>0</v>
      </c>
      <c r="P775" s="10">
        <v>1</v>
      </c>
      <c r="Q775" s="2">
        <v>36452.620000000003</v>
      </c>
      <c r="R775" s="2">
        <v>0</v>
      </c>
      <c r="S775" s="3" t="s">
        <v>262</v>
      </c>
      <c r="T775" s="2">
        <v>36452.620000000003</v>
      </c>
      <c r="U775" s="2">
        <v>36452.620000000003</v>
      </c>
      <c r="V775" s="2">
        <v>0</v>
      </c>
      <c r="W775" s="11">
        <v>6.4602000000000004</v>
      </c>
      <c r="X775" s="2">
        <v>235491.21572400004</v>
      </c>
      <c r="Y775" s="2">
        <v>235491.21572400004</v>
      </c>
      <c r="Z775" s="2">
        <v>0</v>
      </c>
      <c r="AA775" s="12">
        <v>0</v>
      </c>
      <c r="AB775" s="13">
        <v>48271</v>
      </c>
      <c r="AC775" s="13">
        <v>44500</v>
      </c>
      <c r="AD775" s="2">
        <v>11</v>
      </c>
      <c r="AE775" s="2">
        <v>4</v>
      </c>
      <c r="AF775" s="3" t="s">
        <v>95</v>
      </c>
      <c r="AG775" s="2">
        <v>0</v>
      </c>
      <c r="AH775" s="3" t="s">
        <v>95</v>
      </c>
      <c r="AI775" s="3" t="s">
        <v>95</v>
      </c>
      <c r="AJ775" s="2">
        <v>1</v>
      </c>
      <c r="AK775" s="2">
        <v>1597.3003909217939</v>
      </c>
      <c r="AL775" s="2">
        <v>0</v>
      </c>
      <c r="AM775" s="2">
        <v>0</v>
      </c>
      <c r="AN775" s="2">
        <v>1597.3003909217939</v>
      </c>
      <c r="AO775" s="2">
        <v>13062.561701993807</v>
      </c>
      <c r="AP775" s="2">
        <v>0</v>
      </c>
      <c r="AQ775" s="2">
        <v>0</v>
      </c>
      <c r="AR775" s="2">
        <v>13062.561701993807</v>
      </c>
      <c r="AS775" s="2">
        <v>188392.97257920005</v>
      </c>
      <c r="AT775" s="2">
        <v>0</v>
      </c>
      <c r="AU775" s="2">
        <v>0</v>
      </c>
      <c r="AV775" s="2">
        <v>188392.97257920005</v>
      </c>
      <c r="AW775" s="2">
        <v>1597.3003909217939</v>
      </c>
      <c r="AX775" s="2">
        <v>0</v>
      </c>
      <c r="AY775" s="2">
        <v>0</v>
      </c>
      <c r="AZ775" s="2">
        <v>1597.3003909217939</v>
      </c>
      <c r="BA775" s="2">
        <v>8128.8214194401016</v>
      </c>
      <c r="BB775" s="2">
        <v>0</v>
      </c>
      <c r="BC775" s="2">
        <v>0</v>
      </c>
      <c r="BD775" s="2">
        <v>8128.8214194401016</v>
      </c>
      <c r="BE775" s="2">
        <v>66476.682757616683</v>
      </c>
      <c r="BF775" s="2">
        <v>0</v>
      </c>
      <c r="BG775" s="2">
        <v>0</v>
      </c>
      <c r="BH775" s="2">
        <v>66476.682757616683</v>
      </c>
      <c r="BI775" s="2">
        <v>958750.67675280699</v>
      </c>
      <c r="BJ775" s="2">
        <v>0</v>
      </c>
      <c r="BK775" s="2">
        <v>0</v>
      </c>
      <c r="BL775" s="2">
        <v>958750.67675280699</v>
      </c>
      <c r="BM775" s="2">
        <v>8128.8214194401016</v>
      </c>
      <c r="BN775" s="2">
        <v>0</v>
      </c>
      <c r="BO775" s="2">
        <v>0</v>
      </c>
      <c r="BP775" s="2">
        <v>8128.8214194401016</v>
      </c>
      <c r="BQ775" s="2" t="s">
        <v>96</v>
      </c>
      <c r="BR775" s="1" t="s">
        <v>523</v>
      </c>
      <c r="BS775" s="1" t="s">
        <v>523</v>
      </c>
      <c r="BT775" s="1" t="s">
        <v>523</v>
      </c>
      <c r="BU775" s="2">
        <v>1597.3003909217939</v>
      </c>
      <c r="BV775" s="2">
        <v>13062.561701993807</v>
      </c>
      <c r="BW775" s="2">
        <v>188392.97257920005</v>
      </c>
      <c r="BX775" s="2">
        <v>1597.3003909217939</v>
      </c>
      <c r="BY775" s="2">
        <v>1597.3003909217939</v>
      </c>
      <c r="BZ775" s="2">
        <v>247.25246755855761</v>
      </c>
      <c r="CA775" s="2">
        <v>2022.0057741236815</v>
      </c>
      <c r="CB775" s="2">
        <v>29162.096000000005</v>
      </c>
      <c r="CC775" s="2">
        <v>247.25246755855761</v>
      </c>
      <c r="CD775" s="2">
        <v>247.25246755855761</v>
      </c>
      <c r="CE775" s="1">
        <f t="shared" si="12"/>
        <v>6.7828448972545065E-3</v>
      </c>
    </row>
    <row r="776" spans="1:83" ht="13.5" customHeight="1">
      <c r="A776" s="3" t="s">
        <v>1404</v>
      </c>
      <c r="B776" t="s">
        <v>1601</v>
      </c>
      <c r="C776" s="9" t="s">
        <v>2385</v>
      </c>
      <c r="D776" s="3" t="s">
        <v>523</v>
      </c>
      <c r="E776" s="3" t="s">
        <v>1408</v>
      </c>
      <c r="F776" s="3" t="s">
        <v>1601</v>
      </c>
      <c r="G776" s="3" t="s">
        <v>128</v>
      </c>
      <c r="H776" s="3" t="s">
        <v>89</v>
      </c>
      <c r="I776" s="3" t="s">
        <v>1406</v>
      </c>
      <c r="J776" s="3" t="s">
        <v>523</v>
      </c>
      <c r="K776" s="3" t="s">
        <v>92</v>
      </c>
      <c r="L776" s="3" t="s">
        <v>116</v>
      </c>
      <c r="M776" s="3" t="s">
        <v>94</v>
      </c>
      <c r="N776" s="2">
        <v>100000</v>
      </c>
      <c r="O776" s="2">
        <v>0</v>
      </c>
      <c r="P776" s="10">
        <v>1</v>
      </c>
      <c r="Q776" s="2">
        <v>100000</v>
      </c>
      <c r="R776" s="2">
        <v>0</v>
      </c>
      <c r="S776" s="3" t="s">
        <v>262</v>
      </c>
      <c r="T776" s="2">
        <v>100000</v>
      </c>
      <c r="U776" s="2">
        <v>100000</v>
      </c>
      <c r="V776" s="2">
        <v>0</v>
      </c>
      <c r="W776" s="11">
        <v>6.4602000000000004</v>
      </c>
      <c r="X776" s="2">
        <v>646020</v>
      </c>
      <c r="Y776" s="2">
        <v>646020</v>
      </c>
      <c r="Z776" s="2">
        <v>0</v>
      </c>
      <c r="AA776" s="12">
        <v>0</v>
      </c>
      <c r="AB776" s="13">
        <v>48679</v>
      </c>
      <c r="AC776" s="13">
        <v>44500</v>
      </c>
      <c r="AD776" s="2">
        <v>12</v>
      </c>
      <c r="AE776" s="2">
        <v>4</v>
      </c>
      <c r="AF776" s="3" t="s">
        <v>95</v>
      </c>
      <c r="AG776" s="2">
        <v>0</v>
      </c>
      <c r="AH776" s="3" t="s">
        <v>95</v>
      </c>
      <c r="AI776" s="3" t="s">
        <v>95</v>
      </c>
      <c r="AJ776" s="2">
        <v>1</v>
      </c>
      <c r="AK776" s="2">
        <v>4381.8534605243567</v>
      </c>
      <c r="AL776" s="2">
        <v>0</v>
      </c>
      <c r="AM776" s="2">
        <v>0</v>
      </c>
      <c r="AN776" s="2">
        <v>4381.8534605243567</v>
      </c>
      <c r="AO776" s="2">
        <v>38815.605050048653</v>
      </c>
      <c r="AP776" s="2">
        <v>0</v>
      </c>
      <c r="AQ776" s="2">
        <v>0</v>
      </c>
      <c r="AR776" s="2">
        <v>38815.605050048653</v>
      </c>
      <c r="AS776" s="2">
        <v>516816.00000000006</v>
      </c>
      <c r="AT776" s="2">
        <v>0</v>
      </c>
      <c r="AU776" s="2">
        <v>0</v>
      </c>
      <c r="AV776" s="2">
        <v>516816.00000000006</v>
      </c>
      <c r="AW776" s="2">
        <v>4381.8534605243567</v>
      </c>
      <c r="AX776" s="2">
        <v>0</v>
      </c>
      <c r="AY776" s="2">
        <v>0</v>
      </c>
      <c r="AZ776" s="2">
        <v>4381.8534605243567</v>
      </c>
      <c r="BA776" s="2">
        <v>22299.690445954504</v>
      </c>
      <c r="BB776" s="2">
        <v>0</v>
      </c>
      <c r="BC776" s="2">
        <v>0</v>
      </c>
      <c r="BD776" s="2">
        <v>22299.690445954504</v>
      </c>
      <c r="BE776" s="2">
        <v>197536.49566020261</v>
      </c>
      <c r="BF776" s="2">
        <v>0</v>
      </c>
      <c r="BG776" s="2">
        <v>0</v>
      </c>
      <c r="BH776" s="2">
        <v>197536.49566020261</v>
      </c>
      <c r="BI776" s="2">
        <v>2630128.3056000005</v>
      </c>
      <c r="BJ776" s="2">
        <v>0</v>
      </c>
      <c r="BK776" s="2">
        <v>0</v>
      </c>
      <c r="BL776" s="2">
        <v>2630128.3056000005</v>
      </c>
      <c r="BM776" s="2">
        <v>22299.690445954504</v>
      </c>
      <c r="BN776" s="2">
        <v>0</v>
      </c>
      <c r="BO776" s="2">
        <v>0</v>
      </c>
      <c r="BP776" s="2">
        <v>22299.690445954504</v>
      </c>
      <c r="BQ776" s="2" t="s">
        <v>96</v>
      </c>
      <c r="BR776" s="1" t="s">
        <v>523</v>
      </c>
      <c r="BS776" s="1" t="s">
        <v>523</v>
      </c>
      <c r="BT776" s="1" t="s">
        <v>523</v>
      </c>
      <c r="BU776" s="2">
        <v>4381.8534605243567</v>
      </c>
      <c r="BV776" s="2">
        <v>38815.605050048653</v>
      </c>
      <c r="BW776" s="2">
        <v>516816.00000000006</v>
      </c>
      <c r="BX776" s="2">
        <v>4381.8534605243567</v>
      </c>
      <c r="BY776" s="2">
        <v>4381.8534605243567</v>
      </c>
      <c r="BZ776" s="2">
        <v>678.28448972545073</v>
      </c>
      <c r="CA776" s="2">
        <v>6008.4215736430224</v>
      </c>
      <c r="CB776" s="2">
        <v>80000</v>
      </c>
      <c r="CC776" s="2">
        <v>678.28448972545073</v>
      </c>
      <c r="CD776" s="2">
        <v>678.28448972545073</v>
      </c>
      <c r="CE776" s="1">
        <f t="shared" si="12"/>
        <v>6.7828448972545074E-3</v>
      </c>
    </row>
    <row r="777" spans="1:83" ht="13.5" customHeight="1">
      <c r="A777" s="3" t="s">
        <v>1404</v>
      </c>
      <c r="B777" t="s">
        <v>1602</v>
      </c>
      <c r="C777" s="9" t="s">
        <v>2386</v>
      </c>
      <c r="D777" s="3" t="s">
        <v>523</v>
      </c>
      <c r="E777" s="3" t="s">
        <v>1408</v>
      </c>
      <c r="F777" s="3" t="s">
        <v>1602</v>
      </c>
      <c r="G777" s="3" t="s">
        <v>128</v>
      </c>
      <c r="H777" s="3" t="s">
        <v>89</v>
      </c>
      <c r="I777" s="3" t="s">
        <v>1406</v>
      </c>
      <c r="J777" s="3" t="s">
        <v>523</v>
      </c>
      <c r="K777" s="3" t="s">
        <v>92</v>
      </c>
      <c r="L777" s="3" t="s">
        <v>116</v>
      </c>
      <c r="M777" s="3" t="s">
        <v>94</v>
      </c>
      <c r="N777" s="2">
        <v>102638.3</v>
      </c>
      <c r="O777" s="2">
        <v>0</v>
      </c>
      <c r="P777" s="10">
        <v>1</v>
      </c>
      <c r="Q777" s="2">
        <v>102638.3</v>
      </c>
      <c r="R777" s="2">
        <v>0</v>
      </c>
      <c r="S777" s="3" t="s">
        <v>262</v>
      </c>
      <c r="T777" s="2">
        <v>102638.3</v>
      </c>
      <c r="U777" s="2">
        <v>102638.3</v>
      </c>
      <c r="V777" s="2">
        <v>0</v>
      </c>
      <c r="W777" s="11">
        <v>6.4602000000000004</v>
      </c>
      <c r="X777" s="2">
        <v>663063.94566000008</v>
      </c>
      <c r="Y777" s="2">
        <v>663063.94566000008</v>
      </c>
      <c r="Z777" s="2">
        <v>0</v>
      </c>
      <c r="AA777" s="12">
        <v>0</v>
      </c>
      <c r="AB777" s="13">
        <v>48790</v>
      </c>
      <c r="AC777" s="13">
        <v>44500</v>
      </c>
      <c r="AD777" s="2">
        <v>12</v>
      </c>
      <c r="AE777" s="2">
        <v>4</v>
      </c>
      <c r="AF777" s="3" t="s">
        <v>95</v>
      </c>
      <c r="AG777" s="2">
        <v>0</v>
      </c>
      <c r="AH777" s="3" t="s">
        <v>95</v>
      </c>
      <c r="AI777" s="3" t="s">
        <v>95</v>
      </c>
      <c r="AJ777" s="2">
        <v>1</v>
      </c>
      <c r="AK777" s="2">
        <v>4497.4599003733711</v>
      </c>
      <c r="AL777" s="2">
        <v>0</v>
      </c>
      <c r="AM777" s="2">
        <v>0</v>
      </c>
      <c r="AN777" s="2">
        <v>4497.4599003733711</v>
      </c>
      <c r="AO777" s="2">
        <v>39839.677158084094</v>
      </c>
      <c r="AP777" s="2">
        <v>0</v>
      </c>
      <c r="AQ777" s="2">
        <v>0</v>
      </c>
      <c r="AR777" s="2">
        <v>39839.677158084094</v>
      </c>
      <c r="AS777" s="2">
        <v>530451.15652800002</v>
      </c>
      <c r="AT777" s="2">
        <v>0</v>
      </c>
      <c r="AU777" s="2">
        <v>0</v>
      </c>
      <c r="AV777" s="2">
        <v>530451.15652800002</v>
      </c>
      <c r="AW777" s="2">
        <v>4497.4599003733711</v>
      </c>
      <c r="AX777" s="2">
        <v>0</v>
      </c>
      <c r="AY777" s="2">
        <v>0</v>
      </c>
      <c r="AZ777" s="2">
        <v>4497.4599003733711</v>
      </c>
      <c r="BA777" s="2">
        <v>22888.023178990123</v>
      </c>
      <c r="BB777" s="2">
        <v>0</v>
      </c>
      <c r="BC777" s="2">
        <v>0</v>
      </c>
      <c r="BD777" s="2">
        <v>22888.023178990123</v>
      </c>
      <c r="BE777" s="2">
        <v>202748.10102520577</v>
      </c>
      <c r="BF777" s="2">
        <v>0</v>
      </c>
      <c r="BG777" s="2">
        <v>0</v>
      </c>
      <c r="BH777" s="2">
        <v>202748.10102520577</v>
      </c>
      <c r="BI777" s="2">
        <v>2699518.980686645</v>
      </c>
      <c r="BJ777" s="2">
        <v>0</v>
      </c>
      <c r="BK777" s="2">
        <v>0</v>
      </c>
      <c r="BL777" s="2">
        <v>2699518.980686645</v>
      </c>
      <c r="BM777" s="2">
        <v>22888.023178990123</v>
      </c>
      <c r="BN777" s="2">
        <v>0</v>
      </c>
      <c r="BO777" s="2">
        <v>0</v>
      </c>
      <c r="BP777" s="2">
        <v>22888.023178990123</v>
      </c>
      <c r="BQ777" s="2" t="s">
        <v>96</v>
      </c>
      <c r="BR777" s="1" t="s">
        <v>523</v>
      </c>
      <c r="BS777" s="1" t="s">
        <v>523</v>
      </c>
      <c r="BT777" s="1" t="s">
        <v>523</v>
      </c>
      <c r="BU777" s="2">
        <v>4497.4599003733711</v>
      </c>
      <c r="BV777" s="2">
        <v>39839.677158084094</v>
      </c>
      <c r="BW777" s="2">
        <v>530451.15652800002</v>
      </c>
      <c r="BX777" s="2">
        <v>4497.4599003733711</v>
      </c>
      <c r="BY777" s="2">
        <v>4497.4599003733711</v>
      </c>
      <c r="BZ777" s="2">
        <v>696.17966941787722</v>
      </c>
      <c r="CA777" s="2">
        <v>6166.941760020447</v>
      </c>
      <c r="CB777" s="2">
        <v>82110.64</v>
      </c>
      <c r="CC777" s="2">
        <v>696.17966941787722</v>
      </c>
      <c r="CD777" s="2">
        <v>696.17966941787722</v>
      </c>
      <c r="CE777" s="1">
        <f t="shared" si="12"/>
        <v>6.7828448972545065E-3</v>
      </c>
    </row>
    <row r="778" spans="1:83" ht="13.5" customHeight="1">
      <c r="A778" s="3" t="s">
        <v>1404</v>
      </c>
      <c r="B778" t="s">
        <v>1603</v>
      </c>
      <c r="C778" s="9" t="s">
        <v>2387</v>
      </c>
      <c r="D778" s="3" t="s">
        <v>523</v>
      </c>
      <c r="E778" s="3" t="s">
        <v>1408</v>
      </c>
      <c r="F778" s="3" t="s">
        <v>1603</v>
      </c>
      <c r="G778" s="3" t="s">
        <v>128</v>
      </c>
      <c r="H778" s="3" t="s">
        <v>89</v>
      </c>
      <c r="I778" s="3" t="s">
        <v>1406</v>
      </c>
      <c r="J778" s="3" t="s">
        <v>523</v>
      </c>
      <c r="K778" s="3" t="s">
        <v>92</v>
      </c>
      <c r="L778" s="3" t="s">
        <v>116</v>
      </c>
      <c r="M778" s="3" t="s">
        <v>94</v>
      </c>
      <c r="N778" s="2">
        <v>145046.70000000001</v>
      </c>
      <c r="O778" s="2">
        <v>0</v>
      </c>
      <c r="P778" s="10">
        <v>1</v>
      </c>
      <c r="Q778" s="2">
        <v>145046.70000000001</v>
      </c>
      <c r="R778" s="2">
        <v>0</v>
      </c>
      <c r="S778" s="3" t="s">
        <v>262</v>
      </c>
      <c r="T778" s="2">
        <v>145046.70000000001</v>
      </c>
      <c r="U778" s="2">
        <v>145046.70000000001</v>
      </c>
      <c r="V778" s="2">
        <v>0</v>
      </c>
      <c r="W778" s="11">
        <v>6.4602000000000004</v>
      </c>
      <c r="X778" s="2">
        <v>937030.69134000014</v>
      </c>
      <c r="Y778" s="2">
        <v>937030.69134000014</v>
      </c>
      <c r="Z778" s="2">
        <v>0</v>
      </c>
      <c r="AA778" s="12">
        <v>0</v>
      </c>
      <c r="AB778" s="13">
        <v>48755</v>
      </c>
      <c r="AC778" s="13">
        <v>44500</v>
      </c>
      <c r="AD778" s="2">
        <v>12</v>
      </c>
      <c r="AE778" s="2">
        <v>4</v>
      </c>
      <c r="AF778" s="3" t="s">
        <v>95</v>
      </c>
      <c r="AG778" s="2">
        <v>0</v>
      </c>
      <c r="AH778" s="3" t="s">
        <v>95</v>
      </c>
      <c r="AI778" s="3" t="s">
        <v>95</v>
      </c>
      <c r="AJ778" s="2">
        <v>1</v>
      </c>
      <c r="AK778" s="2">
        <v>6355.7338433263831</v>
      </c>
      <c r="AL778" s="2">
        <v>0</v>
      </c>
      <c r="AM778" s="2">
        <v>0</v>
      </c>
      <c r="AN778" s="2">
        <v>6355.7338433263831</v>
      </c>
      <c r="AO778" s="2">
        <v>56300.754210128958</v>
      </c>
      <c r="AP778" s="2">
        <v>0</v>
      </c>
      <c r="AQ778" s="2">
        <v>0</v>
      </c>
      <c r="AR778" s="2">
        <v>56300.754210128958</v>
      </c>
      <c r="AS778" s="2">
        <v>749624.55307200004</v>
      </c>
      <c r="AT778" s="2">
        <v>0</v>
      </c>
      <c r="AU778" s="2">
        <v>0</v>
      </c>
      <c r="AV778" s="2">
        <v>749624.55307200004</v>
      </c>
      <c r="AW778" s="2">
        <v>6355.7338433263831</v>
      </c>
      <c r="AX778" s="2">
        <v>0</v>
      </c>
      <c r="AY778" s="2">
        <v>0</v>
      </c>
      <c r="AZ778" s="2">
        <v>6355.7338433263831</v>
      </c>
      <c r="BA778" s="2">
        <v>32344.965102072296</v>
      </c>
      <c r="BB778" s="2">
        <v>0</v>
      </c>
      <c r="BC778" s="2">
        <v>0</v>
      </c>
      <c r="BD778" s="2">
        <v>32344.965102072296</v>
      </c>
      <c r="BE778" s="2">
        <v>286520.16825076728</v>
      </c>
      <c r="BF778" s="2">
        <v>0</v>
      </c>
      <c r="BG778" s="2">
        <v>0</v>
      </c>
      <c r="BH778" s="2">
        <v>286520.16825076728</v>
      </c>
      <c r="BI778" s="2">
        <v>3814914.3130387156</v>
      </c>
      <c r="BJ778" s="2">
        <v>0</v>
      </c>
      <c r="BK778" s="2">
        <v>0</v>
      </c>
      <c r="BL778" s="2">
        <v>3814914.3130387156</v>
      </c>
      <c r="BM778" s="2">
        <v>32344.965102072296</v>
      </c>
      <c r="BN778" s="2">
        <v>0</v>
      </c>
      <c r="BO778" s="2">
        <v>0</v>
      </c>
      <c r="BP778" s="2">
        <v>32344.965102072296</v>
      </c>
      <c r="BQ778" s="2" t="s">
        <v>96</v>
      </c>
      <c r="BR778" s="1" t="s">
        <v>523</v>
      </c>
      <c r="BS778" s="1" t="s">
        <v>523</v>
      </c>
      <c r="BT778" s="1" t="s">
        <v>523</v>
      </c>
      <c r="BU778" s="2">
        <v>6355.7338433263831</v>
      </c>
      <c r="BV778" s="2">
        <v>56300.754210128958</v>
      </c>
      <c r="BW778" s="2">
        <v>749624.55307200004</v>
      </c>
      <c r="BX778" s="2">
        <v>6355.7338433263831</v>
      </c>
      <c r="BY778" s="2">
        <v>6355.7338433263831</v>
      </c>
      <c r="BZ778" s="2">
        <v>983.82926895860544</v>
      </c>
      <c r="CA778" s="2">
        <v>8715.0172146572786</v>
      </c>
      <c r="CB778" s="2">
        <v>116037.36</v>
      </c>
      <c r="CC778" s="2">
        <v>983.82926895860544</v>
      </c>
      <c r="CD778" s="2">
        <v>983.82926895860544</v>
      </c>
      <c r="CE778" s="1">
        <f t="shared" si="12"/>
        <v>6.7828448972545074E-3</v>
      </c>
    </row>
    <row r="779" spans="1:83" ht="13.5" customHeight="1">
      <c r="A779" s="3" t="s">
        <v>1404</v>
      </c>
      <c r="B779" t="s">
        <v>1604</v>
      </c>
      <c r="C779" s="9" t="s">
        <v>2388</v>
      </c>
      <c r="D779" s="3" t="s">
        <v>523</v>
      </c>
      <c r="E779" s="3" t="s">
        <v>1605</v>
      </c>
      <c r="F779" s="3" t="s">
        <v>1604</v>
      </c>
      <c r="G779" s="3" t="s">
        <v>128</v>
      </c>
      <c r="H779" s="3" t="s">
        <v>89</v>
      </c>
      <c r="I779" s="3" t="s">
        <v>1406</v>
      </c>
      <c r="J779" s="3" t="s">
        <v>523</v>
      </c>
      <c r="K779" s="3" t="s">
        <v>92</v>
      </c>
      <c r="L779" s="3" t="s">
        <v>116</v>
      </c>
      <c r="M779" s="3" t="s">
        <v>94</v>
      </c>
      <c r="N779" s="2">
        <v>9000</v>
      </c>
      <c r="O779" s="2">
        <v>0</v>
      </c>
      <c r="P779" s="10">
        <v>1</v>
      </c>
      <c r="Q779" s="2">
        <v>9000</v>
      </c>
      <c r="R779" s="2">
        <v>0</v>
      </c>
      <c r="S779" s="3" t="s">
        <v>262</v>
      </c>
      <c r="T779" s="2">
        <v>9000</v>
      </c>
      <c r="U779" s="2">
        <v>9000</v>
      </c>
      <c r="V779" s="2">
        <v>0</v>
      </c>
      <c r="W779" s="11">
        <v>6.4602000000000004</v>
      </c>
      <c r="X779" s="2">
        <v>58141.8</v>
      </c>
      <c r="Y779" s="2">
        <v>58141.8</v>
      </c>
      <c r="Z779" s="2">
        <v>0</v>
      </c>
      <c r="AA779" s="12">
        <v>0</v>
      </c>
      <c r="AB779" s="13">
        <v>44613</v>
      </c>
      <c r="AC779" s="13">
        <v>44500</v>
      </c>
      <c r="AD779" s="2">
        <v>1</v>
      </c>
      <c r="AE779" s="2">
        <v>2</v>
      </c>
      <c r="AF779" s="3" t="s">
        <v>95</v>
      </c>
      <c r="AG779" s="2">
        <v>0</v>
      </c>
      <c r="AH779" s="3" t="s">
        <v>95</v>
      </c>
      <c r="AI779" s="3" t="s">
        <v>95</v>
      </c>
      <c r="AJ779" s="2">
        <v>1</v>
      </c>
      <c r="AK779" s="2">
        <v>60.470019190467298</v>
      </c>
      <c r="AL779" s="2">
        <v>0</v>
      </c>
      <c r="AM779" s="2">
        <v>0</v>
      </c>
      <c r="AN779" s="2">
        <v>60.470019190467298</v>
      </c>
      <c r="AO779" s="2">
        <v>60.470019190467298</v>
      </c>
      <c r="AP779" s="2">
        <v>0</v>
      </c>
      <c r="AQ779" s="2">
        <v>0</v>
      </c>
      <c r="AR779" s="2">
        <v>60.470019190467298</v>
      </c>
      <c r="AS779" s="2">
        <v>46513.44000000001</v>
      </c>
      <c r="AT779" s="2">
        <v>0</v>
      </c>
      <c r="AU779" s="2">
        <v>0</v>
      </c>
      <c r="AV779" s="2">
        <v>46513.44000000001</v>
      </c>
      <c r="AW779" s="2">
        <v>60.470019190467298</v>
      </c>
      <c r="AX779" s="2">
        <v>0</v>
      </c>
      <c r="AY779" s="2">
        <v>0</v>
      </c>
      <c r="AZ779" s="2">
        <v>60.470019190467298</v>
      </c>
      <c r="BA779" s="2">
        <v>307.73797466220714</v>
      </c>
      <c r="BB779" s="2">
        <v>0</v>
      </c>
      <c r="BC779" s="2">
        <v>0</v>
      </c>
      <c r="BD779" s="2">
        <v>307.73797466220714</v>
      </c>
      <c r="BE779" s="2">
        <v>307.73797466220714</v>
      </c>
      <c r="BF779" s="2">
        <v>0</v>
      </c>
      <c r="BG779" s="2">
        <v>0</v>
      </c>
      <c r="BH779" s="2">
        <v>307.73797466220714</v>
      </c>
      <c r="BI779" s="2">
        <v>236711.54750400005</v>
      </c>
      <c r="BJ779" s="2">
        <v>0</v>
      </c>
      <c r="BK779" s="2">
        <v>0</v>
      </c>
      <c r="BL779" s="2">
        <v>236711.54750400005</v>
      </c>
      <c r="BM779" s="2">
        <v>307.73797466220714</v>
      </c>
      <c r="BN779" s="2">
        <v>0</v>
      </c>
      <c r="BO779" s="2">
        <v>0</v>
      </c>
      <c r="BP779" s="2">
        <v>307.73797466220714</v>
      </c>
      <c r="BQ779" s="2" t="s">
        <v>96</v>
      </c>
      <c r="BR779" s="1" t="s">
        <v>523</v>
      </c>
      <c r="BS779" s="1" t="s">
        <v>523</v>
      </c>
      <c r="BT779" s="1" t="s">
        <v>523</v>
      </c>
      <c r="BU779" s="2">
        <v>60.470019190467298</v>
      </c>
      <c r="BV779" s="2">
        <v>60.470019190467298</v>
      </c>
      <c r="BW779" s="2">
        <v>46513.44000000001</v>
      </c>
      <c r="BX779" s="2">
        <v>60.470019190467298</v>
      </c>
      <c r="BY779" s="2">
        <v>60.470019190467298</v>
      </c>
      <c r="BZ779" s="2">
        <v>9.3603942897228087</v>
      </c>
      <c r="CA779" s="2">
        <v>9.3603942897228087</v>
      </c>
      <c r="CB779" s="2">
        <v>7200.0000000000009</v>
      </c>
      <c r="CC779" s="2">
        <v>9.3603942897228087</v>
      </c>
      <c r="CD779" s="2">
        <v>9.3603942897228087</v>
      </c>
      <c r="CE779" s="1">
        <f t="shared" si="12"/>
        <v>1.0400438099692011E-3</v>
      </c>
    </row>
    <row r="780" spans="1:83" ht="13.5" customHeight="1">
      <c r="A780" s="3" t="s">
        <v>1404</v>
      </c>
      <c r="B780" t="s">
        <v>1606</v>
      </c>
      <c r="C780" s="9" t="s">
        <v>2389</v>
      </c>
      <c r="D780" s="3" t="s">
        <v>523</v>
      </c>
      <c r="E780" s="3" t="s">
        <v>1605</v>
      </c>
      <c r="F780" s="3" t="s">
        <v>1606</v>
      </c>
      <c r="G780" s="3" t="s">
        <v>128</v>
      </c>
      <c r="H780" s="3" t="s">
        <v>89</v>
      </c>
      <c r="I780" s="3" t="s">
        <v>1406</v>
      </c>
      <c r="J780" s="3" t="s">
        <v>523</v>
      </c>
      <c r="K780" s="3" t="s">
        <v>92</v>
      </c>
      <c r="L780" s="3" t="s">
        <v>116</v>
      </c>
      <c r="M780" s="3" t="s">
        <v>94</v>
      </c>
      <c r="N780" s="2">
        <v>74298990</v>
      </c>
      <c r="O780" s="2">
        <v>0</v>
      </c>
      <c r="P780" s="10">
        <v>1</v>
      </c>
      <c r="Q780" s="2">
        <v>74298990</v>
      </c>
      <c r="R780" s="2">
        <v>0</v>
      </c>
      <c r="S780" s="3" t="s">
        <v>519</v>
      </c>
      <c r="T780" s="2">
        <v>74298990</v>
      </c>
      <c r="U780" s="2">
        <v>74298990</v>
      </c>
      <c r="V780" s="2">
        <v>0</v>
      </c>
      <c r="W780" s="11">
        <v>0.1964983985380519</v>
      </c>
      <c r="X780" s="2">
        <v>14599632.547994733</v>
      </c>
      <c r="Y780" s="2">
        <v>14599632.547994733</v>
      </c>
      <c r="Z780" s="2">
        <v>0</v>
      </c>
      <c r="AA780" s="12">
        <v>0</v>
      </c>
      <c r="AB780" s="13">
        <v>44942</v>
      </c>
      <c r="AC780" s="13">
        <v>44500</v>
      </c>
      <c r="AD780" s="2">
        <v>2</v>
      </c>
      <c r="AE780" s="2">
        <v>2</v>
      </c>
      <c r="AF780" s="3" t="s">
        <v>95</v>
      </c>
      <c r="AG780" s="2">
        <v>0</v>
      </c>
      <c r="AH780" s="3" t="s">
        <v>95</v>
      </c>
      <c r="AI780" s="3" t="s">
        <v>95</v>
      </c>
      <c r="AJ780" s="2">
        <v>1</v>
      </c>
      <c r="AK780" s="2">
        <v>15184.257459366796</v>
      </c>
      <c r="AL780" s="2">
        <v>0</v>
      </c>
      <c r="AM780" s="2">
        <v>0</v>
      </c>
      <c r="AN780" s="2">
        <v>15184.257459366796</v>
      </c>
      <c r="AO780" s="2">
        <v>45532.360523196592</v>
      </c>
      <c r="AP780" s="2">
        <v>0</v>
      </c>
      <c r="AQ780" s="2">
        <v>0</v>
      </c>
      <c r="AR780" s="2">
        <v>45532.360523196592</v>
      </c>
      <c r="AS780" s="2">
        <v>11679706.038395787</v>
      </c>
      <c r="AT780" s="2">
        <v>0</v>
      </c>
      <c r="AU780" s="2">
        <v>0</v>
      </c>
      <c r="AV780" s="2">
        <v>11679706.038395787</v>
      </c>
      <c r="AW780" s="2">
        <v>15184.257459366796</v>
      </c>
      <c r="AX780" s="2">
        <v>0</v>
      </c>
      <c r="AY780" s="2">
        <v>0</v>
      </c>
      <c r="AZ780" s="2">
        <v>15184.257459366796</v>
      </c>
      <c r="BA780" s="2">
        <v>77274.204636463561</v>
      </c>
      <c r="BB780" s="2">
        <v>0</v>
      </c>
      <c r="BC780" s="2">
        <v>0</v>
      </c>
      <c r="BD780" s="2">
        <v>77274.204636463561</v>
      </c>
      <c r="BE780" s="2">
        <v>231718.7359385998</v>
      </c>
      <c r="BF780" s="2">
        <v>0</v>
      </c>
      <c r="BG780" s="2">
        <v>0</v>
      </c>
      <c r="BH780" s="2">
        <v>231718.7359385998</v>
      </c>
      <c r="BI780" s="2">
        <v>59439192</v>
      </c>
      <c r="BJ780" s="2">
        <v>0</v>
      </c>
      <c r="BK780" s="2">
        <v>0</v>
      </c>
      <c r="BL780" s="2">
        <v>59439192</v>
      </c>
      <c r="BM780" s="2">
        <v>77274.204636463561</v>
      </c>
      <c r="BN780" s="2">
        <v>0</v>
      </c>
      <c r="BO780" s="2">
        <v>0</v>
      </c>
      <c r="BP780" s="2">
        <v>77274.204636463561</v>
      </c>
      <c r="BQ780" s="2" t="s">
        <v>96</v>
      </c>
      <c r="BR780" s="1" t="s">
        <v>523</v>
      </c>
      <c r="BS780" s="1" t="s">
        <v>523</v>
      </c>
      <c r="BT780" s="1" t="s">
        <v>523</v>
      </c>
      <c r="BU780" s="2">
        <v>15184.257459366796</v>
      </c>
      <c r="BV780" s="2">
        <v>45532.360523196592</v>
      </c>
      <c r="BW780" s="2">
        <v>11679706.038395787</v>
      </c>
      <c r="BX780" s="2">
        <v>15184.257459366796</v>
      </c>
      <c r="BY780" s="2">
        <v>15184.257459366796</v>
      </c>
      <c r="BZ780" s="2">
        <v>77274.204636463561</v>
      </c>
      <c r="CA780" s="2">
        <v>231718.7359385998</v>
      </c>
      <c r="CB780" s="2">
        <v>59439192</v>
      </c>
      <c r="CC780" s="2">
        <v>77274.204636463561</v>
      </c>
      <c r="CD780" s="2">
        <v>77274.204636463561</v>
      </c>
      <c r="CE780" s="1">
        <f t="shared" si="12"/>
        <v>1.0400438099692009E-3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5"/>
  <sheetViews>
    <sheetView workbookViewId="0">
      <selection activeCell="H24" sqref="H24"/>
    </sheetView>
  </sheetViews>
  <sheetFormatPr defaultRowHeight="14.5"/>
  <cols>
    <col min="1" max="2" width="11.453125" style="62" customWidth="1"/>
    <col min="3" max="3" width="11.453125" style="47" customWidth="1"/>
    <col min="4" max="8" width="11.453125" style="46" customWidth="1"/>
    <col min="9" max="9" width="11.453125" style="62" customWidth="1"/>
    <col min="10" max="10" width="1.26953125" style="37" customWidth="1"/>
    <col min="11" max="11" width="11.453125" style="62" customWidth="1"/>
    <col min="12" max="12" width="11.453125" style="47" customWidth="1"/>
    <col min="13" max="13" width="1.26953125" style="37" customWidth="1"/>
    <col min="14" max="15" width="26.453125" style="46" customWidth="1"/>
    <col min="16" max="16" width="14" style="48" bestFit="1" customWidth="1"/>
    <col min="17" max="17" width="1.26953125" style="37" customWidth="1"/>
    <col min="18" max="18" width="11.453125" style="46" customWidth="1"/>
    <col min="19" max="19" width="23" style="49" bestFit="1" customWidth="1"/>
    <col min="20" max="20" width="10.453125" style="46" customWidth="1"/>
    <col min="21" max="23" width="10.453125" style="48" customWidth="1"/>
    <col min="24" max="24" width="1.26953125" style="37" customWidth="1"/>
    <col min="25" max="25" width="10.453125" style="66" customWidth="1"/>
    <col min="26" max="45" width="10.453125" style="36" customWidth="1"/>
  </cols>
  <sheetData>
    <row r="1" spans="1:45" s="60" customFormat="1" ht="25">
      <c r="A1" s="56" t="s">
        <v>2441</v>
      </c>
      <c r="B1" s="56" t="s">
        <v>2409</v>
      </c>
      <c r="C1" s="57" t="s">
        <v>2442</v>
      </c>
      <c r="D1" s="56" t="s">
        <v>2443</v>
      </c>
      <c r="E1" s="56" t="s">
        <v>2444</v>
      </c>
      <c r="F1" s="56" t="s">
        <v>2445</v>
      </c>
      <c r="G1" s="56" t="s">
        <v>2446</v>
      </c>
      <c r="H1" s="56" t="s">
        <v>2447</v>
      </c>
      <c r="I1" s="56" t="s">
        <v>2409</v>
      </c>
      <c r="J1" s="58"/>
      <c r="K1" s="56" t="s">
        <v>2448</v>
      </c>
      <c r="L1" s="57" t="s">
        <v>2442</v>
      </c>
      <c r="M1" s="58"/>
      <c r="N1" s="56" t="s">
        <v>2449</v>
      </c>
      <c r="O1" s="56" t="s">
        <v>2450</v>
      </c>
      <c r="P1" s="57" t="s">
        <v>2558</v>
      </c>
      <c r="Q1" s="58"/>
      <c r="R1" s="56" t="s">
        <v>2451</v>
      </c>
      <c r="S1" s="56" t="s">
        <v>2452</v>
      </c>
      <c r="T1" s="56" t="s">
        <v>2453</v>
      </c>
      <c r="U1" s="57" t="s">
        <v>2454</v>
      </c>
      <c r="V1" s="57" t="s">
        <v>2455</v>
      </c>
      <c r="W1" s="57" t="s">
        <v>2401</v>
      </c>
      <c r="X1" s="58"/>
      <c r="Y1" s="59" t="s">
        <v>2456</v>
      </c>
      <c r="Z1" s="59" t="s">
        <v>2457</v>
      </c>
      <c r="AA1" s="59" t="s">
        <v>2458</v>
      </c>
      <c r="AB1" s="59" t="s">
        <v>2459</v>
      </c>
      <c r="AC1" s="59" t="s">
        <v>2460</v>
      </c>
      <c r="AD1" s="59" t="s">
        <v>2461</v>
      </c>
      <c r="AE1" s="59" t="s">
        <v>2462</v>
      </c>
      <c r="AF1" s="59" t="s">
        <v>2463</v>
      </c>
      <c r="AG1" s="59" t="s">
        <v>2464</v>
      </c>
      <c r="AH1" s="59" t="s">
        <v>2465</v>
      </c>
      <c r="AI1" s="59" t="s">
        <v>2466</v>
      </c>
      <c r="AJ1" s="59" t="s">
        <v>2467</v>
      </c>
      <c r="AK1" s="59" t="s">
        <v>2468</v>
      </c>
      <c r="AL1" s="59" t="s">
        <v>2469</v>
      </c>
      <c r="AM1" s="59" t="s">
        <v>2470</v>
      </c>
      <c r="AN1" s="59" t="s">
        <v>2471</v>
      </c>
      <c r="AO1" s="59" t="s">
        <v>2472</v>
      </c>
      <c r="AP1" s="59" t="s">
        <v>2473</v>
      </c>
      <c r="AQ1" s="59" t="s">
        <v>2474</v>
      </c>
      <c r="AR1" s="59" t="s">
        <v>2475</v>
      </c>
      <c r="AS1" s="59" t="s">
        <v>2476</v>
      </c>
    </row>
    <row r="2" spans="1:45">
      <c r="A2" s="61"/>
      <c r="B2" s="61">
        <v>1</v>
      </c>
      <c r="C2" s="36">
        <v>1E-4</v>
      </c>
      <c r="D2" s="35" t="s">
        <v>2477</v>
      </c>
      <c r="E2" s="35" t="s">
        <v>2478</v>
      </c>
      <c r="F2" s="35" t="s">
        <v>2477</v>
      </c>
      <c r="G2" s="35"/>
      <c r="H2" s="35"/>
      <c r="I2" s="61">
        <v>1</v>
      </c>
      <c r="K2" s="61">
        <v>1</v>
      </c>
      <c r="L2" s="36">
        <v>8.9999999999999998E-4</v>
      </c>
      <c r="N2" s="35" t="s">
        <v>2479</v>
      </c>
      <c r="O2" s="36" t="s">
        <v>2480</v>
      </c>
      <c r="P2" s="38">
        <v>0</v>
      </c>
      <c r="R2" s="39" t="s">
        <v>2481</v>
      </c>
      <c r="S2" s="40" t="s">
        <v>2482</v>
      </c>
      <c r="T2" s="35" t="s">
        <v>2400</v>
      </c>
      <c r="U2" s="38">
        <v>0.9</v>
      </c>
      <c r="V2" s="38">
        <v>0.23</v>
      </c>
      <c r="W2" s="38">
        <v>1</v>
      </c>
      <c r="Y2" s="64">
        <v>1</v>
      </c>
      <c r="Z2" s="36">
        <v>9.8505141937227996E-5</v>
      </c>
      <c r="AA2" s="36">
        <v>3.08756704256305E-4</v>
      </c>
      <c r="AB2" s="36">
        <v>6.3700090667617704E-4</v>
      </c>
      <c r="AC2" s="36">
        <v>1.08644764567439E-3</v>
      </c>
      <c r="AD2" s="36">
        <v>1.61333196355153E-3</v>
      </c>
      <c r="AE2" s="36">
        <v>2.1725692488050899E-3</v>
      </c>
      <c r="AF2" s="36">
        <v>2.7362287272878899E-3</v>
      </c>
      <c r="AG2" s="36">
        <v>3.2904493879358601E-3</v>
      </c>
      <c r="AH2" s="36">
        <v>3.82943608179891E-3</v>
      </c>
      <c r="AI2" s="36">
        <v>4.3513663999236001E-3</v>
      </c>
      <c r="AJ2" s="36">
        <v>4.8561815654522703E-3</v>
      </c>
      <c r="AK2" s="36">
        <v>5.3445186006391204E-3</v>
      </c>
      <c r="AL2" s="36">
        <v>5.8172330787381703E-3</v>
      </c>
      <c r="AM2" s="36">
        <v>6.2752029291212397E-3</v>
      </c>
      <c r="AN2" s="36">
        <v>6.7192576812681801E-3</v>
      </c>
      <c r="AO2" s="36">
        <v>7.1501599275844803E-3</v>
      </c>
      <c r="AP2" s="36">
        <v>7.5686063902802303E-3</v>
      </c>
      <c r="AQ2" s="36">
        <v>7.9752349338640897E-3</v>
      </c>
      <c r="AR2" s="36">
        <v>8.3706322990835507E-3</v>
      </c>
      <c r="AS2" s="36">
        <v>8.7553408818129702E-3</v>
      </c>
    </row>
    <row r="3" spans="1:45">
      <c r="A3" s="61"/>
      <c r="B3" s="61">
        <v>2</v>
      </c>
      <c r="C3" s="36">
        <v>2.0000000000000001E-4</v>
      </c>
      <c r="D3" s="35" t="s">
        <v>2483</v>
      </c>
      <c r="E3" s="35" t="s">
        <v>2484</v>
      </c>
      <c r="F3" s="35" t="s">
        <v>2483</v>
      </c>
      <c r="G3" s="35"/>
      <c r="H3" s="35"/>
      <c r="I3" s="61">
        <v>2</v>
      </c>
      <c r="K3" s="61">
        <v>2</v>
      </c>
      <c r="L3" s="36">
        <v>2.2000000000000001E-3</v>
      </c>
      <c r="N3" s="35" t="s">
        <v>2434</v>
      </c>
      <c r="O3" s="36" t="s">
        <v>2485</v>
      </c>
      <c r="P3" s="38">
        <v>0.4</v>
      </c>
      <c r="R3" s="39" t="s">
        <v>534</v>
      </c>
      <c r="S3" s="40" t="s">
        <v>2482</v>
      </c>
      <c r="T3" s="35" t="s">
        <v>2400</v>
      </c>
      <c r="U3" s="38">
        <v>0.9</v>
      </c>
      <c r="V3" s="38">
        <v>0.23</v>
      </c>
      <c r="W3" s="38">
        <v>1</v>
      </c>
      <c r="Y3" s="64">
        <v>2</v>
      </c>
      <c r="Z3" s="36">
        <v>1.93464162838792E-4</v>
      </c>
      <c r="AA3" s="36">
        <v>6.46102582476305E-4</v>
      </c>
      <c r="AB3" s="36">
        <v>1.3791967081862801E-3</v>
      </c>
      <c r="AC3" s="36">
        <v>2.31189385226299E-3</v>
      </c>
      <c r="AD3" s="36">
        <v>3.29136769360318E-3</v>
      </c>
      <c r="AE3" s="36">
        <v>4.2268540634243703E-3</v>
      </c>
      <c r="AF3" s="36">
        <v>5.0877784079382997E-3</v>
      </c>
      <c r="AG3" s="36">
        <v>5.8720991462221303E-3</v>
      </c>
      <c r="AH3" s="36">
        <v>6.5876054255285602E-3</v>
      </c>
      <c r="AI3" s="36">
        <v>7.2440365337577599E-3</v>
      </c>
      <c r="AJ3" s="36">
        <v>7.8503576937809308E-3</v>
      </c>
      <c r="AK3" s="36">
        <v>8.4140858158161195E-3</v>
      </c>
      <c r="AL3" s="36">
        <v>8.9413263996795805E-3</v>
      </c>
      <c r="AM3" s="36">
        <v>9.4370046127459899E-3</v>
      </c>
      <c r="AN3" s="36">
        <v>9.9051103271281596E-3</v>
      </c>
      <c r="AO3" s="36">
        <v>1.03489050708105E-2</v>
      </c>
      <c r="AP3" s="36">
        <v>1.0771083774573901E-2</v>
      </c>
      <c r="AQ3" s="36">
        <v>1.11738976532393E-2</v>
      </c>
      <c r="AR3" s="36">
        <v>1.1559246923668E-2</v>
      </c>
      <c r="AS3" s="36">
        <v>1.1928751016958001E-2</v>
      </c>
    </row>
    <row r="4" spans="1:45">
      <c r="A4" s="61"/>
      <c r="B4" s="61">
        <v>3</v>
      </c>
      <c r="C4" s="36">
        <v>4.0000000000000002E-4</v>
      </c>
      <c r="D4" s="35" t="s">
        <v>2486</v>
      </c>
      <c r="E4" s="35" t="s">
        <v>2487</v>
      </c>
      <c r="F4" s="35" t="s">
        <v>2486</v>
      </c>
      <c r="G4" s="35"/>
      <c r="H4" s="35"/>
      <c r="I4" s="61">
        <v>3</v>
      </c>
      <c r="K4" s="61">
        <v>3</v>
      </c>
      <c r="L4" s="36">
        <v>4.7999999999999996E-3</v>
      </c>
      <c r="N4" s="35"/>
      <c r="O4" s="36" t="s">
        <v>2488</v>
      </c>
      <c r="P4" s="38">
        <v>0.3</v>
      </c>
      <c r="R4" s="39" t="s">
        <v>537</v>
      </c>
      <c r="S4" s="40" t="s">
        <v>2482</v>
      </c>
      <c r="T4" s="35" t="s">
        <v>2400</v>
      </c>
      <c r="U4" s="38">
        <v>0.9</v>
      </c>
      <c r="V4" s="38">
        <v>0.23</v>
      </c>
      <c r="W4" s="38">
        <v>1</v>
      </c>
      <c r="Y4" s="64">
        <v>3</v>
      </c>
      <c r="Z4" s="36">
        <v>3.5597257010939098E-4</v>
      </c>
      <c r="AA4" s="36">
        <v>1.6387796819144599E-3</v>
      </c>
      <c r="AB4" s="36">
        <v>4.2013750574931502E-3</v>
      </c>
      <c r="AC4" s="36">
        <v>7.1724023377110098E-3</v>
      </c>
      <c r="AD4" s="36">
        <v>9.8633579293766205E-3</v>
      </c>
      <c r="AE4" s="36">
        <v>1.2111908083814E-2</v>
      </c>
      <c r="AF4" s="36">
        <v>1.3959618656582899E-2</v>
      </c>
      <c r="AG4" s="36">
        <v>1.54883409764736E-2</v>
      </c>
      <c r="AH4" s="36">
        <v>1.6771931198470199E-2</v>
      </c>
      <c r="AI4" s="36">
        <v>1.7867536797398099E-2</v>
      </c>
      <c r="AJ4" s="36">
        <v>1.8817433083279E-2</v>
      </c>
      <c r="AK4" s="36">
        <v>1.9652631991940901E-2</v>
      </c>
      <c r="AL4" s="36">
        <v>2.0396030622683001E-2</v>
      </c>
      <c r="AM4" s="36">
        <v>2.10647524102048E-2</v>
      </c>
      <c r="AN4" s="36">
        <v>2.1671799900649401E-2</v>
      </c>
      <c r="AO4" s="36">
        <v>2.22272039675869E-2</v>
      </c>
      <c r="AP4" s="36">
        <v>2.2738823384248701E-2</v>
      </c>
      <c r="AQ4" s="36">
        <v>2.3212905684119298E-2</v>
      </c>
      <c r="AR4" s="36">
        <v>2.36544852613194E-2</v>
      </c>
      <c r="AS4" s="36">
        <v>2.4067669788619801E-2</v>
      </c>
    </row>
    <row r="5" spans="1:45">
      <c r="A5" s="61"/>
      <c r="B5" s="61">
        <v>4</v>
      </c>
      <c r="C5" s="36">
        <v>5.0000000000000001E-4</v>
      </c>
      <c r="D5" s="35" t="s">
        <v>2489</v>
      </c>
      <c r="E5" s="35" t="s">
        <v>2490</v>
      </c>
      <c r="F5" s="35" t="s">
        <v>2489</v>
      </c>
      <c r="G5" s="35"/>
      <c r="H5" s="35"/>
      <c r="I5" s="61">
        <v>4</v>
      </c>
      <c r="K5" s="61">
        <v>4</v>
      </c>
      <c r="L5" s="36">
        <v>1.1599999999999999E-2</v>
      </c>
      <c r="N5" s="35"/>
      <c r="O5" s="36" t="s">
        <v>2491</v>
      </c>
      <c r="P5" s="38">
        <v>0.5</v>
      </c>
      <c r="R5" s="39" t="s">
        <v>127</v>
      </c>
      <c r="S5" s="40" t="s">
        <v>2492</v>
      </c>
      <c r="T5" s="35" t="s">
        <v>2400</v>
      </c>
      <c r="U5" s="38">
        <v>0</v>
      </c>
      <c r="V5" s="38">
        <v>0</v>
      </c>
      <c r="W5" s="38">
        <v>0</v>
      </c>
      <c r="Y5" s="64">
        <v>4</v>
      </c>
      <c r="Z5" s="36">
        <v>5.1555517329061299E-4</v>
      </c>
      <c r="AA5" s="36">
        <v>2.3823023644928901E-3</v>
      </c>
      <c r="AB5" s="36">
        <v>5.9977406801712801E-3</v>
      </c>
      <c r="AC5" s="36">
        <v>1.0041120179715399E-2</v>
      </c>
      <c r="AD5" s="36">
        <v>1.3608828620176001E-2</v>
      </c>
      <c r="AE5" s="36">
        <v>1.6530933210642501E-2</v>
      </c>
      <c r="AF5" s="36">
        <v>1.88943558984099E-2</v>
      </c>
      <c r="AG5" s="36">
        <v>2.0825522597815199E-2</v>
      </c>
      <c r="AH5" s="36">
        <v>2.2431409598484602E-2</v>
      </c>
      <c r="AI5" s="36">
        <v>2.3791909023792201E-2</v>
      </c>
      <c r="AJ5" s="36">
        <v>2.4964650133229901E-2</v>
      </c>
      <c r="AK5" s="36">
        <v>2.5991094762090199E-2</v>
      </c>
      <c r="AL5" s="36">
        <v>2.6901389152313802E-2</v>
      </c>
      <c r="AM5" s="36">
        <v>2.7717803417489702E-2</v>
      </c>
      <c r="AN5" s="36">
        <v>2.8457082517799E-2</v>
      </c>
      <c r="AO5" s="36">
        <v>2.9132041917556199E-2</v>
      </c>
      <c r="AP5" s="36">
        <v>2.9752656960790699E-2</v>
      </c>
      <c r="AQ5" s="36">
        <v>3.0326815506154299E-2</v>
      </c>
      <c r="AR5" s="36">
        <v>3.0860845585937401E-2</v>
      </c>
      <c r="AS5" s="36">
        <v>3.1359891186804399E-2</v>
      </c>
    </row>
    <row r="6" spans="1:45">
      <c r="A6" s="61"/>
      <c r="B6" s="61">
        <v>5</v>
      </c>
      <c r="C6" s="36">
        <v>8.0000000000000004E-4</v>
      </c>
      <c r="D6" s="35" t="s">
        <v>2493</v>
      </c>
      <c r="E6" s="35" t="s">
        <v>2494</v>
      </c>
      <c r="F6" s="35" t="s">
        <v>2493</v>
      </c>
      <c r="G6" s="35"/>
      <c r="H6" s="35"/>
      <c r="I6" s="61">
        <v>5</v>
      </c>
      <c r="K6" s="61">
        <v>5</v>
      </c>
      <c r="L6" s="36">
        <v>1.7999999999999999E-2</v>
      </c>
      <c r="N6" s="35"/>
      <c r="O6" s="36" t="s">
        <v>2495</v>
      </c>
      <c r="P6" s="38">
        <v>0.7</v>
      </c>
      <c r="R6" s="39" t="s">
        <v>346</v>
      </c>
      <c r="S6" s="40" t="s">
        <v>2496</v>
      </c>
      <c r="T6" s="35" t="s">
        <v>2400</v>
      </c>
      <c r="U6" s="38">
        <v>0</v>
      </c>
      <c r="V6" s="38">
        <v>0</v>
      </c>
      <c r="W6" s="38">
        <v>0</v>
      </c>
      <c r="Y6" s="64">
        <v>5</v>
      </c>
      <c r="Z6" s="36">
        <v>7.8661633626248202E-4</v>
      </c>
      <c r="AA6" s="36">
        <v>2.7558800034164599E-3</v>
      </c>
      <c r="AB6" s="36">
        <v>6.4279579688552996E-3</v>
      </c>
      <c r="AC6" s="36">
        <v>1.04622400494027E-2</v>
      </c>
      <c r="AD6" s="36">
        <v>1.39833383393207E-2</v>
      </c>
      <c r="AE6" s="36">
        <v>1.6844901946168198E-2</v>
      </c>
      <c r="AF6" s="36">
        <v>1.91452603107043E-2</v>
      </c>
      <c r="AG6" s="36">
        <v>2.1015043920327801E-2</v>
      </c>
      <c r="AH6" s="36">
        <v>2.25624182029894E-2</v>
      </c>
      <c r="AI6" s="36">
        <v>2.38674322355782E-2</v>
      </c>
      <c r="AJ6" s="36">
        <v>2.4987574137895398E-2</v>
      </c>
      <c r="AK6" s="36">
        <v>2.5964099755768799E-2</v>
      </c>
      <c r="AL6" s="36">
        <v>2.6826949176235401E-2</v>
      </c>
      <c r="AM6" s="36">
        <v>2.7598200866333501E-2</v>
      </c>
      <c r="AN6" s="36">
        <v>2.82944243556787E-2</v>
      </c>
      <c r="AO6" s="36">
        <v>2.8928274912695999E-2</v>
      </c>
      <c r="AP6" s="36">
        <v>2.9509581668569498E-2</v>
      </c>
      <c r="AQ6" s="36">
        <v>3.0046099123242801E-2</v>
      </c>
      <c r="AR6" s="36">
        <v>3.0544033780833701E-2</v>
      </c>
      <c r="AS6" s="36">
        <v>3.10084189641304E-2</v>
      </c>
    </row>
    <row r="7" spans="1:45">
      <c r="A7" s="61"/>
      <c r="B7" s="61">
        <v>6</v>
      </c>
      <c r="C7" s="36">
        <v>1.1000000000000001E-3</v>
      </c>
      <c r="D7" s="35" t="s">
        <v>2497</v>
      </c>
      <c r="E7" s="35" t="s">
        <v>2498</v>
      </c>
      <c r="F7" s="35" t="s">
        <v>2497</v>
      </c>
      <c r="G7" s="35"/>
      <c r="H7" s="35"/>
      <c r="I7" s="61">
        <v>6</v>
      </c>
      <c r="K7" s="61">
        <v>6</v>
      </c>
      <c r="L7" s="36">
        <v>2.6700000000000002E-2</v>
      </c>
      <c r="N7" s="35" t="s">
        <v>2438</v>
      </c>
      <c r="O7" s="36" t="s">
        <v>2499</v>
      </c>
      <c r="P7" s="38">
        <v>0.7</v>
      </c>
      <c r="R7" s="39" t="s">
        <v>2500</v>
      </c>
      <c r="S7" s="40" t="s">
        <v>2500</v>
      </c>
      <c r="T7" s="35" t="s">
        <v>2402</v>
      </c>
      <c r="U7" s="38">
        <v>0</v>
      </c>
      <c r="V7" s="38">
        <v>0.36</v>
      </c>
      <c r="W7" s="38">
        <v>0.36</v>
      </c>
      <c r="Y7" s="64">
        <v>6</v>
      </c>
      <c r="Z7" s="36">
        <v>1.05375159846751E-3</v>
      </c>
      <c r="AA7" s="36">
        <v>3.9091696689745698E-3</v>
      </c>
      <c r="AB7" s="36">
        <v>9.2256792315807707E-3</v>
      </c>
      <c r="AC7" s="36">
        <v>1.48382532601552E-2</v>
      </c>
      <c r="AD7" s="36">
        <v>1.9538987458422901E-2</v>
      </c>
      <c r="AE7" s="36">
        <v>2.3224830227437501E-2</v>
      </c>
      <c r="AF7" s="36">
        <v>2.61015826452646E-2</v>
      </c>
      <c r="AG7" s="36">
        <v>2.8385269768460099E-2</v>
      </c>
      <c r="AH7" s="36">
        <v>3.0240304541834601E-2</v>
      </c>
      <c r="AI7" s="36">
        <v>3.1782030079298598E-2</v>
      </c>
      <c r="AJ7" s="36">
        <v>3.3090059206237601E-2</v>
      </c>
      <c r="AK7" s="36">
        <v>3.42197786530802E-2</v>
      </c>
      <c r="AL7" s="36">
        <v>3.5210397907174902E-2</v>
      </c>
      <c r="AM7" s="36">
        <v>3.6090255631456097E-2</v>
      </c>
      <c r="AN7" s="36">
        <v>3.6880272936755797E-2</v>
      </c>
      <c r="AO7" s="36">
        <v>3.7596213370609803E-2</v>
      </c>
      <c r="AP7" s="36">
        <v>3.8250182457193201E-2</v>
      </c>
      <c r="AQ7" s="36">
        <v>3.88516399786311E-2</v>
      </c>
      <c r="AR7" s="36">
        <v>3.9408096074550203E-2</v>
      </c>
      <c r="AS7" s="36">
        <v>3.9925598880181698E-2</v>
      </c>
    </row>
    <row r="8" spans="1:45">
      <c r="A8" s="61"/>
      <c r="B8" s="61">
        <v>7</v>
      </c>
      <c r="C8" s="36">
        <v>1.2999999999999999E-3</v>
      </c>
      <c r="D8" s="35" t="s">
        <v>2501</v>
      </c>
      <c r="E8" s="35" t="s">
        <v>2502</v>
      </c>
      <c r="F8" s="35" t="s">
        <v>2501</v>
      </c>
      <c r="G8" s="35" t="s">
        <v>2477</v>
      </c>
      <c r="H8" s="35" t="s">
        <v>2477</v>
      </c>
      <c r="I8" s="61">
        <v>7</v>
      </c>
      <c r="K8" s="61">
        <v>7</v>
      </c>
      <c r="L8" s="36">
        <v>4.58E-2</v>
      </c>
      <c r="N8" s="35"/>
      <c r="O8" s="36" t="s">
        <v>2503</v>
      </c>
      <c r="P8" s="38">
        <v>0.4</v>
      </c>
      <c r="R8" s="39" t="s">
        <v>2504</v>
      </c>
      <c r="S8" s="40" t="s">
        <v>2504</v>
      </c>
      <c r="T8" s="35" t="s">
        <v>2400</v>
      </c>
      <c r="U8" s="38">
        <v>0</v>
      </c>
      <c r="V8" s="38">
        <v>0.27</v>
      </c>
      <c r="W8" s="38">
        <v>0.27</v>
      </c>
      <c r="Y8" s="64">
        <v>7</v>
      </c>
      <c r="Z8" s="36">
        <v>1.2608195264646E-3</v>
      </c>
      <c r="AA8" s="36">
        <v>3.30873832482212E-3</v>
      </c>
      <c r="AB8" s="36">
        <v>6.8537410322426296E-3</v>
      </c>
      <c r="AC8" s="36">
        <v>1.0704823247746501E-2</v>
      </c>
      <c r="AD8" s="36">
        <v>1.4091237146926E-2</v>
      </c>
      <c r="AE8" s="36">
        <v>1.6871580214038999E-2</v>
      </c>
      <c r="AF8" s="36">
        <v>1.9127183135929898E-2</v>
      </c>
      <c r="AG8" s="36">
        <v>2.0974176875053301E-2</v>
      </c>
      <c r="AH8" s="36">
        <v>2.2511521494686298E-2</v>
      </c>
      <c r="AI8" s="36">
        <v>2.3813881071043399E-2</v>
      </c>
      <c r="AJ8" s="36">
        <v>2.4935652200310399E-2</v>
      </c>
      <c r="AK8" s="36">
        <v>2.59163051256633E-2</v>
      </c>
      <c r="AL8" s="36">
        <v>2.6784732011909399E-2</v>
      </c>
      <c r="AM8" s="36">
        <v>2.7562384620687101E-2</v>
      </c>
      <c r="AN8" s="36">
        <v>2.82654508375688E-2</v>
      </c>
      <c r="AO8" s="36">
        <v>2.89063499592455E-2</v>
      </c>
      <c r="AP8" s="36">
        <v>2.9494763632175399E-2</v>
      </c>
      <c r="AQ8" s="36">
        <v>3.0038353731517701E-2</v>
      </c>
      <c r="AR8" s="36">
        <v>3.0543268782154E-2</v>
      </c>
      <c r="AS8" s="36">
        <v>3.10145063602278E-2</v>
      </c>
    </row>
    <row r="9" spans="1:45">
      <c r="A9" s="61">
        <v>1</v>
      </c>
      <c r="B9" s="61">
        <v>8</v>
      </c>
      <c r="C9" s="36">
        <v>1.5E-3</v>
      </c>
      <c r="D9" s="35" t="s">
        <v>2505</v>
      </c>
      <c r="E9" s="35" t="s">
        <v>2506</v>
      </c>
      <c r="F9" s="35" t="s">
        <v>2505</v>
      </c>
      <c r="G9" s="35" t="s">
        <v>2483</v>
      </c>
      <c r="H9" s="35" t="s">
        <v>2483</v>
      </c>
      <c r="I9" s="61">
        <v>8</v>
      </c>
      <c r="K9" s="61">
        <v>8</v>
      </c>
      <c r="L9" s="36">
        <v>5.9400000000000001E-2</v>
      </c>
      <c r="N9" s="35"/>
      <c r="O9" s="36" t="s">
        <v>2507</v>
      </c>
      <c r="P9" s="38">
        <v>0.5</v>
      </c>
      <c r="R9" s="39" t="s">
        <v>2508</v>
      </c>
      <c r="S9" s="40" t="s">
        <v>2509</v>
      </c>
      <c r="T9" s="35" t="s">
        <v>2402</v>
      </c>
      <c r="U9" s="38">
        <v>0</v>
      </c>
      <c r="V9" s="38">
        <v>0</v>
      </c>
      <c r="W9" s="38">
        <v>0</v>
      </c>
      <c r="Y9" s="64">
        <v>8</v>
      </c>
      <c r="Z9" s="36">
        <v>1.53215902504435E-3</v>
      </c>
      <c r="AA9" s="36">
        <v>5.1149926830646904E-3</v>
      </c>
      <c r="AB9" s="36">
        <v>1.15838088968662E-2</v>
      </c>
      <c r="AC9" s="36">
        <v>1.8451191160797902E-2</v>
      </c>
      <c r="AD9" s="36">
        <v>2.42486205242704E-2</v>
      </c>
      <c r="AE9" s="36">
        <v>2.8819531543971499E-2</v>
      </c>
      <c r="AF9" s="36">
        <v>3.2399035217847198E-2</v>
      </c>
      <c r="AG9" s="36">
        <v>3.52462885532282E-2</v>
      </c>
      <c r="AH9" s="36">
        <v>3.7562180599284699E-2</v>
      </c>
      <c r="AI9" s="36">
        <v>3.9488935660265699E-2</v>
      </c>
      <c r="AJ9" s="36">
        <v>4.1125156858198099E-2</v>
      </c>
      <c r="AK9" s="36">
        <v>4.25395728471894E-2</v>
      </c>
      <c r="AL9" s="36">
        <v>4.3780868589172198E-2</v>
      </c>
      <c r="AM9" s="36">
        <v>4.4884234176784298E-2</v>
      </c>
      <c r="AN9" s="36">
        <v>4.5875647355770502E-2</v>
      </c>
      <c r="AO9" s="36">
        <v>4.6774681609830102E-2</v>
      </c>
      <c r="AP9" s="36">
        <v>4.7596370096942002E-2</v>
      </c>
      <c r="AQ9" s="36">
        <v>4.8352463478906302E-2</v>
      </c>
      <c r="AR9" s="36">
        <v>4.9052294316139902E-2</v>
      </c>
      <c r="AS9" s="36">
        <v>4.9703382180988097E-2</v>
      </c>
    </row>
    <row r="10" spans="1:45">
      <c r="A10" s="61"/>
      <c r="B10" s="61">
        <v>9</v>
      </c>
      <c r="C10" s="36">
        <v>2E-3</v>
      </c>
      <c r="D10" s="35" t="s">
        <v>2510</v>
      </c>
      <c r="E10" s="35" t="s">
        <v>2511</v>
      </c>
      <c r="F10" s="35" t="s">
        <v>2510</v>
      </c>
      <c r="G10" s="35" t="s">
        <v>2486</v>
      </c>
      <c r="H10" s="35" t="s">
        <v>2486</v>
      </c>
      <c r="I10" s="61">
        <v>9</v>
      </c>
      <c r="K10" s="61">
        <v>9</v>
      </c>
      <c r="L10" s="36">
        <v>8.3099999999999993E-2</v>
      </c>
      <c r="N10" s="35"/>
      <c r="O10" s="36" t="s">
        <v>2512</v>
      </c>
      <c r="P10" s="38">
        <v>0.5</v>
      </c>
      <c r="R10" s="39"/>
      <c r="S10" s="40" t="s">
        <v>2513</v>
      </c>
      <c r="T10" s="35" t="s">
        <v>2400</v>
      </c>
      <c r="U10" s="38">
        <v>0</v>
      </c>
      <c r="V10" s="38">
        <v>0</v>
      </c>
      <c r="W10" s="38">
        <v>0</v>
      </c>
      <c r="Y10" s="64">
        <v>9</v>
      </c>
      <c r="Z10" s="36">
        <v>2.0038343106654902E-3</v>
      </c>
      <c r="AA10" s="36">
        <v>1.23459260617436E-2</v>
      </c>
      <c r="AB10" s="36">
        <v>2.9999198920828099E-2</v>
      </c>
      <c r="AC10" s="36">
        <v>4.5739036757471603E-2</v>
      </c>
      <c r="AD10" s="36">
        <v>5.6965073485968798E-2</v>
      </c>
      <c r="AE10" s="36">
        <v>6.4651288949660393E-2</v>
      </c>
      <c r="AF10" s="36">
        <v>7.0037317558066803E-2</v>
      </c>
      <c r="AG10" s="36">
        <v>7.3977958942584604E-2</v>
      </c>
      <c r="AH10" s="36">
        <v>7.6992527316642995E-2</v>
      </c>
      <c r="AI10" s="36">
        <v>7.9390403369981405E-2</v>
      </c>
      <c r="AJ10" s="36">
        <v>8.1359676366355299E-2</v>
      </c>
      <c r="AK10" s="36">
        <v>8.3018847223362904E-2</v>
      </c>
      <c r="AL10" s="36">
        <v>8.4445601011189295E-2</v>
      </c>
      <c r="AM10" s="36">
        <v>8.5692862338881404E-2</v>
      </c>
      <c r="AN10" s="36">
        <v>8.6797968691984403E-2</v>
      </c>
      <c r="AO10" s="36">
        <v>8.7788083050581195E-2</v>
      </c>
      <c r="AP10" s="36">
        <v>8.8683500126606002E-2</v>
      </c>
      <c r="AQ10" s="36">
        <v>8.9499735884195297E-2</v>
      </c>
      <c r="AR10" s="36">
        <v>9.0248890986916297E-2</v>
      </c>
      <c r="AS10" s="36">
        <v>9.0940566875915604E-2</v>
      </c>
    </row>
    <row r="11" spans="1:45">
      <c r="A11" s="61"/>
      <c r="B11" s="61">
        <v>10</v>
      </c>
      <c r="C11" s="36">
        <v>2.8E-3</v>
      </c>
      <c r="D11" s="35" t="s">
        <v>2514</v>
      </c>
      <c r="E11" s="35" t="s">
        <v>2515</v>
      </c>
      <c r="F11" s="35" t="s">
        <v>2514</v>
      </c>
      <c r="G11" s="35" t="s">
        <v>2489</v>
      </c>
      <c r="H11" s="35" t="s">
        <v>2489</v>
      </c>
      <c r="I11" s="61">
        <v>10</v>
      </c>
      <c r="K11" s="61">
        <v>10</v>
      </c>
      <c r="L11" s="36">
        <v>0.1119</v>
      </c>
      <c r="N11" s="35"/>
      <c r="O11" s="36" t="s">
        <v>2516</v>
      </c>
      <c r="P11" s="38">
        <v>0.5</v>
      </c>
      <c r="R11" s="39"/>
      <c r="S11" s="40" t="s">
        <v>2517</v>
      </c>
      <c r="T11" s="35" t="s">
        <v>2400</v>
      </c>
      <c r="U11" s="38">
        <v>0</v>
      </c>
      <c r="V11" s="38">
        <v>0</v>
      </c>
      <c r="W11" s="38">
        <v>0</v>
      </c>
      <c r="Y11" s="64">
        <v>10</v>
      </c>
      <c r="Z11" s="36">
        <v>2.7777612040754602E-3</v>
      </c>
      <c r="AA11" s="36">
        <v>1.4783576353215399E-2</v>
      </c>
      <c r="AB11" s="36">
        <v>3.5989909755086702E-2</v>
      </c>
      <c r="AC11" s="36">
        <v>5.4670565280635998E-2</v>
      </c>
      <c r="AD11" s="36">
        <v>6.7785275146008406E-2</v>
      </c>
      <c r="AE11" s="36">
        <v>7.6621899440159499E-2</v>
      </c>
      <c r="AF11" s="36">
        <v>8.2720422487705406E-2</v>
      </c>
      <c r="AG11" s="36">
        <v>8.71236145591507E-2</v>
      </c>
      <c r="AH11" s="36">
        <v>9.0456196516949097E-2</v>
      </c>
      <c r="AI11" s="36">
        <v>9.3085260678265794E-2</v>
      </c>
      <c r="AJ11" s="36">
        <v>9.5230935342576595E-2</v>
      </c>
      <c r="AK11" s="36">
        <v>9.70301036151128E-2</v>
      </c>
      <c r="AL11" s="36">
        <v>9.8571452156797107E-2</v>
      </c>
      <c r="AM11" s="36">
        <v>9.9914796911735895E-2</v>
      </c>
      <c r="AN11" s="36">
        <v>0.101101990868134</v>
      </c>
      <c r="AO11" s="36">
        <v>0.102163282797298</v>
      </c>
      <c r="AP11" s="36">
        <v>0.103121157227178</v>
      </c>
      <c r="AQ11" s="36">
        <v>0.10399273611101</v>
      </c>
      <c r="AR11" s="36">
        <v>0.10479133163047399</v>
      </c>
      <c r="AS11" s="36">
        <v>0.10552748132317601</v>
      </c>
    </row>
    <row r="12" spans="1:45">
      <c r="A12" s="61">
        <v>2</v>
      </c>
      <c r="B12" s="61">
        <v>11</v>
      </c>
      <c r="C12" s="36">
        <v>4.0000000000000001E-3</v>
      </c>
      <c r="D12" s="35" t="s">
        <v>2518</v>
      </c>
      <c r="E12" s="35" t="s">
        <v>2519</v>
      </c>
      <c r="F12" s="35" t="s">
        <v>2518</v>
      </c>
      <c r="G12" s="35" t="s">
        <v>2493</v>
      </c>
      <c r="H12" s="35" t="s">
        <v>2493</v>
      </c>
      <c r="I12" s="61">
        <v>11</v>
      </c>
      <c r="K12" s="61">
        <v>11</v>
      </c>
      <c r="L12" s="36">
        <v>0.15060000000000001</v>
      </c>
      <c r="N12" s="35"/>
      <c r="O12" s="36" t="s">
        <v>2520</v>
      </c>
      <c r="P12" s="38">
        <v>0.7</v>
      </c>
      <c r="R12" s="39" t="s">
        <v>2521</v>
      </c>
      <c r="S12" s="40" t="s">
        <v>2522</v>
      </c>
      <c r="T12" s="35" t="s">
        <v>2402</v>
      </c>
      <c r="U12" s="38">
        <v>0</v>
      </c>
      <c r="V12" s="38">
        <v>0</v>
      </c>
      <c r="W12" s="38">
        <v>0</v>
      </c>
      <c r="Y12" s="64">
        <v>11</v>
      </c>
      <c r="Z12" s="36">
        <v>4.0247786525740804E-3</v>
      </c>
      <c r="AA12" s="36">
        <v>2.4150019500972002E-2</v>
      </c>
      <c r="AB12" s="36">
        <v>5.2104698031800803E-2</v>
      </c>
      <c r="AC12" s="36">
        <v>7.3705416357876599E-2</v>
      </c>
      <c r="AD12" s="36">
        <v>8.8034953091505497E-2</v>
      </c>
      <c r="AE12" s="36">
        <v>9.7399320541197001E-2</v>
      </c>
      <c r="AF12" s="36">
        <v>0.10374122154573601</v>
      </c>
      <c r="AG12" s="36">
        <v>0.10826394719983</v>
      </c>
      <c r="AH12" s="36">
        <v>0.111658072899156</v>
      </c>
      <c r="AI12" s="36">
        <v>0.114319183370936</v>
      </c>
      <c r="AJ12" s="36">
        <v>0.11648067445138501</v>
      </c>
      <c r="AK12" s="36">
        <v>0.118286138323417</v>
      </c>
      <c r="AL12" s="36">
        <v>0.119827933916198</v>
      </c>
      <c r="AM12" s="36">
        <v>0.121168027540885</v>
      </c>
      <c r="AN12" s="36">
        <v>0.122349599458764</v>
      </c>
      <c r="AO12" s="36">
        <v>0.12340375005245301</v>
      </c>
      <c r="AP12" s="36">
        <v>0.124353525491399</v>
      </c>
      <c r="AQ12" s="36">
        <v>0.12521642519769599</v>
      </c>
      <c r="AR12" s="36">
        <v>0.12600601819164201</v>
      </c>
      <c r="AS12" s="36">
        <v>0.12673301800404599</v>
      </c>
    </row>
    <row r="13" spans="1:45">
      <c r="A13" s="61">
        <v>3</v>
      </c>
      <c r="B13" s="61">
        <v>12</v>
      </c>
      <c r="C13" s="36">
        <v>7.4000000000000003E-3</v>
      </c>
      <c r="D13" s="35" t="s">
        <v>2523</v>
      </c>
      <c r="E13" s="35" t="s">
        <v>2524</v>
      </c>
      <c r="F13" s="35" t="s">
        <v>2523</v>
      </c>
      <c r="G13" s="35" t="s">
        <v>2497</v>
      </c>
      <c r="H13" s="35" t="s">
        <v>2497</v>
      </c>
      <c r="I13" s="61">
        <v>12</v>
      </c>
      <c r="K13" s="61">
        <v>12</v>
      </c>
      <c r="L13" s="36">
        <v>0.18970000000000001</v>
      </c>
      <c r="N13" s="35" t="s">
        <v>2525</v>
      </c>
      <c r="O13" s="36" t="s">
        <v>2525</v>
      </c>
      <c r="P13" s="38">
        <v>0.7</v>
      </c>
      <c r="R13" s="39" t="s">
        <v>2526</v>
      </c>
      <c r="S13" s="41" t="s">
        <v>2527</v>
      </c>
      <c r="T13" s="35" t="s">
        <v>2400</v>
      </c>
      <c r="U13" s="42">
        <v>0</v>
      </c>
      <c r="V13" s="42">
        <v>0</v>
      </c>
      <c r="W13" s="42">
        <v>0</v>
      </c>
      <c r="Y13" s="64">
        <v>12</v>
      </c>
      <c r="Z13" s="36">
        <v>7.3860760240707299E-3</v>
      </c>
      <c r="AA13" s="36">
        <v>3.8280715403356702E-2</v>
      </c>
      <c r="AB13" s="36">
        <v>7.4319029560740504E-2</v>
      </c>
      <c r="AC13" s="36">
        <v>0.100165604710461</v>
      </c>
      <c r="AD13" s="36">
        <v>0.116727501138606</v>
      </c>
      <c r="AE13" s="36">
        <v>0.12730189524631</v>
      </c>
      <c r="AF13" s="36">
        <v>0.13433380499625699</v>
      </c>
      <c r="AG13" s="36">
        <v>0.13927627284754401</v>
      </c>
      <c r="AH13" s="36">
        <v>0.14294342978205599</v>
      </c>
      <c r="AI13" s="36">
        <v>0.14579329025945401</v>
      </c>
      <c r="AJ13" s="36">
        <v>0.148092095271809</v>
      </c>
      <c r="AK13" s="36">
        <v>0.150001616997059</v>
      </c>
      <c r="AL13" s="36">
        <v>0.15162483615328601</v>
      </c>
      <c r="AM13" s="36">
        <v>0.15303025995133701</v>
      </c>
      <c r="AN13" s="36">
        <v>0.15426529566285299</v>
      </c>
      <c r="AO13" s="36">
        <v>0.155363894318505</v>
      </c>
      <c r="AP13" s="36">
        <v>0.15635109658422</v>
      </c>
      <c r="AQ13" s="36">
        <v>0.15724584183374499</v>
      </c>
      <c r="AR13" s="36">
        <v>0.158062766758573</v>
      </c>
      <c r="AS13" s="36">
        <v>0.15881339469995501</v>
      </c>
    </row>
    <row r="14" spans="1:45">
      <c r="A14" s="61">
        <v>4</v>
      </c>
      <c r="B14" s="61">
        <v>13</v>
      </c>
      <c r="C14" s="36">
        <v>1.2E-2</v>
      </c>
      <c r="D14" s="35" t="s">
        <v>2528</v>
      </c>
      <c r="E14" s="35" t="s">
        <v>2529</v>
      </c>
      <c r="F14" s="35" t="s">
        <v>2528</v>
      </c>
      <c r="G14" s="35" t="s">
        <v>2501</v>
      </c>
      <c r="H14" s="35" t="s">
        <v>2501</v>
      </c>
      <c r="I14" s="61">
        <v>13</v>
      </c>
      <c r="K14" s="63"/>
      <c r="L14" s="44"/>
      <c r="N14" s="35" t="s">
        <v>2530</v>
      </c>
      <c r="O14" s="35" t="s">
        <v>2530</v>
      </c>
      <c r="P14" s="38">
        <v>0.7</v>
      </c>
      <c r="R14" s="39" t="s">
        <v>2526</v>
      </c>
      <c r="S14" s="41" t="s">
        <v>2531</v>
      </c>
      <c r="T14" s="35" t="s">
        <v>2400</v>
      </c>
      <c r="U14" s="42">
        <v>0</v>
      </c>
      <c r="V14" s="42">
        <v>0</v>
      </c>
      <c r="W14" s="42">
        <v>0</v>
      </c>
      <c r="Y14" s="64">
        <v>13</v>
      </c>
      <c r="Z14" s="36">
        <v>1.20129650366407E-2</v>
      </c>
      <c r="AA14" s="36">
        <v>5.5530303883142902E-2</v>
      </c>
      <c r="AB14" s="36">
        <v>9.7482201612441505E-2</v>
      </c>
      <c r="AC14" s="36">
        <v>0.125787714854104</v>
      </c>
      <c r="AD14" s="36">
        <v>0.14352839122066499</v>
      </c>
      <c r="AE14" s="36">
        <v>0.15471114153818699</v>
      </c>
      <c r="AF14" s="36">
        <v>0.16207695273609499</v>
      </c>
      <c r="AG14" s="36">
        <v>0.16721531585052901</v>
      </c>
      <c r="AH14" s="36">
        <v>0.171005398085777</v>
      </c>
      <c r="AI14" s="36">
        <v>0.17393725331017401</v>
      </c>
      <c r="AJ14" s="36">
        <v>0.176293622783427</v>
      </c>
      <c r="AK14" s="36">
        <v>0.17824523392223099</v>
      </c>
      <c r="AL14" s="36">
        <v>0.179900204380218</v>
      </c>
      <c r="AM14" s="36">
        <v>0.18133015160280799</v>
      </c>
      <c r="AN14" s="36">
        <v>0.18258446233025499</v>
      </c>
      <c r="AO14" s="36">
        <v>0.183698404489995</v>
      </c>
      <c r="AP14" s="36">
        <v>0.18469792912886701</v>
      </c>
      <c r="AQ14" s="36">
        <v>0.18560262593079899</v>
      </c>
      <c r="AR14" s="36">
        <v>0.18642760921388901</v>
      </c>
      <c r="AS14" s="36">
        <v>0.187184761492274</v>
      </c>
    </row>
    <row r="15" spans="1:45">
      <c r="A15" s="61">
        <v>5</v>
      </c>
      <c r="B15" s="61">
        <v>14</v>
      </c>
      <c r="C15" s="36">
        <v>1.66E-2</v>
      </c>
      <c r="D15" s="35" t="s">
        <v>2532</v>
      </c>
      <c r="E15" s="35" t="s">
        <v>2533</v>
      </c>
      <c r="F15" s="35" t="s">
        <v>2532</v>
      </c>
      <c r="G15" s="35" t="s">
        <v>2505</v>
      </c>
      <c r="H15" s="35" t="s">
        <v>2505</v>
      </c>
      <c r="I15" s="61">
        <v>14</v>
      </c>
      <c r="K15" s="63"/>
      <c r="L15" s="44"/>
      <c r="N15" s="35" t="s">
        <v>2436</v>
      </c>
      <c r="O15" s="35" t="s">
        <v>2534</v>
      </c>
      <c r="P15" s="38">
        <v>0.7</v>
      </c>
      <c r="R15" s="39"/>
      <c r="S15" s="40" t="s">
        <v>2535</v>
      </c>
      <c r="T15" s="35" t="s">
        <v>2400</v>
      </c>
      <c r="U15" s="38">
        <v>0.9</v>
      </c>
      <c r="V15" s="38">
        <v>0.23</v>
      </c>
      <c r="W15" s="38">
        <v>1</v>
      </c>
      <c r="Y15" s="64">
        <v>14</v>
      </c>
      <c r="Z15" s="36">
        <v>1.65955723508119E-2</v>
      </c>
      <c r="AA15" s="36">
        <v>6.7773151520994904E-2</v>
      </c>
      <c r="AB15" s="36">
        <v>0.113428445843701</v>
      </c>
      <c r="AC15" s="36">
        <v>0.143285071768078</v>
      </c>
      <c r="AD15" s="36">
        <v>0.161771322509388</v>
      </c>
      <c r="AE15" s="36">
        <v>0.173340987184948</v>
      </c>
      <c r="AF15" s="36">
        <v>0.180919979982715</v>
      </c>
      <c r="AG15" s="36">
        <v>0.186183587117454</v>
      </c>
      <c r="AH15" s="36">
        <v>0.19005224030589199</v>
      </c>
      <c r="AI15" s="36">
        <v>0.193036449840635</v>
      </c>
      <c r="AJ15" s="36">
        <v>0.19542952165237101</v>
      </c>
      <c r="AK15" s="36">
        <v>0.19740791802135099</v>
      </c>
      <c r="AL15" s="36">
        <v>0.19908304239727501</v>
      </c>
      <c r="AM15" s="36">
        <v>0.200528499044862</v>
      </c>
      <c r="AN15" s="36">
        <v>0.20179493848812699</v>
      </c>
      <c r="AO15" s="36">
        <v>0.20291846999660201</v>
      </c>
      <c r="AP15" s="36">
        <v>0.20392562741202699</v>
      </c>
      <c r="AQ15" s="36">
        <v>0.204836418033917</v>
      </c>
      <c r="AR15" s="36">
        <v>0.20566626411160099</v>
      </c>
      <c r="AS15" s="36">
        <v>0.206427280732458</v>
      </c>
    </row>
    <row r="16" spans="1:45">
      <c r="A16" s="61">
        <v>6</v>
      </c>
      <c r="B16" s="61">
        <v>15</v>
      </c>
      <c r="C16" s="36">
        <v>2.93E-2</v>
      </c>
      <c r="D16" s="35" t="s">
        <v>2536</v>
      </c>
      <c r="E16" s="35" t="s">
        <v>2537</v>
      </c>
      <c r="F16" s="35" t="s">
        <v>2536</v>
      </c>
      <c r="G16" s="35" t="s">
        <v>2510</v>
      </c>
      <c r="H16" s="35" t="s">
        <v>2510</v>
      </c>
      <c r="I16" s="61">
        <v>15</v>
      </c>
      <c r="K16" s="61"/>
      <c r="L16" s="36"/>
      <c r="N16" s="35" t="s">
        <v>2538</v>
      </c>
      <c r="O16" s="35" t="s">
        <v>2539</v>
      </c>
      <c r="P16" s="38">
        <v>0.34399999999999997</v>
      </c>
      <c r="R16" s="39"/>
      <c r="S16" s="39" t="s">
        <v>2540</v>
      </c>
      <c r="T16" s="35" t="s">
        <v>2400</v>
      </c>
      <c r="U16" s="38">
        <v>0</v>
      </c>
      <c r="V16" s="38">
        <v>0</v>
      </c>
      <c r="W16" s="38">
        <v>0</v>
      </c>
      <c r="Y16" s="64">
        <v>15</v>
      </c>
      <c r="Z16" s="36">
        <v>2.930297638584E-2</v>
      </c>
      <c r="AA16" s="36">
        <v>9.3868083957998602E-2</v>
      </c>
      <c r="AB16" s="36">
        <v>0.14309178319139601</v>
      </c>
      <c r="AC16" s="36">
        <v>0.17396093300156501</v>
      </c>
      <c r="AD16" s="36">
        <v>0.19281224334882299</v>
      </c>
      <c r="AE16" s="36">
        <v>0.20453514431581499</v>
      </c>
      <c r="AF16" s="36">
        <v>0.21218544185542701</v>
      </c>
      <c r="AG16" s="36">
        <v>0.21748482919655801</v>
      </c>
      <c r="AH16" s="36">
        <v>0.22137228581250801</v>
      </c>
      <c r="AI16" s="36">
        <v>0.22436642330593801</v>
      </c>
      <c r="AJ16" s="36">
        <v>0.226764396527602</v>
      </c>
      <c r="AK16" s="36">
        <v>0.22874465096454399</v>
      </c>
      <c r="AL16" s="36">
        <v>0.23041969126845099</v>
      </c>
      <c r="AM16" s="36">
        <v>0.23186377422798299</v>
      </c>
      <c r="AN16" s="36">
        <v>0.233127958416843</v>
      </c>
      <c r="AO16" s="36">
        <v>0.23424861955507201</v>
      </c>
      <c r="AP16" s="36">
        <v>0.23525247155064699</v>
      </c>
      <c r="AQ16" s="36">
        <v>0.23615964676853299</v>
      </c>
      <c r="AR16" s="36">
        <v>0.236985656271055</v>
      </c>
      <c r="AS16" s="36">
        <v>0.237742679384741</v>
      </c>
    </row>
    <row r="17" spans="1:45">
      <c r="A17" s="61" t="s">
        <v>2541</v>
      </c>
      <c r="B17" s="61">
        <v>15</v>
      </c>
      <c r="C17" s="36">
        <v>2.93E-2</v>
      </c>
      <c r="D17" s="35" t="s">
        <v>2536</v>
      </c>
      <c r="E17" s="35" t="s">
        <v>2537</v>
      </c>
      <c r="F17" s="35" t="s">
        <v>2536</v>
      </c>
      <c r="G17" s="35" t="s">
        <v>2510</v>
      </c>
      <c r="H17" s="35" t="s">
        <v>2510</v>
      </c>
      <c r="I17" s="61">
        <v>15</v>
      </c>
      <c r="K17" s="61"/>
      <c r="L17" s="36"/>
      <c r="N17" s="50"/>
      <c r="O17" s="50"/>
      <c r="P17" s="42"/>
      <c r="R17" s="39" t="s">
        <v>2542</v>
      </c>
      <c r="S17" s="39" t="s">
        <v>2543</v>
      </c>
      <c r="T17" s="35" t="s">
        <v>2400</v>
      </c>
      <c r="U17" s="38">
        <v>0.9</v>
      </c>
      <c r="V17" s="38">
        <v>0.23</v>
      </c>
      <c r="W17" s="38">
        <v>1</v>
      </c>
      <c r="Y17" s="64">
        <v>16</v>
      </c>
      <c r="Z17" s="36">
        <v>4.6999435392036597E-2</v>
      </c>
      <c r="AA17" s="36">
        <v>0.139459418696326</v>
      </c>
      <c r="AB17" s="36">
        <v>0.19239483397936999</v>
      </c>
      <c r="AC17" s="36">
        <v>0.22335552594059099</v>
      </c>
      <c r="AD17" s="36">
        <v>0.24186347099993999</v>
      </c>
      <c r="AE17" s="36">
        <v>0.25329863647186601</v>
      </c>
      <c r="AF17" s="36">
        <v>0.26075800378341502</v>
      </c>
      <c r="AG17" s="36">
        <v>0.26593487353586098</v>
      </c>
      <c r="AH17" s="36">
        <v>0.269741498235199</v>
      </c>
      <c r="AI17" s="36">
        <v>0.27267953553576402</v>
      </c>
      <c r="AJ17" s="36">
        <v>0.275036316090499</v>
      </c>
      <c r="AK17" s="36">
        <v>0.27698466707321401</v>
      </c>
      <c r="AL17" s="36">
        <v>0.27863382566940698</v>
      </c>
      <c r="AM17" s="36">
        <v>0.28005609142784998</v>
      </c>
      <c r="AN17" s="36">
        <v>0.281301309652703</v>
      </c>
      <c r="AO17" s="36">
        <v>0.28240507731174502</v>
      </c>
      <c r="AP17" s="36">
        <v>0.28339359156314597</v>
      </c>
      <c r="AQ17" s="36">
        <v>0.28428663119860498</v>
      </c>
      <c r="AR17" s="36">
        <v>0.285099458537453</v>
      </c>
      <c r="AS17" s="36">
        <v>0.28584407347475199</v>
      </c>
    </row>
    <row r="18" spans="1:45">
      <c r="A18" s="61" t="s">
        <v>2544</v>
      </c>
      <c r="B18" s="61">
        <v>15</v>
      </c>
      <c r="C18" s="36">
        <v>2.93E-2</v>
      </c>
      <c r="D18" s="35" t="s">
        <v>2536</v>
      </c>
      <c r="E18" s="35" t="s">
        <v>2537</v>
      </c>
      <c r="F18" s="35" t="s">
        <v>2536</v>
      </c>
      <c r="G18" s="35" t="s">
        <v>2510</v>
      </c>
      <c r="H18" s="35" t="s">
        <v>2510</v>
      </c>
      <c r="I18" s="61">
        <v>15</v>
      </c>
      <c r="K18" s="61"/>
      <c r="L18" s="36"/>
      <c r="N18" s="50"/>
      <c r="O18" s="50"/>
      <c r="P18" s="42"/>
      <c r="R18" s="39" t="s">
        <v>2554</v>
      </c>
      <c r="S18" s="40" t="s">
        <v>2482</v>
      </c>
      <c r="T18" s="35" t="s">
        <v>2400</v>
      </c>
      <c r="U18" s="38">
        <v>0.9</v>
      </c>
      <c r="V18" s="38">
        <v>0.23</v>
      </c>
      <c r="W18" s="38">
        <v>1</v>
      </c>
      <c r="Y18" s="64">
        <v>17</v>
      </c>
      <c r="Z18" s="36">
        <v>6.2000839797842301E-2</v>
      </c>
      <c r="AA18" s="36">
        <v>0.15532649502617199</v>
      </c>
      <c r="AB18" s="36">
        <v>0.207753898761843</v>
      </c>
      <c r="AC18" s="36">
        <v>0.238207793483558</v>
      </c>
      <c r="AD18" s="36">
        <v>0.25632947023466801</v>
      </c>
      <c r="AE18" s="36">
        <v>0.26747726919089398</v>
      </c>
      <c r="AF18" s="36">
        <v>0.27471966442099799</v>
      </c>
      <c r="AG18" s="36">
        <v>0.27972836379968302</v>
      </c>
      <c r="AH18" s="36">
        <v>0.28340095843279001</v>
      </c>
      <c r="AI18" s="36">
        <v>0.28622943159853598</v>
      </c>
      <c r="AJ18" s="36">
        <v>0.28849469078775902</v>
      </c>
      <c r="AK18" s="36">
        <v>0.29036520372896701</v>
      </c>
      <c r="AL18" s="36">
        <v>0.29194716586681502</v>
      </c>
      <c r="AM18" s="36">
        <v>0.29331069398579201</v>
      </c>
      <c r="AN18" s="36">
        <v>0.294504025513118</v>
      </c>
      <c r="AO18" s="36">
        <v>0.29556154493438302</v>
      </c>
      <c r="AP18" s="36">
        <v>0.29650851603262801</v>
      </c>
      <c r="AQ18" s="36">
        <v>0.297363985994265</v>
      </c>
      <c r="AR18" s="36">
        <v>0.29814263455152301</v>
      </c>
      <c r="AS18" s="36">
        <v>0.29885599119024497</v>
      </c>
    </row>
    <row r="19" spans="1:45">
      <c r="A19" s="61">
        <v>7</v>
      </c>
      <c r="B19" s="61">
        <v>16</v>
      </c>
      <c r="C19" s="36">
        <v>4.7E-2</v>
      </c>
      <c r="D19" s="35" t="s">
        <v>2545</v>
      </c>
      <c r="E19" s="35" t="s">
        <v>2546</v>
      </c>
      <c r="F19" s="35" t="s">
        <v>2545</v>
      </c>
      <c r="G19" s="35" t="s">
        <v>2514</v>
      </c>
      <c r="H19" s="35" t="s">
        <v>2514</v>
      </c>
      <c r="I19" s="61">
        <v>16</v>
      </c>
      <c r="K19" s="61"/>
      <c r="L19" s="36"/>
      <c r="N19" s="50"/>
      <c r="O19" s="50"/>
      <c r="P19" s="42"/>
      <c r="R19" s="39"/>
      <c r="S19" s="41"/>
      <c r="T19" s="35"/>
      <c r="U19" s="42"/>
      <c r="V19" s="42"/>
      <c r="W19" s="42"/>
      <c r="Y19" s="64">
        <v>18</v>
      </c>
      <c r="Z19" s="36">
        <v>0.103499915889901</v>
      </c>
      <c r="AA19" s="36">
        <v>0.22185534159917</v>
      </c>
      <c r="AB19" s="36">
        <v>0.27694477873916701</v>
      </c>
      <c r="AC19" s="36">
        <v>0.30730496163371102</v>
      </c>
      <c r="AD19" s="36">
        <v>0.32509930897313899</v>
      </c>
      <c r="AE19" s="36">
        <v>0.33600768251515301</v>
      </c>
      <c r="AF19" s="36">
        <v>0.34309906705809901</v>
      </c>
      <c r="AG19" s="36">
        <v>0.34801259194323497</v>
      </c>
      <c r="AH19" s="36">
        <v>0.35162228481174002</v>
      </c>
      <c r="AI19" s="36">
        <v>0.354406407666435</v>
      </c>
      <c r="AJ19" s="36">
        <v>0.356638240691037</v>
      </c>
      <c r="AK19" s="36">
        <v>0.35848199372880801</v>
      </c>
      <c r="AL19" s="36">
        <v>0.36004142863086203</v>
      </c>
      <c r="AM19" s="36">
        <v>0.361385227755674</v>
      </c>
      <c r="AN19" s="36">
        <v>0.362560755010915</v>
      </c>
      <c r="AO19" s="36">
        <v>0.363601845705876</v>
      </c>
      <c r="AP19" s="36">
        <v>0.36453340783966698</v>
      </c>
      <c r="AQ19" s="36">
        <v>0.36537425160916198</v>
      </c>
      <c r="AR19" s="36">
        <v>0.36613889478992301</v>
      </c>
      <c r="AS19" s="36">
        <v>0.36683875352935102</v>
      </c>
    </row>
    <row r="20" spans="1:45">
      <c r="A20" s="61">
        <v>8</v>
      </c>
      <c r="B20" s="61">
        <v>17</v>
      </c>
      <c r="C20" s="36">
        <v>6.2E-2</v>
      </c>
      <c r="D20" s="35" t="s">
        <v>2547</v>
      </c>
      <c r="E20" s="35" t="s">
        <v>2548</v>
      </c>
      <c r="F20" s="35" t="s">
        <v>2547</v>
      </c>
      <c r="G20" s="35" t="s">
        <v>2518</v>
      </c>
      <c r="H20" s="35" t="s">
        <v>2518</v>
      </c>
      <c r="I20" s="61">
        <v>17</v>
      </c>
      <c r="K20" s="61"/>
      <c r="L20" s="36"/>
      <c r="N20" s="50"/>
      <c r="O20" s="50"/>
      <c r="P20" s="42"/>
      <c r="R20" s="51"/>
      <c r="S20" s="41"/>
      <c r="T20" s="50"/>
      <c r="U20" s="42"/>
      <c r="V20" s="42"/>
      <c r="W20" s="42"/>
      <c r="Y20" s="64">
        <v>19</v>
      </c>
      <c r="Z20" s="36">
        <v>0.20530019517411899</v>
      </c>
      <c r="AA20" s="36">
        <v>0.36267818422648401</v>
      </c>
      <c r="AB20" s="36">
        <v>0.43140009648313998</v>
      </c>
      <c r="AC20" s="36">
        <v>0.46689984693761</v>
      </c>
      <c r="AD20" s="36">
        <v>0.48777470632708197</v>
      </c>
      <c r="AE20" s="36">
        <v>0.50104944230034199</v>
      </c>
      <c r="AF20" s="36">
        <v>0.51007004025223002</v>
      </c>
      <c r="AG20" s="36">
        <v>0.51657450635984004</v>
      </c>
      <c r="AH20" s="36">
        <v>0.52150569262628199</v>
      </c>
      <c r="AI20" s="36">
        <v>0.52539757742334003</v>
      </c>
      <c r="AJ20" s="36">
        <v>0.52856755499241703</v>
      </c>
      <c r="AK20" s="36">
        <v>0.53121393050058996</v>
      </c>
      <c r="AL20" s="36">
        <v>0.53346660714314798</v>
      </c>
      <c r="AM20" s="36">
        <v>0.53541436724275104</v>
      </c>
      <c r="AN20" s="36">
        <v>0.53712016058690004</v>
      </c>
      <c r="AO20" s="36">
        <v>0.53863004003943304</v>
      </c>
      <c r="AP20" s="36">
        <v>0.53997860209186599</v>
      </c>
      <c r="AQ20" s="36">
        <v>0.54119242786541799</v>
      </c>
      <c r="AR20" s="36">
        <v>0.542292335761828</v>
      </c>
      <c r="AS20" s="36">
        <v>0.54329490216311804</v>
      </c>
    </row>
    <row r="21" spans="1:45">
      <c r="A21" s="61">
        <v>9</v>
      </c>
      <c r="B21" s="61">
        <v>18</v>
      </c>
      <c r="C21" s="36">
        <v>0.10349999999999999</v>
      </c>
      <c r="D21" s="35" t="s">
        <v>90</v>
      </c>
      <c r="E21" s="35" t="s">
        <v>2549</v>
      </c>
      <c r="F21" s="35" t="s">
        <v>90</v>
      </c>
      <c r="G21" s="35" t="s">
        <v>2523</v>
      </c>
      <c r="H21" s="35" t="s">
        <v>2523</v>
      </c>
      <c r="I21" s="61">
        <v>18</v>
      </c>
      <c r="K21" s="61"/>
      <c r="L21" s="36"/>
      <c r="N21" s="43"/>
      <c r="O21" s="50"/>
      <c r="P21" s="42"/>
      <c r="R21" s="52"/>
      <c r="S21" s="51"/>
      <c r="T21" s="50"/>
      <c r="U21" s="42"/>
      <c r="V21" s="42"/>
      <c r="W21" s="42"/>
      <c r="Y21" s="64">
        <v>20</v>
      </c>
      <c r="Z21" s="36">
        <v>0.48855664512303698</v>
      </c>
      <c r="AA21" s="36">
        <v>0.640985338781214</v>
      </c>
      <c r="AB21" s="36">
        <v>0.70157678255264799</v>
      </c>
      <c r="AC21" s="36">
        <v>0.73221591713594403</v>
      </c>
      <c r="AD21" s="36">
        <v>0.75072853863598898</v>
      </c>
      <c r="AE21" s="36">
        <v>0.76331410964076996</v>
      </c>
      <c r="AF21" s="36">
        <v>0.77256829909073499</v>
      </c>
      <c r="AG21" s="36">
        <v>0.77974609569690401</v>
      </c>
      <c r="AH21" s="36">
        <v>0.78552583540806797</v>
      </c>
      <c r="AI21" s="36">
        <v>0.79030848766615502</v>
      </c>
      <c r="AJ21" s="36">
        <v>0.794348690162061</v>
      </c>
      <c r="AK21" s="36">
        <v>0.79781755497858398</v>
      </c>
      <c r="AL21" s="36">
        <v>0.80083526670804195</v>
      </c>
      <c r="AM21" s="36">
        <v>0.80348923986505105</v>
      </c>
      <c r="AN21" s="36">
        <v>0.805844867168098</v>
      </c>
      <c r="AO21" s="36">
        <v>0.80795221372903203</v>
      </c>
      <c r="AP21" s="36">
        <v>0.80985036423893897</v>
      </c>
      <c r="AQ21" s="36">
        <v>0.81157034484264101</v>
      </c>
      <c r="AR21" s="36">
        <v>0.81313714419082705</v>
      </c>
      <c r="AS21" s="36">
        <v>0.81457114587907298</v>
      </c>
    </row>
    <row r="22" spans="1:45">
      <c r="A22" s="61" t="s">
        <v>2550</v>
      </c>
      <c r="B22" s="61">
        <v>18</v>
      </c>
      <c r="C22" s="36">
        <v>0.10349999999999999</v>
      </c>
      <c r="D22" s="35" t="s">
        <v>90</v>
      </c>
      <c r="E22" s="35" t="s">
        <v>2549</v>
      </c>
      <c r="F22" s="35" t="s">
        <v>90</v>
      </c>
      <c r="G22" s="35" t="s">
        <v>2523</v>
      </c>
      <c r="H22" s="35" t="s">
        <v>2523</v>
      </c>
      <c r="I22" s="61">
        <v>18</v>
      </c>
      <c r="K22" s="61"/>
      <c r="L22" s="36"/>
      <c r="N22" s="50"/>
      <c r="O22" s="50"/>
      <c r="P22" s="42"/>
      <c r="R22" s="51"/>
      <c r="S22" s="51"/>
      <c r="T22" s="50"/>
      <c r="U22" s="42"/>
      <c r="V22" s="42"/>
      <c r="W22" s="42"/>
      <c r="Y22" s="65"/>
      <c r="Z22" s="44"/>
    </row>
    <row r="23" spans="1:45">
      <c r="A23" s="61">
        <v>10</v>
      </c>
      <c r="B23" s="61">
        <v>19</v>
      </c>
      <c r="C23" s="36">
        <v>0.20530000000000001</v>
      </c>
      <c r="D23" s="35" t="s">
        <v>2551</v>
      </c>
      <c r="E23" s="35" t="s">
        <v>2552</v>
      </c>
      <c r="F23" s="35" t="s">
        <v>2551</v>
      </c>
      <c r="G23" s="35" t="s">
        <v>2528</v>
      </c>
      <c r="H23" s="35" t="s">
        <v>2528</v>
      </c>
      <c r="I23" s="61">
        <v>19</v>
      </c>
      <c r="K23" s="61"/>
      <c r="L23" s="36"/>
      <c r="N23" s="35"/>
      <c r="O23" s="35"/>
      <c r="P23" s="38"/>
      <c r="R23" s="51"/>
      <c r="S23" s="51"/>
      <c r="T23" s="50"/>
      <c r="U23" s="42"/>
      <c r="V23" s="42"/>
      <c r="W23" s="42"/>
      <c r="Y23" s="65"/>
      <c r="Z23" s="44"/>
    </row>
    <row r="24" spans="1:45">
      <c r="A24" s="61">
        <v>11</v>
      </c>
      <c r="B24" s="61">
        <v>19</v>
      </c>
      <c r="C24" s="36">
        <v>0.20530000000000001</v>
      </c>
      <c r="D24" s="35" t="s">
        <v>2551</v>
      </c>
      <c r="E24" s="35" t="s">
        <v>2552</v>
      </c>
      <c r="F24" s="35" t="s">
        <v>2553</v>
      </c>
      <c r="G24" s="35" t="s">
        <v>2528</v>
      </c>
      <c r="H24" s="35" t="s">
        <v>2528</v>
      </c>
      <c r="I24" s="61">
        <v>19</v>
      </c>
      <c r="K24" s="61"/>
      <c r="L24" s="36"/>
      <c r="N24" s="35"/>
      <c r="O24" s="35"/>
      <c r="P24" s="38"/>
      <c r="R24" s="53"/>
      <c r="S24" s="54"/>
      <c r="T24" s="53"/>
      <c r="U24" s="55"/>
      <c r="V24" s="55"/>
      <c r="W24" s="55"/>
      <c r="Y24" s="65"/>
      <c r="Z24" s="44"/>
    </row>
    <row r="25" spans="1:45">
      <c r="A25" s="61">
        <v>12</v>
      </c>
      <c r="B25" s="61">
        <v>19</v>
      </c>
      <c r="C25" s="36">
        <v>0.20530000000000001</v>
      </c>
      <c r="D25" s="35" t="s">
        <v>2551</v>
      </c>
      <c r="E25" s="35" t="s">
        <v>2552</v>
      </c>
      <c r="F25" s="35" t="s">
        <v>2551</v>
      </c>
      <c r="G25" s="35" t="s">
        <v>2528</v>
      </c>
      <c r="H25" s="35" t="s">
        <v>2528</v>
      </c>
      <c r="I25" s="61">
        <v>19</v>
      </c>
      <c r="K25" s="61"/>
      <c r="L25" s="36"/>
      <c r="N25" s="35"/>
      <c r="O25" s="35"/>
      <c r="P25" s="38"/>
      <c r="R25" s="45"/>
      <c r="S25" s="41"/>
      <c r="T25" s="50"/>
      <c r="U25" s="42"/>
      <c r="V25" s="42"/>
      <c r="W25" s="42"/>
      <c r="Y25" s="63"/>
      <c r="Z25" s="44"/>
    </row>
    <row r="26" spans="1:45">
      <c r="A26" s="61" t="s">
        <v>2555</v>
      </c>
      <c r="B26" s="61">
        <v>19</v>
      </c>
      <c r="C26" s="36">
        <v>0.20530000000000001</v>
      </c>
      <c r="D26" s="35" t="s">
        <v>2551</v>
      </c>
      <c r="E26" s="35" t="s">
        <v>2552</v>
      </c>
      <c r="F26" s="35" t="s">
        <v>2551</v>
      </c>
      <c r="G26" s="35" t="s">
        <v>2528</v>
      </c>
      <c r="H26" s="35" t="s">
        <v>2528</v>
      </c>
      <c r="I26" s="61">
        <v>19</v>
      </c>
      <c r="K26" s="61"/>
      <c r="L26" s="36"/>
      <c r="N26" s="35"/>
      <c r="O26" s="35"/>
      <c r="P26" s="38"/>
      <c r="R26" s="45"/>
      <c r="S26" s="41"/>
      <c r="T26" s="50"/>
      <c r="U26" s="42"/>
      <c r="V26" s="42"/>
      <c r="W26" s="42"/>
      <c r="Y26" s="65"/>
      <c r="Z26" s="44"/>
    </row>
    <row r="27" spans="1:45">
      <c r="A27" s="61" t="s">
        <v>2556</v>
      </c>
      <c r="B27" s="61">
        <v>20</v>
      </c>
      <c r="C27" s="36">
        <v>0.48859999999999998</v>
      </c>
      <c r="D27" s="35" t="s">
        <v>90</v>
      </c>
      <c r="E27" s="35" t="s">
        <v>2557</v>
      </c>
      <c r="F27" s="35" t="s">
        <v>90</v>
      </c>
      <c r="G27" s="35" t="s">
        <v>2532</v>
      </c>
      <c r="H27" s="35" t="s">
        <v>2532</v>
      </c>
      <c r="I27" s="61">
        <v>20</v>
      </c>
      <c r="K27" s="61"/>
      <c r="L27" s="36"/>
      <c r="N27" s="35"/>
      <c r="O27" s="35"/>
      <c r="P27" s="38"/>
      <c r="R27" s="51"/>
      <c r="S27" s="41"/>
      <c r="T27" s="50"/>
      <c r="U27" s="42"/>
      <c r="V27" s="42"/>
      <c r="W27" s="42"/>
      <c r="Y27" s="65"/>
      <c r="Z27" s="44"/>
    </row>
    <row r="28" spans="1:45">
      <c r="A28" s="61" t="s">
        <v>34</v>
      </c>
      <c r="B28" s="61">
        <v>21</v>
      </c>
      <c r="C28" s="36">
        <v>1</v>
      </c>
      <c r="D28" s="35"/>
      <c r="E28" s="35"/>
      <c r="F28" s="35"/>
      <c r="G28" s="35"/>
      <c r="H28" s="35"/>
      <c r="I28" s="61">
        <v>21</v>
      </c>
      <c r="K28" s="61"/>
      <c r="L28" s="36"/>
      <c r="N28" s="35"/>
      <c r="O28" s="35"/>
      <c r="P28" s="38"/>
      <c r="R28" s="39"/>
      <c r="S28" s="41"/>
      <c r="T28" s="35"/>
      <c r="U28" s="42"/>
      <c r="V28" s="42"/>
      <c r="W28" s="42"/>
      <c r="Y28" s="65"/>
      <c r="Z28" s="44"/>
    </row>
    <row r="29" spans="1:45">
      <c r="A29" s="61"/>
      <c r="B29" s="61"/>
      <c r="C29" s="36"/>
      <c r="D29" s="35"/>
      <c r="E29" s="35"/>
      <c r="F29" s="35"/>
      <c r="G29" s="35"/>
      <c r="H29" s="35"/>
      <c r="I29" s="61"/>
      <c r="K29" s="61"/>
      <c r="L29" s="36"/>
      <c r="N29" s="35"/>
      <c r="O29" s="35"/>
      <c r="P29" s="38"/>
      <c r="R29" s="35"/>
      <c r="S29" s="39"/>
      <c r="T29" s="35"/>
      <c r="U29" s="38"/>
      <c r="V29" s="38"/>
      <c r="W29" s="38"/>
      <c r="Y29" s="64"/>
    </row>
    <row r="30" spans="1:45">
      <c r="A30" s="61"/>
      <c r="B30" s="61"/>
      <c r="C30" s="36"/>
      <c r="D30" s="35"/>
      <c r="E30" s="35"/>
      <c r="F30" s="35"/>
      <c r="G30" s="35"/>
      <c r="H30" s="35"/>
      <c r="I30" s="61"/>
      <c r="K30" s="61"/>
      <c r="L30" s="36"/>
      <c r="N30" s="35"/>
      <c r="O30" s="35"/>
      <c r="P30" s="38"/>
      <c r="R30" s="35"/>
      <c r="S30" s="39"/>
      <c r="T30" s="35"/>
      <c r="U30" s="38"/>
      <c r="V30" s="38"/>
      <c r="W30" s="38"/>
      <c r="Y30" s="64"/>
    </row>
    <row r="31" spans="1:45">
      <c r="A31" s="61"/>
      <c r="B31" s="61"/>
      <c r="C31" s="36"/>
      <c r="D31" s="35"/>
      <c r="E31" s="35"/>
      <c r="F31" s="35"/>
      <c r="G31" s="35"/>
      <c r="H31" s="35"/>
      <c r="I31" s="61"/>
      <c r="K31" s="61"/>
      <c r="L31" s="36"/>
      <c r="N31" s="35"/>
      <c r="O31" s="35"/>
      <c r="P31" s="38"/>
      <c r="R31" s="35"/>
      <c r="S31" s="39"/>
      <c r="T31" s="35"/>
      <c r="U31" s="38"/>
      <c r="V31" s="38"/>
      <c r="W31" s="38"/>
      <c r="Y31" s="64"/>
    </row>
    <row r="32" spans="1:45">
      <c r="A32" s="61"/>
      <c r="B32" s="61"/>
      <c r="C32" s="36"/>
      <c r="D32" s="35"/>
      <c r="E32" s="35"/>
      <c r="F32" s="35"/>
      <c r="G32" s="35"/>
      <c r="H32" s="35"/>
      <c r="I32" s="61"/>
      <c r="K32" s="61"/>
      <c r="L32" s="36"/>
      <c r="N32" s="35"/>
      <c r="O32" s="35"/>
      <c r="P32" s="38"/>
      <c r="R32" s="35"/>
      <c r="S32" s="39"/>
      <c r="T32" s="35"/>
      <c r="U32" s="38"/>
      <c r="V32" s="38"/>
      <c r="W32" s="38"/>
      <c r="Y32" s="64"/>
    </row>
    <row r="33" spans="1:25">
      <c r="A33" s="61"/>
      <c r="B33" s="61"/>
      <c r="C33" s="36"/>
      <c r="D33" s="35"/>
      <c r="E33" s="35"/>
      <c r="F33" s="35"/>
      <c r="G33" s="35"/>
      <c r="H33" s="35"/>
      <c r="I33" s="61"/>
      <c r="K33" s="61"/>
      <c r="L33" s="36"/>
      <c r="N33" s="35"/>
      <c r="O33" s="35"/>
      <c r="P33" s="38"/>
      <c r="R33" s="35"/>
      <c r="S33" s="39"/>
      <c r="T33" s="35"/>
      <c r="U33" s="38"/>
      <c r="V33" s="38"/>
      <c r="W33" s="38"/>
      <c r="Y33" s="64"/>
    </row>
    <row r="34" spans="1:25">
      <c r="A34" s="61"/>
      <c r="B34" s="61"/>
      <c r="C34" s="36"/>
      <c r="D34" s="35"/>
      <c r="E34" s="35"/>
      <c r="F34" s="35"/>
      <c r="G34" s="35"/>
      <c r="H34" s="35"/>
      <c r="I34" s="61"/>
      <c r="K34" s="61"/>
      <c r="L34" s="36"/>
      <c r="N34" s="35"/>
      <c r="O34" s="35"/>
      <c r="P34" s="38"/>
      <c r="R34" s="35"/>
      <c r="S34" s="39"/>
      <c r="T34" s="35"/>
      <c r="U34" s="38"/>
      <c r="V34" s="38"/>
      <c r="W34" s="38"/>
      <c r="Y34" s="64"/>
    </row>
    <row r="35" spans="1:25">
      <c r="A35" s="61"/>
      <c r="B35" s="61"/>
      <c r="C35" s="36"/>
      <c r="D35" s="35"/>
      <c r="E35" s="35"/>
      <c r="F35" s="35"/>
      <c r="G35" s="35"/>
      <c r="H35" s="35"/>
      <c r="I35" s="61"/>
      <c r="K35" s="61"/>
      <c r="L35" s="36"/>
      <c r="N35" s="35"/>
      <c r="O35" s="35"/>
      <c r="P35" s="38"/>
      <c r="R35" s="35"/>
      <c r="S35" s="39"/>
      <c r="T35" s="35"/>
      <c r="U35" s="38"/>
      <c r="V35" s="38"/>
      <c r="W35" s="38"/>
      <c r="Y35" s="64"/>
    </row>
    <row r="36" spans="1:25">
      <c r="A36" s="61"/>
      <c r="B36" s="61"/>
      <c r="C36" s="36"/>
      <c r="D36" s="35"/>
      <c r="E36" s="35"/>
      <c r="F36" s="35"/>
      <c r="G36" s="35"/>
      <c r="H36" s="35"/>
      <c r="I36" s="61"/>
      <c r="K36" s="61"/>
      <c r="L36" s="36"/>
      <c r="N36" s="35"/>
      <c r="O36" s="35"/>
      <c r="P36" s="38"/>
      <c r="R36" s="35"/>
      <c r="S36" s="39"/>
      <c r="T36" s="35"/>
      <c r="U36" s="38"/>
      <c r="V36" s="38"/>
      <c r="W36" s="38"/>
      <c r="Y36" s="64"/>
    </row>
    <row r="37" spans="1:25">
      <c r="A37" s="61"/>
      <c r="B37" s="61"/>
      <c r="C37" s="36"/>
      <c r="D37" s="35"/>
      <c r="E37" s="35"/>
      <c r="F37" s="35"/>
      <c r="G37" s="35"/>
      <c r="H37" s="35"/>
      <c r="I37" s="61"/>
      <c r="K37" s="61"/>
      <c r="L37" s="36"/>
      <c r="N37" s="35"/>
      <c r="O37" s="35"/>
      <c r="P37" s="38"/>
      <c r="R37" s="35"/>
      <c r="S37" s="39"/>
      <c r="T37" s="35"/>
      <c r="U37" s="38"/>
      <c r="V37" s="38"/>
      <c r="W37" s="38"/>
      <c r="Y37" s="64"/>
    </row>
    <row r="38" spans="1:25">
      <c r="A38" s="61"/>
      <c r="B38" s="61"/>
      <c r="C38" s="36"/>
      <c r="D38" s="35"/>
      <c r="E38" s="35"/>
      <c r="F38" s="35"/>
      <c r="G38" s="35"/>
      <c r="H38" s="35"/>
      <c r="I38" s="61"/>
      <c r="K38" s="61"/>
      <c r="L38" s="36"/>
      <c r="N38" s="35"/>
      <c r="O38" s="35"/>
      <c r="P38" s="38"/>
      <c r="R38" s="35"/>
      <c r="S38" s="39"/>
      <c r="T38" s="35"/>
      <c r="U38" s="38"/>
      <c r="V38" s="38"/>
      <c r="W38" s="38"/>
      <c r="Y38" s="64"/>
    </row>
    <row r="39" spans="1:25">
      <c r="A39" s="61"/>
      <c r="B39" s="61"/>
      <c r="C39" s="36"/>
      <c r="D39" s="35"/>
      <c r="E39" s="35"/>
      <c r="F39" s="35"/>
      <c r="G39" s="35"/>
      <c r="H39" s="35"/>
      <c r="I39" s="61"/>
      <c r="K39" s="61"/>
      <c r="L39" s="36"/>
      <c r="N39" s="35"/>
      <c r="O39" s="35"/>
      <c r="P39" s="38"/>
      <c r="R39" s="35"/>
      <c r="S39" s="39"/>
      <c r="T39" s="35"/>
      <c r="U39" s="38"/>
      <c r="V39" s="38"/>
      <c r="W39" s="38"/>
      <c r="Y39" s="64"/>
    </row>
    <row r="40" spans="1:25">
      <c r="A40" s="61"/>
      <c r="B40" s="61"/>
      <c r="C40" s="36"/>
      <c r="D40" s="35"/>
      <c r="E40" s="35"/>
      <c r="F40" s="35"/>
      <c r="G40" s="35"/>
      <c r="H40" s="35"/>
      <c r="I40" s="61"/>
      <c r="K40" s="61"/>
      <c r="L40" s="36"/>
      <c r="N40" s="35"/>
      <c r="O40" s="35"/>
      <c r="P40" s="38"/>
      <c r="R40" s="35"/>
      <c r="S40" s="39"/>
      <c r="T40" s="35"/>
      <c r="U40" s="38"/>
      <c r="V40" s="38"/>
      <c r="W40" s="38"/>
      <c r="Y40" s="64"/>
    </row>
    <row r="41" spans="1:25">
      <c r="A41" s="61"/>
      <c r="B41" s="61"/>
      <c r="C41" s="36"/>
      <c r="D41" s="35"/>
      <c r="E41" s="35"/>
      <c r="F41" s="35"/>
      <c r="G41" s="35"/>
      <c r="H41" s="35"/>
      <c r="I41" s="61"/>
      <c r="K41" s="61"/>
      <c r="L41" s="36"/>
      <c r="N41" s="35"/>
      <c r="O41" s="35"/>
      <c r="P41" s="38"/>
      <c r="R41" s="35"/>
      <c r="S41" s="39"/>
      <c r="T41" s="35"/>
      <c r="U41" s="38"/>
      <c r="V41" s="38"/>
      <c r="W41" s="38"/>
      <c r="Y41" s="64"/>
    </row>
    <row r="42" spans="1:25">
      <c r="A42" s="61"/>
      <c r="B42" s="61"/>
      <c r="C42" s="36"/>
      <c r="D42" s="35"/>
      <c r="E42" s="35"/>
      <c r="F42" s="35"/>
      <c r="G42" s="35"/>
      <c r="H42" s="35"/>
      <c r="I42" s="61"/>
      <c r="K42" s="61"/>
      <c r="L42" s="36"/>
      <c r="N42" s="35"/>
      <c r="O42" s="35"/>
      <c r="P42" s="38"/>
      <c r="R42" s="35"/>
      <c r="S42" s="39"/>
      <c r="T42" s="35"/>
      <c r="U42" s="38"/>
      <c r="V42" s="38"/>
      <c r="W42" s="38"/>
      <c r="Y42" s="64"/>
    </row>
    <row r="43" spans="1:25">
      <c r="A43" s="61"/>
      <c r="B43" s="61"/>
      <c r="C43" s="36"/>
      <c r="D43" s="35"/>
      <c r="E43" s="35"/>
      <c r="F43" s="35"/>
      <c r="G43" s="35"/>
      <c r="H43" s="35"/>
      <c r="I43" s="61"/>
      <c r="K43" s="61"/>
      <c r="L43" s="36"/>
      <c r="N43" s="35"/>
      <c r="O43" s="35"/>
      <c r="P43" s="38"/>
      <c r="R43" s="35"/>
      <c r="S43" s="39"/>
      <c r="T43" s="35"/>
      <c r="U43" s="38"/>
      <c r="V43" s="38"/>
      <c r="W43" s="38"/>
      <c r="Y43" s="64"/>
    </row>
    <row r="44" spans="1:25">
      <c r="A44" s="61"/>
      <c r="B44" s="61"/>
      <c r="C44" s="36"/>
      <c r="D44" s="35"/>
      <c r="E44" s="35"/>
      <c r="F44" s="35"/>
      <c r="G44" s="35"/>
      <c r="H44" s="35"/>
      <c r="I44" s="61"/>
      <c r="K44" s="61"/>
      <c r="L44" s="36"/>
      <c r="N44" s="35"/>
      <c r="O44" s="35"/>
      <c r="P44" s="38"/>
      <c r="R44" s="35"/>
      <c r="S44" s="39"/>
      <c r="T44" s="35"/>
      <c r="U44" s="38"/>
      <c r="V44" s="38"/>
      <c r="W44" s="38"/>
      <c r="Y44" s="64"/>
    </row>
    <row r="45" spans="1:25">
      <c r="A45" s="61"/>
      <c r="B45" s="61"/>
      <c r="C45" s="36"/>
      <c r="D45" s="35"/>
      <c r="E45" s="35"/>
      <c r="F45" s="35"/>
      <c r="G45" s="35"/>
      <c r="H45" s="35"/>
      <c r="I45" s="61"/>
      <c r="K45" s="61"/>
      <c r="L45" s="36"/>
      <c r="N45" s="35"/>
      <c r="O45" s="35"/>
      <c r="P45" s="38"/>
      <c r="R45" s="35"/>
      <c r="S45" s="39"/>
      <c r="T45" s="35"/>
      <c r="U45" s="38"/>
      <c r="V45" s="38"/>
      <c r="W45" s="38"/>
      <c r="Y45" s="64"/>
    </row>
    <row r="46" spans="1:25">
      <c r="A46" s="61"/>
      <c r="B46" s="61"/>
      <c r="C46" s="36"/>
      <c r="D46" s="35"/>
      <c r="E46" s="35"/>
      <c r="F46" s="35"/>
      <c r="G46" s="35"/>
      <c r="H46" s="35"/>
      <c r="I46" s="61"/>
      <c r="K46" s="61"/>
      <c r="L46" s="36"/>
      <c r="N46" s="35"/>
      <c r="O46" s="35"/>
      <c r="P46" s="38"/>
      <c r="R46" s="35"/>
      <c r="S46" s="39"/>
      <c r="T46" s="35"/>
      <c r="U46" s="38"/>
      <c r="V46" s="38"/>
      <c r="W46" s="38"/>
      <c r="Y46" s="64"/>
    </row>
    <row r="47" spans="1:25">
      <c r="A47" s="61"/>
      <c r="B47" s="61"/>
      <c r="C47" s="36"/>
      <c r="D47" s="35"/>
      <c r="E47" s="35"/>
      <c r="F47" s="35"/>
      <c r="G47" s="35"/>
      <c r="H47" s="35"/>
      <c r="I47" s="61"/>
      <c r="K47" s="61"/>
      <c r="L47" s="36"/>
      <c r="N47" s="35"/>
      <c r="O47" s="35"/>
      <c r="P47" s="38"/>
      <c r="R47" s="35"/>
      <c r="S47" s="39"/>
      <c r="T47" s="35"/>
      <c r="U47" s="38"/>
      <c r="V47" s="38"/>
      <c r="W47" s="38"/>
      <c r="Y47" s="64"/>
    </row>
    <row r="48" spans="1:25">
      <c r="A48" s="61"/>
      <c r="B48" s="61"/>
      <c r="C48" s="36"/>
      <c r="D48" s="35"/>
      <c r="E48" s="35"/>
      <c r="F48" s="35"/>
      <c r="G48" s="35"/>
      <c r="H48" s="35"/>
      <c r="I48" s="61"/>
      <c r="K48" s="61"/>
      <c r="L48" s="36"/>
      <c r="N48" s="35"/>
      <c r="O48" s="35"/>
      <c r="P48" s="38"/>
      <c r="R48" s="35"/>
      <c r="S48" s="39"/>
      <c r="T48" s="35"/>
      <c r="U48" s="38"/>
      <c r="V48" s="38"/>
      <c r="W48" s="38"/>
      <c r="Y48" s="64"/>
    </row>
    <row r="49" spans="1:25">
      <c r="A49" s="61"/>
      <c r="B49" s="61"/>
      <c r="C49" s="36"/>
      <c r="D49" s="35"/>
      <c r="E49" s="35"/>
      <c r="F49" s="35"/>
      <c r="G49" s="35"/>
      <c r="H49" s="35"/>
      <c r="I49" s="61"/>
      <c r="K49" s="61"/>
      <c r="L49" s="36"/>
      <c r="N49" s="35"/>
      <c r="O49" s="35"/>
      <c r="P49" s="38"/>
      <c r="R49" s="35"/>
      <c r="S49" s="39"/>
      <c r="T49" s="35"/>
      <c r="U49" s="38"/>
      <c r="V49" s="38"/>
      <c r="W49" s="38"/>
      <c r="Y49" s="64"/>
    </row>
    <row r="50" spans="1:25">
      <c r="A50" s="61"/>
      <c r="B50" s="61"/>
      <c r="C50" s="36"/>
      <c r="D50" s="35"/>
      <c r="E50" s="35"/>
      <c r="F50" s="35"/>
      <c r="G50" s="35"/>
      <c r="H50" s="35"/>
      <c r="I50" s="61"/>
      <c r="K50" s="61"/>
      <c r="L50" s="36"/>
      <c r="N50" s="35"/>
      <c r="O50" s="35"/>
      <c r="P50" s="38"/>
      <c r="R50" s="35"/>
      <c r="S50" s="39"/>
      <c r="T50" s="35"/>
      <c r="U50" s="38"/>
      <c r="V50" s="38"/>
      <c r="W50" s="38"/>
      <c r="Y50" s="64"/>
    </row>
    <row r="51" spans="1:25">
      <c r="A51" s="61"/>
      <c r="B51" s="61"/>
      <c r="C51" s="36"/>
      <c r="D51" s="35"/>
      <c r="E51" s="35"/>
      <c r="F51" s="35"/>
      <c r="G51" s="35"/>
      <c r="H51" s="35"/>
      <c r="I51" s="61"/>
      <c r="K51" s="61"/>
      <c r="L51" s="36"/>
      <c r="N51" s="35"/>
      <c r="O51" s="35"/>
      <c r="P51" s="38"/>
      <c r="R51" s="35"/>
      <c r="S51" s="39"/>
      <c r="T51" s="35"/>
      <c r="U51" s="38"/>
      <c r="V51" s="38"/>
      <c r="W51" s="38"/>
      <c r="Y51" s="64"/>
    </row>
    <row r="52" spans="1:25">
      <c r="A52" s="61"/>
      <c r="B52" s="61"/>
      <c r="C52" s="36"/>
      <c r="D52" s="35"/>
      <c r="E52" s="35"/>
      <c r="F52" s="35"/>
      <c r="G52" s="35"/>
      <c r="H52" s="35"/>
      <c r="I52" s="61"/>
      <c r="K52" s="61"/>
      <c r="L52" s="36"/>
      <c r="N52" s="35"/>
      <c r="O52" s="35"/>
      <c r="P52" s="38"/>
      <c r="R52" s="35"/>
      <c r="S52" s="39"/>
      <c r="T52" s="35"/>
      <c r="U52" s="38"/>
      <c r="V52" s="38"/>
      <c r="W52" s="38"/>
      <c r="Y52" s="64"/>
    </row>
    <row r="53" spans="1:25">
      <c r="A53" s="61"/>
      <c r="B53" s="61"/>
      <c r="C53" s="36"/>
      <c r="D53" s="35"/>
      <c r="E53" s="35"/>
      <c r="F53" s="35"/>
      <c r="G53" s="35"/>
      <c r="H53" s="35"/>
      <c r="I53" s="61"/>
      <c r="K53" s="61"/>
      <c r="L53" s="36"/>
      <c r="N53" s="35"/>
      <c r="O53" s="35"/>
      <c r="P53" s="38"/>
      <c r="R53" s="35"/>
      <c r="S53" s="39"/>
      <c r="T53" s="35"/>
      <c r="U53" s="38"/>
      <c r="V53" s="38"/>
      <c r="W53" s="38"/>
      <c r="Y53" s="64"/>
    </row>
    <row r="54" spans="1:25">
      <c r="A54" s="61"/>
      <c r="B54" s="61"/>
      <c r="C54" s="36"/>
      <c r="D54" s="35"/>
      <c r="E54" s="35"/>
      <c r="F54" s="35"/>
      <c r="G54" s="35"/>
      <c r="H54" s="35"/>
      <c r="I54" s="61"/>
      <c r="K54" s="61"/>
      <c r="L54" s="36"/>
      <c r="N54" s="35"/>
      <c r="O54" s="35"/>
      <c r="P54" s="38"/>
      <c r="R54" s="35"/>
      <c r="S54" s="39"/>
      <c r="T54" s="35"/>
      <c r="U54" s="38"/>
      <c r="V54" s="38"/>
      <c r="W54" s="38"/>
      <c r="Y54" s="64"/>
    </row>
    <row r="55" spans="1:25">
      <c r="A55" s="61"/>
      <c r="B55" s="61"/>
      <c r="C55" s="36"/>
      <c r="D55" s="35"/>
      <c r="E55" s="35"/>
      <c r="F55" s="35"/>
      <c r="G55" s="35"/>
      <c r="H55" s="35"/>
      <c r="I55" s="61"/>
      <c r="K55" s="61"/>
      <c r="L55" s="36"/>
      <c r="N55" s="35"/>
      <c r="O55" s="35"/>
      <c r="P55" s="38"/>
      <c r="R55" s="35"/>
      <c r="S55" s="39"/>
      <c r="T55" s="35"/>
      <c r="U55" s="38"/>
      <c r="V55" s="38"/>
      <c r="W55" s="38"/>
      <c r="Y55" s="64"/>
    </row>
    <row r="56" spans="1:25">
      <c r="A56" s="61"/>
      <c r="B56" s="61"/>
      <c r="C56" s="36"/>
      <c r="D56" s="35"/>
      <c r="E56" s="35"/>
      <c r="F56" s="35"/>
      <c r="G56" s="35"/>
      <c r="H56" s="35"/>
      <c r="I56" s="61"/>
      <c r="K56" s="61"/>
      <c r="L56" s="36"/>
      <c r="N56" s="35"/>
      <c r="O56" s="35"/>
      <c r="P56" s="38"/>
      <c r="R56" s="35"/>
      <c r="S56" s="39"/>
      <c r="T56" s="35"/>
      <c r="U56" s="38"/>
      <c r="V56" s="38"/>
      <c r="W56" s="38"/>
      <c r="Y56" s="64"/>
    </row>
    <row r="57" spans="1:25">
      <c r="A57" s="61"/>
      <c r="B57" s="61"/>
      <c r="C57" s="36"/>
      <c r="D57" s="35"/>
      <c r="E57" s="35"/>
      <c r="F57" s="35"/>
      <c r="G57" s="35"/>
      <c r="H57" s="35"/>
      <c r="I57" s="61"/>
      <c r="K57" s="61"/>
      <c r="L57" s="36"/>
      <c r="N57" s="35"/>
      <c r="O57" s="35"/>
      <c r="P57" s="38"/>
      <c r="R57" s="35"/>
      <c r="S57" s="39"/>
      <c r="T57" s="35"/>
      <c r="U57" s="38"/>
      <c r="V57" s="38"/>
      <c r="W57" s="38"/>
      <c r="Y57" s="64"/>
    </row>
    <row r="58" spans="1:25">
      <c r="A58" s="61"/>
      <c r="B58" s="61"/>
      <c r="C58" s="36"/>
      <c r="D58" s="35"/>
      <c r="E58" s="35"/>
      <c r="F58" s="35"/>
      <c r="G58" s="35"/>
      <c r="H58" s="35"/>
      <c r="I58" s="61"/>
      <c r="K58" s="61"/>
      <c r="L58" s="36"/>
      <c r="N58" s="35"/>
      <c r="O58" s="35"/>
      <c r="P58" s="38"/>
      <c r="R58" s="35"/>
      <c r="S58" s="39"/>
      <c r="T58" s="35"/>
      <c r="U58" s="38"/>
      <c r="V58" s="38"/>
      <c r="W58" s="38"/>
      <c r="Y58" s="64"/>
    </row>
    <row r="59" spans="1:25">
      <c r="A59" s="61"/>
      <c r="B59" s="61"/>
      <c r="C59" s="36"/>
      <c r="D59" s="35"/>
      <c r="E59" s="35"/>
      <c r="F59" s="35"/>
      <c r="G59" s="35"/>
      <c r="H59" s="35"/>
      <c r="I59" s="61"/>
      <c r="K59" s="61"/>
      <c r="L59" s="36"/>
      <c r="N59" s="35"/>
      <c r="O59" s="35"/>
      <c r="P59" s="38"/>
      <c r="R59" s="35"/>
      <c r="S59" s="39"/>
      <c r="T59" s="35"/>
      <c r="U59" s="38"/>
      <c r="V59" s="38"/>
      <c r="W59" s="38"/>
      <c r="Y59" s="64"/>
    </row>
    <row r="60" spans="1:25">
      <c r="A60" s="61"/>
      <c r="B60" s="61"/>
      <c r="C60" s="36"/>
      <c r="D60" s="35"/>
      <c r="E60" s="35"/>
      <c r="F60" s="35"/>
      <c r="G60" s="35"/>
      <c r="H60" s="35"/>
      <c r="I60" s="61"/>
      <c r="K60" s="61"/>
      <c r="L60" s="36"/>
      <c r="N60" s="35"/>
      <c r="O60" s="35"/>
      <c r="P60" s="38"/>
      <c r="R60" s="35"/>
      <c r="S60" s="39"/>
      <c r="T60" s="35"/>
      <c r="U60" s="38"/>
      <c r="V60" s="38"/>
      <c r="W60" s="38"/>
      <c r="Y60" s="64"/>
    </row>
    <row r="61" spans="1:25">
      <c r="A61" s="61"/>
      <c r="B61" s="61"/>
      <c r="C61" s="36"/>
      <c r="D61" s="35"/>
      <c r="E61" s="35"/>
      <c r="F61" s="35"/>
      <c r="G61" s="35"/>
      <c r="H61" s="35"/>
      <c r="I61" s="61"/>
      <c r="K61" s="61"/>
      <c r="L61" s="36"/>
      <c r="N61" s="35"/>
      <c r="O61" s="35"/>
      <c r="P61" s="38"/>
      <c r="R61" s="35"/>
      <c r="S61" s="39"/>
      <c r="T61" s="35"/>
      <c r="U61" s="38"/>
      <c r="V61" s="38"/>
      <c r="W61" s="38"/>
      <c r="Y61" s="64"/>
    </row>
    <row r="62" spans="1:25">
      <c r="A62" s="61"/>
      <c r="B62" s="61"/>
      <c r="C62" s="36"/>
      <c r="D62" s="35"/>
      <c r="E62" s="35"/>
      <c r="F62" s="35"/>
      <c r="G62" s="35"/>
      <c r="H62" s="35"/>
      <c r="I62" s="61"/>
      <c r="K62" s="61"/>
      <c r="L62" s="36"/>
      <c r="N62" s="35"/>
      <c r="O62" s="35"/>
      <c r="P62" s="38"/>
      <c r="R62" s="35"/>
      <c r="S62" s="39"/>
      <c r="T62" s="35"/>
      <c r="U62" s="38"/>
      <c r="V62" s="38"/>
      <c r="W62" s="38"/>
      <c r="Y62" s="64"/>
    </row>
    <row r="63" spans="1:25">
      <c r="A63" s="61"/>
      <c r="B63" s="61"/>
      <c r="C63" s="36"/>
      <c r="D63" s="35"/>
      <c r="E63" s="35"/>
      <c r="F63" s="35"/>
      <c r="G63" s="35"/>
      <c r="H63" s="35"/>
      <c r="I63" s="61"/>
      <c r="K63" s="61"/>
      <c r="L63" s="36"/>
      <c r="N63" s="35"/>
      <c r="O63" s="35"/>
      <c r="P63" s="38"/>
      <c r="R63" s="35"/>
      <c r="S63" s="39"/>
      <c r="T63" s="35"/>
      <c r="U63" s="38"/>
      <c r="V63" s="38"/>
      <c r="W63" s="38"/>
      <c r="Y63" s="64"/>
    </row>
    <row r="64" spans="1:25">
      <c r="A64" s="61"/>
      <c r="B64" s="61"/>
      <c r="C64" s="36"/>
      <c r="D64" s="35"/>
      <c r="E64" s="35"/>
      <c r="F64" s="35"/>
      <c r="G64" s="35"/>
      <c r="H64" s="35"/>
      <c r="I64" s="61"/>
      <c r="K64" s="61"/>
      <c r="L64" s="36"/>
      <c r="N64" s="35"/>
      <c r="O64" s="35"/>
      <c r="P64" s="38"/>
      <c r="R64" s="35"/>
      <c r="S64" s="39"/>
      <c r="T64" s="35"/>
      <c r="U64" s="38"/>
      <c r="V64" s="38"/>
      <c r="W64" s="38"/>
      <c r="Y64" s="64"/>
    </row>
    <row r="65" spans="1:25">
      <c r="A65" s="61"/>
      <c r="B65" s="61"/>
      <c r="C65" s="36"/>
      <c r="D65" s="35"/>
      <c r="E65" s="35"/>
      <c r="F65" s="35"/>
      <c r="G65" s="35"/>
      <c r="H65" s="35"/>
      <c r="I65" s="61"/>
      <c r="K65" s="61"/>
      <c r="L65" s="36"/>
      <c r="N65" s="35"/>
      <c r="O65" s="35"/>
      <c r="P65" s="38"/>
      <c r="R65" s="35"/>
      <c r="S65" s="39"/>
      <c r="T65" s="35"/>
      <c r="U65" s="38"/>
      <c r="V65" s="38"/>
      <c r="W65" s="38"/>
      <c r="Y65" s="64"/>
    </row>
    <row r="66" spans="1:25">
      <c r="A66" s="61"/>
      <c r="B66" s="61"/>
      <c r="C66" s="36"/>
      <c r="D66" s="35"/>
      <c r="E66" s="35"/>
      <c r="F66" s="35"/>
      <c r="G66" s="35"/>
      <c r="H66" s="35"/>
      <c r="I66" s="61"/>
      <c r="K66" s="61"/>
      <c r="L66" s="36"/>
      <c r="N66" s="35"/>
      <c r="O66" s="35"/>
      <c r="P66" s="38"/>
      <c r="R66" s="35"/>
      <c r="S66" s="39"/>
      <c r="T66" s="35"/>
      <c r="U66" s="38"/>
      <c r="V66" s="38"/>
      <c r="W66" s="38"/>
      <c r="Y66" s="64"/>
    </row>
    <row r="67" spans="1:25">
      <c r="A67" s="61"/>
      <c r="B67" s="61"/>
      <c r="C67" s="36"/>
      <c r="D67" s="35"/>
      <c r="E67" s="35"/>
      <c r="F67" s="35"/>
      <c r="G67" s="35"/>
      <c r="H67" s="35"/>
      <c r="I67" s="61"/>
      <c r="K67" s="61"/>
      <c r="L67" s="36"/>
      <c r="N67" s="35"/>
      <c r="O67" s="35"/>
      <c r="P67" s="38"/>
      <c r="R67" s="35"/>
      <c r="S67" s="39"/>
      <c r="T67" s="35"/>
      <c r="U67" s="38"/>
      <c r="V67" s="38"/>
      <c r="W67" s="38"/>
      <c r="Y67" s="64"/>
    </row>
    <row r="68" spans="1:25">
      <c r="A68" s="61"/>
      <c r="B68" s="61"/>
      <c r="C68" s="36"/>
      <c r="D68" s="35"/>
      <c r="E68" s="35"/>
      <c r="F68" s="35"/>
      <c r="G68" s="35"/>
      <c r="H68" s="35"/>
      <c r="I68" s="61"/>
      <c r="K68" s="61"/>
      <c r="L68" s="36"/>
      <c r="N68" s="35"/>
      <c r="O68" s="35"/>
      <c r="P68" s="38"/>
      <c r="R68" s="35"/>
      <c r="S68" s="39"/>
      <c r="T68" s="35"/>
      <c r="U68" s="38"/>
      <c r="V68" s="38"/>
      <c r="W68" s="38"/>
      <c r="Y68" s="64"/>
    </row>
    <row r="69" spans="1:25">
      <c r="A69" s="61"/>
      <c r="B69" s="61"/>
      <c r="C69" s="36"/>
      <c r="D69" s="35"/>
      <c r="E69" s="35"/>
      <c r="F69" s="35"/>
      <c r="G69" s="35"/>
      <c r="H69" s="35"/>
      <c r="I69" s="61"/>
      <c r="K69" s="61"/>
      <c r="L69" s="36"/>
      <c r="N69" s="35"/>
      <c r="O69" s="35"/>
      <c r="P69" s="38"/>
      <c r="R69" s="35"/>
      <c r="S69" s="39"/>
      <c r="T69" s="35"/>
      <c r="U69" s="38"/>
      <c r="V69" s="38"/>
      <c r="W69" s="38"/>
      <c r="Y69" s="64"/>
    </row>
    <row r="70" spans="1:25">
      <c r="A70" s="61"/>
      <c r="B70" s="61"/>
      <c r="C70" s="36"/>
      <c r="D70" s="35"/>
      <c r="E70" s="35"/>
      <c r="F70" s="35"/>
      <c r="G70" s="35"/>
      <c r="H70" s="35"/>
      <c r="I70" s="61"/>
      <c r="K70" s="61"/>
      <c r="L70" s="36"/>
      <c r="N70" s="35"/>
      <c r="O70" s="35"/>
      <c r="P70" s="38"/>
      <c r="R70" s="35"/>
      <c r="S70" s="39"/>
      <c r="T70" s="35"/>
      <c r="U70" s="38"/>
      <c r="V70" s="38"/>
      <c r="W70" s="38"/>
      <c r="Y70" s="64"/>
    </row>
    <row r="71" spans="1:25">
      <c r="A71" s="61"/>
      <c r="B71" s="61"/>
      <c r="C71" s="36"/>
      <c r="D71" s="35"/>
      <c r="E71" s="35"/>
      <c r="F71" s="35"/>
      <c r="G71" s="35"/>
      <c r="H71" s="35"/>
      <c r="I71" s="61"/>
      <c r="K71" s="61"/>
      <c r="L71" s="36"/>
      <c r="N71" s="35"/>
      <c r="O71" s="35"/>
      <c r="P71" s="38"/>
      <c r="R71" s="35"/>
      <c r="S71" s="39"/>
      <c r="T71" s="35"/>
      <c r="U71" s="38"/>
      <c r="V71" s="38"/>
      <c r="W71" s="38"/>
      <c r="Y71" s="64"/>
    </row>
    <row r="72" spans="1:25">
      <c r="A72" s="61"/>
      <c r="B72" s="61"/>
      <c r="C72" s="36"/>
      <c r="D72" s="35"/>
      <c r="E72" s="35"/>
      <c r="F72" s="35"/>
      <c r="G72" s="35"/>
      <c r="H72" s="35"/>
      <c r="I72" s="61"/>
      <c r="K72" s="61"/>
      <c r="L72" s="36"/>
      <c r="N72" s="35"/>
      <c r="O72" s="35"/>
      <c r="P72" s="38"/>
      <c r="R72" s="35"/>
      <c r="S72" s="39"/>
      <c r="T72" s="35"/>
      <c r="U72" s="38"/>
      <c r="V72" s="38"/>
      <c r="W72" s="38"/>
      <c r="Y72" s="64"/>
    </row>
    <row r="73" spans="1:25">
      <c r="A73" s="61"/>
      <c r="B73" s="61"/>
      <c r="C73" s="36"/>
      <c r="D73" s="35"/>
      <c r="E73" s="35"/>
      <c r="F73" s="35"/>
      <c r="G73" s="35"/>
      <c r="H73" s="35"/>
      <c r="I73" s="61"/>
      <c r="K73" s="61"/>
      <c r="L73" s="36"/>
      <c r="N73" s="35"/>
      <c r="O73" s="35"/>
      <c r="P73" s="38"/>
      <c r="R73" s="35"/>
      <c r="S73" s="39"/>
      <c r="T73" s="35"/>
      <c r="U73" s="38"/>
      <c r="V73" s="38"/>
      <c r="W73" s="38"/>
      <c r="Y73" s="64"/>
    </row>
    <row r="74" spans="1:25">
      <c r="A74" s="61"/>
      <c r="B74" s="61"/>
      <c r="C74" s="36"/>
      <c r="D74" s="35"/>
      <c r="E74" s="35"/>
      <c r="F74" s="35"/>
      <c r="G74" s="35"/>
      <c r="H74" s="35"/>
      <c r="I74" s="61"/>
      <c r="K74" s="61"/>
      <c r="L74" s="36"/>
      <c r="N74" s="35"/>
      <c r="O74" s="35"/>
      <c r="P74" s="38"/>
      <c r="R74" s="35"/>
      <c r="S74" s="39"/>
      <c r="T74" s="35"/>
      <c r="U74" s="38"/>
      <c r="V74" s="38"/>
      <c r="W74" s="38"/>
      <c r="Y74" s="64"/>
    </row>
    <row r="75" spans="1:25">
      <c r="A75" s="61"/>
      <c r="B75" s="61"/>
      <c r="C75" s="36"/>
      <c r="D75" s="35"/>
      <c r="E75" s="35"/>
      <c r="F75" s="35"/>
      <c r="G75" s="35"/>
      <c r="H75" s="35"/>
      <c r="I75" s="61"/>
      <c r="K75" s="61"/>
      <c r="L75" s="36"/>
      <c r="N75" s="35"/>
      <c r="O75" s="35"/>
      <c r="P75" s="38"/>
      <c r="R75" s="35"/>
      <c r="S75" s="39"/>
      <c r="T75" s="35"/>
      <c r="U75" s="38"/>
      <c r="V75" s="38"/>
      <c r="W75" s="38"/>
      <c r="Y75" s="64"/>
    </row>
    <row r="76" spans="1:25">
      <c r="A76" s="61"/>
      <c r="B76" s="61"/>
      <c r="C76" s="36"/>
      <c r="D76" s="35"/>
      <c r="E76" s="35"/>
      <c r="F76" s="35"/>
      <c r="G76" s="35"/>
      <c r="H76" s="35"/>
      <c r="I76" s="61"/>
      <c r="K76" s="61"/>
      <c r="L76" s="36"/>
      <c r="N76" s="35"/>
      <c r="O76" s="35"/>
      <c r="P76" s="38"/>
      <c r="R76" s="35"/>
      <c r="S76" s="39"/>
      <c r="T76" s="35"/>
      <c r="U76" s="38"/>
      <c r="V76" s="38"/>
      <c r="W76" s="38"/>
      <c r="Y76" s="64"/>
    </row>
    <row r="77" spans="1:25">
      <c r="A77" s="61"/>
      <c r="B77" s="61"/>
      <c r="C77" s="36"/>
      <c r="D77" s="35"/>
      <c r="E77" s="35"/>
      <c r="F77" s="35"/>
      <c r="G77" s="35"/>
      <c r="H77" s="35"/>
      <c r="I77" s="61"/>
      <c r="K77" s="61"/>
      <c r="L77" s="36"/>
      <c r="N77" s="35"/>
      <c r="O77" s="35"/>
      <c r="P77" s="38"/>
      <c r="R77" s="35"/>
      <c r="S77" s="39"/>
      <c r="T77" s="35"/>
      <c r="U77" s="38"/>
      <c r="V77" s="38"/>
      <c r="W77" s="38"/>
      <c r="Y77" s="64"/>
    </row>
    <row r="78" spans="1:25">
      <c r="A78" s="61"/>
      <c r="B78" s="61"/>
      <c r="C78" s="36"/>
      <c r="D78" s="35"/>
      <c r="E78" s="35"/>
      <c r="F78" s="35"/>
      <c r="G78" s="35"/>
      <c r="H78" s="35"/>
      <c r="I78" s="61"/>
      <c r="K78" s="61"/>
      <c r="L78" s="36"/>
      <c r="N78" s="35"/>
      <c r="O78" s="35"/>
      <c r="P78" s="38"/>
      <c r="R78" s="35"/>
      <c r="S78" s="39"/>
      <c r="T78" s="35"/>
      <c r="U78" s="38"/>
      <c r="V78" s="38"/>
      <c r="W78" s="38"/>
      <c r="Y78" s="64"/>
    </row>
    <row r="79" spans="1:25">
      <c r="A79" s="61"/>
      <c r="B79" s="61"/>
      <c r="C79" s="36"/>
      <c r="D79" s="35"/>
      <c r="E79" s="35"/>
      <c r="F79" s="35"/>
      <c r="G79" s="35"/>
      <c r="H79" s="35"/>
      <c r="I79" s="61"/>
      <c r="K79" s="61"/>
      <c r="L79" s="36"/>
      <c r="N79" s="35"/>
      <c r="O79" s="35"/>
      <c r="P79" s="38"/>
      <c r="R79" s="35"/>
      <c r="S79" s="39"/>
      <c r="T79" s="35"/>
      <c r="U79" s="38"/>
      <c r="V79" s="38"/>
      <c r="W79" s="38"/>
      <c r="Y79" s="64"/>
    </row>
    <row r="80" spans="1:25">
      <c r="A80" s="61"/>
      <c r="B80" s="61"/>
      <c r="C80" s="36"/>
      <c r="D80" s="35"/>
      <c r="E80" s="35"/>
      <c r="F80" s="35"/>
      <c r="G80" s="35"/>
      <c r="H80" s="35"/>
      <c r="I80" s="61"/>
      <c r="K80" s="61"/>
      <c r="L80" s="36"/>
      <c r="N80" s="35"/>
      <c r="O80" s="35"/>
      <c r="P80" s="38"/>
      <c r="R80" s="35"/>
      <c r="S80" s="39"/>
      <c r="T80" s="35"/>
      <c r="U80" s="38"/>
      <c r="V80" s="38"/>
      <c r="W80" s="38"/>
      <c r="Y80" s="64"/>
    </row>
    <row r="81" spans="1:25">
      <c r="A81" s="61"/>
      <c r="B81" s="61"/>
      <c r="C81" s="36"/>
      <c r="D81" s="35"/>
      <c r="E81" s="35"/>
      <c r="F81" s="35"/>
      <c r="G81" s="35"/>
      <c r="H81" s="35"/>
      <c r="I81" s="61"/>
      <c r="K81" s="61"/>
      <c r="L81" s="36"/>
      <c r="N81" s="35"/>
      <c r="O81" s="35"/>
      <c r="P81" s="38"/>
      <c r="R81" s="35"/>
      <c r="S81" s="39"/>
      <c r="T81" s="35"/>
      <c r="U81" s="38"/>
      <c r="V81" s="38"/>
      <c r="W81" s="38"/>
      <c r="Y81" s="64"/>
    </row>
    <row r="82" spans="1:25">
      <c r="A82" s="61"/>
      <c r="B82" s="61"/>
      <c r="C82" s="36"/>
      <c r="D82" s="35"/>
      <c r="E82" s="35"/>
      <c r="F82" s="35"/>
      <c r="G82" s="35"/>
      <c r="H82" s="35"/>
      <c r="I82" s="61"/>
      <c r="K82" s="61"/>
      <c r="L82" s="36"/>
      <c r="N82" s="35"/>
      <c r="O82" s="35"/>
      <c r="P82" s="38"/>
      <c r="R82" s="35"/>
      <c r="S82" s="39"/>
      <c r="T82" s="35"/>
      <c r="U82" s="38"/>
      <c r="V82" s="38"/>
      <c r="W82" s="38"/>
      <c r="Y82" s="64"/>
    </row>
    <row r="83" spans="1:25">
      <c r="A83" s="61"/>
      <c r="B83" s="61"/>
      <c r="C83" s="36"/>
      <c r="D83" s="35"/>
      <c r="E83" s="35"/>
      <c r="F83" s="35"/>
      <c r="G83" s="35"/>
      <c r="H83" s="35"/>
      <c r="I83" s="61"/>
      <c r="K83" s="61"/>
      <c r="L83" s="36"/>
      <c r="N83" s="35"/>
      <c r="O83" s="35"/>
      <c r="P83" s="38"/>
      <c r="R83" s="35"/>
      <c r="S83" s="39"/>
      <c r="T83" s="35"/>
      <c r="U83" s="38"/>
      <c r="V83" s="38"/>
      <c r="W83" s="38"/>
      <c r="Y83" s="64"/>
    </row>
    <row r="84" spans="1:25">
      <c r="A84" s="61"/>
      <c r="B84" s="61"/>
      <c r="C84" s="36"/>
      <c r="D84" s="35"/>
      <c r="E84" s="35"/>
      <c r="F84" s="35"/>
      <c r="G84" s="35"/>
      <c r="H84" s="35"/>
      <c r="I84" s="61"/>
      <c r="K84" s="61"/>
      <c r="L84" s="36"/>
      <c r="N84" s="35"/>
      <c r="O84" s="35"/>
      <c r="P84" s="38"/>
      <c r="R84" s="35"/>
      <c r="S84" s="39"/>
      <c r="T84" s="35"/>
      <c r="U84" s="38"/>
      <c r="V84" s="38"/>
      <c r="W84" s="38"/>
      <c r="Y84" s="64"/>
    </row>
    <row r="85" spans="1:25">
      <c r="A85" s="61"/>
      <c r="B85" s="61"/>
      <c r="C85" s="36"/>
      <c r="D85" s="35"/>
      <c r="E85" s="35"/>
      <c r="F85" s="35"/>
      <c r="G85" s="35"/>
      <c r="H85" s="35"/>
      <c r="I85" s="61"/>
      <c r="K85" s="61"/>
      <c r="L85" s="36"/>
      <c r="N85" s="35"/>
      <c r="O85" s="35"/>
      <c r="P85" s="38"/>
      <c r="R85" s="35"/>
      <c r="S85" s="39"/>
      <c r="T85" s="35"/>
      <c r="U85" s="38"/>
      <c r="V85" s="38"/>
      <c r="W85" s="38"/>
      <c r="Y85" s="64"/>
    </row>
    <row r="86" spans="1:25">
      <c r="A86" s="61"/>
      <c r="B86" s="61"/>
      <c r="C86" s="36"/>
      <c r="D86" s="35"/>
      <c r="E86" s="35"/>
      <c r="F86" s="35"/>
      <c r="G86" s="35"/>
      <c r="H86" s="35"/>
      <c r="I86" s="61"/>
      <c r="K86" s="61"/>
      <c r="L86" s="36"/>
      <c r="N86" s="35"/>
      <c r="O86" s="35"/>
      <c r="P86" s="38"/>
      <c r="R86" s="35"/>
      <c r="S86" s="39"/>
      <c r="T86" s="35"/>
      <c r="U86" s="38"/>
      <c r="V86" s="38"/>
      <c r="W86" s="38"/>
      <c r="Y86" s="64"/>
    </row>
    <row r="87" spans="1:25">
      <c r="A87" s="61"/>
      <c r="B87" s="61"/>
      <c r="C87" s="36"/>
      <c r="D87" s="35"/>
      <c r="E87" s="35"/>
      <c r="F87" s="35"/>
      <c r="G87" s="35"/>
      <c r="H87" s="35"/>
      <c r="I87" s="61"/>
      <c r="K87" s="61"/>
      <c r="L87" s="36"/>
      <c r="N87" s="35"/>
      <c r="O87" s="35"/>
      <c r="P87" s="38"/>
      <c r="R87" s="35"/>
      <c r="S87" s="39"/>
      <c r="T87" s="35"/>
      <c r="U87" s="38"/>
      <c r="V87" s="38"/>
      <c r="W87" s="38"/>
      <c r="Y87" s="64"/>
    </row>
    <row r="88" spans="1:25">
      <c r="A88" s="61"/>
      <c r="B88" s="61"/>
      <c r="C88" s="36"/>
      <c r="D88" s="35"/>
      <c r="E88" s="35"/>
      <c r="F88" s="35"/>
      <c r="G88" s="35"/>
      <c r="H88" s="35"/>
      <c r="I88" s="61"/>
      <c r="K88" s="61"/>
      <c r="L88" s="36"/>
      <c r="N88" s="35"/>
      <c r="O88" s="35"/>
      <c r="P88" s="38"/>
      <c r="R88" s="35"/>
      <c r="S88" s="39"/>
      <c r="T88" s="35"/>
      <c r="U88" s="38"/>
      <c r="V88" s="38"/>
      <c r="W88" s="38"/>
      <c r="Y88" s="64"/>
    </row>
    <row r="89" spans="1:25">
      <c r="A89" s="61"/>
      <c r="B89" s="61"/>
      <c r="C89" s="36"/>
      <c r="D89" s="35"/>
      <c r="E89" s="35"/>
      <c r="F89" s="35"/>
      <c r="G89" s="35"/>
      <c r="H89" s="35"/>
      <c r="I89" s="61"/>
      <c r="K89" s="61"/>
      <c r="L89" s="36"/>
      <c r="N89" s="35"/>
      <c r="O89" s="35"/>
      <c r="P89" s="38"/>
      <c r="R89" s="35"/>
      <c r="S89" s="39"/>
      <c r="T89" s="35"/>
      <c r="U89" s="38"/>
      <c r="V89" s="38"/>
      <c r="W89" s="38"/>
      <c r="Y89" s="64"/>
    </row>
    <row r="90" spans="1:25">
      <c r="A90" s="61"/>
      <c r="B90" s="61"/>
      <c r="C90" s="36"/>
      <c r="D90" s="35"/>
      <c r="E90" s="35"/>
      <c r="F90" s="35"/>
      <c r="G90" s="35"/>
      <c r="H90" s="35"/>
      <c r="I90" s="61"/>
      <c r="K90" s="61"/>
      <c r="L90" s="36"/>
      <c r="N90" s="35"/>
      <c r="O90" s="35"/>
      <c r="P90" s="38"/>
      <c r="R90" s="35"/>
      <c r="S90" s="39"/>
      <c r="T90" s="35"/>
      <c r="U90" s="38"/>
      <c r="V90" s="38"/>
      <c r="W90" s="38"/>
      <c r="Y90" s="64"/>
    </row>
    <row r="91" spans="1:25">
      <c r="A91" s="61"/>
      <c r="B91" s="61"/>
      <c r="C91" s="36"/>
      <c r="D91" s="35"/>
      <c r="E91" s="35"/>
      <c r="F91" s="35"/>
      <c r="G91" s="35"/>
      <c r="H91" s="35"/>
      <c r="I91" s="61"/>
      <c r="K91" s="61"/>
      <c r="L91" s="36"/>
      <c r="N91" s="35"/>
      <c r="O91" s="35"/>
      <c r="P91" s="38"/>
      <c r="R91" s="35"/>
      <c r="S91" s="39"/>
      <c r="T91" s="35"/>
      <c r="U91" s="38"/>
      <c r="V91" s="38"/>
      <c r="W91" s="38"/>
      <c r="Y91" s="64"/>
    </row>
    <row r="92" spans="1:25">
      <c r="A92" s="61"/>
      <c r="B92" s="61"/>
      <c r="C92" s="36"/>
      <c r="D92" s="35"/>
      <c r="E92" s="35"/>
      <c r="F92" s="35"/>
      <c r="G92" s="35"/>
      <c r="H92" s="35"/>
      <c r="I92" s="61"/>
      <c r="K92" s="61"/>
      <c r="L92" s="36"/>
      <c r="N92" s="35"/>
      <c r="O92" s="35"/>
      <c r="P92" s="38"/>
      <c r="R92" s="35"/>
      <c r="S92" s="39"/>
      <c r="T92" s="35"/>
      <c r="U92" s="38"/>
      <c r="V92" s="38"/>
      <c r="W92" s="38"/>
      <c r="Y92" s="64"/>
    </row>
    <row r="93" spans="1:25">
      <c r="A93" s="61"/>
      <c r="B93" s="61"/>
      <c r="C93" s="36"/>
      <c r="D93" s="35"/>
      <c r="E93" s="35"/>
      <c r="F93" s="35"/>
      <c r="G93" s="35"/>
      <c r="H93" s="35"/>
      <c r="I93" s="61"/>
      <c r="K93" s="61"/>
      <c r="L93" s="36"/>
      <c r="N93" s="35"/>
      <c r="O93" s="35"/>
      <c r="P93" s="38"/>
      <c r="R93" s="35"/>
      <c r="S93" s="39"/>
      <c r="T93" s="35"/>
      <c r="U93" s="38"/>
      <c r="V93" s="38"/>
      <c r="W93" s="38"/>
      <c r="Y93" s="64"/>
    </row>
    <row r="94" spans="1:25">
      <c r="A94" s="61"/>
      <c r="B94" s="61"/>
      <c r="C94" s="36"/>
      <c r="D94" s="35"/>
      <c r="E94" s="35"/>
      <c r="F94" s="35"/>
      <c r="G94" s="35"/>
      <c r="H94" s="35"/>
      <c r="I94" s="61"/>
      <c r="K94" s="61"/>
      <c r="L94" s="36"/>
      <c r="N94" s="35"/>
      <c r="O94" s="35"/>
      <c r="P94" s="38"/>
      <c r="R94" s="35"/>
      <c r="S94" s="39"/>
      <c r="T94" s="35"/>
      <c r="U94" s="38"/>
      <c r="V94" s="38"/>
      <c r="W94" s="38"/>
      <c r="Y94" s="64"/>
    </row>
    <row r="95" spans="1:25">
      <c r="A95" s="61"/>
      <c r="B95" s="61"/>
      <c r="C95" s="36"/>
      <c r="D95" s="35"/>
      <c r="E95" s="35"/>
      <c r="F95" s="35"/>
      <c r="G95" s="35"/>
      <c r="H95" s="35"/>
      <c r="I95" s="61"/>
      <c r="K95" s="61"/>
      <c r="L95" s="36"/>
      <c r="N95" s="35"/>
      <c r="O95" s="35"/>
      <c r="P95" s="38"/>
      <c r="R95" s="35"/>
      <c r="S95" s="39"/>
      <c r="T95" s="35"/>
      <c r="U95" s="38"/>
      <c r="V95" s="38"/>
      <c r="W95" s="38"/>
      <c r="Y95" s="64"/>
    </row>
    <row r="96" spans="1:25">
      <c r="A96" s="61"/>
      <c r="B96" s="61"/>
      <c r="C96" s="36"/>
      <c r="D96" s="35"/>
      <c r="E96" s="35"/>
      <c r="F96" s="35"/>
      <c r="G96" s="35"/>
      <c r="H96" s="35"/>
      <c r="I96" s="61"/>
      <c r="K96" s="61"/>
      <c r="L96" s="36"/>
      <c r="N96" s="35"/>
      <c r="O96" s="35"/>
      <c r="P96" s="38"/>
      <c r="R96" s="35"/>
      <c r="S96" s="39"/>
      <c r="T96" s="35"/>
      <c r="U96" s="38"/>
      <c r="V96" s="38"/>
      <c r="W96" s="38"/>
      <c r="Y96" s="64"/>
    </row>
    <row r="97" spans="1:25">
      <c r="A97" s="61"/>
      <c r="B97" s="61"/>
      <c r="C97" s="36"/>
      <c r="D97" s="35"/>
      <c r="E97" s="35"/>
      <c r="F97" s="35"/>
      <c r="G97" s="35"/>
      <c r="H97" s="35"/>
      <c r="I97" s="61"/>
      <c r="K97" s="61"/>
      <c r="L97" s="36"/>
      <c r="N97" s="35"/>
      <c r="O97" s="35"/>
      <c r="P97" s="38"/>
      <c r="R97" s="35"/>
      <c r="S97" s="39"/>
      <c r="T97" s="35"/>
      <c r="U97" s="38"/>
      <c r="V97" s="38"/>
      <c r="W97" s="38"/>
      <c r="Y97" s="64"/>
    </row>
    <row r="98" spans="1:25">
      <c r="A98" s="61"/>
      <c r="B98" s="61"/>
      <c r="C98" s="36"/>
      <c r="D98" s="35"/>
      <c r="E98" s="35"/>
      <c r="F98" s="35"/>
      <c r="G98" s="35"/>
      <c r="H98" s="35"/>
      <c r="I98" s="61"/>
      <c r="K98" s="61"/>
      <c r="L98" s="36"/>
      <c r="N98" s="35"/>
      <c r="O98" s="35"/>
      <c r="P98" s="38"/>
      <c r="R98" s="35"/>
      <c r="S98" s="39"/>
      <c r="T98" s="35"/>
      <c r="U98" s="38"/>
      <c r="V98" s="38"/>
      <c r="W98" s="38"/>
      <c r="Y98" s="64"/>
    </row>
    <row r="99" spans="1:25">
      <c r="A99" s="61"/>
      <c r="B99" s="61"/>
      <c r="C99" s="36"/>
      <c r="D99" s="35"/>
      <c r="E99" s="35"/>
      <c r="F99" s="35"/>
      <c r="G99" s="35"/>
      <c r="H99" s="35"/>
      <c r="I99" s="61"/>
      <c r="K99" s="61"/>
      <c r="L99" s="36"/>
      <c r="N99" s="35"/>
      <c r="O99" s="35"/>
      <c r="P99" s="38"/>
      <c r="R99" s="35"/>
      <c r="S99" s="39"/>
      <c r="T99" s="35"/>
      <c r="U99" s="38"/>
      <c r="V99" s="38"/>
      <c r="W99" s="38"/>
      <c r="Y99" s="64"/>
    </row>
    <row r="100" spans="1:25">
      <c r="A100" s="61"/>
      <c r="B100" s="61"/>
      <c r="C100" s="36"/>
      <c r="D100" s="35"/>
      <c r="E100" s="35"/>
      <c r="F100" s="35"/>
      <c r="G100" s="35"/>
      <c r="H100" s="35"/>
      <c r="I100" s="61"/>
      <c r="K100" s="61"/>
      <c r="L100" s="36"/>
      <c r="N100" s="35"/>
      <c r="O100" s="35"/>
      <c r="P100" s="38"/>
      <c r="R100" s="35"/>
      <c r="S100" s="39"/>
      <c r="T100" s="35"/>
      <c r="U100" s="38"/>
      <c r="V100" s="38"/>
      <c r="W100" s="38"/>
      <c r="Y100" s="64"/>
    </row>
    <row r="101" spans="1:25">
      <c r="A101" s="61"/>
      <c r="B101" s="61"/>
      <c r="C101" s="36"/>
      <c r="D101" s="35"/>
      <c r="E101" s="35"/>
      <c r="F101" s="35"/>
      <c r="G101" s="35"/>
      <c r="H101" s="35"/>
      <c r="I101" s="61"/>
      <c r="K101" s="61"/>
      <c r="L101" s="36"/>
      <c r="N101" s="35"/>
      <c r="O101" s="35"/>
      <c r="P101" s="38"/>
      <c r="R101" s="35"/>
      <c r="S101" s="39"/>
      <c r="T101" s="35"/>
      <c r="U101" s="38"/>
      <c r="V101" s="38"/>
      <c r="W101" s="38"/>
      <c r="Y101" s="64"/>
    </row>
    <row r="102" spans="1:25">
      <c r="A102" s="61"/>
      <c r="B102" s="61"/>
      <c r="C102" s="36"/>
      <c r="D102" s="35"/>
      <c r="E102" s="35"/>
      <c r="F102" s="35"/>
      <c r="G102" s="35"/>
      <c r="H102" s="35"/>
      <c r="I102" s="61"/>
      <c r="K102" s="61"/>
      <c r="L102" s="36"/>
      <c r="N102" s="35"/>
      <c r="O102" s="35"/>
      <c r="P102" s="38"/>
      <c r="R102" s="35"/>
      <c r="S102" s="39"/>
      <c r="T102" s="35"/>
      <c r="U102" s="38"/>
      <c r="V102" s="38"/>
      <c r="W102" s="38"/>
      <c r="Y102" s="64"/>
    </row>
    <row r="103" spans="1:25">
      <c r="A103" s="61"/>
      <c r="B103" s="61"/>
      <c r="C103" s="36"/>
      <c r="D103" s="35"/>
      <c r="E103" s="35"/>
      <c r="F103" s="35"/>
      <c r="G103" s="35"/>
      <c r="H103" s="35"/>
      <c r="I103" s="61"/>
      <c r="K103" s="61"/>
      <c r="L103" s="36"/>
      <c r="N103" s="35"/>
      <c r="O103" s="35"/>
      <c r="P103" s="38"/>
      <c r="R103" s="35"/>
      <c r="S103" s="39"/>
      <c r="T103" s="35"/>
      <c r="U103" s="38"/>
      <c r="V103" s="38"/>
      <c r="W103" s="38"/>
      <c r="Y103" s="64"/>
    </row>
    <row r="104" spans="1:25">
      <c r="R104" s="35"/>
      <c r="S104" s="39"/>
      <c r="T104" s="35"/>
      <c r="U104" s="38"/>
      <c r="V104" s="38"/>
      <c r="W104" s="38"/>
      <c r="Y104" s="64"/>
    </row>
    <row r="105" spans="1:25">
      <c r="Y105" s="6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"/>
  <sheetViews>
    <sheetView workbookViewId="0">
      <selection activeCell="V30" sqref="V30"/>
    </sheetView>
  </sheetViews>
  <sheetFormatPr defaultRowHeight="14.5"/>
  <cols>
    <col min="1" max="2" width="9.1796875" style="33"/>
    <col min="3" max="3" width="13.26953125" style="33" bestFit="1" customWidth="1"/>
    <col min="4" max="18" width="9.1796875" style="33"/>
    <col min="26" max="26" width="19.453125" bestFit="1" customWidth="1"/>
  </cols>
  <sheetData>
    <row r="1" spans="1:26">
      <c r="A1" s="143" t="s">
        <v>2408</v>
      </c>
      <c r="B1" s="143" t="s">
        <v>2409</v>
      </c>
      <c r="C1" s="143" t="str">
        <f>A1&amp;"_"&amp;B1</f>
        <v>Scenario_CRR</v>
      </c>
      <c r="D1" s="145" t="s">
        <v>2410</v>
      </c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7"/>
      <c r="S1" s="68" t="s">
        <v>2559</v>
      </c>
    </row>
    <row r="2" spans="1:26">
      <c r="A2" s="144"/>
      <c r="B2" s="144"/>
      <c r="C2" s="144"/>
      <c r="D2" s="15">
        <v>0</v>
      </c>
      <c r="E2" s="15">
        <v>1</v>
      </c>
      <c r="F2" s="15">
        <v>2</v>
      </c>
      <c r="G2" s="15">
        <v>3</v>
      </c>
      <c r="H2" s="15">
        <v>4</v>
      </c>
      <c r="I2" s="15">
        <v>5</v>
      </c>
      <c r="J2" s="15">
        <v>6</v>
      </c>
      <c r="K2" s="15">
        <v>7</v>
      </c>
      <c r="L2" s="15">
        <v>8</v>
      </c>
      <c r="M2" s="15">
        <v>9</v>
      </c>
      <c r="N2" s="15">
        <v>10</v>
      </c>
      <c r="O2" s="15">
        <v>11</v>
      </c>
      <c r="P2" s="15">
        <v>12</v>
      </c>
      <c r="Q2" s="15">
        <v>13</v>
      </c>
      <c r="R2" s="15">
        <v>14</v>
      </c>
      <c r="W2" t="s">
        <v>2618</v>
      </c>
      <c r="X2" t="s">
        <v>2617</v>
      </c>
      <c r="Y2" t="s">
        <v>2619</v>
      </c>
    </row>
    <row r="3" spans="1:26">
      <c r="A3" s="16" t="s">
        <v>2411</v>
      </c>
      <c r="B3" s="15">
        <v>1</v>
      </c>
      <c r="C3" s="15" t="str">
        <f t="shared" ref="C3:C50" si="0">A3&amp;"_"&amp;B3</f>
        <v>TTC_1</v>
      </c>
      <c r="D3" s="17">
        <v>8.9999999999999965E-4</v>
      </c>
      <c r="E3" s="17">
        <v>1.4742168183652755E-3</v>
      </c>
      <c r="F3" s="17">
        <v>1.8112014205176399E-3</v>
      </c>
      <c r="G3" s="17">
        <v>2.0700311240902359E-3</v>
      </c>
      <c r="H3" s="17">
        <v>2.2848999714111481E-3</v>
      </c>
      <c r="I3" s="17">
        <v>2.4705404292616382E-3</v>
      </c>
      <c r="J3" s="17">
        <v>2.6348972821468317E-3</v>
      </c>
      <c r="K3" s="17">
        <v>2.782829086687047E-3</v>
      </c>
      <c r="L3" s="17">
        <v>2.9175615576870397E-3</v>
      </c>
      <c r="M3" s="18">
        <v>3.0413652042474127E-3</v>
      </c>
      <c r="N3" s="19">
        <f t="shared" ref="N3:R18" si="1">M3</f>
        <v>3.0413652042474127E-3</v>
      </c>
      <c r="O3" s="19">
        <f t="shared" si="1"/>
        <v>3.0413652042474127E-3</v>
      </c>
      <c r="P3" s="19">
        <f t="shared" si="1"/>
        <v>3.0413652042474127E-3</v>
      </c>
      <c r="Q3" s="19">
        <f t="shared" si="1"/>
        <v>3.0413652042474127E-3</v>
      </c>
      <c r="R3" s="20">
        <f t="shared" si="1"/>
        <v>3.0413652042474127E-3</v>
      </c>
      <c r="S3" s="67">
        <f>0.15*D4+0.7*D5+0.15*D6</f>
        <v>4.7213556261510131E-4</v>
      </c>
      <c r="V3" s="61">
        <v>1</v>
      </c>
      <c r="W3" s="61">
        <v>8</v>
      </c>
      <c r="X3" s="36">
        <v>1.5E-3</v>
      </c>
      <c r="Y3" s="14">
        <v>4.7213556261510131E-4</v>
      </c>
      <c r="Z3" s="96">
        <f>X3/Y3</f>
        <v>3.1770536235221996</v>
      </c>
    </row>
    <row r="4" spans="1:26">
      <c r="A4" s="21" t="s">
        <v>2412</v>
      </c>
      <c r="B4" s="22">
        <v>1</v>
      </c>
      <c r="C4" s="22" t="str">
        <f t="shared" si="0"/>
        <v>Best_1</v>
      </c>
      <c r="D4" s="23">
        <v>4.647568513363369E-5</v>
      </c>
      <c r="E4" s="23">
        <v>1.6554361457629644E-4</v>
      </c>
      <c r="F4" s="23">
        <v>2.4895280535786498E-6</v>
      </c>
      <c r="G4" s="23">
        <v>1.6001636962052186E-5</v>
      </c>
      <c r="H4" s="23">
        <v>6.8360150934897477E-5</v>
      </c>
      <c r="I4" s="23">
        <v>1.6633395233054343E-6</v>
      </c>
      <c r="J4" s="23">
        <v>2.51542931700183E-6</v>
      </c>
      <c r="K4" s="23">
        <v>2.5745883659598834E-5</v>
      </c>
      <c r="L4" s="23">
        <v>8.0034734661021407E-7</v>
      </c>
      <c r="M4" s="24">
        <v>3.3122038887768728E-7</v>
      </c>
      <c r="N4" s="25">
        <f t="shared" si="1"/>
        <v>3.3122038887768728E-7</v>
      </c>
      <c r="O4" s="25">
        <f t="shared" si="1"/>
        <v>3.3122038887768728E-7</v>
      </c>
      <c r="P4" s="25">
        <f t="shared" si="1"/>
        <v>3.3122038887768728E-7</v>
      </c>
      <c r="Q4" s="25">
        <f t="shared" si="1"/>
        <v>3.3122038887768728E-7</v>
      </c>
      <c r="R4" s="26">
        <f t="shared" si="1"/>
        <v>3.3122038887768728E-7</v>
      </c>
      <c r="V4" s="61"/>
      <c r="W4" s="61">
        <v>9</v>
      </c>
      <c r="X4" s="36">
        <v>2E-3</v>
      </c>
      <c r="Y4" s="14"/>
    </row>
    <row r="5" spans="1:26">
      <c r="A5" s="21" t="s">
        <v>2413</v>
      </c>
      <c r="B5" s="22">
        <v>1</v>
      </c>
      <c r="C5" s="22" t="str">
        <f t="shared" si="0"/>
        <v>Base_1</v>
      </c>
      <c r="D5" s="23">
        <v>3.0986504891240569E-4</v>
      </c>
      <c r="E5" s="23">
        <v>1.4779768636123359E-3</v>
      </c>
      <c r="F5" s="23">
        <v>6.3854255088250777E-5</v>
      </c>
      <c r="G5" s="23">
        <v>4.5923011264319011E-4</v>
      </c>
      <c r="H5" s="23">
        <v>2.0844353301913486E-3</v>
      </c>
      <c r="I5" s="23">
        <v>1.5963450491697219E-4</v>
      </c>
      <c r="J5" s="23">
        <v>3.2053522279389482E-4</v>
      </c>
      <c r="K5" s="23">
        <v>2.5495499083999116E-3</v>
      </c>
      <c r="L5" s="23">
        <v>2.7736941910479082E-4</v>
      </c>
      <c r="M5" s="24">
        <v>2.0802226559477025E-4</v>
      </c>
      <c r="N5" s="25">
        <f t="shared" si="1"/>
        <v>2.0802226559477025E-4</v>
      </c>
      <c r="O5" s="25">
        <f t="shared" si="1"/>
        <v>2.0802226559477025E-4</v>
      </c>
      <c r="P5" s="25">
        <f t="shared" si="1"/>
        <v>2.0802226559477025E-4</v>
      </c>
      <c r="Q5" s="25">
        <f t="shared" si="1"/>
        <v>2.0802226559477025E-4</v>
      </c>
      <c r="R5" s="26">
        <f t="shared" si="1"/>
        <v>2.0802226559477025E-4</v>
      </c>
      <c r="V5" s="61"/>
      <c r="W5" s="61">
        <v>10</v>
      </c>
      <c r="X5" s="36">
        <v>2.8E-3</v>
      </c>
      <c r="Y5" s="14"/>
    </row>
    <row r="6" spans="1:26">
      <c r="A6" s="27" t="s">
        <v>2414</v>
      </c>
      <c r="B6" s="28">
        <v>1</v>
      </c>
      <c r="C6" s="28" t="str">
        <f t="shared" si="0"/>
        <v>Worst_1</v>
      </c>
      <c r="D6" s="29">
        <v>1.6550578373758153E-3</v>
      </c>
      <c r="E6" s="29">
        <v>9.2642008237876685E-3</v>
      </c>
      <c r="F6" s="29">
        <v>9.8073821797802418E-4</v>
      </c>
      <c r="G6" s="29">
        <v>6.7548742915781983E-3</v>
      </c>
      <c r="H6" s="29">
        <v>2.7672482190786E-2</v>
      </c>
      <c r="I6" s="29">
        <v>5.4056653972096779E-3</v>
      </c>
      <c r="J6" s="29">
        <v>1.1795249770891648E-2</v>
      </c>
      <c r="K6" s="29">
        <v>6.0252102611390759E-2</v>
      </c>
      <c r="L6" s="29">
        <v>1.7540416918782362E-2</v>
      </c>
      <c r="M6" s="30">
        <v>1.842962362286911E-2</v>
      </c>
      <c r="N6" s="31">
        <f t="shared" si="1"/>
        <v>1.842962362286911E-2</v>
      </c>
      <c r="O6" s="31">
        <f t="shared" si="1"/>
        <v>1.842962362286911E-2</v>
      </c>
      <c r="P6" s="31">
        <f t="shared" si="1"/>
        <v>1.842962362286911E-2</v>
      </c>
      <c r="Q6" s="31">
        <f t="shared" si="1"/>
        <v>1.842962362286911E-2</v>
      </c>
      <c r="R6" s="32">
        <f t="shared" si="1"/>
        <v>1.842962362286911E-2</v>
      </c>
      <c r="V6" s="61">
        <v>2</v>
      </c>
      <c r="W6" s="61">
        <v>11</v>
      </c>
      <c r="X6" s="36">
        <v>4.0000000000000001E-3</v>
      </c>
      <c r="Y6" s="14">
        <v>1.3000547624615012E-3</v>
      </c>
    </row>
    <row r="7" spans="1:26">
      <c r="A7" s="16" t="s">
        <v>2411</v>
      </c>
      <c r="B7" s="15">
        <v>2</v>
      </c>
      <c r="C7" s="15" t="str">
        <f t="shared" si="0"/>
        <v>TTC_2</v>
      </c>
      <c r="D7" s="17">
        <v>2.200000000000001E-3</v>
      </c>
      <c r="E7" s="17">
        <v>3.1220522881787245E-3</v>
      </c>
      <c r="F7" s="17">
        <v>3.5927732073006056E-3</v>
      </c>
      <c r="G7" s="17">
        <v>3.9310065958805913E-3</v>
      </c>
      <c r="H7" s="17">
        <v>4.1979915382746261E-3</v>
      </c>
      <c r="I7" s="17">
        <v>4.419054033912611E-3</v>
      </c>
      <c r="J7" s="17">
        <v>4.6074816078699584E-3</v>
      </c>
      <c r="K7" s="17">
        <v>4.7712351363662494E-3</v>
      </c>
      <c r="L7" s="17">
        <v>4.9155154459532098E-3</v>
      </c>
      <c r="M7" s="18">
        <v>5.0439356233123699E-3</v>
      </c>
      <c r="N7" s="19">
        <f t="shared" si="1"/>
        <v>5.0439356233123699E-3</v>
      </c>
      <c r="O7" s="19">
        <f t="shared" si="1"/>
        <v>5.0439356233123699E-3</v>
      </c>
      <c r="P7" s="19">
        <f t="shared" si="1"/>
        <v>5.0439356233123699E-3</v>
      </c>
      <c r="Q7" s="19">
        <f t="shared" si="1"/>
        <v>5.0439356233123699E-3</v>
      </c>
      <c r="R7" s="20">
        <f t="shared" si="1"/>
        <v>5.0439356233123699E-3</v>
      </c>
      <c r="S7" s="67">
        <f>0.15*D8+0.7*D9+0.15*D10</f>
        <v>1.3000547624615012E-3</v>
      </c>
      <c r="V7" s="61">
        <v>3</v>
      </c>
      <c r="W7" s="61">
        <v>12</v>
      </c>
      <c r="X7" s="36">
        <v>7.4000000000000003E-3</v>
      </c>
      <c r="Y7" s="14">
        <v>3.1392602521182296E-3</v>
      </c>
    </row>
    <row r="8" spans="1:26">
      <c r="A8" s="21" t="s">
        <v>2412</v>
      </c>
      <c r="B8" s="22">
        <v>2</v>
      </c>
      <c r="C8" s="22" t="str">
        <f t="shared" si="0"/>
        <v>Best_2</v>
      </c>
      <c r="D8" s="23">
        <v>1.5753026433477192E-4</v>
      </c>
      <c r="E8" s="23">
        <v>4.4502557422673272E-4</v>
      </c>
      <c r="F8" s="23">
        <v>7.8588173382856585E-6</v>
      </c>
      <c r="G8" s="23">
        <v>4.3425609904520238E-5</v>
      </c>
      <c r="H8" s="23">
        <v>1.6519615685621055E-4</v>
      </c>
      <c r="I8" s="23">
        <v>4.6204013100566256E-6</v>
      </c>
      <c r="J8" s="23">
        <v>6.6398578986269214E-6</v>
      </c>
      <c r="K8" s="23">
        <v>5.9758266539291838E-5</v>
      </c>
      <c r="L8" s="23">
        <v>2.0885674688514912E-6</v>
      </c>
      <c r="M8" s="24">
        <v>8.7015563931762641E-7</v>
      </c>
      <c r="N8" s="25">
        <f t="shared" si="1"/>
        <v>8.7015563931762641E-7</v>
      </c>
      <c r="O8" s="25">
        <f t="shared" si="1"/>
        <v>8.7015563931762641E-7</v>
      </c>
      <c r="P8" s="25">
        <f t="shared" si="1"/>
        <v>8.7015563931762641E-7</v>
      </c>
      <c r="Q8" s="25">
        <f t="shared" si="1"/>
        <v>8.7015563931762641E-7</v>
      </c>
      <c r="R8" s="26">
        <f t="shared" si="1"/>
        <v>8.7015563931762641E-7</v>
      </c>
      <c r="V8" s="61">
        <v>4</v>
      </c>
      <c r="W8" s="61">
        <v>13</v>
      </c>
      <c r="X8" s="36">
        <v>1.2E-2</v>
      </c>
      <c r="Y8" s="14">
        <v>8.4785561215681322E-3</v>
      </c>
    </row>
    <row r="9" spans="1:26">
      <c r="A9" s="21" t="s">
        <v>2413</v>
      </c>
      <c r="B9" s="22">
        <v>2</v>
      </c>
      <c r="C9" s="22" t="str">
        <f t="shared" si="0"/>
        <v>Base_2</v>
      </c>
      <c r="D9" s="23">
        <v>9.1310582462764101E-4</v>
      </c>
      <c r="E9" s="23">
        <v>3.407412686568737E-3</v>
      </c>
      <c r="F9" s="23">
        <v>1.694771801776687E-4</v>
      </c>
      <c r="G9" s="23">
        <v>1.0338827449434406E-3</v>
      </c>
      <c r="H9" s="23">
        <v>4.1295415903035045E-3</v>
      </c>
      <c r="I9" s="23">
        <v>3.5743396770271981E-4</v>
      </c>
      <c r="J9" s="23">
        <v>6.7399275107546874E-4</v>
      </c>
      <c r="K9" s="23">
        <v>4.6738252147662035E-3</v>
      </c>
      <c r="L9" s="23">
        <v>5.6305618722917122E-4</v>
      </c>
      <c r="M9" s="24">
        <v>4.2027720523932308E-4</v>
      </c>
      <c r="N9" s="25">
        <f t="shared" si="1"/>
        <v>4.2027720523932308E-4</v>
      </c>
      <c r="O9" s="25">
        <f t="shared" si="1"/>
        <v>4.2027720523932308E-4</v>
      </c>
      <c r="P9" s="25">
        <f t="shared" si="1"/>
        <v>4.2027720523932308E-4</v>
      </c>
      <c r="Q9" s="25">
        <f t="shared" si="1"/>
        <v>4.2027720523932308E-4</v>
      </c>
      <c r="R9" s="26">
        <f t="shared" si="1"/>
        <v>4.2027720523932308E-4</v>
      </c>
      <c r="V9" s="61">
        <v>5</v>
      </c>
      <c r="W9" s="61">
        <v>14</v>
      </c>
      <c r="X9" s="36">
        <v>1.66E-2</v>
      </c>
      <c r="Y9" s="14">
        <v>1.3880684612990794E-2</v>
      </c>
    </row>
    <row r="10" spans="1:26">
      <c r="A10" s="27" t="s">
        <v>2414</v>
      </c>
      <c r="B10" s="28">
        <v>2</v>
      </c>
      <c r="C10" s="28" t="str">
        <f t="shared" si="0"/>
        <v>Worst_2</v>
      </c>
      <c r="D10" s="29">
        <v>4.2483409704795784E-3</v>
      </c>
      <c r="E10" s="29">
        <v>1.8382496981835122E-2</v>
      </c>
      <c r="F10" s="29">
        <v>2.1947811330950287E-3</v>
      </c>
      <c r="G10" s="29">
        <v>1.2676475180457064E-2</v>
      </c>
      <c r="H10" s="29">
        <v>4.528905394403427E-2</v>
      </c>
      <c r="I10" s="29">
        <v>9.8133375586533615E-3</v>
      </c>
      <c r="J10" s="29">
        <v>1.9906616624344411E-2</v>
      </c>
      <c r="K10" s="29">
        <v>8.834358454994673E-2</v>
      </c>
      <c r="L10" s="29">
        <v>2.7966522203025371E-2</v>
      </c>
      <c r="M10" s="30">
        <v>2.8933031104508969E-2</v>
      </c>
      <c r="N10" s="31">
        <f t="shared" si="1"/>
        <v>2.8933031104508969E-2</v>
      </c>
      <c r="O10" s="31">
        <f t="shared" si="1"/>
        <v>2.8933031104508969E-2</v>
      </c>
      <c r="P10" s="31">
        <f t="shared" si="1"/>
        <v>2.8933031104508969E-2</v>
      </c>
      <c r="Q10" s="31">
        <f t="shared" si="1"/>
        <v>2.8933031104508969E-2</v>
      </c>
      <c r="R10" s="32">
        <f t="shared" si="1"/>
        <v>2.8933031104508969E-2</v>
      </c>
      <c r="V10" s="61">
        <v>6</v>
      </c>
      <c r="W10" s="61">
        <v>15</v>
      </c>
      <c r="X10" s="36">
        <v>2.93E-2</v>
      </c>
      <c r="Y10" s="14">
        <v>2.15774419016336E-2</v>
      </c>
    </row>
    <row r="11" spans="1:26">
      <c r="A11" s="16" t="s">
        <v>2411</v>
      </c>
      <c r="B11" s="15">
        <v>3</v>
      </c>
      <c r="C11" s="15" t="str">
        <f t="shared" si="0"/>
        <v>TTC_3</v>
      </c>
      <c r="D11" s="17">
        <v>4.7999999999999978E-3</v>
      </c>
      <c r="E11" s="17">
        <v>6.3273525181638743E-3</v>
      </c>
      <c r="F11" s="17">
        <v>7.0385104181035999E-3</v>
      </c>
      <c r="G11" s="17">
        <v>7.5220340352881148E-3</v>
      </c>
      <c r="H11" s="17">
        <v>7.8852407619024907E-3</v>
      </c>
      <c r="I11" s="17">
        <v>8.1718396295167861E-3</v>
      </c>
      <c r="J11" s="17">
        <v>8.404566868846922E-3</v>
      </c>
      <c r="K11" s="17">
        <v>8.5969743039547818E-3</v>
      </c>
      <c r="L11" s="17">
        <v>8.7578881390483442E-3</v>
      </c>
      <c r="M11" s="18">
        <v>8.8934292567305409E-3</v>
      </c>
      <c r="N11" s="19">
        <f t="shared" si="1"/>
        <v>8.8934292567305409E-3</v>
      </c>
      <c r="O11" s="19">
        <f t="shared" si="1"/>
        <v>8.8934292567305409E-3</v>
      </c>
      <c r="P11" s="19">
        <f t="shared" si="1"/>
        <v>8.8934292567305409E-3</v>
      </c>
      <c r="Q11" s="19">
        <f t="shared" si="1"/>
        <v>8.8934292567305409E-3</v>
      </c>
      <c r="R11" s="20">
        <f t="shared" si="1"/>
        <v>8.8934292567305409E-3</v>
      </c>
      <c r="S11" s="67">
        <f>0.15*D12+0.7*D13+0.15*D14</f>
        <v>3.1392602521182296E-3</v>
      </c>
      <c r="V11" s="61" t="s">
        <v>2541</v>
      </c>
      <c r="W11" s="61">
        <v>15</v>
      </c>
      <c r="X11" s="36">
        <v>2.93E-2</v>
      </c>
      <c r="Y11" s="14"/>
    </row>
    <row r="12" spans="1:26">
      <c r="A12" s="21" t="s">
        <v>2412</v>
      </c>
      <c r="B12" s="22">
        <v>3</v>
      </c>
      <c r="C12" s="22" t="str">
        <f t="shared" si="0"/>
        <v>Best_3</v>
      </c>
      <c r="D12" s="23">
        <v>4.5972071896010705E-4</v>
      </c>
      <c r="E12" s="23">
        <v>1.1315768788748063E-3</v>
      </c>
      <c r="F12" s="23">
        <v>2.4739649956749122E-5</v>
      </c>
      <c r="G12" s="23">
        <v>1.206640025213017E-4</v>
      </c>
      <c r="H12" s="23">
        <v>4.1506992030586662E-4</v>
      </c>
      <c r="I12" s="23">
        <v>1.3856698332799853E-5</v>
      </c>
      <c r="J12" s="23">
        <v>1.9177564931615014E-5</v>
      </c>
      <c r="K12" s="23">
        <v>1.513692513846473E-4</v>
      </c>
      <c r="L12" s="23">
        <v>6.1547429297910617E-6</v>
      </c>
      <c r="M12" s="24">
        <v>2.6224823257258353E-6</v>
      </c>
      <c r="N12" s="25">
        <f t="shared" si="1"/>
        <v>2.6224823257258353E-6</v>
      </c>
      <c r="O12" s="25">
        <f t="shared" si="1"/>
        <v>2.6224823257258353E-6</v>
      </c>
      <c r="P12" s="25">
        <f t="shared" si="1"/>
        <v>2.6224823257258353E-6</v>
      </c>
      <c r="Q12" s="25">
        <f t="shared" si="1"/>
        <v>2.6224823257258353E-6</v>
      </c>
      <c r="R12" s="26">
        <f t="shared" si="1"/>
        <v>2.6224823257258353E-6</v>
      </c>
      <c r="V12" s="61" t="s">
        <v>2544</v>
      </c>
      <c r="W12" s="61">
        <v>15</v>
      </c>
      <c r="X12" s="36">
        <v>2.93E-2</v>
      </c>
      <c r="Y12" s="14"/>
    </row>
    <row r="13" spans="1:26">
      <c r="A13" s="21" t="s">
        <v>2413</v>
      </c>
      <c r="B13" s="22">
        <v>3</v>
      </c>
      <c r="C13" s="22" t="str">
        <f t="shared" si="0"/>
        <v>Base_3</v>
      </c>
      <c r="D13" s="23">
        <v>2.3374472958692847E-3</v>
      </c>
      <c r="E13" s="23">
        <v>7.4266536319012415E-3</v>
      </c>
      <c r="F13" s="23">
        <v>4.448901403025096E-4</v>
      </c>
      <c r="G13" s="23">
        <v>2.3496768404280667E-3</v>
      </c>
      <c r="H13" s="23">
        <v>8.3417368240413965E-3</v>
      </c>
      <c r="I13" s="23">
        <v>8.4162396845641066E-4</v>
      </c>
      <c r="J13" s="23">
        <v>1.5021892584134199E-3</v>
      </c>
      <c r="K13" s="23">
        <v>9.0174598403343006E-3</v>
      </c>
      <c r="L13" s="23">
        <v>1.2364930169464919E-3</v>
      </c>
      <c r="M13" s="24">
        <v>9.2795467660814368E-4</v>
      </c>
      <c r="N13" s="25">
        <f t="shared" si="1"/>
        <v>9.2795467660814368E-4</v>
      </c>
      <c r="O13" s="25">
        <f t="shared" si="1"/>
        <v>9.2795467660814368E-4</v>
      </c>
      <c r="P13" s="25">
        <f t="shared" si="1"/>
        <v>9.2795467660814368E-4</v>
      </c>
      <c r="Q13" s="25">
        <f t="shared" si="1"/>
        <v>9.2795467660814368E-4</v>
      </c>
      <c r="R13" s="26">
        <f t="shared" si="1"/>
        <v>9.2795467660814368E-4</v>
      </c>
      <c r="V13" s="61">
        <v>7</v>
      </c>
      <c r="W13" s="61">
        <v>16</v>
      </c>
      <c r="X13" s="36">
        <v>4.7E-2</v>
      </c>
      <c r="Y13" s="14">
        <v>3.5189124838401649E-2</v>
      </c>
    </row>
    <row r="14" spans="1:26">
      <c r="A14" s="27" t="s">
        <v>2414</v>
      </c>
      <c r="B14" s="28">
        <v>3</v>
      </c>
      <c r="C14" s="28" t="str">
        <f t="shared" si="0"/>
        <v>Worst_3</v>
      </c>
      <c r="D14" s="29">
        <v>9.5605935811047607E-3</v>
      </c>
      <c r="E14" s="29">
        <v>3.449080352537142E-2</v>
      </c>
      <c r="F14" s="29">
        <v>4.8210230684658283E-3</v>
      </c>
      <c r="G14" s="29">
        <v>2.3705485211209146E-2</v>
      </c>
      <c r="H14" s="29">
        <v>7.4274529483993545E-2</v>
      </c>
      <c r="I14" s="29">
        <v>1.8278428346613716E-2</v>
      </c>
      <c r="J14" s="29">
        <v>3.4577328962286824E-2</v>
      </c>
      <c r="K14" s="29">
        <v>0.13202806567982739</v>
      </c>
      <c r="L14" s="29">
        <v>4.6359934405023777E-2</v>
      </c>
      <c r="M14" s="30">
        <v>4.7459733924602114E-2</v>
      </c>
      <c r="N14" s="31">
        <f t="shared" si="1"/>
        <v>4.7459733924602114E-2</v>
      </c>
      <c r="O14" s="31">
        <f t="shared" si="1"/>
        <v>4.7459733924602114E-2</v>
      </c>
      <c r="P14" s="31">
        <f t="shared" si="1"/>
        <v>4.7459733924602114E-2</v>
      </c>
      <c r="Q14" s="31">
        <f t="shared" si="1"/>
        <v>4.7459733924602114E-2</v>
      </c>
      <c r="R14" s="32">
        <f t="shared" si="1"/>
        <v>4.7459733924602114E-2</v>
      </c>
      <c r="V14" s="61">
        <v>8</v>
      </c>
      <c r="W14" s="61">
        <v>17</v>
      </c>
      <c r="X14" s="36">
        <v>6.2E-2</v>
      </c>
      <c r="Y14" s="14">
        <v>5.2546582538019082E-2</v>
      </c>
    </row>
    <row r="15" spans="1:26">
      <c r="A15" s="16" t="s">
        <v>2411</v>
      </c>
      <c r="B15" s="15">
        <v>4</v>
      </c>
      <c r="C15" s="15" t="str">
        <f t="shared" si="0"/>
        <v>TTC_4</v>
      </c>
      <c r="D15" s="17">
        <v>1.1599999999999997E-2</v>
      </c>
      <c r="E15" s="17">
        <v>1.1371828017564147E-2</v>
      </c>
      <c r="F15" s="17">
        <v>1.120871729967559E-2</v>
      </c>
      <c r="G15" s="17">
        <v>1.1061896302473206E-2</v>
      </c>
      <c r="H15" s="17">
        <v>1.0924291776265325E-2</v>
      </c>
      <c r="I15" s="17">
        <v>1.0793189305315214E-2</v>
      </c>
      <c r="J15" s="17">
        <v>1.0667212747235586E-2</v>
      </c>
      <c r="K15" s="17">
        <v>1.0545545075607413E-2</v>
      </c>
      <c r="L15" s="17">
        <v>1.0427647380850258E-2</v>
      </c>
      <c r="M15" s="18">
        <v>1.0313136133614191E-2</v>
      </c>
      <c r="N15" s="19">
        <f t="shared" si="1"/>
        <v>1.0313136133614191E-2</v>
      </c>
      <c r="O15" s="19">
        <f t="shared" si="1"/>
        <v>1.0313136133614191E-2</v>
      </c>
      <c r="P15" s="19">
        <f t="shared" si="1"/>
        <v>1.0313136133614191E-2</v>
      </c>
      <c r="Q15" s="19">
        <f t="shared" si="1"/>
        <v>1.0313136133614191E-2</v>
      </c>
      <c r="R15" s="20">
        <f t="shared" si="1"/>
        <v>1.0313136133614191E-2</v>
      </c>
      <c r="S15" s="67">
        <f>0.15*D16+0.7*D17+0.15*D18</f>
        <v>8.4785561215681322E-3</v>
      </c>
      <c r="V15" s="61">
        <v>9</v>
      </c>
      <c r="W15" s="61">
        <v>18</v>
      </c>
      <c r="X15" s="36">
        <v>0.10349999999999999</v>
      </c>
      <c r="Y15" s="14">
        <v>7.6173505565899621E-2</v>
      </c>
    </row>
    <row r="16" spans="1:26">
      <c r="A16" s="21" t="s">
        <v>2412</v>
      </c>
      <c r="B16" s="22">
        <v>4</v>
      </c>
      <c r="C16" s="22" t="str">
        <f t="shared" si="0"/>
        <v>Best_4</v>
      </c>
      <c r="D16" s="23">
        <v>1.555516081868017E-3</v>
      </c>
      <c r="E16" s="23">
        <v>2.4597935034823652E-3</v>
      </c>
      <c r="F16" s="23">
        <v>5.5387717397616332E-5</v>
      </c>
      <c r="G16" s="23">
        <v>2.2294167938264819E-4</v>
      </c>
      <c r="H16" s="23">
        <v>6.7052948148254253E-4</v>
      </c>
      <c r="I16" s="23">
        <v>2.2940181518995626E-5</v>
      </c>
      <c r="J16" s="23">
        <v>2.936682319500148E-5</v>
      </c>
      <c r="K16" s="23">
        <v>2.095388191593497E-4</v>
      </c>
      <c r="L16" s="23">
        <v>8.5690791594284768E-6</v>
      </c>
      <c r="M16" s="24">
        <v>3.512160264101549E-6</v>
      </c>
      <c r="N16" s="25">
        <f t="shared" si="1"/>
        <v>3.512160264101549E-6</v>
      </c>
      <c r="O16" s="25">
        <f t="shared" si="1"/>
        <v>3.512160264101549E-6</v>
      </c>
      <c r="P16" s="25">
        <f t="shared" si="1"/>
        <v>3.512160264101549E-6</v>
      </c>
      <c r="Q16" s="25">
        <f t="shared" si="1"/>
        <v>3.512160264101549E-6</v>
      </c>
      <c r="R16" s="26">
        <f t="shared" si="1"/>
        <v>3.512160264101549E-6</v>
      </c>
      <c r="V16" s="61" t="s">
        <v>2550</v>
      </c>
      <c r="W16" s="61">
        <v>18</v>
      </c>
      <c r="X16" s="36">
        <v>0.10349999999999999</v>
      </c>
      <c r="Y16" s="14"/>
    </row>
    <row r="17" spans="1:25">
      <c r="A17" s="21" t="s">
        <v>2413</v>
      </c>
      <c r="B17" s="22">
        <v>4</v>
      </c>
      <c r="C17" s="22" t="str">
        <f t="shared" si="0"/>
        <v>Base_4</v>
      </c>
      <c r="D17" s="23">
        <v>6.7351536156321848E-3</v>
      </c>
      <c r="E17" s="23">
        <v>1.4086944010810615E-2</v>
      </c>
      <c r="F17" s="23">
        <v>8.7148142819194405E-4</v>
      </c>
      <c r="G17" s="23">
        <v>3.8267904489484314E-3</v>
      </c>
      <c r="H17" s="23">
        <v>1.1969380902052346E-2</v>
      </c>
      <c r="I17" s="23">
        <v>1.2420346273414183E-3</v>
      </c>
      <c r="J17" s="23">
        <v>2.0656381688240748E-3</v>
      </c>
      <c r="K17" s="23">
        <v>1.1312028926687753E-2</v>
      </c>
      <c r="L17" s="23">
        <v>1.5692413061241016E-3</v>
      </c>
      <c r="M17" s="24">
        <v>1.1420050739711311E-3</v>
      </c>
      <c r="N17" s="25">
        <f t="shared" si="1"/>
        <v>1.1420050739711311E-3</v>
      </c>
      <c r="O17" s="25">
        <f t="shared" si="1"/>
        <v>1.1420050739711311E-3</v>
      </c>
      <c r="P17" s="25">
        <f t="shared" si="1"/>
        <v>1.1420050739711311E-3</v>
      </c>
      <c r="Q17" s="25">
        <f t="shared" si="1"/>
        <v>1.1420050739711311E-3</v>
      </c>
      <c r="R17" s="26">
        <f t="shared" si="1"/>
        <v>1.1420050739711311E-3</v>
      </c>
      <c r="V17" s="61">
        <v>10</v>
      </c>
      <c r="W17" s="61">
        <v>19</v>
      </c>
      <c r="X17" s="36">
        <v>0.20530000000000001</v>
      </c>
      <c r="Y17" s="14">
        <v>0.10569068538163208</v>
      </c>
    </row>
    <row r="18" spans="1:25">
      <c r="A18" s="27" t="s">
        <v>2414</v>
      </c>
      <c r="B18" s="28">
        <v>4</v>
      </c>
      <c r="C18" s="28" t="str">
        <f t="shared" si="0"/>
        <v>Worst_4</v>
      </c>
      <c r="D18" s="29">
        <v>2.3537474522302676E-2</v>
      </c>
      <c r="E18" s="29">
        <v>5.7344784018031524E-2</v>
      </c>
      <c r="F18" s="29">
        <v>8.2869541933568349E-3</v>
      </c>
      <c r="G18" s="29">
        <v>3.4178867330565903E-2</v>
      </c>
      <c r="H18" s="29">
        <v>9.5237362619146351E-2</v>
      </c>
      <c r="I18" s="29">
        <v>2.4141337337501182E-2</v>
      </c>
      <c r="J18" s="29">
        <v>4.2891143656251553E-2</v>
      </c>
      <c r="K18" s="29">
        <v>0.15111122860039305</v>
      </c>
      <c r="L18" s="29">
        <v>5.3870220117228092E-2</v>
      </c>
      <c r="M18" s="30">
        <v>5.3894964761358931E-2</v>
      </c>
      <c r="N18" s="31">
        <f t="shared" si="1"/>
        <v>5.3894964761358931E-2</v>
      </c>
      <c r="O18" s="31">
        <f t="shared" si="1"/>
        <v>5.3894964761358931E-2</v>
      </c>
      <c r="P18" s="31">
        <f t="shared" si="1"/>
        <v>5.3894964761358931E-2</v>
      </c>
      <c r="Q18" s="31">
        <f t="shared" si="1"/>
        <v>5.3894964761358931E-2</v>
      </c>
      <c r="R18" s="32">
        <f t="shared" si="1"/>
        <v>5.3894964761358931E-2</v>
      </c>
      <c r="V18" s="61">
        <v>11</v>
      </c>
      <c r="W18" s="61">
        <v>19</v>
      </c>
      <c r="X18" s="36">
        <v>0.20530000000000001</v>
      </c>
      <c r="Y18" s="14">
        <v>0.14628987125641696</v>
      </c>
    </row>
    <row r="19" spans="1:25">
      <c r="A19" s="16" t="s">
        <v>2411</v>
      </c>
      <c r="B19" s="15">
        <v>5</v>
      </c>
      <c r="C19" s="15" t="str">
        <f t="shared" si="0"/>
        <v>TTC_5</v>
      </c>
      <c r="D19" s="17">
        <v>1.7999999999999999E-2</v>
      </c>
      <c r="E19" s="17">
        <v>1.571403938759312E-2</v>
      </c>
      <c r="F19" s="17">
        <v>1.4814574981646136E-2</v>
      </c>
      <c r="G19" s="17">
        <v>1.4193245959695847E-2</v>
      </c>
      <c r="H19" s="17">
        <v>1.3704781868389937E-2</v>
      </c>
      <c r="I19" s="17">
        <v>1.3295835118005615E-2</v>
      </c>
      <c r="J19" s="17">
        <v>1.2940547344248023E-2</v>
      </c>
      <c r="K19" s="17">
        <v>1.2624317677129772E-2</v>
      </c>
      <c r="L19" s="17">
        <v>1.2338044129549267E-2</v>
      </c>
      <c r="M19" s="18">
        <v>1.2075641061364424E-2</v>
      </c>
      <c r="N19" s="19">
        <f t="shared" ref="N19:R34" si="2">M19</f>
        <v>1.2075641061364424E-2</v>
      </c>
      <c r="O19" s="19">
        <f t="shared" si="2"/>
        <v>1.2075641061364424E-2</v>
      </c>
      <c r="P19" s="19">
        <f t="shared" si="2"/>
        <v>1.2075641061364424E-2</v>
      </c>
      <c r="Q19" s="19">
        <f t="shared" si="2"/>
        <v>1.2075641061364424E-2</v>
      </c>
      <c r="R19" s="20">
        <f t="shared" si="2"/>
        <v>1.2075641061364424E-2</v>
      </c>
      <c r="S19" s="67">
        <f>0.15*D20+0.7*D21+0.15*D22</f>
        <v>1.3880684612990794E-2</v>
      </c>
      <c r="V19" s="61">
        <v>12</v>
      </c>
      <c r="W19" s="61">
        <v>19</v>
      </c>
      <c r="X19" s="36">
        <v>0.20530000000000001</v>
      </c>
      <c r="Y19" s="14">
        <v>0.18803577929104356</v>
      </c>
    </row>
    <row r="20" spans="1:25">
      <c r="A20" s="21" t="s">
        <v>2412</v>
      </c>
      <c r="B20" s="22">
        <v>5</v>
      </c>
      <c r="C20" s="22" t="str">
        <f t="shared" si="0"/>
        <v>Best_5</v>
      </c>
      <c r="D20" s="23">
        <v>2.8644472167776184E-3</v>
      </c>
      <c r="E20" s="23">
        <v>3.7783025073271108E-3</v>
      </c>
      <c r="F20" s="23">
        <v>9.0300592387443772E-5</v>
      </c>
      <c r="G20" s="23">
        <v>3.3249682459679704E-4</v>
      </c>
      <c r="H20" s="23">
        <v>9.3740371491169284E-4</v>
      </c>
      <c r="I20" s="23">
        <v>3.3581993350380348E-5</v>
      </c>
      <c r="J20" s="23">
        <v>4.1584044093617701E-5</v>
      </c>
      <c r="K20" s="23">
        <v>2.7938208836884859E-4</v>
      </c>
      <c r="L20" s="23">
        <v>1.1814398724651834E-5</v>
      </c>
      <c r="M20" s="24">
        <v>4.8038092840535408E-6</v>
      </c>
      <c r="N20" s="25">
        <f t="shared" si="2"/>
        <v>4.8038092840535408E-6</v>
      </c>
      <c r="O20" s="25">
        <f t="shared" si="2"/>
        <v>4.8038092840535408E-6</v>
      </c>
      <c r="P20" s="25">
        <f t="shared" si="2"/>
        <v>4.8038092840535408E-6</v>
      </c>
      <c r="Q20" s="25">
        <f t="shared" si="2"/>
        <v>4.8038092840535408E-6</v>
      </c>
      <c r="R20" s="26">
        <f t="shared" si="2"/>
        <v>4.8038092840535408E-6</v>
      </c>
      <c r="V20" s="61" t="s">
        <v>2555</v>
      </c>
      <c r="W20" s="61">
        <v>19</v>
      </c>
      <c r="X20" s="36">
        <v>0.20530000000000001</v>
      </c>
    </row>
    <row r="21" spans="1:25">
      <c r="A21" s="21" t="s">
        <v>2413</v>
      </c>
      <c r="B21" s="22">
        <v>5</v>
      </c>
      <c r="C21" s="22" t="str">
        <f t="shared" si="0"/>
        <v>Base_5</v>
      </c>
      <c r="D21" s="23">
        <v>1.1379798294756958E-2</v>
      </c>
      <c r="E21" s="23">
        <v>1.9994200616077984E-2</v>
      </c>
      <c r="F21" s="23">
        <v>1.3067571277113111E-3</v>
      </c>
      <c r="G21" s="23">
        <v>5.2444794378001518E-3</v>
      </c>
      <c r="H21" s="23">
        <v>1.5369122774084486E-2</v>
      </c>
      <c r="I21" s="23">
        <v>1.6639174323167486E-3</v>
      </c>
      <c r="J21" s="23">
        <v>2.6747270624605341E-3</v>
      </c>
      <c r="K21" s="23">
        <v>1.3803226514439224E-2</v>
      </c>
      <c r="L21" s="23">
        <v>1.9751227831558567E-3</v>
      </c>
      <c r="M21" s="24">
        <v>1.4250968743174173E-3</v>
      </c>
      <c r="N21" s="25">
        <f t="shared" si="2"/>
        <v>1.4250968743174173E-3</v>
      </c>
      <c r="O21" s="25">
        <f t="shared" si="2"/>
        <v>1.4250968743174173E-3</v>
      </c>
      <c r="P21" s="25">
        <f t="shared" si="2"/>
        <v>1.4250968743174173E-3</v>
      </c>
      <c r="Q21" s="25">
        <f t="shared" si="2"/>
        <v>1.4250968743174173E-3</v>
      </c>
      <c r="R21" s="26">
        <f t="shared" si="2"/>
        <v>1.4250968743174173E-3</v>
      </c>
      <c r="V21" s="61" t="s">
        <v>2556</v>
      </c>
      <c r="W21" s="61">
        <v>20</v>
      </c>
      <c r="X21" s="36">
        <v>0.48859999999999998</v>
      </c>
    </row>
    <row r="22" spans="1:25">
      <c r="A22" s="27" t="s">
        <v>2414</v>
      </c>
      <c r="B22" s="28">
        <v>5</v>
      </c>
      <c r="C22" s="28" t="str">
        <f t="shared" si="0"/>
        <v>Worst_5</v>
      </c>
      <c r="D22" s="29">
        <v>3.6567724827628552E-2</v>
      </c>
      <c r="E22" s="29">
        <v>7.5433926952865049E-2</v>
      </c>
      <c r="F22" s="29">
        <v>1.1451545183639193E-2</v>
      </c>
      <c r="G22" s="29">
        <v>4.3178273450244047E-2</v>
      </c>
      <c r="H22" s="29">
        <v>0.1128499481008033</v>
      </c>
      <c r="I22" s="29">
        <v>2.9694106491444668E-2</v>
      </c>
      <c r="J22" s="29">
        <v>5.0991041814113368E-2</v>
      </c>
      <c r="K22" s="29">
        <v>0.16984220236454328</v>
      </c>
      <c r="L22" s="29">
        <v>6.2183140353478425E-2</v>
      </c>
      <c r="M22" s="30">
        <v>6.1648978056779553E-2</v>
      </c>
      <c r="N22" s="31">
        <f t="shared" si="2"/>
        <v>6.1648978056779553E-2</v>
      </c>
      <c r="O22" s="31">
        <f t="shared" si="2"/>
        <v>6.1648978056779553E-2</v>
      </c>
      <c r="P22" s="31">
        <f t="shared" si="2"/>
        <v>6.1648978056779553E-2</v>
      </c>
      <c r="Q22" s="31">
        <f t="shared" si="2"/>
        <v>6.1648978056779553E-2</v>
      </c>
      <c r="R22" s="32">
        <f t="shared" si="2"/>
        <v>6.1648978056779553E-2</v>
      </c>
      <c r="V22" s="61" t="s">
        <v>34</v>
      </c>
      <c r="W22" s="61">
        <v>21</v>
      </c>
      <c r="X22" s="36">
        <v>1</v>
      </c>
    </row>
    <row r="23" spans="1:25">
      <c r="A23" s="16" t="s">
        <v>2411</v>
      </c>
      <c r="B23" s="15">
        <v>6</v>
      </c>
      <c r="C23" s="15" t="str">
        <f t="shared" si="0"/>
        <v>TTC_6</v>
      </c>
      <c r="D23" s="17">
        <v>2.6700000000000002E-2</v>
      </c>
      <c r="E23" s="17">
        <v>1.9790979223284332E-2</v>
      </c>
      <c r="F23" s="17">
        <v>1.7617115141789888E-2</v>
      </c>
      <c r="G23" s="17">
        <v>1.6258790776657511E-2</v>
      </c>
      <c r="H23" s="17">
        <v>1.5268816491772906E-2</v>
      </c>
      <c r="I23" s="17">
        <v>1.4489588075615506E-2</v>
      </c>
      <c r="J23" s="17">
        <v>1.3847010634022947E-2</v>
      </c>
      <c r="K23" s="17">
        <v>1.3300312843155995E-2</v>
      </c>
      <c r="L23" s="17">
        <v>1.2824661345730334E-2</v>
      </c>
      <c r="M23" s="18">
        <v>1.2403807355233944E-2</v>
      </c>
      <c r="N23" s="19">
        <f t="shared" si="2"/>
        <v>1.2403807355233944E-2</v>
      </c>
      <c r="O23" s="19">
        <f t="shared" si="2"/>
        <v>1.2403807355233944E-2</v>
      </c>
      <c r="P23" s="19">
        <f t="shared" si="2"/>
        <v>1.2403807355233944E-2</v>
      </c>
      <c r="Q23" s="19">
        <f t="shared" si="2"/>
        <v>1.2403807355233944E-2</v>
      </c>
      <c r="R23" s="20">
        <f t="shared" si="2"/>
        <v>1.2403807355233944E-2</v>
      </c>
      <c r="S23" s="67">
        <f>0.15*D24+0.7*D25+0.15*D26</f>
        <v>2.15774419016336E-2</v>
      </c>
    </row>
    <row r="24" spans="1:25">
      <c r="A24" s="21" t="s">
        <v>2412</v>
      </c>
      <c r="B24" s="22">
        <v>6</v>
      </c>
      <c r="C24" s="22" t="str">
        <f t="shared" si="0"/>
        <v>Best_6</v>
      </c>
      <c r="D24" s="23">
        <v>4.9665915585146159E-3</v>
      </c>
      <c r="E24" s="23">
        <v>5.1335609275260079E-3</v>
      </c>
      <c r="F24" s="23">
        <v>1.2262568549479774E-4</v>
      </c>
      <c r="G24" s="23">
        <v>4.1387897566972769E-4</v>
      </c>
      <c r="H24" s="23">
        <v>1.1001856559165425E-3</v>
      </c>
      <c r="I24" s="23">
        <v>3.9329754412933154E-5</v>
      </c>
      <c r="J24" s="23">
        <v>4.7001930234888501E-5</v>
      </c>
      <c r="K24" s="23">
        <v>3.0375346390577027E-4</v>
      </c>
      <c r="L24" s="23">
        <v>1.2723815967172053E-5</v>
      </c>
      <c r="M24" s="24">
        <v>5.067495928346986E-6</v>
      </c>
      <c r="N24" s="25">
        <f t="shared" si="2"/>
        <v>5.067495928346986E-6</v>
      </c>
      <c r="O24" s="25">
        <f t="shared" si="2"/>
        <v>5.067495928346986E-6</v>
      </c>
      <c r="P24" s="25">
        <f t="shared" si="2"/>
        <v>5.067495928346986E-6</v>
      </c>
      <c r="Q24" s="25">
        <f t="shared" si="2"/>
        <v>5.067495928346986E-6</v>
      </c>
      <c r="R24" s="26">
        <f t="shared" si="2"/>
        <v>5.067495928346986E-6</v>
      </c>
    </row>
    <row r="25" spans="1:25">
      <c r="A25" s="21" t="s">
        <v>2413</v>
      </c>
      <c r="B25" s="22">
        <v>6</v>
      </c>
      <c r="C25" s="22" t="str">
        <f t="shared" si="0"/>
        <v>Base_6</v>
      </c>
      <c r="D25" s="23">
        <v>1.8188641846932477E-2</v>
      </c>
      <c r="E25" s="23">
        <v>2.5629524397556301E-2</v>
      </c>
      <c r="F25" s="23">
        <v>1.6821115116786346E-3</v>
      </c>
      <c r="G25" s="23">
        <v>6.2271883583083776E-3</v>
      </c>
      <c r="H25" s="23">
        <v>1.7307702198869287E-2</v>
      </c>
      <c r="I25" s="23">
        <v>1.8774853608814217E-3</v>
      </c>
      <c r="J25" s="23">
        <v>2.9284449946669171E-3</v>
      </c>
      <c r="K25" s="23">
        <v>1.4621483392162026E-2</v>
      </c>
      <c r="L25" s="23">
        <v>2.0825004199408886E-3</v>
      </c>
      <c r="M25" s="24">
        <v>1.4798087015633233E-3</v>
      </c>
      <c r="N25" s="25">
        <f t="shared" si="2"/>
        <v>1.4798087015633233E-3</v>
      </c>
      <c r="O25" s="25">
        <f t="shared" si="2"/>
        <v>1.4798087015633233E-3</v>
      </c>
      <c r="P25" s="25">
        <f t="shared" si="2"/>
        <v>1.4798087015633233E-3</v>
      </c>
      <c r="Q25" s="25">
        <f t="shared" si="2"/>
        <v>1.4798087015633233E-3</v>
      </c>
      <c r="R25" s="26">
        <f t="shared" si="2"/>
        <v>1.4798087015633233E-3</v>
      </c>
    </row>
    <row r="26" spans="1:25">
      <c r="A26" s="27" t="s">
        <v>2414</v>
      </c>
      <c r="B26" s="28">
        <v>6</v>
      </c>
      <c r="C26" s="28" t="str">
        <f t="shared" si="0"/>
        <v>Worst_6</v>
      </c>
      <c r="D26" s="29">
        <v>5.4002692500024499E-2</v>
      </c>
      <c r="E26" s="29">
        <v>9.1445083303633296E-2</v>
      </c>
      <c r="F26" s="29">
        <v>1.3992230184134631E-2</v>
      </c>
      <c r="G26" s="29">
        <v>4.8996638637495107E-2</v>
      </c>
      <c r="H26" s="29">
        <v>0.12223340093543261</v>
      </c>
      <c r="I26" s="29">
        <v>3.2327116177780529E-2</v>
      </c>
      <c r="J26" s="29">
        <v>5.4158260042152455E-2</v>
      </c>
      <c r="K26" s="29">
        <v>0.17562934314894185</v>
      </c>
      <c r="L26" s="29">
        <v>6.4257858861114167E-2</v>
      </c>
      <c r="M26" s="30">
        <v>6.3066606108455048E-2</v>
      </c>
      <c r="N26" s="31">
        <f t="shared" si="2"/>
        <v>6.3066606108455048E-2</v>
      </c>
      <c r="O26" s="31">
        <f t="shared" si="2"/>
        <v>6.3066606108455048E-2</v>
      </c>
      <c r="P26" s="31">
        <f t="shared" si="2"/>
        <v>6.3066606108455048E-2</v>
      </c>
      <c r="Q26" s="31">
        <f t="shared" si="2"/>
        <v>6.3066606108455048E-2</v>
      </c>
      <c r="R26" s="32">
        <f t="shared" si="2"/>
        <v>6.3066606108455048E-2</v>
      </c>
    </row>
    <row r="27" spans="1:25">
      <c r="A27" s="16" t="s">
        <v>2411</v>
      </c>
      <c r="B27" s="15">
        <v>7</v>
      </c>
      <c r="C27" s="15" t="str">
        <f t="shared" si="0"/>
        <v>TTC_7</v>
      </c>
      <c r="D27" s="17">
        <v>4.1399999999999999E-2</v>
      </c>
      <c r="E27" s="17">
        <v>2.3403276086670515E-2</v>
      </c>
      <c r="F27" s="17">
        <v>1.9173435169604392E-2</v>
      </c>
      <c r="G27" s="17">
        <v>1.6781776372987178E-2</v>
      </c>
      <c r="H27" s="17">
        <v>1.5160055759727033E-2</v>
      </c>
      <c r="I27" s="17">
        <v>1.3955058338653244E-2</v>
      </c>
      <c r="J27" s="17">
        <v>1.3008215416357636E-2</v>
      </c>
      <c r="K27" s="17">
        <v>1.2235495186677475E-2</v>
      </c>
      <c r="L27" s="17">
        <v>1.1587347365323386E-2</v>
      </c>
      <c r="M27" s="18">
        <v>1.1032272291658362E-2</v>
      </c>
      <c r="N27" s="19">
        <f t="shared" si="2"/>
        <v>1.1032272291658362E-2</v>
      </c>
      <c r="O27" s="19">
        <f t="shared" si="2"/>
        <v>1.1032272291658362E-2</v>
      </c>
      <c r="P27" s="19">
        <f t="shared" si="2"/>
        <v>1.1032272291658362E-2</v>
      </c>
      <c r="Q27" s="19">
        <f t="shared" si="2"/>
        <v>1.1032272291658362E-2</v>
      </c>
      <c r="R27" s="20">
        <f t="shared" si="2"/>
        <v>1.1032272291658362E-2</v>
      </c>
      <c r="S27" s="67">
        <f>0.15*D28+0.7*D29+0.15*D30</f>
        <v>3.5189124838401649E-2</v>
      </c>
    </row>
    <row r="28" spans="1:25">
      <c r="A28" s="21" t="s">
        <v>2412</v>
      </c>
      <c r="B28" s="22">
        <v>7</v>
      </c>
      <c r="C28" s="22" t="str">
        <f t="shared" si="0"/>
        <v>Best_7</v>
      </c>
      <c r="D28" s="23">
        <v>9.1896406518840994E-3</v>
      </c>
      <c r="E28" s="23">
        <v>6.4160571471121655E-3</v>
      </c>
      <c r="F28" s="23">
        <v>1.425009180686318E-4</v>
      </c>
      <c r="G28" s="23">
        <v>4.3559139321489238E-4</v>
      </c>
      <c r="H28" s="23">
        <v>1.0885842928809372E-3</v>
      </c>
      <c r="I28" s="23">
        <v>3.6702587182973504E-5</v>
      </c>
      <c r="J28" s="23">
        <v>4.1977778856487146E-5</v>
      </c>
      <c r="K28" s="23">
        <v>2.6572775164495992E-4</v>
      </c>
      <c r="L28" s="23">
        <v>1.0477463550226881E-5</v>
      </c>
      <c r="M28" s="24">
        <v>4.013944040494676E-6</v>
      </c>
      <c r="N28" s="25">
        <f t="shared" si="2"/>
        <v>4.013944040494676E-6</v>
      </c>
      <c r="O28" s="25">
        <f t="shared" si="2"/>
        <v>4.013944040494676E-6</v>
      </c>
      <c r="P28" s="25">
        <f t="shared" si="2"/>
        <v>4.013944040494676E-6</v>
      </c>
      <c r="Q28" s="25">
        <f t="shared" si="2"/>
        <v>4.013944040494676E-6</v>
      </c>
      <c r="R28" s="26">
        <f t="shared" si="2"/>
        <v>4.013944040494676E-6</v>
      </c>
    </row>
    <row r="29" spans="1:25">
      <c r="A29" s="21" t="s">
        <v>2413</v>
      </c>
      <c r="B29" s="22">
        <v>7</v>
      </c>
      <c r="C29" s="22" t="str">
        <f t="shared" si="0"/>
        <v>Base_7</v>
      </c>
      <c r="D29" s="23">
        <v>3.0573883432332402E-2</v>
      </c>
      <c r="E29" s="23">
        <v>3.0672607712824557E-2</v>
      </c>
      <c r="F29" s="23">
        <v>1.9034637260422599E-3</v>
      </c>
      <c r="G29" s="23">
        <v>6.4814352960741381E-3</v>
      </c>
      <c r="H29" s="23">
        <v>1.7172360786919964E-2</v>
      </c>
      <c r="I29" s="23">
        <v>1.7809131798849161E-3</v>
      </c>
      <c r="J29" s="23">
        <v>2.6934618860764035E-3</v>
      </c>
      <c r="K29" s="23">
        <v>1.3334287714495076E-2</v>
      </c>
      <c r="L29" s="23">
        <v>1.8125895784689933E-3</v>
      </c>
      <c r="M29" s="24">
        <v>1.2552747438583404E-3</v>
      </c>
      <c r="N29" s="25">
        <f t="shared" si="2"/>
        <v>1.2552747438583404E-3</v>
      </c>
      <c r="O29" s="25">
        <f t="shared" si="2"/>
        <v>1.2552747438583404E-3</v>
      </c>
      <c r="P29" s="25">
        <f t="shared" si="2"/>
        <v>1.2552747438583404E-3</v>
      </c>
      <c r="Q29" s="25">
        <f t="shared" si="2"/>
        <v>1.2552747438583404E-3</v>
      </c>
      <c r="R29" s="26">
        <f t="shared" si="2"/>
        <v>1.2552747438583404E-3</v>
      </c>
    </row>
    <row r="30" spans="1:25">
      <c r="A30" s="27" t="s">
        <v>2414</v>
      </c>
      <c r="B30" s="28">
        <v>7</v>
      </c>
      <c r="C30" s="28" t="str">
        <f t="shared" si="0"/>
        <v>Worst_7</v>
      </c>
      <c r="D30" s="29">
        <v>8.2726402253242362E-2</v>
      </c>
      <c r="E30" s="29">
        <v>0.10499314890382627</v>
      </c>
      <c r="F30" s="29">
        <v>1.542895991530968E-2</v>
      </c>
      <c r="G30" s="29">
        <v>5.0456108776942885E-2</v>
      </c>
      <c r="H30" s="29">
        <v>0.12159177697613381</v>
      </c>
      <c r="I30" s="29">
        <v>3.1149375338402494E-2</v>
      </c>
      <c r="J30" s="29">
        <v>5.122864900036584E-2</v>
      </c>
      <c r="K30" s="29">
        <v>0.16644979594908843</v>
      </c>
      <c r="L30" s="29">
        <v>5.8949454805406622E-2</v>
      </c>
      <c r="M30" s="30">
        <v>5.7088338780624574E-2</v>
      </c>
      <c r="N30" s="31">
        <f t="shared" si="2"/>
        <v>5.7088338780624574E-2</v>
      </c>
      <c r="O30" s="31">
        <f t="shared" si="2"/>
        <v>5.7088338780624574E-2</v>
      </c>
      <c r="P30" s="31">
        <f t="shared" si="2"/>
        <v>5.7088338780624574E-2</v>
      </c>
      <c r="Q30" s="31">
        <f t="shared" si="2"/>
        <v>5.7088338780624574E-2</v>
      </c>
      <c r="R30" s="32">
        <f t="shared" si="2"/>
        <v>5.7088338780624574E-2</v>
      </c>
    </row>
    <row r="31" spans="1:25">
      <c r="A31" s="16" t="s">
        <v>2411</v>
      </c>
      <c r="B31" s="15">
        <v>8</v>
      </c>
      <c r="C31" s="15" t="str">
        <f t="shared" si="0"/>
        <v>TTC_8</v>
      </c>
      <c r="D31" s="17">
        <v>5.9400000000000015E-2</v>
      </c>
      <c r="E31" s="17">
        <v>2.6916838655243316E-2</v>
      </c>
      <c r="F31" s="17">
        <v>2.0790903461391549E-2</v>
      </c>
      <c r="G31" s="17">
        <v>1.7527639614678962E-2</v>
      </c>
      <c r="H31" s="17">
        <v>1.5404722267062448E-2</v>
      </c>
      <c r="I31" s="17">
        <v>1.387748202592363E-2</v>
      </c>
      <c r="J31" s="17">
        <v>1.2708990101743391E-2</v>
      </c>
      <c r="K31" s="17">
        <v>1.1776808362896978E-2</v>
      </c>
      <c r="L31" s="17">
        <v>1.101025542196387E-2</v>
      </c>
      <c r="M31" s="18">
        <v>1.0365221014037185E-2</v>
      </c>
      <c r="N31" s="19">
        <f t="shared" si="2"/>
        <v>1.0365221014037185E-2</v>
      </c>
      <c r="O31" s="19">
        <f t="shared" si="2"/>
        <v>1.0365221014037185E-2</v>
      </c>
      <c r="P31" s="19">
        <f t="shared" si="2"/>
        <v>1.0365221014037185E-2</v>
      </c>
      <c r="Q31" s="19">
        <f t="shared" si="2"/>
        <v>1.0365221014037185E-2</v>
      </c>
      <c r="R31" s="20">
        <f t="shared" si="2"/>
        <v>1.0365221014037185E-2</v>
      </c>
      <c r="S31" s="67">
        <f>0.15*D32+0.7*D33+0.15*D34</f>
        <v>5.2546582538019082E-2</v>
      </c>
    </row>
    <row r="32" spans="1:25">
      <c r="A32" s="21" t="s">
        <v>2412</v>
      </c>
      <c r="B32" s="22">
        <v>8</v>
      </c>
      <c r="C32" s="22" t="str">
        <f t="shared" si="0"/>
        <v>Best_8</v>
      </c>
      <c r="D32" s="23">
        <v>1.5293104407026239E-2</v>
      </c>
      <c r="E32" s="23">
        <v>7.7292831426972759E-3</v>
      </c>
      <c r="F32" s="23">
        <v>1.6459827904024974E-4</v>
      </c>
      <c r="G32" s="23">
        <v>4.6731594019954273E-4</v>
      </c>
      <c r="H32" s="23">
        <v>1.114740750181122E-3</v>
      </c>
      <c r="I32" s="23">
        <v>3.6328509833390696E-5</v>
      </c>
      <c r="J32" s="23">
        <v>4.0249804017621389E-5</v>
      </c>
      <c r="K32" s="23">
        <v>2.4996566856698638E-4</v>
      </c>
      <c r="L32" s="23">
        <v>9.504029242789638E-6</v>
      </c>
      <c r="M32" s="24">
        <v>3.5473418474908638E-6</v>
      </c>
      <c r="N32" s="25">
        <f t="shared" si="2"/>
        <v>3.5473418474908638E-6</v>
      </c>
      <c r="O32" s="25">
        <f t="shared" si="2"/>
        <v>3.5473418474908638E-6</v>
      </c>
      <c r="P32" s="25">
        <f t="shared" si="2"/>
        <v>3.5473418474908638E-6</v>
      </c>
      <c r="Q32" s="25">
        <f t="shared" si="2"/>
        <v>3.5473418474908638E-6</v>
      </c>
      <c r="R32" s="26">
        <f t="shared" si="2"/>
        <v>3.5473418474908638E-6</v>
      </c>
    </row>
    <row r="33" spans="1:19">
      <c r="A33" s="21" t="s">
        <v>2413</v>
      </c>
      <c r="B33" s="22">
        <v>8</v>
      </c>
      <c r="C33" s="22" t="str">
        <f t="shared" si="0"/>
        <v>Base_8</v>
      </c>
      <c r="D33" s="23">
        <v>4.6775811282754508E-2</v>
      </c>
      <c r="E33" s="23">
        <v>3.5611117129297022E-2</v>
      </c>
      <c r="F33" s="23">
        <v>2.1427923915567069E-3</v>
      </c>
      <c r="G33" s="23">
        <v>6.8476382225064764E-3</v>
      </c>
      <c r="H33" s="23">
        <v>1.7476929902862037E-2</v>
      </c>
      <c r="I33" s="23">
        <v>1.7670236886335171E-3</v>
      </c>
      <c r="J33" s="23">
        <v>2.6108726142254459E-3</v>
      </c>
      <c r="K33" s="23">
        <v>1.2782775810946664E-2</v>
      </c>
      <c r="L33" s="23">
        <v>1.6902926025854539E-3</v>
      </c>
      <c r="M33" s="24">
        <v>1.1501022986947407E-3</v>
      </c>
      <c r="N33" s="25">
        <f t="shared" si="2"/>
        <v>1.1501022986947407E-3</v>
      </c>
      <c r="O33" s="25">
        <f t="shared" si="2"/>
        <v>1.1501022986947407E-3</v>
      </c>
      <c r="P33" s="25">
        <f t="shared" si="2"/>
        <v>1.1501022986947407E-3</v>
      </c>
      <c r="Q33" s="25">
        <f t="shared" si="2"/>
        <v>1.1501022986947407E-3</v>
      </c>
      <c r="R33" s="26">
        <f t="shared" si="2"/>
        <v>1.1501022986947407E-3</v>
      </c>
    </row>
    <row r="34" spans="1:19">
      <c r="A34" s="27" t="s">
        <v>2414</v>
      </c>
      <c r="B34" s="28">
        <v>8</v>
      </c>
      <c r="C34" s="28" t="str">
        <f t="shared" si="0"/>
        <v>Worst_8</v>
      </c>
      <c r="D34" s="29">
        <v>0.11673032652691326</v>
      </c>
      <c r="E34" s="29">
        <v>0.11768049201516333</v>
      </c>
      <c r="F34" s="29">
        <v>1.6939620125805001E-2</v>
      </c>
      <c r="G34" s="29">
        <v>5.2528371688152213E-2</v>
      </c>
      <c r="H34" s="29">
        <v>0.12303297051597047</v>
      </c>
      <c r="I34" s="29">
        <v>3.0978281654327977E-2</v>
      </c>
      <c r="J34" s="29">
        <v>5.0176496722191016E-2</v>
      </c>
      <c r="K34" s="29">
        <v>0.16238492063690443</v>
      </c>
      <c r="L34" s="29">
        <v>5.6435067379030965E-2</v>
      </c>
      <c r="M34" s="30">
        <v>5.4127685611960026E-2</v>
      </c>
      <c r="N34" s="31">
        <f t="shared" si="2"/>
        <v>5.4127685611960026E-2</v>
      </c>
      <c r="O34" s="31">
        <f t="shared" si="2"/>
        <v>5.4127685611960026E-2</v>
      </c>
      <c r="P34" s="31">
        <f t="shared" si="2"/>
        <v>5.4127685611960026E-2</v>
      </c>
      <c r="Q34" s="31">
        <f t="shared" si="2"/>
        <v>5.4127685611960026E-2</v>
      </c>
      <c r="R34" s="32">
        <f t="shared" si="2"/>
        <v>5.4127685611960026E-2</v>
      </c>
    </row>
    <row r="35" spans="1:19">
      <c r="A35" s="16" t="s">
        <v>2411</v>
      </c>
      <c r="B35" s="15">
        <v>9</v>
      </c>
      <c r="C35" s="15" t="str">
        <f t="shared" si="0"/>
        <v>TTC_9</v>
      </c>
      <c r="D35" s="17">
        <v>8.3099999999999993E-2</v>
      </c>
      <c r="E35" s="17">
        <v>3.0902405858002878E-2</v>
      </c>
      <c r="F35" s="17">
        <v>2.2784352692127047E-2</v>
      </c>
      <c r="G35" s="17">
        <v>1.8647568333617418E-2</v>
      </c>
      <c r="H35" s="17">
        <v>1.6036754246303974E-2</v>
      </c>
      <c r="I35" s="17">
        <v>1.4201920846780354E-2</v>
      </c>
      <c r="J35" s="17">
        <v>1.2824666334711786E-2</v>
      </c>
      <c r="K35" s="17">
        <v>1.1743587053002146E-2</v>
      </c>
      <c r="L35" s="17">
        <v>1.0866995990345223E-2</v>
      </c>
      <c r="M35" s="18">
        <v>1.0138464740023166E-2</v>
      </c>
      <c r="N35" s="19">
        <f t="shared" ref="N35:R50" si="3">M35</f>
        <v>1.0138464740023166E-2</v>
      </c>
      <c r="O35" s="19">
        <f t="shared" si="3"/>
        <v>1.0138464740023166E-2</v>
      </c>
      <c r="P35" s="19">
        <f t="shared" si="3"/>
        <v>1.0138464740023166E-2</v>
      </c>
      <c r="Q35" s="19">
        <f t="shared" si="3"/>
        <v>1.0138464740023166E-2</v>
      </c>
      <c r="R35" s="20">
        <f t="shared" si="3"/>
        <v>1.0138464740023166E-2</v>
      </c>
      <c r="S35" s="67">
        <f>0.15*D36+0.7*D37+0.15*D38</f>
        <v>7.6173505565899621E-2</v>
      </c>
    </row>
    <row r="36" spans="1:19">
      <c r="A36" s="21" t="s">
        <v>2412</v>
      </c>
      <c r="B36" s="22">
        <v>9</v>
      </c>
      <c r="C36" s="22" t="str">
        <f t="shared" si="0"/>
        <v>Best_9</v>
      </c>
      <c r="D36" s="23">
        <v>2.4625663796369882E-2</v>
      </c>
      <c r="E36" s="23">
        <v>9.2903985344201662E-3</v>
      </c>
      <c r="F36" s="23">
        <v>1.93838917116329E-4</v>
      </c>
      <c r="G36" s="23">
        <v>5.1660602854404351E-4</v>
      </c>
      <c r="H36" s="23">
        <v>1.1832720795616595E-3</v>
      </c>
      <c r="I36" s="23">
        <v>3.7905124413221435E-5</v>
      </c>
      <c r="J36" s="23">
        <v>4.091379824715147E-5</v>
      </c>
      <c r="K36" s="23">
        <v>2.488387068274731E-4</v>
      </c>
      <c r="L36" s="23">
        <v>9.2696831324197918E-6</v>
      </c>
      <c r="M36" s="24">
        <v>3.3954949644413612E-6</v>
      </c>
      <c r="N36" s="25">
        <f t="shared" si="3"/>
        <v>3.3954949644413612E-6</v>
      </c>
      <c r="O36" s="25">
        <f t="shared" si="3"/>
        <v>3.3954949644413612E-6</v>
      </c>
      <c r="P36" s="25">
        <f t="shared" si="3"/>
        <v>3.3954949644413612E-6</v>
      </c>
      <c r="Q36" s="25">
        <f t="shared" si="3"/>
        <v>3.3954949644413612E-6</v>
      </c>
      <c r="R36" s="26">
        <f t="shared" si="3"/>
        <v>3.3954949644413612E-6</v>
      </c>
    </row>
    <row r="37" spans="1:19">
      <c r="A37" s="21" t="s">
        <v>2413</v>
      </c>
      <c r="B37" s="22">
        <v>9</v>
      </c>
      <c r="C37" s="22" t="str">
        <f t="shared" si="0"/>
        <v>Base_9</v>
      </c>
      <c r="D37" s="23">
        <v>6.9310237363247151E-2</v>
      </c>
      <c r="E37" s="23">
        <v>4.124300755320718E-2</v>
      </c>
      <c r="F37" s="23">
        <v>2.4502627323974568E-3</v>
      </c>
      <c r="G37" s="23">
        <v>7.4051904540349458E-3</v>
      </c>
      <c r="H37" s="23">
        <v>1.8265452207107496E-2</v>
      </c>
      <c r="I37" s="23">
        <v>1.8253255203487238E-3</v>
      </c>
      <c r="J37" s="23">
        <v>2.6427220612550298E-3</v>
      </c>
      <c r="K37" s="23">
        <v>1.2742904449311102E-2</v>
      </c>
      <c r="L37" s="23">
        <v>1.6602990398256439E-3</v>
      </c>
      <c r="M37" s="24">
        <v>1.1149736664253593E-3</v>
      </c>
      <c r="N37" s="25">
        <f t="shared" si="3"/>
        <v>1.1149736664253593E-3</v>
      </c>
      <c r="O37" s="25">
        <f t="shared" si="3"/>
        <v>1.1149736664253593E-3</v>
      </c>
      <c r="P37" s="25">
        <f t="shared" si="3"/>
        <v>1.1149736664253593E-3</v>
      </c>
      <c r="Q37" s="25">
        <f t="shared" si="3"/>
        <v>1.1149736664253593E-3</v>
      </c>
      <c r="R37" s="26">
        <f t="shared" si="3"/>
        <v>1.1149736664253593E-3</v>
      </c>
    </row>
    <row r="38" spans="1:19">
      <c r="A38" s="27" t="s">
        <v>2414</v>
      </c>
      <c r="B38" s="28">
        <v>9</v>
      </c>
      <c r="C38" s="28" t="str">
        <f t="shared" si="0"/>
        <v>Worst_9</v>
      </c>
      <c r="D38" s="29">
        <v>0.15974993228114087</v>
      </c>
      <c r="E38" s="29">
        <v>0.13156060584161403</v>
      </c>
      <c r="F38" s="29">
        <v>1.8823902120256759E-2</v>
      </c>
      <c r="G38" s="29">
        <v>5.5620223843516031E-2</v>
      </c>
      <c r="H38" s="29">
        <v>0.12672000444277282</v>
      </c>
      <c r="I38" s="29">
        <v>3.1693544129136213E-2</v>
      </c>
      <c r="J38" s="29">
        <v>5.0583693276249689E-2</v>
      </c>
      <c r="K38" s="29">
        <v>0.16208778898339637</v>
      </c>
      <c r="L38" s="29">
        <v>5.5806898011234674E-2</v>
      </c>
      <c r="M38" s="30">
        <v>5.3112837433085369E-2</v>
      </c>
      <c r="N38" s="31">
        <f t="shared" si="3"/>
        <v>5.3112837433085369E-2</v>
      </c>
      <c r="O38" s="31">
        <f t="shared" si="3"/>
        <v>5.3112837433085369E-2</v>
      </c>
      <c r="P38" s="31">
        <f t="shared" si="3"/>
        <v>5.3112837433085369E-2</v>
      </c>
      <c r="Q38" s="31">
        <f t="shared" si="3"/>
        <v>5.3112837433085369E-2</v>
      </c>
      <c r="R38" s="32">
        <f t="shared" si="3"/>
        <v>5.3112837433085369E-2</v>
      </c>
    </row>
    <row r="39" spans="1:19">
      <c r="A39" s="16" t="s">
        <v>2411</v>
      </c>
      <c r="B39" s="15">
        <v>10</v>
      </c>
      <c r="C39" s="15" t="str">
        <f t="shared" si="0"/>
        <v>TTC_10</v>
      </c>
      <c r="D39" s="17">
        <v>0.11190000000000003</v>
      </c>
      <c r="E39" s="17">
        <v>3.5383695710440206E-2</v>
      </c>
      <c r="F39" s="17">
        <v>2.5204091980297487E-2</v>
      </c>
      <c r="G39" s="17">
        <v>2.0178903509945979E-2</v>
      </c>
      <c r="H39" s="17">
        <v>1.7075081653812316E-2</v>
      </c>
      <c r="I39" s="17">
        <v>1.4929604851813119E-2</v>
      </c>
      <c r="J39" s="17">
        <v>1.3340765408567344E-2</v>
      </c>
      <c r="K39" s="17">
        <v>1.2107741242669856E-2</v>
      </c>
      <c r="L39" s="17">
        <v>1.1117768444260035E-2</v>
      </c>
      <c r="M39" s="18">
        <v>1.0302136988540054E-2</v>
      </c>
      <c r="N39" s="19">
        <f t="shared" si="3"/>
        <v>1.0302136988540054E-2</v>
      </c>
      <c r="O39" s="19">
        <f t="shared" si="3"/>
        <v>1.0302136988540054E-2</v>
      </c>
      <c r="P39" s="19">
        <f t="shared" si="3"/>
        <v>1.0302136988540054E-2</v>
      </c>
      <c r="Q39" s="19">
        <f t="shared" si="3"/>
        <v>1.0302136988540054E-2</v>
      </c>
      <c r="R39" s="20">
        <f t="shared" si="3"/>
        <v>1.0302136988540054E-2</v>
      </c>
      <c r="S39" s="67">
        <f>0.15*D40+0.7*D41+0.15*D42</f>
        <v>0.10569068538163208</v>
      </c>
    </row>
    <row r="40" spans="1:19">
      <c r="A40" s="21" t="s">
        <v>2412</v>
      </c>
      <c r="B40" s="22">
        <v>10</v>
      </c>
      <c r="C40" s="22" t="str">
        <f t="shared" si="0"/>
        <v>Best_10</v>
      </c>
      <c r="D40" s="23">
        <v>3.7657283937178855E-2</v>
      </c>
      <c r="E40" s="23">
        <v>1.1128820269503372E-2</v>
      </c>
      <c r="F40" s="23">
        <v>2.3229019510581813E-4</v>
      </c>
      <c r="G40" s="23">
        <v>5.8716543193204488E-4</v>
      </c>
      <c r="H40" s="23">
        <v>1.2988201368813257E-3</v>
      </c>
      <c r="I40" s="23">
        <v>4.155740728550029E-5</v>
      </c>
      <c r="J40" s="23">
        <v>4.3937903654016663E-5</v>
      </c>
      <c r="K40" s="23">
        <v>2.6129992369023627E-4</v>
      </c>
      <c r="L40" s="23">
        <v>9.6818076687272537E-6</v>
      </c>
      <c r="M40" s="24">
        <v>3.5047538387441357E-6</v>
      </c>
      <c r="N40" s="25">
        <f t="shared" si="3"/>
        <v>3.5047538387441357E-6</v>
      </c>
      <c r="O40" s="25">
        <f t="shared" si="3"/>
        <v>3.5047538387441357E-6</v>
      </c>
      <c r="P40" s="25">
        <f t="shared" si="3"/>
        <v>3.5047538387441357E-6</v>
      </c>
      <c r="Q40" s="25">
        <f t="shared" si="3"/>
        <v>3.5047538387441357E-6</v>
      </c>
      <c r="R40" s="26">
        <f t="shared" si="3"/>
        <v>3.5047538387441357E-6</v>
      </c>
    </row>
    <row r="41" spans="1:19">
      <c r="A41" s="21" t="s">
        <v>2413</v>
      </c>
      <c r="B41" s="22">
        <v>10</v>
      </c>
      <c r="C41" s="22" t="str">
        <f t="shared" si="0"/>
        <v>Base_10</v>
      </c>
      <c r="D41" s="23">
        <v>9.7991307637860403E-2</v>
      </c>
      <c r="E41" s="23">
        <v>4.7603666302330351E-2</v>
      </c>
      <c r="F41" s="23">
        <v>2.841287939960282E-3</v>
      </c>
      <c r="G41" s="23">
        <v>8.1818282108929666E-3</v>
      </c>
      <c r="H41" s="23">
        <v>1.9566063470830525E-2</v>
      </c>
      <c r="I41" s="23">
        <v>1.9581053605036958E-3</v>
      </c>
      <c r="J41" s="23">
        <v>2.7860183077586561E-3</v>
      </c>
      <c r="K41" s="23">
        <v>1.318049347650263E-2</v>
      </c>
      <c r="L41" s="23">
        <v>1.7128984917564624E-3</v>
      </c>
      <c r="M41" s="24">
        <v>1.1402972788849041E-3</v>
      </c>
      <c r="N41" s="25">
        <f t="shared" si="3"/>
        <v>1.1402972788849041E-3</v>
      </c>
      <c r="O41" s="25">
        <f t="shared" si="3"/>
        <v>1.1402972788849041E-3</v>
      </c>
      <c r="P41" s="25">
        <f t="shared" si="3"/>
        <v>1.1402972788849041E-3</v>
      </c>
      <c r="Q41" s="25">
        <f t="shared" si="3"/>
        <v>1.1402972788849041E-3</v>
      </c>
      <c r="R41" s="26">
        <f t="shared" si="3"/>
        <v>1.1402972788849041E-3</v>
      </c>
    </row>
    <row r="42" spans="1:19">
      <c r="A42" s="27" t="s">
        <v>2414</v>
      </c>
      <c r="B42" s="28">
        <v>10</v>
      </c>
      <c r="C42" s="28" t="str">
        <f t="shared" si="0"/>
        <v>Worst_10</v>
      </c>
      <c r="D42" s="29">
        <v>0.20965451629701984</v>
      </c>
      <c r="E42" s="29">
        <v>0.1465947671672754</v>
      </c>
      <c r="F42" s="29">
        <v>2.1141478531837371E-2</v>
      </c>
      <c r="G42" s="29">
        <v>5.9811080145830822E-2</v>
      </c>
      <c r="H42" s="29">
        <v>0.13266958147696481</v>
      </c>
      <c r="I42" s="29">
        <v>3.3295098688045296E-2</v>
      </c>
      <c r="J42" s="29">
        <v>5.2393576847927684E-2</v>
      </c>
      <c r="K42" s="29">
        <v>0.16532460451822548</v>
      </c>
      <c r="L42" s="29">
        <v>5.6905439547750757E-2</v>
      </c>
      <c r="M42" s="30">
        <v>5.3845790161220028E-2</v>
      </c>
      <c r="N42" s="31">
        <f t="shared" si="3"/>
        <v>5.3845790161220028E-2</v>
      </c>
      <c r="O42" s="31">
        <f t="shared" si="3"/>
        <v>5.3845790161220028E-2</v>
      </c>
      <c r="P42" s="31">
        <f t="shared" si="3"/>
        <v>5.3845790161220028E-2</v>
      </c>
      <c r="Q42" s="31">
        <f t="shared" si="3"/>
        <v>5.3845790161220028E-2</v>
      </c>
      <c r="R42" s="32">
        <f t="shared" si="3"/>
        <v>5.3845790161220028E-2</v>
      </c>
    </row>
    <row r="43" spans="1:19">
      <c r="A43" s="16" t="s">
        <v>2411</v>
      </c>
      <c r="B43" s="15">
        <v>11</v>
      </c>
      <c r="C43" s="15" t="str">
        <f t="shared" si="0"/>
        <v>TTC_11</v>
      </c>
      <c r="D43" s="17">
        <v>0.15060000000000001</v>
      </c>
      <c r="E43" s="17">
        <v>4.1330364256433098E-2</v>
      </c>
      <c r="F43" s="17">
        <v>2.8620415413255357E-2</v>
      </c>
      <c r="G43" s="17">
        <v>2.2502060194317452E-2</v>
      </c>
      <c r="H43" s="17">
        <v>1.8787338204792978E-2</v>
      </c>
      <c r="I43" s="17">
        <v>1.6253253260768586E-2</v>
      </c>
      <c r="J43" s="17">
        <v>1.4396721038033862E-2</v>
      </c>
      <c r="K43" s="17">
        <v>1.296900328630704E-2</v>
      </c>
      <c r="L43" s="17">
        <v>1.1831714704635283E-2</v>
      </c>
      <c r="M43" s="18">
        <v>1.0901202689472301E-2</v>
      </c>
      <c r="N43" s="19">
        <f t="shared" si="3"/>
        <v>1.0901202689472301E-2</v>
      </c>
      <c r="O43" s="19">
        <f t="shared" si="3"/>
        <v>1.0901202689472301E-2</v>
      </c>
      <c r="P43" s="19">
        <f t="shared" si="3"/>
        <v>1.0901202689472301E-2</v>
      </c>
      <c r="Q43" s="19">
        <f t="shared" si="3"/>
        <v>1.0901202689472301E-2</v>
      </c>
      <c r="R43" s="20">
        <f t="shared" si="3"/>
        <v>1.0901202689472301E-2</v>
      </c>
      <c r="S43" s="67">
        <f>0.15*D44+0.7*D45+0.15*D46</f>
        <v>0.14628987125641696</v>
      </c>
    </row>
    <row r="44" spans="1:19">
      <c r="A44" s="21" t="s">
        <v>2412</v>
      </c>
      <c r="B44" s="22">
        <v>11</v>
      </c>
      <c r="C44" s="22" t="str">
        <f t="shared" si="0"/>
        <v>Best_11</v>
      </c>
      <c r="D44" s="23">
        <v>5.7701410930670147E-2</v>
      </c>
      <c r="E44" s="23">
        <v>1.3692487956427999E-2</v>
      </c>
      <c r="F44" s="23">
        <v>2.9206495708656449E-4</v>
      </c>
      <c r="G44" s="23">
        <v>7.0103223902793848E-4</v>
      </c>
      <c r="H44" s="23">
        <v>1.4971788656053349E-3</v>
      </c>
      <c r="I44" s="23">
        <v>4.8612077003614302E-5</v>
      </c>
      <c r="J44" s="23">
        <v>5.0438300155447596E-5</v>
      </c>
      <c r="K44" s="23">
        <v>2.9170914447121995E-4</v>
      </c>
      <c r="L44" s="23">
        <v>1.0903882550214035E-5</v>
      </c>
      <c r="M44" s="24">
        <v>3.9199080371304225E-6</v>
      </c>
      <c r="N44" s="25">
        <f t="shared" si="3"/>
        <v>3.9199080371304225E-6</v>
      </c>
      <c r="O44" s="25">
        <f t="shared" si="3"/>
        <v>3.9199080371304225E-6</v>
      </c>
      <c r="P44" s="25">
        <f t="shared" si="3"/>
        <v>3.9199080371304225E-6</v>
      </c>
      <c r="Q44" s="25">
        <f t="shared" si="3"/>
        <v>3.9199080371304225E-6</v>
      </c>
      <c r="R44" s="26">
        <f t="shared" si="3"/>
        <v>3.9199080371304225E-6</v>
      </c>
    </row>
    <row r="45" spans="1:19">
      <c r="A45" s="21" t="s">
        <v>2413</v>
      </c>
      <c r="B45" s="22">
        <v>11</v>
      </c>
      <c r="C45" s="22" t="str">
        <f t="shared" si="0"/>
        <v>Base_11</v>
      </c>
      <c r="D45" s="23">
        <v>0.13809800007072234</v>
      </c>
      <c r="E45" s="23">
        <v>5.6076477355514548E-2</v>
      </c>
      <c r="F45" s="23">
        <v>3.4250387303513276E-3</v>
      </c>
      <c r="G45" s="23">
        <v>9.3896011857609093E-3</v>
      </c>
      <c r="H45" s="23">
        <v>2.1723767944258929E-2</v>
      </c>
      <c r="I45" s="23">
        <v>2.2065733939871622E-3</v>
      </c>
      <c r="J45" s="23">
        <v>3.0851432259437271E-3</v>
      </c>
      <c r="K45" s="23">
        <v>1.4219989517890972E-2</v>
      </c>
      <c r="L45" s="23">
        <v>1.8650756429648648E-3</v>
      </c>
      <c r="M45" s="24">
        <v>1.234395987475862E-3</v>
      </c>
      <c r="N45" s="25">
        <f t="shared" si="3"/>
        <v>1.234395987475862E-3</v>
      </c>
      <c r="O45" s="25">
        <f t="shared" si="3"/>
        <v>1.234395987475862E-3</v>
      </c>
      <c r="P45" s="25">
        <f t="shared" si="3"/>
        <v>1.234395987475862E-3</v>
      </c>
      <c r="Q45" s="25">
        <f t="shared" si="3"/>
        <v>1.234395987475862E-3</v>
      </c>
      <c r="R45" s="26">
        <f t="shared" si="3"/>
        <v>1.234395987475862E-3</v>
      </c>
    </row>
    <row r="46" spans="1:19">
      <c r="A46" s="27" t="s">
        <v>2414</v>
      </c>
      <c r="B46" s="28">
        <v>11</v>
      </c>
      <c r="C46" s="28" t="str">
        <f t="shared" si="0"/>
        <v>Worst_11</v>
      </c>
      <c r="D46" s="29">
        <v>0.27310706378207211</v>
      </c>
      <c r="E46" s="29">
        <v>0.16572578311008007</v>
      </c>
      <c r="F46" s="29">
        <v>2.4464256980290585E-2</v>
      </c>
      <c r="G46" s="29">
        <v>6.6092050831911622E-2</v>
      </c>
      <c r="H46" s="29">
        <v>0.14220899895541034</v>
      </c>
      <c r="I46" s="29">
        <v>3.619874632014445E-2</v>
      </c>
      <c r="J46" s="29">
        <v>5.6062870360166384E-2</v>
      </c>
      <c r="K46" s="29">
        <v>0.17281019280663215</v>
      </c>
      <c r="L46" s="29">
        <v>6.0006596180762109E-2</v>
      </c>
      <c r="M46" s="30">
        <v>5.6509450200859741E-2</v>
      </c>
      <c r="N46" s="31">
        <f t="shared" si="3"/>
        <v>5.6509450200859741E-2</v>
      </c>
      <c r="O46" s="31">
        <f t="shared" si="3"/>
        <v>5.6509450200859741E-2</v>
      </c>
      <c r="P46" s="31">
        <f t="shared" si="3"/>
        <v>5.6509450200859741E-2</v>
      </c>
      <c r="Q46" s="31">
        <f t="shared" si="3"/>
        <v>5.6509450200859741E-2</v>
      </c>
      <c r="R46" s="32">
        <f t="shared" si="3"/>
        <v>5.6509450200859741E-2</v>
      </c>
    </row>
    <row r="47" spans="1:19">
      <c r="A47" s="16" t="s">
        <v>2411</v>
      </c>
      <c r="B47" s="15">
        <v>12</v>
      </c>
      <c r="C47" s="15" t="str">
        <f t="shared" si="0"/>
        <v>TTC_12</v>
      </c>
      <c r="D47" s="17">
        <v>0.18970000000000001</v>
      </c>
      <c r="E47" s="17">
        <v>4.759920644415154E-2</v>
      </c>
      <c r="F47" s="17">
        <v>3.2379307043697299E-2</v>
      </c>
      <c r="G47" s="17">
        <v>2.5163500692610963E-2</v>
      </c>
      <c r="H47" s="17">
        <v>2.0828452154902189E-2</v>
      </c>
      <c r="I47" s="17">
        <v>1.7895304118549213E-2</v>
      </c>
      <c r="J47" s="17">
        <v>1.5760786370205084E-2</v>
      </c>
      <c r="K47" s="17">
        <v>1.4128618062861894E-2</v>
      </c>
      <c r="L47" s="17">
        <v>1.2834891375879282E-2</v>
      </c>
      <c r="M47" s="18">
        <v>1.1781009557905906E-2</v>
      </c>
      <c r="N47" s="19">
        <f t="shared" si="3"/>
        <v>1.1781009557905906E-2</v>
      </c>
      <c r="O47" s="19">
        <f t="shared" si="3"/>
        <v>1.1781009557905906E-2</v>
      </c>
      <c r="P47" s="19">
        <f t="shared" si="3"/>
        <v>1.1781009557905906E-2</v>
      </c>
      <c r="Q47" s="19">
        <f t="shared" si="3"/>
        <v>1.1781009557905906E-2</v>
      </c>
      <c r="R47" s="20">
        <f t="shared" si="3"/>
        <v>1.1781009557905906E-2</v>
      </c>
      <c r="S47" s="67">
        <f>0.15*D48+0.7*D49+0.15*D50</f>
        <v>0.18803577929104356</v>
      </c>
    </row>
    <row r="48" spans="1:19">
      <c r="A48" s="21" t="s">
        <v>2412</v>
      </c>
      <c r="B48" s="22">
        <v>12</v>
      </c>
      <c r="C48" s="22" t="str">
        <f t="shared" si="0"/>
        <v>Best_12</v>
      </c>
      <c r="D48" s="23">
        <v>8.0573223473189015E-2</v>
      </c>
      <c r="E48" s="23">
        <v>1.6534968762067503E-2</v>
      </c>
      <c r="F48" s="23">
        <v>3.6521691674201912E-4</v>
      </c>
      <c r="G48" s="23">
        <v>8.413310359291897E-4</v>
      </c>
      <c r="H48" s="23">
        <v>1.7458753774319412E-3</v>
      </c>
      <c r="I48" s="23">
        <v>5.8100337816623033E-5</v>
      </c>
      <c r="J48" s="23">
        <v>5.9455272371995915E-5</v>
      </c>
      <c r="K48" s="23">
        <v>3.346951113886021E-4</v>
      </c>
      <c r="L48" s="23">
        <v>1.2743296248811428E-5</v>
      </c>
      <c r="M48" s="24">
        <v>4.5733041891134793E-6</v>
      </c>
      <c r="N48" s="25">
        <f t="shared" si="3"/>
        <v>4.5733041891134793E-6</v>
      </c>
      <c r="O48" s="25">
        <f t="shared" si="3"/>
        <v>4.5733041891134793E-6</v>
      </c>
      <c r="P48" s="25">
        <f t="shared" si="3"/>
        <v>4.5733041891134793E-6</v>
      </c>
      <c r="Q48" s="25">
        <f t="shared" si="3"/>
        <v>4.5733041891134793E-6</v>
      </c>
      <c r="R48" s="26">
        <f t="shared" si="3"/>
        <v>4.5733041891134793E-6</v>
      </c>
    </row>
    <row r="49" spans="1:18">
      <c r="A49" s="21" t="s">
        <v>2413</v>
      </c>
      <c r="B49" s="22">
        <v>12</v>
      </c>
      <c r="C49" s="22" t="str">
        <f t="shared" si="0"/>
        <v>Base_12</v>
      </c>
      <c r="D49" s="23">
        <v>0.1798952071409794</v>
      </c>
      <c r="E49" s="23">
        <v>6.5033560232234361E-2</v>
      </c>
      <c r="F49" s="23">
        <v>4.1080074055015042E-3</v>
      </c>
      <c r="G49" s="23">
        <v>1.0813846479792824E-2</v>
      </c>
      <c r="H49" s="23">
        <v>2.431458645354417E-2</v>
      </c>
      <c r="I49" s="23">
        <v>2.5267553453086323E-3</v>
      </c>
      <c r="J49" s="23">
        <v>3.4828476756484676E-3</v>
      </c>
      <c r="K49" s="23">
        <v>1.5628958788396406E-2</v>
      </c>
      <c r="L49" s="23">
        <v>2.0847745124981014E-3</v>
      </c>
      <c r="M49" s="24">
        <v>1.3764992499521065E-3</v>
      </c>
      <c r="N49" s="25">
        <f t="shared" si="3"/>
        <v>1.3764992499521065E-3</v>
      </c>
      <c r="O49" s="25">
        <f t="shared" si="3"/>
        <v>1.3764992499521065E-3</v>
      </c>
      <c r="P49" s="25">
        <f t="shared" si="3"/>
        <v>1.3764992499521065E-3</v>
      </c>
      <c r="Q49" s="25">
        <f t="shared" si="3"/>
        <v>1.3764992499521065E-3</v>
      </c>
      <c r="R49" s="26">
        <f t="shared" si="3"/>
        <v>1.3764992499521065E-3</v>
      </c>
    </row>
    <row r="50" spans="1:18">
      <c r="A50" s="27" t="s">
        <v>2414</v>
      </c>
      <c r="B50" s="28">
        <v>12</v>
      </c>
      <c r="C50" s="28" t="str">
        <f t="shared" si="0"/>
        <v>Worst_12</v>
      </c>
      <c r="D50" s="29">
        <v>0.33348767180919747</v>
      </c>
      <c r="E50" s="29">
        <v>0.18500854715968834</v>
      </c>
      <c r="F50" s="29">
        <v>2.8180795449171299E-2</v>
      </c>
      <c r="G50" s="29">
        <v>7.3180886152317937E-2</v>
      </c>
      <c r="H50" s="29">
        <v>0.15317897803416067</v>
      </c>
      <c r="I50" s="29">
        <v>3.9783874956699071E-2</v>
      </c>
      <c r="J50" s="29">
        <v>6.0739155470804392E-2</v>
      </c>
      <c r="K50" s="29">
        <v>0.18253970333663477</v>
      </c>
      <c r="L50" s="29">
        <v>6.4301299621486632E-2</v>
      </c>
      <c r="M50" s="30">
        <v>6.036949079648242E-2</v>
      </c>
      <c r="N50" s="31">
        <f t="shared" si="3"/>
        <v>6.036949079648242E-2</v>
      </c>
      <c r="O50" s="31">
        <f t="shared" si="3"/>
        <v>6.036949079648242E-2</v>
      </c>
      <c r="P50" s="31">
        <f t="shared" si="3"/>
        <v>6.036949079648242E-2</v>
      </c>
      <c r="Q50" s="31">
        <f t="shared" si="3"/>
        <v>6.036949079648242E-2</v>
      </c>
      <c r="R50" s="32">
        <f t="shared" si="3"/>
        <v>6.036949079648242E-2</v>
      </c>
    </row>
  </sheetData>
  <mergeCells count="4">
    <mergeCell ref="A1:A2"/>
    <mergeCell ref="B1:B2"/>
    <mergeCell ref="C1:C2"/>
    <mergeCell ref="D1:R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workbookViewId="0">
      <selection activeCell="P15" sqref="P15"/>
    </sheetView>
  </sheetViews>
  <sheetFormatPr defaultColWidth="9.1796875" defaultRowHeight="14.5"/>
  <cols>
    <col min="1" max="2" width="20.7265625" style="103" customWidth="1"/>
    <col min="3" max="3" width="30.7265625" style="103" customWidth="1"/>
    <col min="4" max="16384" width="9.1796875" style="103"/>
  </cols>
  <sheetData>
    <row r="1" spans="1:18" ht="15" customHeight="1">
      <c r="A1" s="34" t="s">
        <v>2415</v>
      </c>
    </row>
    <row r="2" spans="1:18" ht="15" customHeight="1">
      <c r="A2" s="148" t="s">
        <v>2408</v>
      </c>
      <c r="B2" s="148" t="s">
        <v>2416</v>
      </c>
      <c r="C2" s="149" t="str">
        <f>A2&amp;"_"&amp;B2</f>
        <v>Scenario_Product</v>
      </c>
      <c r="D2" s="151" t="s">
        <v>2417</v>
      </c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3"/>
    </row>
    <row r="3" spans="1:18" ht="15" customHeight="1">
      <c r="A3" s="148"/>
      <c r="B3" s="148"/>
      <c r="C3" s="150"/>
      <c r="D3" s="104">
        <v>0</v>
      </c>
      <c r="E3" s="104">
        <v>1</v>
      </c>
      <c r="F3" s="104">
        <v>2</v>
      </c>
      <c r="G3" s="104">
        <v>3</v>
      </c>
      <c r="H3" s="104">
        <v>4</v>
      </c>
      <c r="I3" s="104">
        <v>5</v>
      </c>
      <c r="J3" s="104">
        <v>6</v>
      </c>
      <c r="K3" s="104">
        <v>7</v>
      </c>
      <c r="L3" s="104">
        <v>8</v>
      </c>
      <c r="M3" s="104">
        <v>9</v>
      </c>
      <c r="N3" s="104">
        <v>10</v>
      </c>
      <c r="O3" s="104">
        <v>11</v>
      </c>
      <c r="P3" s="104">
        <v>12</v>
      </c>
      <c r="Q3" s="104">
        <v>13</v>
      </c>
      <c r="R3" s="104">
        <v>14</v>
      </c>
    </row>
    <row r="4" spans="1:18" ht="15" customHeight="1">
      <c r="A4" s="104" t="s">
        <v>2412</v>
      </c>
      <c r="B4" s="104" t="s">
        <v>116</v>
      </c>
      <c r="C4" s="105" t="str">
        <f>A4&amp;"_"&amp;B4</f>
        <v>Best_Loan</v>
      </c>
      <c r="D4" s="106">
        <v>0</v>
      </c>
      <c r="E4" s="107">
        <f>D4</f>
        <v>0</v>
      </c>
      <c r="F4" s="107">
        <f t="shared" ref="F4:R4" si="0">E4</f>
        <v>0</v>
      </c>
      <c r="G4" s="107">
        <f t="shared" si="0"/>
        <v>0</v>
      </c>
      <c r="H4" s="107">
        <f t="shared" si="0"/>
        <v>0</v>
      </c>
      <c r="I4" s="107">
        <f t="shared" si="0"/>
        <v>0</v>
      </c>
      <c r="J4" s="107">
        <f t="shared" si="0"/>
        <v>0</v>
      </c>
      <c r="K4" s="107">
        <f t="shared" si="0"/>
        <v>0</v>
      </c>
      <c r="L4" s="107">
        <f t="shared" si="0"/>
        <v>0</v>
      </c>
      <c r="M4" s="107">
        <f t="shared" si="0"/>
        <v>0</v>
      </c>
      <c r="N4" s="107">
        <f t="shared" si="0"/>
        <v>0</v>
      </c>
      <c r="O4" s="107">
        <f t="shared" si="0"/>
        <v>0</v>
      </c>
      <c r="P4" s="107">
        <f t="shared" si="0"/>
        <v>0</v>
      </c>
      <c r="Q4" s="107">
        <f t="shared" si="0"/>
        <v>0</v>
      </c>
      <c r="R4" s="108">
        <f t="shared" si="0"/>
        <v>0</v>
      </c>
    </row>
    <row r="5" spans="1:18" ht="15" customHeight="1">
      <c r="A5" s="109" t="s">
        <v>2413</v>
      </c>
      <c r="B5" s="109" t="str">
        <f>B4</f>
        <v>Loan</v>
      </c>
      <c r="C5" s="110" t="str">
        <f t="shared" ref="C5:C12" si="1">A5&amp;"_"&amp;B5</f>
        <v>Base_Loan</v>
      </c>
      <c r="D5" s="111">
        <f>D4</f>
        <v>0</v>
      </c>
      <c r="E5" s="112">
        <f t="shared" ref="E5:R5" si="2">E4</f>
        <v>0</v>
      </c>
      <c r="F5" s="112">
        <f t="shared" si="2"/>
        <v>0</v>
      </c>
      <c r="G5" s="112">
        <f t="shared" si="2"/>
        <v>0</v>
      </c>
      <c r="H5" s="112">
        <f t="shared" si="2"/>
        <v>0</v>
      </c>
      <c r="I5" s="112">
        <f t="shared" si="2"/>
        <v>0</v>
      </c>
      <c r="J5" s="112">
        <f t="shared" si="2"/>
        <v>0</v>
      </c>
      <c r="K5" s="112">
        <f t="shared" si="2"/>
        <v>0</v>
      </c>
      <c r="L5" s="112">
        <f t="shared" si="2"/>
        <v>0</v>
      </c>
      <c r="M5" s="112">
        <f t="shared" si="2"/>
        <v>0</v>
      </c>
      <c r="N5" s="112">
        <f t="shared" si="2"/>
        <v>0</v>
      </c>
      <c r="O5" s="112">
        <f t="shared" si="2"/>
        <v>0</v>
      </c>
      <c r="P5" s="112">
        <f t="shared" si="2"/>
        <v>0</v>
      </c>
      <c r="Q5" s="112">
        <f t="shared" si="2"/>
        <v>0</v>
      </c>
      <c r="R5" s="113">
        <f t="shared" si="2"/>
        <v>0</v>
      </c>
    </row>
    <row r="6" spans="1:18" ht="15" customHeight="1">
      <c r="A6" s="114" t="s">
        <v>2414</v>
      </c>
      <c r="B6" s="114" t="str">
        <f>B4</f>
        <v>Loan</v>
      </c>
      <c r="C6" s="115" t="str">
        <f t="shared" si="1"/>
        <v>Worst_Loan</v>
      </c>
      <c r="D6" s="116">
        <f>D4</f>
        <v>0</v>
      </c>
      <c r="E6" s="117">
        <f t="shared" ref="E6:R6" si="3">E4</f>
        <v>0</v>
      </c>
      <c r="F6" s="117">
        <f t="shared" si="3"/>
        <v>0</v>
      </c>
      <c r="G6" s="117">
        <f t="shared" si="3"/>
        <v>0</v>
      </c>
      <c r="H6" s="117">
        <f t="shared" si="3"/>
        <v>0</v>
      </c>
      <c r="I6" s="117">
        <f t="shared" si="3"/>
        <v>0</v>
      </c>
      <c r="J6" s="117">
        <f t="shared" si="3"/>
        <v>0</v>
      </c>
      <c r="K6" s="117">
        <f t="shared" si="3"/>
        <v>0</v>
      </c>
      <c r="L6" s="117">
        <f t="shared" si="3"/>
        <v>0</v>
      </c>
      <c r="M6" s="117">
        <f t="shared" si="3"/>
        <v>0</v>
      </c>
      <c r="N6" s="117">
        <f t="shared" si="3"/>
        <v>0</v>
      </c>
      <c r="O6" s="117">
        <f t="shared" si="3"/>
        <v>0</v>
      </c>
      <c r="P6" s="117">
        <f t="shared" si="3"/>
        <v>0</v>
      </c>
      <c r="Q6" s="117">
        <f t="shared" si="3"/>
        <v>0</v>
      </c>
      <c r="R6" s="118">
        <f t="shared" si="3"/>
        <v>0</v>
      </c>
    </row>
    <row r="7" spans="1:18" ht="15" customHeight="1">
      <c r="A7" s="104" t="s">
        <v>2412</v>
      </c>
      <c r="B7" s="104" t="s">
        <v>2418</v>
      </c>
      <c r="C7" s="105" t="str">
        <f>A7&amp;"_"&amp;B7</f>
        <v>Best_Car</v>
      </c>
      <c r="D7" s="106">
        <v>0</v>
      </c>
      <c r="E7" s="107">
        <f>D7</f>
        <v>0</v>
      </c>
      <c r="F7" s="107">
        <f t="shared" ref="F7:R7" si="4">E7</f>
        <v>0</v>
      </c>
      <c r="G7" s="107">
        <f t="shared" si="4"/>
        <v>0</v>
      </c>
      <c r="H7" s="107">
        <f t="shared" si="4"/>
        <v>0</v>
      </c>
      <c r="I7" s="107">
        <f t="shared" si="4"/>
        <v>0</v>
      </c>
      <c r="J7" s="107">
        <f t="shared" si="4"/>
        <v>0</v>
      </c>
      <c r="K7" s="107">
        <f t="shared" si="4"/>
        <v>0</v>
      </c>
      <c r="L7" s="107">
        <f t="shared" si="4"/>
        <v>0</v>
      </c>
      <c r="M7" s="107">
        <f t="shared" si="4"/>
        <v>0</v>
      </c>
      <c r="N7" s="107">
        <f t="shared" si="4"/>
        <v>0</v>
      </c>
      <c r="O7" s="107">
        <f t="shared" si="4"/>
        <v>0</v>
      </c>
      <c r="P7" s="107">
        <f t="shared" si="4"/>
        <v>0</v>
      </c>
      <c r="Q7" s="107">
        <f t="shared" si="4"/>
        <v>0</v>
      </c>
      <c r="R7" s="108">
        <f t="shared" si="4"/>
        <v>0</v>
      </c>
    </row>
    <row r="8" spans="1:18" ht="15" customHeight="1">
      <c r="A8" s="109" t="s">
        <v>2413</v>
      </c>
      <c r="B8" s="109" t="str">
        <f>B7</f>
        <v>Car</v>
      </c>
      <c r="C8" s="110" t="str">
        <f t="shared" si="1"/>
        <v>Base_Car</v>
      </c>
      <c r="D8" s="111">
        <f>D7</f>
        <v>0</v>
      </c>
      <c r="E8" s="112">
        <f t="shared" ref="E8:R8" si="5">E7</f>
        <v>0</v>
      </c>
      <c r="F8" s="112">
        <f t="shared" si="5"/>
        <v>0</v>
      </c>
      <c r="G8" s="112">
        <f t="shared" si="5"/>
        <v>0</v>
      </c>
      <c r="H8" s="112">
        <f t="shared" si="5"/>
        <v>0</v>
      </c>
      <c r="I8" s="112">
        <f t="shared" si="5"/>
        <v>0</v>
      </c>
      <c r="J8" s="112">
        <f t="shared" si="5"/>
        <v>0</v>
      </c>
      <c r="K8" s="112">
        <f t="shared" si="5"/>
        <v>0</v>
      </c>
      <c r="L8" s="112">
        <f t="shared" si="5"/>
        <v>0</v>
      </c>
      <c r="M8" s="112">
        <f t="shared" si="5"/>
        <v>0</v>
      </c>
      <c r="N8" s="112">
        <f t="shared" si="5"/>
        <v>0</v>
      </c>
      <c r="O8" s="112">
        <f t="shared" si="5"/>
        <v>0</v>
      </c>
      <c r="P8" s="112">
        <f t="shared" si="5"/>
        <v>0</v>
      </c>
      <c r="Q8" s="112">
        <f t="shared" si="5"/>
        <v>0</v>
      </c>
      <c r="R8" s="113">
        <f t="shared" si="5"/>
        <v>0</v>
      </c>
    </row>
    <row r="9" spans="1:18" ht="15" customHeight="1">
      <c r="A9" s="114" t="s">
        <v>2414</v>
      </c>
      <c r="B9" s="114" t="str">
        <f>B7</f>
        <v>Car</v>
      </c>
      <c r="C9" s="115" t="str">
        <f t="shared" si="1"/>
        <v>Worst_Car</v>
      </c>
      <c r="D9" s="116">
        <f>D7</f>
        <v>0</v>
      </c>
      <c r="E9" s="117">
        <f t="shared" ref="E9:R9" si="6">E7</f>
        <v>0</v>
      </c>
      <c r="F9" s="117">
        <f t="shared" si="6"/>
        <v>0</v>
      </c>
      <c r="G9" s="117">
        <f t="shared" si="6"/>
        <v>0</v>
      </c>
      <c r="H9" s="117">
        <f t="shared" si="6"/>
        <v>0</v>
      </c>
      <c r="I9" s="117">
        <f t="shared" si="6"/>
        <v>0</v>
      </c>
      <c r="J9" s="117">
        <f t="shared" si="6"/>
        <v>0</v>
      </c>
      <c r="K9" s="117">
        <f t="shared" si="6"/>
        <v>0</v>
      </c>
      <c r="L9" s="117">
        <f t="shared" si="6"/>
        <v>0</v>
      </c>
      <c r="M9" s="117">
        <f t="shared" si="6"/>
        <v>0</v>
      </c>
      <c r="N9" s="117">
        <f t="shared" si="6"/>
        <v>0</v>
      </c>
      <c r="O9" s="117">
        <f t="shared" si="6"/>
        <v>0</v>
      </c>
      <c r="P9" s="117">
        <f t="shared" si="6"/>
        <v>0</v>
      </c>
      <c r="Q9" s="117">
        <f t="shared" si="6"/>
        <v>0</v>
      </c>
      <c r="R9" s="118">
        <f t="shared" si="6"/>
        <v>0</v>
      </c>
    </row>
    <row r="10" spans="1:18">
      <c r="A10" s="104" t="s">
        <v>2412</v>
      </c>
      <c r="B10" s="104" t="s">
        <v>2419</v>
      </c>
      <c r="C10" s="105" t="str">
        <f t="shared" si="1"/>
        <v>Best_House</v>
      </c>
      <c r="D10" s="106">
        <v>0</v>
      </c>
      <c r="E10" s="107">
        <f>D10</f>
        <v>0</v>
      </c>
      <c r="F10" s="107">
        <f t="shared" ref="F10:R10" si="7">E10</f>
        <v>0</v>
      </c>
      <c r="G10" s="107">
        <f t="shared" si="7"/>
        <v>0</v>
      </c>
      <c r="H10" s="107">
        <f t="shared" si="7"/>
        <v>0</v>
      </c>
      <c r="I10" s="107">
        <f t="shared" si="7"/>
        <v>0</v>
      </c>
      <c r="J10" s="107">
        <f t="shared" si="7"/>
        <v>0</v>
      </c>
      <c r="K10" s="107">
        <f t="shared" si="7"/>
        <v>0</v>
      </c>
      <c r="L10" s="107">
        <f t="shared" si="7"/>
        <v>0</v>
      </c>
      <c r="M10" s="107">
        <f t="shared" si="7"/>
        <v>0</v>
      </c>
      <c r="N10" s="107">
        <f t="shared" si="7"/>
        <v>0</v>
      </c>
      <c r="O10" s="107">
        <f t="shared" si="7"/>
        <v>0</v>
      </c>
      <c r="P10" s="107">
        <f t="shared" si="7"/>
        <v>0</v>
      </c>
      <c r="Q10" s="107">
        <f t="shared" si="7"/>
        <v>0</v>
      </c>
      <c r="R10" s="108">
        <f t="shared" si="7"/>
        <v>0</v>
      </c>
    </row>
    <row r="11" spans="1:18" ht="15" customHeight="1">
      <c r="A11" s="109" t="s">
        <v>2413</v>
      </c>
      <c r="B11" s="109" t="str">
        <f>B10</f>
        <v>House</v>
      </c>
      <c r="C11" s="110" t="str">
        <f t="shared" si="1"/>
        <v>Base_House</v>
      </c>
      <c r="D11" s="111">
        <f>D10</f>
        <v>0</v>
      </c>
      <c r="E11" s="112">
        <f t="shared" ref="E11:R11" si="8">E10</f>
        <v>0</v>
      </c>
      <c r="F11" s="112">
        <f t="shared" si="8"/>
        <v>0</v>
      </c>
      <c r="G11" s="112">
        <f t="shared" si="8"/>
        <v>0</v>
      </c>
      <c r="H11" s="112">
        <f t="shared" si="8"/>
        <v>0</v>
      </c>
      <c r="I11" s="112">
        <f t="shared" si="8"/>
        <v>0</v>
      </c>
      <c r="J11" s="112">
        <f t="shared" si="8"/>
        <v>0</v>
      </c>
      <c r="K11" s="112">
        <f t="shared" si="8"/>
        <v>0</v>
      </c>
      <c r="L11" s="112">
        <f t="shared" si="8"/>
        <v>0</v>
      </c>
      <c r="M11" s="112">
        <f t="shared" si="8"/>
        <v>0</v>
      </c>
      <c r="N11" s="112">
        <f t="shared" si="8"/>
        <v>0</v>
      </c>
      <c r="O11" s="112">
        <f t="shared" si="8"/>
        <v>0</v>
      </c>
      <c r="P11" s="112">
        <f t="shared" si="8"/>
        <v>0</v>
      </c>
      <c r="Q11" s="112">
        <f t="shared" si="8"/>
        <v>0</v>
      </c>
      <c r="R11" s="113">
        <f t="shared" si="8"/>
        <v>0</v>
      </c>
    </row>
    <row r="12" spans="1:18" ht="15" customHeight="1">
      <c r="A12" s="114" t="s">
        <v>2414</v>
      </c>
      <c r="B12" s="114" t="str">
        <f>B10</f>
        <v>House</v>
      </c>
      <c r="C12" s="115" t="str">
        <f t="shared" si="1"/>
        <v>Worst_House</v>
      </c>
      <c r="D12" s="116">
        <f>D10</f>
        <v>0</v>
      </c>
      <c r="E12" s="117">
        <f t="shared" ref="E12:R12" si="9">E10</f>
        <v>0</v>
      </c>
      <c r="F12" s="117">
        <f t="shared" si="9"/>
        <v>0</v>
      </c>
      <c r="G12" s="117">
        <f t="shared" si="9"/>
        <v>0</v>
      </c>
      <c r="H12" s="117">
        <f t="shared" si="9"/>
        <v>0</v>
      </c>
      <c r="I12" s="117">
        <f t="shared" si="9"/>
        <v>0</v>
      </c>
      <c r="J12" s="117">
        <f t="shared" si="9"/>
        <v>0</v>
      </c>
      <c r="K12" s="117">
        <f t="shared" si="9"/>
        <v>0</v>
      </c>
      <c r="L12" s="117">
        <f t="shared" si="9"/>
        <v>0</v>
      </c>
      <c r="M12" s="117">
        <f t="shared" si="9"/>
        <v>0</v>
      </c>
      <c r="N12" s="117">
        <f t="shared" si="9"/>
        <v>0</v>
      </c>
      <c r="O12" s="117">
        <f t="shared" si="9"/>
        <v>0</v>
      </c>
      <c r="P12" s="117">
        <f t="shared" si="9"/>
        <v>0</v>
      </c>
      <c r="Q12" s="117">
        <f t="shared" si="9"/>
        <v>0</v>
      </c>
      <c r="R12" s="118">
        <f t="shared" si="9"/>
        <v>0</v>
      </c>
    </row>
    <row r="18" spans="1:18" ht="15" customHeight="1">
      <c r="A18" s="34" t="s">
        <v>2420</v>
      </c>
    </row>
    <row r="19" spans="1:18" ht="15" customHeight="1">
      <c r="A19" s="148" t="s">
        <v>2408</v>
      </c>
      <c r="B19" s="148" t="s">
        <v>2416</v>
      </c>
      <c r="C19" s="149" t="str">
        <f>A19&amp;"_"&amp;B19</f>
        <v>Scenario_Product</v>
      </c>
      <c r="D19" s="151" t="s">
        <v>2421</v>
      </c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3"/>
    </row>
    <row r="20" spans="1:18" ht="15" customHeight="1">
      <c r="A20" s="148"/>
      <c r="B20" s="148"/>
      <c r="C20" s="150"/>
      <c r="D20" s="104">
        <v>0</v>
      </c>
      <c r="E20" s="104">
        <v>1</v>
      </c>
      <c r="F20" s="104">
        <v>2</v>
      </c>
      <c r="G20" s="104">
        <v>3</v>
      </c>
      <c r="H20" s="104">
        <v>4</v>
      </c>
      <c r="I20" s="104">
        <v>5</v>
      </c>
      <c r="J20" s="104">
        <v>6</v>
      </c>
      <c r="K20" s="104">
        <v>7</v>
      </c>
      <c r="L20" s="104">
        <v>8</v>
      </c>
      <c r="M20" s="104">
        <v>9</v>
      </c>
      <c r="N20" s="104">
        <v>10</v>
      </c>
      <c r="O20" s="104">
        <v>11</v>
      </c>
      <c r="P20" s="104">
        <v>12</v>
      </c>
      <c r="Q20" s="104">
        <v>13</v>
      </c>
      <c r="R20" s="104">
        <v>14</v>
      </c>
    </row>
    <row r="21" spans="1:18" ht="15" customHeight="1">
      <c r="A21" s="104" t="s">
        <v>2412</v>
      </c>
      <c r="B21" s="104" t="s">
        <v>87</v>
      </c>
      <c r="C21" s="105" t="str">
        <f>A21&amp;"_"&amp;B21</f>
        <v>Best_WC04</v>
      </c>
      <c r="D21" s="106">
        <v>0.4</v>
      </c>
      <c r="E21" s="107">
        <f>D21</f>
        <v>0.4</v>
      </c>
      <c r="F21" s="107">
        <f t="shared" ref="F21:R21" si="10">E21</f>
        <v>0.4</v>
      </c>
      <c r="G21" s="107">
        <f t="shared" si="10"/>
        <v>0.4</v>
      </c>
      <c r="H21" s="107">
        <f t="shared" si="10"/>
        <v>0.4</v>
      </c>
      <c r="I21" s="107">
        <f t="shared" si="10"/>
        <v>0.4</v>
      </c>
      <c r="J21" s="107">
        <f t="shared" si="10"/>
        <v>0.4</v>
      </c>
      <c r="K21" s="107">
        <f t="shared" si="10"/>
        <v>0.4</v>
      </c>
      <c r="L21" s="107">
        <f t="shared" si="10"/>
        <v>0.4</v>
      </c>
      <c r="M21" s="107">
        <f t="shared" si="10"/>
        <v>0.4</v>
      </c>
      <c r="N21" s="107">
        <f t="shared" si="10"/>
        <v>0.4</v>
      </c>
      <c r="O21" s="107">
        <f t="shared" si="10"/>
        <v>0.4</v>
      </c>
      <c r="P21" s="107">
        <f t="shared" si="10"/>
        <v>0.4</v>
      </c>
      <c r="Q21" s="107">
        <f t="shared" si="10"/>
        <v>0.4</v>
      </c>
      <c r="R21" s="108">
        <f t="shared" si="10"/>
        <v>0.4</v>
      </c>
    </row>
    <row r="22" spans="1:18" ht="15" customHeight="1">
      <c r="A22" s="109" t="s">
        <v>2413</v>
      </c>
      <c r="B22" s="109" t="str">
        <f>B21</f>
        <v>WC04</v>
      </c>
      <c r="C22" s="110" t="str">
        <f t="shared" ref="C22:C23" si="11">A22&amp;"_"&amp;B22</f>
        <v>Base_WC04</v>
      </c>
      <c r="D22" s="111">
        <f>D21</f>
        <v>0.4</v>
      </c>
      <c r="E22" s="112">
        <f t="shared" ref="E22:R22" si="12">E21</f>
        <v>0.4</v>
      </c>
      <c r="F22" s="112">
        <f t="shared" si="12"/>
        <v>0.4</v>
      </c>
      <c r="G22" s="112">
        <f t="shared" si="12"/>
        <v>0.4</v>
      </c>
      <c r="H22" s="112">
        <f t="shared" si="12"/>
        <v>0.4</v>
      </c>
      <c r="I22" s="112">
        <f t="shared" si="12"/>
        <v>0.4</v>
      </c>
      <c r="J22" s="112">
        <f t="shared" si="12"/>
        <v>0.4</v>
      </c>
      <c r="K22" s="112">
        <f t="shared" si="12"/>
        <v>0.4</v>
      </c>
      <c r="L22" s="112">
        <f t="shared" si="12"/>
        <v>0.4</v>
      </c>
      <c r="M22" s="112">
        <f t="shared" si="12"/>
        <v>0.4</v>
      </c>
      <c r="N22" s="112">
        <f t="shared" si="12"/>
        <v>0.4</v>
      </c>
      <c r="O22" s="112">
        <f t="shared" si="12"/>
        <v>0.4</v>
      </c>
      <c r="P22" s="112">
        <f t="shared" si="12"/>
        <v>0.4</v>
      </c>
      <c r="Q22" s="112">
        <f t="shared" si="12"/>
        <v>0.4</v>
      </c>
      <c r="R22" s="113">
        <f t="shared" si="12"/>
        <v>0.4</v>
      </c>
    </row>
    <row r="23" spans="1:18" ht="15" customHeight="1">
      <c r="A23" s="114" t="s">
        <v>2414</v>
      </c>
      <c r="B23" s="114" t="str">
        <f>B21</f>
        <v>WC04</v>
      </c>
      <c r="C23" s="115" t="str">
        <f t="shared" si="11"/>
        <v>Worst_WC04</v>
      </c>
      <c r="D23" s="116">
        <f>D21</f>
        <v>0.4</v>
      </c>
      <c r="E23" s="117">
        <f t="shared" ref="E23:R23" si="13">E21</f>
        <v>0.4</v>
      </c>
      <c r="F23" s="117">
        <f t="shared" si="13"/>
        <v>0.4</v>
      </c>
      <c r="G23" s="117">
        <f t="shared" si="13"/>
        <v>0.4</v>
      </c>
      <c r="H23" s="117">
        <f t="shared" si="13"/>
        <v>0.4</v>
      </c>
      <c r="I23" s="117">
        <f t="shared" si="13"/>
        <v>0.4</v>
      </c>
      <c r="J23" s="117">
        <f t="shared" si="13"/>
        <v>0.4</v>
      </c>
      <c r="K23" s="117">
        <f t="shared" si="13"/>
        <v>0.4</v>
      </c>
      <c r="L23" s="117">
        <f t="shared" si="13"/>
        <v>0.4</v>
      </c>
      <c r="M23" s="117">
        <f t="shared" si="13"/>
        <v>0.4</v>
      </c>
      <c r="N23" s="117">
        <f t="shared" si="13"/>
        <v>0.4</v>
      </c>
      <c r="O23" s="117">
        <f t="shared" si="13"/>
        <v>0.4</v>
      </c>
      <c r="P23" s="117">
        <f t="shared" si="13"/>
        <v>0.4</v>
      </c>
      <c r="Q23" s="117">
        <f t="shared" si="13"/>
        <v>0.4</v>
      </c>
      <c r="R23" s="118">
        <f t="shared" si="13"/>
        <v>0.4</v>
      </c>
    </row>
    <row r="24" spans="1:18" ht="15" customHeight="1">
      <c r="A24" s="104" t="s">
        <v>2412</v>
      </c>
      <c r="B24" s="104" t="s">
        <v>534</v>
      </c>
      <c r="C24" s="105" t="s">
        <v>2422</v>
      </c>
      <c r="D24" s="106">
        <v>0.4</v>
      </c>
      <c r="E24" s="107">
        <f>D24</f>
        <v>0.4</v>
      </c>
      <c r="F24" s="107">
        <f t="shared" ref="F24:R24" si="14">E24</f>
        <v>0.4</v>
      </c>
      <c r="G24" s="107">
        <f t="shared" si="14"/>
        <v>0.4</v>
      </c>
      <c r="H24" s="107">
        <f t="shared" si="14"/>
        <v>0.4</v>
      </c>
      <c r="I24" s="107">
        <f t="shared" si="14"/>
        <v>0.4</v>
      </c>
      <c r="J24" s="107">
        <f t="shared" si="14"/>
        <v>0.4</v>
      </c>
      <c r="K24" s="107">
        <f t="shared" si="14"/>
        <v>0.4</v>
      </c>
      <c r="L24" s="107">
        <f t="shared" si="14"/>
        <v>0.4</v>
      </c>
      <c r="M24" s="107">
        <f t="shared" si="14"/>
        <v>0.4</v>
      </c>
      <c r="N24" s="107">
        <f t="shared" si="14"/>
        <v>0.4</v>
      </c>
      <c r="O24" s="107">
        <f t="shared" si="14"/>
        <v>0.4</v>
      </c>
      <c r="P24" s="107">
        <f t="shared" si="14"/>
        <v>0.4</v>
      </c>
      <c r="Q24" s="107">
        <f t="shared" si="14"/>
        <v>0.4</v>
      </c>
      <c r="R24" s="108">
        <f t="shared" si="14"/>
        <v>0.4</v>
      </c>
    </row>
    <row r="25" spans="1:18" ht="15" customHeight="1">
      <c r="A25" s="109" t="s">
        <v>2413</v>
      </c>
      <c r="B25" s="109" t="str">
        <f>B24</f>
        <v>LP02</v>
      </c>
      <c r="C25" s="110" t="s">
        <v>2423</v>
      </c>
      <c r="D25" s="111">
        <f>D24</f>
        <v>0.4</v>
      </c>
      <c r="E25" s="112">
        <f t="shared" ref="E25:R25" si="15">E24</f>
        <v>0.4</v>
      </c>
      <c r="F25" s="112">
        <f t="shared" si="15"/>
        <v>0.4</v>
      </c>
      <c r="G25" s="112">
        <f t="shared" si="15"/>
        <v>0.4</v>
      </c>
      <c r="H25" s="112">
        <f t="shared" si="15"/>
        <v>0.4</v>
      </c>
      <c r="I25" s="112">
        <f t="shared" si="15"/>
        <v>0.4</v>
      </c>
      <c r="J25" s="112">
        <f t="shared" si="15"/>
        <v>0.4</v>
      </c>
      <c r="K25" s="112">
        <f t="shared" si="15"/>
        <v>0.4</v>
      </c>
      <c r="L25" s="112">
        <f t="shared" si="15"/>
        <v>0.4</v>
      </c>
      <c r="M25" s="112">
        <f t="shared" si="15"/>
        <v>0.4</v>
      </c>
      <c r="N25" s="112">
        <f t="shared" si="15"/>
        <v>0.4</v>
      </c>
      <c r="O25" s="112">
        <f t="shared" si="15"/>
        <v>0.4</v>
      </c>
      <c r="P25" s="112">
        <f t="shared" si="15"/>
        <v>0.4</v>
      </c>
      <c r="Q25" s="112">
        <f t="shared" si="15"/>
        <v>0.4</v>
      </c>
      <c r="R25" s="113">
        <f t="shared" si="15"/>
        <v>0.4</v>
      </c>
    </row>
    <row r="26" spans="1:18" ht="15" customHeight="1">
      <c r="A26" s="114" t="s">
        <v>2414</v>
      </c>
      <c r="B26" s="114" t="str">
        <f>B24</f>
        <v>LP02</v>
      </c>
      <c r="C26" s="115" t="s">
        <v>2424</v>
      </c>
      <c r="D26" s="116">
        <f>D24</f>
        <v>0.4</v>
      </c>
      <c r="E26" s="117">
        <f t="shared" ref="E26:R26" si="16">E24</f>
        <v>0.4</v>
      </c>
      <c r="F26" s="117">
        <f t="shared" si="16"/>
        <v>0.4</v>
      </c>
      <c r="G26" s="117">
        <f t="shared" si="16"/>
        <v>0.4</v>
      </c>
      <c r="H26" s="117">
        <f t="shared" si="16"/>
        <v>0.4</v>
      </c>
      <c r="I26" s="117">
        <f t="shared" si="16"/>
        <v>0.4</v>
      </c>
      <c r="J26" s="117">
        <f t="shared" si="16"/>
        <v>0.4</v>
      </c>
      <c r="K26" s="117">
        <f t="shared" si="16"/>
        <v>0.4</v>
      </c>
      <c r="L26" s="117">
        <f t="shared" si="16"/>
        <v>0.4</v>
      </c>
      <c r="M26" s="117">
        <f t="shared" si="16"/>
        <v>0.4</v>
      </c>
      <c r="N26" s="117">
        <f t="shared" si="16"/>
        <v>0.4</v>
      </c>
      <c r="O26" s="117">
        <f t="shared" si="16"/>
        <v>0.4</v>
      </c>
      <c r="P26" s="117">
        <f t="shared" si="16"/>
        <v>0.4</v>
      </c>
      <c r="Q26" s="117">
        <f t="shared" si="16"/>
        <v>0.4</v>
      </c>
      <c r="R26" s="118">
        <f t="shared" si="16"/>
        <v>0.4</v>
      </c>
    </row>
    <row r="27" spans="1:18" ht="15" customHeight="1">
      <c r="A27" s="104" t="s">
        <v>2412</v>
      </c>
      <c r="B27" s="104" t="s">
        <v>537</v>
      </c>
      <c r="C27" s="105" t="s">
        <v>2425</v>
      </c>
      <c r="D27" s="106">
        <v>0.4</v>
      </c>
      <c r="E27" s="107">
        <f>D27</f>
        <v>0.4</v>
      </c>
      <c r="F27" s="107">
        <f t="shared" ref="F27:R27" si="17">E27</f>
        <v>0.4</v>
      </c>
      <c r="G27" s="107">
        <f t="shared" si="17"/>
        <v>0.4</v>
      </c>
      <c r="H27" s="107">
        <f t="shared" si="17"/>
        <v>0.4</v>
      </c>
      <c r="I27" s="107">
        <f t="shared" si="17"/>
        <v>0.4</v>
      </c>
      <c r="J27" s="107">
        <f t="shared" si="17"/>
        <v>0.4</v>
      </c>
      <c r="K27" s="107">
        <f t="shared" si="17"/>
        <v>0.4</v>
      </c>
      <c r="L27" s="107">
        <f t="shared" si="17"/>
        <v>0.4</v>
      </c>
      <c r="M27" s="107">
        <f t="shared" si="17"/>
        <v>0.4</v>
      </c>
      <c r="N27" s="107">
        <f t="shared" si="17"/>
        <v>0.4</v>
      </c>
      <c r="O27" s="107">
        <f t="shared" si="17"/>
        <v>0.4</v>
      </c>
      <c r="P27" s="107">
        <f t="shared" si="17"/>
        <v>0.4</v>
      </c>
      <c r="Q27" s="107">
        <f t="shared" si="17"/>
        <v>0.4</v>
      </c>
      <c r="R27" s="108">
        <f t="shared" si="17"/>
        <v>0.4</v>
      </c>
    </row>
    <row r="28" spans="1:18" ht="15" customHeight="1">
      <c r="A28" s="109" t="s">
        <v>2413</v>
      </c>
      <c r="B28" s="109" t="str">
        <f>B27</f>
        <v>MP02</v>
      </c>
      <c r="C28" s="110" t="s">
        <v>2426</v>
      </c>
      <c r="D28" s="111">
        <f>D27</f>
        <v>0.4</v>
      </c>
      <c r="E28" s="112">
        <f t="shared" ref="E28:R28" si="18">E27</f>
        <v>0.4</v>
      </c>
      <c r="F28" s="112">
        <f t="shared" si="18"/>
        <v>0.4</v>
      </c>
      <c r="G28" s="112">
        <f t="shared" si="18"/>
        <v>0.4</v>
      </c>
      <c r="H28" s="112">
        <f t="shared" si="18"/>
        <v>0.4</v>
      </c>
      <c r="I28" s="112">
        <f t="shared" si="18"/>
        <v>0.4</v>
      </c>
      <c r="J28" s="112">
        <f t="shared" si="18"/>
        <v>0.4</v>
      </c>
      <c r="K28" s="112">
        <f t="shared" si="18"/>
        <v>0.4</v>
      </c>
      <c r="L28" s="112">
        <f t="shared" si="18"/>
        <v>0.4</v>
      </c>
      <c r="M28" s="112">
        <f t="shared" si="18"/>
        <v>0.4</v>
      </c>
      <c r="N28" s="112">
        <f t="shared" si="18"/>
        <v>0.4</v>
      </c>
      <c r="O28" s="112">
        <f t="shared" si="18"/>
        <v>0.4</v>
      </c>
      <c r="P28" s="112">
        <f t="shared" si="18"/>
        <v>0.4</v>
      </c>
      <c r="Q28" s="112">
        <f t="shared" si="18"/>
        <v>0.4</v>
      </c>
      <c r="R28" s="113">
        <f t="shared" si="18"/>
        <v>0.4</v>
      </c>
    </row>
    <row r="29" spans="1:18" ht="15" customHeight="1">
      <c r="A29" s="114" t="s">
        <v>2414</v>
      </c>
      <c r="B29" s="114" t="str">
        <f>B27</f>
        <v>MP02</v>
      </c>
      <c r="C29" s="115" t="s">
        <v>2427</v>
      </c>
      <c r="D29" s="116">
        <f>D27</f>
        <v>0.4</v>
      </c>
      <c r="E29" s="117">
        <f t="shared" ref="E29:R29" si="19">E27</f>
        <v>0.4</v>
      </c>
      <c r="F29" s="117">
        <f t="shared" si="19"/>
        <v>0.4</v>
      </c>
      <c r="G29" s="117">
        <f t="shared" si="19"/>
        <v>0.4</v>
      </c>
      <c r="H29" s="117">
        <f t="shared" si="19"/>
        <v>0.4</v>
      </c>
      <c r="I29" s="117">
        <f t="shared" si="19"/>
        <v>0.4</v>
      </c>
      <c r="J29" s="117">
        <f t="shared" si="19"/>
        <v>0.4</v>
      </c>
      <c r="K29" s="117">
        <f t="shared" si="19"/>
        <v>0.4</v>
      </c>
      <c r="L29" s="117">
        <f t="shared" si="19"/>
        <v>0.4</v>
      </c>
      <c r="M29" s="117">
        <f t="shared" si="19"/>
        <v>0.4</v>
      </c>
      <c r="N29" s="117">
        <f t="shared" si="19"/>
        <v>0.4</v>
      </c>
      <c r="O29" s="117">
        <f t="shared" si="19"/>
        <v>0.4</v>
      </c>
      <c r="P29" s="117">
        <f t="shared" si="19"/>
        <v>0.4</v>
      </c>
      <c r="Q29" s="117">
        <f t="shared" si="19"/>
        <v>0.4</v>
      </c>
      <c r="R29" s="118">
        <f t="shared" si="19"/>
        <v>0.4</v>
      </c>
    </row>
    <row r="30" spans="1:18" ht="15" customHeight="1">
      <c r="A30" s="104" t="s">
        <v>2412</v>
      </c>
      <c r="B30" s="104" t="s">
        <v>542</v>
      </c>
      <c r="C30" s="105" t="str">
        <f>A30&amp;"_"&amp;B30</f>
        <v>Best_NBFI</v>
      </c>
      <c r="D30" s="106">
        <v>0.4</v>
      </c>
      <c r="E30" s="107">
        <f>D30</f>
        <v>0.4</v>
      </c>
      <c r="F30" s="107">
        <f t="shared" ref="F30:R30" si="20">E30</f>
        <v>0.4</v>
      </c>
      <c r="G30" s="107">
        <f t="shared" si="20"/>
        <v>0.4</v>
      </c>
      <c r="H30" s="107">
        <f t="shared" si="20"/>
        <v>0.4</v>
      </c>
      <c r="I30" s="107">
        <f t="shared" si="20"/>
        <v>0.4</v>
      </c>
      <c r="J30" s="107">
        <f t="shared" si="20"/>
        <v>0.4</v>
      </c>
      <c r="K30" s="107">
        <f t="shared" si="20"/>
        <v>0.4</v>
      </c>
      <c r="L30" s="107">
        <f t="shared" si="20"/>
        <v>0.4</v>
      </c>
      <c r="M30" s="107">
        <f t="shared" si="20"/>
        <v>0.4</v>
      </c>
      <c r="N30" s="107">
        <f t="shared" si="20"/>
        <v>0.4</v>
      </c>
      <c r="O30" s="107">
        <f t="shared" si="20"/>
        <v>0.4</v>
      </c>
      <c r="P30" s="107">
        <f t="shared" si="20"/>
        <v>0.4</v>
      </c>
      <c r="Q30" s="107">
        <f t="shared" si="20"/>
        <v>0.4</v>
      </c>
      <c r="R30" s="108">
        <f t="shared" si="20"/>
        <v>0.4</v>
      </c>
    </row>
    <row r="31" spans="1:18" ht="15" customHeight="1">
      <c r="A31" s="109" t="s">
        <v>2413</v>
      </c>
      <c r="B31" s="109" t="str">
        <f>B30</f>
        <v>NBFI</v>
      </c>
      <c r="C31" s="110" t="str">
        <f t="shared" ref="C31:C32" si="21">A31&amp;"_"&amp;B31</f>
        <v>Base_NBFI</v>
      </c>
      <c r="D31" s="111">
        <f>D30</f>
        <v>0.4</v>
      </c>
      <c r="E31" s="112">
        <f t="shared" ref="E31:R31" si="22">E30</f>
        <v>0.4</v>
      </c>
      <c r="F31" s="112">
        <f t="shared" si="22"/>
        <v>0.4</v>
      </c>
      <c r="G31" s="112">
        <f t="shared" si="22"/>
        <v>0.4</v>
      </c>
      <c r="H31" s="112">
        <f t="shared" si="22"/>
        <v>0.4</v>
      </c>
      <c r="I31" s="112">
        <f t="shared" si="22"/>
        <v>0.4</v>
      </c>
      <c r="J31" s="112">
        <f t="shared" si="22"/>
        <v>0.4</v>
      </c>
      <c r="K31" s="112">
        <f t="shared" si="22"/>
        <v>0.4</v>
      </c>
      <c r="L31" s="112">
        <f t="shared" si="22"/>
        <v>0.4</v>
      </c>
      <c r="M31" s="112">
        <f t="shared" si="22"/>
        <v>0.4</v>
      </c>
      <c r="N31" s="112">
        <f t="shared" si="22"/>
        <v>0.4</v>
      </c>
      <c r="O31" s="112">
        <f t="shared" si="22"/>
        <v>0.4</v>
      </c>
      <c r="P31" s="112">
        <f t="shared" si="22"/>
        <v>0.4</v>
      </c>
      <c r="Q31" s="112">
        <f t="shared" si="22"/>
        <v>0.4</v>
      </c>
      <c r="R31" s="113">
        <f t="shared" si="22"/>
        <v>0.4</v>
      </c>
    </row>
    <row r="32" spans="1:18" ht="15" customHeight="1">
      <c r="A32" s="114" t="s">
        <v>2414</v>
      </c>
      <c r="B32" s="114" t="str">
        <f>B30</f>
        <v>NBFI</v>
      </c>
      <c r="C32" s="115" t="str">
        <f t="shared" si="21"/>
        <v>Worst_NBFI</v>
      </c>
      <c r="D32" s="116">
        <f>D30</f>
        <v>0.4</v>
      </c>
      <c r="E32" s="117">
        <f t="shared" ref="E32:R32" si="23">E30</f>
        <v>0.4</v>
      </c>
      <c r="F32" s="117">
        <f t="shared" si="23"/>
        <v>0.4</v>
      </c>
      <c r="G32" s="117">
        <f t="shared" si="23"/>
        <v>0.4</v>
      </c>
      <c r="H32" s="117">
        <f t="shared" si="23"/>
        <v>0.4</v>
      </c>
      <c r="I32" s="117">
        <f t="shared" si="23"/>
        <v>0.4</v>
      </c>
      <c r="J32" s="117">
        <f t="shared" si="23"/>
        <v>0.4</v>
      </c>
      <c r="K32" s="117">
        <f t="shared" si="23"/>
        <v>0.4</v>
      </c>
      <c r="L32" s="117">
        <f t="shared" si="23"/>
        <v>0.4</v>
      </c>
      <c r="M32" s="117">
        <f t="shared" si="23"/>
        <v>0.4</v>
      </c>
      <c r="N32" s="117">
        <f t="shared" si="23"/>
        <v>0.4</v>
      </c>
      <c r="O32" s="117">
        <f t="shared" si="23"/>
        <v>0.4</v>
      </c>
      <c r="P32" s="117">
        <f t="shared" si="23"/>
        <v>0.4</v>
      </c>
      <c r="Q32" s="117">
        <f t="shared" si="23"/>
        <v>0.4</v>
      </c>
      <c r="R32" s="118">
        <f t="shared" si="23"/>
        <v>0.4</v>
      </c>
    </row>
  </sheetData>
  <mergeCells count="8">
    <mergeCell ref="A2:A3"/>
    <mergeCell ref="B2:B3"/>
    <mergeCell ref="C2:C3"/>
    <mergeCell ref="D2:R2"/>
    <mergeCell ref="A19:A20"/>
    <mergeCell ref="B19:B20"/>
    <mergeCell ref="C19:C20"/>
    <mergeCell ref="D19:R19"/>
  </mergeCells>
  <pageMargins left="0.7" right="0.7" top="0.75" bottom="0.75" header="0.3" footer="0.3"/>
  <ignoredErrors>
    <ignoredError sqref="C5:C32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3"/>
  <sheetViews>
    <sheetView workbookViewId="0">
      <selection activeCell="I11" sqref="I11"/>
    </sheetView>
  </sheetViews>
  <sheetFormatPr defaultColWidth="9.1796875" defaultRowHeight="14.5"/>
  <cols>
    <col min="1" max="1" width="9.1796875" style="103"/>
    <col min="2" max="2" width="27" style="103" bestFit="1" customWidth="1"/>
    <col min="3" max="3" width="33.453125" style="103" bestFit="1" customWidth="1"/>
    <col min="4" max="35" width="9.1796875" style="103"/>
    <col min="36" max="36" width="8.7265625" style="103" customWidth="1"/>
    <col min="37" max="16384" width="9.1796875" style="103"/>
  </cols>
  <sheetData>
    <row r="1" spans="1:51" ht="15" customHeight="1">
      <c r="A1" s="148" t="s">
        <v>2408</v>
      </c>
      <c r="B1" s="148" t="s">
        <v>2428</v>
      </c>
      <c r="C1" s="154" t="str">
        <f>A1&amp;"_"&amp;B1</f>
        <v>Scenario_Collateral</v>
      </c>
      <c r="D1" s="151" t="s">
        <v>2429</v>
      </c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3"/>
      <c r="S1" s="156" t="s">
        <v>2430</v>
      </c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J1" s="148" t="s">
        <v>2408</v>
      </c>
      <c r="AK1" s="151" t="s">
        <v>2431</v>
      </c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3"/>
    </row>
    <row r="2" spans="1:51" ht="15" customHeight="1">
      <c r="A2" s="154"/>
      <c r="B2" s="154"/>
      <c r="C2" s="155"/>
      <c r="D2" s="104">
        <v>0</v>
      </c>
      <c r="E2" s="104">
        <v>1</v>
      </c>
      <c r="F2" s="104">
        <v>2</v>
      </c>
      <c r="G2" s="104">
        <v>3</v>
      </c>
      <c r="H2" s="104">
        <v>4</v>
      </c>
      <c r="I2" s="104">
        <v>5</v>
      </c>
      <c r="J2" s="104">
        <v>6</v>
      </c>
      <c r="K2" s="104">
        <v>7</v>
      </c>
      <c r="L2" s="104">
        <v>8</v>
      </c>
      <c r="M2" s="104">
        <v>9</v>
      </c>
      <c r="N2" s="104">
        <v>10</v>
      </c>
      <c r="O2" s="104">
        <v>11</v>
      </c>
      <c r="P2" s="104">
        <v>12</v>
      </c>
      <c r="Q2" s="104">
        <v>13</v>
      </c>
      <c r="R2" s="104">
        <v>14</v>
      </c>
      <c r="S2" s="104">
        <v>0</v>
      </c>
      <c r="T2" s="104">
        <v>1</v>
      </c>
      <c r="U2" s="104">
        <v>2</v>
      </c>
      <c r="V2" s="104">
        <v>3</v>
      </c>
      <c r="W2" s="104">
        <v>4</v>
      </c>
      <c r="X2" s="104">
        <v>5</v>
      </c>
      <c r="Y2" s="104">
        <v>6</v>
      </c>
      <c r="Z2" s="104">
        <v>7</v>
      </c>
      <c r="AA2" s="104">
        <v>8</v>
      </c>
      <c r="AB2" s="104">
        <v>9</v>
      </c>
      <c r="AC2" s="104">
        <v>10</v>
      </c>
      <c r="AD2" s="104">
        <v>11</v>
      </c>
      <c r="AE2" s="104">
        <v>12</v>
      </c>
      <c r="AF2" s="104">
        <v>13</v>
      </c>
      <c r="AG2" s="104">
        <v>14</v>
      </c>
      <c r="AJ2" s="154"/>
      <c r="AK2" s="104">
        <v>0</v>
      </c>
      <c r="AL2" s="104">
        <v>1</v>
      </c>
      <c r="AM2" s="104">
        <v>2</v>
      </c>
      <c r="AN2" s="104">
        <v>3</v>
      </c>
      <c r="AO2" s="104">
        <v>4</v>
      </c>
      <c r="AP2" s="104">
        <v>5</v>
      </c>
      <c r="AQ2" s="104">
        <v>6</v>
      </c>
      <c r="AR2" s="104">
        <v>7</v>
      </c>
      <c r="AS2" s="104">
        <v>8</v>
      </c>
      <c r="AT2" s="104">
        <v>9</v>
      </c>
      <c r="AU2" s="104">
        <v>10</v>
      </c>
      <c r="AV2" s="104">
        <v>11</v>
      </c>
      <c r="AW2" s="104">
        <v>12</v>
      </c>
      <c r="AX2" s="104">
        <v>13</v>
      </c>
      <c r="AY2" s="104">
        <v>14</v>
      </c>
    </row>
    <row r="3" spans="1:51" ht="15" customHeight="1">
      <c r="A3" s="119" t="s">
        <v>2412</v>
      </c>
      <c r="B3" s="104" t="s">
        <v>2432</v>
      </c>
      <c r="C3" s="119" t="str">
        <f t="shared" ref="C3:C29" si="0">A3&amp;"_"&amp;B3</f>
        <v>Best_‭Deposit</v>
      </c>
      <c r="D3" s="106">
        <v>0</v>
      </c>
      <c r="E3" s="107">
        <f>D3</f>
        <v>0</v>
      </c>
      <c r="F3" s="107">
        <f t="shared" ref="F3:R3" si="1">E3</f>
        <v>0</v>
      </c>
      <c r="G3" s="107">
        <f t="shared" si="1"/>
        <v>0</v>
      </c>
      <c r="H3" s="107">
        <f t="shared" si="1"/>
        <v>0</v>
      </c>
      <c r="I3" s="107">
        <f t="shared" si="1"/>
        <v>0</v>
      </c>
      <c r="J3" s="107">
        <f t="shared" si="1"/>
        <v>0</v>
      </c>
      <c r="K3" s="107">
        <f t="shared" si="1"/>
        <v>0</v>
      </c>
      <c r="L3" s="107">
        <f t="shared" si="1"/>
        <v>0</v>
      </c>
      <c r="M3" s="107">
        <f t="shared" si="1"/>
        <v>0</v>
      </c>
      <c r="N3" s="107">
        <f t="shared" si="1"/>
        <v>0</v>
      </c>
      <c r="O3" s="107">
        <f t="shared" si="1"/>
        <v>0</v>
      </c>
      <c r="P3" s="107">
        <f t="shared" si="1"/>
        <v>0</v>
      </c>
      <c r="Q3" s="107">
        <f t="shared" si="1"/>
        <v>0</v>
      </c>
      <c r="R3" s="108">
        <f t="shared" si="1"/>
        <v>0</v>
      </c>
      <c r="S3" s="106">
        <v>0</v>
      </c>
      <c r="T3" s="107">
        <f>S3</f>
        <v>0</v>
      </c>
      <c r="U3" s="107">
        <f t="shared" ref="U3:AG3" si="2">T3</f>
        <v>0</v>
      </c>
      <c r="V3" s="107">
        <f t="shared" si="2"/>
        <v>0</v>
      </c>
      <c r="W3" s="107">
        <f t="shared" si="2"/>
        <v>0</v>
      </c>
      <c r="X3" s="107">
        <f t="shared" si="2"/>
        <v>0</v>
      </c>
      <c r="Y3" s="107">
        <f t="shared" si="2"/>
        <v>0</v>
      </c>
      <c r="Z3" s="107">
        <f t="shared" si="2"/>
        <v>0</v>
      </c>
      <c r="AA3" s="107">
        <f t="shared" si="2"/>
        <v>0</v>
      </c>
      <c r="AB3" s="107">
        <f t="shared" si="2"/>
        <v>0</v>
      </c>
      <c r="AC3" s="107">
        <f t="shared" si="2"/>
        <v>0</v>
      </c>
      <c r="AD3" s="107">
        <f t="shared" si="2"/>
        <v>0</v>
      </c>
      <c r="AE3" s="107">
        <f t="shared" si="2"/>
        <v>0</v>
      </c>
      <c r="AF3" s="107">
        <f t="shared" si="2"/>
        <v>0</v>
      </c>
      <c r="AG3" s="108">
        <f t="shared" si="2"/>
        <v>0</v>
      </c>
      <c r="AJ3" s="120" t="s">
        <v>2412</v>
      </c>
      <c r="AK3" s="106">
        <v>0.1</v>
      </c>
      <c r="AL3" s="107">
        <f>AK3</f>
        <v>0.1</v>
      </c>
      <c r="AM3" s="107">
        <f t="shared" ref="AM3:AY3" si="3">AL3</f>
        <v>0.1</v>
      </c>
      <c r="AN3" s="107">
        <f t="shared" si="3"/>
        <v>0.1</v>
      </c>
      <c r="AO3" s="107">
        <f t="shared" si="3"/>
        <v>0.1</v>
      </c>
      <c r="AP3" s="107">
        <f t="shared" si="3"/>
        <v>0.1</v>
      </c>
      <c r="AQ3" s="107">
        <f t="shared" si="3"/>
        <v>0.1</v>
      </c>
      <c r="AR3" s="107">
        <f t="shared" si="3"/>
        <v>0.1</v>
      </c>
      <c r="AS3" s="107">
        <f t="shared" si="3"/>
        <v>0.1</v>
      </c>
      <c r="AT3" s="107">
        <f t="shared" si="3"/>
        <v>0.1</v>
      </c>
      <c r="AU3" s="107">
        <f t="shared" si="3"/>
        <v>0.1</v>
      </c>
      <c r="AV3" s="107">
        <f t="shared" si="3"/>
        <v>0.1</v>
      </c>
      <c r="AW3" s="107">
        <f t="shared" si="3"/>
        <v>0.1</v>
      </c>
      <c r="AX3" s="107">
        <f t="shared" si="3"/>
        <v>0.1</v>
      </c>
      <c r="AY3" s="108">
        <f t="shared" si="3"/>
        <v>0.1</v>
      </c>
    </row>
    <row r="4" spans="1:51" ht="15" customHeight="1">
      <c r="A4" s="121" t="s">
        <v>2413</v>
      </c>
      <c r="B4" s="109" t="s">
        <v>2432</v>
      </c>
      <c r="C4" s="121" t="str">
        <f t="shared" si="0"/>
        <v>Base_‭Deposit</v>
      </c>
      <c r="D4" s="111">
        <f>D3</f>
        <v>0</v>
      </c>
      <c r="E4" s="112">
        <f t="shared" ref="E4:R4" si="4">E3</f>
        <v>0</v>
      </c>
      <c r="F4" s="112">
        <f t="shared" si="4"/>
        <v>0</v>
      </c>
      <c r="G4" s="112">
        <f t="shared" si="4"/>
        <v>0</v>
      </c>
      <c r="H4" s="112">
        <f t="shared" si="4"/>
        <v>0</v>
      </c>
      <c r="I4" s="112">
        <f t="shared" si="4"/>
        <v>0</v>
      </c>
      <c r="J4" s="112">
        <f t="shared" si="4"/>
        <v>0</v>
      </c>
      <c r="K4" s="112">
        <f t="shared" si="4"/>
        <v>0</v>
      </c>
      <c r="L4" s="112">
        <f t="shared" si="4"/>
        <v>0</v>
      </c>
      <c r="M4" s="112">
        <f t="shared" si="4"/>
        <v>0</v>
      </c>
      <c r="N4" s="112">
        <f t="shared" si="4"/>
        <v>0</v>
      </c>
      <c r="O4" s="112">
        <f t="shared" si="4"/>
        <v>0</v>
      </c>
      <c r="P4" s="112">
        <f t="shared" si="4"/>
        <v>0</v>
      </c>
      <c r="Q4" s="112">
        <f t="shared" si="4"/>
        <v>0</v>
      </c>
      <c r="R4" s="113">
        <f t="shared" si="4"/>
        <v>0</v>
      </c>
      <c r="S4" s="111">
        <f>S3</f>
        <v>0</v>
      </c>
      <c r="T4" s="112">
        <f t="shared" ref="T4:AG4" si="5">T3</f>
        <v>0</v>
      </c>
      <c r="U4" s="112">
        <f t="shared" si="5"/>
        <v>0</v>
      </c>
      <c r="V4" s="112">
        <f t="shared" si="5"/>
        <v>0</v>
      </c>
      <c r="W4" s="112">
        <f t="shared" si="5"/>
        <v>0</v>
      </c>
      <c r="X4" s="112">
        <f t="shared" si="5"/>
        <v>0</v>
      </c>
      <c r="Y4" s="112">
        <f t="shared" si="5"/>
        <v>0</v>
      </c>
      <c r="Z4" s="112">
        <f t="shared" si="5"/>
        <v>0</v>
      </c>
      <c r="AA4" s="112">
        <f t="shared" si="5"/>
        <v>0</v>
      </c>
      <c r="AB4" s="112">
        <f t="shared" si="5"/>
        <v>0</v>
      </c>
      <c r="AC4" s="112">
        <f t="shared" si="5"/>
        <v>0</v>
      </c>
      <c r="AD4" s="112">
        <f t="shared" si="5"/>
        <v>0</v>
      </c>
      <c r="AE4" s="112">
        <f t="shared" si="5"/>
        <v>0</v>
      </c>
      <c r="AF4" s="112">
        <f t="shared" si="5"/>
        <v>0</v>
      </c>
      <c r="AG4" s="113">
        <f t="shared" si="5"/>
        <v>0</v>
      </c>
      <c r="AJ4" s="120" t="s">
        <v>2413</v>
      </c>
      <c r="AK4" s="111">
        <f>AK3</f>
        <v>0.1</v>
      </c>
      <c r="AL4" s="112">
        <f t="shared" ref="AL4:AY5" si="6">AL3</f>
        <v>0.1</v>
      </c>
      <c r="AM4" s="112">
        <f t="shared" si="6"/>
        <v>0.1</v>
      </c>
      <c r="AN4" s="112">
        <f t="shared" si="6"/>
        <v>0.1</v>
      </c>
      <c r="AO4" s="112">
        <f t="shared" si="6"/>
        <v>0.1</v>
      </c>
      <c r="AP4" s="112">
        <f t="shared" si="6"/>
        <v>0.1</v>
      </c>
      <c r="AQ4" s="112">
        <f t="shared" si="6"/>
        <v>0.1</v>
      </c>
      <c r="AR4" s="112">
        <f t="shared" si="6"/>
        <v>0.1</v>
      </c>
      <c r="AS4" s="112">
        <f t="shared" si="6"/>
        <v>0.1</v>
      </c>
      <c r="AT4" s="112">
        <f t="shared" si="6"/>
        <v>0.1</v>
      </c>
      <c r="AU4" s="112">
        <f t="shared" si="6"/>
        <v>0.1</v>
      </c>
      <c r="AV4" s="112">
        <f t="shared" si="6"/>
        <v>0.1</v>
      </c>
      <c r="AW4" s="112">
        <f t="shared" si="6"/>
        <v>0.1</v>
      </c>
      <c r="AX4" s="112">
        <f t="shared" si="6"/>
        <v>0.1</v>
      </c>
      <c r="AY4" s="113">
        <f t="shared" si="6"/>
        <v>0.1</v>
      </c>
    </row>
    <row r="5" spans="1:51" ht="15" customHeight="1">
      <c r="A5" s="122" t="s">
        <v>2414</v>
      </c>
      <c r="B5" s="114" t="s">
        <v>2432</v>
      </c>
      <c r="C5" s="122" t="str">
        <f t="shared" si="0"/>
        <v>Worst_‭Deposit</v>
      </c>
      <c r="D5" s="116">
        <f>D3</f>
        <v>0</v>
      </c>
      <c r="E5" s="117">
        <f t="shared" ref="E5:R5" si="7">E3</f>
        <v>0</v>
      </c>
      <c r="F5" s="117">
        <f t="shared" si="7"/>
        <v>0</v>
      </c>
      <c r="G5" s="117">
        <f t="shared" si="7"/>
        <v>0</v>
      </c>
      <c r="H5" s="117">
        <f t="shared" si="7"/>
        <v>0</v>
      </c>
      <c r="I5" s="117">
        <f t="shared" si="7"/>
        <v>0</v>
      </c>
      <c r="J5" s="117">
        <f t="shared" si="7"/>
        <v>0</v>
      </c>
      <c r="K5" s="117">
        <f t="shared" si="7"/>
        <v>0</v>
      </c>
      <c r="L5" s="117">
        <f t="shared" si="7"/>
        <v>0</v>
      </c>
      <c r="M5" s="117">
        <f t="shared" si="7"/>
        <v>0</v>
      </c>
      <c r="N5" s="117">
        <f t="shared" si="7"/>
        <v>0</v>
      </c>
      <c r="O5" s="117">
        <f t="shared" si="7"/>
        <v>0</v>
      </c>
      <c r="P5" s="117">
        <f t="shared" si="7"/>
        <v>0</v>
      </c>
      <c r="Q5" s="117">
        <f t="shared" si="7"/>
        <v>0</v>
      </c>
      <c r="R5" s="118">
        <f t="shared" si="7"/>
        <v>0</v>
      </c>
      <c r="S5" s="116">
        <f>S3</f>
        <v>0</v>
      </c>
      <c r="T5" s="117">
        <f t="shared" ref="T5:AG5" si="8">T3</f>
        <v>0</v>
      </c>
      <c r="U5" s="117">
        <f t="shared" si="8"/>
        <v>0</v>
      </c>
      <c r="V5" s="117">
        <f t="shared" si="8"/>
        <v>0</v>
      </c>
      <c r="W5" s="117">
        <f t="shared" si="8"/>
        <v>0</v>
      </c>
      <c r="X5" s="117">
        <f t="shared" si="8"/>
        <v>0</v>
      </c>
      <c r="Y5" s="117">
        <f t="shared" si="8"/>
        <v>0</v>
      </c>
      <c r="Z5" s="117">
        <f t="shared" si="8"/>
        <v>0</v>
      </c>
      <c r="AA5" s="117">
        <f t="shared" si="8"/>
        <v>0</v>
      </c>
      <c r="AB5" s="117">
        <f t="shared" si="8"/>
        <v>0</v>
      </c>
      <c r="AC5" s="117">
        <f t="shared" si="8"/>
        <v>0</v>
      </c>
      <c r="AD5" s="117">
        <f t="shared" si="8"/>
        <v>0</v>
      </c>
      <c r="AE5" s="117">
        <f t="shared" si="8"/>
        <v>0</v>
      </c>
      <c r="AF5" s="117">
        <f t="shared" si="8"/>
        <v>0</v>
      </c>
      <c r="AG5" s="118">
        <f t="shared" si="8"/>
        <v>0</v>
      </c>
      <c r="AJ5" s="120" t="s">
        <v>2414</v>
      </c>
      <c r="AK5" s="116">
        <f>AK4</f>
        <v>0.1</v>
      </c>
      <c r="AL5" s="117">
        <f t="shared" si="6"/>
        <v>0.1</v>
      </c>
      <c r="AM5" s="117">
        <f t="shared" si="6"/>
        <v>0.1</v>
      </c>
      <c r="AN5" s="117">
        <f t="shared" si="6"/>
        <v>0.1</v>
      </c>
      <c r="AO5" s="117">
        <f t="shared" si="6"/>
        <v>0.1</v>
      </c>
      <c r="AP5" s="117">
        <f t="shared" si="6"/>
        <v>0.1</v>
      </c>
      <c r="AQ5" s="117">
        <f t="shared" si="6"/>
        <v>0.1</v>
      </c>
      <c r="AR5" s="117">
        <f t="shared" si="6"/>
        <v>0.1</v>
      </c>
      <c r="AS5" s="117">
        <f t="shared" si="6"/>
        <v>0.1</v>
      </c>
      <c r="AT5" s="117">
        <f t="shared" si="6"/>
        <v>0.1</v>
      </c>
      <c r="AU5" s="117">
        <f t="shared" si="6"/>
        <v>0.1</v>
      </c>
      <c r="AV5" s="117">
        <f t="shared" si="6"/>
        <v>0.1</v>
      </c>
      <c r="AW5" s="117">
        <f t="shared" si="6"/>
        <v>0.1</v>
      </c>
      <c r="AX5" s="117">
        <f t="shared" si="6"/>
        <v>0.1</v>
      </c>
      <c r="AY5" s="118">
        <f t="shared" si="6"/>
        <v>0.1</v>
      </c>
    </row>
    <row r="6" spans="1:51" ht="15" customHeight="1">
      <c r="A6" s="121" t="s">
        <v>2412</v>
      </c>
      <c r="B6" s="109" t="s">
        <v>2433</v>
      </c>
      <c r="C6" s="109" t="str">
        <f t="shared" si="0"/>
        <v>Best_‭Standby Letter of Credit‬</v>
      </c>
      <c r="D6" s="106">
        <v>0</v>
      </c>
      <c r="E6" s="107">
        <f>D6</f>
        <v>0</v>
      </c>
      <c r="F6" s="107">
        <f t="shared" ref="F6:R6" si="9">E6</f>
        <v>0</v>
      </c>
      <c r="G6" s="107">
        <f t="shared" si="9"/>
        <v>0</v>
      </c>
      <c r="H6" s="107">
        <f t="shared" si="9"/>
        <v>0</v>
      </c>
      <c r="I6" s="107">
        <f t="shared" si="9"/>
        <v>0</v>
      </c>
      <c r="J6" s="107">
        <f t="shared" si="9"/>
        <v>0</v>
      </c>
      <c r="K6" s="107">
        <f t="shared" si="9"/>
        <v>0</v>
      </c>
      <c r="L6" s="107">
        <f t="shared" si="9"/>
        <v>0</v>
      </c>
      <c r="M6" s="107">
        <f t="shared" si="9"/>
        <v>0</v>
      </c>
      <c r="N6" s="107">
        <f t="shared" si="9"/>
        <v>0</v>
      </c>
      <c r="O6" s="107">
        <f t="shared" si="9"/>
        <v>0</v>
      </c>
      <c r="P6" s="107">
        <f t="shared" si="9"/>
        <v>0</v>
      </c>
      <c r="Q6" s="107">
        <f t="shared" si="9"/>
        <v>0</v>
      </c>
      <c r="R6" s="108">
        <f t="shared" si="9"/>
        <v>0</v>
      </c>
      <c r="S6" s="106">
        <v>0.53</v>
      </c>
      <c r="T6" s="107">
        <f>S6</f>
        <v>0.53</v>
      </c>
      <c r="U6" s="107">
        <f t="shared" ref="U6:AG6" si="10">T6</f>
        <v>0.53</v>
      </c>
      <c r="V6" s="107">
        <f t="shared" si="10"/>
        <v>0.53</v>
      </c>
      <c r="W6" s="107">
        <f t="shared" si="10"/>
        <v>0.53</v>
      </c>
      <c r="X6" s="107">
        <f t="shared" si="10"/>
        <v>0.53</v>
      </c>
      <c r="Y6" s="107">
        <f t="shared" si="10"/>
        <v>0.53</v>
      </c>
      <c r="Z6" s="107">
        <f t="shared" si="10"/>
        <v>0.53</v>
      </c>
      <c r="AA6" s="107">
        <f t="shared" si="10"/>
        <v>0.53</v>
      </c>
      <c r="AB6" s="107">
        <f t="shared" si="10"/>
        <v>0.53</v>
      </c>
      <c r="AC6" s="107">
        <f t="shared" si="10"/>
        <v>0.53</v>
      </c>
      <c r="AD6" s="107">
        <f t="shared" si="10"/>
        <v>0.53</v>
      </c>
      <c r="AE6" s="107">
        <f t="shared" si="10"/>
        <v>0.53</v>
      </c>
      <c r="AF6" s="107">
        <f t="shared" si="10"/>
        <v>0.53</v>
      </c>
      <c r="AG6" s="108">
        <f t="shared" si="10"/>
        <v>0.53</v>
      </c>
    </row>
    <row r="7" spans="1:51" ht="15" customHeight="1">
      <c r="A7" s="121" t="s">
        <v>2413</v>
      </c>
      <c r="B7" s="109" t="s">
        <v>2433</v>
      </c>
      <c r="C7" s="109" t="str">
        <f t="shared" si="0"/>
        <v>Base_‭Standby Letter of Credit‬</v>
      </c>
      <c r="D7" s="111">
        <f>D6</f>
        <v>0</v>
      </c>
      <c r="E7" s="112">
        <f t="shared" ref="E7:R7" si="11">E6</f>
        <v>0</v>
      </c>
      <c r="F7" s="112">
        <f t="shared" si="11"/>
        <v>0</v>
      </c>
      <c r="G7" s="112">
        <f t="shared" si="11"/>
        <v>0</v>
      </c>
      <c r="H7" s="112">
        <f t="shared" si="11"/>
        <v>0</v>
      </c>
      <c r="I7" s="112">
        <f t="shared" si="11"/>
        <v>0</v>
      </c>
      <c r="J7" s="112">
        <f t="shared" si="11"/>
        <v>0</v>
      </c>
      <c r="K7" s="112">
        <f t="shared" si="11"/>
        <v>0</v>
      </c>
      <c r="L7" s="112">
        <f t="shared" si="11"/>
        <v>0</v>
      </c>
      <c r="M7" s="112">
        <f t="shared" si="11"/>
        <v>0</v>
      </c>
      <c r="N7" s="112">
        <f t="shared" si="11"/>
        <v>0</v>
      </c>
      <c r="O7" s="112">
        <f t="shared" si="11"/>
        <v>0</v>
      </c>
      <c r="P7" s="112">
        <f t="shared" si="11"/>
        <v>0</v>
      </c>
      <c r="Q7" s="112">
        <f t="shared" si="11"/>
        <v>0</v>
      </c>
      <c r="R7" s="113">
        <f t="shared" si="11"/>
        <v>0</v>
      </c>
      <c r="S7" s="111">
        <f>S6</f>
        <v>0.53</v>
      </c>
      <c r="T7" s="112">
        <f t="shared" ref="T7:AG7" si="12">T6</f>
        <v>0.53</v>
      </c>
      <c r="U7" s="112">
        <f t="shared" si="12"/>
        <v>0.53</v>
      </c>
      <c r="V7" s="112">
        <f t="shared" si="12"/>
        <v>0.53</v>
      </c>
      <c r="W7" s="112">
        <f t="shared" si="12"/>
        <v>0.53</v>
      </c>
      <c r="X7" s="112">
        <f t="shared" si="12"/>
        <v>0.53</v>
      </c>
      <c r="Y7" s="112">
        <f t="shared" si="12"/>
        <v>0.53</v>
      </c>
      <c r="Z7" s="112">
        <f t="shared" si="12"/>
        <v>0.53</v>
      </c>
      <c r="AA7" s="112">
        <f t="shared" si="12"/>
        <v>0.53</v>
      </c>
      <c r="AB7" s="112">
        <f t="shared" si="12"/>
        <v>0.53</v>
      </c>
      <c r="AC7" s="112">
        <f t="shared" si="12"/>
        <v>0.53</v>
      </c>
      <c r="AD7" s="112">
        <f t="shared" si="12"/>
        <v>0.53</v>
      </c>
      <c r="AE7" s="112">
        <f t="shared" si="12"/>
        <v>0.53</v>
      </c>
      <c r="AF7" s="112">
        <f t="shared" si="12"/>
        <v>0.53</v>
      </c>
      <c r="AG7" s="113">
        <f t="shared" si="12"/>
        <v>0.53</v>
      </c>
    </row>
    <row r="8" spans="1:51" ht="15" customHeight="1">
      <c r="A8" s="121" t="s">
        <v>2414</v>
      </c>
      <c r="B8" s="109" t="s">
        <v>2433</v>
      </c>
      <c r="C8" s="109" t="str">
        <f t="shared" si="0"/>
        <v>Worst_‭Standby Letter of Credit‬</v>
      </c>
      <c r="D8" s="116">
        <f>D6</f>
        <v>0</v>
      </c>
      <c r="E8" s="117">
        <f t="shared" ref="E8:R8" si="13">E6</f>
        <v>0</v>
      </c>
      <c r="F8" s="117">
        <f t="shared" si="13"/>
        <v>0</v>
      </c>
      <c r="G8" s="117">
        <f t="shared" si="13"/>
        <v>0</v>
      </c>
      <c r="H8" s="117">
        <f t="shared" si="13"/>
        <v>0</v>
      </c>
      <c r="I8" s="117">
        <f t="shared" si="13"/>
        <v>0</v>
      </c>
      <c r="J8" s="117">
        <f t="shared" si="13"/>
        <v>0</v>
      </c>
      <c r="K8" s="117">
        <f t="shared" si="13"/>
        <v>0</v>
      </c>
      <c r="L8" s="117">
        <f t="shared" si="13"/>
        <v>0</v>
      </c>
      <c r="M8" s="117">
        <f t="shared" si="13"/>
        <v>0</v>
      </c>
      <c r="N8" s="117">
        <f t="shared" si="13"/>
        <v>0</v>
      </c>
      <c r="O8" s="117">
        <f t="shared" si="13"/>
        <v>0</v>
      </c>
      <c r="P8" s="117">
        <f t="shared" si="13"/>
        <v>0</v>
      </c>
      <c r="Q8" s="117">
        <f t="shared" si="13"/>
        <v>0</v>
      </c>
      <c r="R8" s="118">
        <f t="shared" si="13"/>
        <v>0</v>
      </c>
      <c r="S8" s="116">
        <f>S6</f>
        <v>0.53</v>
      </c>
      <c r="T8" s="117">
        <f t="shared" ref="T8:AG8" si="14">T6</f>
        <v>0.53</v>
      </c>
      <c r="U8" s="117">
        <f t="shared" si="14"/>
        <v>0.53</v>
      </c>
      <c r="V8" s="117">
        <f t="shared" si="14"/>
        <v>0.53</v>
      </c>
      <c r="W8" s="117">
        <f t="shared" si="14"/>
        <v>0.53</v>
      </c>
      <c r="X8" s="117">
        <f t="shared" si="14"/>
        <v>0.53</v>
      </c>
      <c r="Y8" s="117">
        <f t="shared" si="14"/>
        <v>0.53</v>
      </c>
      <c r="Z8" s="117">
        <f t="shared" si="14"/>
        <v>0.53</v>
      </c>
      <c r="AA8" s="117">
        <f t="shared" si="14"/>
        <v>0.53</v>
      </c>
      <c r="AB8" s="117">
        <f t="shared" si="14"/>
        <v>0.53</v>
      </c>
      <c r="AC8" s="117">
        <f t="shared" si="14"/>
        <v>0.53</v>
      </c>
      <c r="AD8" s="117">
        <f t="shared" si="14"/>
        <v>0.53</v>
      </c>
      <c r="AE8" s="117">
        <f t="shared" si="14"/>
        <v>0.53</v>
      </c>
      <c r="AF8" s="117">
        <f t="shared" si="14"/>
        <v>0.53</v>
      </c>
      <c r="AG8" s="118">
        <f t="shared" si="14"/>
        <v>0.53</v>
      </c>
    </row>
    <row r="9" spans="1:51" ht="15" customHeight="1">
      <c r="A9" s="119" t="s">
        <v>2412</v>
      </c>
      <c r="B9" s="104" t="s">
        <v>2434</v>
      </c>
      <c r="C9" s="104" t="str">
        <f t="shared" si="0"/>
        <v>Best_‭Fixed Asset - Land &amp; Building‬</v>
      </c>
      <c r="D9" s="106">
        <v>0</v>
      </c>
      <c r="E9" s="107">
        <f>D9</f>
        <v>0</v>
      </c>
      <c r="F9" s="107">
        <f t="shared" ref="F9:R9" si="15">E9</f>
        <v>0</v>
      </c>
      <c r="G9" s="107">
        <f t="shared" si="15"/>
        <v>0</v>
      </c>
      <c r="H9" s="107">
        <f t="shared" si="15"/>
        <v>0</v>
      </c>
      <c r="I9" s="107">
        <f t="shared" si="15"/>
        <v>0</v>
      </c>
      <c r="J9" s="107">
        <f t="shared" si="15"/>
        <v>0</v>
      </c>
      <c r="K9" s="107">
        <f t="shared" si="15"/>
        <v>0</v>
      </c>
      <c r="L9" s="107">
        <f t="shared" si="15"/>
        <v>0</v>
      </c>
      <c r="M9" s="107">
        <f t="shared" si="15"/>
        <v>0</v>
      </c>
      <c r="N9" s="107">
        <f t="shared" si="15"/>
        <v>0</v>
      </c>
      <c r="O9" s="107">
        <f t="shared" si="15"/>
        <v>0</v>
      </c>
      <c r="P9" s="107">
        <f t="shared" si="15"/>
        <v>0</v>
      </c>
      <c r="Q9" s="107">
        <f t="shared" si="15"/>
        <v>0</v>
      </c>
      <c r="R9" s="108">
        <f t="shared" si="15"/>
        <v>0</v>
      </c>
      <c r="S9" s="106">
        <v>0.2</v>
      </c>
      <c r="T9" s="107">
        <f>S9</f>
        <v>0.2</v>
      </c>
      <c r="U9" s="107">
        <f t="shared" ref="U9:AG9" si="16">T9</f>
        <v>0.2</v>
      </c>
      <c r="V9" s="107">
        <f t="shared" si="16"/>
        <v>0.2</v>
      </c>
      <c r="W9" s="107">
        <f t="shared" si="16"/>
        <v>0.2</v>
      </c>
      <c r="X9" s="107">
        <f t="shared" si="16"/>
        <v>0.2</v>
      </c>
      <c r="Y9" s="107">
        <f t="shared" si="16"/>
        <v>0.2</v>
      </c>
      <c r="Z9" s="107">
        <f t="shared" si="16"/>
        <v>0.2</v>
      </c>
      <c r="AA9" s="107">
        <f t="shared" si="16"/>
        <v>0.2</v>
      </c>
      <c r="AB9" s="107">
        <f t="shared" si="16"/>
        <v>0.2</v>
      </c>
      <c r="AC9" s="107">
        <f t="shared" si="16"/>
        <v>0.2</v>
      </c>
      <c r="AD9" s="107">
        <f t="shared" si="16"/>
        <v>0.2</v>
      </c>
      <c r="AE9" s="107">
        <f t="shared" si="16"/>
        <v>0.2</v>
      </c>
      <c r="AF9" s="107">
        <f t="shared" si="16"/>
        <v>0.2</v>
      </c>
      <c r="AG9" s="108">
        <f t="shared" si="16"/>
        <v>0.2</v>
      </c>
    </row>
    <row r="10" spans="1:51" ht="15" customHeight="1">
      <c r="A10" s="121" t="s">
        <v>2413</v>
      </c>
      <c r="B10" s="109" t="s">
        <v>2434</v>
      </c>
      <c r="C10" s="109" t="str">
        <f t="shared" si="0"/>
        <v>Base_‭Fixed Asset - Land &amp; Building‬</v>
      </c>
      <c r="D10" s="111">
        <f>D9</f>
        <v>0</v>
      </c>
      <c r="E10" s="112">
        <f t="shared" ref="E10:R10" si="17">E9</f>
        <v>0</v>
      </c>
      <c r="F10" s="112">
        <f t="shared" si="17"/>
        <v>0</v>
      </c>
      <c r="G10" s="112">
        <f t="shared" si="17"/>
        <v>0</v>
      </c>
      <c r="H10" s="112">
        <f t="shared" si="17"/>
        <v>0</v>
      </c>
      <c r="I10" s="112">
        <f t="shared" si="17"/>
        <v>0</v>
      </c>
      <c r="J10" s="112">
        <f t="shared" si="17"/>
        <v>0</v>
      </c>
      <c r="K10" s="112">
        <f t="shared" si="17"/>
        <v>0</v>
      </c>
      <c r="L10" s="112">
        <f t="shared" si="17"/>
        <v>0</v>
      </c>
      <c r="M10" s="112">
        <f t="shared" si="17"/>
        <v>0</v>
      </c>
      <c r="N10" s="112">
        <f t="shared" si="17"/>
        <v>0</v>
      </c>
      <c r="O10" s="112">
        <f t="shared" si="17"/>
        <v>0</v>
      </c>
      <c r="P10" s="112">
        <f t="shared" si="17"/>
        <v>0</v>
      </c>
      <c r="Q10" s="112">
        <f t="shared" si="17"/>
        <v>0</v>
      </c>
      <c r="R10" s="113">
        <f t="shared" si="17"/>
        <v>0</v>
      </c>
      <c r="S10" s="111">
        <f>S9</f>
        <v>0.2</v>
      </c>
      <c r="T10" s="112">
        <f t="shared" ref="T10:AG10" si="18">T9</f>
        <v>0.2</v>
      </c>
      <c r="U10" s="112">
        <f t="shared" si="18"/>
        <v>0.2</v>
      </c>
      <c r="V10" s="112">
        <f t="shared" si="18"/>
        <v>0.2</v>
      </c>
      <c r="W10" s="112">
        <f t="shared" si="18"/>
        <v>0.2</v>
      </c>
      <c r="X10" s="112">
        <f t="shared" si="18"/>
        <v>0.2</v>
      </c>
      <c r="Y10" s="112">
        <f t="shared" si="18"/>
        <v>0.2</v>
      </c>
      <c r="Z10" s="112">
        <f t="shared" si="18"/>
        <v>0.2</v>
      </c>
      <c r="AA10" s="112">
        <f t="shared" si="18"/>
        <v>0.2</v>
      </c>
      <c r="AB10" s="112">
        <f t="shared" si="18"/>
        <v>0.2</v>
      </c>
      <c r="AC10" s="112">
        <f t="shared" si="18"/>
        <v>0.2</v>
      </c>
      <c r="AD10" s="112">
        <f t="shared" si="18"/>
        <v>0.2</v>
      </c>
      <c r="AE10" s="112">
        <f t="shared" si="18"/>
        <v>0.2</v>
      </c>
      <c r="AF10" s="112">
        <f t="shared" si="18"/>
        <v>0.2</v>
      </c>
      <c r="AG10" s="113">
        <f t="shared" si="18"/>
        <v>0.2</v>
      </c>
    </row>
    <row r="11" spans="1:51" ht="15" customHeight="1">
      <c r="A11" s="122" t="s">
        <v>2414</v>
      </c>
      <c r="B11" s="114" t="s">
        <v>2434</v>
      </c>
      <c r="C11" s="114" t="str">
        <f t="shared" si="0"/>
        <v>Worst_‭Fixed Asset - Land &amp; Building‬</v>
      </c>
      <c r="D11" s="111">
        <f>D9</f>
        <v>0</v>
      </c>
      <c r="E11" s="112">
        <f t="shared" ref="E11:R11" si="19">E9</f>
        <v>0</v>
      </c>
      <c r="F11" s="112">
        <f t="shared" si="19"/>
        <v>0</v>
      </c>
      <c r="G11" s="112">
        <f t="shared" si="19"/>
        <v>0</v>
      </c>
      <c r="H11" s="112">
        <f t="shared" si="19"/>
        <v>0</v>
      </c>
      <c r="I11" s="112">
        <f t="shared" si="19"/>
        <v>0</v>
      </c>
      <c r="J11" s="112">
        <f t="shared" si="19"/>
        <v>0</v>
      </c>
      <c r="K11" s="112">
        <f t="shared" si="19"/>
        <v>0</v>
      </c>
      <c r="L11" s="112">
        <f t="shared" si="19"/>
        <v>0</v>
      </c>
      <c r="M11" s="112">
        <f t="shared" si="19"/>
        <v>0</v>
      </c>
      <c r="N11" s="112">
        <f t="shared" si="19"/>
        <v>0</v>
      </c>
      <c r="O11" s="112">
        <f t="shared" si="19"/>
        <v>0</v>
      </c>
      <c r="P11" s="112">
        <f t="shared" si="19"/>
        <v>0</v>
      </c>
      <c r="Q11" s="112">
        <f t="shared" si="19"/>
        <v>0</v>
      </c>
      <c r="R11" s="113">
        <f t="shared" si="19"/>
        <v>0</v>
      </c>
      <c r="S11" s="111">
        <f>S9</f>
        <v>0.2</v>
      </c>
      <c r="T11" s="112">
        <f t="shared" ref="T11:AG11" si="20">T9</f>
        <v>0.2</v>
      </c>
      <c r="U11" s="112">
        <f t="shared" si="20"/>
        <v>0.2</v>
      </c>
      <c r="V11" s="112">
        <f t="shared" si="20"/>
        <v>0.2</v>
      </c>
      <c r="W11" s="112">
        <f t="shared" si="20"/>
        <v>0.2</v>
      </c>
      <c r="X11" s="112">
        <f t="shared" si="20"/>
        <v>0.2</v>
      </c>
      <c r="Y11" s="112">
        <f t="shared" si="20"/>
        <v>0.2</v>
      </c>
      <c r="Z11" s="112">
        <f t="shared" si="20"/>
        <v>0.2</v>
      </c>
      <c r="AA11" s="112">
        <f t="shared" si="20"/>
        <v>0.2</v>
      </c>
      <c r="AB11" s="112">
        <f t="shared" si="20"/>
        <v>0.2</v>
      </c>
      <c r="AC11" s="112">
        <f t="shared" si="20"/>
        <v>0.2</v>
      </c>
      <c r="AD11" s="112">
        <f t="shared" si="20"/>
        <v>0.2</v>
      </c>
      <c r="AE11" s="112">
        <f t="shared" si="20"/>
        <v>0.2</v>
      </c>
      <c r="AF11" s="112">
        <f t="shared" si="20"/>
        <v>0.2</v>
      </c>
      <c r="AG11" s="113">
        <f t="shared" si="20"/>
        <v>0.2</v>
      </c>
    </row>
    <row r="12" spans="1:51" ht="15" customHeight="1">
      <c r="A12" s="121" t="s">
        <v>2412</v>
      </c>
      <c r="B12" s="109" t="s">
        <v>2435</v>
      </c>
      <c r="C12" s="121" t="str">
        <f t="shared" si="0"/>
        <v>Best_‭Machine</v>
      </c>
      <c r="D12" s="123">
        <f>-1/(10-D2)</f>
        <v>-0.1</v>
      </c>
      <c r="E12" s="124">
        <f t="shared" ref="E12:M12" si="21">-1/(10-E2)</f>
        <v>-0.1111111111111111</v>
      </c>
      <c r="F12" s="124">
        <f t="shared" si="21"/>
        <v>-0.125</v>
      </c>
      <c r="G12" s="124">
        <f t="shared" si="21"/>
        <v>-0.14285714285714285</v>
      </c>
      <c r="H12" s="124">
        <f t="shared" si="21"/>
        <v>-0.16666666666666666</v>
      </c>
      <c r="I12" s="124">
        <f t="shared" si="21"/>
        <v>-0.2</v>
      </c>
      <c r="J12" s="124">
        <f t="shared" si="21"/>
        <v>-0.25</v>
      </c>
      <c r="K12" s="124">
        <f t="shared" si="21"/>
        <v>-0.33333333333333331</v>
      </c>
      <c r="L12" s="124">
        <f t="shared" si="21"/>
        <v>-0.5</v>
      </c>
      <c r="M12" s="124">
        <f t="shared" si="21"/>
        <v>-1</v>
      </c>
      <c r="N12" s="124">
        <v>0</v>
      </c>
      <c r="O12" s="124">
        <f t="shared" ref="O12:R12" si="22">N12</f>
        <v>0</v>
      </c>
      <c r="P12" s="124">
        <f t="shared" si="22"/>
        <v>0</v>
      </c>
      <c r="Q12" s="124">
        <f t="shared" si="22"/>
        <v>0</v>
      </c>
      <c r="R12" s="125">
        <f t="shared" si="22"/>
        <v>0</v>
      </c>
      <c r="S12" s="106">
        <v>0.9</v>
      </c>
      <c r="T12" s="107">
        <f>S12</f>
        <v>0.9</v>
      </c>
      <c r="U12" s="107">
        <f t="shared" ref="U12:AG12" si="23">T12</f>
        <v>0.9</v>
      </c>
      <c r="V12" s="107">
        <f t="shared" si="23"/>
        <v>0.9</v>
      </c>
      <c r="W12" s="107">
        <f t="shared" si="23"/>
        <v>0.9</v>
      </c>
      <c r="X12" s="107">
        <f t="shared" si="23"/>
        <v>0.9</v>
      </c>
      <c r="Y12" s="107">
        <f t="shared" si="23"/>
        <v>0.9</v>
      </c>
      <c r="Z12" s="107">
        <f t="shared" si="23"/>
        <v>0.9</v>
      </c>
      <c r="AA12" s="107">
        <f t="shared" si="23"/>
        <v>0.9</v>
      </c>
      <c r="AB12" s="107">
        <f t="shared" si="23"/>
        <v>0.9</v>
      </c>
      <c r="AC12" s="107">
        <f t="shared" si="23"/>
        <v>0.9</v>
      </c>
      <c r="AD12" s="107">
        <f t="shared" si="23"/>
        <v>0.9</v>
      </c>
      <c r="AE12" s="107">
        <f t="shared" si="23"/>
        <v>0.9</v>
      </c>
      <c r="AF12" s="107">
        <f t="shared" si="23"/>
        <v>0.9</v>
      </c>
      <c r="AG12" s="108">
        <f t="shared" si="23"/>
        <v>0.9</v>
      </c>
    </row>
    <row r="13" spans="1:51" ht="15" customHeight="1">
      <c r="A13" s="121" t="s">
        <v>2413</v>
      </c>
      <c r="B13" s="109" t="s">
        <v>2435</v>
      </c>
      <c r="C13" s="121" t="str">
        <f t="shared" si="0"/>
        <v>Base_‭Machine</v>
      </c>
      <c r="D13" s="126">
        <f>D12</f>
        <v>-0.1</v>
      </c>
      <c r="E13" s="127">
        <f t="shared" ref="E13:R13" si="24">E12</f>
        <v>-0.1111111111111111</v>
      </c>
      <c r="F13" s="127">
        <f t="shared" si="24"/>
        <v>-0.125</v>
      </c>
      <c r="G13" s="127">
        <f t="shared" si="24"/>
        <v>-0.14285714285714285</v>
      </c>
      <c r="H13" s="127">
        <f t="shared" si="24"/>
        <v>-0.16666666666666666</v>
      </c>
      <c r="I13" s="127">
        <f t="shared" si="24"/>
        <v>-0.2</v>
      </c>
      <c r="J13" s="127">
        <f t="shared" si="24"/>
        <v>-0.25</v>
      </c>
      <c r="K13" s="127">
        <f t="shared" si="24"/>
        <v>-0.33333333333333331</v>
      </c>
      <c r="L13" s="127">
        <f t="shared" si="24"/>
        <v>-0.5</v>
      </c>
      <c r="M13" s="127">
        <f t="shared" si="24"/>
        <v>-1</v>
      </c>
      <c r="N13" s="127">
        <f t="shared" si="24"/>
        <v>0</v>
      </c>
      <c r="O13" s="127">
        <f t="shared" si="24"/>
        <v>0</v>
      </c>
      <c r="P13" s="127">
        <f t="shared" si="24"/>
        <v>0</v>
      </c>
      <c r="Q13" s="127">
        <f t="shared" si="24"/>
        <v>0</v>
      </c>
      <c r="R13" s="128">
        <f t="shared" si="24"/>
        <v>0</v>
      </c>
      <c r="S13" s="111">
        <f>S12</f>
        <v>0.9</v>
      </c>
      <c r="T13" s="112">
        <f t="shared" ref="T13:AG13" si="25">T12</f>
        <v>0.9</v>
      </c>
      <c r="U13" s="112">
        <f t="shared" si="25"/>
        <v>0.9</v>
      </c>
      <c r="V13" s="112">
        <f t="shared" si="25"/>
        <v>0.9</v>
      </c>
      <c r="W13" s="112">
        <f t="shared" si="25"/>
        <v>0.9</v>
      </c>
      <c r="X13" s="112">
        <f t="shared" si="25"/>
        <v>0.9</v>
      </c>
      <c r="Y13" s="112">
        <f t="shared" si="25"/>
        <v>0.9</v>
      </c>
      <c r="Z13" s="112">
        <f t="shared" si="25"/>
        <v>0.9</v>
      </c>
      <c r="AA13" s="112">
        <f t="shared" si="25"/>
        <v>0.9</v>
      </c>
      <c r="AB13" s="112">
        <f t="shared" si="25"/>
        <v>0.9</v>
      </c>
      <c r="AC13" s="112">
        <f t="shared" si="25"/>
        <v>0.9</v>
      </c>
      <c r="AD13" s="112">
        <f t="shared" si="25"/>
        <v>0.9</v>
      </c>
      <c r="AE13" s="112">
        <f t="shared" si="25"/>
        <v>0.9</v>
      </c>
      <c r="AF13" s="112">
        <f t="shared" si="25"/>
        <v>0.9</v>
      </c>
      <c r="AG13" s="113">
        <f t="shared" si="25"/>
        <v>0.9</v>
      </c>
    </row>
    <row r="14" spans="1:51" ht="15" customHeight="1">
      <c r="A14" s="121" t="s">
        <v>2414</v>
      </c>
      <c r="B14" s="109" t="s">
        <v>2435</v>
      </c>
      <c r="C14" s="121" t="str">
        <f t="shared" si="0"/>
        <v>Worst_‭Machine</v>
      </c>
      <c r="D14" s="129">
        <f>D12</f>
        <v>-0.1</v>
      </c>
      <c r="E14" s="130">
        <f t="shared" ref="E14:R14" si="26">E12</f>
        <v>-0.1111111111111111</v>
      </c>
      <c r="F14" s="130">
        <f t="shared" si="26"/>
        <v>-0.125</v>
      </c>
      <c r="G14" s="130">
        <f t="shared" si="26"/>
        <v>-0.14285714285714285</v>
      </c>
      <c r="H14" s="130">
        <f t="shared" si="26"/>
        <v>-0.16666666666666666</v>
      </c>
      <c r="I14" s="130">
        <f t="shared" si="26"/>
        <v>-0.2</v>
      </c>
      <c r="J14" s="130">
        <f t="shared" si="26"/>
        <v>-0.25</v>
      </c>
      <c r="K14" s="130">
        <f t="shared" si="26"/>
        <v>-0.33333333333333331</v>
      </c>
      <c r="L14" s="130">
        <f t="shared" si="26"/>
        <v>-0.5</v>
      </c>
      <c r="M14" s="130">
        <f t="shared" si="26"/>
        <v>-1</v>
      </c>
      <c r="N14" s="130">
        <f t="shared" si="26"/>
        <v>0</v>
      </c>
      <c r="O14" s="130">
        <f t="shared" si="26"/>
        <v>0</v>
      </c>
      <c r="P14" s="130">
        <f t="shared" si="26"/>
        <v>0</v>
      </c>
      <c r="Q14" s="130">
        <f t="shared" si="26"/>
        <v>0</v>
      </c>
      <c r="R14" s="131">
        <f t="shared" si="26"/>
        <v>0</v>
      </c>
      <c r="S14" s="116">
        <f>S12</f>
        <v>0.9</v>
      </c>
      <c r="T14" s="117">
        <f t="shared" ref="T14:AG14" si="27">T12</f>
        <v>0.9</v>
      </c>
      <c r="U14" s="117">
        <f t="shared" si="27"/>
        <v>0.9</v>
      </c>
      <c r="V14" s="117">
        <f t="shared" si="27"/>
        <v>0.9</v>
      </c>
      <c r="W14" s="117">
        <f t="shared" si="27"/>
        <v>0.9</v>
      </c>
      <c r="X14" s="117">
        <f t="shared" si="27"/>
        <v>0.9</v>
      </c>
      <c r="Y14" s="117">
        <f t="shared" si="27"/>
        <v>0.9</v>
      </c>
      <c r="Z14" s="117">
        <f t="shared" si="27"/>
        <v>0.9</v>
      </c>
      <c r="AA14" s="117">
        <f t="shared" si="27"/>
        <v>0.9</v>
      </c>
      <c r="AB14" s="117">
        <f t="shared" si="27"/>
        <v>0.9</v>
      </c>
      <c r="AC14" s="117">
        <f t="shared" si="27"/>
        <v>0.9</v>
      </c>
      <c r="AD14" s="117">
        <f t="shared" si="27"/>
        <v>0.9</v>
      </c>
      <c r="AE14" s="117">
        <f t="shared" si="27"/>
        <v>0.9</v>
      </c>
      <c r="AF14" s="117">
        <f t="shared" si="27"/>
        <v>0.9</v>
      </c>
      <c r="AG14" s="118">
        <f t="shared" si="27"/>
        <v>0.9</v>
      </c>
    </row>
    <row r="15" spans="1:51" ht="15" customHeight="1">
      <c r="A15" s="119" t="s">
        <v>2412</v>
      </c>
      <c r="B15" s="104" t="s">
        <v>2436</v>
      </c>
      <c r="C15" s="104" t="str">
        <f t="shared" si="0"/>
        <v>Best_‭Account Receivable‬</v>
      </c>
      <c r="D15" s="111">
        <v>0</v>
      </c>
      <c r="E15" s="112">
        <f>D15</f>
        <v>0</v>
      </c>
      <c r="F15" s="112">
        <f t="shared" ref="F15:R15" si="28">E15</f>
        <v>0</v>
      </c>
      <c r="G15" s="112">
        <f t="shared" si="28"/>
        <v>0</v>
      </c>
      <c r="H15" s="112">
        <f t="shared" si="28"/>
        <v>0</v>
      </c>
      <c r="I15" s="112">
        <f t="shared" si="28"/>
        <v>0</v>
      </c>
      <c r="J15" s="112">
        <f t="shared" si="28"/>
        <v>0</v>
      </c>
      <c r="K15" s="112">
        <f t="shared" si="28"/>
        <v>0</v>
      </c>
      <c r="L15" s="112">
        <f t="shared" si="28"/>
        <v>0</v>
      </c>
      <c r="M15" s="112">
        <f t="shared" si="28"/>
        <v>0</v>
      </c>
      <c r="N15" s="112">
        <f t="shared" si="28"/>
        <v>0</v>
      </c>
      <c r="O15" s="112">
        <f t="shared" si="28"/>
        <v>0</v>
      </c>
      <c r="P15" s="112">
        <f t="shared" si="28"/>
        <v>0</v>
      </c>
      <c r="Q15" s="112">
        <f t="shared" si="28"/>
        <v>0</v>
      </c>
      <c r="R15" s="113">
        <f t="shared" si="28"/>
        <v>0</v>
      </c>
      <c r="S15" s="111">
        <v>0.9</v>
      </c>
      <c r="T15" s="112">
        <f>S15</f>
        <v>0.9</v>
      </c>
      <c r="U15" s="112">
        <f t="shared" ref="U15:AG15" si="29">T15</f>
        <v>0.9</v>
      </c>
      <c r="V15" s="112">
        <f t="shared" si="29"/>
        <v>0.9</v>
      </c>
      <c r="W15" s="112">
        <f t="shared" si="29"/>
        <v>0.9</v>
      </c>
      <c r="X15" s="112">
        <f t="shared" si="29"/>
        <v>0.9</v>
      </c>
      <c r="Y15" s="112">
        <f t="shared" si="29"/>
        <v>0.9</v>
      </c>
      <c r="Z15" s="112">
        <f t="shared" si="29"/>
        <v>0.9</v>
      </c>
      <c r="AA15" s="112">
        <f t="shared" si="29"/>
        <v>0.9</v>
      </c>
      <c r="AB15" s="112">
        <f t="shared" si="29"/>
        <v>0.9</v>
      </c>
      <c r="AC15" s="112">
        <f t="shared" si="29"/>
        <v>0.9</v>
      </c>
      <c r="AD15" s="112">
        <f t="shared" si="29"/>
        <v>0.9</v>
      </c>
      <c r="AE15" s="112">
        <f t="shared" si="29"/>
        <v>0.9</v>
      </c>
      <c r="AF15" s="112">
        <f t="shared" si="29"/>
        <v>0.9</v>
      </c>
      <c r="AG15" s="113">
        <f t="shared" si="29"/>
        <v>0.9</v>
      </c>
    </row>
    <row r="16" spans="1:51" ht="15" customHeight="1">
      <c r="A16" s="121" t="s">
        <v>2413</v>
      </c>
      <c r="B16" s="109" t="s">
        <v>2436</v>
      </c>
      <c r="C16" s="109" t="str">
        <f t="shared" si="0"/>
        <v>Base_‭Account Receivable‬</v>
      </c>
      <c r="D16" s="111">
        <f>D15</f>
        <v>0</v>
      </c>
      <c r="E16" s="112">
        <f t="shared" ref="E16:R16" si="30">E15</f>
        <v>0</v>
      </c>
      <c r="F16" s="112">
        <f t="shared" si="30"/>
        <v>0</v>
      </c>
      <c r="G16" s="112">
        <f t="shared" si="30"/>
        <v>0</v>
      </c>
      <c r="H16" s="112">
        <f t="shared" si="30"/>
        <v>0</v>
      </c>
      <c r="I16" s="112">
        <f t="shared" si="30"/>
        <v>0</v>
      </c>
      <c r="J16" s="112">
        <f t="shared" si="30"/>
        <v>0</v>
      </c>
      <c r="K16" s="112">
        <f t="shared" si="30"/>
        <v>0</v>
      </c>
      <c r="L16" s="112">
        <f t="shared" si="30"/>
        <v>0</v>
      </c>
      <c r="M16" s="112">
        <f t="shared" si="30"/>
        <v>0</v>
      </c>
      <c r="N16" s="112">
        <f t="shared" si="30"/>
        <v>0</v>
      </c>
      <c r="O16" s="112">
        <f t="shared" si="30"/>
        <v>0</v>
      </c>
      <c r="P16" s="112">
        <f t="shared" si="30"/>
        <v>0</v>
      </c>
      <c r="Q16" s="112">
        <f t="shared" si="30"/>
        <v>0</v>
      </c>
      <c r="R16" s="113">
        <f t="shared" si="30"/>
        <v>0</v>
      </c>
      <c r="S16" s="111">
        <f>S15</f>
        <v>0.9</v>
      </c>
      <c r="T16" s="112">
        <f t="shared" ref="T16:AG16" si="31">T15</f>
        <v>0.9</v>
      </c>
      <c r="U16" s="112">
        <f t="shared" si="31"/>
        <v>0.9</v>
      </c>
      <c r="V16" s="112">
        <f t="shared" si="31"/>
        <v>0.9</v>
      </c>
      <c r="W16" s="112">
        <f t="shared" si="31"/>
        <v>0.9</v>
      </c>
      <c r="X16" s="112">
        <f t="shared" si="31"/>
        <v>0.9</v>
      </c>
      <c r="Y16" s="112">
        <f t="shared" si="31"/>
        <v>0.9</v>
      </c>
      <c r="Z16" s="112">
        <f t="shared" si="31"/>
        <v>0.9</v>
      </c>
      <c r="AA16" s="112">
        <f t="shared" si="31"/>
        <v>0.9</v>
      </c>
      <c r="AB16" s="112">
        <f t="shared" si="31"/>
        <v>0.9</v>
      </c>
      <c r="AC16" s="112">
        <f t="shared" si="31"/>
        <v>0.9</v>
      </c>
      <c r="AD16" s="112">
        <f t="shared" si="31"/>
        <v>0.9</v>
      </c>
      <c r="AE16" s="112">
        <f t="shared" si="31"/>
        <v>0.9</v>
      </c>
      <c r="AF16" s="112">
        <f t="shared" si="31"/>
        <v>0.9</v>
      </c>
      <c r="AG16" s="113">
        <f t="shared" si="31"/>
        <v>0.9</v>
      </c>
    </row>
    <row r="17" spans="1:33" ht="15" customHeight="1">
      <c r="A17" s="122" t="s">
        <v>2414</v>
      </c>
      <c r="B17" s="114" t="s">
        <v>2436</v>
      </c>
      <c r="C17" s="114" t="str">
        <f t="shared" si="0"/>
        <v>Worst_‭Account Receivable‬</v>
      </c>
      <c r="D17" s="116">
        <f>D15</f>
        <v>0</v>
      </c>
      <c r="E17" s="117">
        <f t="shared" ref="E17:R17" si="32">E15</f>
        <v>0</v>
      </c>
      <c r="F17" s="117">
        <f t="shared" si="32"/>
        <v>0</v>
      </c>
      <c r="G17" s="117">
        <f t="shared" si="32"/>
        <v>0</v>
      </c>
      <c r="H17" s="117">
        <f t="shared" si="32"/>
        <v>0</v>
      </c>
      <c r="I17" s="117">
        <f t="shared" si="32"/>
        <v>0</v>
      </c>
      <c r="J17" s="117">
        <f t="shared" si="32"/>
        <v>0</v>
      </c>
      <c r="K17" s="117">
        <f t="shared" si="32"/>
        <v>0</v>
      </c>
      <c r="L17" s="117">
        <f t="shared" si="32"/>
        <v>0</v>
      </c>
      <c r="M17" s="117">
        <f t="shared" si="32"/>
        <v>0</v>
      </c>
      <c r="N17" s="117">
        <f t="shared" si="32"/>
        <v>0</v>
      </c>
      <c r="O17" s="117">
        <f t="shared" si="32"/>
        <v>0</v>
      </c>
      <c r="P17" s="117">
        <f t="shared" si="32"/>
        <v>0</v>
      </c>
      <c r="Q17" s="117">
        <f t="shared" si="32"/>
        <v>0</v>
      </c>
      <c r="R17" s="118">
        <f t="shared" si="32"/>
        <v>0</v>
      </c>
      <c r="S17" s="116">
        <f>S15</f>
        <v>0.9</v>
      </c>
      <c r="T17" s="117">
        <f t="shared" ref="T17:AG17" si="33">T15</f>
        <v>0.9</v>
      </c>
      <c r="U17" s="117">
        <f t="shared" si="33"/>
        <v>0.9</v>
      </c>
      <c r="V17" s="117">
        <f t="shared" si="33"/>
        <v>0.9</v>
      </c>
      <c r="W17" s="117">
        <f t="shared" si="33"/>
        <v>0.9</v>
      </c>
      <c r="X17" s="117">
        <f t="shared" si="33"/>
        <v>0.9</v>
      </c>
      <c r="Y17" s="117">
        <f t="shared" si="33"/>
        <v>0.9</v>
      </c>
      <c r="Z17" s="117">
        <f t="shared" si="33"/>
        <v>0.9</v>
      </c>
      <c r="AA17" s="117">
        <f t="shared" si="33"/>
        <v>0.9</v>
      </c>
      <c r="AB17" s="117">
        <f t="shared" si="33"/>
        <v>0.9</v>
      </c>
      <c r="AC17" s="117">
        <f t="shared" si="33"/>
        <v>0.9</v>
      </c>
      <c r="AD17" s="117">
        <f t="shared" si="33"/>
        <v>0.9</v>
      </c>
      <c r="AE17" s="117">
        <f t="shared" si="33"/>
        <v>0.9</v>
      </c>
      <c r="AF17" s="117">
        <f t="shared" si="33"/>
        <v>0.9</v>
      </c>
      <c r="AG17" s="118">
        <f t="shared" si="33"/>
        <v>0.9</v>
      </c>
    </row>
    <row r="18" spans="1:33" ht="15" customHeight="1">
      <c r="A18" s="121" t="s">
        <v>2412</v>
      </c>
      <c r="B18" s="109" t="s">
        <v>2437</v>
      </c>
      <c r="C18" s="109" t="str">
        <f t="shared" si="0"/>
        <v>Best_‭Bank Acceptance‬</v>
      </c>
      <c r="D18" s="106">
        <v>0</v>
      </c>
      <c r="E18" s="107">
        <f>D18</f>
        <v>0</v>
      </c>
      <c r="F18" s="107">
        <f t="shared" ref="F18:R18" si="34">E18</f>
        <v>0</v>
      </c>
      <c r="G18" s="107">
        <f t="shared" si="34"/>
        <v>0</v>
      </c>
      <c r="H18" s="107">
        <f t="shared" si="34"/>
        <v>0</v>
      </c>
      <c r="I18" s="107">
        <f t="shared" si="34"/>
        <v>0</v>
      </c>
      <c r="J18" s="107">
        <f t="shared" si="34"/>
        <v>0</v>
      </c>
      <c r="K18" s="107">
        <f t="shared" si="34"/>
        <v>0</v>
      </c>
      <c r="L18" s="107">
        <f t="shared" si="34"/>
        <v>0</v>
      </c>
      <c r="M18" s="107">
        <f t="shared" si="34"/>
        <v>0</v>
      </c>
      <c r="N18" s="107">
        <f t="shared" si="34"/>
        <v>0</v>
      </c>
      <c r="O18" s="107">
        <f t="shared" si="34"/>
        <v>0</v>
      </c>
      <c r="P18" s="107">
        <f t="shared" si="34"/>
        <v>0</v>
      </c>
      <c r="Q18" s="107">
        <f t="shared" si="34"/>
        <v>0</v>
      </c>
      <c r="R18" s="108">
        <f t="shared" si="34"/>
        <v>0</v>
      </c>
      <c r="S18" s="106">
        <v>0.7</v>
      </c>
      <c r="T18" s="107">
        <f>S18</f>
        <v>0.7</v>
      </c>
      <c r="U18" s="107">
        <f t="shared" ref="U18:AG18" si="35">T18</f>
        <v>0.7</v>
      </c>
      <c r="V18" s="107">
        <f t="shared" si="35"/>
        <v>0.7</v>
      </c>
      <c r="W18" s="107">
        <f t="shared" si="35"/>
        <v>0.7</v>
      </c>
      <c r="X18" s="107">
        <f t="shared" si="35"/>
        <v>0.7</v>
      </c>
      <c r="Y18" s="107">
        <f t="shared" si="35"/>
        <v>0.7</v>
      </c>
      <c r="Z18" s="107">
        <f t="shared" si="35"/>
        <v>0.7</v>
      </c>
      <c r="AA18" s="107">
        <f t="shared" si="35"/>
        <v>0.7</v>
      </c>
      <c r="AB18" s="107">
        <f t="shared" si="35"/>
        <v>0.7</v>
      </c>
      <c r="AC18" s="107">
        <f t="shared" si="35"/>
        <v>0.7</v>
      </c>
      <c r="AD18" s="107">
        <f t="shared" si="35"/>
        <v>0.7</v>
      </c>
      <c r="AE18" s="107">
        <f t="shared" si="35"/>
        <v>0.7</v>
      </c>
      <c r="AF18" s="107">
        <f t="shared" si="35"/>
        <v>0.7</v>
      </c>
      <c r="AG18" s="108">
        <f t="shared" si="35"/>
        <v>0.7</v>
      </c>
    </row>
    <row r="19" spans="1:33" ht="15" customHeight="1">
      <c r="A19" s="121" t="s">
        <v>2413</v>
      </c>
      <c r="B19" s="109" t="s">
        <v>2437</v>
      </c>
      <c r="C19" s="109" t="str">
        <f t="shared" si="0"/>
        <v>Base_‭Bank Acceptance‬</v>
      </c>
      <c r="D19" s="111">
        <f>D18</f>
        <v>0</v>
      </c>
      <c r="E19" s="112">
        <f t="shared" ref="E19:R19" si="36">E18</f>
        <v>0</v>
      </c>
      <c r="F19" s="112">
        <f t="shared" si="36"/>
        <v>0</v>
      </c>
      <c r="G19" s="112">
        <f t="shared" si="36"/>
        <v>0</v>
      </c>
      <c r="H19" s="112">
        <f t="shared" si="36"/>
        <v>0</v>
      </c>
      <c r="I19" s="112">
        <f t="shared" si="36"/>
        <v>0</v>
      </c>
      <c r="J19" s="112">
        <f t="shared" si="36"/>
        <v>0</v>
      </c>
      <c r="K19" s="112">
        <f t="shared" si="36"/>
        <v>0</v>
      </c>
      <c r="L19" s="112">
        <f t="shared" si="36"/>
        <v>0</v>
      </c>
      <c r="M19" s="112">
        <f t="shared" si="36"/>
        <v>0</v>
      </c>
      <c r="N19" s="112">
        <f t="shared" si="36"/>
        <v>0</v>
      </c>
      <c r="O19" s="112">
        <f t="shared" si="36"/>
        <v>0</v>
      </c>
      <c r="P19" s="112">
        <f t="shared" si="36"/>
        <v>0</v>
      </c>
      <c r="Q19" s="112">
        <f t="shared" si="36"/>
        <v>0</v>
      </c>
      <c r="R19" s="113">
        <f t="shared" si="36"/>
        <v>0</v>
      </c>
      <c r="S19" s="111">
        <f>S18</f>
        <v>0.7</v>
      </c>
      <c r="T19" s="112">
        <f t="shared" ref="T19:AG19" si="37">T18</f>
        <v>0.7</v>
      </c>
      <c r="U19" s="112">
        <f t="shared" si="37"/>
        <v>0.7</v>
      </c>
      <c r="V19" s="112">
        <f t="shared" si="37"/>
        <v>0.7</v>
      </c>
      <c r="W19" s="112">
        <f t="shared" si="37"/>
        <v>0.7</v>
      </c>
      <c r="X19" s="112">
        <f t="shared" si="37"/>
        <v>0.7</v>
      </c>
      <c r="Y19" s="112">
        <f t="shared" si="37"/>
        <v>0.7</v>
      </c>
      <c r="Z19" s="112">
        <f t="shared" si="37"/>
        <v>0.7</v>
      </c>
      <c r="AA19" s="112">
        <f t="shared" si="37"/>
        <v>0.7</v>
      </c>
      <c r="AB19" s="112">
        <f t="shared" si="37"/>
        <v>0.7</v>
      </c>
      <c r="AC19" s="112">
        <f t="shared" si="37"/>
        <v>0.7</v>
      </c>
      <c r="AD19" s="112">
        <f t="shared" si="37"/>
        <v>0.7</v>
      </c>
      <c r="AE19" s="112">
        <f t="shared" si="37"/>
        <v>0.7</v>
      </c>
      <c r="AF19" s="112">
        <f t="shared" si="37"/>
        <v>0.7</v>
      </c>
      <c r="AG19" s="113">
        <f t="shared" si="37"/>
        <v>0.7</v>
      </c>
    </row>
    <row r="20" spans="1:33" ht="15" customHeight="1">
      <c r="A20" s="121" t="s">
        <v>2414</v>
      </c>
      <c r="B20" s="109" t="s">
        <v>2437</v>
      </c>
      <c r="C20" s="109" t="str">
        <f t="shared" si="0"/>
        <v>Worst_‭Bank Acceptance‬</v>
      </c>
      <c r="D20" s="116">
        <f>D18</f>
        <v>0</v>
      </c>
      <c r="E20" s="117">
        <f t="shared" ref="E20:R20" si="38">E18</f>
        <v>0</v>
      </c>
      <c r="F20" s="117">
        <f t="shared" si="38"/>
        <v>0</v>
      </c>
      <c r="G20" s="117">
        <f t="shared" si="38"/>
        <v>0</v>
      </c>
      <c r="H20" s="117">
        <f t="shared" si="38"/>
        <v>0</v>
      </c>
      <c r="I20" s="117">
        <f t="shared" si="38"/>
        <v>0</v>
      </c>
      <c r="J20" s="117">
        <f t="shared" si="38"/>
        <v>0</v>
      </c>
      <c r="K20" s="117">
        <f t="shared" si="38"/>
        <v>0</v>
      </c>
      <c r="L20" s="117">
        <f t="shared" si="38"/>
        <v>0</v>
      </c>
      <c r="M20" s="117">
        <f t="shared" si="38"/>
        <v>0</v>
      </c>
      <c r="N20" s="117">
        <f t="shared" si="38"/>
        <v>0</v>
      </c>
      <c r="O20" s="117">
        <f t="shared" si="38"/>
        <v>0</v>
      </c>
      <c r="P20" s="117">
        <f t="shared" si="38"/>
        <v>0</v>
      </c>
      <c r="Q20" s="117">
        <f t="shared" si="38"/>
        <v>0</v>
      </c>
      <c r="R20" s="118">
        <f t="shared" si="38"/>
        <v>0</v>
      </c>
      <c r="S20" s="116">
        <f>S18</f>
        <v>0.7</v>
      </c>
      <c r="T20" s="117">
        <f t="shared" ref="T20:AG20" si="39">T18</f>
        <v>0.7</v>
      </c>
      <c r="U20" s="117">
        <f t="shared" si="39"/>
        <v>0.7</v>
      </c>
      <c r="V20" s="117">
        <f t="shared" si="39"/>
        <v>0.7</v>
      </c>
      <c r="W20" s="117">
        <f t="shared" si="39"/>
        <v>0.7</v>
      </c>
      <c r="X20" s="117">
        <f t="shared" si="39"/>
        <v>0.7</v>
      </c>
      <c r="Y20" s="117">
        <f t="shared" si="39"/>
        <v>0.7</v>
      </c>
      <c r="Z20" s="117">
        <f t="shared" si="39"/>
        <v>0.7</v>
      </c>
      <c r="AA20" s="117">
        <f t="shared" si="39"/>
        <v>0.7</v>
      </c>
      <c r="AB20" s="117">
        <f t="shared" si="39"/>
        <v>0.7</v>
      </c>
      <c r="AC20" s="117">
        <f t="shared" si="39"/>
        <v>0.7</v>
      </c>
      <c r="AD20" s="117">
        <f t="shared" si="39"/>
        <v>0.7</v>
      </c>
      <c r="AE20" s="117">
        <f t="shared" si="39"/>
        <v>0.7</v>
      </c>
      <c r="AF20" s="117">
        <f t="shared" si="39"/>
        <v>0.7</v>
      </c>
      <c r="AG20" s="118">
        <f t="shared" si="39"/>
        <v>0.7</v>
      </c>
    </row>
    <row r="21" spans="1:33" ht="15" customHeight="1">
      <c r="A21" s="119" t="s">
        <v>2412</v>
      </c>
      <c r="B21" s="104" t="s">
        <v>2438</v>
      </c>
      <c r="C21" s="104" t="str">
        <f t="shared" si="0"/>
        <v>Best_‭Corporate Guarantee‬</v>
      </c>
      <c r="D21" s="106">
        <v>0</v>
      </c>
      <c r="E21" s="107">
        <f>D21</f>
        <v>0</v>
      </c>
      <c r="F21" s="107">
        <f t="shared" ref="F21:R21" si="40">E21</f>
        <v>0</v>
      </c>
      <c r="G21" s="107">
        <f t="shared" si="40"/>
        <v>0</v>
      </c>
      <c r="H21" s="107">
        <f t="shared" si="40"/>
        <v>0</v>
      </c>
      <c r="I21" s="107">
        <f t="shared" si="40"/>
        <v>0</v>
      </c>
      <c r="J21" s="107">
        <f t="shared" si="40"/>
        <v>0</v>
      </c>
      <c r="K21" s="107">
        <f t="shared" si="40"/>
        <v>0</v>
      </c>
      <c r="L21" s="107">
        <f t="shared" si="40"/>
        <v>0</v>
      </c>
      <c r="M21" s="107">
        <f t="shared" si="40"/>
        <v>0</v>
      </c>
      <c r="N21" s="107">
        <f t="shared" si="40"/>
        <v>0</v>
      </c>
      <c r="O21" s="107">
        <f t="shared" si="40"/>
        <v>0</v>
      </c>
      <c r="P21" s="107">
        <f t="shared" si="40"/>
        <v>0</v>
      </c>
      <c r="Q21" s="107">
        <f t="shared" si="40"/>
        <v>0</v>
      </c>
      <c r="R21" s="108">
        <f t="shared" si="40"/>
        <v>0</v>
      </c>
      <c r="S21" s="106">
        <v>0.7</v>
      </c>
      <c r="T21" s="107">
        <f>S21</f>
        <v>0.7</v>
      </c>
      <c r="U21" s="107">
        <f t="shared" ref="U21:AG21" si="41">T21</f>
        <v>0.7</v>
      </c>
      <c r="V21" s="107">
        <f t="shared" si="41"/>
        <v>0.7</v>
      </c>
      <c r="W21" s="107">
        <f t="shared" si="41"/>
        <v>0.7</v>
      </c>
      <c r="X21" s="107">
        <f t="shared" si="41"/>
        <v>0.7</v>
      </c>
      <c r="Y21" s="107">
        <f t="shared" si="41"/>
        <v>0.7</v>
      </c>
      <c r="Z21" s="107">
        <f t="shared" si="41"/>
        <v>0.7</v>
      </c>
      <c r="AA21" s="107">
        <f t="shared" si="41"/>
        <v>0.7</v>
      </c>
      <c r="AB21" s="107">
        <f t="shared" si="41"/>
        <v>0.7</v>
      </c>
      <c r="AC21" s="107">
        <f t="shared" si="41"/>
        <v>0.7</v>
      </c>
      <c r="AD21" s="107">
        <f t="shared" si="41"/>
        <v>0.7</v>
      </c>
      <c r="AE21" s="107">
        <f t="shared" si="41"/>
        <v>0.7</v>
      </c>
      <c r="AF21" s="107">
        <f t="shared" si="41"/>
        <v>0.7</v>
      </c>
      <c r="AG21" s="108">
        <f t="shared" si="41"/>
        <v>0.7</v>
      </c>
    </row>
    <row r="22" spans="1:33" ht="15" customHeight="1">
      <c r="A22" s="121" t="s">
        <v>2413</v>
      </c>
      <c r="B22" s="109" t="s">
        <v>2438</v>
      </c>
      <c r="C22" s="109" t="str">
        <f t="shared" si="0"/>
        <v>Base_‭Corporate Guarantee‬</v>
      </c>
      <c r="D22" s="111">
        <f>D21</f>
        <v>0</v>
      </c>
      <c r="E22" s="112">
        <f t="shared" ref="E22:R22" si="42">E21</f>
        <v>0</v>
      </c>
      <c r="F22" s="112">
        <f t="shared" si="42"/>
        <v>0</v>
      </c>
      <c r="G22" s="112">
        <f t="shared" si="42"/>
        <v>0</v>
      </c>
      <c r="H22" s="112">
        <f t="shared" si="42"/>
        <v>0</v>
      </c>
      <c r="I22" s="112">
        <f t="shared" si="42"/>
        <v>0</v>
      </c>
      <c r="J22" s="112">
        <f t="shared" si="42"/>
        <v>0</v>
      </c>
      <c r="K22" s="112">
        <f t="shared" si="42"/>
        <v>0</v>
      </c>
      <c r="L22" s="112">
        <f t="shared" si="42"/>
        <v>0</v>
      </c>
      <c r="M22" s="112">
        <f t="shared" si="42"/>
        <v>0</v>
      </c>
      <c r="N22" s="112">
        <f t="shared" si="42"/>
        <v>0</v>
      </c>
      <c r="O22" s="112">
        <f t="shared" si="42"/>
        <v>0</v>
      </c>
      <c r="P22" s="112">
        <f t="shared" si="42"/>
        <v>0</v>
      </c>
      <c r="Q22" s="112">
        <f t="shared" si="42"/>
        <v>0</v>
      </c>
      <c r="R22" s="113">
        <f t="shared" si="42"/>
        <v>0</v>
      </c>
      <c r="S22" s="111">
        <f>S21</f>
        <v>0.7</v>
      </c>
      <c r="T22" s="112">
        <f t="shared" ref="T22:AG22" si="43">T21</f>
        <v>0.7</v>
      </c>
      <c r="U22" s="112">
        <f t="shared" si="43"/>
        <v>0.7</v>
      </c>
      <c r="V22" s="112">
        <f t="shared" si="43"/>
        <v>0.7</v>
      </c>
      <c r="W22" s="112">
        <f t="shared" si="43"/>
        <v>0.7</v>
      </c>
      <c r="X22" s="112">
        <f t="shared" si="43"/>
        <v>0.7</v>
      </c>
      <c r="Y22" s="112">
        <f t="shared" si="43"/>
        <v>0.7</v>
      </c>
      <c r="Z22" s="112">
        <f t="shared" si="43"/>
        <v>0.7</v>
      </c>
      <c r="AA22" s="112">
        <f t="shared" si="43"/>
        <v>0.7</v>
      </c>
      <c r="AB22" s="112">
        <f t="shared" si="43"/>
        <v>0.7</v>
      </c>
      <c r="AC22" s="112">
        <f t="shared" si="43"/>
        <v>0.7</v>
      </c>
      <c r="AD22" s="112">
        <f t="shared" si="43"/>
        <v>0.7</v>
      </c>
      <c r="AE22" s="112">
        <f t="shared" si="43"/>
        <v>0.7</v>
      </c>
      <c r="AF22" s="112">
        <f t="shared" si="43"/>
        <v>0.7</v>
      </c>
      <c r="AG22" s="113">
        <f t="shared" si="43"/>
        <v>0.7</v>
      </c>
    </row>
    <row r="23" spans="1:33" ht="15" customHeight="1">
      <c r="A23" s="122" t="s">
        <v>2414</v>
      </c>
      <c r="B23" s="114" t="s">
        <v>2438</v>
      </c>
      <c r="C23" s="114" t="str">
        <f t="shared" si="0"/>
        <v>Worst_‭Corporate Guarantee‬</v>
      </c>
      <c r="D23" s="116">
        <f>D21</f>
        <v>0</v>
      </c>
      <c r="E23" s="117">
        <f t="shared" ref="E23:R23" si="44">E21</f>
        <v>0</v>
      </c>
      <c r="F23" s="117">
        <f t="shared" si="44"/>
        <v>0</v>
      </c>
      <c r="G23" s="117">
        <f t="shared" si="44"/>
        <v>0</v>
      </c>
      <c r="H23" s="117">
        <f t="shared" si="44"/>
        <v>0</v>
      </c>
      <c r="I23" s="117">
        <f t="shared" si="44"/>
        <v>0</v>
      </c>
      <c r="J23" s="117">
        <f t="shared" si="44"/>
        <v>0</v>
      </c>
      <c r="K23" s="117">
        <f t="shared" si="44"/>
        <v>0</v>
      </c>
      <c r="L23" s="117">
        <f t="shared" si="44"/>
        <v>0</v>
      </c>
      <c r="M23" s="117">
        <f t="shared" si="44"/>
        <v>0</v>
      </c>
      <c r="N23" s="117">
        <f t="shared" si="44"/>
        <v>0</v>
      </c>
      <c r="O23" s="117">
        <f t="shared" si="44"/>
        <v>0</v>
      </c>
      <c r="P23" s="117">
        <f t="shared" si="44"/>
        <v>0</v>
      </c>
      <c r="Q23" s="117">
        <f t="shared" si="44"/>
        <v>0</v>
      </c>
      <c r="R23" s="118">
        <f t="shared" si="44"/>
        <v>0</v>
      </c>
      <c r="S23" s="116">
        <f>S21</f>
        <v>0.7</v>
      </c>
      <c r="T23" s="117">
        <f t="shared" ref="T23:AG23" si="45">T21</f>
        <v>0.7</v>
      </c>
      <c r="U23" s="117">
        <f t="shared" si="45"/>
        <v>0.7</v>
      </c>
      <c r="V23" s="117">
        <f t="shared" si="45"/>
        <v>0.7</v>
      </c>
      <c r="W23" s="117">
        <f t="shared" si="45"/>
        <v>0.7</v>
      </c>
      <c r="X23" s="117">
        <f t="shared" si="45"/>
        <v>0.7</v>
      </c>
      <c r="Y23" s="117">
        <f t="shared" si="45"/>
        <v>0.7</v>
      </c>
      <c r="Z23" s="117">
        <f t="shared" si="45"/>
        <v>0.7</v>
      </c>
      <c r="AA23" s="117">
        <f t="shared" si="45"/>
        <v>0.7</v>
      </c>
      <c r="AB23" s="117">
        <f t="shared" si="45"/>
        <v>0.7</v>
      </c>
      <c r="AC23" s="117">
        <f t="shared" si="45"/>
        <v>0.7</v>
      </c>
      <c r="AD23" s="117">
        <f t="shared" si="45"/>
        <v>0.7</v>
      </c>
      <c r="AE23" s="117">
        <f t="shared" si="45"/>
        <v>0.7</v>
      </c>
      <c r="AF23" s="117">
        <f t="shared" si="45"/>
        <v>0.7</v>
      </c>
      <c r="AG23" s="118">
        <f t="shared" si="45"/>
        <v>0.7</v>
      </c>
    </row>
    <row r="24" spans="1:33" ht="15" customHeight="1">
      <c r="A24" s="121" t="s">
        <v>2412</v>
      </c>
      <c r="B24" s="109" t="s">
        <v>2439</v>
      </c>
      <c r="C24" s="109" t="str">
        <f t="shared" si="0"/>
        <v>Best_‭Personal Guarantee‬</v>
      </c>
      <c r="D24" s="106">
        <v>0</v>
      </c>
      <c r="E24" s="107">
        <f>D24</f>
        <v>0</v>
      </c>
      <c r="F24" s="107">
        <f t="shared" ref="F24:R24" si="46">E24</f>
        <v>0</v>
      </c>
      <c r="G24" s="107">
        <f t="shared" si="46"/>
        <v>0</v>
      </c>
      <c r="H24" s="107">
        <f t="shared" si="46"/>
        <v>0</v>
      </c>
      <c r="I24" s="107">
        <f t="shared" si="46"/>
        <v>0</v>
      </c>
      <c r="J24" s="107">
        <f t="shared" si="46"/>
        <v>0</v>
      </c>
      <c r="K24" s="107">
        <f t="shared" si="46"/>
        <v>0</v>
      </c>
      <c r="L24" s="107">
        <f t="shared" si="46"/>
        <v>0</v>
      </c>
      <c r="M24" s="107">
        <f t="shared" si="46"/>
        <v>0</v>
      </c>
      <c r="N24" s="107">
        <f t="shared" si="46"/>
        <v>0</v>
      </c>
      <c r="O24" s="107">
        <f t="shared" si="46"/>
        <v>0</v>
      </c>
      <c r="P24" s="107">
        <f t="shared" si="46"/>
        <v>0</v>
      </c>
      <c r="Q24" s="107">
        <f t="shared" si="46"/>
        <v>0</v>
      </c>
      <c r="R24" s="108">
        <f t="shared" si="46"/>
        <v>0</v>
      </c>
      <c r="S24" s="106">
        <v>0.7</v>
      </c>
      <c r="T24" s="107">
        <f>S24</f>
        <v>0.7</v>
      </c>
      <c r="U24" s="107">
        <f t="shared" ref="U24:AG24" si="47">T24</f>
        <v>0.7</v>
      </c>
      <c r="V24" s="107">
        <f t="shared" si="47"/>
        <v>0.7</v>
      </c>
      <c r="W24" s="107">
        <f t="shared" si="47"/>
        <v>0.7</v>
      </c>
      <c r="X24" s="107">
        <f t="shared" si="47"/>
        <v>0.7</v>
      </c>
      <c r="Y24" s="107">
        <f t="shared" si="47"/>
        <v>0.7</v>
      </c>
      <c r="Z24" s="107">
        <f t="shared" si="47"/>
        <v>0.7</v>
      </c>
      <c r="AA24" s="107">
        <f t="shared" si="47"/>
        <v>0.7</v>
      </c>
      <c r="AB24" s="107">
        <f t="shared" si="47"/>
        <v>0.7</v>
      </c>
      <c r="AC24" s="107">
        <f t="shared" si="47"/>
        <v>0.7</v>
      </c>
      <c r="AD24" s="107">
        <f t="shared" si="47"/>
        <v>0.7</v>
      </c>
      <c r="AE24" s="107">
        <f t="shared" si="47"/>
        <v>0.7</v>
      </c>
      <c r="AF24" s="107">
        <f t="shared" si="47"/>
        <v>0.7</v>
      </c>
      <c r="AG24" s="108">
        <f t="shared" si="47"/>
        <v>0.7</v>
      </c>
    </row>
    <row r="25" spans="1:33" ht="15" customHeight="1">
      <c r="A25" s="121" t="s">
        <v>2413</v>
      </c>
      <c r="B25" s="109" t="s">
        <v>2439</v>
      </c>
      <c r="C25" s="109" t="str">
        <f t="shared" si="0"/>
        <v>Base_‭Personal Guarantee‬</v>
      </c>
      <c r="D25" s="111">
        <f>D24</f>
        <v>0</v>
      </c>
      <c r="E25" s="112">
        <f t="shared" ref="E25:R25" si="48">E24</f>
        <v>0</v>
      </c>
      <c r="F25" s="112">
        <f t="shared" si="48"/>
        <v>0</v>
      </c>
      <c r="G25" s="112">
        <f t="shared" si="48"/>
        <v>0</v>
      </c>
      <c r="H25" s="112">
        <f t="shared" si="48"/>
        <v>0</v>
      </c>
      <c r="I25" s="112">
        <f t="shared" si="48"/>
        <v>0</v>
      </c>
      <c r="J25" s="112">
        <f t="shared" si="48"/>
        <v>0</v>
      </c>
      <c r="K25" s="112">
        <f t="shared" si="48"/>
        <v>0</v>
      </c>
      <c r="L25" s="112">
        <f t="shared" si="48"/>
        <v>0</v>
      </c>
      <c r="M25" s="112">
        <f t="shared" si="48"/>
        <v>0</v>
      </c>
      <c r="N25" s="112">
        <f t="shared" si="48"/>
        <v>0</v>
      </c>
      <c r="O25" s="112">
        <f t="shared" si="48"/>
        <v>0</v>
      </c>
      <c r="P25" s="112">
        <f t="shared" si="48"/>
        <v>0</v>
      </c>
      <c r="Q25" s="112">
        <f t="shared" si="48"/>
        <v>0</v>
      </c>
      <c r="R25" s="113">
        <f t="shared" si="48"/>
        <v>0</v>
      </c>
      <c r="S25" s="111">
        <f>S24</f>
        <v>0.7</v>
      </c>
      <c r="T25" s="112">
        <f t="shared" ref="T25:AG25" si="49">T24</f>
        <v>0.7</v>
      </c>
      <c r="U25" s="112">
        <f t="shared" si="49"/>
        <v>0.7</v>
      </c>
      <c r="V25" s="112">
        <f t="shared" si="49"/>
        <v>0.7</v>
      </c>
      <c r="W25" s="112">
        <f t="shared" si="49"/>
        <v>0.7</v>
      </c>
      <c r="X25" s="112">
        <f t="shared" si="49"/>
        <v>0.7</v>
      </c>
      <c r="Y25" s="112">
        <f t="shared" si="49"/>
        <v>0.7</v>
      </c>
      <c r="Z25" s="112">
        <f t="shared" si="49"/>
        <v>0.7</v>
      </c>
      <c r="AA25" s="112">
        <f t="shared" si="49"/>
        <v>0.7</v>
      </c>
      <c r="AB25" s="112">
        <f t="shared" si="49"/>
        <v>0.7</v>
      </c>
      <c r="AC25" s="112">
        <f t="shared" si="49"/>
        <v>0.7</v>
      </c>
      <c r="AD25" s="112">
        <f t="shared" si="49"/>
        <v>0.7</v>
      </c>
      <c r="AE25" s="112">
        <f t="shared" si="49"/>
        <v>0.7</v>
      </c>
      <c r="AF25" s="112">
        <f t="shared" si="49"/>
        <v>0.7</v>
      </c>
      <c r="AG25" s="113">
        <f t="shared" si="49"/>
        <v>0.7</v>
      </c>
    </row>
    <row r="26" spans="1:33" ht="15" customHeight="1">
      <c r="A26" s="122" t="s">
        <v>2414</v>
      </c>
      <c r="B26" s="114" t="s">
        <v>2439</v>
      </c>
      <c r="C26" s="114" t="str">
        <f t="shared" si="0"/>
        <v>Worst_‭Personal Guarantee‬</v>
      </c>
      <c r="D26" s="116">
        <f>D24</f>
        <v>0</v>
      </c>
      <c r="E26" s="117">
        <f t="shared" ref="E26:R26" si="50">E24</f>
        <v>0</v>
      </c>
      <c r="F26" s="117">
        <f t="shared" si="50"/>
        <v>0</v>
      </c>
      <c r="G26" s="117">
        <f t="shared" si="50"/>
        <v>0</v>
      </c>
      <c r="H26" s="117">
        <f t="shared" si="50"/>
        <v>0</v>
      </c>
      <c r="I26" s="117">
        <f t="shared" si="50"/>
        <v>0</v>
      </c>
      <c r="J26" s="117">
        <f t="shared" si="50"/>
        <v>0</v>
      </c>
      <c r="K26" s="117">
        <f t="shared" si="50"/>
        <v>0</v>
      </c>
      <c r="L26" s="117">
        <f t="shared" si="50"/>
        <v>0</v>
      </c>
      <c r="M26" s="117">
        <f t="shared" si="50"/>
        <v>0</v>
      </c>
      <c r="N26" s="117">
        <f t="shared" si="50"/>
        <v>0</v>
      </c>
      <c r="O26" s="117">
        <f t="shared" si="50"/>
        <v>0</v>
      </c>
      <c r="P26" s="117">
        <f t="shared" si="50"/>
        <v>0</v>
      </c>
      <c r="Q26" s="117">
        <f t="shared" si="50"/>
        <v>0</v>
      </c>
      <c r="R26" s="118">
        <f t="shared" si="50"/>
        <v>0</v>
      </c>
      <c r="S26" s="116">
        <f>S24</f>
        <v>0.7</v>
      </c>
      <c r="T26" s="117">
        <f t="shared" ref="T26:AG26" si="51">T24</f>
        <v>0.7</v>
      </c>
      <c r="U26" s="117">
        <f t="shared" si="51"/>
        <v>0.7</v>
      </c>
      <c r="V26" s="117">
        <f t="shared" si="51"/>
        <v>0.7</v>
      </c>
      <c r="W26" s="117">
        <f t="shared" si="51"/>
        <v>0.7</v>
      </c>
      <c r="X26" s="117">
        <f t="shared" si="51"/>
        <v>0.7</v>
      </c>
      <c r="Y26" s="117">
        <f t="shared" si="51"/>
        <v>0.7</v>
      </c>
      <c r="Z26" s="117">
        <f t="shared" si="51"/>
        <v>0.7</v>
      </c>
      <c r="AA26" s="117">
        <f t="shared" si="51"/>
        <v>0.7</v>
      </c>
      <c r="AB26" s="117">
        <f t="shared" si="51"/>
        <v>0.7</v>
      </c>
      <c r="AC26" s="117">
        <f t="shared" si="51"/>
        <v>0.7</v>
      </c>
      <c r="AD26" s="117">
        <f t="shared" si="51"/>
        <v>0.7</v>
      </c>
      <c r="AE26" s="117">
        <f t="shared" si="51"/>
        <v>0.7</v>
      </c>
      <c r="AF26" s="117">
        <f t="shared" si="51"/>
        <v>0.7</v>
      </c>
      <c r="AG26" s="118">
        <f t="shared" si="51"/>
        <v>0.7</v>
      </c>
    </row>
    <row r="27" spans="1:33" ht="15" customHeight="1">
      <c r="A27" s="121" t="s">
        <v>2412</v>
      </c>
      <c r="B27" s="109" t="s">
        <v>2440</v>
      </c>
      <c r="C27" s="109" t="str">
        <f t="shared" si="0"/>
        <v>Best_‭Gurantee account‬</v>
      </c>
      <c r="D27" s="106">
        <v>0</v>
      </c>
      <c r="E27" s="107">
        <f>D27</f>
        <v>0</v>
      </c>
      <c r="F27" s="107">
        <f t="shared" ref="F27:R27" si="52">E27</f>
        <v>0</v>
      </c>
      <c r="G27" s="107">
        <f t="shared" si="52"/>
        <v>0</v>
      </c>
      <c r="H27" s="107">
        <f t="shared" si="52"/>
        <v>0</v>
      </c>
      <c r="I27" s="107">
        <f t="shared" si="52"/>
        <v>0</v>
      </c>
      <c r="J27" s="107">
        <f t="shared" si="52"/>
        <v>0</v>
      </c>
      <c r="K27" s="107">
        <f t="shared" si="52"/>
        <v>0</v>
      </c>
      <c r="L27" s="107">
        <f t="shared" si="52"/>
        <v>0</v>
      </c>
      <c r="M27" s="107">
        <f t="shared" si="52"/>
        <v>0</v>
      </c>
      <c r="N27" s="107">
        <f t="shared" si="52"/>
        <v>0</v>
      </c>
      <c r="O27" s="107">
        <f t="shared" si="52"/>
        <v>0</v>
      </c>
      <c r="P27" s="107">
        <f t="shared" si="52"/>
        <v>0</v>
      </c>
      <c r="Q27" s="107">
        <f t="shared" si="52"/>
        <v>0</v>
      </c>
      <c r="R27" s="108">
        <f t="shared" si="52"/>
        <v>0</v>
      </c>
      <c r="S27" s="106">
        <v>0.7</v>
      </c>
      <c r="T27" s="107">
        <f>S27</f>
        <v>0.7</v>
      </c>
      <c r="U27" s="107">
        <f t="shared" ref="U27:AG27" si="53">T27</f>
        <v>0.7</v>
      </c>
      <c r="V27" s="107">
        <f t="shared" si="53"/>
        <v>0.7</v>
      </c>
      <c r="W27" s="107">
        <f t="shared" si="53"/>
        <v>0.7</v>
      </c>
      <c r="X27" s="107">
        <f t="shared" si="53"/>
        <v>0.7</v>
      </c>
      <c r="Y27" s="107">
        <f t="shared" si="53"/>
        <v>0.7</v>
      </c>
      <c r="Z27" s="107">
        <f t="shared" si="53"/>
        <v>0.7</v>
      </c>
      <c r="AA27" s="107">
        <f t="shared" si="53"/>
        <v>0.7</v>
      </c>
      <c r="AB27" s="107">
        <f t="shared" si="53"/>
        <v>0.7</v>
      </c>
      <c r="AC27" s="107">
        <f t="shared" si="53"/>
        <v>0.7</v>
      </c>
      <c r="AD27" s="107">
        <f t="shared" si="53"/>
        <v>0.7</v>
      </c>
      <c r="AE27" s="107">
        <f t="shared" si="53"/>
        <v>0.7</v>
      </c>
      <c r="AF27" s="107">
        <f t="shared" si="53"/>
        <v>0.7</v>
      </c>
      <c r="AG27" s="108">
        <f t="shared" si="53"/>
        <v>0.7</v>
      </c>
    </row>
    <row r="28" spans="1:33" ht="15" customHeight="1">
      <c r="A28" s="121" t="s">
        <v>2413</v>
      </c>
      <c r="B28" s="109" t="s">
        <v>2440</v>
      </c>
      <c r="C28" s="109" t="str">
        <f t="shared" si="0"/>
        <v>Base_‭Gurantee account‬</v>
      </c>
      <c r="D28" s="111">
        <f>D27</f>
        <v>0</v>
      </c>
      <c r="E28" s="112">
        <f t="shared" ref="E28:R28" si="54">E27</f>
        <v>0</v>
      </c>
      <c r="F28" s="112">
        <f t="shared" si="54"/>
        <v>0</v>
      </c>
      <c r="G28" s="112">
        <f t="shared" si="54"/>
        <v>0</v>
      </c>
      <c r="H28" s="112">
        <f t="shared" si="54"/>
        <v>0</v>
      </c>
      <c r="I28" s="112">
        <f t="shared" si="54"/>
        <v>0</v>
      </c>
      <c r="J28" s="112">
        <f t="shared" si="54"/>
        <v>0</v>
      </c>
      <c r="K28" s="112">
        <f t="shared" si="54"/>
        <v>0</v>
      </c>
      <c r="L28" s="112">
        <f t="shared" si="54"/>
        <v>0</v>
      </c>
      <c r="M28" s="112">
        <f t="shared" si="54"/>
        <v>0</v>
      </c>
      <c r="N28" s="112">
        <f t="shared" si="54"/>
        <v>0</v>
      </c>
      <c r="O28" s="112">
        <f t="shared" si="54"/>
        <v>0</v>
      </c>
      <c r="P28" s="112">
        <f t="shared" si="54"/>
        <v>0</v>
      </c>
      <c r="Q28" s="112">
        <f t="shared" si="54"/>
        <v>0</v>
      </c>
      <c r="R28" s="113">
        <f t="shared" si="54"/>
        <v>0</v>
      </c>
      <c r="S28" s="111">
        <f>S27</f>
        <v>0.7</v>
      </c>
      <c r="T28" s="112">
        <f t="shared" ref="T28:AG28" si="55">T27</f>
        <v>0.7</v>
      </c>
      <c r="U28" s="112">
        <f t="shared" si="55"/>
        <v>0.7</v>
      </c>
      <c r="V28" s="112">
        <f t="shared" si="55"/>
        <v>0.7</v>
      </c>
      <c r="W28" s="112">
        <f t="shared" si="55"/>
        <v>0.7</v>
      </c>
      <c r="X28" s="112">
        <f t="shared" si="55"/>
        <v>0.7</v>
      </c>
      <c r="Y28" s="112">
        <f t="shared" si="55"/>
        <v>0.7</v>
      </c>
      <c r="Z28" s="112">
        <f t="shared" si="55"/>
        <v>0.7</v>
      </c>
      <c r="AA28" s="112">
        <f t="shared" si="55"/>
        <v>0.7</v>
      </c>
      <c r="AB28" s="112">
        <f t="shared" si="55"/>
        <v>0.7</v>
      </c>
      <c r="AC28" s="112">
        <f t="shared" si="55"/>
        <v>0.7</v>
      </c>
      <c r="AD28" s="112">
        <f t="shared" si="55"/>
        <v>0.7</v>
      </c>
      <c r="AE28" s="112">
        <f t="shared" si="55"/>
        <v>0.7</v>
      </c>
      <c r="AF28" s="112">
        <f t="shared" si="55"/>
        <v>0.7</v>
      </c>
      <c r="AG28" s="113">
        <f t="shared" si="55"/>
        <v>0.7</v>
      </c>
    </row>
    <row r="29" spans="1:33" ht="15" customHeight="1">
      <c r="A29" s="122" t="s">
        <v>2414</v>
      </c>
      <c r="B29" s="114" t="s">
        <v>2440</v>
      </c>
      <c r="C29" s="114" t="str">
        <f t="shared" si="0"/>
        <v>Worst_‭Gurantee account‬</v>
      </c>
      <c r="D29" s="116">
        <f>D27</f>
        <v>0</v>
      </c>
      <c r="E29" s="117">
        <f t="shared" ref="E29:R29" si="56">E27</f>
        <v>0</v>
      </c>
      <c r="F29" s="117">
        <f t="shared" si="56"/>
        <v>0</v>
      </c>
      <c r="G29" s="117">
        <f t="shared" si="56"/>
        <v>0</v>
      </c>
      <c r="H29" s="117">
        <f t="shared" si="56"/>
        <v>0</v>
      </c>
      <c r="I29" s="117">
        <f t="shared" si="56"/>
        <v>0</v>
      </c>
      <c r="J29" s="117">
        <f t="shared" si="56"/>
        <v>0</v>
      </c>
      <c r="K29" s="117">
        <f t="shared" si="56"/>
        <v>0</v>
      </c>
      <c r="L29" s="117">
        <f t="shared" si="56"/>
        <v>0</v>
      </c>
      <c r="M29" s="117">
        <f t="shared" si="56"/>
        <v>0</v>
      </c>
      <c r="N29" s="117">
        <f t="shared" si="56"/>
        <v>0</v>
      </c>
      <c r="O29" s="117">
        <f t="shared" si="56"/>
        <v>0</v>
      </c>
      <c r="P29" s="117">
        <f t="shared" si="56"/>
        <v>0</v>
      </c>
      <c r="Q29" s="117">
        <f t="shared" si="56"/>
        <v>0</v>
      </c>
      <c r="R29" s="118">
        <f t="shared" si="56"/>
        <v>0</v>
      </c>
      <c r="S29" s="116">
        <f>S27</f>
        <v>0.7</v>
      </c>
      <c r="T29" s="117">
        <f t="shared" ref="T29:AG29" si="57">T27</f>
        <v>0.7</v>
      </c>
      <c r="U29" s="117">
        <f t="shared" si="57"/>
        <v>0.7</v>
      </c>
      <c r="V29" s="117">
        <f t="shared" si="57"/>
        <v>0.7</v>
      </c>
      <c r="W29" s="117">
        <f t="shared" si="57"/>
        <v>0.7</v>
      </c>
      <c r="X29" s="117">
        <f t="shared" si="57"/>
        <v>0.7</v>
      </c>
      <c r="Y29" s="117">
        <f t="shared" si="57"/>
        <v>0.7</v>
      </c>
      <c r="Z29" s="117">
        <f t="shared" si="57"/>
        <v>0.7</v>
      </c>
      <c r="AA29" s="117">
        <f t="shared" si="57"/>
        <v>0.7</v>
      </c>
      <c r="AB29" s="117">
        <f t="shared" si="57"/>
        <v>0.7</v>
      </c>
      <c r="AC29" s="117">
        <f t="shared" si="57"/>
        <v>0.7</v>
      </c>
      <c r="AD29" s="117">
        <f t="shared" si="57"/>
        <v>0.7</v>
      </c>
      <c r="AE29" s="117">
        <f t="shared" si="57"/>
        <v>0.7</v>
      </c>
      <c r="AF29" s="117">
        <f t="shared" si="57"/>
        <v>0.7</v>
      </c>
      <c r="AG29" s="118">
        <f t="shared" si="57"/>
        <v>0.7</v>
      </c>
    </row>
    <row r="30" spans="1:33" ht="15" customHeight="1"/>
    <row r="31" spans="1:33" ht="15" customHeight="1"/>
    <row r="33" ht="15" customHeight="1"/>
  </sheetData>
  <mergeCells count="7">
    <mergeCell ref="AK1:AY1"/>
    <mergeCell ref="A1:A2"/>
    <mergeCell ref="B1:B2"/>
    <mergeCell ref="C1:C2"/>
    <mergeCell ref="D1:R1"/>
    <mergeCell ref="S1:AG1"/>
    <mergeCell ref="AJ1:A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workbookViewId="0">
      <selection activeCell="I26" sqref="I26"/>
    </sheetView>
  </sheetViews>
  <sheetFormatPr defaultRowHeight="14.5"/>
  <cols>
    <col min="1" max="1" width="31.7265625" style="68" bestFit="1" customWidth="1"/>
    <col min="2" max="2" width="23" style="68" bestFit="1" customWidth="1"/>
    <col min="3" max="3" width="23" style="68" customWidth="1"/>
    <col min="4" max="4" width="11.1796875" style="68" bestFit="1" customWidth="1"/>
    <col min="5" max="5" width="9.54296875" style="68" bestFit="1" customWidth="1"/>
    <col min="8" max="8" width="14.7265625" bestFit="1" customWidth="1"/>
    <col min="9" max="9" width="16.26953125" bestFit="1" customWidth="1"/>
    <col min="10" max="15" width="5.7265625" customWidth="1"/>
    <col min="16" max="16" width="11.26953125" bestFit="1" customWidth="1"/>
    <col min="19" max="19" width="15.26953125" style="47" customWidth="1"/>
    <col min="20" max="20" width="13.81640625" style="46" customWidth="1"/>
  </cols>
  <sheetData>
    <row r="1" spans="1:20">
      <c r="A1" s="90" t="s">
        <v>2611</v>
      </c>
      <c r="B1" s="90" t="s">
        <v>2610</v>
      </c>
      <c r="C1" s="90" t="s">
        <v>2612</v>
      </c>
      <c r="D1" s="90" t="s">
        <v>2608</v>
      </c>
      <c r="E1" s="90" t="s">
        <v>2609</v>
      </c>
    </row>
    <row r="2" spans="1:20">
      <c r="A2" s="91" t="s">
        <v>2587</v>
      </c>
      <c r="B2" s="91" t="s">
        <v>2502</v>
      </c>
      <c r="C2" s="91" t="str">
        <f>IF(A2="STD_POORS",TRIM(B2),IF(A2="Moodys",INDEX(Parameter!D:D,MATCH(TRIM(B2),Parameter!E:E,0)),INDEX(Parameter!D:D,MATCH(TRIM(B2),Parameter!G:G,0))))</f>
        <v>A-</v>
      </c>
      <c r="D2" s="91">
        <v>0</v>
      </c>
      <c r="E2" s="91">
        <v>2020</v>
      </c>
    </row>
    <row r="3" spans="1:20">
      <c r="A3" s="91" t="s">
        <v>2587</v>
      </c>
      <c r="B3" s="91" t="s">
        <v>2502</v>
      </c>
      <c r="C3" s="91" t="str">
        <f>IF(A3="STD_POORS",TRIM(B3),IF(A3="Moodys",INDEX(Parameter!D:D,MATCH(TRIM(B3),Parameter!E:E,0)),INDEX(Parameter!D:D,MATCH(TRIM(B3),Parameter!G:G,0))))</f>
        <v>A-</v>
      </c>
      <c r="D3" s="91">
        <v>0</v>
      </c>
      <c r="E3" s="91">
        <v>2020</v>
      </c>
      <c r="H3" s="92" t="s">
        <v>2615</v>
      </c>
      <c r="I3" s="92" t="s">
        <v>2614</v>
      </c>
      <c r="R3" s="94" t="s">
        <v>2442</v>
      </c>
      <c r="S3" s="95" t="s">
        <v>2443</v>
      </c>
      <c r="T3" s="95" t="s">
        <v>2441</v>
      </c>
    </row>
    <row r="4" spans="1:20">
      <c r="A4" s="91" t="s">
        <v>2587</v>
      </c>
      <c r="B4" s="91" t="s">
        <v>2506</v>
      </c>
      <c r="C4" s="91" t="str">
        <f>IF(A4="STD_POORS",TRIM(B4),IF(A4="Moodys",INDEX(Parameter!D:D,MATCH(TRIM(B4),Parameter!E:E,0)),INDEX(Parameter!D:D,MATCH(TRIM(B4),Parameter!G:G,0))))</f>
        <v>BBB+</v>
      </c>
      <c r="D4" s="91">
        <v>9</v>
      </c>
      <c r="E4" s="91">
        <v>2020</v>
      </c>
      <c r="H4" s="92" t="s">
        <v>2612</v>
      </c>
      <c r="I4">
        <v>0</v>
      </c>
      <c r="J4">
        <v>1</v>
      </c>
      <c r="K4">
        <v>2</v>
      </c>
      <c r="L4">
        <v>3</v>
      </c>
      <c r="M4">
        <v>4</v>
      </c>
      <c r="N4">
        <v>5</v>
      </c>
      <c r="O4">
        <v>9</v>
      </c>
      <c r="P4" t="s">
        <v>2613</v>
      </c>
      <c r="R4" s="36">
        <v>1E-4</v>
      </c>
      <c r="S4" s="35" t="s">
        <v>2477</v>
      </c>
      <c r="T4" s="61"/>
    </row>
    <row r="5" spans="1:20">
      <c r="A5" s="91" t="s">
        <v>2587</v>
      </c>
      <c r="B5" s="91" t="s">
        <v>2502</v>
      </c>
      <c r="C5" s="91" t="str">
        <f>IF(A5="STD_POORS",TRIM(B5),IF(A5="Moodys",INDEX(Parameter!D:D,MATCH(TRIM(B5),Parameter!E:E,0)),INDEX(Parameter!D:D,MATCH(TRIM(B5),Parameter!G:G,0))))</f>
        <v>A-</v>
      </c>
      <c r="D5" s="91">
        <v>1</v>
      </c>
      <c r="E5" s="91">
        <v>2020</v>
      </c>
      <c r="H5" s="93" t="s">
        <v>2483</v>
      </c>
      <c r="I5" s="60"/>
      <c r="J5" s="60">
        <v>2</v>
      </c>
      <c r="K5" s="60"/>
      <c r="L5" s="60"/>
      <c r="M5" s="60"/>
      <c r="N5" s="60"/>
      <c r="O5" s="60"/>
      <c r="P5" s="60">
        <v>2</v>
      </c>
      <c r="R5" s="36">
        <v>2.0000000000000001E-4</v>
      </c>
      <c r="S5" s="35" t="s">
        <v>2483</v>
      </c>
      <c r="T5" s="61"/>
    </row>
    <row r="6" spans="1:20">
      <c r="A6" s="91" t="s">
        <v>2587</v>
      </c>
      <c r="B6" s="91" t="s">
        <v>2494</v>
      </c>
      <c r="C6" s="91" t="str">
        <f>IF(A6="STD_POORS",TRIM(B6),IF(A6="Moodys",INDEX(Parameter!D:D,MATCH(TRIM(B6),Parameter!E:E,0)),INDEX(Parameter!D:D,MATCH(TRIM(B6),Parameter!G:G,0))))</f>
        <v>A+</v>
      </c>
      <c r="D6" s="91">
        <v>1</v>
      </c>
      <c r="E6" s="91">
        <v>2020</v>
      </c>
      <c r="H6" s="93" t="s">
        <v>2493</v>
      </c>
      <c r="I6" s="60"/>
      <c r="J6" s="60">
        <v>78</v>
      </c>
      <c r="K6" s="60">
        <v>1</v>
      </c>
      <c r="L6" s="60"/>
      <c r="M6" s="60"/>
      <c r="N6" s="60"/>
      <c r="O6" s="60"/>
      <c r="P6" s="60">
        <v>79</v>
      </c>
      <c r="R6" s="36">
        <v>4.0000000000000002E-4</v>
      </c>
      <c r="S6" s="35" t="s">
        <v>2486</v>
      </c>
      <c r="T6" s="61"/>
    </row>
    <row r="7" spans="1:20">
      <c r="A7" s="91" t="s">
        <v>2587</v>
      </c>
      <c r="B7" s="91" t="s">
        <v>2494</v>
      </c>
      <c r="C7" s="91" t="str">
        <f>IF(A7="STD_POORS",TRIM(B7),IF(A7="Moodys",INDEX(Parameter!D:D,MATCH(TRIM(B7),Parameter!E:E,0)),INDEX(Parameter!D:D,MATCH(TRIM(B7),Parameter!G:G,0))))</f>
        <v>A+</v>
      </c>
      <c r="D7" s="91">
        <v>1</v>
      </c>
      <c r="E7" s="91">
        <v>2020</v>
      </c>
      <c r="H7" s="93" t="s">
        <v>2497</v>
      </c>
      <c r="I7" s="60">
        <v>2</v>
      </c>
      <c r="J7" s="60">
        <v>12</v>
      </c>
      <c r="K7" s="60">
        <v>1</v>
      </c>
      <c r="L7" s="60">
        <v>1</v>
      </c>
      <c r="M7" s="60"/>
      <c r="N7" s="60"/>
      <c r="O7" s="60"/>
      <c r="P7" s="60">
        <v>16</v>
      </c>
      <c r="R7" s="36">
        <v>5.0000000000000001E-4</v>
      </c>
      <c r="S7" s="35" t="s">
        <v>2489</v>
      </c>
      <c r="T7" s="61"/>
    </row>
    <row r="8" spans="1:20">
      <c r="A8" s="91" t="s">
        <v>2587</v>
      </c>
      <c r="B8" s="91" t="s">
        <v>2494</v>
      </c>
      <c r="C8" s="91" t="str">
        <f>IF(A8="STD_POORS",TRIM(B8),IF(A8="Moodys",INDEX(Parameter!D:D,MATCH(TRIM(B8),Parameter!E:E,0)),INDEX(Parameter!D:D,MATCH(TRIM(B8),Parameter!G:G,0))))</f>
        <v>A+</v>
      </c>
      <c r="D8" s="91">
        <v>2</v>
      </c>
      <c r="E8" s="91">
        <v>2020</v>
      </c>
      <c r="H8" s="93" t="s">
        <v>2501</v>
      </c>
      <c r="I8" s="60">
        <v>8</v>
      </c>
      <c r="J8" s="60">
        <v>16</v>
      </c>
      <c r="K8" s="60">
        <v>2</v>
      </c>
      <c r="L8" s="60"/>
      <c r="M8" s="60"/>
      <c r="N8" s="60"/>
      <c r="O8" s="60"/>
      <c r="P8" s="60">
        <v>26</v>
      </c>
      <c r="R8" s="36">
        <v>8.0000000000000004E-4</v>
      </c>
      <c r="S8" s="35" t="s">
        <v>2493</v>
      </c>
      <c r="T8" s="61"/>
    </row>
    <row r="9" spans="1:20">
      <c r="A9" s="91" t="s">
        <v>2587</v>
      </c>
      <c r="B9" s="91" t="s">
        <v>2506</v>
      </c>
      <c r="C9" s="91" t="str">
        <f>IF(A9="STD_POORS",TRIM(B9),IF(A9="Moodys",INDEX(Parameter!D:D,MATCH(TRIM(B9),Parameter!E:E,0)),INDEX(Parameter!D:D,MATCH(TRIM(B9),Parameter!G:G,0))))</f>
        <v>BBB+</v>
      </c>
      <c r="D9" s="91">
        <v>0</v>
      </c>
      <c r="E9" s="91">
        <v>2020</v>
      </c>
      <c r="H9" s="93" t="s">
        <v>2505</v>
      </c>
      <c r="I9" s="60">
        <v>8</v>
      </c>
      <c r="J9" s="60">
        <v>8</v>
      </c>
      <c r="K9" s="60"/>
      <c r="L9" s="60"/>
      <c r="M9" s="60">
        <v>2</v>
      </c>
      <c r="N9" s="60"/>
      <c r="O9" s="60">
        <v>2</v>
      </c>
      <c r="P9" s="60">
        <v>20</v>
      </c>
      <c r="R9" s="36">
        <v>1.1000000000000001E-3</v>
      </c>
      <c r="S9" s="35" t="s">
        <v>2497</v>
      </c>
      <c r="T9" s="61"/>
    </row>
    <row r="10" spans="1:20">
      <c r="A10" s="91" t="s">
        <v>2587</v>
      </c>
      <c r="B10" s="91" t="s">
        <v>2519</v>
      </c>
      <c r="C10" s="91" t="str">
        <f>IF(A10="STD_POORS",TRIM(B10),IF(A10="Moodys",INDEX(Parameter!D:D,MATCH(TRIM(B10),Parameter!E:E,0)),INDEX(Parameter!D:D,MATCH(TRIM(B10),Parameter!G:G,0))))</f>
        <v>BB+</v>
      </c>
      <c r="D10" s="91">
        <v>3</v>
      </c>
      <c r="E10" s="91">
        <v>2020</v>
      </c>
      <c r="H10" s="93" t="s">
        <v>2510</v>
      </c>
      <c r="I10" s="60">
        <v>2</v>
      </c>
      <c r="J10" s="60">
        <v>34</v>
      </c>
      <c r="K10" s="60"/>
      <c r="L10" s="60">
        <v>1</v>
      </c>
      <c r="M10" s="60"/>
      <c r="N10" s="60"/>
      <c r="O10" s="60"/>
      <c r="P10" s="60">
        <v>37</v>
      </c>
      <c r="R10" s="36">
        <v>1.2999999999999999E-3</v>
      </c>
      <c r="S10" s="35" t="s">
        <v>2501</v>
      </c>
      <c r="T10" s="61"/>
    </row>
    <row r="11" spans="1:20">
      <c r="A11" s="91" t="s">
        <v>2587</v>
      </c>
      <c r="B11" s="91" t="s">
        <v>2498</v>
      </c>
      <c r="C11" s="91" t="str">
        <f>IF(A11="STD_POORS",TRIM(B11),IF(A11="Moodys",INDEX(Parameter!D:D,MATCH(TRIM(B11),Parameter!E:E,0)),INDEX(Parameter!D:D,MATCH(TRIM(B11),Parameter!G:G,0))))</f>
        <v>A</v>
      </c>
      <c r="D11" s="91">
        <v>3</v>
      </c>
      <c r="E11" s="91">
        <v>2020</v>
      </c>
      <c r="H11" s="93" t="s">
        <v>2514</v>
      </c>
      <c r="I11" s="60"/>
      <c r="J11" s="60">
        <v>10</v>
      </c>
      <c r="K11" s="60"/>
      <c r="L11" s="60"/>
      <c r="M11" s="60"/>
      <c r="N11" s="60"/>
      <c r="O11" s="60"/>
      <c r="P11" s="60">
        <v>10</v>
      </c>
      <c r="R11" s="36">
        <v>1.5E-3</v>
      </c>
      <c r="S11" s="35" t="s">
        <v>2505</v>
      </c>
      <c r="T11" s="61">
        <v>1</v>
      </c>
    </row>
    <row r="12" spans="1:20">
      <c r="A12" s="91" t="s">
        <v>2587</v>
      </c>
      <c r="B12" s="91" t="s">
        <v>2498</v>
      </c>
      <c r="C12" s="91" t="str">
        <f>IF(A12="STD_POORS",TRIM(B12),IF(A12="Moodys",INDEX(Parameter!D:D,MATCH(TRIM(B12),Parameter!E:E,0)),INDEX(Parameter!D:D,MATCH(TRIM(B12),Parameter!G:G,0))))</f>
        <v>A</v>
      </c>
      <c r="D12" s="91">
        <v>1</v>
      </c>
      <c r="E12" s="91">
        <v>2020</v>
      </c>
      <c r="H12" s="93" t="s">
        <v>2518</v>
      </c>
      <c r="I12" s="60"/>
      <c r="J12" s="60"/>
      <c r="K12" s="60"/>
      <c r="L12" s="60">
        <v>2</v>
      </c>
      <c r="M12" s="60"/>
      <c r="N12" s="60"/>
      <c r="O12" s="60"/>
      <c r="P12" s="60">
        <v>2</v>
      </c>
      <c r="R12" s="36">
        <v>2E-3</v>
      </c>
      <c r="S12" s="35" t="s">
        <v>2510</v>
      </c>
      <c r="T12" s="61"/>
    </row>
    <row r="13" spans="1:20">
      <c r="A13" s="91" t="s">
        <v>2595</v>
      </c>
      <c r="B13" s="91" t="s">
        <v>2501</v>
      </c>
      <c r="C13" s="91" t="str">
        <f>IF(A13="STD_POORS",TRIM(B13),IF(A13="Moodys",INDEX(Parameter!D:D,MATCH(TRIM(B13),Parameter!E:E,0)),INDEX(Parameter!D:D,MATCH(TRIM(B13),Parameter!G:G,0))))</f>
        <v>BB-</v>
      </c>
      <c r="D13" s="91">
        <v>1</v>
      </c>
      <c r="E13" s="91">
        <v>2020</v>
      </c>
      <c r="H13" s="93" t="s">
        <v>2523</v>
      </c>
      <c r="I13" s="60"/>
      <c r="J13" s="60"/>
      <c r="K13" s="60"/>
      <c r="L13" s="60"/>
      <c r="M13" s="60"/>
      <c r="N13" s="60">
        <v>1</v>
      </c>
      <c r="O13" s="60"/>
      <c r="P13" s="60">
        <v>1</v>
      </c>
      <c r="R13" s="36">
        <v>2.8E-3</v>
      </c>
      <c r="S13" s="35" t="s">
        <v>2514</v>
      </c>
      <c r="T13" s="61"/>
    </row>
    <row r="14" spans="1:20">
      <c r="A14" s="91" t="s">
        <v>2587</v>
      </c>
      <c r="B14" s="91" t="s">
        <v>2506</v>
      </c>
      <c r="C14" s="91" t="str">
        <f>IF(A14="STD_POORS",TRIM(B14),IF(A14="Moodys",INDEX(Parameter!D:D,MATCH(TRIM(B14),Parameter!E:E,0)),INDEX(Parameter!D:D,MATCH(TRIM(B14),Parameter!G:G,0))))</f>
        <v>BBB+</v>
      </c>
      <c r="D14" s="91">
        <v>4</v>
      </c>
      <c r="E14" s="91">
        <v>2020</v>
      </c>
      <c r="H14" s="93" t="s">
        <v>2528</v>
      </c>
      <c r="I14" s="60"/>
      <c r="J14" s="60">
        <v>1</v>
      </c>
      <c r="K14" s="60"/>
      <c r="L14" s="60"/>
      <c r="M14" s="60">
        <v>1</v>
      </c>
      <c r="N14" s="60"/>
      <c r="O14" s="60"/>
      <c r="P14" s="60">
        <v>2</v>
      </c>
      <c r="R14" s="36">
        <v>4.0000000000000001E-3</v>
      </c>
      <c r="S14" s="35" t="s">
        <v>2518</v>
      </c>
      <c r="T14" s="61">
        <v>2</v>
      </c>
    </row>
    <row r="15" spans="1:20">
      <c r="A15" s="91" t="s">
        <v>2587</v>
      </c>
      <c r="B15" s="91" t="s">
        <v>2524</v>
      </c>
      <c r="C15" s="91" t="str">
        <f>IF(A15="STD_POORS",TRIM(B15),IF(A15="Moodys",INDEX(Parameter!D:D,MATCH(TRIM(B15),Parameter!E:E,0)),INDEX(Parameter!D:D,MATCH(TRIM(B15),Parameter!G:G,0))))</f>
        <v>BB</v>
      </c>
      <c r="D15" s="91">
        <v>5</v>
      </c>
      <c r="E15" s="91">
        <v>2020</v>
      </c>
      <c r="H15" s="93" t="s">
        <v>2532</v>
      </c>
      <c r="I15" s="60"/>
      <c r="J15" s="60">
        <v>1</v>
      </c>
      <c r="K15" s="60"/>
      <c r="L15" s="60"/>
      <c r="M15" s="60"/>
      <c r="N15" s="60"/>
      <c r="O15" s="60"/>
      <c r="P15" s="60">
        <v>1</v>
      </c>
      <c r="R15" s="36">
        <v>7.4000000000000003E-3</v>
      </c>
      <c r="S15" s="35" t="s">
        <v>2523</v>
      </c>
      <c r="T15" s="61">
        <v>3</v>
      </c>
    </row>
    <row r="16" spans="1:20">
      <c r="A16" s="91" t="s">
        <v>2587</v>
      </c>
      <c r="B16" s="91" t="s">
        <v>2506</v>
      </c>
      <c r="C16" s="91" t="str">
        <f>IF(A16="STD_POORS",TRIM(B16),IF(A16="Moodys",INDEX(Parameter!D:D,MATCH(TRIM(B16),Parameter!E:E,0)),INDEX(Parameter!D:D,MATCH(TRIM(B16),Parameter!G:G,0))))</f>
        <v>BBB+</v>
      </c>
      <c r="D16" s="91">
        <v>0</v>
      </c>
      <c r="E16" s="91">
        <v>2020</v>
      </c>
      <c r="H16" s="93" t="s">
        <v>2613</v>
      </c>
      <c r="I16" s="60">
        <v>20</v>
      </c>
      <c r="J16" s="60">
        <v>162</v>
      </c>
      <c r="K16" s="60">
        <v>4</v>
      </c>
      <c r="L16" s="60">
        <v>4</v>
      </c>
      <c r="M16" s="60">
        <v>3</v>
      </c>
      <c r="N16" s="60">
        <v>1</v>
      </c>
      <c r="O16" s="60">
        <v>2</v>
      </c>
      <c r="P16" s="60">
        <v>196</v>
      </c>
      <c r="R16" s="36">
        <v>1.2E-2</v>
      </c>
      <c r="S16" s="35" t="s">
        <v>2528</v>
      </c>
      <c r="T16" s="61">
        <v>4</v>
      </c>
    </row>
    <row r="17" spans="1:20">
      <c r="A17" s="91" t="s">
        <v>2587</v>
      </c>
      <c r="B17" s="91" t="s">
        <v>2502</v>
      </c>
      <c r="C17" s="91" t="str">
        <f>IF(A17="STD_POORS",TRIM(B17),IF(A17="Moodys",INDEX(Parameter!D:D,MATCH(TRIM(B17),Parameter!E:E,0)),INDEX(Parameter!D:D,MATCH(TRIM(B17),Parameter!G:G,0))))</f>
        <v>A-</v>
      </c>
      <c r="D17" s="91">
        <v>2</v>
      </c>
      <c r="E17" s="91">
        <v>2020</v>
      </c>
      <c r="R17" s="36">
        <v>1.66E-2</v>
      </c>
      <c r="S17" s="35" t="s">
        <v>2532</v>
      </c>
      <c r="T17" s="61">
        <v>5</v>
      </c>
    </row>
    <row r="18" spans="1:20">
      <c r="A18" s="91" t="s">
        <v>2587</v>
      </c>
      <c r="B18" s="91" t="s">
        <v>2506</v>
      </c>
      <c r="C18" s="91" t="str">
        <f>IF(A18="STD_POORS",TRIM(B18),IF(A18="Moodys",INDEX(Parameter!D:D,MATCH(TRIM(B18),Parameter!E:E,0)),INDEX(Parameter!D:D,MATCH(TRIM(B18),Parameter!G:G,0))))</f>
        <v>BBB+</v>
      </c>
      <c r="D18" s="91">
        <v>1</v>
      </c>
      <c r="E18" s="91">
        <v>2020</v>
      </c>
      <c r="R18" s="36">
        <v>2.93E-2</v>
      </c>
      <c r="S18" s="35" t="s">
        <v>2536</v>
      </c>
      <c r="T18" s="61">
        <v>6</v>
      </c>
    </row>
    <row r="19" spans="1:20">
      <c r="A19" s="91" t="s">
        <v>2587</v>
      </c>
      <c r="B19" s="91" t="s">
        <v>2511</v>
      </c>
      <c r="C19" s="91" t="str">
        <f>IF(A19="STD_POORS",TRIM(B19),IF(A19="Moodys",INDEX(Parameter!D:D,MATCH(TRIM(B19),Parameter!E:E,0)),INDEX(Parameter!D:D,MATCH(TRIM(B19),Parameter!G:G,0))))</f>
        <v>BBB</v>
      </c>
      <c r="D19" s="91">
        <v>1</v>
      </c>
      <c r="E19" s="91">
        <v>2020</v>
      </c>
      <c r="R19" s="36">
        <v>2.93E-2</v>
      </c>
      <c r="S19" s="35" t="s">
        <v>2536</v>
      </c>
      <c r="T19" s="61" t="s">
        <v>2541</v>
      </c>
    </row>
    <row r="20" spans="1:20">
      <c r="A20" s="91" t="s">
        <v>2596</v>
      </c>
      <c r="B20" s="91" t="s">
        <v>2493</v>
      </c>
      <c r="C20" s="91" t="str">
        <f>IF(A20="STD_POORS",TRIM(B20),IF(A20="Moodys",INDEX(Parameter!D:D,MATCH(TRIM(B20),Parameter!E:E,0)),INDEX(Parameter!D:D,MATCH(TRIM(B20),Parameter!G:G,0))))</f>
        <v>A+</v>
      </c>
      <c r="D20" s="91">
        <v>1</v>
      </c>
      <c r="E20" s="91">
        <v>2020</v>
      </c>
      <c r="R20" s="36">
        <v>2.93E-2</v>
      </c>
      <c r="S20" s="35" t="s">
        <v>2536</v>
      </c>
      <c r="T20" s="61" t="s">
        <v>2544</v>
      </c>
    </row>
    <row r="21" spans="1:20">
      <c r="A21" s="91" t="s">
        <v>2587</v>
      </c>
      <c r="B21" s="91" t="s">
        <v>2511</v>
      </c>
      <c r="C21" s="91" t="str">
        <f>IF(A21="STD_POORS",TRIM(B21),IF(A21="Moodys",INDEX(Parameter!D:D,MATCH(TRIM(B21),Parameter!E:E,0)),INDEX(Parameter!D:D,MATCH(TRIM(B21),Parameter!G:G,0))))</f>
        <v>BBB</v>
      </c>
      <c r="D21" s="91">
        <v>1</v>
      </c>
      <c r="E21" s="91">
        <v>2020</v>
      </c>
      <c r="R21" s="36">
        <v>4.7E-2</v>
      </c>
      <c r="S21" s="35" t="s">
        <v>2545</v>
      </c>
      <c r="T21" s="61">
        <v>7</v>
      </c>
    </row>
    <row r="22" spans="1:20">
      <c r="A22" s="91" t="s">
        <v>2587</v>
      </c>
      <c r="B22" s="91" t="s">
        <v>2506</v>
      </c>
      <c r="C22" s="91" t="str">
        <f>IF(A22="STD_POORS",TRIM(B22),IF(A22="Moodys",INDEX(Parameter!D:D,MATCH(TRIM(B22),Parameter!E:E,0)),INDEX(Parameter!D:D,MATCH(TRIM(B22),Parameter!G:G,0))))</f>
        <v>BBB+</v>
      </c>
      <c r="D22" s="91">
        <v>1</v>
      </c>
      <c r="E22" s="91">
        <v>2020</v>
      </c>
      <c r="R22" s="36">
        <v>6.2E-2</v>
      </c>
      <c r="S22" s="35" t="s">
        <v>2547</v>
      </c>
      <c r="T22" s="61">
        <v>8</v>
      </c>
    </row>
    <row r="23" spans="1:20">
      <c r="A23" s="91" t="s">
        <v>2596</v>
      </c>
      <c r="B23" s="91" t="s">
        <v>2497</v>
      </c>
      <c r="C23" s="91" t="str">
        <f>IF(A23="STD_POORS",TRIM(B23),IF(A23="Moodys",INDEX(Parameter!D:D,MATCH(TRIM(B23),Parameter!E:E,0)),INDEX(Parameter!D:D,MATCH(TRIM(B23),Parameter!G:G,0))))</f>
        <v>A</v>
      </c>
      <c r="D23" s="91">
        <v>1</v>
      </c>
      <c r="E23" s="91">
        <v>2020</v>
      </c>
      <c r="R23" s="36">
        <v>0.10349999999999999</v>
      </c>
      <c r="S23" s="35" t="s">
        <v>90</v>
      </c>
      <c r="T23" s="61">
        <v>9</v>
      </c>
    </row>
    <row r="24" spans="1:20">
      <c r="A24" s="91" t="s">
        <v>2587</v>
      </c>
      <c r="B24" s="91" t="s">
        <v>2494</v>
      </c>
      <c r="C24" s="91" t="str">
        <f>IF(A24="STD_POORS",TRIM(B24),IF(A24="Moodys",INDEX(Parameter!D:D,MATCH(TRIM(B24),Parameter!E:E,0)),INDEX(Parameter!D:D,MATCH(TRIM(B24),Parameter!G:G,0))))</f>
        <v>A+</v>
      </c>
      <c r="D24" s="91">
        <v>1</v>
      </c>
      <c r="E24" s="91">
        <v>2020</v>
      </c>
      <c r="R24" s="36">
        <v>0.10349999999999999</v>
      </c>
      <c r="S24" s="35" t="s">
        <v>90</v>
      </c>
      <c r="T24" s="61" t="s">
        <v>2550</v>
      </c>
    </row>
    <row r="25" spans="1:20">
      <c r="A25" s="91" t="s">
        <v>2587</v>
      </c>
      <c r="B25" s="91" t="s">
        <v>2498</v>
      </c>
      <c r="C25" s="91" t="str">
        <f>IF(A25="STD_POORS",TRIM(B25),IF(A25="Moodys",INDEX(Parameter!D:D,MATCH(TRIM(B25),Parameter!E:E,0)),INDEX(Parameter!D:D,MATCH(TRIM(B25),Parameter!G:G,0))))</f>
        <v>A</v>
      </c>
      <c r="D25" s="91">
        <v>1</v>
      </c>
      <c r="E25" s="91">
        <v>2020</v>
      </c>
      <c r="R25" s="36">
        <v>0.20530000000000001</v>
      </c>
      <c r="S25" s="35" t="s">
        <v>2551</v>
      </c>
      <c r="T25" s="61">
        <v>10</v>
      </c>
    </row>
    <row r="26" spans="1:20">
      <c r="A26" s="91" t="s">
        <v>2587</v>
      </c>
      <c r="B26" s="91" t="s">
        <v>2484</v>
      </c>
      <c r="C26" s="91" t="str">
        <f>IF(A26="STD_POORS",TRIM(B26),IF(A26="Moodys",INDEX(Parameter!D:D,MATCH(TRIM(B26),Parameter!E:E,0)),INDEX(Parameter!D:D,MATCH(TRIM(B26),Parameter!G:G,0))))</f>
        <v>AA+</v>
      </c>
      <c r="D26" s="91">
        <v>1</v>
      </c>
      <c r="E26" s="91">
        <v>2020</v>
      </c>
      <c r="R26" s="36">
        <v>0.20530000000000001</v>
      </c>
      <c r="S26" s="35" t="s">
        <v>2551</v>
      </c>
      <c r="T26" s="61">
        <v>11</v>
      </c>
    </row>
    <row r="27" spans="1:20">
      <c r="A27" s="91" t="s">
        <v>2587</v>
      </c>
      <c r="B27" s="91" t="s">
        <v>2511</v>
      </c>
      <c r="C27" s="91" t="str">
        <f>IF(A27="STD_POORS",TRIM(B27),IF(A27="Moodys",INDEX(Parameter!D:D,MATCH(TRIM(B27),Parameter!E:E,0)),INDEX(Parameter!D:D,MATCH(TRIM(B27),Parameter!G:G,0))))</f>
        <v>BBB</v>
      </c>
      <c r="D27" s="91">
        <v>1</v>
      </c>
      <c r="E27" s="91">
        <v>2020</v>
      </c>
      <c r="R27" s="36">
        <v>0.20530000000000001</v>
      </c>
      <c r="S27" s="35" t="s">
        <v>2551</v>
      </c>
      <c r="T27" s="61">
        <v>12</v>
      </c>
    </row>
    <row r="28" spans="1:20">
      <c r="A28" s="91" t="s">
        <v>2587</v>
      </c>
      <c r="B28" s="91" t="s">
        <v>2511</v>
      </c>
      <c r="C28" s="91" t="str">
        <f>IF(A28="STD_POORS",TRIM(B28),IF(A28="Moodys",INDEX(Parameter!D:D,MATCH(TRIM(B28),Parameter!E:E,0)),INDEX(Parameter!D:D,MATCH(TRIM(B28),Parameter!G:G,0))))</f>
        <v>BBB</v>
      </c>
      <c r="D28" s="91">
        <v>1</v>
      </c>
      <c r="E28" s="91">
        <v>2020</v>
      </c>
      <c r="R28" s="36">
        <v>0.20530000000000001</v>
      </c>
      <c r="S28" s="35" t="s">
        <v>2551</v>
      </c>
      <c r="T28" s="61" t="s">
        <v>2555</v>
      </c>
    </row>
    <row r="29" spans="1:20">
      <c r="A29" s="91" t="s">
        <v>2587</v>
      </c>
      <c r="B29" s="91" t="s">
        <v>2502</v>
      </c>
      <c r="C29" s="91" t="str">
        <f>IF(A29="STD_POORS",TRIM(B29),IF(A29="Moodys",INDEX(Parameter!D:D,MATCH(TRIM(B29),Parameter!E:E,0)),INDEX(Parameter!D:D,MATCH(TRIM(B29),Parameter!G:G,0))))</f>
        <v>A-</v>
      </c>
      <c r="D29" s="91">
        <v>1</v>
      </c>
      <c r="E29" s="68">
        <v>2020</v>
      </c>
      <c r="R29" s="36">
        <v>0.48859999999999998</v>
      </c>
      <c r="S29" s="35" t="s">
        <v>90</v>
      </c>
      <c r="T29" s="61" t="s">
        <v>2556</v>
      </c>
    </row>
    <row r="30" spans="1:20">
      <c r="A30" s="91" t="s">
        <v>2587</v>
      </c>
      <c r="B30" s="91" t="s">
        <v>2494</v>
      </c>
      <c r="C30" s="91" t="str">
        <f>IF(A30="STD_POORS",TRIM(B30),IF(A30="Moodys",INDEX(Parameter!D:D,MATCH(TRIM(B30),Parameter!E:E,0)),INDEX(Parameter!D:D,MATCH(TRIM(B30),Parameter!G:G,0))))</f>
        <v>A+</v>
      </c>
      <c r="D30" s="91">
        <v>1</v>
      </c>
      <c r="E30" s="68">
        <v>2020</v>
      </c>
      <c r="R30" s="36">
        <v>1</v>
      </c>
      <c r="S30" s="35"/>
      <c r="T30" s="61" t="s">
        <v>34</v>
      </c>
    </row>
    <row r="31" spans="1:20">
      <c r="A31" s="91" t="s">
        <v>2596</v>
      </c>
      <c r="B31" s="91" t="s">
        <v>2514</v>
      </c>
      <c r="C31" s="91" t="str">
        <f>IF(A31="STD_POORS",TRIM(B31),IF(A31="Moodys",INDEX(Parameter!D:D,MATCH(TRIM(B31),Parameter!E:E,0)),INDEX(Parameter!D:D,MATCH(TRIM(B31),Parameter!G:G,0))))</f>
        <v>BBB-</v>
      </c>
      <c r="D31" s="91">
        <v>1</v>
      </c>
      <c r="E31" s="68">
        <v>2020</v>
      </c>
      <c r="S31" s="36"/>
      <c r="T31" s="35"/>
    </row>
    <row r="32" spans="1:20">
      <c r="A32" s="91" t="s">
        <v>2587</v>
      </c>
      <c r="B32" s="91" t="s">
        <v>2494</v>
      </c>
      <c r="C32" s="91" t="str">
        <f>IF(A32="STD_POORS",TRIM(B32),IF(A32="Moodys",INDEX(Parameter!D:D,MATCH(TRIM(B32),Parameter!E:E,0)),INDEX(Parameter!D:D,MATCH(TRIM(B32),Parameter!G:G,0))))</f>
        <v>A+</v>
      </c>
      <c r="D32" s="91">
        <v>1</v>
      </c>
      <c r="E32" s="68">
        <v>2020</v>
      </c>
      <c r="S32" s="36"/>
      <c r="T32" s="35"/>
    </row>
    <row r="33" spans="1:20">
      <c r="A33" s="91" t="s">
        <v>2587</v>
      </c>
      <c r="B33" s="91" t="s">
        <v>2494</v>
      </c>
      <c r="C33" s="91" t="str">
        <f>IF(A33="STD_POORS",TRIM(B33),IF(A33="Moodys",INDEX(Parameter!D:D,MATCH(TRIM(B33),Parameter!E:E,0)),INDEX(Parameter!D:D,MATCH(TRIM(B33),Parameter!G:G,0))))</f>
        <v>A+</v>
      </c>
      <c r="D33" s="91">
        <v>1</v>
      </c>
      <c r="E33" s="68">
        <v>2020</v>
      </c>
      <c r="S33" s="36"/>
      <c r="T33" s="35"/>
    </row>
    <row r="34" spans="1:20">
      <c r="A34" s="91" t="s">
        <v>2587</v>
      </c>
      <c r="B34" s="91" t="s">
        <v>2494</v>
      </c>
      <c r="C34" s="91" t="str">
        <f>IF(A34="STD_POORS",TRIM(B34),IF(A34="Moodys",INDEX(Parameter!D:D,MATCH(TRIM(B34),Parameter!E:E,0)),INDEX(Parameter!D:D,MATCH(TRIM(B34),Parameter!G:G,0))))</f>
        <v>A+</v>
      </c>
      <c r="D34" s="91">
        <v>1</v>
      </c>
      <c r="E34" s="68">
        <v>2020</v>
      </c>
      <c r="S34" s="36"/>
      <c r="T34" s="35"/>
    </row>
    <row r="35" spans="1:20">
      <c r="A35" s="91" t="s">
        <v>2587</v>
      </c>
      <c r="B35" s="91" t="s">
        <v>2494</v>
      </c>
      <c r="C35" s="91" t="str">
        <f>IF(A35="STD_POORS",TRIM(B35),IF(A35="Moodys",INDEX(Parameter!D:D,MATCH(TRIM(B35),Parameter!E:E,0)),INDEX(Parameter!D:D,MATCH(TRIM(B35),Parameter!G:G,0))))</f>
        <v>A+</v>
      </c>
      <c r="D35" s="91">
        <v>1</v>
      </c>
      <c r="E35" s="68">
        <v>2020</v>
      </c>
      <c r="S35" s="36"/>
      <c r="T35" s="35"/>
    </row>
    <row r="36" spans="1:20">
      <c r="A36" s="91" t="s">
        <v>2587</v>
      </c>
      <c r="B36" s="91" t="s">
        <v>2494</v>
      </c>
      <c r="C36" s="91" t="str">
        <f>IF(A36="STD_POORS",TRIM(B36),IF(A36="Moodys",INDEX(Parameter!D:D,MATCH(TRIM(B36),Parameter!E:E,0)),INDEX(Parameter!D:D,MATCH(TRIM(B36),Parameter!G:G,0))))</f>
        <v>A+</v>
      </c>
      <c r="D36" s="91">
        <v>1</v>
      </c>
      <c r="E36" s="68">
        <v>2020</v>
      </c>
      <c r="S36" s="36"/>
      <c r="T36" s="35"/>
    </row>
    <row r="37" spans="1:20">
      <c r="A37" s="91" t="s">
        <v>2587</v>
      </c>
      <c r="B37" s="91" t="s">
        <v>2494</v>
      </c>
      <c r="C37" s="91" t="str">
        <f>IF(A37="STD_POORS",TRIM(B37),IF(A37="Moodys",INDEX(Parameter!D:D,MATCH(TRIM(B37),Parameter!E:E,0)),INDEX(Parameter!D:D,MATCH(TRIM(B37),Parameter!G:G,0))))</f>
        <v>A+</v>
      </c>
      <c r="D37" s="91">
        <v>1</v>
      </c>
      <c r="E37" s="68">
        <v>2020</v>
      </c>
      <c r="S37" s="36"/>
      <c r="T37" s="35"/>
    </row>
    <row r="38" spans="1:20">
      <c r="A38" s="91" t="s">
        <v>2587</v>
      </c>
      <c r="B38" s="91" t="s">
        <v>2511</v>
      </c>
      <c r="C38" s="91" t="str">
        <f>IF(A38="STD_POORS",TRIM(B38),IF(A38="Moodys",INDEX(Parameter!D:D,MATCH(TRIM(B38),Parameter!E:E,0)),INDEX(Parameter!D:D,MATCH(TRIM(B38),Parameter!G:G,0))))</f>
        <v>BBB</v>
      </c>
      <c r="D38" s="91">
        <v>1</v>
      </c>
      <c r="E38" s="68">
        <v>2020</v>
      </c>
      <c r="S38" s="36"/>
      <c r="T38" s="35"/>
    </row>
    <row r="39" spans="1:20">
      <c r="A39" s="91" t="s">
        <v>2587</v>
      </c>
      <c r="B39" s="91" t="s">
        <v>2494</v>
      </c>
      <c r="C39" s="91" t="str">
        <f>IF(A39="STD_POORS",TRIM(B39),IF(A39="Moodys",INDEX(Parameter!D:D,MATCH(TRIM(B39),Parameter!E:E,0)),INDEX(Parameter!D:D,MATCH(TRIM(B39),Parameter!G:G,0))))</f>
        <v>A+</v>
      </c>
      <c r="D39" s="91">
        <v>1</v>
      </c>
      <c r="E39" s="68">
        <v>2020</v>
      </c>
      <c r="S39" s="36"/>
      <c r="T39" s="35"/>
    </row>
    <row r="40" spans="1:20">
      <c r="A40" s="91" t="s">
        <v>2587</v>
      </c>
      <c r="B40" s="91" t="s">
        <v>2502</v>
      </c>
      <c r="C40" s="91" t="str">
        <f>IF(A40="STD_POORS",TRIM(B40),IF(A40="Moodys",INDEX(Parameter!D:D,MATCH(TRIM(B40),Parameter!E:E,0)),INDEX(Parameter!D:D,MATCH(TRIM(B40),Parameter!G:G,0))))</f>
        <v>A-</v>
      </c>
      <c r="D40" s="91">
        <v>1</v>
      </c>
      <c r="E40" s="68">
        <v>2020</v>
      </c>
      <c r="S40" s="36"/>
      <c r="T40" s="35"/>
    </row>
    <row r="41" spans="1:20">
      <c r="A41" s="91" t="s">
        <v>2587</v>
      </c>
      <c r="B41" s="91" t="s">
        <v>2511</v>
      </c>
      <c r="C41" s="91" t="str">
        <f>IF(A41="STD_POORS",TRIM(B41),IF(A41="Moodys",INDEX(Parameter!D:D,MATCH(TRIM(B41),Parameter!E:E,0)),INDEX(Parameter!D:D,MATCH(TRIM(B41),Parameter!G:G,0))))</f>
        <v>BBB</v>
      </c>
      <c r="D41" s="91">
        <v>1</v>
      </c>
      <c r="E41" s="68">
        <v>2020</v>
      </c>
      <c r="S41" s="36"/>
      <c r="T41" s="35"/>
    </row>
    <row r="42" spans="1:20">
      <c r="A42" s="91" t="s">
        <v>2587</v>
      </c>
      <c r="B42" s="91" t="s">
        <v>2494</v>
      </c>
      <c r="C42" s="91" t="str">
        <f>IF(A42="STD_POORS",TRIM(B42),IF(A42="Moodys",INDEX(Parameter!D:D,MATCH(TRIM(B42),Parameter!E:E,0)),INDEX(Parameter!D:D,MATCH(TRIM(B42),Parameter!G:G,0))))</f>
        <v>A+</v>
      </c>
      <c r="D42" s="91">
        <v>1</v>
      </c>
      <c r="E42" s="68">
        <v>2020</v>
      </c>
      <c r="S42" s="36"/>
      <c r="T42" s="35"/>
    </row>
    <row r="43" spans="1:20">
      <c r="A43" s="91" t="s">
        <v>2587</v>
      </c>
      <c r="B43" s="91" t="s">
        <v>2506</v>
      </c>
      <c r="C43" s="91" t="str">
        <f>IF(A43="STD_POORS",TRIM(B43),IF(A43="Moodys",INDEX(Parameter!D:D,MATCH(TRIM(B43),Parameter!E:E,0)),INDEX(Parameter!D:D,MATCH(TRIM(B43),Parameter!G:G,0))))</f>
        <v>BBB+</v>
      </c>
      <c r="D43" s="91">
        <v>1</v>
      </c>
      <c r="E43" s="68">
        <v>2020</v>
      </c>
      <c r="S43" s="36"/>
      <c r="T43" s="35"/>
    </row>
    <row r="44" spans="1:20">
      <c r="A44" s="91" t="s">
        <v>2587</v>
      </c>
      <c r="B44" s="91" t="s">
        <v>2515</v>
      </c>
      <c r="C44" s="91" t="str">
        <f>IF(A44="STD_POORS",TRIM(B44),IF(A44="Moodys",INDEX(Parameter!D:D,MATCH(TRIM(B44),Parameter!E:E,0)),INDEX(Parameter!D:D,MATCH(TRIM(B44),Parameter!G:G,0))))</f>
        <v>BBB-</v>
      </c>
      <c r="D44" s="91">
        <v>1</v>
      </c>
      <c r="E44" s="68">
        <v>2020</v>
      </c>
      <c r="S44" s="36"/>
      <c r="T44" s="35"/>
    </row>
    <row r="45" spans="1:20">
      <c r="A45" s="91" t="s">
        <v>2587</v>
      </c>
      <c r="B45" s="91" t="s">
        <v>2506</v>
      </c>
      <c r="C45" s="91" t="str">
        <f>IF(A45="STD_POORS",TRIM(B45),IF(A45="Moodys",INDEX(Parameter!D:D,MATCH(TRIM(B45),Parameter!E:E,0)),INDEX(Parameter!D:D,MATCH(TRIM(B45),Parameter!G:G,0))))</f>
        <v>BBB+</v>
      </c>
      <c r="D45" s="91">
        <v>1</v>
      </c>
      <c r="E45" s="68">
        <v>2020</v>
      </c>
      <c r="S45" s="36"/>
      <c r="T45" s="35"/>
    </row>
    <row r="46" spans="1:20">
      <c r="A46" s="91" t="s">
        <v>2587</v>
      </c>
      <c r="B46" s="91" t="s">
        <v>2494</v>
      </c>
      <c r="C46" s="91" t="str">
        <f>IF(A46="STD_POORS",TRIM(B46),IF(A46="Moodys",INDEX(Parameter!D:D,MATCH(TRIM(B46),Parameter!E:E,0)),INDEX(Parameter!D:D,MATCH(TRIM(B46),Parameter!G:G,0))))</f>
        <v>A+</v>
      </c>
      <c r="D46" s="91">
        <v>1</v>
      </c>
      <c r="E46" s="68">
        <v>2020</v>
      </c>
      <c r="S46" s="36"/>
      <c r="T46" s="35"/>
    </row>
    <row r="47" spans="1:20">
      <c r="A47" s="91" t="s">
        <v>2587</v>
      </c>
      <c r="B47" s="91" t="s">
        <v>2494</v>
      </c>
      <c r="C47" s="91" t="str">
        <f>IF(A47="STD_POORS",TRIM(B47),IF(A47="Moodys",INDEX(Parameter!D:D,MATCH(TRIM(B47),Parameter!E:E,0)),INDEX(Parameter!D:D,MATCH(TRIM(B47),Parameter!G:G,0))))</f>
        <v>A+</v>
      </c>
      <c r="D47" s="91">
        <v>1</v>
      </c>
      <c r="E47" s="68">
        <v>2020</v>
      </c>
      <c r="S47" s="36"/>
      <c r="T47" s="35"/>
    </row>
    <row r="48" spans="1:20">
      <c r="A48" s="91" t="s">
        <v>2596</v>
      </c>
      <c r="B48" s="91" t="s">
        <v>2514</v>
      </c>
      <c r="C48" s="91" t="str">
        <f>IF(A48="STD_POORS",TRIM(B48),IF(A48="Moodys",INDEX(Parameter!D:D,MATCH(TRIM(B48),Parameter!E:E,0)),INDEX(Parameter!D:D,MATCH(TRIM(B48),Parameter!G:G,0))))</f>
        <v>BBB-</v>
      </c>
      <c r="D48" s="91">
        <v>1</v>
      </c>
      <c r="E48" s="68">
        <v>2020</v>
      </c>
      <c r="S48" s="36"/>
      <c r="T48" s="35"/>
    </row>
    <row r="49" spans="1:20">
      <c r="A49" s="91" t="s">
        <v>2587</v>
      </c>
      <c r="B49" s="91" t="s">
        <v>2511</v>
      </c>
      <c r="C49" s="91" t="str">
        <f>IF(A49="STD_POORS",TRIM(B49),IF(A49="Moodys",INDEX(Parameter!D:D,MATCH(TRIM(B49),Parameter!E:E,0)),INDEX(Parameter!D:D,MATCH(TRIM(B49),Parameter!G:G,0))))</f>
        <v>BBB</v>
      </c>
      <c r="D49" s="91">
        <v>1</v>
      </c>
      <c r="E49" s="68">
        <v>2020</v>
      </c>
      <c r="S49" s="36"/>
      <c r="T49" s="35"/>
    </row>
    <row r="50" spans="1:20">
      <c r="A50" s="91" t="s">
        <v>2587</v>
      </c>
      <c r="B50" s="91" t="s">
        <v>2494</v>
      </c>
      <c r="C50" s="91" t="str">
        <f>IF(A50="STD_POORS",TRIM(B50),IF(A50="Moodys",INDEX(Parameter!D:D,MATCH(TRIM(B50),Parameter!E:E,0)),INDEX(Parameter!D:D,MATCH(TRIM(B50),Parameter!G:G,0))))</f>
        <v>A+</v>
      </c>
      <c r="D50" s="91">
        <v>1</v>
      </c>
      <c r="E50" s="68">
        <v>2020</v>
      </c>
      <c r="S50" s="36"/>
      <c r="T50" s="35"/>
    </row>
    <row r="51" spans="1:20">
      <c r="A51" s="91" t="s">
        <v>2587</v>
      </c>
      <c r="B51" s="91" t="s">
        <v>2511</v>
      </c>
      <c r="C51" s="91" t="str">
        <f>IF(A51="STD_POORS",TRIM(B51),IF(A51="Moodys",INDEX(Parameter!D:D,MATCH(TRIM(B51),Parameter!E:E,0)),INDEX(Parameter!D:D,MATCH(TRIM(B51),Parameter!G:G,0))))</f>
        <v>BBB</v>
      </c>
      <c r="D51" s="91">
        <v>1</v>
      </c>
      <c r="E51" s="68">
        <v>2020</v>
      </c>
      <c r="S51" s="36"/>
      <c r="T51" s="35"/>
    </row>
    <row r="52" spans="1:20">
      <c r="A52" s="91" t="s">
        <v>2587</v>
      </c>
      <c r="B52" s="91" t="s">
        <v>2494</v>
      </c>
      <c r="C52" s="91" t="str">
        <f>IF(A52="STD_POORS",TRIM(B52),IF(A52="Moodys",INDEX(Parameter!D:D,MATCH(TRIM(B52),Parameter!E:E,0)),INDEX(Parameter!D:D,MATCH(TRIM(B52),Parameter!G:G,0))))</f>
        <v>A+</v>
      </c>
      <c r="D52" s="91">
        <v>1</v>
      </c>
      <c r="E52" s="68">
        <v>2020</v>
      </c>
      <c r="S52" s="36"/>
      <c r="T52" s="35"/>
    </row>
    <row r="53" spans="1:20">
      <c r="A53" s="91" t="s">
        <v>2596</v>
      </c>
      <c r="B53" s="91" t="s">
        <v>2497</v>
      </c>
      <c r="C53" s="91" t="str">
        <f>IF(A53="STD_POORS",TRIM(B53),IF(A53="Moodys",INDEX(Parameter!D:D,MATCH(TRIM(B53),Parameter!E:E,0)),INDEX(Parameter!D:D,MATCH(TRIM(B53),Parameter!G:G,0))))</f>
        <v>A</v>
      </c>
      <c r="D53" s="91">
        <v>1</v>
      </c>
      <c r="E53" s="68">
        <v>2020</v>
      </c>
      <c r="S53" s="36"/>
      <c r="T53" s="35"/>
    </row>
    <row r="54" spans="1:20">
      <c r="A54" s="91" t="s">
        <v>2587</v>
      </c>
      <c r="B54" s="91" t="s">
        <v>2494</v>
      </c>
      <c r="C54" s="91" t="str">
        <f>IF(A54="STD_POORS",TRIM(B54),IF(A54="Moodys",INDEX(Parameter!D:D,MATCH(TRIM(B54),Parameter!E:E,0)),INDEX(Parameter!D:D,MATCH(TRIM(B54),Parameter!G:G,0))))</f>
        <v>A+</v>
      </c>
      <c r="D54" s="91">
        <v>1</v>
      </c>
      <c r="E54" s="68">
        <v>2020</v>
      </c>
      <c r="S54" s="36"/>
      <c r="T54" s="35"/>
    </row>
    <row r="55" spans="1:20">
      <c r="A55" s="91" t="s">
        <v>2587</v>
      </c>
      <c r="B55" s="91" t="s">
        <v>2494</v>
      </c>
      <c r="C55" s="91" t="str">
        <f>IF(A55="STD_POORS",TRIM(B55),IF(A55="Moodys",INDEX(Parameter!D:D,MATCH(TRIM(B55),Parameter!E:E,0)),INDEX(Parameter!D:D,MATCH(TRIM(B55),Parameter!G:G,0))))</f>
        <v>A+</v>
      </c>
      <c r="D55" s="91">
        <v>1</v>
      </c>
      <c r="E55" s="68">
        <v>2020</v>
      </c>
      <c r="S55" s="36"/>
      <c r="T55" s="35"/>
    </row>
    <row r="56" spans="1:20">
      <c r="A56" s="68" t="s">
        <v>2587</v>
      </c>
      <c r="B56" s="68" t="s">
        <v>2511</v>
      </c>
      <c r="C56" s="91" t="str">
        <f>IF(A56="STD_POORS",TRIM(B56),IF(A56="Moodys",INDEX(Parameter!D:D,MATCH(TRIM(B56),Parameter!E:E,0)),INDEX(Parameter!D:D,MATCH(TRIM(B56),Parameter!G:G,0))))</f>
        <v>BBB</v>
      </c>
      <c r="D56" s="68">
        <v>1</v>
      </c>
      <c r="E56" s="68">
        <v>2020</v>
      </c>
      <c r="S56" s="36"/>
      <c r="T56" s="35"/>
    </row>
    <row r="57" spans="1:20">
      <c r="A57" s="68" t="s">
        <v>2587</v>
      </c>
      <c r="B57" s="68" t="s">
        <v>2494</v>
      </c>
      <c r="C57" s="91" t="str">
        <f>IF(A57="STD_POORS",TRIM(B57),IF(A57="Moodys",INDEX(Parameter!D:D,MATCH(TRIM(B57),Parameter!E:E,0)),INDEX(Parameter!D:D,MATCH(TRIM(B57),Parameter!G:G,0))))</f>
        <v>A+</v>
      </c>
      <c r="D57" s="68">
        <v>1</v>
      </c>
      <c r="E57" s="68">
        <v>2020</v>
      </c>
      <c r="S57" s="36"/>
      <c r="T57" s="35"/>
    </row>
    <row r="58" spans="1:20">
      <c r="A58" s="68" t="s">
        <v>2587</v>
      </c>
      <c r="B58" s="68" t="s">
        <v>2494</v>
      </c>
      <c r="C58" s="91" t="str">
        <f>IF(A58="STD_POORS",TRIM(B58),IF(A58="Moodys",INDEX(Parameter!D:D,MATCH(TRIM(B58),Parameter!E:E,0)),INDEX(Parameter!D:D,MATCH(TRIM(B58),Parameter!G:G,0))))</f>
        <v>A+</v>
      </c>
      <c r="D58" s="68">
        <v>1</v>
      </c>
      <c r="E58" s="68">
        <v>2020</v>
      </c>
      <c r="S58" s="36"/>
      <c r="T58" s="35"/>
    </row>
    <row r="59" spans="1:20">
      <c r="A59" s="68" t="s">
        <v>2587</v>
      </c>
      <c r="B59" s="68" t="s">
        <v>2498</v>
      </c>
      <c r="C59" s="91" t="str">
        <f>IF(A59="STD_POORS",TRIM(B59),IF(A59="Moodys",INDEX(Parameter!D:D,MATCH(TRIM(B59),Parameter!E:E,0)),INDEX(Parameter!D:D,MATCH(TRIM(B59),Parameter!G:G,0))))</f>
        <v>A</v>
      </c>
      <c r="D59" s="68">
        <v>1</v>
      </c>
      <c r="E59" s="68">
        <v>2020</v>
      </c>
      <c r="S59" s="36"/>
      <c r="T59" s="35"/>
    </row>
    <row r="60" spans="1:20">
      <c r="A60" s="68" t="s">
        <v>2587</v>
      </c>
      <c r="B60" s="68" t="s">
        <v>2494</v>
      </c>
      <c r="C60" s="91" t="str">
        <f>IF(A60="STD_POORS",TRIM(B60),IF(A60="Moodys",INDEX(Parameter!D:D,MATCH(TRIM(B60),Parameter!E:E,0)),INDEX(Parameter!D:D,MATCH(TRIM(B60),Parameter!G:G,0))))</f>
        <v>A+</v>
      </c>
      <c r="D60" s="68">
        <v>1</v>
      </c>
      <c r="E60" s="68">
        <v>2020</v>
      </c>
      <c r="S60" s="36"/>
      <c r="T60" s="35"/>
    </row>
    <row r="61" spans="1:20">
      <c r="A61" s="68" t="s">
        <v>2587</v>
      </c>
      <c r="B61" s="68" t="s">
        <v>2494</v>
      </c>
      <c r="C61" s="91" t="str">
        <f>IF(A61="STD_POORS",TRIM(B61),IF(A61="Moodys",INDEX(Parameter!D:D,MATCH(TRIM(B61),Parameter!E:E,0)),INDEX(Parameter!D:D,MATCH(TRIM(B61),Parameter!G:G,0))))</f>
        <v>A+</v>
      </c>
      <c r="D61" s="68">
        <v>1</v>
      </c>
      <c r="E61" s="68">
        <v>2020</v>
      </c>
      <c r="S61" s="36"/>
      <c r="T61" s="35"/>
    </row>
    <row r="62" spans="1:20">
      <c r="A62" s="68" t="s">
        <v>2587</v>
      </c>
      <c r="B62" s="68" t="s">
        <v>2494</v>
      </c>
      <c r="C62" s="91" t="str">
        <f>IF(A62="STD_POORS",TRIM(B62),IF(A62="Moodys",INDEX(Parameter!D:D,MATCH(TRIM(B62),Parameter!E:E,0)),INDEX(Parameter!D:D,MATCH(TRIM(B62),Parameter!G:G,0))))</f>
        <v>A+</v>
      </c>
      <c r="D62" s="68">
        <v>1</v>
      </c>
      <c r="E62" s="68">
        <v>2020</v>
      </c>
      <c r="S62" s="36"/>
      <c r="T62" s="35"/>
    </row>
    <row r="63" spans="1:20">
      <c r="A63" s="68" t="s">
        <v>2587</v>
      </c>
      <c r="B63" s="68" t="s">
        <v>2511</v>
      </c>
      <c r="C63" s="91" t="str">
        <f>IF(A63="STD_POORS",TRIM(B63),IF(A63="Moodys",INDEX(Parameter!D:D,MATCH(TRIM(B63),Parameter!E:E,0)),INDEX(Parameter!D:D,MATCH(TRIM(B63),Parameter!G:G,0))))</f>
        <v>BBB</v>
      </c>
      <c r="D63" s="68">
        <v>1</v>
      </c>
      <c r="E63" s="68">
        <v>2020</v>
      </c>
      <c r="S63" s="36"/>
      <c r="T63" s="35"/>
    </row>
    <row r="64" spans="1:20">
      <c r="A64" s="68" t="s">
        <v>2587</v>
      </c>
      <c r="B64" s="68" t="s">
        <v>2511</v>
      </c>
      <c r="C64" s="91" t="str">
        <f>IF(A64="STD_POORS",TRIM(B64),IF(A64="Moodys",INDEX(Parameter!D:D,MATCH(TRIM(B64),Parameter!E:E,0)),INDEX(Parameter!D:D,MATCH(TRIM(B64),Parameter!G:G,0))))</f>
        <v>BBB</v>
      </c>
      <c r="D64" s="68">
        <v>1</v>
      </c>
      <c r="E64" s="68">
        <v>2020</v>
      </c>
      <c r="S64" s="36"/>
      <c r="T64" s="35"/>
    </row>
    <row r="65" spans="1:20">
      <c r="A65" s="68" t="s">
        <v>2587</v>
      </c>
      <c r="B65" s="68" t="s">
        <v>2494</v>
      </c>
      <c r="C65" s="91" t="str">
        <f>IF(A65="STD_POORS",TRIM(B65),IF(A65="Moodys",INDEX(Parameter!D:D,MATCH(TRIM(B65),Parameter!E:E,0)),INDEX(Parameter!D:D,MATCH(TRIM(B65),Parameter!G:G,0))))</f>
        <v>A+</v>
      </c>
      <c r="D65" s="68">
        <v>1</v>
      </c>
      <c r="E65" s="68">
        <v>2020</v>
      </c>
      <c r="S65" s="36"/>
      <c r="T65" s="35"/>
    </row>
    <row r="66" spans="1:20">
      <c r="A66" s="68" t="s">
        <v>2596</v>
      </c>
      <c r="B66" s="68" t="s">
        <v>2514</v>
      </c>
      <c r="C66" s="91" t="str">
        <f>IF(A66="STD_POORS",TRIM(B66),IF(A66="Moodys",INDEX(Parameter!D:D,MATCH(TRIM(B66),Parameter!E:E,0)),INDEX(Parameter!D:D,MATCH(TRIM(B66),Parameter!G:G,0))))</f>
        <v>BBB-</v>
      </c>
      <c r="D66" s="68">
        <v>1</v>
      </c>
      <c r="E66" s="68">
        <v>2020</v>
      </c>
      <c r="S66" s="36"/>
      <c r="T66" s="35"/>
    </row>
    <row r="67" spans="1:20">
      <c r="A67" s="68" t="s">
        <v>2587</v>
      </c>
      <c r="B67" s="68" t="s">
        <v>2494</v>
      </c>
      <c r="C67" s="91" t="str">
        <f>IF(A67="STD_POORS",TRIM(B67),IF(A67="Moodys",INDEX(Parameter!D:D,MATCH(TRIM(B67),Parameter!E:E,0)),INDEX(Parameter!D:D,MATCH(TRIM(B67),Parameter!G:G,0))))</f>
        <v>A+</v>
      </c>
      <c r="D67" s="68">
        <v>1</v>
      </c>
      <c r="E67" s="68">
        <v>2020</v>
      </c>
      <c r="S67" s="36"/>
      <c r="T67" s="35"/>
    </row>
    <row r="68" spans="1:20">
      <c r="A68" s="68" t="s">
        <v>2587</v>
      </c>
      <c r="B68" s="68" t="s">
        <v>2494</v>
      </c>
      <c r="C68" s="91" t="str">
        <f>IF(A68="STD_POORS",TRIM(B68),IF(A68="Moodys",INDEX(Parameter!D:D,MATCH(TRIM(B68),Parameter!E:E,0)),INDEX(Parameter!D:D,MATCH(TRIM(B68),Parameter!G:G,0))))</f>
        <v>A+</v>
      </c>
      <c r="D68" s="68">
        <v>1</v>
      </c>
      <c r="E68" s="68">
        <v>2020</v>
      </c>
      <c r="S68" s="36"/>
      <c r="T68" s="35"/>
    </row>
    <row r="69" spans="1:20">
      <c r="A69" s="68" t="s">
        <v>2587</v>
      </c>
      <c r="B69" s="68" t="s">
        <v>2502</v>
      </c>
      <c r="C69" s="91" t="str">
        <f>IF(A69="STD_POORS",TRIM(B69),IF(A69="Moodys",INDEX(Parameter!D:D,MATCH(TRIM(B69),Parameter!E:E,0)),INDEX(Parameter!D:D,MATCH(TRIM(B69),Parameter!G:G,0))))</f>
        <v>A-</v>
      </c>
      <c r="D69" s="68">
        <v>1</v>
      </c>
      <c r="E69" s="68">
        <v>2020</v>
      </c>
      <c r="S69" s="36"/>
      <c r="T69" s="35"/>
    </row>
    <row r="70" spans="1:20">
      <c r="A70" s="68" t="s">
        <v>2587</v>
      </c>
      <c r="B70" s="68" t="s">
        <v>2511</v>
      </c>
      <c r="C70" s="91" t="str">
        <f>IF(A70="STD_POORS",TRIM(B70),IF(A70="Moodys",INDEX(Parameter!D:D,MATCH(TRIM(B70),Parameter!E:E,0)),INDEX(Parameter!D:D,MATCH(TRIM(B70),Parameter!G:G,0))))</f>
        <v>BBB</v>
      </c>
      <c r="D70" s="68">
        <v>1</v>
      </c>
      <c r="E70" s="68">
        <v>2020</v>
      </c>
      <c r="S70" s="36"/>
      <c r="T70" s="35"/>
    </row>
    <row r="71" spans="1:20">
      <c r="A71" s="68" t="s">
        <v>2587</v>
      </c>
      <c r="B71" s="68" t="s">
        <v>2498</v>
      </c>
      <c r="C71" s="91" t="str">
        <f>IF(A71="STD_POORS",TRIM(B71),IF(A71="Moodys",INDEX(Parameter!D:D,MATCH(TRIM(B71),Parameter!E:E,0)),INDEX(Parameter!D:D,MATCH(TRIM(B71),Parameter!G:G,0))))</f>
        <v>A</v>
      </c>
      <c r="D71" s="68">
        <v>1</v>
      </c>
      <c r="E71" s="68">
        <v>2020</v>
      </c>
      <c r="S71" s="36"/>
      <c r="T71" s="35"/>
    </row>
    <row r="72" spans="1:20">
      <c r="A72" s="68" t="s">
        <v>2587</v>
      </c>
      <c r="B72" s="68" t="s">
        <v>2494</v>
      </c>
      <c r="C72" s="91" t="str">
        <f>IF(A72="STD_POORS",TRIM(B72),IF(A72="Moodys",INDEX(Parameter!D:D,MATCH(TRIM(B72),Parameter!E:E,0)),INDEX(Parameter!D:D,MATCH(TRIM(B72),Parameter!G:G,0))))</f>
        <v>A+</v>
      </c>
      <c r="D72" s="68">
        <v>1</v>
      </c>
      <c r="E72" s="68">
        <v>2020</v>
      </c>
      <c r="S72" s="36"/>
      <c r="T72" s="35"/>
    </row>
    <row r="73" spans="1:20">
      <c r="A73" s="68" t="s">
        <v>2587</v>
      </c>
      <c r="B73" s="68" t="s">
        <v>2494</v>
      </c>
      <c r="C73" s="91" t="str">
        <f>IF(A73="STD_POORS",TRIM(B73),IF(A73="Moodys",INDEX(Parameter!D:D,MATCH(TRIM(B73),Parameter!E:E,0)),INDEX(Parameter!D:D,MATCH(TRIM(B73),Parameter!G:G,0))))</f>
        <v>A+</v>
      </c>
      <c r="D73" s="68">
        <v>1</v>
      </c>
      <c r="E73" s="68">
        <v>2020</v>
      </c>
      <c r="S73" s="36"/>
      <c r="T73" s="35"/>
    </row>
    <row r="74" spans="1:20">
      <c r="A74" s="68" t="s">
        <v>2587</v>
      </c>
      <c r="B74" s="68" t="s">
        <v>2494</v>
      </c>
      <c r="C74" s="91" t="str">
        <f>IF(A74="STD_POORS",TRIM(B74),IF(A74="Moodys",INDEX(Parameter!D:D,MATCH(TRIM(B74),Parameter!E:E,0)),INDEX(Parameter!D:D,MATCH(TRIM(B74),Parameter!G:G,0))))</f>
        <v>A+</v>
      </c>
      <c r="D74" s="68">
        <v>1</v>
      </c>
      <c r="E74" s="68">
        <v>2020</v>
      </c>
      <c r="S74" s="36"/>
      <c r="T74" s="35"/>
    </row>
    <row r="75" spans="1:20">
      <c r="A75" s="68" t="s">
        <v>2587</v>
      </c>
      <c r="B75" s="68" t="s">
        <v>2511</v>
      </c>
      <c r="C75" s="91" t="str">
        <f>IF(A75="STD_POORS",TRIM(B75),IF(A75="Moodys",INDEX(Parameter!D:D,MATCH(TRIM(B75),Parameter!E:E,0)),INDEX(Parameter!D:D,MATCH(TRIM(B75),Parameter!G:G,0))))</f>
        <v>BBB</v>
      </c>
      <c r="D75" s="68">
        <v>1</v>
      </c>
      <c r="E75" s="68">
        <v>2020</v>
      </c>
      <c r="S75" s="36"/>
      <c r="T75" s="35"/>
    </row>
    <row r="76" spans="1:20">
      <c r="A76" s="68" t="s">
        <v>2587</v>
      </c>
      <c r="B76" s="68" t="s">
        <v>2511</v>
      </c>
      <c r="C76" s="91" t="str">
        <f>IF(A76="STD_POORS",TRIM(B76),IF(A76="Moodys",INDEX(Parameter!D:D,MATCH(TRIM(B76),Parameter!E:E,0)),INDEX(Parameter!D:D,MATCH(TRIM(B76),Parameter!G:G,0))))</f>
        <v>BBB</v>
      </c>
      <c r="D76" s="68">
        <v>1</v>
      </c>
      <c r="E76" s="68">
        <v>2020</v>
      </c>
      <c r="S76" s="36"/>
      <c r="T76" s="35"/>
    </row>
    <row r="77" spans="1:20">
      <c r="A77" s="68" t="s">
        <v>2596</v>
      </c>
      <c r="B77" s="68" t="s">
        <v>2497</v>
      </c>
      <c r="C77" s="91" t="str">
        <f>IF(A77="STD_POORS",TRIM(B77),IF(A77="Moodys",INDEX(Parameter!D:D,MATCH(TRIM(B77),Parameter!E:E,0)),INDEX(Parameter!D:D,MATCH(TRIM(B77),Parameter!G:G,0))))</f>
        <v>A</v>
      </c>
      <c r="D77" s="91">
        <v>0</v>
      </c>
      <c r="E77" s="68">
        <v>2020</v>
      </c>
      <c r="S77" s="36"/>
      <c r="T77" s="35"/>
    </row>
    <row r="78" spans="1:20">
      <c r="A78" s="68" t="s">
        <v>2587</v>
      </c>
      <c r="B78" s="68" t="s">
        <v>2502</v>
      </c>
      <c r="C78" s="91" t="str">
        <f>IF(A78="STD_POORS",TRIM(B78),IF(A78="Moodys",INDEX(Parameter!D:D,MATCH(TRIM(B78),Parameter!E:E,0)),INDEX(Parameter!D:D,MATCH(TRIM(B78),Parameter!G:G,0))))</f>
        <v>A-</v>
      </c>
      <c r="D78" s="68">
        <v>1</v>
      </c>
      <c r="E78" s="68">
        <v>2020</v>
      </c>
      <c r="S78" s="36"/>
      <c r="T78" s="35"/>
    </row>
    <row r="79" spans="1:20">
      <c r="A79" s="68" t="s">
        <v>2587</v>
      </c>
      <c r="B79" s="68" t="s">
        <v>2494</v>
      </c>
      <c r="C79" s="91" t="str">
        <f>IF(A79="STD_POORS",TRIM(B79),IF(A79="Moodys",INDEX(Parameter!D:D,MATCH(TRIM(B79),Parameter!E:E,0)),INDEX(Parameter!D:D,MATCH(TRIM(B79),Parameter!G:G,0))))</f>
        <v>A+</v>
      </c>
      <c r="D79" s="68">
        <v>1</v>
      </c>
      <c r="E79" s="68">
        <v>2020</v>
      </c>
      <c r="S79" s="36"/>
      <c r="T79" s="35"/>
    </row>
    <row r="80" spans="1:20">
      <c r="A80" s="68" t="s">
        <v>2587</v>
      </c>
      <c r="B80" s="68" t="s">
        <v>2511</v>
      </c>
      <c r="C80" s="91" t="str">
        <f>IF(A80="STD_POORS",TRIM(B80),IF(A80="Moodys",INDEX(Parameter!D:D,MATCH(TRIM(B80),Parameter!E:E,0)),INDEX(Parameter!D:D,MATCH(TRIM(B80),Parameter!G:G,0))))</f>
        <v>BBB</v>
      </c>
      <c r="D80" s="68">
        <v>1</v>
      </c>
      <c r="E80" s="68">
        <v>2020</v>
      </c>
      <c r="S80" s="36"/>
      <c r="T80" s="35"/>
    </row>
    <row r="81" spans="1:20">
      <c r="A81" s="68" t="s">
        <v>2587</v>
      </c>
      <c r="B81" s="68" t="s">
        <v>2494</v>
      </c>
      <c r="C81" s="91" t="str">
        <f>IF(A81="STD_POORS",TRIM(B81),IF(A81="Moodys",INDEX(Parameter!D:D,MATCH(TRIM(B81),Parameter!E:E,0)),INDEX(Parameter!D:D,MATCH(TRIM(B81),Parameter!G:G,0))))</f>
        <v>A+</v>
      </c>
      <c r="D81" s="68">
        <v>1</v>
      </c>
      <c r="E81" s="68">
        <v>2020</v>
      </c>
      <c r="S81" s="36"/>
      <c r="T81" s="35"/>
    </row>
    <row r="82" spans="1:20">
      <c r="A82" s="68" t="s">
        <v>2587</v>
      </c>
      <c r="B82" s="68" t="s">
        <v>2515</v>
      </c>
      <c r="C82" s="91" t="str">
        <f>IF(A82="STD_POORS",TRIM(B82),IF(A82="Moodys",INDEX(Parameter!D:D,MATCH(TRIM(B82),Parameter!E:E,0)),INDEX(Parameter!D:D,MATCH(TRIM(B82),Parameter!G:G,0))))</f>
        <v>BBB-</v>
      </c>
      <c r="D82" s="68">
        <v>1</v>
      </c>
      <c r="E82" s="68">
        <v>2020</v>
      </c>
      <c r="S82" s="36"/>
      <c r="T82" s="35"/>
    </row>
    <row r="83" spans="1:20">
      <c r="A83" s="68" t="s">
        <v>2587</v>
      </c>
      <c r="B83" s="68" t="s">
        <v>2506</v>
      </c>
      <c r="C83" s="91" t="str">
        <f>IF(A83="STD_POORS",TRIM(B83),IF(A83="Moodys",INDEX(Parameter!D:D,MATCH(TRIM(B83),Parameter!E:E,0)),INDEX(Parameter!D:D,MATCH(TRIM(B83),Parameter!G:G,0))))</f>
        <v>BBB+</v>
      </c>
      <c r="D83" s="91">
        <v>0</v>
      </c>
      <c r="E83" s="68">
        <v>2020</v>
      </c>
      <c r="S83" s="36"/>
      <c r="T83" s="35"/>
    </row>
    <row r="84" spans="1:20">
      <c r="A84" s="68" t="s">
        <v>2587</v>
      </c>
      <c r="B84" s="68" t="s">
        <v>2511</v>
      </c>
      <c r="C84" s="91" t="str">
        <f>IF(A84="STD_POORS",TRIM(B84),IF(A84="Moodys",INDEX(Parameter!D:D,MATCH(TRIM(B84),Parameter!E:E,0)),INDEX(Parameter!D:D,MATCH(TRIM(B84),Parameter!G:G,0))))</f>
        <v>BBB</v>
      </c>
      <c r="D84" s="68">
        <v>1</v>
      </c>
      <c r="E84" s="68">
        <v>2020</v>
      </c>
      <c r="S84" s="36"/>
      <c r="T84" s="35"/>
    </row>
    <row r="85" spans="1:20">
      <c r="A85" s="68" t="s">
        <v>2596</v>
      </c>
      <c r="B85" s="68" t="s">
        <v>2501</v>
      </c>
      <c r="C85" s="91" t="str">
        <f>IF(A85="STD_POORS",TRIM(B85),IF(A85="Moodys",INDEX(Parameter!D:D,MATCH(TRIM(B85),Parameter!E:E,0)),INDEX(Parameter!D:D,MATCH(TRIM(B85),Parameter!G:G,0))))</f>
        <v>A-</v>
      </c>
      <c r="D85" s="91">
        <v>0</v>
      </c>
      <c r="E85" s="68">
        <v>2020</v>
      </c>
      <c r="S85" s="36"/>
      <c r="T85" s="35"/>
    </row>
    <row r="86" spans="1:20">
      <c r="A86" s="68" t="s">
        <v>2587</v>
      </c>
      <c r="B86" s="68" t="s">
        <v>2502</v>
      </c>
      <c r="C86" s="91" t="str">
        <f>IF(A86="STD_POORS",TRIM(B86),IF(A86="Moodys",INDEX(Parameter!D:D,MATCH(TRIM(B86),Parameter!E:E,0)),INDEX(Parameter!D:D,MATCH(TRIM(B86),Parameter!G:G,0))))</f>
        <v>A-</v>
      </c>
      <c r="D86" s="91">
        <v>0</v>
      </c>
      <c r="E86" s="68">
        <v>2020</v>
      </c>
      <c r="S86" s="36"/>
      <c r="T86" s="35"/>
    </row>
    <row r="87" spans="1:20">
      <c r="A87" s="68" t="s">
        <v>2587</v>
      </c>
      <c r="B87" s="68" t="s">
        <v>2494</v>
      </c>
      <c r="C87" s="91" t="str">
        <f>IF(A87="STD_POORS",TRIM(B87),IF(A87="Moodys",INDEX(Parameter!D:D,MATCH(TRIM(B87),Parameter!E:E,0)),INDEX(Parameter!D:D,MATCH(TRIM(B87),Parameter!G:G,0))))</f>
        <v>A+</v>
      </c>
      <c r="D87" s="68">
        <v>1</v>
      </c>
      <c r="E87" s="68">
        <v>2020</v>
      </c>
      <c r="S87" s="36"/>
      <c r="T87" s="35"/>
    </row>
    <row r="88" spans="1:20">
      <c r="A88" s="68" t="s">
        <v>2587</v>
      </c>
      <c r="B88" s="68" t="s">
        <v>2494</v>
      </c>
      <c r="C88" s="91" t="str">
        <f>IF(A88="STD_POORS",TRIM(B88),IF(A88="Moodys",INDEX(Parameter!D:D,MATCH(TRIM(B88),Parameter!E:E,0)),INDEX(Parameter!D:D,MATCH(TRIM(B88),Parameter!G:G,0))))</f>
        <v>A+</v>
      </c>
      <c r="D88" s="68">
        <v>1</v>
      </c>
      <c r="E88" s="68">
        <v>2020</v>
      </c>
      <c r="S88" s="36"/>
      <c r="T88" s="35"/>
    </row>
    <row r="89" spans="1:20">
      <c r="A89" s="68" t="s">
        <v>2587</v>
      </c>
      <c r="B89" s="68" t="s">
        <v>2494</v>
      </c>
      <c r="C89" s="91" t="str">
        <f>IF(A89="STD_POORS",TRIM(B89),IF(A89="Moodys",INDEX(Parameter!D:D,MATCH(TRIM(B89),Parameter!E:E,0)),INDEX(Parameter!D:D,MATCH(TRIM(B89),Parameter!G:G,0))))</f>
        <v>A+</v>
      </c>
      <c r="D89" s="68">
        <v>1</v>
      </c>
      <c r="E89" s="68">
        <v>2020</v>
      </c>
      <c r="S89" s="36"/>
      <c r="T89" s="35"/>
    </row>
    <row r="90" spans="1:20">
      <c r="A90" s="68" t="s">
        <v>2587</v>
      </c>
      <c r="B90" s="68" t="s">
        <v>2494</v>
      </c>
      <c r="C90" s="91" t="str">
        <f>IF(A90="STD_POORS",TRIM(B90),IF(A90="Moodys",INDEX(Parameter!D:D,MATCH(TRIM(B90),Parameter!E:E,0)),INDEX(Parameter!D:D,MATCH(TRIM(B90),Parameter!G:G,0))))</f>
        <v>A+</v>
      </c>
      <c r="D90" s="68">
        <v>1</v>
      </c>
      <c r="E90" s="68">
        <v>2020</v>
      </c>
      <c r="S90" s="36"/>
      <c r="T90" s="35"/>
    </row>
    <row r="91" spans="1:20">
      <c r="A91" s="68" t="s">
        <v>2587</v>
      </c>
      <c r="B91" s="68" t="s">
        <v>2494</v>
      </c>
      <c r="C91" s="91" t="str">
        <f>IF(A91="STD_POORS",TRIM(B91),IF(A91="Moodys",INDEX(Parameter!D:D,MATCH(TRIM(B91),Parameter!E:E,0)),INDEX(Parameter!D:D,MATCH(TRIM(B91),Parameter!G:G,0))))</f>
        <v>A+</v>
      </c>
      <c r="D91" s="68">
        <v>1</v>
      </c>
      <c r="E91" s="68">
        <v>2020</v>
      </c>
      <c r="S91" s="36"/>
      <c r="T91" s="35"/>
    </row>
    <row r="92" spans="1:20">
      <c r="A92" s="68" t="s">
        <v>2587</v>
      </c>
      <c r="B92" s="68" t="s">
        <v>2494</v>
      </c>
      <c r="C92" s="91" t="str">
        <f>IF(A92="STD_POORS",TRIM(B92),IF(A92="Moodys",INDEX(Parameter!D:D,MATCH(TRIM(B92),Parameter!E:E,0)),INDEX(Parameter!D:D,MATCH(TRIM(B92),Parameter!G:G,0))))</f>
        <v>A+</v>
      </c>
      <c r="D92" s="68">
        <v>1</v>
      </c>
      <c r="E92" s="68">
        <v>2020</v>
      </c>
      <c r="S92" s="36"/>
      <c r="T92" s="35"/>
    </row>
    <row r="93" spans="1:20">
      <c r="A93" s="68" t="s">
        <v>2587</v>
      </c>
      <c r="B93" s="68" t="s">
        <v>2511</v>
      </c>
      <c r="C93" s="91" t="str">
        <f>IF(A93="STD_POORS",TRIM(B93),IF(A93="Moodys",INDEX(Parameter!D:D,MATCH(TRIM(B93),Parameter!E:E,0)),INDEX(Parameter!D:D,MATCH(TRIM(B93),Parameter!G:G,0))))</f>
        <v>BBB</v>
      </c>
      <c r="D93" s="68">
        <v>1</v>
      </c>
      <c r="E93" s="68">
        <v>2020</v>
      </c>
      <c r="S93" s="36"/>
      <c r="T93" s="35"/>
    </row>
    <row r="94" spans="1:20">
      <c r="A94" s="68" t="s">
        <v>2587</v>
      </c>
      <c r="B94" s="68" t="s">
        <v>2502</v>
      </c>
      <c r="C94" s="91" t="str">
        <f>IF(A94="STD_POORS",TRIM(B94),IF(A94="Moodys",INDEX(Parameter!D:D,MATCH(TRIM(B94),Parameter!E:E,0)),INDEX(Parameter!D:D,MATCH(TRIM(B94),Parameter!G:G,0))))</f>
        <v>A-</v>
      </c>
      <c r="D94" s="68">
        <v>1</v>
      </c>
      <c r="E94" s="68">
        <v>2020</v>
      </c>
      <c r="S94" s="36"/>
      <c r="T94" s="35"/>
    </row>
    <row r="95" spans="1:20">
      <c r="A95" s="68" t="s">
        <v>2587</v>
      </c>
      <c r="B95" s="68" t="s">
        <v>2502</v>
      </c>
      <c r="C95" s="91" t="str">
        <f>IF(A95="STD_POORS",TRIM(B95),IF(A95="Moodys",INDEX(Parameter!D:D,MATCH(TRIM(B95),Parameter!E:E,0)),INDEX(Parameter!D:D,MATCH(TRIM(B95),Parameter!G:G,0))))</f>
        <v>A-</v>
      </c>
      <c r="D95" s="68">
        <v>1</v>
      </c>
      <c r="E95" s="68">
        <v>2020</v>
      </c>
      <c r="S95" s="36"/>
      <c r="T95" s="35"/>
    </row>
    <row r="96" spans="1:20">
      <c r="A96" s="68" t="s">
        <v>2587</v>
      </c>
      <c r="B96" s="68" t="s">
        <v>2502</v>
      </c>
      <c r="C96" s="91" t="str">
        <f>IF(A96="STD_POORS",TRIM(B96),IF(A96="Moodys",INDEX(Parameter!D:D,MATCH(TRIM(B96),Parameter!E:E,0)),INDEX(Parameter!D:D,MATCH(TRIM(B96),Parameter!G:G,0))))</f>
        <v>A-</v>
      </c>
      <c r="D96" s="68">
        <v>1</v>
      </c>
      <c r="E96" s="68">
        <v>2020</v>
      </c>
      <c r="S96" s="36"/>
      <c r="T96" s="35"/>
    </row>
    <row r="97" spans="1:20">
      <c r="A97" s="68" t="s">
        <v>2587</v>
      </c>
      <c r="B97" s="68" t="s">
        <v>2511</v>
      </c>
      <c r="C97" s="91" t="str">
        <f>IF(A97="STD_POORS",TRIM(B97),IF(A97="Moodys",INDEX(Parameter!D:D,MATCH(TRIM(B97),Parameter!E:E,0)),INDEX(Parameter!D:D,MATCH(TRIM(B97),Parameter!G:G,0))))</f>
        <v>BBB</v>
      </c>
      <c r="D97" s="91">
        <v>0</v>
      </c>
      <c r="E97" s="68">
        <v>2020</v>
      </c>
      <c r="S97" s="36"/>
      <c r="T97" s="35"/>
    </row>
    <row r="98" spans="1:20">
      <c r="A98" s="68" t="s">
        <v>2587</v>
      </c>
      <c r="B98" s="68" t="s">
        <v>2506</v>
      </c>
      <c r="C98" s="91" t="str">
        <f>IF(A98="STD_POORS",TRIM(B98),IF(A98="Moodys",INDEX(Parameter!D:D,MATCH(TRIM(B98),Parameter!E:E,0)),INDEX(Parameter!D:D,MATCH(TRIM(B98),Parameter!G:G,0))))</f>
        <v>BBB+</v>
      </c>
      <c r="D98" s="91">
        <v>0</v>
      </c>
      <c r="E98" s="68">
        <v>2020</v>
      </c>
      <c r="S98" s="36"/>
      <c r="T98" s="35"/>
    </row>
    <row r="99" spans="1:20">
      <c r="A99" s="68" t="s">
        <v>2587</v>
      </c>
      <c r="B99" s="68" t="s">
        <v>2502</v>
      </c>
      <c r="C99" s="91" t="str">
        <f>IF(A99="STD_POORS",TRIM(B99),IF(A99="Moodys",INDEX(Parameter!D:D,MATCH(TRIM(B99),Parameter!E:E,0)),INDEX(Parameter!D:D,MATCH(TRIM(B99),Parameter!G:G,0))))</f>
        <v>A-</v>
      </c>
      <c r="D99" s="91">
        <v>0</v>
      </c>
      <c r="E99" s="68">
        <v>2021</v>
      </c>
      <c r="S99" s="36"/>
      <c r="T99" s="35"/>
    </row>
    <row r="100" spans="1:20">
      <c r="A100" s="68" t="s">
        <v>2587</v>
      </c>
      <c r="B100" s="68" t="s">
        <v>2502</v>
      </c>
      <c r="C100" s="91" t="str">
        <f>IF(A100="STD_POORS",TRIM(B100),IF(A100="Moodys",INDEX(Parameter!D:D,MATCH(TRIM(B100),Parameter!E:E,0)),INDEX(Parameter!D:D,MATCH(TRIM(B100),Parameter!G:G,0))))</f>
        <v>A-</v>
      </c>
      <c r="D100" s="91">
        <v>0</v>
      </c>
      <c r="E100" s="68">
        <v>2021</v>
      </c>
      <c r="S100" s="36"/>
      <c r="T100" s="35"/>
    </row>
    <row r="101" spans="1:20">
      <c r="A101" s="68" t="s">
        <v>2587</v>
      </c>
      <c r="B101" s="68" t="s">
        <v>2506</v>
      </c>
      <c r="C101" s="91" t="str">
        <f>IF(A101="STD_POORS",TRIM(B101),IF(A101="Moodys",INDEX(Parameter!D:D,MATCH(TRIM(B101),Parameter!E:E,0)),INDEX(Parameter!D:D,MATCH(TRIM(B101),Parameter!G:G,0))))</f>
        <v>BBB+</v>
      </c>
      <c r="D101" s="68">
        <v>9</v>
      </c>
      <c r="E101" s="68">
        <v>2021</v>
      </c>
      <c r="S101" s="36"/>
      <c r="T101" s="35"/>
    </row>
    <row r="102" spans="1:20">
      <c r="A102" s="68" t="s">
        <v>2587</v>
      </c>
      <c r="B102" s="68" t="s">
        <v>2502</v>
      </c>
      <c r="C102" s="91" t="str">
        <f>IF(A102="STD_POORS",TRIM(B102),IF(A102="Moodys",INDEX(Parameter!D:D,MATCH(TRIM(B102),Parameter!E:E,0)),INDEX(Parameter!D:D,MATCH(TRIM(B102),Parameter!G:G,0))))</f>
        <v>A-</v>
      </c>
      <c r="D102" s="68">
        <v>1</v>
      </c>
      <c r="E102" s="68">
        <v>2021</v>
      </c>
      <c r="S102" s="36"/>
      <c r="T102" s="35"/>
    </row>
    <row r="103" spans="1:20">
      <c r="A103" s="68" t="s">
        <v>2587</v>
      </c>
      <c r="B103" s="68" t="s">
        <v>2494</v>
      </c>
      <c r="C103" s="91" t="str">
        <f>IF(A103="STD_POORS",TRIM(B103),IF(A103="Moodys",INDEX(Parameter!D:D,MATCH(TRIM(B103),Parameter!E:E,0)),INDEX(Parameter!D:D,MATCH(TRIM(B103),Parameter!G:G,0))))</f>
        <v>A+</v>
      </c>
      <c r="D103" s="68">
        <v>1</v>
      </c>
      <c r="E103" s="68">
        <v>2021</v>
      </c>
      <c r="S103" s="36"/>
      <c r="T103" s="35"/>
    </row>
    <row r="104" spans="1:20">
      <c r="A104" s="68" t="s">
        <v>2587</v>
      </c>
      <c r="B104" s="68" t="s">
        <v>2494</v>
      </c>
      <c r="C104" s="91" t="str">
        <f>IF(A104="STD_POORS",TRIM(B104),IF(A104="Moodys",INDEX(Parameter!D:D,MATCH(TRIM(B104),Parameter!E:E,0)),INDEX(Parameter!D:D,MATCH(TRIM(B104),Parameter!G:G,0))))</f>
        <v>A+</v>
      </c>
      <c r="D104" s="68">
        <v>1</v>
      </c>
      <c r="E104" s="68">
        <v>2021</v>
      </c>
    </row>
    <row r="105" spans="1:20">
      <c r="A105" s="68" t="s">
        <v>2587</v>
      </c>
      <c r="B105" s="68" t="s">
        <v>2494</v>
      </c>
      <c r="C105" s="91" t="str">
        <f>IF(A105="STD_POORS",TRIM(B105),IF(A105="Moodys",INDEX(Parameter!D:D,MATCH(TRIM(B105),Parameter!E:E,0)),INDEX(Parameter!D:D,MATCH(TRIM(B105),Parameter!G:G,0))))</f>
        <v>A+</v>
      </c>
      <c r="D105" s="68">
        <v>1</v>
      </c>
      <c r="E105" s="68">
        <v>2021</v>
      </c>
    </row>
    <row r="106" spans="1:20">
      <c r="A106" s="68" t="s">
        <v>2587</v>
      </c>
      <c r="B106" s="68" t="s">
        <v>2506</v>
      </c>
      <c r="C106" s="91" t="str">
        <f>IF(A106="STD_POORS",TRIM(B106),IF(A106="Moodys",INDEX(Parameter!D:D,MATCH(TRIM(B106),Parameter!E:E,0)),INDEX(Parameter!D:D,MATCH(TRIM(B106),Parameter!G:G,0))))</f>
        <v>BBB+</v>
      </c>
      <c r="D106" s="91">
        <v>0</v>
      </c>
      <c r="E106" s="68">
        <v>2021</v>
      </c>
    </row>
    <row r="107" spans="1:20">
      <c r="A107" s="68" t="s">
        <v>2587</v>
      </c>
      <c r="B107" s="68" t="s">
        <v>2519</v>
      </c>
      <c r="C107" s="91" t="str">
        <f>IF(A107="STD_POORS",TRIM(B107),IF(A107="Moodys",INDEX(Parameter!D:D,MATCH(TRIM(B107),Parameter!E:E,0)),INDEX(Parameter!D:D,MATCH(TRIM(B107),Parameter!G:G,0))))</f>
        <v>BB+</v>
      </c>
      <c r="D107" s="68">
        <v>3</v>
      </c>
      <c r="E107" s="68">
        <v>2021</v>
      </c>
    </row>
    <row r="108" spans="1:20">
      <c r="A108" s="68" t="s">
        <v>2587</v>
      </c>
      <c r="B108" s="68" t="s">
        <v>2498</v>
      </c>
      <c r="C108" s="91" t="str">
        <f>IF(A108="STD_POORS",TRIM(B108),IF(A108="Moodys",INDEX(Parameter!D:D,MATCH(TRIM(B108),Parameter!E:E,0)),INDEX(Parameter!D:D,MATCH(TRIM(B108),Parameter!G:G,0))))</f>
        <v>A</v>
      </c>
      <c r="D108" s="68">
        <v>2</v>
      </c>
      <c r="E108" s="68">
        <v>2021</v>
      </c>
    </row>
    <row r="109" spans="1:20">
      <c r="A109" s="68" t="s">
        <v>2587</v>
      </c>
      <c r="B109" s="68" t="s">
        <v>2498</v>
      </c>
      <c r="C109" s="91" t="str">
        <f>IF(A109="STD_POORS",TRIM(B109),IF(A109="Moodys",INDEX(Parameter!D:D,MATCH(TRIM(B109),Parameter!E:E,0)),INDEX(Parameter!D:D,MATCH(TRIM(B109),Parameter!G:G,0))))</f>
        <v>A</v>
      </c>
      <c r="D109" s="68">
        <v>1</v>
      </c>
      <c r="E109" s="68">
        <v>2021</v>
      </c>
    </row>
    <row r="110" spans="1:20">
      <c r="A110" s="68" t="s">
        <v>2587</v>
      </c>
      <c r="B110" s="68" t="s">
        <v>2511</v>
      </c>
      <c r="C110" s="91" t="str">
        <f>IF(A110="STD_POORS",TRIM(B110),IF(A110="Moodys",INDEX(Parameter!D:D,MATCH(TRIM(B110),Parameter!E:E,0)),INDEX(Parameter!D:D,MATCH(TRIM(B110),Parameter!G:G,0))))</f>
        <v>BBB</v>
      </c>
      <c r="D110" s="68">
        <v>3</v>
      </c>
      <c r="E110" s="68">
        <v>2021</v>
      </c>
    </row>
    <row r="111" spans="1:20">
      <c r="A111" s="68" t="s">
        <v>2587</v>
      </c>
      <c r="B111" s="68" t="s">
        <v>2506</v>
      </c>
      <c r="C111" s="91" t="str">
        <f>IF(A111="STD_POORS",TRIM(B111),IF(A111="Moodys",INDEX(Parameter!D:D,MATCH(TRIM(B111),Parameter!E:E,0)),INDEX(Parameter!D:D,MATCH(TRIM(B111),Parameter!G:G,0))))</f>
        <v>BBB+</v>
      </c>
      <c r="D111" s="68">
        <v>4</v>
      </c>
      <c r="E111" s="68">
        <v>2021</v>
      </c>
    </row>
    <row r="112" spans="1:20">
      <c r="A112" s="68" t="s">
        <v>2587</v>
      </c>
      <c r="B112" s="68" t="s">
        <v>2529</v>
      </c>
      <c r="C112" s="91" t="str">
        <f>IF(A112="STD_POORS",TRIM(B112),IF(A112="Moodys",INDEX(Parameter!D:D,MATCH(TRIM(B112),Parameter!E:E,0)),INDEX(Parameter!D:D,MATCH(TRIM(B112),Parameter!G:G,0))))</f>
        <v>BB-</v>
      </c>
      <c r="D112" s="68">
        <v>4</v>
      </c>
      <c r="E112" s="68">
        <v>2021</v>
      </c>
    </row>
    <row r="113" spans="1:5">
      <c r="A113" s="68" t="s">
        <v>2587</v>
      </c>
      <c r="B113" s="68" t="s">
        <v>2506</v>
      </c>
      <c r="C113" s="91" t="str">
        <f>IF(A113="STD_POORS",TRIM(B113),IF(A113="Moodys",INDEX(Parameter!D:D,MATCH(TRIM(B113),Parameter!E:E,0)),INDEX(Parameter!D:D,MATCH(TRIM(B113),Parameter!G:G,0))))</f>
        <v>BBB+</v>
      </c>
      <c r="D113" s="91">
        <v>0</v>
      </c>
      <c r="E113" s="68">
        <v>2021</v>
      </c>
    </row>
    <row r="114" spans="1:5">
      <c r="A114" s="68" t="s">
        <v>2587</v>
      </c>
      <c r="B114" s="68" t="s">
        <v>2502</v>
      </c>
      <c r="C114" s="91" t="str">
        <f>IF(A114="STD_POORS",TRIM(B114),IF(A114="Moodys",INDEX(Parameter!D:D,MATCH(TRIM(B114),Parameter!E:E,0)),INDEX(Parameter!D:D,MATCH(TRIM(B114),Parameter!G:G,0))))</f>
        <v>A-</v>
      </c>
      <c r="D114" s="68">
        <v>2</v>
      </c>
      <c r="E114" s="68">
        <v>2021</v>
      </c>
    </row>
    <row r="115" spans="1:5">
      <c r="A115" s="68" t="s">
        <v>2587</v>
      </c>
      <c r="B115" s="68" t="s">
        <v>2506</v>
      </c>
      <c r="C115" s="91" t="str">
        <f>IF(A115="STD_POORS",TRIM(B115),IF(A115="Moodys",INDEX(Parameter!D:D,MATCH(TRIM(B115),Parameter!E:E,0)),INDEX(Parameter!D:D,MATCH(TRIM(B115),Parameter!G:G,0))))</f>
        <v>BBB+</v>
      </c>
      <c r="D115" s="68">
        <v>1</v>
      </c>
      <c r="E115" s="68">
        <v>2021</v>
      </c>
    </row>
    <row r="116" spans="1:5">
      <c r="A116" s="68" t="s">
        <v>2587</v>
      </c>
      <c r="B116" s="68" t="s">
        <v>2494</v>
      </c>
      <c r="C116" s="91" t="str">
        <f>IF(A116="STD_POORS",TRIM(B116),IF(A116="Moodys",INDEX(Parameter!D:D,MATCH(TRIM(B116),Parameter!E:E,0)),INDEX(Parameter!D:D,MATCH(TRIM(B116),Parameter!G:G,0))))</f>
        <v>A+</v>
      </c>
      <c r="D116" s="68">
        <v>1</v>
      </c>
      <c r="E116" s="68">
        <v>2021</v>
      </c>
    </row>
    <row r="117" spans="1:5">
      <c r="A117" s="68" t="s">
        <v>2595</v>
      </c>
      <c r="B117" s="68" t="s">
        <v>2616</v>
      </c>
      <c r="C117" s="91" t="str">
        <f>IF(A117="STD_POORS",TRIM(B117),IF(A117="Moodys",INDEX(Parameter!D:D,MATCH(TRIM(B117),Parameter!E:E,0)),INDEX(Parameter!D:D,MATCH(TRIM(B117),Parameter!G:G,0))))</f>
        <v>B+</v>
      </c>
      <c r="D117" s="68">
        <v>1</v>
      </c>
      <c r="E117" s="68">
        <v>2021</v>
      </c>
    </row>
    <row r="118" spans="1:5">
      <c r="A118" s="68" t="s">
        <v>2587</v>
      </c>
      <c r="B118" s="68" t="s">
        <v>2511</v>
      </c>
      <c r="C118" s="91" t="str">
        <f>IF(A118="STD_POORS",TRIM(B118),IF(A118="Moodys",INDEX(Parameter!D:D,MATCH(TRIM(B118),Parameter!E:E,0)),INDEX(Parameter!D:D,MATCH(TRIM(B118),Parameter!G:G,0))))</f>
        <v>BBB</v>
      </c>
      <c r="D118" s="68">
        <v>1</v>
      </c>
      <c r="E118" s="68">
        <v>2021</v>
      </c>
    </row>
    <row r="119" spans="1:5">
      <c r="A119" s="68" t="s">
        <v>2596</v>
      </c>
      <c r="B119" s="68" t="s">
        <v>2493</v>
      </c>
      <c r="C119" s="91" t="str">
        <f>IF(A119="STD_POORS",TRIM(B119),IF(A119="Moodys",INDEX(Parameter!D:D,MATCH(TRIM(B119),Parameter!E:E,0)),INDEX(Parameter!D:D,MATCH(TRIM(B119),Parameter!G:G,0))))</f>
        <v>A+</v>
      </c>
      <c r="D119" s="68">
        <v>1</v>
      </c>
      <c r="E119" s="68">
        <v>2021</v>
      </c>
    </row>
    <row r="120" spans="1:5">
      <c r="A120" s="68" t="s">
        <v>2587</v>
      </c>
      <c r="B120" s="68" t="s">
        <v>2511</v>
      </c>
      <c r="C120" s="91" t="str">
        <f>IF(A120="STD_POORS",TRIM(B120),IF(A120="Moodys",INDEX(Parameter!D:D,MATCH(TRIM(B120),Parameter!E:E,0)),INDEX(Parameter!D:D,MATCH(TRIM(B120),Parameter!G:G,0))))</f>
        <v>BBB</v>
      </c>
      <c r="D120" s="68">
        <v>1</v>
      </c>
      <c r="E120" s="68">
        <v>2021</v>
      </c>
    </row>
    <row r="121" spans="1:5">
      <c r="A121" s="68" t="s">
        <v>2587</v>
      </c>
      <c r="B121" s="68" t="s">
        <v>2506</v>
      </c>
      <c r="C121" s="91" t="str">
        <f>IF(A121="STD_POORS",TRIM(B121),IF(A121="Moodys",INDEX(Parameter!D:D,MATCH(TRIM(B121),Parameter!E:E,0)),INDEX(Parameter!D:D,MATCH(TRIM(B121),Parameter!G:G,0))))</f>
        <v>BBB+</v>
      </c>
      <c r="D121" s="68">
        <v>1</v>
      </c>
      <c r="E121" s="68">
        <v>2021</v>
      </c>
    </row>
    <row r="122" spans="1:5">
      <c r="A122" s="68" t="s">
        <v>2596</v>
      </c>
      <c r="B122" s="68" t="s">
        <v>2497</v>
      </c>
      <c r="C122" s="91" t="str">
        <f>IF(A122="STD_POORS",TRIM(B122),IF(A122="Moodys",INDEX(Parameter!D:D,MATCH(TRIM(B122),Parameter!E:E,0)),INDEX(Parameter!D:D,MATCH(TRIM(B122),Parameter!G:G,0))))</f>
        <v>A</v>
      </c>
      <c r="D122" s="68">
        <v>1</v>
      </c>
      <c r="E122" s="68">
        <v>2021</v>
      </c>
    </row>
    <row r="123" spans="1:5">
      <c r="A123" s="68" t="s">
        <v>2587</v>
      </c>
      <c r="B123" s="68" t="s">
        <v>2494</v>
      </c>
      <c r="C123" s="91" t="str">
        <f>IF(A123="STD_POORS",TRIM(B123),IF(A123="Moodys",INDEX(Parameter!D:D,MATCH(TRIM(B123),Parameter!E:E,0)),INDEX(Parameter!D:D,MATCH(TRIM(B123),Parameter!G:G,0))))</f>
        <v>A+</v>
      </c>
      <c r="D123" s="68">
        <v>1</v>
      </c>
      <c r="E123" s="68">
        <v>2021</v>
      </c>
    </row>
    <row r="124" spans="1:5">
      <c r="A124" s="68" t="s">
        <v>2587</v>
      </c>
      <c r="B124" s="68" t="s">
        <v>2498</v>
      </c>
      <c r="C124" s="91" t="str">
        <f>IF(A124="STD_POORS",TRIM(B124),IF(A124="Moodys",INDEX(Parameter!D:D,MATCH(TRIM(B124),Parameter!E:E,0)),INDEX(Parameter!D:D,MATCH(TRIM(B124),Parameter!G:G,0))))</f>
        <v>A</v>
      </c>
      <c r="D124" s="68">
        <v>1</v>
      </c>
      <c r="E124" s="68">
        <v>2021</v>
      </c>
    </row>
    <row r="125" spans="1:5">
      <c r="A125" s="68" t="s">
        <v>2587</v>
      </c>
      <c r="B125" s="68" t="s">
        <v>2484</v>
      </c>
      <c r="C125" s="91" t="str">
        <f>IF(A125="STD_POORS",TRIM(B125),IF(A125="Moodys",INDEX(Parameter!D:D,MATCH(TRIM(B125),Parameter!E:E,0)),INDEX(Parameter!D:D,MATCH(TRIM(B125),Parameter!G:G,0))))</f>
        <v>AA+</v>
      </c>
      <c r="D125" s="68">
        <v>1</v>
      </c>
      <c r="E125" s="68">
        <v>2021</v>
      </c>
    </row>
    <row r="126" spans="1:5">
      <c r="A126" s="68" t="s">
        <v>2587</v>
      </c>
      <c r="B126" s="68" t="s">
        <v>2511</v>
      </c>
      <c r="C126" s="91" t="str">
        <f>IF(A126="STD_POORS",TRIM(B126),IF(A126="Moodys",INDEX(Parameter!D:D,MATCH(TRIM(B126),Parameter!E:E,0)),INDEX(Parameter!D:D,MATCH(TRIM(B126),Parameter!G:G,0))))</f>
        <v>BBB</v>
      </c>
      <c r="D126" s="68">
        <v>1</v>
      </c>
      <c r="E126" s="68">
        <v>2021</v>
      </c>
    </row>
    <row r="127" spans="1:5">
      <c r="A127" s="68" t="s">
        <v>2587</v>
      </c>
      <c r="B127" s="68" t="s">
        <v>2511</v>
      </c>
      <c r="C127" s="91" t="str">
        <f>IF(A127="STD_POORS",TRIM(B127),IF(A127="Moodys",INDEX(Parameter!D:D,MATCH(TRIM(B127),Parameter!E:E,0)),INDEX(Parameter!D:D,MATCH(TRIM(B127),Parameter!G:G,0))))</f>
        <v>BBB</v>
      </c>
      <c r="D127" s="68">
        <v>1</v>
      </c>
      <c r="E127" s="68">
        <v>2021</v>
      </c>
    </row>
    <row r="128" spans="1:5">
      <c r="A128" s="68" t="s">
        <v>2587</v>
      </c>
      <c r="B128" s="68" t="s">
        <v>2502</v>
      </c>
      <c r="C128" s="91" t="str">
        <f>IF(A128="STD_POORS",TRIM(B128),IF(A128="Moodys",INDEX(Parameter!D:D,MATCH(TRIM(B128),Parameter!E:E,0)),INDEX(Parameter!D:D,MATCH(TRIM(B128),Parameter!G:G,0))))</f>
        <v>A-</v>
      </c>
      <c r="D128" s="68">
        <v>1</v>
      </c>
      <c r="E128" s="68">
        <v>2021</v>
      </c>
    </row>
    <row r="129" spans="1:5">
      <c r="A129" s="68" t="s">
        <v>2587</v>
      </c>
      <c r="B129" s="68" t="s">
        <v>2494</v>
      </c>
      <c r="C129" s="91" t="str">
        <f>IF(A129="STD_POORS",TRIM(B129),IF(A129="Moodys",INDEX(Parameter!D:D,MATCH(TRIM(B129),Parameter!E:E,0)),INDEX(Parameter!D:D,MATCH(TRIM(B129),Parameter!G:G,0))))</f>
        <v>A+</v>
      </c>
      <c r="D129" s="68">
        <v>1</v>
      </c>
      <c r="E129" s="68">
        <v>2021</v>
      </c>
    </row>
    <row r="130" spans="1:5">
      <c r="A130" s="68" t="s">
        <v>2596</v>
      </c>
      <c r="B130" s="68" t="s">
        <v>2514</v>
      </c>
      <c r="C130" s="91" t="str">
        <f>IF(A130="STD_POORS",TRIM(B130),IF(A130="Moodys",INDEX(Parameter!D:D,MATCH(TRIM(B130),Parameter!E:E,0)),INDEX(Parameter!D:D,MATCH(TRIM(B130),Parameter!G:G,0))))</f>
        <v>BBB-</v>
      </c>
      <c r="D130" s="68">
        <v>1</v>
      </c>
      <c r="E130" s="68">
        <v>2021</v>
      </c>
    </row>
    <row r="131" spans="1:5">
      <c r="A131" s="68" t="s">
        <v>2587</v>
      </c>
      <c r="B131" s="68" t="s">
        <v>2494</v>
      </c>
      <c r="C131" s="91" t="str">
        <f>IF(A131="STD_POORS",TRIM(B131),IF(A131="Moodys",INDEX(Parameter!D:D,MATCH(TRIM(B131),Parameter!E:E,0)),INDEX(Parameter!D:D,MATCH(TRIM(B131),Parameter!G:G,0))))</f>
        <v>A+</v>
      </c>
      <c r="D131" s="68">
        <v>1</v>
      </c>
      <c r="E131" s="68">
        <v>2021</v>
      </c>
    </row>
    <row r="132" spans="1:5">
      <c r="A132" s="68" t="s">
        <v>2587</v>
      </c>
      <c r="B132" s="68" t="s">
        <v>2494</v>
      </c>
      <c r="C132" s="91" t="str">
        <f>IF(A132="STD_POORS",TRIM(B132),IF(A132="Moodys",INDEX(Parameter!D:D,MATCH(TRIM(B132),Parameter!E:E,0)),INDEX(Parameter!D:D,MATCH(TRIM(B132),Parameter!G:G,0))))</f>
        <v>A+</v>
      </c>
      <c r="D132" s="68">
        <v>1</v>
      </c>
      <c r="E132" s="68">
        <v>2021</v>
      </c>
    </row>
    <row r="133" spans="1:5">
      <c r="A133" s="68" t="s">
        <v>2587</v>
      </c>
      <c r="B133" s="68" t="s">
        <v>2494</v>
      </c>
      <c r="C133" s="91" t="str">
        <f>IF(A133="STD_POORS",TRIM(B133),IF(A133="Moodys",INDEX(Parameter!D:D,MATCH(TRIM(B133),Parameter!E:E,0)),INDEX(Parameter!D:D,MATCH(TRIM(B133),Parameter!G:G,0))))</f>
        <v>A+</v>
      </c>
      <c r="D133" s="68">
        <v>1</v>
      </c>
      <c r="E133" s="68">
        <v>2021</v>
      </c>
    </row>
    <row r="134" spans="1:5">
      <c r="A134" s="68" t="s">
        <v>2587</v>
      </c>
      <c r="B134" s="68" t="s">
        <v>2494</v>
      </c>
      <c r="C134" s="91" t="str">
        <f>IF(A134="STD_POORS",TRIM(B134),IF(A134="Moodys",INDEX(Parameter!D:D,MATCH(TRIM(B134),Parameter!E:E,0)),INDEX(Parameter!D:D,MATCH(TRIM(B134),Parameter!G:G,0))))</f>
        <v>A+</v>
      </c>
      <c r="D134" s="68">
        <v>1</v>
      </c>
      <c r="E134" s="68">
        <v>2021</v>
      </c>
    </row>
    <row r="135" spans="1:5">
      <c r="A135" s="68" t="s">
        <v>2587</v>
      </c>
      <c r="B135" s="68" t="s">
        <v>2494</v>
      </c>
      <c r="C135" s="91" t="str">
        <f>IF(A135="STD_POORS",TRIM(B135),IF(A135="Moodys",INDEX(Parameter!D:D,MATCH(TRIM(B135),Parameter!E:E,0)),INDEX(Parameter!D:D,MATCH(TRIM(B135),Parameter!G:G,0))))</f>
        <v>A+</v>
      </c>
      <c r="D135" s="68">
        <v>1</v>
      </c>
      <c r="E135" s="68">
        <v>2021</v>
      </c>
    </row>
    <row r="136" spans="1:5">
      <c r="A136" s="68" t="s">
        <v>2587</v>
      </c>
      <c r="B136" s="68" t="s">
        <v>2494</v>
      </c>
      <c r="C136" s="91" t="str">
        <f>IF(A136="STD_POORS",TRIM(B136),IF(A136="Moodys",INDEX(Parameter!D:D,MATCH(TRIM(B136),Parameter!E:E,0)),INDEX(Parameter!D:D,MATCH(TRIM(B136),Parameter!G:G,0))))</f>
        <v>A+</v>
      </c>
      <c r="D136" s="68">
        <v>1</v>
      </c>
      <c r="E136" s="68">
        <v>2021</v>
      </c>
    </row>
    <row r="137" spans="1:5">
      <c r="A137" s="68" t="s">
        <v>2587</v>
      </c>
      <c r="B137" s="68" t="s">
        <v>2511</v>
      </c>
      <c r="C137" s="91" t="str">
        <f>IF(A137="STD_POORS",TRIM(B137),IF(A137="Moodys",INDEX(Parameter!D:D,MATCH(TRIM(B137),Parameter!E:E,0)),INDEX(Parameter!D:D,MATCH(TRIM(B137),Parameter!G:G,0))))</f>
        <v>BBB</v>
      </c>
      <c r="D137" s="68">
        <v>1</v>
      </c>
      <c r="E137" s="68">
        <v>2021</v>
      </c>
    </row>
    <row r="138" spans="1:5">
      <c r="A138" s="68" t="s">
        <v>2587</v>
      </c>
      <c r="B138" s="68" t="s">
        <v>2494</v>
      </c>
      <c r="C138" s="91" t="str">
        <f>IF(A138="STD_POORS",TRIM(B138),IF(A138="Moodys",INDEX(Parameter!D:D,MATCH(TRIM(B138),Parameter!E:E,0)),INDEX(Parameter!D:D,MATCH(TRIM(B138),Parameter!G:G,0))))</f>
        <v>A+</v>
      </c>
      <c r="D138" s="68">
        <v>1</v>
      </c>
      <c r="E138" s="68">
        <v>2021</v>
      </c>
    </row>
    <row r="139" spans="1:5">
      <c r="A139" s="68" t="s">
        <v>2587</v>
      </c>
      <c r="B139" s="68" t="s">
        <v>2502</v>
      </c>
      <c r="C139" s="91" t="str">
        <f>IF(A139="STD_POORS",TRIM(B139),IF(A139="Moodys",INDEX(Parameter!D:D,MATCH(TRIM(B139),Parameter!E:E,0)),INDEX(Parameter!D:D,MATCH(TRIM(B139),Parameter!G:G,0))))</f>
        <v>A-</v>
      </c>
      <c r="D139" s="68">
        <v>1</v>
      </c>
      <c r="E139" s="68">
        <v>2021</v>
      </c>
    </row>
    <row r="140" spans="1:5">
      <c r="A140" s="68" t="s">
        <v>2587</v>
      </c>
      <c r="B140" s="68" t="s">
        <v>2511</v>
      </c>
      <c r="C140" s="91" t="str">
        <f>IF(A140="STD_POORS",TRIM(B140),IF(A140="Moodys",INDEX(Parameter!D:D,MATCH(TRIM(B140),Parameter!E:E,0)),INDEX(Parameter!D:D,MATCH(TRIM(B140),Parameter!G:G,0))))</f>
        <v>BBB</v>
      </c>
      <c r="D140" s="68">
        <v>1</v>
      </c>
      <c r="E140" s="68">
        <v>2021</v>
      </c>
    </row>
    <row r="141" spans="1:5">
      <c r="A141" s="68" t="s">
        <v>2587</v>
      </c>
      <c r="B141" s="68" t="s">
        <v>2494</v>
      </c>
      <c r="C141" s="91" t="str">
        <f>IF(A141="STD_POORS",TRIM(B141),IF(A141="Moodys",INDEX(Parameter!D:D,MATCH(TRIM(B141),Parameter!E:E,0)),INDEX(Parameter!D:D,MATCH(TRIM(B141),Parameter!G:G,0))))</f>
        <v>A+</v>
      </c>
      <c r="D141" s="68">
        <v>1</v>
      </c>
      <c r="E141" s="68">
        <v>2021</v>
      </c>
    </row>
    <row r="142" spans="1:5">
      <c r="A142" s="68" t="s">
        <v>2587</v>
      </c>
      <c r="B142" s="68" t="s">
        <v>2506</v>
      </c>
      <c r="C142" s="91" t="str">
        <f>IF(A142="STD_POORS",TRIM(B142),IF(A142="Moodys",INDEX(Parameter!D:D,MATCH(TRIM(B142),Parameter!E:E,0)),INDEX(Parameter!D:D,MATCH(TRIM(B142),Parameter!G:G,0))))</f>
        <v>BBB+</v>
      </c>
      <c r="D142" s="68">
        <v>1</v>
      </c>
      <c r="E142" s="68">
        <v>2021</v>
      </c>
    </row>
    <row r="143" spans="1:5">
      <c r="A143" s="68" t="s">
        <v>2587</v>
      </c>
      <c r="B143" s="68" t="s">
        <v>2515</v>
      </c>
      <c r="C143" s="91" t="str">
        <f>IF(A143="STD_POORS",TRIM(B143),IF(A143="Moodys",INDEX(Parameter!D:D,MATCH(TRIM(B143),Parameter!E:E,0)),INDEX(Parameter!D:D,MATCH(TRIM(B143),Parameter!G:G,0))))</f>
        <v>BBB-</v>
      </c>
      <c r="D143" s="68">
        <v>1</v>
      </c>
      <c r="E143" s="68">
        <v>2021</v>
      </c>
    </row>
    <row r="144" spans="1:5">
      <c r="A144" s="68" t="s">
        <v>2587</v>
      </c>
      <c r="B144" s="68" t="s">
        <v>2506</v>
      </c>
      <c r="C144" s="91" t="str">
        <f>IF(A144="STD_POORS",TRIM(B144),IF(A144="Moodys",INDEX(Parameter!D:D,MATCH(TRIM(B144),Parameter!E:E,0)),INDEX(Parameter!D:D,MATCH(TRIM(B144),Parameter!G:G,0))))</f>
        <v>BBB+</v>
      </c>
      <c r="D144" s="68">
        <v>1</v>
      </c>
      <c r="E144" s="68">
        <v>2021</v>
      </c>
    </row>
    <row r="145" spans="1:5">
      <c r="A145" s="68" t="s">
        <v>2587</v>
      </c>
      <c r="B145" s="68" t="s">
        <v>2494</v>
      </c>
      <c r="C145" s="91" t="str">
        <f>IF(A145="STD_POORS",TRIM(B145),IF(A145="Moodys",INDEX(Parameter!D:D,MATCH(TRIM(B145),Parameter!E:E,0)),INDEX(Parameter!D:D,MATCH(TRIM(B145),Parameter!G:G,0))))</f>
        <v>A+</v>
      </c>
      <c r="D145" s="68">
        <v>1</v>
      </c>
      <c r="E145" s="68">
        <v>2021</v>
      </c>
    </row>
    <row r="146" spans="1:5">
      <c r="A146" s="68" t="s">
        <v>2587</v>
      </c>
      <c r="B146" s="68" t="s">
        <v>2494</v>
      </c>
      <c r="C146" s="91" t="str">
        <f>IF(A146="STD_POORS",TRIM(B146),IF(A146="Moodys",INDEX(Parameter!D:D,MATCH(TRIM(B146),Parameter!E:E,0)),INDEX(Parameter!D:D,MATCH(TRIM(B146),Parameter!G:G,0))))</f>
        <v>A+</v>
      </c>
      <c r="D146" s="68">
        <v>1</v>
      </c>
      <c r="E146" s="68">
        <v>2021</v>
      </c>
    </row>
    <row r="147" spans="1:5">
      <c r="A147" s="68" t="s">
        <v>2596</v>
      </c>
      <c r="B147" s="68" t="s">
        <v>2514</v>
      </c>
      <c r="C147" s="91" t="str">
        <f>IF(A147="STD_POORS",TRIM(B147),IF(A147="Moodys",INDEX(Parameter!D:D,MATCH(TRIM(B147),Parameter!E:E,0)),INDEX(Parameter!D:D,MATCH(TRIM(B147),Parameter!G:G,0))))</f>
        <v>BBB-</v>
      </c>
      <c r="D147" s="68">
        <v>1</v>
      </c>
      <c r="E147" s="68">
        <v>2021</v>
      </c>
    </row>
    <row r="148" spans="1:5">
      <c r="A148" s="68" t="s">
        <v>2587</v>
      </c>
      <c r="B148" s="68" t="s">
        <v>2511</v>
      </c>
      <c r="C148" s="91" t="str">
        <f>IF(A148="STD_POORS",TRIM(B148),IF(A148="Moodys",INDEX(Parameter!D:D,MATCH(TRIM(B148),Parameter!E:E,0)),INDEX(Parameter!D:D,MATCH(TRIM(B148),Parameter!G:G,0))))</f>
        <v>BBB</v>
      </c>
      <c r="D148" s="68">
        <v>1</v>
      </c>
      <c r="E148" s="68">
        <v>2021</v>
      </c>
    </row>
    <row r="149" spans="1:5">
      <c r="A149" s="68" t="s">
        <v>2587</v>
      </c>
      <c r="B149" s="68" t="s">
        <v>2494</v>
      </c>
      <c r="C149" s="91" t="str">
        <f>IF(A149="STD_POORS",TRIM(B149),IF(A149="Moodys",INDEX(Parameter!D:D,MATCH(TRIM(B149),Parameter!E:E,0)),INDEX(Parameter!D:D,MATCH(TRIM(B149),Parameter!G:G,0))))</f>
        <v>A+</v>
      </c>
      <c r="D149" s="68">
        <v>1</v>
      </c>
      <c r="E149" s="68">
        <v>2021</v>
      </c>
    </row>
    <row r="150" spans="1:5">
      <c r="A150" s="68" t="s">
        <v>2587</v>
      </c>
      <c r="B150" s="68" t="s">
        <v>2511</v>
      </c>
      <c r="C150" s="91" t="str">
        <f>IF(A150="STD_POORS",TRIM(B150),IF(A150="Moodys",INDEX(Parameter!D:D,MATCH(TRIM(B150),Parameter!E:E,0)),INDEX(Parameter!D:D,MATCH(TRIM(B150),Parameter!G:G,0))))</f>
        <v>BBB</v>
      </c>
      <c r="D150" s="68">
        <v>1</v>
      </c>
      <c r="E150" s="68">
        <v>2021</v>
      </c>
    </row>
    <row r="151" spans="1:5">
      <c r="A151" s="68" t="s">
        <v>2587</v>
      </c>
      <c r="B151" s="68" t="s">
        <v>2494</v>
      </c>
      <c r="C151" s="91" t="str">
        <f>IF(A151="STD_POORS",TRIM(B151),IF(A151="Moodys",INDEX(Parameter!D:D,MATCH(TRIM(B151),Parameter!E:E,0)),INDEX(Parameter!D:D,MATCH(TRIM(B151),Parameter!G:G,0))))</f>
        <v>A+</v>
      </c>
      <c r="D151" s="68">
        <v>1</v>
      </c>
      <c r="E151" s="68">
        <v>2021</v>
      </c>
    </row>
    <row r="152" spans="1:5">
      <c r="A152" s="68" t="s">
        <v>2596</v>
      </c>
      <c r="B152" s="68" t="s">
        <v>2497</v>
      </c>
      <c r="C152" s="91" t="str">
        <f>IF(A152="STD_POORS",TRIM(B152),IF(A152="Moodys",INDEX(Parameter!D:D,MATCH(TRIM(B152),Parameter!E:E,0)),INDEX(Parameter!D:D,MATCH(TRIM(B152),Parameter!G:G,0))))</f>
        <v>A</v>
      </c>
      <c r="D152" s="68">
        <v>1</v>
      </c>
      <c r="E152" s="68">
        <v>2021</v>
      </c>
    </row>
    <row r="153" spans="1:5">
      <c r="A153" s="68" t="s">
        <v>2587</v>
      </c>
      <c r="B153" s="68" t="s">
        <v>2494</v>
      </c>
      <c r="C153" s="91" t="str">
        <f>IF(A153="STD_POORS",TRIM(B153),IF(A153="Moodys",INDEX(Parameter!D:D,MATCH(TRIM(B153),Parameter!E:E,0)),INDEX(Parameter!D:D,MATCH(TRIM(B153),Parameter!G:G,0))))</f>
        <v>A+</v>
      </c>
      <c r="D153" s="68">
        <v>1</v>
      </c>
      <c r="E153" s="68">
        <v>2021</v>
      </c>
    </row>
    <row r="154" spans="1:5">
      <c r="A154" s="68" t="s">
        <v>2587</v>
      </c>
      <c r="B154" s="68" t="s">
        <v>2494</v>
      </c>
      <c r="C154" s="91" t="str">
        <f>IF(A154="STD_POORS",TRIM(B154),IF(A154="Moodys",INDEX(Parameter!D:D,MATCH(TRIM(B154),Parameter!E:E,0)),INDEX(Parameter!D:D,MATCH(TRIM(B154),Parameter!G:G,0))))</f>
        <v>A+</v>
      </c>
      <c r="D154" s="68">
        <v>1</v>
      </c>
      <c r="E154" s="68">
        <v>2021</v>
      </c>
    </row>
    <row r="155" spans="1:5">
      <c r="A155" s="68" t="s">
        <v>2587</v>
      </c>
      <c r="B155" s="68" t="s">
        <v>2511</v>
      </c>
      <c r="C155" s="91" t="str">
        <f>IF(A155="STD_POORS",TRIM(B155),IF(A155="Moodys",INDEX(Parameter!D:D,MATCH(TRIM(B155),Parameter!E:E,0)),INDEX(Parameter!D:D,MATCH(TRIM(B155),Parameter!G:G,0))))</f>
        <v>BBB</v>
      </c>
      <c r="D155" s="68">
        <v>1</v>
      </c>
      <c r="E155" s="68">
        <v>2021</v>
      </c>
    </row>
    <row r="156" spans="1:5">
      <c r="A156" s="68" t="s">
        <v>2587</v>
      </c>
      <c r="B156" s="68" t="s">
        <v>2494</v>
      </c>
      <c r="C156" s="91" t="str">
        <f>IF(A156="STD_POORS",TRIM(B156),IF(A156="Moodys",INDEX(Parameter!D:D,MATCH(TRIM(B156),Parameter!E:E,0)),INDEX(Parameter!D:D,MATCH(TRIM(B156),Parameter!G:G,0))))</f>
        <v>A+</v>
      </c>
      <c r="D156" s="68">
        <v>1</v>
      </c>
      <c r="E156" s="68">
        <v>2021</v>
      </c>
    </row>
    <row r="157" spans="1:5">
      <c r="A157" s="68" t="s">
        <v>2587</v>
      </c>
      <c r="B157" s="68" t="s">
        <v>2494</v>
      </c>
      <c r="C157" s="91" t="str">
        <f>IF(A157="STD_POORS",TRIM(B157),IF(A157="Moodys",INDEX(Parameter!D:D,MATCH(TRIM(B157),Parameter!E:E,0)),INDEX(Parameter!D:D,MATCH(TRIM(B157),Parameter!G:G,0))))</f>
        <v>A+</v>
      </c>
      <c r="D157" s="68">
        <v>1</v>
      </c>
      <c r="E157" s="68">
        <v>2021</v>
      </c>
    </row>
    <row r="158" spans="1:5">
      <c r="A158" s="68" t="s">
        <v>2587</v>
      </c>
      <c r="B158" s="68" t="s">
        <v>2498</v>
      </c>
      <c r="C158" s="91" t="str">
        <f>IF(A158="STD_POORS",TRIM(B158),IF(A158="Moodys",INDEX(Parameter!D:D,MATCH(TRIM(B158),Parameter!E:E,0)),INDEX(Parameter!D:D,MATCH(TRIM(B158),Parameter!G:G,0))))</f>
        <v>A</v>
      </c>
      <c r="D158" s="68">
        <v>1</v>
      </c>
      <c r="E158" s="68">
        <v>2021</v>
      </c>
    </row>
    <row r="159" spans="1:5">
      <c r="A159" s="68" t="s">
        <v>2587</v>
      </c>
      <c r="B159" s="68" t="s">
        <v>2494</v>
      </c>
      <c r="C159" s="91" t="str">
        <f>IF(A159="STD_POORS",TRIM(B159),IF(A159="Moodys",INDEX(Parameter!D:D,MATCH(TRIM(B159),Parameter!E:E,0)),INDEX(Parameter!D:D,MATCH(TRIM(B159),Parameter!G:G,0))))</f>
        <v>A+</v>
      </c>
      <c r="D159" s="68">
        <v>1</v>
      </c>
      <c r="E159" s="68">
        <v>2021</v>
      </c>
    </row>
    <row r="160" spans="1:5">
      <c r="A160" s="68" t="s">
        <v>2587</v>
      </c>
      <c r="B160" s="68" t="s">
        <v>2494</v>
      </c>
      <c r="C160" s="91" t="str">
        <f>IF(A160="STD_POORS",TRIM(B160),IF(A160="Moodys",INDEX(Parameter!D:D,MATCH(TRIM(B160),Parameter!E:E,0)),INDEX(Parameter!D:D,MATCH(TRIM(B160),Parameter!G:G,0))))</f>
        <v>A+</v>
      </c>
      <c r="D160" s="68">
        <v>1</v>
      </c>
      <c r="E160" s="68">
        <v>2021</v>
      </c>
    </row>
    <row r="161" spans="1:5">
      <c r="A161" s="68" t="s">
        <v>2587</v>
      </c>
      <c r="B161" s="68" t="s">
        <v>2494</v>
      </c>
      <c r="C161" s="91" t="str">
        <f>IF(A161="STD_POORS",TRIM(B161),IF(A161="Moodys",INDEX(Parameter!D:D,MATCH(TRIM(B161),Parameter!E:E,0)),INDEX(Parameter!D:D,MATCH(TRIM(B161),Parameter!G:G,0))))</f>
        <v>A+</v>
      </c>
      <c r="D161" s="68">
        <v>1</v>
      </c>
      <c r="E161" s="68">
        <v>2021</v>
      </c>
    </row>
    <row r="162" spans="1:5">
      <c r="A162" s="68" t="s">
        <v>2587</v>
      </c>
      <c r="B162" s="68" t="s">
        <v>2511</v>
      </c>
      <c r="C162" s="91" t="str">
        <f>IF(A162="STD_POORS",TRIM(B162),IF(A162="Moodys",INDEX(Parameter!D:D,MATCH(TRIM(B162),Parameter!E:E,0)),INDEX(Parameter!D:D,MATCH(TRIM(B162),Parameter!G:G,0))))</f>
        <v>BBB</v>
      </c>
      <c r="D162" s="68">
        <v>1</v>
      </c>
      <c r="E162" s="68">
        <v>2021</v>
      </c>
    </row>
    <row r="163" spans="1:5">
      <c r="A163" s="68" t="s">
        <v>2587</v>
      </c>
      <c r="B163" s="68" t="s">
        <v>2511</v>
      </c>
      <c r="C163" s="91" t="str">
        <f>IF(A163="STD_POORS",TRIM(B163),IF(A163="Moodys",INDEX(Parameter!D:D,MATCH(TRIM(B163),Parameter!E:E,0)),INDEX(Parameter!D:D,MATCH(TRIM(B163),Parameter!G:G,0))))</f>
        <v>BBB</v>
      </c>
      <c r="D163" s="68">
        <v>1</v>
      </c>
      <c r="E163" s="68">
        <v>2021</v>
      </c>
    </row>
    <row r="164" spans="1:5">
      <c r="A164" s="68" t="s">
        <v>2587</v>
      </c>
      <c r="B164" s="68" t="s">
        <v>2494</v>
      </c>
      <c r="C164" s="91" t="str">
        <f>IF(A164="STD_POORS",TRIM(B164),IF(A164="Moodys",INDEX(Parameter!D:D,MATCH(TRIM(B164),Parameter!E:E,0)),INDEX(Parameter!D:D,MATCH(TRIM(B164),Parameter!G:G,0))))</f>
        <v>A+</v>
      </c>
      <c r="D164" s="68">
        <v>1</v>
      </c>
      <c r="E164" s="68">
        <v>2021</v>
      </c>
    </row>
    <row r="165" spans="1:5">
      <c r="A165" s="68" t="s">
        <v>2596</v>
      </c>
      <c r="B165" s="68" t="s">
        <v>2514</v>
      </c>
      <c r="C165" s="91" t="str">
        <f>IF(A165="STD_POORS",TRIM(B165),IF(A165="Moodys",INDEX(Parameter!D:D,MATCH(TRIM(B165),Parameter!E:E,0)),INDEX(Parameter!D:D,MATCH(TRIM(B165),Parameter!G:G,0))))</f>
        <v>BBB-</v>
      </c>
      <c r="D165" s="68">
        <v>1</v>
      </c>
      <c r="E165" s="68">
        <v>2021</v>
      </c>
    </row>
    <row r="166" spans="1:5">
      <c r="A166" s="68" t="s">
        <v>2587</v>
      </c>
      <c r="B166" s="68" t="s">
        <v>2494</v>
      </c>
      <c r="C166" s="91" t="str">
        <f>IF(A166="STD_POORS",TRIM(B166),IF(A166="Moodys",INDEX(Parameter!D:D,MATCH(TRIM(B166),Parameter!E:E,0)),INDEX(Parameter!D:D,MATCH(TRIM(B166),Parameter!G:G,0))))</f>
        <v>A+</v>
      </c>
      <c r="D166" s="68">
        <v>1</v>
      </c>
      <c r="E166" s="68">
        <v>2021</v>
      </c>
    </row>
    <row r="167" spans="1:5">
      <c r="A167" s="68" t="s">
        <v>2587</v>
      </c>
      <c r="B167" s="68" t="s">
        <v>2494</v>
      </c>
      <c r="C167" s="91" t="str">
        <f>IF(A167="STD_POORS",TRIM(B167),IF(A167="Moodys",INDEX(Parameter!D:D,MATCH(TRIM(B167),Parameter!E:E,0)),INDEX(Parameter!D:D,MATCH(TRIM(B167),Parameter!G:G,0))))</f>
        <v>A+</v>
      </c>
      <c r="D167" s="68">
        <v>1</v>
      </c>
      <c r="E167" s="68">
        <v>2021</v>
      </c>
    </row>
    <row r="168" spans="1:5">
      <c r="A168" s="68" t="s">
        <v>2587</v>
      </c>
      <c r="B168" s="68" t="s">
        <v>2502</v>
      </c>
      <c r="C168" s="91" t="str">
        <f>IF(A168="STD_POORS",TRIM(B168),IF(A168="Moodys",INDEX(Parameter!D:D,MATCH(TRIM(B168),Parameter!E:E,0)),INDEX(Parameter!D:D,MATCH(TRIM(B168),Parameter!G:G,0))))</f>
        <v>A-</v>
      </c>
      <c r="D168" s="68">
        <v>1</v>
      </c>
      <c r="E168" s="68">
        <v>2021</v>
      </c>
    </row>
    <row r="169" spans="1:5">
      <c r="A169" s="68" t="s">
        <v>2587</v>
      </c>
      <c r="B169" s="68" t="s">
        <v>2511</v>
      </c>
      <c r="C169" s="91" t="str">
        <f>IF(A169="STD_POORS",TRIM(B169),IF(A169="Moodys",INDEX(Parameter!D:D,MATCH(TRIM(B169),Parameter!E:E,0)),INDEX(Parameter!D:D,MATCH(TRIM(B169),Parameter!G:G,0))))</f>
        <v>BBB</v>
      </c>
      <c r="D169" s="68">
        <v>1</v>
      </c>
      <c r="E169" s="68">
        <v>2021</v>
      </c>
    </row>
    <row r="170" spans="1:5">
      <c r="A170" s="68" t="s">
        <v>2587</v>
      </c>
      <c r="B170" s="68" t="s">
        <v>2498</v>
      </c>
      <c r="C170" s="91" t="str">
        <f>IF(A170="STD_POORS",TRIM(B170),IF(A170="Moodys",INDEX(Parameter!D:D,MATCH(TRIM(B170),Parameter!E:E,0)),INDEX(Parameter!D:D,MATCH(TRIM(B170),Parameter!G:G,0))))</f>
        <v>A</v>
      </c>
      <c r="D170" s="68">
        <v>1</v>
      </c>
      <c r="E170" s="68">
        <v>2021</v>
      </c>
    </row>
    <row r="171" spans="1:5">
      <c r="A171" s="68" t="s">
        <v>2587</v>
      </c>
      <c r="B171" s="68" t="s">
        <v>2494</v>
      </c>
      <c r="C171" s="91" t="str">
        <f>IF(A171="STD_POORS",TRIM(B171),IF(A171="Moodys",INDEX(Parameter!D:D,MATCH(TRIM(B171),Parameter!E:E,0)),INDEX(Parameter!D:D,MATCH(TRIM(B171),Parameter!G:G,0))))</f>
        <v>A+</v>
      </c>
      <c r="D171" s="68">
        <v>1</v>
      </c>
      <c r="E171" s="68">
        <v>2021</v>
      </c>
    </row>
    <row r="172" spans="1:5">
      <c r="A172" s="68" t="s">
        <v>2587</v>
      </c>
      <c r="B172" s="68" t="s">
        <v>2494</v>
      </c>
      <c r="C172" s="91" t="str">
        <f>IF(A172="STD_POORS",TRIM(B172),IF(A172="Moodys",INDEX(Parameter!D:D,MATCH(TRIM(B172),Parameter!E:E,0)),INDEX(Parameter!D:D,MATCH(TRIM(B172),Parameter!G:G,0))))</f>
        <v>A+</v>
      </c>
      <c r="D172" s="68">
        <v>1</v>
      </c>
      <c r="E172" s="68">
        <v>2021</v>
      </c>
    </row>
    <row r="173" spans="1:5">
      <c r="A173" s="68" t="s">
        <v>2587</v>
      </c>
      <c r="B173" s="68" t="s">
        <v>2494</v>
      </c>
      <c r="C173" s="91" t="str">
        <f>IF(A173="STD_POORS",TRIM(B173),IF(A173="Moodys",INDEX(Parameter!D:D,MATCH(TRIM(B173),Parameter!E:E,0)),INDEX(Parameter!D:D,MATCH(TRIM(B173),Parameter!G:G,0))))</f>
        <v>A+</v>
      </c>
      <c r="D173" s="68">
        <v>1</v>
      </c>
      <c r="E173" s="68">
        <v>2021</v>
      </c>
    </row>
    <row r="174" spans="1:5">
      <c r="A174" s="68" t="s">
        <v>2587</v>
      </c>
      <c r="B174" s="68" t="s">
        <v>2511</v>
      </c>
      <c r="C174" s="91" t="str">
        <f>IF(A174="STD_POORS",TRIM(B174),IF(A174="Moodys",INDEX(Parameter!D:D,MATCH(TRIM(B174),Parameter!E:E,0)),INDEX(Parameter!D:D,MATCH(TRIM(B174),Parameter!G:G,0))))</f>
        <v>BBB</v>
      </c>
      <c r="D174" s="68">
        <v>1</v>
      </c>
      <c r="E174" s="68">
        <v>2021</v>
      </c>
    </row>
    <row r="175" spans="1:5">
      <c r="A175" s="68" t="s">
        <v>2587</v>
      </c>
      <c r="B175" s="68" t="s">
        <v>2511</v>
      </c>
      <c r="C175" s="91" t="str">
        <f>IF(A175="STD_POORS",TRIM(B175),IF(A175="Moodys",INDEX(Parameter!D:D,MATCH(TRIM(B175),Parameter!E:E,0)),INDEX(Parameter!D:D,MATCH(TRIM(B175),Parameter!G:G,0))))</f>
        <v>BBB</v>
      </c>
      <c r="D175" s="68">
        <v>1</v>
      </c>
      <c r="E175" s="68">
        <v>2021</v>
      </c>
    </row>
    <row r="176" spans="1:5">
      <c r="A176" s="68" t="s">
        <v>2596</v>
      </c>
      <c r="B176" s="68" t="s">
        <v>2497</v>
      </c>
      <c r="C176" s="91" t="str">
        <f>IF(A176="STD_POORS",TRIM(B176),IF(A176="Moodys",INDEX(Parameter!D:D,MATCH(TRIM(B176),Parameter!E:E,0)),INDEX(Parameter!D:D,MATCH(TRIM(B176),Parameter!G:G,0))))</f>
        <v>A</v>
      </c>
      <c r="D176" s="91">
        <v>0</v>
      </c>
      <c r="E176" s="68">
        <v>2021</v>
      </c>
    </row>
    <row r="177" spans="1:5">
      <c r="A177" s="68" t="s">
        <v>2587</v>
      </c>
      <c r="B177" s="68" t="s">
        <v>2502</v>
      </c>
      <c r="C177" s="91" t="str">
        <f>IF(A177="STD_POORS",TRIM(B177),IF(A177="Moodys",INDEX(Parameter!D:D,MATCH(TRIM(B177),Parameter!E:E,0)),INDEX(Parameter!D:D,MATCH(TRIM(B177),Parameter!G:G,0))))</f>
        <v>A-</v>
      </c>
      <c r="D177" s="68">
        <v>1</v>
      </c>
      <c r="E177" s="68">
        <v>2021</v>
      </c>
    </row>
    <row r="178" spans="1:5">
      <c r="A178" s="68" t="s">
        <v>2587</v>
      </c>
      <c r="B178" s="68" t="s">
        <v>2494</v>
      </c>
      <c r="C178" s="91" t="str">
        <f>IF(A178="STD_POORS",TRIM(B178),IF(A178="Moodys",INDEX(Parameter!D:D,MATCH(TRIM(B178),Parameter!E:E,0)),INDEX(Parameter!D:D,MATCH(TRIM(B178),Parameter!G:G,0))))</f>
        <v>A+</v>
      </c>
      <c r="D178" s="68">
        <v>1</v>
      </c>
      <c r="E178" s="68">
        <v>2021</v>
      </c>
    </row>
    <row r="179" spans="1:5">
      <c r="A179" s="68" t="s">
        <v>2587</v>
      </c>
      <c r="B179" s="68" t="s">
        <v>2511</v>
      </c>
      <c r="C179" s="91" t="str">
        <f>IF(A179="STD_POORS",TRIM(B179),IF(A179="Moodys",INDEX(Parameter!D:D,MATCH(TRIM(B179),Parameter!E:E,0)),INDEX(Parameter!D:D,MATCH(TRIM(B179),Parameter!G:G,0))))</f>
        <v>BBB</v>
      </c>
      <c r="D179" s="68">
        <v>1</v>
      </c>
      <c r="E179" s="68">
        <v>2021</v>
      </c>
    </row>
    <row r="180" spans="1:5">
      <c r="A180" s="68" t="s">
        <v>2587</v>
      </c>
      <c r="B180" s="68" t="s">
        <v>2494</v>
      </c>
      <c r="C180" s="91" t="str">
        <f>IF(A180="STD_POORS",TRIM(B180),IF(A180="Moodys",INDEX(Parameter!D:D,MATCH(TRIM(B180),Parameter!E:E,0)),INDEX(Parameter!D:D,MATCH(TRIM(B180),Parameter!G:G,0))))</f>
        <v>A+</v>
      </c>
      <c r="D180" s="68">
        <v>1</v>
      </c>
      <c r="E180" s="68">
        <v>2021</v>
      </c>
    </row>
    <row r="181" spans="1:5">
      <c r="A181" s="68" t="s">
        <v>2587</v>
      </c>
      <c r="B181" s="68" t="s">
        <v>2515</v>
      </c>
      <c r="C181" s="91" t="str">
        <f>IF(A181="STD_POORS",TRIM(B181),IF(A181="Moodys",INDEX(Parameter!D:D,MATCH(TRIM(B181),Parameter!E:E,0)),INDEX(Parameter!D:D,MATCH(TRIM(B181),Parameter!G:G,0))))</f>
        <v>BBB-</v>
      </c>
      <c r="D181" s="68">
        <v>1</v>
      </c>
      <c r="E181" s="68">
        <v>2021</v>
      </c>
    </row>
    <row r="182" spans="1:5">
      <c r="A182" s="68" t="s">
        <v>2587</v>
      </c>
      <c r="B182" s="68" t="s">
        <v>2506</v>
      </c>
      <c r="C182" s="91" t="str">
        <f>IF(A182="STD_POORS",TRIM(B182),IF(A182="Moodys",INDEX(Parameter!D:D,MATCH(TRIM(B182),Parameter!E:E,0)),INDEX(Parameter!D:D,MATCH(TRIM(B182),Parameter!G:G,0))))</f>
        <v>BBB+</v>
      </c>
      <c r="D182" s="91">
        <v>0</v>
      </c>
      <c r="E182" s="68">
        <v>2021</v>
      </c>
    </row>
    <row r="183" spans="1:5">
      <c r="A183" s="68" t="s">
        <v>2587</v>
      </c>
      <c r="B183" s="68" t="s">
        <v>2511</v>
      </c>
      <c r="C183" s="91" t="str">
        <f>IF(A183="STD_POORS",TRIM(B183),IF(A183="Moodys",INDEX(Parameter!D:D,MATCH(TRIM(B183),Parameter!E:E,0)),INDEX(Parameter!D:D,MATCH(TRIM(B183),Parameter!G:G,0))))</f>
        <v>BBB</v>
      </c>
      <c r="D183" s="68">
        <v>1</v>
      </c>
      <c r="E183" s="68">
        <v>2021</v>
      </c>
    </row>
    <row r="184" spans="1:5">
      <c r="A184" s="68" t="s">
        <v>2596</v>
      </c>
      <c r="B184" s="68" t="s">
        <v>2501</v>
      </c>
      <c r="C184" s="91" t="str">
        <f>IF(A184="STD_POORS",TRIM(B184),IF(A184="Moodys",INDEX(Parameter!D:D,MATCH(TRIM(B184),Parameter!E:E,0)),INDEX(Parameter!D:D,MATCH(TRIM(B184),Parameter!G:G,0))))</f>
        <v>A-</v>
      </c>
      <c r="D184" s="91">
        <v>0</v>
      </c>
      <c r="E184" s="68">
        <v>2021</v>
      </c>
    </row>
    <row r="185" spans="1:5">
      <c r="A185" s="68" t="s">
        <v>2587</v>
      </c>
      <c r="B185" s="68" t="s">
        <v>2502</v>
      </c>
      <c r="C185" s="91" t="str">
        <f>IF(A185="STD_POORS",TRIM(B185),IF(A185="Moodys",INDEX(Parameter!D:D,MATCH(TRIM(B185),Parameter!E:E,0)),INDEX(Parameter!D:D,MATCH(TRIM(B185),Parameter!G:G,0))))</f>
        <v>A-</v>
      </c>
      <c r="D185" s="91">
        <v>0</v>
      </c>
      <c r="E185" s="68">
        <v>2021</v>
      </c>
    </row>
    <row r="186" spans="1:5">
      <c r="A186" s="68" t="s">
        <v>2587</v>
      </c>
      <c r="B186" s="68" t="s">
        <v>2494</v>
      </c>
      <c r="C186" s="91" t="str">
        <f>IF(A186="STD_POORS",TRIM(B186),IF(A186="Moodys",INDEX(Parameter!D:D,MATCH(TRIM(B186),Parameter!E:E,0)),INDEX(Parameter!D:D,MATCH(TRIM(B186),Parameter!G:G,0))))</f>
        <v>A+</v>
      </c>
      <c r="D186" s="68">
        <v>1</v>
      </c>
      <c r="E186" s="68">
        <v>2021</v>
      </c>
    </row>
    <row r="187" spans="1:5">
      <c r="A187" s="68" t="s">
        <v>2587</v>
      </c>
      <c r="B187" s="68" t="s">
        <v>2494</v>
      </c>
      <c r="C187" s="91" t="str">
        <f>IF(A187="STD_POORS",TRIM(B187),IF(A187="Moodys",INDEX(Parameter!D:D,MATCH(TRIM(B187),Parameter!E:E,0)),INDEX(Parameter!D:D,MATCH(TRIM(B187),Parameter!G:G,0))))</f>
        <v>A+</v>
      </c>
      <c r="D187" s="68">
        <v>1</v>
      </c>
      <c r="E187" s="68">
        <v>2021</v>
      </c>
    </row>
    <row r="188" spans="1:5">
      <c r="A188" s="68" t="s">
        <v>2587</v>
      </c>
      <c r="B188" s="68" t="s">
        <v>2494</v>
      </c>
      <c r="C188" s="91" t="str">
        <f>IF(A188="STD_POORS",TRIM(B188),IF(A188="Moodys",INDEX(Parameter!D:D,MATCH(TRIM(B188),Parameter!E:E,0)),INDEX(Parameter!D:D,MATCH(TRIM(B188),Parameter!G:G,0))))</f>
        <v>A+</v>
      </c>
      <c r="D188" s="68">
        <v>1</v>
      </c>
      <c r="E188" s="68">
        <v>2021</v>
      </c>
    </row>
    <row r="189" spans="1:5">
      <c r="A189" s="68" t="s">
        <v>2587</v>
      </c>
      <c r="B189" s="68" t="s">
        <v>2494</v>
      </c>
      <c r="C189" s="91" t="str">
        <f>IF(A189="STD_POORS",TRIM(B189),IF(A189="Moodys",INDEX(Parameter!D:D,MATCH(TRIM(B189),Parameter!E:E,0)),INDEX(Parameter!D:D,MATCH(TRIM(B189),Parameter!G:G,0))))</f>
        <v>A+</v>
      </c>
      <c r="D189" s="68">
        <v>1</v>
      </c>
      <c r="E189" s="68">
        <v>2021</v>
      </c>
    </row>
    <row r="190" spans="1:5">
      <c r="A190" s="68" t="s">
        <v>2587</v>
      </c>
      <c r="B190" s="68" t="s">
        <v>2494</v>
      </c>
      <c r="C190" s="91" t="str">
        <f>IF(A190="STD_POORS",TRIM(B190),IF(A190="Moodys",INDEX(Parameter!D:D,MATCH(TRIM(B190),Parameter!E:E,0)),INDEX(Parameter!D:D,MATCH(TRIM(B190),Parameter!G:G,0))))</f>
        <v>A+</v>
      </c>
      <c r="D190" s="68">
        <v>1</v>
      </c>
      <c r="E190" s="68">
        <v>2021</v>
      </c>
    </row>
    <row r="191" spans="1:5">
      <c r="A191" s="68" t="s">
        <v>2587</v>
      </c>
      <c r="B191" s="68" t="s">
        <v>2494</v>
      </c>
      <c r="C191" s="91" t="str">
        <f>IF(A191="STD_POORS",TRIM(B191),IF(A191="Moodys",INDEX(Parameter!D:D,MATCH(TRIM(B191),Parameter!E:E,0)),INDEX(Parameter!D:D,MATCH(TRIM(B191),Parameter!G:G,0))))</f>
        <v>A+</v>
      </c>
      <c r="D191" s="68">
        <v>1</v>
      </c>
      <c r="E191" s="68">
        <v>2021</v>
      </c>
    </row>
    <row r="192" spans="1:5">
      <c r="A192" s="68" t="s">
        <v>2587</v>
      </c>
      <c r="B192" s="68" t="s">
        <v>2511</v>
      </c>
      <c r="C192" s="91" t="str">
        <f>IF(A192="STD_POORS",TRIM(B192),IF(A192="Moodys",INDEX(Parameter!D:D,MATCH(TRIM(B192),Parameter!E:E,0)),INDEX(Parameter!D:D,MATCH(TRIM(B192),Parameter!G:G,0))))</f>
        <v>BBB</v>
      </c>
      <c r="D192" s="68">
        <v>1</v>
      </c>
      <c r="E192" s="68">
        <v>2021</v>
      </c>
    </row>
    <row r="193" spans="1:5">
      <c r="A193" s="68" t="s">
        <v>2587</v>
      </c>
      <c r="B193" s="68" t="s">
        <v>2502</v>
      </c>
      <c r="C193" s="91" t="str">
        <f>IF(A193="STD_POORS",TRIM(B193),IF(A193="Moodys",INDEX(Parameter!D:D,MATCH(TRIM(B193),Parameter!E:E,0)),INDEX(Parameter!D:D,MATCH(TRIM(B193),Parameter!G:G,0))))</f>
        <v>A-</v>
      </c>
      <c r="D193" s="68">
        <v>1</v>
      </c>
      <c r="E193" s="68">
        <v>2021</v>
      </c>
    </row>
    <row r="194" spans="1:5">
      <c r="A194" s="68" t="s">
        <v>2587</v>
      </c>
      <c r="B194" s="68" t="s">
        <v>2502</v>
      </c>
      <c r="C194" s="91" t="str">
        <f>IF(A194="STD_POORS",TRIM(B194),IF(A194="Moodys",INDEX(Parameter!D:D,MATCH(TRIM(B194),Parameter!E:E,0)),INDEX(Parameter!D:D,MATCH(TRIM(B194),Parameter!G:G,0))))</f>
        <v>A-</v>
      </c>
      <c r="D194" s="68">
        <v>1</v>
      </c>
      <c r="E194" s="68">
        <v>2021</v>
      </c>
    </row>
    <row r="195" spans="1:5">
      <c r="A195" s="68" t="s">
        <v>2587</v>
      </c>
      <c r="B195" s="68" t="s">
        <v>2502</v>
      </c>
      <c r="C195" s="91" t="str">
        <f>IF(A195="STD_POORS",TRIM(B195),IF(A195="Moodys",INDEX(Parameter!D:D,MATCH(TRIM(B195),Parameter!E:E,0)),INDEX(Parameter!D:D,MATCH(TRIM(B195),Parameter!G:G,0))))</f>
        <v>A-</v>
      </c>
      <c r="D195" s="68">
        <v>1</v>
      </c>
      <c r="E195" s="68">
        <v>2021</v>
      </c>
    </row>
    <row r="196" spans="1:5">
      <c r="A196" s="68" t="s">
        <v>2587</v>
      </c>
      <c r="B196" s="68" t="s">
        <v>2511</v>
      </c>
      <c r="C196" s="91" t="str">
        <f>IF(A196="STD_POORS",TRIM(B196),IF(A196="Moodys",INDEX(Parameter!D:D,MATCH(TRIM(B196),Parameter!E:E,0)),INDEX(Parameter!D:D,MATCH(TRIM(B196),Parameter!G:G,0))))</f>
        <v>BBB</v>
      </c>
      <c r="D196" s="91">
        <v>0</v>
      </c>
      <c r="E196" s="68">
        <v>2021</v>
      </c>
    </row>
    <row r="197" spans="1:5">
      <c r="A197" s="68" t="s">
        <v>2587</v>
      </c>
      <c r="B197" s="68" t="s">
        <v>2506</v>
      </c>
      <c r="C197" s="91" t="str">
        <f>IF(A197="STD_POORS",TRIM(B197),IF(A197="Moodys",INDEX(Parameter!D:D,MATCH(TRIM(B197),Parameter!E:E,0)),INDEX(Parameter!D:D,MATCH(TRIM(B197),Parameter!G:G,0))))</f>
        <v>BBB+</v>
      </c>
      <c r="D197" s="91">
        <v>0</v>
      </c>
      <c r="E197" s="68">
        <v>2021</v>
      </c>
    </row>
  </sheetData>
  <autoFilter ref="A1:E197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83"/>
  <sheetViews>
    <sheetView workbookViewId="0">
      <selection activeCell="J16" sqref="J16"/>
    </sheetView>
  </sheetViews>
  <sheetFormatPr defaultRowHeight="14.5"/>
  <cols>
    <col min="1" max="1" width="13.453125" style="86" bestFit="1" customWidth="1"/>
    <col min="2" max="2" width="18.7265625" style="87" bestFit="1" customWidth="1"/>
    <col min="3" max="3" width="32.26953125" style="75" bestFit="1" customWidth="1"/>
    <col min="4" max="4" width="10.81640625" style="74" bestFit="1" customWidth="1"/>
    <col min="5" max="5" width="13.453125" style="74" bestFit="1" customWidth="1"/>
    <col min="6" max="6" width="18.7265625" style="74" bestFit="1" customWidth="1"/>
    <col min="7" max="7" width="14.81640625" style="74" bestFit="1" customWidth="1"/>
    <col min="8" max="8" width="17.7265625" style="74" bestFit="1" customWidth="1"/>
    <col min="9" max="9" width="18" style="74" bestFit="1" customWidth="1"/>
    <col min="10" max="10" width="36.1796875" style="74" bestFit="1" customWidth="1"/>
    <col min="11" max="11" width="66.1796875" style="74" bestFit="1" customWidth="1"/>
    <col min="12" max="12" width="27.7265625" style="74" bestFit="1" customWidth="1"/>
    <col min="13" max="13" width="15.1796875" style="74" bestFit="1" customWidth="1"/>
    <col min="14" max="14" width="21.81640625" style="74" bestFit="1" customWidth="1"/>
    <col min="15" max="15" width="20.453125" style="76" bestFit="1" customWidth="1"/>
    <col min="16" max="16" width="16.54296875" style="76" bestFit="1" customWidth="1"/>
    <col min="17" max="17" width="36.26953125" style="77" bestFit="1" customWidth="1"/>
    <col min="18" max="18" width="11.1796875" style="74" bestFit="1" customWidth="1"/>
    <col min="19" max="19" width="24.453125" style="77" bestFit="1" customWidth="1"/>
    <col min="20" max="20" width="20.1796875" style="77" bestFit="1" customWidth="1"/>
    <col min="21" max="21" width="31.1796875" style="77" bestFit="1" customWidth="1"/>
    <col min="22" max="22" width="14.26953125" style="78" bestFit="1" customWidth="1"/>
    <col min="23" max="23" width="25.453125" style="79" bestFit="1" customWidth="1"/>
    <col min="24" max="24" width="18.7265625" style="77" bestFit="1" customWidth="1"/>
    <col min="25" max="25" width="14.7265625" style="88" bestFit="1" customWidth="1"/>
    <col min="26" max="26" width="25.81640625" style="77" bestFit="1" customWidth="1"/>
    <col min="27" max="27" width="34.26953125" style="74" bestFit="1" customWidth="1"/>
    <col min="28" max="28" width="25.54296875" style="74" bestFit="1" customWidth="1"/>
    <col min="29" max="29" width="20.7265625" style="74" bestFit="1" customWidth="1"/>
    <col min="30" max="30" width="13.26953125" style="74" bestFit="1" customWidth="1"/>
    <col min="31" max="31" width="16.26953125" style="74" bestFit="1" customWidth="1"/>
    <col min="32" max="32" width="34.26953125" style="74" bestFit="1" customWidth="1"/>
    <col min="33" max="33" width="25.54296875" style="74" bestFit="1" customWidth="1"/>
    <col min="34" max="34" width="20.7265625" style="74" bestFit="1" customWidth="1"/>
    <col min="35" max="35" width="13.26953125" style="74" bestFit="1" customWidth="1"/>
    <col min="36" max="36" width="16.26953125" style="74" bestFit="1" customWidth="1"/>
    <col min="37" max="37" width="15" style="80" bestFit="1" customWidth="1"/>
    <col min="38" max="38" width="11.453125" style="74" bestFit="1" customWidth="1"/>
    <col min="39" max="39" width="19.26953125" style="74" customWidth="1"/>
    <col min="40" max="40" width="15.54296875" style="74" customWidth="1"/>
    <col min="41" max="41" width="7.1796875" style="74" customWidth="1"/>
    <col min="42" max="42" width="6.7265625" style="74" customWidth="1"/>
    <col min="43" max="43" width="8.1796875" style="74" customWidth="1"/>
    <col min="44" max="44" width="16.54296875" style="81" customWidth="1"/>
    <col min="45" max="45" width="12.81640625" style="74" customWidth="1"/>
    <col min="46" max="46" width="24" style="74" bestFit="1" customWidth="1"/>
    <col min="47" max="48" width="16.1796875" style="74" customWidth="1"/>
    <col min="49" max="49" width="20.7265625" style="77" bestFit="1" customWidth="1"/>
    <col min="50" max="50" width="29.7265625" style="77" bestFit="1" customWidth="1"/>
    <col min="51" max="51" width="22.26953125" style="79" bestFit="1" customWidth="1"/>
    <col min="52" max="52" width="15.453125" style="77" customWidth="1"/>
    <col min="53" max="53" width="24.453125" style="77" customWidth="1"/>
    <col min="54" max="54" width="17.54296875" style="74" customWidth="1"/>
    <col min="55" max="55" width="32.26953125" style="75" customWidth="1"/>
    <col min="56" max="56" width="32.81640625" style="82" bestFit="1" customWidth="1"/>
    <col min="57" max="57" width="35.26953125" style="82" bestFit="1" customWidth="1"/>
    <col min="58" max="58" width="34.1796875" style="82" bestFit="1" customWidth="1"/>
    <col min="59" max="59" width="31.453125" style="82" bestFit="1" customWidth="1"/>
    <col min="60" max="60" width="32.81640625" style="82" bestFit="1" customWidth="1"/>
    <col min="61" max="61" width="35.26953125" style="82" bestFit="1" customWidth="1"/>
    <col min="62" max="62" width="34.1796875" style="82" bestFit="1" customWidth="1"/>
    <col min="63" max="63" width="31.453125" style="82" bestFit="1" customWidth="1"/>
    <col min="64" max="64" width="32.81640625" style="82" bestFit="1" customWidth="1"/>
    <col min="65" max="65" width="35.26953125" style="82" bestFit="1" customWidth="1"/>
    <col min="66" max="66" width="34.1796875" style="82" bestFit="1" customWidth="1"/>
    <col min="67" max="67" width="31.453125" style="82" bestFit="1" customWidth="1"/>
    <col min="68" max="68" width="30.1796875" style="82" bestFit="1" customWidth="1"/>
    <col min="69" max="69" width="32.7265625" style="82" bestFit="1" customWidth="1"/>
    <col min="70" max="70" width="31.453125" style="82" bestFit="1" customWidth="1"/>
    <col min="71" max="71" width="28.81640625" style="89" bestFit="1" customWidth="1"/>
    <col min="72" max="72" width="32.54296875" style="82" bestFit="1" customWidth="1"/>
    <col min="73" max="73" width="35" style="82" bestFit="1" customWidth="1"/>
    <col min="74" max="74" width="33.81640625" style="82" bestFit="1" customWidth="1"/>
    <col min="75" max="75" width="31.1796875" style="82" bestFit="1" customWidth="1"/>
    <col min="76" max="76" width="32.54296875" style="82" bestFit="1" customWidth="1"/>
    <col min="77" max="77" width="35" style="82" bestFit="1" customWidth="1"/>
    <col min="78" max="78" width="33.81640625" style="82" bestFit="1" customWidth="1"/>
    <col min="79" max="79" width="31.1796875" style="82" bestFit="1" customWidth="1"/>
    <col min="80" max="80" width="32.54296875" style="82" bestFit="1" customWidth="1"/>
    <col min="81" max="81" width="35" style="82" bestFit="1" customWidth="1"/>
    <col min="82" max="82" width="33.81640625" style="82" bestFit="1" customWidth="1"/>
    <col min="83" max="83" width="31.1796875" style="82" bestFit="1" customWidth="1"/>
    <col min="84" max="84" width="29.81640625" style="82" bestFit="1" customWidth="1"/>
    <col min="85" max="85" width="32.453125" style="82" bestFit="1" customWidth="1"/>
    <col min="86" max="86" width="31.1796875" style="82" bestFit="1" customWidth="1"/>
    <col min="87" max="87" width="28.54296875" style="82" bestFit="1" customWidth="1"/>
    <col min="88" max="88" width="16.54296875" style="82" bestFit="1" customWidth="1"/>
    <col min="89" max="91" width="21.81640625" style="83" bestFit="1" customWidth="1"/>
    <col min="92" max="94" width="32" style="82" bestFit="1" customWidth="1"/>
    <col min="95" max="95" width="29.26953125" style="82" bestFit="1" customWidth="1"/>
    <col min="96" max="96" width="20.7265625" style="89" bestFit="1" customWidth="1"/>
    <col min="97" max="99" width="31.54296875" style="82" bestFit="1" customWidth="1"/>
    <col min="100" max="100" width="29" style="82" bestFit="1" customWidth="1"/>
    <col min="101" max="101" width="20.453125" style="82" bestFit="1" customWidth="1"/>
  </cols>
  <sheetData>
    <row r="1" spans="1:101">
      <c r="A1" s="84" t="s">
        <v>0</v>
      </c>
      <c r="B1" s="85" t="s">
        <v>1</v>
      </c>
      <c r="C1" s="70" t="s">
        <v>2</v>
      </c>
      <c r="D1" s="70" t="s">
        <v>2416</v>
      </c>
      <c r="E1" s="70" t="s">
        <v>2831</v>
      </c>
      <c r="F1" s="70" t="s">
        <v>2832</v>
      </c>
      <c r="G1" s="70" t="s">
        <v>3</v>
      </c>
      <c r="H1" s="70" t="s">
        <v>4</v>
      </c>
      <c r="I1" s="70" t="s">
        <v>5</v>
      </c>
      <c r="J1" s="70" t="s">
        <v>2560</v>
      </c>
      <c r="K1" s="70" t="s">
        <v>6</v>
      </c>
      <c r="L1" s="70" t="s">
        <v>7</v>
      </c>
      <c r="M1" s="70" t="s">
        <v>8</v>
      </c>
      <c r="N1" s="70" t="s">
        <v>9</v>
      </c>
      <c r="O1" s="70" t="s">
        <v>27</v>
      </c>
      <c r="P1" s="70" t="s">
        <v>28</v>
      </c>
      <c r="Q1" s="70" t="s">
        <v>29</v>
      </c>
      <c r="R1" s="70" t="s">
        <v>18</v>
      </c>
      <c r="S1" s="70" t="s">
        <v>2561</v>
      </c>
      <c r="T1" s="70" t="s">
        <v>2562</v>
      </c>
      <c r="U1" s="70" t="s">
        <v>21</v>
      </c>
      <c r="V1" s="70" t="s">
        <v>26</v>
      </c>
      <c r="W1" s="70" t="s">
        <v>22</v>
      </c>
      <c r="X1" s="70" t="s">
        <v>23</v>
      </c>
      <c r="Y1" s="70" t="s">
        <v>24</v>
      </c>
      <c r="Z1" s="70" t="s">
        <v>25</v>
      </c>
      <c r="AA1" s="70" t="s">
        <v>2563</v>
      </c>
      <c r="AB1" s="70" t="s">
        <v>2564</v>
      </c>
      <c r="AC1" s="70" t="s">
        <v>2565</v>
      </c>
      <c r="AD1" s="70" t="s">
        <v>2566</v>
      </c>
      <c r="AE1" s="70" t="s">
        <v>2567</v>
      </c>
      <c r="AF1" s="70" t="s">
        <v>2568</v>
      </c>
      <c r="AG1" s="70" t="s">
        <v>2569</v>
      </c>
      <c r="AH1" s="70" t="s">
        <v>2570</v>
      </c>
      <c r="AI1" s="70" t="s">
        <v>2571</v>
      </c>
      <c r="AJ1" s="70" t="s">
        <v>2572</v>
      </c>
      <c r="AK1" s="70" t="s">
        <v>2573</v>
      </c>
      <c r="AL1" s="70" t="s">
        <v>30</v>
      </c>
      <c r="AM1" s="70" t="s">
        <v>31</v>
      </c>
      <c r="AN1" s="70" t="s">
        <v>32</v>
      </c>
      <c r="AO1" s="70" t="s">
        <v>33</v>
      </c>
      <c r="AP1" s="70" t="s">
        <v>34</v>
      </c>
      <c r="AQ1" s="70" t="s">
        <v>2574</v>
      </c>
      <c r="AR1" s="70" t="s">
        <v>2575</v>
      </c>
      <c r="AS1" s="70" t="s">
        <v>35</v>
      </c>
      <c r="AT1" s="71" t="s">
        <v>10</v>
      </c>
      <c r="AU1" s="71" t="s">
        <v>2576</v>
      </c>
      <c r="AV1" s="71" t="s">
        <v>12</v>
      </c>
      <c r="AW1" s="71" t="s">
        <v>13</v>
      </c>
      <c r="AX1" s="71" t="s">
        <v>14</v>
      </c>
      <c r="AY1" s="71" t="s">
        <v>15</v>
      </c>
      <c r="AZ1" s="71" t="s">
        <v>16</v>
      </c>
      <c r="BA1" s="71" t="s">
        <v>17</v>
      </c>
      <c r="BB1" s="71" t="s">
        <v>2577</v>
      </c>
      <c r="BC1" s="72" t="s">
        <v>2833</v>
      </c>
      <c r="BD1" s="73" t="s">
        <v>36</v>
      </c>
      <c r="BE1" s="73" t="s">
        <v>37</v>
      </c>
      <c r="BF1" s="73" t="s">
        <v>38</v>
      </c>
      <c r="BG1" s="73" t="s">
        <v>39</v>
      </c>
      <c r="BH1" s="73" t="s">
        <v>40</v>
      </c>
      <c r="BI1" s="73" t="s">
        <v>41</v>
      </c>
      <c r="BJ1" s="73" t="s">
        <v>42</v>
      </c>
      <c r="BK1" s="73" t="s">
        <v>43</v>
      </c>
      <c r="BL1" s="73" t="s">
        <v>44</v>
      </c>
      <c r="BM1" s="73" t="s">
        <v>45</v>
      </c>
      <c r="BN1" s="73" t="s">
        <v>46</v>
      </c>
      <c r="BO1" s="73" t="s">
        <v>47</v>
      </c>
      <c r="BP1" s="73" t="s">
        <v>48</v>
      </c>
      <c r="BQ1" s="73" t="s">
        <v>49</v>
      </c>
      <c r="BR1" s="73" t="s">
        <v>50</v>
      </c>
      <c r="BS1" s="73" t="s">
        <v>51</v>
      </c>
      <c r="BT1" s="73" t="s">
        <v>52</v>
      </c>
      <c r="BU1" s="73" t="s">
        <v>53</v>
      </c>
      <c r="BV1" s="73" t="s">
        <v>54</v>
      </c>
      <c r="BW1" s="73" t="s">
        <v>55</v>
      </c>
      <c r="BX1" s="73" t="s">
        <v>56</v>
      </c>
      <c r="BY1" s="73" t="s">
        <v>57</v>
      </c>
      <c r="BZ1" s="73" t="s">
        <v>58</v>
      </c>
      <c r="CA1" s="73" t="s">
        <v>59</v>
      </c>
      <c r="CB1" s="73" t="s">
        <v>60</v>
      </c>
      <c r="CC1" s="73" t="s">
        <v>61</v>
      </c>
      <c r="CD1" s="73" t="s">
        <v>62</v>
      </c>
      <c r="CE1" s="73" t="s">
        <v>63</v>
      </c>
      <c r="CF1" s="73" t="s">
        <v>64</v>
      </c>
      <c r="CG1" s="73" t="s">
        <v>65</v>
      </c>
      <c r="CH1" s="73" t="s">
        <v>66</v>
      </c>
      <c r="CI1" s="73" t="s">
        <v>67</v>
      </c>
      <c r="CJ1" s="73" t="s">
        <v>68</v>
      </c>
      <c r="CK1" s="73" t="s">
        <v>69</v>
      </c>
      <c r="CL1" s="73" t="s">
        <v>70</v>
      </c>
      <c r="CM1" s="73" t="s">
        <v>71</v>
      </c>
      <c r="CN1" s="73" t="s">
        <v>72</v>
      </c>
      <c r="CO1" s="73" t="s">
        <v>73</v>
      </c>
      <c r="CP1" s="73" t="s">
        <v>74</v>
      </c>
      <c r="CQ1" s="73" t="s">
        <v>75</v>
      </c>
      <c r="CR1" s="73" t="s">
        <v>76</v>
      </c>
      <c r="CS1" s="73" t="s">
        <v>77</v>
      </c>
      <c r="CT1" s="73" t="s">
        <v>78</v>
      </c>
      <c r="CU1" s="73" t="s">
        <v>79</v>
      </c>
      <c r="CV1" s="73" t="s">
        <v>80</v>
      </c>
      <c r="CW1" s="73" t="s">
        <v>81</v>
      </c>
    </row>
    <row r="2" spans="1:101">
      <c r="A2" s="86" t="s">
        <v>2594</v>
      </c>
      <c r="B2" s="87" t="s">
        <v>83</v>
      </c>
      <c r="C2" s="75" t="s">
        <v>1607</v>
      </c>
      <c r="D2" s="74" t="s">
        <v>2594</v>
      </c>
      <c r="E2" s="74" t="s">
        <v>521</v>
      </c>
      <c r="F2" s="74" t="s">
        <v>83</v>
      </c>
      <c r="G2" s="74" t="s">
        <v>1608</v>
      </c>
      <c r="I2" s="74" t="s">
        <v>1610</v>
      </c>
      <c r="J2" s="74" t="s">
        <v>2578</v>
      </c>
      <c r="K2" s="74" t="s">
        <v>88</v>
      </c>
      <c r="L2" s="74" t="s">
        <v>89</v>
      </c>
      <c r="M2" s="74" t="s">
        <v>90</v>
      </c>
      <c r="N2" s="74" t="s">
        <v>1611</v>
      </c>
      <c r="O2" s="76">
        <v>44589</v>
      </c>
      <c r="P2" s="76">
        <v>44439</v>
      </c>
      <c r="Q2" s="77">
        <v>1</v>
      </c>
      <c r="R2" s="74" t="s">
        <v>262</v>
      </c>
      <c r="S2" s="77">
        <v>20000000</v>
      </c>
      <c r="T2" s="77">
        <v>20000000</v>
      </c>
      <c r="U2" s="77">
        <v>0</v>
      </c>
      <c r="V2" s="78">
        <v>0.01</v>
      </c>
      <c r="W2" s="79">
        <v>6.4679000000000002</v>
      </c>
      <c r="X2" s="77">
        <v>129358000</v>
      </c>
      <c r="Y2" s="88">
        <v>129358000</v>
      </c>
      <c r="Z2" s="77">
        <v>0</v>
      </c>
      <c r="AA2" s="74">
        <v>0</v>
      </c>
      <c r="AB2" s="74">
        <v>0</v>
      </c>
      <c r="AD2" s="74">
        <v>1</v>
      </c>
      <c r="AE2" s="74">
        <v>1</v>
      </c>
      <c r="AF2" s="74">
        <v>0</v>
      </c>
      <c r="AG2" s="74">
        <v>0</v>
      </c>
      <c r="AI2" s="74">
        <v>1</v>
      </c>
      <c r="AJ2" s="74">
        <v>1</v>
      </c>
      <c r="AL2" s="74">
        <v>1</v>
      </c>
      <c r="AM2" s="74" t="s">
        <v>95</v>
      </c>
      <c r="AN2" s="74">
        <v>0</v>
      </c>
      <c r="AO2" s="74" t="s">
        <v>95</v>
      </c>
      <c r="AP2" s="74" t="s">
        <v>95</v>
      </c>
      <c r="AQ2" s="74">
        <v>1</v>
      </c>
      <c r="AS2" s="74">
        <v>1</v>
      </c>
      <c r="AT2" s="74" t="s">
        <v>92</v>
      </c>
      <c r="AU2" s="74" t="s">
        <v>2579</v>
      </c>
      <c r="AV2" s="74" t="s">
        <v>262</v>
      </c>
      <c r="AW2" s="77">
        <v>30000000</v>
      </c>
      <c r="AX2" s="77">
        <v>10000000</v>
      </c>
      <c r="AY2" s="79">
        <v>6.4679000000000002</v>
      </c>
      <c r="AZ2" s="77">
        <v>194037000</v>
      </c>
      <c r="BA2" s="77">
        <v>64679000</v>
      </c>
      <c r="BB2" s="74" t="s">
        <v>93</v>
      </c>
      <c r="BC2" s="75" t="s">
        <v>1607</v>
      </c>
      <c r="BD2" s="82">
        <v>54967.060897887844</v>
      </c>
      <c r="BE2" s="82">
        <v>0</v>
      </c>
      <c r="BF2" s="82">
        <v>0</v>
      </c>
      <c r="BG2" s="82">
        <v>54967.060897887844</v>
      </c>
      <c r="BH2" s="82">
        <v>54967.060897887844</v>
      </c>
      <c r="BI2" s="82">
        <v>0</v>
      </c>
      <c r="BJ2" s="82">
        <v>0</v>
      </c>
      <c r="BK2" s="82">
        <v>54967.060897887844</v>
      </c>
      <c r="BL2" s="82">
        <v>116422200</v>
      </c>
      <c r="BM2" s="82">
        <v>0</v>
      </c>
      <c r="BN2" s="82">
        <v>0</v>
      </c>
      <c r="BO2" s="82">
        <v>116422200</v>
      </c>
      <c r="BP2" s="82">
        <v>54967.060897887844</v>
      </c>
      <c r="BQ2" s="82">
        <v>0</v>
      </c>
      <c r="BR2" s="82">
        <v>0</v>
      </c>
      <c r="BS2" s="89">
        <v>54967.060897887844</v>
      </c>
      <c r="BT2" s="82">
        <v>275890.67205867864</v>
      </c>
      <c r="BU2" s="82">
        <v>0</v>
      </c>
      <c r="BV2" s="82">
        <v>0</v>
      </c>
      <c r="BW2" s="82">
        <v>275890.67205867864</v>
      </c>
      <c r="BX2" s="82">
        <v>275890.67205867864</v>
      </c>
      <c r="BY2" s="82">
        <v>0</v>
      </c>
      <c r="BZ2" s="82">
        <v>0</v>
      </c>
      <c r="CA2" s="82">
        <v>275890.67205867864</v>
      </c>
      <c r="CB2" s="82">
        <v>584346306.24000001</v>
      </c>
      <c r="CC2" s="82">
        <v>0</v>
      </c>
      <c r="CD2" s="82">
        <v>0</v>
      </c>
      <c r="CE2" s="82">
        <v>584346306.24000001</v>
      </c>
      <c r="CF2" s="82">
        <v>275890.67205867864</v>
      </c>
      <c r="CG2" s="82">
        <v>0</v>
      </c>
      <c r="CH2" s="82">
        <v>0</v>
      </c>
      <c r="CI2" s="82">
        <v>275890.67205867864</v>
      </c>
      <c r="CJ2" s="82" t="s">
        <v>96</v>
      </c>
      <c r="CK2" s="83">
        <v>1.4999999999999999E-2</v>
      </c>
      <c r="CL2" s="83">
        <v>3.5000000000000003E-2</v>
      </c>
      <c r="CM2" s="83">
        <v>0.26500000000000001</v>
      </c>
      <c r="CN2" s="82">
        <v>1940370</v>
      </c>
      <c r="CO2" s="82">
        <v>4527530</v>
      </c>
      <c r="CP2" s="82">
        <v>34279870</v>
      </c>
      <c r="CQ2" s="82">
        <v>1940370</v>
      </c>
      <c r="CR2" s="89">
        <v>54967.060897887844</v>
      </c>
      <c r="CS2" s="82">
        <v>300000</v>
      </c>
      <c r="CT2" s="82">
        <v>700000</v>
      </c>
      <c r="CU2" s="82">
        <v>5300000</v>
      </c>
      <c r="CV2" s="82">
        <v>300000</v>
      </c>
      <c r="CW2" s="82">
        <v>300000</v>
      </c>
    </row>
    <row r="3" spans="1:101">
      <c r="A3" s="86" t="s">
        <v>82</v>
      </c>
      <c r="B3" s="87" t="s">
        <v>2742</v>
      </c>
      <c r="C3" s="75" t="s">
        <v>2834</v>
      </c>
      <c r="D3" s="74" t="s">
        <v>116</v>
      </c>
      <c r="E3" s="74" t="s">
        <v>82</v>
      </c>
      <c r="F3" s="74" t="s">
        <v>2742</v>
      </c>
      <c r="G3" s="74" t="s">
        <v>2835</v>
      </c>
      <c r="I3" s="74" t="s">
        <v>87</v>
      </c>
      <c r="J3" s="74" t="s">
        <v>2582</v>
      </c>
      <c r="K3" s="74" t="s">
        <v>100</v>
      </c>
      <c r="L3" s="74" t="s">
        <v>89</v>
      </c>
      <c r="M3" s="74" t="s">
        <v>90</v>
      </c>
      <c r="N3" s="74" t="s">
        <v>2836</v>
      </c>
      <c r="O3" s="76">
        <v>44449</v>
      </c>
      <c r="P3" s="76">
        <v>44439</v>
      </c>
      <c r="Q3" s="77">
        <v>1</v>
      </c>
      <c r="R3" s="74" t="s">
        <v>94</v>
      </c>
      <c r="S3" s="77">
        <v>200000000</v>
      </c>
      <c r="T3" s="77">
        <v>200000000</v>
      </c>
      <c r="U3" s="77">
        <v>1656388.89</v>
      </c>
      <c r="V3" s="78">
        <v>4.4500000000000005E-2</v>
      </c>
      <c r="W3" s="79">
        <v>1</v>
      </c>
      <c r="X3" s="77">
        <v>200000000</v>
      </c>
      <c r="Y3" s="88">
        <v>200000000</v>
      </c>
      <c r="Z3" s="77">
        <v>1656388.89</v>
      </c>
      <c r="AA3" s="74">
        <v>0</v>
      </c>
      <c r="AB3" s="74">
        <v>0</v>
      </c>
      <c r="AD3" s="74">
        <v>6</v>
      </c>
      <c r="AE3" s="74">
        <v>6</v>
      </c>
      <c r="AF3" s="74">
        <v>0</v>
      </c>
      <c r="AG3" s="74">
        <v>0</v>
      </c>
      <c r="AI3" s="74">
        <v>7</v>
      </c>
      <c r="AJ3" s="74">
        <v>7</v>
      </c>
      <c r="AL3" s="74">
        <v>7</v>
      </c>
      <c r="AM3" s="74" t="s">
        <v>95</v>
      </c>
      <c r="AN3" s="74">
        <v>0</v>
      </c>
      <c r="AO3" s="74" t="s">
        <v>95</v>
      </c>
      <c r="AP3" s="74" t="s">
        <v>95</v>
      </c>
      <c r="AQ3" s="74">
        <v>1</v>
      </c>
      <c r="AS3" s="74">
        <v>1</v>
      </c>
      <c r="AT3" s="74" t="s">
        <v>92</v>
      </c>
      <c r="AU3" s="74" t="s">
        <v>2579</v>
      </c>
      <c r="AV3" s="74" t="s">
        <v>94</v>
      </c>
      <c r="AW3" s="77">
        <v>200000000</v>
      </c>
      <c r="AX3" s="77">
        <v>0</v>
      </c>
      <c r="AY3" s="79">
        <v>1</v>
      </c>
      <c r="AZ3" s="77">
        <v>1293580000</v>
      </c>
      <c r="BA3" s="77">
        <v>0</v>
      </c>
      <c r="BB3" s="74" t="s">
        <v>93</v>
      </c>
      <c r="BC3" s="75" t="s">
        <v>2834</v>
      </c>
      <c r="BD3" s="82">
        <v>6334042.4709122982</v>
      </c>
      <c r="BE3" s="82">
        <v>0</v>
      </c>
      <c r="BF3" s="82">
        <v>52458.18788803638</v>
      </c>
      <c r="BG3" s="82">
        <v>6386500.6588003347</v>
      </c>
      <c r="BH3" s="82">
        <v>6334042.4709122982</v>
      </c>
      <c r="BI3" s="82">
        <v>0</v>
      </c>
      <c r="BJ3" s="82">
        <v>52458.18788803638</v>
      </c>
      <c r="BK3" s="82">
        <v>6386500.6588003347</v>
      </c>
      <c r="BL3" s="82">
        <v>180000000</v>
      </c>
      <c r="BM3" s="82">
        <v>0</v>
      </c>
      <c r="BN3" s="82">
        <v>1490750.0009999999</v>
      </c>
      <c r="BO3" s="82">
        <v>181490750.00099999</v>
      </c>
      <c r="BP3" s="82">
        <v>6334042.4709122982</v>
      </c>
      <c r="BQ3" s="82">
        <v>0</v>
      </c>
      <c r="BR3" s="82">
        <v>52458.18788803638</v>
      </c>
      <c r="BS3" s="89">
        <v>6386500.6588003347</v>
      </c>
      <c r="BT3" s="82">
        <v>31791825.970003005</v>
      </c>
      <c r="BU3" s="82">
        <v>0</v>
      </c>
      <c r="BV3" s="82">
        <v>263298.13664763217</v>
      </c>
      <c r="BW3" s="82">
        <v>32055124.106650639</v>
      </c>
      <c r="BX3" s="82">
        <v>31791825.970003005</v>
      </c>
      <c r="BY3" s="82">
        <v>0</v>
      </c>
      <c r="BZ3" s="82">
        <v>263298.13664763217</v>
      </c>
      <c r="CA3" s="82">
        <v>32055124.106650639</v>
      </c>
      <c r="CB3" s="82">
        <v>903455999.99999988</v>
      </c>
      <c r="CC3" s="82">
        <v>0</v>
      </c>
      <c r="CD3" s="82">
        <v>7482372.4050191995</v>
      </c>
      <c r="CE3" s="82">
        <v>910938372.40501904</v>
      </c>
      <c r="CF3" s="82">
        <v>31791825.970003005</v>
      </c>
      <c r="CG3" s="82">
        <v>0</v>
      </c>
      <c r="CH3" s="82">
        <v>263298.13664763217</v>
      </c>
      <c r="CI3" s="82">
        <v>32055124.106650639</v>
      </c>
      <c r="CJ3" s="82" t="s">
        <v>96</v>
      </c>
      <c r="CK3" s="83">
        <v>1.4999999999999999E-2</v>
      </c>
      <c r="CL3" s="83">
        <v>3.5000000000000003E-2</v>
      </c>
      <c r="CM3" s="83">
        <v>0.26500000000000001</v>
      </c>
      <c r="CN3" s="82">
        <v>3000000</v>
      </c>
      <c r="CO3" s="82">
        <v>7000000.0000000009</v>
      </c>
      <c r="CP3" s="82">
        <v>53000000</v>
      </c>
      <c r="CQ3" s="82">
        <v>3000000</v>
      </c>
      <c r="CR3" s="89">
        <v>6386500.6588003347</v>
      </c>
      <c r="CS3" s="82">
        <v>3000000</v>
      </c>
      <c r="CT3" s="82">
        <v>7000000.0000000009</v>
      </c>
      <c r="CU3" s="82">
        <v>53000000</v>
      </c>
      <c r="CV3" s="82">
        <v>3000000</v>
      </c>
      <c r="CW3" s="82">
        <v>6386500.6588003347</v>
      </c>
    </row>
    <row r="4" spans="1:101">
      <c r="A4" s="86" t="s">
        <v>82</v>
      </c>
      <c r="B4" s="87" t="s">
        <v>2743</v>
      </c>
      <c r="C4" s="75" t="s">
        <v>2837</v>
      </c>
      <c r="D4" s="74" t="s">
        <v>116</v>
      </c>
      <c r="E4" s="74" t="s">
        <v>82</v>
      </c>
      <c r="F4" s="74" t="s">
        <v>2743</v>
      </c>
      <c r="G4" s="74" t="s">
        <v>2838</v>
      </c>
      <c r="I4" s="74" t="s">
        <v>87</v>
      </c>
      <c r="J4" s="74" t="s">
        <v>2581</v>
      </c>
      <c r="K4" s="74" t="s">
        <v>100</v>
      </c>
      <c r="L4" s="74" t="s">
        <v>89</v>
      </c>
      <c r="M4" s="74" t="s">
        <v>90</v>
      </c>
      <c r="N4" s="74" t="s">
        <v>2839</v>
      </c>
      <c r="O4" s="76">
        <v>44453</v>
      </c>
      <c r="P4" s="76">
        <v>44439</v>
      </c>
      <c r="Q4" s="77">
        <v>1</v>
      </c>
      <c r="R4" s="74" t="s">
        <v>94</v>
      </c>
      <c r="S4" s="77">
        <v>5450821.3499999996</v>
      </c>
      <c r="T4" s="77">
        <v>5450821.3499999996</v>
      </c>
      <c r="U4" s="77">
        <v>39056.65</v>
      </c>
      <c r="V4" s="78">
        <v>3.85E-2</v>
      </c>
      <c r="W4" s="79">
        <v>1</v>
      </c>
      <c r="X4" s="77">
        <v>5450821.3499999996</v>
      </c>
      <c r="Y4" s="88">
        <v>5450821.3499999996</v>
      </c>
      <c r="Z4" s="77">
        <v>39056.65</v>
      </c>
      <c r="AA4" s="74">
        <v>0</v>
      </c>
      <c r="AB4" s="74">
        <v>0</v>
      </c>
      <c r="AD4" s="74">
        <v>5</v>
      </c>
      <c r="AE4" s="74">
        <v>5</v>
      </c>
      <c r="AF4" s="74">
        <v>0</v>
      </c>
      <c r="AG4" s="74">
        <v>0</v>
      </c>
      <c r="AI4" s="74">
        <v>5</v>
      </c>
      <c r="AJ4" s="74">
        <v>5</v>
      </c>
      <c r="AL4" s="74">
        <v>5</v>
      </c>
      <c r="AM4" s="74" t="s">
        <v>95</v>
      </c>
      <c r="AN4" s="74">
        <v>0</v>
      </c>
      <c r="AO4" s="74" t="s">
        <v>95</v>
      </c>
      <c r="AP4" s="74" t="s">
        <v>95</v>
      </c>
      <c r="AQ4" s="74">
        <v>1</v>
      </c>
      <c r="AS4" s="74">
        <v>1</v>
      </c>
      <c r="AT4" s="74" t="s">
        <v>92</v>
      </c>
      <c r="AU4" s="74" t="s">
        <v>2579</v>
      </c>
      <c r="AV4" s="74" t="s">
        <v>94</v>
      </c>
      <c r="AW4" s="77">
        <v>100000000</v>
      </c>
      <c r="AX4" s="77">
        <v>94549178.650000006</v>
      </c>
      <c r="AY4" s="79">
        <v>1</v>
      </c>
      <c r="AZ4" s="77">
        <v>646790000</v>
      </c>
      <c r="BA4" s="77">
        <v>611534632.59033501</v>
      </c>
      <c r="BB4" s="74" t="s">
        <v>93</v>
      </c>
      <c r="BC4" s="75" t="s">
        <v>2837</v>
      </c>
      <c r="BD4" s="82">
        <v>68095.018836996038</v>
      </c>
      <c r="BE4" s="82">
        <v>0</v>
      </c>
      <c r="BF4" s="82">
        <v>487.9197366209703</v>
      </c>
      <c r="BG4" s="82">
        <v>68582.938573617008</v>
      </c>
      <c r="BH4" s="82">
        <v>68095.018836996038</v>
      </c>
      <c r="BI4" s="82">
        <v>0</v>
      </c>
      <c r="BJ4" s="82">
        <v>487.9197366209703</v>
      </c>
      <c r="BK4" s="82">
        <v>68582.938573617008</v>
      </c>
      <c r="BL4" s="82">
        <v>4905739.2149999989</v>
      </c>
      <c r="BM4" s="82">
        <v>0</v>
      </c>
      <c r="BN4" s="82">
        <v>35150.985000000001</v>
      </c>
      <c r="BO4" s="82">
        <v>4940890.2</v>
      </c>
      <c r="BP4" s="82">
        <v>68095.018836996038</v>
      </c>
      <c r="BQ4" s="82">
        <v>0</v>
      </c>
      <c r="BR4" s="82">
        <v>487.9197366209703</v>
      </c>
      <c r="BS4" s="89">
        <v>68582.938573617008</v>
      </c>
      <c r="BT4" s="82">
        <v>341782.51854665048</v>
      </c>
      <c r="BU4" s="82">
        <v>0</v>
      </c>
      <c r="BV4" s="82">
        <v>2448.9667420479741</v>
      </c>
      <c r="BW4" s="82">
        <v>344231.48528869846</v>
      </c>
      <c r="BX4" s="82">
        <v>341782.51854665048</v>
      </c>
      <c r="BY4" s="82">
        <v>0</v>
      </c>
      <c r="BZ4" s="82">
        <v>2448.9667420479741</v>
      </c>
      <c r="CA4" s="82">
        <v>344231.48528869846</v>
      </c>
      <c r="CB4" s="82">
        <v>24622886.267927993</v>
      </c>
      <c r="CC4" s="82">
        <v>0</v>
      </c>
      <c r="CD4" s="82">
        <v>176429.82391199999</v>
      </c>
      <c r="CE4" s="82">
        <v>24799316.091839999</v>
      </c>
      <c r="CF4" s="82">
        <v>341782.51854665048</v>
      </c>
      <c r="CG4" s="82">
        <v>0</v>
      </c>
      <c r="CH4" s="82">
        <v>2448.9667420479741</v>
      </c>
      <c r="CI4" s="82">
        <v>344231.48528869846</v>
      </c>
      <c r="CJ4" s="82" t="s">
        <v>96</v>
      </c>
      <c r="CK4" s="83">
        <v>1.4999999999999999E-2</v>
      </c>
      <c r="CL4" s="83">
        <v>3.5000000000000003E-2</v>
      </c>
      <c r="CM4" s="83">
        <v>0.26500000000000001</v>
      </c>
      <c r="CN4" s="82">
        <v>81762.32024999999</v>
      </c>
      <c r="CO4" s="82">
        <v>190778.74725000001</v>
      </c>
      <c r="CP4" s="82">
        <v>1444467.65775</v>
      </c>
      <c r="CQ4" s="82">
        <v>81762.32024999999</v>
      </c>
      <c r="CR4" s="89">
        <v>81762.32024999999</v>
      </c>
      <c r="CS4" s="82">
        <v>81762.32024999999</v>
      </c>
      <c r="CT4" s="82">
        <v>190778.74725000001</v>
      </c>
      <c r="CU4" s="82">
        <v>1444467.65775</v>
      </c>
      <c r="CV4" s="82">
        <v>81762.32024999999</v>
      </c>
      <c r="CW4" s="82">
        <v>81762.32024999999</v>
      </c>
    </row>
    <row r="5" spans="1:101">
      <c r="A5" s="86" t="s">
        <v>82</v>
      </c>
      <c r="B5" s="87" t="s">
        <v>84</v>
      </c>
      <c r="C5" s="75" t="s">
        <v>1612</v>
      </c>
      <c r="D5" s="74" t="s">
        <v>116</v>
      </c>
      <c r="E5" s="74" t="s">
        <v>82</v>
      </c>
      <c r="F5" s="74" t="s">
        <v>84</v>
      </c>
      <c r="G5" s="74" t="s">
        <v>85</v>
      </c>
      <c r="I5" s="74" t="s">
        <v>87</v>
      </c>
      <c r="J5" s="74" t="s">
        <v>2580</v>
      </c>
      <c r="K5" s="74" t="s">
        <v>88</v>
      </c>
      <c r="L5" s="74" t="s">
        <v>89</v>
      </c>
      <c r="M5" s="74" t="s">
        <v>90</v>
      </c>
      <c r="N5" s="74" t="s">
        <v>91</v>
      </c>
      <c r="O5" s="76">
        <v>44669</v>
      </c>
      <c r="P5" s="76">
        <v>44439</v>
      </c>
      <c r="Q5" s="77">
        <v>1</v>
      </c>
      <c r="R5" s="74" t="s">
        <v>94</v>
      </c>
      <c r="S5" s="77">
        <v>60000000</v>
      </c>
      <c r="T5" s="77">
        <v>44700000</v>
      </c>
      <c r="U5" s="77">
        <v>384554.17</v>
      </c>
      <c r="V5" s="78">
        <v>4.2500000000000003E-2</v>
      </c>
      <c r="W5" s="79">
        <v>1</v>
      </c>
      <c r="X5" s="77">
        <v>60000000</v>
      </c>
      <c r="Y5" s="88">
        <v>44700000</v>
      </c>
      <c r="Z5" s="77">
        <v>384554.17</v>
      </c>
      <c r="AA5" s="74">
        <v>0</v>
      </c>
      <c r="AB5" s="74">
        <v>0</v>
      </c>
      <c r="AD5" s="74">
        <v>0</v>
      </c>
      <c r="AE5" s="74">
        <v>0</v>
      </c>
      <c r="AF5" s="74">
        <v>0</v>
      </c>
      <c r="AG5" s="74">
        <v>0</v>
      </c>
      <c r="AI5" s="74">
        <v>5</v>
      </c>
      <c r="AJ5" s="74">
        <v>5</v>
      </c>
      <c r="AL5" s="74">
        <v>5</v>
      </c>
      <c r="AM5" s="74" t="s">
        <v>95</v>
      </c>
      <c r="AN5" s="74">
        <v>0</v>
      </c>
      <c r="AO5" s="74" t="s">
        <v>95</v>
      </c>
      <c r="AP5" s="74" t="s">
        <v>95</v>
      </c>
      <c r="AQ5" s="74">
        <v>1</v>
      </c>
      <c r="AS5" s="74">
        <v>1</v>
      </c>
      <c r="AT5" s="74" t="s">
        <v>92</v>
      </c>
      <c r="AU5" s="74" t="s">
        <v>2579</v>
      </c>
      <c r="AV5" s="74" t="s">
        <v>94</v>
      </c>
      <c r="AW5" s="77">
        <v>80000000</v>
      </c>
      <c r="AX5" s="77">
        <v>35300000</v>
      </c>
      <c r="AY5" s="79">
        <v>1</v>
      </c>
      <c r="AZ5" s="77">
        <v>517432000</v>
      </c>
      <c r="BA5" s="77">
        <v>228316870</v>
      </c>
      <c r="BB5" s="74" t="s">
        <v>93</v>
      </c>
      <c r="BC5" s="75" t="s">
        <v>1612</v>
      </c>
      <c r="BD5" s="82">
        <v>465506.73486259335</v>
      </c>
      <c r="BE5" s="82">
        <v>0</v>
      </c>
      <c r="BF5" s="82">
        <v>4004.7551690043547</v>
      </c>
      <c r="BG5" s="82">
        <v>469511.49003159773</v>
      </c>
      <c r="BH5" s="82">
        <v>465506.73486259335</v>
      </c>
      <c r="BI5" s="82">
        <v>0</v>
      </c>
      <c r="BJ5" s="82">
        <v>4004.7551690043547</v>
      </c>
      <c r="BK5" s="82">
        <v>469511.49003159773</v>
      </c>
      <c r="BL5" s="82">
        <v>33536295.063352291</v>
      </c>
      <c r="BM5" s="82">
        <v>0</v>
      </c>
      <c r="BN5" s="82">
        <v>288512.79894770781</v>
      </c>
      <c r="BO5" s="82">
        <v>33824807.862300001</v>
      </c>
      <c r="BP5" s="82">
        <v>465506.73486259335</v>
      </c>
      <c r="BQ5" s="82">
        <v>0</v>
      </c>
      <c r="BR5" s="82">
        <v>4004.7551690043547</v>
      </c>
      <c r="BS5" s="89">
        <v>469511.49003159773</v>
      </c>
      <c r="BT5" s="82">
        <v>2336471.4036223283</v>
      </c>
      <c r="BU5" s="82">
        <v>0</v>
      </c>
      <c r="BV5" s="82">
        <v>20100.667144266656</v>
      </c>
      <c r="BW5" s="82">
        <v>2356572.0707665952</v>
      </c>
      <c r="BX5" s="82">
        <v>2336471.4036223283</v>
      </c>
      <c r="BY5" s="82">
        <v>0</v>
      </c>
      <c r="BZ5" s="82">
        <v>20100.667144266656</v>
      </c>
      <c r="CA5" s="82">
        <v>2356572.0707665952</v>
      </c>
      <c r="CB5" s="82">
        <v>168325372.18197781</v>
      </c>
      <c r="CC5" s="82">
        <v>0</v>
      </c>
      <c r="CD5" s="82">
        <v>1448103.4404783349</v>
      </c>
      <c r="CE5" s="82">
        <v>169773475.62245616</v>
      </c>
      <c r="CF5" s="82">
        <v>2336471.4036223283</v>
      </c>
      <c r="CG5" s="82">
        <v>0</v>
      </c>
      <c r="CH5" s="82">
        <v>20100.667144266656</v>
      </c>
      <c r="CI5" s="82">
        <v>2356572.0707665952</v>
      </c>
      <c r="CJ5" s="82" t="s">
        <v>96</v>
      </c>
      <c r="CK5" s="83">
        <v>1.4999999999999999E-2</v>
      </c>
      <c r="CL5" s="83">
        <v>3.5000000000000003E-2</v>
      </c>
      <c r="CM5" s="83">
        <v>0.26500000000000001</v>
      </c>
      <c r="CN5" s="82">
        <v>670500</v>
      </c>
      <c r="CO5" s="82">
        <v>1564500.0000000002</v>
      </c>
      <c r="CP5" s="82">
        <v>11845500</v>
      </c>
      <c r="CQ5" s="82">
        <v>670500</v>
      </c>
      <c r="CR5" s="89">
        <v>670500</v>
      </c>
      <c r="CS5" s="82">
        <v>670500</v>
      </c>
      <c r="CT5" s="82">
        <v>1564500.0000000002</v>
      </c>
      <c r="CU5" s="82">
        <v>11845500</v>
      </c>
      <c r="CV5" s="82">
        <v>670500</v>
      </c>
      <c r="CW5" s="82">
        <v>670500</v>
      </c>
    </row>
    <row r="6" spans="1:101">
      <c r="A6" s="86" t="s">
        <v>82</v>
      </c>
      <c r="B6" s="87" t="s">
        <v>2620</v>
      </c>
      <c r="C6" s="75" t="s">
        <v>2840</v>
      </c>
      <c r="D6" s="74" t="s">
        <v>116</v>
      </c>
      <c r="E6" s="74" t="s">
        <v>82</v>
      </c>
      <c r="F6" s="74" t="s">
        <v>2620</v>
      </c>
      <c r="G6" s="74" t="s">
        <v>102</v>
      </c>
      <c r="I6" s="74" t="s">
        <v>87</v>
      </c>
      <c r="J6" s="74" t="s">
        <v>2582</v>
      </c>
      <c r="K6" s="74" t="s">
        <v>100</v>
      </c>
      <c r="L6" s="74" t="s">
        <v>89</v>
      </c>
      <c r="M6" s="74" t="s">
        <v>90</v>
      </c>
      <c r="N6" s="74" t="s">
        <v>104</v>
      </c>
      <c r="O6" s="76">
        <v>44484</v>
      </c>
      <c r="P6" s="76">
        <v>44439</v>
      </c>
      <c r="Q6" s="77">
        <v>1</v>
      </c>
      <c r="R6" s="74" t="s">
        <v>94</v>
      </c>
      <c r="S6" s="77">
        <v>20000000</v>
      </c>
      <c r="T6" s="77">
        <v>20000000</v>
      </c>
      <c r="U6" s="77">
        <v>104633.33</v>
      </c>
      <c r="V6" s="78">
        <v>4.3799999999999999E-2</v>
      </c>
      <c r="W6" s="79">
        <v>1</v>
      </c>
      <c r="X6" s="77">
        <v>20000000</v>
      </c>
      <c r="Y6" s="88">
        <v>20000000</v>
      </c>
      <c r="Z6" s="77">
        <v>104633.33</v>
      </c>
      <c r="AA6" s="74">
        <v>0</v>
      </c>
      <c r="AB6" s="74">
        <v>0</v>
      </c>
      <c r="AD6" s="74">
        <v>3</v>
      </c>
      <c r="AE6" s="74">
        <v>3</v>
      </c>
      <c r="AF6" s="74">
        <v>0</v>
      </c>
      <c r="AG6" s="74">
        <v>0</v>
      </c>
      <c r="AI6" s="74">
        <v>3</v>
      </c>
      <c r="AJ6" s="74">
        <v>3</v>
      </c>
      <c r="AL6" s="74">
        <v>3</v>
      </c>
      <c r="AM6" s="74" t="s">
        <v>95</v>
      </c>
      <c r="AN6" s="74">
        <v>0</v>
      </c>
      <c r="AO6" s="74" t="s">
        <v>95</v>
      </c>
      <c r="AP6" s="74" t="s">
        <v>95</v>
      </c>
      <c r="AQ6" s="74">
        <v>1</v>
      </c>
      <c r="AS6" s="74">
        <v>1</v>
      </c>
      <c r="AT6" s="74" t="s">
        <v>92</v>
      </c>
      <c r="AU6" s="74" t="s">
        <v>2579</v>
      </c>
      <c r="AV6" s="74" t="s">
        <v>94</v>
      </c>
      <c r="AW6" s="77">
        <v>200000000</v>
      </c>
      <c r="AX6" s="77">
        <v>0</v>
      </c>
      <c r="AY6" s="79">
        <v>1</v>
      </c>
      <c r="AZ6" s="77">
        <v>1293580000</v>
      </c>
      <c r="BA6" s="77">
        <v>0</v>
      </c>
      <c r="BB6" s="74" t="s">
        <v>93</v>
      </c>
      <c r="BC6" s="75" t="s">
        <v>2840</v>
      </c>
      <c r="BD6" s="82">
        <v>56506.684538128131</v>
      </c>
      <c r="BE6" s="82">
        <v>0</v>
      </c>
      <c r="BF6" s="82">
        <v>295.62412852419288</v>
      </c>
      <c r="BG6" s="82">
        <v>56802.308666652323</v>
      </c>
      <c r="BH6" s="82">
        <v>56506.684538128131</v>
      </c>
      <c r="BI6" s="82">
        <v>0</v>
      </c>
      <c r="BJ6" s="82">
        <v>295.62412852419288</v>
      </c>
      <c r="BK6" s="82">
        <v>56802.308666652323</v>
      </c>
      <c r="BL6" s="82">
        <v>18000000</v>
      </c>
      <c r="BM6" s="82">
        <v>0</v>
      </c>
      <c r="BN6" s="82">
        <v>94169.997000000003</v>
      </c>
      <c r="BO6" s="82">
        <v>18094169.996999998</v>
      </c>
      <c r="BP6" s="82">
        <v>56506.684538128131</v>
      </c>
      <c r="BQ6" s="82">
        <v>0</v>
      </c>
      <c r="BR6" s="82">
        <v>295.62412852419288</v>
      </c>
      <c r="BS6" s="89">
        <v>56802.308666652323</v>
      </c>
      <c r="BT6" s="82">
        <v>283618.35103377269</v>
      </c>
      <c r="BU6" s="82">
        <v>0</v>
      </c>
      <c r="BV6" s="82">
        <v>1483.7966258886288</v>
      </c>
      <c r="BW6" s="82">
        <v>285102.14765966131</v>
      </c>
      <c r="BX6" s="82">
        <v>283618.35103377269</v>
      </c>
      <c r="BY6" s="82">
        <v>0</v>
      </c>
      <c r="BZ6" s="82">
        <v>1483.7966258886288</v>
      </c>
      <c r="CA6" s="82">
        <v>285102.14765966131</v>
      </c>
      <c r="CB6" s="82">
        <v>90345600</v>
      </c>
      <c r="CC6" s="82">
        <v>0</v>
      </c>
      <c r="CD6" s="82">
        <v>472658.04894239997</v>
      </c>
      <c r="CE6" s="82">
        <v>90818258.048942387</v>
      </c>
      <c r="CF6" s="82">
        <v>283618.35103377269</v>
      </c>
      <c r="CG6" s="82">
        <v>0</v>
      </c>
      <c r="CH6" s="82">
        <v>1483.7966258886288</v>
      </c>
      <c r="CI6" s="82">
        <v>285102.14765966131</v>
      </c>
      <c r="CJ6" s="82" t="s">
        <v>96</v>
      </c>
      <c r="CK6" s="83">
        <v>1.4999999999999999E-2</v>
      </c>
      <c r="CL6" s="83">
        <v>3.5000000000000003E-2</v>
      </c>
      <c r="CM6" s="83">
        <v>0.26500000000000001</v>
      </c>
      <c r="CN6" s="82">
        <v>300000</v>
      </c>
      <c r="CO6" s="82">
        <v>700000.00000000012</v>
      </c>
      <c r="CP6" s="82">
        <v>5300000</v>
      </c>
      <c r="CQ6" s="82">
        <v>300000</v>
      </c>
      <c r="CR6" s="89">
        <v>300000</v>
      </c>
      <c r="CS6" s="82">
        <v>300000</v>
      </c>
      <c r="CT6" s="82">
        <v>700000.00000000012</v>
      </c>
      <c r="CU6" s="82">
        <v>5300000</v>
      </c>
      <c r="CV6" s="82">
        <v>300000</v>
      </c>
      <c r="CW6" s="82">
        <v>300000</v>
      </c>
    </row>
    <row r="7" spans="1:101">
      <c r="A7" s="86" t="s">
        <v>82</v>
      </c>
      <c r="B7" s="87" t="s">
        <v>2621</v>
      </c>
      <c r="C7" s="75" t="s">
        <v>2841</v>
      </c>
      <c r="D7" s="74" t="s">
        <v>116</v>
      </c>
      <c r="E7" s="74" t="s">
        <v>82</v>
      </c>
      <c r="F7" s="74" t="s">
        <v>2621</v>
      </c>
      <c r="G7" s="74" t="s">
        <v>102</v>
      </c>
      <c r="I7" s="74" t="s">
        <v>87</v>
      </c>
      <c r="J7" s="74" t="s">
        <v>2582</v>
      </c>
      <c r="K7" s="74" t="s">
        <v>100</v>
      </c>
      <c r="L7" s="74" t="s">
        <v>89</v>
      </c>
      <c r="M7" s="74" t="s">
        <v>90</v>
      </c>
      <c r="N7" s="74" t="s">
        <v>104</v>
      </c>
      <c r="O7" s="76">
        <v>44489</v>
      </c>
      <c r="P7" s="76">
        <v>44439</v>
      </c>
      <c r="Q7" s="77">
        <v>1</v>
      </c>
      <c r="R7" s="74" t="s">
        <v>94</v>
      </c>
      <c r="S7" s="77">
        <v>48000000</v>
      </c>
      <c r="T7" s="77">
        <v>48000000</v>
      </c>
      <c r="U7" s="77">
        <v>221920</v>
      </c>
      <c r="V7" s="78">
        <v>4.3799999999999999E-2</v>
      </c>
      <c r="W7" s="79">
        <v>1</v>
      </c>
      <c r="X7" s="77">
        <v>48000000</v>
      </c>
      <c r="Y7" s="88">
        <v>48000000</v>
      </c>
      <c r="Z7" s="77">
        <v>221920</v>
      </c>
      <c r="AA7" s="74">
        <v>0</v>
      </c>
      <c r="AB7" s="74">
        <v>0</v>
      </c>
      <c r="AD7" s="74">
        <v>3</v>
      </c>
      <c r="AE7" s="74">
        <v>3</v>
      </c>
      <c r="AF7" s="74">
        <v>0</v>
      </c>
      <c r="AG7" s="74">
        <v>0</v>
      </c>
      <c r="AI7" s="74">
        <v>3</v>
      </c>
      <c r="AJ7" s="74">
        <v>3</v>
      </c>
      <c r="AL7" s="74">
        <v>3</v>
      </c>
      <c r="AM7" s="74" t="s">
        <v>95</v>
      </c>
      <c r="AN7" s="74">
        <v>0</v>
      </c>
      <c r="AO7" s="74" t="s">
        <v>95</v>
      </c>
      <c r="AP7" s="74" t="s">
        <v>95</v>
      </c>
      <c r="AQ7" s="74">
        <v>1</v>
      </c>
      <c r="AS7" s="74">
        <v>1</v>
      </c>
      <c r="AT7" s="74" t="s">
        <v>92</v>
      </c>
      <c r="AU7" s="74" t="s">
        <v>2579</v>
      </c>
      <c r="AV7" s="74" t="s">
        <v>94</v>
      </c>
      <c r="AW7" s="77">
        <v>200000000</v>
      </c>
      <c r="AX7" s="77">
        <v>0</v>
      </c>
      <c r="AY7" s="79">
        <v>1</v>
      </c>
      <c r="AZ7" s="77">
        <v>1293580000</v>
      </c>
      <c r="BA7" s="77">
        <v>0</v>
      </c>
      <c r="BB7" s="74" t="s">
        <v>93</v>
      </c>
      <c r="BC7" s="75" t="s">
        <v>2841</v>
      </c>
      <c r="BD7" s="82">
        <v>135616.0428915075</v>
      </c>
      <c r="BE7" s="82">
        <v>0</v>
      </c>
      <c r="BF7" s="82">
        <v>626.99817163506987</v>
      </c>
      <c r="BG7" s="82">
        <v>136243.04106314256</v>
      </c>
      <c r="BH7" s="82">
        <v>135616.0428915075</v>
      </c>
      <c r="BI7" s="82">
        <v>0</v>
      </c>
      <c r="BJ7" s="82">
        <v>626.99817163506987</v>
      </c>
      <c r="BK7" s="82">
        <v>136243.04106314256</v>
      </c>
      <c r="BL7" s="82">
        <v>43200000</v>
      </c>
      <c r="BM7" s="82">
        <v>0</v>
      </c>
      <c r="BN7" s="82">
        <v>199728</v>
      </c>
      <c r="BO7" s="82">
        <v>43399728.000000007</v>
      </c>
      <c r="BP7" s="82">
        <v>135616.0428915075</v>
      </c>
      <c r="BQ7" s="82">
        <v>0</v>
      </c>
      <c r="BR7" s="82">
        <v>626.99817163506987</v>
      </c>
      <c r="BS7" s="89">
        <v>136243.04106314256</v>
      </c>
      <c r="BT7" s="82">
        <v>680684.04248105444</v>
      </c>
      <c r="BU7" s="82">
        <v>0</v>
      </c>
      <c r="BV7" s="82">
        <v>3147.0292230707423</v>
      </c>
      <c r="BW7" s="82">
        <v>683831.07170412515</v>
      </c>
      <c r="BX7" s="82">
        <v>680684.04248105444</v>
      </c>
      <c r="BY7" s="82">
        <v>0</v>
      </c>
      <c r="BZ7" s="82">
        <v>3147.0292230707423</v>
      </c>
      <c r="CA7" s="82">
        <v>683831.07170412515</v>
      </c>
      <c r="CB7" s="82">
        <v>216829440</v>
      </c>
      <c r="CC7" s="82">
        <v>0</v>
      </c>
      <c r="CD7" s="82">
        <v>1002474.7775999999</v>
      </c>
      <c r="CE7" s="82">
        <v>217831914.77760002</v>
      </c>
      <c r="CF7" s="82">
        <v>680684.04248105444</v>
      </c>
      <c r="CG7" s="82">
        <v>0</v>
      </c>
      <c r="CH7" s="82">
        <v>3147.0292230707423</v>
      </c>
      <c r="CI7" s="82">
        <v>683831.07170412515</v>
      </c>
      <c r="CJ7" s="82" t="s">
        <v>96</v>
      </c>
      <c r="CK7" s="83">
        <v>1.4999999999999999E-2</v>
      </c>
      <c r="CL7" s="83">
        <v>3.5000000000000003E-2</v>
      </c>
      <c r="CM7" s="83">
        <v>0.26500000000000001</v>
      </c>
      <c r="CN7" s="82">
        <v>720000</v>
      </c>
      <c r="CO7" s="82">
        <v>1680000.0000000002</v>
      </c>
      <c r="CP7" s="82">
        <v>12720000</v>
      </c>
      <c r="CQ7" s="82">
        <v>720000</v>
      </c>
      <c r="CR7" s="89">
        <v>720000</v>
      </c>
      <c r="CS7" s="82">
        <v>720000</v>
      </c>
      <c r="CT7" s="82">
        <v>1680000.0000000002</v>
      </c>
      <c r="CU7" s="82">
        <v>12720000</v>
      </c>
      <c r="CV7" s="82">
        <v>720000</v>
      </c>
      <c r="CW7" s="82">
        <v>720000</v>
      </c>
    </row>
    <row r="8" spans="1:101">
      <c r="A8" s="86" t="s">
        <v>82</v>
      </c>
      <c r="B8" s="87" t="s">
        <v>97</v>
      </c>
      <c r="C8" s="75" t="s">
        <v>1613</v>
      </c>
      <c r="D8" s="74" t="s">
        <v>116</v>
      </c>
      <c r="E8" s="74" t="s">
        <v>82</v>
      </c>
      <c r="F8" s="74" t="s">
        <v>97</v>
      </c>
      <c r="G8" s="74" t="s">
        <v>98</v>
      </c>
      <c r="I8" s="74" t="s">
        <v>87</v>
      </c>
      <c r="J8" s="74" t="s">
        <v>2581</v>
      </c>
      <c r="K8" s="74" t="s">
        <v>100</v>
      </c>
      <c r="L8" s="74" t="s">
        <v>89</v>
      </c>
      <c r="M8" s="74" t="s">
        <v>90</v>
      </c>
      <c r="N8" s="74" t="s">
        <v>101</v>
      </c>
      <c r="O8" s="76">
        <v>44587</v>
      </c>
      <c r="P8" s="76">
        <v>44439</v>
      </c>
      <c r="Q8" s="77">
        <v>1</v>
      </c>
      <c r="R8" s="74" t="s">
        <v>94</v>
      </c>
      <c r="S8" s="77">
        <v>26721646.309999999</v>
      </c>
      <c r="T8" s="77">
        <v>26721646.309999999</v>
      </c>
      <c r="U8" s="77">
        <v>106886.59</v>
      </c>
      <c r="V8" s="78">
        <v>4.4999999999999998E-2</v>
      </c>
      <c r="W8" s="79">
        <v>1</v>
      </c>
      <c r="X8" s="77">
        <v>26721646.309999999</v>
      </c>
      <c r="Y8" s="88">
        <v>26721646.309999999</v>
      </c>
      <c r="Z8" s="77">
        <v>106886.59</v>
      </c>
      <c r="AA8" s="74">
        <v>0</v>
      </c>
      <c r="AB8" s="74">
        <v>0</v>
      </c>
      <c r="AD8" s="74">
        <v>0</v>
      </c>
      <c r="AE8" s="74">
        <v>0</v>
      </c>
      <c r="AF8" s="74">
        <v>0</v>
      </c>
      <c r="AG8" s="74">
        <v>0</v>
      </c>
      <c r="AI8" s="74">
        <v>5</v>
      </c>
      <c r="AJ8" s="74">
        <v>5</v>
      </c>
      <c r="AL8" s="74">
        <v>5</v>
      </c>
      <c r="AM8" s="74" t="s">
        <v>95</v>
      </c>
      <c r="AN8" s="74">
        <v>0</v>
      </c>
      <c r="AO8" s="74" t="s">
        <v>95</v>
      </c>
      <c r="AP8" s="74" t="s">
        <v>95</v>
      </c>
      <c r="AQ8" s="74">
        <v>1</v>
      </c>
      <c r="AS8" s="74">
        <v>1</v>
      </c>
      <c r="AT8" s="74" t="s">
        <v>92</v>
      </c>
      <c r="AU8" s="74" t="s">
        <v>2579</v>
      </c>
      <c r="AV8" s="74" t="s">
        <v>94</v>
      </c>
      <c r="AW8" s="77">
        <v>60000000</v>
      </c>
      <c r="AX8" s="77">
        <v>0</v>
      </c>
      <c r="AY8" s="79">
        <v>1</v>
      </c>
      <c r="AZ8" s="77">
        <v>388074000</v>
      </c>
      <c r="BA8" s="77">
        <v>0</v>
      </c>
      <c r="BB8" s="74" t="s">
        <v>93</v>
      </c>
      <c r="BC8" s="75" t="s">
        <v>1613</v>
      </c>
      <c r="BD8" s="82">
        <v>204233.85615687966</v>
      </c>
      <c r="BE8" s="82">
        <v>0</v>
      </c>
      <c r="BF8" s="82">
        <v>816.93546100825438</v>
      </c>
      <c r="BG8" s="82">
        <v>205050.79161788791</v>
      </c>
      <c r="BH8" s="82">
        <v>204233.85615687966</v>
      </c>
      <c r="BI8" s="82">
        <v>0</v>
      </c>
      <c r="BJ8" s="82">
        <v>816.93546100825438</v>
      </c>
      <c r="BK8" s="82">
        <v>205050.79161788791</v>
      </c>
      <c r="BL8" s="82">
        <v>14713529.040616572</v>
      </c>
      <c r="BM8" s="82">
        <v>0</v>
      </c>
      <c r="BN8" s="82">
        <v>58854.118783427482</v>
      </c>
      <c r="BO8" s="82">
        <v>14772383.159399997</v>
      </c>
      <c r="BP8" s="82">
        <v>204233.85615687966</v>
      </c>
      <c r="BQ8" s="82">
        <v>0</v>
      </c>
      <c r="BR8" s="82">
        <v>816.93546100825438</v>
      </c>
      <c r="BS8" s="89">
        <v>205050.79161788791</v>
      </c>
      <c r="BT8" s="82">
        <v>1025090.5708226103</v>
      </c>
      <c r="BU8" s="82">
        <v>0</v>
      </c>
      <c r="BV8" s="82">
        <v>4100.3624658926301</v>
      </c>
      <c r="BW8" s="82">
        <v>1029190.933288503</v>
      </c>
      <c r="BX8" s="82">
        <v>1025090.5708226103</v>
      </c>
      <c r="BY8" s="82">
        <v>0</v>
      </c>
      <c r="BZ8" s="82">
        <v>4100.3624658926301</v>
      </c>
      <c r="CA8" s="82">
        <v>1029190.933288503</v>
      </c>
      <c r="CB8" s="82">
        <v>73850144.960662693</v>
      </c>
      <c r="CC8" s="82">
        <v>0</v>
      </c>
      <c r="CD8" s="82">
        <v>295400.5929977792</v>
      </c>
      <c r="CE8" s="82">
        <v>74145545.553660467</v>
      </c>
      <c r="CF8" s="82">
        <v>1025090.5708226103</v>
      </c>
      <c r="CG8" s="82">
        <v>0</v>
      </c>
      <c r="CH8" s="82">
        <v>4100.3624658926301</v>
      </c>
      <c r="CI8" s="82">
        <v>1029190.933288503</v>
      </c>
      <c r="CJ8" s="82" t="s">
        <v>96</v>
      </c>
      <c r="CK8" s="83">
        <v>1.4999999999999999E-2</v>
      </c>
      <c r="CL8" s="83">
        <v>3.5000000000000003E-2</v>
      </c>
      <c r="CM8" s="83">
        <v>0.26500000000000001</v>
      </c>
      <c r="CN8" s="82">
        <v>400824.69464999996</v>
      </c>
      <c r="CO8" s="82">
        <v>935257.62085000006</v>
      </c>
      <c r="CP8" s="82">
        <v>7081236.2721499996</v>
      </c>
      <c r="CQ8" s="82">
        <v>400824.69464999996</v>
      </c>
      <c r="CR8" s="89">
        <v>400824.69464999996</v>
      </c>
      <c r="CS8" s="82">
        <v>400824.69464999996</v>
      </c>
      <c r="CT8" s="82">
        <v>935257.62085000006</v>
      </c>
      <c r="CU8" s="82">
        <v>7081236.2721499996</v>
      </c>
      <c r="CV8" s="82">
        <v>400824.69464999996</v>
      </c>
      <c r="CW8" s="82">
        <v>400824.69464999996</v>
      </c>
    </row>
    <row r="9" spans="1:101">
      <c r="A9" s="86" t="s">
        <v>82</v>
      </c>
      <c r="B9" s="87" t="s">
        <v>2390</v>
      </c>
      <c r="C9" s="75" t="s">
        <v>2842</v>
      </c>
      <c r="D9" s="74" t="s">
        <v>116</v>
      </c>
      <c r="E9" s="74" t="s">
        <v>82</v>
      </c>
      <c r="F9" s="74" t="s">
        <v>2390</v>
      </c>
      <c r="G9" s="74" t="s">
        <v>102</v>
      </c>
      <c r="I9" s="74" t="s">
        <v>87</v>
      </c>
      <c r="J9" s="74" t="s">
        <v>2582</v>
      </c>
      <c r="K9" s="74" t="s">
        <v>100</v>
      </c>
      <c r="L9" s="74" t="s">
        <v>89</v>
      </c>
      <c r="M9" s="74" t="s">
        <v>90</v>
      </c>
      <c r="N9" s="74" t="s">
        <v>104</v>
      </c>
      <c r="O9" s="76">
        <v>44498</v>
      </c>
      <c r="P9" s="76">
        <v>44439</v>
      </c>
      <c r="Q9" s="77">
        <v>1</v>
      </c>
      <c r="R9" s="74" t="s">
        <v>94</v>
      </c>
      <c r="S9" s="77">
        <v>50000000</v>
      </c>
      <c r="T9" s="77">
        <v>50000000</v>
      </c>
      <c r="U9" s="77">
        <v>176416.67</v>
      </c>
      <c r="V9" s="78">
        <v>4.3799999999999999E-2</v>
      </c>
      <c r="W9" s="79">
        <v>1</v>
      </c>
      <c r="X9" s="77">
        <v>50000000</v>
      </c>
      <c r="Y9" s="88">
        <v>50000000</v>
      </c>
      <c r="Z9" s="77">
        <v>176416.67</v>
      </c>
      <c r="AA9" s="74">
        <v>0</v>
      </c>
      <c r="AB9" s="74">
        <v>0</v>
      </c>
      <c r="AD9" s="74">
        <v>3</v>
      </c>
      <c r="AE9" s="74">
        <v>3</v>
      </c>
      <c r="AF9" s="74">
        <v>0</v>
      </c>
      <c r="AG9" s="74">
        <v>0</v>
      </c>
      <c r="AI9" s="74">
        <v>3</v>
      </c>
      <c r="AJ9" s="74">
        <v>3</v>
      </c>
      <c r="AL9" s="74">
        <v>3</v>
      </c>
      <c r="AM9" s="74" t="s">
        <v>95</v>
      </c>
      <c r="AN9" s="74">
        <v>0</v>
      </c>
      <c r="AO9" s="74" t="s">
        <v>95</v>
      </c>
      <c r="AP9" s="74" t="s">
        <v>95</v>
      </c>
      <c r="AQ9" s="74">
        <v>1</v>
      </c>
      <c r="AS9" s="74">
        <v>1</v>
      </c>
      <c r="AT9" s="74" t="s">
        <v>92</v>
      </c>
      <c r="AU9" s="74" t="s">
        <v>2579</v>
      </c>
      <c r="AV9" s="74" t="s">
        <v>94</v>
      </c>
      <c r="AW9" s="77">
        <v>200000000</v>
      </c>
      <c r="AX9" s="77">
        <v>0</v>
      </c>
      <c r="AY9" s="79">
        <v>1</v>
      </c>
      <c r="AZ9" s="77">
        <v>1293580000</v>
      </c>
      <c r="BA9" s="77">
        <v>0</v>
      </c>
      <c r="BB9" s="74" t="s">
        <v>93</v>
      </c>
      <c r="BC9" s="75" t="s">
        <v>2842</v>
      </c>
      <c r="BD9" s="82">
        <v>141266.71134532033</v>
      </c>
      <c r="BE9" s="82">
        <v>0</v>
      </c>
      <c r="BF9" s="82">
        <v>498.43605594785265</v>
      </c>
      <c r="BG9" s="82">
        <v>141765.14740126819</v>
      </c>
      <c r="BH9" s="82">
        <v>141266.71134532033</v>
      </c>
      <c r="BI9" s="82">
        <v>0</v>
      </c>
      <c r="BJ9" s="82">
        <v>498.43605594785265</v>
      </c>
      <c r="BK9" s="82">
        <v>141765.14740126819</v>
      </c>
      <c r="BL9" s="82">
        <v>45000000</v>
      </c>
      <c r="BM9" s="82">
        <v>0</v>
      </c>
      <c r="BN9" s="82">
        <v>158775.00300000003</v>
      </c>
      <c r="BO9" s="82">
        <v>45158775.003000006</v>
      </c>
      <c r="BP9" s="82">
        <v>141266.71134532033</v>
      </c>
      <c r="BQ9" s="82">
        <v>0</v>
      </c>
      <c r="BR9" s="82">
        <v>498.43605594785265</v>
      </c>
      <c r="BS9" s="89">
        <v>141765.14740126819</v>
      </c>
      <c r="BT9" s="82">
        <v>709045.87758443179</v>
      </c>
      <c r="BU9" s="82">
        <v>0</v>
      </c>
      <c r="BV9" s="82">
        <v>2501.7502520134617</v>
      </c>
      <c r="BW9" s="82">
        <v>711547.62783644523</v>
      </c>
      <c r="BX9" s="82">
        <v>709045.87758443179</v>
      </c>
      <c r="BY9" s="82">
        <v>0</v>
      </c>
      <c r="BZ9" s="82">
        <v>2501.7502520134617</v>
      </c>
      <c r="CA9" s="82">
        <v>711547.62783644523</v>
      </c>
      <c r="CB9" s="82">
        <v>225863999.99999997</v>
      </c>
      <c r="CC9" s="82">
        <v>0</v>
      </c>
      <c r="CD9" s="82">
        <v>796923.49505760008</v>
      </c>
      <c r="CE9" s="82">
        <v>226660923.49505761</v>
      </c>
      <c r="CF9" s="82">
        <v>709045.87758443179</v>
      </c>
      <c r="CG9" s="82">
        <v>0</v>
      </c>
      <c r="CH9" s="82">
        <v>2501.7502520134617</v>
      </c>
      <c r="CI9" s="82">
        <v>711547.62783644523</v>
      </c>
      <c r="CJ9" s="82" t="s">
        <v>96</v>
      </c>
      <c r="CK9" s="83">
        <v>1.4999999999999999E-2</v>
      </c>
      <c r="CL9" s="83">
        <v>3.5000000000000003E-2</v>
      </c>
      <c r="CM9" s="83">
        <v>0.26500000000000001</v>
      </c>
      <c r="CN9" s="82">
        <v>750000</v>
      </c>
      <c r="CO9" s="82">
        <v>1750000.0000000002</v>
      </c>
      <c r="CP9" s="82">
        <v>13250000</v>
      </c>
      <c r="CQ9" s="82">
        <v>750000</v>
      </c>
      <c r="CR9" s="89">
        <v>750000</v>
      </c>
      <c r="CS9" s="82">
        <v>750000</v>
      </c>
      <c r="CT9" s="82">
        <v>1750000.0000000002</v>
      </c>
      <c r="CU9" s="82">
        <v>13250000</v>
      </c>
      <c r="CV9" s="82">
        <v>750000</v>
      </c>
      <c r="CW9" s="82">
        <v>750000</v>
      </c>
    </row>
    <row r="10" spans="1:101">
      <c r="A10" s="86" t="s">
        <v>82</v>
      </c>
      <c r="B10" s="87" t="s">
        <v>105</v>
      </c>
      <c r="C10" s="75" t="s">
        <v>1614</v>
      </c>
      <c r="D10" s="74" t="s">
        <v>116</v>
      </c>
      <c r="E10" s="74" t="s">
        <v>82</v>
      </c>
      <c r="F10" s="74" t="s">
        <v>105</v>
      </c>
      <c r="G10" s="74" t="s">
        <v>106</v>
      </c>
      <c r="I10" s="74" t="s">
        <v>87</v>
      </c>
      <c r="J10" s="74" t="s">
        <v>2582</v>
      </c>
      <c r="K10" s="74" t="s">
        <v>100</v>
      </c>
      <c r="L10" s="74" t="s">
        <v>89</v>
      </c>
      <c r="M10" s="74" t="s">
        <v>90</v>
      </c>
      <c r="N10" s="74" t="s">
        <v>108</v>
      </c>
      <c r="O10" s="76">
        <v>44589</v>
      </c>
      <c r="P10" s="76">
        <v>44439</v>
      </c>
      <c r="Q10" s="77">
        <v>1</v>
      </c>
      <c r="R10" s="74" t="s">
        <v>94</v>
      </c>
      <c r="S10" s="77">
        <v>23000000</v>
      </c>
      <c r="T10" s="77">
        <v>23000000</v>
      </c>
      <c r="U10" s="77">
        <v>76027.78</v>
      </c>
      <c r="V10" s="78">
        <v>4.2500000000000003E-2</v>
      </c>
      <c r="W10" s="79">
        <v>1</v>
      </c>
      <c r="X10" s="77">
        <v>23000000</v>
      </c>
      <c r="Y10" s="88">
        <v>23000000</v>
      </c>
      <c r="Z10" s="77">
        <v>76027.78</v>
      </c>
      <c r="AA10" s="74">
        <v>0</v>
      </c>
      <c r="AB10" s="74">
        <v>0</v>
      </c>
      <c r="AD10" s="74">
        <v>6</v>
      </c>
      <c r="AE10" s="74">
        <v>6</v>
      </c>
      <c r="AF10" s="74">
        <v>0</v>
      </c>
      <c r="AG10" s="74">
        <v>0</v>
      </c>
      <c r="AI10" s="74">
        <v>6</v>
      </c>
      <c r="AJ10" s="74">
        <v>6</v>
      </c>
      <c r="AL10" s="74">
        <v>6</v>
      </c>
      <c r="AM10" s="74" t="s">
        <v>95</v>
      </c>
      <c r="AN10" s="74">
        <v>0</v>
      </c>
      <c r="AO10" s="74" t="s">
        <v>95</v>
      </c>
      <c r="AP10" s="74" t="s">
        <v>95</v>
      </c>
      <c r="AQ10" s="74">
        <v>1</v>
      </c>
      <c r="AS10" s="74">
        <v>1</v>
      </c>
      <c r="AT10" s="74" t="s">
        <v>92</v>
      </c>
      <c r="AU10" s="74" t="s">
        <v>2579</v>
      </c>
      <c r="AV10" s="74" t="s">
        <v>94</v>
      </c>
      <c r="AW10" s="77">
        <v>210000000</v>
      </c>
      <c r="AX10" s="77">
        <v>187000000</v>
      </c>
      <c r="AY10" s="79">
        <v>1</v>
      </c>
      <c r="AZ10" s="77">
        <v>1358259000</v>
      </c>
      <c r="BA10" s="77">
        <v>1209497300</v>
      </c>
      <c r="BB10" s="74" t="s">
        <v>93</v>
      </c>
      <c r="BC10" s="75" t="s">
        <v>1614</v>
      </c>
      <c r="BD10" s="82">
        <v>401205.3567792133</v>
      </c>
      <c r="BE10" s="82">
        <v>0</v>
      </c>
      <c r="BF10" s="82">
        <v>1326.2066347839798</v>
      </c>
      <c r="BG10" s="82">
        <v>402531.5634139973</v>
      </c>
      <c r="BH10" s="82">
        <v>401205.3567792133</v>
      </c>
      <c r="BI10" s="82">
        <v>0</v>
      </c>
      <c r="BJ10" s="82">
        <v>1326.2066347839798</v>
      </c>
      <c r="BK10" s="82">
        <v>402531.5634139973</v>
      </c>
      <c r="BL10" s="82">
        <v>18593740.565179713</v>
      </c>
      <c r="BM10" s="82">
        <v>0</v>
      </c>
      <c r="BN10" s="82">
        <v>61462.644220285183</v>
      </c>
      <c r="BO10" s="82">
        <v>18655203.209400006</v>
      </c>
      <c r="BP10" s="82">
        <v>401205.3567792133</v>
      </c>
      <c r="BQ10" s="82">
        <v>0</v>
      </c>
      <c r="BR10" s="82">
        <v>1326.2066347839798</v>
      </c>
      <c r="BS10" s="89">
        <v>402531.5634139973</v>
      </c>
      <c r="BT10" s="82">
        <v>2013729.9267462273</v>
      </c>
      <c r="BU10" s="82">
        <v>0</v>
      </c>
      <c r="BV10" s="82">
        <v>6656.4963413077512</v>
      </c>
      <c r="BW10" s="82">
        <v>2020386.4230875352</v>
      </c>
      <c r="BX10" s="82">
        <v>2013729.9267462273</v>
      </c>
      <c r="BY10" s="82">
        <v>0</v>
      </c>
      <c r="BZ10" s="82">
        <v>6656.4963413077512</v>
      </c>
      <c r="CA10" s="82">
        <v>2020386.4230875352</v>
      </c>
      <c r="CB10" s="82">
        <v>93325702.644750014</v>
      </c>
      <c r="CC10" s="82">
        <v>0</v>
      </c>
      <c r="CD10" s="82">
        <v>308493.30387045536</v>
      </c>
      <c r="CE10" s="82">
        <v>93634195.948620498</v>
      </c>
      <c r="CF10" s="82">
        <v>2013729.9267462273</v>
      </c>
      <c r="CG10" s="82">
        <v>0</v>
      </c>
      <c r="CH10" s="82">
        <v>6656.4963413077512</v>
      </c>
      <c r="CI10" s="82">
        <v>2020386.4230875352</v>
      </c>
      <c r="CJ10" s="82" t="s">
        <v>96</v>
      </c>
      <c r="CK10" s="83">
        <v>1.4999999999999999E-2</v>
      </c>
      <c r="CL10" s="83">
        <v>3.5000000000000003E-2</v>
      </c>
      <c r="CM10" s="83">
        <v>0.26500000000000001</v>
      </c>
      <c r="CN10" s="82">
        <v>345000</v>
      </c>
      <c r="CO10" s="82">
        <v>805000.00000000012</v>
      </c>
      <c r="CP10" s="82">
        <v>6095000</v>
      </c>
      <c r="CQ10" s="82">
        <v>345000</v>
      </c>
      <c r="CR10" s="89">
        <v>402531.5634139973</v>
      </c>
      <c r="CS10" s="82">
        <v>345000</v>
      </c>
      <c r="CT10" s="82">
        <v>805000.00000000012</v>
      </c>
      <c r="CU10" s="82">
        <v>6095000</v>
      </c>
      <c r="CV10" s="82">
        <v>345000</v>
      </c>
      <c r="CW10" s="82">
        <v>402531.5634139973</v>
      </c>
    </row>
    <row r="11" spans="1:101">
      <c r="A11" s="86" t="s">
        <v>82</v>
      </c>
      <c r="B11" s="87" t="s">
        <v>109</v>
      </c>
      <c r="C11" s="75" t="s">
        <v>1615</v>
      </c>
      <c r="D11" s="74" t="s">
        <v>116</v>
      </c>
      <c r="E11" s="74" t="s">
        <v>82</v>
      </c>
      <c r="F11" s="74" t="s">
        <v>109</v>
      </c>
      <c r="G11" s="74" t="s">
        <v>102</v>
      </c>
      <c r="I11" s="74" t="s">
        <v>87</v>
      </c>
      <c r="J11" s="74" t="s">
        <v>2582</v>
      </c>
      <c r="K11" s="74" t="s">
        <v>100</v>
      </c>
      <c r="L11" s="74" t="s">
        <v>89</v>
      </c>
      <c r="M11" s="74" t="s">
        <v>90</v>
      </c>
      <c r="N11" s="74" t="s">
        <v>104</v>
      </c>
      <c r="O11" s="76">
        <v>44506</v>
      </c>
      <c r="P11" s="76">
        <v>44439</v>
      </c>
      <c r="Q11" s="77">
        <v>1</v>
      </c>
      <c r="R11" s="74" t="s">
        <v>94</v>
      </c>
      <c r="S11" s="77">
        <v>49500000</v>
      </c>
      <c r="T11" s="77">
        <v>49500000</v>
      </c>
      <c r="U11" s="77">
        <v>126472.5</v>
      </c>
      <c r="V11" s="78">
        <v>4.3799999999999999E-2</v>
      </c>
      <c r="W11" s="79">
        <v>1</v>
      </c>
      <c r="X11" s="77">
        <v>49500000</v>
      </c>
      <c r="Y11" s="88">
        <v>49500000</v>
      </c>
      <c r="Z11" s="77">
        <v>126472.5</v>
      </c>
      <c r="AA11" s="74">
        <v>0</v>
      </c>
      <c r="AB11" s="74">
        <v>0</v>
      </c>
      <c r="AD11" s="74">
        <v>3</v>
      </c>
      <c r="AE11" s="74">
        <v>3</v>
      </c>
      <c r="AF11" s="74">
        <v>0</v>
      </c>
      <c r="AG11" s="74">
        <v>0</v>
      </c>
      <c r="AI11" s="74">
        <v>3</v>
      </c>
      <c r="AJ11" s="74">
        <v>3</v>
      </c>
      <c r="AL11" s="74">
        <v>3</v>
      </c>
      <c r="AM11" s="74" t="s">
        <v>95</v>
      </c>
      <c r="AN11" s="74">
        <v>0</v>
      </c>
      <c r="AO11" s="74" t="s">
        <v>95</v>
      </c>
      <c r="AP11" s="74" t="s">
        <v>95</v>
      </c>
      <c r="AQ11" s="74">
        <v>1</v>
      </c>
      <c r="AS11" s="74">
        <v>1</v>
      </c>
      <c r="AT11" s="74" t="s">
        <v>92</v>
      </c>
      <c r="AU11" s="74" t="s">
        <v>2579</v>
      </c>
      <c r="AV11" s="74" t="s">
        <v>94</v>
      </c>
      <c r="AW11" s="77">
        <v>200000000</v>
      </c>
      <c r="AX11" s="77">
        <v>0</v>
      </c>
      <c r="AY11" s="79">
        <v>1</v>
      </c>
      <c r="AZ11" s="77">
        <v>1293580000</v>
      </c>
      <c r="BA11" s="77">
        <v>0</v>
      </c>
      <c r="BB11" s="74" t="s">
        <v>93</v>
      </c>
      <c r="BC11" s="75" t="s">
        <v>1615</v>
      </c>
      <c r="BD11" s="82">
        <v>139854.0442318671</v>
      </c>
      <c r="BE11" s="82">
        <v>0</v>
      </c>
      <c r="BF11" s="82">
        <v>357.32708301242053</v>
      </c>
      <c r="BG11" s="82">
        <v>140211.37131487951</v>
      </c>
      <c r="BH11" s="82">
        <v>139854.0442318671</v>
      </c>
      <c r="BI11" s="82">
        <v>0</v>
      </c>
      <c r="BJ11" s="82">
        <v>357.32708301242053</v>
      </c>
      <c r="BK11" s="82">
        <v>140211.37131487951</v>
      </c>
      <c r="BL11" s="82">
        <v>44550000</v>
      </c>
      <c r="BM11" s="82">
        <v>0</v>
      </c>
      <c r="BN11" s="82">
        <v>113825.25</v>
      </c>
      <c r="BO11" s="82">
        <v>44663825.25</v>
      </c>
      <c r="BP11" s="82">
        <v>139854.0442318671</v>
      </c>
      <c r="BQ11" s="82">
        <v>0</v>
      </c>
      <c r="BR11" s="82">
        <v>357.32708301242053</v>
      </c>
      <c r="BS11" s="89">
        <v>140211.37131487951</v>
      </c>
      <c r="BT11" s="82">
        <v>701955.41880858724</v>
      </c>
      <c r="BU11" s="82">
        <v>0</v>
      </c>
      <c r="BV11" s="82">
        <v>1793.4960950559409</v>
      </c>
      <c r="BW11" s="82">
        <v>703748.91490364319</v>
      </c>
      <c r="BX11" s="82">
        <v>701955.41880858724</v>
      </c>
      <c r="BY11" s="82">
        <v>0</v>
      </c>
      <c r="BZ11" s="82">
        <v>1793.4960950559409</v>
      </c>
      <c r="CA11" s="82">
        <v>703748.91490364319</v>
      </c>
      <c r="CB11" s="82">
        <v>223605359.99999997</v>
      </c>
      <c r="CC11" s="82">
        <v>0</v>
      </c>
      <c r="CD11" s="82">
        <v>571311.69479999994</v>
      </c>
      <c r="CE11" s="82">
        <v>224176671.69479999</v>
      </c>
      <c r="CF11" s="82">
        <v>701955.41880858724</v>
      </c>
      <c r="CG11" s="82">
        <v>0</v>
      </c>
      <c r="CH11" s="82">
        <v>1793.4960950559409</v>
      </c>
      <c r="CI11" s="82">
        <v>703748.91490364319</v>
      </c>
      <c r="CJ11" s="82" t="s">
        <v>96</v>
      </c>
      <c r="CK11" s="83">
        <v>1.4999999999999999E-2</v>
      </c>
      <c r="CL11" s="83">
        <v>3.5000000000000003E-2</v>
      </c>
      <c r="CM11" s="83">
        <v>0.26500000000000001</v>
      </c>
      <c r="CN11" s="82">
        <v>742500</v>
      </c>
      <c r="CO11" s="82">
        <v>1732500.0000000002</v>
      </c>
      <c r="CP11" s="82">
        <v>13117500</v>
      </c>
      <c r="CQ11" s="82">
        <v>742500</v>
      </c>
      <c r="CR11" s="89">
        <v>742500</v>
      </c>
      <c r="CS11" s="82">
        <v>742500</v>
      </c>
      <c r="CT11" s="82">
        <v>1732500.0000000002</v>
      </c>
      <c r="CU11" s="82">
        <v>13117500</v>
      </c>
      <c r="CV11" s="82">
        <v>742500</v>
      </c>
      <c r="CW11" s="82">
        <v>742500</v>
      </c>
    </row>
    <row r="12" spans="1:101">
      <c r="A12" s="86" t="s">
        <v>82</v>
      </c>
      <c r="B12" s="87" t="s">
        <v>110</v>
      </c>
      <c r="C12" s="75" t="s">
        <v>1616</v>
      </c>
      <c r="D12" s="74" t="s">
        <v>116</v>
      </c>
      <c r="E12" s="74" t="s">
        <v>82</v>
      </c>
      <c r="F12" s="74" t="s">
        <v>110</v>
      </c>
      <c r="G12" s="74" t="s">
        <v>98</v>
      </c>
      <c r="I12" s="74" t="s">
        <v>87</v>
      </c>
      <c r="J12" s="74" t="s">
        <v>2581</v>
      </c>
      <c r="K12" s="74" t="s">
        <v>100</v>
      </c>
      <c r="L12" s="74" t="s">
        <v>89</v>
      </c>
      <c r="M12" s="74" t="s">
        <v>90</v>
      </c>
      <c r="N12" s="74" t="s">
        <v>101</v>
      </c>
      <c r="O12" s="76">
        <v>44601</v>
      </c>
      <c r="P12" s="76">
        <v>44439</v>
      </c>
      <c r="Q12" s="77">
        <v>1</v>
      </c>
      <c r="R12" s="74" t="s">
        <v>94</v>
      </c>
      <c r="S12" s="77">
        <v>16292282.83</v>
      </c>
      <c r="T12" s="77">
        <v>16292282.83</v>
      </c>
      <c r="U12" s="77">
        <v>36657.64</v>
      </c>
      <c r="V12" s="78">
        <v>4.4999999999999998E-2</v>
      </c>
      <c r="W12" s="79">
        <v>1</v>
      </c>
      <c r="X12" s="77">
        <v>16292282.83</v>
      </c>
      <c r="Y12" s="88">
        <v>16292282.83</v>
      </c>
      <c r="Z12" s="77">
        <v>36657.64</v>
      </c>
      <c r="AA12" s="74">
        <v>0</v>
      </c>
      <c r="AB12" s="74">
        <v>0</v>
      </c>
      <c r="AD12" s="74">
        <v>0</v>
      </c>
      <c r="AE12" s="74">
        <v>0</v>
      </c>
      <c r="AF12" s="74">
        <v>0</v>
      </c>
      <c r="AG12" s="74">
        <v>0</v>
      </c>
      <c r="AI12" s="74">
        <v>5</v>
      </c>
      <c r="AJ12" s="74">
        <v>5</v>
      </c>
      <c r="AL12" s="74">
        <v>5</v>
      </c>
      <c r="AM12" s="74" t="s">
        <v>95</v>
      </c>
      <c r="AN12" s="74">
        <v>0</v>
      </c>
      <c r="AO12" s="74" t="s">
        <v>95</v>
      </c>
      <c r="AP12" s="74" t="s">
        <v>95</v>
      </c>
      <c r="AQ12" s="74">
        <v>1</v>
      </c>
      <c r="AS12" s="74">
        <v>1</v>
      </c>
      <c r="AT12" s="74" t="s">
        <v>92</v>
      </c>
      <c r="AU12" s="74" t="s">
        <v>2579</v>
      </c>
      <c r="AV12" s="74" t="s">
        <v>94</v>
      </c>
      <c r="AW12" s="77">
        <v>60000000</v>
      </c>
      <c r="AX12" s="77">
        <v>0</v>
      </c>
      <c r="AY12" s="79">
        <v>1</v>
      </c>
      <c r="AZ12" s="77">
        <v>388074000</v>
      </c>
      <c r="BA12" s="77">
        <v>0</v>
      </c>
      <c r="BB12" s="74" t="s">
        <v>93</v>
      </c>
      <c r="BC12" s="75" t="s">
        <v>1616</v>
      </c>
      <c r="BD12" s="82">
        <v>73717.549138691887</v>
      </c>
      <c r="BE12" s="82">
        <v>0</v>
      </c>
      <c r="BF12" s="82">
        <v>165.86450199799762</v>
      </c>
      <c r="BG12" s="82">
        <v>73883.413640689891</v>
      </c>
      <c r="BH12" s="82">
        <v>73717.549138691887</v>
      </c>
      <c r="BI12" s="82">
        <v>0</v>
      </c>
      <c r="BJ12" s="82">
        <v>165.86450199799762</v>
      </c>
      <c r="BK12" s="82">
        <v>73883.413640689891</v>
      </c>
      <c r="BL12" s="82">
        <v>5310800.6697090697</v>
      </c>
      <c r="BM12" s="82">
        <v>0</v>
      </c>
      <c r="BN12" s="82">
        <v>11949.302690932598</v>
      </c>
      <c r="BO12" s="82">
        <v>5322749.9724000013</v>
      </c>
      <c r="BP12" s="82">
        <v>73717.549138691887</v>
      </c>
      <c r="BQ12" s="82">
        <v>0</v>
      </c>
      <c r="BR12" s="82">
        <v>165.86450199799762</v>
      </c>
      <c r="BS12" s="89">
        <v>73883.413640689891</v>
      </c>
      <c r="BT12" s="82">
        <v>370003.12263692229</v>
      </c>
      <c r="BU12" s="82">
        <v>0</v>
      </c>
      <c r="BV12" s="82">
        <v>832.50710842834962</v>
      </c>
      <c r="BW12" s="82">
        <v>370835.62974535068</v>
      </c>
      <c r="BX12" s="82">
        <v>370003.12263692229</v>
      </c>
      <c r="BY12" s="82">
        <v>0</v>
      </c>
      <c r="BZ12" s="82">
        <v>832.50710842834962</v>
      </c>
      <c r="CA12" s="82">
        <v>370835.62974535068</v>
      </c>
      <c r="CB12" s="82">
        <v>26655970.721403759</v>
      </c>
      <c r="CC12" s="82">
        <v>0</v>
      </c>
      <c r="CD12" s="82">
        <v>59975.940066328891</v>
      </c>
      <c r="CE12" s="82">
        <v>26715946.661470085</v>
      </c>
      <c r="CF12" s="82">
        <v>370003.12263692229</v>
      </c>
      <c r="CG12" s="82">
        <v>0</v>
      </c>
      <c r="CH12" s="82">
        <v>832.50710842834962</v>
      </c>
      <c r="CI12" s="82">
        <v>370835.62974535068</v>
      </c>
      <c r="CJ12" s="82" t="s">
        <v>96</v>
      </c>
      <c r="CK12" s="83">
        <v>1.4999999999999999E-2</v>
      </c>
      <c r="CL12" s="83">
        <v>3.5000000000000003E-2</v>
      </c>
      <c r="CM12" s="83">
        <v>0.26500000000000001</v>
      </c>
      <c r="CN12" s="82">
        <v>244384.24244999999</v>
      </c>
      <c r="CO12" s="82">
        <v>570229.89905000001</v>
      </c>
      <c r="CP12" s="82">
        <v>4317454.9499500003</v>
      </c>
      <c r="CQ12" s="82">
        <v>244384.24244999999</v>
      </c>
      <c r="CR12" s="89">
        <v>244384.24244999999</v>
      </c>
      <c r="CS12" s="82">
        <v>244384.24244999999</v>
      </c>
      <c r="CT12" s="82">
        <v>570229.89905000001</v>
      </c>
      <c r="CU12" s="82">
        <v>4317454.9499500003</v>
      </c>
      <c r="CV12" s="82">
        <v>244384.24244999999</v>
      </c>
      <c r="CW12" s="82">
        <v>244384.24244999999</v>
      </c>
    </row>
    <row r="13" spans="1:101">
      <c r="A13" s="86" t="s">
        <v>82</v>
      </c>
      <c r="B13" s="87" t="s">
        <v>111</v>
      </c>
      <c r="C13" s="75" t="s">
        <v>1617</v>
      </c>
      <c r="D13" s="74" t="s">
        <v>116</v>
      </c>
      <c r="E13" s="74" t="s">
        <v>82</v>
      </c>
      <c r="F13" s="74" t="s">
        <v>111</v>
      </c>
      <c r="G13" s="74" t="s">
        <v>102</v>
      </c>
      <c r="I13" s="74" t="s">
        <v>87</v>
      </c>
      <c r="J13" s="74" t="s">
        <v>2582</v>
      </c>
      <c r="K13" s="74" t="s">
        <v>100</v>
      </c>
      <c r="L13" s="74" t="s">
        <v>89</v>
      </c>
      <c r="M13" s="74" t="s">
        <v>90</v>
      </c>
      <c r="N13" s="74" t="s">
        <v>104</v>
      </c>
      <c r="O13" s="76">
        <v>44511</v>
      </c>
      <c r="P13" s="76">
        <v>44439</v>
      </c>
      <c r="Q13" s="77">
        <v>1</v>
      </c>
      <c r="R13" s="74" t="s">
        <v>94</v>
      </c>
      <c r="S13" s="77">
        <v>32500000</v>
      </c>
      <c r="T13" s="77">
        <v>32500000</v>
      </c>
      <c r="U13" s="77">
        <v>63266.67</v>
      </c>
      <c r="V13" s="78">
        <v>4.3799999999999999E-2</v>
      </c>
      <c r="W13" s="79">
        <v>1</v>
      </c>
      <c r="X13" s="77">
        <v>32500000</v>
      </c>
      <c r="Y13" s="88">
        <v>32500000</v>
      </c>
      <c r="Z13" s="77">
        <v>63266.67</v>
      </c>
      <c r="AA13" s="74">
        <v>0</v>
      </c>
      <c r="AB13" s="74">
        <v>0</v>
      </c>
      <c r="AD13" s="74">
        <v>3</v>
      </c>
      <c r="AE13" s="74">
        <v>3</v>
      </c>
      <c r="AF13" s="74">
        <v>0</v>
      </c>
      <c r="AG13" s="74">
        <v>0</v>
      </c>
      <c r="AI13" s="74">
        <v>3</v>
      </c>
      <c r="AJ13" s="74">
        <v>3</v>
      </c>
      <c r="AL13" s="74">
        <v>3</v>
      </c>
      <c r="AM13" s="74" t="s">
        <v>95</v>
      </c>
      <c r="AN13" s="74">
        <v>0</v>
      </c>
      <c r="AO13" s="74" t="s">
        <v>95</v>
      </c>
      <c r="AP13" s="74" t="s">
        <v>95</v>
      </c>
      <c r="AQ13" s="74">
        <v>1</v>
      </c>
      <c r="AS13" s="74">
        <v>1</v>
      </c>
      <c r="AT13" s="74" t="s">
        <v>92</v>
      </c>
      <c r="AU13" s="74" t="s">
        <v>2579</v>
      </c>
      <c r="AV13" s="74" t="s">
        <v>94</v>
      </c>
      <c r="AW13" s="77">
        <v>200000000</v>
      </c>
      <c r="AX13" s="77">
        <v>0</v>
      </c>
      <c r="AY13" s="79">
        <v>1</v>
      </c>
      <c r="AZ13" s="77">
        <v>1293580000</v>
      </c>
      <c r="BA13" s="77">
        <v>0</v>
      </c>
      <c r="BB13" s="74" t="s">
        <v>93</v>
      </c>
      <c r="BC13" s="75" t="s">
        <v>1617</v>
      </c>
      <c r="BD13" s="82">
        <v>91823.3623744582</v>
      </c>
      <c r="BE13" s="82">
        <v>0</v>
      </c>
      <c r="BF13" s="82">
        <v>178.74948817339273</v>
      </c>
      <c r="BG13" s="82">
        <v>92002.111862631587</v>
      </c>
      <c r="BH13" s="82">
        <v>91823.3623744582</v>
      </c>
      <c r="BI13" s="82">
        <v>0</v>
      </c>
      <c r="BJ13" s="82">
        <v>178.74948817339273</v>
      </c>
      <c r="BK13" s="82">
        <v>92002.111862631587</v>
      </c>
      <c r="BL13" s="82">
        <v>29250000</v>
      </c>
      <c r="BM13" s="82">
        <v>0</v>
      </c>
      <c r="BN13" s="82">
        <v>56940.002999999997</v>
      </c>
      <c r="BO13" s="82">
        <v>29306940.003000002</v>
      </c>
      <c r="BP13" s="82">
        <v>91823.3623744582</v>
      </c>
      <c r="BQ13" s="82">
        <v>0</v>
      </c>
      <c r="BR13" s="82">
        <v>178.74948817339273</v>
      </c>
      <c r="BS13" s="89">
        <v>92002.111862631587</v>
      </c>
      <c r="BT13" s="82">
        <v>460879.82042988058</v>
      </c>
      <c r="BU13" s="82">
        <v>0</v>
      </c>
      <c r="BV13" s="82">
        <v>897.17943103989273</v>
      </c>
      <c r="BW13" s="82">
        <v>461776.99986092042</v>
      </c>
      <c r="BX13" s="82">
        <v>460879.82042988058</v>
      </c>
      <c r="BY13" s="82">
        <v>0</v>
      </c>
      <c r="BZ13" s="82">
        <v>897.17943103989273</v>
      </c>
      <c r="CA13" s="82">
        <v>461776.99986092042</v>
      </c>
      <c r="CB13" s="82">
        <v>146811600</v>
      </c>
      <c r="CC13" s="82">
        <v>0</v>
      </c>
      <c r="CD13" s="82">
        <v>285793.26305759995</v>
      </c>
      <c r="CE13" s="82">
        <v>147097393.26305759</v>
      </c>
      <c r="CF13" s="82">
        <v>460879.82042988058</v>
      </c>
      <c r="CG13" s="82">
        <v>0</v>
      </c>
      <c r="CH13" s="82">
        <v>897.17943103989273</v>
      </c>
      <c r="CI13" s="82">
        <v>461776.99986092042</v>
      </c>
      <c r="CJ13" s="82" t="s">
        <v>96</v>
      </c>
      <c r="CK13" s="83">
        <v>1.4999999999999999E-2</v>
      </c>
      <c r="CL13" s="83">
        <v>3.5000000000000003E-2</v>
      </c>
      <c r="CM13" s="83">
        <v>0.26500000000000001</v>
      </c>
      <c r="CN13" s="82">
        <v>487500</v>
      </c>
      <c r="CO13" s="82">
        <v>1137500</v>
      </c>
      <c r="CP13" s="82">
        <v>8612500</v>
      </c>
      <c r="CQ13" s="82">
        <v>487500</v>
      </c>
      <c r="CR13" s="89">
        <v>487500</v>
      </c>
      <c r="CS13" s="82">
        <v>487500</v>
      </c>
      <c r="CT13" s="82">
        <v>1137500</v>
      </c>
      <c r="CU13" s="82">
        <v>8612500</v>
      </c>
      <c r="CV13" s="82">
        <v>487500</v>
      </c>
      <c r="CW13" s="82">
        <v>487500</v>
      </c>
    </row>
    <row r="14" spans="1:101">
      <c r="A14" s="86" t="s">
        <v>82</v>
      </c>
      <c r="B14" s="87" t="s">
        <v>112</v>
      </c>
      <c r="C14" s="75" t="s">
        <v>1618</v>
      </c>
      <c r="D14" s="74" t="s">
        <v>116</v>
      </c>
      <c r="E14" s="74" t="s">
        <v>82</v>
      </c>
      <c r="F14" s="74" t="s">
        <v>112</v>
      </c>
      <c r="G14" s="74" t="s">
        <v>98</v>
      </c>
      <c r="I14" s="74" t="s">
        <v>87</v>
      </c>
      <c r="J14" s="74" t="s">
        <v>2581</v>
      </c>
      <c r="K14" s="74" t="s">
        <v>100</v>
      </c>
      <c r="L14" s="74" t="s">
        <v>89</v>
      </c>
      <c r="M14" s="74" t="s">
        <v>90</v>
      </c>
      <c r="N14" s="74" t="s">
        <v>101</v>
      </c>
      <c r="O14" s="76">
        <v>44609</v>
      </c>
      <c r="P14" s="76">
        <v>44439</v>
      </c>
      <c r="Q14" s="77">
        <v>1</v>
      </c>
      <c r="R14" s="74" t="s">
        <v>94</v>
      </c>
      <c r="S14" s="77">
        <v>16986070.859999999</v>
      </c>
      <c r="T14" s="77">
        <v>16986070.859999999</v>
      </c>
      <c r="U14" s="77">
        <v>21232.59</v>
      </c>
      <c r="V14" s="78">
        <v>4.4999999999999998E-2</v>
      </c>
      <c r="W14" s="79">
        <v>1</v>
      </c>
      <c r="X14" s="77">
        <v>16986070.859999999</v>
      </c>
      <c r="Y14" s="88">
        <v>16986070.859999999</v>
      </c>
      <c r="Z14" s="77">
        <v>21232.59</v>
      </c>
      <c r="AA14" s="74">
        <v>0</v>
      </c>
      <c r="AB14" s="74">
        <v>0</v>
      </c>
      <c r="AD14" s="74">
        <v>0</v>
      </c>
      <c r="AE14" s="74">
        <v>0</v>
      </c>
      <c r="AF14" s="74">
        <v>0</v>
      </c>
      <c r="AG14" s="74">
        <v>0</v>
      </c>
      <c r="AI14" s="74">
        <v>5</v>
      </c>
      <c r="AJ14" s="74">
        <v>5</v>
      </c>
      <c r="AL14" s="74">
        <v>5</v>
      </c>
      <c r="AM14" s="74" t="s">
        <v>95</v>
      </c>
      <c r="AN14" s="74">
        <v>0</v>
      </c>
      <c r="AO14" s="74" t="s">
        <v>95</v>
      </c>
      <c r="AP14" s="74" t="s">
        <v>95</v>
      </c>
      <c r="AQ14" s="74">
        <v>1</v>
      </c>
      <c r="AS14" s="74">
        <v>1</v>
      </c>
      <c r="AT14" s="74" t="s">
        <v>92</v>
      </c>
      <c r="AU14" s="74" t="s">
        <v>2579</v>
      </c>
      <c r="AV14" s="74" t="s">
        <v>94</v>
      </c>
      <c r="AW14" s="77">
        <v>60000000</v>
      </c>
      <c r="AX14" s="77">
        <v>0</v>
      </c>
      <c r="AY14" s="79">
        <v>1</v>
      </c>
      <c r="AZ14" s="77">
        <v>388074000</v>
      </c>
      <c r="BA14" s="77">
        <v>0</v>
      </c>
      <c r="BB14" s="74" t="s">
        <v>93</v>
      </c>
      <c r="BC14" s="75" t="s">
        <v>1618</v>
      </c>
      <c r="BD14" s="82">
        <v>82255.123050633731</v>
      </c>
      <c r="BE14" s="82">
        <v>0</v>
      </c>
      <c r="BF14" s="82">
        <v>102.81891071386096</v>
      </c>
      <c r="BG14" s="82">
        <v>82357.941961347591</v>
      </c>
      <c r="BH14" s="82">
        <v>82255.123050633731</v>
      </c>
      <c r="BI14" s="82">
        <v>0</v>
      </c>
      <c r="BJ14" s="82">
        <v>102.81891071386096</v>
      </c>
      <c r="BK14" s="82">
        <v>82357.941961347591</v>
      </c>
      <c r="BL14" s="82">
        <v>5925869.3172562942</v>
      </c>
      <c r="BM14" s="82">
        <v>0</v>
      </c>
      <c r="BN14" s="82">
        <v>7407.3371437049818</v>
      </c>
      <c r="BO14" s="82">
        <v>5933276.6543999994</v>
      </c>
      <c r="BP14" s="82">
        <v>82255.123050633731</v>
      </c>
      <c r="BQ14" s="82">
        <v>0</v>
      </c>
      <c r="BR14" s="82">
        <v>102.81891071386096</v>
      </c>
      <c r="BS14" s="89">
        <v>82357.941961347591</v>
      </c>
      <c r="BT14" s="82">
        <v>412854.91361574078</v>
      </c>
      <c r="BU14" s="82">
        <v>0</v>
      </c>
      <c r="BV14" s="82">
        <v>516.0686766550109</v>
      </c>
      <c r="BW14" s="82">
        <v>413370.98229239578</v>
      </c>
      <c r="BX14" s="82">
        <v>412854.91361574078</v>
      </c>
      <c r="BY14" s="82">
        <v>0</v>
      </c>
      <c r="BZ14" s="82">
        <v>516.0686766550109</v>
      </c>
      <c r="CA14" s="82">
        <v>413370.98229239578</v>
      </c>
      <c r="CB14" s="82">
        <v>29743123.277172789</v>
      </c>
      <c r="CC14" s="82">
        <v>0</v>
      </c>
      <c r="CD14" s="82">
        <v>37178.906591684041</v>
      </c>
      <c r="CE14" s="82">
        <v>29780302.183764476</v>
      </c>
      <c r="CF14" s="82">
        <v>412854.91361574078</v>
      </c>
      <c r="CG14" s="82">
        <v>0</v>
      </c>
      <c r="CH14" s="82">
        <v>516.0686766550109</v>
      </c>
      <c r="CI14" s="82">
        <v>413370.98229239578</v>
      </c>
      <c r="CJ14" s="82" t="s">
        <v>96</v>
      </c>
      <c r="CK14" s="83">
        <v>1.4999999999999999E-2</v>
      </c>
      <c r="CL14" s="83">
        <v>3.5000000000000003E-2</v>
      </c>
      <c r="CM14" s="83">
        <v>0.26500000000000001</v>
      </c>
      <c r="CN14" s="82">
        <v>254791.06289999999</v>
      </c>
      <c r="CO14" s="82">
        <v>594512.48010000004</v>
      </c>
      <c r="CP14" s="82">
        <v>4501308.7779000001</v>
      </c>
      <c r="CQ14" s="82">
        <v>254791.06289999999</v>
      </c>
      <c r="CR14" s="89">
        <v>254791.06289999999</v>
      </c>
      <c r="CS14" s="82">
        <v>254791.06289999999</v>
      </c>
      <c r="CT14" s="82">
        <v>594512.48010000004</v>
      </c>
      <c r="CU14" s="82">
        <v>4501308.7779000001</v>
      </c>
      <c r="CV14" s="82">
        <v>254791.06289999999</v>
      </c>
      <c r="CW14" s="82">
        <v>254791.06289999999</v>
      </c>
    </row>
    <row r="15" spans="1:101">
      <c r="A15" s="86" t="s">
        <v>82</v>
      </c>
      <c r="B15" s="87" t="s">
        <v>124</v>
      </c>
      <c r="C15" s="75" t="s">
        <v>1625</v>
      </c>
      <c r="D15" s="74" t="s">
        <v>116</v>
      </c>
      <c r="E15" s="74" t="s">
        <v>82</v>
      </c>
      <c r="F15" s="74" t="s">
        <v>124</v>
      </c>
      <c r="G15" s="74" t="s">
        <v>125</v>
      </c>
      <c r="I15" s="74" t="s">
        <v>127</v>
      </c>
      <c r="J15" s="74" t="s">
        <v>2583</v>
      </c>
      <c r="K15" s="74" t="s">
        <v>128</v>
      </c>
      <c r="L15" s="74" t="s">
        <v>89</v>
      </c>
      <c r="M15" s="74" t="s">
        <v>90</v>
      </c>
      <c r="N15" s="74" t="s">
        <v>129</v>
      </c>
      <c r="O15" s="76">
        <v>45133</v>
      </c>
      <c r="P15" s="76">
        <v>44439</v>
      </c>
      <c r="Q15" s="77">
        <v>2</v>
      </c>
      <c r="R15" s="74" t="s">
        <v>94</v>
      </c>
      <c r="S15" s="77">
        <v>160999</v>
      </c>
      <c r="T15" s="77">
        <v>86691.76</v>
      </c>
      <c r="U15" s="77">
        <v>80.19</v>
      </c>
      <c r="V15" s="78">
        <v>5.5500000000000001E-2</v>
      </c>
      <c r="W15" s="79">
        <v>1</v>
      </c>
      <c r="X15" s="77">
        <v>160999</v>
      </c>
      <c r="Y15" s="88">
        <v>86691.76</v>
      </c>
      <c r="Z15" s="77">
        <v>80.19</v>
      </c>
      <c r="AA15" s="74">
        <v>0</v>
      </c>
      <c r="AB15" s="74">
        <v>0</v>
      </c>
      <c r="AD15" s="74">
        <v>8</v>
      </c>
      <c r="AE15" s="74">
        <v>8</v>
      </c>
      <c r="AF15" s="74">
        <v>0</v>
      </c>
      <c r="AG15" s="74">
        <v>0</v>
      </c>
      <c r="AI15" s="74">
        <v>6</v>
      </c>
      <c r="AJ15" s="74">
        <v>6</v>
      </c>
      <c r="AL15" s="74">
        <v>6</v>
      </c>
      <c r="AM15" s="74" t="s">
        <v>95</v>
      </c>
      <c r="AN15" s="74">
        <v>0</v>
      </c>
      <c r="AO15" s="74" t="s">
        <v>95</v>
      </c>
      <c r="AP15" s="74" t="s">
        <v>95</v>
      </c>
      <c r="AQ15" s="74">
        <v>1</v>
      </c>
      <c r="AS15" s="74">
        <v>1</v>
      </c>
      <c r="AT15" s="74" t="s">
        <v>92</v>
      </c>
      <c r="AU15" s="74" t="s">
        <v>95</v>
      </c>
      <c r="AV15" s="74" t="s">
        <v>94</v>
      </c>
      <c r="AW15" s="77">
        <v>5000000</v>
      </c>
      <c r="AX15" s="77">
        <v>269443.8</v>
      </c>
      <c r="AY15" s="79">
        <v>1</v>
      </c>
      <c r="AZ15" s="77">
        <v>32339500</v>
      </c>
      <c r="BA15" s="77">
        <v>1742735.5540199999</v>
      </c>
      <c r="BB15" s="74" t="s">
        <v>116</v>
      </c>
      <c r="BC15" s="75" t="s">
        <v>1625</v>
      </c>
      <c r="BD15" s="82">
        <v>1683.527773275327</v>
      </c>
      <c r="BE15" s="82">
        <v>0</v>
      </c>
      <c r="BF15" s="82">
        <v>1.5572655594827987</v>
      </c>
      <c r="BG15" s="82">
        <v>1685.0850388348099</v>
      </c>
      <c r="BH15" s="82">
        <v>2914.4080999363005</v>
      </c>
      <c r="BI15" s="82">
        <v>0</v>
      </c>
      <c r="BJ15" s="82">
        <v>3.7745298736734894</v>
      </c>
      <c r="BK15" s="82">
        <v>2918.1826298099741</v>
      </c>
      <c r="BL15" s="82">
        <v>78022.583999999988</v>
      </c>
      <c r="BM15" s="82">
        <v>0</v>
      </c>
      <c r="BN15" s="82">
        <v>72.171000000000006</v>
      </c>
      <c r="BO15" s="82">
        <v>78094.755000000005</v>
      </c>
      <c r="BP15" s="82">
        <v>1683.527773275327</v>
      </c>
      <c r="BQ15" s="82">
        <v>0</v>
      </c>
      <c r="BR15" s="82">
        <v>1.5572655594827987</v>
      </c>
      <c r="BS15" s="89">
        <v>1685.0850388348099</v>
      </c>
      <c r="BT15" s="82">
        <v>8449.9625996235209</v>
      </c>
      <c r="BU15" s="82">
        <v>0</v>
      </c>
      <c r="BV15" s="82">
        <v>7.8162272961560628</v>
      </c>
      <c r="BW15" s="82">
        <v>8457.7788269196772</v>
      </c>
      <c r="BX15" s="82">
        <v>14627.997135200278</v>
      </c>
      <c r="BY15" s="82">
        <v>0</v>
      </c>
      <c r="BZ15" s="82">
        <v>18.945120341941976</v>
      </c>
      <c r="CA15" s="82">
        <v>14646.942255542221</v>
      </c>
      <c r="CB15" s="82">
        <v>391610.95361279993</v>
      </c>
      <c r="CC15" s="82">
        <v>0</v>
      </c>
      <c r="CD15" s="82">
        <v>362.24068320000003</v>
      </c>
      <c r="CE15" s="82">
        <v>391973.194296</v>
      </c>
      <c r="CF15" s="82">
        <v>8449.9625996235209</v>
      </c>
      <c r="CG15" s="82">
        <v>0</v>
      </c>
      <c r="CH15" s="82">
        <v>7.8162272961560628</v>
      </c>
      <c r="CI15" s="82">
        <v>8457.7788269196772</v>
      </c>
      <c r="CJ15" s="82" t="s">
        <v>96</v>
      </c>
      <c r="CK15" s="83">
        <v>1.4999999999999999E-2</v>
      </c>
      <c r="CL15" s="83">
        <v>3.5000000000000003E-2</v>
      </c>
      <c r="CM15" s="83">
        <v>0.26500000000000001</v>
      </c>
      <c r="CN15" s="82">
        <v>1300.3763999999999</v>
      </c>
      <c r="CO15" s="82">
        <v>3034.2116000000001</v>
      </c>
      <c r="CP15" s="82">
        <v>22973.3164</v>
      </c>
      <c r="CQ15" s="82">
        <v>1300.3763999999999</v>
      </c>
      <c r="CR15" s="89">
        <v>1685.0850388348099</v>
      </c>
      <c r="CS15" s="82">
        <v>1300.3763999999999</v>
      </c>
      <c r="CT15" s="82">
        <v>3034.2116000000001</v>
      </c>
      <c r="CU15" s="82">
        <v>22973.3164</v>
      </c>
      <c r="CV15" s="82">
        <v>1300.3763999999999</v>
      </c>
      <c r="CW15" s="82">
        <v>1685.0850388348099</v>
      </c>
    </row>
    <row r="16" spans="1:101">
      <c r="A16" s="86" t="s">
        <v>82</v>
      </c>
      <c r="B16" s="87" t="s">
        <v>130</v>
      </c>
      <c r="C16" s="75" t="s">
        <v>1626</v>
      </c>
      <c r="D16" s="74" t="s">
        <v>116</v>
      </c>
      <c r="E16" s="74" t="s">
        <v>82</v>
      </c>
      <c r="F16" s="74" t="s">
        <v>130</v>
      </c>
      <c r="G16" s="74" t="s">
        <v>125</v>
      </c>
      <c r="I16" s="74" t="s">
        <v>127</v>
      </c>
      <c r="J16" s="74" t="s">
        <v>2583</v>
      </c>
      <c r="K16" s="74" t="s">
        <v>128</v>
      </c>
      <c r="L16" s="74" t="s">
        <v>89</v>
      </c>
      <c r="M16" s="74" t="s">
        <v>90</v>
      </c>
      <c r="N16" s="74" t="s">
        <v>129</v>
      </c>
      <c r="O16" s="76">
        <v>45142</v>
      </c>
      <c r="P16" s="76">
        <v>44439</v>
      </c>
      <c r="Q16" s="77">
        <v>2</v>
      </c>
      <c r="R16" s="74" t="s">
        <v>94</v>
      </c>
      <c r="S16" s="77">
        <v>153650</v>
      </c>
      <c r="T16" s="77">
        <v>82734.62</v>
      </c>
      <c r="U16" s="77">
        <v>76.53</v>
      </c>
      <c r="V16" s="78">
        <v>5.5500000000000001E-2</v>
      </c>
      <c r="W16" s="79">
        <v>1</v>
      </c>
      <c r="X16" s="77">
        <v>153650</v>
      </c>
      <c r="Y16" s="88">
        <v>82734.62</v>
      </c>
      <c r="Z16" s="77">
        <v>76.53</v>
      </c>
      <c r="AA16" s="74">
        <v>0</v>
      </c>
      <c r="AB16" s="74">
        <v>0</v>
      </c>
      <c r="AD16" s="74">
        <v>8</v>
      </c>
      <c r="AE16" s="74">
        <v>8</v>
      </c>
      <c r="AF16" s="74">
        <v>0</v>
      </c>
      <c r="AG16" s="74">
        <v>0</v>
      </c>
      <c r="AI16" s="74">
        <v>6</v>
      </c>
      <c r="AJ16" s="74">
        <v>6</v>
      </c>
      <c r="AL16" s="74">
        <v>6</v>
      </c>
      <c r="AM16" s="74" t="s">
        <v>95</v>
      </c>
      <c r="AN16" s="74">
        <v>0</v>
      </c>
      <c r="AO16" s="74" t="s">
        <v>95</v>
      </c>
      <c r="AP16" s="74" t="s">
        <v>95</v>
      </c>
      <c r="AQ16" s="74">
        <v>1</v>
      </c>
      <c r="AS16" s="74">
        <v>1</v>
      </c>
      <c r="AT16" s="74" t="s">
        <v>92</v>
      </c>
      <c r="AU16" s="74" t="s">
        <v>95</v>
      </c>
      <c r="AV16" s="74" t="s">
        <v>94</v>
      </c>
      <c r="AW16" s="77">
        <v>5000000</v>
      </c>
      <c r="AX16" s="77">
        <v>269443.8</v>
      </c>
      <c r="AY16" s="79">
        <v>1</v>
      </c>
      <c r="AZ16" s="77">
        <v>32339500</v>
      </c>
      <c r="BA16" s="77">
        <v>1742735.5540199999</v>
      </c>
      <c r="BB16" s="74" t="s">
        <v>116</v>
      </c>
      <c r="BC16" s="75" t="s">
        <v>1626</v>
      </c>
      <c r="BD16" s="82">
        <v>1606.6813106733598</v>
      </c>
      <c r="BE16" s="82">
        <v>0</v>
      </c>
      <c r="BF16" s="82">
        <v>1.4861894658588177</v>
      </c>
      <c r="BG16" s="82">
        <v>1608.1675001392186</v>
      </c>
      <c r="BH16" s="82">
        <v>2781.3767614494368</v>
      </c>
      <c r="BI16" s="82">
        <v>0</v>
      </c>
      <c r="BJ16" s="82">
        <v>3.60225428647253</v>
      </c>
      <c r="BK16" s="82">
        <v>2784.9790157359093</v>
      </c>
      <c r="BL16" s="82">
        <v>74461.157999999996</v>
      </c>
      <c r="BM16" s="82">
        <v>0</v>
      </c>
      <c r="BN16" s="82">
        <v>68.87700000000001</v>
      </c>
      <c r="BO16" s="82">
        <v>74530.034999999989</v>
      </c>
      <c r="BP16" s="82">
        <v>1606.6813106733598</v>
      </c>
      <c r="BQ16" s="82">
        <v>0</v>
      </c>
      <c r="BR16" s="82">
        <v>1.4861894658588177</v>
      </c>
      <c r="BS16" s="89">
        <v>1608.1675001392186</v>
      </c>
      <c r="BT16" s="82">
        <v>8064.2548345317273</v>
      </c>
      <c r="BU16" s="82">
        <v>0</v>
      </c>
      <c r="BV16" s="82">
        <v>7.4594821670385771</v>
      </c>
      <c r="BW16" s="82">
        <v>8071.7143166987653</v>
      </c>
      <c r="BX16" s="82">
        <v>13960.286241067011</v>
      </c>
      <c r="BY16" s="82">
        <v>0</v>
      </c>
      <c r="BZ16" s="82">
        <v>18.080434714662921</v>
      </c>
      <c r="CA16" s="82">
        <v>13978.366675781675</v>
      </c>
      <c r="CB16" s="82">
        <v>373735.44423359993</v>
      </c>
      <c r="CC16" s="82">
        <v>0</v>
      </c>
      <c r="CD16" s="82">
        <v>345.7074384</v>
      </c>
      <c r="CE16" s="82">
        <v>374081.15167199989</v>
      </c>
      <c r="CF16" s="82">
        <v>8064.2548345317273</v>
      </c>
      <c r="CG16" s="82">
        <v>0</v>
      </c>
      <c r="CH16" s="82">
        <v>7.4594821670385771</v>
      </c>
      <c r="CI16" s="82">
        <v>8071.7143166987653</v>
      </c>
      <c r="CJ16" s="82" t="s">
        <v>96</v>
      </c>
      <c r="CK16" s="83">
        <v>1.4999999999999999E-2</v>
      </c>
      <c r="CL16" s="83">
        <v>3.5000000000000003E-2</v>
      </c>
      <c r="CM16" s="83">
        <v>0.26500000000000001</v>
      </c>
      <c r="CN16" s="82">
        <v>1241.0192999999999</v>
      </c>
      <c r="CO16" s="82">
        <v>2895.7117000000003</v>
      </c>
      <c r="CP16" s="82">
        <v>21924.674299999999</v>
      </c>
      <c r="CQ16" s="82">
        <v>1241.0192999999999</v>
      </c>
      <c r="CR16" s="89">
        <v>1608.1675001392186</v>
      </c>
      <c r="CS16" s="82">
        <v>1241.0192999999999</v>
      </c>
      <c r="CT16" s="82">
        <v>2895.7117000000003</v>
      </c>
      <c r="CU16" s="82">
        <v>21924.674299999999</v>
      </c>
      <c r="CV16" s="82">
        <v>1241.0192999999999</v>
      </c>
      <c r="CW16" s="82">
        <v>1608.1675001392186</v>
      </c>
    </row>
    <row r="17" spans="1:101">
      <c r="A17" s="86" t="s">
        <v>82</v>
      </c>
      <c r="B17" s="87" t="s">
        <v>131</v>
      </c>
      <c r="C17" s="75" t="s">
        <v>1627</v>
      </c>
      <c r="D17" s="74" t="s">
        <v>116</v>
      </c>
      <c r="E17" s="74" t="s">
        <v>82</v>
      </c>
      <c r="F17" s="74" t="s">
        <v>131</v>
      </c>
      <c r="G17" s="74" t="s">
        <v>125</v>
      </c>
      <c r="I17" s="74" t="s">
        <v>127</v>
      </c>
      <c r="J17" s="74" t="s">
        <v>2583</v>
      </c>
      <c r="K17" s="74" t="s">
        <v>128</v>
      </c>
      <c r="L17" s="74" t="s">
        <v>89</v>
      </c>
      <c r="M17" s="74" t="s">
        <v>90</v>
      </c>
      <c r="N17" s="74" t="s">
        <v>129</v>
      </c>
      <c r="O17" s="76">
        <v>45181</v>
      </c>
      <c r="P17" s="76">
        <v>44439</v>
      </c>
      <c r="Q17" s="77">
        <v>3</v>
      </c>
      <c r="R17" s="74" t="s">
        <v>94</v>
      </c>
      <c r="S17" s="77">
        <v>812547.2</v>
      </c>
      <c r="T17" s="77">
        <v>437525.42</v>
      </c>
      <c r="U17" s="77">
        <v>404.71</v>
      </c>
      <c r="V17" s="78">
        <v>5.5500000000000001E-2</v>
      </c>
      <c r="W17" s="79">
        <v>1</v>
      </c>
      <c r="X17" s="77">
        <v>812547.2</v>
      </c>
      <c r="Y17" s="88">
        <v>437525.42</v>
      </c>
      <c r="Z17" s="77">
        <v>404.71</v>
      </c>
      <c r="AA17" s="74">
        <v>0</v>
      </c>
      <c r="AB17" s="74">
        <v>0</v>
      </c>
      <c r="AD17" s="74">
        <v>8</v>
      </c>
      <c r="AE17" s="74">
        <v>8</v>
      </c>
      <c r="AF17" s="74">
        <v>0</v>
      </c>
      <c r="AG17" s="74">
        <v>0</v>
      </c>
      <c r="AI17" s="74">
        <v>6</v>
      </c>
      <c r="AJ17" s="74">
        <v>6</v>
      </c>
      <c r="AL17" s="74">
        <v>6</v>
      </c>
      <c r="AM17" s="74" t="s">
        <v>95</v>
      </c>
      <c r="AN17" s="74">
        <v>0</v>
      </c>
      <c r="AO17" s="74" t="s">
        <v>95</v>
      </c>
      <c r="AP17" s="74" t="s">
        <v>95</v>
      </c>
      <c r="AQ17" s="74">
        <v>1</v>
      </c>
      <c r="AS17" s="74">
        <v>1</v>
      </c>
      <c r="AT17" s="74" t="s">
        <v>92</v>
      </c>
      <c r="AU17" s="74" t="s">
        <v>95</v>
      </c>
      <c r="AV17" s="74" t="s">
        <v>94</v>
      </c>
      <c r="AW17" s="77">
        <v>5000000</v>
      </c>
      <c r="AX17" s="77">
        <v>269443.8</v>
      </c>
      <c r="AY17" s="79">
        <v>1</v>
      </c>
      <c r="AZ17" s="77">
        <v>32339500</v>
      </c>
      <c r="BA17" s="77">
        <v>1742735.5540199999</v>
      </c>
      <c r="BB17" s="74" t="s">
        <v>116</v>
      </c>
      <c r="BC17" s="75" t="s">
        <v>1627</v>
      </c>
      <c r="BD17" s="82">
        <v>8496.6113974840555</v>
      </c>
      <c r="BE17" s="82">
        <v>0</v>
      </c>
      <c r="BF17" s="82">
        <v>7.8593458608091211</v>
      </c>
      <c r="BG17" s="82">
        <v>8504.4707433448639</v>
      </c>
      <c r="BH17" s="82">
        <v>17186.771570438184</v>
      </c>
      <c r="BI17" s="82">
        <v>0</v>
      </c>
      <c r="BJ17" s="82">
        <v>20.126808002664752</v>
      </c>
      <c r="BK17" s="82">
        <v>17206.898378440845</v>
      </c>
      <c r="BL17" s="82">
        <v>393772.87800000003</v>
      </c>
      <c r="BM17" s="82">
        <v>0</v>
      </c>
      <c r="BN17" s="82">
        <v>364.23899999999998</v>
      </c>
      <c r="BO17" s="82">
        <v>394137.11699999991</v>
      </c>
      <c r="BP17" s="82">
        <v>8496.6113974840555</v>
      </c>
      <c r="BQ17" s="82">
        <v>0</v>
      </c>
      <c r="BR17" s="82">
        <v>7.8593458608091211</v>
      </c>
      <c r="BS17" s="89">
        <v>8504.4707433448639</v>
      </c>
      <c r="BT17" s="82">
        <v>42646.191926251966</v>
      </c>
      <c r="BU17" s="82">
        <v>0</v>
      </c>
      <c r="BV17" s="82">
        <v>39.447628744573137</v>
      </c>
      <c r="BW17" s="82">
        <v>42685.639554996538</v>
      </c>
      <c r="BX17" s="82">
        <v>86263.843866343334</v>
      </c>
      <c r="BY17" s="82">
        <v>0</v>
      </c>
      <c r="BZ17" s="82">
        <v>101.02047472697492</v>
      </c>
      <c r="CA17" s="82">
        <v>86364.864341070279</v>
      </c>
      <c r="CB17" s="82">
        <v>1976424.8292576</v>
      </c>
      <c r="CC17" s="82">
        <v>0</v>
      </c>
      <c r="CD17" s="82">
        <v>1828.1883887999998</v>
      </c>
      <c r="CE17" s="82">
        <v>1978253.0176463993</v>
      </c>
      <c r="CF17" s="82">
        <v>42646.191926251966</v>
      </c>
      <c r="CG17" s="82">
        <v>0</v>
      </c>
      <c r="CH17" s="82">
        <v>39.447628744573137</v>
      </c>
      <c r="CI17" s="82">
        <v>42685.639554996538</v>
      </c>
      <c r="CJ17" s="82" t="s">
        <v>96</v>
      </c>
      <c r="CK17" s="83">
        <v>1.4999999999999999E-2</v>
      </c>
      <c r="CL17" s="83">
        <v>3.5000000000000003E-2</v>
      </c>
      <c r="CM17" s="83">
        <v>0.26500000000000001</v>
      </c>
      <c r="CN17" s="82">
        <v>6562.8812999999991</v>
      </c>
      <c r="CO17" s="82">
        <v>15313.389700000002</v>
      </c>
      <c r="CP17" s="82">
        <v>115944.2363</v>
      </c>
      <c r="CQ17" s="82">
        <v>6562.8812999999991</v>
      </c>
      <c r="CR17" s="89">
        <v>8504.4707433448639</v>
      </c>
      <c r="CS17" s="82">
        <v>6562.8812999999991</v>
      </c>
      <c r="CT17" s="82">
        <v>15313.389700000002</v>
      </c>
      <c r="CU17" s="82">
        <v>115944.2363</v>
      </c>
      <c r="CV17" s="82">
        <v>6562.8812999999991</v>
      </c>
      <c r="CW17" s="82">
        <v>8504.4707433448639</v>
      </c>
    </row>
    <row r="18" spans="1:101">
      <c r="A18" s="86" t="s">
        <v>82</v>
      </c>
      <c r="B18" s="87" t="s">
        <v>132</v>
      </c>
      <c r="C18" s="75" t="s">
        <v>1628</v>
      </c>
      <c r="D18" s="74" t="s">
        <v>116</v>
      </c>
      <c r="E18" s="74" t="s">
        <v>82</v>
      </c>
      <c r="F18" s="74" t="s">
        <v>132</v>
      </c>
      <c r="G18" s="74" t="s">
        <v>125</v>
      </c>
      <c r="I18" s="74" t="s">
        <v>127</v>
      </c>
      <c r="J18" s="74" t="s">
        <v>2583</v>
      </c>
      <c r="K18" s="74" t="s">
        <v>128</v>
      </c>
      <c r="L18" s="74" t="s">
        <v>89</v>
      </c>
      <c r="M18" s="74" t="s">
        <v>90</v>
      </c>
      <c r="N18" s="74" t="s">
        <v>129</v>
      </c>
      <c r="O18" s="76">
        <v>45198</v>
      </c>
      <c r="P18" s="76">
        <v>44439</v>
      </c>
      <c r="Q18" s="77">
        <v>3</v>
      </c>
      <c r="R18" s="74" t="s">
        <v>94</v>
      </c>
      <c r="S18" s="77">
        <v>27000</v>
      </c>
      <c r="T18" s="77">
        <v>14538.48</v>
      </c>
      <c r="U18" s="77">
        <v>13.45</v>
      </c>
      <c r="V18" s="78">
        <v>5.5500000000000001E-2</v>
      </c>
      <c r="W18" s="79">
        <v>1</v>
      </c>
      <c r="X18" s="77">
        <v>27000</v>
      </c>
      <c r="Y18" s="88">
        <v>14538.48</v>
      </c>
      <c r="Z18" s="77">
        <v>13.45</v>
      </c>
      <c r="AA18" s="74">
        <v>0</v>
      </c>
      <c r="AB18" s="74">
        <v>0</v>
      </c>
      <c r="AD18" s="74">
        <v>8</v>
      </c>
      <c r="AE18" s="74">
        <v>8</v>
      </c>
      <c r="AF18" s="74">
        <v>0</v>
      </c>
      <c r="AG18" s="74">
        <v>0</v>
      </c>
      <c r="AI18" s="74">
        <v>6</v>
      </c>
      <c r="AJ18" s="74">
        <v>6</v>
      </c>
      <c r="AL18" s="74">
        <v>6</v>
      </c>
      <c r="AM18" s="74" t="s">
        <v>95</v>
      </c>
      <c r="AN18" s="74">
        <v>0</v>
      </c>
      <c r="AO18" s="74" t="s">
        <v>95</v>
      </c>
      <c r="AP18" s="74" t="s">
        <v>95</v>
      </c>
      <c r="AQ18" s="74">
        <v>1</v>
      </c>
      <c r="AS18" s="74">
        <v>1</v>
      </c>
      <c r="AT18" s="74" t="s">
        <v>92</v>
      </c>
      <c r="AU18" s="74" t="s">
        <v>95</v>
      </c>
      <c r="AV18" s="74" t="s">
        <v>94</v>
      </c>
      <c r="AW18" s="77">
        <v>5000000</v>
      </c>
      <c r="AX18" s="77">
        <v>269443.8</v>
      </c>
      <c r="AY18" s="79">
        <v>1</v>
      </c>
      <c r="AZ18" s="77">
        <v>32339500</v>
      </c>
      <c r="BA18" s="77">
        <v>1742735.5540199999</v>
      </c>
      <c r="BB18" s="74" t="s">
        <v>116</v>
      </c>
      <c r="BC18" s="75" t="s">
        <v>1628</v>
      </c>
      <c r="BD18" s="82">
        <v>282.33288678425589</v>
      </c>
      <c r="BE18" s="82">
        <v>0</v>
      </c>
      <c r="BF18" s="82">
        <v>0.2611949342192747</v>
      </c>
      <c r="BG18" s="82">
        <v>282.59408171847514</v>
      </c>
      <c r="BH18" s="82">
        <v>571.09718274514012</v>
      </c>
      <c r="BI18" s="82">
        <v>0</v>
      </c>
      <c r="BJ18" s="82">
        <v>0.66888776564908436</v>
      </c>
      <c r="BK18" s="82">
        <v>571.76607051078906</v>
      </c>
      <c r="BL18" s="82">
        <v>13084.631999999998</v>
      </c>
      <c r="BM18" s="82">
        <v>0</v>
      </c>
      <c r="BN18" s="82">
        <v>12.105</v>
      </c>
      <c r="BO18" s="82">
        <v>13096.736999999997</v>
      </c>
      <c r="BP18" s="82">
        <v>282.33288678425589</v>
      </c>
      <c r="BQ18" s="82">
        <v>0</v>
      </c>
      <c r="BR18" s="82">
        <v>0.2611949342192747</v>
      </c>
      <c r="BS18" s="89">
        <v>282.59408171847514</v>
      </c>
      <c r="BT18" s="82">
        <v>1417.0852253475371</v>
      </c>
      <c r="BU18" s="82">
        <v>0</v>
      </c>
      <c r="BV18" s="82">
        <v>1.3109896138333834</v>
      </c>
      <c r="BW18" s="82">
        <v>1418.3962149613703</v>
      </c>
      <c r="BX18" s="82">
        <v>2866.4509796344073</v>
      </c>
      <c r="BY18" s="82">
        <v>0</v>
      </c>
      <c r="BZ18" s="82">
        <v>3.3572814733458842</v>
      </c>
      <c r="CA18" s="82">
        <v>2869.8082611077521</v>
      </c>
      <c r="CB18" s="82">
        <v>65674.38493439999</v>
      </c>
      <c r="CC18" s="82">
        <v>0</v>
      </c>
      <c r="CD18" s="82">
        <v>60.757415999999999</v>
      </c>
      <c r="CE18" s="82">
        <v>65735.142350399983</v>
      </c>
      <c r="CF18" s="82">
        <v>1417.0852253475371</v>
      </c>
      <c r="CG18" s="82">
        <v>0</v>
      </c>
      <c r="CH18" s="82">
        <v>1.3109896138333834</v>
      </c>
      <c r="CI18" s="82">
        <v>1418.3962149613703</v>
      </c>
      <c r="CJ18" s="82" t="s">
        <v>96</v>
      </c>
      <c r="CK18" s="83">
        <v>1.4999999999999999E-2</v>
      </c>
      <c r="CL18" s="83">
        <v>3.5000000000000003E-2</v>
      </c>
      <c r="CM18" s="83">
        <v>0.26500000000000001</v>
      </c>
      <c r="CN18" s="82">
        <v>218.07719999999998</v>
      </c>
      <c r="CO18" s="82">
        <v>508.84680000000003</v>
      </c>
      <c r="CP18" s="82">
        <v>3852.6972000000001</v>
      </c>
      <c r="CQ18" s="82">
        <v>218.07719999999998</v>
      </c>
      <c r="CR18" s="89">
        <v>282.59408171847514</v>
      </c>
      <c r="CS18" s="82">
        <v>218.07719999999998</v>
      </c>
      <c r="CT18" s="82">
        <v>508.84680000000003</v>
      </c>
      <c r="CU18" s="82">
        <v>3852.6972000000001</v>
      </c>
      <c r="CV18" s="82">
        <v>218.07719999999998</v>
      </c>
      <c r="CW18" s="82">
        <v>282.59408171847514</v>
      </c>
    </row>
    <row r="19" spans="1:101">
      <c r="A19" s="86" t="s">
        <v>82</v>
      </c>
      <c r="B19" s="87" t="s">
        <v>133</v>
      </c>
      <c r="C19" s="75" t="s">
        <v>1629</v>
      </c>
      <c r="D19" s="74" t="s">
        <v>116</v>
      </c>
      <c r="E19" s="74" t="s">
        <v>82</v>
      </c>
      <c r="F19" s="74" t="s">
        <v>133</v>
      </c>
      <c r="G19" s="74" t="s">
        <v>125</v>
      </c>
      <c r="I19" s="74" t="s">
        <v>127</v>
      </c>
      <c r="J19" s="74" t="s">
        <v>2583</v>
      </c>
      <c r="K19" s="74" t="s">
        <v>128</v>
      </c>
      <c r="L19" s="74" t="s">
        <v>89</v>
      </c>
      <c r="M19" s="74" t="s">
        <v>90</v>
      </c>
      <c r="N19" s="74" t="s">
        <v>129</v>
      </c>
      <c r="O19" s="76">
        <v>45224</v>
      </c>
      <c r="P19" s="76">
        <v>44439</v>
      </c>
      <c r="Q19" s="77">
        <v>3</v>
      </c>
      <c r="R19" s="74" t="s">
        <v>94</v>
      </c>
      <c r="S19" s="77">
        <v>59520</v>
      </c>
      <c r="T19" s="77">
        <v>32049.24</v>
      </c>
      <c r="U19" s="77">
        <v>29.65</v>
      </c>
      <c r="V19" s="78">
        <v>5.5500000000000001E-2</v>
      </c>
      <c r="W19" s="79">
        <v>1</v>
      </c>
      <c r="X19" s="77">
        <v>59520</v>
      </c>
      <c r="Y19" s="88">
        <v>32049.24</v>
      </c>
      <c r="Z19" s="77">
        <v>29.65</v>
      </c>
      <c r="AA19" s="74">
        <v>0</v>
      </c>
      <c r="AB19" s="74">
        <v>0</v>
      </c>
      <c r="AD19" s="74">
        <v>8</v>
      </c>
      <c r="AE19" s="74">
        <v>8</v>
      </c>
      <c r="AF19" s="74">
        <v>0</v>
      </c>
      <c r="AG19" s="74">
        <v>0</v>
      </c>
      <c r="AI19" s="74">
        <v>6</v>
      </c>
      <c r="AJ19" s="74">
        <v>6</v>
      </c>
      <c r="AL19" s="74">
        <v>6</v>
      </c>
      <c r="AM19" s="74" t="s">
        <v>95</v>
      </c>
      <c r="AN19" s="74">
        <v>0</v>
      </c>
      <c r="AO19" s="74" t="s">
        <v>95</v>
      </c>
      <c r="AP19" s="74" t="s">
        <v>95</v>
      </c>
      <c r="AQ19" s="74">
        <v>1</v>
      </c>
      <c r="AS19" s="74">
        <v>1</v>
      </c>
      <c r="AT19" s="74" t="s">
        <v>92</v>
      </c>
      <c r="AU19" s="74" t="s">
        <v>95</v>
      </c>
      <c r="AV19" s="74" t="s">
        <v>94</v>
      </c>
      <c r="AW19" s="77">
        <v>5000000</v>
      </c>
      <c r="AX19" s="77">
        <v>269443.8</v>
      </c>
      <c r="AY19" s="79">
        <v>1</v>
      </c>
      <c r="AZ19" s="77">
        <v>32339500</v>
      </c>
      <c r="BA19" s="77">
        <v>1742735.5540199999</v>
      </c>
      <c r="BB19" s="74" t="s">
        <v>116</v>
      </c>
      <c r="BC19" s="75" t="s">
        <v>1629</v>
      </c>
      <c r="BD19" s="82">
        <v>622.3865526823605</v>
      </c>
      <c r="BE19" s="82">
        <v>0</v>
      </c>
      <c r="BF19" s="82">
        <v>0.57579403714509259</v>
      </c>
      <c r="BG19" s="82">
        <v>622.9623467195056</v>
      </c>
      <c r="BH19" s="82">
        <v>1258.9507756741318</v>
      </c>
      <c r="BI19" s="82">
        <v>0</v>
      </c>
      <c r="BJ19" s="82">
        <v>1.4745369703714015</v>
      </c>
      <c r="BK19" s="82">
        <v>1260.4253126445033</v>
      </c>
      <c r="BL19" s="82">
        <v>28844.316000000006</v>
      </c>
      <c r="BM19" s="82">
        <v>0</v>
      </c>
      <c r="BN19" s="82">
        <v>26.684999999999999</v>
      </c>
      <c r="BO19" s="82">
        <v>28871.001000000004</v>
      </c>
      <c r="BP19" s="82">
        <v>622.3865526823605</v>
      </c>
      <c r="BQ19" s="82">
        <v>0</v>
      </c>
      <c r="BR19" s="82">
        <v>0.57579403714509259</v>
      </c>
      <c r="BS19" s="89">
        <v>622.9623467195056</v>
      </c>
      <c r="BT19" s="82">
        <v>3123.8825852233035</v>
      </c>
      <c r="BU19" s="82">
        <v>0</v>
      </c>
      <c r="BV19" s="82">
        <v>2.8900254312386484</v>
      </c>
      <c r="BW19" s="82">
        <v>3126.7726106545424</v>
      </c>
      <c r="BX19" s="82">
        <v>6318.9257332636016</v>
      </c>
      <c r="BY19" s="82">
        <v>0</v>
      </c>
      <c r="BZ19" s="82">
        <v>7.400995961688138</v>
      </c>
      <c r="CA19" s="82">
        <v>6326.3267292252904</v>
      </c>
      <c r="CB19" s="82">
        <v>144775.39086720001</v>
      </c>
      <c r="CC19" s="82">
        <v>0</v>
      </c>
      <c r="CD19" s="82">
        <v>133.93735199999998</v>
      </c>
      <c r="CE19" s="82">
        <v>144909.32821920002</v>
      </c>
      <c r="CF19" s="82">
        <v>3123.8825852233035</v>
      </c>
      <c r="CG19" s="82">
        <v>0</v>
      </c>
      <c r="CH19" s="82">
        <v>2.8900254312386484</v>
      </c>
      <c r="CI19" s="82">
        <v>3126.7726106545424</v>
      </c>
      <c r="CJ19" s="82" t="s">
        <v>96</v>
      </c>
      <c r="CK19" s="83">
        <v>1.4999999999999999E-2</v>
      </c>
      <c r="CL19" s="83">
        <v>3.5000000000000003E-2</v>
      </c>
      <c r="CM19" s="83">
        <v>0.26500000000000001</v>
      </c>
      <c r="CN19" s="82">
        <v>480.73860000000002</v>
      </c>
      <c r="CO19" s="82">
        <v>1121.7234000000001</v>
      </c>
      <c r="CP19" s="82">
        <v>8493.0486000000001</v>
      </c>
      <c r="CQ19" s="82">
        <v>480.73860000000002</v>
      </c>
      <c r="CR19" s="89">
        <v>622.9623467195056</v>
      </c>
      <c r="CS19" s="82">
        <v>480.73860000000002</v>
      </c>
      <c r="CT19" s="82">
        <v>1121.7234000000001</v>
      </c>
      <c r="CU19" s="82">
        <v>8493.0486000000001</v>
      </c>
      <c r="CV19" s="82">
        <v>480.73860000000002</v>
      </c>
      <c r="CW19" s="82">
        <v>622.9623467195056</v>
      </c>
    </row>
    <row r="20" spans="1:101">
      <c r="A20" s="86" t="s">
        <v>82</v>
      </c>
      <c r="B20" s="87" t="s">
        <v>134</v>
      </c>
      <c r="C20" s="75" t="s">
        <v>1630</v>
      </c>
      <c r="D20" s="74" t="s">
        <v>116</v>
      </c>
      <c r="E20" s="74" t="s">
        <v>82</v>
      </c>
      <c r="F20" s="74" t="s">
        <v>134</v>
      </c>
      <c r="G20" s="74" t="s">
        <v>125</v>
      </c>
      <c r="I20" s="74" t="s">
        <v>127</v>
      </c>
      <c r="J20" s="74" t="s">
        <v>2583</v>
      </c>
      <c r="K20" s="74" t="s">
        <v>128</v>
      </c>
      <c r="L20" s="74" t="s">
        <v>89</v>
      </c>
      <c r="M20" s="74" t="s">
        <v>90</v>
      </c>
      <c r="N20" s="74" t="s">
        <v>129</v>
      </c>
      <c r="O20" s="76">
        <v>45231</v>
      </c>
      <c r="P20" s="76">
        <v>44439</v>
      </c>
      <c r="Q20" s="77">
        <v>3</v>
      </c>
      <c r="R20" s="74" t="s">
        <v>94</v>
      </c>
      <c r="S20" s="77">
        <v>82250</v>
      </c>
      <c r="T20" s="77">
        <v>44288.480000000003</v>
      </c>
      <c r="U20" s="77">
        <v>40.97</v>
      </c>
      <c r="V20" s="78">
        <v>5.5500000000000001E-2</v>
      </c>
      <c r="W20" s="79">
        <v>1</v>
      </c>
      <c r="X20" s="77">
        <v>82250</v>
      </c>
      <c r="Y20" s="88">
        <v>44288.480000000003</v>
      </c>
      <c r="Z20" s="77">
        <v>40.97</v>
      </c>
      <c r="AA20" s="74">
        <v>0</v>
      </c>
      <c r="AB20" s="74">
        <v>0</v>
      </c>
      <c r="AD20" s="74">
        <v>8</v>
      </c>
      <c r="AE20" s="74">
        <v>8</v>
      </c>
      <c r="AF20" s="74">
        <v>0</v>
      </c>
      <c r="AG20" s="74">
        <v>0</v>
      </c>
      <c r="AI20" s="74">
        <v>6</v>
      </c>
      <c r="AJ20" s="74">
        <v>6</v>
      </c>
      <c r="AL20" s="74">
        <v>6</v>
      </c>
      <c r="AM20" s="74" t="s">
        <v>95</v>
      </c>
      <c r="AN20" s="74">
        <v>0</v>
      </c>
      <c r="AO20" s="74" t="s">
        <v>95</v>
      </c>
      <c r="AP20" s="74" t="s">
        <v>95</v>
      </c>
      <c r="AQ20" s="74">
        <v>1</v>
      </c>
      <c r="AS20" s="74">
        <v>1</v>
      </c>
      <c r="AT20" s="74" t="s">
        <v>92</v>
      </c>
      <c r="AU20" s="74" t="s">
        <v>95</v>
      </c>
      <c r="AV20" s="74" t="s">
        <v>94</v>
      </c>
      <c r="AW20" s="77">
        <v>5000000</v>
      </c>
      <c r="AX20" s="77">
        <v>269443.8</v>
      </c>
      <c r="AY20" s="79">
        <v>1</v>
      </c>
      <c r="AZ20" s="77">
        <v>32339500</v>
      </c>
      <c r="BA20" s="77">
        <v>1742735.5540199999</v>
      </c>
      <c r="BB20" s="74" t="s">
        <v>116</v>
      </c>
      <c r="BC20" s="75" t="s">
        <v>1630</v>
      </c>
      <c r="BD20" s="82">
        <v>860.06889370049555</v>
      </c>
      <c r="BE20" s="82">
        <v>0</v>
      </c>
      <c r="BF20" s="82">
        <v>0.7956250152389357</v>
      </c>
      <c r="BG20" s="82">
        <v>860.86451871573445</v>
      </c>
      <c r="BH20" s="82">
        <v>1739.7297486439081</v>
      </c>
      <c r="BI20" s="82">
        <v>0</v>
      </c>
      <c r="BJ20" s="82">
        <v>2.0374967850292185</v>
      </c>
      <c r="BK20" s="82">
        <v>1741.7672454289373</v>
      </c>
      <c r="BL20" s="82">
        <v>39859.631999999998</v>
      </c>
      <c r="BM20" s="82">
        <v>0</v>
      </c>
      <c r="BN20" s="82">
        <v>36.872999999999998</v>
      </c>
      <c r="BO20" s="82">
        <v>39896.504999999997</v>
      </c>
      <c r="BP20" s="82">
        <v>860.06889370049555</v>
      </c>
      <c r="BQ20" s="82">
        <v>0</v>
      </c>
      <c r="BR20" s="82">
        <v>0.7956250152389357</v>
      </c>
      <c r="BS20" s="89">
        <v>860.86451871573445</v>
      </c>
      <c r="BT20" s="82">
        <v>4316.8577912615274</v>
      </c>
      <c r="BU20" s="82">
        <v>0</v>
      </c>
      <c r="BV20" s="82">
        <v>3.9934010764872658</v>
      </c>
      <c r="BW20" s="82">
        <v>4320.8511923380138</v>
      </c>
      <c r="BX20" s="82">
        <v>8732.0515543935035</v>
      </c>
      <c r="BY20" s="82">
        <v>0</v>
      </c>
      <c r="BZ20" s="82">
        <v>10.226603863418653</v>
      </c>
      <c r="CA20" s="82">
        <v>8742.2781582569205</v>
      </c>
      <c r="CB20" s="82">
        <v>200063.46493439996</v>
      </c>
      <c r="CC20" s="82">
        <v>0</v>
      </c>
      <c r="CD20" s="82">
        <v>185.07296159999999</v>
      </c>
      <c r="CE20" s="82">
        <v>200248.53789599997</v>
      </c>
      <c r="CF20" s="82">
        <v>4316.8577912615274</v>
      </c>
      <c r="CG20" s="82">
        <v>0</v>
      </c>
      <c r="CH20" s="82">
        <v>3.9934010764872658</v>
      </c>
      <c r="CI20" s="82">
        <v>4320.8511923380138</v>
      </c>
      <c r="CJ20" s="82" t="s">
        <v>96</v>
      </c>
      <c r="CK20" s="83">
        <v>1.4999999999999999E-2</v>
      </c>
      <c r="CL20" s="83">
        <v>3.5000000000000003E-2</v>
      </c>
      <c r="CM20" s="83">
        <v>0.26500000000000001</v>
      </c>
      <c r="CN20" s="82">
        <v>664.32720000000006</v>
      </c>
      <c r="CO20" s="82">
        <v>1550.0968000000003</v>
      </c>
      <c r="CP20" s="82">
        <v>11736.447200000002</v>
      </c>
      <c r="CQ20" s="82">
        <v>664.32720000000006</v>
      </c>
      <c r="CR20" s="89">
        <v>860.86451871573445</v>
      </c>
      <c r="CS20" s="82">
        <v>664.32720000000006</v>
      </c>
      <c r="CT20" s="82">
        <v>1550.0968000000003</v>
      </c>
      <c r="CU20" s="82">
        <v>11736.447200000002</v>
      </c>
      <c r="CV20" s="82">
        <v>664.32720000000006</v>
      </c>
      <c r="CW20" s="82">
        <v>860.86451871573445</v>
      </c>
    </row>
    <row r="21" spans="1:101">
      <c r="A21" s="86" t="s">
        <v>82</v>
      </c>
      <c r="B21" s="87" t="s">
        <v>135</v>
      </c>
      <c r="C21" s="75" t="s">
        <v>1631</v>
      </c>
      <c r="D21" s="74" t="s">
        <v>116</v>
      </c>
      <c r="E21" s="74" t="s">
        <v>82</v>
      </c>
      <c r="F21" s="74" t="s">
        <v>135</v>
      </c>
      <c r="G21" s="74" t="s">
        <v>125</v>
      </c>
      <c r="I21" s="74" t="s">
        <v>127</v>
      </c>
      <c r="J21" s="74" t="s">
        <v>2583</v>
      </c>
      <c r="K21" s="74" t="s">
        <v>128</v>
      </c>
      <c r="L21" s="74" t="s">
        <v>89</v>
      </c>
      <c r="M21" s="74" t="s">
        <v>90</v>
      </c>
      <c r="N21" s="74" t="s">
        <v>129</v>
      </c>
      <c r="O21" s="76">
        <v>45261</v>
      </c>
      <c r="P21" s="76">
        <v>44439</v>
      </c>
      <c r="Q21" s="77">
        <v>3</v>
      </c>
      <c r="R21" s="74" t="s">
        <v>94</v>
      </c>
      <c r="S21" s="77">
        <v>1680000</v>
      </c>
      <c r="T21" s="77">
        <v>904615.38</v>
      </c>
      <c r="U21" s="77">
        <v>836.77</v>
      </c>
      <c r="V21" s="78">
        <v>5.5500000000000001E-2</v>
      </c>
      <c r="W21" s="79">
        <v>1</v>
      </c>
      <c r="X21" s="77">
        <v>1680000</v>
      </c>
      <c r="Y21" s="88">
        <v>904615.38</v>
      </c>
      <c r="Z21" s="77">
        <v>836.77</v>
      </c>
      <c r="AA21" s="74">
        <v>0</v>
      </c>
      <c r="AB21" s="74">
        <v>0</v>
      </c>
      <c r="AD21" s="74">
        <v>8</v>
      </c>
      <c r="AE21" s="74">
        <v>8</v>
      </c>
      <c r="AF21" s="74">
        <v>0</v>
      </c>
      <c r="AG21" s="74">
        <v>0</v>
      </c>
      <c r="AI21" s="74">
        <v>6</v>
      </c>
      <c r="AJ21" s="74">
        <v>6</v>
      </c>
      <c r="AL21" s="74">
        <v>6</v>
      </c>
      <c r="AM21" s="74" t="s">
        <v>95</v>
      </c>
      <c r="AN21" s="74">
        <v>0</v>
      </c>
      <c r="AO21" s="74" t="s">
        <v>95</v>
      </c>
      <c r="AP21" s="74" t="s">
        <v>95</v>
      </c>
      <c r="AQ21" s="74">
        <v>1</v>
      </c>
      <c r="AS21" s="74">
        <v>1</v>
      </c>
      <c r="AT21" s="74" t="s">
        <v>92</v>
      </c>
      <c r="AU21" s="74" t="s">
        <v>95</v>
      </c>
      <c r="AV21" s="74" t="s">
        <v>94</v>
      </c>
      <c r="AW21" s="77">
        <v>5000000</v>
      </c>
      <c r="AX21" s="77">
        <v>269443.8</v>
      </c>
      <c r="AY21" s="79">
        <v>1</v>
      </c>
      <c r="AZ21" s="77">
        <v>32339500</v>
      </c>
      <c r="BA21" s="77">
        <v>1742735.5540199999</v>
      </c>
      <c r="BB21" s="74" t="s">
        <v>116</v>
      </c>
      <c r="BC21" s="75" t="s">
        <v>1631</v>
      </c>
      <c r="BD21" s="82">
        <v>17567.357224746782</v>
      </c>
      <c r="BE21" s="82">
        <v>0</v>
      </c>
      <c r="BF21" s="82">
        <v>16.249820454026953</v>
      </c>
      <c r="BG21" s="82">
        <v>17583.60704520081</v>
      </c>
      <c r="BH21" s="82">
        <v>35534.890510281977</v>
      </c>
      <c r="BI21" s="82">
        <v>0</v>
      </c>
      <c r="BJ21" s="82">
        <v>41.613770681203292</v>
      </c>
      <c r="BK21" s="82">
        <v>35576.504280963178</v>
      </c>
      <c r="BL21" s="82">
        <v>814153.84199999983</v>
      </c>
      <c r="BM21" s="82">
        <v>0</v>
      </c>
      <c r="BN21" s="82">
        <v>753.09299999999996</v>
      </c>
      <c r="BO21" s="82">
        <v>814906.93499999994</v>
      </c>
      <c r="BP21" s="82">
        <v>17567.357224746782</v>
      </c>
      <c r="BQ21" s="82">
        <v>0</v>
      </c>
      <c r="BR21" s="82">
        <v>16.249820454026953</v>
      </c>
      <c r="BS21" s="89">
        <v>17583.60704520081</v>
      </c>
      <c r="BT21" s="82">
        <v>88174.079382449039</v>
      </c>
      <c r="BU21" s="82">
        <v>0</v>
      </c>
      <c r="BV21" s="82">
        <v>81.561098822852074</v>
      </c>
      <c r="BW21" s="82">
        <v>88255.640481271897</v>
      </c>
      <c r="BX21" s="82">
        <v>178356.7224492073</v>
      </c>
      <c r="BY21" s="82">
        <v>0</v>
      </c>
      <c r="BZ21" s="82">
        <v>208.86783780309554</v>
      </c>
      <c r="CA21" s="82">
        <v>178565.59028701036</v>
      </c>
      <c r="CB21" s="82">
        <v>4086400.9637663988</v>
      </c>
      <c r="CC21" s="82">
        <v>0</v>
      </c>
      <c r="CD21" s="82">
        <v>3779.9243855999994</v>
      </c>
      <c r="CE21" s="82">
        <v>4090180.8881519996</v>
      </c>
      <c r="CF21" s="82">
        <v>88174.079382449039</v>
      </c>
      <c r="CG21" s="82">
        <v>0</v>
      </c>
      <c r="CH21" s="82">
        <v>81.561098822852074</v>
      </c>
      <c r="CI21" s="82">
        <v>88255.640481271897</v>
      </c>
      <c r="CJ21" s="82" t="s">
        <v>96</v>
      </c>
      <c r="CK21" s="83">
        <v>1.4999999999999999E-2</v>
      </c>
      <c r="CL21" s="83">
        <v>3.5000000000000003E-2</v>
      </c>
      <c r="CM21" s="83">
        <v>0.26500000000000001</v>
      </c>
      <c r="CN21" s="82">
        <v>13569.2307</v>
      </c>
      <c r="CO21" s="82">
        <v>31661.538300000004</v>
      </c>
      <c r="CP21" s="82">
        <v>239723.07570000002</v>
      </c>
      <c r="CQ21" s="82">
        <v>13569.2307</v>
      </c>
      <c r="CR21" s="89">
        <v>17583.60704520081</v>
      </c>
      <c r="CS21" s="82">
        <v>13569.2307</v>
      </c>
      <c r="CT21" s="82">
        <v>31661.538300000004</v>
      </c>
      <c r="CU21" s="82">
        <v>239723.07570000002</v>
      </c>
      <c r="CV21" s="82">
        <v>13569.2307</v>
      </c>
      <c r="CW21" s="82">
        <v>17583.60704520081</v>
      </c>
    </row>
    <row r="22" spans="1:101">
      <c r="A22" s="86" t="s">
        <v>82</v>
      </c>
      <c r="B22" s="87" t="s">
        <v>136</v>
      </c>
      <c r="C22" s="75" t="s">
        <v>1632</v>
      </c>
      <c r="D22" s="74" t="s">
        <v>116</v>
      </c>
      <c r="E22" s="74" t="s">
        <v>82</v>
      </c>
      <c r="F22" s="74" t="s">
        <v>136</v>
      </c>
      <c r="G22" s="74" t="s">
        <v>125</v>
      </c>
      <c r="I22" s="74" t="s">
        <v>127</v>
      </c>
      <c r="J22" s="74" t="s">
        <v>2583</v>
      </c>
      <c r="K22" s="74" t="s">
        <v>128</v>
      </c>
      <c r="L22" s="74" t="s">
        <v>89</v>
      </c>
      <c r="M22" s="74" t="s">
        <v>90</v>
      </c>
      <c r="N22" s="74" t="s">
        <v>129</v>
      </c>
      <c r="O22" s="76">
        <v>45328</v>
      </c>
      <c r="P22" s="76">
        <v>44439</v>
      </c>
      <c r="Q22" s="77">
        <v>3</v>
      </c>
      <c r="R22" s="74" t="s">
        <v>94</v>
      </c>
      <c r="S22" s="77">
        <v>48440</v>
      </c>
      <c r="T22" s="77">
        <v>26083.1</v>
      </c>
      <c r="U22" s="77">
        <v>24.13</v>
      </c>
      <c r="V22" s="78">
        <v>5.5500000000000001E-2</v>
      </c>
      <c r="W22" s="79">
        <v>1</v>
      </c>
      <c r="X22" s="77">
        <v>48440</v>
      </c>
      <c r="Y22" s="88">
        <v>26083.1</v>
      </c>
      <c r="Z22" s="77">
        <v>24.13</v>
      </c>
      <c r="AA22" s="74">
        <v>0</v>
      </c>
      <c r="AB22" s="74">
        <v>0</v>
      </c>
      <c r="AD22" s="74">
        <v>8</v>
      </c>
      <c r="AE22" s="74">
        <v>8</v>
      </c>
      <c r="AF22" s="74">
        <v>0</v>
      </c>
      <c r="AG22" s="74">
        <v>0</v>
      </c>
      <c r="AI22" s="74">
        <v>6</v>
      </c>
      <c r="AJ22" s="74">
        <v>6</v>
      </c>
      <c r="AL22" s="74">
        <v>6</v>
      </c>
      <c r="AM22" s="74" t="s">
        <v>95</v>
      </c>
      <c r="AN22" s="74">
        <v>0</v>
      </c>
      <c r="AO22" s="74" t="s">
        <v>95</v>
      </c>
      <c r="AP22" s="74" t="s">
        <v>95</v>
      </c>
      <c r="AQ22" s="74">
        <v>1</v>
      </c>
      <c r="AS22" s="74">
        <v>1</v>
      </c>
      <c r="AT22" s="74" t="s">
        <v>92</v>
      </c>
      <c r="AU22" s="74" t="s">
        <v>95</v>
      </c>
      <c r="AV22" s="74" t="s">
        <v>94</v>
      </c>
      <c r="AW22" s="77">
        <v>5000000</v>
      </c>
      <c r="AX22" s="77">
        <v>269443.8</v>
      </c>
      <c r="AY22" s="79">
        <v>1</v>
      </c>
      <c r="AZ22" s="77">
        <v>32339500</v>
      </c>
      <c r="BA22" s="77">
        <v>1742735.5540199999</v>
      </c>
      <c r="BB22" s="74" t="s">
        <v>116</v>
      </c>
      <c r="BC22" s="75" t="s">
        <v>1632</v>
      </c>
      <c r="BD22" s="82">
        <v>506.52591737804937</v>
      </c>
      <c r="BE22" s="82">
        <v>0</v>
      </c>
      <c r="BF22" s="82">
        <v>0.46859730577777692</v>
      </c>
      <c r="BG22" s="82">
        <v>506.99451468382716</v>
      </c>
      <c r="BH22" s="82">
        <v>1024.5902547762737</v>
      </c>
      <c r="BI22" s="82">
        <v>0</v>
      </c>
      <c r="BJ22" s="82">
        <v>1.2000194635771304</v>
      </c>
      <c r="BK22" s="82">
        <v>1025.790274239851</v>
      </c>
      <c r="BL22" s="82">
        <v>23474.789999999997</v>
      </c>
      <c r="BM22" s="82">
        <v>0</v>
      </c>
      <c r="BN22" s="82">
        <v>21.716999999999999</v>
      </c>
      <c r="BO22" s="82">
        <v>23496.507000000001</v>
      </c>
      <c r="BP22" s="82">
        <v>506.52591737804937</v>
      </c>
      <c r="BQ22" s="82">
        <v>0</v>
      </c>
      <c r="BR22" s="82">
        <v>0.46859730577777692</v>
      </c>
      <c r="BS22" s="89">
        <v>506.99451468382716</v>
      </c>
      <c r="BT22" s="82">
        <v>2542.3548845039054</v>
      </c>
      <c r="BU22" s="82">
        <v>0</v>
      </c>
      <c r="BV22" s="82">
        <v>2.3519835971598178</v>
      </c>
      <c r="BW22" s="82">
        <v>2544.7068681010651</v>
      </c>
      <c r="BX22" s="82">
        <v>5142.6234067730729</v>
      </c>
      <c r="BY22" s="82">
        <v>0</v>
      </c>
      <c r="BZ22" s="82">
        <v>6.0231376915863324</v>
      </c>
      <c r="CA22" s="82">
        <v>5148.6465444646601</v>
      </c>
      <c r="CB22" s="82">
        <v>117824.66596799997</v>
      </c>
      <c r="CC22" s="82">
        <v>0</v>
      </c>
      <c r="CD22" s="82">
        <v>109.00196639999999</v>
      </c>
      <c r="CE22" s="82">
        <v>117933.6679344</v>
      </c>
      <c r="CF22" s="82">
        <v>2542.3548845039054</v>
      </c>
      <c r="CG22" s="82">
        <v>0</v>
      </c>
      <c r="CH22" s="82">
        <v>2.3519835971598178</v>
      </c>
      <c r="CI22" s="82">
        <v>2544.7068681010651</v>
      </c>
      <c r="CJ22" s="82" t="s">
        <v>96</v>
      </c>
      <c r="CK22" s="83">
        <v>1.4999999999999999E-2</v>
      </c>
      <c r="CL22" s="83">
        <v>3.5000000000000003E-2</v>
      </c>
      <c r="CM22" s="83">
        <v>0.26500000000000001</v>
      </c>
      <c r="CN22" s="82">
        <v>391.24649999999997</v>
      </c>
      <c r="CO22" s="82">
        <v>912.9085</v>
      </c>
      <c r="CP22" s="82">
        <v>6912.0214999999998</v>
      </c>
      <c r="CQ22" s="82">
        <v>391.24649999999997</v>
      </c>
      <c r="CR22" s="89">
        <v>506.99451468382716</v>
      </c>
      <c r="CS22" s="82">
        <v>391.24649999999997</v>
      </c>
      <c r="CT22" s="82">
        <v>912.9085</v>
      </c>
      <c r="CU22" s="82">
        <v>6912.0214999999998</v>
      </c>
      <c r="CV22" s="82">
        <v>391.24649999999997</v>
      </c>
      <c r="CW22" s="82">
        <v>506.99451468382716</v>
      </c>
    </row>
    <row r="23" spans="1:101">
      <c r="A23" s="86" t="s">
        <v>82</v>
      </c>
      <c r="B23" s="87" t="s">
        <v>137</v>
      </c>
      <c r="C23" s="75" t="s">
        <v>1633</v>
      </c>
      <c r="D23" s="74" t="s">
        <v>116</v>
      </c>
      <c r="E23" s="74" t="s">
        <v>82</v>
      </c>
      <c r="F23" s="74" t="s">
        <v>137</v>
      </c>
      <c r="G23" s="74" t="s">
        <v>125</v>
      </c>
      <c r="I23" s="74" t="s">
        <v>127</v>
      </c>
      <c r="J23" s="74" t="s">
        <v>2583</v>
      </c>
      <c r="K23" s="74" t="s">
        <v>128</v>
      </c>
      <c r="L23" s="74" t="s">
        <v>89</v>
      </c>
      <c r="M23" s="74" t="s">
        <v>90</v>
      </c>
      <c r="N23" s="74" t="s">
        <v>129</v>
      </c>
      <c r="O23" s="76">
        <v>45328</v>
      </c>
      <c r="P23" s="76">
        <v>44439</v>
      </c>
      <c r="Q23" s="77">
        <v>3</v>
      </c>
      <c r="R23" s="74" t="s">
        <v>94</v>
      </c>
      <c r="S23" s="77">
        <v>124375</v>
      </c>
      <c r="T23" s="77">
        <v>72552.100000000006</v>
      </c>
      <c r="U23" s="77">
        <v>67.11</v>
      </c>
      <c r="V23" s="78">
        <v>5.5500000000000001E-2</v>
      </c>
      <c r="W23" s="79">
        <v>1</v>
      </c>
      <c r="X23" s="77">
        <v>124375</v>
      </c>
      <c r="Y23" s="88">
        <v>72552.100000000006</v>
      </c>
      <c r="Z23" s="77">
        <v>67.11</v>
      </c>
      <c r="AA23" s="74">
        <v>0</v>
      </c>
      <c r="AB23" s="74">
        <v>0</v>
      </c>
      <c r="AD23" s="74">
        <v>8</v>
      </c>
      <c r="AE23" s="74">
        <v>8</v>
      </c>
      <c r="AF23" s="74">
        <v>0</v>
      </c>
      <c r="AG23" s="74">
        <v>0</v>
      </c>
      <c r="AI23" s="74">
        <v>6</v>
      </c>
      <c r="AJ23" s="74">
        <v>6</v>
      </c>
      <c r="AL23" s="74">
        <v>6</v>
      </c>
      <c r="AM23" s="74" t="s">
        <v>95</v>
      </c>
      <c r="AN23" s="74">
        <v>0</v>
      </c>
      <c r="AO23" s="74" t="s">
        <v>95</v>
      </c>
      <c r="AP23" s="74" t="s">
        <v>95</v>
      </c>
      <c r="AQ23" s="74">
        <v>1</v>
      </c>
      <c r="AS23" s="74">
        <v>1</v>
      </c>
      <c r="AT23" s="74" t="s">
        <v>92</v>
      </c>
      <c r="AU23" s="74" t="s">
        <v>95</v>
      </c>
      <c r="AV23" s="74" t="s">
        <v>94</v>
      </c>
      <c r="AW23" s="77">
        <v>5000000</v>
      </c>
      <c r="AX23" s="77">
        <v>269443.8</v>
      </c>
      <c r="AY23" s="79">
        <v>1</v>
      </c>
      <c r="AZ23" s="77">
        <v>32339500</v>
      </c>
      <c r="BA23" s="77">
        <v>1742735.5540199999</v>
      </c>
      <c r="BB23" s="74" t="s">
        <v>116</v>
      </c>
      <c r="BC23" s="75" t="s">
        <v>1633</v>
      </c>
      <c r="BD23" s="82">
        <v>1408.93985033236</v>
      </c>
      <c r="BE23" s="82">
        <v>0</v>
      </c>
      <c r="BF23" s="82">
        <v>1.3032559134167678</v>
      </c>
      <c r="BG23" s="82">
        <v>1410.2431062457767</v>
      </c>
      <c r="BH23" s="82">
        <v>2849.974681826689</v>
      </c>
      <c r="BI23" s="82">
        <v>0</v>
      </c>
      <c r="BJ23" s="82">
        <v>3.3374764277107851</v>
      </c>
      <c r="BK23" s="82">
        <v>2853.3121582543999</v>
      </c>
      <c r="BL23" s="82">
        <v>65296.890000000014</v>
      </c>
      <c r="BM23" s="82">
        <v>0</v>
      </c>
      <c r="BN23" s="82">
        <v>60.399000000000001</v>
      </c>
      <c r="BO23" s="82">
        <v>65357.289000000004</v>
      </c>
      <c r="BP23" s="82">
        <v>1408.93985033236</v>
      </c>
      <c r="BQ23" s="82">
        <v>0</v>
      </c>
      <c r="BR23" s="82">
        <v>1.3032559134167678</v>
      </c>
      <c r="BS23" s="89">
        <v>1410.2431062457767</v>
      </c>
      <c r="BT23" s="82">
        <v>7071.7508967881813</v>
      </c>
      <c r="BU23" s="82">
        <v>0</v>
      </c>
      <c r="BV23" s="82">
        <v>6.541302080621441</v>
      </c>
      <c r="BW23" s="82">
        <v>7078.2921988688022</v>
      </c>
      <c r="BX23" s="82">
        <v>14304.592923024516</v>
      </c>
      <c r="BY23" s="82">
        <v>0</v>
      </c>
      <c r="BZ23" s="82">
        <v>16.751461685965971</v>
      </c>
      <c r="CA23" s="82">
        <v>14321.344384710483</v>
      </c>
      <c r="CB23" s="82">
        <v>327738.15028800006</v>
      </c>
      <c r="CC23" s="82">
        <v>0</v>
      </c>
      <c r="CD23" s="82">
        <v>303.15466079999999</v>
      </c>
      <c r="CE23" s="82">
        <v>328041.30494880001</v>
      </c>
      <c r="CF23" s="82">
        <v>7071.7508967881813</v>
      </c>
      <c r="CG23" s="82">
        <v>0</v>
      </c>
      <c r="CH23" s="82">
        <v>6.541302080621441</v>
      </c>
      <c r="CI23" s="82">
        <v>7078.2921988688022</v>
      </c>
      <c r="CJ23" s="82" t="s">
        <v>96</v>
      </c>
      <c r="CK23" s="83">
        <v>1.4999999999999999E-2</v>
      </c>
      <c r="CL23" s="83">
        <v>3.5000000000000003E-2</v>
      </c>
      <c r="CM23" s="83">
        <v>0.26500000000000001</v>
      </c>
      <c r="CN23" s="82">
        <v>1088.2815000000001</v>
      </c>
      <c r="CO23" s="82">
        <v>2539.3235000000004</v>
      </c>
      <c r="CP23" s="82">
        <v>19226.306500000002</v>
      </c>
      <c r="CQ23" s="82">
        <v>1088.2815000000001</v>
      </c>
      <c r="CR23" s="89">
        <v>1410.2431062457767</v>
      </c>
      <c r="CS23" s="82">
        <v>1088.2815000000001</v>
      </c>
      <c r="CT23" s="82">
        <v>2539.3235000000004</v>
      </c>
      <c r="CU23" s="82">
        <v>19226.306500000002</v>
      </c>
      <c r="CV23" s="82">
        <v>1088.2815000000001</v>
      </c>
      <c r="CW23" s="82">
        <v>1410.2431062457767</v>
      </c>
    </row>
    <row r="24" spans="1:101">
      <c r="A24" s="86" t="s">
        <v>82</v>
      </c>
      <c r="B24" s="87" t="s">
        <v>138</v>
      </c>
      <c r="C24" s="75" t="s">
        <v>1634</v>
      </c>
      <c r="D24" s="74" t="s">
        <v>116</v>
      </c>
      <c r="E24" s="74" t="s">
        <v>82</v>
      </c>
      <c r="F24" s="74" t="s">
        <v>138</v>
      </c>
      <c r="G24" s="74" t="s">
        <v>125</v>
      </c>
      <c r="I24" s="74" t="s">
        <v>127</v>
      </c>
      <c r="J24" s="74" t="s">
        <v>2583</v>
      </c>
      <c r="K24" s="74" t="s">
        <v>128</v>
      </c>
      <c r="L24" s="74" t="s">
        <v>89</v>
      </c>
      <c r="M24" s="74" t="s">
        <v>90</v>
      </c>
      <c r="N24" s="74" t="s">
        <v>139</v>
      </c>
      <c r="O24" s="76">
        <v>45461</v>
      </c>
      <c r="P24" s="76">
        <v>44439</v>
      </c>
      <c r="Q24" s="77">
        <v>3</v>
      </c>
      <c r="R24" s="74" t="s">
        <v>94</v>
      </c>
      <c r="S24" s="77">
        <v>420000</v>
      </c>
      <c r="T24" s="77">
        <v>290769.24</v>
      </c>
      <c r="U24" s="77">
        <v>268.95999999999998</v>
      </c>
      <c r="V24" s="78">
        <v>5.5500000000000001E-2</v>
      </c>
      <c r="W24" s="79">
        <v>1</v>
      </c>
      <c r="X24" s="77">
        <v>420000</v>
      </c>
      <c r="Y24" s="88">
        <v>290769.24</v>
      </c>
      <c r="Z24" s="77">
        <v>268.95999999999998</v>
      </c>
      <c r="AA24" s="74">
        <v>0</v>
      </c>
      <c r="AB24" s="74">
        <v>0</v>
      </c>
      <c r="AD24" s="74">
        <v>8</v>
      </c>
      <c r="AE24" s="74">
        <v>8</v>
      </c>
      <c r="AF24" s="74">
        <v>0</v>
      </c>
      <c r="AG24" s="74">
        <v>0</v>
      </c>
      <c r="AI24" s="74">
        <v>6</v>
      </c>
      <c r="AJ24" s="74">
        <v>6</v>
      </c>
      <c r="AL24" s="74">
        <v>6</v>
      </c>
      <c r="AM24" s="74" t="s">
        <v>95</v>
      </c>
      <c r="AN24" s="74">
        <v>0</v>
      </c>
      <c r="AO24" s="74" t="s">
        <v>95</v>
      </c>
      <c r="AP24" s="74" t="s">
        <v>95</v>
      </c>
      <c r="AQ24" s="74">
        <v>1</v>
      </c>
      <c r="AS24" s="74">
        <v>1</v>
      </c>
      <c r="AT24" s="74" t="s">
        <v>92</v>
      </c>
      <c r="AU24" s="74" t="s">
        <v>95</v>
      </c>
      <c r="AV24" s="74" t="s">
        <v>94</v>
      </c>
      <c r="AW24" s="77">
        <v>5000000</v>
      </c>
      <c r="AX24" s="77">
        <v>3034400</v>
      </c>
      <c r="AY24" s="79">
        <v>1</v>
      </c>
      <c r="AZ24" s="77">
        <v>32339500</v>
      </c>
      <c r="BA24" s="77">
        <v>19626195.760000002</v>
      </c>
      <c r="BB24" s="74" t="s">
        <v>116</v>
      </c>
      <c r="BC24" s="75" t="s">
        <v>1634</v>
      </c>
      <c r="BD24" s="82">
        <v>5646.6507445939405</v>
      </c>
      <c r="BE24" s="82">
        <v>0</v>
      </c>
      <c r="BF24" s="82">
        <v>5.2231218964770356</v>
      </c>
      <c r="BG24" s="82">
        <v>5651.8738664904176</v>
      </c>
      <c r="BH24" s="82">
        <v>11421.92951346671</v>
      </c>
      <c r="BI24" s="82">
        <v>0</v>
      </c>
      <c r="BJ24" s="82">
        <v>13.375766055686075</v>
      </c>
      <c r="BK24" s="82">
        <v>11435.305279522398</v>
      </c>
      <c r="BL24" s="82">
        <v>261692.31599999999</v>
      </c>
      <c r="BM24" s="82">
        <v>0</v>
      </c>
      <c r="BN24" s="82">
        <v>242.06399999999999</v>
      </c>
      <c r="BO24" s="82">
        <v>261934.38</v>
      </c>
      <c r="BP24" s="82">
        <v>5646.6507445939405</v>
      </c>
      <c r="BQ24" s="82">
        <v>0</v>
      </c>
      <c r="BR24" s="82">
        <v>5.2231218964770356</v>
      </c>
      <c r="BS24" s="89">
        <v>5651.8738664904176</v>
      </c>
      <c r="BT24" s="82">
        <v>28341.669417265904</v>
      </c>
      <c r="BU24" s="82">
        <v>0</v>
      </c>
      <c r="BV24" s="82">
        <v>26.215893422797535</v>
      </c>
      <c r="BW24" s="82">
        <v>28367.885310688704</v>
      </c>
      <c r="BX24" s="82">
        <v>57328.948613992106</v>
      </c>
      <c r="BY24" s="82">
        <v>0</v>
      </c>
      <c r="BZ24" s="82">
        <v>67.135644986699546</v>
      </c>
      <c r="CA24" s="82">
        <v>57396.084258978815</v>
      </c>
      <c r="CB24" s="82">
        <v>1313486.0724671998</v>
      </c>
      <c r="CC24" s="82">
        <v>0</v>
      </c>
      <c r="CD24" s="82">
        <v>1214.9676287999998</v>
      </c>
      <c r="CE24" s="82">
        <v>1314701.0400959998</v>
      </c>
      <c r="CF24" s="82">
        <v>28341.669417265904</v>
      </c>
      <c r="CG24" s="82">
        <v>0</v>
      </c>
      <c r="CH24" s="82">
        <v>26.215893422797535</v>
      </c>
      <c r="CI24" s="82">
        <v>28367.885310688704</v>
      </c>
      <c r="CJ24" s="82" t="s">
        <v>96</v>
      </c>
      <c r="CK24" s="83">
        <v>1.4999999999999999E-2</v>
      </c>
      <c r="CL24" s="83">
        <v>3.5000000000000003E-2</v>
      </c>
      <c r="CM24" s="83">
        <v>0.26500000000000001</v>
      </c>
      <c r="CN24" s="82">
        <v>4361.5385999999999</v>
      </c>
      <c r="CO24" s="82">
        <v>10176.923400000001</v>
      </c>
      <c r="CP24" s="82">
        <v>77053.848599999998</v>
      </c>
      <c r="CQ24" s="82">
        <v>4361.5385999999999</v>
      </c>
      <c r="CR24" s="89">
        <v>5651.8738664904176</v>
      </c>
      <c r="CS24" s="82">
        <v>4361.5385999999999</v>
      </c>
      <c r="CT24" s="82">
        <v>10176.923400000001</v>
      </c>
      <c r="CU24" s="82">
        <v>77053.848599999998</v>
      </c>
      <c r="CV24" s="82">
        <v>4361.5385999999999</v>
      </c>
      <c r="CW24" s="82">
        <v>5651.8738664904176</v>
      </c>
    </row>
    <row r="25" spans="1:101">
      <c r="A25" s="86" t="s">
        <v>82</v>
      </c>
      <c r="B25" s="87" t="s">
        <v>140</v>
      </c>
      <c r="C25" s="75" t="s">
        <v>1635</v>
      </c>
      <c r="D25" s="74" t="s">
        <v>116</v>
      </c>
      <c r="E25" s="74" t="s">
        <v>82</v>
      </c>
      <c r="F25" s="74" t="s">
        <v>140</v>
      </c>
      <c r="G25" s="74" t="s">
        <v>125</v>
      </c>
      <c r="I25" s="74" t="s">
        <v>127</v>
      </c>
      <c r="J25" s="74" t="s">
        <v>2583</v>
      </c>
      <c r="K25" s="74" t="s">
        <v>128</v>
      </c>
      <c r="L25" s="74" t="s">
        <v>89</v>
      </c>
      <c r="M25" s="74" t="s">
        <v>90</v>
      </c>
      <c r="N25" s="74" t="s">
        <v>139</v>
      </c>
      <c r="O25" s="76">
        <v>45467</v>
      </c>
      <c r="P25" s="76">
        <v>44439</v>
      </c>
      <c r="Q25" s="77">
        <v>3</v>
      </c>
      <c r="R25" s="74" t="s">
        <v>94</v>
      </c>
      <c r="S25" s="77">
        <v>105000</v>
      </c>
      <c r="T25" s="77">
        <v>72692.320000000007</v>
      </c>
      <c r="U25" s="77">
        <v>67.239999999999995</v>
      </c>
      <c r="V25" s="78">
        <v>5.5500000000000001E-2</v>
      </c>
      <c r="W25" s="79">
        <v>1</v>
      </c>
      <c r="X25" s="77">
        <v>105000</v>
      </c>
      <c r="Y25" s="88">
        <v>72692.320000000007</v>
      </c>
      <c r="Z25" s="77">
        <v>67.239999999999995</v>
      </c>
      <c r="AA25" s="74">
        <v>0</v>
      </c>
      <c r="AB25" s="74">
        <v>0</v>
      </c>
      <c r="AD25" s="74">
        <v>8</v>
      </c>
      <c r="AE25" s="74">
        <v>8</v>
      </c>
      <c r="AF25" s="74">
        <v>0</v>
      </c>
      <c r="AG25" s="74">
        <v>0</v>
      </c>
      <c r="AI25" s="74">
        <v>6</v>
      </c>
      <c r="AJ25" s="74">
        <v>6</v>
      </c>
      <c r="AL25" s="74">
        <v>6</v>
      </c>
      <c r="AM25" s="74" t="s">
        <v>95</v>
      </c>
      <c r="AN25" s="74">
        <v>0</v>
      </c>
      <c r="AO25" s="74" t="s">
        <v>95</v>
      </c>
      <c r="AP25" s="74" t="s">
        <v>95</v>
      </c>
      <c r="AQ25" s="74">
        <v>1</v>
      </c>
      <c r="AS25" s="74">
        <v>1</v>
      </c>
      <c r="AT25" s="74" t="s">
        <v>92</v>
      </c>
      <c r="AU25" s="74" t="s">
        <v>95</v>
      </c>
      <c r="AV25" s="74" t="s">
        <v>94</v>
      </c>
      <c r="AW25" s="77">
        <v>5000000</v>
      </c>
      <c r="AX25" s="77">
        <v>3034400</v>
      </c>
      <c r="AY25" s="79">
        <v>1</v>
      </c>
      <c r="AZ25" s="77">
        <v>32339500</v>
      </c>
      <c r="BA25" s="77">
        <v>19626195.760000002</v>
      </c>
      <c r="BB25" s="74" t="s">
        <v>116</v>
      </c>
      <c r="BC25" s="75" t="s">
        <v>1635</v>
      </c>
      <c r="BD25" s="82">
        <v>1411.6628803454628</v>
      </c>
      <c r="BE25" s="82">
        <v>0</v>
      </c>
      <c r="BF25" s="82">
        <v>1.3057804741192589</v>
      </c>
      <c r="BG25" s="82">
        <v>1412.9686608195821</v>
      </c>
      <c r="BH25" s="82">
        <v>2855.4827711843468</v>
      </c>
      <c r="BI25" s="82">
        <v>0</v>
      </c>
      <c r="BJ25" s="82">
        <v>3.3439415139215187</v>
      </c>
      <c r="BK25" s="82">
        <v>2858.8267126982687</v>
      </c>
      <c r="BL25" s="82">
        <v>65423.088000000003</v>
      </c>
      <c r="BM25" s="82">
        <v>0</v>
      </c>
      <c r="BN25" s="82">
        <v>60.515999999999998</v>
      </c>
      <c r="BO25" s="82">
        <v>65483.604000000007</v>
      </c>
      <c r="BP25" s="82">
        <v>1411.6628803454628</v>
      </c>
      <c r="BQ25" s="82">
        <v>0</v>
      </c>
      <c r="BR25" s="82">
        <v>1.3057804741192589</v>
      </c>
      <c r="BS25" s="89">
        <v>1412.9686608195821</v>
      </c>
      <c r="BT25" s="82">
        <v>7085.4183290299461</v>
      </c>
      <c r="BU25" s="82">
        <v>0</v>
      </c>
      <c r="BV25" s="82">
        <v>6.5539733556993838</v>
      </c>
      <c r="BW25" s="82">
        <v>7091.9723023856459</v>
      </c>
      <c r="BX25" s="82">
        <v>14332.239125128472</v>
      </c>
      <c r="BY25" s="82">
        <v>0</v>
      </c>
      <c r="BZ25" s="82">
        <v>16.783911246674887</v>
      </c>
      <c r="CA25" s="82">
        <v>14349.023036375149</v>
      </c>
      <c r="CB25" s="82">
        <v>328371.56328960002</v>
      </c>
      <c r="CC25" s="82">
        <v>0</v>
      </c>
      <c r="CD25" s="82">
        <v>303.74190719999996</v>
      </c>
      <c r="CE25" s="82">
        <v>328675.30519680004</v>
      </c>
      <c r="CF25" s="82">
        <v>7085.4183290299461</v>
      </c>
      <c r="CG25" s="82">
        <v>0</v>
      </c>
      <c r="CH25" s="82">
        <v>6.5539733556993838</v>
      </c>
      <c r="CI25" s="82">
        <v>7091.9723023856459</v>
      </c>
      <c r="CJ25" s="82" t="s">
        <v>96</v>
      </c>
      <c r="CK25" s="83">
        <v>1.4999999999999999E-2</v>
      </c>
      <c r="CL25" s="83">
        <v>3.5000000000000003E-2</v>
      </c>
      <c r="CM25" s="83">
        <v>0.26500000000000001</v>
      </c>
      <c r="CN25" s="82">
        <v>1090.3848</v>
      </c>
      <c r="CO25" s="82">
        <v>2544.2312000000006</v>
      </c>
      <c r="CP25" s="82">
        <v>19263.464800000002</v>
      </c>
      <c r="CQ25" s="82">
        <v>1090.3848</v>
      </c>
      <c r="CR25" s="89">
        <v>1412.9686608195821</v>
      </c>
      <c r="CS25" s="82">
        <v>1090.3848</v>
      </c>
      <c r="CT25" s="82">
        <v>2544.2312000000006</v>
      </c>
      <c r="CU25" s="82">
        <v>19263.464800000002</v>
      </c>
      <c r="CV25" s="82">
        <v>1090.3848</v>
      </c>
      <c r="CW25" s="82">
        <v>1412.9686608195821</v>
      </c>
    </row>
    <row r="26" spans="1:101">
      <c r="A26" s="86" t="s">
        <v>82</v>
      </c>
      <c r="B26" s="87" t="s">
        <v>141</v>
      </c>
      <c r="C26" s="75" t="s">
        <v>1636</v>
      </c>
      <c r="D26" s="74" t="s">
        <v>116</v>
      </c>
      <c r="E26" s="74" t="s">
        <v>82</v>
      </c>
      <c r="F26" s="74" t="s">
        <v>141</v>
      </c>
      <c r="G26" s="74" t="s">
        <v>125</v>
      </c>
      <c r="I26" s="74" t="s">
        <v>127</v>
      </c>
      <c r="J26" s="74" t="s">
        <v>2583</v>
      </c>
      <c r="K26" s="74" t="s">
        <v>128</v>
      </c>
      <c r="L26" s="74" t="s">
        <v>89</v>
      </c>
      <c r="M26" s="74" t="s">
        <v>90</v>
      </c>
      <c r="N26" s="74" t="s">
        <v>139</v>
      </c>
      <c r="O26" s="76">
        <v>45467</v>
      </c>
      <c r="P26" s="76">
        <v>44439</v>
      </c>
      <c r="Q26" s="77">
        <v>3</v>
      </c>
      <c r="R26" s="74" t="s">
        <v>94</v>
      </c>
      <c r="S26" s="77">
        <v>105000</v>
      </c>
      <c r="T26" s="77">
        <v>78750</v>
      </c>
      <c r="U26" s="77">
        <v>72.84</v>
      </c>
      <c r="V26" s="78">
        <v>5.5500000000000001E-2</v>
      </c>
      <c r="W26" s="79">
        <v>1</v>
      </c>
      <c r="X26" s="77">
        <v>105000</v>
      </c>
      <c r="Y26" s="88">
        <v>78750</v>
      </c>
      <c r="Z26" s="77">
        <v>72.84</v>
      </c>
      <c r="AA26" s="74">
        <v>0</v>
      </c>
      <c r="AB26" s="74">
        <v>0</v>
      </c>
      <c r="AD26" s="74">
        <v>8</v>
      </c>
      <c r="AE26" s="74">
        <v>8</v>
      </c>
      <c r="AF26" s="74">
        <v>0</v>
      </c>
      <c r="AG26" s="74">
        <v>0</v>
      </c>
      <c r="AI26" s="74">
        <v>6</v>
      </c>
      <c r="AJ26" s="74">
        <v>6</v>
      </c>
      <c r="AL26" s="74">
        <v>6</v>
      </c>
      <c r="AM26" s="74" t="s">
        <v>95</v>
      </c>
      <c r="AN26" s="74">
        <v>0</v>
      </c>
      <c r="AO26" s="74" t="s">
        <v>95</v>
      </c>
      <c r="AP26" s="74" t="s">
        <v>95</v>
      </c>
      <c r="AQ26" s="74">
        <v>1</v>
      </c>
      <c r="AS26" s="74">
        <v>1</v>
      </c>
      <c r="AT26" s="74" t="s">
        <v>92</v>
      </c>
      <c r="AU26" s="74" t="s">
        <v>95</v>
      </c>
      <c r="AV26" s="74" t="s">
        <v>94</v>
      </c>
      <c r="AW26" s="77">
        <v>5000000</v>
      </c>
      <c r="AX26" s="77">
        <v>3034400</v>
      </c>
      <c r="AY26" s="79">
        <v>1</v>
      </c>
      <c r="AZ26" s="77">
        <v>32339500</v>
      </c>
      <c r="BA26" s="77">
        <v>19626195.760000002</v>
      </c>
      <c r="BB26" s="74" t="s">
        <v>116</v>
      </c>
      <c r="BC26" s="75" t="s">
        <v>1636</v>
      </c>
      <c r="BD26" s="82">
        <v>1529.3011947782816</v>
      </c>
      <c r="BE26" s="82">
        <v>0</v>
      </c>
      <c r="BF26" s="82">
        <v>1.4145307813034924</v>
      </c>
      <c r="BG26" s="82">
        <v>1530.7157255595851</v>
      </c>
      <c r="BH26" s="82">
        <v>3093.4391450261501</v>
      </c>
      <c r="BI26" s="82">
        <v>0</v>
      </c>
      <c r="BJ26" s="82">
        <v>3.6224375353070117</v>
      </c>
      <c r="BK26" s="82">
        <v>3097.0615825614568</v>
      </c>
      <c r="BL26" s="82">
        <v>70875</v>
      </c>
      <c r="BM26" s="82">
        <v>0</v>
      </c>
      <c r="BN26" s="82">
        <v>65.556000000000012</v>
      </c>
      <c r="BO26" s="82">
        <v>70940.555999999997</v>
      </c>
      <c r="BP26" s="82">
        <v>1529.3011947782816</v>
      </c>
      <c r="BQ26" s="82">
        <v>0</v>
      </c>
      <c r="BR26" s="82">
        <v>1.4145307813034924</v>
      </c>
      <c r="BS26" s="89">
        <v>1530.7157255595851</v>
      </c>
      <c r="BT26" s="82">
        <v>7675.8685568311503</v>
      </c>
      <c r="BU26" s="82">
        <v>0</v>
      </c>
      <c r="BV26" s="82">
        <v>7.0998128975184889</v>
      </c>
      <c r="BW26" s="82">
        <v>7682.9683697286691</v>
      </c>
      <c r="BX26" s="82">
        <v>15526.589756715251</v>
      </c>
      <c r="BY26" s="82">
        <v>0</v>
      </c>
      <c r="BZ26" s="82">
        <v>18.181738477212953</v>
      </c>
      <c r="CA26" s="82">
        <v>15544.771495192463</v>
      </c>
      <c r="CB26" s="82">
        <v>355735.8</v>
      </c>
      <c r="CC26" s="82">
        <v>0</v>
      </c>
      <c r="CD26" s="82">
        <v>329.03867520000006</v>
      </c>
      <c r="CE26" s="82">
        <v>356064.83867519995</v>
      </c>
      <c r="CF26" s="82">
        <v>7675.8685568311503</v>
      </c>
      <c r="CG26" s="82">
        <v>0</v>
      </c>
      <c r="CH26" s="82">
        <v>7.0998128975184889</v>
      </c>
      <c r="CI26" s="82">
        <v>7682.9683697286691</v>
      </c>
      <c r="CJ26" s="82" t="s">
        <v>96</v>
      </c>
      <c r="CK26" s="83">
        <v>1.4999999999999999E-2</v>
      </c>
      <c r="CL26" s="83">
        <v>3.5000000000000003E-2</v>
      </c>
      <c r="CM26" s="83">
        <v>0.26500000000000001</v>
      </c>
      <c r="CN26" s="82">
        <v>1181.25</v>
      </c>
      <c r="CO26" s="82">
        <v>2756.2500000000005</v>
      </c>
      <c r="CP26" s="82">
        <v>20868.75</v>
      </c>
      <c r="CQ26" s="82">
        <v>1181.25</v>
      </c>
      <c r="CR26" s="89">
        <v>1530.7157255595851</v>
      </c>
      <c r="CS26" s="82">
        <v>1181.25</v>
      </c>
      <c r="CT26" s="82">
        <v>2756.2500000000005</v>
      </c>
      <c r="CU26" s="82">
        <v>20868.75</v>
      </c>
      <c r="CV26" s="82">
        <v>1181.25</v>
      </c>
      <c r="CW26" s="82">
        <v>1530.7157255595851</v>
      </c>
    </row>
    <row r="27" spans="1:101">
      <c r="A27" s="86" t="s">
        <v>82</v>
      </c>
      <c r="B27" s="87" t="s">
        <v>142</v>
      </c>
      <c r="C27" s="75" t="s">
        <v>1637</v>
      </c>
      <c r="D27" s="74" t="s">
        <v>116</v>
      </c>
      <c r="E27" s="74" t="s">
        <v>82</v>
      </c>
      <c r="F27" s="74" t="s">
        <v>142</v>
      </c>
      <c r="G27" s="74" t="s">
        <v>143</v>
      </c>
      <c r="I27" s="74" t="s">
        <v>87</v>
      </c>
      <c r="J27" s="74" t="s">
        <v>2578</v>
      </c>
      <c r="K27" s="74" t="s">
        <v>88</v>
      </c>
      <c r="L27" s="74" t="s">
        <v>89</v>
      </c>
      <c r="M27" s="74" t="s">
        <v>90</v>
      </c>
      <c r="N27" s="74" t="s">
        <v>145</v>
      </c>
      <c r="O27" s="76">
        <v>44862</v>
      </c>
      <c r="P27" s="76">
        <v>44439</v>
      </c>
      <c r="Q27" s="77">
        <v>2</v>
      </c>
      <c r="R27" s="74" t="s">
        <v>94</v>
      </c>
      <c r="S27" s="77">
        <v>90000000</v>
      </c>
      <c r="T27" s="77">
        <v>37500000</v>
      </c>
      <c r="U27" s="77">
        <v>426562.5</v>
      </c>
      <c r="V27" s="78">
        <v>5.4600000000000003E-2</v>
      </c>
      <c r="W27" s="79">
        <v>1</v>
      </c>
      <c r="X27" s="77">
        <v>90000000</v>
      </c>
      <c r="Y27" s="88">
        <v>37500000</v>
      </c>
      <c r="Z27" s="77">
        <v>426562.5</v>
      </c>
      <c r="AA27" s="74">
        <v>0</v>
      </c>
      <c r="AB27" s="74">
        <v>0</v>
      </c>
      <c r="AD27" s="74">
        <v>2</v>
      </c>
      <c r="AE27" s="74">
        <v>2</v>
      </c>
      <c r="AF27" s="74">
        <v>0</v>
      </c>
      <c r="AG27" s="74">
        <v>0</v>
      </c>
      <c r="AI27" s="74">
        <v>2</v>
      </c>
      <c r="AJ27" s="74">
        <v>2</v>
      </c>
      <c r="AL27" s="74">
        <v>2</v>
      </c>
      <c r="AM27" s="74" t="s">
        <v>95</v>
      </c>
      <c r="AN27" s="74">
        <v>0</v>
      </c>
      <c r="AO27" s="74" t="s">
        <v>95</v>
      </c>
      <c r="AP27" s="74" t="s">
        <v>95</v>
      </c>
      <c r="AQ27" s="74">
        <v>1</v>
      </c>
      <c r="AS27" s="74">
        <v>1</v>
      </c>
      <c r="AT27" s="74" t="s">
        <v>92</v>
      </c>
      <c r="AU27" s="74" t="s">
        <v>2579</v>
      </c>
      <c r="AV27" s="74" t="s">
        <v>94</v>
      </c>
      <c r="AW27" s="77">
        <v>200000000</v>
      </c>
      <c r="AX27" s="77">
        <v>43058333.329999998</v>
      </c>
      <c r="AY27" s="79">
        <v>1</v>
      </c>
      <c r="AZ27" s="77">
        <v>1293580000</v>
      </c>
      <c r="BA27" s="77">
        <v>278496994.14510697</v>
      </c>
      <c r="BB27" s="74" t="s">
        <v>93</v>
      </c>
      <c r="BC27" s="75" t="s">
        <v>1637</v>
      </c>
      <c r="BD27" s="82">
        <v>493.48574826473362</v>
      </c>
      <c r="BE27" s="82">
        <v>0</v>
      </c>
      <c r="BF27" s="82">
        <v>5.6134003865113451</v>
      </c>
      <c r="BG27" s="82">
        <v>499.09914865124495</v>
      </c>
      <c r="BH27" s="82">
        <v>2368.5062014249197</v>
      </c>
      <c r="BI27" s="82">
        <v>0</v>
      </c>
      <c r="BJ27" s="82">
        <v>26.941758041208459</v>
      </c>
      <c r="BK27" s="82">
        <v>2395.4479594661284</v>
      </c>
      <c r="BL27" s="82">
        <v>379588.43159066333</v>
      </c>
      <c r="BM27" s="82">
        <v>0</v>
      </c>
      <c r="BN27" s="82">
        <v>4317.8184093437958</v>
      </c>
      <c r="BO27" s="82">
        <v>383906.2500000071</v>
      </c>
      <c r="BP27" s="82">
        <v>493.48574826473362</v>
      </c>
      <c r="BQ27" s="82">
        <v>0</v>
      </c>
      <c r="BR27" s="82">
        <v>5.6134003865113451</v>
      </c>
      <c r="BS27" s="89">
        <v>499.09914865124495</v>
      </c>
      <c r="BT27" s="82">
        <v>2476.9036676903506</v>
      </c>
      <c r="BU27" s="82">
        <v>0</v>
      </c>
      <c r="BV27" s="82">
        <v>28.17477921997774</v>
      </c>
      <c r="BW27" s="82">
        <v>2505.0784469103282</v>
      </c>
      <c r="BX27" s="82">
        <v>11888.006326191957</v>
      </c>
      <c r="BY27" s="82">
        <v>0</v>
      </c>
      <c r="BZ27" s="82">
        <v>135.2260719604335</v>
      </c>
      <c r="CA27" s="82">
        <v>12023.232398152391</v>
      </c>
      <c r="CB27" s="82">
        <v>1905230.2558398573</v>
      </c>
      <c r="CC27" s="82">
        <v>0</v>
      </c>
      <c r="CD27" s="82">
        <v>21671.994160178379</v>
      </c>
      <c r="CE27" s="82">
        <v>1926902.2500000356</v>
      </c>
      <c r="CF27" s="82">
        <v>2476.9036676903506</v>
      </c>
      <c r="CG27" s="82">
        <v>0</v>
      </c>
      <c r="CH27" s="82">
        <v>28.17477921997774</v>
      </c>
      <c r="CI27" s="82">
        <v>2505.0784469103282</v>
      </c>
      <c r="CJ27" s="82" t="s">
        <v>96</v>
      </c>
      <c r="CK27" s="83">
        <v>1.4999999999999999E-2</v>
      </c>
      <c r="CL27" s="83">
        <v>3.5000000000000003E-2</v>
      </c>
      <c r="CM27" s="83">
        <v>0.26500000000000001</v>
      </c>
      <c r="CN27" s="82">
        <v>562500</v>
      </c>
      <c r="CO27" s="82">
        <v>1312500.0000000002</v>
      </c>
      <c r="CP27" s="82">
        <v>9937500</v>
      </c>
      <c r="CQ27" s="82">
        <v>562500</v>
      </c>
      <c r="CR27" s="89">
        <v>562500</v>
      </c>
      <c r="CS27" s="82">
        <v>562500</v>
      </c>
      <c r="CT27" s="82">
        <v>1312500.0000000002</v>
      </c>
      <c r="CU27" s="82">
        <v>9937500</v>
      </c>
      <c r="CV27" s="82">
        <v>562500</v>
      </c>
      <c r="CW27" s="82">
        <v>562500</v>
      </c>
    </row>
    <row r="28" spans="1:101">
      <c r="A28" s="86" t="s">
        <v>82</v>
      </c>
      <c r="B28" s="87" t="s">
        <v>146</v>
      </c>
      <c r="C28" s="75" t="s">
        <v>1638</v>
      </c>
      <c r="D28" s="74" t="s">
        <v>116</v>
      </c>
      <c r="E28" s="74" t="s">
        <v>82</v>
      </c>
      <c r="F28" s="74" t="s">
        <v>146</v>
      </c>
      <c r="G28" s="74" t="s">
        <v>143</v>
      </c>
      <c r="I28" s="74" t="s">
        <v>87</v>
      </c>
      <c r="J28" s="74" t="s">
        <v>2578</v>
      </c>
      <c r="K28" s="74" t="s">
        <v>88</v>
      </c>
      <c r="L28" s="74" t="s">
        <v>89</v>
      </c>
      <c r="M28" s="74" t="s">
        <v>90</v>
      </c>
      <c r="N28" s="74" t="s">
        <v>145</v>
      </c>
      <c r="O28" s="76">
        <v>45100</v>
      </c>
      <c r="P28" s="76">
        <v>44439</v>
      </c>
      <c r="Q28" s="77">
        <v>2</v>
      </c>
      <c r="R28" s="74" t="s">
        <v>94</v>
      </c>
      <c r="S28" s="77">
        <v>125000000</v>
      </c>
      <c r="T28" s="77">
        <v>83333333.340000004</v>
      </c>
      <c r="U28" s="77">
        <v>782314.81</v>
      </c>
      <c r="V28" s="78">
        <v>4.9699999999999994E-2</v>
      </c>
      <c r="W28" s="79">
        <v>1</v>
      </c>
      <c r="X28" s="77">
        <v>125000000</v>
      </c>
      <c r="Y28" s="88">
        <v>83333333.340000004</v>
      </c>
      <c r="Z28" s="77">
        <v>782314.81</v>
      </c>
      <c r="AA28" s="74">
        <v>0</v>
      </c>
      <c r="AB28" s="74">
        <v>0</v>
      </c>
      <c r="AD28" s="74">
        <v>2</v>
      </c>
      <c r="AE28" s="74">
        <v>2</v>
      </c>
      <c r="AF28" s="74">
        <v>0</v>
      </c>
      <c r="AG28" s="74">
        <v>0</v>
      </c>
      <c r="AI28" s="74">
        <v>2</v>
      </c>
      <c r="AJ28" s="74">
        <v>2</v>
      </c>
      <c r="AL28" s="74">
        <v>2</v>
      </c>
      <c r="AM28" s="74" t="s">
        <v>95</v>
      </c>
      <c r="AN28" s="74">
        <v>0</v>
      </c>
      <c r="AO28" s="74" t="s">
        <v>95</v>
      </c>
      <c r="AP28" s="74" t="s">
        <v>95</v>
      </c>
      <c r="AQ28" s="74">
        <v>1</v>
      </c>
      <c r="AS28" s="74">
        <v>1</v>
      </c>
      <c r="AT28" s="74" t="s">
        <v>92</v>
      </c>
      <c r="AU28" s="74" t="s">
        <v>2579</v>
      </c>
      <c r="AV28" s="74" t="s">
        <v>94</v>
      </c>
      <c r="AW28" s="77">
        <v>200000000</v>
      </c>
      <c r="AX28" s="77">
        <v>43058333.329999998</v>
      </c>
      <c r="AY28" s="79">
        <v>1</v>
      </c>
      <c r="AZ28" s="77">
        <v>1293580000</v>
      </c>
      <c r="BA28" s="77">
        <v>278496994.14510697</v>
      </c>
      <c r="BB28" s="74" t="s">
        <v>93</v>
      </c>
      <c r="BC28" s="75" t="s">
        <v>1638</v>
      </c>
      <c r="BD28" s="82">
        <v>54035.33413849592</v>
      </c>
      <c r="BE28" s="82">
        <v>0</v>
      </c>
      <c r="BF28" s="82">
        <v>507.27170587754563</v>
      </c>
      <c r="BG28" s="82">
        <v>54542.605844373466</v>
      </c>
      <c r="BH28" s="82">
        <v>260303.30949675577</v>
      </c>
      <c r="BI28" s="82">
        <v>0</v>
      </c>
      <c r="BJ28" s="82">
        <v>2443.6696091404151</v>
      </c>
      <c r="BK28" s="82">
        <v>262746.9791058962</v>
      </c>
      <c r="BL28" s="82">
        <v>41563890.767329179</v>
      </c>
      <c r="BM28" s="82">
        <v>0</v>
      </c>
      <c r="BN28" s="82">
        <v>390192.56767083111</v>
      </c>
      <c r="BO28" s="82">
        <v>41954083.335000008</v>
      </c>
      <c r="BP28" s="82">
        <v>54035.33413849592</v>
      </c>
      <c r="BQ28" s="82">
        <v>0</v>
      </c>
      <c r="BR28" s="82">
        <v>507.27170587754563</v>
      </c>
      <c r="BS28" s="89">
        <v>54542.605844373466</v>
      </c>
      <c r="BT28" s="82">
        <v>271214.14910793869</v>
      </c>
      <c r="BU28" s="82">
        <v>0</v>
      </c>
      <c r="BV28" s="82">
        <v>2546.0981461405768</v>
      </c>
      <c r="BW28" s="82">
        <v>273760.24725407927</v>
      </c>
      <c r="BX28" s="82">
        <v>1306514.3710261164</v>
      </c>
      <c r="BY28" s="82">
        <v>0</v>
      </c>
      <c r="BZ28" s="82">
        <v>12265.26650219757</v>
      </c>
      <c r="CA28" s="82">
        <v>1318779.637528314</v>
      </c>
      <c r="CB28" s="82">
        <v>208617480.53937861</v>
      </c>
      <c r="CC28" s="82">
        <v>0</v>
      </c>
      <c r="CD28" s="82">
        <v>1958454.5356534354</v>
      </c>
      <c r="CE28" s="82">
        <v>210575935.07503203</v>
      </c>
      <c r="CF28" s="82">
        <v>271214.14910793869</v>
      </c>
      <c r="CG28" s="82">
        <v>0</v>
      </c>
      <c r="CH28" s="82">
        <v>2546.0981461405768</v>
      </c>
      <c r="CI28" s="82">
        <v>273760.24725407927</v>
      </c>
      <c r="CJ28" s="82" t="s">
        <v>96</v>
      </c>
      <c r="CK28" s="83">
        <v>1.4999999999999999E-2</v>
      </c>
      <c r="CL28" s="83">
        <v>3.5000000000000003E-2</v>
      </c>
      <c r="CM28" s="83">
        <v>0.26500000000000001</v>
      </c>
      <c r="CN28" s="82">
        <v>1250000.0001000001</v>
      </c>
      <c r="CO28" s="82">
        <v>2916666.6669000005</v>
      </c>
      <c r="CP28" s="82">
        <v>22083333.335100003</v>
      </c>
      <c r="CQ28" s="82">
        <v>1250000.0001000001</v>
      </c>
      <c r="CR28" s="89">
        <v>1250000.0001000001</v>
      </c>
      <c r="CS28" s="82">
        <v>1250000.0001000001</v>
      </c>
      <c r="CT28" s="82">
        <v>2916666.6669000005</v>
      </c>
      <c r="CU28" s="82">
        <v>22083333.335100003</v>
      </c>
      <c r="CV28" s="82">
        <v>1250000.0001000001</v>
      </c>
      <c r="CW28" s="82">
        <v>1250000.0001000001</v>
      </c>
    </row>
    <row r="29" spans="1:101">
      <c r="A29" s="86" t="s">
        <v>82</v>
      </c>
      <c r="B29" s="87" t="s">
        <v>147</v>
      </c>
      <c r="C29" s="75" t="s">
        <v>1639</v>
      </c>
      <c r="D29" s="74" t="s">
        <v>116</v>
      </c>
      <c r="E29" s="74" t="s">
        <v>82</v>
      </c>
      <c r="F29" s="74" t="s">
        <v>147</v>
      </c>
      <c r="G29" s="74" t="s">
        <v>148</v>
      </c>
      <c r="I29" s="74" t="s">
        <v>87</v>
      </c>
      <c r="J29" s="74" t="s">
        <v>2578</v>
      </c>
      <c r="K29" s="74" t="s">
        <v>88</v>
      </c>
      <c r="L29" s="74" t="s">
        <v>89</v>
      </c>
      <c r="M29" s="74" t="s">
        <v>90</v>
      </c>
      <c r="N29" s="74" t="s">
        <v>150</v>
      </c>
      <c r="O29" s="76">
        <v>44496</v>
      </c>
      <c r="P29" s="76">
        <v>44439</v>
      </c>
      <c r="Q29" s="77">
        <v>1</v>
      </c>
      <c r="R29" s="74" t="s">
        <v>94</v>
      </c>
      <c r="S29" s="77">
        <v>50000000</v>
      </c>
      <c r="T29" s="77">
        <v>50000000</v>
      </c>
      <c r="U29" s="77">
        <v>344305.56</v>
      </c>
      <c r="V29" s="78">
        <v>3.7000000000000005E-2</v>
      </c>
      <c r="W29" s="79">
        <v>1</v>
      </c>
      <c r="X29" s="77">
        <v>50000000</v>
      </c>
      <c r="Y29" s="88">
        <v>50000000</v>
      </c>
      <c r="Z29" s="77">
        <v>344305.56</v>
      </c>
      <c r="AA29" s="74" t="s">
        <v>2587</v>
      </c>
      <c r="AB29" s="74" t="s">
        <v>2506</v>
      </c>
      <c r="AC29" s="74">
        <v>1</v>
      </c>
      <c r="AD29" s="74">
        <v>1</v>
      </c>
      <c r="AE29" s="74">
        <v>1</v>
      </c>
      <c r="AF29" s="74" t="s">
        <v>2587</v>
      </c>
      <c r="AG29" s="74" t="s">
        <v>2506</v>
      </c>
      <c r="AH29" s="74">
        <v>1</v>
      </c>
      <c r="AI29" s="74">
        <v>1</v>
      </c>
      <c r="AJ29" s="74">
        <v>1</v>
      </c>
      <c r="AL29" s="74">
        <v>1</v>
      </c>
      <c r="AM29" s="74" t="s">
        <v>95</v>
      </c>
      <c r="AN29" s="74">
        <v>0</v>
      </c>
      <c r="AO29" s="74" t="s">
        <v>95</v>
      </c>
      <c r="AP29" s="74" t="s">
        <v>95</v>
      </c>
      <c r="AQ29" s="74">
        <v>1</v>
      </c>
      <c r="AS29" s="74">
        <v>1</v>
      </c>
      <c r="AT29" s="74" t="s">
        <v>92</v>
      </c>
      <c r="AU29" s="74" t="s">
        <v>2579</v>
      </c>
      <c r="AV29" s="74" t="s">
        <v>94</v>
      </c>
      <c r="AW29" s="77">
        <v>50000000</v>
      </c>
      <c r="AX29" s="77">
        <v>0</v>
      </c>
      <c r="AY29" s="79">
        <v>1</v>
      </c>
      <c r="AZ29" s="77">
        <v>323395000</v>
      </c>
      <c r="BA29" s="77">
        <v>0</v>
      </c>
      <c r="BB29" s="74" t="s">
        <v>93</v>
      </c>
      <c r="BC29" s="75" t="s">
        <v>1639</v>
      </c>
      <c r="BD29" s="82">
        <v>19136.020529970643</v>
      </c>
      <c r="BE29" s="82">
        <v>0</v>
      </c>
      <c r="BF29" s="82">
        <v>131.77276529486076</v>
      </c>
      <c r="BG29" s="82">
        <v>19267.793295265503</v>
      </c>
      <c r="BH29" s="82">
        <v>19136.020529970643</v>
      </c>
      <c r="BI29" s="82">
        <v>0</v>
      </c>
      <c r="BJ29" s="82">
        <v>131.77276529486076</v>
      </c>
      <c r="BK29" s="82">
        <v>19267.793295265503</v>
      </c>
      <c r="BL29" s="82">
        <v>40530775.576358952</v>
      </c>
      <c r="BM29" s="82">
        <v>0</v>
      </c>
      <c r="BN29" s="82">
        <v>279099.42764105176</v>
      </c>
      <c r="BO29" s="82">
        <v>40809875.004000001</v>
      </c>
      <c r="BP29" s="82">
        <v>19136.020529970643</v>
      </c>
      <c r="BQ29" s="82">
        <v>0</v>
      </c>
      <c r="BR29" s="82">
        <v>131.77276529486076</v>
      </c>
      <c r="BS29" s="89">
        <v>19267.793295265503</v>
      </c>
      <c r="BT29" s="82">
        <v>96047.514244028644</v>
      </c>
      <c r="BU29" s="82">
        <v>0</v>
      </c>
      <c r="BV29" s="82">
        <v>661.39386356796513</v>
      </c>
      <c r="BW29" s="82">
        <v>96708.90810759661</v>
      </c>
      <c r="BX29" s="82">
        <v>96047.514244028644</v>
      </c>
      <c r="BY29" s="82">
        <v>0</v>
      </c>
      <c r="BZ29" s="82">
        <v>661.39386356796513</v>
      </c>
      <c r="CA29" s="82">
        <v>96708.90810759661</v>
      </c>
      <c r="CB29" s="82">
        <v>203432068.77286083</v>
      </c>
      <c r="CC29" s="82">
        <v>0</v>
      </c>
      <c r="CD29" s="82">
        <v>1400855.847215967</v>
      </c>
      <c r="CE29" s="82">
        <v>204832924.62007678</v>
      </c>
      <c r="CF29" s="82">
        <v>96047.514244028644</v>
      </c>
      <c r="CG29" s="82">
        <v>0</v>
      </c>
      <c r="CH29" s="82">
        <v>661.39386356796513</v>
      </c>
      <c r="CI29" s="82">
        <v>96708.90810759661</v>
      </c>
      <c r="CJ29" s="82" t="s">
        <v>96</v>
      </c>
      <c r="CK29" s="83">
        <v>1.4999999999999999E-2</v>
      </c>
      <c r="CL29" s="83">
        <v>3.5000000000000003E-2</v>
      </c>
      <c r="CM29" s="83">
        <v>0.26500000000000001</v>
      </c>
      <c r="CN29" s="82">
        <v>750000</v>
      </c>
      <c r="CO29" s="82">
        <v>1750000.0000000002</v>
      </c>
      <c r="CP29" s="82">
        <v>13250000</v>
      </c>
      <c r="CQ29" s="82">
        <v>750000</v>
      </c>
      <c r="CR29" s="89">
        <v>750000</v>
      </c>
      <c r="CS29" s="82">
        <v>750000</v>
      </c>
      <c r="CT29" s="82">
        <v>1750000.0000000002</v>
      </c>
      <c r="CU29" s="82">
        <v>13250000</v>
      </c>
      <c r="CV29" s="82">
        <v>750000</v>
      </c>
      <c r="CW29" s="82">
        <v>750000</v>
      </c>
    </row>
    <row r="30" spans="1:101">
      <c r="A30" s="86" t="s">
        <v>82</v>
      </c>
      <c r="B30" s="87" t="s">
        <v>2622</v>
      </c>
      <c r="C30" s="75" t="s">
        <v>2843</v>
      </c>
      <c r="D30" s="74" t="s">
        <v>116</v>
      </c>
      <c r="E30" s="74" t="s">
        <v>82</v>
      </c>
      <c r="F30" s="74" t="s">
        <v>2622</v>
      </c>
      <c r="G30" s="74" t="s">
        <v>160</v>
      </c>
      <c r="I30" s="74" t="s">
        <v>87</v>
      </c>
      <c r="J30" s="74" t="s">
        <v>2583</v>
      </c>
      <c r="K30" s="74" t="s">
        <v>128</v>
      </c>
      <c r="L30" s="74" t="s">
        <v>89</v>
      </c>
      <c r="M30" s="74" t="s">
        <v>90</v>
      </c>
      <c r="N30" s="74" t="s">
        <v>162</v>
      </c>
      <c r="O30" s="76">
        <v>44482</v>
      </c>
      <c r="P30" s="76">
        <v>44439</v>
      </c>
      <c r="Q30" s="77">
        <v>1</v>
      </c>
      <c r="R30" s="74" t="s">
        <v>94</v>
      </c>
      <c r="S30" s="77">
        <v>1805497.9</v>
      </c>
      <c r="T30" s="77">
        <v>1805497.9</v>
      </c>
      <c r="U30" s="77">
        <v>1609.9</v>
      </c>
      <c r="V30" s="78">
        <v>5.3499999999999999E-2</v>
      </c>
      <c r="W30" s="79">
        <v>1</v>
      </c>
      <c r="X30" s="77">
        <v>1805497.9</v>
      </c>
      <c r="Y30" s="88">
        <v>1805497.9</v>
      </c>
      <c r="Z30" s="77">
        <v>1609.9</v>
      </c>
      <c r="AA30" s="74">
        <v>0</v>
      </c>
      <c r="AB30" s="74">
        <v>0</v>
      </c>
      <c r="AD30" s="74">
        <v>5</v>
      </c>
      <c r="AE30" s="74">
        <v>5</v>
      </c>
      <c r="AF30" s="74">
        <v>0</v>
      </c>
      <c r="AG30" s="74">
        <v>0</v>
      </c>
      <c r="AI30" s="74">
        <v>5</v>
      </c>
      <c r="AJ30" s="74">
        <v>5</v>
      </c>
      <c r="AL30" s="74">
        <v>5</v>
      </c>
      <c r="AM30" s="74" t="s">
        <v>95</v>
      </c>
      <c r="AN30" s="74">
        <v>0</v>
      </c>
      <c r="AO30" s="74" t="s">
        <v>95</v>
      </c>
      <c r="AP30" s="74" t="s">
        <v>95</v>
      </c>
      <c r="AQ30" s="74">
        <v>1</v>
      </c>
      <c r="AS30" s="74">
        <v>1</v>
      </c>
      <c r="AT30" s="74" t="s">
        <v>92</v>
      </c>
      <c r="AU30" s="74" t="s">
        <v>2579</v>
      </c>
      <c r="AV30" s="74" t="s">
        <v>94</v>
      </c>
      <c r="AW30" s="77">
        <v>100000000</v>
      </c>
      <c r="AX30" s="77">
        <v>35366685.810000002</v>
      </c>
      <c r="AY30" s="79">
        <v>1</v>
      </c>
      <c r="AZ30" s="77">
        <v>646790000</v>
      </c>
      <c r="BA30" s="77">
        <v>228748187.15049902</v>
      </c>
      <c r="BB30" s="74" t="s">
        <v>93</v>
      </c>
      <c r="BC30" s="75" t="s">
        <v>2843</v>
      </c>
      <c r="BD30" s="82">
        <v>22555.392227385477</v>
      </c>
      <c r="BE30" s="82">
        <v>0</v>
      </c>
      <c r="BF30" s="82">
        <v>20.111862742608494</v>
      </c>
      <c r="BG30" s="82">
        <v>22575.504090128084</v>
      </c>
      <c r="BH30" s="82">
        <v>22555.392227385477</v>
      </c>
      <c r="BI30" s="82">
        <v>0</v>
      </c>
      <c r="BJ30" s="82">
        <v>20.111862742608494</v>
      </c>
      <c r="BK30" s="82">
        <v>22575.504090128084</v>
      </c>
      <c r="BL30" s="82">
        <v>1624948.11</v>
      </c>
      <c r="BM30" s="82">
        <v>0</v>
      </c>
      <c r="BN30" s="82">
        <v>1448.91</v>
      </c>
      <c r="BO30" s="82">
        <v>1626397.02</v>
      </c>
      <c r="BP30" s="82">
        <v>22555.392227385477</v>
      </c>
      <c r="BQ30" s="82">
        <v>0</v>
      </c>
      <c r="BR30" s="82">
        <v>20.111862742608494</v>
      </c>
      <c r="BS30" s="89">
        <v>22575.504090128084</v>
      </c>
      <c r="BT30" s="82">
        <v>113210.02466769317</v>
      </c>
      <c r="BU30" s="82">
        <v>0</v>
      </c>
      <c r="BV30" s="82">
        <v>100.94546147770055</v>
      </c>
      <c r="BW30" s="82">
        <v>113310.97012917088</v>
      </c>
      <c r="BX30" s="82">
        <v>113210.02466769317</v>
      </c>
      <c r="BY30" s="82">
        <v>0</v>
      </c>
      <c r="BZ30" s="82">
        <v>100.94546147770055</v>
      </c>
      <c r="CA30" s="82">
        <v>113310.97012917088</v>
      </c>
      <c r="CB30" s="82">
        <v>8155939.5537120001</v>
      </c>
      <c r="CC30" s="82">
        <v>0</v>
      </c>
      <c r="CD30" s="82">
        <v>7272.3690719999995</v>
      </c>
      <c r="CE30" s="82">
        <v>8163211.9227839997</v>
      </c>
      <c r="CF30" s="82">
        <v>113210.02466769317</v>
      </c>
      <c r="CG30" s="82">
        <v>0</v>
      </c>
      <c r="CH30" s="82">
        <v>100.94546147770055</v>
      </c>
      <c r="CI30" s="82">
        <v>113310.97012917088</v>
      </c>
      <c r="CJ30" s="82" t="s">
        <v>96</v>
      </c>
      <c r="CK30" s="83">
        <v>1.4999999999999999E-2</v>
      </c>
      <c r="CL30" s="83">
        <v>3.5000000000000003E-2</v>
      </c>
      <c r="CM30" s="83">
        <v>0.26500000000000001</v>
      </c>
      <c r="CN30" s="82">
        <v>27082.468499999999</v>
      </c>
      <c r="CO30" s="82">
        <v>63192.426500000001</v>
      </c>
      <c r="CP30" s="82">
        <v>478456.94349999999</v>
      </c>
      <c r="CQ30" s="82">
        <v>27082.468499999999</v>
      </c>
      <c r="CR30" s="89">
        <v>27082.468499999999</v>
      </c>
      <c r="CS30" s="82">
        <v>27082.468499999999</v>
      </c>
      <c r="CT30" s="82">
        <v>63192.426500000001</v>
      </c>
      <c r="CU30" s="82">
        <v>478456.94349999999</v>
      </c>
      <c r="CV30" s="82">
        <v>27082.468499999999</v>
      </c>
      <c r="CW30" s="82">
        <v>27082.468499999999</v>
      </c>
    </row>
    <row r="31" spans="1:101">
      <c r="A31" s="86" t="s">
        <v>82</v>
      </c>
      <c r="B31" s="87" t="s">
        <v>151</v>
      </c>
      <c r="C31" s="75" t="s">
        <v>1640</v>
      </c>
      <c r="D31" s="74" t="s">
        <v>116</v>
      </c>
      <c r="E31" s="74" t="s">
        <v>82</v>
      </c>
      <c r="F31" s="74" t="s">
        <v>151</v>
      </c>
      <c r="G31" s="74" t="s">
        <v>152</v>
      </c>
      <c r="I31" s="74" t="s">
        <v>87</v>
      </c>
      <c r="J31" s="74" t="s">
        <v>2578</v>
      </c>
      <c r="K31" s="74" t="s">
        <v>88</v>
      </c>
      <c r="L31" s="74" t="s">
        <v>89</v>
      </c>
      <c r="M31" s="74" t="s">
        <v>90</v>
      </c>
      <c r="N31" s="74" t="s">
        <v>154</v>
      </c>
      <c r="O31" s="76">
        <v>44498</v>
      </c>
      <c r="P31" s="76">
        <v>44439</v>
      </c>
      <c r="Q31" s="77">
        <v>1</v>
      </c>
      <c r="R31" s="74" t="s">
        <v>94</v>
      </c>
      <c r="S31" s="77">
        <v>21776704.550000001</v>
      </c>
      <c r="T31" s="77">
        <v>21776704.550000001</v>
      </c>
      <c r="U31" s="77">
        <v>7349.63</v>
      </c>
      <c r="V31" s="78">
        <v>4.0500000000000001E-2</v>
      </c>
      <c r="W31" s="79">
        <v>1</v>
      </c>
      <c r="X31" s="77">
        <v>21776704.550000001</v>
      </c>
      <c r="Y31" s="88">
        <v>21776704.550000001</v>
      </c>
      <c r="Z31" s="77">
        <v>7349.63</v>
      </c>
      <c r="AA31" s="74">
        <v>0</v>
      </c>
      <c r="AB31" s="74">
        <v>0</v>
      </c>
      <c r="AD31" s="74">
        <v>6</v>
      </c>
      <c r="AE31" s="74">
        <v>6</v>
      </c>
      <c r="AF31" s="74">
        <v>0</v>
      </c>
      <c r="AG31" s="74">
        <v>0</v>
      </c>
      <c r="AI31" s="74">
        <v>6</v>
      </c>
      <c r="AJ31" s="74">
        <v>6</v>
      </c>
      <c r="AL31" s="74">
        <v>6</v>
      </c>
      <c r="AM31" s="74" t="s">
        <v>95</v>
      </c>
      <c r="AN31" s="74">
        <v>0</v>
      </c>
      <c r="AO31" s="74" t="s">
        <v>95</v>
      </c>
      <c r="AP31" s="74" t="s">
        <v>95</v>
      </c>
      <c r="AQ31" s="74">
        <v>1</v>
      </c>
      <c r="AS31" s="74">
        <v>1</v>
      </c>
      <c r="AT31" s="74" t="s">
        <v>155</v>
      </c>
      <c r="AU31" s="74" t="s">
        <v>95</v>
      </c>
      <c r="AV31" s="74" t="s">
        <v>94</v>
      </c>
      <c r="AW31" s="77">
        <v>50000000</v>
      </c>
      <c r="AX31" s="77">
        <v>0</v>
      </c>
      <c r="AY31" s="79">
        <v>1</v>
      </c>
      <c r="AZ31" s="77">
        <v>323395000</v>
      </c>
      <c r="BA31" s="77">
        <v>0</v>
      </c>
      <c r="BB31" s="74" t="s">
        <v>93</v>
      </c>
      <c r="BC31" s="75" t="s">
        <v>1640</v>
      </c>
      <c r="BD31" s="82">
        <v>301564.85837731417</v>
      </c>
      <c r="BE31" s="82">
        <v>0</v>
      </c>
      <c r="BF31" s="82">
        <v>101.77803188663178</v>
      </c>
      <c r="BG31" s="82">
        <v>301666.63640920079</v>
      </c>
      <c r="BH31" s="82">
        <v>301564.85837731417</v>
      </c>
      <c r="BI31" s="82">
        <v>0</v>
      </c>
      <c r="BJ31" s="82">
        <v>101.77803188663178</v>
      </c>
      <c r="BK31" s="82">
        <v>301666.63640920079</v>
      </c>
      <c r="BL31" s="82">
        <v>13975931.889983818</v>
      </c>
      <c r="BM31" s="82">
        <v>0</v>
      </c>
      <c r="BN31" s="82">
        <v>4716.8720161830806</v>
      </c>
      <c r="BO31" s="82">
        <v>13980648.762000002</v>
      </c>
      <c r="BP31" s="82">
        <v>301564.85837731417</v>
      </c>
      <c r="BQ31" s="82">
        <v>0</v>
      </c>
      <c r="BR31" s="82">
        <v>101.77803188663178</v>
      </c>
      <c r="BS31" s="89">
        <v>301666.63640920079</v>
      </c>
      <c r="BT31" s="82">
        <v>1513614.3371674153</v>
      </c>
      <c r="BU31" s="82">
        <v>0</v>
      </c>
      <c r="BV31" s="82">
        <v>510.8442976453822</v>
      </c>
      <c r="BW31" s="82">
        <v>1514125.1814650605</v>
      </c>
      <c r="BX31" s="82">
        <v>1513614.3371674153</v>
      </c>
      <c r="BY31" s="82">
        <v>0</v>
      </c>
      <c r="BZ31" s="82">
        <v>510.8442976453822</v>
      </c>
      <c r="CA31" s="82">
        <v>1514125.1814650605</v>
      </c>
      <c r="CB31" s="82">
        <v>70147997.342206776</v>
      </c>
      <c r="CC31" s="82">
        <v>0</v>
      </c>
      <c r="CD31" s="82">
        <v>23674.924023626118</v>
      </c>
      <c r="CE31" s="82">
        <v>70171672.266230404</v>
      </c>
      <c r="CF31" s="82">
        <v>1513614.3371674153</v>
      </c>
      <c r="CG31" s="82">
        <v>0</v>
      </c>
      <c r="CH31" s="82">
        <v>510.8442976453822</v>
      </c>
      <c r="CI31" s="82">
        <v>1514125.1814650605</v>
      </c>
      <c r="CJ31" s="82" t="s">
        <v>96</v>
      </c>
      <c r="CK31" s="83">
        <v>1.4999999999999999E-2</v>
      </c>
      <c r="CL31" s="83">
        <v>3.5000000000000003E-2</v>
      </c>
      <c r="CM31" s="83">
        <v>0.26500000000000001</v>
      </c>
      <c r="CN31" s="82">
        <v>326650.56825000001</v>
      </c>
      <c r="CO31" s="82">
        <v>762184.65925000014</v>
      </c>
      <c r="CP31" s="82">
        <v>5770826.7057500007</v>
      </c>
      <c r="CQ31" s="82">
        <v>326650.56825000001</v>
      </c>
      <c r="CR31" s="89">
        <v>326650.56825000001</v>
      </c>
      <c r="CS31" s="82">
        <v>326650.56825000001</v>
      </c>
      <c r="CT31" s="82">
        <v>762184.65925000014</v>
      </c>
      <c r="CU31" s="82">
        <v>5770826.7057500007</v>
      </c>
      <c r="CV31" s="82">
        <v>326650.56825000001</v>
      </c>
      <c r="CW31" s="82">
        <v>326650.56825000001</v>
      </c>
    </row>
    <row r="32" spans="1:101">
      <c r="A32" s="86" t="s">
        <v>82</v>
      </c>
      <c r="B32" s="87" t="s">
        <v>2623</v>
      </c>
      <c r="C32" s="75" t="s">
        <v>2844</v>
      </c>
      <c r="D32" s="74" t="s">
        <v>116</v>
      </c>
      <c r="E32" s="74" t="s">
        <v>82</v>
      </c>
      <c r="F32" s="74" t="s">
        <v>2623</v>
      </c>
      <c r="G32" s="74" t="s">
        <v>160</v>
      </c>
      <c r="I32" s="74" t="s">
        <v>87</v>
      </c>
      <c r="J32" s="74" t="s">
        <v>2583</v>
      </c>
      <c r="K32" s="74" t="s">
        <v>128</v>
      </c>
      <c r="L32" s="74" t="s">
        <v>89</v>
      </c>
      <c r="M32" s="74" t="s">
        <v>90</v>
      </c>
      <c r="N32" s="74" t="s">
        <v>162</v>
      </c>
      <c r="O32" s="76">
        <v>44482</v>
      </c>
      <c r="P32" s="76">
        <v>44439</v>
      </c>
      <c r="Q32" s="77">
        <v>1</v>
      </c>
      <c r="R32" s="74" t="s">
        <v>94</v>
      </c>
      <c r="S32" s="77">
        <v>1797943.62</v>
      </c>
      <c r="T32" s="77">
        <v>1797943.62</v>
      </c>
      <c r="U32" s="77">
        <v>1603.17</v>
      </c>
      <c r="V32" s="78">
        <v>5.3499999999999999E-2</v>
      </c>
      <c r="W32" s="79">
        <v>1</v>
      </c>
      <c r="X32" s="77">
        <v>1797943.62</v>
      </c>
      <c r="Y32" s="88">
        <v>1797943.62</v>
      </c>
      <c r="Z32" s="77">
        <v>1603.17</v>
      </c>
      <c r="AA32" s="74">
        <v>0</v>
      </c>
      <c r="AB32" s="74">
        <v>0</v>
      </c>
      <c r="AD32" s="74">
        <v>5</v>
      </c>
      <c r="AE32" s="74">
        <v>5</v>
      </c>
      <c r="AF32" s="74">
        <v>0</v>
      </c>
      <c r="AG32" s="74">
        <v>0</v>
      </c>
      <c r="AI32" s="74">
        <v>5</v>
      </c>
      <c r="AJ32" s="74">
        <v>5</v>
      </c>
      <c r="AL32" s="74">
        <v>5</v>
      </c>
      <c r="AM32" s="74" t="s">
        <v>95</v>
      </c>
      <c r="AN32" s="74">
        <v>0</v>
      </c>
      <c r="AO32" s="74" t="s">
        <v>95</v>
      </c>
      <c r="AP32" s="74" t="s">
        <v>95</v>
      </c>
      <c r="AQ32" s="74">
        <v>1</v>
      </c>
      <c r="AS32" s="74">
        <v>1</v>
      </c>
      <c r="AT32" s="74" t="s">
        <v>92</v>
      </c>
      <c r="AU32" s="74" t="s">
        <v>2579</v>
      </c>
      <c r="AV32" s="74" t="s">
        <v>94</v>
      </c>
      <c r="AW32" s="77">
        <v>100000000</v>
      </c>
      <c r="AX32" s="77">
        <v>35366685.810000002</v>
      </c>
      <c r="AY32" s="79">
        <v>1</v>
      </c>
      <c r="AZ32" s="77">
        <v>646790000</v>
      </c>
      <c r="BA32" s="77">
        <v>228748187.15049902</v>
      </c>
      <c r="BB32" s="74" t="s">
        <v>93</v>
      </c>
      <c r="BC32" s="75" t="s">
        <v>2844</v>
      </c>
      <c r="BD32" s="82">
        <v>22461.019507043078</v>
      </c>
      <c r="BE32" s="82">
        <v>0</v>
      </c>
      <c r="BF32" s="82">
        <v>20.027787435907612</v>
      </c>
      <c r="BG32" s="82">
        <v>22481.047294478987</v>
      </c>
      <c r="BH32" s="82">
        <v>22461.019507043078</v>
      </c>
      <c r="BI32" s="82">
        <v>0</v>
      </c>
      <c r="BJ32" s="82">
        <v>20.027787435907612</v>
      </c>
      <c r="BK32" s="82">
        <v>22481.047294478987</v>
      </c>
      <c r="BL32" s="82">
        <v>1618149.2580000001</v>
      </c>
      <c r="BM32" s="82">
        <v>0</v>
      </c>
      <c r="BN32" s="82">
        <v>1442.8530000000001</v>
      </c>
      <c r="BO32" s="82">
        <v>1619592.111</v>
      </c>
      <c r="BP32" s="82">
        <v>22461.019507043078</v>
      </c>
      <c r="BQ32" s="82">
        <v>0</v>
      </c>
      <c r="BR32" s="82">
        <v>20.027787435907612</v>
      </c>
      <c r="BS32" s="89">
        <v>22481.047294478987</v>
      </c>
      <c r="BT32" s="82">
        <v>112736.3491097506</v>
      </c>
      <c r="BU32" s="82">
        <v>0</v>
      </c>
      <c r="BV32" s="82">
        <v>100.52347069830748</v>
      </c>
      <c r="BW32" s="82">
        <v>112836.87258044892</v>
      </c>
      <c r="BX32" s="82">
        <v>112736.3491097506</v>
      </c>
      <c r="BY32" s="82">
        <v>0</v>
      </c>
      <c r="BZ32" s="82">
        <v>100.52347069830748</v>
      </c>
      <c r="CA32" s="82">
        <v>112836.87258044892</v>
      </c>
      <c r="CB32" s="82">
        <v>8121814.7557536</v>
      </c>
      <c r="CC32" s="82">
        <v>0</v>
      </c>
      <c r="CD32" s="82">
        <v>7241.9677775999999</v>
      </c>
      <c r="CE32" s="82">
        <v>8129056.7235311996</v>
      </c>
      <c r="CF32" s="82">
        <v>112736.3491097506</v>
      </c>
      <c r="CG32" s="82">
        <v>0</v>
      </c>
      <c r="CH32" s="82">
        <v>100.52347069830748</v>
      </c>
      <c r="CI32" s="82">
        <v>112836.87258044892</v>
      </c>
      <c r="CJ32" s="82" t="s">
        <v>96</v>
      </c>
      <c r="CK32" s="83">
        <v>1.4999999999999999E-2</v>
      </c>
      <c r="CL32" s="83">
        <v>3.5000000000000003E-2</v>
      </c>
      <c r="CM32" s="83">
        <v>0.26500000000000001</v>
      </c>
      <c r="CN32" s="82">
        <v>26969.154300000002</v>
      </c>
      <c r="CO32" s="82">
        <v>62928.026700000009</v>
      </c>
      <c r="CP32" s="82">
        <v>476455.05930000008</v>
      </c>
      <c r="CQ32" s="82">
        <v>26969.154300000002</v>
      </c>
      <c r="CR32" s="89">
        <v>26969.154300000002</v>
      </c>
      <c r="CS32" s="82">
        <v>26969.154300000002</v>
      </c>
      <c r="CT32" s="82">
        <v>62928.026700000009</v>
      </c>
      <c r="CU32" s="82">
        <v>476455.05930000008</v>
      </c>
      <c r="CV32" s="82">
        <v>26969.154300000002</v>
      </c>
      <c r="CW32" s="82">
        <v>26969.154300000002</v>
      </c>
    </row>
    <row r="33" spans="1:101">
      <c r="A33" s="86" t="s">
        <v>82</v>
      </c>
      <c r="B33" s="87" t="s">
        <v>156</v>
      </c>
      <c r="C33" s="75" t="s">
        <v>1641</v>
      </c>
      <c r="D33" s="74" t="s">
        <v>116</v>
      </c>
      <c r="E33" s="74" t="s">
        <v>82</v>
      </c>
      <c r="F33" s="74" t="s">
        <v>156</v>
      </c>
      <c r="G33" s="74" t="s">
        <v>152</v>
      </c>
      <c r="I33" s="74" t="s">
        <v>87</v>
      </c>
      <c r="J33" s="74" t="s">
        <v>2578</v>
      </c>
      <c r="K33" s="74" t="s">
        <v>88</v>
      </c>
      <c r="L33" s="74" t="s">
        <v>89</v>
      </c>
      <c r="M33" s="74" t="s">
        <v>90</v>
      </c>
      <c r="N33" s="74" t="s">
        <v>154</v>
      </c>
      <c r="O33" s="76">
        <v>44498</v>
      </c>
      <c r="P33" s="76">
        <v>44439</v>
      </c>
      <c r="Q33" s="77">
        <v>1</v>
      </c>
      <c r="R33" s="74" t="s">
        <v>94</v>
      </c>
      <c r="S33" s="77">
        <v>10215909.09</v>
      </c>
      <c r="T33" s="77">
        <v>10215909.09</v>
      </c>
      <c r="U33" s="77">
        <v>3447.87</v>
      </c>
      <c r="V33" s="78">
        <v>4.0500000000000001E-2</v>
      </c>
      <c r="W33" s="79">
        <v>1</v>
      </c>
      <c r="X33" s="77">
        <v>10215909.09</v>
      </c>
      <c r="Y33" s="88">
        <v>10215909.09</v>
      </c>
      <c r="Z33" s="77">
        <v>3447.87</v>
      </c>
      <c r="AA33" s="74">
        <v>0</v>
      </c>
      <c r="AB33" s="74">
        <v>0</v>
      </c>
      <c r="AD33" s="74">
        <v>6</v>
      </c>
      <c r="AE33" s="74">
        <v>6</v>
      </c>
      <c r="AF33" s="74">
        <v>0</v>
      </c>
      <c r="AG33" s="74">
        <v>0</v>
      </c>
      <c r="AI33" s="74">
        <v>6</v>
      </c>
      <c r="AJ33" s="74">
        <v>6</v>
      </c>
      <c r="AL33" s="74">
        <v>6</v>
      </c>
      <c r="AM33" s="74" t="s">
        <v>95</v>
      </c>
      <c r="AN33" s="74">
        <v>0</v>
      </c>
      <c r="AO33" s="74" t="s">
        <v>95</v>
      </c>
      <c r="AP33" s="74" t="s">
        <v>95</v>
      </c>
      <c r="AQ33" s="74">
        <v>1</v>
      </c>
      <c r="AS33" s="74">
        <v>1</v>
      </c>
      <c r="AT33" s="74" t="s">
        <v>155</v>
      </c>
      <c r="AU33" s="74" t="s">
        <v>95</v>
      </c>
      <c r="AV33" s="74" t="s">
        <v>94</v>
      </c>
      <c r="AW33" s="77">
        <v>50000000</v>
      </c>
      <c r="AX33" s="77">
        <v>0</v>
      </c>
      <c r="AY33" s="79">
        <v>1</v>
      </c>
      <c r="AZ33" s="77">
        <v>323395000</v>
      </c>
      <c r="BA33" s="77">
        <v>0</v>
      </c>
      <c r="BB33" s="74" t="s">
        <v>93</v>
      </c>
      <c r="BC33" s="75" t="s">
        <v>1641</v>
      </c>
      <c r="BD33" s="82">
        <v>77057.705291439401</v>
      </c>
      <c r="BE33" s="82">
        <v>0</v>
      </c>
      <c r="BF33" s="82">
        <v>26.006980681069781</v>
      </c>
      <c r="BG33" s="82">
        <v>77083.712272120465</v>
      </c>
      <c r="BH33" s="82">
        <v>77057.705291439401</v>
      </c>
      <c r="BI33" s="82">
        <v>0</v>
      </c>
      <c r="BJ33" s="82">
        <v>26.006980681069781</v>
      </c>
      <c r="BK33" s="82">
        <v>77083.712272120465</v>
      </c>
      <c r="BL33" s="82">
        <v>3571215.9783688472</v>
      </c>
      <c r="BM33" s="82">
        <v>0</v>
      </c>
      <c r="BN33" s="82">
        <v>1205.2856311526357</v>
      </c>
      <c r="BO33" s="82">
        <v>3572421.2639999995</v>
      </c>
      <c r="BP33" s="82">
        <v>77057.705291439401</v>
      </c>
      <c r="BQ33" s="82">
        <v>0</v>
      </c>
      <c r="BR33" s="82">
        <v>26.006980681069781</v>
      </c>
      <c r="BS33" s="89">
        <v>77083.712272120465</v>
      </c>
      <c r="BT33" s="82">
        <v>386768.0343987926</v>
      </c>
      <c r="BU33" s="82">
        <v>0</v>
      </c>
      <c r="BV33" s="82">
        <v>130.53423743442542</v>
      </c>
      <c r="BW33" s="82">
        <v>386898.56863622699</v>
      </c>
      <c r="BX33" s="82">
        <v>386768.0343987926</v>
      </c>
      <c r="BY33" s="82">
        <v>0</v>
      </c>
      <c r="BZ33" s="82">
        <v>130.53423743442542</v>
      </c>
      <c r="CA33" s="82">
        <v>386898.56863622699</v>
      </c>
      <c r="CB33" s="82">
        <v>17924647.238628916</v>
      </c>
      <c r="CC33" s="82">
        <v>0</v>
      </c>
      <c r="CD33" s="82">
        <v>6049.5696398813088</v>
      </c>
      <c r="CE33" s="82">
        <v>17930696.808268797</v>
      </c>
      <c r="CF33" s="82">
        <v>386768.0343987926</v>
      </c>
      <c r="CG33" s="82">
        <v>0</v>
      </c>
      <c r="CH33" s="82">
        <v>130.53423743442542</v>
      </c>
      <c r="CI33" s="82">
        <v>386898.56863622699</v>
      </c>
      <c r="CJ33" s="82" t="s">
        <v>96</v>
      </c>
      <c r="CK33" s="83">
        <v>1.4999999999999999E-2</v>
      </c>
      <c r="CL33" s="83">
        <v>3.5000000000000003E-2</v>
      </c>
      <c r="CM33" s="83">
        <v>0.26500000000000001</v>
      </c>
      <c r="CN33" s="82">
        <v>153238.63634999999</v>
      </c>
      <c r="CO33" s="82">
        <v>357556.81815000001</v>
      </c>
      <c r="CP33" s="82">
        <v>2707215.9088500002</v>
      </c>
      <c r="CQ33" s="82">
        <v>153238.63634999999</v>
      </c>
      <c r="CR33" s="89">
        <v>153238.63634999999</v>
      </c>
      <c r="CS33" s="82">
        <v>153238.63634999999</v>
      </c>
      <c r="CT33" s="82">
        <v>357556.81815000001</v>
      </c>
      <c r="CU33" s="82">
        <v>2707215.9088500002</v>
      </c>
      <c r="CV33" s="82">
        <v>153238.63634999999</v>
      </c>
      <c r="CW33" s="82">
        <v>153238.63634999999</v>
      </c>
    </row>
    <row r="34" spans="1:101">
      <c r="A34" s="86" t="s">
        <v>82</v>
      </c>
      <c r="B34" s="87" t="s">
        <v>157</v>
      </c>
      <c r="C34" s="75" t="s">
        <v>1642</v>
      </c>
      <c r="D34" s="74" t="s">
        <v>116</v>
      </c>
      <c r="E34" s="74" t="s">
        <v>82</v>
      </c>
      <c r="F34" s="74" t="s">
        <v>157</v>
      </c>
      <c r="G34" s="74" t="s">
        <v>152</v>
      </c>
      <c r="I34" s="74" t="s">
        <v>87</v>
      </c>
      <c r="J34" s="74" t="s">
        <v>2578</v>
      </c>
      <c r="K34" s="74" t="s">
        <v>88</v>
      </c>
      <c r="L34" s="74" t="s">
        <v>89</v>
      </c>
      <c r="M34" s="74" t="s">
        <v>90</v>
      </c>
      <c r="N34" s="74" t="s">
        <v>154</v>
      </c>
      <c r="O34" s="76">
        <v>44498</v>
      </c>
      <c r="P34" s="76">
        <v>44439</v>
      </c>
      <c r="Q34" s="77">
        <v>1</v>
      </c>
      <c r="R34" s="74" t="s">
        <v>94</v>
      </c>
      <c r="S34" s="77">
        <v>18007386.359999999</v>
      </c>
      <c r="T34" s="77">
        <v>18007386.359999999</v>
      </c>
      <c r="U34" s="77">
        <v>6077.49</v>
      </c>
      <c r="V34" s="78">
        <v>4.0500000000000001E-2</v>
      </c>
      <c r="W34" s="79">
        <v>1</v>
      </c>
      <c r="X34" s="77">
        <v>18007386.359999999</v>
      </c>
      <c r="Y34" s="88">
        <v>18007386.359999999</v>
      </c>
      <c r="Z34" s="77">
        <v>6077.49</v>
      </c>
      <c r="AA34" s="74">
        <v>0</v>
      </c>
      <c r="AB34" s="74">
        <v>0</v>
      </c>
      <c r="AD34" s="74">
        <v>6</v>
      </c>
      <c r="AE34" s="74">
        <v>6</v>
      </c>
      <c r="AF34" s="74">
        <v>0</v>
      </c>
      <c r="AG34" s="74">
        <v>0</v>
      </c>
      <c r="AI34" s="74">
        <v>6</v>
      </c>
      <c r="AJ34" s="74">
        <v>6</v>
      </c>
      <c r="AL34" s="74">
        <v>6</v>
      </c>
      <c r="AM34" s="74" t="s">
        <v>95</v>
      </c>
      <c r="AN34" s="74">
        <v>0</v>
      </c>
      <c r="AO34" s="74" t="s">
        <v>95</v>
      </c>
      <c r="AP34" s="74" t="s">
        <v>95</v>
      </c>
      <c r="AQ34" s="74">
        <v>1</v>
      </c>
      <c r="AS34" s="74">
        <v>1</v>
      </c>
      <c r="AT34" s="74" t="s">
        <v>155</v>
      </c>
      <c r="AU34" s="74" t="s">
        <v>95</v>
      </c>
      <c r="AV34" s="74" t="s">
        <v>94</v>
      </c>
      <c r="AW34" s="77">
        <v>50000000</v>
      </c>
      <c r="AX34" s="77">
        <v>0</v>
      </c>
      <c r="AY34" s="79">
        <v>1</v>
      </c>
      <c r="AZ34" s="77">
        <v>323395000</v>
      </c>
      <c r="BA34" s="77">
        <v>0</v>
      </c>
      <c r="BB34" s="74" t="s">
        <v>93</v>
      </c>
      <c r="BC34" s="75" t="s">
        <v>1642</v>
      </c>
      <c r="BD34" s="82">
        <v>228365.83857302234</v>
      </c>
      <c r="BE34" s="82">
        <v>0</v>
      </c>
      <c r="BF34" s="82">
        <v>77.073433785598937</v>
      </c>
      <c r="BG34" s="82">
        <v>228442.91200680795</v>
      </c>
      <c r="BH34" s="82">
        <v>228365.83857302234</v>
      </c>
      <c r="BI34" s="82">
        <v>0</v>
      </c>
      <c r="BJ34" s="82">
        <v>77.073433785598937</v>
      </c>
      <c r="BK34" s="82">
        <v>228442.91200680795</v>
      </c>
      <c r="BL34" s="82">
        <v>10583545.520089341</v>
      </c>
      <c r="BM34" s="82">
        <v>0</v>
      </c>
      <c r="BN34" s="82">
        <v>3571.9449106598595</v>
      </c>
      <c r="BO34" s="82">
        <v>10587117.465</v>
      </c>
      <c r="BP34" s="82">
        <v>228365.83857302234</v>
      </c>
      <c r="BQ34" s="82">
        <v>0</v>
      </c>
      <c r="BR34" s="82">
        <v>77.073433785598937</v>
      </c>
      <c r="BS34" s="89">
        <v>228442.91200680795</v>
      </c>
      <c r="BT34" s="82">
        <v>1146213.8169657136</v>
      </c>
      <c r="BU34" s="82">
        <v>0</v>
      </c>
      <c r="BV34" s="82">
        <v>386.84697885667816</v>
      </c>
      <c r="BW34" s="82">
        <v>1146600.6639445703</v>
      </c>
      <c r="BX34" s="82">
        <v>1146213.8169657136</v>
      </c>
      <c r="BY34" s="82">
        <v>0</v>
      </c>
      <c r="BZ34" s="82">
        <v>386.84697885667816</v>
      </c>
      <c r="CA34" s="82">
        <v>1146600.6639445703</v>
      </c>
      <c r="CB34" s="82">
        <v>53120931.674432419</v>
      </c>
      <c r="CC34" s="82">
        <v>0</v>
      </c>
      <c r="CD34" s="82">
        <v>17928.305895583966</v>
      </c>
      <c r="CE34" s="82">
        <v>53138859.980327994</v>
      </c>
      <c r="CF34" s="82">
        <v>1146213.8169657136</v>
      </c>
      <c r="CG34" s="82">
        <v>0</v>
      </c>
      <c r="CH34" s="82">
        <v>386.84697885667816</v>
      </c>
      <c r="CI34" s="82">
        <v>1146600.6639445703</v>
      </c>
      <c r="CJ34" s="82" t="s">
        <v>96</v>
      </c>
      <c r="CK34" s="83">
        <v>1.4999999999999999E-2</v>
      </c>
      <c r="CL34" s="83">
        <v>3.5000000000000003E-2</v>
      </c>
      <c r="CM34" s="83">
        <v>0.26500000000000001</v>
      </c>
      <c r="CN34" s="82">
        <v>270110.7954</v>
      </c>
      <c r="CO34" s="82">
        <v>630258.52260000003</v>
      </c>
      <c r="CP34" s="82">
        <v>4771957.3854</v>
      </c>
      <c r="CQ34" s="82">
        <v>270110.7954</v>
      </c>
      <c r="CR34" s="89">
        <v>270110.7954</v>
      </c>
      <c r="CS34" s="82">
        <v>270110.7954</v>
      </c>
      <c r="CT34" s="82">
        <v>630258.52260000003</v>
      </c>
      <c r="CU34" s="82">
        <v>4771957.3854</v>
      </c>
      <c r="CV34" s="82">
        <v>270110.7954</v>
      </c>
      <c r="CW34" s="82">
        <v>270110.7954</v>
      </c>
    </row>
    <row r="35" spans="1:101">
      <c r="A35" s="86" t="s">
        <v>82</v>
      </c>
      <c r="B35" s="87" t="s">
        <v>2624</v>
      </c>
      <c r="C35" s="75" t="s">
        <v>2845</v>
      </c>
      <c r="D35" s="74" t="s">
        <v>116</v>
      </c>
      <c r="E35" s="74" t="s">
        <v>82</v>
      </c>
      <c r="F35" s="74" t="s">
        <v>2624</v>
      </c>
      <c r="G35" s="74" t="s">
        <v>160</v>
      </c>
      <c r="I35" s="74" t="s">
        <v>87</v>
      </c>
      <c r="J35" s="74" t="s">
        <v>2583</v>
      </c>
      <c r="K35" s="74" t="s">
        <v>128</v>
      </c>
      <c r="L35" s="74" t="s">
        <v>89</v>
      </c>
      <c r="M35" s="74" t="s">
        <v>90</v>
      </c>
      <c r="N35" s="74" t="s">
        <v>162</v>
      </c>
      <c r="O35" s="76">
        <v>44482</v>
      </c>
      <c r="P35" s="76">
        <v>44439</v>
      </c>
      <c r="Q35" s="77">
        <v>1</v>
      </c>
      <c r="R35" s="74" t="s">
        <v>94</v>
      </c>
      <c r="S35" s="77">
        <v>6188326.2699999996</v>
      </c>
      <c r="T35" s="77">
        <v>6188326.2699999996</v>
      </c>
      <c r="U35" s="77">
        <v>5517.92</v>
      </c>
      <c r="V35" s="78">
        <v>5.3499999999999999E-2</v>
      </c>
      <c r="W35" s="79">
        <v>1</v>
      </c>
      <c r="X35" s="77">
        <v>6188326.2699999996</v>
      </c>
      <c r="Y35" s="88">
        <v>6188326.2699999996</v>
      </c>
      <c r="Z35" s="77">
        <v>5517.92</v>
      </c>
      <c r="AA35" s="74">
        <v>0</v>
      </c>
      <c r="AB35" s="74">
        <v>0</v>
      </c>
      <c r="AD35" s="74">
        <v>5</v>
      </c>
      <c r="AE35" s="74">
        <v>5</v>
      </c>
      <c r="AF35" s="74">
        <v>0</v>
      </c>
      <c r="AG35" s="74">
        <v>0</v>
      </c>
      <c r="AI35" s="74">
        <v>5</v>
      </c>
      <c r="AJ35" s="74">
        <v>5</v>
      </c>
      <c r="AL35" s="74">
        <v>5</v>
      </c>
      <c r="AM35" s="74" t="s">
        <v>95</v>
      </c>
      <c r="AN35" s="74">
        <v>0</v>
      </c>
      <c r="AO35" s="74" t="s">
        <v>95</v>
      </c>
      <c r="AP35" s="74" t="s">
        <v>95</v>
      </c>
      <c r="AQ35" s="74">
        <v>1</v>
      </c>
      <c r="AS35" s="74">
        <v>1</v>
      </c>
      <c r="AT35" s="74" t="s">
        <v>92</v>
      </c>
      <c r="AU35" s="74" t="s">
        <v>2579</v>
      </c>
      <c r="AV35" s="74" t="s">
        <v>94</v>
      </c>
      <c r="AW35" s="77">
        <v>100000000</v>
      </c>
      <c r="AX35" s="77">
        <v>35366685.810000002</v>
      </c>
      <c r="AY35" s="79">
        <v>1</v>
      </c>
      <c r="AZ35" s="77">
        <v>646790000</v>
      </c>
      <c r="BA35" s="77">
        <v>228748187.15049902</v>
      </c>
      <c r="BB35" s="74" t="s">
        <v>93</v>
      </c>
      <c r="BC35" s="75" t="s">
        <v>2845</v>
      </c>
      <c r="BD35" s="82">
        <v>77308.384712540137</v>
      </c>
      <c r="BE35" s="82">
        <v>0</v>
      </c>
      <c r="BF35" s="82">
        <v>68.933256515742755</v>
      </c>
      <c r="BG35" s="82">
        <v>77377.317969055875</v>
      </c>
      <c r="BH35" s="82">
        <v>77308.384712540137</v>
      </c>
      <c r="BI35" s="82">
        <v>0</v>
      </c>
      <c r="BJ35" s="82">
        <v>68.933256515742755</v>
      </c>
      <c r="BK35" s="82">
        <v>77377.317969055875</v>
      </c>
      <c r="BL35" s="82">
        <v>5569493.6430000002</v>
      </c>
      <c r="BM35" s="82">
        <v>0</v>
      </c>
      <c r="BN35" s="82">
        <v>4966.1280000000006</v>
      </c>
      <c r="BO35" s="82">
        <v>5574459.7709999988</v>
      </c>
      <c r="BP35" s="82">
        <v>77308.384712540137</v>
      </c>
      <c r="BQ35" s="82">
        <v>0</v>
      </c>
      <c r="BR35" s="82">
        <v>68.933256515742755</v>
      </c>
      <c r="BS35" s="89">
        <v>77377.317969055875</v>
      </c>
      <c r="BT35" s="82">
        <v>388026.24454918143</v>
      </c>
      <c r="BU35" s="82">
        <v>0</v>
      </c>
      <c r="BV35" s="82">
        <v>345.98980110381603</v>
      </c>
      <c r="BW35" s="82">
        <v>388372.2343502852</v>
      </c>
      <c r="BX35" s="82">
        <v>388026.24454918143</v>
      </c>
      <c r="BY35" s="82">
        <v>0</v>
      </c>
      <c r="BZ35" s="82">
        <v>345.98980110381603</v>
      </c>
      <c r="CA35" s="82">
        <v>388372.2343502852</v>
      </c>
      <c r="CB35" s="82">
        <v>27954402.4929456</v>
      </c>
      <c r="CC35" s="82">
        <v>0</v>
      </c>
      <c r="CD35" s="82">
        <v>24925.989657600003</v>
      </c>
      <c r="CE35" s="82">
        <v>27979328.482603192</v>
      </c>
      <c r="CF35" s="82">
        <v>388026.24454918143</v>
      </c>
      <c r="CG35" s="82">
        <v>0</v>
      </c>
      <c r="CH35" s="82">
        <v>345.98980110381603</v>
      </c>
      <c r="CI35" s="82">
        <v>388372.2343502852</v>
      </c>
      <c r="CJ35" s="82" t="s">
        <v>96</v>
      </c>
      <c r="CK35" s="83">
        <v>1.4999999999999999E-2</v>
      </c>
      <c r="CL35" s="83">
        <v>3.5000000000000003E-2</v>
      </c>
      <c r="CM35" s="83">
        <v>0.26500000000000001</v>
      </c>
      <c r="CN35" s="82">
        <v>92824.894049999988</v>
      </c>
      <c r="CO35" s="82">
        <v>216591.41945000002</v>
      </c>
      <c r="CP35" s="82">
        <v>1639906.4615499999</v>
      </c>
      <c r="CQ35" s="82">
        <v>92824.894049999988</v>
      </c>
      <c r="CR35" s="89">
        <v>92824.894049999988</v>
      </c>
      <c r="CS35" s="82">
        <v>92824.894049999988</v>
      </c>
      <c r="CT35" s="82">
        <v>216591.41945000002</v>
      </c>
      <c r="CU35" s="82">
        <v>1639906.4615499999</v>
      </c>
      <c r="CV35" s="82">
        <v>92824.894049999988</v>
      </c>
      <c r="CW35" s="82">
        <v>92824.894049999988</v>
      </c>
    </row>
    <row r="36" spans="1:101">
      <c r="A36" s="86" t="s">
        <v>82</v>
      </c>
      <c r="B36" s="87" t="s">
        <v>2625</v>
      </c>
      <c r="C36" s="75" t="s">
        <v>2846</v>
      </c>
      <c r="D36" s="74" t="s">
        <v>116</v>
      </c>
      <c r="E36" s="74" t="s">
        <v>82</v>
      </c>
      <c r="F36" s="74" t="s">
        <v>2625</v>
      </c>
      <c r="G36" s="74" t="s">
        <v>160</v>
      </c>
      <c r="I36" s="74" t="s">
        <v>87</v>
      </c>
      <c r="J36" s="74" t="s">
        <v>2583</v>
      </c>
      <c r="K36" s="74" t="s">
        <v>128</v>
      </c>
      <c r="L36" s="74" t="s">
        <v>89</v>
      </c>
      <c r="M36" s="74" t="s">
        <v>90</v>
      </c>
      <c r="N36" s="74" t="s">
        <v>162</v>
      </c>
      <c r="O36" s="76">
        <v>44482</v>
      </c>
      <c r="P36" s="76">
        <v>44439</v>
      </c>
      <c r="Q36" s="77">
        <v>1</v>
      </c>
      <c r="R36" s="74" t="s">
        <v>94</v>
      </c>
      <c r="S36" s="77">
        <v>3267761.77</v>
      </c>
      <c r="T36" s="77">
        <v>3267761.77</v>
      </c>
      <c r="U36" s="77">
        <v>2913.75</v>
      </c>
      <c r="V36" s="78">
        <v>5.3499999999999999E-2</v>
      </c>
      <c r="W36" s="79">
        <v>1</v>
      </c>
      <c r="X36" s="77">
        <v>3267761.77</v>
      </c>
      <c r="Y36" s="88">
        <v>3267761.77</v>
      </c>
      <c r="Z36" s="77">
        <v>2913.75</v>
      </c>
      <c r="AA36" s="74">
        <v>0</v>
      </c>
      <c r="AB36" s="74">
        <v>0</v>
      </c>
      <c r="AD36" s="74">
        <v>5</v>
      </c>
      <c r="AE36" s="74">
        <v>5</v>
      </c>
      <c r="AF36" s="74">
        <v>0</v>
      </c>
      <c r="AG36" s="74">
        <v>0</v>
      </c>
      <c r="AI36" s="74">
        <v>5</v>
      </c>
      <c r="AJ36" s="74">
        <v>5</v>
      </c>
      <c r="AL36" s="74">
        <v>5</v>
      </c>
      <c r="AM36" s="74" t="s">
        <v>95</v>
      </c>
      <c r="AN36" s="74">
        <v>0</v>
      </c>
      <c r="AO36" s="74" t="s">
        <v>95</v>
      </c>
      <c r="AP36" s="74" t="s">
        <v>95</v>
      </c>
      <c r="AQ36" s="74">
        <v>1</v>
      </c>
      <c r="AS36" s="74">
        <v>1</v>
      </c>
      <c r="AT36" s="74" t="s">
        <v>92</v>
      </c>
      <c r="AU36" s="74" t="s">
        <v>2579</v>
      </c>
      <c r="AV36" s="74" t="s">
        <v>94</v>
      </c>
      <c r="AW36" s="77">
        <v>100000000</v>
      </c>
      <c r="AX36" s="77">
        <v>35366685.810000002</v>
      </c>
      <c r="AY36" s="79">
        <v>1</v>
      </c>
      <c r="AZ36" s="77">
        <v>646790000</v>
      </c>
      <c r="BA36" s="77">
        <v>228748187.15049902</v>
      </c>
      <c r="BB36" s="74" t="s">
        <v>93</v>
      </c>
      <c r="BC36" s="75" t="s">
        <v>2846</v>
      </c>
      <c r="BD36" s="82">
        <v>40822.893467782713</v>
      </c>
      <c r="BE36" s="82">
        <v>0</v>
      </c>
      <c r="BF36" s="82">
        <v>36.40036031199174</v>
      </c>
      <c r="BG36" s="82">
        <v>40859.293828094706</v>
      </c>
      <c r="BH36" s="82">
        <v>40822.893467782713</v>
      </c>
      <c r="BI36" s="82">
        <v>0</v>
      </c>
      <c r="BJ36" s="82">
        <v>36.40036031199174</v>
      </c>
      <c r="BK36" s="82">
        <v>40859.293828094706</v>
      </c>
      <c r="BL36" s="82">
        <v>2940985.5930000003</v>
      </c>
      <c r="BM36" s="82">
        <v>0</v>
      </c>
      <c r="BN36" s="82">
        <v>2622.375</v>
      </c>
      <c r="BO36" s="82">
        <v>2943607.9680000003</v>
      </c>
      <c r="BP36" s="82">
        <v>40822.893467782713</v>
      </c>
      <c r="BQ36" s="82">
        <v>0</v>
      </c>
      <c r="BR36" s="82">
        <v>36.40036031199174</v>
      </c>
      <c r="BS36" s="89">
        <v>40859.293828094706</v>
      </c>
      <c r="BT36" s="82">
        <v>204898.26689349499</v>
      </c>
      <c r="BU36" s="82">
        <v>0</v>
      </c>
      <c r="BV36" s="82">
        <v>182.70068847794892</v>
      </c>
      <c r="BW36" s="82">
        <v>205080.96758197295</v>
      </c>
      <c r="BX36" s="82">
        <v>204898.26689349499</v>
      </c>
      <c r="BY36" s="82">
        <v>0</v>
      </c>
      <c r="BZ36" s="82">
        <v>182.70068847794892</v>
      </c>
      <c r="CA36" s="82">
        <v>205080.96758197295</v>
      </c>
      <c r="CB36" s="82">
        <v>14761394.888385601</v>
      </c>
      <c r="CC36" s="82">
        <v>0</v>
      </c>
      <c r="CD36" s="82">
        <v>13162.2246</v>
      </c>
      <c r="CE36" s="82">
        <v>14774557.112985602</v>
      </c>
      <c r="CF36" s="82">
        <v>204898.26689349499</v>
      </c>
      <c r="CG36" s="82">
        <v>0</v>
      </c>
      <c r="CH36" s="82">
        <v>182.70068847794892</v>
      </c>
      <c r="CI36" s="82">
        <v>205080.96758197295</v>
      </c>
      <c r="CJ36" s="82" t="s">
        <v>96</v>
      </c>
      <c r="CK36" s="83">
        <v>1.4999999999999999E-2</v>
      </c>
      <c r="CL36" s="83">
        <v>3.5000000000000003E-2</v>
      </c>
      <c r="CM36" s="83">
        <v>0.26500000000000001</v>
      </c>
      <c r="CN36" s="82">
        <v>49016.426549999996</v>
      </c>
      <c r="CO36" s="82">
        <v>114371.66195000001</v>
      </c>
      <c r="CP36" s="82">
        <v>865956.8690500001</v>
      </c>
      <c r="CQ36" s="82">
        <v>49016.426549999996</v>
      </c>
      <c r="CR36" s="89">
        <v>49016.426549999996</v>
      </c>
      <c r="CS36" s="82">
        <v>49016.426549999996</v>
      </c>
      <c r="CT36" s="82">
        <v>114371.66195000001</v>
      </c>
      <c r="CU36" s="82">
        <v>865956.8690500001</v>
      </c>
      <c r="CV36" s="82">
        <v>49016.426549999996</v>
      </c>
      <c r="CW36" s="82">
        <v>49016.426549999996</v>
      </c>
    </row>
    <row r="37" spans="1:101">
      <c r="A37" s="86" t="s">
        <v>82</v>
      </c>
      <c r="B37" s="87" t="s">
        <v>2626</v>
      </c>
      <c r="C37" s="75" t="s">
        <v>2847</v>
      </c>
      <c r="D37" s="74" t="s">
        <v>116</v>
      </c>
      <c r="E37" s="74" t="s">
        <v>82</v>
      </c>
      <c r="F37" s="74" t="s">
        <v>2626</v>
      </c>
      <c r="G37" s="74" t="s">
        <v>160</v>
      </c>
      <c r="I37" s="74" t="s">
        <v>87</v>
      </c>
      <c r="J37" s="74" t="s">
        <v>2583</v>
      </c>
      <c r="K37" s="74" t="s">
        <v>128</v>
      </c>
      <c r="L37" s="74" t="s">
        <v>89</v>
      </c>
      <c r="M37" s="74" t="s">
        <v>90</v>
      </c>
      <c r="N37" s="74" t="s">
        <v>162</v>
      </c>
      <c r="O37" s="76">
        <v>44482</v>
      </c>
      <c r="P37" s="76">
        <v>44439</v>
      </c>
      <c r="Q37" s="77">
        <v>1</v>
      </c>
      <c r="R37" s="74" t="s">
        <v>94</v>
      </c>
      <c r="S37" s="77">
        <v>2180430.5</v>
      </c>
      <c r="T37" s="77">
        <v>2180430.5</v>
      </c>
      <c r="U37" s="77">
        <v>1944.22</v>
      </c>
      <c r="V37" s="78">
        <v>5.3499999999999999E-2</v>
      </c>
      <c r="W37" s="79">
        <v>1</v>
      </c>
      <c r="X37" s="77">
        <v>2180430.5</v>
      </c>
      <c r="Y37" s="88">
        <v>2180430.5</v>
      </c>
      <c r="Z37" s="77">
        <v>1944.22</v>
      </c>
      <c r="AA37" s="74">
        <v>0</v>
      </c>
      <c r="AB37" s="74">
        <v>0</v>
      </c>
      <c r="AD37" s="74">
        <v>5</v>
      </c>
      <c r="AE37" s="74">
        <v>5</v>
      </c>
      <c r="AF37" s="74">
        <v>0</v>
      </c>
      <c r="AG37" s="74">
        <v>0</v>
      </c>
      <c r="AI37" s="74">
        <v>5</v>
      </c>
      <c r="AJ37" s="74">
        <v>5</v>
      </c>
      <c r="AL37" s="74">
        <v>5</v>
      </c>
      <c r="AM37" s="74" t="s">
        <v>95</v>
      </c>
      <c r="AN37" s="74">
        <v>0</v>
      </c>
      <c r="AO37" s="74" t="s">
        <v>95</v>
      </c>
      <c r="AP37" s="74" t="s">
        <v>95</v>
      </c>
      <c r="AQ37" s="74">
        <v>1</v>
      </c>
      <c r="AS37" s="74">
        <v>1</v>
      </c>
      <c r="AT37" s="74" t="s">
        <v>92</v>
      </c>
      <c r="AU37" s="74" t="s">
        <v>2579</v>
      </c>
      <c r="AV37" s="74" t="s">
        <v>94</v>
      </c>
      <c r="AW37" s="77">
        <v>100000000</v>
      </c>
      <c r="AX37" s="77">
        <v>35366685.810000002</v>
      </c>
      <c r="AY37" s="79">
        <v>1</v>
      </c>
      <c r="AZ37" s="77">
        <v>646790000</v>
      </c>
      <c r="BA37" s="77">
        <v>228748187.15049902</v>
      </c>
      <c r="BB37" s="74" t="s">
        <v>93</v>
      </c>
      <c r="BC37" s="75" t="s">
        <v>2847</v>
      </c>
      <c r="BD37" s="82">
        <v>27239.281281941243</v>
      </c>
      <c r="BE37" s="82">
        <v>0</v>
      </c>
      <c r="BF37" s="82">
        <v>24.288394174442068</v>
      </c>
      <c r="BG37" s="82">
        <v>27263.569676115683</v>
      </c>
      <c r="BH37" s="82">
        <v>27239.281281941243</v>
      </c>
      <c r="BI37" s="82">
        <v>0</v>
      </c>
      <c r="BJ37" s="82">
        <v>24.288394174442068</v>
      </c>
      <c r="BK37" s="82">
        <v>27263.569676115683</v>
      </c>
      <c r="BL37" s="82">
        <v>1962387.4499999997</v>
      </c>
      <c r="BM37" s="82">
        <v>0</v>
      </c>
      <c r="BN37" s="82">
        <v>1749.798</v>
      </c>
      <c r="BO37" s="82">
        <v>1964137.2480000001</v>
      </c>
      <c r="BP37" s="82">
        <v>27239.281281941243</v>
      </c>
      <c r="BQ37" s="82">
        <v>0</v>
      </c>
      <c r="BR37" s="82">
        <v>24.288394174442068</v>
      </c>
      <c r="BS37" s="89">
        <v>27263.569676115683</v>
      </c>
      <c r="BT37" s="82">
        <v>136719.40061031948</v>
      </c>
      <c r="BU37" s="82">
        <v>0</v>
      </c>
      <c r="BV37" s="82">
        <v>121.90830804035961</v>
      </c>
      <c r="BW37" s="82">
        <v>136841.30891835983</v>
      </c>
      <c r="BX37" s="82">
        <v>136719.40061031948</v>
      </c>
      <c r="BY37" s="82">
        <v>0</v>
      </c>
      <c r="BZ37" s="82">
        <v>121.90830804035961</v>
      </c>
      <c r="CA37" s="82">
        <v>136841.30891835983</v>
      </c>
      <c r="CB37" s="82">
        <v>9849615.0890399981</v>
      </c>
      <c r="CC37" s="82">
        <v>0</v>
      </c>
      <c r="CD37" s="82">
        <v>8782.5861215999994</v>
      </c>
      <c r="CE37" s="82">
        <v>9858397.6751616001</v>
      </c>
      <c r="CF37" s="82">
        <v>136719.40061031948</v>
      </c>
      <c r="CG37" s="82">
        <v>0</v>
      </c>
      <c r="CH37" s="82">
        <v>121.90830804035961</v>
      </c>
      <c r="CI37" s="82">
        <v>136841.30891835983</v>
      </c>
      <c r="CJ37" s="82" t="s">
        <v>96</v>
      </c>
      <c r="CK37" s="83">
        <v>1.4999999999999999E-2</v>
      </c>
      <c r="CL37" s="83">
        <v>3.5000000000000003E-2</v>
      </c>
      <c r="CM37" s="83">
        <v>0.26500000000000001</v>
      </c>
      <c r="CN37" s="82">
        <v>32706.4575</v>
      </c>
      <c r="CO37" s="82">
        <v>76315.067500000005</v>
      </c>
      <c r="CP37" s="82">
        <v>577814.08250000002</v>
      </c>
      <c r="CQ37" s="82">
        <v>32706.4575</v>
      </c>
      <c r="CR37" s="89">
        <v>32706.4575</v>
      </c>
      <c r="CS37" s="82">
        <v>32706.4575</v>
      </c>
      <c r="CT37" s="82">
        <v>76315.067500000005</v>
      </c>
      <c r="CU37" s="82">
        <v>577814.08250000002</v>
      </c>
      <c r="CV37" s="82">
        <v>32706.4575</v>
      </c>
      <c r="CW37" s="82">
        <v>32706.4575</v>
      </c>
    </row>
    <row r="38" spans="1:101">
      <c r="A38" s="86" t="s">
        <v>82</v>
      </c>
      <c r="B38" s="87" t="s">
        <v>2627</v>
      </c>
      <c r="C38" s="75" t="s">
        <v>2848</v>
      </c>
      <c r="D38" s="74" t="s">
        <v>116</v>
      </c>
      <c r="E38" s="74" t="s">
        <v>82</v>
      </c>
      <c r="F38" s="74" t="s">
        <v>2627</v>
      </c>
      <c r="G38" s="74" t="s">
        <v>160</v>
      </c>
      <c r="I38" s="74" t="s">
        <v>87</v>
      </c>
      <c r="J38" s="74" t="s">
        <v>2583</v>
      </c>
      <c r="K38" s="74" t="s">
        <v>128</v>
      </c>
      <c r="L38" s="74" t="s">
        <v>89</v>
      </c>
      <c r="M38" s="74" t="s">
        <v>90</v>
      </c>
      <c r="N38" s="74" t="s">
        <v>162</v>
      </c>
      <c r="O38" s="76">
        <v>44482</v>
      </c>
      <c r="P38" s="76">
        <v>44439</v>
      </c>
      <c r="Q38" s="77">
        <v>1</v>
      </c>
      <c r="R38" s="74" t="s">
        <v>94</v>
      </c>
      <c r="S38" s="77">
        <v>1090895.5</v>
      </c>
      <c r="T38" s="77">
        <v>1090895.5</v>
      </c>
      <c r="U38" s="77">
        <v>972.72</v>
      </c>
      <c r="V38" s="78">
        <v>5.3499999999999999E-2</v>
      </c>
      <c r="W38" s="79">
        <v>1</v>
      </c>
      <c r="X38" s="77">
        <v>1090895.5</v>
      </c>
      <c r="Y38" s="88">
        <v>1090895.5</v>
      </c>
      <c r="Z38" s="77">
        <v>972.72</v>
      </c>
      <c r="AA38" s="74">
        <v>0</v>
      </c>
      <c r="AB38" s="74">
        <v>0</v>
      </c>
      <c r="AD38" s="74">
        <v>5</v>
      </c>
      <c r="AE38" s="74">
        <v>5</v>
      </c>
      <c r="AF38" s="74">
        <v>0</v>
      </c>
      <c r="AG38" s="74">
        <v>0</v>
      </c>
      <c r="AI38" s="74">
        <v>5</v>
      </c>
      <c r="AJ38" s="74">
        <v>5</v>
      </c>
      <c r="AL38" s="74">
        <v>5</v>
      </c>
      <c r="AM38" s="74" t="s">
        <v>95</v>
      </c>
      <c r="AN38" s="74">
        <v>0</v>
      </c>
      <c r="AO38" s="74" t="s">
        <v>95</v>
      </c>
      <c r="AP38" s="74" t="s">
        <v>95</v>
      </c>
      <c r="AQ38" s="74">
        <v>1</v>
      </c>
      <c r="AS38" s="74">
        <v>1</v>
      </c>
      <c r="AT38" s="74" t="s">
        <v>92</v>
      </c>
      <c r="AU38" s="74" t="s">
        <v>2579</v>
      </c>
      <c r="AV38" s="74" t="s">
        <v>94</v>
      </c>
      <c r="AW38" s="77">
        <v>100000000</v>
      </c>
      <c r="AX38" s="77">
        <v>35366685.810000002</v>
      </c>
      <c r="AY38" s="79">
        <v>1</v>
      </c>
      <c r="AZ38" s="77">
        <v>646790000</v>
      </c>
      <c r="BA38" s="77">
        <v>228748187.15049902</v>
      </c>
      <c r="BB38" s="74" t="s">
        <v>93</v>
      </c>
      <c r="BC38" s="75" t="s">
        <v>2848</v>
      </c>
      <c r="BD38" s="82">
        <v>13628.138743107811</v>
      </c>
      <c r="BE38" s="82">
        <v>0</v>
      </c>
      <c r="BF38" s="82">
        <v>12.151817583073566</v>
      </c>
      <c r="BG38" s="82">
        <v>13640.290560690884</v>
      </c>
      <c r="BH38" s="82">
        <v>13628.138743107811</v>
      </c>
      <c r="BI38" s="82">
        <v>0</v>
      </c>
      <c r="BJ38" s="82">
        <v>12.151817583073566</v>
      </c>
      <c r="BK38" s="82">
        <v>13640.290560690884</v>
      </c>
      <c r="BL38" s="82">
        <v>981805.95</v>
      </c>
      <c r="BM38" s="82">
        <v>0</v>
      </c>
      <c r="BN38" s="82">
        <v>875.44800000000009</v>
      </c>
      <c r="BO38" s="82">
        <v>982681.39800000004</v>
      </c>
      <c r="BP38" s="82">
        <v>13628.138743107811</v>
      </c>
      <c r="BQ38" s="82">
        <v>0</v>
      </c>
      <c r="BR38" s="82">
        <v>12.151817583073566</v>
      </c>
      <c r="BS38" s="89">
        <v>13640.290560690884</v>
      </c>
      <c r="BT38" s="82">
        <v>68402.353979406718</v>
      </c>
      <c r="BU38" s="82">
        <v>0</v>
      </c>
      <c r="BV38" s="82">
        <v>60.992402812962837</v>
      </c>
      <c r="BW38" s="82">
        <v>68463.346382219679</v>
      </c>
      <c r="BX38" s="82">
        <v>68402.353979406718</v>
      </c>
      <c r="BY38" s="82">
        <v>0</v>
      </c>
      <c r="BZ38" s="82">
        <v>60.992402812962837</v>
      </c>
      <c r="CA38" s="82">
        <v>68463.346382219679</v>
      </c>
      <c r="CB38" s="82">
        <v>4927880.4242399996</v>
      </c>
      <c r="CC38" s="82">
        <v>0</v>
      </c>
      <c r="CD38" s="82">
        <v>4394.0486016000004</v>
      </c>
      <c r="CE38" s="82">
        <v>4932274.4728416</v>
      </c>
      <c r="CF38" s="82">
        <v>68402.353979406718</v>
      </c>
      <c r="CG38" s="82">
        <v>0</v>
      </c>
      <c r="CH38" s="82">
        <v>60.992402812962837</v>
      </c>
      <c r="CI38" s="82">
        <v>68463.346382219679</v>
      </c>
      <c r="CJ38" s="82" t="s">
        <v>96</v>
      </c>
      <c r="CK38" s="83">
        <v>1.4999999999999999E-2</v>
      </c>
      <c r="CL38" s="83">
        <v>3.5000000000000003E-2</v>
      </c>
      <c r="CM38" s="83">
        <v>0.26500000000000001</v>
      </c>
      <c r="CN38" s="82">
        <v>16363.432499999999</v>
      </c>
      <c r="CO38" s="82">
        <v>38181.342500000006</v>
      </c>
      <c r="CP38" s="82">
        <v>289087.3075</v>
      </c>
      <c r="CQ38" s="82">
        <v>16363.432499999999</v>
      </c>
      <c r="CR38" s="89">
        <v>16363.432499999999</v>
      </c>
      <c r="CS38" s="82">
        <v>16363.432499999999</v>
      </c>
      <c r="CT38" s="82">
        <v>38181.342500000006</v>
      </c>
      <c r="CU38" s="82">
        <v>289087.3075</v>
      </c>
      <c r="CV38" s="82">
        <v>16363.432499999999</v>
      </c>
      <c r="CW38" s="82">
        <v>16363.432499999999</v>
      </c>
    </row>
    <row r="39" spans="1:101">
      <c r="A39" s="86" t="s">
        <v>82</v>
      </c>
      <c r="B39" s="87" t="s">
        <v>2628</v>
      </c>
      <c r="C39" s="75" t="s">
        <v>2849</v>
      </c>
      <c r="D39" s="74" t="s">
        <v>116</v>
      </c>
      <c r="E39" s="74" t="s">
        <v>82</v>
      </c>
      <c r="F39" s="74" t="s">
        <v>2628</v>
      </c>
      <c r="G39" s="74" t="s">
        <v>160</v>
      </c>
      <c r="I39" s="74" t="s">
        <v>87</v>
      </c>
      <c r="J39" s="74" t="s">
        <v>2583</v>
      </c>
      <c r="K39" s="74" t="s">
        <v>128</v>
      </c>
      <c r="L39" s="74" t="s">
        <v>89</v>
      </c>
      <c r="M39" s="74" t="s">
        <v>90</v>
      </c>
      <c r="N39" s="74" t="s">
        <v>162</v>
      </c>
      <c r="O39" s="76">
        <v>44482</v>
      </c>
      <c r="P39" s="76">
        <v>44439</v>
      </c>
      <c r="Q39" s="77">
        <v>1</v>
      </c>
      <c r="R39" s="74" t="s">
        <v>94</v>
      </c>
      <c r="S39" s="77">
        <v>1472402.04</v>
      </c>
      <c r="T39" s="77">
        <v>1472402.04</v>
      </c>
      <c r="U39" s="77">
        <v>1312.89</v>
      </c>
      <c r="V39" s="78">
        <v>5.3499999999999999E-2</v>
      </c>
      <c r="W39" s="79">
        <v>1</v>
      </c>
      <c r="X39" s="77">
        <v>1472402.04</v>
      </c>
      <c r="Y39" s="88">
        <v>1472402.04</v>
      </c>
      <c r="Z39" s="77">
        <v>1312.89</v>
      </c>
      <c r="AA39" s="74">
        <v>0</v>
      </c>
      <c r="AB39" s="74">
        <v>0</v>
      </c>
      <c r="AD39" s="74">
        <v>5</v>
      </c>
      <c r="AE39" s="74">
        <v>5</v>
      </c>
      <c r="AF39" s="74">
        <v>0</v>
      </c>
      <c r="AG39" s="74">
        <v>0</v>
      </c>
      <c r="AI39" s="74">
        <v>5</v>
      </c>
      <c r="AJ39" s="74">
        <v>5</v>
      </c>
      <c r="AL39" s="74">
        <v>5</v>
      </c>
      <c r="AM39" s="74" t="s">
        <v>95</v>
      </c>
      <c r="AN39" s="74">
        <v>0</v>
      </c>
      <c r="AO39" s="74" t="s">
        <v>95</v>
      </c>
      <c r="AP39" s="74" t="s">
        <v>95</v>
      </c>
      <c r="AQ39" s="74">
        <v>1</v>
      </c>
      <c r="AS39" s="74">
        <v>1</v>
      </c>
      <c r="AT39" s="74" t="s">
        <v>92</v>
      </c>
      <c r="AU39" s="74" t="s">
        <v>2579</v>
      </c>
      <c r="AV39" s="74" t="s">
        <v>94</v>
      </c>
      <c r="AW39" s="77">
        <v>100000000</v>
      </c>
      <c r="AX39" s="77">
        <v>35366685.810000002</v>
      </c>
      <c r="AY39" s="79">
        <v>1</v>
      </c>
      <c r="AZ39" s="77">
        <v>646790000</v>
      </c>
      <c r="BA39" s="77">
        <v>228748187.15049902</v>
      </c>
      <c r="BB39" s="74" t="s">
        <v>93</v>
      </c>
      <c r="BC39" s="75" t="s">
        <v>2849</v>
      </c>
      <c r="BD39" s="82">
        <v>18394.153506687831</v>
      </c>
      <c r="BE39" s="82">
        <v>0</v>
      </c>
      <c r="BF39" s="82">
        <v>16.401430819394538</v>
      </c>
      <c r="BG39" s="82">
        <v>18410.554937507226</v>
      </c>
      <c r="BH39" s="82">
        <v>18394.153506687831</v>
      </c>
      <c r="BI39" s="82">
        <v>0</v>
      </c>
      <c r="BJ39" s="82">
        <v>16.401430819394538</v>
      </c>
      <c r="BK39" s="82">
        <v>18410.554937507226</v>
      </c>
      <c r="BL39" s="82">
        <v>1325161.8359999999</v>
      </c>
      <c r="BM39" s="82">
        <v>0</v>
      </c>
      <c r="BN39" s="82">
        <v>1181.6010000000001</v>
      </c>
      <c r="BO39" s="82">
        <v>1326343.4369999999</v>
      </c>
      <c r="BP39" s="82">
        <v>18394.153506687831</v>
      </c>
      <c r="BQ39" s="82">
        <v>0</v>
      </c>
      <c r="BR39" s="82">
        <v>16.401430819394538</v>
      </c>
      <c r="BS39" s="89">
        <v>18410.554937507226</v>
      </c>
      <c r="BT39" s="82">
        <v>92323.93528076756</v>
      </c>
      <c r="BU39" s="82">
        <v>0</v>
      </c>
      <c r="BV39" s="82">
        <v>82.322061568705053</v>
      </c>
      <c r="BW39" s="82">
        <v>92406.257342336263</v>
      </c>
      <c r="BX39" s="82">
        <v>92323.93528076756</v>
      </c>
      <c r="BY39" s="82">
        <v>0</v>
      </c>
      <c r="BZ39" s="82">
        <v>82.322061568705053</v>
      </c>
      <c r="CA39" s="82">
        <v>92406.257342336263</v>
      </c>
      <c r="CB39" s="82">
        <v>6651252.2872511987</v>
      </c>
      <c r="CC39" s="82">
        <v>0</v>
      </c>
      <c r="CD39" s="82">
        <v>5930.6917392000005</v>
      </c>
      <c r="CE39" s="82">
        <v>6657182.9789903993</v>
      </c>
      <c r="CF39" s="82">
        <v>92323.93528076756</v>
      </c>
      <c r="CG39" s="82">
        <v>0</v>
      </c>
      <c r="CH39" s="82">
        <v>82.322061568705053</v>
      </c>
      <c r="CI39" s="82">
        <v>92406.257342336263</v>
      </c>
      <c r="CJ39" s="82" t="s">
        <v>96</v>
      </c>
      <c r="CK39" s="83">
        <v>1.4999999999999999E-2</v>
      </c>
      <c r="CL39" s="83">
        <v>3.5000000000000003E-2</v>
      </c>
      <c r="CM39" s="83">
        <v>0.26500000000000001</v>
      </c>
      <c r="CN39" s="82">
        <v>22086.030599999998</v>
      </c>
      <c r="CO39" s="82">
        <v>51534.071400000008</v>
      </c>
      <c r="CP39" s="82">
        <v>390186.54060000001</v>
      </c>
      <c r="CQ39" s="82">
        <v>22086.030599999998</v>
      </c>
      <c r="CR39" s="89">
        <v>22086.030599999998</v>
      </c>
      <c r="CS39" s="82">
        <v>22086.030599999998</v>
      </c>
      <c r="CT39" s="82">
        <v>51534.071400000008</v>
      </c>
      <c r="CU39" s="82">
        <v>390186.54060000001</v>
      </c>
      <c r="CV39" s="82">
        <v>22086.030599999998</v>
      </c>
      <c r="CW39" s="82">
        <v>22086.030599999998</v>
      </c>
    </row>
    <row r="40" spans="1:101">
      <c r="A40" s="86" t="s">
        <v>82</v>
      </c>
      <c r="B40" s="87" t="s">
        <v>2629</v>
      </c>
      <c r="C40" s="75" t="s">
        <v>2850</v>
      </c>
      <c r="D40" s="74" t="s">
        <v>116</v>
      </c>
      <c r="E40" s="74" t="s">
        <v>82</v>
      </c>
      <c r="F40" s="74" t="s">
        <v>2629</v>
      </c>
      <c r="G40" s="74" t="s">
        <v>160</v>
      </c>
      <c r="I40" s="74" t="s">
        <v>87</v>
      </c>
      <c r="J40" s="74" t="s">
        <v>2583</v>
      </c>
      <c r="K40" s="74" t="s">
        <v>128</v>
      </c>
      <c r="L40" s="74" t="s">
        <v>89</v>
      </c>
      <c r="M40" s="74" t="s">
        <v>90</v>
      </c>
      <c r="N40" s="74" t="s">
        <v>162</v>
      </c>
      <c r="O40" s="76">
        <v>44482</v>
      </c>
      <c r="P40" s="76">
        <v>44439</v>
      </c>
      <c r="Q40" s="77">
        <v>1</v>
      </c>
      <c r="R40" s="74" t="s">
        <v>94</v>
      </c>
      <c r="S40" s="77">
        <v>11573847.869999999</v>
      </c>
      <c r="T40" s="77">
        <v>11573847.869999999</v>
      </c>
      <c r="U40" s="77">
        <v>10320.01</v>
      </c>
      <c r="V40" s="78">
        <v>5.3499999999999999E-2</v>
      </c>
      <c r="W40" s="79">
        <v>1</v>
      </c>
      <c r="X40" s="77">
        <v>11573847.869999999</v>
      </c>
      <c r="Y40" s="88">
        <v>11573847.869999999</v>
      </c>
      <c r="Z40" s="77">
        <v>10320.01</v>
      </c>
      <c r="AA40" s="74">
        <v>0</v>
      </c>
      <c r="AB40" s="74">
        <v>0</v>
      </c>
      <c r="AD40" s="74">
        <v>5</v>
      </c>
      <c r="AE40" s="74">
        <v>5</v>
      </c>
      <c r="AF40" s="74">
        <v>0</v>
      </c>
      <c r="AG40" s="74">
        <v>0</v>
      </c>
      <c r="AI40" s="74">
        <v>5</v>
      </c>
      <c r="AJ40" s="74">
        <v>5</v>
      </c>
      <c r="AL40" s="74">
        <v>5</v>
      </c>
      <c r="AM40" s="74" t="s">
        <v>95</v>
      </c>
      <c r="AN40" s="74">
        <v>0</v>
      </c>
      <c r="AO40" s="74" t="s">
        <v>95</v>
      </c>
      <c r="AP40" s="74" t="s">
        <v>95</v>
      </c>
      <c r="AQ40" s="74">
        <v>1</v>
      </c>
      <c r="AS40" s="74">
        <v>1</v>
      </c>
      <c r="AT40" s="74" t="s">
        <v>92</v>
      </c>
      <c r="AU40" s="74" t="s">
        <v>2579</v>
      </c>
      <c r="AV40" s="74" t="s">
        <v>94</v>
      </c>
      <c r="AW40" s="77">
        <v>100000000</v>
      </c>
      <c r="AX40" s="77">
        <v>35366685.810000002</v>
      </c>
      <c r="AY40" s="79">
        <v>1</v>
      </c>
      <c r="AZ40" s="77">
        <v>646790000</v>
      </c>
      <c r="BA40" s="77">
        <v>228748187.15049902</v>
      </c>
      <c r="BB40" s="74" t="s">
        <v>93</v>
      </c>
      <c r="BC40" s="75" t="s">
        <v>2850</v>
      </c>
      <c r="BD40" s="82">
        <v>144587.63883798476</v>
      </c>
      <c r="BE40" s="82">
        <v>0</v>
      </c>
      <c r="BF40" s="82">
        <v>128.92392361162001</v>
      </c>
      <c r="BG40" s="82">
        <v>144716.56276159637</v>
      </c>
      <c r="BH40" s="82">
        <v>144587.63883798476</v>
      </c>
      <c r="BI40" s="82">
        <v>0</v>
      </c>
      <c r="BJ40" s="82">
        <v>128.92392361162001</v>
      </c>
      <c r="BK40" s="82">
        <v>144716.56276159637</v>
      </c>
      <c r="BL40" s="82">
        <v>10416463.082999999</v>
      </c>
      <c r="BM40" s="82">
        <v>0</v>
      </c>
      <c r="BN40" s="82">
        <v>9288.009</v>
      </c>
      <c r="BO40" s="82">
        <v>10425751.091999998</v>
      </c>
      <c r="BP40" s="82">
        <v>144587.63883798476</v>
      </c>
      <c r="BQ40" s="82">
        <v>0</v>
      </c>
      <c r="BR40" s="82">
        <v>128.92392361162001</v>
      </c>
      <c r="BS40" s="89">
        <v>144716.56276159637</v>
      </c>
      <c r="BT40" s="82">
        <v>725714.2768556131</v>
      </c>
      <c r="BU40" s="82">
        <v>0</v>
      </c>
      <c r="BV40" s="82">
        <v>647.09495739144313</v>
      </c>
      <c r="BW40" s="82">
        <v>726361.37181300449</v>
      </c>
      <c r="BX40" s="82">
        <v>725714.2768556131</v>
      </c>
      <c r="BY40" s="82">
        <v>0</v>
      </c>
      <c r="BZ40" s="82">
        <v>647.09495739144313</v>
      </c>
      <c r="CA40" s="82">
        <v>726361.37181300449</v>
      </c>
      <c r="CB40" s="82">
        <v>52282311.506193593</v>
      </c>
      <c r="CC40" s="82">
        <v>0</v>
      </c>
      <c r="CD40" s="82">
        <v>46618.374772799994</v>
      </c>
      <c r="CE40" s="82">
        <v>52328929.880966388</v>
      </c>
      <c r="CF40" s="82">
        <v>725714.2768556131</v>
      </c>
      <c r="CG40" s="82">
        <v>0</v>
      </c>
      <c r="CH40" s="82">
        <v>647.09495739144313</v>
      </c>
      <c r="CI40" s="82">
        <v>726361.37181300449</v>
      </c>
      <c r="CJ40" s="82" t="s">
        <v>96</v>
      </c>
      <c r="CK40" s="83">
        <v>1.4999999999999999E-2</v>
      </c>
      <c r="CL40" s="83">
        <v>3.5000000000000003E-2</v>
      </c>
      <c r="CM40" s="83">
        <v>0.26500000000000001</v>
      </c>
      <c r="CN40" s="82">
        <v>173607.71804999997</v>
      </c>
      <c r="CO40" s="82">
        <v>405084.67545000004</v>
      </c>
      <c r="CP40" s="82">
        <v>3067069.6855500001</v>
      </c>
      <c r="CQ40" s="82">
        <v>173607.71804999997</v>
      </c>
      <c r="CR40" s="89">
        <v>173607.71804999997</v>
      </c>
      <c r="CS40" s="82">
        <v>173607.71804999997</v>
      </c>
      <c r="CT40" s="82">
        <v>405084.67545000004</v>
      </c>
      <c r="CU40" s="82">
        <v>3067069.6855500001</v>
      </c>
      <c r="CV40" s="82">
        <v>173607.71804999997</v>
      </c>
      <c r="CW40" s="82">
        <v>173607.71804999997</v>
      </c>
    </row>
    <row r="41" spans="1:101">
      <c r="A41" s="86" t="s">
        <v>82</v>
      </c>
      <c r="B41" s="87" t="s">
        <v>158</v>
      </c>
      <c r="C41" s="75" t="s">
        <v>1643</v>
      </c>
      <c r="D41" s="74" t="s">
        <v>116</v>
      </c>
      <c r="E41" s="74" t="s">
        <v>82</v>
      </c>
      <c r="F41" s="74" t="s">
        <v>158</v>
      </c>
      <c r="G41" s="74" t="s">
        <v>143</v>
      </c>
      <c r="I41" s="74" t="s">
        <v>87</v>
      </c>
      <c r="J41" s="74" t="s">
        <v>2578</v>
      </c>
      <c r="K41" s="74" t="s">
        <v>88</v>
      </c>
      <c r="L41" s="74" t="s">
        <v>89</v>
      </c>
      <c r="M41" s="74" t="s">
        <v>90</v>
      </c>
      <c r="N41" s="74" t="s">
        <v>145</v>
      </c>
      <c r="O41" s="76">
        <v>45301</v>
      </c>
      <c r="P41" s="76">
        <v>44439</v>
      </c>
      <c r="Q41" s="77">
        <v>3</v>
      </c>
      <c r="R41" s="74" t="s">
        <v>94</v>
      </c>
      <c r="S41" s="77">
        <v>43330000</v>
      </c>
      <c r="T41" s="77">
        <v>36108333.329999998</v>
      </c>
      <c r="U41" s="77">
        <v>346981.02</v>
      </c>
      <c r="V41" s="78">
        <v>4.9000000000000002E-2</v>
      </c>
      <c r="W41" s="79">
        <v>1</v>
      </c>
      <c r="X41" s="77">
        <v>43330000</v>
      </c>
      <c r="Y41" s="88">
        <v>36108333.329999998</v>
      </c>
      <c r="Z41" s="77">
        <v>346981.02</v>
      </c>
      <c r="AA41" s="74">
        <v>0</v>
      </c>
      <c r="AB41" s="74">
        <v>0</v>
      </c>
      <c r="AD41" s="74">
        <v>2</v>
      </c>
      <c r="AE41" s="74">
        <v>2</v>
      </c>
      <c r="AF41" s="74">
        <v>0</v>
      </c>
      <c r="AG41" s="74">
        <v>0</v>
      </c>
      <c r="AI41" s="74">
        <v>2</v>
      </c>
      <c r="AJ41" s="74">
        <v>2</v>
      </c>
      <c r="AL41" s="74">
        <v>2</v>
      </c>
      <c r="AM41" s="74" t="s">
        <v>95</v>
      </c>
      <c r="AN41" s="74">
        <v>0</v>
      </c>
      <c r="AO41" s="74" t="s">
        <v>95</v>
      </c>
      <c r="AP41" s="74" t="s">
        <v>95</v>
      </c>
      <c r="AQ41" s="74">
        <v>1</v>
      </c>
      <c r="AS41" s="74">
        <v>1</v>
      </c>
      <c r="AT41" s="74" t="s">
        <v>92</v>
      </c>
      <c r="AU41" s="74" t="s">
        <v>2579</v>
      </c>
      <c r="AV41" s="74" t="s">
        <v>94</v>
      </c>
      <c r="AW41" s="77">
        <v>200000000</v>
      </c>
      <c r="AX41" s="77">
        <v>43058333.329999998</v>
      </c>
      <c r="AY41" s="79">
        <v>1</v>
      </c>
      <c r="AZ41" s="77">
        <v>1293580000</v>
      </c>
      <c r="BA41" s="77">
        <v>278496994.14510697</v>
      </c>
      <c r="BB41" s="74" t="s">
        <v>93</v>
      </c>
      <c r="BC41" s="75" t="s">
        <v>1643</v>
      </c>
      <c r="BD41" s="82">
        <v>0</v>
      </c>
      <c r="BE41" s="82">
        <v>0</v>
      </c>
      <c r="BF41" s="82">
        <v>0</v>
      </c>
      <c r="BG41" s="82">
        <v>0</v>
      </c>
      <c r="BH41" s="82">
        <v>0</v>
      </c>
      <c r="BI41" s="82">
        <v>0</v>
      </c>
      <c r="BJ41" s="82">
        <v>0</v>
      </c>
      <c r="BK41" s="82">
        <v>0</v>
      </c>
      <c r="BL41" s="82">
        <v>0</v>
      </c>
      <c r="BM41" s="82">
        <v>0</v>
      </c>
      <c r="BN41" s="82">
        <v>0</v>
      </c>
      <c r="BO41" s="82">
        <v>0</v>
      </c>
      <c r="BP41" s="82">
        <v>0</v>
      </c>
      <c r="BQ41" s="82">
        <v>0</v>
      </c>
      <c r="BR41" s="82">
        <v>0</v>
      </c>
      <c r="BS41" s="89">
        <v>0</v>
      </c>
      <c r="BT41" s="82">
        <v>0</v>
      </c>
      <c r="BU41" s="82">
        <v>0</v>
      </c>
      <c r="BV41" s="82">
        <v>0</v>
      </c>
      <c r="BW41" s="82">
        <v>0</v>
      </c>
      <c r="BX41" s="82">
        <v>0</v>
      </c>
      <c r="BY41" s="82">
        <v>0</v>
      </c>
      <c r="BZ41" s="82">
        <v>0</v>
      </c>
      <c r="CA41" s="82">
        <v>0</v>
      </c>
      <c r="CB41" s="82">
        <v>0</v>
      </c>
      <c r="CC41" s="82">
        <v>0</v>
      </c>
      <c r="CD41" s="82">
        <v>0</v>
      </c>
      <c r="CE41" s="82">
        <v>0</v>
      </c>
      <c r="CF41" s="82">
        <v>0</v>
      </c>
      <c r="CG41" s="82">
        <v>0</v>
      </c>
      <c r="CH41" s="82">
        <v>0</v>
      </c>
      <c r="CI41" s="82">
        <v>0</v>
      </c>
      <c r="CJ41" s="82" t="s">
        <v>96</v>
      </c>
      <c r="CK41" s="83">
        <v>1.4999999999999999E-2</v>
      </c>
      <c r="CL41" s="83">
        <v>3.5000000000000003E-2</v>
      </c>
      <c r="CM41" s="83">
        <v>0.26500000000000001</v>
      </c>
      <c r="CN41" s="82">
        <v>541624.99994999997</v>
      </c>
      <c r="CO41" s="82">
        <v>1263791.66655</v>
      </c>
      <c r="CP41" s="82">
        <v>9568708.3324500006</v>
      </c>
      <c r="CQ41" s="82">
        <v>541624.99994999997</v>
      </c>
      <c r="CR41" s="89">
        <v>541624.99994999997</v>
      </c>
      <c r="CS41" s="82">
        <v>541624.99994999997</v>
      </c>
      <c r="CT41" s="82">
        <v>1263791.66655</v>
      </c>
      <c r="CU41" s="82">
        <v>9568708.3324500006</v>
      </c>
      <c r="CV41" s="82">
        <v>541624.99994999997</v>
      </c>
      <c r="CW41" s="82">
        <v>541624.99994999997</v>
      </c>
    </row>
    <row r="42" spans="1:101">
      <c r="A42" s="86" t="s">
        <v>82</v>
      </c>
      <c r="B42" s="87" t="s">
        <v>2744</v>
      </c>
      <c r="C42" s="75" t="s">
        <v>2851</v>
      </c>
      <c r="D42" s="74" t="s">
        <v>116</v>
      </c>
      <c r="E42" s="74" t="s">
        <v>82</v>
      </c>
      <c r="F42" s="74" t="s">
        <v>2744</v>
      </c>
      <c r="G42" s="74" t="s">
        <v>125</v>
      </c>
      <c r="I42" s="74" t="s">
        <v>87</v>
      </c>
      <c r="J42" s="74" t="s">
        <v>2583</v>
      </c>
      <c r="K42" s="74" t="s">
        <v>128</v>
      </c>
      <c r="L42" s="74" t="s">
        <v>89</v>
      </c>
      <c r="M42" s="74" t="s">
        <v>90</v>
      </c>
      <c r="N42" s="74" t="s">
        <v>166</v>
      </c>
      <c r="O42" s="76">
        <v>44463</v>
      </c>
      <c r="P42" s="76">
        <v>44439</v>
      </c>
      <c r="Q42" s="77">
        <v>1</v>
      </c>
      <c r="R42" s="74" t="s">
        <v>94</v>
      </c>
      <c r="S42" s="77">
        <v>781829.11</v>
      </c>
      <c r="T42" s="77">
        <v>781829.11</v>
      </c>
      <c r="U42" s="77">
        <v>612.76</v>
      </c>
      <c r="V42" s="78">
        <v>4.7024999999999997E-2</v>
      </c>
      <c r="W42" s="79">
        <v>1</v>
      </c>
      <c r="X42" s="77">
        <v>781829.11</v>
      </c>
      <c r="Y42" s="88">
        <v>781829.11</v>
      </c>
      <c r="Z42" s="77">
        <v>612.76</v>
      </c>
      <c r="AA42" s="74">
        <v>0</v>
      </c>
      <c r="AB42" s="74">
        <v>0</v>
      </c>
      <c r="AD42" s="74">
        <v>8</v>
      </c>
      <c r="AE42" s="74">
        <v>8</v>
      </c>
      <c r="AF42" s="74">
        <v>0</v>
      </c>
      <c r="AG42" s="74">
        <v>0</v>
      </c>
      <c r="AI42" s="74">
        <v>6</v>
      </c>
      <c r="AJ42" s="74">
        <v>6</v>
      </c>
      <c r="AL42" s="74">
        <v>6</v>
      </c>
      <c r="AM42" s="74" t="s">
        <v>95</v>
      </c>
      <c r="AN42" s="74">
        <v>0</v>
      </c>
      <c r="AO42" s="74" t="s">
        <v>95</v>
      </c>
      <c r="AP42" s="74" t="s">
        <v>95</v>
      </c>
      <c r="AQ42" s="74">
        <v>1</v>
      </c>
      <c r="AS42" s="74">
        <v>1</v>
      </c>
      <c r="AT42" s="74" t="s">
        <v>92</v>
      </c>
      <c r="AU42" s="74" t="s">
        <v>2579</v>
      </c>
      <c r="AV42" s="74" t="s">
        <v>94</v>
      </c>
      <c r="AW42" s="77">
        <v>20000000</v>
      </c>
      <c r="AX42" s="77">
        <v>9469220.1799999997</v>
      </c>
      <c r="AY42" s="79">
        <v>1</v>
      </c>
      <c r="AZ42" s="77">
        <v>129358000</v>
      </c>
      <c r="BA42" s="77">
        <v>61245969.202221997</v>
      </c>
      <c r="BB42" s="74" t="s">
        <v>93</v>
      </c>
      <c r="BC42" s="75" t="s">
        <v>2851</v>
      </c>
      <c r="BD42" s="82">
        <v>15182.884978227816</v>
      </c>
      <c r="BE42" s="82">
        <v>0</v>
      </c>
      <c r="BF42" s="82">
        <v>11.899613969680503</v>
      </c>
      <c r="BG42" s="82">
        <v>15194.784592197497</v>
      </c>
      <c r="BH42" s="82">
        <v>15182.884978227816</v>
      </c>
      <c r="BI42" s="82">
        <v>0</v>
      </c>
      <c r="BJ42" s="82">
        <v>11.899613969680503</v>
      </c>
      <c r="BK42" s="82">
        <v>15194.784592197497</v>
      </c>
      <c r="BL42" s="82">
        <v>703646.19899999991</v>
      </c>
      <c r="BM42" s="82">
        <v>0</v>
      </c>
      <c r="BN42" s="82">
        <v>551.48400000000004</v>
      </c>
      <c r="BO42" s="82">
        <v>704197.68299999996</v>
      </c>
      <c r="BP42" s="82">
        <v>15182.884978227816</v>
      </c>
      <c r="BQ42" s="82">
        <v>0</v>
      </c>
      <c r="BR42" s="82">
        <v>11.899613969680503</v>
      </c>
      <c r="BS42" s="89">
        <v>15194.784592197497</v>
      </c>
      <c r="BT42" s="82">
        <v>76205.936282721043</v>
      </c>
      <c r="BU42" s="82">
        <v>0</v>
      </c>
      <c r="BV42" s="82">
        <v>59.726542436620377</v>
      </c>
      <c r="BW42" s="82">
        <v>76265.662825157677</v>
      </c>
      <c r="BX42" s="82">
        <v>76205.936282721043</v>
      </c>
      <c r="BY42" s="82">
        <v>0</v>
      </c>
      <c r="BZ42" s="82">
        <v>59.726542436620377</v>
      </c>
      <c r="CA42" s="82">
        <v>76265.662825157677</v>
      </c>
      <c r="CB42" s="82">
        <v>3531741.0020207991</v>
      </c>
      <c r="CC42" s="82">
        <v>0</v>
      </c>
      <c r="CD42" s="82">
        <v>2768.0084928000001</v>
      </c>
      <c r="CE42" s="82">
        <v>3534509.0105135995</v>
      </c>
      <c r="CF42" s="82">
        <v>76205.936282721043</v>
      </c>
      <c r="CG42" s="82">
        <v>0</v>
      </c>
      <c r="CH42" s="82">
        <v>59.726542436620377</v>
      </c>
      <c r="CI42" s="82">
        <v>76265.662825157677</v>
      </c>
      <c r="CJ42" s="82" t="s">
        <v>96</v>
      </c>
      <c r="CK42" s="83">
        <v>1.4999999999999999E-2</v>
      </c>
      <c r="CL42" s="83">
        <v>3.5000000000000003E-2</v>
      </c>
      <c r="CM42" s="83">
        <v>0.26500000000000001</v>
      </c>
      <c r="CN42" s="82">
        <v>11727.43665</v>
      </c>
      <c r="CO42" s="82">
        <v>27364.01885</v>
      </c>
      <c r="CP42" s="82">
        <v>207184.71415000001</v>
      </c>
      <c r="CQ42" s="82">
        <v>11727.43665</v>
      </c>
      <c r="CR42" s="89">
        <v>15194.784592197497</v>
      </c>
      <c r="CS42" s="82">
        <v>11727.43665</v>
      </c>
      <c r="CT42" s="82">
        <v>27364.01885</v>
      </c>
      <c r="CU42" s="82">
        <v>207184.71415000001</v>
      </c>
      <c r="CV42" s="82">
        <v>11727.43665</v>
      </c>
      <c r="CW42" s="82">
        <v>15194.784592197497</v>
      </c>
    </row>
    <row r="43" spans="1:101">
      <c r="A43" s="86" t="s">
        <v>82</v>
      </c>
      <c r="B43" s="87" t="s">
        <v>159</v>
      </c>
      <c r="C43" s="75" t="s">
        <v>1644</v>
      </c>
      <c r="D43" s="74" t="s">
        <v>116</v>
      </c>
      <c r="E43" s="74" t="s">
        <v>82</v>
      </c>
      <c r="F43" s="74" t="s">
        <v>159</v>
      </c>
      <c r="G43" s="74" t="s">
        <v>160</v>
      </c>
      <c r="I43" s="74" t="s">
        <v>87</v>
      </c>
      <c r="J43" s="74" t="s">
        <v>2583</v>
      </c>
      <c r="K43" s="74" t="s">
        <v>128</v>
      </c>
      <c r="L43" s="74" t="s">
        <v>89</v>
      </c>
      <c r="M43" s="74" t="s">
        <v>90</v>
      </c>
      <c r="N43" s="74" t="s">
        <v>162</v>
      </c>
      <c r="O43" s="76">
        <v>44664</v>
      </c>
      <c r="P43" s="76">
        <v>44439</v>
      </c>
      <c r="Q43" s="77">
        <v>1</v>
      </c>
      <c r="R43" s="74" t="s">
        <v>94</v>
      </c>
      <c r="S43" s="77">
        <v>8097601.6600000001</v>
      </c>
      <c r="T43" s="77">
        <v>8097601.6600000001</v>
      </c>
      <c r="U43" s="77">
        <v>7220.36</v>
      </c>
      <c r="V43" s="78">
        <v>5.3499999999999999E-2</v>
      </c>
      <c r="W43" s="79">
        <v>1</v>
      </c>
      <c r="X43" s="77">
        <v>8097601.6600000001</v>
      </c>
      <c r="Y43" s="88">
        <v>8097601.6600000001</v>
      </c>
      <c r="Z43" s="77">
        <v>7220.36</v>
      </c>
      <c r="AA43" s="74">
        <v>0</v>
      </c>
      <c r="AB43" s="74">
        <v>0</v>
      </c>
      <c r="AD43" s="74">
        <v>5</v>
      </c>
      <c r="AE43" s="74">
        <v>5</v>
      </c>
      <c r="AF43" s="74">
        <v>0</v>
      </c>
      <c r="AG43" s="74">
        <v>0</v>
      </c>
      <c r="AI43" s="74">
        <v>5</v>
      </c>
      <c r="AJ43" s="74">
        <v>5</v>
      </c>
      <c r="AL43" s="74">
        <v>5</v>
      </c>
      <c r="AM43" s="74" t="s">
        <v>95</v>
      </c>
      <c r="AN43" s="74">
        <v>0</v>
      </c>
      <c r="AO43" s="74" t="s">
        <v>95</v>
      </c>
      <c r="AP43" s="74" t="s">
        <v>95</v>
      </c>
      <c r="AQ43" s="74">
        <v>1</v>
      </c>
      <c r="AS43" s="74">
        <v>1</v>
      </c>
      <c r="AT43" s="74" t="s">
        <v>92</v>
      </c>
      <c r="AU43" s="74" t="s">
        <v>2579</v>
      </c>
      <c r="AV43" s="74" t="s">
        <v>94</v>
      </c>
      <c r="AW43" s="77">
        <v>100000000</v>
      </c>
      <c r="AX43" s="77">
        <v>35366685.810000002</v>
      </c>
      <c r="AY43" s="79">
        <v>1</v>
      </c>
      <c r="AZ43" s="77">
        <v>646790000</v>
      </c>
      <c r="BA43" s="77">
        <v>228748187.15049902</v>
      </c>
      <c r="BB43" s="74" t="s">
        <v>93</v>
      </c>
      <c r="BC43" s="75" t="s">
        <v>1644</v>
      </c>
      <c r="BD43" s="82">
        <v>101160.22928768166</v>
      </c>
      <c r="BE43" s="82">
        <v>0</v>
      </c>
      <c r="BF43" s="82">
        <v>90.201185957028798</v>
      </c>
      <c r="BG43" s="82">
        <v>101250.4304736387</v>
      </c>
      <c r="BH43" s="82">
        <v>101160.22928768166</v>
      </c>
      <c r="BI43" s="82">
        <v>0</v>
      </c>
      <c r="BJ43" s="82">
        <v>90.201185957028798</v>
      </c>
      <c r="BK43" s="82">
        <v>101250.4304736387</v>
      </c>
      <c r="BL43" s="82">
        <v>7287841.4939999999</v>
      </c>
      <c r="BM43" s="82">
        <v>0</v>
      </c>
      <c r="BN43" s="82">
        <v>6498.3239999999996</v>
      </c>
      <c r="BO43" s="82">
        <v>7294339.818</v>
      </c>
      <c r="BP43" s="82">
        <v>101160.22928768166</v>
      </c>
      <c r="BQ43" s="82">
        <v>0</v>
      </c>
      <c r="BR43" s="82">
        <v>90.201185957028798</v>
      </c>
      <c r="BS43" s="89">
        <v>101250.4304736387</v>
      </c>
      <c r="BT43" s="82">
        <v>507743.4228407318</v>
      </c>
      <c r="BU43" s="82">
        <v>0</v>
      </c>
      <c r="BV43" s="82">
        <v>452.73779255551892</v>
      </c>
      <c r="BW43" s="82">
        <v>508196.16063328733</v>
      </c>
      <c r="BX43" s="82">
        <v>507743.4228407318</v>
      </c>
      <c r="BY43" s="82">
        <v>0</v>
      </c>
      <c r="BZ43" s="82">
        <v>452.73779255551892</v>
      </c>
      <c r="CA43" s="82">
        <v>508196.16063328733</v>
      </c>
      <c r="CB43" s="82">
        <v>36579134.026684798</v>
      </c>
      <c r="CC43" s="82">
        <v>0</v>
      </c>
      <c r="CD43" s="82">
        <v>32616.387820799995</v>
      </c>
      <c r="CE43" s="82">
        <v>36611750.414505601</v>
      </c>
      <c r="CF43" s="82">
        <v>507743.4228407318</v>
      </c>
      <c r="CG43" s="82">
        <v>0</v>
      </c>
      <c r="CH43" s="82">
        <v>452.73779255551892</v>
      </c>
      <c r="CI43" s="82">
        <v>508196.16063328733</v>
      </c>
      <c r="CJ43" s="82" t="s">
        <v>96</v>
      </c>
      <c r="CK43" s="83">
        <v>1.4999999999999999E-2</v>
      </c>
      <c r="CL43" s="83">
        <v>3.5000000000000003E-2</v>
      </c>
      <c r="CM43" s="83">
        <v>0.26500000000000001</v>
      </c>
      <c r="CN43" s="82">
        <v>121464.0249</v>
      </c>
      <c r="CO43" s="82">
        <v>283416.05810000002</v>
      </c>
      <c r="CP43" s="82">
        <v>2145864.4399000001</v>
      </c>
      <c r="CQ43" s="82">
        <v>121464.0249</v>
      </c>
      <c r="CR43" s="89">
        <v>121464.0249</v>
      </c>
      <c r="CS43" s="82">
        <v>121464.0249</v>
      </c>
      <c r="CT43" s="82">
        <v>283416.05810000002</v>
      </c>
      <c r="CU43" s="82">
        <v>2145864.4399000001</v>
      </c>
      <c r="CV43" s="82">
        <v>121464.0249</v>
      </c>
      <c r="CW43" s="82">
        <v>121464.0249</v>
      </c>
    </row>
    <row r="44" spans="1:101">
      <c r="A44" s="86" t="s">
        <v>82</v>
      </c>
      <c r="B44" s="87" t="s">
        <v>163</v>
      </c>
      <c r="C44" s="75" t="s">
        <v>1645</v>
      </c>
      <c r="D44" s="74" t="s">
        <v>116</v>
      </c>
      <c r="E44" s="74" t="s">
        <v>82</v>
      </c>
      <c r="F44" s="74" t="s">
        <v>163</v>
      </c>
      <c r="G44" s="74" t="s">
        <v>160</v>
      </c>
      <c r="I44" s="74" t="s">
        <v>87</v>
      </c>
      <c r="J44" s="74" t="s">
        <v>2583</v>
      </c>
      <c r="K44" s="74" t="s">
        <v>128</v>
      </c>
      <c r="L44" s="74" t="s">
        <v>89</v>
      </c>
      <c r="M44" s="74" t="s">
        <v>90</v>
      </c>
      <c r="N44" s="74" t="s">
        <v>162</v>
      </c>
      <c r="O44" s="76">
        <v>44664</v>
      </c>
      <c r="P44" s="76">
        <v>44439</v>
      </c>
      <c r="Q44" s="77">
        <v>1</v>
      </c>
      <c r="R44" s="74" t="s">
        <v>94</v>
      </c>
      <c r="S44" s="77">
        <v>8481460.5199999996</v>
      </c>
      <c r="T44" s="77">
        <v>8481460.5199999996</v>
      </c>
      <c r="U44" s="77">
        <v>7562.64</v>
      </c>
      <c r="V44" s="78">
        <v>5.3499999999999999E-2</v>
      </c>
      <c r="W44" s="79">
        <v>1</v>
      </c>
      <c r="X44" s="77">
        <v>8481460.5199999996</v>
      </c>
      <c r="Y44" s="88">
        <v>8481460.5199999996</v>
      </c>
      <c r="Z44" s="77">
        <v>7562.64</v>
      </c>
      <c r="AA44" s="74">
        <v>0</v>
      </c>
      <c r="AB44" s="74">
        <v>0</v>
      </c>
      <c r="AD44" s="74">
        <v>5</v>
      </c>
      <c r="AE44" s="74">
        <v>5</v>
      </c>
      <c r="AF44" s="74">
        <v>0</v>
      </c>
      <c r="AG44" s="74">
        <v>0</v>
      </c>
      <c r="AI44" s="74">
        <v>5</v>
      </c>
      <c r="AJ44" s="74">
        <v>5</v>
      </c>
      <c r="AL44" s="74">
        <v>5</v>
      </c>
      <c r="AM44" s="74" t="s">
        <v>95</v>
      </c>
      <c r="AN44" s="74">
        <v>0</v>
      </c>
      <c r="AO44" s="74" t="s">
        <v>95</v>
      </c>
      <c r="AP44" s="74" t="s">
        <v>95</v>
      </c>
      <c r="AQ44" s="74">
        <v>1</v>
      </c>
      <c r="AS44" s="74">
        <v>1</v>
      </c>
      <c r="AT44" s="74" t="s">
        <v>92</v>
      </c>
      <c r="AU44" s="74" t="s">
        <v>2579</v>
      </c>
      <c r="AV44" s="74" t="s">
        <v>94</v>
      </c>
      <c r="AW44" s="77">
        <v>100000000</v>
      </c>
      <c r="AX44" s="77">
        <v>35366685.810000002</v>
      </c>
      <c r="AY44" s="79">
        <v>1</v>
      </c>
      <c r="AZ44" s="77">
        <v>646790000</v>
      </c>
      <c r="BA44" s="77">
        <v>228748187.15049902</v>
      </c>
      <c r="BB44" s="74" t="s">
        <v>93</v>
      </c>
      <c r="BC44" s="75" t="s">
        <v>1645</v>
      </c>
      <c r="BD44" s="82">
        <v>105955.63068208762</v>
      </c>
      <c r="BE44" s="82">
        <v>0</v>
      </c>
      <c r="BF44" s="82">
        <v>94.47715861342985</v>
      </c>
      <c r="BG44" s="82">
        <v>106050.10784070105</v>
      </c>
      <c r="BH44" s="82">
        <v>105955.63068208762</v>
      </c>
      <c r="BI44" s="82">
        <v>0</v>
      </c>
      <c r="BJ44" s="82">
        <v>94.47715861342985</v>
      </c>
      <c r="BK44" s="82">
        <v>106050.10784070105</v>
      </c>
      <c r="BL44" s="82">
        <v>7633314.4679999985</v>
      </c>
      <c r="BM44" s="82">
        <v>0</v>
      </c>
      <c r="BN44" s="82">
        <v>6806.3760000000002</v>
      </c>
      <c r="BO44" s="82">
        <v>7640120.8439999996</v>
      </c>
      <c r="BP44" s="82">
        <v>105955.63068208762</v>
      </c>
      <c r="BQ44" s="82">
        <v>0</v>
      </c>
      <c r="BR44" s="82">
        <v>94.47715861342985</v>
      </c>
      <c r="BS44" s="89">
        <v>106050.10784070105</v>
      </c>
      <c r="BT44" s="82">
        <v>531812.50151953415</v>
      </c>
      <c r="BU44" s="82">
        <v>0</v>
      </c>
      <c r="BV44" s="82">
        <v>474.19975451252708</v>
      </c>
      <c r="BW44" s="82">
        <v>532286.70127404667</v>
      </c>
      <c r="BX44" s="82">
        <v>531812.50151953415</v>
      </c>
      <c r="BY44" s="82">
        <v>0</v>
      </c>
      <c r="BZ44" s="82">
        <v>474.19975451252708</v>
      </c>
      <c r="CA44" s="82">
        <v>532286.70127404667</v>
      </c>
      <c r="CB44" s="82">
        <v>38313131.977785587</v>
      </c>
      <c r="CC44" s="82">
        <v>0</v>
      </c>
      <c r="CD44" s="82">
        <v>34162.562419199996</v>
      </c>
      <c r="CE44" s="82">
        <v>38347294.540204793</v>
      </c>
      <c r="CF44" s="82">
        <v>531812.50151953415</v>
      </c>
      <c r="CG44" s="82">
        <v>0</v>
      </c>
      <c r="CH44" s="82">
        <v>474.19975451252708</v>
      </c>
      <c r="CI44" s="82">
        <v>532286.70127404667</v>
      </c>
      <c r="CJ44" s="82" t="s">
        <v>96</v>
      </c>
      <c r="CK44" s="83">
        <v>1.4999999999999999E-2</v>
      </c>
      <c r="CL44" s="83">
        <v>3.5000000000000003E-2</v>
      </c>
      <c r="CM44" s="83">
        <v>0.26500000000000001</v>
      </c>
      <c r="CN44" s="82">
        <v>127221.90779999999</v>
      </c>
      <c r="CO44" s="82">
        <v>296851.11820000003</v>
      </c>
      <c r="CP44" s="82">
        <v>2247587.0378</v>
      </c>
      <c r="CQ44" s="82">
        <v>127221.90779999999</v>
      </c>
      <c r="CR44" s="89">
        <v>127221.90779999999</v>
      </c>
      <c r="CS44" s="82">
        <v>127221.90779999999</v>
      </c>
      <c r="CT44" s="82">
        <v>296851.11820000003</v>
      </c>
      <c r="CU44" s="82">
        <v>2247587.0378</v>
      </c>
      <c r="CV44" s="82">
        <v>127221.90779999999</v>
      </c>
      <c r="CW44" s="82">
        <v>127221.90779999999</v>
      </c>
    </row>
    <row r="45" spans="1:101">
      <c r="A45" s="86" t="s">
        <v>82</v>
      </c>
      <c r="B45" s="87" t="s">
        <v>164</v>
      </c>
      <c r="C45" s="75" t="s">
        <v>1646</v>
      </c>
      <c r="D45" s="74" t="s">
        <v>116</v>
      </c>
      <c r="E45" s="74" t="s">
        <v>82</v>
      </c>
      <c r="F45" s="74" t="s">
        <v>164</v>
      </c>
      <c r="G45" s="74" t="s">
        <v>160</v>
      </c>
      <c r="I45" s="74" t="s">
        <v>87</v>
      </c>
      <c r="J45" s="74" t="s">
        <v>2583</v>
      </c>
      <c r="K45" s="74" t="s">
        <v>128</v>
      </c>
      <c r="L45" s="74" t="s">
        <v>89</v>
      </c>
      <c r="M45" s="74" t="s">
        <v>90</v>
      </c>
      <c r="N45" s="74" t="s">
        <v>162</v>
      </c>
      <c r="O45" s="76">
        <v>44664</v>
      </c>
      <c r="P45" s="76">
        <v>44439</v>
      </c>
      <c r="Q45" s="77">
        <v>1</v>
      </c>
      <c r="R45" s="74" t="s">
        <v>94</v>
      </c>
      <c r="S45" s="77">
        <v>10859602.51</v>
      </c>
      <c r="T45" s="77">
        <v>10859602.51</v>
      </c>
      <c r="U45" s="77">
        <v>9683.15</v>
      </c>
      <c r="V45" s="78">
        <v>5.3499999999999999E-2</v>
      </c>
      <c r="W45" s="79">
        <v>1</v>
      </c>
      <c r="X45" s="77">
        <v>10859602.51</v>
      </c>
      <c r="Y45" s="88">
        <v>10859602.51</v>
      </c>
      <c r="Z45" s="77">
        <v>9683.15</v>
      </c>
      <c r="AA45" s="74">
        <v>0</v>
      </c>
      <c r="AB45" s="74">
        <v>0</v>
      </c>
      <c r="AD45" s="74">
        <v>5</v>
      </c>
      <c r="AE45" s="74">
        <v>5</v>
      </c>
      <c r="AF45" s="74">
        <v>0</v>
      </c>
      <c r="AG45" s="74">
        <v>0</v>
      </c>
      <c r="AI45" s="74">
        <v>5</v>
      </c>
      <c r="AJ45" s="74">
        <v>5</v>
      </c>
      <c r="AL45" s="74">
        <v>5</v>
      </c>
      <c r="AM45" s="74" t="s">
        <v>95</v>
      </c>
      <c r="AN45" s="74">
        <v>0</v>
      </c>
      <c r="AO45" s="74" t="s">
        <v>95</v>
      </c>
      <c r="AP45" s="74" t="s">
        <v>95</v>
      </c>
      <c r="AQ45" s="74">
        <v>1</v>
      </c>
      <c r="AS45" s="74">
        <v>1</v>
      </c>
      <c r="AT45" s="74" t="s">
        <v>92</v>
      </c>
      <c r="AU45" s="74" t="s">
        <v>2579</v>
      </c>
      <c r="AV45" s="74" t="s">
        <v>94</v>
      </c>
      <c r="AW45" s="77">
        <v>100000000</v>
      </c>
      <c r="AX45" s="77">
        <v>35366685.810000002</v>
      </c>
      <c r="AY45" s="79">
        <v>1</v>
      </c>
      <c r="AZ45" s="77">
        <v>646790000</v>
      </c>
      <c r="BA45" s="77">
        <v>228748187.15049902</v>
      </c>
      <c r="BB45" s="74" t="s">
        <v>93</v>
      </c>
      <c r="BC45" s="75" t="s">
        <v>1646</v>
      </c>
      <c r="BD45" s="82">
        <v>135664.8457173779</v>
      </c>
      <c r="BE45" s="82">
        <v>0</v>
      </c>
      <c r="BF45" s="82">
        <v>120.96787608925365</v>
      </c>
      <c r="BG45" s="82">
        <v>135785.81359346714</v>
      </c>
      <c r="BH45" s="82">
        <v>135664.8457173779</v>
      </c>
      <c r="BI45" s="82">
        <v>0</v>
      </c>
      <c r="BJ45" s="82">
        <v>120.96787608925365</v>
      </c>
      <c r="BK45" s="82">
        <v>135785.81359346714</v>
      </c>
      <c r="BL45" s="82">
        <v>9773642.2589999996</v>
      </c>
      <c r="BM45" s="82">
        <v>0</v>
      </c>
      <c r="BN45" s="82">
        <v>8714.8349999999991</v>
      </c>
      <c r="BO45" s="82">
        <v>9782357.0940000005</v>
      </c>
      <c r="BP45" s="82">
        <v>135664.8457173779</v>
      </c>
      <c r="BQ45" s="82">
        <v>0</v>
      </c>
      <c r="BR45" s="82">
        <v>120.96787608925365</v>
      </c>
      <c r="BS45" s="89">
        <v>135785.81359346714</v>
      </c>
      <c r="BT45" s="82">
        <v>680928.9936246631</v>
      </c>
      <c r="BU45" s="82">
        <v>0</v>
      </c>
      <c r="BV45" s="82">
        <v>607.16196366718191</v>
      </c>
      <c r="BW45" s="82">
        <v>681536.15558833024</v>
      </c>
      <c r="BX45" s="82">
        <v>680928.9936246631</v>
      </c>
      <c r="BY45" s="82">
        <v>0</v>
      </c>
      <c r="BZ45" s="82">
        <v>607.16196366718191</v>
      </c>
      <c r="CA45" s="82">
        <v>681536.15558833024</v>
      </c>
      <c r="CB45" s="82">
        <v>49055865.226372793</v>
      </c>
      <c r="CC45" s="82">
        <v>0</v>
      </c>
      <c r="CD45" s="82">
        <v>43741.499831999994</v>
      </c>
      <c r="CE45" s="82">
        <v>49099606.726204798</v>
      </c>
      <c r="CF45" s="82">
        <v>680928.9936246631</v>
      </c>
      <c r="CG45" s="82">
        <v>0</v>
      </c>
      <c r="CH45" s="82">
        <v>607.16196366718191</v>
      </c>
      <c r="CI45" s="82">
        <v>681536.15558833024</v>
      </c>
      <c r="CJ45" s="82" t="s">
        <v>96</v>
      </c>
      <c r="CK45" s="83">
        <v>1.4999999999999999E-2</v>
      </c>
      <c r="CL45" s="83">
        <v>3.5000000000000003E-2</v>
      </c>
      <c r="CM45" s="83">
        <v>0.26500000000000001</v>
      </c>
      <c r="CN45" s="82">
        <v>162894.03764999998</v>
      </c>
      <c r="CO45" s="82">
        <v>380086.08785000001</v>
      </c>
      <c r="CP45" s="82">
        <v>2877794.6651500002</v>
      </c>
      <c r="CQ45" s="82">
        <v>162894.03764999998</v>
      </c>
      <c r="CR45" s="89">
        <v>162894.03764999998</v>
      </c>
      <c r="CS45" s="82">
        <v>162894.03764999998</v>
      </c>
      <c r="CT45" s="82">
        <v>380086.08785000001</v>
      </c>
      <c r="CU45" s="82">
        <v>2877794.6651500002</v>
      </c>
      <c r="CV45" s="82">
        <v>162894.03764999998</v>
      </c>
      <c r="CW45" s="82">
        <v>162894.03764999998</v>
      </c>
    </row>
    <row r="46" spans="1:101">
      <c r="A46" s="86" t="s">
        <v>82</v>
      </c>
      <c r="B46" s="87" t="s">
        <v>165</v>
      </c>
      <c r="C46" s="75" t="s">
        <v>1647</v>
      </c>
      <c r="D46" s="74" t="s">
        <v>116</v>
      </c>
      <c r="E46" s="74" t="s">
        <v>82</v>
      </c>
      <c r="F46" s="74" t="s">
        <v>165</v>
      </c>
      <c r="G46" s="74" t="s">
        <v>125</v>
      </c>
      <c r="I46" s="74" t="s">
        <v>87</v>
      </c>
      <c r="J46" s="74" t="s">
        <v>2583</v>
      </c>
      <c r="K46" s="74" t="s">
        <v>128</v>
      </c>
      <c r="L46" s="74" t="s">
        <v>89</v>
      </c>
      <c r="M46" s="74" t="s">
        <v>90</v>
      </c>
      <c r="N46" s="74" t="s">
        <v>166</v>
      </c>
      <c r="O46" s="76">
        <v>44526</v>
      </c>
      <c r="P46" s="76">
        <v>44439</v>
      </c>
      <c r="Q46" s="77">
        <v>1</v>
      </c>
      <c r="R46" s="74" t="s">
        <v>94</v>
      </c>
      <c r="S46" s="77">
        <v>2308771.15</v>
      </c>
      <c r="T46" s="77">
        <v>2308771.15</v>
      </c>
      <c r="U46" s="77">
        <v>1809.5</v>
      </c>
      <c r="V46" s="78">
        <v>4.7024999999999997E-2</v>
      </c>
      <c r="W46" s="79">
        <v>1</v>
      </c>
      <c r="X46" s="77">
        <v>2308771.15</v>
      </c>
      <c r="Y46" s="88">
        <v>2308771.15</v>
      </c>
      <c r="Z46" s="77">
        <v>1809.5</v>
      </c>
      <c r="AA46" s="74">
        <v>0</v>
      </c>
      <c r="AB46" s="74">
        <v>0</v>
      </c>
      <c r="AD46" s="74">
        <v>8</v>
      </c>
      <c r="AE46" s="74">
        <v>8</v>
      </c>
      <c r="AF46" s="74">
        <v>0</v>
      </c>
      <c r="AG46" s="74">
        <v>0</v>
      </c>
      <c r="AI46" s="74">
        <v>6</v>
      </c>
      <c r="AJ46" s="74">
        <v>6</v>
      </c>
      <c r="AL46" s="74">
        <v>6</v>
      </c>
      <c r="AM46" s="74" t="s">
        <v>95</v>
      </c>
      <c r="AN46" s="74">
        <v>0</v>
      </c>
      <c r="AO46" s="74" t="s">
        <v>95</v>
      </c>
      <c r="AP46" s="74" t="s">
        <v>95</v>
      </c>
      <c r="AQ46" s="74">
        <v>1</v>
      </c>
      <c r="AS46" s="74">
        <v>1</v>
      </c>
      <c r="AT46" s="74" t="s">
        <v>92</v>
      </c>
      <c r="AU46" s="74" t="s">
        <v>2579</v>
      </c>
      <c r="AV46" s="74" t="s">
        <v>94</v>
      </c>
      <c r="AW46" s="77">
        <v>20000000</v>
      </c>
      <c r="AX46" s="77">
        <v>9469220.1799999997</v>
      </c>
      <c r="AY46" s="79">
        <v>1</v>
      </c>
      <c r="AZ46" s="77">
        <v>129358000</v>
      </c>
      <c r="BA46" s="77">
        <v>61245969.202221997</v>
      </c>
      <c r="BB46" s="74" t="s">
        <v>93</v>
      </c>
      <c r="BC46" s="75" t="s">
        <v>1647</v>
      </c>
      <c r="BD46" s="82">
        <v>44835.637817963514</v>
      </c>
      <c r="BE46" s="82">
        <v>0</v>
      </c>
      <c r="BF46" s="82">
        <v>35.139943008905405</v>
      </c>
      <c r="BG46" s="82">
        <v>44870.777760972422</v>
      </c>
      <c r="BH46" s="82">
        <v>44835.637817963514</v>
      </c>
      <c r="BI46" s="82">
        <v>0</v>
      </c>
      <c r="BJ46" s="82">
        <v>35.139943008905405</v>
      </c>
      <c r="BK46" s="82">
        <v>44870.777760972422</v>
      </c>
      <c r="BL46" s="82">
        <v>2077894.0349999999</v>
      </c>
      <c r="BM46" s="82">
        <v>0</v>
      </c>
      <c r="BN46" s="82">
        <v>1628.55</v>
      </c>
      <c r="BO46" s="82">
        <v>2079522.585</v>
      </c>
      <c r="BP46" s="82">
        <v>44835.637817963514</v>
      </c>
      <c r="BQ46" s="82">
        <v>0</v>
      </c>
      <c r="BR46" s="82">
        <v>35.139943008905405</v>
      </c>
      <c r="BS46" s="89">
        <v>44870.777760972422</v>
      </c>
      <c r="BT46" s="82">
        <v>225039.03333592246</v>
      </c>
      <c r="BU46" s="82">
        <v>0</v>
      </c>
      <c r="BV46" s="82">
        <v>176.37440195029799</v>
      </c>
      <c r="BW46" s="82">
        <v>225215.40773787277</v>
      </c>
      <c r="BX46" s="82">
        <v>225039.03333592246</v>
      </c>
      <c r="BY46" s="82">
        <v>0</v>
      </c>
      <c r="BZ46" s="82">
        <v>176.37440195029799</v>
      </c>
      <c r="CA46" s="82">
        <v>225215.40773787277</v>
      </c>
      <c r="CB46" s="82">
        <v>10429365.740471998</v>
      </c>
      <c r="CC46" s="82">
        <v>0</v>
      </c>
      <c r="CD46" s="82">
        <v>8174.0181599999996</v>
      </c>
      <c r="CE46" s="82">
        <v>10437539.758631999</v>
      </c>
      <c r="CF46" s="82">
        <v>225039.03333592246</v>
      </c>
      <c r="CG46" s="82">
        <v>0</v>
      </c>
      <c r="CH46" s="82">
        <v>176.37440195029799</v>
      </c>
      <c r="CI46" s="82">
        <v>225215.40773787277</v>
      </c>
      <c r="CJ46" s="82" t="s">
        <v>96</v>
      </c>
      <c r="CK46" s="83">
        <v>1.4999999999999999E-2</v>
      </c>
      <c r="CL46" s="83">
        <v>3.5000000000000003E-2</v>
      </c>
      <c r="CM46" s="83">
        <v>0.26500000000000001</v>
      </c>
      <c r="CN46" s="82">
        <v>34631.56725</v>
      </c>
      <c r="CO46" s="82">
        <v>80806.990250000003</v>
      </c>
      <c r="CP46" s="82">
        <v>611824.35475000006</v>
      </c>
      <c r="CQ46" s="82">
        <v>34631.56725</v>
      </c>
      <c r="CR46" s="89">
        <v>44870.777760972422</v>
      </c>
      <c r="CS46" s="82">
        <v>34631.56725</v>
      </c>
      <c r="CT46" s="82">
        <v>80806.990250000003</v>
      </c>
      <c r="CU46" s="82">
        <v>611824.35475000006</v>
      </c>
      <c r="CV46" s="82">
        <v>34631.56725</v>
      </c>
      <c r="CW46" s="82">
        <v>44870.777760972422</v>
      </c>
    </row>
    <row r="47" spans="1:101">
      <c r="A47" s="86" t="s">
        <v>82</v>
      </c>
      <c r="B47" s="87" t="s">
        <v>167</v>
      </c>
      <c r="C47" s="75" t="s">
        <v>1648</v>
      </c>
      <c r="D47" s="74" t="s">
        <v>116</v>
      </c>
      <c r="E47" s="74" t="s">
        <v>82</v>
      </c>
      <c r="F47" s="74" t="s">
        <v>167</v>
      </c>
      <c r="G47" s="74" t="s">
        <v>160</v>
      </c>
      <c r="I47" s="74" t="s">
        <v>87</v>
      </c>
      <c r="J47" s="74" t="s">
        <v>2583</v>
      </c>
      <c r="K47" s="74" t="s">
        <v>128</v>
      </c>
      <c r="L47" s="74" t="s">
        <v>89</v>
      </c>
      <c r="M47" s="74" t="s">
        <v>90</v>
      </c>
      <c r="N47" s="74" t="s">
        <v>162</v>
      </c>
      <c r="O47" s="76">
        <v>44664</v>
      </c>
      <c r="P47" s="76">
        <v>44439</v>
      </c>
      <c r="Q47" s="77">
        <v>1</v>
      </c>
      <c r="R47" s="74" t="s">
        <v>94</v>
      </c>
      <c r="S47" s="77">
        <v>2932129.89</v>
      </c>
      <c r="T47" s="77">
        <v>2932129.89</v>
      </c>
      <c r="U47" s="77">
        <v>2614.48</v>
      </c>
      <c r="V47" s="78">
        <v>5.3499999999999999E-2</v>
      </c>
      <c r="W47" s="79">
        <v>1</v>
      </c>
      <c r="X47" s="77">
        <v>2932129.89</v>
      </c>
      <c r="Y47" s="88">
        <v>2932129.89</v>
      </c>
      <c r="Z47" s="77">
        <v>2614.48</v>
      </c>
      <c r="AA47" s="74">
        <v>0</v>
      </c>
      <c r="AB47" s="74">
        <v>0</v>
      </c>
      <c r="AD47" s="74">
        <v>5</v>
      </c>
      <c r="AE47" s="74">
        <v>5</v>
      </c>
      <c r="AF47" s="74">
        <v>0</v>
      </c>
      <c r="AG47" s="74">
        <v>0</v>
      </c>
      <c r="AI47" s="74">
        <v>5</v>
      </c>
      <c r="AJ47" s="74">
        <v>5</v>
      </c>
      <c r="AL47" s="74">
        <v>5</v>
      </c>
      <c r="AM47" s="74" t="s">
        <v>95</v>
      </c>
      <c r="AN47" s="74">
        <v>0</v>
      </c>
      <c r="AO47" s="74" t="s">
        <v>95</v>
      </c>
      <c r="AP47" s="74" t="s">
        <v>95</v>
      </c>
      <c r="AQ47" s="74">
        <v>1</v>
      </c>
      <c r="AS47" s="74">
        <v>1</v>
      </c>
      <c r="AT47" s="74" t="s">
        <v>92</v>
      </c>
      <c r="AU47" s="74" t="s">
        <v>2579</v>
      </c>
      <c r="AV47" s="74" t="s">
        <v>94</v>
      </c>
      <c r="AW47" s="77">
        <v>100000000</v>
      </c>
      <c r="AX47" s="77">
        <v>35366685.810000002</v>
      </c>
      <c r="AY47" s="79">
        <v>1</v>
      </c>
      <c r="AZ47" s="77">
        <v>646790000</v>
      </c>
      <c r="BA47" s="77">
        <v>228748187.15049902</v>
      </c>
      <c r="BB47" s="74" t="s">
        <v>93</v>
      </c>
      <c r="BC47" s="75" t="s">
        <v>1648</v>
      </c>
      <c r="BD47" s="82">
        <v>36629.973222672059</v>
      </c>
      <c r="BE47" s="82">
        <v>0</v>
      </c>
      <c r="BF47" s="82">
        <v>32.661695076274952</v>
      </c>
      <c r="BG47" s="82">
        <v>36662.634917748335</v>
      </c>
      <c r="BH47" s="82">
        <v>36629.973222672059</v>
      </c>
      <c r="BI47" s="82">
        <v>0</v>
      </c>
      <c r="BJ47" s="82">
        <v>32.661695076274952</v>
      </c>
      <c r="BK47" s="82">
        <v>36662.634917748335</v>
      </c>
      <c r="BL47" s="82">
        <v>2638916.9010000001</v>
      </c>
      <c r="BM47" s="82">
        <v>0</v>
      </c>
      <c r="BN47" s="82">
        <v>2353.0320000000002</v>
      </c>
      <c r="BO47" s="82">
        <v>2641269.9329999997</v>
      </c>
      <c r="BP47" s="82">
        <v>36629.973222672059</v>
      </c>
      <c r="BQ47" s="82">
        <v>0</v>
      </c>
      <c r="BR47" s="82">
        <v>32.661695076274952</v>
      </c>
      <c r="BS47" s="89">
        <v>36662.634917748335</v>
      </c>
      <c r="BT47" s="82">
        <v>183853.16159923558</v>
      </c>
      <c r="BU47" s="82">
        <v>0</v>
      </c>
      <c r="BV47" s="82">
        <v>163.93557992683924</v>
      </c>
      <c r="BW47" s="82">
        <v>184017.09717916243</v>
      </c>
      <c r="BX47" s="82">
        <v>183853.16159923558</v>
      </c>
      <c r="BY47" s="82">
        <v>0</v>
      </c>
      <c r="BZ47" s="82">
        <v>163.93557992683924</v>
      </c>
      <c r="CA47" s="82">
        <v>184017.09717916243</v>
      </c>
      <c r="CB47" s="82">
        <v>13245251.709499199</v>
      </c>
      <c r="CC47" s="82">
        <v>0</v>
      </c>
      <c r="CD47" s="82">
        <v>11810.338214400001</v>
      </c>
      <c r="CE47" s="82">
        <v>13257062.047713598</v>
      </c>
      <c r="CF47" s="82">
        <v>183853.16159923558</v>
      </c>
      <c r="CG47" s="82">
        <v>0</v>
      </c>
      <c r="CH47" s="82">
        <v>163.93557992683924</v>
      </c>
      <c r="CI47" s="82">
        <v>184017.09717916243</v>
      </c>
      <c r="CJ47" s="82" t="s">
        <v>96</v>
      </c>
      <c r="CK47" s="83">
        <v>1.4999999999999999E-2</v>
      </c>
      <c r="CL47" s="83">
        <v>3.5000000000000003E-2</v>
      </c>
      <c r="CM47" s="83">
        <v>0.26500000000000001</v>
      </c>
      <c r="CN47" s="82">
        <v>43981.948349999999</v>
      </c>
      <c r="CO47" s="82">
        <v>102624.54615000001</v>
      </c>
      <c r="CP47" s="82">
        <v>777014.42085000011</v>
      </c>
      <c r="CQ47" s="82">
        <v>43981.948349999999</v>
      </c>
      <c r="CR47" s="89">
        <v>43981.948349999999</v>
      </c>
      <c r="CS47" s="82">
        <v>43981.948349999999</v>
      </c>
      <c r="CT47" s="82">
        <v>102624.54615000001</v>
      </c>
      <c r="CU47" s="82">
        <v>777014.42085000011</v>
      </c>
      <c r="CV47" s="82">
        <v>43981.948349999999</v>
      </c>
      <c r="CW47" s="82">
        <v>43981.948349999999</v>
      </c>
    </row>
    <row r="48" spans="1:101">
      <c r="A48" s="86" t="s">
        <v>82</v>
      </c>
      <c r="B48" s="87" t="s">
        <v>168</v>
      </c>
      <c r="C48" s="75" t="s">
        <v>1649</v>
      </c>
      <c r="D48" s="74" t="s">
        <v>116</v>
      </c>
      <c r="E48" s="74" t="s">
        <v>82</v>
      </c>
      <c r="F48" s="74" t="s">
        <v>168</v>
      </c>
      <c r="G48" s="74" t="s">
        <v>169</v>
      </c>
      <c r="I48" s="74" t="s">
        <v>87</v>
      </c>
      <c r="J48" s="74" t="s">
        <v>2580</v>
      </c>
      <c r="K48" s="74" t="s">
        <v>88</v>
      </c>
      <c r="L48" s="74" t="s">
        <v>89</v>
      </c>
      <c r="M48" s="74" t="s">
        <v>90</v>
      </c>
      <c r="N48" s="74" t="s">
        <v>171</v>
      </c>
      <c r="O48" s="76">
        <v>44533</v>
      </c>
      <c r="P48" s="76">
        <v>44439</v>
      </c>
      <c r="Q48" s="77">
        <v>1</v>
      </c>
      <c r="R48" s="74" t="s">
        <v>94</v>
      </c>
      <c r="S48" s="77">
        <v>1700000</v>
      </c>
      <c r="T48" s="77">
        <v>971428.58</v>
      </c>
      <c r="U48" s="77">
        <v>1457.14</v>
      </c>
      <c r="V48" s="78">
        <v>0.09</v>
      </c>
      <c r="W48" s="79">
        <v>1</v>
      </c>
      <c r="X48" s="77">
        <v>1700000</v>
      </c>
      <c r="Y48" s="88">
        <v>971428.58</v>
      </c>
      <c r="Z48" s="77">
        <v>1457.14</v>
      </c>
      <c r="AA48" s="74">
        <v>0</v>
      </c>
      <c r="AB48" s="74">
        <v>0</v>
      </c>
      <c r="AD48" s="74">
        <v>0</v>
      </c>
      <c r="AE48" s="74">
        <v>0</v>
      </c>
      <c r="AF48" s="74">
        <v>0</v>
      </c>
      <c r="AG48" s="74">
        <v>0</v>
      </c>
      <c r="AI48" s="74">
        <v>7</v>
      </c>
      <c r="AJ48" s="74">
        <v>7</v>
      </c>
      <c r="AL48" s="74">
        <v>7</v>
      </c>
      <c r="AM48" s="74" t="s">
        <v>95</v>
      </c>
      <c r="AN48" s="74">
        <v>0</v>
      </c>
      <c r="AO48" s="74" t="s">
        <v>95</v>
      </c>
      <c r="AP48" s="74" t="s">
        <v>95</v>
      </c>
      <c r="AQ48" s="74">
        <v>1</v>
      </c>
      <c r="AS48" s="74">
        <v>1</v>
      </c>
      <c r="AT48" s="74" t="s">
        <v>92</v>
      </c>
      <c r="AU48" s="74" t="s">
        <v>2579</v>
      </c>
      <c r="AV48" s="74" t="s">
        <v>94</v>
      </c>
      <c r="AW48" s="77">
        <v>1700000</v>
      </c>
      <c r="AX48" s="77">
        <v>728571.42</v>
      </c>
      <c r="AY48" s="79">
        <v>1</v>
      </c>
      <c r="AZ48" s="77">
        <v>10995430</v>
      </c>
      <c r="BA48" s="77">
        <v>4712327.0874180002</v>
      </c>
      <c r="BB48" s="74" t="s">
        <v>93</v>
      </c>
      <c r="BC48" s="75" t="s">
        <v>1649</v>
      </c>
      <c r="BD48" s="82">
        <v>30765.349415890119</v>
      </c>
      <c r="BE48" s="82">
        <v>0</v>
      </c>
      <c r="BF48" s="82">
        <v>46.147933230325719</v>
      </c>
      <c r="BG48" s="82">
        <v>30811.497349120444</v>
      </c>
      <c r="BH48" s="82">
        <v>30765.349415890119</v>
      </c>
      <c r="BI48" s="82">
        <v>0</v>
      </c>
      <c r="BJ48" s="82">
        <v>46.147933230325719</v>
      </c>
      <c r="BK48" s="82">
        <v>30811.497349120444</v>
      </c>
      <c r="BL48" s="82">
        <v>874285.72199999983</v>
      </c>
      <c r="BM48" s="82">
        <v>0</v>
      </c>
      <c r="BN48" s="82">
        <v>1311.4260000000002</v>
      </c>
      <c r="BO48" s="82">
        <v>875597.14800000004</v>
      </c>
      <c r="BP48" s="82">
        <v>30765.349415890119</v>
      </c>
      <c r="BQ48" s="82">
        <v>0</v>
      </c>
      <c r="BR48" s="82">
        <v>46.147933230325719</v>
      </c>
      <c r="BS48" s="89">
        <v>30811.497349120444</v>
      </c>
      <c r="BT48" s="82">
        <v>154417.44178823568</v>
      </c>
      <c r="BU48" s="82">
        <v>0</v>
      </c>
      <c r="BV48" s="82">
        <v>231.62570646965082</v>
      </c>
      <c r="BW48" s="82">
        <v>154649.06749470532</v>
      </c>
      <c r="BX48" s="82">
        <v>154417.44178823568</v>
      </c>
      <c r="BY48" s="82">
        <v>0</v>
      </c>
      <c r="BZ48" s="82">
        <v>231.62570646965082</v>
      </c>
      <c r="CA48" s="82">
        <v>154649.06749470532</v>
      </c>
      <c r="CB48" s="82">
        <v>4388214.8958623987</v>
      </c>
      <c r="CC48" s="82">
        <v>0</v>
      </c>
      <c r="CD48" s="82">
        <v>6582.3093792</v>
      </c>
      <c r="CE48" s="82">
        <v>4394797.2052416001</v>
      </c>
      <c r="CF48" s="82">
        <v>154417.44178823568</v>
      </c>
      <c r="CG48" s="82">
        <v>0</v>
      </c>
      <c r="CH48" s="82">
        <v>231.62570646965082</v>
      </c>
      <c r="CI48" s="82">
        <v>154649.06749470532</v>
      </c>
      <c r="CJ48" s="82" t="s">
        <v>96</v>
      </c>
      <c r="CK48" s="83">
        <v>1.4999999999999999E-2</v>
      </c>
      <c r="CL48" s="83">
        <v>3.5000000000000003E-2</v>
      </c>
      <c r="CM48" s="83">
        <v>0.26500000000000001</v>
      </c>
      <c r="CN48" s="82">
        <v>14571.428699999999</v>
      </c>
      <c r="CO48" s="82">
        <v>34000.0003</v>
      </c>
      <c r="CP48" s="82">
        <v>257428.57370000001</v>
      </c>
      <c r="CQ48" s="82">
        <v>14571.428699999999</v>
      </c>
      <c r="CR48" s="89">
        <v>30811.497349120444</v>
      </c>
      <c r="CS48" s="82">
        <v>14571.428699999999</v>
      </c>
      <c r="CT48" s="82">
        <v>34000.0003</v>
      </c>
      <c r="CU48" s="82">
        <v>257428.57370000001</v>
      </c>
      <c r="CV48" s="82">
        <v>14571.428699999999</v>
      </c>
      <c r="CW48" s="82">
        <v>30811.497349120444</v>
      </c>
    </row>
    <row r="49" spans="1:101">
      <c r="A49" s="86" t="s">
        <v>82</v>
      </c>
      <c r="B49" s="87" t="s">
        <v>172</v>
      </c>
      <c r="C49" s="75" t="s">
        <v>1650</v>
      </c>
      <c r="D49" s="74" t="s">
        <v>116</v>
      </c>
      <c r="E49" s="74" t="s">
        <v>82</v>
      </c>
      <c r="F49" s="74" t="s">
        <v>172</v>
      </c>
      <c r="G49" s="74" t="s">
        <v>125</v>
      </c>
      <c r="I49" s="74" t="s">
        <v>87</v>
      </c>
      <c r="J49" s="74" t="s">
        <v>2583</v>
      </c>
      <c r="K49" s="74" t="s">
        <v>128</v>
      </c>
      <c r="L49" s="74" t="s">
        <v>89</v>
      </c>
      <c r="M49" s="74" t="s">
        <v>90</v>
      </c>
      <c r="N49" s="74" t="s">
        <v>166</v>
      </c>
      <c r="O49" s="76">
        <v>44530</v>
      </c>
      <c r="P49" s="76">
        <v>44439</v>
      </c>
      <c r="Q49" s="77">
        <v>1</v>
      </c>
      <c r="R49" s="74" t="s">
        <v>94</v>
      </c>
      <c r="S49" s="77">
        <v>675200.77</v>
      </c>
      <c r="T49" s="77">
        <v>675200.77</v>
      </c>
      <c r="U49" s="77">
        <v>529.19000000000005</v>
      </c>
      <c r="V49" s="78">
        <v>4.7024999999999997E-2</v>
      </c>
      <c r="W49" s="79">
        <v>1</v>
      </c>
      <c r="X49" s="77">
        <v>675200.77</v>
      </c>
      <c r="Y49" s="88">
        <v>675200.77</v>
      </c>
      <c r="Z49" s="77">
        <v>529.19000000000005</v>
      </c>
      <c r="AA49" s="74">
        <v>0</v>
      </c>
      <c r="AB49" s="74">
        <v>0</v>
      </c>
      <c r="AD49" s="74">
        <v>8</v>
      </c>
      <c r="AE49" s="74">
        <v>8</v>
      </c>
      <c r="AF49" s="74">
        <v>0</v>
      </c>
      <c r="AG49" s="74">
        <v>0</v>
      </c>
      <c r="AI49" s="74">
        <v>6</v>
      </c>
      <c r="AJ49" s="74">
        <v>6</v>
      </c>
      <c r="AL49" s="74">
        <v>6</v>
      </c>
      <c r="AM49" s="74" t="s">
        <v>95</v>
      </c>
      <c r="AN49" s="74">
        <v>0</v>
      </c>
      <c r="AO49" s="74" t="s">
        <v>95</v>
      </c>
      <c r="AP49" s="74" t="s">
        <v>95</v>
      </c>
      <c r="AQ49" s="74">
        <v>1</v>
      </c>
      <c r="AS49" s="74">
        <v>1</v>
      </c>
      <c r="AT49" s="74" t="s">
        <v>92</v>
      </c>
      <c r="AU49" s="74" t="s">
        <v>2579</v>
      </c>
      <c r="AV49" s="74" t="s">
        <v>94</v>
      </c>
      <c r="AW49" s="77">
        <v>20000000</v>
      </c>
      <c r="AX49" s="77">
        <v>9469220.1799999997</v>
      </c>
      <c r="AY49" s="79">
        <v>1</v>
      </c>
      <c r="AZ49" s="77">
        <v>129358000</v>
      </c>
      <c r="BA49" s="77">
        <v>61245969.202221997</v>
      </c>
      <c r="BB49" s="74" t="s">
        <v>93</v>
      </c>
      <c r="BC49" s="75" t="s">
        <v>1650</v>
      </c>
      <c r="BD49" s="82">
        <v>13112.194847951945</v>
      </c>
      <c r="BE49" s="82">
        <v>0</v>
      </c>
      <c r="BF49" s="82">
        <v>10.276709831932937</v>
      </c>
      <c r="BG49" s="82">
        <v>13122.471557783878</v>
      </c>
      <c r="BH49" s="82">
        <v>13112.194847951945</v>
      </c>
      <c r="BI49" s="82">
        <v>0</v>
      </c>
      <c r="BJ49" s="82">
        <v>10.276709831932937</v>
      </c>
      <c r="BK49" s="82">
        <v>13122.471557783878</v>
      </c>
      <c r="BL49" s="82">
        <v>607680.69299999997</v>
      </c>
      <c r="BM49" s="82">
        <v>0</v>
      </c>
      <c r="BN49" s="82">
        <v>476.27100000000007</v>
      </c>
      <c r="BO49" s="82">
        <v>608156.96400000004</v>
      </c>
      <c r="BP49" s="82">
        <v>13112.194847951945</v>
      </c>
      <c r="BQ49" s="82">
        <v>0</v>
      </c>
      <c r="BR49" s="82">
        <v>10.276709831932937</v>
      </c>
      <c r="BS49" s="89">
        <v>13122.471557783878</v>
      </c>
      <c r="BT49" s="82">
        <v>65812.728380840403</v>
      </c>
      <c r="BU49" s="82">
        <v>0</v>
      </c>
      <c r="BV49" s="82">
        <v>51.580861988437796</v>
      </c>
      <c r="BW49" s="82">
        <v>65864.309242828836</v>
      </c>
      <c r="BX49" s="82">
        <v>65812.728380840403</v>
      </c>
      <c r="BY49" s="82">
        <v>0</v>
      </c>
      <c r="BZ49" s="82">
        <v>51.580861988437796</v>
      </c>
      <c r="CA49" s="82">
        <v>65864.309242828836</v>
      </c>
      <c r="CB49" s="82">
        <v>3050070.9343055994</v>
      </c>
      <c r="CC49" s="82">
        <v>0</v>
      </c>
      <c r="CD49" s="82">
        <v>2390.4994032000004</v>
      </c>
      <c r="CE49" s="82">
        <v>3052461.4337088</v>
      </c>
      <c r="CF49" s="82">
        <v>65812.728380840403</v>
      </c>
      <c r="CG49" s="82">
        <v>0</v>
      </c>
      <c r="CH49" s="82">
        <v>51.580861988437796</v>
      </c>
      <c r="CI49" s="82">
        <v>65864.309242828836</v>
      </c>
      <c r="CJ49" s="82" t="s">
        <v>96</v>
      </c>
      <c r="CK49" s="83">
        <v>1.4999999999999999E-2</v>
      </c>
      <c r="CL49" s="83">
        <v>3.5000000000000003E-2</v>
      </c>
      <c r="CM49" s="83">
        <v>0.26500000000000001</v>
      </c>
      <c r="CN49" s="82">
        <v>10128.011549999999</v>
      </c>
      <c r="CO49" s="82">
        <v>23632.026950000003</v>
      </c>
      <c r="CP49" s="82">
        <v>178928.20405</v>
      </c>
      <c r="CQ49" s="82">
        <v>10128.011549999999</v>
      </c>
      <c r="CR49" s="89">
        <v>13122.471557783878</v>
      </c>
      <c r="CS49" s="82">
        <v>10128.011549999999</v>
      </c>
      <c r="CT49" s="82">
        <v>23632.026950000003</v>
      </c>
      <c r="CU49" s="82">
        <v>178928.20405</v>
      </c>
      <c r="CV49" s="82">
        <v>10128.011549999999</v>
      </c>
      <c r="CW49" s="82">
        <v>13122.471557783878</v>
      </c>
    </row>
    <row r="50" spans="1:101">
      <c r="A50" s="86" t="s">
        <v>82</v>
      </c>
      <c r="B50" s="87" t="s">
        <v>173</v>
      </c>
      <c r="C50" s="75" t="s">
        <v>1651</v>
      </c>
      <c r="D50" s="74" t="s">
        <v>116</v>
      </c>
      <c r="E50" s="74" t="s">
        <v>82</v>
      </c>
      <c r="F50" s="74" t="s">
        <v>173</v>
      </c>
      <c r="G50" s="74" t="s">
        <v>174</v>
      </c>
      <c r="I50" s="74" t="s">
        <v>87</v>
      </c>
      <c r="J50" s="74" t="s">
        <v>2582</v>
      </c>
      <c r="K50" s="74" t="s">
        <v>100</v>
      </c>
      <c r="L50" s="74" t="s">
        <v>89</v>
      </c>
      <c r="M50" s="74" t="s">
        <v>90</v>
      </c>
      <c r="N50" s="74" t="s">
        <v>176</v>
      </c>
      <c r="O50" s="76">
        <v>44547</v>
      </c>
      <c r="P50" s="76">
        <v>44439</v>
      </c>
      <c r="Q50" s="77">
        <v>1</v>
      </c>
      <c r="R50" s="74" t="s">
        <v>94</v>
      </c>
      <c r="S50" s="77">
        <v>47000000</v>
      </c>
      <c r="T50" s="77">
        <v>47000000</v>
      </c>
      <c r="U50" s="77">
        <v>221487.5</v>
      </c>
      <c r="V50" s="78">
        <v>4.3499999999999997E-2</v>
      </c>
      <c r="W50" s="79">
        <v>1</v>
      </c>
      <c r="X50" s="77">
        <v>47000000</v>
      </c>
      <c r="Y50" s="88">
        <v>47000000</v>
      </c>
      <c r="Z50" s="77">
        <v>221487.5</v>
      </c>
      <c r="AA50" s="74">
        <v>0</v>
      </c>
      <c r="AB50" s="74">
        <v>0</v>
      </c>
      <c r="AD50" s="74">
        <v>0</v>
      </c>
      <c r="AE50" s="74">
        <v>0</v>
      </c>
      <c r="AF50" s="74">
        <v>0</v>
      </c>
      <c r="AG50" s="74">
        <v>0</v>
      </c>
      <c r="AI50" s="74">
        <v>6</v>
      </c>
      <c r="AJ50" s="74">
        <v>6</v>
      </c>
      <c r="AL50" s="74">
        <v>6</v>
      </c>
      <c r="AM50" s="74" t="s">
        <v>95</v>
      </c>
      <c r="AN50" s="74">
        <v>0</v>
      </c>
      <c r="AO50" s="74" t="s">
        <v>95</v>
      </c>
      <c r="AP50" s="74" t="s">
        <v>95</v>
      </c>
      <c r="AQ50" s="74">
        <v>1</v>
      </c>
      <c r="AS50" s="74">
        <v>1</v>
      </c>
      <c r="AT50" s="74" t="s">
        <v>92</v>
      </c>
      <c r="AU50" s="74" t="s">
        <v>2579</v>
      </c>
      <c r="AV50" s="74" t="s">
        <v>94</v>
      </c>
      <c r="AW50" s="77">
        <v>100000000</v>
      </c>
      <c r="AX50" s="77">
        <v>15000000</v>
      </c>
      <c r="AY50" s="79">
        <v>1</v>
      </c>
      <c r="AZ50" s="77">
        <v>646790000</v>
      </c>
      <c r="BA50" s="77">
        <v>97018500</v>
      </c>
      <c r="BB50" s="74" t="s">
        <v>93</v>
      </c>
      <c r="BC50" s="75" t="s">
        <v>1651</v>
      </c>
      <c r="BD50" s="82">
        <v>912725.79243910126</v>
      </c>
      <c r="BE50" s="82">
        <v>0</v>
      </c>
      <c r="BF50" s="82">
        <v>4301.2202968692645</v>
      </c>
      <c r="BG50" s="82">
        <v>917027.01273597055</v>
      </c>
      <c r="BH50" s="82">
        <v>912725.79243910126</v>
      </c>
      <c r="BI50" s="82">
        <v>0</v>
      </c>
      <c r="BJ50" s="82">
        <v>4301.2202968692645</v>
      </c>
      <c r="BK50" s="82">
        <v>917027.01273597055</v>
      </c>
      <c r="BL50" s="82">
        <v>42300000</v>
      </c>
      <c r="BM50" s="82">
        <v>0</v>
      </c>
      <c r="BN50" s="82">
        <v>199338.75</v>
      </c>
      <c r="BO50" s="82">
        <v>42499338.75</v>
      </c>
      <c r="BP50" s="82">
        <v>912725.79243910126</v>
      </c>
      <c r="BQ50" s="82">
        <v>0</v>
      </c>
      <c r="BR50" s="82">
        <v>4301.2202968692645</v>
      </c>
      <c r="BS50" s="89">
        <v>917027.01273597055</v>
      </c>
      <c r="BT50" s="82">
        <v>4581153.2974103363</v>
      </c>
      <c r="BU50" s="82">
        <v>0</v>
      </c>
      <c r="BV50" s="82">
        <v>21588.684914046211</v>
      </c>
      <c r="BW50" s="82">
        <v>4602741.9823243832</v>
      </c>
      <c r="BX50" s="82">
        <v>4581153.2974103363</v>
      </c>
      <c r="BY50" s="82">
        <v>0</v>
      </c>
      <c r="BZ50" s="82">
        <v>21588.684914046211</v>
      </c>
      <c r="CA50" s="82">
        <v>4602741.9823243832</v>
      </c>
      <c r="CB50" s="82">
        <v>212312160</v>
      </c>
      <c r="CC50" s="82">
        <v>0</v>
      </c>
      <c r="CD50" s="82">
        <v>1000521.0539999999</v>
      </c>
      <c r="CE50" s="82">
        <v>213312681.05399999</v>
      </c>
      <c r="CF50" s="82">
        <v>4581153.2974103363</v>
      </c>
      <c r="CG50" s="82">
        <v>0</v>
      </c>
      <c r="CH50" s="82">
        <v>21588.684914046211</v>
      </c>
      <c r="CI50" s="82">
        <v>4602741.9823243832</v>
      </c>
      <c r="CJ50" s="82" t="s">
        <v>96</v>
      </c>
      <c r="CK50" s="83">
        <v>1.4999999999999999E-2</v>
      </c>
      <c r="CL50" s="83">
        <v>3.5000000000000003E-2</v>
      </c>
      <c r="CM50" s="83">
        <v>0.26500000000000001</v>
      </c>
      <c r="CN50" s="82">
        <v>705000</v>
      </c>
      <c r="CO50" s="82">
        <v>1645000.0000000002</v>
      </c>
      <c r="CP50" s="82">
        <v>12455000</v>
      </c>
      <c r="CQ50" s="82">
        <v>705000</v>
      </c>
      <c r="CR50" s="89">
        <v>917027.01273597055</v>
      </c>
      <c r="CS50" s="82">
        <v>705000</v>
      </c>
      <c r="CT50" s="82">
        <v>1645000.0000000002</v>
      </c>
      <c r="CU50" s="82">
        <v>12455000</v>
      </c>
      <c r="CV50" s="82">
        <v>705000</v>
      </c>
      <c r="CW50" s="82">
        <v>917027.01273597055</v>
      </c>
    </row>
    <row r="51" spans="1:101">
      <c r="A51" s="86" t="s">
        <v>82</v>
      </c>
      <c r="B51" s="87" t="s">
        <v>2630</v>
      </c>
      <c r="C51" s="75" t="s">
        <v>2852</v>
      </c>
      <c r="D51" s="74" t="s">
        <v>116</v>
      </c>
      <c r="E51" s="74" t="s">
        <v>82</v>
      </c>
      <c r="F51" s="74" t="s">
        <v>2630</v>
      </c>
      <c r="G51" s="74" t="s">
        <v>174</v>
      </c>
      <c r="I51" s="74" t="s">
        <v>87</v>
      </c>
      <c r="J51" s="74" t="s">
        <v>2582</v>
      </c>
      <c r="K51" s="74" t="s">
        <v>100</v>
      </c>
      <c r="L51" s="74" t="s">
        <v>89</v>
      </c>
      <c r="M51" s="74" t="s">
        <v>90</v>
      </c>
      <c r="N51" s="74" t="s">
        <v>176</v>
      </c>
      <c r="O51" s="76">
        <v>44491</v>
      </c>
      <c r="P51" s="76">
        <v>44439</v>
      </c>
      <c r="Q51" s="77">
        <v>1</v>
      </c>
      <c r="R51" s="74" t="s">
        <v>94</v>
      </c>
      <c r="S51" s="77">
        <v>38000000</v>
      </c>
      <c r="T51" s="77">
        <v>38000000</v>
      </c>
      <c r="U51" s="77">
        <v>165300</v>
      </c>
      <c r="V51" s="78">
        <v>4.3499999999999997E-2</v>
      </c>
      <c r="W51" s="79">
        <v>1</v>
      </c>
      <c r="X51" s="77">
        <v>38000000</v>
      </c>
      <c r="Y51" s="88">
        <v>38000000</v>
      </c>
      <c r="Z51" s="77">
        <v>165300</v>
      </c>
      <c r="AA51" s="74">
        <v>0</v>
      </c>
      <c r="AB51" s="74">
        <v>0</v>
      </c>
      <c r="AD51" s="74">
        <v>0</v>
      </c>
      <c r="AE51" s="74">
        <v>0</v>
      </c>
      <c r="AF51" s="74">
        <v>0</v>
      </c>
      <c r="AG51" s="74">
        <v>0</v>
      </c>
      <c r="AI51" s="74">
        <v>6</v>
      </c>
      <c r="AJ51" s="74">
        <v>6</v>
      </c>
      <c r="AL51" s="74">
        <v>6</v>
      </c>
      <c r="AM51" s="74" t="s">
        <v>95</v>
      </c>
      <c r="AN51" s="74">
        <v>0</v>
      </c>
      <c r="AO51" s="74" t="s">
        <v>95</v>
      </c>
      <c r="AP51" s="74" t="s">
        <v>95</v>
      </c>
      <c r="AQ51" s="74">
        <v>1</v>
      </c>
      <c r="AS51" s="74">
        <v>1</v>
      </c>
      <c r="AT51" s="74" t="s">
        <v>92</v>
      </c>
      <c r="AU51" s="74" t="s">
        <v>2579</v>
      </c>
      <c r="AV51" s="74" t="s">
        <v>94</v>
      </c>
      <c r="AW51" s="77">
        <v>100000000</v>
      </c>
      <c r="AX51" s="77">
        <v>15000000</v>
      </c>
      <c r="AY51" s="79">
        <v>1</v>
      </c>
      <c r="AZ51" s="77">
        <v>646790000</v>
      </c>
      <c r="BA51" s="77">
        <v>97018500</v>
      </c>
      <c r="BB51" s="74" t="s">
        <v>93</v>
      </c>
      <c r="BC51" s="75" t="s">
        <v>2852</v>
      </c>
      <c r="BD51" s="82">
        <v>737948.51303586923</v>
      </c>
      <c r="BE51" s="82">
        <v>0</v>
      </c>
      <c r="BF51" s="82">
        <v>3210.0760317060312</v>
      </c>
      <c r="BG51" s="82">
        <v>741158.58906757529</v>
      </c>
      <c r="BH51" s="82">
        <v>737948.51303586923</v>
      </c>
      <c r="BI51" s="82">
        <v>0</v>
      </c>
      <c r="BJ51" s="82">
        <v>3210.0760317060312</v>
      </c>
      <c r="BK51" s="82">
        <v>741158.58906757529</v>
      </c>
      <c r="BL51" s="82">
        <v>34200000</v>
      </c>
      <c r="BM51" s="82">
        <v>0</v>
      </c>
      <c r="BN51" s="82">
        <v>148770</v>
      </c>
      <c r="BO51" s="82">
        <v>34348770</v>
      </c>
      <c r="BP51" s="82">
        <v>737948.51303586923</v>
      </c>
      <c r="BQ51" s="82">
        <v>0</v>
      </c>
      <c r="BR51" s="82">
        <v>3210.0760317060312</v>
      </c>
      <c r="BS51" s="89">
        <v>741158.58906757529</v>
      </c>
      <c r="BT51" s="82">
        <v>3703911.1766296346</v>
      </c>
      <c r="BU51" s="82">
        <v>0</v>
      </c>
      <c r="BV51" s="82">
        <v>16112.013618338911</v>
      </c>
      <c r="BW51" s="82">
        <v>3720023.1902479734</v>
      </c>
      <c r="BX51" s="82">
        <v>3703911.1766296346</v>
      </c>
      <c r="BY51" s="82">
        <v>0</v>
      </c>
      <c r="BZ51" s="82">
        <v>16112.013618338911</v>
      </c>
      <c r="CA51" s="82">
        <v>3720023.1902479734</v>
      </c>
      <c r="CB51" s="82">
        <v>171656640</v>
      </c>
      <c r="CC51" s="82">
        <v>0</v>
      </c>
      <c r="CD51" s="82">
        <v>746706.38399999996</v>
      </c>
      <c r="CE51" s="82">
        <v>172403346.38399997</v>
      </c>
      <c r="CF51" s="82">
        <v>3703911.1766296346</v>
      </c>
      <c r="CG51" s="82">
        <v>0</v>
      </c>
      <c r="CH51" s="82">
        <v>16112.013618338911</v>
      </c>
      <c r="CI51" s="82">
        <v>3720023.1902479734</v>
      </c>
      <c r="CJ51" s="82" t="s">
        <v>96</v>
      </c>
      <c r="CK51" s="83">
        <v>1.4999999999999999E-2</v>
      </c>
      <c r="CL51" s="83">
        <v>3.5000000000000003E-2</v>
      </c>
      <c r="CM51" s="83">
        <v>0.26500000000000001</v>
      </c>
      <c r="CN51" s="82">
        <v>570000</v>
      </c>
      <c r="CO51" s="82">
        <v>1330000.0000000002</v>
      </c>
      <c r="CP51" s="82">
        <v>10070000</v>
      </c>
      <c r="CQ51" s="82">
        <v>570000</v>
      </c>
      <c r="CR51" s="89">
        <v>741158.58906757529</v>
      </c>
      <c r="CS51" s="82">
        <v>570000</v>
      </c>
      <c r="CT51" s="82">
        <v>1330000.0000000002</v>
      </c>
      <c r="CU51" s="82">
        <v>10070000</v>
      </c>
      <c r="CV51" s="82">
        <v>570000</v>
      </c>
      <c r="CW51" s="82">
        <v>741158.58906757529</v>
      </c>
    </row>
    <row r="52" spans="1:101">
      <c r="A52" s="86" t="s">
        <v>82</v>
      </c>
      <c r="B52" s="87" t="s">
        <v>2745</v>
      </c>
      <c r="C52" s="75" t="s">
        <v>2853</v>
      </c>
      <c r="D52" s="74" t="s">
        <v>116</v>
      </c>
      <c r="E52" s="74" t="s">
        <v>82</v>
      </c>
      <c r="F52" s="74" t="s">
        <v>2745</v>
      </c>
      <c r="G52" s="74" t="s">
        <v>215</v>
      </c>
      <c r="I52" s="74" t="s">
        <v>87</v>
      </c>
      <c r="J52" s="74" t="s">
        <v>2580</v>
      </c>
      <c r="K52" s="74" t="s">
        <v>88</v>
      </c>
      <c r="L52" s="74" t="s">
        <v>89</v>
      </c>
      <c r="M52" s="74" t="s">
        <v>90</v>
      </c>
      <c r="N52" s="74" t="s">
        <v>217</v>
      </c>
      <c r="O52" s="76">
        <v>44456</v>
      </c>
      <c r="P52" s="76">
        <v>44439</v>
      </c>
      <c r="Q52" s="77">
        <v>1</v>
      </c>
      <c r="R52" s="74" t="s">
        <v>94</v>
      </c>
      <c r="S52" s="77">
        <v>8520000</v>
      </c>
      <c r="T52" s="77">
        <v>7717278.4400000004</v>
      </c>
      <c r="U52" s="77">
        <v>41182.85</v>
      </c>
      <c r="V52" s="78">
        <v>0.08</v>
      </c>
      <c r="W52" s="79">
        <v>1</v>
      </c>
      <c r="X52" s="77">
        <v>8520000</v>
      </c>
      <c r="Y52" s="88">
        <v>7717278.4400000004</v>
      </c>
      <c r="Z52" s="77">
        <v>41182.85</v>
      </c>
      <c r="AA52" s="74">
        <v>0</v>
      </c>
      <c r="AB52" s="74">
        <v>0</v>
      </c>
      <c r="AD52" s="74">
        <v>8</v>
      </c>
      <c r="AE52" s="74">
        <v>8</v>
      </c>
      <c r="AF52" s="74">
        <v>0</v>
      </c>
      <c r="AG52" s="74">
        <v>0</v>
      </c>
      <c r="AI52" s="74">
        <v>6</v>
      </c>
      <c r="AJ52" s="74">
        <v>6</v>
      </c>
      <c r="AL52" s="74">
        <v>6</v>
      </c>
      <c r="AM52" s="74" t="s">
        <v>95</v>
      </c>
      <c r="AN52" s="74">
        <v>0</v>
      </c>
      <c r="AO52" s="74" t="s">
        <v>95</v>
      </c>
      <c r="AP52" s="74" t="s">
        <v>95</v>
      </c>
      <c r="AQ52" s="74">
        <v>1</v>
      </c>
      <c r="AS52" s="74">
        <v>1</v>
      </c>
      <c r="AT52" s="74" t="s">
        <v>92</v>
      </c>
      <c r="AU52" s="74" t="s">
        <v>2579</v>
      </c>
      <c r="AV52" s="74" t="s">
        <v>94</v>
      </c>
      <c r="AW52" s="77">
        <v>10000000</v>
      </c>
      <c r="AX52" s="77">
        <v>2282721.56</v>
      </c>
      <c r="AY52" s="79">
        <v>1</v>
      </c>
      <c r="AZ52" s="77">
        <v>64679000</v>
      </c>
      <c r="BA52" s="77">
        <v>14764414.777924001</v>
      </c>
      <c r="BB52" s="74" t="s">
        <v>93</v>
      </c>
      <c r="BC52" s="75" t="s">
        <v>2853</v>
      </c>
      <c r="BD52" s="82">
        <v>124755.61416770818</v>
      </c>
      <c r="BE52" s="82">
        <v>0</v>
      </c>
      <c r="BF52" s="82">
        <v>665.75176532396836</v>
      </c>
      <c r="BG52" s="82">
        <v>125421.36593303214</v>
      </c>
      <c r="BH52" s="82">
        <v>124755.61416770818</v>
      </c>
      <c r="BI52" s="82">
        <v>0</v>
      </c>
      <c r="BJ52" s="82">
        <v>665.75176532396836</v>
      </c>
      <c r="BK52" s="82">
        <v>125421.36593303214</v>
      </c>
      <c r="BL52" s="82">
        <v>5781761.0973737855</v>
      </c>
      <c r="BM52" s="82">
        <v>0</v>
      </c>
      <c r="BN52" s="82">
        <v>30854.063626215357</v>
      </c>
      <c r="BO52" s="82">
        <v>5812615.1610000003</v>
      </c>
      <c r="BP52" s="82">
        <v>124755.61416770818</v>
      </c>
      <c r="BQ52" s="82">
        <v>0</v>
      </c>
      <c r="BR52" s="82">
        <v>665.75176532396836</v>
      </c>
      <c r="BS52" s="89">
        <v>125421.36593303214</v>
      </c>
      <c r="BT52" s="82">
        <v>626173.37863056082</v>
      </c>
      <c r="BU52" s="82">
        <v>0</v>
      </c>
      <c r="BV52" s="82">
        <v>3341.5412605140618</v>
      </c>
      <c r="BW52" s="82">
        <v>629514.91989107488</v>
      </c>
      <c r="BX52" s="82">
        <v>626173.37863056082</v>
      </c>
      <c r="BY52" s="82">
        <v>0</v>
      </c>
      <c r="BZ52" s="82">
        <v>3341.5412605140618</v>
      </c>
      <c r="CA52" s="82">
        <v>629514.91989107488</v>
      </c>
      <c r="CB52" s="82">
        <v>29019815.299938504</v>
      </c>
      <c r="CC52" s="82">
        <v>0</v>
      </c>
      <c r="CD52" s="82">
        <v>154862.7161527001</v>
      </c>
      <c r="CE52" s="82">
        <v>29174678.016091201</v>
      </c>
      <c r="CF52" s="82">
        <v>626173.37863056082</v>
      </c>
      <c r="CG52" s="82">
        <v>0</v>
      </c>
      <c r="CH52" s="82">
        <v>3341.5412605140618</v>
      </c>
      <c r="CI52" s="82">
        <v>629514.91989107488</v>
      </c>
      <c r="CJ52" s="82" t="s">
        <v>96</v>
      </c>
      <c r="CK52" s="83">
        <v>1.4999999999999999E-2</v>
      </c>
      <c r="CL52" s="83">
        <v>3.5000000000000003E-2</v>
      </c>
      <c r="CM52" s="83">
        <v>0.26500000000000001</v>
      </c>
      <c r="CN52" s="82">
        <v>115759.17660000001</v>
      </c>
      <c r="CO52" s="82">
        <v>270104.74540000001</v>
      </c>
      <c r="CP52" s="82">
        <v>2045078.7866000002</v>
      </c>
      <c r="CQ52" s="82">
        <v>115759.17660000001</v>
      </c>
      <c r="CR52" s="89">
        <v>125421.36593303214</v>
      </c>
      <c r="CS52" s="82">
        <v>115759.17660000001</v>
      </c>
      <c r="CT52" s="82">
        <v>270104.74540000001</v>
      </c>
      <c r="CU52" s="82">
        <v>2045078.7866000002</v>
      </c>
      <c r="CV52" s="82">
        <v>115759.17660000001</v>
      </c>
      <c r="CW52" s="82">
        <v>125421.36593303214</v>
      </c>
    </row>
    <row r="53" spans="1:101">
      <c r="A53" s="86" t="s">
        <v>82</v>
      </c>
      <c r="B53" s="87" t="s">
        <v>177</v>
      </c>
      <c r="C53" s="75" t="s">
        <v>1652</v>
      </c>
      <c r="D53" s="74" t="s">
        <v>116</v>
      </c>
      <c r="E53" s="74" t="s">
        <v>82</v>
      </c>
      <c r="F53" s="74" t="s">
        <v>177</v>
      </c>
      <c r="G53" s="74" t="s">
        <v>178</v>
      </c>
      <c r="I53" s="74" t="s">
        <v>87</v>
      </c>
      <c r="J53" s="74" t="s">
        <v>2580</v>
      </c>
      <c r="K53" s="74" t="s">
        <v>88</v>
      </c>
      <c r="L53" s="74" t="s">
        <v>89</v>
      </c>
      <c r="M53" s="74" t="s">
        <v>90</v>
      </c>
      <c r="N53" s="74" t="s">
        <v>180</v>
      </c>
      <c r="O53" s="76">
        <v>44510</v>
      </c>
      <c r="P53" s="76">
        <v>44439</v>
      </c>
      <c r="Q53" s="77">
        <v>1</v>
      </c>
      <c r="R53" s="74" t="s">
        <v>94</v>
      </c>
      <c r="S53" s="77">
        <v>4000000</v>
      </c>
      <c r="T53" s="77">
        <v>1744000</v>
      </c>
      <c r="U53" s="77">
        <v>10540</v>
      </c>
      <c r="V53" s="78">
        <v>0.08</v>
      </c>
      <c r="W53" s="79">
        <v>1</v>
      </c>
      <c r="X53" s="77">
        <v>4000000</v>
      </c>
      <c r="Y53" s="88">
        <v>1744000</v>
      </c>
      <c r="Z53" s="77">
        <v>10540</v>
      </c>
      <c r="AA53" s="74">
        <v>0</v>
      </c>
      <c r="AB53" s="74">
        <v>0</v>
      </c>
      <c r="AD53" s="74">
        <v>8</v>
      </c>
      <c r="AE53" s="74">
        <v>8</v>
      </c>
      <c r="AF53" s="74">
        <v>0</v>
      </c>
      <c r="AG53" s="74">
        <v>0</v>
      </c>
      <c r="AI53" s="74">
        <v>7</v>
      </c>
      <c r="AJ53" s="74">
        <v>7</v>
      </c>
      <c r="AL53" s="74">
        <v>7</v>
      </c>
      <c r="AM53" s="74" t="s">
        <v>95</v>
      </c>
      <c r="AN53" s="74">
        <v>0</v>
      </c>
      <c r="AO53" s="74" t="s">
        <v>95</v>
      </c>
      <c r="AP53" s="74" t="s">
        <v>95</v>
      </c>
      <c r="AQ53" s="74">
        <v>1</v>
      </c>
      <c r="AS53" s="74">
        <v>1</v>
      </c>
      <c r="AT53" s="74" t="s">
        <v>92</v>
      </c>
      <c r="AU53" s="74" t="s">
        <v>2579</v>
      </c>
      <c r="AV53" s="74" t="s">
        <v>94</v>
      </c>
      <c r="AW53" s="77">
        <v>5000000</v>
      </c>
      <c r="AX53" s="77">
        <v>2956000</v>
      </c>
      <c r="AY53" s="79">
        <v>1</v>
      </c>
      <c r="AZ53" s="77">
        <v>32339500</v>
      </c>
      <c r="BA53" s="77">
        <v>19119112.400000002</v>
      </c>
      <c r="BB53" s="74" t="s">
        <v>93</v>
      </c>
      <c r="BC53" s="75" t="s">
        <v>1652</v>
      </c>
      <c r="BD53" s="82">
        <v>55232.850346355233</v>
      </c>
      <c r="BE53" s="82">
        <v>0</v>
      </c>
      <c r="BF53" s="82">
        <v>333.80403821707807</v>
      </c>
      <c r="BG53" s="82">
        <v>55566.654384572314</v>
      </c>
      <c r="BH53" s="82">
        <v>55232.850346355233</v>
      </c>
      <c r="BI53" s="82">
        <v>0</v>
      </c>
      <c r="BJ53" s="82">
        <v>333.80403821707807</v>
      </c>
      <c r="BK53" s="82">
        <v>55566.654384572314</v>
      </c>
      <c r="BL53" s="82">
        <v>1569600</v>
      </c>
      <c r="BM53" s="82">
        <v>0</v>
      </c>
      <c r="BN53" s="82">
        <v>9486</v>
      </c>
      <c r="BO53" s="82">
        <v>1579085.9999999998</v>
      </c>
      <c r="BP53" s="82">
        <v>55232.850346355233</v>
      </c>
      <c r="BQ53" s="82">
        <v>0</v>
      </c>
      <c r="BR53" s="82">
        <v>333.80403821707807</v>
      </c>
      <c r="BS53" s="89">
        <v>55566.654384572314</v>
      </c>
      <c r="BT53" s="82">
        <v>277224.72245842614</v>
      </c>
      <c r="BU53" s="82">
        <v>0</v>
      </c>
      <c r="BV53" s="82">
        <v>1675.429228619158</v>
      </c>
      <c r="BW53" s="82">
        <v>278900.15168704535</v>
      </c>
      <c r="BX53" s="82">
        <v>277224.72245842614</v>
      </c>
      <c r="BY53" s="82">
        <v>0</v>
      </c>
      <c r="BZ53" s="82">
        <v>1675.429228619158</v>
      </c>
      <c r="CA53" s="82">
        <v>278900.15168704535</v>
      </c>
      <c r="CB53" s="82">
        <v>7878136.3199999994</v>
      </c>
      <c r="CC53" s="82">
        <v>0</v>
      </c>
      <c r="CD53" s="82">
        <v>47612.131199999996</v>
      </c>
      <c r="CE53" s="82">
        <v>7925748.4511999981</v>
      </c>
      <c r="CF53" s="82">
        <v>277224.72245842614</v>
      </c>
      <c r="CG53" s="82">
        <v>0</v>
      </c>
      <c r="CH53" s="82">
        <v>1675.429228619158</v>
      </c>
      <c r="CI53" s="82">
        <v>278900.15168704535</v>
      </c>
      <c r="CJ53" s="82" t="s">
        <v>96</v>
      </c>
      <c r="CK53" s="83">
        <v>1.4999999999999999E-2</v>
      </c>
      <c r="CL53" s="83">
        <v>3.5000000000000003E-2</v>
      </c>
      <c r="CM53" s="83">
        <v>0.26500000000000001</v>
      </c>
      <c r="CN53" s="82">
        <v>26160</v>
      </c>
      <c r="CO53" s="82">
        <v>61040.000000000007</v>
      </c>
      <c r="CP53" s="82">
        <v>462160</v>
      </c>
      <c r="CQ53" s="82">
        <v>26160</v>
      </c>
      <c r="CR53" s="89">
        <v>55566.654384572314</v>
      </c>
      <c r="CS53" s="82">
        <v>26160</v>
      </c>
      <c r="CT53" s="82">
        <v>61040.000000000007</v>
      </c>
      <c r="CU53" s="82">
        <v>462160</v>
      </c>
      <c r="CV53" s="82">
        <v>26160</v>
      </c>
      <c r="CW53" s="82">
        <v>55566.654384572314</v>
      </c>
    </row>
    <row r="54" spans="1:101">
      <c r="A54" s="86" t="s">
        <v>82</v>
      </c>
      <c r="B54" s="87" t="s">
        <v>181</v>
      </c>
      <c r="C54" s="75" t="s">
        <v>1653</v>
      </c>
      <c r="D54" s="74" t="s">
        <v>116</v>
      </c>
      <c r="E54" s="74" t="s">
        <v>82</v>
      </c>
      <c r="F54" s="74" t="s">
        <v>181</v>
      </c>
      <c r="G54" s="74" t="s">
        <v>125</v>
      </c>
      <c r="I54" s="74" t="s">
        <v>87</v>
      </c>
      <c r="J54" s="74" t="s">
        <v>2583</v>
      </c>
      <c r="K54" s="74" t="s">
        <v>128</v>
      </c>
      <c r="L54" s="74" t="s">
        <v>89</v>
      </c>
      <c r="M54" s="74" t="s">
        <v>90</v>
      </c>
      <c r="N54" s="74" t="s">
        <v>166</v>
      </c>
      <c r="O54" s="76">
        <v>44589</v>
      </c>
      <c r="P54" s="76">
        <v>44439</v>
      </c>
      <c r="Q54" s="77">
        <v>1</v>
      </c>
      <c r="R54" s="74" t="s">
        <v>94</v>
      </c>
      <c r="S54" s="77">
        <v>418275</v>
      </c>
      <c r="T54" s="77">
        <v>418275</v>
      </c>
      <c r="U54" s="77">
        <v>327.82</v>
      </c>
      <c r="V54" s="78">
        <v>4.7024999999999997E-2</v>
      </c>
      <c r="W54" s="79">
        <v>1</v>
      </c>
      <c r="X54" s="77">
        <v>418275</v>
      </c>
      <c r="Y54" s="88">
        <v>418275</v>
      </c>
      <c r="Z54" s="77">
        <v>327.82</v>
      </c>
      <c r="AA54" s="74">
        <v>0</v>
      </c>
      <c r="AB54" s="74">
        <v>0</v>
      </c>
      <c r="AD54" s="74">
        <v>8</v>
      </c>
      <c r="AE54" s="74">
        <v>8</v>
      </c>
      <c r="AF54" s="74">
        <v>0</v>
      </c>
      <c r="AG54" s="74">
        <v>0</v>
      </c>
      <c r="AI54" s="74">
        <v>6</v>
      </c>
      <c r="AJ54" s="74">
        <v>6</v>
      </c>
      <c r="AL54" s="74">
        <v>6</v>
      </c>
      <c r="AM54" s="74" t="s">
        <v>95</v>
      </c>
      <c r="AN54" s="74">
        <v>0</v>
      </c>
      <c r="AO54" s="74" t="s">
        <v>95</v>
      </c>
      <c r="AP54" s="74" t="s">
        <v>95</v>
      </c>
      <c r="AQ54" s="74">
        <v>1</v>
      </c>
      <c r="AS54" s="74">
        <v>1</v>
      </c>
      <c r="AT54" s="74" t="s">
        <v>92</v>
      </c>
      <c r="AU54" s="74" t="s">
        <v>2579</v>
      </c>
      <c r="AV54" s="74" t="s">
        <v>94</v>
      </c>
      <c r="AW54" s="77">
        <v>20000000</v>
      </c>
      <c r="AX54" s="77">
        <v>9469220.1799999997</v>
      </c>
      <c r="AY54" s="79">
        <v>1</v>
      </c>
      <c r="AZ54" s="77">
        <v>129358000</v>
      </c>
      <c r="BA54" s="77">
        <v>61245969.202221997</v>
      </c>
      <c r="BB54" s="74" t="s">
        <v>93</v>
      </c>
      <c r="BC54" s="75" t="s">
        <v>1653</v>
      </c>
      <c r="BD54" s="82">
        <v>8122.7740602652157</v>
      </c>
      <c r="BE54" s="82">
        <v>0</v>
      </c>
      <c r="BF54" s="82">
        <v>6.3661653037741743</v>
      </c>
      <c r="BG54" s="82">
        <v>8129.14022556899</v>
      </c>
      <c r="BH54" s="82">
        <v>8122.7740602652157</v>
      </c>
      <c r="BI54" s="82">
        <v>0</v>
      </c>
      <c r="BJ54" s="82">
        <v>6.3661653037741743</v>
      </c>
      <c r="BK54" s="82">
        <v>8129.14022556899</v>
      </c>
      <c r="BL54" s="82">
        <v>376447.5</v>
      </c>
      <c r="BM54" s="82">
        <v>0</v>
      </c>
      <c r="BN54" s="82">
        <v>295.03800000000001</v>
      </c>
      <c r="BO54" s="82">
        <v>376742.53799999994</v>
      </c>
      <c r="BP54" s="82">
        <v>8122.7740602652157</v>
      </c>
      <c r="BQ54" s="82">
        <v>0</v>
      </c>
      <c r="BR54" s="82">
        <v>6.3661653037741743</v>
      </c>
      <c r="BS54" s="89">
        <v>8129.14022556899</v>
      </c>
      <c r="BT54" s="82">
        <v>40769.827563283165</v>
      </c>
      <c r="BU54" s="82">
        <v>0</v>
      </c>
      <c r="BV54" s="82">
        <v>31.953056892703334</v>
      </c>
      <c r="BW54" s="82">
        <v>40801.780620175872</v>
      </c>
      <c r="BX54" s="82">
        <v>40769.827563283165</v>
      </c>
      <c r="BY54" s="82">
        <v>0</v>
      </c>
      <c r="BZ54" s="82">
        <v>31.953056892703334</v>
      </c>
      <c r="CA54" s="82">
        <v>40801.780620175872</v>
      </c>
      <c r="CB54" s="82">
        <v>1889465.2919999999</v>
      </c>
      <c r="CC54" s="82">
        <v>0</v>
      </c>
      <c r="CD54" s="82">
        <v>1480.8547295999999</v>
      </c>
      <c r="CE54" s="82">
        <v>1890946.1467295997</v>
      </c>
      <c r="CF54" s="82">
        <v>40769.827563283165</v>
      </c>
      <c r="CG54" s="82">
        <v>0</v>
      </c>
      <c r="CH54" s="82">
        <v>31.953056892703334</v>
      </c>
      <c r="CI54" s="82">
        <v>40801.780620175872</v>
      </c>
      <c r="CJ54" s="82" t="s">
        <v>96</v>
      </c>
      <c r="CK54" s="83">
        <v>1.4999999999999999E-2</v>
      </c>
      <c r="CL54" s="83">
        <v>3.5000000000000003E-2</v>
      </c>
      <c r="CM54" s="83">
        <v>0.26500000000000001</v>
      </c>
      <c r="CN54" s="82">
        <v>6274.125</v>
      </c>
      <c r="CO54" s="82">
        <v>14639.625000000002</v>
      </c>
      <c r="CP54" s="82">
        <v>110842.875</v>
      </c>
      <c r="CQ54" s="82">
        <v>6274.125</v>
      </c>
      <c r="CR54" s="89">
        <v>8129.14022556899</v>
      </c>
      <c r="CS54" s="82">
        <v>6274.125</v>
      </c>
      <c r="CT54" s="82">
        <v>14639.625000000002</v>
      </c>
      <c r="CU54" s="82">
        <v>110842.875</v>
      </c>
      <c r="CV54" s="82">
        <v>6274.125</v>
      </c>
      <c r="CW54" s="82">
        <v>8129.14022556899</v>
      </c>
    </row>
    <row r="55" spans="1:101">
      <c r="A55" s="86" t="s">
        <v>82</v>
      </c>
      <c r="B55" s="87" t="s">
        <v>2746</v>
      </c>
      <c r="C55" s="75" t="s">
        <v>2854</v>
      </c>
      <c r="D55" s="74" t="s">
        <v>116</v>
      </c>
      <c r="E55" s="74" t="s">
        <v>82</v>
      </c>
      <c r="F55" s="74" t="s">
        <v>2746</v>
      </c>
      <c r="G55" s="74" t="s">
        <v>236</v>
      </c>
      <c r="I55" s="74" t="s">
        <v>87</v>
      </c>
      <c r="J55" s="74" t="s">
        <v>2580</v>
      </c>
      <c r="K55" s="74" t="s">
        <v>88</v>
      </c>
      <c r="L55" s="74" t="s">
        <v>89</v>
      </c>
      <c r="M55" s="74" t="s">
        <v>90</v>
      </c>
      <c r="N55" s="74" t="s">
        <v>238</v>
      </c>
      <c r="O55" s="76">
        <v>44463</v>
      </c>
      <c r="P55" s="76">
        <v>44439</v>
      </c>
      <c r="Q55" s="77">
        <v>1</v>
      </c>
      <c r="R55" s="74" t="s">
        <v>94</v>
      </c>
      <c r="S55" s="77">
        <v>4440000</v>
      </c>
      <c r="T55" s="77">
        <v>4440000</v>
      </c>
      <c r="U55" s="77">
        <v>14800</v>
      </c>
      <c r="V55" s="78">
        <v>0.08</v>
      </c>
      <c r="W55" s="79">
        <v>1</v>
      </c>
      <c r="X55" s="77">
        <v>4440000</v>
      </c>
      <c r="Y55" s="88">
        <v>4440000</v>
      </c>
      <c r="Z55" s="77">
        <v>14800</v>
      </c>
      <c r="AA55" s="74">
        <v>0</v>
      </c>
      <c r="AB55" s="74">
        <v>0</v>
      </c>
      <c r="AD55" s="74">
        <v>0</v>
      </c>
      <c r="AE55" s="74">
        <v>0</v>
      </c>
      <c r="AF55" s="74">
        <v>0</v>
      </c>
      <c r="AG55" s="74">
        <v>0</v>
      </c>
      <c r="AI55" s="74">
        <v>7</v>
      </c>
      <c r="AJ55" s="74">
        <v>7</v>
      </c>
      <c r="AL55" s="74">
        <v>7</v>
      </c>
      <c r="AM55" s="74" t="s">
        <v>95</v>
      </c>
      <c r="AN55" s="74">
        <v>0</v>
      </c>
      <c r="AO55" s="74" t="s">
        <v>95</v>
      </c>
      <c r="AP55" s="74" t="s">
        <v>95</v>
      </c>
      <c r="AQ55" s="74">
        <v>1</v>
      </c>
      <c r="AS55" s="74">
        <v>1</v>
      </c>
      <c r="AT55" s="74" t="s">
        <v>92</v>
      </c>
      <c r="AU55" s="74" t="s">
        <v>2579</v>
      </c>
      <c r="AV55" s="74" t="s">
        <v>94</v>
      </c>
      <c r="AW55" s="77">
        <v>10000000</v>
      </c>
      <c r="AX55" s="77">
        <v>0</v>
      </c>
      <c r="AY55" s="79">
        <v>1</v>
      </c>
      <c r="AZ55" s="77">
        <v>64679000</v>
      </c>
      <c r="BA55" s="77">
        <v>0</v>
      </c>
      <c r="BB55" s="74" t="s">
        <v>93</v>
      </c>
      <c r="BC55" s="75" t="s">
        <v>2854</v>
      </c>
      <c r="BD55" s="82">
        <v>99581.248441366013</v>
      </c>
      <c r="BE55" s="82">
        <v>0</v>
      </c>
      <c r="BF55" s="82">
        <v>331.93749480455341</v>
      </c>
      <c r="BG55" s="82">
        <v>99913.185936170572</v>
      </c>
      <c r="BH55" s="82">
        <v>99581.248441366013</v>
      </c>
      <c r="BI55" s="82">
        <v>0</v>
      </c>
      <c r="BJ55" s="82">
        <v>331.93749480455341</v>
      </c>
      <c r="BK55" s="82">
        <v>99913.185936170572</v>
      </c>
      <c r="BL55" s="82">
        <v>2829887.0431893687</v>
      </c>
      <c r="BM55" s="82">
        <v>0</v>
      </c>
      <c r="BN55" s="82">
        <v>9432.956810631229</v>
      </c>
      <c r="BO55" s="82">
        <v>2839320</v>
      </c>
      <c r="BP55" s="82">
        <v>99581.248441366013</v>
      </c>
      <c r="BQ55" s="82">
        <v>0</v>
      </c>
      <c r="BR55" s="82">
        <v>331.93749480455341</v>
      </c>
      <c r="BS55" s="89">
        <v>99913.185936170572</v>
      </c>
      <c r="BT55" s="82">
        <v>499818.20217690425</v>
      </c>
      <c r="BU55" s="82">
        <v>0</v>
      </c>
      <c r="BV55" s="82">
        <v>1666.0606739230143</v>
      </c>
      <c r="BW55" s="82">
        <v>501484.2628508273</v>
      </c>
      <c r="BX55" s="82">
        <v>499818.20217690425</v>
      </c>
      <c r="BY55" s="82">
        <v>0</v>
      </c>
      <c r="BZ55" s="82">
        <v>1666.0606739230143</v>
      </c>
      <c r="CA55" s="82">
        <v>501484.2628508273</v>
      </c>
      <c r="CB55" s="82">
        <v>14203769.047176078</v>
      </c>
      <c r="CC55" s="82">
        <v>0</v>
      </c>
      <c r="CD55" s="82">
        <v>47345.896823920259</v>
      </c>
      <c r="CE55" s="82">
        <v>14251114.943999998</v>
      </c>
      <c r="CF55" s="82">
        <v>499818.20217690425</v>
      </c>
      <c r="CG55" s="82">
        <v>0</v>
      </c>
      <c r="CH55" s="82">
        <v>1666.0606739230143</v>
      </c>
      <c r="CI55" s="82">
        <v>501484.2628508273</v>
      </c>
      <c r="CJ55" s="82" t="s">
        <v>96</v>
      </c>
      <c r="CK55" s="83">
        <v>1.4999999999999999E-2</v>
      </c>
      <c r="CL55" s="83">
        <v>3.5000000000000003E-2</v>
      </c>
      <c r="CM55" s="83">
        <v>0.26500000000000001</v>
      </c>
      <c r="CN55" s="82">
        <v>66600</v>
      </c>
      <c r="CO55" s="82">
        <v>155400.00000000003</v>
      </c>
      <c r="CP55" s="82">
        <v>1176600</v>
      </c>
      <c r="CQ55" s="82">
        <v>66600</v>
      </c>
      <c r="CR55" s="89">
        <v>99913.185936170572</v>
      </c>
      <c r="CS55" s="82">
        <v>66600</v>
      </c>
      <c r="CT55" s="82">
        <v>155400.00000000003</v>
      </c>
      <c r="CU55" s="82">
        <v>1176600</v>
      </c>
      <c r="CV55" s="82">
        <v>66600</v>
      </c>
      <c r="CW55" s="82">
        <v>99913.185936170572</v>
      </c>
    </row>
    <row r="56" spans="1:101">
      <c r="A56" s="86" t="s">
        <v>82</v>
      </c>
      <c r="B56" s="87" t="s">
        <v>182</v>
      </c>
      <c r="C56" s="75" t="s">
        <v>1654</v>
      </c>
      <c r="D56" s="74" t="s">
        <v>116</v>
      </c>
      <c r="E56" s="74" t="s">
        <v>82</v>
      </c>
      <c r="F56" s="74" t="s">
        <v>182</v>
      </c>
      <c r="G56" s="74" t="s">
        <v>160</v>
      </c>
      <c r="I56" s="74" t="s">
        <v>87</v>
      </c>
      <c r="J56" s="74" t="s">
        <v>2583</v>
      </c>
      <c r="K56" s="74" t="s">
        <v>128</v>
      </c>
      <c r="L56" s="74" t="s">
        <v>89</v>
      </c>
      <c r="M56" s="74" t="s">
        <v>90</v>
      </c>
      <c r="N56" s="74" t="s">
        <v>162</v>
      </c>
      <c r="O56" s="76">
        <v>44690</v>
      </c>
      <c r="P56" s="76">
        <v>44439</v>
      </c>
      <c r="Q56" s="77">
        <v>1</v>
      </c>
      <c r="R56" s="74" t="s">
        <v>94</v>
      </c>
      <c r="S56" s="77">
        <v>2056804.25</v>
      </c>
      <c r="T56" s="77">
        <v>2056804.25</v>
      </c>
      <c r="U56" s="77">
        <v>1833.98</v>
      </c>
      <c r="V56" s="78">
        <v>5.3499999999999999E-2</v>
      </c>
      <c r="W56" s="79">
        <v>1</v>
      </c>
      <c r="X56" s="77">
        <v>2056804.25</v>
      </c>
      <c r="Y56" s="88">
        <v>2056804.25</v>
      </c>
      <c r="Z56" s="77">
        <v>1833.98</v>
      </c>
      <c r="AA56" s="74">
        <v>0</v>
      </c>
      <c r="AB56" s="74">
        <v>0</v>
      </c>
      <c r="AD56" s="74">
        <v>5</v>
      </c>
      <c r="AE56" s="74">
        <v>5</v>
      </c>
      <c r="AF56" s="74">
        <v>0</v>
      </c>
      <c r="AG56" s="74">
        <v>0</v>
      </c>
      <c r="AI56" s="74">
        <v>5</v>
      </c>
      <c r="AJ56" s="74">
        <v>5</v>
      </c>
      <c r="AL56" s="74">
        <v>5</v>
      </c>
      <c r="AM56" s="74" t="s">
        <v>95</v>
      </c>
      <c r="AN56" s="74">
        <v>0</v>
      </c>
      <c r="AO56" s="74" t="s">
        <v>95</v>
      </c>
      <c r="AP56" s="74" t="s">
        <v>95</v>
      </c>
      <c r="AQ56" s="74">
        <v>1</v>
      </c>
      <c r="AS56" s="74">
        <v>1</v>
      </c>
      <c r="AT56" s="74" t="s">
        <v>92</v>
      </c>
      <c r="AU56" s="74" t="s">
        <v>2579</v>
      </c>
      <c r="AV56" s="74" t="s">
        <v>94</v>
      </c>
      <c r="AW56" s="77">
        <v>100000000</v>
      </c>
      <c r="AX56" s="77">
        <v>35366685.810000002</v>
      </c>
      <c r="AY56" s="79">
        <v>1</v>
      </c>
      <c r="AZ56" s="77">
        <v>646790000</v>
      </c>
      <c r="BA56" s="77">
        <v>228748187.15049902</v>
      </c>
      <c r="BB56" s="74" t="s">
        <v>93</v>
      </c>
      <c r="BC56" s="75" t="s">
        <v>1654</v>
      </c>
      <c r="BD56" s="82">
        <v>25694.865994418167</v>
      </c>
      <c r="BE56" s="82">
        <v>0</v>
      </c>
      <c r="BF56" s="82">
        <v>22.911208169879572</v>
      </c>
      <c r="BG56" s="82">
        <v>25717.777202588048</v>
      </c>
      <c r="BH56" s="82">
        <v>25694.865994418167</v>
      </c>
      <c r="BI56" s="82">
        <v>0</v>
      </c>
      <c r="BJ56" s="82">
        <v>22.911208169879572</v>
      </c>
      <c r="BK56" s="82">
        <v>25717.777202588048</v>
      </c>
      <c r="BL56" s="82">
        <v>1851123.825</v>
      </c>
      <c r="BM56" s="82">
        <v>0</v>
      </c>
      <c r="BN56" s="82">
        <v>1650.5820000000001</v>
      </c>
      <c r="BO56" s="82">
        <v>1852774.4069999999</v>
      </c>
      <c r="BP56" s="82">
        <v>25694.865994418167</v>
      </c>
      <c r="BQ56" s="82">
        <v>0</v>
      </c>
      <c r="BR56" s="82">
        <v>22.911208169879572</v>
      </c>
      <c r="BS56" s="89">
        <v>25717.777202588048</v>
      </c>
      <c r="BT56" s="82">
        <v>128967.67139918366</v>
      </c>
      <c r="BU56" s="82">
        <v>0</v>
      </c>
      <c r="BV56" s="82">
        <v>114.99593604625954</v>
      </c>
      <c r="BW56" s="82">
        <v>129082.66733522993</v>
      </c>
      <c r="BX56" s="82">
        <v>128967.67139918366</v>
      </c>
      <c r="BY56" s="82">
        <v>0</v>
      </c>
      <c r="BZ56" s="82">
        <v>114.99593604625954</v>
      </c>
      <c r="CA56" s="82">
        <v>129082.66733522993</v>
      </c>
      <c r="CB56" s="82">
        <v>9291160.7024399992</v>
      </c>
      <c r="CC56" s="82">
        <v>0</v>
      </c>
      <c r="CD56" s="82">
        <v>8284.6011744000007</v>
      </c>
      <c r="CE56" s="82">
        <v>9299445.3036143985</v>
      </c>
      <c r="CF56" s="82">
        <v>128967.67139918366</v>
      </c>
      <c r="CG56" s="82">
        <v>0</v>
      </c>
      <c r="CH56" s="82">
        <v>114.99593604625954</v>
      </c>
      <c r="CI56" s="82">
        <v>129082.66733522993</v>
      </c>
      <c r="CJ56" s="82" t="s">
        <v>96</v>
      </c>
      <c r="CK56" s="83">
        <v>1.4999999999999999E-2</v>
      </c>
      <c r="CL56" s="83">
        <v>3.5000000000000003E-2</v>
      </c>
      <c r="CM56" s="83">
        <v>0.26500000000000001</v>
      </c>
      <c r="CN56" s="82">
        <v>30852.063749999998</v>
      </c>
      <c r="CO56" s="82">
        <v>71988.148750000008</v>
      </c>
      <c r="CP56" s="82">
        <v>545053.12624999997</v>
      </c>
      <c r="CQ56" s="82">
        <v>30852.063749999998</v>
      </c>
      <c r="CR56" s="89">
        <v>30852.063749999998</v>
      </c>
      <c r="CS56" s="82">
        <v>30852.063749999998</v>
      </c>
      <c r="CT56" s="82">
        <v>71988.148750000008</v>
      </c>
      <c r="CU56" s="82">
        <v>545053.12624999997</v>
      </c>
      <c r="CV56" s="82">
        <v>30852.063749999998</v>
      </c>
      <c r="CW56" s="82">
        <v>30852.063749999998</v>
      </c>
    </row>
    <row r="57" spans="1:101">
      <c r="A57" s="86" t="s">
        <v>82</v>
      </c>
      <c r="B57" s="87" t="s">
        <v>2747</v>
      </c>
      <c r="C57" s="75" t="s">
        <v>2855</v>
      </c>
      <c r="D57" s="74" t="s">
        <v>116</v>
      </c>
      <c r="E57" s="74" t="s">
        <v>82</v>
      </c>
      <c r="F57" s="74" t="s">
        <v>2747</v>
      </c>
      <c r="G57" s="74" t="s">
        <v>240</v>
      </c>
      <c r="I57" s="74" t="s">
        <v>87</v>
      </c>
      <c r="J57" s="74" t="s">
        <v>2580</v>
      </c>
      <c r="K57" s="74" t="s">
        <v>88</v>
      </c>
      <c r="L57" s="74" t="s">
        <v>89</v>
      </c>
      <c r="M57" s="74" t="s">
        <v>90</v>
      </c>
      <c r="N57" s="74" t="s">
        <v>242</v>
      </c>
      <c r="O57" s="76">
        <v>44469</v>
      </c>
      <c r="P57" s="76">
        <v>44439</v>
      </c>
      <c r="Q57" s="77">
        <v>1</v>
      </c>
      <c r="R57" s="74" t="s">
        <v>94</v>
      </c>
      <c r="S57" s="77">
        <v>1800000</v>
      </c>
      <c r="T57" s="77">
        <v>1800000</v>
      </c>
      <c r="U57" s="77">
        <v>4400</v>
      </c>
      <c r="V57" s="78">
        <v>0.08</v>
      </c>
      <c r="W57" s="79">
        <v>1</v>
      </c>
      <c r="X57" s="77">
        <v>1800000</v>
      </c>
      <c r="Y57" s="88">
        <v>1800000</v>
      </c>
      <c r="Z57" s="77">
        <v>4400</v>
      </c>
      <c r="AA57" s="74">
        <v>0</v>
      </c>
      <c r="AB57" s="74">
        <v>0</v>
      </c>
      <c r="AD57" s="74">
        <v>0</v>
      </c>
      <c r="AE57" s="74">
        <v>0</v>
      </c>
      <c r="AF57" s="74">
        <v>0</v>
      </c>
      <c r="AG57" s="74">
        <v>0</v>
      </c>
      <c r="AI57" s="74">
        <v>8</v>
      </c>
      <c r="AJ57" s="74">
        <v>8</v>
      </c>
      <c r="AL57" s="74">
        <v>8</v>
      </c>
      <c r="AM57" s="74" t="s">
        <v>95</v>
      </c>
      <c r="AN57" s="74">
        <v>0</v>
      </c>
      <c r="AO57" s="74" t="s">
        <v>95</v>
      </c>
      <c r="AP57" s="74" t="s">
        <v>95</v>
      </c>
      <c r="AQ57" s="74">
        <v>1</v>
      </c>
      <c r="AS57" s="74">
        <v>1</v>
      </c>
      <c r="AT57" s="74" t="s">
        <v>92</v>
      </c>
      <c r="AU57" s="74" t="s">
        <v>2579</v>
      </c>
      <c r="AV57" s="74" t="s">
        <v>94</v>
      </c>
      <c r="AW57" s="77">
        <v>3000000</v>
      </c>
      <c r="AX57" s="77">
        <v>1200000</v>
      </c>
      <c r="AY57" s="79">
        <v>1</v>
      </c>
      <c r="AZ57" s="77">
        <v>19403700</v>
      </c>
      <c r="BA57" s="77">
        <v>7761480</v>
      </c>
      <c r="BB57" s="74" t="s">
        <v>93</v>
      </c>
      <c r="BC57" s="75" t="s">
        <v>2855</v>
      </c>
      <c r="BD57" s="82">
        <v>66726.588269604399</v>
      </c>
      <c r="BE57" s="82">
        <v>0</v>
      </c>
      <c r="BF57" s="82">
        <v>163.10943799236634</v>
      </c>
      <c r="BG57" s="82">
        <v>66889.697707596759</v>
      </c>
      <c r="BH57" s="82">
        <v>66726.588269604399</v>
      </c>
      <c r="BI57" s="82">
        <v>0</v>
      </c>
      <c r="BJ57" s="82">
        <v>163.10943799236634</v>
      </c>
      <c r="BK57" s="82">
        <v>66889.697707596759</v>
      </c>
      <c r="BL57" s="82">
        <v>1269855.90778098</v>
      </c>
      <c r="BM57" s="82">
        <v>0</v>
      </c>
      <c r="BN57" s="82">
        <v>3104.0922190201727</v>
      </c>
      <c r="BO57" s="82">
        <v>1272960</v>
      </c>
      <c r="BP57" s="82">
        <v>66726.588269604399</v>
      </c>
      <c r="BQ57" s="82">
        <v>0</v>
      </c>
      <c r="BR57" s="82">
        <v>163.10943799236634</v>
      </c>
      <c r="BS57" s="89">
        <v>66889.697707596759</v>
      </c>
      <c r="BT57" s="82">
        <v>334914.0918427984</v>
      </c>
      <c r="BU57" s="82">
        <v>0</v>
      </c>
      <c r="BV57" s="82">
        <v>818.67889117128504</v>
      </c>
      <c r="BW57" s="82">
        <v>335732.77073396964</v>
      </c>
      <c r="BX57" s="82">
        <v>334914.0918427984</v>
      </c>
      <c r="BY57" s="82">
        <v>0</v>
      </c>
      <c r="BZ57" s="82">
        <v>818.67889117128504</v>
      </c>
      <c r="CA57" s="82">
        <v>335732.77073396964</v>
      </c>
      <c r="CB57" s="82">
        <v>6373660.7723342944</v>
      </c>
      <c r="CC57" s="82">
        <v>0</v>
      </c>
      <c r="CD57" s="82">
        <v>15580.059665706051</v>
      </c>
      <c r="CE57" s="82">
        <v>6389240.8319999995</v>
      </c>
      <c r="CF57" s="82">
        <v>334914.0918427984</v>
      </c>
      <c r="CG57" s="82">
        <v>0</v>
      </c>
      <c r="CH57" s="82">
        <v>818.67889117128504</v>
      </c>
      <c r="CI57" s="82">
        <v>335732.77073396964</v>
      </c>
      <c r="CJ57" s="82" t="s">
        <v>96</v>
      </c>
      <c r="CK57" s="83">
        <v>1.4999999999999999E-2</v>
      </c>
      <c r="CL57" s="83">
        <v>3.5000000000000003E-2</v>
      </c>
      <c r="CM57" s="83">
        <v>0.26500000000000001</v>
      </c>
      <c r="CN57" s="82">
        <v>27000</v>
      </c>
      <c r="CO57" s="82">
        <v>63000.000000000007</v>
      </c>
      <c r="CP57" s="82">
        <v>477000</v>
      </c>
      <c r="CQ57" s="82">
        <v>27000</v>
      </c>
      <c r="CR57" s="89">
        <v>66889.697707596759</v>
      </c>
      <c r="CS57" s="82">
        <v>27000</v>
      </c>
      <c r="CT57" s="82">
        <v>63000.000000000007</v>
      </c>
      <c r="CU57" s="82">
        <v>477000</v>
      </c>
      <c r="CV57" s="82">
        <v>27000</v>
      </c>
      <c r="CW57" s="82">
        <v>66889.697707596759</v>
      </c>
    </row>
    <row r="58" spans="1:101">
      <c r="A58" s="86" t="s">
        <v>82</v>
      </c>
      <c r="B58" s="87" t="s">
        <v>2748</v>
      </c>
      <c r="C58" s="75" t="s">
        <v>2856</v>
      </c>
      <c r="D58" s="74" t="s">
        <v>116</v>
      </c>
      <c r="E58" s="74" t="s">
        <v>82</v>
      </c>
      <c r="F58" s="74" t="s">
        <v>2748</v>
      </c>
      <c r="G58" s="74" t="s">
        <v>244</v>
      </c>
      <c r="I58" s="74" t="s">
        <v>87</v>
      </c>
      <c r="J58" s="74" t="s">
        <v>2580</v>
      </c>
      <c r="K58" s="74" t="s">
        <v>88</v>
      </c>
      <c r="L58" s="74" t="s">
        <v>89</v>
      </c>
      <c r="M58" s="74" t="s">
        <v>90</v>
      </c>
      <c r="N58" s="74" t="s">
        <v>246</v>
      </c>
      <c r="O58" s="76">
        <v>44462</v>
      </c>
      <c r="P58" s="76">
        <v>44439</v>
      </c>
      <c r="Q58" s="77">
        <v>1</v>
      </c>
      <c r="R58" s="74" t="s">
        <v>94</v>
      </c>
      <c r="S58" s="77">
        <v>5330000</v>
      </c>
      <c r="T58" s="77">
        <v>5330000</v>
      </c>
      <c r="U58" s="77">
        <v>13028.89</v>
      </c>
      <c r="V58" s="78">
        <v>0.08</v>
      </c>
      <c r="W58" s="79">
        <v>1</v>
      </c>
      <c r="X58" s="77">
        <v>5330000</v>
      </c>
      <c r="Y58" s="88">
        <v>5330000</v>
      </c>
      <c r="Z58" s="77">
        <v>13028.89</v>
      </c>
      <c r="AA58" s="74">
        <v>0</v>
      </c>
      <c r="AB58" s="74">
        <v>0</v>
      </c>
      <c r="AD58" s="74">
        <v>7</v>
      </c>
      <c r="AE58" s="74">
        <v>7</v>
      </c>
      <c r="AF58" s="74">
        <v>0</v>
      </c>
      <c r="AG58" s="74">
        <v>0</v>
      </c>
      <c r="AI58" s="74">
        <v>7</v>
      </c>
      <c r="AJ58" s="74">
        <v>7</v>
      </c>
      <c r="AL58" s="74">
        <v>7</v>
      </c>
      <c r="AM58" s="74" t="s">
        <v>95</v>
      </c>
      <c r="AN58" s="74">
        <v>0</v>
      </c>
      <c r="AO58" s="74" t="s">
        <v>95</v>
      </c>
      <c r="AP58" s="74" t="s">
        <v>95</v>
      </c>
      <c r="AQ58" s="74">
        <v>1</v>
      </c>
      <c r="AS58" s="74">
        <v>1</v>
      </c>
      <c r="AT58" s="74" t="s">
        <v>92</v>
      </c>
      <c r="AU58" s="74" t="s">
        <v>2579</v>
      </c>
      <c r="AV58" s="74" t="s">
        <v>94</v>
      </c>
      <c r="AW58" s="77">
        <v>10000000</v>
      </c>
      <c r="AX58" s="77">
        <v>4670000</v>
      </c>
      <c r="AY58" s="79">
        <v>1</v>
      </c>
      <c r="AZ58" s="77">
        <v>64679000</v>
      </c>
      <c r="BA58" s="77">
        <v>30205093</v>
      </c>
      <c r="BB58" s="74" t="s">
        <v>93</v>
      </c>
      <c r="BC58" s="75" t="s">
        <v>2856</v>
      </c>
      <c r="BD58" s="82">
        <v>127731.35128327389</v>
      </c>
      <c r="BE58" s="82">
        <v>0</v>
      </c>
      <c r="BF58" s="82">
        <v>312.23221865312087</v>
      </c>
      <c r="BG58" s="82">
        <v>128043.58350192702</v>
      </c>
      <c r="BH58" s="82">
        <v>127731.35128327389</v>
      </c>
      <c r="BI58" s="82">
        <v>0</v>
      </c>
      <c r="BJ58" s="82">
        <v>312.23221865312087</v>
      </c>
      <c r="BK58" s="82">
        <v>128043.58350192702</v>
      </c>
      <c r="BL58" s="82">
        <v>3629853.0261793137</v>
      </c>
      <c r="BM58" s="82">
        <v>0</v>
      </c>
      <c r="BN58" s="82">
        <v>8872.9748206861896</v>
      </c>
      <c r="BO58" s="82">
        <v>3638726.0010000002</v>
      </c>
      <c r="BP58" s="82">
        <v>127731.35128327389</v>
      </c>
      <c r="BQ58" s="82">
        <v>0</v>
      </c>
      <c r="BR58" s="82">
        <v>312.23221865312087</v>
      </c>
      <c r="BS58" s="89">
        <v>128043.58350192702</v>
      </c>
      <c r="BT58" s="82">
        <v>641109.19836100831</v>
      </c>
      <c r="BU58" s="82">
        <v>0</v>
      </c>
      <c r="BV58" s="82">
        <v>1567.1559518637441</v>
      </c>
      <c r="BW58" s="82">
        <v>642676.35431287205</v>
      </c>
      <c r="BX58" s="82">
        <v>641109.19836100831</v>
      </c>
      <c r="BY58" s="82">
        <v>0</v>
      </c>
      <c r="BZ58" s="82">
        <v>1567.1559518637441</v>
      </c>
      <c r="CA58" s="82">
        <v>642676.35431287205</v>
      </c>
      <c r="CB58" s="82">
        <v>18218958.308999211</v>
      </c>
      <c r="CC58" s="82">
        <v>0</v>
      </c>
      <c r="CD58" s="82">
        <v>44535.235219988121</v>
      </c>
      <c r="CE58" s="82">
        <v>18263493.5442192</v>
      </c>
      <c r="CF58" s="82">
        <v>641109.19836100831</v>
      </c>
      <c r="CG58" s="82">
        <v>0</v>
      </c>
      <c r="CH58" s="82">
        <v>1567.1559518637441</v>
      </c>
      <c r="CI58" s="82">
        <v>642676.35431287205</v>
      </c>
      <c r="CJ58" s="82" t="s">
        <v>96</v>
      </c>
      <c r="CK58" s="83">
        <v>1.4999999999999999E-2</v>
      </c>
      <c r="CL58" s="83">
        <v>3.5000000000000003E-2</v>
      </c>
      <c r="CM58" s="83">
        <v>0.26500000000000001</v>
      </c>
      <c r="CN58" s="82">
        <v>79950</v>
      </c>
      <c r="CO58" s="82">
        <v>186550.00000000003</v>
      </c>
      <c r="CP58" s="82">
        <v>1412450</v>
      </c>
      <c r="CQ58" s="82">
        <v>79950</v>
      </c>
      <c r="CR58" s="89">
        <v>128043.58350192702</v>
      </c>
      <c r="CS58" s="82">
        <v>79950</v>
      </c>
      <c r="CT58" s="82">
        <v>186550.00000000003</v>
      </c>
      <c r="CU58" s="82">
        <v>1412450</v>
      </c>
      <c r="CV58" s="82">
        <v>79950</v>
      </c>
      <c r="CW58" s="82">
        <v>128043.58350192702</v>
      </c>
    </row>
    <row r="59" spans="1:101">
      <c r="A59" s="86" t="s">
        <v>82</v>
      </c>
      <c r="B59" s="87" t="s">
        <v>2749</v>
      </c>
      <c r="C59" s="75" t="s">
        <v>2857</v>
      </c>
      <c r="D59" s="74" t="s">
        <v>116</v>
      </c>
      <c r="E59" s="74" t="s">
        <v>82</v>
      </c>
      <c r="F59" s="74" t="s">
        <v>2749</v>
      </c>
      <c r="G59" s="74" t="s">
        <v>231</v>
      </c>
      <c r="I59" s="74" t="s">
        <v>87</v>
      </c>
      <c r="J59" s="74" t="s">
        <v>2580</v>
      </c>
      <c r="K59" s="74" t="s">
        <v>88</v>
      </c>
      <c r="L59" s="74" t="s">
        <v>89</v>
      </c>
      <c r="M59" s="74" t="s">
        <v>90</v>
      </c>
      <c r="N59" s="74" t="s">
        <v>233</v>
      </c>
      <c r="O59" s="76">
        <v>44468</v>
      </c>
      <c r="P59" s="76">
        <v>44439</v>
      </c>
      <c r="Q59" s="77">
        <v>1</v>
      </c>
      <c r="R59" s="74" t="s">
        <v>94</v>
      </c>
      <c r="S59" s="77">
        <v>7000000</v>
      </c>
      <c r="T59" s="77">
        <v>7000000</v>
      </c>
      <c r="U59" s="77">
        <v>17111.11</v>
      </c>
      <c r="V59" s="78">
        <v>0.08</v>
      </c>
      <c r="W59" s="79">
        <v>1</v>
      </c>
      <c r="X59" s="77">
        <v>7000000</v>
      </c>
      <c r="Y59" s="88">
        <v>7000000</v>
      </c>
      <c r="Z59" s="77">
        <v>17111.11</v>
      </c>
      <c r="AA59" s="74">
        <v>0</v>
      </c>
      <c r="AB59" s="74">
        <v>0</v>
      </c>
      <c r="AD59" s="74">
        <v>0</v>
      </c>
      <c r="AE59" s="74">
        <v>0</v>
      </c>
      <c r="AF59" s="74">
        <v>0</v>
      </c>
      <c r="AG59" s="74">
        <v>0</v>
      </c>
      <c r="AI59" s="74">
        <v>8</v>
      </c>
      <c r="AJ59" s="74">
        <v>8</v>
      </c>
      <c r="AL59" s="74">
        <v>8</v>
      </c>
      <c r="AM59" s="74" t="s">
        <v>95</v>
      </c>
      <c r="AN59" s="74">
        <v>0</v>
      </c>
      <c r="AO59" s="74" t="s">
        <v>95</v>
      </c>
      <c r="AP59" s="74" t="s">
        <v>95</v>
      </c>
      <c r="AQ59" s="74">
        <v>1</v>
      </c>
      <c r="AS59" s="74">
        <v>1</v>
      </c>
      <c r="AT59" s="74" t="s">
        <v>92</v>
      </c>
      <c r="AU59" s="74" t="s">
        <v>2579</v>
      </c>
      <c r="AV59" s="74" t="s">
        <v>94</v>
      </c>
      <c r="AW59" s="77">
        <v>20000000</v>
      </c>
      <c r="AX59" s="77">
        <v>13000000</v>
      </c>
      <c r="AY59" s="79">
        <v>1</v>
      </c>
      <c r="AZ59" s="77">
        <v>129358000</v>
      </c>
      <c r="BA59" s="77">
        <v>84082700</v>
      </c>
      <c r="BB59" s="74" t="s">
        <v>93</v>
      </c>
      <c r="BC59" s="75" t="s">
        <v>2857</v>
      </c>
      <c r="BD59" s="82">
        <v>208384.30035685463</v>
      </c>
      <c r="BE59" s="82">
        <v>0</v>
      </c>
      <c r="BF59" s="82">
        <v>509.38381223988267</v>
      </c>
      <c r="BG59" s="82">
        <v>208893.68416909451</v>
      </c>
      <c r="BH59" s="82">
        <v>208384.30035685463</v>
      </c>
      <c r="BI59" s="82">
        <v>0</v>
      </c>
      <c r="BJ59" s="82">
        <v>509.38381223988267</v>
      </c>
      <c r="BK59" s="82">
        <v>208893.68416909451</v>
      </c>
      <c r="BL59" s="82">
        <v>3965706.0515035805</v>
      </c>
      <c r="BM59" s="82">
        <v>0</v>
      </c>
      <c r="BN59" s="82">
        <v>9693.9474964204892</v>
      </c>
      <c r="BO59" s="82">
        <v>3975399.9990000008</v>
      </c>
      <c r="BP59" s="82">
        <v>208384.30035685463</v>
      </c>
      <c r="BQ59" s="82">
        <v>0</v>
      </c>
      <c r="BR59" s="82">
        <v>509.38381223988267</v>
      </c>
      <c r="BS59" s="89">
        <v>208893.68416909451</v>
      </c>
      <c r="BT59" s="82">
        <v>1045922.4803511247</v>
      </c>
      <c r="BU59" s="82">
        <v>0</v>
      </c>
      <c r="BV59" s="82">
        <v>2556.6992303944189</v>
      </c>
      <c r="BW59" s="82">
        <v>1048479.1795815191</v>
      </c>
      <c r="BX59" s="82">
        <v>1045922.4803511247</v>
      </c>
      <c r="BY59" s="82">
        <v>0</v>
      </c>
      <c r="BZ59" s="82">
        <v>2556.6992303944189</v>
      </c>
      <c r="CA59" s="82">
        <v>1048479.1795815191</v>
      </c>
      <c r="CB59" s="82">
        <v>19904671.813706771</v>
      </c>
      <c r="CC59" s="82">
        <v>0</v>
      </c>
      <c r="CD59" s="82">
        <v>48655.861274033719</v>
      </c>
      <c r="CE59" s="82">
        <v>19953327.674980804</v>
      </c>
      <c r="CF59" s="82">
        <v>1045922.4803511247</v>
      </c>
      <c r="CG59" s="82">
        <v>0</v>
      </c>
      <c r="CH59" s="82">
        <v>2556.6992303944189</v>
      </c>
      <c r="CI59" s="82">
        <v>1048479.1795815191</v>
      </c>
      <c r="CJ59" s="82" t="s">
        <v>96</v>
      </c>
      <c r="CK59" s="83">
        <v>1.4999999999999999E-2</v>
      </c>
      <c r="CL59" s="83">
        <v>3.5000000000000003E-2</v>
      </c>
      <c r="CM59" s="83">
        <v>0.26500000000000001</v>
      </c>
      <c r="CN59" s="82">
        <v>105000</v>
      </c>
      <c r="CO59" s="82">
        <v>245000.00000000003</v>
      </c>
      <c r="CP59" s="82">
        <v>1855000</v>
      </c>
      <c r="CQ59" s="82">
        <v>105000</v>
      </c>
      <c r="CR59" s="89">
        <v>208893.68416909451</v>
      </c>
      <c r="CS59" s="82">
        <v>105000</v>
      </c>
      <c r="CT59" s="82">
        <v>245000.00000000003</v>
      </c>
      <c r="CU59" s="82">
        <v>1855000</v>
      </c>
      <c r="CV59" s="82">
        <v>105000</v>
      </c>
      <c r="CW59" s="82">
        <v>208893.68416909451</v>
      </c>
    </row>
    <row r="60" spans="1:101">
      <c r="A60" s="86" t="s">
        <v>82</v>
      </c>
      <c r="B60" s="87" t="s">
        <v>2750</v>
      </c>
      <c r="C60" s="75" t="s">
        <v>2858</v>
      </c>
      <c r="D60" s="74" t="s">
        <v>116</v>
      </c>
      <c r="E60" s="74" t="s">
        <v>82</v>
      </c>
      <c r="F60" s="74" t="s">
        <v>2750</v>
      </c>
      <c r="G60" s="74" t="s">
        <v>194</v>
      </c>
      <c r="I60" s="74" t="s">
        <v>87</v>
      </c>
      <c r="J60" s="74" t="s">
        <v>2580</v>
      </c>
      <c r="K60" s="74" t="s">
        <v>88</v>
      </c>
      <c r="L60" s="74" t="s">
        <v>89</v>
      </c>
      <c r="M60" s="74" t="s">
        <v>90</v>
      </c>
      <c r="N60" s="74" t="s">
        <v>196</v>
      </c>
      <c r="O60" s="76">
        <v>44469</v>
      </c>
      <c r="P60" s="76">
        <v>44439</v>
      </c>
      <c r="Q60" s="77">
        <v>1</v>
      </c>
      <c r="R60" s="74" t="s">
        <v>94</v>
      </c>
      <c r="S60" s="77">
        <v>10000000</v>
      </c>
      <c r="T60" s="77">
        <v>10000000</v>
      </c>
      <c r="U60" s="77">
        <v>24444.44</v>
      </c>
      <c r="V60" s="78">
        <v>0.08</v>
      </c>
      <c r="W60" s="79">
        <v>1</v>
      </c>
      <c r="X60" s="77">
        <v>10000000</v>
      </c>
      <c r="Y60" s="88">
        <v>10000000</v>
      </c>
      <c r="Z60" s="77">
        <v>24444.44</v>
      </c>
      <c r="AA60" s="74">
        <v>0</v>
      </c>
      <c r="AB60" s="74">
        <v>0</v>
      </c>
      <c r="AD60" s="74">
        <v>0</v>
      </c>
      <c r="AE60" s="74">
        <v>0</v>
      </c>
      <c r="AF60" s="74">
        <v>0</v>
      </c>
      <c r="AG60" s="74">
        <v>0</v>
      </c>
      <c r="AI60" s="74">
        <v>6</v>
      </c>
      <c r="AJ60" s="74">
        <v>6</v>
      </c>
      <c r="AL60" s="74">
        <v>6</v>
      </c>
      <c r="AM60" s="74" t="s">
        <v>95</v>
      </c>
      <c r="AN60" s="74">
        <v>0</v>
      </c>
      <c r="AO60" s="74" t="s">
        <v>95</v>
      </c>
      <c r="AP60" s="74" t="s">
        <v>95</v>
      </c>
      <c r="AQ60" s="74">
        <v>1</v>
      </c>
      <c r="AS60" s="74">
        <v>1</v>
      </c>
      <c r="AT60" s="74" t="s">
        <v>92</v>
      </c>
      <c r="AU60" s="74" t="s">
        <v>2579</v>
      </c>
      <c r="AV60" s="74" t="s">
        <v>94</v>
      </c>
      <c r="AW60" s="77">
        <v>20000000</v>
      </c>
      <c r="AX60" s="77">
        <v>9985546.7899999991</v>
      </c>
      <c r="AY60" s="79">
        <v>1</v>
      </c>
      <c r="AZ60" s="77">
        <v>129358000</v>
      </c>
      <c r="BA60" s="77">
        <v>64585518.083040997</v>
      </c>
      <c r="BB60" s="74" t="s">
        <v>93</v>
      </c>
      <c r="BC60" s="75" t="s">
        <v>2858</v>
      </c>
      <c r="BD60" s="82">
        <v>143828.88504533021</v>
      </c>
      <c r="BE60" s="82">
        <v>0</v>
      </c>
      <c r="BF60" s="82">
        <v>351.58165507574722</v>
      </c>
      <c r="BG60" s="82">
        <v>144180.46670040596</v>
      </c>
      <c r="BH60" s="82">
        <v>143828.88504533021</v>
      </c>
      <c r="BI60" s="82">
        <v>0</v>
      </c>
      <c r="BJ60" s="82">
        <v>351.58165507574722</v>
      </c>
      <c r="BK60" s="82">
        <v>144180.46670040596</v>
      </c>
      <c r="BL60" s="82">
        <v>6665706.0508382656</v>
      </c>
      <c r="BM60" s="82">
        <v>0</v>
      </c>
      <c r="BN60" s="82">
        <v>16293.94516173529</v>
      </c>
      <c r="BO60" s="82">
        <v>6681999.9960000003</v>
      </c>
      <c r="BP60" s="82">
        <v>143828.88504533021</v>
      </c>
      <c r="BQ60" s="82">
        <v>0</v>
      </c>
      <c r="BR60" s="82">
        <v>351.58165507574722</v>
      </c>
      <c r="BS60" s="89">
        <v>144180.46670040596</v>
      </c>
      <c r="BT60" s="82">
        <v>721905.93981952139</v>
      </c>
      <c r="BU60" s="82">
        <v>0</v>
      </c>
      <c r="BV60" s="82">
        <v>1764.6586431561902</v>
      </c>
      <c r="BW60" s="82">
        <v>723670.59846267756</v>
      </c>
      <c r="BX60" s="82">
        <v>721905.93981952139</v>
      </c>
      <c r="BY60" s="82">
        <v>0</v>
      </c>
      <c r="BZ60" s="82">
        <v>1764.6586431561902</v>
      </c>
      <c r="CA60" s="82">
        <v>723670.59846267756</v>
      </c>
      <c r="CB60" s="82">
        <v>33456511.81036742</v>
      </c>
      <c r="CC60" s="82">
        <v>0</v>
      </c>
      <c r="CD60" s="82">
        <v>81782.569555781767</v>
      </c>
      <c r="CE60" s="82">
        <v>33538294.379923198</v>
      </c>
      <c r="CF60" s="82">
        <v>721905.93981952139</v>
      </c>
      <c r="CG60" s="82">
        <v>0</v>
      </c>
      <c r="CH60" s="82">
        <v>1764.6586431561902</v>
      </c>
      <c r="CI60" s="82">
        <v>723670.59846267756</v>
      </c>
      <c r="CJ60" s="82" t="s">
        <v>96</v>
      </c>
      <c r="CK60" s="83">
        <v>1.4999999999999999E-2</v>
      </c>
      <c r="CL60" s="83">
        <v>3.5000000000000003E-2</v>
      </c>
      <c r="CM60" s="83">
        <v>0.26500000000000001</v>
      </c>
      <c r="CN60" s="82">
        <v>150000</v>
      </c>
      <c r="CO60" s="82">
        <v>350000.00000000006</v>
      </c>
      <c r="CP60" s="82">
        <v>2650000</v>
      </c>
      <c r="CQ60" s="82">
        <v>150000</v>
      </c>
      <c r="CR60" s="89">
        <v>150000</v>
      </c>
      <c r="CS60" s="82">
        <v>150000</v>
      </c>
      <c r="CT60" s="82">
        <v>350000.00000000006</v>
      </c>
      <c r="CU60" s="82">
        <v>2650000</v>
      </c>
      <c r="CV60" s="82">
        <v>150000</v>
      </c>
      <c r="CW60" s="82">
        <v>150000</v>
      </c>
    </row>
    <row r="61" spans="1:101">
      <c r="A61" s="86" t="s">
        <v>82</v>
      </c>
      <c r="B61" s="87" t="s">
        <v>183</v>
      </c>
      <c r="C61" s="75" t="s">
        <v>1655</v>
      </c>
      <c r="D61" s="74" t="s">
        <v>116</v>
      </c>
      <c r="E61" s="74" t="s">
        <v>82</v>
      </c>
      <c r="F61" s="74" t="s">
        <v>183</v>
      </c>
      <c r="G61" s="74" t="s">
        <v>125</v>
      </c>
      <c r="I61" s="74" t="s">
        <v>87</v>
      </c>
      <c r="J61" s="74" t="s">
        <v>2583</v>
      </c>
      <c r="K61" s="74" t="s">
        <v>128</v>
      </c>
      <c r="L61" s="74" t="s">
        <v>89</v>
      </c>
      <c r="M61" s="74" t="s">
        <v>90</v>
      </c>
      <c r="N61" s="74" t="s">
        <v>166</v>
      </c>
      <c r="O61" s="76">
        <v>44603</v>
      </c>
      <c r="P61" s="76">
        <v>44439</v>
      </c>
      <c r="Q61" s="77">
        <v>1</v>
      </c>
      <c r="R61" s="74" t="s">
        <v>94</v>
      </c>
      <c r="S61" s="77">
        <v>400000</v>
      </c>
      <c r="T61" s="77">
        <v>400000</v>
      </c>
      <c r="U61" s="77">
        <v>522.5</v>
      </c>
      <c r="V61" s="78">
        <v>4.7024999999999997E-2</v>
      </c>
      <c r="W61" s="79">
        <v>1</v>
      </c>
      <c r="X61" s="77">
        <v>400000</v>
      </c>
      <c r="Y61" s="88">
        <v>400000</v>
      </c>
      <c r="Z61" s="77">
        <v>522.5</v>
      </c>
      <c r="AA61" s="74">
        <v>0</v>
      </c>
      <c r="AB61" s="74">
        <v>0</v>
      </c>
      <c r="AD61" s="74">
        <v>8</v>
      </c>
      <c r="AE61" s="74">
        <v>8</v>
      </c>
      <c r="AF61" s="74">
        <v>0</v>
      </c>
      <c r="AG61" s="74">
        <v>0</v>
      </c>
      <c r="AI61" s="74">
        <v>6</v>
      </c>
      <c r="AJ61" s="74">
        <v>6</v>
      </c>
      <c r="AL61" s="74">
        <v>6</v>
      </c>
      <c r="AM61" s="74" t="s">
        <v>95</v>
      </c>
      <c r="AN61" s="74">
        <v>0</v>
      </c>
      <c r="AO61" s="74" t="s">
        <v>95</v>
      </c>
      <c r="AP61" s="74" t="s">
        <v>95</v>
      </c>
      <c r="AQ61" s="74">
        <v>1</v>
      </c>
      <c r="AS61" s="74">
        <v>1</v>
      </c>
      <c r="AT61" s="74" t="s">
        <v>92</v>
      </c>
      <c r="AU61" s="74" t="s">
        <v>2579</v>
      </c>
      <c r="AV61" s="74" t="s">
        <v>94</v>
      </c>
      <c r="AW61" s="77">
        <v>20000000</v>
      </c>
      <c r="AX61" s="77">
        <v>9469220.1799999997</v>
      </c>
      <c r="AY61" s="79">
        <v>1</v>
      </c>
      <c r="AZ61" s="77">
        <v>129358000</v>
      </c>
      <c r="BA61" s="77">
        <v>61245969.202221997</v>
      </c>
      <c r="BB61" s="74" t="s">
        <v>93</v>
      </c>
      <c r="BC61" s="75" t="s">
        <v>1655</v>
      </c>
      <c r="BD61" s="82">
        <v>7767.8790845880958</v>
      </c>
      <c r="BE61" s="82">
        <v>0</v>
      </c>
      <c r="BF61" s="82">
        <v>10.1467920542432</v>
      </c>
      <c r="BG61" s="82">
        <v>7778.0258766423394</v>
      </c>
      <c r="BH61" s="82">
        <v>7767.8790845880958</v>
      </c>
      <c r="BI61" s="82">
        <v>0</v>
      </c>
      <c r="BJ61" s="82">
        <v>10.1467920542432</v>
      </c>
      <c r="BK61" s="82">
        <v>7778.0258766423394</v>
      </c>
      <c r="BL61" s="82">
        <v>360000</v>
      </c>
      <c r="BM61" s="82">
        <v>0</v>
      </c>
      <c r="BN61" s="82">
        <v>470.25</v>
      </c>
      <c r="BO61" s="82">
        <v>360470.25</v>
      </c>
      <c r="BP61" s="82">
        <v>7767.8790845880958</v>
      </c>
      <c r="BQ61" s="82">
        <v>0</v>
      </c>
      <c r="BR61" s="82">
        <v>10.1467920542432</v>
      </c>
      <c r="BS61" s="89">
        <v>7778.0258766423394</v>
      </c>
      <c r="BT61" s="82">
        <v>38988.538701364567</v>
      </c>
      <c r="BU61" s="82">
        <v>0</v>
      </c>
      <c r="BV61" s="82">
        <v>50.928778678657466</v>
      </c>
      <c r="BW61" s="82">
        <v>39039.467480043226</v>
      </c>
      <c r="BX61" s="82">
        <v>38988.538701364567</v>
      </c>
      <c r="BY61" s="82">
        <v>0</v>
      </c>
      <c r="BZ61" s="82">
        <v>50.928778678657466</v>
      </c>
      <c r="CA61" s="82">
        <v>39039.467480043226</v>
      </c>
      <c r="CB61" s="82">
        <v>1806911.9999999998</v>
      </c>
      <c r="CC61" s="82">
        <v>0</v>
      </c>
      <c r="CD61" s="82">
        <v>2360.2788</v>
      </c>
      <c r="CE61" s="82">
        <v>1809272.2788</v>
      </c>
      <c r="CF61" s="82">
        <v>38988.538701364567</v>
      </c>
      <c r="CG61" s="82">
        <v>0</v>
      </c>
      <c r="CH61" s="82">
        <v>50.928778678657466</v>
      </c>
      <c r="CI61" s="82">
        <v>39039.467480043226</v>
      </c>
      <c r="CJ61" s="82" t="s">
        <v>96</v>
      </c>
      <c r="CK61" s="83">
        <v>1.4999999999999999E-2</v>
      </c>
      <c r="CL61" s="83">
        <v>3.5000000000000003E-2</v>
      </c>
      <c r="CM61" s="83">
        <v>0.26500000000000001</v>
      </c>
      <c r="CN61" s="82">
        <v>6000</v>
      </c>
      <c r="CO61" s="82">
        <v>14000.000000000002</v>
      </c>
      <c r="CP61" s="82">
        <v>106000</v>
      </c>
      <c r="CQ61" s="82">
        <v>6000</v>
      </c>
      <c r="CR61" s="89">
        <v>7778.0258766423394</v>
      </c>
      <c r="CS61" s="82">
        <v>6000</v>
      </c>
      <c r="CT61" s="82">
        <v>14000.000000000002</v>
      </c>
      <c r="CU61" s="82">
        <v>106000</v>
      </c>
      <c r="CV61" s="82">
        <v>6000</v>
      </c>
      <c r="CW61" s="82">
        <v>7778.0258766423394</v>
      </c>
    </row>
    <row r="62" spans="1:101">
      <c r="A62" s="86" t="s">
        <v>82</v>
      </c>
      <c r="B62" s="87" t="s">
        <v>2751</v>
      </c>
      <c r="C62" s="75" t="s">
        <v>2859</v>
      </c>
      <c r="D62" s="74" t="s">
        <v>116</v>
      </c>
      <c r="E62" s="74" t="s">
        <v>82</v>
      </c>
      <c r="F62" s="74" t="s">
        <v>2751</v>
      </c>
      <c r="G62" s="74" t="s">
        <v>2860</v>
      </c>
      <c r="I62" s="74" t="s">
        <v>87</v>
      </c>
      <c r="J62" s="74" t="s">
        <v>2580</v>
      </c>
      <c r="K62" s="74" t="s">
        <v>88</v>
      </c>
      <c r="L62" s="74" t="s">
        <v>89</v>
      </c>
      <c r="M62" s="74" t="s">
        <v>90</v>
      </c>
      <c r="N62" s="74" t="s">
        <v>2861</v>
      </c>
      <c r="O62" s="76">
        <v>44469</v>
      </c>
      <c r="P62" s="76">
        <v>44439</v>
      </c>
      <c r="Q62" s="77">
        <v>1</v>
      </c>
      <c r="R62" s="74" t="s">
        <v>94</v>
      </c>
      <c r="S62" s="77">
        <v>75001.429999999993</v>
      </c>
      <c r="T62" s="77">
        <v>75001.429999999993</v>
      </c>
      <c r="U62" s="77">
        <v>166.67</v>
      </c>
      <c r="V62" s="78">
        <v>0.08</v>
      </c>
      <c r="W62" s="79">
        <v>1</v>
      </c>
      <c r="X62" s="77">
        <v>75001.429999999993</v>
      </c>
      <c r="Y62" s="88">
        <v>75001.429999999993</v>
      </c>
      <c r="Z62" s="77">
        <v>166.67</v>
      </c>
      <c r="AA62" s="74">
        <v>0</v>
      </c>
      <c r="AB62" s="74">
        <v>0</v>
      </c>
      <c r="AD62" s="74">
        <v>0</v>
      </c>
      <c r="AE62" s="74">
        <v>0</v>
      </c>
      <c r="AF62" s="74">
        <v>0</v>
      </c>
      <c r="AG62" s="74">
        <v>0</v>
      </c>
      <c r="AI62" s="74">
        <v>7</v>
      </c>
      <c r="AJ62" s="74">
        <v>7</v>
      </c>
      <c r="AL62" s="74">
        <v>7</v>
      </c>
      <c r="AM62" s="74" t="s">
        <v>95</v>
      </c>
      <c r="AN62" s="74">
        <v>0</v>
      </c>
      <c r="AO62" s="74" t="s">
        <v>95</v>
      </c>
      <c r="AP62" s="74" t="s">
        <v>95</v>
      </c>
      <c r="AQ62" s="74">
        <v>1</v>
      </c>
      <c r="AS62" s="74">
        <v>1</v>
      </c>
      <c r="AT62" s="74" t="s">
        <v>92</v>
      </c>
      <c r="AU62" s="74" t="s">
        <v>2579</v>
      </c>
      <c r="AV62" s="74" t="s">
        <v>94</v>
      </c>
      <c r="AW62" s="77">
        <v>1000000</v>
      </c>
      <c r="AX62" s="77">
        <v>924998.57</v>
      </c>
      <c r="AY62" s="79">
        <v>1</v>
      </c>
      <c r="AZ62" s="77">
        <v>6467900</v>
      </c>
      <c r="BA62" s="77">
        <v>5982798.2509030001</v>
      </c>
      <c r="BB62" s="74" t="s">
        <v>93</v>
      </c>
      <c r="BC62" s="75" t="s">
        <v>2859</v>
      </c>
      <c r="BD62" s="82">
        <v>0</v>
      </c>
      <c r="BE62" s="82">
        <v>0</v>
      </c>
      <c r="BF62" s="82">
        <v>0</v>
      </c>
      <c r="BG62" s="82">
        <v>0</v>
      </c>
      <c r="BH62" s="82">
        <v>0</v>
      </c>
      <c r="BI62" s="82">
        <v>0</v>
      </c>
      <c r="BJ62" s="82">
        <v>0</v>
      </c>
      <c r="BK62" s="82">
        <v>0</v>
      </c>
      <c r="BL62" s="82">
        <v>0</v>
      </c>
      <c r="BM62" s="82">
        <v>0</v>
      </c>
      <c r="BN62" s="82">
        <v>0</v>
      </c>
      <c r="BO62" s="82">
        <v>0</v>
      </c>
      <c r="BP62" s="82">
        <v>0</v>
      </c>
      <c r="BQ62" s="82">
        <v>0</v>
      </c>
      <c r="BR62" s="82">
        <v>0</v>
      </c>
      <c r="BS62" s="89">
        <v>0</v>
      </c>
      <c r="BT62" s="82">
        <v>0</v>
      </c>
      <c r="BU62" s="82">
        <v>0</v>
      </c>
      <c r="BV62" s="82">
        <v>0</v>
      </c>
      <c r="BW62" s="82">
        <v>0</v>
      </c>
      <c r="BX62" s="82">
        <v>0</v>
      </c>
      <c r="BY62" s="82">
        <v>0</v>
      </c>
      <c r="BZ62" s="82">
        <v>0</v>
      </c>
      <c r="CA62" s="82">
        <v>0</v>
      </c>
      <c r="CB62" s="82">
        <v>0</v>
      </c>
      <c r="CC62" s="82">
        <v>0</v>
      </c>
      <c r="CD62" s="82">
        <v>0</v>
      </c>
      <c r="CE62" s="82">
        <v>0</v>
      </c>
      <c r="CF62" s="82">
        <v>0</v>
      </c>
      <c r="CG62" s="82">
        <v>0</v>
      </c>
      <c r="CH62" s="82">
        <v>0</v>
      </c>
      <c r="CI62" s="82">
        <v>0</v>
      </c>
      <c r="CJ62" s="82" t="s">
        <v>96</v>
      </c>
      <c r="CK62" s="83">
        <v>1.4999999999999999E-2</v>
      </c>
      <c r="CL62" s="83">
        <v>3.5000000000000003E-2</v>
      </c>
      <c r="CM62" s="83">
        <v>0.26500000000000001</v>
      </c>
      <c r="CN62" s="82">
        <v>1125.02145</v>
      </c>
      <c r="CO62" s="82">
        <v>2625.0500499999998</v>
      </c>
      <c r="CP62" s="82">
        <v>19875.378949999998</v>
      </c>
      <c r="CQ62" s="82">
        <v>1125.02145</v>
      </c>
      <c r="CR62" s="89">
        <v>1125.02145</v>
      </c>
      <c r="CS62" s="82">
        <v>1125.02145</v>
      </c>
      <c r="CT62" s="82">
        <v>2625.0500499999998</v>
      </c>
      <c r="CU62" s="82">
        <v>19875.378949999998</v>
      </c>
      <c r="CV62" s="82">
        <v>1125.02145</v>
      </c>
      <c r="CW62" s="82">
        <v>1125.02145</v>
      </c>
    </row>
    <row r="63" spans="1:101">
      <c r="A63" s="86" t="s">
        <v>82</v>
      </c>
      <c r="B63" s="87" t="s">
        <v>2752</v>
      </c>
      <c r="C63" s="75" t="s">
        <v>2862</v>
      </c>
      <c r="D63" s="74" t="s">
        <v>116</v>
      </c>
      <c r="E63" s="74" t="s">
        <v>82</v>
      </c>
      <c r="F63" s="74" t="s">
        <v>2752</v>
      </c>
      <c r="G63" s="74" t="s">
        <v>236</v>
      </c>
      <c r="I63" s="74" t="s">
        <v>87</v>
      </c>
      <c r="J63" s="74" t="s">
        <v>2580</v>
      </c>
      <c r="K63" s="74" t="s">
        <v>88</v>
      </c>
      <c r="L63" s="74" t="s">
        <v>89</v>
      </c>
      <c r="M63" s="74" t="s">
        <v>90</v>
      </c>
      <c r="N63" s="74" t="s">
        <v>238</v>
      </c>
      <c r="O63" s="76">
        <v>44469</v>
      </c>
      <c r="P63" s="76">
        <v>44439</v>
      </c>
      <c r="Q63" s="77">
        <v>1</v>
      </c>
      <c r="R63" s="74" t="s">
        <v>94</v>
      </c>
      <c r="S63" s="77">
        <v>5560000</v>
      </c>
      <c r="T63" s="77">
        <v>5560000</v>
      </c>
      <c r="U63" s="77">
        <v>12355.56</v>
      </c>
      <c r="V63" s="78">
        <v>0.08</v>
      </c>
      <c r="W63" s="79">
        <v>1</v>
      </c>
      <c r="X63" s="77">
        <v>5560000</v>
      </c>
      <c r="Y63" s="88">
        <v>5560000</v>
      </c>
      <c r="Z63" s="77">
        <v>12355.56</v>
      </c>
      <c r="AA63" s="74">
        <v>0</v>
      </c>
      <c r="AB63" s="74">
        <v>0</v>
      </c>
      <c r="AD63" s="74">
        <v>0</v>
      </c>
      <c r="AE63" s="74">
        <v>0</v>
      </c>
      <c r="AF63" s="74">
        <v>0</v>
      </c>
      <c r="AG63" s="74">
        <v>0</v>
      </c>
      <c r="AI63" s="74">
        <v>7</v>
      </c>
      <c r="AJ63" s="74">
        <v>7</v>
      </c>
      <c r="AL63" s="74">
        <v>7</v>
      </c>
      <c r="AM63" s="74" t="s">
        <v>95</v>
      </c>
      <c r="AN63" s="74">
        <v>0</v>
      </c>
      <c r="AO63" s="74" t="s">
        <v>95</v>
      </c>
      <c r="AP63" s="74" t="s">
        <v>95</v>
      </c>
      <c r="AQ63" s="74">
        <v>1</v>
      </c>
      <c r="AS63" s="74">
        <v>1</v>
      </c>
      <c r="AT63" s="74" t="s">
        <v>92</v>
      </c>
      <c r="AU63" s="74" t="s">
        <v>2579</v>
      </c>
      <c r="AV63" s="74" t="s">
        <v>94</v>
      </c>
      <c r="AW63" s="77">
        <v>10000000</v>
      </c>
      <c r="AX63" s="77">
        <v>0</v>
      </c>
      <c r="AY63" s="79">
        <v>1</v>
      </c>
      <c r="AZ63" s="77">
        <v>64679000</v>
      </c>
      <c r="BA63" s="77">
        <v>0</v>
      </c>
      <c r="BB63" s="74" t="s">
        <v>93</v>
      </c>
      <c r="BC63" s="75" t="s">
        <v>2862</v>
      </c>
      <c r="BD63" s="82">
        <v>135006.39352364236</v>
      </c>
      <c r="BE63" s="82">
        <v>0</v>
      </c>
      <c r="BF63" s="82">
        <v>300.01431574909617</v>
      </c>
      <c r="BG63" s="82">
        <v>135306.40783939144</v>
      </c>
      <c r="BH63" s="82">
        <v>135006.39352364236</v>
      </c>
      <c r="BI63" s="82">
        <v>0</v>
      </c>
      <c r="BJ63" s="82">
        <v>300.01431574909617</v>
      </c>
      <c r="BK63" s="82">
        <v>135306.40783939144</v>
      </c>
      <c r="BL63" s="82">
        <v>3836594.2359643681</v>
      </c>
      <c r="BM63" s="82">
        <v>0</v>
      </c>
      <c r="BN63" s="82">
        <v>8525.7680356316396</v>
      </c>
      <c r="BO63" s="82">
        <v>3845120.0039999997</v>
      </c>
      <c r="BP63" s="82">
        <v>135006.39352364236</v>
      </c>
      <c r="BQ63" s="82">
        <v>0</v>
      </c>
      <c r="BR63" s="82">
        <v>300.01431574909617</v>
      </c>
      <c r="BS63" s="89">
        <v>135306.40783939144</v>
      </c>
      <c r="BT63" s="82">
        <v>677624.09037386568</v>
      </c>
      <c r="BU63" s="82">
        <v>0</v>
      </c>
      <c r="BV63" s="82">
        <v>1505.8318536078634</v>
      </c>
      <c r="BW63" s="82">
        <v>679129.92222747346</v>
      </c>
      <c r="BX63" s="82">
        <v>677624.09037386568</v>
      </c>
      <c r="BY63" s="82">
        <v>0</v>
      </c>
      <c r="BZ63" s="82">
        <v>1505.8318536078634</v>
      </c>
      <c r="CA63" s="82">
        <v>679129.92222747346</v>
      </c>
      <c r="CB63" s="82">
        <v>19256633.789152354</v>
      </c>
      <c r="CC63" s="82">
        <v>0</v>
      </c>
      <c r="CD63" s="82">
        <v>42792.53492444232</v>
      </c>
      <c r="CE63" s="82">
        <v>19299426.324076798</v>
      </c>
      <c r="CF63" s="82">
        <v>677624.09037386568</v>
      </c>
      <c r="CG63" s="82">
        <v>0</v>
      </c>
      <c r="CH63" s="82">
        <v>1505.8318536078634</v>
      </c>
      <c r="CI63" s="82">
        <v>679129.92222747346</v>
      </c>
      <c r="CJ63" s="82" t="s">
        <v>96</v>
      </c>
      <c r="CK63" s="83">
        <v>1.4999999999999999E-2</v>
      </c>
      <c r="CL63" s="83">
        <v>3.5000000000000003E-2</v>
      </c>
      <c r="CM63" s="83">
        <v>0.26500000000000001</v>
      </c>
      <c r="CN63" s="82">
        <v>83400</v>
      </c>
      <c r="CO63" s="82">
        <v>194600.00000000003</v>
      </c>
      <c r="CP63" s="82">
        <v>1473400</v>
      </c>
      <c r="CQ63" s="82">
        <v>83400</v>
      </c>
      <c r="CR63" s="89">
        <v>135306.40783939144</v>
      </c>
      <c r="CS63" s="82">
        <v>83400</v>
      </c>
      <c r="CT63" s="82">
        <v>194600.00000000003</v>
      </c>
      <c r="CU63" s="82">
        <v>1473400</v>
      </c>
      <c r="CV63" s="82">
        <v>83400</v>
      </c>
      <c r="CW63" s="82">
        <v>135306.40783939144</v>
      </c>
    </row>
    <row r="64" spans="1:101">
      <c r="A64" s="86" t="s">
        <v>82</v>
      </c>
      <c r="B64" s="87" t="s">
        <v>2753</v>
      </c>
      <c r="C64" s="75" t="s">
        <v>2863</v>
      </c>
      <c r="D64" s="74" t="s">
        <v>116</v>
      </c>
      <c r="E64" s="74" t="s">
        <v>82</v>
      </c>
      <c r="F64" s="74" t="s">
        <v>2753</v>
      </c>
      <c r="G64" s="74" t="s">
        <v>209</v>
      </c>
      <c r="I64" s="74" t="s">
        <v>87</v>
      </c>
      <c r="J64" s="74" t="s">
        <v>2580</v>
      </c>
      <c r="K64" s="74" t="s">
        <v>88</v>
      </c>
      <c r="L64" s="74" t="s">
        <v>89</v>
      </c>
      <c r="M64" s="74" t="s">
        <v>90</v>
      </c>
      <c r="N64" s="74" t="s">
        <v>211</v>
      </c>
      <c r="O64" s="76">
        <v>44463</v>
      </c>
      <c r="P64" s="76">
        <v>44439</v>
      </c>
      <c r="Q64" s="77">
        <v>1</v>
      </c>
      <c r="R64" s="74" t="s">
        <v>94</v>
      </c>
      <c r="S64" s="77">
        <v>41500</v>
      </c>
      <c r="T64" s="77">
        <v>41500</v>
      </c>
      <c r="U64" s="77">
        <v>73.78</v>
      </c>
      <c r="V64" s="78">
        <v>0.08</v>
      </c>
      <c r="W64" s="79">
        <v>1</v>
      </c>
      <c r="X64" s="77">
        <v>41500</v>
      </c>
      <c r="Y64" s="88">
        <v>41500</v>
      </c>
      <c r="Z64" s="77">
        <v>73.78</v>
      </c>
      <c r="AA64" s="74">
        <v>0</v>
      </c>
      <c r="AB64" s="74">
        <v>0</v>
      </c>
      <c r="AD64" s="74">
        <v>9</v>
      </c>
      <c r="AE64" s="74">
        <v>9</v>
      </c>
      <c r="AF64" s="74">
        <v>0</v>
      </c>
      <c r="AG64" s="74">
        <v>0</v>
      </c>
      <c r="AI64" s="74">
        <v>7</v>
      </c>
      <c r="AJ64" s="74">
        <v>7</v>
      </c>
      <c r="AL64" s="74">
        <v>7</v>
      </c>
      <c r="AM64" s="74" t="s">
        <v>95</v>
      </c>
      <c r="AN64" s="74">
        <v>0</v>
      </c>
      <c r="AO64" s="74" t="s">
        <v>95</v>
      </c>
      <c r="AP64" s="74" t="s">
        <v>95</v>
      </c>
      <c r="AQ64" s="74">
        <v>1</v>
      </c>
      <c r="AS64" s="74">
        <v>1</v>
      </c>
      <c r="AT64" s="74" t="s">
        <v>92</v>
      </c>
      <c r="AU64" s="74" t="s">
        <v>2579</v>
      </c>
      <c r="AV64" s="74" t="s">
        <v>94</v>
      </c>
      <c r="AW64" s="77">
        <v>3000000</v>
      </c>
      <c r="AX64" s="77">
        <v>268500</v>
      </c>
      <c r="AY64" s="79">
        <v>1</v>
      </c>
      <c r="AZ64" s="77">
        <v>19403700</v>
      </c>
      <c r="BA64" s="77">
        <v>1736631.1500000001</v>
      </c>
      <c r="BB64" s="74" t="s">
        <v>93</v>
      </c>
      <c r="BC64" s="75" t="s">
        <v>2863</v>
      </c>
      <c r="BD64" s="82">
        <v>1314.3138127143015</v>
      </c>
      <c r="BE64" s="82">
        <v>0</v>
      </c>
      <c r="BF64" s="82">
        <v>2.3366282675195462</v>
      </c>
      <c r="BG64" s="82">
        <v>1316.650440981821</v>
      </c>
      <c r="BH64" s="82">
        <v>1314.3138127143015</v>
      </c>
      <c r="BI64" s="82">
        <v>0</v>
      </c>
      <c r="BJ64" s="82">
        <v>2.3366282675195462</v>
      </c>
      <c r="BK64" s="82">
        <v>1316.650440981821</v>
      </c>
      <c r="BL64" s="82">
        <v>37350</v>
      </c>
      <c r="BM64" s="82">
        <v>0</v>
      </c>
      <c r="BN64" s="82">
        <v>66.402000000000001</v>
      </c>
      <c r="BO64" s="82">
        <v>37416.401999999995</v>
      </c>
      <c r="BP64" s="82">
        <v>1314.3138127143015</v>
      </c>
      <c r="BQ64" s="82">
        <v>0</v>
      </c>
      <c r="BR64" s="82">
        <v>2.3366282675195462</v>
      </c>
      <c r="BS64" s="89">
        <v>1316.650440981821</v>
      </c>
      <c r="BT64" s="82">
        <v>6596.803888775622</v>
      </c>
      <c r="BU64" s="82">
        <v>0</v>
      </c>
      <c r="BV64" s="82">
        <v>11.728004600334106</v>
      </c>
      <c r="BW64" s="82">
        <v>6608.5318933759554</v>
      </c>
      <c r="BX64" s="82">
        <v>6596.803888775622</v>
      </c>
      <c r="BY64" s="82">
        <v>0</v>
      </c>
      <c r="BZ64" s="82">
        <v>11.728004600334106</v>
      </c>
      <c r="CA64" s="82">
        <v>6608.5318933759554</v>
      </c>
      <c r="CB64" s="82">
        <v>187467.12</v>
      </c>
      <c r="CC64" s="82">
        <v>0</v>
      </c>
      <c r="CD64" s="82">
        <v>333.28491839999998</v>
      </c>
      <c r="CE64" s="82">
        <v>187800.40491839996</v>
      </c>
      <c r="CF64" s="82">
        <v>6596.803888775622</v>
      </c>
      <c r="CG64" s="82">
        <v>0</v>
      </c>
      <c r="CH64" s="82">
        <v>11.728004600334106</v>
      </c>
      <c r="CI64" s="82">
        <v>6608.5318933759554</v>
      </c>
      <c r="CJ64" s="82" t="s">
        <v>96</v>
      </c>
      <c r="CK64" s="83">
        <v>1.4999999999999999E-2</v>
      </c>
      <c r="CL64" s="83">
        <v>3.5000000000000003E-2</v>
      </c>
      <c r="CM64" s="83">
        <v>0.26500000000000001</v>
      </c>
      <c r="CN64" s="82">
        <v>622.5</v>
      </c>
      <c r="CO64" s="82">
        <v>1452.5000000000002</v>
      </c>
      <c r="CP64" s="82">
        <v>10997.5</v>
      </c>
      <c r="CQ64" s="82">
        <v>622.5</v>
      </c>
      <c r="CR64" s="89">
        <v>1316.650440981821</v>
      </c>
      <c r="CS64" s="82">
        <v>622.5</v>
      </c>
      <c r="CT64" s="82">
        <v>1452.5000000000002</v>
      </c>
      <c r="CU64" s="82">
        <v>10997.5</v>
      </c>
      <c r="CV64" s="82">
        <v>622.5</v>
      </c>
      <c r="CW64" s="82">
        <v>1316.650440981821</v>
      </c>
    </row>
    <row r="65" spans="1:101">
      <c r="A65" s="86" t="s">
        <v>82</v>
      </c>
      <c r="B65" s="87" t="s">
        <v>184</v>
      </c>
      <c r="C65" s="75" t="s">
        <v>1656</v>
      </c>
      <c r="D65" s="74" t="s">
        <v>116</v>
      </c>
      <c r="E65" s="74" t="s">
        <v>82</v>
      </c>
      <c r="F65" s="74" t="s">
        <v>184</v>
      </c>
      <c r="G65" s="74" t="s">
        <v>160</v>
      </c>
      <c r="I65" s="74" t="s">
        <v>87</v>
      </c>
      <c r="J65" s="74" t="s">
        <v>2583</v>
      </c>
      <c r="K65" s="74" t="s">
        <v>128</v>
      </c>
      <c r="L65" s="74" t="s">
        <v>89</v>
      </c>
      <c r="M65" s="74" t="s">
        <v>90</v>
      </c>
      <c r="N65" s="74" t="s">
        <v>162</v>
      </c>
      <c r="O65" s="76">
        <v>44690</v>
      </c>
      <c r="P65" s="76">
        <v>44439</v>
      </c>
      <c r="Q65" s="77">
        <v>1</v>
      </c>
      <c r="R65" s="74" t="s">
        <v>94</v>
      </c>
      <c r="S65" s="77">
        <v>2828609.89</v>
      </c>
      <c r="T65" s="77">
        <v>2828609.89</v>
      </c>
      <c r="U65" s="77">
        <v>2942.54</v>
      </c>
      <c r="V65" s="78">
        <v>5.3499999999999999E-2</v>
      </c>
      <c r="W65" s="79">
        <v>1</v>
      </c>
      <c r="X65" s="77">
        <v>2828609.89</v>
      </c>
      <c r="Y65" s="88">
        <v>2828609.89</v>
      </c>
      <c r="Z65" s="77">
        <v>2942.54</v>
      </c>
      <c r="AA65" s="74">
        <v>0</v>
      </c>
      <c r="AB65" s="74">
        <v>0</v>
      </c>
      <c r="AD65" s="74">
        <v>5</v>
      </c>
      <c r="AE65" s="74">
        <v>5</v>
      </c>
      <c r="AF65" s="74">
        <v>0</v>
      </c>
      <c r="AG65" s="74">
        <v>0</v>
      </c>
      <c r="AI65" s="74">
        <v>5</v>
      </c>
      <c r="AJ65" s="74">
        <v>5</v>
      </c>
      <c r="AL65" s="74">
        <v>5</v>
      </c>
      <c r="AM65" s="74" t="s">
        <v>95</v>
      </c>
      <c r="AN65" s="74">
        <v>0</v>
      </c>
      <c r="AO65" s="74" t="s">
        <v>95</v>
      </c>
      <c r="AP65" s="74" t="s">
        <v>95</v>
      </c>
      <c r="AQ65" s="74">
        <v>1</v>
      </c>
      <c r="AS65" s="74">
        <v>1</v>
      </c>
      <c r="AT65" s="74" t="s">
        <v>92</v>
      </c>
      <c r="AU65" s="74" t="s">
        <v>2579</v>
      </c>
      <c r="AV65" s="74" t="s">
        <v>94</v>
      </c>
      <c r="AW65" s="77">
        <v>100000000</v>
      </c>
      <c r="AX65" s="77">
        <v>35366685.810000002</v>
      </c>
      <c r="AY65" s="79">
        <v>1</v>
      </c>
      <c r="AZ65" s="77">
        <v>646790000</v>
      </c>
      <c r="BA65" s="77">
        <v>228748187.15049902</v>
      </c>
      <c r="BB65" s="74" t="s">
        <v>93</v>
      </c>
      <c r="BC65" s="75" t="s">
        <v>1656</v>
      </c>
      <c r="BD65" s="82">
        <v>35336.737598648928</v>
      </c>
      <c r="BE65" s="82">
        <v>0</v>
      </c>
      <c r="BF65" s="82">
        <v>36.760022730998941</v>
      </c>
      <c r="BG65" s="82">
        <v>35373.497621379924</v>
      </c>
      <c r="BH65" s="82">
        <v>35336.737598648928</v>
      </c>
      <c r="BI65" s="82">
        <v>0</v>
      </c>
      <c r="BJ65" s="82">
        <v>36.760022730998941</v>
      </c>
      <c r="BK65" s="82">
        <v>35373.497621379924</v>
      </c>
      <c r="BL65" s="82">
        <v>2545748.9010000001</v>
      </c>
      <c r="BM65" s="82">
        <v>0</v>
      </c>
      <c r="BN65" s="82">
        <v>2648.2860000000001</v>
      </c>
      <c r="BO65" s="82">
        <v>2548397.1869999999</v>
      </c>
      <c r="BP65" s="82">
        <v>35336.737598648928</v>
      </c>
      <c r="BQ65" s="82">
        <v>0</v>
      </c>
      <c r="BR65" s="82">
        <v>36.760022730998941</v>
      </c>
      <c r="BS65" s="89">
        <v>35373.497621379924</v>
      </c>
      <c r="BT65" s="82">
        <v>177362.1533551387</v>
      </c>
      <c r="BU65" s="82">
        <v>0</v>
      </c>
      <c r="BV65" s="82">
        <v>184.50590609142986</v>
      </c>
      <c r="BW65" s="82">
        <v>177546.65926123009</v>
      </c>
      <c r="BX65" s="82">
        <v>177362.1533551387</v>
      </c>
      <c r="BY65" s="82">
        <v>0</v>
      </c>
      <c r="BZ65" s="82">
        <v>184.50590609142986</v>
      </c>
      <c r="CA65" s="82">
        <v>177546.65926123009</v>
      </c>
      <c r="CB65" s="82">
        <v>12777622.883899199</v>
      </c>
      <c r="CC65" s="82">
        <v>0</v>
      </c>
      <c r="CD65" s="82">
        <v>13292.2770912</v>
      </c>
      <c r="CE65" s="82">
        <v>12790915.160990398</v>
      </c>
      <c r="CF65" s="82">
        <v>177362.1533551387</v>
      </c>
      <c r="CG65" s="82">
        <v>0</v>
      </c>
      <c r="CH65" s="82">
        <v>184.50590609142986</v>
      </c>
      <c r="CI65" s="82">
        <v>177546.65926123009</v>
      </c>
      <c r="CJ65" s="82" t="s">
        <v>96</v>
      </c>
      <c r="CK65" s="83">
        <v>1.4999999999999999E-2</v>
      </c>
      <c r="CL65" s="83">
        <v>3.5000000000000003E-2</v>
      </c>
      <c r="CM65" s="83">
        <v>0.26500000000000001</v>
      </c>
      <c r="CN65" s="82">
        <v>42429.148350000003</v>
      </c>
      <c r="CO65" s="82">
        <v>99001.346150000012</v>
      </c>
      <c r="CP65" s="82">
        <v>749581.62085000006</v>
      </c>
      <c r="CQ65" s="82">
        <v>42429.148350000003</v>
      </c>
      <c r="CR65" s="89">
        <v>42429.148350000003</v>
      </c>
      <c r="CS65" s="82">
        <v>42429.148350000003</v>
      </c>
      <c r="CT65" s="82">
        <v>99001.346150000012</v>
      </c>
      <c r="CU65" s="82">
        <v>749581.62085000006</v>
      </c>
      <c r="CV65" s="82">
        <v>42429.148350000003</v>
      </c>
      <c r="CW65" s="82">
        <v>42429.148350000003</v>
      </c>
    </row>
    <row r="66" spans="1:101">
      <c r="A66" s="86" t="s">
        <v>82</v>
      </c>
      <c r="B66" s="87" t="s">
        <v>2754</v>
      </c>
      <c r="C66" s="75" t="s">
        <v>2864</v>
      </c>
      <c r="D66" s="74" t="s">
        <v>116</v>
      </c>
      <c r="E66" s="74" t="s">
        <v>82</v>
      </c>
      <c r="F66" s="74" t="s">
        <v>2754</v>
      </c>
      <c r="G66" s="74" t="s">
        <v>227</v>
      </c>
      <c r="I66" s="74" t="s">
        <v>87</v>
      </c>
      <c r="J66" s="74" t="s">
        <v>2580</v>
      </c>
      <c r="K66" s="74" t="s">
        <v>88</v>
      </c>
      <c r="L66" s="74" t="s">
        <v>89</v>
      </c>
      <c r="M66" s="74" t="s">
        <v>90</v>
      </c>
      <c r="N66" s="74" t="s">
        <v>229</v>
      </c>
      <c r="O66" s="76">
        <v>44456</v>
      </c>
      <c r="P66" s="76">
        <v>44439</v>
      </c>
      <c r="Q66" s="77">
        <v>1</v>
      </c>
      <c r="R66" s="74" t="s">
        <v>94</v>
      </c>
      <c r="S66" s="77">
        <v>200000</v>
      </c>
      <c r="T66" s="77">
        <v>200000</v>
      </c>
      <c r="U66" s="77">
        <v>311.11</v>
      </c>
      <c r="V66" s="78">
        <v>0.08</v>
      </c>
      <c r="W66" s="79">
        <v>1</v>
      </c>
      <c r="X66" s="77">
        <v>200000</v>
      </c>
      <c r="Y66" s="88">
        <v>200000</v>
      </c>
      <c r="Z66" s="77">
        <v>311.11</v>
      </c>
      <c r="AA66" s="74">
        <v>0</v>
      </c>
      <c r="AB66" s="74">
        <v>0</v>
      </c>
      <c r="AD66" s="74">
        <v>0</v>
      </c>
      <c r="AE66" s="74">
        <v>0</v>
      </c>
      <c r="AF66" s="74">
        <v>0</v>
      </c>
      <c r="AG66" s="74">
        <v>0</v>
      </c>
      <c r="AI66" s="74">
        <v>7</v>
      </c>
      <c r="AJ66" s="74">
        <v>7</v>
      </c>
      <c r="AL66" s="74">
        <v>7</v>
      </c>
      <c r="AM66" s="74" t="s">
        <v>95</v>
      </c>
      <c r="AN66" s="74">
        <v>0</v>
      </c>
      <c r="AO66" s="74" t="s">
        <v>95</v>
      </c>
      <c r="AP66" s="74" t="s">
        <v>95</v>
      </c>
      <c r="AQ66" s="74">
        <v>1</v>
      </c>
      <c r="AS66" s="74">
        <v>1</v>
      </c>
      <c r="AT66" s="74" t="s">
        <v>92</v>
      </c>
      <c r="AU66" s="74" t="s">
        <v>2579</v>
      </c>
      <c r="AV66" s="74" t="s">
        <v>94</v>
      </c>
      <c r="AW66" s="77">
        <v>1500000</v>
      </c>
      <c r="AX66" s="77">
        <v>1300000</v>
      </c>
      <c r="AY66" s="79">
        <v>1</v>
      </c>
      <c r="AZ66" s="77">
        <v>9701850</v>
      </c>
      <c r="BA66" s="77">
        <v>8408270</v>
      </c>
      <c r="BB66" s="74" t="s">
        <v>93</v>
      </c>
      <c r="BC66" s="75" t="s">
        <v>2864</v>
      </c>
      <c r="BD66" s="82">
        <v>6334.0424709122972</v>
      </c>
      <c r="BE66" s="82">
        <v>0</v>
      </c>
      <c r="BF66" s="82">
        <v>9.8529197656276253</v>
      </c>
      <c r="BG66" s="82">
        <v>6343.8953906779252</v>
      </c>
      <c r="BH66" s="82">
        <v>6334.0424709122972</v>
      </c>
      <c r="BI66" s="82">
        <v>0</v>
      </c>
      <c r="BJ66" s="82">
        <v>9.8529197656276253</v>
      </c>
      <c r="BK66" s="82">
        <v>6343.8953906779252</v>
      </c>
      <c r="BL66" s="82">
        <v>180000</v>
      </c>
      <c r="BM66" s="82">
        <v>0</v>
      </c>
      <c r="BN66" s="82">
        <v>279.99900000000002</v>
      </c>
      <c r="BO66" s="82">
        <v>180279.99899999998</v>
      </c>
      <c r="BP66" s="82">
        <v>6334.0424709122972</v>
      </c>
      <c r="BQ66" s="82">
        <v>0</v>
      </c>
      <c r="BR66" s="82">
        <v>9.8529197656276253</v>
      </c>
      <c r="BS66" s="89">
        <v>6343.8953906779252</v>
      </c>
      <c r="BT66" s="82">
        <v>31791.825970002999</v>
      </c>
      <c r="BU66" s="82">
        <v>0</v>
      </c>
      <c r="BV66" s="82">
        <v>49.453774887638176</v>
      </c>
      <c r="BW66" s="82">
        <v>31841.279744890639</v>
      </c>
      <c r="BX66" s="82">
        <v>31791.825970002999</v>
      </c>
      <c r="BY66" s="82">
        <v>0</v>
      </c>
      <c r="BZ66" s="82">
        <v>49.453774887638176</v>
      </c>
      <c r="CA66" s="82">
        <v>31841.279744890639</v>
      </c>
      <c r="CB66" s="82">
        <v>903455.99999999988</v>
      </c>
      <c r="CC66" s="82">
        <v>0</v>
      </c>
      <c r="CD66" s="82">
        <v>1405.3709808000001</v>
      </c>
      <c r="CE66" s="82">
        <v>904861.3709807999</v>
      </c>
      <c r="CF66" s="82">
        <v>31791.825970002999</v>
      </c>
      <c r="CG66" s="82">
        <v>0</v>
      </c>
      <c r="CH66" s="82">
        <v>49.453774887638176</v>
      </c>
      <c r="CI66" s="82">
        <v>31841.279744890639</v>
      </c>
      <c r="CJ66" s="82" t="s">
        <v>96</v>
      </c>
      <c r="CK66" s="83">
        <v>1.4999999999999999E-2</v>
      </c>
      <c r="CL66" s="83">
        <v>3.5000000000000003E-2</v>
      </c>
      <c r="CM66" s="83">
        <v>0.26500000000000001</v>
      </c>
      <c r="CN66" s="82">
        <v>3000</v>
      </c>
      <c r="CO66" s="82">
        <v>7000.0000000000009</v>
      </c>
      <c r="CP66" s="82">
        <v>53000</v>
      </c>
      <c r="CQ66" s="82">
        <v>3000</v>
      </c>
      <c r="CR66" s="89">
        <v>6343.8953906779252</v>
      </c>
      <c r="CS66" s="82">
        <v>3000</v>
      </c>
      <c r="CT66" s="82">
        <v>7000.0000000000009</v>
      </c>
      <c r="CU66" s="82">
        <v>53000</v>
      </c>
      <c r="CV66" s="82">
        <v>3000</v>
      </c>
      <c r="CW66" s="82">
        <v>6343.8953906779252</v>
      </c>
    </row>
    <row r="67" spans="1:101">
      <c r="A67" s="86" t="s">
        <v>82</v>
      </c>
      <c r="B67" s="87" t="s">
        <v>2755</v>
      </c>
      <c r="C67" s="75" t="s">
        <v>2865</v>
      </c>
      <c r="D67" s="74" t="s">
        <v>116</v>
      </c>
      <c r="E67" s="74" t="s">
        <v>82</v>
      </c>
      <c r="F67" s="74" t="s">
        <v>2755</v>
      </c>
      <c r="G67" s="74" t="s">
        <v>205</v>
      </c>
      <c r="I67" s="74" t="s">
        <v>87</v>
      </c>
      <c r="J67" s="74" t="s">
        <v>2580</v>
      </c>
      <c r="K67" s="74" t="s">
        <v>88</v>
      </c>
      <c r="L67" s="74" t="s">
        <v>89</v>
      </c>
      <c r="M67" s="74" t="s">
        <v>90</v>
      </c>
      <c r="N67" s="74" t="s">
        <v>207</v>
      </c>
      <c r="O67" s="76">
        <v>44469</v>
      </c>
      <c r="P67" s="76">
        <v>44439</v>
      </c>
      <c r="Q67" s="77">
        <v>1</v>
      </c>
      <c r="R67" s="74" t="s">
        <v>94</v>
      </c>
      <c r="S67" s="77">
        <v>5000000</v>
      </c>
      <c r="T67" s="77">
        <v>5000000</v>
      </c>
      <c r="U67" s="77">
        <v>7777.78</v>
      </c>
      <c r="V67" s="78">
        <v>0.08</v>
      </c>
      <c r="W67" s="79">
        <v>1</v>
      </c>
      <c r="X67" s="77">
        <v>5000000</v>
      </c>
      <c r="Y67" s="88">
        <v>5000000</v>
      </c>
      <c r="Z67" s="77">
        <v>7777.78</v>
      </c>
      <c r="AA67" s="74">
        <v>0</v>
      </c>
      <c r="AB67" s="74">
        <v>0</v>
      </c>
      <c r="AD67" s="74">
        <v>0</v>
      </c>
      <c r="AE67" s="74">
        <v>0</v>
      </c>
      <c r="AF67" s="74">
        <v>0</v>
      </c>
      <c r="AG67" s="74">
        <v>0</v>
      </c>
      <c r="AI67" s="74">
        <v>7</v>
      </c>
      <c r="AJ67" s="74">
        <v>7</v>
      </c>
      <c r="AL67" s="74">
        <v>7</v>
      </c>
      <c r="AM67" s="74" t="s">
        <v>95</v>
      </c>
      <c r="AN67" s="74">
        <v>0</v>
      </c>
      <c r="AO67" s="74" t="s">
        <v>95</v>
      </c>
      <c r="AP67" s="74" t="s">
        <v>95</v>
      </c>
      <c r="AQ67" s="74">
        <v>1</v>
      </c>
      <c r="AS67" s="74">
        <v>1</v>
      </c>
      <c r="AT67" s="74" t="s">
        <v>92</v>
      </c>
      <c r="AU67" s="74" t="s">
        <v>2579</v>
      </c>
      <c r="AV67" s="74" t="s">
        <v>94</v>
      </c>
      <c r="AW67" s="77">
        <v>5000000</v>
      </c>
      <c r="AX67" s="77">
        <v>0</v>
      </c>
      <c r="AY67" s="79">
        <v>1</v>
      </c>
      <c r="AZ67" s="77">
        <v>32339500</v>
      </c>
      <c r="BA67" s="77">
        <v>0</v>
      </c>
      <c r="BB67" s="74" t="s">
        <v>93</v>
      </c>
      <c r="BC67" s="75" t="s">
        <v>2865</v>
      </c>
      <c r="BD67" s="82">
        <v>137797.39612027025</v>
      </c>
      <c r="BE67" s="82">
        <v>0</v>
      </c>
      <c r="BF67" s="82">
        <v>214.3515663192631</v>
      </c>
      <c r="BG67" s="82">
        <v>138011.74768658952</v>
      </c>
      <c r="BH67" s="82">
        <v>137797.39612027025</v>
      </c>
      <c r="BI67" s="82">
        <v>0</v>
      </c>
      <c r="BJ67" s="82">
        <v>214.3515663192631</v>
      </c>
      <c r="BK67" s="82">
        <v>138011.74768658952</v>
      </c>
      <c r="BL67" s="82">
        <v>3915908.5869021928</v>
      </c>
      <c r="BM67" s="82">
        <v>0</v>
      </c>
      <c r="BN67" s="82">
        <v>6091.4150978072257</v>
      </c>
      <c r="BO67" s="82">
        <v>3922000.0019999999</v>
      </c>
      <c r="BP67" s="82">
        <v>137797.39612027025</v>
      </c>
      <c r="BQ67" s="82">
        <v>0</v>
      </c>
      <c r="BR67" s="82">
        <v>214.3515663192631</v>
      </c>
      <c r="BS67" s="89">
        <v>138011.74768658952</v>
      </c>
      <c r="BT67" s="82">
        <v>691632.69060686033</v>
      </c>
      <c r="BU67" s="82">
        <v>0</v>
      </c>
      <c r="BV67" s="82">
        <v>1075.8733816696454</v>
      </c>
      <c r="BW67" s="82">
        <v>692708.56398853008</v>
      </c>
      <c r="BX67" s="82">
        <v>691632.69060686033</v>
      </c>
      <c r="BY67" s="82">
        <v>0</v>
      </c>
      <c r="BZ67" s="82">
        <v>1075.8733816696454</v>
      </c>
      <c r="CA67" s="82">
        <v>692708.56398853008</v>
      </c>
      <c r="CB67" s="82">
        <v>19654728.379379485</v>
      </c>
      <c r="CC67" s="82">
        <v>0</v>
      </c>
      <c r="CD67" s="82">
        <v>30574.030658914024</v>
      </c>
      <c r="CE67" s="82">
        <v>19685302.410038397</v>
      </c>
      <c r="CF67" s="82">
        <v>691632.69060686033</v>
      </c>
      <c r="CG67" s="82">
        <v>0</v>
      </c>
      <c r="CH67" s="82">
        <v>1075.8733816696454</v>
      </c>
      <c r="CI67" s="82">
        <v>692708.56398853008</v>
      </c>
      <c r="CJ67" s="82" t="s">
        <v>96</v>
      </c>
      <c r="CK67" s="83">
        <v>1.4999999999999999E-2</v>
      </c>
      <c r="CL67" s="83">
        <v>3.5000000000000003E-2</v>
      </c>
      <c r="CM67" s="83">
        <v>0.26500000000000001</v>
      </c>
      <c r="CN67" s="82">
        <v>75000</v>
      </c>
      <c r="CO67" s="82">
        <v>175000.00000000003</v>
      </c>
      <c r="CP67" s="82">
        <v>1325000</v>
      </c>
      <c r="CQ67" s="82">
        <v>75000</v>
      </c>
      <c r="CR67" s="89">
        <v>138011.74768658952</v>
      </c>
      <c r="CS67" s="82">
        <v>75000</v>
      </c>
      <c r="CT67" s="82">
        <v>175000.00000000003</v>
      </c>
      <c r="CU67" s="82">
        <v>1325000</v>
      </c>
      <c r="CV67" s="82">
        <v>75000</v>
      </c>
      <c r="CW67" s="82">
        <v>138011.74768658952</v>
      </c>
    </row>
    <row r="68" spans="1:101">
      <c r="A68" s="86" t="s">
        <v>82</v>
      </c>
      <c r="B68" s="87" t="s">
        <v>2756</v>
      </c>
      <c r="C68" s="75" t="s">
        <v>2866</v>
      </c>
      <c r="D68" s="74" t="s">
        <v>116</v>
      </c>
      <c r="E68" s="74" t="s">
        <v>82</v>
      </c>
      <c r="F68" s="74" t="s">
        <v>2756</v>
      </c>
      <c r="G68" s="74" t="s">
        <v>209</v>
      </c>
      <c r="I68" s="74" t="s">
        <v>87</v>
      </c>
      <c r="J68" s="74" t="s">
        <v>2580</v>
      </c>
      <c r="K68" s="74" t="s">
        <v>88</v>
      </c>
      <c r="L68" s="74" t="s">
        <v>89</v>
      </c>
      <c r="M68" s="74" t="s">
        <v>90</v>
      </c>
      <c r="N68" s="74" t="s">
        <v>211</v>
      </c>
      <c r="O68" s="76">
        <v>44466</v>
      </c>
      <c r="P68" s="76">
        <v>44439</v>
      </c>
      <c r="Q68" s="77">
        <v>1</v>
      </c>
      <c r="R68" s="74" t="s">
        <v>94</v>
      </c>
      <c r="S68" s="77">
        <v>80000</v>
      </c>
      <c r="T68" s="77">
        <v>80000</v>
      </c>
      <c r="U68" s="77">
        <v>124.44</v>
      </c>
      <c r="V68" s="78">
        <v>0.08</v>
      </c>
      <c r="W68" s="79">
        <v>1</v>
      </c>
      <c r="X68" s="77">
        <v>80000</v>
      </c>
      <c r="Y68" s="88">
        <v>80000</v>
      </c>
      <c r="Z68" s="77">
        <v>124.44</v>
      </c>
      <c r="AA68" s="74">
        <v>0</v>
      </c>
      <c r="AB68" s="74">
        <v>0</v>
      </c>
      <c r="AD68" s="74">
        <v>9</v>
      </c>
      <c r="AE68" s="74">
        <v>9</v>
      </c>
      <c r="AF68" s="74">
        <v>0</v>
      </c>
      <c r="AG68" s="74">
        <v>0</v>
      </c>
      <c r="AI68" s="74">
        <v>7</v>
      </c>
      <c r="AJ68" s="74">
        <v>7</v>
      </c>
      <c r="AL68" s="74">
        <v>7</v>
      </c>
      <c r="AM68" s="74" t="s">
        <v>95</v>
      </c>
      <c r="AN68" s="74">
        <v>0</v>
      </c>
      <c r="AO68" s="74" t="s">
        <v>95</v>
      </c>
      <c r="AP68" s="74" t="s">
        <v>95</v>
      </c>
      <c r="AQ68" s="74">
        <v>1</v>
      </c>
      <c r="AS68" s="74">
        <v>1</v>
      </c>
      <c r="AT68" s="74" t="s">
        <v>92</v>
      </c>
      <c r="AU68" s="74" t="s">
        <v>2579</v>
      </c>
      <c r="AV68" s="74" t="s">
        <v>94</v>
      </c>
      <c r="AW68" s="77">
        <v>3000000</v>
      </c>
      <c r="AX68" s="77">
        <v>268500</v>
      </c>
      <c r="AY68" s="79">
        <v>1</v>
      </c>
      <c r="AZ68" s="77">
        <v>19403700</v>
      </c>
      <c r="BA68" s="77">
        <v>1736631.1500000001</v>
      </c>
      <c r="BB68" s="74" t="s">
        <v>93</v>
      </c>
      <c r="BC68" s="75" t="s">
        <v>2866</v>
      </c>
      <c r="BD68" s="82">
        <v>2533.6169883649186</v>
      </c>
      <c r="BE68" s="82">
        <v>0</v>
      </c>
      <c r="BF68" s="82">
        <v>3.9410412254016309</v>
      </c>
      <c r="BG68" s="82">
        <v>2537.5580295903201</v>
      </c>
      <c r="BH68" s="82">
        <v>2533.6169883649186</v>
      </c>
      <c r="BI68" s="82">
        <v>0</v>
      </c>
      <c r="BJ68" s="82">
        <v>3.9410412254016309</v>
      </c>
      <c r="BK68" s="82">
        <v>2537.5580295903201</v>
      </c>
      <c r="BL68" s="82">
        <v>72000</v>
      </c>
      <c r="BM68" s="82">
        <v>0</v>
      </c>
      <c r="BN68" s="82">
        <v>111.996</v>
      </c>
      <c r="BO68" s="82">
        <v>72111.995999999999</v>
      </c>
      <c r="BP68" s="82">
        <v>2533.6169883649186</v>
      </c>
      <c r="BQ68" s="82">
        <v>0</v>
      </c>
      <c r="BR68" s="82">
        <v>3.9410412254016309</v>
      </c>
      <c r="BS68" s="89">
        <v>2537.5580295903201</v>
      </c>
      <c r="BT68" s="82">
        <v>12716.730388001199</v>
      </c>
      <c r="BU68" s="82">
        <v>0</v>
      </c>
      <c r="BV68" s="82">
        <v>19.780874118535866</v>
      </c>
      <c r="BW68" s="82">
        <v>12736.511262119733</v>
      </c>
      <c r="BX68" s="82">
        <v>12716.730388001199</v>
      </c>
      <c r="BY68" s="82">
        <v>0</v>
      </c>
      <c r="BZ68" s="82">
        <v>19.780874118535866</v>
      </c>
      <c r="CA68" s="82">
        <v>12736.511262119733</v>
      </c>
      <c r="CB68" s="82">
        <v>361382.39999999997</v>
      </c>
      <c r="CC68" s="82">
        <v>0</v>
      </c>
      <c r="CD68" s="82">
        <v>562.13032319999991</v>
      </c>
      <c r="CE68" s="82">
        <v>361944.53032319999</v>
      </c>
      <c r="CF68" s="82">
        <v>12716.730388001199</v>
      </c>
      <c r="CG68" s="82">
        <v>0</v>
      </c>
      <c r="CH68" s="82">
        <v>19.780874118535866</v>
      </c>
      <c r="CI68" s="82">
        <v>12736.511262119733</v>
      </c>
      <c r="CJ68" s="82" t="s">
        <v>96</v>
      </c>
      <c r="CK68" s="83">
        <v>1.4999999999999999E-2</v>
      </c>
      <c r="CL68" s="83">
        <v>3.5000000000000003E-2</v>
      </c>
      <c r="CM68" s="83">
        <v>0.26500000000000001</v>
      </c>
      <c r="CN68" s="82">
        <v>1200</v>
      </c>
      <c r="CO68" s="82">
        <v>2800.0000000000005</v>
      </c>
      <c r="CP68" s="82">
        <v>21200</v>
      </c>
      <c r="CQ68" s="82">
        <v>1200</v>
      </c>
      <c r="CR68" s="89">
        <v>2537.5580295903201</v>
      </c>
      <c r="CS68" s="82">
        <v>1200</v>
      </c>
      <c r="CT68" s="82">
        <v>2800.0000000000005</v>
      </c>
      <c r="CU68" s="82">
        <v>21200</v>
      </c>
      <c r="CV68" s="82">
        <v>1200</v>
      </c>
      <c r="CW68" s="82">
        <v>2537.5580295903201</v>
      </c>
    </row>
    <row r="69" spans="1:101">
      <c r="A69" s="86" t="s">
        <v>82</v>
      </c>
      <c r="B69" s="87" t="s">
        <v>2757</v>
      </c>
      <c r="C69" s="75" t="s">
        <v>2867</v>
      </c>
      <c r="D69" s="74" t="s">
        <v>116</v>
      </c>
      <c r="E69" s="74" t="s">
        <v>82</v>
      </c>
      <c r="F69" s="74" t="s">
        <v>2757</v>
      </c>
      <c r="G69" s="74" t="s">
        <v>251</v>
      </c>
      <c r="I69" s="74" t="s">
        <v>87</v>
      </c>
      <c r="J69" s="74" t="s">
        <v>2580</v>
      </c>
      <c r="K69" s="74" t="s">
        <v>88</v>
      </c>
      <c r="L69" s="74" t="s">
        <v>89</v>
      </c>
      <c r="M69" s="74" t="s">
        <v>90</v>
      </c>
      <c r="N69" s="74" t="s">
        <v>253</v>
      </c>
      <c r="O69" s="76">
        <v>44469</v>
      </c>
      <c r="P69" s="76">
        <v>44439</v>
      </c>
      <c r="Q69" s="77">
        <v>1</v>
      </c>
      <c r="R69" s="74" t="s">
        <v>94</v>
      </c>
      <c r="S69" s="77">
        <v>5000000</v>
      </c>
      <c r="T69" s="77">
        <v>5000000</v>
      </c>
      <c r="U69" s="77">
        <v>4444.4399999999996</v>
      </c>
      <c r="V69" s="78">
        <v>0.08</v>
      </c>
      <c r="W69" s="79">
        <v>1</v>
      </c>
      <c r="X69" s="77">
        <v>5000000</v>
      </c>
      <c r="Y69" s="88">
        <v>5000000</v>
      </c>
      <c r="Z69" s="77">
        <v>4444.4399999999996</v>
      </c>
      <c r="AA69" s="74">
        <v>0</v>
      </c>
      <c r="AB69" s="74">
        <v>0</v>
      </c>
      <c r="AD69" s="74">
        <v>6</v>
      </c>
      <c r="AE69" s="74">
        <v>6</v>
      </c>
      <c r="AF69" s="74">
        <v>0</v>
      </c>
      <c r="AG69" s="74">
        <v>0</v>
      </c>
      <c r="AI69" s="74">
        <v>7</v>
      </c>
      <c r="AJ69" s="74">
        <v>7</v>
      </c>
      <c r="AL69" s="74">
        <v>7</v>
      </c>
      <c r="AM69" s="74" t="s">
        <v>95</v>
      </c>
      <c r="AN69" s="74">
        <v>0</v>
      </c>
      <c r="AO69" s="74" t="s">
        <v>95</v>
      </c>
      <c r="AP69" s="74" t="s">
        <v>95</v>
      </c>
      <c r="AQ69" s="74">
        <v>1</v>
      </c>
      <c r="AS69" s="74">
        <v>1</v>
      </c>
      <c r="AT69" s="74" t="s">
        <v>92</v>
      </c>
      <c r="AU69" s="74" t="s">
        <v>2579</v>
      </c>
      <c r="AV69" s="74" t="s">
        <v>94</v>
      </c>
      <c r="AW69" s="77">
        <v>5000000</v>
      </c>
      <c r="AX69" s="77">
        <v>0</v>
      </c>
      <c r="AY69" s="79">
        <v>1</v>
      </c>
      <c r="AZ69" s="77">
        <v>32339500</v>
      </c>
      <c r="BA69" s="77">
        <v>0</v>
      </c>
      <c r="BB69" s="74" t="s">
        <v>93</v>
      </c>
      <c r="BC69" s="75" t="s">
        <v>2867</v>
      </c>
      <c r="BD69" s="82">
        <v>137783.70581824219</v>
      </c>
      <c r="BE69" s="82">
        <v>0</v>
      </c>
      <c r="BF69" s="82">
        <v>122.47428269736568</v>
      </c>
      <c r="BG69" s="82">
        <v>137906.18010093956</v>
      </c>
      <c r="BH69" s="82">
        <v>137783.70581824219</v>
      </c>
      <c r="BI69" s="82">
        <v>0</v>
      </c>
      <c r="BJ69" s="82">
        <v>122.47428269736568</v>
      </c>
      <c r="BK69" s="82">
        <v>137906.18010093956</v>
      </c>
      <c r="BL69" s="82">
        <v>3915519.5376692</v>
      </c>
      <c r="BM69" s="82">
        <v>0</v>
      </c>
      <c r="BN69" s="82">
        <v>3480.4583307996995</v>
      </c>
      <c r="BO69" s="82">
        <v>3918999.9960000003</v>
      </c>
      <c r="BP69" s="82">
        <v>137783.70581824219</v>
      </c>
      <c r="BQ69" s="82">
        <v>0</v>
      </c>
      <c r="BR69" s="82">
        <v>122.47428269736568</v>
      </c>
      <c r="BS69" s="89">
        <v>137906.18010093956</v>
      </c>
      <c r="BT69" s="82">
        <v>691563.9762429212</v>
      </c>
      <c r="BU69" s="82">
        <v>0</v>
      </c>
      <c r="BV69" s="82">
        <v>614.72291971461777</v>
      </c>
      <c r="BW69" s="82">
        <v>692178.69916263572</v>
      </c>
      <c r="BX69" s="82">
        <v>691563.9762429212</v>
      </c>
      <c r="BY69" s="82">
        <v>0</v>
      </c>
      <c r="BZ69" s="82">
        <v>614.72291971461777</v>
      </c>
      <c r="CA69" s="82">
        <v>692178.69916263572</v>
      </c>
      <c r="CB69" s="82">
        <v>19652775.663469248</v>
      </c>
      <c r="CC69" s="82">
        <v>0</v>
      </c>
      <c r="CD69" s="82">
        <v>17469.11645394985</v>
      </c>
      <c r="CE69" s="82">
        <v>19670244.779923201</v>
      </c>
      <c r="CF69" s="82">
        <v>691563.9762429212</v>
      </c>
      <c r="CG69" s="82">
        <v>0</v>
      </c>
      <c r="CH69" s="82">
        <v>614.72291971461777</v>
      </c>
      <c r="CI69" s="82">
        <v>692178.69916263572</v>
      </c>
      <c r="CJ69" s="82" t="s">
        <v>96</v>
      </c>
      <c r="CK69" s="83">
        <v>1.4999999999999999E-2</v>
      </c>
      <c r="CL69" s="83">
        <v>3.5000000000000003E-2</v>
      </c>
      <c r="CM69" s="83">
        <v>0.26500000000000001</v>
      </c>
      <c r="CN69" s="82">
        <v>75000</v>
      </c>
      <c r="CO69" s="82">
        <v>175000.00000000003</v>
      </c>
      <c r="CP69" s="82">
        <v>1325000</v>
      </c>
      <c r="CQ69" s="82">
        <v>75000</v>
      </c>
      <c r="CR69" s="89">
        <v>137906.18010093956</v>
      </c>
      <c r="CS69" s="82">
        <v>75000</v>
      </c>
      <c r="CT69" s="82">
        <v>175000.00000000003</v>
      </c>
      <c r="CU69" s="82">
        <v>1325000</v>
      </c>
      <c r="CV69" s="82">
        <v>75000</v>
      </c>
      <c r="CW69" s="82">
        <v>137906.18010093956</v>
      </c>
    </row>
    <row r="70" spans="1:101">
      <c r="A70" s="86" t="s">
        <v>82</v>
      </c>
      <c r="B70" s="87" t="s">
        <v>2631</v>
      </c>
      <c r="C70" s="75" t="s">
        <v>2868</v>
      </c>
      <c r="D70" s="74" t="s">
        <v>116</v>
      </c>
      <c r="E70" s="74" t="s">
        <v>82</v>
      </c>
      <c r="F70" s="74" t="s">
        <v>2631</v>
      </c>
      <c r="G70" s="74" t="s">
        <v>209</v>
      </c>
      <c r="I70" s="74" t="s">
        <v>87</v>
      </c>
      <c r="J70" s="74" t="s">
        <v>2580</v>
      </c>
      <c r="K70" s="74" t="s">
        <v>88</v>
      </c>
      <c r="L70" s="74" t="s">
        <v>89</v>
      </c>
      <c r="M70" s="74" t="s">
        <v>90</v>
      </c>
      <c r="N70" s="74" t="s">
        <v>211</v>
      </c>
      <c r="O70" s="76">
        <v>44480</v>
      </c>
      <c r="P70" s="76">
        <v>44439</v>
      </c>
      <c r="Q70" s="77">
        <v>1</v>
      </c>
      <c r="R70" s="74" t="s">
        <v>94</v>
      </c>
      <c r="S70" s="77">
        <v>2610000</v>
      </c>
      <c r="T70" s="77">
        <v>2610000</v>
      </c>
      <c r="U70" s="77">
        <v>1160</v>
      </c>
      <c r="V70" s="78">
        <v>0.08</v>
      </c>
      <c r="W70" s="79">
        <v>1</v>
      </c>
      <c r="X70" s="77">
        <v>2610000</v>
      </c>
      <c r="Y70" s="88">
        <v>2610000</v>
      </c>
      <c r="Z70" s="77">
        <v>1160</v>
      </c>
      <c r="AA70" s="74">
        <v>0</v>
      </c>
      <c r="AB70" s="74">
        <v>0</v>
      </c>
      <c r="AD70" s="74">
        <v>9</v>
      </c>
      <c r="AE70" s="74">
        <v>9</v>
      </c>
      <c r="AF70" s="74">
        <v>0</v>
      </c>
      <c r="AG70" s="74">
        <v>0</v>
      </c>
      <c r="AI70" s="74">
        <v>7</v>
      </c>
      <c r="AJ70" s="74">
        <v>7</v>
      </c>
      <c r="AL70" s="74">
        <v>7</v>
      </c>
      <c r="AM70" s="74" t="s">
        <v>95</v>
      </c>
      <c r="AN70" s="74">
        <v>0</v>
      </c>
      <c r="AO70" s="74" t="s">
        <v>95</v>
      </c>
      <c r="AP70" s="74" t="s">
        <v>95</v>
      </c>
      <c r="AQ70" s="74">
        <v>1</v>
      </c>
      <c r="AS70" s="74">
        <v>1</v>
      </c>
      <c r="AT70" s="74" t="s">
        <v>92</v>
      </c>
      <c r="AU70" s="74" t="s">
        <v>2579</v>
      </c>
      <c r="AV70" s="74" t="s">
        <v>94</v>
      </c>
      <c r="AW70" s="77">
        <v>3000000</v>
      </c>
      <c r="AX70" s="77">
        <v>268500</v>
      </c>
      <c r="AY70" s="79">
        <v>1</v>
      </c>
      <c r="AZ70" s="77">
        <v>19403700</v>
      </c>
      <c r="BA70" s="77">
        <v>1736631.1500000001</v>
      </c>
      <c r="BB70" s="74" t="s">
        <v>93</v>
      </c>
      <c r="BC70" s="75" t="s">
        <v>2868</v>
      </c>
      <c r="BD70" s="82">
        <v>82659.254245405478</v>
      </c>
      <c r="BE70" s="82">
        <v>0</v>
      </c>
      <c r="BF70" s="82">
        <v>36.737446331291324</v>
      </c>
      <c r="BG70" s="82">
        <v>82695.991691736766</v>
      </c>
      <c r="BH70" s="82">
        <v>82659.254245405478</v>
      </c>
      <c r="BI70" s="82">
        <v>0</v>
      </c>
      <c r="BJ70" s="82">
        <v>36.737446331291324</v>
      </c>
      <c r="BK70" s="82">
        <v>82695.991691736766</v>
      </c>
      <c r="BL70" s="82">
        <v>2349000</v>
      </c>
      <c r="BM70" s="82">
        <v>0</v>
      </c>
      <c r="BN70" s="82">
        <v>1044</v>
      </c>
      <c r="BO70" s="82">
        <v>2350044</v>
      </c>
      <c r="BP70" s="82">
        <v>82659.254245405478</v>
      </c>
      <c r="BQ70" s="82">
        <v>0</v>
      </c>
      <c r="BR70" s="82">
        <v>36.737446331291324</v>
      </c>
      <c r="BS70" s="89">
        <v>82695.991691736766</v>
      </c>
      <c r="BT70" s="82">
        <v>414883.32890853914</v>
      </c>
      <c r="BU70" s="82">
        <v>0</v>
      </c>
      <c r="BV70" s="82">
        <v>184.39259062601741</v>
      </c>
      <c r="BW70" s="82">
        <v>415067.72149916517</v>
      </c>
      <c r="BX70" s="82">
        <v>414883.32890853914</v>
      </c>
      <c r="BY70" s="82">
        <v>0</v>
      </c>
      <c r="BZ70" s="82">
        <v>184.39259062601741</v>
      </c>
      <c r="CA70" s="82">
        <v>415067.72149916517</v>
      </c>
      <c r="CB70" s="82">
        <v>11790100.799999999</v>
      </c>
      <c r="CC70" s="82">
        <v>0</v>
      </c>
      <c r="CD70" s="82">
        <v>5240.0447999999997</v>
      </c>
      <c r="CE70" s="82">
        <v>11795340.844799999</v>
      </c>
      <c r="CF70" s="82">
        <v>414883.32890853914</v>
      </c>
      <c r="CG70" s="82">
        <v>0</v>
      </c>
      <c r="CH70" s="82">
        <v>184.39259062601741</v>
      </c>
      <c r="CI70" s="82">
        <v>415067.72149916517</v>
      </c>
      <c r="CJ70" s="82" t="s">
        <v>96</v>
      </c>
      <c r="CK70" s="83">
        <v>1.4999999999999999E-2</v>
      </c>
      <c r="CL70" s="83">
        <v>3.5000000000000003E-2</v>
      </c>
      <c r="CM70" s="83">
        <v>0.26500000000000001</v>
      </c>
      <c r="CN70" s="82">
        <v>39150</v>
      </c>
      <c r="CO70" s="82">
        <v>91350.000000000015</v>
      </c>
      <c r="CP70" s="82">
        <v>691650</v>
      </c>
      <c r="CQ70" s="82">
        <v>39150</v>
      </c>
      <c r="CR70" s="89">
        <v>82695.991691736766</v>
      </c>
      <c r="CS70" s="82">
        <v>39150</v>
      </c>
      <c r="CT70" s="82">
        <v>91350.000000000015</v>
      </c>
      <c r="CU70" s="82">
        <v>691650</v>
      </c>
      <c r="CV70" s="82">
        <v>39150</v>
      </c>
      <c r="CW70" s="82">
        <v>82695.991691736766</v>
      </c>
    </row>
    <row r="71" spans="1:101">
      <c r="A71" s="86" t="s">
        <v>82</v>
      </c>
      <c r="B71" s="87" t="s">
        <v>185</v>
      </c>
      <c r="C71" s="75" t="s">
        <v>1657</v>
      </c>
      <c r="D71" s="74" t="s">
        <v>116</v>
      </c>
      <c r="E71" s="74" t="s">
        <v>82</v>
      </c>
      <c r="F71" s="74" t="s">
        <v>185</v>
      </c>
      <c r="G71" s="74" t="s">
        <v>178</v>
      </c>
      <c r="I71" s="74" t="s">
        <v>87</v>
      </c>
      <c r="J71" s="74" t="s">
        <v>2580</v>
      </c>
      <c r="K71" s="74" t="s">
        <v>88</v>
      </c>
      <c r="L71" s="74" t="s">
        <v>89</v>
      </c>
      <c r="M71" s="74" t="s">
        <v>90</v>
      </c>
      <c r="N71" s="74" t="s">
        <v>180</v>
      </c>
      <c r="O71" s="76">
        <v>44524</v>
      </c>
      <c r="P71" s="76">
        <v>44439</v>
      </c>
      <c r="Q71" s="77">
        <v>1</v>
      </c>
      <c r="R71" s="74" t="s">
        <v>94</v>
      </c>
      <c r="S71" s="77">
        <v>300000</v>
      </c>
      <c r="T71" s="77">
        <v>300000</v>
      </c>
      <c r="U71" s="77">
        <v>133.33000000000001</v>
      </c>
      <c r="V71" s="78">
        <v>0.08</v>
      </c>
      <c r="W71" s="79">
        <v>1</v>
      </c>
      <c r="X71" s="77">
        <v>300000</v>
      </c>
      <c r="Y71" s="88">
        <v>300000</v>
      </c>
      <c r="Z71" s="77">
        <v>133.33000000000001</v>
      </c>
      <c r="AA71" s="74">
        <v>0</v>
      </c>
      <c r="AB71" s="74">
        <v>0</v>
      </c>
      <c r="AD71" s="74">
        <v>8</v>
      </c>
      <c r="AE71" s="74">
        <v>8</v>
      </c>
      <c r="AF71" s="74">
        <v>0</v>
      </c>
      <c r="AG71" s="74">
        <v>0</v>
      </c>
      <c r="AI71" s="74">
        <v>7</v>
      </c>
      <c r="AJ71" s="74">
        <v>7</v>
      </c>
      <c r="AL71" s="74">
        <v>7</v>
      </c>
      <c r="AM71" s="74" t="s">
        <v>95</v>
      </c>
      <c r="AN71" s="74">
        <v>0</v>
      </c>
      <c r="AO71" s="74" t="s">
        <v>95</v>
      </c>
      <c r="AP71" s="74" t="s">
        <v>95</v>
      </c>
      <c r="AQ71" s="74">
        <v>1</v>
      </c>
      <c r="AS71" s="74">
        <v>1</v>
      </c>
      <c r="AT71" s="74" t="s">
        <v>92</v>
      </c>
      <c r="AU71" s="74" t="s">
        <v>2579</v>
      </c>
      <c r="AV71" s="74" t="s">
        <v>94</v>
      </c>
      <c r="AW71" s="77">
        <v>5000000</v>
      </c>
      <c r="AX71" s="77">
        <v>2956000</v>
      </c>
      <c r="AY71" s="79">
        <v>1</v>
      </c>
      <c r="AZ71" s="77">
        <v>32339500</v>
      </c>
      <c r="BA71" s="77">
        <v>19119112.400000002</v>
      </c>
      <c r="BB71" s="74" t="s">
        <v>93</v>
      </c>
      <c r="BC71" s="75" t="s">
        <v>1657</v>
      </c>
      <c r="BD71" s="82">
        <v>9501.0637063684462</v>
      </c>
      <c r="BE71" s="82">
        <v>0</v>
      </c>
      <c r="BF71" s="82">
        <v>4.222589413233683</v>
      </c>
      <c r="BG71" s="82">
        <v>9505.2862957816797</v>
      </c>
      <c r="BH71" s="82">
        <v>9501.0637063684462</v>
      </c>
      <c r="BI71" s="82">
        <v>0</v>
      </c>
      <c r="BJ71" s="82">
        <v>4.222589413233683</v>
      </c>
      <c r="BK71" s="82">
        <v>9505.2862957816797</v>
      </c>
      <c r="BL71" s="82">
        <v>270000</v>
      </c>
      <c r="BM71" s="82">
        <v>0</v>
      </c>
      <c r="BN71" s="82">
        <v>119.99700000000001</v>
      </c>
      <c r="BO71" s="82">
        <v>270119.99700000003</v>
      </c>
      <c r="BP71" s="82">
        <v>9501.0637063684462</v>
      </c>
      <c r="BQ71" s="82">
        <v>0</v>
      </c>
      <c r="BR71" s="82">
        <v>4.222589413233683</v>
      </c>
      <c r="BS71" s="89">
        <v>9505.2862957816797</v>
      </c>
      <c r="BT71" s="82">
        <v>47687.738955004505</v>
      </c>
      <c r="BU71" s="82">
        <v>0</v>
      </c>
      <c r="BV71" s="82">
        <v>21.194020782902498</v>
      </c>
      <c r="BW71" s="82">
        <v>47708.9329757874</v>
      </c>
      <c r="BX71" s="82">
        <v>47687.738955004505</v>
      </c>
      <c r="BY71" s="82">
        <v>0</v>
      </c>
      <c r="BZ71" s="82">
        <v>21.194020782902498</v>
      </c>
      <c r="CA71" s="82">
        <v>47708.9329757874</v>
      </c>
      <c r="CB71" s="82">
        <v>1355184</v>
      </c>
      <c r="CC71" s="82">
        <v>0</v>
      </c>
      <c r="CD71" s="82">
        <v>602.2889424</v>
      </c>
      <c r="CE71" s="82">
        <v>1355786.2889424001</v>
      </c>
      <c r="CF71" s="82">
        <v>47687.738955004505</v>
      </c>
      <c r="CG71" s="82">
        <v>0</v>
      </c>
      <c r="CH71" s="82">
        <v>21.194020782902498</v>
      </c>
      <c r="CI71" s="82">
        <v>47708.9329757874</v>
      </c>
      <c r="CJ71" s="82" t="s">
        <v>96</v>
      </c>
      <c r="CK71" s="83">
        <v>1.4999999999999999E-2</v>
      </c>
      <c r="CL71" s="83">
        <v>3.5000000000000003E-2</v>
      </c>
      <c r="CM71" s="83">
        <v>0.26500000000000001</v>
      </c>
      <c r="CN71" s="82">
        <v>4500</v>
      </c>
      <c r="CO71" s="82">
        <v>10500.000000000002</v>
      </c>
      <c r="CP71" s="82">
        <v>79500</v>
      </c>
      <c r="CQ71" s="82">
        <v>4500</v>
      </c>
      <c r="CR71" s="89">
        <v>9505.2862957816797</v>
      </c>
      <c r="CS71" s="82">
        <v>4500</v>
      </c>
      <c r="CT71" s="82">
        <v>10500.000000000002</v>
      </c>
      <c r="CU71" s="82">
        <v>79500</v>
      </c>
      <c r="CV71" s="82">
        <v>4500</v>
      </c>
      <c r="CW71" s="82">
        <v>9505.2862957816797</v>
      </c>
    </row>
    <row r="72" spans="1:101">
      <c r="A72" s="86" t="s">
        <v>82</v>
      </c>
      <c r="B72" s="87" t="s">
        <v>186</v>
      </c>
      <c r="C72" s="75" t="s">
        <v>1658</v>
      </c>
      <c r="D72" s="74" t="s">
        <v>116</v>
      </c>
      <c r="E72" s="74" t="s">
        <v>82</v>
      </c>
      <c r="F72" s="74" t="s">
        <v>186</v>
      </c>
      <c r="G72" s="74" t="s">
        <v>125</v>
      </c>
      <c r="I72" s="74" t="s">
        <v>87</v>
      </c>
      <c r="J72" s="74" t="s">
        <v>2583</v>
      </c>
      <c r="K72" s="74" t="s">
        <v>128</v>
      </c>
      <c r="L72" s="74" t="s">
        <v>89</v>
      </c>
      <c r="M72" s="74" t="s">
        <v>90</v>
      </c>
      <c r="N72" s="74" t="s">
        <v>166</v>
      </c>
      <c r="O72" s="76">
        <v>44613</v>
      </c>
      <c r="P72" s="76">
        <v>44439</v>
      </c>
      <c r="Q72" s="77">
        <v>1</v>
      </c>
      <c r="R72" s="74" t="s">
        <v>94</v>
      </c>
      <c r="S72" s="77">
        <v>866250</v>
      </c>
      <c r="T72" s="77">
        <v>866250</v>
      </c>
      <c r="U72" s="77">
        <v>226.31</v>
      </c>
      <c r="V72" s="78">
        <v>4.7024999999999997E-2</v>
      </c>
      <c r="W72" s="79">
        <v>1</v>
      </c>
      <c r="X72" s="77">
        <v>866250</v>
      </c>
      <c r="Y72" s="88">
        <v>866250</v>
      </c>
      <c r="Z72" s="77">
        <v>226.31</v>
      </c>
      <c r="AA72" s="74">
        <v>0</v>
      </c>
      <c r="AB72" s="74">
        <v>0</v>
      </c>
      <c r="AD72" s="74">
        <v>8</v>
      </c>
      <c r="AE72" s="74">
        <v>8</v>
      </c>
      <c r="AF72" s="74">
        <v>0</v>
      </c>
      <c r="AG72" s="74">
        <v>0</v>
      </c>
      <c r="AI72" s="74">
        <v>6</v>
      </c>
      <c r="AJ72" s="74">
        <v>6</v>
      </c>
      <c r="AL72" s="74">
        <v>6</v>
      </c>
      <c r="AM72" s="74" t="s">
        <v>95</v>
      </c>
      <c r="AN72" s="74">
        <v>0</v>
      </c>
      <c r="AO72" s="74" t="s">
        <v>95</v>
      </c>
      <c r="AP72" s="74" t="s">
        <v>95</v>
      </c>
      <c r="AQ72" s="74">
        <v>1</v>
      </c>
      <c r="AS72" s="74">
        <v>1</v>
      </c>
      <c r="AT72" s="74" t="s">
        <v>92</v>
      </c>
      <c r="AU72" s="74" t="s">
        <v>2579</v>
      </c>
      <c r="AV72" s="74" t="s">
        <v>94</v>
      </c>
      <c r="AW72" s="77">
        <v>20000000</v>
      </c>
      <c r="AX72" s="77">
        <v>9469220.1799999997</v>
      </c>
      <c r="AY72" s="79">
        <v>1</v>
      </c>
      <c r="AZ72" s="77">
        <v>129358000</v>
      </c>
      <c r="BA72" s="77">
        <v>61245969.202221997</v>
      </c>
      <c r="BB72" s="74" t="s">
        <v>93</v>
      </c>
      <c r="BC72" s="75" t="s">
        <v>1658</v>
      </c>
      <c r="BD72" s="82">
        <v>16822.313142561095</v>
      </c>
      <c r="BE72" s="82">
        <v>0</v>
      </c>
      <c r="BF72" s="82">
        <v>4.3948717890828304</v>
      </c>
      <c r="BG72" s="82">
        <v>16826.708014350177</v>
      </c>
      <c r="BH72" s="82">
        <v>16822.313142561095</v>
      </c>
      <c r="BI72" s="82">
        <v>0</v>
      </c>
      <c r="BJ72" s="82">
        <v>4.3948717890828304</v>
      </c>
      <c r="BK72" s="82">
        <v>16826.708014350177</v>
      </c>
      <c r="BL72" s="82">
        <v>779625</v>
      </c>
      <c r="BM72" s="82">
        <v>0</v>
      </c>
      <c r="BN72" s="82">
        <v>203.679</v>
      </c>
      <c r="BO72" s="82">
        <v>779828.67900000012</v>
      </c>
      <c r="BP72" s="82">
        <v>16822.313142561095</v>
      </c>
      <c r="BQ72" s="82">
        <v>0</v>
      </c>
      <c r="BR72" s="82">
        <v>4.3948717890828304</v>
      </c>
      <c r="BS72" s="89">
        <v>16826.708014350177</v>
      </c>
      <c r="BT72" s="82">
        <v>84434.554125142648</v>
      </c>
      <c r="BU72" s="82">
        <v>0</v>
      </c>
      <c r="BV72" s="82">
        <v>22.058740483764542</v>
      </c>
      <c r="BW72" s="82">
        <v>84456.612865626405</v>
      </c>
      <c r="BX72" s="82">
        <v>84434.554125142648</v>
      </c>
      <c r="BY72" s="82">
        <v>0</v>
      </c>
      <c r="BZ72" s="82">
        <v>22.058740483764542</v>
      </c>
      <c r="CA72" s="82">
        <v>84456.612865626405</v>
      </c>
      <c r="CB72" s="82">
        <v>3913093.8</v>
      </c>
      <c r="CC72" s="82">
        <v>0</v>
      </c>
      <c r="CD72" s="82">
        <v>1022.3056367999999</v>
      </c>
      <c r="CE72" s="82">
        <v>3914116.1056368002</v>
      </c>
      <c r="CF72" s="82">
        <v>84434.554125142648</v>
      </c>
      <c r="CG72" s="82">
        <v>0</v>
      </c>
      <c r="CH72" s="82">
        <v>22.058740483764542</v>
      </c>
      <c r="CI72" s="82">
        <v>84456.612865626405</v>
      </c>
      <c r="CJ72" s="82" t="s">
        <v>96</v>
      </c>
      <c r="CK72" s="83">
        <v>1.4999999999999999E-2</v>
      </c>
      <c r="CL72" s="83">
        <v>3.5000000000000003E-2</v>
      </c>
      <c r="CM72" s="83">
        <v>0.26500000000000001</v>
      </c>
      <c r="CN72" s="82">
        <v>12993.75</v>
      </c>
      <c r="CO72" s="82">
        <v>30318.750000000004</v>
      </c>
      <c r="CP72" s="82">
        <v>229556.25</v>
      </c>
      <c r="CQ72" s="82">
        <v>12993.75</v>
      </c>
      <c r="CR72" s="89">
        <v>16826.708014350177</v>
      </c>
      <c r="CS72" s="82">
        <v>12993.75</v>
      </c>
      <c r="CT72" s="82">
        <v>30318.750000000004</v>
      </c>
      <c r="CU72" s="82">
        <v>229556.25</v>
      </c>
      <c r="CV72" s="82">
        <v>12993.75</v>
      </c>
      <c r="CW72" s="82">
        <v>16826.708014350177</v>
      </c>
    </row>
    <row r="73" spans="1:101">
      <c r="A73" s="86" t="s">
        <v>82</v>
      </c>
      <c r="B73" s="87" t="s">
        <v>2758</v>
      </c>
      <c r="C73" s="75" t="s">
        <v>2869</v>
      </c>
      <c r="D73" s="74" t="s">
        <v>116</v>
      </c>
      <c r="E73" s="74" t="s">
        <v>82</v>
      </c>
      <c r="F73" s="74" t="s">
        <v>2758</v>
      </c>
      <c r="G73" s="74" t="s">
        <v>125</v>
      </c>
      <c r="I73" s="74" t="s">
        <v>87</v>
      </c>
      <c r="J73" s="74" t="s">
        <v>2583</v>
      </c>
      <c r="K73" s="74" t="s">
        <v>128</v>
      </c>
      <c r="L73" s="74" t="s">
        <v>89</v>
      </c>
      <c r="M73" s="74" t="s">
        <v>90</v>
      </c>
      <c r="N73" s="74" t="s">
        <v>166</v>
      </c>
      <c r="O73" s="76">
        <v>44447</v>
      </c>
      <c r="P73" s="76">
        <v>44439</v>
      </c>
      <c r="Q73" s="77">
        <v>1</v>
      </c>
      <c r="R73" s="74" t="s">
        <v>262</v>
      </c>
      <c r="S73" s="77">
        <v>34900</v>
      </c>
      <c r="T73" s="77">
        <v>34900</v>
      </c>
      <c r="U73" s="77">
        <v>12.12</v>
      </c>
      <c r="V73" s="78">
        <v>2.08413E-2</v>
      </c>
      <c r="W73" s="79">
        <v>6.4679000000000002</v>
      </c>
      <c r="X73" s="77">
        <v>225729.71000000002</v>
      </c>
      <c r="Y73" s="88">
        <v>225729.71000000002</v>
      </c>
      <c r="Z73" s="77">
        <v>78.390947999999995</v>
      </c>
      <c r="AA73" s="74">
        <v>0</v>
      </c>
      <c r="AB73" s="74">
        <v>0</v>
      </c>
      <c r="AD73" s="74">
        <v>8</v>
      </c>
      <c r="AE73" s="74">
        <v>8</v>
      </c>
      <c r="AF73" s="74">
        <v>0</v>
      </c>
      <c r="AG73" s="74">
        <v>0</v>
      </c>
      <c r="AI73" s="74">
        <v>6</v>
      </c>
      <c r="AJ73" s="74">
        <v>6</v>
      </c>
      <c r="AL73" s="74">
        <v>6</v>
      </c>
      <c r="AM73" s="74" t="s">
        <v>95</v>
      </c>
      <c r="AN73" s="74">
        <v>0</v>
      </c>
      <c r="AO73" s="74" t="s">
        <v>95</v>
      </c>
      <c r="AP73" s="74" t="s">
        <v>95</v>
      </c>
      <c r="AQ73" s="74">
        <v>1</v>
      </c>
      <c r="AS73" s="74">
        <v>1</v>
      </c>
      <c r="AT73" s="74" t="s">
        <v>92</v>
      </c>
      <c r="AU73" s="74" t="s">
        <v>2579</v>
      </c>
      <c r="AV73" s="74" t="s">
        <v>94</v>
      </c>
      <c r="AW73" s="77">
        <v>20000000</v>
      </c>
      <c r="AX73" s="77">
        <v>9469220.1799999997</v>
      </c>
      <c r="AY73" s="79">
        <v>1</v>
      </c>
      <c r="AZ73" s="77">
        <v>129358000</v>
      </c>
      <c r="BA73" s="77">
        <v>61245969.202221997</v>
      </c>
      <c r="BB73" s="74" t="s">
        <v>93</v>
      </c>
      <c r="BC73" s="75" t="s">
        <v>2869</v>
      </c>
      <c r="BD73" s="82">
        <v>4383.6027326978419</v>
      </c>
      <c r="BE73" s="82">
        <v>0</v>
      </c>
      <c r="BF73" s="82">
        <v>1.5223285134755824</v>
      </c>
      <c r="BG73" s="82">
        <v>4385.1250612113172</v>
      </c>
      <c r="BH73" s="82">
        <v>4383.6027326978419</v>
      </c>
      <c r="BI73" s="82">
        <v>0</v>
      </c>
      <c r="BJ73" s="82">
        <v>1.5223285134755824</v>
      </c>
      <c r="BK73" s="82">
        <v>4385.1250612113172</v>
      </c>
      <c r="BL73" s="82">
        <v>203156.73899999997</v>
      </c>
      <c r="BM73" s="82">
        <v>0</v>
      </c>
      <c r="BN73" s="82">
        <v>70.551853199999996</v>
      </c>
      <c r="BO73" s="82">
        <v>203227.29085320001</v>
      </c>
      <c r="BP73" s="82">
        <v>4383.6027326978419</v>
      </c>
      <c r="BQ73" s="82">
        <v>0</v>
      </c>
      <c r="BR73" s="82">
        <v>1.5223285134755824</v>
      </c>
      <c r="BS73" s="89">
        <v>4385.1250612113172</v>
      </c>
      <c r="BT73" s="82">
        <v>22002.178835957006</v>
      </c>
      <c r="BU73" s="82">
        <v>0</v>
      </c>
      <c r="BV73" s="82">
        <v>7.640871274836643</v>
      </c>
      <c r="BW73" s="82">
        <v>22009.819707231843</v>
      </c>
      <c r="BX73" s="82">
        <v>22002.178835957006</v>
      </c>
      <c r="BY73" s="82">
        <v>0</v>
      </c>
      <c r="BZ73" s="82">
        <v>7.640871274836643</v>
      </c>
      <c r="CA73" s="82">
        <v>22009.819707231843</v>
      </c>
      <c r="CB73" s="82">
        <v>1019684.3043887998</v>
      </c>
      <c r="CC73" s="82">
        <v>0</v>
      </c>
      <c r="CD73" s="82">
        <v>354.11386158143995</v>
      </c>
      <c r="CE73" s="82">
        <v>1020038.4182503815</v>
      </c>
      <c r="CF73" s="82">
        <v>22002.178835957006</v>
      </c>
      <c r="CG73" s="82">
        <v>0</v>
      </c>
      <c r="CH73" s="82">
        <v>7.640871274836643</v>
      </c>
      <c r="CI73" s="82">
        <v>22009.819707231843</v>
      </c>
      <c r="CJ73" s="82" t="s">
        <v>96</v>
      </c>
      <c r="CK73" s="83">
        <v>1.4999999999999999E-2</v>
      </c>
      <c r="CL73" s="83">
        <v>3.5000000000000003E-2</v>
      </c>
      <c r="CM73" s="83">
        <v>0.26500000000000001</v>
      </c>
      <c r="CN73" s="82">
        <v>3385.9456500000001</v>
      </c>
      <c r="CO73" s="82">
        <v>7900.5398500000019</v>
      </c>
      <c r="CP73" s="82">
        <v>59818.373150000007</v>
      </c>
      <c r="CQ73" s="82">
        <v>3385.9456500000001</v>
      </c>
      <c r="CR73" s="89">
        <v>4385.1250612113172</v>
      </c>
      <c r="CS73" s="82">
        <v>523.5</v>
      </c>
      <c r="CT73" s="82">
        <v>1221.5000000000002</v>
      </c>
      <c r="CU73" s="82">
        <v>9248.5</v>
      </c>
      <c r="CV73" s="82">
        <v>523.5</v>
      </c>
      <c r="CW73" s="82">
        <v>677.98281686657447</v>
      </c>
    </row>
    <row r="74" spans="1:101">
      <c r="A74" s="86" t="s">
        <v>82</v>
      </c>
      <c r="B74" s="87" t="s">
        <v>2759</v>
      </c>
      <c r="C74" s="75" t="s">
        <v>2870</v>
      </c>
      <c r="D74" s="74" t="s">
        <v>116</v>
      </c>
      <c r="E74" s="74" t="s">
        <v>82</v>
      </c>
      <c r="F74" s="74" t="s">
        <v>2759</v>
      </c>
      <c r="G74" s="74" t="s">
        <v>125</v>
      </c>
      <c r="I74" s="74" t="s">
        <v>87</v>
      </c>
      <c r="J74" s="74" t="s">
        <v>2583</v>
      </c>
      <c r="K74" s="74" t="s">
        <v>128</v>
      </c>
      <c r="L74" s="74" t="s">
        <v>89</v>
      </c>
      <c r="M74" s="74" t="s">
        <v>90</v>
      </c>
      <c r="N74" s="74" t="s">
        <v>166</v>
      </c>
      <c r="O74" s="76">
        <v>44463</v>
      </c>
      <c r="P74" s="76">
        <v>44439</v>
      </c>
      <c r="Q74" s="77">
        <v>1</v>
      </c>
      <c r="R74" s="74" t="s">
        <v>262</v>
      </c>
      <c r="S74" s="77">
        <v>126720</v>
      </c>
      <c r="T74" s="77">
        <v>126720</v>
      </c>
      <c r="U74" s="77">
        <v>44.66</v>
      </c>
      <c r="V74" s="78">
        <v>2.11463E-2</v>
      </c>
      <c r="W74" s="79">
        <v>6.4679000000000002</v>
      </c>
      <c r="X74" s="77">
        <v>819612.28800000006</v>
      </c>
      <c r="Y74" s="88">
        <v>819612.28800000006</v>
      </c>
      <c r="Z74" s="77">
        <v>288.85641399999997</v>
      </c>
      <c r="AA74" s="74">
        <v>0</v>
      </c>
      <c r="AB74" s="74">
        <v>0</v>
      </c>
      <c r="AD74" s="74">
        <v>8</v>
      </c>
      <c r="AE74" s="74">
        <v>8</v>
      </c>
      <c r="AF74" s="74">
        <v>0</v>
      </c>
      <c r="AG74" s="74">
        <v>0</v>
      </c>
      <c r="AI74" s="74">
        <v>6</v>
      </c>
      <c r="AJ74" s="74">
        <v>6</v>
      </c>
      <c r="AL74" s="74">
        <v>6</v>
      </c>
      <c r="AM74" s="74" t="s">
        <v>95</v>
      </c>
      <c r="AN74" s="74">
        <v>0</v>
      </c>
      <c r="AO74" s="74" t="s">
        <v>95</v>
      </c>
      <c r="AP74" s="74" t="s">
        <v>95</v>
      </c>
      <c r="AQ74" s="74">
        <v>1</v>
      </c>
      <c r="AS74" s="74">
        <v>1</v>
      </c>
      <c r="AT74" s="74" t="s">
        <v>92</v>
      </c>
      <c r="AU74" s="74" t="s">
        <v>2579</v>
      </c>
      <c r="AV74" s="74" t="s">
        <v>94</v>
      </c>
      <c r="AW74" s="77">
        <v>20000000</v>
      </c>
      <c r="AX74" s="77">
        <v>9469220.1799999997</v>
      </c>
      <c r="AY74" s="79">
        <v>1</v>
      </c>
      <c r="AZ74" s="77">
        <v>129358000</v>
      </c>
      <c r="BA74" s="77">
        <v>61245969.202221997</v>
      </c>
      <c r="BB74" s="74" t="s">
        <v>93</v>
      </c>
      <c r="BC74" s="75" t="s">
        <v>2870</v>
      </c>
      <c r="BD74" s="82">
        <v>15916.62287356649</v>
      </c>
      <c r="BE74" s="82">
        <v>0</v>
      </c>
      <c r="BF74" s="82">
        <v>5.6095042418993</v>
      </c>
      <c r="BG74" s="82">
        <v>15922.23237780839</v>
      </c>
      <c r="BH74" s="82">
        <v>15916.62287356649</v>
      </c>
      <c r="BI74" s="82">
        <v>0</v>
      </c>
      <c r="BJ74" s="82">
        <v>5.6095042418993</v>
      </c>
      <c r="BK74" s="82">
        <v>15922.23237780839</v>
      </c>
      <c r="BL74" s="82">
        <v>737651.05920000002</v>
      </c>
      <c r="BM74" s="82">
        <v>0</v>
      </c>
      <c r="BN74" s="82">
        <v>259.97077259999998</v>
      </c>
      <c r="BO74" s="82">
        <v>737911.02997260005</v>
      </c>
      <c r="BP74" s="82">
        <v>15916.62287356649</v>
      </c>
      <c r="BQ74" s="82">
        <v>0</v>
      </c>
      <c r="BR74" s="82">
        <v>5.6095042418993</v>
      </c>
      <c r="BS74" s="89">
        <v>15922.23237780839</v>
      </c>
      <c r="BT74" s="82">
        <v>79888.713527004918</v>
      </c>
      <c r="BU74" s="82">
        <v>0</v>
      </c>
      <c r="BV74" s="82">
        <v>28.155223690940964</v>
      </c>
      <c r="BW74" s="82">
        <v>79916.868750695867</v>
      </c>
      <c r="BX74" s="82">
        <v>79888.713527004918</v>
      </c>
      <c r="BY74" s="82">
        <v>0</v>
      </c>
      <c r="BZ74" s="82">
        <v>28.155223690940964</v>
      </c>
      <c r="CA74" s="82">
        <v>79916.868750695867</v>
      </c>
      <c r="CB74" s="82">
        <v>3702418.19633664</v>
      </c>
      <c r="CC74" s="82">
        <v>0</v>
      </c>
      <c r="CD74" s="82">
        <v>1304.8453018339198</v>
      </c>
      <c r="CE74" s="82">
        <v>3703723.041638474</v>
      </c>
      <c r="CF74" s="82">
        <v>79888.713527004918</v>
      </c>
      <c r="CG74" s="82">
        <v>0</v>
      </c>
      <c r="CH74" s="82">
        <v>28.155223690940964</v>
      </c>
      <c r="CI74" s="82">
        <v>79916.868750695867</v>
      </c>
      <c r="CJ74" s="82" t="s">
        <v>96</v>
      </c>
      <c r="CK74" s="83">
        <v>1.4999999999999999E-2</v>
      </c>
      <c r="CL74" s="83">
        <v>3.5000000000000003E-2</v>
      </c>
      <c r="CM74" s="83">
        <v>0.26500000000000001</v>
      </c>
      <c r="CN74" s="82">
        <v>12294.18432</v>
      </c>
      <c r="CO74" s="82">
        <v>28686.430080000006</v>
      </c>
      <c r="CP74" s="82">
        <v>217197.25632000001</v>
      </c>
      <c r="CQ74" s="82">
        <v>12294.18432</v>
      </c>
      <c r="CR74" s="89">
        <v>15922.23237780839</v>
      </c>
      <c r="CS74" s="82">
        <v>1900.8</v>
      </c>
      <c r="CT74" s="82">
        <v>4435.2000000000007</v>
      </c>
      <c r="CU74" s="82">
        <v>33580.800000000003</v>
      </c>
      <c r="CV74" s="82">
        <v>1900.8</v>
      </c>
      <c r="CW74" s="82">
        <v>2461.7313776973037</v>
      </c>
    </row>
    <row r="75" spans="1:101">
      <c r="A75" s="86" t="s">
        <v>82</v>
      </c>
      <c r="B75" s="87" t="s">
        <v>261</v>
      </c>
      <c r="C75" s="75" t="s">
        <v>1690</v>
      </c>
      <c r="D75" s="74" t="s">
        <v>116</v>
      </c>
      <c r="E75" s="74" t="s">
        <v>82</v>
      </c>
      <c r="F75" s="74" t="s">
        <v>261</v>
      </c>
      <c r="G75" s="74" t="s">
        <v>125</v>
      </c>
      <c r="I75" s="74" t="s">
        <v>87</v>
      </c>
      <c r="J75" s="74" t="s">
        <v>2583</v>
      </c>
      <c r="K75" s="74" t="s">
        <v>128</v>
      </c>
      <c r="L75" s="74" t="s">
        <v>89</v>
      </c>
      <c r="M75" s="74" t="s">
        <v>90</v>
      </c>
      <c r="N75" s="74" t="s">
        <v>166</v>
      </c>
      <c r="O75" s="76">
        <v>44512</v>
      </c>
      <c r="P75" s="76">
        <v>44439</v>
      </c>
      <c r="Q75" s="77">
        <v>1</v>
      </c>
      <c r="R75" s="74" t="s">
        <v>262</v>
      </c>
      <c r="S75" s="77">
        <v>106920</v>
      </c>
      <c r="T75" s="77">
        <v>106920</v>
      </c>
      <c r="U75" s="77">
        <v>36.840000000000003</v>
      </c>
      <c r="V75" s="78">
        <v>2.0674999999999999E-2</v>
      </c>
      <c r="W75" s="79">
        <v>6.4679000000000002</v>
      </c>
      <c r="X75" s="77">
        <v>691547.86800000002</v>
      </c>
      <c r="Y75" s="88">
        <v>691547.86800000002</v>
      </c>
      <c r="Z75" s="77">
        <v>238.27743600000002</v>
      </c>
      <c r="AA75" s="74">
        <v>0</v>
      </c>
      <c r="AB75" s="74">
        <v>0</v>
      </c>
      <c r="AD75" s="74">
        <v>8</v>
      </c>
      <c r="AE75" s="74">
        <v>8</v>
      </c>
      <c r="AF75" s="74">
        <v>0</v>
      </c>
      <c r="AG75" s="74">
        <v>0</v>
      </c>
      <c r="AI75" s="74">
        <v>6</v>
      </c>
      <c r="AJ75" s="74">
        <v>6</v>
      </c>
      <c r="AL75" s="74">
        <v>6</v>
      </c>
      <c r="AM75" s="74" t="s">
        <v>95</v>
      </c>
      <c r="AN75" s="74">
        <v>0</v>
      </c>
      <c r="AO75" s="74" t="s">
        <v>95</v>
      </c>
      <c r="AP75" s="74" t="s">
        <v>95</v>
      </c>
      <c r="AQ75" s="74">
        <v>1</v>
      </c>
      <c r="AS75" s="74">
        <v>1</v>
      </c>
      <c r="AT75" s="74" t="s">
        <v>92</v>
      </c>
      <c r="AU75" s="74" t="s">
        <v>2579</v>
      </c>
      <c r="AV75" s="74" t="s">
        <v>94</v>
      </c>
      <c r="AW75" s="77">
        <v>20000000</v>
      </c>
      <c r="AX75" s="77">
        <v>9469220.1799999997</v>
      </c>
      <c r="AY75" s="79">
        <v>1</v>
      </c>
      <c r="AZ75" s="77">
        <v>129358000</v>
      </c>
      <c r="BA75" s="77">
        <v>61245969.202221997</v>
      </c>
      <c r="BB75" s="74" t="s">
        <v>93</v>
      </c>
      <c r="BC75" s="75" t="s">
        <v>1690</v>
      </c>
      <c r="BD75" s="82">
        <v>13429.650549571725</v>
      </c>
      <c r="BE75" s="82">
        <v>0</v>
      </c>
      <c r="BF75" s="82">
        <v>4.6272757785841971</v>
      </c>
      <c r="BG75" s="82">
        <v>13434.277825350309</v>
      </c>
      <c r="BH75" s="82">
        <v>13429.650549571725</v>
      </c>
      <c r="BI75" s="82">
        <v>0</v>
      </c>
      <c r="BJ75" s="82">
        <v>4.6272757785841971</v>
      </c>
      <c r="BK75" s="82">
        <v>13434.277825350309</v>
      </c>
      <c r="BL75" s="82">
        <v>622393.08120000002</v>
      </c>
      <c r="BM75" s="82">
        <v>0</v>
      </c>
      <c r="BN75" s="82">
        <v>214.44969240000003</v>
      </c>
      <c r="BO75" s="82">
        <v>622607.53089239995</v>
      </c>
      <c r="BP75" s="82">
        <v>13429.650549571725</v>
      </c>
      <c r="BQ75" s="82">
        <v>0</v>
      </c>
      <c r="BR75" s="82">
        <v>4.6272757785841971</v>
      </c>
      <c r="BS75" s="89">
        <v>13434.277825350309</v>
      </c>
      <c r="BT75" s="82">
        <v>67406.10203841039</v>
      </c>
      <c r="BU75" s="82">
        <v>0</v>
      </c>
      <c r="BV75" s="82">
        <v>23.225222587869801</v>
      </c>
      <c r="BW75" s="82">
        <v>67429.327260998267</v>
      </c>
      <c r="BX75" s="82">
        <v>67406.10203841039</v>
      </c>
      <c r="BY75" s="82">
        <v>0</v>
      </c>
      <c r="BZ75" s="82">
        <v>23.225222587869801</v>
      </c>
      <c r="CA75" s="82">
        <v>67429.327260998267</v>
      </c>
      <c r="CB75" s="82">
        <v>3123915.3531590397</v>
      </c>
      <c r="CC75" s="82">
        <v>0</v>
      </c>
      <c r="CD75" s="82">
        <v>1076.3658960940802</v>
      </c>
      <c r="CE75" s="82">
        <v>3124991.7190551339</v>
      </c>
      <c r="CF75" s="82">
        <v>67406.10203841039</v>
      </c>
      <c r="CG75" s="82">
        <v>0</v>
      </c>
      <c r="CH75" s="82">
        <v>23.225222587869801</v>
      </c>
      <c r="CI75" s="82">
        <v>67429.327260998267</v>
      </c>
      <c r="CJ75" s="82" t="s">
        <v>96</v>
      </c>
      <c r="CK75" s="83">
        <v>1.4999999999999999E-2</v>
      </c>
      <c r="CL75" s="83">
        <v>3.5000000000000003E-2</v>
      </c>
      <c r="CM75" s="83">
        <v>0.26500000000000001</v>
      </c>
      <c r="CN75" s="82">
        <v>10373.21802</v>
      </c>
      <c r="CO75" s="82">
        <v>24204.175380000004</v>
      </c>
      <c r="CP75" s="82">
        <v>183260.18502</v>
      </c>
      <c r="CQ75" s="82">
        <v>10373.21802</v>
      </c>
      <c r="CR75" s="89">
        <v>13434.277825350309</v>
      </c>
      <c r="CS75" s="82">
        <v>1603.8</v>
      </c>
      <c r="CT75" s="82">
        <v>3742.2000000000007</v>
      </c>
      <c r="CU75" s="82">
        <v>28333.8</v>
      </c>
      <c r="CV75" s="82">
        <v>1603.8</v>
      </c>
      <c r="CW75" s="82">
        <v>2077.0695009740889</v>
      </c>
    </row>
    <row r="76" spans="1:101">
      <c r="A76" s="86" t="s">
        <v>82</v>
      </c>
      <c r="B76" s="87" t="s">
        <v>2644</v>
      </c>
      <c r="C76" s="75" t="s">
        <v>2871</v>
      </c>
      <c r="D76" s="74" t="s">
        <v>116</v>
      </c>
      <c r="E76" s="74" t="s">
        <v>82</v>
      </c>
      <c r="F76" s="74" t="s">
        <v>2644</v>
      </c>
      <c r="G76" s="74" t="s">
        <v>264</v>
      </c>
      <c r="I76" s="74" t="s">
        <v>87</v>
      </c>
      <c r="J76" s="74" t="s">
        <v>2583</v>
      </c>
      <c r="K76" s="74" t="s">
        <v>128</v>
      </c>
      <c r="L76" s="74" t="s">
        <v>89</v>
      </c>
      <c r="M76" s="74" t="s">
        <v>90</v>
      </c>
      <c r="N76" s="74" t="s">
        <v>266</v>
      </c>
      <c r="O76" s="76">
        <v>44481</v>
      </c>
      <c r="P76" s="76">
        <v>44439</v>
      </c>
      <c r="Q76" s="77">
        <v>1</v>
      </c>
      <c r="R76" s="74" t="s">
        <v>262</v>
      </c>
      <c r="S76" s="77">
        <v>396074.01</v>
      </c>
      <c r="T76" s="77">
        <v>396074.01</v>
      </c>
      <c r="U76" s="77">
        <v>141.93</v>
      </c>
      <c r="V76" s="78">
        <v>2.1499999999999998E-2</v>
      </c>
      <c r="W76" s="79">
        <v>6.4679000000000002</v>
      </c>
      <c r="X76" s="77">
        <v>2561767.0892790002</v>
      </c>
      <c r="Y76" s="88">
        <v>2561767.0892790002</v>
      </c>
      <c r="Z76" s="77">
        <v>917.98904700000003</v>
      </c>
      <c r="AA76" s="74">
        <v>0</v>
      </c>
      <c r="AB76" s="74">
        <v>0</v>
      </c>
      <c r="AD76" s="74">
        <v>9</v>
      </c>
      <c r="AE76" s="74">
        <v>9</v>
      </c>
      <c r="AF76" s="74">
        <v>0</v>
      </c>
      <c r="AG76" s="74">
        <v>0</v>
      </c>
      <c r="AI76" s="74">
        <v>9</v>
      </c>
      <c r="AJ76" s="74">
        <v>9</v>
      </c>
      <c r="AL76" s="74">
        <v>9</v>
      </c>
      <c r="AM76" s="74" t="s">
        <v>95</v>
      </c>
      <c r="AN76" s="74">
        <v>0</v>
      </c>
      <c r="AO76" s="74" t="s">
        <v>95</v>
      </c>
      <c r="AP76" s="74" t="s">
        <v>95</v>
      </c>
      <c r="AQ76" s="74">
        <v>1</v>
      </c>
      <c r="AS76" s="74">
        <v>1</v>
      </c>
      <c r="AT76" s="74" t="s">
        <v>92</v>
      </c>
      <c r="AU76" s="74" t="s">
        <v>2579</v>
      </c>
      <c r="AV76" s="74" t="s">
        <v>262</v>
      </c>
      <c r="AW76" s="77">
        <v>1200000</v>
      </c>
      <c r="AX76" s="77">
        <v>549495.99</v>
      </c>
      <c r="AY76" s="79">
        <v>6.4679000000000002</v>
      </c>
      <c r="AZ76" s="77">
        <v>7761480</v>
      </c>
      <c r="BA76" s="77">
        <v>3554085.113721</v>
      </c>
      <c r="BB76" s="74" t="s">
        <v>93</v>
      </c>
      <c r="BC76" s="75" t="s">
        <v>2871</v>
      </c>
      <c r="BD76" s="82">
        <v>175624.90167035913</v>
      </c>
      <c r="BE76" s="82">
        <v>0</v>
      </c>
      <c r="BF76" s="82">
        <v>62.933799402980455</v>
      </c>
      <c r="BG76" s="82">
        <v>175687.83546976213</v>
      </c>
      <c r="BH76" s="82">
        <v>175624.90167035913</v>
      </c>
      <c r="BI76" s="82">
        <v>0</v>
      </c>
      <c r="BJ76" s="82">
        <v>62.933799402980455</v>
      </c>
      <c r="BK76" s="82">
        <v>175687.83546976213</v>
      </c>
      <c r="BL76" s="82">
        <v>2305590.3803511001</v>
      </c>
      <c r="BM76" s="82">
        <v>0</v>
      </c>
      <c r="BN76" s="82">
        <v>826.19014230000005</v>
      </c>
      <c r="BO76" s="82">
        <v>2306416.5704934001</v>
      </c>
      <c r="BP76" s="82">
        <v>175624.90167035913</v>
      </c>
      <c r="BQ76" s="82">
        <v>0</v>
      </c>
      <c r="BR76" s="82">
        <v>62.933799402980455</v>
      </c>
      <c r="BS76" s="89">
        <v>175687.83546976213</v>
      </c>
      <c r="BT76" s="82">
        <v>881496.50646386645</v>
      </c>
      <c r="BU76" s="82">
        <v>0</v>
      </c>
      <c r="BV76" s="82">
        <v>315.87732596343949</v>
      </c>
      <c r="BW76" s="82">
        <v>881812.38378983003</v>
      </c>
      <c r="BX76" s="82">
        <v>881496.50646386645</v>
      </c>
      <c r="BY76" s="82">
        <v>0</v>
      </c>
      <c r="BZ76" s="82">
        <v>315.87732596343949</v>
      </c>
      <c r="CA76" s="82">
        <v>881812.38378983003</v>
      </c>
      <c r="CB76" s="82">
        <v>11572219.237058241</v>
      </c>
      <c r="CC76" s="82">
        <v>0</v>
      </c>
      <c r="CD76" s="82">
        <v>4146.8135622321597</v>
      </c>
      <c r="CE76" s="82">
        <v>11576366.050620472</v>
      </c>
      <c r="CF76" s="82">
        <v>881496.50646386645</v>
      </c>
      <c r="CG76" s="82">
        <v>0</v>
      </c>
      <c r="CH76" s="82">
        <v>315.87732596343949</v>
      </c>
      <c r="CI76" s="82">
        <v>881812.38378983003</v>
      </c>
      <c r="CJ76" s="82" t="s">
        <v>96</v>
      </c>
      <c r="CK76" s="83">
        <v>1.4999999999999999E-2</v>
      </c>
      <c r="CL76" s="83">
        <v>3.5000000000000003E-2</v>
      </c>
      <c r="CM76" s="83">
        <v>0.26500000000000001</v>
      </c>
      <c r="CN76" s="82">
        <v>38426.506339184998</v>
      </c>
      <c r="CO76" s="82">
        <v>89661.84812476502</v>
      </c>
      <c r="CP76" s="82">
        <v>678868.2786589351</v>
      </c>
      <c r="CQ76" s="82">
        <v>38426.506339184998</v>
      </c>
      <c r="CR76" s="89">
        <v>175687.83546976213</v>
      </c>
      <c r="CS76" s="82">
        <v>5941.1101499999995</v>
      </c>
      <c r="CT76" s="82">
        <v>13862.590350000002</v>
      </c>
      <c r="CU76" s="82">
        <v>104959.61265000001</v>
      </c>
      <c r="CV76" s="82">
        <v>5941.1101499999995</v>
      </c>
      <c r="CW76" s="82">
        <v>27163.041399799335</v>
      </c>
    </row>
    <row r="77" spans="1:101">
      <c r="A77" s="86" t="s">
        <v>82</v>
      </c>
      <c r="B77" s="87" t="s">
        <v>263</v>
      </c>
      <c r="C77" s="75" t="s">
        <v>1691</v>
      </c>
      <c r="D77" s="74" t="s">
        <v>116</v>
      </c>
      <c r="E77" s="74" t="s">
        <v>82</v>
      </c>
      <c r="F77" s="74" t="s">
        <v>263</v>
      </c>
      <c r="G77" s="74" t="s">
        <v>264</v>
      </c>
      <c r="I77" s="74" t="s">
        <v>87</v>
      </c>
      <c r="J77" s="74" t="s">
        <v>2583</v>
      </c>
      <c r="K77" s="74" t="s">
        <v>128</v>
      </c>
      <c r="L77" s="74" t="s">
        <v>89</v>
      </c>
      <c r="M77" s="74" t="s">
        <v>90</v>
      </c>
      <c r="N77" s="74" t="s">
        <v>266</v>
      </c>
      <c r="O77" s="76">
        <v>44547</v>
      </c>
      <c r="P77" s="76">
        <v>44439</v>
      </c>
      <c r="Q77" s="77">
        <v>1</v>
      </c>
      <c r="R77" s="74" t="s">
        <v>262</v>
      </c>
      <c r="S77" s="77">
        <v>254430</v>
      </c>
      <c r="T77" s="77">
        <v>254430</v>
      </c>
      <c r="U77" s="77">
        <v>91.17</v>
      </c>
      <c r="V77" s="78">
        <v>2.1499999999999998E-2</v>
      </c>
      <c r="W77" s="79">
        <v>6.4679000000000002</v>
      </c>
      <c r="X77" s="77">
        <v>1645627.797</v>
      </c>
      <c r="Y77" s="88">
        <v>1645627.797</v>
      </c>
      <c r="Z77" s="77">
        <v>589.67844300000002</v>
      </c>
      <c r="AA77" s="74">
        <v>0</v>
      </c>
      <c r="AB77" s="74">
        <v>0</v>
      </c>
      <c r="AD77" s="74">
        <v>9</v>
      </c>
      <c r="AE77" s="74">
        <v>9</v>
      </c>
      <c r="AF77" s="74">
        <v>0</v>
      </c>
      <c r="AG77" s="74">
        <v>0</v>
      </c>
      <c r="AI77" s="74">
        <v>9</v>
      </c>
      <c r="AJ77" s="74">
        <v>9</v>
      </c>
      <c r="AL77" s="74">
        <v>9</v>
      </c>
      <c r="AM77" s="74" t="s">
        <v>95</v>
      </c>
      <c r="AN77" s="74">
        <v>0</v>
      </c>
      <c r="AO77" s="74" t="s">
        <v>95</v>
      </c>
      <c r="AP77" s="74" t="s">
        <v>95</v>
      </c>
      <c r="AQ77" s="74">
        <v>1</v>
      </c>
      <c r="AS77" s="74">
        <v>1</v>
      </c>
      <c r="AT77" s="74" t="s">
        <v>92</v>
      </c>
      <c r="AU77" s="74" t="s">
        <v>2579</v>
      </c>
      <c r="AV77" s="74" t="s">
        <v>262</v>
      </c>
      <c r="AW77" s="77">
        <v>1200000</v>
      </c>
      <c r="AX77" s="77">
        <v>549495.99</v>
      </c>
      <c r="AY77" s="79">
        <v>6.4679000000000002</v>
      </c>
      <c r="AZ77" s="77">
        <v>7761480</v>
      </c>
      <c r="BA77" s="77">
        <v>3554085.113721</v>
      </c>
      <c r="BB77" s="74" t="s">
        <v>93</v>
      </c>
      <c r="BC77" s="75" t="s">
        <v>1691</v>
      </c>
      <c r="BD77" s="82">
        <v>112817.91433876078</v>
      </c>
      <c r="BE77" s="82">
        <v>0</v>
      </c>
      <c r="BF77" s="82">
        <v>40.426086743956375</v>
      </c>
      <c r="BG77" s="82">
        <v>112858.34042550474</v>
      </c>
      <c r="BH77" s="82">
        <v>112817.91433876078</v>
      </c>
      <c r="BI77" s="82">
        <v>0</v>
      </c>
      <c r="BJ77" s="82">
        <v>40.426086743956375</v>
      </c>
      <c r="BK77" s="82">
        <v>112858.34042550474</v>
      </c>
      <c r="BL77" s="82">
        <v>1481065.0172999999</v>
      </c>
      <c r="BM77" s="82">
        <v>0</v>
      </c>
      <c r="BN77" s="82">
        <v>530.71059869999999</v>
      </c>
      <c r="BO77" s="82">
        <v>1481595.7278986999</v>
      </c>
      <c r="BP77" s="82">
        <v>112817.91433876078</v>
      </c>
      <c r="BQ77" s="82">
        <v>0</v>
      </c>
      <c r="BR77" s="82">
        <v>40.426086743956375</v>
      </c>
      <c r="BS77" s="89">
        <v>112858.34042550474</v>
      </c>
      <c r="BT77" s="82">
        <v>566255.67564910802</v>
      </c>
      <c r="BU77" s="82">
        <v>0</v>
      </c>
      <c r="BV77" s="82">
        <v>202.90661458526583</v>
      </c>
      <c r="BW77" s="82">
        <v>566458.58226369333</v>
      </c>
      <c r="BX77" s="82">
        <v>566255.67564910802</v>
      </c>
      <c r="BY77" s="82">
        <v>0</v>
      </c>
      <c r="BZ77" s="82">
        <v>202.90661458526583</v>
      </c>
      <c r="CA77" s="82">
        <v>566458.58226369333</v>
      </c>
      <c r="CB77" s="82">
        <v>7433761.5348321591</v>
      </c>
      <c r="CC77" s="82">
        <v>0</v>
      </c>
      <c r="CD77" s="82">
        <v>2663.7426369950399</v>
      </c>
      <c r="CE77" s="82">
        <v>7436425.2774691544</v>
      </c>
      <c r="CF77" s="82">
        <v>566255.67564910802</v>
      </c>
      <c r="CG77" s="82">
        <v>0</v>
      </c>
      <c r="CH77" s="82">
        <v>202.90661458526583</v>
      </c>
      <c r="CI77" s="82">
        <v>566458.58226369333</v>
      </c>
      <c r="CJ77" s="82" t="s">
        <v>96</v>
      </c>
      <c r="CK77" s="83">
        <v>1.4999999999999999E-2</v>
      </c>
      <c r="CL77" s="83">
        <v>3.5000000000000003E-2</v>
      </c>
      <c r="CM77" s="83">
        <v>0.26500000000000001</v>
      </c>
      <c r="CN77" s="82">
        <v>24684.416955000001</v>
      </c>
      <c r="CO77" s="82">
        <v>57596.972895000006</v>
      </c>
      <c r="CP77" s="82">
        <v>436091.36620500003</v>
      </c>
      <c r="CQ77" s="82">
        <v>24684.416955000001</v>
      </c>
      <c r="CR77" s="89">
        <v>112858.34042550474</v>
      </c>
      <c r="CS77" s="82">
        <v>3816.45</v>
      </c>
      <c r="CT77" s="82">
        <v>8905.0500000000011</v>
      </c>
      <c r="CU77" s="82">
        <v>67423.95</v>
      </c>
      <c r="CV77" s="82">
        <v>3816.45</v>
      </c>
      <c r="CW77" s="82">
        <v>17448.992783670856</v>
      </c>
    </row>
    <row r="78" spans="1:101">
      <c r="A78" s="86" t="s">
        <v>82</v>
      </c>
      <c r="B78" s="87" t="s">
        <v>267</v>
      </c>
      <c r="C78" s="75" t="s">
        <v>1692</v>
      </c>
      <c r="D78" s="74" t="s">
        <v>116</v>
      </c>
      <c r="E78" s="74" t="s">
        <v>82</v>
      </c>
      <c r="F78" s="74" t="s">
        <v>267</v>
      </c>
      <c r="G78" s="74" t="s">
        <v>125</v>
      </c>
      <c r="I78" s="74" t="s">
        <v>87</v>
      </c>
      <c r="J78" s="74" t="s">
        <v>2583</v>
      </c>
      <c r="K78" s="74" t="s">
        <v>128</v>
      </c>
      <c r="L78" s="74" t="s">
        <v>89</v>
      </c>
      <c r="M78" s="74" t="s">
        <v>90</v>
      </c>
      <c r="N78" s="74" t="s">
        <v>166</v>
      </c>
      <c r="O78" s="76">
        <v>44568</v>
      </c>
      <c r="P78" s="76">
        <v>44439</v>
      </c>
      <c r="Q78" s="77">
        <v>1</v>
      </c>
      <c r="R78" s="74" t="s">
        <v>262</v>
      </c>
      <c r="S78" s="77">
        <v>103950</v>
      </c>
      <c r="T78" s="77">
        <v>103950</v>
      </c>
      <c r="U78" s="77">
        <v>35.15</v>
      </c>
      <c r="V78" s="78">
        <v>2.02863E-2</v>
      </c>
      <c r="W78" s="79">
        <v>6.4679000000000002</v>
      </c>
      <c r="X78" s="77">
        <v>672338.20500000007</v>
      </c>
      <c r="Y78" s="88">
        <v>672338.20500000007</v>
      </c>
      <c r="Z78" s="77">
        <v>227.34668500000001</v>
      </c>
      <c r="AA78" s="74">
        <v>0</v>
      </c>
      <c r="AB78" s="74">
        <v>0</v>
      </c>
      <c r="AD78" s="74">
        <v>8</v>
      </c>
      <c r="AE78" s="74">
        <v>8</v>
      </c>
      <c r="AF78" s="74">
        <v>0</v>
      </c>
      <c r="AG78" s="74">
        <v>0</v>
      </c>
      <c r="AI78" s="74">
        <v>6</v>
      </c>
      <c r="AJ78" s="74">
        <v>6</v>
      </c>
      <c r="AL78" s="74">
        <v>6</v>
      </c>
      <c r="AM78" s="74" t="s">
        <v>95</v>
      </c>
      <c r="AN78" s="74">
        <v>0</v>
      </c>
      <c r="AO78" s="74" t="s">
        <v>95</v>
      </c>
      <c r="AP78" s="74" t="s">
        <v>95</v>
      </c>
      <c r="AQ78" s="74">
        <v>1</v>
      </c>
      <c r="AS78" s="74">
        <v>1</v>
      </c>
      <c r="AT78" s="74" t="s">
        <v>92</v>
      </c>
      <c r="AU78" s="74" t="s">
        <v>2579</v>
      </c>
      <c r="AV78" s="74" t="s">
        <v>94</v>
      </c>
      <c r="AW78" s="77">
        <v>20000000</v>
      </c>
      <c r="AX78" s="77">
        <v>9469220.1799999997</v>
      </c>
      <c r="AY78" s="79">
        <v>1</v>
      </c>
      <c r="AZ78" s="77">
        <v>129358000</v>
      </c>
      <c r="BA78" s="77">
        <v>61245969.202221997</v>
      </c>
      <c r="BB78" s="74" t="s">
        <v>93</v>
      </c>
      <c r="BC78" s="75" t="s">
        <v>1692</v>
      </c>
      <c r="BD78" s="82">
        <v>13056.604700972512</v>
      </c>
      <c r="BE78" s="82">
        <v>0</v>
      </c>
      <c r="BF78" s="82">
        <v>4.4150038984048461</v>
      </c>
      <c r="BG78" s="82">
        <v>13061.019704870916</v>
      </c>
      <c r="BH78" s="82">
        <v>13056.604700972512</v>
      </c>
      <c r="BI78" s="82">
        <v>0</v>
      </c>
      <c r="BJ78" s="82">
        <v>4.4150038984048461</v>
      </c>
      <c r="BK78" s="82">
        <v>13061.019704870916</v>
      </c>
      <c r="BL78" s="82">
        <v>605104.38450000004</v>
      </c>
      <c r="BM78" s="82">
        <v>0</v>
      </c>
      <c r="BN78" s="82">
        <v>204.61201650000001</v>
      </c>
      <c r="BO78" s="82">
        <v>605308.99651650013</v>
      </c>
      <c r="BP78" s="82">
        <v>13056.604700972512</v>
      </c>
      <c r="BQ78" s="82">
        <v>0</v>
      </c>
      <c r="BR78" s="82">
        <v>4.4150038984048461</v>
      </c>
      <c r="BS78" s="89">
        <v>13061.019704870916</v>
      </c>
      <c r="BT78" s="82">
        <v>65533.710315121229</v>
      </c>
      <c r="BU78" s="82">
        <v>0</v>
      </c>
      <c r="BV78" s="82">
        <v>22.159787566873604</v>
      </c>
      <c r="BW78" s="82">
        <v>65555.870102688103</v>
      </c>
      <c r="BX78" s="82">
        <v>65533.710315121229</v>
      </c>
      <c r="BY78" s="82">
        <v>0</v>
      </c>
      <c r="BZ78" s="82">
        <v>22.159787566873604</v>
      </c>
      <c r="CA78" s="82">
        <v>65555.870102688103</v>
      </c>
      <c r="CB78" s="82">
        <v>3037139.9266824001</v>
      </c>
      <c r="CC78" s="82">
        <v>0</v>
      </c>
      <c r="CD78" s="82">
        <v>1026.9886332168001</v>
      </c>
      <c r="CE78" s="82">
        <v>3038166.9153156173</v>
      </c>
      <c r="CF78" s="82">
        <v>65533.710315121229</v>
      </c>
      <c r="CG78" s="82">
        <v>0</v>
      </c>
      <c r="CH78" s="82">
        <v>22.159787566873604</v>
      </c>
      <c r="CI78" s="82">
        <v>65555.870102688103</v>
      </c>
      <c r="CJ78" s="82" t="s">
        <v>96</v>
      </c>
      <c r="CK78" s="83">
        <v>1.4999999999999999E-2</v>
      </c>
      <c r="CL78" s="83">
        <v>3.5000000000000003E-2</v>
      </c>
      <c r="CM78" s="83">
        <v>0.26500000000000001</v>
      </c>
      <c r="CN78" s="82">
        <v>10085.073075</v>
      </c>
      <c r="CO78" s="82">
        <v>23531.837175000004</v>
      </c>
      <c r="CP78" s="82">
        <v>178169.62432500004</v>
      </c>
      <c r="CQ78" s="82">
        <v>10085.073075</v>
      </c>
      <c r="CR78" s="89">
        <v>13061.019704870916</v>
      </c>
      <c r="CS78" s="82">
        <v>1559.25</v>
      </c>
      <c r="CT78" s="82">
        <v>3638.2500000000005</v>
      </c>
      <c r="CU78" s="82">
        <v>27546.750000000004</v>
      </c>
      <c r="CV78" s="82">
        <v>1559.25</v>
      </c>
      <c r="CW78" s="82">
        <v>2019.3601794818899</v>
      </c>
    </row>
    <row r="79" spans="1:101">
      <c r="A79" s="86" t="s">
        <v>82</v>
      </c>
      <c r="B79" s="87" t="s">
        <v>268</v>
      </c>
      <c r="C79" s="75" t="s">
        <v>1693</v>
      </c>
      <c r="D79" s="74" t="s">
        <v>116</v>
      </c>
      <c r="E79" s="74" t="s">
        <v>82</v>
      </c>
      <c r="F79" s="74" t="s">
        <v>268</v>
      </c>
      <c r="G79" s="74" t="s">
        <v>125</v>
      </c>
      <c r="I79" s="74" t="s">
        <v>87</v>
      </c>
      <c r="J79" s="74" t="s">
        <v>2583</v>
      </c>
      <c r="K79" s="74" t="s">
        <v>128</v>
      </c>
      <c r="L79" s="74" t="s">
        <v>89</v>
      </c>
      <c r="M79" s="74" t="s">
        <v>90</v>
      </c>
      <c r="N79" s="74" t="s">
        <v>166</v>
      </c>
      <c r="O79" s="76">
        <v>44589</v>
      </c>
      <c r="P79" s="76">
        <v>44439</v>
      </c>
      <c r="Q79" s="77">
        <v>1</v>
      </c>
      <c r="R79" s="74" t="s">
        <v>262</v>
      </c>
      <c r="S79" s="77">
        <v>107910</v>
      </c>
      <c r="T79" s="77">
        <v>107910</v>
      </c>
      <c r="U79" s="77">
        <v>36.46</v>
      </c>
      <c r="V79" s="78">
        <v>2.0272499999999999E-2</v>
      </c>
      <c r="W79" s="79">
        <v>6.4679000000000002</v>
      </c>
      <c r="X79" s="77">
        <v>697951.08900000004</v>
      </c>
      <c r="Y79" s="88">
        <v>697951.08900000004</v>
      </c>
      <c r="Z79" s="77">
        <v>235.81963400000001</v>
      </c>
      <c r="AA79" s="74">
        <v>0</v>
      </c>
      <c r="AB79" s="74">
        <v>0</v>
      </c>
      <c r="AD79" s="74">
        <v>8</v>
      </c>
      <c r="AE79" s="74">
        <v>8</v>
      </c>
      <c r="AF79" s="74">
        <v>0</v>
      </c>
      <c r="AG79" s="74">
        <v>0</v>
      </c>
      <c r="AI79" s="74">
        <v>6</v>
      </c>
      <c r="AJ79" s="74">
        <v>6</v>
      </c>
      <c r="AL79" s="74">
        <v>6</v>
      </c>
      <c r="AM79" s="74" t="s">
        <v>95</v>
      </c>
      <c r="AN79" s="74">
        <v>0</v>
      </c>
      <c r="AO79" s="74" t="s">
        <v>95</v>
      </c>
      <c r="AP79" s="74" t="s">
        <v>95</v>
      </c>
      <c r="AQ79" s="74">
        <v>1</v>
      </c>
      <c r="AS79" s="74">
        <v>1</v>
      </c>
      <c r="AT79" s="74" t="s">
        <v>92</v>
      </c>
      <c r="AU79" s="74" t="s">
        <v>2579</v>
      </c>
      <c r="AV79" s="74" t="s">
        <v>94</v>
      </c>
      <c r="AW79" s="77">
        <v>20000000</v>
      </c>
      <c r="AX79" s="77">
        <v>9469220.1799999997</v>
      </c>
      <c r="AY79" s="79">
        <v>1</v>
      </c>
      <c r="AZ79" s="77">
        <v>129358000</v>
      </c>
      <c r="BA79" s="77">
        <v>61245969.202221997</v>
      </c>
      <c r="BB79" s="74" t="s">
        <v>93</v>
      </c>
      <c r="BC79" s="75" t="s">
        <v>1693</v>
      </c>
      <c r="BD79" s="82">
        <v>13553.999165771464</v>
      </c>
      <c r="BE79" s="82">
        <v>0</v>
      </c>
      <c r="BF79" s="82">
        <v>4.5795460067095499</v>
      </c>
      <c r="BG79" s="82">
        <v>13558.578711778173</v>
      </c>
      <c r="BH79" s="82">
        <v>13553.999165771464</v>
      </c>
      <c r="BI79" s="82">
        <v>0</v>
      </c>
      <c r="BJ79" s="82">
        <v>4.5795460067095499</v>
      </c>
      <c r="BK79" s="82">
        <v>13558.578711778173</v>
      </c>
      <c r="BL79" s="82">
        <v>628155.98010000004</v>
      </c>
      <c r="BM79" s="82">
        <v>0</v>
      </c>
      <c r="BN79" s="82">
        <v>212.2376706</v>
      </c>
      <c r="BO79" s="82">
        <v>628368.21777059999</v>
      </c>
      <c r="BP79" s="82">
        <v>13553.999165771464</v>
      </c>
      <c r="BQ79" s="82">
        <v>0</v>
      </c>
      <c r="BR79" s="82">
        <v>4.5795460067095499</v>
      </c>
      <c r="BS79" s="89">
        <v>13558.578711778173</v>
      </c>
      <c r="BT79" s="82">
        <v>68030.232612840118</v>
      </c>
      <c r="BU79" s="82">
        <v>0</v>
      </c>
      <c r="BV79" s="82">
        <v>22.985657316876573</v>
      </c>
      <c r="BW79" s="82">
        <v>68053.218270156998</v>
      </c>
      <c r="BX79" s="82">
        <v>68030.232612840118</v>
      </c>
      <c r="BY79" s="82">
        <v>0</v>
      </c>
      <c r="BZ79" s="82">
        <v>22.985657316876573</v>
      </c>
      <c r="CA79" s="82">
        <v>68053.218270156998</v>
      </c>
      <c r="CB79" s="82">
        <v>3152840.4953179201</v>
      </c>
      <c r="CC79" s="82">
        <v>0</v>
      </c>
      <c r="CD79" s="82">
        <v>1065.2633162755199</v>
      </c>
      <c r="CE79" s="82">
        <v>3153905.7586341952</v>
      </c>
      <c r="CF79" s="82">
        <v>68030.232612840118</v>
      </c>
      <c r="CG79" s="82">
        <v>0</v>
      </c>
      <c r="CH79" s="82">
        <v>22.985657316876573</v>
      </c>
      <c r="CI79" s="82">
        <v>68053.218270156998</v>
      </c>
      <c r="CJ79" s="82" t="s">
        <v>96</v>
      </c>
      <c r="CK79" s="83">
        <v>1.4999999999999999E-2</v>
      </c>
      <c r="CL79" s="83">
        <v>3.5000000000000003E-2</v>
      </c>
      <c r="CM79" s="83">
        <v>0.26500000000000001</v>
      </c>
      <c r="CN79" s="82">
        <v>10469.266335</v>
      </c>
      <c r="CO79" s="82">
        <v>24428.288115000003</v>
      </c>
      <c r="CP79" s="82">
        <v>184957.03858500003</v>
      </c>
      <c r="CQ79" s="82">
        <v>10469.266335</v>
      </c>
      <c r="CR79" s="89">
        <v>13558.578711778173</v>
      </c>
      <c r="CS79" s="82">
        <v>1618.65</v>
      </c>
      <c r="CT79" s="82">
        <v>3776.8500000000004</v>
      </c>
      <c r="CU79" s="82">
        <v>28596.150000000005</v>
      </c>
      <c r="CV79" s="82">
        <v>1618.65</v>
      </c>
      <c r="CW79" s="82">
        <v>2096.287622223314</v>
      </c>
    </row>
    <row r="80" spans="1:101">
      <c r="A80" s="86" t="s">
        <v>82</v>
      </c>
      <c r="B80" s="87" t="s">
        <v>270</v>
      </c>
      <c r="C80" s="75" t="s">
        <v>1695</v>
      </c>
      <c r="D80" s="74" t="s">
        <v>116</v>
      </c>
      <c r="E80" s="74" t="s">
        <v>82</v>
      </c>
      <c r="F80" s="74" t="s">
        <v>270</v>
      </c>
      <c r="G80" s="74" t="s">
        <v>271</v>
      </c>
      <c r="I80" s="74" t="s">
        <v>127</v>
      </c>
      <c r="J80" s="74" t="s">
        <v>2583</v>
      </c>
      <c r="K80" s="74" t="s">
        <v>128</v>
      </c>
      <c r="L80" s="74" t="s">
        <v>89</v>
      </c>
      <c r="M80" s="74" t="s">
        <v>90</v>
      </c>
      <c r="N80" s="74" t="s">
        <v>273</v>
      </c>
      <c r="O80" s="76">
        <v>44551</v>
      </c>
      <c r="P80" s="76">
        <v>44439</v>
      </c>
      <c r="Q80" s="77">
        <v>1</v>
      </c>
      <c r="R80" s="74" t="s">
        <v>94</v>
      </c>
      <c r="S80" s="77">
        <v>1200000</v>
      </c>
      <c r="T80" s="77">
        <v>184615.41</v>
      </c>
      <c r="U80" s="77">
        <v>160.77000000000001</v>
      </c>
      <c r="V80" s="78">
        <v>5.2249999999999998E-2</v>
      </c>
      <c r="W80" s="79">
        <v>1</v>
      </c>
      <c r="X80" s="77">
        <v>1200000</v>
      </c>
      <c r="Y80" s="88">
        <v>184615.41</v>
      </c>
      <c r="Z80" s="77">
        <v>160.77000000000001</v>
      </c>
      <c r="AA80" s="74">
        <v>0</v>
      </c>
      <c r="AB80" s="74">
        <v>0</v>
      </c>
      <c r="AD80" s="74">
        <v>6</v>
      </c>
      <c r="AE80" s="74">
        <v>6</v>
      </c>
      <c r="AF80" s="74">
        <v>0</v>
      </c>
      <c r="AG80" s="74">
        <v>0</v>
      </c>
      <c r="AI80" s="74">
        <v>8</v>
      </c>
      <c r="AJ80" s="74">
        <v>8</v>
      </c>
      <c r="AL80" s="74">
        <v>8</v>
      </c>
      <c r="AM80" s="74" t="s">
        <v>95</v>
      </c>
      <c r="AN80" s="74">
        <v>0</v>
      </c>
      <c r="AO80" s="74" t="s">
        <v>95</v>
      </c>
      <c r="AP80" s="74" t="s">
        <v>95</v>
      </c>
      <c r="AQ80" s="74">
        <v>1</v>
      </c>
      <c r="AS80" s="74">
        <v>1</v>
      </c>
      <c r="AT80" s="74" t="s">
        <v>92</v>
      </c>
      <c r="AU80" s="74" t="s">
        <v>95</v>
      </c>
      <c r="AV80" s="74" t="s">
        <v>94</v>
      </c>
      <c r="AW80" s="77">
        <v>2000000</v>
      </c>
      <c r="AX80" s="77">
        <v>800000</v>
      </c>
      <c r="AY80" s="79">
        <v>1</v>
      </c>
      <c r="AZ80" s="77">
        <v>12935800</v>
      </c>
      <c r="BA80" s="77">
        <v>5174320</v>
      </c>
      <c r="BB80" s="74" t="s">
        <v>116</v>
      </c>
      <c r="BC80" s="75" t="s">
        <v>1695</v>
      </c>
      <c r="BD80" s="82">
        <v>8730.8179914197099</v>
      </c>
      <c r="BE80" s="82">
        <v>0</v>
      </c>
      <c r="BF80" s="82">
        <v>7.6031226671735954</v>
      </c>
      <c r="BG80" s="82">
        <v>8738.4211140868829</v>
      </c>
      <c r="BH80" s="82">
        <v>8730.8179914197099</v>
      </c>
      <c r="BI80" s="82">
        <v>0</v>
      </c>
      <c r="BJ80" s="82">
        <v>7.6031226671735954</v>
      </c>
      <c r="BK80" s="82">
        <v>8738.4211140868829</v>
      </c>
      <c r="BL80" s="82">
        <v>166153.86900000001</v>
      </c>
      <c r="BM80" s="82">
        <v>0</v>
      </c>
      <c r="BN80" s="82">
        <v>144.69300000000001</v>
      </c>
      <c r="BO80" s="82">
        <v>166298.56199999998</v>
      </c>
      <c r="BP80" s="82">
        <v>8730.8179914197099</v>
      </c>
      <c r="BQ80" s="82">
        <v>0</v>
      </c>
      <c r="BR80" s="82">
        <v>7.6031226671735954</v>
      </c>
      <c r="BS80" s="89">
        <v>8738.4211140868829</v>
      </c>
      <c r="BT80" s="82">
        <v>43821.721662533804</v>
      </c>
      <c r="BU80" s="82">
        <v>0</v>
      </c>
      <c r="BV80" s="82">
        <v>38.161593291077708</v>
      </c>
      <c r="BW80" s="82">
        <v>43859.883255824883</v>
      </c>
      <c r="BX80" s="82">
        <v>43821.721662533804</v>
      </c>
      <c r="BY80" s="82">
        <v>0</v>
      </c>
      <c r="BZ80" s="82">
        <v>38.161593291077708</v>
      </c>
      <c r="CA80" s="82">
        <v>43859.883255824883</v>
      </c>
      <c r="CB80" s="82">
        <v>833959.49928480003</v>
      </c>
      <c r="CC80" s="82">
        <v>0</v>
      </c>
      <c r="CD80" s="82">
        <v>726.24310560000004</v>
      </c>
      <c r="CE80" s="82">
        <v>834685.7423903998</v>
      </c>
      <c r="CF80" s="82">
        <v>43821.721662533804</v>
      </c>
      <c r="CG80" s="82">
        <v>0</v>
      </c>
      <c r="CH80" s="82">
        <v>38.161593291077708</v>
      </c>
      <c r="CI80" s="82">
        <v>43859.883255824883</v>
      </c>
      <c r="CJ80" s="82" t="s">
        <v>96</v>
      </c>
      <c r="CK80" s="83">
        <v>1.4999999999999999E-2</v>
      </c>
      <c r="CL80" s="83">
        <v>3.5000000000000003E-2</v>
      </c>
      <c r="CM80" s="83">
        <v>0.26500000000000001</v>
      </c>
      <c r="CN80" s="82">
        <v>2769.2311500000001</v>
      </c>
      <c r="CO80" s="82">
        <v>6461.5393500000009</v>
      </c>
      <c r="CP80" s="82">
        <v>48923.08365</v>
      </c>
      <c r="CQ80" s="82">
        <v>2769.2311500000001</v>
      </c>
      <c r="CR80" s="89">
        <v>8738.4211140868829</v>
      </c>
      <c r="CS80" s="82">
        <v>2769.2311500000001</v>
      </c>
      <c r="CT80" s="82">
        <v>6461.5393500000009</v>
      </c>
      <c r="CU80" s="82">
        <v>48923.08365</v>
      </c>
      <c r="CV80" s="82">
        <v>2769.2311500000001</v>
      </c>
      <c r="CW80" s="82">
        <v>8738.4211140868829</v>
      </c>
    </row>
    <row r="81" spans="1:101">
      <c r="A81" s="86" t="s">
        <v>82</v>
      </c>
      <c r="B81" s="87" t="s">
        <v>274</v>
      </c>
      <c r="C81" s="75" t="s">
        <v>1696</v>
      </c>
      <c r="D81" s="74" t="s">
        <v>116</v>
      </c>
      <c r="E81" s="74" t="s">
        <v>82</v>
      </c>
      <c r="F81" s="74" t="s">
        <v>274</v>
      </c>
      <c r="G81" s="74" t="s">
        <v>275</v>
      </c>
      <c r="I81" s="74" t="s">
        <v>127</v>
      </c>
      <c r="J81" s="74" t="s">
        <v>2583</v>
      </c>
      <c r="K81" s="74" t="s">
        <v>128</v>
      </c>
      <c r="L81" s="74" t="s">
        <v>89</v>
      </c>
      <c r="M81" s="74" t="s">
        <v>90</v>
      </c>
      <c r="N81" s="74" t="s">
        <v>277</v>
      </c>
      <c r="O81" s="76">
        <v>45940</v>
      </c>
      <c r="P81" s="76">
        <v>44439</v>
      </c>
      <c r="Q81" s="77">
        <v>5</v>
      </c>
      <c r="R81" s="74" t="s">
        <v>94</v>
      </c>
      <c r="S81" s="77">
        <v>2940131.7</v>
      </c>
      <c r="T81" s="77">
        <v>2038491.3</v>
      </c>
      <c r="U81" s="77">
        <v>1814.6</v>
      </c>
      <c r="V81" s="78">
        <v>5.3409999999999999E-2</v>
      </c>
      <c r="W81" s="79">
        <v>1</v>
      </c>
      <c r="X81" s="77">
        <v>2940131.7</v>
      </c>
      <c r="Y81" s="88">
        <v>2038491.3</v>
      </c>
      <c r="Z81" s="77">
        <v>1814.6</v>
      </c>
      <c r="AA81" s="74">
        <v>0</v>
      </c>
      <c r="AB81" s="74">
        <v>0</v>
      </c>
      <c r="AD81" s="74">
        <v>4</v>
      </c>
      <c r="AE81" s="74">
        <v>4</v>
      </c>
      <c r="AF81" s="74">
        <v>0</v>
      </c>
      <c r="AG81" s="74">
        <v>0</v>
      </c>
      <c r="AI81" s="74">
        <v>4</v>
      </c>
      <c r="AJ81" s="74">
        <v>4</v>
      </c>
      <c r="AL81" s="74">
        <v>4</v>
      </c>
      <c r="AM81" s="74" t="s">
        <v>95</v>
      </c>
      <c r="AN81" s="74">
        <v>0</v>
      </c>
      <c r="AO81" s="74" t="s">
        <v>95</v>
      </c>
      <c r="AP81" s="74" t="s">
        <v>95</v>
      </c>
      <c r="AQ81" s="74">
        <v>1</v>
      </c>
      <c r="AS81" s="74">
        <v>1</v>
      </c>
      <c r="AT81" s="74" t="s">
        <v>92</v>
      </c>
      <c r="AU81" s="74" t="s">
        <v>95</v>
      </c>
      <c r="AV81" s="74" t="s">
        <v>94</v>
      </c>
      <c r="AW81" s="77">
        <v>200000000</v>
      </c>
      <c r="AX81" s="77">
        <v>0</v>
      </c>
      <c r="AY81" s="79">
        <v>1</v>
      </c>
      <c r="AZ81" s="77">
        <v>1293580000</v>
      </c>
      <c r="BA81" s="77">
        <v>0</v>
      </c>
      <c r="BB81" s="74" t="s">
        <v>116</v>
      </c>
      <c r="BC81" s="75" t="s">
        <v>1696</v>
      </c>
      <c r="BD81" s="82">
        <v>15554.226661865843</v>
      </c>
      <c r="BE81" s="82">
        <v>0</v>
      </c>
      <c r="BF81" s="82">
        <v>13.845876948614769</v>
      </c>
      <c r="BG81" s="82">
        <v>15568.072538814458</v>
      </c>
      <c r="BH81" s="82">
        <v>57210.053512279839</v>
      </c>
      <c r="BI81" s="82">
        <v>0</v>
      </c>
      <c r="BJ81" s="82">
        <v>86.917601995637199</v>
      </c>
      <c r="BK81" s="82">
        <v>57296.971114275475</v>
      </c>
      <c r="BL81" s="82">
        <v>1834537.2064352208</v>
      </c>
      <c r="BM81" s="82">
        <v>0</v>
      </c>
      <c r="BN81" s="82">
        <v>1633.0465647792321</v>
      </c>
      <c r="BO81" s="82">
        <v>1836170.2530000003</v>
      </c>
      <c r="BP81" s="82">
        <v>15554.226661865843</v>
      </c>
      <c r="BQ81" s="82">
        <v>0</v>
      </c>
      <c r="BR81" s="82">
        <v>13.845876948614769</v>
      </c>
      <c r="BS81" s="89">
        <v>15568.072538814458</v>
      </c>
      <c r="BT81" s="82">
        <v>78069.77446123703</v>
      </c>
      <c r="BU81" s="82">
        <v>0</v>
      </c>
      <c r="BV81" s="82">
        <v>69.495225580487244</v>
      </c>
      <c r="BW81" s="82">
        <v>78139.269686817526</v>
      </c>
      <c r="BX81" s="82">
        <v>287148.70058883494</v>
      </c>
      <c r="BY81" s="82">
        <v>0</v>
      </c>
      <c r="BZ81" s="82">
        <v>436.25682793650219</v>
      </c>
      <c r="CA81" s="82">
        <v>287584.95741677145</v>
      </c>
      <c r="CB81" s="82">
        <v>9207909.1465396602</v>
      </c>
      <c r="CC81" s="82">
        <v>0</v>
      </c>
      <c r="CD81" s="82">
        <v>8196.5873179399205</v>
      </c>
      <c r="CE81" s="82">
        <v>9216105.7338576</v>
      </c>
      <c r="CF81" s="82">
        <v>78069.77446123703</v>
      </c>
      <c r="CG81" s="82">
        <v>0</v>
      </c>
      <c r="CH81" s="82">
        <v>69.495225580487244</v>
      </c>
      <c r="CI81" s="82">
        <v>78139.269686817526</v>
      </c>
      <c r="CJ81" s="82" t="s">
        <v>96</v>
      </c>
      <c r="CK81" s="83">
        <v>1.4999999999999999E-2</v>
      </c>
      <c r="CL81" s="83">
        <v>3.5000000000000003E-2</v>
      </c>
      <c r="CM81" s="83">
        <v>0.26500000000000001</v>
      </c>
      <c r="CN81" s="82">
        <v>30577.369500000001</v>
      </c>
      <c r="CO81" s="82">
        <v>71347.195500000002</v>
      </c>
      <c r="CP81" s="82">
        <v>540200.19449999998</v>
      </c>
      <c r="CQ81" s="82">
        <v>30577.369500000001</v>
      </c>
      <c r="CR81" s="89">
        <v>30577.369500000001</v>
      </c>
      <c r="CS81" s="82">
        <v>30577.369500000001</v>
      </c>
      <c r="CT81" s="82">
        <v>71347.195500000002</v>
      </c>
      <c r="CU81" s="82">
        <v>540200.19449999998</v>
      </c>
      <c r="CV81" s="82">
        <v>30577.369500000001</v>
      </c>
      <c r="CW81" s="82">
        <v>30577.369500000001</v>
      </c>
    </row>
    <row r="82" spans="1:101">
      <c r="A82" s="86" t="s">
        <v>82</v>
      </c>
      <c r="B82" s="87" t="s">
        <v>278</v>
      </c>
      <c r="C82" s="75" t="s">
        <v>1697</v>
      </c>
      <c r="D82" s="74" t="s">
        <v>116</v>
      </c>
      <c r="E82" s="74" t="s">
        <v>82</v>
      </c>
      <c r="F82" s="74" t="s">
        <v>278</v>
      </c>
      <c r="G82" s="74" t="s">
        <v>275</v>
      </c>
      <c r="I82" s="74" t="s">
        <v>127</v>
      </c>
      <c r="J82" s="74" t="s">
        <v>2583</v>
      </c>
      <c r="K82" s="74" t="s">
        <v>128</v>
      </c>
      <c r="L82" s="74" t="s">
        <v>89</v>
      </c>
      <c r="M82" s="74" t="s">
        <v>90</v>
      </c>
      <c r="N82" s="74" t="s">
        <v>277</v>
      </c>
      <c r="O82" s="76">
        <v>45940</v>
      </c>
      <c r="P82" s="76">
        <v>44439</v>
      </c>
      <c r="Q82" s="77">
        <v>5</v>
      </c>
      <c r="R82" s="74" t="s">
        <v>94</v>
      </c>
      <c r="S82" s="77">
        <v>37221530.299999997</v>
      </c>
      <c r="T82" s="77">
        <v>25806927.66</v>
      </c>
      <c r="U82" s="77">
        <v>22972.47</v>
      </c>
      <c r="V82" s="78">
        <v>5.3409999999999999E-2</v>
      </c>
      <c r="W82" s="79">
        <v>1</v>
      </c>
      <c r="X82" s="77">
        <v>37221530.299999997</v>
      </c>
      <c r="Y82" s="88">
        <v>25806927.66</v>
      </c>
      <c r="Z82" s="77">
        <v>22972.47</v>
      </c>
      <c r="AA82" s="74">
        <v>0</v>
      </c>
      <c r="AB82" s="74">
        <v>0</v>
      </c>
      <c r="AD82" s="74">
        <v>4</v>
      </c>
      <c r="AE82" s="74">
        <v>4</v>
      </c>
      <c r="AF82" s="74">
        <v>0</v>
      </c>
      <c r="AG82" s="74">
        <v>0</v>
      </c>
      <c r="AI82" s="74">
        <v>4</v>
      </c>
      <c r="AJ82" s="74">
        <v>4</v>
      </c>
      <c r="AL82" s="74">
        <v>4</v>
      </c>
      <c r="AM82" s="74" t="s">
        <v>95</v>
      </c>
      <c r="AN82" s="74">
        <v>0</v>
      </c>
      <c r="AO82" s="74" t="s">
        <v>95</v>
      </c>
      <c r="AP82" s="74" t="s">
        <v>95</v>
      </c>
      <c r="AQ82" s="74">
        <v>1</v>
      </c>
      <c r="AS82" s="74">
        <v>1</v>
      </c>
      <c r="AT82" s="74" t="s">
        <v>92</v>
      </c>
      <c r="AU82" s="74" t="s">
        <v>95</v>
      </c>
      <c r="AV82" s="74" t="s">
        <v>94</v>
      </c>
      <c r="AW82" s="77">
        <v>200000000</v>
      </c>
      <c r="AX82" s="77">
        <v>0</v>
      </c>
      <c r="AY82" s="79">
        <v>1</v>
      </c>
      <c r="AZ82" s="77">
        <v>1293580000</v>
      </c>
      <c r="BA82" s="77">
        <v>0</v>
      </c>
      <c r="BB82" s="74" t="s">
        <v>116</v>
      </c>
      <c r="BC82" s="75" t="s">
        <v>1697</v>
      </c>
      <c r="BD82" s="82">
        <v>196924.04610202718</v>
      </c>
      <c r="BE82" s="82">
        <v>0</v>
      </c>
      <c r="BF82" s="82">
        <v>175.29524633686816</v>
      </c>
      <c r="BG82" s="82">
        <v>197099.34134836405</v>
      </c>
      <c r="BH82" s="82">
        <v>724318.24380418914</v>
      </c>
      <c r="BI82" s="82">
        <v>0</v>
      </c>
      <c r="BJ82" s="82">
        <v>1100.4535715148479</v>
      </c>
      <c r="BK82" s="82">
        <v>725418.69737570407</v>
      </c>
      <c r="BL82" s="82">
        <v>23226129.930435076</v>
      </c>
      <c r="BM82" s="82">
        <v>0</v>
      </c>
      <c r="BN82" s="82">
        <v>20675.12956492016</v>
      </c>
      <c r="BO82" s="82">
        <v>23246805.059999995</v>
      </c>
      <c r="BP82" s="82">
        <v>196924.04610202718</v>
      </c>
      <c r="BQ82" s="82">
        <v>0</v>
      </c>
      <c r="BR82" s="82">
        <v>175.29524633686816</v>
      </c>
      <c r="BS82" s="89">
        <v>197099.34134836405</v>
      </c>
      <c r="BT82" s="82">
        <v>988401.17219529476</v>
      </c>
      <c r="BU82" s="82">
        <v>0</v>
      </c>
      <c r="BV82" s="82">
        <v>879.84190041400859</v>
      </c>
      <c r="BW82" s="82">
        <v>989281.01409570873</v>
      </c>
      <c r="BX82" s="82">
        <v>3635498.1293019857</v>
      </c>
      <c r="BY82" s="82">
        <v>0</v>
      </c>
      <c r="BZ82" s="82">
        <v>5523.3965661473239</v>
      </c>
      <c r="CA82" s="82">
        <v>3641021.5258681336</v>
      </c>
      <c r="CB82" s="82">
        <v>116576591.34683973</v>
      </c>
      <c r="CC82" s="82">
        <v>0</v>
      </c>
      <c r="CD82" s="82">
        <v>103772.61031224726</v>
      </c>
      <c r="CE82" s="82">
        <v>116680363.95715196</v>
      </c>
      <c r="CF82" s="82">
        <v>988401.17219529476</v>
      </c>
      <c r="CG82" s="82">
        <v>0</v>
      </c>
      <c r="CH82" s="82">
        <v>879.84190041400859</v>
      </c>
      <c r="CI82" s="82">
        <v>989281.01409570873</v>
      </c>
      <c r="CJ82" s="82" t="s">
        <v>96</v>
      </c>
      <c r="CK82" s="83">
        <v>1.4999999999999999E-2</v>
      </c>
      <c r="CL82" s="83">
        <v>3.5000000000000003E-2</v>
      </c>
      <c r="CM82" s="83">
        <v>0.26500000000000001</v>
      </c>
      <c r="CN82" s="82">
        <v>387103.91489999997</v>
      </c>
      <c r="CO82" s="82">
        <v>903242.46810000006</v>
      </c>
      <c r="CP82" s="82">
        <v>6838835.8299000002</v>
      </c>
      <c r="CQ82" s="82">
        <v>387103.91489999997</v>
      </c>
      <c r="CR82" s="89">
        <v>387103.91489999997</v>
      </c>
      <c r="CS82" s="82">
        <v>387103.91489999997</v>
      </c>
      <c r="CT82" s="82">
        <v>903242.46810000006</v>
      </c>
      <c r="CU82" s="82">
        <v>6838835.8299000002</v>
      </c>
      <c r="CV82" s="82">
        <v>387103.91489999997</v>
      </c>
      <c r="CW82" s="82">
        <v>387103.91489999997</v>
      </c>
    </row>
    <row r="83" spans="1:101">
      <c r="A83" s="86" t="s">
        <v>82</v>
      </c>
      <c r="B83" s="87" t="s">
        <v>279</v>
      </c>
      <c r="C83" s="75" t="s">
        <v>1698</v>
      </c>
      <c r="D83" s="74" t="s">
        <v>116</v>
      </c>
      <c r="E83" s="74" t="s">
        <v>82</v>
      </c>
      <c r="F83" s="74" t="s">
        <v>279</v>
      </c>
      <c r="G83" s="74" t="s">
        <v>275</v>
      </c>
      <c r="I83" s="74" t="s">
        <v>127</v>
      </c>
      <c r="J83" s="74" t="s">
        <v>2583</v>
      </c>
      <c r="K83" s="74" t="s">
        <v>128</v>
      </c>
      <c r="L83" s="74" t="s">
        <v>89</v>
      </c>
      <c r="M83" s="74" t="s">
        <v>90</v>
      </c>
      <c r="N83" s="74" t="s">
        <v>277</v>
      </c>
      <c r="O83" s="76">
        <v>45940</v>
      </c>
      <c r="P83" s="76">
        <v>44439</v>
      </c>
      <c r="Q83" s="77">
        <v>5</v>
      </c>
      <c r="R83" s="74" t="s">
        <v>94</v>
      </c>
      <c r="S83" s="77">
        <v>23495352.359999999</v>
      </c>
      <c r="T83" s="77">
        <v>16290110.960000001</v>
      </c>
      <c r="U83" s="77">
        <v>14500.91</v>
      </c>
      <c r="V83" s="78">
        <v>5.3409999999999999E-2</v>
      </c>
      <c r="W83" s="79">
        <v>1</v>
      </c>
      <c r="X83" s="77">
        <v>23495352.359999999</v>
      </c>
      <c r="Y83" s="88">
        <v>16290110.960000001</v>
      </c>
      <c r="Z83" s="77">
        <v>14500.91</v>
      </c>
      <c r="AA83" s="74">
        <v>0</v>
      </c>
      <c r="AB83" s="74">
        <v>0</v>
      </c>
      <c r="AD83" s="74">
        <v>4</v>
      </c>
      <c r="AE83" s="74">
        <v>4</v>
      </c>
      <c r="AF83" s="74">
        <v>0</v>
      </c>
      <c r="AG83" s="74">
        <v>0</v>
      </c>
      <c r="AI83" s="74">
        <v>4</v>
      </c>
      <c r="AJ83" s="74">
        <v>4</v>
      </c>
      <c r="AL83" s="74">
        <v>4</v>
      </c>
      <c r="AM83" s="74" t="s">
        <v>95</v>
      </c>
      <c r="AN83" s="74">
        <v>0</v>
      </c>
      <c r="AO83" s="74" t="s">
        <v>95</v>
      </c>
      <c r="AP83" s="74" t="s">
        <v>95</v>
      </c>
      <c r="AQ83" s="74">
        <v>1</v>
      </c>
      <c r="AS83" s="74">
        <v>1</v>
      </c>
      <c r="AT83" s="74" t="s">
        <v>92</v>
      </c>
      <c r="AU83" s="74" t="s">
        <v>95</v>
      </c>
      <c r="AV83" s="74" t="s">
        <v>94</v>
      </c>
      <c r="AW83" s="77">
        <v>200000000</v>
      </c>
      <c r="AX83" s="77">
        <v>0</v>
      </c>
      <c r="AY83" s="79">
        <v>1</v>
      </c>
      <c r="AZ83" s="77">
        <v>1293580000</v>
      </c>
      <c r="BA83" s="77">
        <v>0</v>
      </c>
      <c r="BB83" s="74" t="s">
        <v>116</v>
      </c>
      <c r="BC83" s="75" t="s">
        <v>1698</v>
      </c>
      <c r="BD83" s="82">
        <v>124304.06806136272</v>
      </c>
      <c r="BE83" s="82">
        <v>0</v>
      </c>
      <c r="BF83" s="82">
        <v>110.65130912967675</v>
      </c>
      <c r="BG83" s="82">
        <v>124414.7193704924</v>
      </c>
      <c r="BH83" s="82">
        <v>457209.95489876741</v>
      </c>
      <c r="BI83" s="82">
        <v>0</v>
      </c>
      <c r="BJ83" s="82">
        <v>694.63621949554226</v>
      </c>
      <c r="BK83" s="82">
        <v>457904.59111826296</v>
      </c>
      <c r="BL83" s="82">
        <v>14660994.900435042</v>
      </c>
      <c r="BM83" s="82">
        <v>0</v>
      </c>
      <c r="BN83" s="82">
        <v>13050.725564957569</v>
      </c>
      <c r="BO83" s="82">
        <v>14674045.626000002</v>
      </c>
      <c r="BP83" s="82">
        <v>124304.06806136272</v>
      </c>
      <c r="BQ83" s="82">
        <v>0</v>
      </c>
      <c r="BR83" s="82">
        <v>110.65130912967675</v>
      </c>
      <c r="BS83" s="89">
        <v>124414.7193704924</v>
      </c>
      <c r="BT83" s="82">
        <v>623906.97841359174</v>
      </c>
      <c r="BU83" s="82">
        <v>0</v>
      </c>
      <c r="BV83" s="82">
        <v>555.38105078367346</v>
      </c>
      <c r="BW83" s="82">
        <v>624462.35946437542</v>
      </c>
      <c r="BX83" s="82">
        <v>2294828.2056278931</v>
      </c>
      <c r="BY83" s="82">
        <v>0</v>
      </c>
      <c r="BZ83" s="82">
        <v>3486.5181128920253</v>
      </c>
      <c r="CA83" s="82">
        <v>2298314.7237407854</v>
      </c>
      <c r="CB83" s="82">
        <v>73586465.604263559</v>
      </c>
      <c r="CC83" s="82">
        <v>0</v>
      </c>
      <c r="CD83" s="82">
        <v>65504.201755635026</v>
      </c>
      <c r="CE83" s="82">
        <v>73651969.806019202</v>
      </c>
      <c r="CF83" s="82">
        <v>623906.97841359174</v>
      </c>
      <c r="CG83" s="82">
        <v>0</v>
      </c>
      <c r="CH83" s="82">
        <v>555.38105078367346</v>
      </c>
      <c r="CI83" s="82">
        <v>624462.35946437542</v>
      </c>
      <c r="CJ83" s="82" t="s">
        <v>96</v>
      </c>
      <c r="CK83" s="83">
        <v>1.4999999999999999E-2</v>
      </c>
      <c r="CL83" s="83">
        <v>3.5000000000000003E-2</v>
      </c>
      <c r="CM83" s="83">
        <v>0.26500000000000001</v>
      </c>
      <c r="CN83" s="82">
        <v>244351.66440000001</v>
      </c>
      <c r="CO83" s="82">
        <v>570153.88360000006</v>
      </c>
      <c r="CP83" s="82">
        <v>4316879.4044000003</v>
      </c>
      <c r="CQ83" s="82">
        <v>244351.66440000001</v>
      </c>
      <c r="CR83" s="89">
        <v>244351.66440000001</v>
      </c>
      <c r="CS83" s="82">
        <v>244351.66440000001</v>
      </c>
      <c r="CT83" s="82">
        <v>570153.88360000006</v>
      </c>
      <c r="CU83" s="82">
        <v>4316879.4044000003</v>
      </c>
      <c r="CV83" s="82">
        <v>244351.66440000001</v>
      </c>
      <c r="CW83" s="82">
        <v>244351.66440000001</v>
      </c>
    </row>
    <row r="84" spans="1:101">
      <c r="A84" s="86" t="s">
        <v>82</v>
      </c>
      <c r="B84" s="87" t="s">
        <v>280</v>
      </c>
      <c r="C84" s="75" t="s">
        <v>1699</v>
      </c>
      <c r="D84" s="74" t="s">
        <v>116</v>
      </c>
      <c r="E84" s="74" t="s">
        <v>82</v>
      </c>
      <c r="F84" s="74" t="s">
        <v>280</v>
      </c>
      <c r="G84" s="74" t="s">
        <v>275</v>
      </c>
      <c r="I84" s="74" t="s">
        <v>127</v>
      </c>
      <c r="J84" s="74" t="s">
        <v>2583</v>
      </c>
      <c r="K84" s="74" t="s">
        <v>128</v>
      </c>
      <c r="L84" s="74" t="s">
        <v>89</v>
      </c>
      <c r="M84" s="74" t="s">
        <v>90</v>
      </c>
      <c r="N84" s="74" t="s">
        <v>277</v>
      </c>
      <c r="O84" s="76">
        <v>45940</v>
      </c>
      <c r="P84" s="76">
        <v>44439</v>
      </c>
      <c r="Q84" s="77">
        <v>5</v>
      </c>
      <c r="R84" s="74" t="s">
        <v>94</v>
      </c>
      <c r="S84" s="77">
        <v>1806912.88</v>
      </c>
      <c r="T84" s="77">
        <v>1252792.92</v>
      </c>
      <c r="U84" s="77">
        <v>1115.19</v>
      </c>
      <c r="V84" s="78">
        <v>5.3409999999999999E-2</v>
      </c>
      <c r="W84" s="79">
        <v>1</v>
      </c>
      <c r="X84" s="77">
        <v>1806912.88</v>
      </c>
      <c r="Y84" s="88">
        <v>1252792.92</v>
      </c>
      <c r="Z84" s="77">
        <v>1115.19</v>
      </c>
      <c r="AA84" s="74">
        <v>0</v>
      </c>
      <c r="AB84" s="74">
        <v>0</v>
      </c>
      <c r="AD84" s="74">
        <v>4</v>
      </c>
      <c r="AE84" s="74">
        <v>4</v>
      </c>
      <c r="AF84" s="74">
        <v>0</v>
      </c>
      <c r="AG84" s="74">
        <v>0</v>
      </c>
      <c r="AI84" s="74">
        <v>4</v>
      </c>
      <c r="AJ84" s="74">
        <v>4</v>
      </c>
      <c r="AL84" s="74">
        <v>4</v>
      </c>
      <c r="AM84" s="74" t="s">
        <v>95</v>
      </c>
      <c r="AN84" s="74">
        <v>0</v>
      </c>
      <c r="AO84" s="74" t="s">
        <v>95</v>
      </c>
      <c r="AP84" s="74" t="s">
        <v>95</v>
      </c>
      <c r="AQ84" s="74">
        <v>1</v>
      </c>
      <c r="AS84" s="74">
        <v>1</v>
      </c>
      <c r="AT84" s="74" t="s">
        <v>92</v>
      </c>
      <c r="AU84" s="74" t="s">
        <v>95</v>
      </c>
      <c r="AV84" s="74" t="s">
        <v>94</v>
      </c>
      <c r="AW84" s="77">
        <v>200000000</v>
      </c>
      <c r="AX84" s="77">
        <v>0</v>
      </c>
      <c r="AY84" s="79">
        <v>1</v>
      </c>
      <c r="AZ84" s="77">
        <v>1293580000</v>
      </c>
      <c r="BA84" s="77">
        <v>0</v>
      </c>
      <c r="BB84" s="74" t="s">
        <v>116</v>
      </c>
      <c r="BC84" s="75" t="s">
        <v>1699</v>
      </c>
      <c r="BD84" s="82">
        <v>9558.7976333516963</v>
      </c>
      <c r="BE84" s="82">
        <v>0</v>
      </c>
      <c r="BF84" s="82">
        <v>8.5088887098256265</v>
      </c>
      <c r="BG84" s="82">
        <v>9567.3065220615226</v>
      </c>
      <c r="BH84" s="82">
        <v>35157.874039495022</v>
      </c>
      <c r="BI84" s="82">
        <v>0</v>
      </c>
      <c r="BJ84" s="82">
        <v>53.413416958887439</v>
      </c>
      <c r="BK84" s="82">
        <v>35211.287456453909</v>
      </c>
      <c r="BL84" s="82">
        <v>1127408.66443469</v>
      </c>
      <c r="BM84" s="82">
        <v>0</v>
      </c>
      <c r="BN84" s="82">
        <v>1003.5775653097738</v>
      </c>
      <c r="BO84" s="82">
        <v>1128412.2419999999</v>
      </c>
      <c r="BP84" s="82">
        <v>9558.7976333516963</v>
      </c>
      <c r="BQ84" s="82">
        <v>0</v>
      </c>
      <c r="BR84" s="82">
        <v>8.5088887098256265</v>
      </c>
      <c r="BS84" s="89">
        <v>9567.3065220615226</v>
      </c>
      <c r="BT84" s="82">
        <v>47977.517081318831</v>
      </c>
      <c r="BU84" s="82">
        <v>0</v>
      </c>
      <c r="BV84" s="82">
        <v>42.70781421235678</v>
      </c>
      <c r="BW84" s="82">
        <v>48020.224895531188</v>
      </c>
      <c r="BX84" s="82">
        <v>176464.4013790334</v>
      </c>
      <c r="BY84" s="82">
        <v>0</v>
      </c>
      <c r="BZ84" s="82">
        <v>268.09262240004779</v>
      </c>
      <c r="CA84" s="82">
        <v>176732.49400143346</v>
      </c>
      <c r="CB84" s="82">
        <v>5658689.5685305959</v>
      </c>
      <c r="CC84" s="82">
        <v>0</v>
      </c>
      <c r="CD84" s="82">
        <v>5037.1565158028161</v>
      </c>
      <c r="CE84" s="82">
        <v>5663726.725046399</v>
      </c>
      <c r="CF84" s="82">
        <v>47977.517081318831</v>
      </c>
      <c r="CG84" s="82">
        <v>0</v>
      </c>
      <c r="CH84" s="82">
        <v>42.70781421235678</v>
      </c>
      <c r="CI84" s="82">
        <v>48020.224895531188</v>
      </c>
      <c r="CJ84" s="82" t="s">
        <v>96</v>
      </c>
      <c r="CK84" s="83">
        <v>1.4999999999999999E-2</v>
      </c>
      <c r="CL84" s="83">
        <v>3.5000000000000003E-2</v>
      </c>
      <c r="CM84" s="83">
        <v>0.26500000000000001</v>
      </c>
      <c r="CN84" s="82">
        <v>18791.893799999998</v>
      </c>
      <c r="CO84" s="82">
        <v>43847.752200000003</v>
      </c>
      <c r="CP84" s="82">
        <v>331990.1238</v>
      </c>
      <c r="CQ84" s="82">
        <v>18791.893799999998</v>
      </c>
      <c r="CR84" s="89">
        <v>18791.893799999998</v>
      </c>
      <c r="CS84" s="82">
        <v>18791.893799999998</v>
      </c>
      <c r="CT84" s="82">
        <v>43847.752200000003</v>
      </c>
      <c r="CU84" s="82">
        <v>331990.1238</v>
      </c>
      <c r="CV84" s="82">
        <v>18791.893799999998</v>
      </c>
      <c r="CW84" s="82">
        <v>18791.893799999998</v>
      </c>
    </row>
    <row r="85" spans="1:101">
      <c r="A85" s="86" t="s">
        <v>82</v>
      </c>
      <c r="B85" s="87" t="s">
        <v>281</v>
      </c>
      <c r="C85" s="75" t="s">
        <v>1700</v>
      </c>
      <c r="D85" s="74" t="s">
        <v>116</v>
      </c>
      <c r="E85" s="74" t="s">
        <v>82</v>
      </c>
      <c r="F85" s="74" t="s">
        <v>281</v>
      </c>
      <c r="G85" s="74" t="s">
        <v>275</v>
      </c>
      <c r="I85" s="74" t="s">
        <v>127</v>
      </c>
      <c r="J85" s="74" t="s">
        <v>2583</v>
      </c>
      <c r="K85" s="74" t="s">
        <v>128</v>
      </c>
      <c r="L85" s="74" t="s">
        <v>89</v>
      </c>
      <c r="M85" s="74" t="s">
        <v>90</v>
      </c>
      <c r="N85" s="74" t="s">
        <v>277</v>
      </c>
      <c r="O85" s="76">
        <v>45940</v>
      </c>
      <c r="P85" s="76">
        <v>44439</v>
      </c>
      <c r="Q85" s="77">
        <v>5</v>
      </c>
      <c r="R85" s="74" t="s">
        <v>94</v>
      </c>
      <c r="S85" s="77">
        <v>2262771.0499999998</v>
      </c>
      <c r="T85" s="77">
        <v>1568854.61</v>
      </c>
      <c r="U85" s="77">
        <v>1396.54</v>
      </c>
      <c r="V85" s="78">
        <v>5.3409999999999999E-2</v>
      </c>
      <c r="W85" s="79">
        <v>1</v>
      </c>
      <c r="X85" s="77">
        <v>2262771.0499999998</v>
      </c>
      <c r="Y85" s="88">
        <v>1568854.61</v>
      </c>
      <c r="Z85" s="77">
        <v>1396.54</v>
      </c>
      <c r="AA85" s="74">
        <v>0</v>
      </c>
      <c r="AB85" s="74">
        <v>0</v>
      </c>
      <c r="AD85" s="74">
        <v>4</v>
      </c>
      <c r="AE85" s="74">
        <v>4</v>
      </c>
      <c r="AF85" s="74">
        <v>0</v>
      </c>
      <c r="AG85" s="74">
        <v>0</v>
      </c>
      <c r="AI85" s="74">
        <v>4</v>
      </c>
      <c r="AJ85" s="74">
        <v>4</v>
      </c>
      <c r="AL85" s="74">
        <v>4</v>
      </c>
      <c r="AM85" s="74" t="s">
        <v>95</v>
      </c>
      <c r="AN85" s="74">
        <v>0</v>
      </c>
      <c r="AO85" s="74" t="s">
        <v>95</v>
      </c>
      <c r="AP85" s="74" t="s">
        <v>95</v>
      </c>
      <c r="AQ85" s="74">
        <v>1</v>
      </c>
      <c r="AS85" s="74">
        <v>1</v>
      </c>
      <c r="AT85" s="74" t="s">
        <v>92</v>
      </c>
      <c r="AU85" s="74" t="s">
        <v>95</v>
      </c>
      <c r="AV85" s="74" t="s">
        <v>94</v>
      </c>
      <c r="AW85" s="77">
        <v>200000000</v>
      </c>
      <c r="AX85" s="77">
        <v>0</v>
      </c>
      <c r="AY85" s="79">
        <v>1</v>
      </c>
      <c r="AZ85" s="77">
        <v>1293580000</v>
      </c>
      <c r="BA85" s="77">
        <v>0</v>
      </c>
      <c r="BB85" s="74" t="s">
        <v>116</v>
      </c>
      <c r="BC85" s="75" t="s">
        <v>1700</v>
      </c>
      <c r="BD85" s="82">
        <v>11970.569732242115</v>
      </c>
      <c r="BE85" s="82">
        <v>0</v>
      </c>
      <c r="BF85" s="82">
        <v>10.655786296134476</v>
      </c>
      <c r="BG85" s="82">
        <v>11981.225518538249</v>
      </c>
      <c r="BH85" s="82">
        <v>44028.770670786675</v>
      </c>
      <c r="BI85" s="82">
        <v>0</v>
      </c>
      <c r="BJ85" s="82">
        <v>66.891065918199473</v>
      </c>
      <c r="BK85" s="82">
        <v>44095.661736704875</v>
      </c>
      <c r="BL85" s="82">
        <v>1411864.1854349277</v>
      </c>
      <c r="BM85" s="82">
        <v>0</v>
      </c>
      <c r="BN85" s="82">
        <v>1256.7925650722304</v>
      </c>
      <c r="BO85" s="82">
        <v>1413120.9779999999</v>
      </c>
      <c r="BP85" s="82">
        <v>11970.569732242115</v>
      </c>
      <c r="BQ85" s="82">
        <v>0</v>
      </c>
      <c r="BR85" s="82">
        <v>10.655786296134476</v>
      </c>
      <c r="BS85" s="89">
        <v>11981.225518538249</v>
      </c>
      <c r="BT85" s="82">
        <v>60082.68360006962</v>
      </c>
      <c r="BU85" s="82">
        <v>0</v>
      </c>
      <c r="BV85" s="82">
        <v>53.483522577558162</v>
      </c>
      <c r="BW85" s="82">
        <v>60136.167122647174</v>
      </c>
      <c r="BX85" s="82">
        <v>220989.20575081246</v>
      </c>
      <c r="BY85" s="82">
        <v>0</v>
      </c>
      <c r="BZ85" s="82">
        <v>335.73963805662675</v>
      </c>
      <c r="CA85" s="82">
        <v>221324.94538886909</v>
      </c>
      <c r="CB85" s="82">
        <v>7086428.7195349885</v>
      </c>
      <c r="CC85" s="82">
        <v>0</v>
      </c>
      <c r="CD85" s="82">
        <v>6308.0932426105383</v>
      </c>
      <c r="CE85" s="82">
        <v>7092736.8127775993</v>
      </c>
      <c r="CF85" s="82">
        <v>60082.68360006962</v>
      </c>
      <c r="CG85" s="82">
        <v>0</v>
      </c>
      <c r="CH85" s="82">
        <v>53.483522577558162</v>
      </c>
      <c r="CI85" s="82">
        <v>60136.167122647174</v>
      </c>
      <c r="CJ85" s="82" t="s">
        <v>96</v>
      </c>
      <c r="CK85" s="83">
        <v>1.4999999999999999E-2</v>
      </c>
      <c r="CL85" s="83">
        <v>3.5000000000000003E-2</v>
      </c>
      <c r="CM85" s="83">
        <v>0.26500000000000001</v>
      </c>
      <c r="CN85" s="82">
        <v>23532.819149999999</v>
      </c>
      <c r="CO85" s="82">
        <v>54909.911350000009</v>
      </c>
      <c r="CP85" s="82">
        <v>415746.47165000002</v>
      </c>
      <c r="CQ85" s="82">
        <v>23532.819149999999</v>
      </c>
      <c r="CR85" s="89">
        <v>23532.819149999999</v>
      </c>
      <c r="CS85" s="82">
        <v>23532.819149999999</v>
      </c>
      <c r="CT85" s="82">
        <v>54909.911350000009</v>
      </c>
      <c r="CU85" s="82">
        <v>415746.47165000002</v>
      </c>
      <c r="CV85" s="82">
        <v>23532.819149999999</v>
      </c>
      <c r="CW85" s="82">
        <v>23532.819149999999</v>
      </c>
    </row>
    <row r="86" spans="1:101">
      <c r="A86" s="86" t="s">
        <v>82</v>
      </c>
      <c r="B86" s="87" t="s">
        <v>282</v>
      </c>
      <c r="C86" s="75" t="s">
        <v>1701</v>
      </c>
      <c r="D86" s="74" t="s">
        <v>116</v>
      </c>
      <c r="E86" s="74" t="s">
        <v>82</v>
      </c>
      <c r="F86" s="74" t="s">
        <v>282</v>
      </c>
      <c r="G86" s="74" t="s">
        <v>275</v>
      </c>
      <c r="I86" s="74" t="s">
        <v>127</v>
      </c>
      <c r="J86" s="74" t="s">
        <v>2583</v>
      </c>
      <c r="K86" s="74" t="s">
        <v>128</v>
      </c>
      <c r="L86" s="74" t="s">
        <v>89</v>
      </c>
      <c r="M86" s="74" t="s">
        <v>90</v>
      </c>
      <c r="N86" s="74" t="s">
        <v>277</v>
      </c>
      <c r="O86" s="76">
        <v>45940</v>
      </c>
      <c r="P86" s="76">
        <v>44439</v>
      </c>
      <c r="Q86" s="77">
        <v>5</v>
      </c>
      <c r="R86" s="74" t="s">
        <v>94</v>
      </c>
      <c r="S86" s="77">
        <v>2227600.64</v>
      </c>
      <c r="T86" s="77">
        <v>1544469.76</v>
      </c>
      <c r="U86" s="77">
        <v>1374.84</v>
      </c>
      <c r="V86" s="78">
        <v>5.3409999999999999E-2</v>
      </c>
      <c r="W86" s="79">
        <v>1</v>
      </c>
      <c r="X86" s="77">
        <v>2227600.64</v>
      </c>
      <c r="Y86" s="88">
        <v>1544469.76</v>
      </c>
      <c r="Z86" s="77">
        <v>1374.84</v>
      </c>
      <c r="AA86" s="74">
        <v>0</v>
      </c>
      <c r="AB86" s="74">
        <v>0</v>
      </c>
      <c r="AD86" s="74">
        <v>4</v>
      </c>
      <c r="AE86" s="74">
        <v>4</v>
      </c>
      <c r="AF86" s="74">
        <v>0</v>
      </c>
      <c r="AG86" s="74">
        <v>0</v>
      </c>
      <c r="AI86" s="74">
        <v>4</v>
      </c>
      <c r="AJ86" s="74">
        <v>4</v>
      </c>
      <c r="AL86" s="74">
        <v>4</v>
      </c>
      <c r="AM86" s="74" t="s">
        <v>95</v>
      </c>
      <c r="AN86" s="74">
        <v>0</v>
      </c>
      <c r="AO86" s="74" t="s">
        <v>95</v>
      </c>
      <c r="AP86" s="74" t="s">
        <v>95</v>
      </c>
      <c r="AQ86" s="74">
        <v>1</v>
      </c>
      <c r="AS86" s="74">
        <v>1</v>
      </c>
      <c r="AT86" s="74" t="s">
        <v>92</v>
      </c>
      <c r="AU86" s="74" t="s">
        <v>95</v>
      </c>
      <c r="AV86" s="74" t="s">
        <v>94</v>
      </c>
      <c r="AW86" s="77">
        <v>200000000</v>
      </c>
      <c r="AX86" s="77">
        <v>0</v>
      </c>
      <c r="AY86" s="79">
        <v>1</v>
      </c>
      <c r="AZ86" s="77">
        <v>1293580000</v>
      </c>
      <c r="BA86" s="77">
        <v>0</v>
      </c>
      <c r="BB86" s="74" t="s">
        <v>116</v>
      </c>
      <c r="BC86" s="75" t="s">
        <v>1701</v>
      </c>
      <c r="BD86" s="82">
        <v>11784.496244928965</v>
      </c>
      <c r="BE86" s="82">
        <v>0</v>
      </c>
      <c r="BF86" s="82">
        <v>10.490200091310392</v>
      </c>
      <c r="BG86" s="82">
        <v>11794.986445020275</v>
      </c>
      <c r="BH86" s="82">
        <v>43344.361612204106</v>
      </c>
      <c r="BI86" s="82">
        <v>0</v>
      </c>
      <c r="BJ86" s="82">
        <v>65.851559987273845</v>
      </c>
      <c r="BK86" s="82">
        <v>43410.213172191376</v>
      </c>
      <c r="BL86" s="82">
        <v>1389917.8204353724</v>
      </c>
      <c r="BM86" s="82">
        <v>0</v>
      </c>
      <c r="BN86" s="82">
        <v>1237.2625646275956</v>
      </c>
      <c r="BO86" s="82">
        <v>1391155.0830000003</v>
      </c>
      <c r="BP86" s="82">
        <v>11784.496244928965</v>
      </c>
      <c r="BQ86" s="82">
        <v>0</v>
      </c>
      <c r="BR86" s="82">
        <v>10.490200091310392</v>
      </c>
      <c r="BS86" s="89">
        <v>11794.986445020275</v>
      </c>
      <c r="BT86" s="82">
        <v>59148.743552547458</v>
      </c>
      <c r="BU86" s="82">
        <v>0</v>
      </c>
      <c r="BV86" s="82">
        <v>52.652412298305116</v>
      </c>
      <c r="BW86" s="82">
        <v>59201.39596484576</v>
      </c>
      <c r="BX86" s="82">
        <v>217554.01980397484</v>
      </c>
      <c r="BY86" s="82">
        <v>0</v>
      </c>
      <c r="BZ86" s="82">
        <v>330.52214988812489</v>
      </c>
      <c r="CA86" s="82">
        <v>217884.54195386294</v>
      </c>
      <c r="CB86" s="82">
        <v>6976275.5243292209</v>
      </c>
      <c r="CC86" s="82">
        <v>0</v>
      </c>
      <c r="CD86" s="82">
        <v>6210.0682643788268</v>
      </c>
      <c r="CE86" s="82">
        <v>6982485.592593601</v>
      </c>
      <c r="CF86" s="82">
        <v>59148.743552547458</v>
      </c>
      <c r="CG86" s="82">
        <v>0</v>
      </c>
      <c r="CH86" s="82">
        <v>52.652412298305116</v>
      </c>
      <c r="CI86" s="82">
        <v>59201.39596484576</v>
      </c>
      <c r="CJ86" s="82" t="s">
        <v>96</v>
      </c>
      <c r="CK86" s="83">
        <v>1.4999999999999999E-2</v>
      </c>
      <c r="CL86" s="83">
        <v>3.5000000000000003E-2</v>
      </c>
      <c r="CM86" s="83">
        <v>0.26500000000000001</v>
      </c>
      <c r="CN86" s="82">
        <v>23167.046399999999</v>
      </c>
      <c r="CO86" s="82">
        <v>54056.441600000006</v>
      </c>
      <c r="CP86" s="82">
        <v>409284.48639999999</v>
      </c>
      <c r="CQ86" s="82">
        <v>23167.046399999999</v>
      </c>
      <c r="CR86" s="89">
        <v>23167.046399999999</v>
      </c>
      <c r="CS86" s="82">
        <v>23167.046399999999</v>
      </c>
      <c r="CT86" s="82">
        <v>54056.441600000006</v>
      </c>
      <c r="CU86" s="82">
        <v>409284.48639999999</v>
      </c>
      <c r="CV86" s="82">
        <v>23167.046399999999</v>
      </c>
      <c r="CW86" s="82">
        <v>23167.046399999999</v>
      </c>
    </row>
    <row r="87" spans="1:101">
      <c r="A87" s="86" t="s">
        <v>82</v>
      </c>
      <c r="B87" s="87" t="s">
        <v>283</v>
      </c>
      <c r="C87" s="75" t="s">
        <v>1702</v>
      </c>
      <c r="D87" s="74" t="s">
        <v>116</v>
      </c>
      <c r="E87" s="74" t="s">
        <v>82</v>
      </c>
      <c r="F87" s="74" t="s">
        <v>283</v>
      </c>
      <c r="G87" s="74" t="s">
        <v>275</v>
      </c>
      <c r="I87" s="74" t="s">
        <v>127</v>
      </c>
      <c r="J87" s="74" t="s">
        <v>2583</v>
      </c>
      <c r="K87" s="74" t="s">
        <v>128</v>
      </c>
      <c r="L87" s="74" t="s">
        <v>89</v>
      </c>
      <c r="M87" s="74" t="s">
        <v>90</v>
      </c>
      <c r="N87" s="74" t="s">
        <v>277</v>
      </c>
      <c r="O87" s="76">
        <v>45940</v>
      </c>
      <c r="P87" s="76">
        <v>44439</v>
      </c>
      <c r="Q87" s="77">
        <v>5</v>
      </c>
      <c r="R87" s="74" t="s">
        <v>94</v>
      </c>
      <c r="S87" s="77">
        <v>1435437.12</v>
      </c>
      <c r="T87" s="77">
        <v>995236.4</v>
      </c>
      <c r="U87" s="77">
        <v>885.93</v>
      </c>
      <c r="V87" s="78">
        <v>5.3409999999999999E-2</v>
      </c>
      <c r="W87" s="79">
        <v>1</v>
      </c>
      <c r="X87" s="77">
        <v>1435437.12</v>
      </c>
      <c r="Y87" s="88">
        <v>995236.4</v>
      </c>
      <c r="Z87" s="77">
        <v>885.93</v>
      </c>
      <c r="AA87" s="74">
        <v>0</v>
      </c>
      <c r="AB87" s="74">
        <v>0</v>
      </c>
      <c r="AD87" s="74">
        <v>4</v>
      </c>
      <c r="AE87" s="74">
        <v>4</v>
      </c>
      <c r="AF87" s="74">
        <v>0</v>
      </c>
      <c r="AG87" s="74">
        <v>0</v>
      </c>
      <c r="AI87" s="74">
        <v>4</v>
      </c>
      <c r="AJ87" s="74">
        <v>4</v>
      </c>
      <c r="AL87" s="74">
        <v>4</v>
      </c>
      <c r="AM87" s="74" t="s">
        <v>95</v>
      </c>
      <c r="AN87" s="74">
        <v>0</v>
      </c>
      <c r="AO87" s="74" t="s">
        <v>95</v>
      </c>
      <c r="AP87" s="74" t="s">
        <v>95</v>
      </c>
      <c r="AQ87" s="74">
        <v>1</v>
      </c>
      <c r="AS87" s="74">
        <v>1</v>
      </c>
      <c r="AT87" s="74" t="s">
        <v>92</v>
      </c>
      <c r="AU87" s="74" t="s">
        <v>95</v>
      </c>
      <c r="AV87" s="74" t="s">
        <v>94</v>
      </c>
      <c r="AW87" s="77">
        <v>200000000</v>
      </c>
      <c r="AX87" s="77">
        <v>0</v>
      </c>
      <c r="AY87" s="79">
        <v>1</v>
      </c>
      <c r="AZ87" s="77">
        <v>1293580000</v>
      </c>
      <c r="BA87" s="77">
        <v>0</v>
      </c>
      <c r="BB87" s="74" t="s">
        <v>116</v>
      </c>
      <c r="BC87" s="75" t="s">
        <v>1702</v>
      </c>
      <c r="BD87" s="82">
        <v>7593.4609649920167</v>
      </c>
      <c r="BE87" s="82">
        <v>0</v>
      </c>
      <c r="BF87" s="82">
        <v>6.7594743045123504</v>
      </c>
      <c r="BG87" s="82">
        <v>7600.2204392965286</v>
      </c>
      <c r="BH87" s="82">
        <v>27929.040751889341</v>
      </c>
      <c r="BI87" s="82">
        <v>0</v>
      </c>
      <c r="BJ87" s="82">
        <v>42.431061089627576</v>
      </c>
      <c r="BK87" s="82">
        <v>27971.471812978969</v>
      </c>
      <c r="BL87" s="82">
        <v>895607.79643545998</v>
      </c>
      <c r="BM87" s="82">
        <v>0</v>
      </c>
      <c r="BN87" s="82">
        <v>797.24356454011024</v>
      </c>
      <c r="BO87" s="82">
        <v>896405.04000000015</v>
      </c>
      <c r="BP87" s="82">
        <v>7593.4609649920167</v>
      </c>
      <c r="BQ87" s="82">
        <v>0</v>
      </c>
      <c r="BR87" s="82">
        <v>6.7594743045123504</v>
      </c>
      <c r="BS87" s="89">
        <v>7600.2204392965286</v>
      </c>
      <c r="BT87" s="82">
        <v>38113.099275487926</v>
      </c>
      <c r="BU87" s="82">
        <v>0</v>
      </c>
      <c r="BV87" s="82">
        <v>33.927153429208389</v>
      </c>
      <c r="BW87" s="82">
        <v>38147.026428917132</v>
      </c>
      <c r="BX87" s="82">
        <v>140181.44134188298</v>
      </c>
      <c r="BY87" s="82">
        <v>0</v>
      </c>
      <c r="BZ87" s="82">
        <v>212.96998182105872</v>
      </c>
      <c r="CA87" s="82">
        <v>140394.41132370403</v>
      </c>
      <c r="CB87" s="82">
        <v>4495234.6518688602</v>
      </c>
      <c r="CC87" s="82">
        <v>0</v>
      </c>
      <c r="CD87" s="82">
        <v>4001.5248991397211</v>
      </c>
      <c r="CE87" s="82">
        <v>4499236.1767680002</v>
      </c>
      <c r="CF87" s="82">
        <v>38113.099275487926</v>
      </c>
      <c r="CG87" s="82">
        <v>0</v>
      </c>
      <c r="CH87" s="82">
        <v>33.927153429208389</v>
      </c>
      <c r="CI87" s="82">
        <v>38147.026428917132</v>
      </c>
      <c r="CJ87" s="82" t="s">
        <v>96</v>
      </c>
      <c r="CK87" s="83">
        <v>1.4999999999999999E-2</v>
      </c>
      <c r="CL87" s="83">
        <v>3.5000000000000003E-2</v>
      </c>
      <c r="CM87" s="83">
        <v>0.26500000000000001</v>
      </c>
      <c r="CN87" s="82">
        <v>14928.546</v>
      </c>
      <c r="CO87" s="82">
        <v>34833.274000000005</v>
      </c>
      <c r="CP87" s="82">
        <v>263737.64600000001</v>
      </c>
      <c r="CQ87" s="82">
        <v>14928.546</v>
      </c>
      <c r="CR87" s="89">
        <v>14928.546</v>
      </c>
      <c r="CS87" s="82">
        <v>14928.546</v>
      </c>
      <c r="CT87" s="82">
        <v>34833.274000000005</v>
      </c>
      <c r="CU87" s="82">
        <v>263737.64600000001</v>
      </c>
      <c r="CV87" s="82">
        <v>14928.546</v>
      </c>
      <c r="CW87" s="82">
        <v>14928.546</v>
      </c>
    </row>
    <row r="88" spans="1:101">
      <c r="A88" s="86" t="s">
        <v>82</v>
      </c>
      <c r="B88" s="87" t="s">
        <v>284</v>
      </c>
      <c r="C88" s="75" t="s">
        <v>1703</v>
      </c>
      <c r="D88" s="74" t="s">
        <v>116</v>
      </c>
      <c r="E88" s="74" t="s">
        <v>82</v>
      </c>
      <c r="F88" s="74" t="s">
        <v>284</v>
      </c>
      <c r="G88" s="74" t="s">
        <v>275</v>
      </c>
      <c r="I88" s="74" t="s">
        <v>127</v>
      </c>
      <c r="J88" s="74" t="s">
        <v>2583</v>
      </c>
      <c r="K88" s="74" t="s">
        <v>128</v>
      </c>
      <c r="L88" s="74" t="s">
        <v>89</v>
      </c>
      <c r="M88" s="74" t="s">
        <v>90</v>
      </c>
      <c r="N88" s="74" t="s">
        <v>277</v>
      </c>
      <c r="O88" s="76">
        <v>45940</v>
      </c>
      <c r="P88" s="76">
        <v>44439</v>
      </c>
      <c r="Q88" s="77">
        <v>5</v>
      </c>
      <c r="R88" s="74" t="s">
        <v>94</v>
      </c>
      <c r="S88" s="77">
        <v>745814.67</v>
      </c>
      <c r="T88" s="77">
        <v>517098.19</v>
      </c>
      <c r="U88" s="77">
        <v>460.3</v>
      </c>
      <c r="V88" s="78">
        <v>5.3409999999999999E-2</v>
      </c>
      <c r="W88" s="79">
        <v>1</v>
      </c>
      <c r="X88" s="77">
        <v>745814.67</v>
      </c>
      <c r="Y88" s="88">
        <v>517098.19</v>
      </c>
      <c r="Z88" s="77">
        <v>460.3</v>
      </c>
      <c r="AA88" s="74">
        <v>0</v>
      </c>
      <c r="AB88" s="74">
        <v>0</v>
      </c>
      <c r="AD88" s="74">
        <v>4</v>
      </c>
      <c r="AE88" s="74">
        <v>4</v>
      </c>
      <c r="AF88" s="74">
        <v>0</v>
      </c>
      <c r="AG88" s="74">
        <v>0</v>
      </c>
      <c r="AI88" s="74">
        <v>4</v>
      </c>
      <c r="AJ88" s="74">
        <v>4</v>
      </c>
      <c r="AL88" s="74">
        <v>4</v>
      </c>
      <c r="AM88" s="74" t="s">
        <v>95</v>
      </c>
      <c r="AN88" s="74">
        <v>0</v>
      </c>
      <c r="AO88" s="74" t="s">
        <v>95</v>
      </c>
      <c r="AP88" s="74" t="s">
        <v>95</v>
      </c>
      <c r="AQ88" s="74">
        <v>1</v>
      </c>
      <c r="AS88" s="74">
        <v>1</v>
      </c>
      <c r="AT88" s="74" t="s">
        <v>92</v>
      </c>
      <c r="AU88" s="74" t="s">
        <v>95</v>
      </c>
      <c r="AV88" s="74" t="s">
        <v>94</v>
      </c>
      <c r="AW88" s="77">
        <v>200000000</v>
      </c>
      <c r="AX88" s="77">
        <v>0</v>
      </c>
      <c r="AY88" s="79">
        <v>1</v>
      </c>
      <c r="AZ88" s="77">
        <v>1293580000</v>
      </c>
      <c r="BA88" s="77">
        <v>0</v>
      </c>
      <c r="BB88" s="74" t="s">
        <v>116</v>
      </c>
      <c r="BC88" s="75" t="s">
        <v>1703</v>
      </c>
      <c r="BD88" s="82">
        <v>3944.9314823665227</v>
      </c>
      <c r="BE88" s="82">
        <v>0</v>
      </c>
      <c r="BF88" s="82">
        <v>3.5116192561674029</v>
      </c>
      <c r="BG88" s="82">
        <v>3948.4431016226899</v>
      </c>
      <c r="BH88" s="82">
        <v>14509.145931984032</v>
      </c>
      <c r="BI88" s="82">
        <v>0</v>
      </c>
      <c r="BJ88" s="82">
        <v>22.04189560845515</v>
      </c>
      <c r="BK88" s="82">
        <v>14531.187827592485</v>
      </c>
      <c r="BL88" s="82">
        <v>465283.40743434231</v>
      </c>
      <c r="BM88" s="82">
        <v>0</v>
      </c>
      <c r="BN88" s="82">
        <v>414.17656565772882</v>
      </c>
      <c r="BO88" s="82">
        <v>465697.58400000003</v>
      </c>
      <c r="BP88" s="82">
        <v>3944.9314823665227</v>
      </c>
      <c r="BQ88" s="82">
        <v>0</v>
      </c>
      <c r="BR88" s="82">
        <v>3.5116192561674029</v>
      </c>
      <c r="BS88" s="89">
        <v>3948.4431016226899</v>
      </c>
      <c r="BT88" s="82">
        <v>19800.400096294048</v>
      </c>
      <c r="BU88" s="82">
        <v>0</v>
      </c>
      <c r="BV88" s="82">
        <v>17.625519370555427</v>
      </c>
      <c r="BW88" s="82">
        <v>19818.025615664603</v>
      </c>
      <c r="BX88" s="82">
        <v>72824.305261814254</v>
      </c>
      <c r="BY88" s="82">
        <v>0</v>
      </c>
      <c r="BZ88" s="82">
        <v>110.63268243795808</v>
      </c>
      <c r="CA88" s="82">
        <v>72934.937944252189</v>
      </c>
      <c r="CB88" s="82">
        <v>2335350.4785944507</v>
      </c>
      <c r="CC88" s="82">
        <v>0</v>
      </c>
      <c r="CD88" s="82">
        <v>2078.8350183492721</v>
      </c>
      <c r="CE88" s="82">
        <v>2337429.3136128001</v>
      </c>
      <c r="CF88" s="82">
        <v>19800.400096294048</v>
      </c>
      <c r="CG88" s="82">
        <v>0</v>
      </c>
      <c r="CH88" s="82">
        <v>17.625519370555427</v>
      </c>
      <c r="CI88" s="82">
        <v>19818.025615664603</v>
      </c>
      <c r="CJ88" s="82" t="s">
        <v>96</v>
      </c>
      <c r="CK88" s="83">
        <v>1.4999999999999999E-2</v>
      </c>
      <c r="CL88" s="83">
        <v>3.5000000000000003E-2</v>
      </c>
      <c r="CM88" s="83">
        <v>0.26500000000000001</v>
      </c>
      <c r="CN88" s="82">
        <v>7756.4728500000001</v>
      </c>
      <c r="CO88" s="82">
        <v>18098.436650000003</v>
      </c>
      <c r="CP88" s="82">
        <v>137031.02035000001</v>
      </c>
      <c r="CQ88" s="82">
        <v>7756.4728500000001</v>
      </c>
      <c r="CR88" s="89">
        <v>7756.4728500000001</v>
      </c>
      <c r="CS88" s="82">
        <v>7756.4728500000001</v>
      </c>
      <c r="CT88" s="82">
        <v>18098.436650000003</v>
      </c>
      <c r="CU88" s="82">
        <v>137031.02035000001</v>
      </c>
      <c r="CV88" s="82">
        <v>7756.4728500000001</v>
      </c>
      <c r="CW88" s="82">
        <v>7756.4728500000001</v>
      </c>
    </row>
    <row r="89" spans="1:101">
      <c r="A89" s="86" t="s">
        <v>82</v>
      </c>
      <c r="B89" s="87" t="s">
        <v>285</v>
      </c>
      <c r="C89" s="75" t="s">
        <v>1704</v>
      </c>
      <c r="D89" s="74" t="s">
        <v>116</v>
      </c>
      <c r="E89" s="74" t="s">
        <v>82</v>
      </c>
      <c r="F89" s="74" t="s">
        <v>285</v>
      </c>
      <c r="G89" s="74" t="s">
        <v>275</v>
      </c>
      <c r="I89" s="74" t="s">
        <v>127</v>
      </c>
      <c r="J89" s="74" t="s">
        <v>2583</v>
      </c>
      <c r="K89" s="74" t="s">
        <v>128</v>
      </c>
      <c r="L89" s="74" t="s">
        <v>89</v>
      </c>
      <c r="M89" s="74" t="s">
        <v>90</v>
      </c>
      <c r="N89" s="74" t="s">
        <v>277</v>
      </c>
      <c r="O89" s="76">
        <v>45940</v>
      </c>
      <c r="P89" s="76">
        <v>44439</v>
      </c>
      <c r="Q89" s="77">
        <v>5</v>
      </c>
      <c r="R89" s="74" t="s">
        <v>94</v>
      </c>
      <c r="S89" s="77">
        <v>1518989.76</v>
      </c>
      <c r="T89" s="77">
        <v>1053166.24</v>
      </c>
      <c r="U89" s="77">
        <v>937.49</v>
      </c>
      <c r="V89" s="78">
        <v>5.3409999999999999E-2</v>
      </c>
      <c r="W89" s="79">
        <v>1</v>
      </c>
      <c r="X89" s="77">
        <v>1518989.76</v>
      </c>
      <c r="Y89" s="88">
        <v>1053166.24</v>
      </c>
      <c r="Z89" s="77">
        <v>937.49</v>
      </c>
      <c r="AA89" s="74">
        <v>0</v>
      </c>
      <c r="AB89" s="74">
        <v>0</v>
      </c>
      <c r="AD89" s="74">
        <v>4</v>
      </c>
      <c r="AE89" s="74">
        <v>4</v>
      </c>
      <c r="AF89" s="74">
        <v>0</v>
      </c>
      <c r="AG89" s="74">
        <v>0</v>
      </c>
      <c r="AI89" s="74">
        <v>4</v>
      </c>
      <c r="AJ89" s="74">
        <v>4</v>
      </c>
      <c r="AL89" s="74">
        <v>4</v>
      </c>
      <c r="AM89" s="74" t="s">
        <v>95</v>
      </c>
      <c r="AN89" s="74">
        <v>0</v>
      </c>
      <c r="AO89" s="74" t="s">
        <v>95</v>
      </c>
      <c r="AP89" s="74" t="s">
        <v>95</v>
      </c>
      <c r="AQ89" s="74">
        <v>1</v>
      </c>
      <c r="AS89" s="74">
        <v>1</v>
      </c>
      <c r="AT89" s="74" t="s">
        <v>92</v>
      </c>
      <c r="AU89" s="74" t="s">
        <v>95</v>
      </c>
      <c r="AV89" s="74" t="s">
        <v>94</v>
      </c>
      <c r="AW89" s="77">
        <v>200000000</v>
      </c>
      <c r="AX89" s="77">
        <v>0</v>
      </c>
      <c r="AY89" s="79">
        <v>1</v>
      </c>
      <c r="AZ89" s="77">
        <v>1293580000</v>
      </c>
      <c r="BA89" s="77">
        <v>0</v>
      </c>
      <c r="BB89" s="74" t="s">
        <v>116</v>
      </c>
      <c r="BC89" s="75" t="s">
        <v>1704</v>
      </c>
      <c r="BD89" s="82">
        <v>8035.506224583859</v>
      </c>
      <c r="BE89" s="82">
        <v>0</v>
      </c>
      <c r="BF89" s="82">
        <v>7.1529132290502613</v>
      </c>
      <c r="BG89" s="82">
        <v>8042.6591378129096</v>
      </c>
      <c r="BH89" s="82">
        <v>29554.956320732505</v>
      </c>
      <c r="BI89" s="82">
        <v>0</v>
      </c>
      <c r="BJ89" s="82">
        <v>44.900965476960394</v>
      </c>
      <c r="BK89" s="82">
        <v>29599.857286209466</v>
      </c>
      <c r="BL89" s="82">
        <v>947744.65243472008</v>
      </c>
      <c r="BM89" s="82">
        <v>0</v>
      </c>
      <c r="BN89" s="82">
        <v>843.64756527993688</v>
      </c>
      <c r="BO89" s="82">
        <v>948588.29999999993</v>
      </c>
      <c r="BP89" s="82">
        <v>8035.506224583859</v>
      </c>
      <c r="BQ89" s="82">
        <v>0</v>
      </c>
      <c r="BR89" s="82">
        <v>7.1529132290502613</v>
      </c>
      <c r="BS89" s="89">
        <v>8042.6591378129096</v>
      </c>
      <c r="BT89" s="82">
        <v>40331.812842431304</v>
      </c>
      <c r="BU89" s="82">
        <v>0</v>
      </c>
      <c r="BV89" s="82">
        <v>35.901902079249069</v>
      </c>
      <c r="BW89" s="82">
        <v>40367.714744510551</v>
      </c>
      <c r="BX89" s="82">
        <v>148342.23676502059</v>
      </c>
      <c r="BY89" s="82">
        <v>0</v>
      </c>
      <c r="BZ89" s="82">
        <v>225.36692592195959</v>
      </c>
      <c r="CA89" s="82">
        <v>148567.60369094255</v>
      </c>
      <c r="CB89" s="82">
        <v>4756919.9595003463</v>
      </c>
      <c r="CC89" s="82">
        <v>0</v>
      </c>
      <c r="CD89" s="82">
        <v>4234.4358596530592</v>
      </c>
      <c r="CE89" s="82">
        <v>4761154.3953599995</v>
      </c>
      <c r="CF89" s="82">
        <v>40331.812842431304</v>
      </c>
      <c r="CG89" s="82">
        <v>0</v>
      </c>
      <c r="CH89" s="82">
        <v>35.901902079249069</v>
      </c>
      <c r="CI89" s="82">
        <v>40367.714744510551</v>
      </c>
      <c r="CJ89" s="82" t="s">
        <v>96</v>
      </c>
      <c r="CK89" s="83">
        <v>1.4999999999999999E-2</v>
      </c>
      <c r="CL89" s="83">
        <v>3.5000000000000003E-2</v>
      </c>
      <c r="CM89" s="83">
        <v>0.26500000000000001</v>
      </c>
      <c r="CN89" s="82">
        <v>15797.4936</v>
      </c>
      <c r="CO89" s="82">
        <v>36860.818400000004</v>
      </c>
      <c r="CP89" s="82">
        <v>279089.05359999998</v>
      </c>
      <c r="CQ89" s="82">
        <v>15797.4936</v>
      </c>
      <c r="CR89" s="89">
        <v>15797.4936</v>
      </c>
      <c r="CS89" s="82">
        <v>15797.4936</v>
      </c>
      <c r="CT89" s="82">
        <v>36860.818400000004</v>
      </c>
      <c r="CU89" s="82">
        <v>279089.05359999998</v>
      </c>
      <c r="CV89" s="82">
        <v>15797.4936</v>
      </c>
      <c r="CW89" s="82">
        <v>15797.4936</v>
      </c>
    </row>
    <row r="90" spans="1:101">
      <c r="A90" s="86" t="s">
        <v>82</v>
      </c>
      <c r="B90" s="87" t="s">
        <v>286</v>
      </c>
      <c r="C90" s="75" t="s">
        <v>1705</v>
      </c>
      <c r="D90" s="74" t="s">
        <v>116</v>
      </c>
      <c r="E90" s="74" t="s">
        <v>82</v>
      </c>
      <c r="F90" s="74" t="s">
        <v>286</v>
      </c>
      <c r="G90" s="74" t="s">
        <v>275</v>
      </c>
      <c r="I90" s="74" t="s">
        <v>127</v>
      </c>
      <c r="J90" s="74" t="s">
        <v>2583</v>
      </c>
      <c r="K90" s="74" t="s">
        <v>128</v>
      </c>
      <c r="L90" s="74" t="s">
        <v>89</v>
      </c>
      <c r="M90" s="74" t="s">
        <v>90</v>
      </c>
      <c r="N90" s="74" t="s">
        <v>277</v>
      </c>
      <c r="O90" s="76">
        <v>45940</v>
      </c>
      <c r="P90" s="76">
        <v>44439</v>
      </c>
      <c r="Q90" s="77">
        <v>5</v>
      </c>
      <c r="R90" s="74" t="s">
        <v>94</v>
      </c>
      <c r="S90" s="77">
        <v>30360576.57</v>
      </c>
      <c r="T90" s="77">
        <v>21049999.77</v>
      </c>
      <c r="U90" s="77">
        <v>18738.009999999998</v>
      </c>
      <c r="V90" s="78">
        <v>5.3409999999999999E-2</v>
      </c>
      <c r="W90" s="79">
        <v>1</v>
      </c>
      <c r="X90" s="77">
        <v>30360576.57</v>
      </c>
      <c r="Y90" s="88">
        <v>21049999.77</v>
      </c>
      <c r="Z90" s="77">
        <v>18738.009999999998</v>
      </c>
      <c r="AA90" s="74">
        <v>0</v>
      </c>
      <c r="AB90" s="74">
        <v>0</v>
      </c>
      <c r="AD90" s="74">
        <v>4</v>
      </c>
      <c r="AE90" s="74">
        <v>4</v>
      </c>
      <c r="AF90" s="74">
        <v>0</v>
      </c>
      <c r="AG90" s="74">
        <v>0</v>
      </c>
      <c r="AI90" s="74">
        <v>4</v>
      </c>
      <c r="AJ90" s="74">
        <v>4</v>
      </c>
      <c r="AL90" s="74">
        <v>4</v>
      </c>
      <c r="AM90" s="74" t="s">
        <v>95</v>
      </c>
      <c r="AN90" s="74">
        <v>0</v>
      </c>
      <c r="AO90" s="74" t="s">
        <v>95</v>
      </c>
      <c r="AP90" s="74" t="s">
        <v>95</v>
      </c>
      <c r="AQ90" s="74">
        <v>1</v>
      </c>
      <c r="AS90" s="74">
        <v>1</v>
      </c>
      <c r="AT90" s="74" t="s">
        <v>92</v>
      </c>
      <c r="AU90" s="74" t="s">
        <v>95</v>
      </c>
      <c r="AV90" s="74" t="s">
        <v>94</v>
      </c>
      <c r="AW90" s="77">
        <v>200000000</v>
      </c>
      <c r="AX90" s="77">
        <v>0</v>
      </c>
      <c r="AY90" s="79">
        <v>1</v>
      </c>
      <c r="AZ90" s="77">
        <v>1293580000</v>
      </c>
      <c r="BA90" s="77">
        <v>0</v>
      </c>
      <c r="BB90" s="74" t="s">
        <v>116</v>
      </c>
      <c r="BC90" s="75" t="s">
        <v>1705</v>
      </c>
      <c r="BD90" s="82">
        <v>160625.35402857122</v>
      </c>
      <c r="BE90" s="82">
        <v>0</v>
      </c>
      <c r="BF90" s="82">
        <v>142.98335025781847</v>
      </c>
      <c r="BG90" s="82">
        <v>160768.33737882905</v>
      </c>
      <c r="BH90" s="82">
        <v>590805.65139034519</v>
      </c>
      <c r="BI90" s="82">
        <v>0</v>
      </c>
      <c r="BJ90" s="82">
        <v>897.60812812041127</v>
      </c>
      <c r="BK90" s="82">
        <v>591703.25951846549</v>
      </c>
      <c r="BL90" s="82">
        <v>18944894.829435073</v>
      </c>
      <c r="BM90" s="82">
        <v>0</v>
      </c>
      <c r="BN90" s="82">
        <v>16864.115564923955</v>
      </c>
      <c r="BO90" s="82">
        <v>18961758.945</v>
      </c>
      <c r="BP90" s="82">
        <v>160625.35402857122</v>
      </c>
      <c r="BQ90" s="82">
        <v>0</v>
      </c>
      <c r="BR90" s="82">
        <v>142.98335025781847</v>
      </c>
      <c r="BS90" s="89">
        <v>160768.33737882905</v>
      </c>
      <c r="BT90" s="82">
        <v>806210.77694020467</v>
      </c>
      <c r="BU90" s="82">
        <v>0</v>
      </c>
      <c r="BV90" s="82">
        <v>717.66203161404246</v>
      </c>
      <c r="BW90" s="82">
        <v>806928.43897181866</v>
      </c>
      <c r="BX90" s="82">
        <v>2965371.7254584203</v>
      </c>
      <c r="BY90" s="82">
        <v>0</v>
      </c>
      <c r="BZ90" s="82">
        <v>4505.2747166619683</v>
      </c>
      <c r="CA90" s="82">
        <v>2969877.0001750817</v>
      </c>
      <c r="CB90" s="82">
        <v>95088216.127900511</v>
      </c>
      <c r="CC90" s="82">
        <v>0</v>
      </c>
      <c r="CD90" s="82">
        <v>84644.368843466305</v>
      </c>
      <c r="CE90" s="82">
        <v>95172860.496743992</v>
      </c>
      <c r="CF90" s="82">
        <v>806210.77694020467</v>
      </c>
      <c r="CG90" s="82">
        <v>0</v>
      </c>
      <c r="CH90" s="82">
        <v>717.66203161404246</v>
      </c>
      <c r="CI90" s="82">
        <v>806928.43897181866</v>
      </c>
      <c r="CJ90" s="82" t="s">
        <v>96</v>
      </c>
      <c r="CK90" s="83">
        <v>1.4999999999999999E-2</v>
      </c>
      <c r="CL90" s="83">
        <v>3.5000000000000003E-2</v>
      </c>
      <c r="CM90" s="83">
        <v>0.26500000000000001</v>
      </c>
      <c r="CN90" s="82">
        <v>315749.99654999998</v>
      </c>
      <c r="CO90" s="82">
        <v>736749.99195000005</v>
      </c>
      <c r="CP90" s="82">
        <v>5578249.9390500002</v>
      </c>
      <c r="CQ90" s="82">
        <v>315749.99654999998</v>
      </c>
      <c r="CR90" s="89">
        <v>315749.99654999998</v>
      </c>
      <c r="CS90" s="82">
        <v>315749.99654999998</v>
      </c>
      <c r="CT90" s="82">
        <v>736749.99195000005</v>
      </c>
      <c r="CU90" s="82">
        <v>5578249.9390500002</v>
      </c>
      <c r="CV90" s="82">
        <v>315749.99654999998</v>
      </c>
      <c r="CW90" s="82">
        <v>315749.99654999998</v>
      </c>
    </row>
    <row r="91" spans="1:101">
      <c r="A91" s="86" t="s">
        <v>82</v>
      </c>
      <c r="B91" s="87" t="s">
        <v>287</v>
      </c>
      <c r="C91" s="75" t="s">
        <v>1706</v>
      </c>
      <c r="D91" s="74" t="s">
        <v>116</v>
      </c>
      <c r="E91" s="74" t="s">
        <v>82</v>
      </c>
      <c r="F91" s="74" t="s">
        <v>287</v>
      </c>
      <c r="G91" s="74" t="s">
        <v>275</v>
      </c>
      <c r="I91" s="74" t="s">
        <v>127</v>
      </c>
      <c r="J91" s="74" t="s">
        <v>2583</v>
      </c>
      <c r="K91" s="74" t="s">
        <v>128</v>
      </c>
      <c r="L91" s="74" t="s">
        <v>89</v>
      </c>
      <c r="M91" s="74" t="s">
        <v>90</v>
      </c>
      <c r="N91" s="74" t="s">
        <v>277</v>
      </c>
      <c r="O91" s="76">
        <v>45940</v>
      </c>
      <c r="P91" s="76">
        <v>44439</v>
      </c>
      <c r="Q91" s="77">
        <v>5</v>
      </c>
      <c r="R91" s="74" t="s">
        <v>94</v>
      </c>
      <c r="S91" s="77">
        <v>6245659.7300000004</v>
      </c>
      <c r="T91" s="77">
        <v>4330324.09</v>
      </c>
      <c r="U91" s="77">
        <v>3854.71</v>
      </c>
      <c r="V91" s="78">
        <v>5.3409999999999999E-2</v>
      </c>
      <c r="W91" s="79">
        <v>1</v>
      </c>
      <c r="X91" s="77">
        <v>6245659.7300000004</v>
      </c>
      <c r="Y91" s="88">
        <v>4330324.09</v>
      </c>
      <c r="Z91" s="77">
        <v>3854.71</v>
      </c>
      <c r="AA91" s="74">
        <v>0</v>
      </c>
      <c r="AB91" s="74">
        <v>0</v>
      </c>
      <c r="AD91" s="74">
        <v>4</v>
      </c>
      <c r="AE91" s="74">
        <v>4</v>
      </c>
      <c r="AF91" s="74">
        <v>0</v>
      </c>
      <c r="AG91" s="74">
        <v>0</v>
      </c>
      <c r="AI91" s="74">
        <v>4</v>
      </c>
      <c r="AJ91" s="74">
        <v>4</v>
      </c>
      <c r="AL91" s="74">
        <v>4</v>
      </c>
      <c r="AM91" s="74" t="s">
        <v>95</v>
      </c>
      <c r="AN91" s="74">
        <v>0</v>
      </c>
      <c r="AO91" s="74" t="s">
        <v>95</v>
      </c>
      <c r="AP91" s="74" t="s">
        <v>95</v>
      </c>
      <c r="AQ91" s="74">
        <v>1</v>
      </c>
      <c r="AS91" s="74">
        <v>1</v>
      </c>
      <c r="AT91" s="74" t="s">
        <v>92</v>
      </c>
      <c r="AU91" s="74" t="s">
        <v>95</v>
      </c>
      <c r="AV91" s="74" t="s">
        <v>94</v>
      </c>
      <c r="AW91" s="77">
        <v>200000000</v>
      </c>
      <c r="AX91" s="77">
        <v>0</v>
      </c>
      <c r="AY91" s="79">
        <v>1</v>
      </c>
      <c r="AZ91" s="77">
        <v>1293580000</v>
      </c>
      <c r="BA91" s="77">
        <v>0</v>
      </c>
      <c r="BB91" s="74" t="s">
        <v>116</v>
      </c>
      <c r="BC91" s="75" t="s">
        <v>1706</v>
      </c>
      <c r="BD91" s="82">
        <v>33042.516300003073</v>
      </c>
      <c r="BE91" s="82">
        <v>0</v>
      </c>
      <c r="BF91" s="82">
        <v>29.413345366209029</v>
      </c>
      <c r="BG91" s="82">
        <v>33071.92964536928</v>
      </c>
      <c r="BH91" s="82">
        <v>121534.87496167286</v>
      </c>
      <c r="BI91" s="82">
        <v>0</v>
      </c>
      <c r="BJ91" s="82">
        <v>184.64600599091676</v>
      </c>
      <c r="BK91" s="82">
        <v>121719.52096766379</v>
      </c>
      <c r="BL91" s="82">
        <v>3897186.7174350629</v>
      </c>
      <c r="BM91" s="82">
        <v>0</v>
      </c>
      <c r="BN91" s="82">
        <v>3469.1455649371755</v>
      </c>
      <c r="BO91" s="82">
        <v>3900655.8629999999</v>
      </c>
      <c r="BP91" s="82">
        <v>33042.516300003073</v>
      </c>
      <c r="BQ91" s="82">
        <v>0</v>
      </c>
      <c r="BR91" s="82">
        <v>29.413345366209029</v>
      </c>
      <c r="BS91" s="89">
        <v>33071.92964536928</v>
      </c>
      <c r="BT91" s="82">
        <v>165846.9978129754</v>
      </c>
      <c r="BU91" s="82">
        <v>0</v>
      </c>
      <c r="BV91" s="82">
        <v>147.63146306207634</v>
      </c>
      <c r="BW91" s="82">
        <v>165994.62927603748</v>
      </c>
      <c r="BX91" s="82">
        <v>610007.84440762841</v>
      </c>
      <c r="BY91" s="82">
        <v>0</v>
      </c>
      <c r="BZ91" s="82">
        <v>926.77523326960932</v>
      </c>
      <c r="CA91" s="82">
        <v>610934.61964089808</v>
      </c>
      <c r="CB91" s="82">
        <v>19560759.572150066</v>
      </c>
      <c r="CC91" s="82">
        <v>0</v>
      </c>
      <c r="CD91" s="82">
        <v>17412.335419532672</v>
      </c>
      <c r="CE91" s="82">
        <v>19578171.907569598</v>
      </c>
      <c r="CF91" s="82">
        <v>165846.9978129754</v>
      </c>
      <c r="CG91" s="82">
        <v>0</v>
      </c>
      <c r="CH91" s="82">
        <v>147.63146306207634</v>
      </c>
      <c r="CI91" s="82">
        <v>165994.62927603748</v>
      </c>
      <c r="CJ91" s="82" t="s">
        <v>96</v>
      </c>
      <c r="CK91" s="83">
        <v>1.4999999999999999E-2</v>
      </c>
      <c r="CL91" s="83">
        <v>3.5000000000000003E-2</v>
      </c>
      <c r="CM91" s="83">
        <v>0.26500000000000001</v>
      </c>
      <c r="CN91" s="82">
        <v>64954.861349999992</v>
      </c>
      <c r="CO91" s="82">
        <v>151561.34315</v>
      </c>
      <c r="CP91" s="82">
        <v>1147535.8838500001</v>
      </c>
      <c r="CQ91" s="82">
        <v>64954.861349999992</v>
      </c>
      <c r="CR91" s="89">
        <v>64954.861349999992</v>
      </c>
      <c r="CS91" s="82">
        <v>64954.861349999992</v>
      </c>
      <c r="CT91" s="82">
        <v>151561.34315</v>
      </c>
      <c r="CU91" s="82">
        <v>1147535.8838500001</v>
      </c>
      <c r="CV91" s="82">
        <v>64954.861349999992</v>
      </c>
      <c r="CW91" s="82">
        <v>64954.861349999992</v>
      </c>
    </row>
    <row r="92" spans="1:101">
      <c r="A92" s="86" t="s">
        <v>82</v>
      </c>
      <c r="B92" s="87" t="s">
        <v>288</v>
      </c>
      <c r="C92" s="75" t="s">
        <v>1707</v>
      </c>
      <c r="D92" s="74" t="s">
        <v>116</v>
      </c>
      <c r="E92" s="74" t="s">
        <v>82</v>
      </c>
      <c r="F92" s="74" t="s">
        <v>288</v>
      </c>
      <c r="G92" s="74" t="s">
        <v>275</v>
      </c>
      <c r="I92" s="74" t="s">
        <v>127</v>
      </c>
      <c r="J92" s="74" t="s">
        <v>2583</v>
      </c>
      <c r="K92" s="74" t="s">
        <v>128</v>
      </c>
      <c r="L92" s="74" t="s">
        <v>89</v>
      </c>
      <c r="M92" s="74" t="s">
        <v>90</v>
      </c>
      <c r="N92" s="74" t="s">
        <v>277</v>
      </c>
      <c r="O92" s="76">
        <v>45940</v>
      </c>
      <c r="P92" s="76">
        <v>44439</v>
      </c>
      <c r="Q92" s="77">
        <v>5</v>
      </c>
      <c r="R92" s="74" t="s">
        <v>94</v>
      </c>
      <c r="S92" s="77">
        <v>384710.32</v>
      </c>
      <c r="T92" s="77">
        <v>266732.48</v>
      </c>
      <c r="U92" s="77">
        <v>237.44</v>
      </c>
      <c r="V92" s="78">
        <v>5.3409999999999999E-2</v>
      </c>
      <c r="W92" s="79">
        <v>1</v>
      </c>
      <c r="X92" s="77">
        <v>384710.32</v>
      </c>
      <c r="Y92" s="88">
        <v>266732.48</v>
      </c>
      <c r="Z92" s="77">
        <v>237.44</v>
      </c>
      <c r="AA92" s="74">
        <v>0</v>
      </c>
      <c r="AB92" s="74">
        <v>0</v>
      </c>
      <c r="AD92" s="74">
        <v>4</v>
      </c>
      <c r="AE92" s="74">
        <v>4</v>
      </c>
      <c r="AF92" s="74">
        <v>0</v>
      </c>
      <c r="AG92" s="74">
        <v>0</v>
      </c>
      <c r="AI92" s="74">
        <v>4</v>
      </c>
      <c r="AJ92" s="74">
        <v>4</v>
      </c>
      <c r="AL92" s="74">
        <v>4</v>
      </c>
      <c r="AM92" s="74" t="s">
        <v>95</v>
      </c>
      <c r="AN92" s="74">
        <v>0</v>
      </c>
      <c r="AO92" s="74" t="s">
        <v>95</v>
      </c>
      <c r="AP92" s="74" t="s">
        <v>95</v>
      </c>
      <c r="AQ92" s="74">
        <v>1</v>
      </c>
      <c r="AS92" s="74">
        <v>1</v>
      </c>
      <c r="AT92" s="74" t="s">
        <v>92</v>
      </c>
      <c r="AU92" s="74" t="s">
        <v>95</v>
      </c>
      <c r="AV92" s="74" t="s">
        <v>94</v>
      </c>
      <c r="AW92" s="77">
        <v>200000000</v>
      </c>
      <c r="AX92" s="77">
        <v>0</v>
      </c>
      <c r="AY92" s="79">
        <v>1</v>
      </c>
      <c r="AZ92" s="77">
        <v>1293580000</v>
      </c>
      <c r="BA92" s="77">
        <v>0</v>
      </c>
      <c r="BB92" s="74" t="s">
        <v>116</v>
      </c>
      <c r="BC92" s="75" t="s">
        <v>1707</v>
      </c>
      <c r="BD92" s="82">
        <v>2034.4657315486629</v>
      </c>
      <c r="BE92" s="82">
        <v>0</v>
      </c>
      <c r="BF92" s="82">
        <v>1.8110413223725681</v>
      </c>
      <c r="BG92" s="82">
        <v>2036.2767728710355</v>
      </c>
      <c r="BH92" s="82">
        <v>7482.1369535596068</v>
      </c>
      <c r="BI92" s="82">
        <v>0</v>
      </c>
      <c r="BJ92" s="82">
        <v>11.36612200264369</v>
      </c>
      <c r="BK92" s="82">
        <v>7493.5030755622502</v>
      </c>
      <c r="BL92" s="82">
        <v>239954.26843649679</v>
      </c>
      <c r="BM92" s="82">
        <v>0</v>
      </c>
      <c r="BN92" s="82">
        <v>213.6025635031842</v>
      </c>
      <c r="BO92" s="82">
        <v>240167.87099999998</v>
      </c>
      <c r="BP92" s="82">
        <v>2034.4657315486629</v>
      </c>
      <c r="BQ92" s="82">
        <v>0</v>
      </c>
      <c r="BR92" s="82">
        <v>1.8110413223725681</v>
      </c>
      <c r="BS92" s="89">
        <v>2036.2767728710355</v>
      </c>
      <c r="BT92" s="82">
        <v>10211.390399789048</v>
      </c>
      <c r="BU92" s="82">
        <v>0</v>
      </c>
      <c r="BV92" s="82">
        <v>9.0899786052523925</v>
      </c>
      <c r="BW92" s="82">
        <v>10220.480378394301</v>
      </c>
      <c r="BX92" s="82">
        <v>37554.341797306377</v>
      </c>
      <c r="BY92" s="82">
        <v>0</v>
      </c>
      <c r="BZ92" s="82">
        <v>57.048839555669204</v>
      </c>
      <c r="CA92" s="82">
        <v>37611.390636862045</v>
      </c>
      <c r="CB92" s="82">
        <v>1204378.4641364645</v>
      </c>
      <c r="CC92" s="82">
        <v>0</v>
      </c>
      <c r="CD92" s="82">
        <v>1072.1139867351822</v>
      </c>
      <c r="CE92" s="82">
        <v>1205450.5781231998</v>
      </c>
      <c r="CF92" s="82">
        <v>10211.390399789048</v>
      </c>
      <c r="CG92" s="82">
        <v>0</v>
      </c>
      <c r="CH92" s="82">
        <v>9.0899786052523925</v>
      </c>
      <c r="CI92" s="82">
        <v>10220.480378394301</v>
      </c>
      <c r="CJ92" s="82" t="s">
        <v>96</v>
      </c>
      <c r="CK92" s="83">
        <v>1.4999999999999999E-2</v>
      </c>
      <c r="CL92" s="83">
        <v>3.5000000000000003E-2</v>
      </c>
      <c r="CM92" s="83">
        <v>0.26500000000000001</v>
      </c>
      <c r="CN92" s="82">
        <v>4000.9871999999996</v>
      </c>
      <c r="CO92" s="82">
        <v>9335.6368000000002</v>
      </c>
      <c r="CP92" s="82">
        <v>70684.107199999999</v>
      </c>
      <c r="CQ92" s="82">
        <v>4000.9871999999996</v>
      </c>
      <c r="CR92" s="89">
        <v>4000.9871999999996</v>
      </c>
      <c r="CS92" s="82">
        <v>4000.9871999999996</v>
      </c>
      <c r="CT92" s="82">
        <v>9335.6368000000002</v>
      </c>
      <c r="CU92" s="82">
        <v>70684.107199999999</v>
      </c>
      <c r="CV92" s="82">
        <v>4000.9871999999996</v>
      </c>
      <c r="CW92" s="82">
        <v>4000.9871999999996</v>
      </c>
    </row>
    <row r="93" spans="1:101">
      <c r="A93" s="86" t="s">
        <v>82</v>
      </c>
      <c r="B93" s="87" t="s">
        <v>289</v>
      </c>
      <c r="C93" s="75" t="s">
        <v>1708</v>
      </c>
      <c r="D93" s="74" t="s">
        <v>116</v>
      </c>
      <c r="E93" s="74" t="s">
        <v>82</v>
      </c>
      <c r="F93" s="74" t="s">
        <v>289</v>
      </c>
      <c r="G93" s="74" t="s">
        <v>275</v>
      </c>
      <c r="I93" s="74" t="s">
        <v>127</v>
      </c>
      <c r="J93" s="74" t="s">
        <v>2583</v>
      </c>
      <c r="K93" s="74" t="s">
        <v>128</v>
      </c>
      <c r="L93" s="74" t="s">
        <v>89</v>
      </c>
      <c r="M93" s="74" t="s">
        <v>90</v>
      </c>
      <c r="N93" s="74" t="s">
        <v>277</v>
      </c>
      <c r="O93" s="76">
        <v>45940</v>
      </c>
      <c r="P93" s="76">
        <v>44439</v>
      </c>
      <c r="Q93" s="77">
        <v>5</v>
      </c>
      <c r="R93" s="74" t="s">
        <v>94</v>
      </c>
      <c r="S93" s="77">
        <v>2252300.64</v>
      </c>
      <c r="T93" s="77">
        <v>1561595.12</v>
      </c>
      <c r="U93" s="77">
        <v>1390.08</v>
      </c>
      <c r="V93" s="78">
        <v>5.3409999999999999E-2</v>
      </c>
      <c r="W93" s="79">
        <v>1</v>
      </c>
      <c r="X93" s="77">
        <v>2252300.64</v>
      </c>
      <c r="Y93" s="88">
        <v>1561595.12</v>
      </c>
      <c r="Z93" s="77">
        <v>1390.08</v>
      </c>
      <c r="AA93" s="74">
        <v>0</v>
      </c>
      <c r="AB93" s="74">
        <v>0</v>
      </c>
      <c r="AD93" s="74">
        <v>4</v>
      </c>
      <c r="AE93" s="74">
        <v>4</v>
      </c>
      <c r="AF93" s="74">
        <v>0</v>
      </c>
      <c r="AG93" s="74">
        <v>0</v>
      </c>
      <c r="AI93" s="74">
        <v>4</v>
      </c>
      <c r="AJ93" s="74">
        <v>4</v>
      </c>
      <c r="AL93" s="74">
        <v>4</v>
      </c>
      <c r="AM93" s="74" t="s">
        <v>95</v>
      </c>
      <c r="AN93" s="74">
        <v>0</v>
      </c>
      <c r="AO93" s="74" t="s">
        <v>95</v>
      </c>
      <c r="AP93" s="74" t="s">
        <v>95</v>
      </c>
      <c r="AQ93" s="74">
        <v>1</v>
      </c>
      <c r="AS93" s="74">
        <v>1</v>
      </c>
      <c r="AT93" s="74" t="s">
        <v>92</v>
      </c>
      <c r="AU93" s="74" t="s">
        <v>95</v>
      </c>
      <c r="AV93" s="74" t="s">
        <v>94</v>
      </c>
      <c r="AW93" s="77">
        <v>200000000</v>
      </c>
      <c r="AX93" s="77">
        <v>0</v>
      </c>
      <c r="AY93" s="79">
        <v>1</v>
      </c>
      <c r="AZ93" s="77">
        <v>1293580000</v>
      </c>
      <c r="BA93" s="77">
        <v>0</v>
      </c>
      <c r="BB93" s="74" t="s">
        <v>116</v>
      </c>
      <c r="BC93" s="75" t="s">
        <v>1708</v>
      </c>
      <c r="BD93" s="82">
        <v>11915.174738202271</v>
      </c>
      <c r="BE93" s="82">
        <v>0</v>
      </c>
      <c r="BF93" s="82">
        <v>10.606491969621555</v>
      </c>
      <c r="BG93" s="82">
        <v>11925.781230171893</v>
      </c>
      <c r="BH93" s="82">
        <v>43825.018721659879</v>
      </c>
      <c r="BI93" s="82">
        <v>0</v>
      </c>
      <c r="BJ93" s="82">
        <v>66.581609312860735</v>
      </c>
      <c r="BK93" s="82">
        <v>43891.600330972731</v>
      </c>
      <c r="BL93" s="82">
        <v>1405330.6444350721</v>
      </c>
      <c r="BM93" s="82">
        <v>0</v>
      </c>
      <c r="BN93" s="82">
        <v>1250.9785649280875</v>
      </c>
      <c r="BO93" s="82">
        <v>1406581.6230000001</v>
      </c>
      <c r="BP93" s="82">
        <v>11915.174738202271</v>
      </c>
      <c r="BQ93" s="82">
        <v>0</v>
      </c>
      <c r="BR93" s="82">
        <v>10.606491969621555</v>
      </c>
      <c r="BS93" s="89">
        <v>11925.781230171893</v>
      </c>
      <c r="BT93" s="82">
        <v>59804.645045984835</v>
      </c>
      <c r="BU93" s="82">
        <v>0</v>
      </c>
      <c r="BV93" s="82">
        <v>53.236104493924501</v>
      </c>
      <c r="BW93" s="82">
        <v>59857.881150478759</v>
      </c>
      <c r="BX93" s="82">
        <v>219966.53396775524</v>
      </c>
      <c r="BY93" s="82">
        <v>0</v>
      </c>
      <c r="BZ93" s="82">
        <v>334.18641346311057</v>
      </c>
      <c r="CA93" s="82">
        <v>220300.72038121833</v>
      </c>
      <c r="CB93" s="82">
        <v>7053635.570548513</v>
      </c>
      <c r="CC93" s="82">
        <v>0</v>
      </c>
      <c r="CD93" s="82">
        <v>6278.9116130870561</v>
      </c>
      <c r="CE93" s="82">
        <v>7059914.4821616001</v>
      </c>
      <c r="CF93" s="82">
        <v>59804.645045984835</v>
      </c>
      <c r="CG93" s="82">
        <v>0</v>
      </c>
      <c r="CH93" s="82">
        <v>53.236104493924501</v>
      </c>
      <c r="CI93" s="82">
        <v>59857.881150478759</v>
      </c>
      <c r="CJ93" s="82" t="s">
        <v>96</v>
      </c>
      <c r="CK93" s="83">
        <v>1.4999999999999999E-2</v>
      </c>
      <c r="CL93" s="83">
        <v>3.5000000000000003E-2</v>
      </c>
      <c r="CM93" s="83">
        <v>0.26500000000000001</v>
      </c>
      <c r="CN93" s="82">
        <v>23423.926800000001</v>
      </c>
      <c r="CO93" s="82">
        <v>54655.829200000007</v>
      </c>
      <c r="CP93" s="82">
        <v>413822.70680000004</v>
      </c>
      <c r="CQ93" s="82">
        <v>23423.926800000001</v>
      </c>
      <c r="CR93" s="89">
        <v>23423.926800000001</v>
      </c>
      <c r="CS93" s="82">
        <v>23423.926800000001</v>
      </c>
      <c r="CT93" s="82">
        <v>54655.829200000007</v>
      </c>
      <c r="CU93" s="82">
        <v>413822.70680000004</v>
      </c>
      <c r="CV93" s="82">
        <v>23423.926800000001</v>
      </c>
      <c r="CW93" s="82">
        <v>23423.926800000001</v>
      </c>
    </row>
    <row r="94" spans="1:101">
      <c r="A94" s="86" t="s">
        <v>82</v>
      </c>
      <c r="B94" s="87" t="s">
        <v>290</v>
      </c>
      <c r="C94" s="75" t="s">
        <v>1709</v>
      </c>
      <c r="D94" s="74" t="s">
        <v>116</v>
      </c>
      <c r="E94" s="74" t="s">
        <v>82</v>
      </c>
      <c r="F94" s="74" t="s">
        <v>290</v>
      </c>
      <c r="G94" s="74" t="s">
        <v>275</v>
      </c>
      <c r="I94" s="74" t="s">
        <v>127</v>
      </c>
      <c r="J94" s="74" t="s">
        <v>2583</v>
      </c>
      <c r="K94" s="74" t="s">
        <v>128</v>
      </c>
      <c r="L94" s="74" t="s">
        <v>89</v>
      </c>
      <c r="M94" s="74" t="s">
        <v>90</v>
      </c>
      <c r="N94" s="74" t="s">
        <v>277</v>
      </c>
      <c r="O94" s="76">
        <v>45940</v>
      </c>
      <c r="P94" s="76">
        <v>44439</v>
      </c>
      <c r="Q94" s="77">
        <v>5</v>
      </c>
      <c r="R94" s="74" t="s">
        <v>94</v>
      </c>
      <c r="S94" s="77">
        <v>4048694.74</v>
      </c>
      <c r="T94" s="77">
        <v>2807095.02</v>
      </c>
      <c r="U94" s="77">
        <v>2498.7800000000002</v>
      </c>
      <c r="V94" s="78">
        <v>5.3409999999999999E-2</v>
      </c>
      <c r="W94" s="79">
        <v>1</v>
      </c>
      <c r="X94" s="77">
        <v>4048694.74</v>
      </c>
      <c r="Y94" s="88">
        <v>2807095.02</v>
      </c>
      <c r="Z94" s="77">
        <v>2498.7800000000002</v>
      </c>
      <c r="AA94" s="74">
        <v>0</v>
      </c>
      <c r="AB94" s="74">
        <v>0</v>
      </c>
      <c r="AD94" s="74">
        <v>4</v>
      </c>
      <c r="AE94" s="74">
        <v>4</v>
      </c>
      <c r="AF94" s="74">
        <v>0</v>
      </c>
      <c r="AG94" s="74">
        <v>0</v>
      </c>
      <c r="AI94" s="74">
        <v>4</v>
      </c>
      <c r="AJ94" s="74">
        <v>4</v>
      </c>
      <c r="AL94" s="74">
        <v>4</v>
      </c>
      <c r="AM94" s="74" t="s">
        <v>95</v>
      </c>
      <c r="AN94" s="74">
        <v>0</v>
      </c>
      <c r="AO94" s="74" t="s">
        <v>95</v>
      </c>
      <c r="AP94" s="74" t="s">
        <v>95</v>
      </c>
      <c r="AQ94" s="74">
        <v>1</v>
      </c>
      <c r="AS94" s="74">
        <v>1</v>
      </c>
      <c r="AT94" s="74" t="s">
        <v>92</v>
      </c>
      <c r="AU94" s="74" t="s">
        <v>95</v>
      </c>
      <c r="AV94" s="74" t="s">
        <v>94</v>
      </c>
      <c r="AW94" s="77">
        <v>200000000</v>
      </c>
      <c r="AX94" s="77">
        <v>0</v>
      </c>
      <c r="AY94" s="79">
        <v>1</v>
      </c>
      <c r="AZ94" s="77">
        <v>1293580000</v>
      </c>
      <c r="BA94" s="77">
        <v>0</v>
      </c>
      <c r="BB94" s="74" t="s">
        <v>116</v>
      </c>
      <c r="BC94" s="75" t="s">
        <v>1709</v>
      </c>
      <c r="BD94" s="82">
        <v>21419.211459603204</v>
      </c>
      <c r="BE94" s="82">
        <v>0</v>
      </c>
      <c r="BF94" s="82">
        <v>19.066649625215501</v>
      </c>
      <c r="BG94" s="82">
        <v>21438.27810922842</v>
      </c>
      <c r="BH94" s="82">
        <v>78782.437531753312</v>
      </c>
      <c r="BI94" s="82">
        <v>0</v>
      </c>
      <c r="BJ94" s="82">
        <v>119.69221683464517</v>
      </c>
      <c r="BK94" s="82">
        <v>78902.129748587962</v>
      </c>
      <c r="BL94" s="82">
        <v>2526280.5544349765</v>
      </c>
      <c r="BM94" s="82">
        <v>0</v>
      </c>
      <c r="BN94" s="82">
        <v>2248.8085650235776</v>
      </c>
      <c r="BO94" s="82">
        <v>2528529.3629999994</v>
      </c>
      <c r="BP94" s="82">
        <v>21419.211459603204</v>
      </c>
      <c r="BQ94" s="82">
        <v>0</v>
      </c>
      <c r="BR94" s="82">
        <v>19.066649625215501</v>
      </c>
      <c r="BS94" s="89">
        <v>21438.27810922842</v>
      </c>
      <c r="BT94" s="82">
        <v>107507.3061580404</v>
      </c>
      <c r="BU94" s="82">
        <v>0</v>
      </c>
      <c r="BV94" s="82">
        <v>95.69932779888164</v>
      </c>
      <c r="BW94" s="82">
        <v>107603.00548583928</v>
      </c>
      <c r="BX94" s="82">
        <v>395424.8104593762</v>
      </c>
      <c r="BY94" s="82">
        <v>0</v>
      </c>
      <c r="BZ94" s="82">
        <v>600.75917473645097</v>
      </c>
      <c r="CA94" s="82">
        <v>396025.56963411265</v>
      </c>
      <c r="CB94" s="82">
        <v>12679907.358820034</v>
      </c>
      <c r="CC94" s="82">
        <v>0</v>
      </c>
      <c r="CD94" s="82">
        <v>11287.219949566339</v>
      </c>
      <c r="CE94" s="82">
        <v>12691194.578769596</v>
      </c>
      <c r="CF94" s="82">
        <v>107507.3061580404</v>
      </c>
      <c r="CG94" s="82">
        <v>0</v>
      </c>
      <c r="CH94" s="82">
        <v>95.69932779888164</v>
      </c>
      <c r="CI94" s="82">
        <v>107603.00548583928</v>
      </c>
      <c r="CJ94" s="82" t="s">
        <v>96</v>
      </c>
      <c r="CK94" s="83">
        <v>1.4999999999999999E-2</v>
      </c>
      <c r="CL94" s="83">
        <v>3.5000000000000003E-2</v>
      </c>
      <c r="CM94" s="83">
        <v>0.26500000000000001</v>
      </c>
      <c r="CN94" s="82">
        <v>42106.425299999995</v>
      </c>
      <c r="CO94" s="82">
        <v>98248.325700000016</v>
      </c>
      <c r="CP94" s="82">
        <v>743880.18030000001</v>
      </c>
      <c r="CQ94" s="82">
        <v>42106.425299999995</v>
      </c>
      <c r="CR94" s="89">
        <v>42106.425299999995</v>
      </c>
      <c r="CS94" s="82">
        <v>42106.425299999995</v>
      </c>
      <c r="CT94" s="82">
        <v>98248.325700000016</v>
      </c>
      <c r="CU94" s="82">
        <v>743880.18030000001</v>
      </c>
      <c r="CV94" s="82">
        <v>42106.425299999995</v>
      </c>
      <c r="CW94" s="82">
        <v>42106.425299999995</v>
      </c>
    </row>
    <row r="95" spans="1:101">
      <c r="A95" s="86" t="s">
        <v>82</v>
      </c>
      <c r="B95" s="87" t="s">
        <v>291</v>
      </c>
      <c r="C95" s="75" t="s">
        <v>1710</v>
      </c>
      <c r="D95" s="74" t="s">
        <v>116</v>
      </c>
      <c r="E95" s="74" t="s">
        <v>82</v>
      </c>
      <c r="F95" s="74" t="s">
        <v>291</v>
      </c>
      <c r="G95" s="74" t="s">
        <v>275</v>
      </c>
      <c r="I95" s="74" t="s">
        <v>127</v>
      </c>
      <c r="J95" s="74" t="s">
        <v>2583</v>
      </c>
      <c r="K95" s="74" t="s">
        <v>128</v>
      </c>
      <c r="L95" s="74" t="s">
        <v>89</v>
      </c>
      <c r="M95" s="74" t="s">
        <v>90</v>
      </c>
      <c r="N95" s="74" t="s">
        <v>277</v>
      </c>
      <c r="O95" s="76">
        <v>45940</v>
      </c>
      <c r="P95" s="76">
        <v>44439</v>
      </c>
      <c r="Q95" s="77">
        <v>5</v>
      </c>
      <c r="R95" s="74" t="s">
        <v>94</v>
      </c>
      <c r="S95" s="77">
        <v>149933.1</v>
      </c>
      <c r="T95" s="77">
        <v>103953.62</v>
      </c>
      <c r="U95" s="77">
        <v>92.54</v>
      </c>
      <c r="V95" s="78">
        <v>5.3409999999999999E-2</v>
      </c>
      <c r="W95" s="79">
        <v>1</v>
      </c>
      <c r="X95" s="77">
        <v>149933.1</v>
      </c>
      <c r="Y95" s="88">
        <v>103953.62</v>
      </c>
      <c r="Z95" s="77">
        <v>92.54</v>
      </c>
      <c r="AA95" s="74">
        <v>0</v>
      </c>
      <c r="AB95" s="74">
        <v>0</v>
      </c>
      <c r="AD95" s="74">
        <v>4</v>
      </c>
      <c r="AE95" s="74">
        <v>4</v>
      </c>
      <c r="AF95" s="74">
        <v>0</v>
      </c>
      <c r="AG95" s="74">
        <v>0</v>
      </c>
      <c r="AI95" s="74">
        <v>4</v>
      </c>
      <c r="AJ95" s="74">
        <v>4</v>
      </c>
      <c r="AL95" s="74">
        <v>4</v>
      </c>
      <c r="AM95" s="74" t="s">
        <v>95</v>
      </c>
      <c r="AN95" s="74">
        <v>0</v>
      </c>
      <c r="AO95" s="74" t="s">
        <v>95</v>
      </c>
      <c r="AP95" s="74" t="s">
        <v>95</v>
      </c>
      <c r="AQ95" s="74">
        <v>1</v>
      </c>
      <c r="AS95" s="74">
        <v>1</v>
      </c>
      <c r="AT95" s="74" t="s">
        <v>92</v>
      </c>
      <c r="AU95" s="74" t="s">
        <v>95</v>
      </c>
      <c r="AV95" s="74" t="s">
        <v>94</v>
      </c>
      <c r="AW95" s="77">
        <v>200000000</v>
      </c>
      <c r="AX95" s="77">
        <v>0</v>
      </c>
      <c r="AY95" s="79">
        <v>1</v>
      </c>
      <c r="AZ95" s="77">
        <v>1293580000</v>
      </c>
      <c r="BA95" s="77">
        <v>0</v>
      </c>
      <c r="BB95" s="74" t="s">
        <v>116</v>
      </c>
      <c r="BC95" s="75" t="s">
        <v>1710</v>
      </c>
      <c r="BD95" s="82">
        <v>792.34900164695182</v>
      </c>
      <c r="BE95" s="82">
        <v>0</v>
      </c>
      <c r="BF95" s="82">
        <v>0.7053527968762312</v>
      </c>
      <c r="BG95" s="82">
        <v>793.05435444382806</v>
      </c>
      <c r="BH95" s="82">
        <v>2913.4262036223035</v>
      </c>
      <c r="BI95" s="82">
        <v>0</v>
      </c>
      <c r="BJ95" s="82">
        <v>4.4249050155632457</v>
      </c>
      <c r="BK95" s="82">
        <v>2917.8511086378671</v>
      </c>
      <c r="BL95" s="82">
        <v>93453.294439054138</v>
      </c>
      <c r="BM95" s="82">
        <v>0</v>
      </c>
      <c r="BN95" s="82">
        <v>83.192560945834046</v>
      </c>
      <c r="BO95" s="82">
        <v>93536.486999999994</v>
      </c>
      <c r="BP95" s="82">
        <v>792.34900164695182</v>
      </c>
      <c r="BQ95" s="82">
        <v>0</v>
      </c>
      <c r="BR95" s="82">
        <v>0.7053527968762312</v>
      </c>
      <c r="BS95" s="89">
        <v>793.05435444382806</v>
      </c>
      <c r="BT95" s="82">
        <v>3976.9581090663805</v>
      </c>
      <c r="BU95" s="82">
        <v>0</v>
      </c>
      <c r="BV95" s="82">
        <v>3.5403067580811793</v>
      </c>
      <c r="BW95" s="82">
        <v>3980.4984158244615</v>
      </c>
      <c r="BX95" s="82">
        <v>14623.068801221065</v>
      </c>
      <c r="BY95" s="82">
        <v>0</v>
      </c>
      <c r="BZ95" s="82">
        <v>22.209483254115042</v>
      </c>
      <c r="CA95" s="82">
        <v>14645.278284475182</v>
      </c>
      <c r="CB95" s="82">
        <v>469060.77544850047</v>
      </c>
      <c r="CC95" s="82">
        <v>0</v>
      </c>
      <c r="CD95" s="82">
        <v>417.56010189933022</v>
      </c>
      <c r="CE95" s="82">
        <v>469478.33555039996</v>
      </c>
      <c r="CF95" s="82">
        <v>3976.9581090663805</v>
      </c>
      <c r="CG95" s="82">
        <v>0</v>
      </c>
      <c r="CH95" s="82">
        <v>3.5403067580811793</v>
      </c>
      <c r="CI95" s="82">
        <v>3980.4984158244615</v>
      </c>
      <c r="CJ95" s="82" t="s">
        <v>96</v>
      </c>
      <c r="CK95" s="83">
        <v>1.4999999999999999E-2</v>
      </c>
      <c r="CL95" s="83">
        <v>3.5000000000000003E-2</v>
      </c>
      <c r="CM95" s="83">
        <v>0.26500000000000001</v>
      </c>
      <c r="CN95" s="82">
        <v>1559.3042999999998</v>
      </c>
      <c r="CO95" s="82">
        <v>3638.3767000000003</v>
      </c>
      <c r="CP95" s="82">
        <v>27547.709299999999</v>
      </c>
      <c r="CQ95" s="82">
        <v>1559.3042999999998</v>
      </c>
      <c r="CR95" s="89">
        <v>1559.3042999999998</v>
      </c>
      <c r="CS95" s="82">
        <v>1559.3042999999998</v>
      </c>
      <c r="CT95" s="82">
        <v>3638.3767000000003</v>
      </c>
      <c r="CU95" s="82">
        <v>27547.709299999999</v>
      </c>
      <c r="CV95" s="82">
        <v>1559.3042999999998</v>
      </c>
      <c r="CW95" s="82">
        <v>1559.3042999999998</v>
      </c>
    </row>
    <row r="96" spans="1:101">
      <c r="A96" s="86" t="s">
        <v>82</v>
      </c>
      <c r="B96" s="87" t="s">
        <v>292</v>
      </c>
      <c r="C96" s="75" t="s">
        <v>1711</v>
      </c>
      <c r="D96" s="74" t="s">
        <v>116</v>
      </c>
      <c r="E96" s="74" t="s">
        <v>82</v>
      </c>
      <c r="F96" s="74" t="s">
        <v>292</v>
      </c>
      <c r="G96" s="74" t="s">
        <v>275</v>
      </c>
      <c r="I96" s="74" t="s">
        <v>127</v>
      </c>
      <c r="J96" s="74" t="s">
        <v>2583</v>
      </c>
      <c r="K96" s="74" t="s">
        <v>128</v>
      </c>
      <c r="L96" s="74" t="s">
        <v>89</v>
      </c>
      <c r="M96" s="74" t="s">
        <v>90</v>
      </c>
      <c r="N96" s="74" t="s">
        <v>277</v>
      </c>
      <c r="O96" s="76">
        <v>45940</v>
      </c>
      <c r="P96" s="76">
        <v>44439</v>
      </c>
      <c r="Q96" s="77">
        <v>5</v>
      </c>
      <c r="R96" s="74" t="s">
        <v>94</v>
      </c>
      <c r="S96" s="77">
        <v>1155890.07</v>
      </c>
      <c r="T96" s="77">
        <v>801417.11</v>
      </c>
      <c r="U96" s="77">
        <v>713.39</v>
      </c>
      <c r="V96" s="78">
        <v>5.3409999999999999E-2</v>
      </c>
      <c r="W96" s="79">
        <v>1</v>
      </c>
      <c r="X96" s="77">
        <v>1155890.07</v>
      </c>
      <c r="Y96" s="88">
        <v>801417.11</v>
      </c>
      <c r="Z96" s="77">
        <v>713.39</v>
      </c>
      <c r="AA96" s="74">
        <v>0</v>
      </c>
      <c r="AB96" s="74">
        <v>0</v>
      </c>
      <c r="AD96" s="74">
        <v>4</v>
      </c>
      <c r="AE96" s="74">
        <v>4</v>
      </c>
      <c r="AF96" s="74">
        <v>0</v>
      </c>
      <c r="AG96" s="74">
        <v>0</v>
      </c>
      <c r="AI96" s="74">
        <v>4</v>
      </c>
      <c r="AJ96" s="74">
        <v>4</v>
      </c>
      <c r="AL96" s="74">
        <v>4</v>
      </c>
      <c r="AM96" s="74" t="s">
        <v>95</v>
      </c>
      <c r="AN96" s="74">
        <v>0</v>
      </c>
      <c r="AO96" s="74" t="s">
        <v>95</v>
      </c>
      <c r="AP96" s="74" t="s">
        <v>95</v>
      </c>
      <c r="AQ96" s="74">
        <v>1</v>
      </c>
      <c r="AS96" s="74">
        <v>1</v>
      </c>
      <c r="AT96" s="74" t="s">
        <v>92</v>
      </c>
      <c r="AU96" s="74" t="s">
        <v>95</v>
      </c>
      <c r="AV96" s="74" t="s">
        <v>94</v>
      </c>
      <c r="AW96" s="77">
        <v>200000000</v>
      </c>
      <c r="AX96" s="77">
        <v>0</v>
      </c>
      <c r="AY96" s="79">
        <v>1</v>
      </c>
      <c r="AZ96" s="77">
        <v>1293580000</v>
      </c>
      <c r="BA96" s="77">
        <v>0</v>
      </c>
      <c r="BB96" s="74" t="s">
        <v>116</v>
      </c>
      <c r="BC96" s="75" t="s">
        <v>1711</v>
      </c>
      <c r="BD96" s="82">
        <v>6114.4840100466181</v>
      </c>
      <c r="BE96" s="82">
        <v>0</v>
      </c>
      <c r="BF96" s="82">
        <v>5.4428732472746395</v>
      </c>
      <c r="BG96" s="82">
        <v>6119.9268832938924</v>
      </c>
      <c r="BH96" s="82">
        <v>22489.118922817834</v>
      </c>
      <c r="BI96" s="82">
        <v>0</v>
      </c>
      <c r="BJ96" s="82">
        <v>34.165791744781117</v>
      </c>
      <c r="BK96" s="82">
        <v>22523.284714562615</v>
      </c>
      <c r="BL96" s="82">
        <v>721170.43543443887</v>
      </c>
      <c r="BM96" s="82">
        <v>0</v>
      </c>
      <c r="BN96" s="82">
        <v>641.95756556105266</v>
      </c>
      <c r="BO96" s="82">
        <v>721812.39300000004</v>
      </c>
      <c r="BP96" s="82">
        <v>6114.4840100466181</v>
      </c>
      <c r="BQ96" s="82">
        <v>0</v>
      </c>
      <c r="BR96" s="82">
        <v>5.4428732472746395</v>
      </c>
      <c r="BS96" s="89">
        <v>6119.9268832938924</v>
      </c>
      <c r="BT96" s="82">
        <v>30689.818143225984</v>
      </c>
      <c r="BU96" s="82">
        <v>0</v>
      </c>
      <c r="BV96" s="82">
        <v>27.318869402720868</v>
      </c>
      <c r="BW96" s="82">
        <v>30717.137012628704</v>
      </c>
      <c r="BX96" s="82">
        <v>112877.38569740727</v>
      </c>
      <c r="BY96" s="82">
        <v>0</v>
      </c>
      <c r="BZ96" s="82">
        <v>171.48494192540537</v>
      </c>
      <c r="CA96" s="82">
        <v>113048.87063933267</v>
      </c>
      <c r="CB96" s="82">
        <v>3619698.6495325351</v>
      </c>
      <c r="CC96" s="82">
        <v>0</v>
      </c>
      <c r="CD96" s="82">
        <v>3222.1134130640353</v>
      </c>
      <c r="CE96" s="82">
        <v>3622920.7629455999</v>
      </c>
      <c r="CF96" s="82">
        <v>30689.818143225984</v>
      </c>
      <c r="CG96" s="82">
        <v>0</v>
      </c>
      <c r="CH96" s="82">
        <v>27.318869402720868</v>
      </c>
      <c r="CI96" s="82">
        <v>30717.137012628704</v>
      </c>
      <c r="CJ96" s="82" t="s">
        <v>96</v>
      </c>
      <c r="CK96" s="83">
        <v>1.4999999999999999E-2</v>
      </c>
      <c r="CL96" s="83">
        <v>3.5000000000000003E-2</v>
      </c>
      <c r="CM96" s="83">
        <v>0.26500000000000001</v>
      </c>
      <c r="CN96" s="82">
        <v>12021.256649999999</v>
      </c>
      <c r="CO96" s="82">
        <v>28049.598850000002</v>
      </c>
      <c r="CP96" s="82">
        <v>212375.53415000002</v>
      </c>
      <c r="CQ96" s="82">
        <v>12021.256649999999</v>
      </c>
      <c r="CR96" s="89">
        <v>12021.256649999999</v>
      </c>
      <c r="CS96" s="82">
        <v>12021.256649999999</v>
      </c>
      <c r="CT96" s="82">
        <v>28049.598850000002</v>
      </c>
      <c r="CU96" s="82">
        <v>212375.53415000002</v>
      </c>
      <c r="CV96" s="82">
        <v>12021.256649999999</v>
      </c>
      <c r="CW96" s="82">
        <v>12021.256649999999</v>
      </c>
    </row>
    <row r="97" spans="1:101">
      <c r="A97" s="86" t="s">
        <v>82</v>
      </c>
      <c r="B97" s="87" t="s">
        <v>293</v>
      </c>
      <c r="C97" s="75" t="s">
        <v>1712</v>
      </c>
      <c r="D97" s="74" t="s">
        <v>116</v>
      </c>
      <c r="E97" s="74" t="s">
        <v>82</v>
      </c>
      <c r="F97" s="74" t="s">
        <v>293</v>
      </c>
      <c r="G97" s="74" t="s">
        <v>275</v>
      </c>
      <c r="I97" s="74" t="s">
        <v>127</v>
      </c>
      <c r="J97" s="74" t="s">
        <v>2583</v>
      </c>
      <c r="K97" s="74" t="s">
        <v>128</v>
      </c>
      <c r="L97" s="74" t="s">
        <v>89</v>
      </c>
      <c r="M97" s="74" t="s">
        <v>90</v>
      </c>
      <c r="N97" s="74" t="s">
        <v>277</v>
      </c>
      <c r="O97" s="76">
        <v>45940</v>
      </c>
      <c r="P97" s="76">
        <v>44439</v>
      </c>
      <c r="Q97" s="77">
        <v>5</v>
      </c>
      <c r="R97" s="74" t="s">
        <v>94</v>
      </c>
      <c r="S97" s="77">
        <v>2395847.1800000002</v>
      </c>
      <c r="T97" s="77">
        <v>1661120.7</v>
      </c>
      <c r="U97" s="77">
        <v>1478.67</v>
      </c>
      <c r="V97" s="78">
        <v>5.3409999999999999E-2</v>
      </c>
      <c r="W97" s="79">
        <v>1</v>
      </c>
      <c r="X97" s="77">
        <v>2395847.1800000002</v>
      </c>
      <c r="Y97" s="88">
        <v>1661120.7</v>
      </c>
      <c r="Z97" s="77">
        <v>1478.67</v>
      </c>
      <c r="AA97" s="74">
        <v>0</v>
      </c>
      <c r="AB97" s="74">
        <v>0</v>
      </c>
      <c r="AD97" s="74">
        <v>4</v>
      </c>
      <c r="AE97" s="74">
        <v>4</v>
      </c>
      <c r="AF97" s="74">
        <v>0</v>
      </c>
      <c r="AG97" s="74">
        <v>0</v>
      </c>
      <c r="AI97" s="74">
        <v>4</v>
      </c>
      <c r="AJ97" s="74">
        <v>4</v>
      </c>
      <c r="AL97" s="74">
        <v>4</v>
      </c>
      <c r="AM97" s="74" t="s">
        <v>95</v>
      </c>
      <c r="AN97" s="74">
        <v>0</v>
      </c>
      <c r="AO97" s="74" t="s">
        <v>95</v>
      </c>
      <c r="AP97" s="74" t="s">
        <v>95</v>
      </c>
      <c r="AQ97" s="74">
        <v>1</v>
      </c>
      <c r="AS97" s="74">
        <v>1</v>
      </c>
      <c r="AT97" s="74" t="s">
        <v>92</v>
      </c>
      <c r="AU97" s="74" t="s">
        <v>95</v>
      </c>
      <c r="AV97" s="74" t="s">
        <v>94</v>
      </c>
      <c r="AW97" s="77">
        <v>200000000</v>
      </c>
      <c r="AX97" s="77">
        <v>0</v>
      </c>
      <c r="AY97" s="79">
        <v>1</v>
      </c>
      <c r="AZ97" s="77">
        <v>1293580000</v>
      </c>
      <c r="BA97" s="77">
        <v>0</v>
      </c>
      <c r="BB97" s="74" t="s">
        <v>116</v>
      </c>
      <c r="BC97" s="75" t="s">
        <v>1712</v>
      </c>
      <c r="BD97" s="82">
        <v>12674.62463220539</v>
      </c>
      <c r="BE97" s="82">
        <v>0</v>
      </c>
      <c r="BF97" s="82">
        <v>11.282495730083399</v>
      </c>
      <c r="BG97" s="82">
        <v>12685.907127935474</v>
      </c>
      <c r="BH97" s="82">
        <v>46618.40102730973</v>
      </c>
      <c r="BI97" s="82">
        <v>0</v>
      </c>
      <c r="BJ97" s="82">
        <v>70.825380166989191</v>
      </c>
      <c r="BK97" s="82">
        <v>46689.226407476715</v>
      </c>
      <c r="BL97" s="82">
        <v>1494903.6664347968</v>
      </c>
      <c r="BM97" s="82">
        <v>0</v>
      </c>
      <c r="BN97" s="82">
        <v>1330.7095652032635</v>
      </c>
      <c r="BO97" s="82">
        <v>1496234.3759999999</v>
      </c>
      <c r="BP97" s="82">
        <v>12674.62463220539</v>
      </c>
      <c r="BQ97" s="82">
        <v>0</v>
      </c>
      <c r="BR97" s="82">
        <v>11.282495730083399</v>
      </c>
      <c r="BS97" s="89">
        <v>12685.907127935474</v>
      </c>
      <c r="BT97" s="82">
        <v>63616.475953965288</v>
      </c>
      <c r="BU97" s="82">
        <v>0</v>
      </c>
      <c r="BV97" s="82">
        <v>56.62910256843459</v>
      </c>
      <c r="BW97" s="82">
        <v>63673.105056533728</v>
      </c>
      <c r="BX97" s="82">
        <v>233987.07843627298</v>
      </c>
      <c r="BY97" s="82">
        <v>0</v>
      </c>
      <c r="BZ97" s="82">
        <v>355.48674813415215</v>
      </c>
      <c r="CA97" s="82">
        <v>234342.56518440711</v>
      </c>
      <c r="CB97" s="82">
        <v>7503220.4825695315</v>
      </c>
      <c r="CC97" s="82">
        <v>0</v>
      </c>
      <c r="CD97" s="82">
        <v>6679.0974496682202</v>
      </c>
      <c r="CE97" s="82">
        <v>7509899.5800191993</v>
      </c>
      <c r="CF97" s="82">
        <v>63616.475953965288</v>
      </c>
      <c r="CG97" s="82">
        <v>0</v>
      </c>
      <c r="CH97" s="82">
        <v>56.62910256843459</v>
      </c>
      <c r="CI97" s="82">
        <v>63673.105056533728</v>
      </c>
      <c r="CJ97" s="82" t="s">
        <v>96</v>
      </c>
      <c r="CK97" s="83">
        <v>1.4999999999999999E-2</v>
      </c>
      <c r="CL97" s="83">
        <v>3.5000000000000003E-2</v>
      </c>
      <c r="CM97" s="83">
        <v>0.26500000000000001</v>
      </c>
      <c r="CN97" s="82">
        <v>24916.8105</v>
      </c>
      <c r="CO97" s="82">
        <v>58139.224500000004</v>
      </c>
      <c r="CP97" s="82">
        <v>440196.98550000001</v>
      </c>
      <c r="CQ97" s="82">
        <v>24916.8105</v>
      </c>
      <c r="CR97" s="89">
        <v>24916.8105</v>
      </c>
      <c r="CS97" s="82">
        <v>24916.8105</v>
      </c>
      <c r="CT97" s="82">
        <v>58139.224500000004</v>
      </c>
      <c r="CU97" s="82">
        <v>440196.98550000001</v>
      </c>
      <c r="CV97" s="82">
        <v>24916.8105</v>
      </c>
      <c r="CW97" s="82">
        <v>24916.8105</v>
      </c>
    </row>
    <row r="98" spans="1:101">
      <c r="A98" s="86" t="s">
        <v>82</v>
      </c>
      <c r="B98" s="87" t="s">
        <v>294</v>
      </c>
      <c r="C98" s="75" t="s">
        <v>1713</v>
      </c>
      <c r="D98" s="74" t="s">
        <v>116</v>
      </c>
      <c r="E98" s="74" t="s">
        <v>82</v>
      </c>
      <c r="F98" s="74" t="s">
        <v>294</v>
      </c>
      <c r="G98" s="74" t="s">
        <v>275</v>
      </c>
      <c r="I98" s="74" t="s">
        <v>127</v>
      </c>
      <c r="J98" s="74" t="s">
        <v>2583</v>
      </c>
      <c r="K98" s="74" t="s">
        <v>128</v>
      </c>
      <c r="L98" s="74" t="s">
        <v>89</v>
      </c>
      <c r="M98" s="74" t="s">
        <v>90</v>
      </c>
      <c r="N98" s="74" t="s">
        <v>277</v>
      </c>
      <c r="O98" s="76">
        <v>45940</v>
      </c>
      <c r="P98" s="76">
        <v>44439</v>
      </c>
      <c r="Q98" s="77">
        <v>5</v>
      </c>
      <c r="R98" s="74" t="s">
        <v>94</v>
      </c>
      <c r="S98" s="77">
        <v>3189430.89</v>
      </c>
      <c r="T98" s="77">
        <v>2211338.77</v>
      </c>
      <c r="U98" s="77">
        <v>1968.46</v>
      </c>
      <c r="V98" s="78">
        <v>5.3409999999999999E-2</v>
      </c>
      <c r="W98" s="79">
        <v>1</v>
      </c>
      <c r="X98" s="77">
        <v>3189430.89</v>
      </c>
      <c r="Y98" s="88">
        <v>2211338.77</v>
      </c>
      <c r="Z98" s="77">
        <v>1968.46</v>
      </c>
      <c r="AA98" s="74">
        <v>0</v>
      </c>
      <c r="AB98" s="74">
        <v>0</v>
      </c>
      <c r="AD98" s="74">
        <v>4</v>
      </c>
      <c r="AE98" s="74">
        <v>4</v>
      </c>
      <c r="AF98" s="74">
        <v>0</v>
      </c>
      <c r="AG98" s="74">
        <v>0</v>
      </c>
      <c r="AI98" s="74">
        <v>4</v>
      </c>
      <c r="AJ98" s="74">
        <v>4</v>
      </c>
      <c r="AL98" s="74">
        <v>4</v>
      </c>
      <c r="AM98" s="74" t="s">
        <v>95</v>
      </c>
      <c r="AN98" s="74">
        <v>0</v>
      </c>
      <c r="AO98" s="74" t="s">
        <v>95</v>
      </c>
      <c r="AP98" s="74" t="s">
        <v>95</v>
      </c>
      <c r="AQ98" s="74">
        <v>1</v>
      </c>
      <c r="AS98" s="74">
        <v>1</v>
      </c>
      <c r="AT98" s="74" t="s">
        <v>92</v>
      </c>
      <c r="AU98" s="74" t="s">
        <v>95</v>
      </c>
      <c r="AV98" s="74" t="s">
        <v>94</v>
      </c>
      <c r="AW98" s="77">
        <v>200000000</v>
      </c>
      <c r="AX98" s="77">
        <v>0</v>
      </c>
      <c r="AY98" s="79">
        <v>1</v>
      </c>
      <c r="AZ98" s="77">
        <v>1293580000</v>
      </c>
      <c r="BA98" s="77">
        <v>0</v>
      </c>
      <c r="BB98" s="74" t="s">
        <v>116</v>
      </c>
      <c r="BC98" s="75" t="s">
        <v>1713</v>
      </c>
      <c r="BD98" s="82">
        <v>16873.17393924397</v>
      </c>
      <c r="BE98" s="82">
        <v>0</v>
      </c>
      <c r="BF98" s="82">
        <v>15.019936530323749</v>
      </c>
      <c r="BG98" s="82">
        <v>16888.193875774294</v>
      </c>
      <c r="BH98" s="82">
        <v>62061.35972197089</v>
      </c>
      <c r="BI98" s="82">
        <v>0</v>
      </c>
      <c r="BJ98" s="82">
        <v>94.288034111686159</v>
      </c>
      <c r="BK98" s="82">
        <v>62155.647756082581</v>
      </c>
      <c r="BL98" s="82">
        <v>1990099.9294350639</v>
      </c>
      <c r="BM98" s="82">
        <v>0</v>
      </c>
      <c r="BN98" s="82">
        <v>1771.5205649362108</v>
      </c>
      <c r="BO98" s="82">
        <v>1991871.4500000002</v>
      </c>
      <c r="BP98" s="82">
        <v>16873.17393924397</v>
      </c>
      <c r="BQ98" s="82">
        <v>0</v>
      </c>
      <c r="BR98" s="82">
        <v>15.019936530323749</v>
      </c>
      <c r="BS98" s="89">
        <v>16888.193875774294</v>
      </c>
      <c r="BT98" s="82">
        <v>84689.834635853331</v>
      </c>
      <c r="BU98" s="82">
        <v>0</v>
      </c>
      <c r="BV98" s="82">
        <v>75.388065433000961</v>
      </c>
      <c r="BW98" s="82">
        <v>84765.22270128633</v>
      </c>
      <c r="BX98" s="82">
        <v>311498.37671651627</v>
      </c>
      <c r="BY98" s="82">
        <v>0</v>
      </c>
      <c r="BZ98" s="82">
        <v>473.25050081337514</v>
      </c>
      <c r="CA98" s="82">
        <v>311971.62721732969</v>
      </c>
      <c r="CB98" s="82">
        <v>9988709.5658204723</v>
      </c>
      <c r="CC98" s="82">
        <v>0</v>
      </c>
      <c r="CD98" s="82">
        <v>8891.616019527828</v>
      </c>
      <c r="CE98" s="82">
        <v>9997601.1818400007</v>
      </c>
      <c r="CF98" s="82">
        <v>84689.834635853331</v>
      </c>
      <c r="CG98" s="82">
        <v>0</v>
      </c>
      <c r="CH98" s="82">
        <v>75.388065433000961</v>
      </c>
      <c r="CI98" s="82">
        <v>84765.22270128633</v>
      </c>
      <c r="CJ98" s="82" t="s">
        <v>96</v>
      </c>
      <c r="CK98" s="83">
        <v>1.4999999999999999E-2</v>
      </c>
      <c r="CL98" s="83">
        <v>3.5000000000000003E-2</v>
      </c>
      <c r="CM98" s="83">
        <v>0.26500000000000001</v>
      </c>
      <c r="CN98" s="82">
        <v>33170.081550000003</v>
      </c>
      <c r="CO98" s="82">
        <v>77396.856950000001</v>
      </c>
      <c r="CP98" s="82">
        <v>586004.77405000001</v>
      </c>
      <c r="CQ98" s="82">
        <v>33170.081550000003</v>
      </c>
      <c r="CR98" s="89">
        <v>33170.081550000003</v>
      </c>
      <c r="CS98" s="82">
        <v>33170.081550000003</v>
      </c>
      <c r="CT98" s="82">
        <v>77396.856950000001</v>
      </c>
      <c r="CU98" s="82">
        <v>586004.77405000001</v>
      </c>
      <c r="CV98" s="82">
        <v>33170.081550000003</v>
      </c>
      <c r="CW98" s="82">
        <v>33170.081550000003</v>
      </c>
    </row>
    <row r="99" spans="1:101">
      <c r="A99" s="86" t="s">
        <v>82</v>
      </c>
      <c r="B99" s="87" t="s">
        <v>295</v>
      </c>
      <c r="C99" s="75" t="s">
        <v>1714</v>
      </c>
      <c r="D99" s="74" t="s">
        <v>116</v>
      </c>
      <c r="E99" s="74" t="s">
        <v>82</v>
      </c>
      <c r="F99" s="74" t="s">
        <v>295</v>
      </c>
      <c r="G99" s="74" t="s">
        <v>275</v>
      </c>
      <c r="I99" s="74" t="s">
        <v>127</v>
      </c>
      <c r="J99" s="74" t="s">
        <v>2583</v>
      </c>
      <c r="K99" s="74" t="s">
        <v>128</v>
      </c>
      <c r="L99" s="74" t="s">
        <v>89</v>
      </c>
      <c r="M99" s="74" t="s">
        <v>90</v>
      </c>
      <c r="N99" s="74" t="s">
        <v>277</v>
      </c>
      <c r="O99" s="76">
        <v>45940</v>
      </c>
      <c r="P99" s="76">
        <v>44439</v>
      </c>
      <c r="Q99" s="77">
        <v>5</v>
      </c>
      <c r="R99" s="74" t="s">
        <v>94</v>
      </c>
      <c r="S99" s="77">
        <v>3700802.03</v>
      </c>
      <c r="T99" s="77">
        <v>2565889.39</v>
      </c>
      <c r="U99" s="77">
        <v>2284.0700000000002</v>
      </c>
      <c r="V99" s="78">
        <v>5.3409999999999999E-2</v>
      </c>
      <c r="W99" s="79">
        <v>1</v>
      </c>
      <c r="X99" s="77">
        <v>3700802.03</v>
      </c>
      <c r="Y99" s="88">
        <v>2565889.39</v>
      </c>
      <c r="Z99" s="77">
        <v>2284.0700000000002</v>
      </c>
      <c r="AA99" s="74">
        <v>0</v>
      </c>
      <c r="AB99" s="74">
        <v>0</v>
      </c>
      <c r="AD99" s="74">
        <v>4</v>
      </c>
      <c r="AE99" s="74">
        <v>4</v>
      </c>
      <c r="AF99" s="74">
        <v>0</v>
      </c>
      <c r="AG99" s="74">
        <v>0</v>
      </c>
      <c r="AI99" s="74">
        <v>4</v>
      </c>
      <c r="AJ99" s="74">
        <v>4</v>
      </c>
      <c r="AL99" s="74">
        <v>4</v>
      </c>
      <c r="AM99" s="74" t="s">
        <v>95</v>
      </c>
      <c r="AN99" s="74">
        <v>0</v>
      </c>
      <c r="AO99" s="74" t="s">
        <v>95</v>
      </c>
      <c r="AP99" s="74" t="s">
        <v>95</v>
      </c>
      <c r="AQ99" s="74">
        <v>1</v>
      </c>
      <c r="AS99" s="74">
        <v>1</v>
      </c>
      <c r="AT99" s="74" t="s">
        <v>92</v>
      </c>
      <c r="AU99" s="74" t="s">
        <v>95</v>
      </c>
      <c r="AV99" s="74" t="s">
        <v>94</v>
      </c>
      <c r="AW99" s="77">
        <v>200000000</v>
      </c>
      <c r="AX99" s="77">
        <v>0</v>
      </c>
      <c r="AY99" s="79">
        <v>1</v>
      </c>
      <c r="AZ99" s="77">
        <v>1293580000</v>
      </c>
      <c r="BA99" s="77">
        <v>0</v>
      </c>
      <c r="BB99" s="74" t="s">
        <v>116</v>
      </c>
      <c r="BC99" s="75" t="s">
        <v>1714</v>
      </c>
      <c r="BD99" s="82">
        <v>19578.643535890373</v>
      </c>
      <c r="BE99" s="82">
        <v>0</v>
      </c>
      <c r="BF99" s="82">
        <v>17.428261917798849</v>
      </c>
      <c r="BG99" s="82">
        <v>19596.07179780817</v>
      </c>
      <c r="BH99" s="82">
        <v>72012.524320799857</v>
      </c>
      <c r="BI99" s="82">
        <v>0</v>
      </c>
      <c r="BJ99" s="82">
        <v>109.40685690771521</v>
      </c>
      <c r="BK99" s="82">
        <v>72121.931177707578</v>
      </c>
      <c r="BL99" s="82">
        <v>2309195.4874350997</v>
      </c>
      <c r="BM99" s="82">
        <v>0</v>
      </c>
      <c r="BN99" s="82">
        <v>2055.569564900803</v>
      </c>
      <c r="BO99" s="82">
        <v>2311251.057</v>
      </c>
      <c r="BP99" s="82">
        <v>19578.643535890373</v>
      </c>
      <c r="BQ99" s="82">
        <v>0</v>
      </c>
      <c r="BR99" s="82">
        <v>17.428261917798849</v>
      </c>
      <c r="BS99" s="89">
        <v>19596.07179780817</v>
      </c>
      <c r="BT99" s="82">
        <v>98269.127635340948</v>
      </c>
      <c r="BU99" s="82">
        <v>0</v>
      </c>
      <c r="BV99" s="82">
        <v>87.475932217815981</v>
      </c>
      <c r="BW99" s="82">
        <v>98356.603567558763</v>
      </c>
      <c r="BX99" s="82">
        <v>361445.26207095862</v>
      </c>
      <c r="BY99" s="82">
        <v>0</v>
      </c>
      <c r="BZ99" s="82">
        <v>549.13489619120412</v>
      </c>
      <c r="CA99" s="82">
        <v>361994.39696714986</v>
      </c>
      <c r="CB99" s="82">
        <v>11590313.990534252</v>
      </c>
      <c r="CC99" s="82">
        <v>0</v>
      </c>
      <c r="CD99" s="82">
        <v>10317.31476015011</v>
      </c>
      <c r="CE99" s="82">
        <v>11600631.3052944</v>
      </c>
      <c r="CF99" s="82">
        <v>98269.127635340948</v>
      </c>
      <c r="CG99" s="82">
        <v>0</v>
      </c>
      <c r="CH99" s="82">
        <v>87.475932217815981</v>
      </c>
      <c r="CI99" s="82">
        <v>98356.603567558763</v>
      </c>
      <c r="CJ99" s="82" t="s">
        <v>96</v>
      </c>
      <c r="CK99" s="83">
        <v>1.4999999999999999E-2</v>
      </c>
      <c r="CL99" s="83">
        <v>3.5000000000000003E-2</v>
      </c>
      <c r="CM99" s="83">
        <v>0.26500000000000001</v>
      </c>
      <c r="CN99" s="82">
        <v>38488.340850000001</v>
      </c>
      <c r="CO99" s="82">
        <v>89806.128650000013</v>
      </c>
      <c r="CP99" s="82">
        <v>679960.68835000007</v>
      </c>
      <c r="CQ99" s="82">
        <v>38488.340850000001</v>
      </c>
      <c r="CR99" s="89">
        <v>38488.340850000001</v>
      </c>
      <c r="CS99" s="82">
        <v>38488.340850000001</v>
      </c>
      <c r="CT99" s="82">
        <v>89806.128650000013</v>
      </c>
      <c r="CU99" s="82">
        <v>679960.68835000007</v>
      </c>
      <c r="CV99" s="82">
        <v>38488.340850000001</v>
      </c>
      <c r="CW99" s="82">
        <v>38488.340850000001</v>
      </c>
    </row>
    <row r="100" spans="1:101">
      <c r="A100" s="86" t="s">
        <v>82</v>
      </c>
      <c r="B100" s="87" t="s">
        <v>296</v>
      </c>
      <c r="C100" s="75" t="s">
        <v>1715</v>
      </c>
      <c r="D100" s="74" t="s">
        <v>116</v>
      </c>
      <c r="E100" s="74" t="s">
        <v>82</v>
      </c>
      <c r="F100" s="74" t="s">
        <v>296</v>
      </c>
      <c r="G100" s="74" t="s">
        <v>275</v>
      </c>
      <c r="I100" s="74" t="s">
        <v>127</v>
      </c>
      <c r="J100" s="74" t="s">
        <v>2583</v>
      </c>
      <c r="K100" s="74" t="s">
        <v>128</v>
      </c>
      <c r="L100" s="74" t="s">
        <v>89</v>
      </c>
      <c r="M100" s="74" t="s">
        <v>90</v>
      </c>
      <c r="N100" s="74" t="s">
        <v>277</v>
      </c>
      <c r="O100" s="76">
        <v>45940</v>
      </c>
      <c r="P100" s="76">
        <v>44439</v>
      </c>
      <c r="Q100" s="77">
        <v>5</v>
      </c>
      <c r="R100" s="74" t="s">
        <v>94</v>
      </c>
      <c r="S100" s="77">
        <v>1253019.02</v>
      </c>
      <c r="T100" s="77">
        <v>868759.86</v>
      </c>
      <c r="U100" s="77">
        <v>773.34</v>
      </c>
      <c r="V100" s="78">
        <v>5.3409999999999999E-2</v>
      </c>
      <c r="W100" s="79">
        <v>1</v>
      </c>
      <c r="X100" s="77">
        <v>1253019.02</v>
      </c>
      <c r="Y100" s="88">
        <v>868759.86</v>
      </c>
      <c r="Z100" s="77">
        <v>773.34</v>
      </c>
      <c r="AA100" s="74">
        <v>0</v>
      </c>
      <c r="AB100" s="74">
        <v>0</v>
      </c>
      <c r="AD100" s="74">
        <v>4</v>
      </c>
      <c r="AE100" s="74">
        <v>4</v>
      </c>
      <c r="AF100" s="74">
        <v>0</v>
      </c>
      <c r="AG100" s="74">
        <v>0</v>
      </c>
      <c r="AI100" s="74">
        <v>4</v>
      </c>
      <c r="AJ100" s="74">
        <v>4</v>
      </c>
      <c r="AL100" s="74">
        <v>4</v>
      </c>
      <c r="AM100" s="74" t="s">
        <v>95</v>
      </c>
      <c r="AN100" s="74">
        <v>0</v>
      </c>
      <c r="AO100" s="74" t="s">
        <v>95</v>
      </c>
      <c r="AP100" s="74" t="s">
        <v>95</v>
      </c>
      <c r="AQ100" s="74">
        <v>1</v>
      </c>
      <c r="AS100" s="74">
        <v>1</v>
      </c>
      <c r="AT100" s="74" t="s">
        <v>92</v>
      </c>
      <c r="AU100" s="74" t="s">
        <v>95</v>
      </c>
      <c r="AV100" s="74" t="s">
        <v>94</v>
      </c>
      <c r="AW100" s="77">
        <v>200000000</v>
      </c>
      <c r="AX100" s="77">
        <v>0</v>
      </c>
      <c r="AY100" s="79">
        <v>1</v>
      </c>
      <c r="AZ100" s="77">
        <v>1293580000</v>
      </c>
      <c r="BA100" s="77">
        <v>0</v>
      </c>
      <c r="BB100" s="74" t="s">
        <v>116</v>
      </c>
      <c r="BC100" s="75" t="s">
        <v>1715</v>
      </c>
      <c r="BD100" s="82">
        <v>6628.3563667810058</v>
      </c>
      <c r="BE100" s="82">
        <v>0</v>
      </c>
      <c r="BF100" s="82">
        <v>5.9003337385850489</v>
      </c>
      <c r="BG100" s="82">
        <v>6634.2567005195906</v>
      </c>
      <c r="BH100" s="82">
        <v>24379.226433567226</v>
      </c>
      <c r="BI100" s="82">
        <v>0</v>
      </c>
      <c r="BJ100" s="82">
        <v>37.037606367925584</v>
      </c>
      <c r="BK100" s="82">
        <v>24416.264039935155</v>
      </c>
      <c r="BL100" s="82">
        <v>781778.91043493769</v>
      </c>
      <c r="BM100" s="82">
        <v>0</v>
      </c>
      <c r="BN100" s="82">
        <v>695.91256506228854</v>
      </c>
      <c r="BO100" s="82">
        <v>782474.82299999986</v>
      </c>
      <c r="BP100" s="82">
        <v>6628.3563667810058</v>
      </c>
      <c r="BQ100" s="82">
        <v>0</v>
      </c>
      <c r="BR100" s="82">
        <v>5.9003337385850489</v>
      </c>
      <c r="BS100" s="89">
        <v>6634.2567005195906</v>
      </c>
      <c r="BT100" s="82">
        <v>33269.046276147223</v>
      </c>
      <c r="BU100" s="82">
        <v>0</v>
      </c>
      <c r="BV100" s="82">
        <v>29.614955100706077</v>
      </c>
      <c r="BW100" s="82">
        <v>33298.661231247926</v>
      </c>
      <c r="BX100" s="82">
        <v>122364.21331536061</v>
      </c>
      <c r="BY100" s="82">
        <v>0</v>
      </c>
      <c r="BZ100" s="82">
        <v>185.89915388189209</v>
      </c>
      <c r="CA100" s="82">
        <v>122550.11246924252</v>
      </c>
      <c r="CB100" s="82">
        <v>3923904.7072550389</v>
      </c>
      <c r="CC100" s="82">
        <v>0</v>
      </c>
      <c r="CD100" s="82">
        <v>3492.9243465606382</v>
      </c>
      <c r="CE100" s="82">
        <v>3927397.631601599</v>
      </c>
      <c r="CF100" s="82">
        <v>33269.046276147223</v>
      </c>
      <c r="CG100" s="82">
        <v>0</v>
      </c>
      <c r="CH100" s="82">
        <v>29.614955100706077</v>
      </c>
      <c r="CI100" s="82">
        <v>33298.661231247926</v>
      </c>
      <c r="CJ100" s="82" t="s">
        <v>96</v>
      </c>
      <c r="CK100" s="83">
        <v>1.4999999999999999E-2</v>
      </c>
      <c r="CL100" s="83">
        <v>3.5000000000000003E-2</v>
      </c>
      <c r="CM100" s="83">
        <v>0.26500000000000001</v>
      </c>
      <c r="CN100" s="82">
        <v>13031.3979</v>
      </c>
      <c r="CO100" s="82">
        <v>30406.595100000002</v>
      </c>
      <c r="CP100" s="82">
        <v>230221.36290000001</v>
      </c>
      <c r="CQ100" s="82">
        <v>13031.3979</v>
      </c>
      <c r="CR100" s="89">
        <v>13031.3979</v>
      </c>
      <c r="CS100" s="82">
        <v>13031.3979</v>
      </c>
      <c r="CT100" s="82">
        <v>30406.595100000002</v>
      </c>
      <c r="CU100" s="82">
        <v>230221.36290000001</v>
      </c>
      <c r="CV100" s="82">
        <v>13031.3979</v>
      </c>
      <c r="CW100" s="82">
        <v>13031.3979</v>
      </c>
    </row>
    <row r="101" spans="1:101">
      <c r="A101" s="86" t="s">
        <v>82</v>
      </c>
      <c r="B101" s="87" t="s">
        <v>297</v>
      </c>
      <c r="C101" s="75" t="s">
        <v>1716</v>
      </c>
      <c r="D101" s="74" t="s">
        <v>116</v>
      </c>
      <c r="E101" s="74" t="s">
        <v>82</v>
      </c>
      <c r="F101" s="74" t="s">
        <v>297</v>
      </c>
      <c r="G101" s="74" t="s">
        <v>275</v>
      </c>
      <c r="I101" s="74" t="s">
        <v>127</v>
      </c>
      <c r="J101" s="74" t="s">
        <v>2583</v>
      </c>
      <c r="K101" s="74" t="s">
        <v>128</v>
      </c>
      <c r="L101" s="74" t="s">
        <v>89</v>
      </c>
      <c r="M101" s="74" t="s">
        <v>90</v>
      </c>
      <c r="N101" s="74" t="s">
        <v>277</v>
      </c>
      <c r="O101" s="76">
        <v>45940</v>
      </c>
      <c r="P101" s="76">
        <v>44439</v>
      </c>
      <c r="Q101" s="77">
        <v>5</v>
      </c>
      <c r="R101" s="74" t="s">
        <v>94</v>
      </c>
      <c r="S101" s="77">
        <v>2136098.7400000002</v>
      </c>
      <c r="T101" s="77">
        <v>1481028.46</v>
      </c>
      <c r="U101" s="77">
        <v>1318.36</v>
      </c>
      <c r="V101" s="78">
        <v>5.3409999999999999E-2</v>
      </c>
      <c r="W101" s="79">
        <v>1</v>
      </c>
      <c r="X101" s="77">
        <v>2136098.7400000002</v>
      </c>
      <c r="Y101" s="88">
        <v>1481028.46</v>
      </c>
      <c r="Z101" s="77">
        <v>1318.36</v>
      </c>
      <c r="AA101" s="74">
        <v>0</v>
      </c>
      <c r="AB101" s="74">
        <v>0</v>
      </c>
      <c r="AD101" s="74">
        <v>4</v>
      </c>
      <c r="AE101" s="74">
        <v>4</v>
      </c>
      <c r="AF101" s="74">
        <v>0</v>
      </c>
      <c r="AG101" s="74">
        <v>0</v>
      </c>
      <c r="AI101" s="74">
        <v>4</v>
      </c>
      <c r="AJ101" s="74">
        <v>4</v>
      </c>
      <c r="AL101" s="74">
        <v>4</v>
      </c>
      <c r="AM101" s="74" t="s">
        <v>95</v>
      </c>
      <c r="AN101" s="74">
        <v>0</v>
      </c>
      <c r="AO101" s="74" t="s">
        <v>95</v>
      </c>
      <c r="AP101" s="74" t="s">
        <v>95</v>
      </c>
      <c r="AQ101" s="74">
        <v>1</v>
      </c>
      <c r="AS101" s="74">
        <v>1</v>
      </c>
      <c r="AT101" s="74" t="s">
        <v>92</v>
      </c>
      <c r="AU101" s="74" t="s">
        <v>95</v>
      </c>
      <c r="AV101" s="74" t="s">
        <v>94</v>
      </c>
      <c r="AW101" s="77">
        <v>200000000</v>
      </c>
      <c r="AX101" s="77">
        <v>0</v>
      </c>
      <c r="AY101" s="79">
        <v>1</v>
      </c>
      <c r="AZ101" s="77">
        <v>1293580000</v>
      </c>
      <c r="BA101" s="77">
        <v>0</v>
      </c>
      <c r="BB101" s="74" t="s">
        <v>116</v>
      </c>
      <c r="BC101" s="75" t="s">
        <v>1716</v>
      </c>
      <c r="BD101" s="82">
        <v>11300.394684697354</v>
      </c>
      <c r="BE101" s="82">
        <v>0</v>
      </c>
      <c r="BF101" s="82">
        <v>10.059218130431876</v>
      </c>
      <c r="BG101" s="82">
        <v>11310.453902827787</v>
      </c>
      <c r="BH101" s="82">
        <v>41563.75601439819</v>
      </c>
      <c r="BI101" s="82">
        <v>0</v>
      </c>
      <c r="BJ101" s="82">
        <v>63.145970496518828</v>
      </c>
      <c r="BK101" s="82">
        <v>41626.901984894706</v>
      </c>
      <c r="BL101" s="82">
        <v>1332820.6504349131</v>
      </c>
      <c r="BM101" s="82">
        <v>0</v>
      </c>
      <c r="BN101" s="82">
        <v>1186.4305650867586</v>
      </c>
      <c r="BO101" s="82">
        <v>1334007.0810000002</v>
      </c>
      <c r="BP101" s="82">
        <v>11300.394684697354</v>
      </c>
      <c r="BQ101" s="82">
        <v>0</v>
      </c>
      <c r="BR101" s="82">
        <v>10.059218130431876</v>
      </c>
      <c r="BS101" s="89">
        <v>11310.453902827787</v>
      </c>
      <c r="BT101" s="82">
        <v>56718.941001432955</v>
      </c>
      <c r="BU101" s="82">
        <v>0</v>
      </c>
      <c r="BV101" s="82">
        <v>50.489227640263671</v>
      </c>
      <c r="BW101" s="82">
        <v>56769.430229073223</v>
      </c>
      <c r="BX101" s="82">
        <v>208616.80418746738</v>
      </c>
      <c r="BY101" s="82">
        <v>0</v>
      </c>
      <c r="BZ101" s="82">
        <v>316.94225511612728</v>
      </c>
      <c r="CA101" s="82">
        <v>208933.74644258351</v>
      </c>
      <c r="CB101" s="82">
        <v>6689693.4086629152</v>
      </c>
      <c r="CC101" s="82">
        <v>0</v>
      </c>
      <c r="CD101" s="82">
        <v>5954.9322922834581</v>
      </c>
      <c r="CE101" s="82">
        <v>6695648.3409552006</v>
      </c>
      <c r="CF101" s="82">
        <v>56718.941001432955</v>
      </c>
      <c r="CG101" s="82">
        <v>0</v>
      </c>
      <c r="CH101" s="82">
        <v>50.489227640263671</v>
      </c>
      <c r="CI101" s="82">
        <v>56769.430229073223</v>
      </c>
      <c r="CJ101" s="82" t="s">
        <v>96</v>
      </c>
      <c r="CK101" s="83">
        <v>1.4999999999999999E-2</v>
      </c>
      <c r="CL101" s="83">
        <v>3.5000000000000003E-2</v>
      </c>
      <c r="CM101" s="83">
        <v>0.26500000000000001</v>
      </c>
      <c r="CN101" s="82">
        <v>22215.426899999999</v>
      </c>
      <c r="CO101" s="82">
        <v>51835.996100000004</v>
      </c>
      <c r="CP101" s="82">
        <v>392472.54190000001</v>
      </c>
      <c r="CQ101" s="82">
        <v>22215.426899999999</v>
      </c>
      <c r="CR101" s="89">
        <v>22215.426899999999</v>
      </c>
      <c r="CS101" s="82">
        <v>22215.426899999999</v>
      </c>
      <c r="CT101" s="82">
        <v>51835.996100000004</v>
      </c>
      <c r="CU101" s="82">
        <v>392472.54190000001</v>
      </c>
      <c r="CV101" s="82">
        <v>22215.426899999999</v>
      </c>
      <c r="CW101" s="82">
        <v>22215.426899999999</v>
      </c>
    </row>
    <row r="102" spans="1:101">
      <c r="A102" s="86" t="s">
        <v>82</v>
      </c>
      <c r="B102" s="87" t="s">
        <v>298</v>
      </c>
      <c r="C102" s="75" t="s">
        <v>1717</v>
      </c>
      <c r="D102" s="74" t="s">
        <v>116</v>
      </c>
      <c r="E102" s="74" t="s">
        <v>82</v>
      </c>
      <c r="F102" s="74" t="s">
        <v>298</v>
      </c>
      <c r="G102" s="74" t="s">
        <v>275</v>
      </c>
      <c r="I102" s="74" t="s">
        <v>127</v>
      </c>
      <c r="J102" s="74" t="s">
        <v>2583</v>
      </c>
      <c r="K102" s="74" t="s">
        <v>128</v>
      </c>
      <c r="L102" s="74" t="s">
        <v>89</v>
      </c>
      <c r="M102" s="74" t="s">
        <v>90</v>
      </c>
      <c r="N102" s="74" t="s">
        <v>277</v>
      </c>
      <c r="O102" s="76">
        <v>45940</v>
      </c>
      <c r="P102" s="76">
        <v>44439</v>
      </c>
      <c r="Q102" s="77">
        <v>5</v>
      </c>
      <c r="R102" s="74" t="s">
        <v>94</v>
      </c>
      <c r="S102" s="77">
        <v>2987869.34</v>
      </c>
      <c r="T102" s="77">
        <v>2071589.42</v>
      </c>
      <c r="U102" s="77">
        <v>1844.06</v>
      </c>
      <c r="V102" s="78">
        <v>5.3409999999999999E-2</v>
      </c>
      <c r="W102" s="79">
        <v>1</v>
      </c>
      <c r="X102" s="77">
        <v>2987869.34</v>
      </c>
      <c r="Y102" s="88">
        <v>2071589.42</v>
      </c>
      <c r="Z102" s="77">
        <v>1844.06</v>
      </c>
      <c r="AA102" s="74">
        <v>0</v>
      </c>
      <c r="AB102" s="74">
        <v>0</v>
      </c>
      <c r="AD102" s="74">
        <v>4</v>
      </c>
      <c r="AE102" s="74">
        <v>4</v>
      </c>
      <c r="AF102" s="74">
        <v>0</v>
      </c>
      <c r="AG102" s="74">
        <v>0</v>
      </c>
      <c r="AI102" s="74">
        <v>4</v>
      </c>
      <c r="AJ102" s="74">
        <v>4</v>
      </c>
      <c r="AL102" s="74">
        <v>4</v>
      </c>
      <c r="AM102" s="74" t="s">
        <v>95</v>
      </c>
      <c r="AN102" s="74">
        <v>0</v>
      </c>
      <c r="AO102" s="74" t="s">
        <v>95</v>
      </c>
      <c r="AP102" s="74" t="s">
        <v>95</v>
      </c>
      <c r="AQ102" s="74">
        <v>1</v>
      </c>
      <c r="AS102" s="74">
        <v>1</v>
      </c>
      <c r="AT102" s="74" t="s">
        <v>92</v>
      </c>
      <c r="AU102" s="74" t="s">
        <v>95</v>
      </c>
      <c r="AV102" s="74" t="s">
        <v>94</v>
      </c>
      <c r="AW102" s="77">
        <v>200000000</v>
      </c>
      <c r="AX102" s="77">
        <v>0</v>
      </c>
      <c r="AY102" s="79">
        <v>1</v>
      </c>
      <c r="AZ102" s="77">
        <v>1293580000</v>
      </c>
      <c r="BA102" s="77">
        <v>0</v>
      </c>
      <c r="BB102" s="74" t="s">
        <v>116</v>
      </c>
      <c r="BC102" s="75" t="s">
        <v>1717</v>
      </c>
      <c r="BD102" s="82">
        <v>15806.788503009158</v>
      </c>
      <c r="BE102" s="82">
        <v>0</v>
      </c>
      <c r="BF102" s="82">
        <v>14.07067738686321</v>
      </c>
      <c r="BG102" s="82">
        <v>15820.859180396021</v>
      </c>
      <c r="BH102" s="82">
        <v>58139.017731908629</v>
      </c>
      <c r="BI102" s="82">
        <v>0</v>
      </c>
      <c r="BJ102" s="82">
        <v>88.328839040253058</v>
      </c>
      <c r="BK102" s="82">
        <v>58227.346570948888</v>
      </c>
      <c r="BL102" s="82">
        <v>1864325.5144350743</v>
      </c>
      <c r="BM102" s="82">
        <v>0</v>
      </c>
      <c r="BN102" s="82">
        <v>1659.5605649256227</v>
      </c>
      <c r="BO102" s="82">
        <v>1865985.075</v>
      </c>
      <c r="BP102" s="82">
        <v>15806.788503009158</v>
      </c>
      <c r="BQ102" s="82">
        <v>0</v>
      </c>
      <c r="BR102" s="82">
        <v>14.07067738686321</v>
      </c>
      <c r="BS102" s="89">
        <v>15820.859180396021</v>
      </c>
      <c r="BT102" s="82">
        <v>79337.432854303566</v>
      </c>
      <c r="BU102" s="82">
        <v>0</v>
      </c>
      <c r="BV102" s="82">
        <v>70.623543940143819</v>
      </c>
      <c r="BW102" s="82">
        <v>79408.056398243702</v>
      </c>
      <c r="BX102" s="82">
        <v>291811.35779999575</v>
      </c>
      <c r="BY102" s="82">
        <v>0</v>
      </c>
      <c r="BZ102" s="82">
        <v>443.34010891083813</v>
      </c>
      <c r="CA102" s="82">
        <v>292254.69790890662</v>
      </c>
      <c r="CB102" s="82">
        <v>9357422.6220525242</v>
      </c>
      <c r="CC102" s="82">
        <v>0</v>
      </c>
      <c r="CD102" s="82">
        <v>8329.6663874746846</v>
      </c>
      <c r="CE102" s="82">
        <v>9365752.2884399984</v>
      </c>
      <c r="CF102" s="82">
        <v>79337.432854303566</v>
      </c>
      <c r="CG102" s="82">
        <v>0</v>
      </c>
      <c r="CH102" s="82">
        <v>70.623543940143819</v>
      </c>
      <c r="CI102" s="82">
        <v>79408.056398243702</v>
      </c>
      <c r="CJ102" s="82" t="s">
        <v>96</v>
      </c>
      <c r="CK102" s="83">
        <v>1.4999999999999999E-2</v>
      </c>
      <c r="CL102" s="83">
        <v>3.5000000000000003E-2</v>
      </c>
      <c r="CM102" s="83">
        <v>0.26500000000000001</v>
      </c>
      <c r="CN102" s="82">
        <v>31073.841299999996</v>
      </c>
      <c r="CO102" s="82">
        <v>72505.629700000005</v>
      </c>
      <c r="CP102" s="82">
        <v>548971.19629999995</v>
      </c>
      <c r="CQ102" s="82">
        <v>31073.841299999996</v>
      </c>
      <c r="CR102" s="89">
        <v>31073.841299999996</v>
      </c>
      <c r="CS102" s="82">
        <v>31073.841299999996</v>
      </c>
      <c r="CT102" s="82">
        <v>72505.629700000005</v>
      </c>
      <c r="CU102" s="82">
        <v>548971.19629999995</v>
      </c>
      <c r="CV102" s="82">
        <v>31073.841299999996</v>
      </c>
      <c r="CW102" s="82">
        <v>31073.841299999996</v>
      </c>
    </row>
    <row r="103" spans="1:101">
      <c r="A103" s="86" t="s">
        <v>82</v>
      </c>
      <c r="B103" s="87" t="s">
        <v>299</v>
      </c>
      <c r="C103" s="75" t="s">
        <v>1718</v>
      </c>
      <c r="D103" s="74" t="s">
        <v>116</v>
      </c>
      <c r="E103" s="74" t="s">
        <v>82</v>
      </c>
      <c r="F103" s="74" t="s">
        <v>299</v>
      </c>
      <c r="G103" s="74" t="s">
        <v>275</v>
      </c>
      <c r="I103" s="74" t="s">
        <v>127</v>
      </c>
      <c r="J103" s="74" t="s">
        <v>2583</v>
      </c>
      <c r="K103" s="74" t="s">
        <v>128</v>
      </c>
      <c r="L103" s="74" t="s">
        <v>89</v>
      </c>
      <c r="M103" s="74" t="s">
        <v>90</v>
      </c>
      <c r="N103" s="74" t="s">
        <v>277</v>
      </c>
      <c r="O103" s="76">
        <v>45940</v>
      </c>
      <c r="P103" s="76">
        <v>44439</v>
      </c>
      <c r="Q103" s="77">
        <v>5</v>
      </c>
      <c r="R103" s="74" t="s">
        <v>94</v>
      </c>
      <c r="S103" s="77">
        <v>2658129.65</v>
      </c>
      <c r="T103" s="77">
        <v>1842969.89</v>
      </c>
      <c r="U103" s="77">
        <v>1640.55</v>
      </c>
      <c r="V103" s="78">
        <v>5.3409999999999999E-2</v>
      </c>
      <c r="W103" s="79">
        <v>1</v>
      </c>
      <c r="X103" s="77">
        <v>2658129.65</v>
      </c>
      <c r="Y103" s="88">
        <v>1842969.89</v>
      </c>
      <c r="Z103" s="77">
        <v>1640.55</v>
      </c>
      <c r="AA103" s="74">
        <v>0</v>
      </c>
      <c r="AB103" s="74">
        <v>0</v>
      </c>
      <c r="AD103" s="74">
        <v>4</v>
      </c>
      <c r="AE103" s="74">
        <v>4</v>
      </c>
      <c r="AF103" s="74">
        <v>0</v>
      </c>
      <c r="AG103" s="74">
        <v>0</v>
      </c>
      <c r="AI103" s="74">
        <v>4</v>
      </c>
      <c r="AJ103" s="74">
        <v>4</v>
      </c>
      <c r="AL103" s="74">
        <v>4</v>
      </c>
      <c r="AM103" s="74" t="s">
        <v>95</v>
      </c>
      <c r="AN103" s="74">
        <v>0</v>
      </c>
      <c r="AO103" s="74" t="s">
        <v>95</v>
      </c>
      <c r="AP103" s="74" t="s">
        <v>95</v>
      </c>
      <c r="AQ103" s="74">
        <v>1</v>
      </c>
      <c r="AS103" s="74">
        <v>1</v>
      </c>
      <c r="AT103" s="74" t="s">
        <v>92</v>
      </c>
      <c r="AU103" s="74" t="s">
        <v>95</v>
      </c>
      <c r="AV103" s="74" t="s">
        <v>94</v>
      </c>
      <c r="AW103" s="77">
        <v>200000000</v>
      </c>
      <c r="AX103" s="77">
        <v>0</v>
      </c>
      <c r="AY103" s="79">
        <v>1</v>
      </c>
      <c r="AZ103" s="77">
        <v>1293580000</v>
      </c>
      <c r="BA103" s="77">
        <v>0</v>
      </c>
      <c r="BB103" s="74" t="s">
        <v>116</v>
      </c>
      <c r="BC103" s="75" t="s">
        <v>1718</v>
      </c>
      <c r="BD103" s="82">
        <v>14062.261338976539</v>
      </c>
      <c r="BE103" s="82">
        <v>0</v>
      </c>
      <c r="BF103" s="82">
        <v>12.517753526433342</v>
      </c>
      <c r="BG103" s="82">
        <v>14074.779092502973</v>
      </c>
      <c r="BH103" s="82">
        <v>51722.35831798039</v>
      </c>
      <c r="BI103" s="82">
        <v>0</v>
      </c>
      <c r="BJ103" s="82">
        <v>78.579998296711196</v>
      </c>
      <c r="BK103" s="82">
        <v>51800.938316277112</v>
      </c>
      <c r="BL103" s="82">
        <v>1658567.9374350458</v>
      </c>
      <c r="BM103" s="82">
        <v>0</v>
      </c>
      <c r="BN103" s="82">
        <v>1476.4015649539799</v>
      </c>
      <c r="BO103" s="82">
        <v>1660044.3390000002</v>
      </c>
      <c r="BP103" s="82">
        <v>14062.261338976539</v>
      </c>
      <c r="BQ103" s="82">
        <v>0</v>
      </c>
      <c r="BR103" s="82">
        <v>12.517753526433342</v>
      </c>
      <c r="BS103" s="89">
        <v>14074.779092502973</v>
      </c>
      <c r="BT103" s="82">
        <v>70581.302112591045</v>
      </c>
      <c r="BU103" s="82">
        <v>0</v>
      </c>
      <c r="BV103" s="82">
        <v>62.829108499874224</v>
      </c>
      <c r="BW103" s="82">
        <v>70644.131221090924</v>
      </c>
      <c r="BX103" s="82">
        <v>259604.86086960716</v>
      </c>
      <c r="BY103" s="82">
        <v>0</v>
      </c>
      <c r="BZ103" s="82">
        <v>394.40872745085278</v>
      </c>
      <c r="CA103" s="82">
        <v>259999.26959705807</v>
      </c>
      <c r="CB103" s="82">
        <v>8324684.1915739812</v>
      </c>
      <c r="CC103" s="82">
        <v>0</v>
      </c>
      <c r="CD103" s="82">
        <v>7410.3547348170159</v>
      </c>
      <c r="CE103" s="82">
        <v>8332094.5463088006</v>
      </c>
      <c r="CF103" s="82">
        <v>70581.302112591045</v>
      </c>
      <c r="CG103" s="82">
        <v>0</v>
      </c>
      <c r="CH103" s="82">
        <v>62.829108499874224</v>
      </c>
      <c r="CI103" s="82">
        <v>70644.131221090924</v>
      </c>
      <c r="CJ103" s="82" t="s">
        <v>96</v>
      </c>
      <c r="CK103" s="83">
        <v>1.4999999999999999E-2</v>
      </c>
      <c r="CL103" s="83">
        <v>3.5000000000000003E-2</v>
      </c>
      <c r="CM103" s="83">
        <v>0.26500000000000001</v>
      </c>
      <c r="CN103" s="82">
        <v>27644.548349999997</v>
      </c>
      <c r="CO103" s="82">
        <v>64503.946150000003</v>
      </c>
      <c r="CP103" s="82">
        <v>488387.02084999997</v>
      </c>
      <c r="CQ103" s="82">
        <v>27644.548349999997</v>
      </c>
      <c r="CR103" s="89">
        <v>27644.548349999997</v>
      </c>
      <c r="CS103" s="82">
        <v>27644.548349999997</v>
      </c>
      <c r="CT103" s="82">
        <v>64503.946150000003</v>
      </c>
      <c r="CU103" s="82">
        <v>488387.02084999997</v>
      </c>
      <c r="CV103" s="82">
        <v>27644.548349999997</v>
      </c>
      <c r="CW103" s="82">
        <v>27644.548349999997</v>
      </c>
    </row>
    <row r="104" spans="1:101">
      <c r="A104" s="86" t="s">
        <v>82</v>
      </c>
      <c r="B104" s="87" t="s">
        <v>300</v>
      </c>
      <c r="C104" s="75" t="s">
        <v>1719</v>
      </c>
      <c r="D104" s="74" t="s">
        <v>116</v>
      </c>
      <c r="E104" s="74" t="s">
        <v>82</v>
      </c>
      <c r="F104" s="74" t="s">
        <v>300</v>
      </c>
      <c r="G104" s="74" t="s">
        <v>275</v>
      </c>
      <c r="I104" s="74" t="s">
        <v>127</v>
      </c>
      <c r="J104" s="74" t="s">
        <v>2583</v>
      </c>
      <c r="K104" s="74" t="s">
        <v>128</v>
      </c>
      <c r="L104" s="74" t="s">
        <v>89</v>
      </c>
      <c r="M104" s="74" t="s">
        <v>90</v>
      </c>
      <c r="N104" s="74" t="s">
        <v>277</v>
      </c>
      <c r="O104" s="76">
        <v>45940</v>
      </c>
      <c r="P104" s="76">
        <v>44439</v>
      </c>
      <c r="Q104" s="77">
        <v>5</v>
      </c>
      <c r="R104" s="74" t="s">
        <v>94</v>
      </c>
      <c r="S104" s="77">
        <v>4293188.68</v>
      </c>
      <c r="T104" s="77">
        <v>2976610.8</v>
      </c>
      <c r="U104" s="77">
        <v>2649.68</v>
      </c>
      <c r="V104" s="78">
        <v>5.3409999999999999E-2</v>
      </c>
      <c r="W104" s="79">
        <v>1</v>
      </c>
      <c r="X104" s="77">
        <v>4293188.68</v>
      </c>
      <c r="Y104" s="88">
        <v>2976610.8</v>
      </c>
      <c r="Z104" s="77">
        <v>2649.68</v>
      </c>
      <c r="AA104" s="74">
        <v>0</v>
      </c>
      <c r="AB104" s="74">
        <v>0</v>
      </c>
      <c r="AD104" s="74">
        <v>4</v>
      </c>
      <c r="AE104" s="74">
        <v>4</v>
      </c>
      <c r="AF104" s="74">
        <v>0</v>
      </c>
      <c r="AG104" s="74">
        <v>0</v>
      </c>
      <c r="AI104" s="74">
        <v>4</v>
      </c>
      <c r="AJ104" s="74">
        <v>4</v>
      </c>
      <c r="AL104" s="74">
        <v>4</v>
      </c>
      <c r="AM104" s="74" t="s">
        <v>95</v>
      </c>
      <c r="AN104" s="74">
        <v>0</v>
      </c>
      <c r="AO104" s="74" t="s">
        <v>95</v>
      </c>
      <c r="AP104" s="74" t="s">
        <v>95</v>
      </c>
      <c r="AQ104" s="74">
        <v>1</v>
      </c>
      <c r="AS104" s="74">
        <v>1</v>
      </c>
      <c r="AT104" s="74" t="s">
        <v>92</v>
      </c>
      <c r="AU104" s="74" t="s">
        <v>95</v>
      </c>
      <c r="AV104" s="74" t="s">
        <v>94</v>
      </c>
      <c r="AW104" s="77">
        <v>200000000</v>
      </c>
      <c r="AX104" s="77">
        <v>0</v>
      </c>
      <c r="AY104" s="79">
        <v>1</v>
      </c>
      <c r="AZ104" s="77">
        <v>1293580000</v>
      </c>
      <c r="BA104" s="77">
        <v>0</v>
      </c>
      <c r="BB104" s="74" t="s">
        <v>116</v>
      </c>
      <c r="BC104" s="75" t="s">
        <v>1719</v>
      </c>
      <c r="BD104" s="82">
        <v>22712.735608403313</v>
      </c>
      <c r="BE104" s="82">
        <v>0</v>
      </c>
      <c r="BF104" s="82">
        <v>20.2181223312346</v>
      </c>
      <c r="BG104" s="82">
        <v>22732.953730734549</v>
      </c>
      <c r="BH104" s="82">
        <v>83540.233270148688</v>
      </c>
      <c r="BI104" s="82">
        <v>0</v>
      </c>
      <c r="BJ104" s="82">
        <v>126.92085457630805</v>
      </c>
      <c r="BK104" s="82">
        <v>83667.154124724999</v>
      </c>
      <c r="BL104" s="82">
        <v>2678844.7564350767</v>
      </c>
      <c r="BM104" s="82">
        <v>0</v>
      </c>
      <c r="BN104" s="82">
        <v>2384.6185649231979</v>
      </c>
      <c r="BO104" s="82">
        <v>2681229.375</v>
      </c>
      <c r="BP104" s="82">
        <v>22712.735608403313</v>
      </c>
      <c r="BQ104" s="82">
        <v>0</v>
      </c>
      <c r="BR104" s="82">
        <v>20.2181223312346</v>
      </c>
      <c r="BS104" s="89">
        <v>22732.953730734549</v>
      </c>
      <c r="BT104" s="82">
        <v>113999.76256569789</v>
      </c>
      <c r="BU104" s="82">
        <v>0</v>
      </c>
      <c r="BV104" s="82">
        <v>101.4787996049327</v>
      </c>
      <c r="BW104" s="82">
        <v>114101.24136530283</v>
      </c>
      <c r="BX104" s="82">
        <v>419305.13882953027</v>
      </c>
      <c r="BY104" s="82">
        <v>0</v>
      </c>
      <c r="BZ104" s="82">
        <v>637.04115328940532</v>
      </c>
      <c r="CA104" s="82">
        <v>419942.17998281971</v>
      </c>
      <c r="CB104" s="82">
        <v>13445657.601498935</v>
      </c>
      <c r="CC104" s="82">
        <v>0</v>
      </c>
      <c r="CD104" s="82">
        <v>11968.877501062514</v>
      </c>
      <c r="CE104" s="82">
        <v>13457626.478999998</v>
      </c>
      <c r="CF104" s="82">
        <v>113999.76256569789</v>
      </c>
      <c r="CG104" s="82">
        <v>0</v>
      </c>
      <c r="CH104" s="82">
        <v>101.4787996049327</v>
      </c>
      <c r="CI104" s="82">
        <v>114101.24136530283</v>
      </c>
      <c r="CJ104" s="82" t="s">
        <v>96</v>
      </c>
      <c r="CK104" s="83">
        <v>1.4999999999999999E-2</v>
      </c>
      <c r="CL104" s="83">
        <v>3.5000000000000003E-2</v>
      </c>
      <c r="CM104" s="83">
        <v>0.26500000000000001</v>
      </c>
      <c r="CN104" s="82">
        <v>44649.161999999997</v>
      </c>
      <c r="CO104" s="82">
        <v>104181.378</v>
      </c>
      <c r="CP104" s="82">
        <v>788801.86199999996</v>
      </c>
      <c r="CQ104" s="82">
        <v>44649.161999999997</v>
      </c>
      <c r="CR104" s="89">
        <v>44649.161999999997</v>
      </c>
      <c r="CS104" s="82">
        <v>44649.161999999997</v>
      </c>
      <c r="CT104" s="82">
        <v>104181.378</v>
      </c>
      <c r="CU104" s="82">
        <v>788801.86199999996</v>
      </c>
      <c r="CV104" s="82">
        <v>44649.161999999997</v>
      </c>
      <c r="CW104" s="82">
        <v>44649.161999999997</v>
      </c>
    </row>
    <row r="105" spans="1:101">
      <c r="A105" s="86" t="s">
        <v>82</v>
      </c>
      <c r="B105" s="87" t="s">
        <v>301</v>
      </c>
      <c r="C105" s="75" t="s">
        <v>1720</v>
      </c>
      <c r="D105" s="74" t="s">
        <v>116</v>
      </c>
      <c r="E105" s="74" t="s">
        <v>82</v>
      </c>
      <c r="F105" s="74" t="s">
        <v>301</v>
      </c>
      <c r="G105" s="74" t="s">
        <v>275</v>
      </c>
      <c r="I105" s="74" t="s">
        <v>127</v>
      </c>
      <c r="J105" s="74" t="s">
        <v>2583</v>
      </c>
      <c r="K105" s="74" t="s">
        <v>128</v>
      </c>
      <c r="L105" s="74" t="s">
        <v>89</v>
      </c>
      <c r="M105" s="74" t="s">
        <v>90</v>
      </c>
      <c r="N105" s="74" t="s">
        <v>277</v>
      </c>
      <c r="O105" s="76">
        <v>45940</v>
      </c>
      <c r="P105" s="76">
        <v>44439</v>
      </c>
      <c r="Q105" s="77">
        <v>5</v>
      </c>
      <c r="R105" s="74" t="s">
        <v>94</v>
      </c>
      <c r="S105" s="77">
        <v>6647536.5700000003</v>
      </c>
      <c r="T105" s="77">
        <v>4608958.6900000004</v>
      </c>
      <c r="U105" s="77">
        <v>4102.74</v>
      </c>
      <c r="V105" s="78">
        <v>5.3409999999999999E-2</v>
      </c>
      <c r="W105" s="79">
        <v>1</v>
      </c>
      <c r="X105" s="77">
        <v>6647536.5700000003</v>
      </c>
      <c r="Y105" s="88">
        <v>4608958.6900000004</v>
      </c>
      <c r="Z105" s="77">
        <v>4102.74</v>
      </c>
      <c r="AA105" s="74">
        <v>0</v>
      </c>
      <c r="AB105" s="74">
        <v>0</v>
      </c>
      <c r="AD105" s="74">
        <v>4</v>
      </c>
      <c r="AE105" s="74">
        <v>4</v>
      </c>
      <c r="AF105" s="74">
        <v>0</v>
      </c>
      <c r="AG105" s="74">
        <v>0</v>
      </c>
      <c r="AI105" s="74">
        <v>4</v>
      </c>
      <c r="AJ105" s="74">
        <v>4</v>
      </c>
      <c r="AL105" s="74">
        <v>4</v>
      </c>
      <c r="AM105" s="74" t="s">
        <v>95</v>
      </c>
      <c r="AN105" s="74">
        <v>0</v>
      </c>
      <c r="AO105" s="74" t="s">
        <v>95</v>
      </c>
      <c r="AP105" s="74" t="s">
        <v>95</v>
      </c>
      <c r="AQ105" s="74">
        <v>1</v>
      </c>
      <c r="AS105" s="74">
        <v>1</v>
      </c>
      <c r="AT105" s="74" t="s">
        <v>92</v>
      </c>
      <c r="AU105" s="74" t="s">
        <v>95</v>
      </c>
      <c r="AV105" s="74" t="s">
        <v>94</v>
      </c>
      <c r="AW105" s="77">
        <v>200000000</v>
      </c>
      <c r="AX105" s="77">
        <v>0</v>
      </c>
      <c r="AY105" s="79">
        <v>1</v>
      </c>
      <c r="AZ105" s="77">
        <v>1293580000</v>
      </c>
      <c r="BA105" s="77">
        <v>0</v>
      </c>
      <c r="BB105" s="74" t="s">
        <v>116</v>
      </c>
      <c r="BC105" s="75" t="s">
        <v>1720</v>
      </c>
      <c r="BD105" s="82">
        <v>35168.693484162461</v>
      </c>
      <c r="BE105" s="82">
        <v>0</v>
      </c>
      <c r="BF105" s="82">
        <v>31.305988013794206</v>
      </c>
      <c r="BG105" s="82">
        <v>35199.999472176256</v>
      </c>
      <c r="BH105" s="82">
        <v>129355.30626574777</v>
      </c>
      <c r="BI105" s="82">
        <v>0</v>
      </c>
      <c r="BJ105" s="82">
        <v>196.52751044139632</v>
      </c>
      <c r="BK105" s="82">
        <v>129551.83377618917</v>
      </c>
      <c r="BL105" s="82">
        <v>4147957.8574350351</v>
      </c>
      <c r="BM105" s="82">
        <v>0</v>
      </c>
      <c r="BN105" s="82">
        <v>3692.3725649649973</v>
      </c>
      <c r="BO105" s="82">
        <v>4151650.2300000004</v>
      </c>
      <c r="BP105" s="82">
        <v>35168.693484162461</v>
      </c>
      <c r="BQ105" s="82">
        <v>0</v>
      </c>
      <c r="BR105" s="82">
        <v>31.305988013794206</v>
      </c>
      <c r="BS105" s="89">
        <v>35199.999472176256</v>
      </c>
      <c r="BT105" s="82">
        <v>176518.70633570821</v>
      </c>
      <c r="BU105" s="82">
        <v>0</v>
      </c>
      <c r="BV105" s="82">
        <v>157.13101503883587</v>
      </c>
      <c r="BW105" s="82">
        <v>176675.83735074705</v>
      </c>
      <c r="BX105" s="82">
        <v>649260.15320904122</v>
      </c>
      <c r="BY105" s="82">
        <v>0</v>
      </c>
      <c r="BZ105" s="82">
        <v>986.41088040745637</v>
      </c>
      <c r="CA105" s="82">
        <v>650246.56408944866</v>
      </c>
      <c r="CB105" s="82">
        <v>20819430.078037925</v>
      </c>
      <c r="CC105" s="82">
        <v>0</v>
      </c>
      <c r="CD105" s="82">
        <v>18532.756378072314</v>
      </c>
      <c r="CE105" s="82">
        <v>20837962.834416002</v>
      </c>
      <c r="CF105" s="82">
        <v>176518.70633570821</v>
      </c>
      <c r="CG105" s="82">
        <v>0</v>
      </c>
      <c r="CH105" s="82">
        <v>157.13101503883587</v>
      </c>
      <c r="CI105" s="82">
        <v>176675.83735074705</v>
      </c>
      <c r="CJ105" s="82" t="s">
        <v>96</v>
      </c>
      <c r="CK105" s="83">
        <v>1.4999999999999999E-2</v>
      </c>
      <c r="CL105" s="83">
        <v>3.5000000000000003E-2</v>
      </c>
      <c r="CM105" s="83">
        <v>0.26500000000000001</v>
      </c>
      <c r="CN105" s="82">
        <v>69134.380350000007</v>
      </c>
      <c r="CO105" s="82">
        <v>161313.55415000004</v>
      </c>
      <c r="CP105" s="82">
        <v>1221374.0528500001</v>
      </c>
      <c r="CQ105" s="82">
        <v>69134.380350000007</v>
      </c>
      <c r="CR105" s="89">
        <v>69134.380350000007</v>
      </c>
      <c r="CS105" s="82">
        <v>69134.380350000007</v>
      </c>
      <c r="CT105" s="82">
        <v>161313.55415000004</v>
      </c>
      <c r="CU105" s="82">
        <v>1221374.0528500001</v>
      </c>
      <c r="CV105" s="82">
        <v>69134.380350000007</v>
      </c>
      <c r="CW105" s="82">
        <v>69134.380350000007</v>
      </c>
    </row>
    <row r="106" spans="1:101">
      <c r="A106" s="86" t="s">
        <v>82</v>
      </c>
      <c r="B106" s="87" t="s">
        <v>302</v>
      </c>
      <c r="C106" s="75" t="s">
        <v>1721</v>
      </c>
      <c r="D106" s="74" t="s">
        <v>116</v>
      </c>
      <c r="E106" s="74" t="s">
        <v>82</v>
      </c>
      <c r="F106" s="74" t="s">
        <v>302</v>
      </c>
      <c r="G106" s="74" t="s">
        <v>275</v>
      </c>
      <c r="I106" s="74" t="s">
        <v>127</v>
      </c>
      <c r="J106" s="74" t="s">
        <v>2583</v>
      </c>
      <c r="K106" s="74" t="s">
        <v>128</v>
      </c>
      <c r="L106" s="74" t="s">
        <v>89</v>
      </c>
      <c r="M106" s="74" t="s">
        <v>90</v>
      </c>
      <c r="N106" s="74" t="s">
        <v>277</v>
      </c>
      <c r="O106" s="76">
        <v>45940</v>
      </c>
      <c r="P106" s="76">
        <v>44439</v>
      </c>
      <c r="Q106" s="77">
        <v>5</v>
      </c>
      <c r="R106" s="74" t="s">
        <v>94</v>
      </c>
      <c r="S106" s="77">
        <v>4890279.26</v>
      </c>
      <c r="T106" s="77">
        <v>3390593.62</v>
      </c>
      <c r="U106" s="77">
        <v>3018.19</v>
      </c>
      <c r="V106" s="78">
        <v>5.3409999999999999E-2</v>
      </c>
      <c r="W106" s="79">
        <v>1</v>
      </c>
      <c r="X106" s="77">
        <v>4890279.26</v>
      </c>
      <c r="Y106" s="88">
        <v>3390593.62</v>
      </c>
      <c r="Z106" s="77">
        <v>3018.19</v>
      </c>
      <c r="AA106" s="74">
        <v>0</v>
      </c>
      <c r="AB106" s="74">
        <v>0</v>
      </c>
      <c r="AD106" s="74">
        <v>4</v>
      </c>
      <c r="AE106" s="74">
        <v>4</v>
      </c>
      <c r="AF106" s="74">
        <v>0</v>
      </c>
      <c r="AG106" s="74">
        <v>0</v>
      </c>
      <c r="AI106" s="74">
        <v>4</v>
      </c>
      <c r="AJ106" s="74">
        <v>4</v>
      </c>
      <c r="AL106" s="74">
        <v>4</v>
      </c>
      <c r="AM106" s="74" t="s">
        <v>95</v>
      </c>
      <c r="AN106" s="74">
        <v>0</v>
      </c>
      <c r="AO106" s="74" t="s">
        <v>95</v>
      </c>
      <c r="AP106" s="74" t="s">
        <v>95</v>
      </c>
      <c r="AQ106" s="74">
        <v>1</v>
      </c>
      <c r="AS106" s="74">
        <v>1</v>
      </c>
      <c r="AT106" s="74" t="s">
        <v>92</v>
      </c>
      <c r="AU106" s="74" t="s">
        <v>95</v>
      </c>
      <c r="AV106" s="74" t="s">
        <v>94</v>
      </c>
      <c r="AW106" s="77">
        <v>200000000</v>
      </c>
      <c r="AX106" s="77">
        <v>0</v>
      </c>
      <c r="AY106" s="79">
        <v>1</v>
      </c>
      <c r="AZ106" s="77">
        <v>1293580000</v>
      </c>
      <c r="BA106" s="77">
        <v>0</v>
      </c>
      <c r="BB106" s="74" t="s">
        <v>116</v>
      </c>
      <c r="BC106" s="75" t="s">
        <v>1721</v>
      </c>
      <c r="BD106" s="82">
        <v>25871.71452386387</v>
      </c>
      <c r="BE106" s="82">
        <v>0</v>
      </c>
      <c r="BF106" s="82">
        <v>23.030111776940313</v>
      </c>
      <c r="BG106" s="82">
        <v>25894.744635640811</v>
      </c>
      <c r="BH106" s="82">
        <v>95159.480143564317</v>
      </c>
      <c r="BI106" s="82">
        <v>0</v>
      </c>
      <c r="BJ106" s="82">
        <v>144.57377239529404</v>
      </c>
      <c r="BK106" s="82">
        <v>95304.053915959623</v>
      </c>
      <c r="BL106" s="82">
        <v>3051429.2944349609</v>
      </c>
      <c r="BM106" s="82">
        <v>0</v>
      </c>
      <c r="BN106" s="82">
        <v>2716.2775650390845</v>
      </c>
      <c r="BO106" s="82">
        <v>3054145.5720000002</v>
      </c>
      <c r="BP106" s="82">
        <v>25871.71452386387</v>
      </c>
      <c r="BQ106" s="82">
        <v>0</v>
      </c>
      <c r="BR106" s="82">
        <v>23.030111776940313</v>
      </c>
      <c r="BS106" s="89">
        <v>25894.744635640811</v>
      </c>
      <c r="BT106" s="82">
        <v>129855.30953817752</v>
      </c>
      <c r="BU106" s="82">
        <v>0</v>
      </c>
      <c r="BV106" s="82">
        <v>115.59273703081881</v>
      </c>
      <c r="BW106" s="82">
        <v>129970.90227520835</v>
      </c>
      <c r="BX106" s="82">
        <v>477624.46273657796</v>
      </c>
      <c r="BY106" s="82">
        <v>0</v>
      </c>
      <c r="BZ106" s="82">
        <v>725.64467840645978</v>
      </c>
      <c r="CA106" s="82">
        <v>478350.10741498449</v>
      </c>
      <c r="CB106" s="82">
        <v>15315733.914627954</v>
      </c>
      <c r="CC106" s="82">
        <v>0</v>
      </c>
      <c r="CD106" s="82">
        <v>13633.540354444172</v>
      </c>
      <c r="CE106" s="82">
        <v>15329367.4549824</v>
      </c>
      <c r="CF106" s="82">
        <v>129855.30953817752</v>
      </c>
      <c r="CG106" s="82">
        <v>0</v>
      </c>
      <c r="CH106" s="82">
        <v>115.59273703081881</v>
      </c>
      <c r="CI106" s="82">
        <v>129970.90227520835</v>
      </c>
      <c r="CJ106" s="82" t="s">
        <v>96</v>
      </c>
      <c r="CK106" s="83">
        <v>1.4999999999999999E-2</v>
      </c>
      <c r="CL106" s="83">
        <v>3.5000000000000003E-2</v>
      </c>
      <c r="CM106" s="83">
        <v>0.26500000000000001</v>
      </c>
      <c r="CN106" s="82">
        <v>50858.904300000002</v>
      </c>
      <c r="CO106" s="82">
        <v>118670.77670000002</v>
      </c>
      <c r="CP106" s="82">
        <v>898507.30930000008</v>
      </c>
      <c r="CQ106" s="82">
        <v>50858.904300000002</v>
      </c>
      <c r="CR106" s="89">
        <v>50858.904300000002</v>
      </c>
      <c r="CS106" s="82">
        <v>50858.904300000002</v>
      </c>
      <c r="CT106" s="82">
        <v>118670.77670000002</v>
      </c>
      <c r="CU106" s="82">
        <v>898507.30930000008</v>
      </c>
      <c r="CV106" s="82">
        <v>50858.904300000002</v>
      </c>
      <c r="CW106" s="82">
        <v>50858.904300000002</v>
      </c>
    </row>
    <row r="107" spans="1:101">
      <c r="A107" s="86" t="s">
        <v>82</v>
      </c>
      <c r="B107" s="87" t="s">
        <v>303</v>
      </c>
      <c r="C107" s="75" t="s">
        <v>1722</v>
      </c>
      <c r="D107" s="74" t="s">
        <v>116</v>
      </c>
      <c r="E107" s="74" t="s">
        <v>82</v>
      </c>
      <c r="F107" s="74" t="s">
        <v>303</v>
      </c>
      <c r="G107" s="74" t="s">
        <v>275</v>
      </c>
      <c r="I107" s="74" t="s">
        <v>127</v>
      </c>
      <c r="J107" s="74" t="s">
        <v>2583</v>
      </c>
      <c r="K107" s="74" t="s">
        <v>128</v>
      </c>
      <c r="L107" s="74" t="s">
        <v>89</v>
      </c>
      <c r="M107" s="74" t="s">
        <v>90</v>
      </c>
      <c r="N107" s="74" t="s">
        <v>277</v>
      </c>
      <c r="O107" s="76">
        <v>45940</v>
      </c>
      <c r="P107" s="76">
        <v>44439</v>
      </c>
      <c r="Q107" s="77">
        <v>5</v>
      </c>
      <c r="R107" s="74" t="s">
        <v>94</v>
      </c>
      <c r="S107" s="77">
        <v>695582.16</v>
      </c>
      <c r="T107" s="77">
        <v>482270.28</v>
      </c>
      <c r="U107" s="77">
        <v>429.3</v>
      </c>
      <c r="V107" s="78">
        <v>5.3409999999999999E-2</v>
      </c>
      <c r="W107" s="79">
        <v>1</v>
      </c>
      <c r="X107" s="77">
        <v>695582.16</v>
      </c>
      <c r="Y107" s="88">
        <v>482270.28</v>
      </c>
      <c r="Z107" s="77">
        <v>429.3</v>
      </c>
      <c r="AA107" s="74">
        <v>0</v>
      </c>
      <c r="AB107" s="74">
        <v>0</v>
      </c>
      <c r="AD107" s="74">
        <v>4</v>
      </c>
      <c r="AE107" s="74">
        <v>4</v>
      </c>
      <c r="AF107" s="74">
        <v>0</v>
      </c>
      <c r="AG107" s="74">
        <v>0</v>
      </c>
      <c r="AI107" s="74">
        <v>4</v>
      </c>
      <c r="AJ107" s="74">
        <v>4</v>
      </c>
      <c r="AL107" s="74">
        <v>4</v>
      </c>
      <c r="AM107" s="74" t="s">
        <v>95</v>
      </c>
      <c r="AN107" s="74">
        <v>0</v>
      </c>
      <c r="AO107" s="74" t="s">
        <v>95</v>
      </c>
      <c r="AP107" s="74" t="s">
        <v>95</v>
      </c>
      <c r="AQ107" s="74">
        <v>1</v>
      </c>
      <c r="AS107" s="74">
        <v>1</v>
      </c>
      <c r="AT107" s="74" t="s">
        <v>92</v>
      </c>
      <c r="AU107" s="74" t="s">
        <v>95</v>
      </c>
      <c r="AV107" s="74" t="s">
        <v>94</v>
      </c>
      <c r="AW107" s="77">
        <v>200000000</v>
      </c>
      <c r="AX107" s="77">
        <v>0</v>
      </c>
      <c r="AY107" s="79">
        <v>1</v>
      </c>
      <c r="AZ107" s="77">
        <v>1293580000</v>
      </c>
      <c r="BA107" s="77">
        <v>0</v>
      </c>
      <c r="BB107" s="74" t="s">
        <v>116</v>
      </c>
      <c r="BC107" s="75" t="s">
        <v>1722</v>
      </c>
      <c r="BD107" s="82">
        <v>3679.1701317922229</v>
      </c>
      <c r="BE107" s="82">
        <v>0</v>
      </c>
      <c r="BF107" s="82">
        <v>3.2750675359435402</v>
      </c>
      <c r="BG107" s="82">
        <v>3682.4451993281664</v>
      </c>
      <c r="BH107" s="82">
        <v>13531.631733793967</v>
      </c>
      <c r="BI107" s="82">
        <v>0</v>
      </c>
      <c r="BJ107" s="82">
        <v>20.556887145415544</v>
      </c>
      <c r="BK107" s="82">
        <v>13552.188620939382</v>
      </c>
      <c r="BL107" s="82">
        <v>433938.28843486501</v>
      </c>
      <c r="BM107" s="82">
        <v>0</v>
      </c>
      <c r="BN107" s="82">
        <v>386.27656513498522</v>
      </c>
      <c r="BO107" s="82">
        <v>434324.565</v>
      </c>
      <c r="BP107" s="82">
        <v>3679.1701317922229</v>
      </c>
      <c r="BQ107" s="82">
        <v>0</v>
      </c>
      <c r="BR107" s="82">
        <v>3.2750675359435402</v>
      </c>
      <c r="BS107" s="89">
        <v>3682.4451993281664</v>
      </c>
      <c r="BT107" s="82">
        <v>18466.490725491523</v>
      </c>
      <c r="BU107" s="82">
        <v>0</v>
      </c>
      <c r="BV107" s="82">
        <v>16.438218976407814</v>
      </c>
      <c r="BW107" s="82">
        <v>18482.928944467931</v>
      </c>
      <c r="BX107" s="82">
        <v>67917.965998258675</v>
      </c>
      <c r="BY107" s="82">
        <v>0</v>
      </c>
      <c r="BZ107" s="82">
        <v>103.1791279602697</v>
      </c>
      <c r="CA107" s="82">
        <v>68021.145126218937</v>
      </c>
      <c r="CB107" s="82">
        <v>2178023.0573122744</v>
      </c>
      <c r="CC107" s="82">
        <v>0</v>
      </c>
      <c r="CD107" s="82">
        <v>1938.7993357255177</v>
      </c>
      <c r="CE107" s="82">
        <v>2179961.856648</v>
      </c>
      <c r="CF107" s="82">
        <v>18466.490725491523</v>
      </c>
      <c r="CG107" s="82">
        <v>0</v>
      </c>
      <c r="CH107" s="82">
        <v>16.438218976407814</v>
      </c>
      <c r="CI107" s="82">
        <v>18482.928944467931</v>
      </c>
      <c r="CJ107" s="82" t="s">
        <v>96</v>
      </c>
      <c r="CK107" s="83">
        <v>1.4999999999999999E-2</v>
      </c>
      <c r="CL107" s="83">
        <v>3.5000000000000003E-2</v>
      </c>
      <c r="CM107" s="83">
        <v>0.26500000000000001</v>
      </c>
      <c r="CN107" s="82">
        <v>7234.0542000000005</v>
      </c>
      <c r="CO107" s="82">
        <v>16879.459800000004</v>
      </c>
      <c r="CP107" s="82">
        <v>127801.62420000002</v>
      </c>
      <c r="CQ107" s="82">
        <v>7234.0542000000005</v>
      </c>
      <c r="CR107" s="89">
        <v>7234.0542000000005</v>
      </c>
      <c r="CS107" s="82">
        <v>7234.0542000000005</v>
      </c>
      <c r="CT107" s="82">
        <v>16879.459800000004</v>
      </c>
      <c r="CU107" s="82">
        <v>127801.62420000002</v>
      </c>
      <c r="CV107" s="82">
        <v>7234.0542000000005</v>
      </c>
      <c r="CW107" s="82">
        <v>7234.0542000000005</v>
      </c>
    </row>
    <row r="108" spans="1:101">
      <c r="A108" s="86" t="s">
        <v>82</v>
      </c>
      <c r="B108" s="87" t="s">
        <v>304</v>
      </c>
      <c r="C108" s="75" t="s">
        <v>1723</v>
      </c>
      <c r="D108" s="74" t="s">
        <v>116</v>
      </c>
      <c r="E108" s="74" t="s">
        <v>82</v>
      </c>
      <c r="F108" s="74" t="s">
        <v>304</v>
      </c>
      <c r="G108" s="74" t="s">
        <v>275</v>
      </c>
      <c r="I108" s="74" t="s">
        <v>127</v>
      </c>
      <c r="J108" s="74" t="s">
        <v>2583</v>
      </c>
      <c r="K108" s="74" t="s">
        <v>128</v>
      </c>
      <c r="L108" s="74" t="s">
        <v>89</v>
      </c>
      <c r="M108" s="74" t="s">
        <v>90</v>
      </c>
      <c r="N108" s="74" t="s">
        <v>277</v>
      </c>
      <c r="O108" s="76">
        <v>45940</v>
      </c>
      <c r="P108" s="76">
        <v>44439</v>
      </c>
      <c r="Q108" s="77">
        <v>5</v>
      </c>
      <c r="R108" s="74" t="s">
        <v>94</v>
      </c>
      <c r="S108" s="77">
        <v>1450054.35</v>
      </c>
      <c r="T108" s="77">
        <v>1005371.03</v>
      </c>
      <c r="U108" s="77">
        <v>894.95</v>
      </c>
      <c r="V108" s="78">
        <v>5.3409999999999999E-2</v>
      </c>
      <c r="W108" s="79">
        <v>1</v>
      </c>
      <c r="X108" s="77">
        <v>1450054.35</v>
      </c>
      <c r="Y108" s="88">
        <v>1005371.03</v>
      </c>
      <c r="Z108" s="77">
        <v>894.95</v>
      </c>
      <c r="AA108" s="74">
        <v>0</v>
      </c>
      <c r="AB108" s="74">
        <v>0</v>
      </c>
      <c r="AD108" s="74">
        <v>4</v>
      </c>
      <c r="AE108" s="74">
        <v>4</v>
      </c>
      <c r="AF108" s="74">
        <v>0</v>
      </c>
      <c r="AG108" s="74">
        <v>0</v>
      </c>
      <c r="AI108" s="74">
        <v>4</v>
      </c>
      <c r="AJ108" s="74">
        <v>4</v>
      </c>
      <c r="AL108" s="74">
        <v>4</v>
      </c>
      <c r="AM108" s="74" t="s">
        <v>95</v>
      </c>
      <c r="AN108" s="74">
        <v>0</v>
      </c>
      <c r="AO108" s="74" t="s">
        <v>95</v>
      </c>
      <c r="AP108" s="74" t="s">
        <v>95</v>
      </c>
      <c r="AQ108" s="74">
        <v>1</v>
      </c>
      <c r="AS108" s="74">
        <v>1</v>
      </c>
      <c r="AT108" s="74" t="s">
        <v>92</v>
      </c>
      <c r="AU108" s="74" t="s">
        <v>95</v>
      </c>
      <c r="AV108" s="74" t="s">
        <v>94</v>
      </c>
      <c r="AW108" s="77">
        <v>200000000</v>
      </c>
      <c r="AX108" s="77">
        <v>0</v>
      </c>
      <c r="AY108" s="79">
        <v>1</v>
      </c>
      <c r="AZ108" s="77">
        <v>1293580000</v>
      </c>
      <c r="BA108" s="77">
        <v>0</v>
      </c>
      <c r="BB108" s="74" t="s">
        <v>116</v>
      </c>
      <c r="BC108" s="75" t="s">
        <v>1723</v>
      </c>
      <c r="BD108" s="82">
        <v>7670.7952912943401</v>
      </c>
      <c r="BE108" s="82">
        <v>0</v>
      </c>
      <c r="BF108" s="82">
        <v>6.8283032244761124</v>
      </c>
      <c r="BG108" s="82">
        <v>7677.6235945188164</v>
      </c>
      <c r="BH108" s="82">
        <v>28213.48919333686</v>
      </c>
      <c r="BI108" s="82">
        <v>0</v>
      </c>
      <c r="BJ108" s="82">
        <v>42.863150649680733</v>
      </c>
      <c r="BK108" s="82">
        <v>28256.352343986542</v>
      </c>
      <c r="BL108" s="82">
        <v>904728.96343529841</v>
      </c>
      <c r="BM108" s="82">
        <v>0</v>
      </c>
      <c r="BN108" s="82">
        <v>805.36156470156129</v>
      </c>
      <c r="BO108" s="82">
        <v>905534.32499999995</v>
      </c>
      <c r="BP108" s="82">
        <v>7670.7952912943401</v>
      </c>
      <c r="BQ108" s="82">
        <v>0</v>
      </c>
      <c r="BR108" s="82">
        <v>6.8283032244761124</v>
      </c>
      <c r="BS108" s="89">
        <v>7677.6235945188164</v>
      </c>
      <c r="BT108" s="82">
        <v>38501.255726064548</v>
      </c>
      <c r="BU108" s="82">
        <v>0</v>
      </c>
      <c r="BV108" s="82">
        <v>34.2726195442905</v>
      </c>
      <c r="BW108" s="82">
        <v>38535.528345608844</v>
      </c>
      <c r="BX108" s="82">
        <v>141609.14495919636</v>
      </c>
      <c r="BY108" s="82">
        <v>0</v>
      </c>
      <c r="BZ108" s="82">
        <v>215.13872574087753</v>
      </c>
      <c r="CA108" s="82">
        <v>141824.28368493725</v>
      </c>
      <c r="CB108" s="82">
        <v>4541015.6132744495</v>
      </c>
      <c r="CC108" s="82">
        <v>0</v>
      </c>
      <c r="CD108" s="82">
        <v>4042.2707655500762</v>
      </c>
      <c r="CE108" s="82">
        <v>4545057.8840399999</v>
      </c>
      <c r="CF108" s="82">
        <v>38501.255726064548</v>
      </c>
      <c r="CG108" s="82">
        <v>0</v>
      </c>
      <c r="CH108" s="82">
        <v>34.2726195442905</v>
      </c>
      <c r="CI108" s="82">
        <v>38535.528345608844</v>
      </c>
      <c r="CJ108" s="82" t="s">
        <v>96</v>
      </c>
      <c r="CK108" s="83">
        <v>1.4999999999999999E-2</v>
      </c>
      <c r="CL108" s="83">
        <v>3.5000000000000003E-2</v>
      </c>
      <c r="CM108" s="83">
        <v>0.26500000000000001</v>
      </c>
      <c r="CN108" s="82">
        <v>15080.56545</v>
      </c>
      <c r="CO108" s="82">
        <v>35187.986050000007</v>
      </c>
      <c r="CP108" s="82">
        <v>266423.32295</v>
      </c>
      <c r="CQ108" s="82">
        <v>15080.56545</v>
      </c>
      <c r="CR108" s="89">
        <v>15080.56545</v>
      </c>
      <c r="CS108" s="82">
        <v>15080.56545</v>
      </c>
      <c r="CT108" s="82">
        <v>35187.986050000007</v>
      </c>
      <c r="CU108" s="82">
        <v>266423.32295</v>
      </c>
      <c r="CV108" s="82">
        <v>15080.56545</v>
      </c>
      <c r="CW108" s="82">
        <v>15080.56545</v>
      </c>
    </row>
    <row r="109" spans="1:101">
      <c r="A109" s="86" t="s">
        <v>82</v>
      </c>
      <c r="B109" s="87" t="s">
        <v>305</v>
      </c>
      <c r="C109" s="75" t="s">
        <v>1724</v>
      </c>
      <c r="D109" s="74" t="s">
        <v>116</v>
      </c>
      <c r="E109" s="74" t="s">
        <v>82</v>
      </c>
      <c r="F109" s="74" t="s">
        <v>305</v>
      </c>
      <c r="G109" s="74" t="s">
        <v>275</v>
      </c>
      <c r="I109" s="74" t="s">
        <v>127</v>
      </c>
      <c r="J109" s="74" t="s">
        <v>2583</v>
      </c>
      <c r="K109" s="74" t="s">
        <v>128</v>
      </c>
      <c r="L109" s="74" t="s">
        <v>89</v>
      </c>
      <c r="M109" s="74" t="s">
        <v>90</v>
      </c>
      <c r="N109" s="74" t="s">
        <v>277</v>
      </c>
      <c r="O109" s="76">
        <v>45940</v>
      </c>
      <c r="P109" s="76">
        <v>44439</v>
      </c>
      <c r="Q109" s="77">
        <v>5</v>
      </c>
      <c r="R109" s="74" t="s">
        <v>94</v>
      </c>
      <c r="S109" s="77">
        <v>361511.4</v>
      </c>
      <c r="T109" s="77">
        <v>250647.92</v>
      </c>
      <c r="U109" s="77">
        <v>223.12</v>
      </c>
      <c r="V109" s="78">
        <v>5.3409999999999999E-2</v>
      </c>
      <c r="W109" s="79">
        <v>1</v>
      </c>
      <c r="X109" s="77">
        <v>361511.4</v>
      </c>
      <c r="Y109" s="88">
        <v>250647.92</v>
      </c>
      <c r="Z109" s="77">
        <v>223.12</v>
      </c>
      <c r="AA109" s="74">
        <v>0</v>
      </c>
      <c r="AB109" s="74">
        <v>0</v>
      </c>
      <c r="AD109" s="74">
        <v>4</v>
      </c>
      <c r="AE109" s="74">
        <v>4</v>
      </c>
      <c r="AF109" s="74">
        <v>0</v>
      </c>
      <c r="AG109" s="74">
        <v>0</v>
      </c>
      <c r="AI109" s="74">
        <v>4</v>
      </c>
      <c r="AJ109" s="74">
        <v>4</v>
      </c>
      <c r="AL109" s="74">
        <v>4</v>
      </c>
      <c r="AM109" s="74" t="s">
        <v>95</v>
      </c>
      <c r="AN109" s="74">
        <v>0</v>
      </c>
      <c r="AO109" s="74" t="s">
        <v>95</v>
      </c>
      <c r="AP109" s="74" t="s">
        <v>95</v>
      </c>
      <c r="AQ109" s="74">
        <v>1</v>
      </c>
      <c r="AS109" s="74">
        <v>1</v>
      </c>
      <c r="AT109" s="74" t="s">
        <v>92</v>
      </c>
      <c r="AU109" s="74" t="s">
        <v>95</v>
      </c>
      <c r="AV109" s="74" t="s">
        <v>94</v>
      </c>
      <c r="AW109" s="77">
        <v>200000000</v>
      </c>
      <c r="AX109" s="77">
        <v>0</v>
      </c>
      <c r="AY109" s="79">
        <v>1</v>
      </c>
      <c r="AZ109" s="77">
        <v>1293580000</v>
      </c>
      <c r="BA109" s="77">
        <v>0</v>
      </c>
      <c r="BB109" s="74" t="s">
        <v>116</v>
      </c>
      <c r="BC109" s="75" t="s">
        <v>1724</v>
      </c>
      <c r="BD109" s="82">
        <v>1911.7292713564736</v>
      </c>
      <c r="BE109" s="82">
        <v>0</v>
      </c>
      <c r="BF109" s="82">
        <v>1.7017696976103229</v>
      </c>
      <c r="BG109" s="82">
        <v>1913.4310410540841</v>
      </c>
      <c r="BH109" s="82">
        <v>7030.6919551464507</v>
      </c>
      <c r="BI109" s="82">
        <v>0</v>
      </c>
      <c r="BJ109" s="82">
        <v>10.680143987110799</v>
      </c>
      <c r="BK109" s="82">
        <v>7041.3720991335631</v>
      </c>
      <c r="BL109" s="82">
        <v>225478.16443572636</v>
      </c>
      <c r="BM109" s="82">
        <v>0</v>
      </c>
      <c r="BN109" s="82">
        <v>200.71456427366027</v>
      </c>
      <c r="BO109" s="82">
        <v>225678.87900000002</v>
      </c>
      <c r="BP109" s="82">
        <v>1911.7292713564736</v>
      </c>
      <c r="BQ109" s="82">
        <v>0</v>
      </c>
      <c r="BR109" s="82">
        <v>1.7017696976103229</v>
      </c>
      <c r="BS109" s="89">
        <v>1913.4310410540841</v>
      </c>
      <c r="BT109" s="82">
        <v>9595.3515587924121</v>
      </c>
      <c r="BU109" s="82">
        <v>0</v>
      </c>
      <c r="BV109" s="82">
        <v>8.5415224662457323</v>
      </c>
      <c r="BW109" s="82">
        <v>9603.8930812586586</v>
      </c>
      <c r="BX109" s="82">
        <v>35288.449061271065</v>
      </c>
      <c r="BY109" s="82">
        <v>0</v>
      </c>
      <c r="BZ109" s="82">
        <v>53.605778700106519</v>
      </c>
      <c r="CA109" s="82">
        <v>35342.054839971177</v>
      </c>
      <c r="CB109" s="82">
        <v>1131720.0029357977</v>
      </c>
      <c r="CC109" s="82">
        <v>0</v>
      </c>
      <c r="CD109" s="82">
        <v>1007.4265410023555</v>
      </c>
      <c r="CE109" s="82">
        <v>1132727.4294767999</v>
      </c>
      <c r="CF109" s="82">
        <v>9595.3515587924121</v>
      </c>
      <c r="CG109" s="82">
        <v>0</v>
      </c>
      <c r="CH109" s="82">
        <v>8.5415224662457323</v>
      </c>
      <c r="CI109" s="82">
        <v>9603.8930812586586</v>
      </c>
      <c r="CJ109" s="82" t="s">
        <v>96</v>
      </c>
      <c r="CK109" s="83">
        <v>1.4999999999999999E-2</v>
      </c>
      <c r="CL109" s="83">
        <v>3.5000000000000003E-2</v>
      </c>
      <c r="CM109" s="83">
        <v>0.26500000000000001</v>
      </c>
      <c r="CN109" s="82">
        <v>3759.7188000000001</v>
      </c>
      <c r="CO109" s="82">
        <v>8772.6772000000019</v>
      </c>
      <c r="CP109" s="82">
        <v>66421.698800000013</v>
      </c>
      <c r="CQ109" s="82">
        <v>3759.7188000000001</v>
      </c>
      <c r="CR109" s="89">
        <v>3759.7188000000001</v>
      </c>
      <c r="CS109" s="82">
        <v>3759.7188000000001</v>
      </c>
      <c r="CT109" s="82">
        <v>8772.6772000000019</v>
      </c>
      <c r="CU109" s="82">
        <v>66421.698800000013</v>
      </c>
      <c r="CV109" s="82">
        <v>3759.7188000000001</v>
      </c>
      <c r="CW109" s="82">
        <v>3759.7188000000001</v>
      </c>
    </row>
    <row r="110" spans="1:101">
      <c r="A110" s="86" t="s">
        <v>82</v>
      </c>
      <c r="B110" s="87" t="s">
        <v>306</v>
      </c>
      <c r="C110" s="75" t="s">
        <v>1725</v>
      </c>
      <c r="D110" s="74" t="s">
        <v>116</v>
      </c>
      <c r="E110" s="74" t="s">
        <v>82</v>
      </c>
      <c r="F110" s="74" t="s">
        <v>306</v>
      </c>
      <c r="G110" s="74" t="s">
        <v>275</v>
      </c>
      <c r="I110" s="74" t="s">
        <v>127</v>
      </c>
      <c r="J110" s="74" t="s">
        <v>2583</v>
      </c>
      <c r="K110" s="74" t="s">
        <v>128</v>
      </c>
      <c r="L110" s="74" t="s">
        <v>89</v>
      </c>
      <c r="M110" s="74" t="s">
        <v>90</v>
      </c>
      <c r="N110" s="74" t="s">
        <v>277</v>
      </c>
      <c r="O110" s="76">
        <v>45940</v>
      </c>
      <c r="P110" s="76">
        <v>44439</v>
      </c>
      <c r="Q110" s="77">
        <v>5</v>
      </c>
      <c r="R110" s="74" t="s">
        <v>94</v>
      </c>
      <c r="S110" s="77">
        <v>3243226.41</v>
      </c>
      <c r="T110" s="77">
        <v>2248636.9700000002</v>
      </c>
      <c r="U110" s="77">
        <v>2001.66</v>
      </c>
      <c r="V110" s="78">
        <v>5.3409999999999999E-2</v>
      </c>
      <c r="W110" s="79">
        <v>1</v>
      </c>
      <c r="X110" s="77">
        <v>3243226.41</v>
      </c>
      <c r="Y110" s="88">
        <v>2248636.9700000002</v>
      </c>
      <c r="Z110" s="77">
        <v>2001.66</v>
      </c>
      <c r="AA110" s="74">
        <v>0</v>
      </c>
      <c r="AB110" s="74">
        <v>0</v>
      </c>
      <c r="AD110" s="74">
        <v>4</v>
      </c>
      <c r="AE110" s="74">
        <v>4</v>
      </c>
      <c r="AF110" s="74">
        <v>0</v>
      </c>
      <c r="AG110" s="74">
        <v>0</v>
      </c>
      <c r="AI110" s="74">
        <v>4</v>
      </c>
      <c r="AJ110" s="74">
        <v>4</v>
      </c>
      <c r="AL110" s="74">
        <v>4</v>
      </c>
      <c r="AM110" s="74" t="s">
        <v>95</v>
      </c>
      <c r="AN110" s="74">
        <v>0</v>
      </c>
      <c r="AO110" s="74" t="s">
        <v>95</v>
      </c>
      <c r="AP110" s="74" t="s">
        <v>95</v>
      </c>
      <c r="AQ110" s="74">
        <v>1</v>
      </c>
      <c r="AS110" s="74">
        <v>1</v>
      </c>
      <c r="AT110" s="74" t="s">
        <v>92</v>
      </c>
      <c r="AU110" s="74" t="s">
        <v>95</v>
      </c>
      <c r="AV110" s="74" t="s">
        <v>94</v>
      </c>
      <c r="AW110" s="77">
        <v>200000000</v>
      </c>
      <c r="AX110" s="77">
        <v>0</v>
      </c>
      <c r="AY110" s="79">
        <v>1</v>
      </c>
      <c r="AZ110" s="77">
        <v>1293580000</v>
      </c>
      <c r="BA110" s="77">
        <v>0</v>
      </c>
      <c r="BB110" s="74" t="s">
        <v>116</v>
      </c>
      <c r="BC110" s="75" t="s">
        <v>1725</v>
      </c>
      <c r="BD110" s="82">
        <v>17157.785332983458</v>
      </c>
      <c r="BE110" s="82">
        <v>0</v>
      </c>
      <c r="BF110" s="82">
        <v>15.273275787874137</v>
      </c>
      <c r="BG110" s="82">
        <v>17173.058608771331</v>
      </c>
      <c r="BH110" s="82">
        <v>63108.20749631022</v>
      </c>
      <c r="BI110" s="82">
        <v>0</v>
      </c>
      <c r="BJ110" s="82">
        <v>95.878430230251809</v>
      </c>
      <c r="BK110" s="82">
        <v>63204.085926540458</v>
      </c>
      <c r="BL110" s="82">
        <v>2023668.3094349888</v>
      </c>
      <c r="BM110" s="82">
        <v>0</v>
      </c>
      <c r="BN110" s="82">
        <v>1801.4005650114523</v>
      </c>
      <c r="BO110" s="82">
        <v>2025469.7100000004</v>
      </c>
      <c r="BP110" s="82">
        <v>17157.785332983458</v>
      </c>
      <c r="BQ110" s="82">
        <v>0</v>
      </c>
      <c r="BR110" s="82">
        <v>15.273275787874137</v>
      </c>
      <c r="BS110" s="89">
        <v>17173.058608771331</v>
      </c>
      <c r="BT110" s="82">
        <v>86118.356143310564</v>
      </c>
      <c r="BU110" s="82">
        <v>0</v>
      </c>
      <c r="BV110" s="82">
        <v>76.659625834497859</v>
      </c>
      <c r="BW110" s="82">
        <v>86195.015769145059</v>
      </c>
      <c r="BX110" s="82">
        <v>316752.71506548021</v>
      </c>
      <c r="BY110" s="82">
        <v>0</v>
      </c>
      <c r="BZ110" s="82">
        <v>481.23301701167986</v>
      </c>
      <c r="CA110" s="82">
        <v>317233.94808249187</v>
      </c>
      <c r="CB110" s="82">
        <v>10157195.978716094</v>
      </c>
      <c r="CC110" s="82">
        <v>0</v>
      </c>
      <c r="CD110" s="82">
        <v>9041.5897159054803</v>
      </c>
      <c r="CE110" s="82">
        <v>10166237.568432001</v>
      </c>
      <c r="CF110" s="82">
        <v>86118.356143310564</v>
      </c>
      <c r="CG110" s="82">
        <v>0</v>
      </c>
      <c r="CH110" s="82">
        <v>76.659625834497859</v>
      </c>
      <c r="CI110" s="82">
        <v>86195.015769145059</v>
      </c>
      <c r="CJ110" s="82" t="s">
        <v>96</v>
      </c>
      <c r="CK110" s="83">
        <v>1.4999999999999999E-2</v>
      </c>
      <c r="CL110" s="83">
        <v>3.5000000000000003E-2</v>
      </c>
      <c r="CM110" s="83">
        <v>0.26500000000000001</v>
      </c>
      <c r="CN110" s="82">
        <v>33729.554550000001</v>
      </c>
      <c r="CO110" s="82">
        <v>78702.293950000021</v>
      </c>
      <c r="CP110" s="82">
        <v>595888.79705000005</v>
      </c>
      <c r="CQ110" s="82">
        <v>33729.554550000001</v>
      </c>
      <c r="CR110" s="89">
        <v>33729.554550000001</v>
      </c>
      <c r="CS110" s="82">
        <v>33729.554550000001</v>
      </c>
      <c r="CT110" s="82">
        <v>78702.293950000021</v>
      </c>
      <c r="CU110" s="82">
        <v>595888.79705000005</v>
      </c>
      <c r="CV110" s="82">
        <v>33729.554550000001</v>
      </c>
      <c r="CW110" s="82">
        <v>33729.554550000001</v>
      </c>
    </row>
    <row r="111" spans="1:101">
      <c r="A111" s="86" t="s">
        <v>82</v>
      </c>
      <c r="B111" s="87" t="s">
        <v>307</v>
      </c>
      <c r="C111" s="75" t="s">
        <v>1726</v>
      </c>
      <c r="D111" s="74" t="s">
        <v>116</v>
      </c>
      <c r="E111" s="74" t="s">
        <v>82</v>
      </c>
      <c r="F111" s="74" t="s">
        <v>307</v>
      </c>
      <c r="G111" s="74" t="s">
        <v>275</v>
      </c>
      <c r="I111" s="74" t="s">
        <v>127</v>
      </c>
      <c r="J111" s="74" t="s">
        <v>2583</v>
      </c>
      <c r="K111" s="74" t="s">
        <v>128</v>
      </c>
      <c r="L111" s="74" t="s">
        <v>89</v>
      </c>
      <c r="M111" s="74" t="s">
        <v>90</v>
      </c>
      <c r="N111" s="74" t="s">
        <v>277</v>
      </c>
      <c r="O111" s="76">
        <v>45940</v>
      </c>
      <c r="P111" s="76">
        <v>44439</v>
      </c>
      <c r="Q111" s="77">
        <v>5</v>
      </c>
      <c r="R111" s="74" t="s">
        <v>94</v>
      </c>
      <c r="S111" s="77">
        <v>3509370.25</v>
      </c>
      <c r="T111" s="77">
        <v>2433163.37</v>
      </c>
      <c r="U111" s="77">
        <v>2165.92</v>
      </c>
      <c r="V111" s="78">
        <v>5.3409999999999999E-2</v>
      </c>
      <c r="W111" s="79">
        <v>1</v>
      </c>
      <c r="X111" s="77">
        <v>3509370.25</v>
      </c>
      <c r="Y111" s="88">
        <v>2433163.37</v>
      </c>
      <c r="Z111" s="77">
        <v>2165.92</v>
      </c>
      <c r="AA111" s="74">
        <v>0</v>
      </c>
      <c r="AB111" s="74">
        <v>0</v>
      </c>
      <c r="AD111" s="74">
        <v>4</v>
      </c>
      <c r="AE111" s="74">
        <v>4</v>
      </c>
      <c r="AF111" s="74">
        <v>0</v>
      </c>
      <c r="AG111" s="74">
        <v>0</v>
      </c>
      <c r="AI111" s="74">
        <v>4</v>
      </c>
      <c r="AJ111" s="74">
        <v>4</v>
      </c>
      <c r="AL111" s="74">
        <v>4</v>
      </c>
      <c r="AM111" s="74" t="s">
        <v>95</v>
      </c>
      <c r="AN111" s="74">
        <v>0</v>
      </c>
      <c r="AO111" s="74" t="s">
        <v>95</v>
      </c>
      <c r="AP111" s="74" t="s">
        <v>95</v>
      </c>
      <c r="AQ111" s="74">
        <v>1</v>
      </c>
      <c r="AS111" s="74">
        <v>1</v>
      </c>
      <c r="AT111" s="74" t="s">
        <v>92</v>
      </c>
      <c r="AU111" s="74" t="s">
        <v>95</v>
      </c>
      <c r="AV111" s="74" t="s">
        <v>94</v>
      </c>
      <c r="AW111" s="77">
        <v>200000000</v>
      </c>
      <c r="AX111" s="77">
        <v>0</v>
      </c>
      <c r="AY111" s="79">
        <v>1</v>
      </c>
      <c r="AZ111" s="77">
        <v>1293580000</v>
      </c>
      <c r="BA111" s="77">
        <v>0</v>
      </c>
      <c r="BB111" s="74" t="s">
        <v>116</v>
      </c>
      <c r="BC111" s="75" t="s">
        <v>1726</v>
      </c>
      <c r="BD111" s="82">
        <v>18565.851027463621</v>
      </c>
      <c r="BE111" s="82">
        <v>0</v>
      </c>
      <c r="BF111" s="82">
        <v>16.526694653225853</v>
      </c>
      <c r="BG111" s="82">
        <v>18582.377722116846</v>
      </c>
      <c r="BH111" s="82">
        <v>68287.305982247039</v>
      </c>
      <c r="BI111" s="82">
        <v>0</v>
      </c>
      <c r="BJ111" s="82">
        <v>103.74705870189663</v>
      </c>
      <c r="BK111" s="82">
        <v>68391.053040948929</v>
      </c>
      <c r="BL111" s="82">
        <v>2189742.069435027</v>
      </c>
      <c r="BM111" s="82">
        <v>0</v>
      </c>
      <c r="BN111" s="82">
        <v>1949.2345649732156</v>
      </c>
      <c r="BO111" s="82">
        <v>2191691.304</v>
      </c>
      <c r="BP111" s="82">
        <v>18565.851027463621</v>
      </c>
      <c r="BQ111" s="82">
        <v>0</v>
      </c>
      <c r="BR111" s="82">
        <v>16.526694653225853</v>
      </c>
      <c r="BS111" s="89">
        <v>18582.377722116846</v>
      </c>
      <c r="BT111" s="82">
        <v>93185.719477045393</v>
      </c>
      <c r="BU111" s="82">
        <v>0</v>
      </c>
      <c r="BV111" s="82">
        <v>82.950785803471192</v>
      </c>
      <c r="BW111" s="82">
        <v>93268.670262848871</v>
      </c>
      <c r="BX111" s="82">
        <v>342747.64618609432</v>
      </c>
      <c r="BY111" s="82">
        <v>0</v>
      </c>
      <c r="BZ111" s="82">
        <v>520.72723703655959</v>
      </c>
      <c r="CA111" s="82">
        <v>343268.37342313083</v>
      </c>
      <c r="CB111" s="82">
        <v>10990753.394908287</v>
      </c>
      <c r="CC111" s="82">
        <v>0</v>
      </c>
      <c r="CD111" s="82">
        <v>9783.5981285135622</v>
      </c>
      <c r="CE111" s="82">
        <v>11000536.993036799</v>
      </c>
      <c r="CF111" s="82">
        <v>93185.719477045393</v>
      </c>
      <c r="CG111" s="82">
        <v>0</v>
      </c>
      <c r="CH111" s="82">
        <v>82.950785803471192</v>
      </c>
      <c r="CI111" s="82">
        <v>93268.670262848871</v>
      </c>
      <c r="CJ111" s="82" t="s">
        <v>96</v>
      </c>
      <c r="CK111" s="83">
        <v>1.4999999999999999E-2</v>
      </c>
      <c r="CL111" s="83">
        <v>3.5000000000000003E-2</v>
      </c>
      <c r="CM111" s="83">
        <v>0.26500000000000001</v>
      </c>
      <c r="CN111" s="82">
        <v>36497.450550000001</v>
      </c>
      <c r="CO111" s="82">
        <v>85160.717950000006</v>
      </c>
      <c r="CP111" s="82">
        <v>644788.29305000009</v>
      </c>
      <c r="CQ111" s="82">
        <v>36497.450550000001</v>
      </c>
      <c r="CR111" s="89">
        <v>36497.450550000001</v>
      </c>
      <c r="CS111" s="82">
        <v>36497.450550000001</v>
      </c>
      <c r="CT111" s="82">
        <v>85160.717950000006</v>
      </c>
      <c r="CU111" s="82">
        <v>644788.29305000009</v>
      </c>
      <c r="CV111" s="82">
        <v>36497.450550000001</v>
      </c>
      <c r="CW111" s="82">
        <v>36497.450550000001</v>
      </c>
    </row>
    <row r="112" spans="1:101">
      <c r="A112" s="86" t="s">
        <v>82</v>
      </c>
      <c r="B112" s="87" t="s">
        <v>308</v>
      </c>
      <c r="C112" s="75" t="s">
        <v>1727</v>
      </c>
      <c r="D112" s="74" t="s">
        <v>116</v>
      </c>
      <c r="E112" s="74" t="s">
        <v>82</v>
      </c>
      <c r="F112" s="74" t="s">
        <v>308</v>
      </c>
      <c r="G112" s="74" t="s">
        <v>275</v>
      </c>
      <c r="I112" s="74" t="s">
        <v>127</v>
      </c>
      <c r="J112" s="74" t="s">
        <v>2583</v>
      </c>
      <c r="K112" s="74" t="s">
        <v>128</v>
      </c>
      <c r="L112" s="74" t="s">
        <v>89</v>
      </c>
      <c r="M112" s="74" t="s">
        <v>90</v>
      </c>
      <c r="N112" s="74" t="s">
        <v>277</v>
      </c>
      <c r="O112" s="76">
        <v>45940</v>
      </c>
      <c r="P112" s="76">
        <v>44439</v>
      </c>
      <c r="Q112" s="77">
        <v>5</v>
      </c>
      <c r="R112" s="74" t="s">
        <v>94</v>
      </c>
      <c r="S112" s="77">
        <v>287939.90000000002</v>
      </c>
      <c r="T112" s="77">
        <v>199638.34</v>
      </c>
      <c r="U112" s="77">
        <v>177.71</v>
      </c>
      <c r="V112" s="78">
        <v>5.3409999999999999E-2</v>
      </c>
      <c r="W112" s="79">
        <v>1</v>
      </c>
      <c r="X112" s="77">
        <v>287939.90000000002</v>
      </c>
      <c r="Y112" s="88">
        <v>199638.34</v>
      </c>
      <c r="Z112" s="77">
        <v>177.71</v>
      </c>
      <c r="AA112" s="74">
        <v>0</v>
      </c>
      <c r="AB112" s="74">
        <v>0</v>
      </c>
      <c r="AD112" s="74">
        <v>4</v>
      </c>
      <c r="AE112" s="74">
        <v>4</v>
      </c>
      <c r="AF112" s="74">
        <v>0</v>
      </c>
      <c r="AG112" s="74">
        <v>0</v>
      </c>
      <c r="AI112" s="74">
        <v>4</v>
      </c>
      <c r="AJ112" s="74">
        <v>4</v>
      </c>
      <c r="AL112" s="74">
        <v>4</v>
      </c>
      <c r="AM112" s="74" t="s">
        <v>95</v>
      </c>
      <c r="AN112" s="74">
        <v>0</v>
      </c>
      <c r="AO112" s="74" t="s">
        <v>95</v>
      </c>
      <c r="AP112" s="74" t="s">
        <v>95</v>
      </c>
      <c r="AQ112" s="74">
        <v>1</v>
      </c>
      <c r="AS112" s="74">
        <v>1</v>
      </c>
      <c r="AT112" s="74" t="s">
        <v>92</v>
      </c>
      <c r="AU112" s="74" t="s">
        <v>95</v>
      </c>
      <c r="AV112" s="74" t="s">
        <v>94</v>
      </c>
      <c r="AW112" s="77">
        <v>200000000</v>
      </c>
      <c r="AX112" s="77">
        <v>0</v>
      </c>
      <c r="AY112" s="79">
        <v>1</v>
      </c>
      <c r="AZ112" s="77">
        <v>1293580000</v>
      </c>
      <c r="BA112" s="77">
        <v>0</v>
      </c>
      <c r="BB112" s="74" t="s">
        <v>116</v>
      </c>
      <c r="BC112" s="75" t="s">
        <v>1727</v>
      </c>
      <c r="BD112" s="82">
        <v>1522.4904432538076</v>
      </c>
      <c r="BE112" s="82">
        <v>0</v>
      </c>
      <c r="BF112" s="82">
        <v>1.3552595992865606</v>
      </c>
      <c r="BG112" s="82">
        <v>1523.8457028530941</v>
      </c>
      <c r="BH112" s="82">
        <v>5599.0071741703987</v>
      </c>
      <c r="BI112" s="82">
        <v>0</v>
      </c>
      <c r="BJ112" s="82">
        <v>8.5048462926634159</v>
      </c>
      <c r="BK112" s="82">
        <v>5607.5120204630612</v>
      </c>
      <c r="BL112" s="82">
        <v>179569.54243433356</v>
      </c>
      <c r="BM112" s="82">
        <v>0</v>
      </c>
      <c r="BN112" s="82">
        <v>159.84556566642169</v>
      </c>
      <c r="BO112" s="82">
        <v>179729.38800000001</v>
      </c>
      <c r="BP112" s="82">
        <v>1522.4904432538076</v>
      </c>
      <c r="BQ112" s="82">
        <v>0</v>
      </c>
      <c r="BR112" s="82">
        <v>1.3552595992865606</v>
      </c>
      <c r="BS112" s="89">
        <v>1523.8457028530941</v>
      </c>
      <c r="BT112" s="82">
        <v>7641.6840327795107</v>
      </c>
      <c r="BU112" s="82">
        <v>0</v>
      </c>
      <c r="BV112" s="82">
        <v>6.8023189807391047</v>
      </c>
      <c r="BW112" s="82">
        <v>7648.4863517602489</v>
      </c>
      <c r="BX112" s="82">
        <v>28102.536808596062</v>
      </c>
      <c r="BY112" s="82">
        <v>0</v>
      </c>
      <c r="BZ112" s="82">
        <v>42.687524512136214</v>
      </c>
      <c r="CA112" s="82">
        <v>28145.224333108195</v>
      </c>
      <c r="CB112" s="82">
        <v>901295.44738640694</v>
      </c>
      <c r="CC112" s="82">
        <v>0</v>
      </c>
      <c r="CD112" s="82">
        <v>802.29686319290374</v>
      </c>
      <c r="CE112" s="82">
        <v>902097.74424959999</v>
      </c>
      <c r="CF112" s="82">
        <v>7641.6840327795107</v>
      </c>
      <c r="CG112" s="82">
        <v>0</v>
      </c>
      <c r="CH112" s="82">
        <v>6.8023189807391047</v>
      </c>
      <c r="CI112" s="82">
        <v>7648.4863517602489</v>
      </c>
      <c r="CJ112" s="82" t="s">
        <v>96</v>
      </c>
      <c r="CK112" s="83">
        <v>1.4999999999999999E-2</v>
      </c>
      <c r="CL112" s="83">
        <v>3.5000000000000003E-2</v>
      </c>
      <c r="CM112" s="83">
        <v>0.26500000000000001</v>
      </c>
      <c r="CN112" s="82">
        <v>2994.5751</v>
      </c>
      <c r="CO112" s="82">
        <v>6987.3419000000004</v>
      </c>
      <c r="CP112" s="82">
        <v>52904.160100000001</v>
      </c>
      <c r="CQ112" s="82">
        <v>2994.5751</v>
      </c>
      <c r="CR112" s="89">
        <v>2994.5751</v>
      </c>
      <c r="CS112" s="82">
        <v>2994.5751</v>
      </c>
      <c r="CT112" s="82">
        <v>6987.3419000000004</v>
      </c>
      <c r="CU112" s="82">
        <v>52904.160100000001</v>
      </c>
      <c r="CV112" s="82">
        <v>2994.5751</v>
      </c>
      <c r="CW112" s="82">
        <v>2994.5751</v>
      </c>
    </row>
    <row r="113" spans="1:101">
      <c r="A113" s="86" t="s">
        <v>82</v>
      </c>
      <c r="B113" s="87" t="s">
        <v>309</v>
      </c>
      <c r="C113" s="75" t="s">
        <v>1728</v>
      </c>
      <c r="D113" s="74" t="s">
        <v>116</v>
      </c>
      <c r="E113" s="74" t="s">
        <v>82</v>
      </c>
      <c r="F113" s="74" t="s">
        <v>309</v>
      </c>
      <c r="G113" s="74" t="s">
        <v>275</v>
      </c>
      <c r="I113" s="74" t="s">
        <v>127</v>
      </c>
      <c r="J113" s="74" t="s">
        <v>2583</v>
      </c>
      <c r="K113" s="74" t="s">
        <v>128</v>
      </c>
      <c r="L113" s="74" t="s">
        <v>89</v>
      </c>
      <c r="M113" s="74" t="s">
        <v>90</v>
      </c>
      <c r="N113" s="74" t="s">
        <v>277</v>
      </c>
      <c r="O113" s="76">
        <v>45940</v>
      </c>
      <c r="P113" s="76">
        <v>44439</v>
      </c>
      <c r="Q113" s="77">
        <v>5</v>
      </c>
      <c r="R113" s="74" t="s">
        <v>94</v>
      </c>
      <c r="S113" s="77">
        <v>357851.76</v>
      </c>
      <c r="T113" s="77">
        <v>248110.56</v>
      </c>
      <c r="U113" s="77">
        <v>220.86</v>
      </c>
      <c r="V113" s="78">
        <v>5.3409999999999999E-2</v>
      </c>
      <c r="W113" s="79">
        <v>1</v>
      </c>
      <c r="X113" s="77">
        <v>357851.76</v>
      </c>
      <c r="Y113" s="88">
        <v>248110.56</v>
      </c>
      <c r="Z113" s="77">
        <v>220.86</v>
      </c>
      <c r="AA113" s="74">
        <v>0</v>
      </c>
      <c r="AB113" s="74">
        <v>0</v>
      </c>
      <c r="AD113" s="74">
        <v>4</v>
      </c>
      <c r="AE113" s="74">
        <v>4</v>
      </c>
      <c r="AF113" s="74">
        <v>0</v>
      </c>
      <c r="AG113" s="74">
        <v>0</v>
      </c>
      <c r="AI113" s="74">
        <v>4</v>
      </c>
      <c r="AJ113" s="74">
        <v>4</v>
      </c>
      <c r="AL113" s="74">
        <v>4</v>
      </c>
      <c r="AM113" s="74" t="s">
        <v>95</v>
      </c>
      <c r="AN113" s="74">
        <v>0</v>
      </c>
      <c r="AO113" s="74" t="s">
        <v>95</v>
      </c>
      <c r="AP113" s="74" t="s">
        <v>95</v>
      </c>
      <c r="AQ113" s="74">
        <v>1</v>
      </c>
      <c r="AS113" s="74">
        <v>1</v>
      </c>
      <c r="AT113" s="74" t="s">
        <v>92</v>
      </c>
      <c r="AU113" s="74" t="s">
        <v>95</v>
      </c>
      <c r="AV113" s="74" t="s">
        <v>94</v>
      </c>
      <c r="AW113" s="77">
        <v>200000000</v>
      </c>
      <c r="AX113" s="77">
        <v>0</v>
      </c>
      <c r="AY113" s="79">
        <v>1</v>
      </c>
      <c r="AZ113" s="77">
        <v>1293580000</v>
      </c>
      <c r="BA113" s="77">
        <v>0</v>
      </c>
      <c r="BB113" s="74" t="s">
        <v>116</v>
      </c>
      <c r="BC113" s="75" t="s">
        <v>1728</v>
      </c>
      <c r="BD113" s="82">
        <v>1892.3674371072166</v>
      </c>
      <c r="BE113" s="82">
        <v>0</v>
      </c>
      <c r="BF113" s="82">
        <v>1.6845243191563464</v>
      </c>
      <c r="BG113" s="82">
        <v>1894.0519614263728</v>
      </c>
      <c r="BH113" s="82">
        <v>6959.475926745652</v>
      </c>
      <c r="BI113" s="82">
        <v>0</v>
      </c>
      <c r="BJ113" s="82">
        <v>10.57188213094274</v>
      </c>
      <c r="BK113" s="82">
        <v>6970.047808876594</v>
      </c>
      <c r="BL113" s="82">
        <v>223194.54043517233</v>
      </c>
      <c r="BM113" s="82">
        <v>0</v>
      </c>
      <c r="BN113" s="82">
        <v>198.68056482768068</v>
      </c>
      <c r="BO113" s="82">
        <v>223393.22099999996</v>
      </c>
      <c r="BP113" s="82">
        <v>1892.3674371072166</v>
      </c>
      <c r="BQ113" s="82">
        <v>0</v>
      </c>
      <c r="BR113" s="82">
        <v>1.6845243191563464</v>
      </c>
      <c r="BS113" s="89">
        <v>1894.0519614263728</v>
      </c>
      <c r="BT113" s="82">
        <v>9498.1706403285407</v>
      </c>
      <c r="BU113" s="82">
        <v>0</v>
      </c>
      <c r="BV113" s="82">
        <v>8.4549644627095333</v>
      </c>
      <c r="BW113" s="82">
        <v>9506.6256047912502</v>
      </c>
      <c r="BX113" s="82">
        <v>34931.001571521774</v>
      </c>
      <c r="BY113" s="82">
        <v>0</v>
      </c>
      <c r="BZ113" s="82">
        <v>53.062390791627799</v>
      </c>
      <c r="CA113" s="82">
        <v>34984.063962313397</v>
      </c>
      <c r="CB113" s="82">
        <v>1120258.0373522169</v>
      </c>
      <c r="CC113" s="82">
        <v>0</v>
      </c>
      <c r="CD113" s="82">
        <v>997.21749098309476</v>
      </c>
      <c r="CE113" s="82">
        <v>1121255.2548431996</v>
      </c>
      <c r="CF113" s="82">
        <v>9498.1706403285407</v>
      </c>
      <c r="CG113" s="82">
        <v>0</v>
      </c>
      <c r="CH113" s="82">
        <v>8.4549644627095333</v>
      </c>
      <c r="CI113" s="82">
        <v>9506.6256047912502</v>
      </c>
      <c r="CJ113" s="82" t="s">
        <v>96</v>
      </c>
      <c r="CK113" s="83">
        <v>1.4999999999999999E-2</v>
      </c>
      <c r="CL113" s="83">
        <v>3.5000000000000003E-2</v>
      </c>
      <c r="CM113" s="83">
        <v>0.26500000000000001</v>
      </c>
      <c r="CN113" s="82">
        <v>3721.6583999999998</v>
      </c>
      <c r="CO113" s="82">
        <v>8683.8696</v>
      </c>
      <c r="CP113" s="82">
        <v>65749.2984</v>
      </c>
      <c r="CQ113" s="82">
        <v>3721.6583999999998</v>
      </c>
      <c r="CR113" s="89">
        <v>3721.6583999999998</v>
      </c>
      <c r="CS113" s="82">
        <v>3721.6583999999998</v>
      </c>
      <c r="CT113" s="82">
        <v>8683.8696</v>
      </c>
      <c r="CU113" s="82">
        <v>65749.2984</v>
      </c>
      <c r="CV113" s="82">
        <v>3721.6583999999998</v>
      </c>
      <c r="CW113" s="82">
        <v>3721.6583999999998</v>
      </c>
    </row>
    <row r="114" spans="1:101">
      <c r="A114" s="86" t="s">
        <v>82</v>
      </c>
      <c r="B114" s="87" t="s">
        <v>310</v>
      </c>
      <c r="C114" s="75" t="s">
        <v>1729</v>
      </c>
      <c r="D114" s="74" t="s">
        <v>116</v>
      </c>
      <c r="E114" s="74" t="s">
        <v>82</v>
      </c>
      <c r="F114" s="74" t="s">
        <v>310</v>
      </c>
      <c r="G114" s="74" t="s">
        <v>311</v>
      </c>
      <c r="I114" s="74" t="s">
        <v>127</v>
      </c>
      <c r="J114" s="74" t="s">
        <v>2584</v>
      </c>
      <c r="K114" s="74" t="s">
        <v>313</v>
      </c>
      <c r="L114" s="74" t="s">
        <v>89</v>
      </c>
      <c r="M114" s="74" t="s">
        <v>90</v>
      </c>
      <c r="N114" s="74" t="s">
        <v>314</v>
      </c>
      <c r="O114" s="76">
        <v>45312</v>
      </c>
      <c r="P114" s="76">
        <v>44439</v>
      </c>
      <c r="Q114" s="77">
        <v>3</v>
      </c>
      <c r="R114" s="74" t="s">
        <v>94</v>
      </c>
      <c r="S114" s="77">
        <v>19578002.800000001</v>
      </c>
      <c r="T114" s="77">
        <v>12236251.779999999</v>
      </c>
      <c r="U114" s="77">
        <v>10936.15</v>
      </c>
      <c r="V114" s="78">
        <v>5.3624999999999999E-2</v>
      </c>
      <c r="W114" s="79">
        <v>1</v>
      </c>
      <c r="X114" s="77">
        <v>19578002.800000001</v>
      </c>
      <c r="Y114" s="88">
        <v>12236251.779999999</v>
      </c>
      <c r="Z114" s="77">
        <v>10936.15</v>
      </c>
      <c r="AA114" s="74">
        <v>0</v>
      </c>
      <c r="AB114" s="74">
        <v>0</v>
      </c>
      <c r="AD114" s="74">
        <v>5</v>
      </c>
      <c r="AE114" s="74">
        <v>5</v>
      </c>
      <c r="AF114" s="74">
        <v>0</v>
      </c>
      <c r="AG114" s="74">
        <v>0</v>
      </c>
      <c r="AI114" s="74">
        <v>5</v>
      </c>
      <c r="AJ114" s="74">
        <v>5</v>
      </c>
      <c r="AL114" s="74">
        <v>5</v>
      </c>
      <c r="AM114" s="74" t="s">
        <v>95</v>
      </c>
      <c r="AN114" s="74">
        <v>0</v>
      </c>
      <c r="AO114" s="74" t="s">
        <v>95</v>
      </c>
      <c r="AP114" s="74" t="s">
        <v>95</v>
      </c>
      <c r="AQ114" s="74">
        <v>1</v>
      </c>
      <c r="AS114" s="74">
        <v>1</v>
      </c>
      <c r="AT114" s="74" t="s">
        <v>92</v>
      </c>
      <c r="AU114" s="74" t="s">
        <v>95</v>
      </c>
      <c r="AV114" s="74" t="s">
        <v>94</v>
      </c>
      <c r="AW114" s="77">
        <v>37000000</v>
      </c>
      <c r="AX114" s="77">
        <v>5426607.6200000001</v>
      </c>
      <c r="AY114" s="79">
        <v>1</v>
      </c>
      <c r="AZ114" s="77">
        <v>239312300</v>
      </c>
      <c r="BA114" s="77">
        <v>35098755.425398</v>
      </c>
      <c r="BB114" s="74" t="s">
        <v>116</v>
      </c>
      <c r="BC114" s="75" t="s">
        <v>1729</v>
      </c>
      <c r="BD114" s="82">
        <v>152862.79662299447</v>
      </c>
      <c r="BE114" s="82">
        <v>0</v>
      </c>
      <c r="BF114" s="82">
        <v>136.62112412732336</v>
      </c>
      <c r="BG114" s="82">
        <v>152999.4177471218</v>
      </c>
      <c r="BH114" s="82">
        <v>347058.31739334035</v>
      </c>
      <c r="BI114" s="82">
        <v>0</v>
      </c>
      <c r="BJ114" s="82">
        <v>401.82062251251824</v>
      </c>
      <c r="BK114" s="82">
        <v>347460.13801585289</v>
      </c>
      <c r="BL114" s="82">
        <v>11012626.601999998</v>
      </c>
      <c r="BM114" s="82">
        <v>0</v>
      </c>
      <c r="BN114" s="82">
        <v>9842.5349999999999</v>
      </c>
      <c r="BO114" s="82">
        <v>11022469.136999998</v>
      </c>
      <c r="BP114" s="82">
        <v>152862.79662299447</v>
      </c>
      <c r="BQ114" s="82">
        <v>0</v>
      </c>
      <c r="BR114" s="82">
        <v>136.62112412732336</v>
      </c>
      <c r="BS114" s="89">
        <v>152999.4177471218</v>
      </c>
      <c r="BT114" s="82">
        <v>767248.94881013385</v>
      </c>
      <c r="BU114" s="82">
        <v>0</v>
      </c>
      <c r="BV114" s="82">
        <v>685.72874621986136</v>
      </c>
      <c r="BW114" s="82">
        <v>767934.67755635374</v>
      </c>
      <c r="BX114" s="82">
        <v>1741955.1066606538</v>
      </c>
      <c r="BY114" s="82">
        <v>0</v>
      </c>
      <c r="BZ114" s="82">
        <v>2016.8180685148313</v>
      </c>
      <c r="CA114" s="82">
        <v>1743971.9247291686</v>
      </c>
      <c r="CB114" s="82">
        <v>55274575.440758385</v>
      </c>
      <c r="CC114" s="82">
        <v>0</v>
      </c>
      <c r="CD114" s="82">
        <v>49401.651671999993</v>
      </c>
      <c r="CE114" s="82">
        <v>55323977.09243039</v>
      </c>
      <c r="CF114" s="82">
        <v>767248.94881013385</v>
      </c>
      <c r="CG114" s="82">
        <v>0</v>
      </c>
      <c r="CH114" s="82">
        <v>685.72874621986136</v>
      </c>
      <c r="CI114" s="82">
        <v>767934.67755635374</v>
      </c>
      <c r="CJ114" s="82" t="s">
        <v>96</v>
      </c>
      <c r="CK114" s="83">
        <v>1.4999999999999999E-2</v>
      </c>
      <c r="CL114" s="83">
        <v>3.5000000000000003E-2</v>
      </c>
      <c r="CM114" s="83">
        <v>0.26500000000000001</v>
      </c>
      <c r="CN114" s="82">
        <v>183543.77669999999</v>
      </c>
      <c r="CO114" s="82">
        <v>428268.81229999999</v>
      </c>
      <c r="CP114" s="82">
        <v>3242606.7217000001</v>
      </c>
      <c r="CQ114" s="82">
        <v>183543.77669999999</v>
      </c>
      <c r="CR114" s="89">
        <v>183543.77669999999</v>
      </c>
      <c r="CS114" s="82">
        <v>183543.77669999999</v>
      </c>
      <c r="CT114" s="82">
        <v>428268.81229999999</v>
      </c>
      <c r="CU114" s="82">
        <v>3242606.7217000001</v>
      </c>
      <c r="CV114" s="82">
        <v>183543.77669999999</v>
      </c>
      <c r="CW114" s="82">
        <v>183543.77669999999</v>
      </c>
    </row>
    <row r="115" spans="1:101">
      <c r="A115" s="86" t="s">
        <v>82</v>
      </c>
      <c r="B115" s="87" t="s">
        <v>315</v>
      </c>
      <c r="C115" s="75" t="s">
        <v>1730</v>
      </c>
      <c r="D115" s="74" t="s">
        <v>116</v>
      </c>
      <c r="E115" s="74" t="s">
        <v>82</v>
      </c>
      <c r="F115" s="74" t="s">
        <v>315</v>
      </c>
      <c r="G115" s="74" t="s">
        <v>275</v>
      </c>
      <c r="I115" s="74" t="s">
        <v>127</v>
      </c>
      <c r="J115" s="74" t="s">
        <v>2583</v>
      </c>
      <c r="K115" s="74" t="s">
        <v>128</v>
      </c>
      <c r="L115" s="74" t="s">
        <v>89</v>
      </c>
      <c r="M115" s="74" t="s">
        <v>90</v>
      </c>
      <c r="N115" s="74" t="s">
        <v>277</v>
      </c>
      <c r="O115" s="76">
        <v>45940</v>
      </c>
      <c r="P115" s="76">
        <v>44439</v>
      </c>
      <c r="Q115" s="77">
        <v>5</v>
      </c>
      <c r="R115" s="74" t="s">
        <v>94</v>
      </c>
      <c r="S115" s="77">
        <v>1099454.08</v>
      </c>
      <c r="T115" s="77">
        <v>762288.16</v>
      </c>
      <c r="U115" s="77">
        <v>678.56</v>
      </c>
      <c r="V115" s="78">
        <v>5.3409999999999999E-2</v>
      </c>
      <c r="W115" s="79">
        <v>1</v>
      </c>
      <c r="X115" s="77">
        <v>1099454.08</v>
      </c>
      <c r="Y115" s="88">
        <v>762288.16</v>
      </c>
      <c r="Z115" s="77">
        <v>678.56</v>
      </c>
      <c r="AA115" s="74">
        <v>0</v>
      </c>
      <c r="AB115" s="74">
        <v>0</v>
      </c>
      <c r="AD115" s="74">
        <v>4</v>
      </c>
      <c r="AE115" s="74">
        <v>4</v>
      </c>
      <c r="AF115" s="74">
        <v>0</v>
      </c>
      <c r="AG115" s="74">
        <v>0</v>
      </c>
      <c r="AI115" s="74">
        <v>4</v>
      </c>
      <c r="AJ115" s="74">
        <v>4</v>
      </c>
      <c r="AL115" s="74">
        <v>4</v>
      </c>
      <c r="AM115" s="74" t="s">
        <v>95</v>
      </c>
      <c r="AN115" s="74">
        <v>0</v>
      </c>
      <c r="AO115" s="74" t="s">
        <v>95</v>
      </c>
      <c r="AP115" s="74" t="s">
        <v>95</v>
      </c>
      <c r="AQ115" s="74">
        <v>1</v>
      </c>
      <c r="AS115" s="74">
        <v>1</v>
      </c>
      <c r="AT115" s="74" t="s">
        <v>92</v>
      </c>
      <c r="AU115" s="74" t="s">
        <v>95</v>
      </c>
      <c r="AV115" s="74" t="s">
        <v>94</v>
      </c>
      <c r="AW115" s="77">
        <v>200000000</v>
      </c>
      <c r="AX115" s="77">
        <v>0</v>
      </c>
      <c r="AY115" s="79">
        <v>1</v>
      </c>
      <c r="AZ115" s="77">
        <v>1293580000</v>
      </c>
      <c r="BA115" s="77">
        <v>0</v>
      </c>
      <c r="BB115" s="74" t="s">
        <v>116</v>
      </c>
      <c r="BC115" s="75" t="s">
        <v>1730</v>
      </c>
      <c r="BD115" s="82">
        <v>5815.902711350117</v>
      </c>
      <c r="BE115" s="82">
        <v>0</v>
      </c>
      <c r="BF115" s="82">
        <v>5.1770959473038847</v>
      </c>
      <c r="BG115" s="82">
        <v>5821.0798072974212</v>
      </c>
      <c r="BH115" s="82">
        <v>21390.88752774991</v>
      </c>
      <c r="BI115" s="82">
        <v>0</v>
      </c>
      <c r="BJ115" s="82">
        <v>32.497312919522699</v>
      </c>
      <c r="BK115" s="82">
        <v>21423.384840669431</v>
      </c>
      <c r="BL115" s="82">
        <v>685954.38043458387</v>
      </c>
      <c r="BM115" s="82">
        <v>0</v>
      </c>
      <c r="BN115" s="82">
        <v>610.61056541622156</v>
      </c>
      <c r="BO115" s="82">
        <v>686564.99100000015</v>
      </c>
      <c r="BP115" s="82">
        <v>5815.902711350117</v>
      </c>
      <c r="BQ115" s="82">
        <v>0</v>
      </c>
      <c r="BR115" s="82">
        <v>5.1770959473038847</v>
      </c>
      <c r="BS115" s="89">
        <v>5821.0798072974212</v>
      </c>
      <c r="BT115" s="82">
        <v>29191.178888808507</v>
      </c>
      <c r="BU115" s="82">
        <v>0</v>
      </c>
      <c r="BV115" s="82">
        <v>25.984879978707657</v>
      </c>
      <c r="BW115" s="82">
        <v>29217.163768787213</v>
      </c>
      <c r="BX115" s="82">
        <v>107365.14267928235</v>
      </c>
      <c r="BY115" s="82">
        <v>0</v>
      </c>
      <c r="BZ115" s="82">
        <v>163.11051300566831</v>
      </c>
      <c r="CA115" s="82">
        <v>107528.253192288</v>
      </c>
      <c r="CB115" s="82">
        <v>3442942.2262772634</v>
      </c>
      <c r="CC115" s="82">
        <v>0</v>
      </c>
      <c r="CD115" s="82">
        <v>3064.7765499370989</v>
      </c>
      <c r="CE115" s="82">
        <v>3446007.0028272006</v>
      </c>
      <c r="CF115" s="82">
        <v>29191.178888808507</v>
      </c>
      <c r="CG115" s="82">
        <v>0</v>
      </c>
      <c r="CH115" s="82">
        <v>25.984879978707657</v>
      </c>
      <c r="CI115" s="82">
        <v>29217.163768787213</v>
      </c>
      <c r="CJ115" s="82" t="s">
        <v>96</v>
      </c>
      <c r="CK115" s="83">
        <v>1.4999999999999999E-2</v>
      </c>
      <c r="CL115" s="83">
        <v>3.5000000000000003E-2</v>
      </c>
      <c r="CM115" s="83">
        <v>0.26500000000000001</v>
      </c>
      <c r="CN115" s="82">
        <v>11434.322400000001</v>
      </c>
      <c r="CO115" s="82">
        <v>26680.085600000002</v>
      </c>
      <c r="CP115" s="82">
        <v>202006.36240000001</v>
      </c>
      <c r="CQ115" s="82">
        <v>11434.322400000001</v>
      </c>
      <c r="CR115" s="89">
        <v>11434.322400000001</v>
      </c>
      <c r="CS115" s="82">
        <v>11434.322400000001</v>
      </c>
      <c r="CT115" s="82">
        <v>26680.085600000002</v>
      </c>
      <c r="CU115" s="82">
        <v>202006.36240000001</v>
      </c>
      <c r="CV115" s="82">
        <v>11434.322400000001</v>
      </c>
      <c r="CW115" s="82">
        <v>11434.322400000001</v>
      </c>
    </row>
    <row r="116" spans="1:101">
      <c r="A116" s="86" t="s">
        <v>82</v>
      </c>
      <c r="B116" s="87" t="s">
        <v>316</v>
      </c>
      <c r="C116" s="75" t="s">
        <v>1731</v>
      </c>
      <c r="D116" s="74" t="s">
        <v>116</v>
      </c>
      <c r="E116" s="74" t="s">
        <v>82</v>
      </c>
      <c r="F116" s="74" t="s">
        <v>316</v>
      </c>
      <c r="G116" s="74" t="s">
        <v>275</v>
      </c>
      <c r="I116" s="74" t="s">
        <v>127</v>
      </c>
      <c r="J116" s="74" t="s">
        <v>2583</v>
      </c>
      <c r="K116" s="74" t="s">
        <v>128</v>
      </c>
      <c r="L116" s="74" t="s">
        <v>89</v>
      </c>
      <c r="M116" s="74" t="s">
        <v>90</v>
      </c>
      <c r="N116" s="74" t="s">
        <v>277</v>
      </c>
      <c r="O116" s="76">
        <v>45940</v>
      </c>
      <c r="P116" s="76">
        <v>44439</v>
      </c>
      <c r="Q116" s="77">
        <v>5</v>
      </c>
      <c r="R116" s="74" t="s">
        <v>94</v>
      </c>
      <c r="S116" s="77">
        <v>2348560.5299999998</v>
      </c>
      <c r="T116" s="77">
        <v>1628335.29</v>
      </c>
      <c r="U116" s="77">
        <v>1449.49</v>
      </c>
      <c r="V116" s="78">
        <v>5.3409999999999999E-2</v>
      </c>
      <c r="W116" s="79">
        <v>1</v>
      </c>
      <c r="X116" s="77">
        <v>2348560.5299999998</v>
      </c>
      <c r="Y116" s="88">
        <v>1628335.29</v>
      </c>
      <c r="Z116" s="77">
        <v>1449.49</v>
      </c>
      <c r="AA116" s="74">
        <v>0</v>
      </c>
      <c r="AB116" s="74">
        <v>0</v>
      </c>
      <c r="AD116" s="74">
        <v>4</v>
      </c>
      <c r="AE116" s="74">
        <v>4</v>
      </c>
      <c r="AF116" s="74">
        <v>0</v>
      </c>
      <c r="AG116" s="74">
        <v>0</v>
      </c>
      <c r="AI116" s="74">
        <v>4</v>
      </c>
      <c r="AJ116" s="74">
        <v>4</v>
      </c>
      <c r="AL116" s="74">
        <v>4</v>
      </c>
      <c r="AM116" s="74" t="s">
        <v>95</v>
      </c>
      <c r="AN116" s="74">
        <v>0</v>
      </c>
      <c r="AO116" s="74" t="s">
        <v>95</v>
      </c>
      <c r="AP116" s="74" t="s">
        <v>95</v>
      </c>
      <c r="AQ116" s="74">
        <v>1</v>
      </c>
      <c r="AS116" s="74">
        <v>1</v>
      </c>
      <c r="AT116" s="74" t="s">
        <v>92</v>
      </c>
      <c r="AU116" s="74" t="s">
        <v>95</v>
      </c>
      <c r="AV116" s="74" t="s">
        <v>94</v>
      </c>
      <c r="AW116" s="77">
        <v>200000000</v>
      </c>
      <c r="AX116" s="77">
        <v>0</v>
      </c>
      <c r="AY116" s="79">
        <v>1</v>
      </c>
      <c r="AZ116" s="77">
        <v>1293580000</v>
      </c>
      <c r="BA116" s="77">
        <v>0</v>
      </c>
      <c r="BB116" s="74" t="s">
        <v>116</v>
      </c>
      <c r="BC116" s="75" t="s">
        <v>1731</v>
      </c>
      <c r="BD116" s="82">
        <v>12424.448987419533</v>
      </c>
      <c r="BE116" s="82">
        <v>0</v>
      </c>
      <c r="BF116" s="82">
        <v>11.059831886819047</v>
      </c>
      <c r="BG116" s="82">
        <v>12435.508819306353</v>
      </c>
      <c r="BH116" s="82">
        <v>45698.213632513129</v>
      </c>
      <c r="BI116" s="82">
        <v>0</v>
      </c>
      <c r="BJ116" s="82">
        <v>69.427556089830844</v>
      </c>
      <c r="BK116" s="82">
        <v>45767.64118860296</v>
      </c>
      <c r="BL116" s="82">
        <v>1465396.7974350799</v>
      </c>
      <c r="BM116" s="82">
        <v>0</v>
      </c>
      <c r="BN116" s="82">
        <v>1304.4475649202282</v>
      </c>
      <c r="BO116" s="82">
        <v>1466701.2450000001</v>
      </c>
      <c r="BP116" s="82">
        <v>12424.448987419533</v>
      </c>
      <c r="BQ116" s="82">
        <v>0</v>
      </c>
      <c r="BR116" s="82">
        <v>11.059831886819047</v>
      </c>
      <c r="BS116" s="89">
        <v>12435.508819306353</v>
      </c>
      <c r="BT116" s="82">
        <v>62360.794357656116</v>
      </c>
      <c r="BU116" s="82">
        <v>0</v>
      </c>
      <c r="BV116" s="82">
        <v>55.511508206322162</v>
      </c>
      <c r="BW116" s="82">
        <v>62416.305865862443</v>
      </c>
      <c r="BX116" s="82">
        <v>229368.47386430987</v>
      </c>
      <c r="BY116" s="82">
        <v>0</v>
      </c>
      <c r="BZ116" s="82">
        <v>348.47078952607893</v>
      </c>
      <c r="CA116" s="82">
        <v>229716.94465383596</v>
      </c>
      <c r="CB116" s="82">
        <v>7355119.6056861524</v>
      </c>
      <c r="CC116" s="82">
        <v>0</v>
      </c>
      <c r="CD116" s="82">
        <v>6547.2832178476092</v>
      </c>
      <c r="CE116" s="82">
        <v>7361666.8889039997</v>
      </c>
      <c r="CF116" s="82">
        <v>62360.794357656116</v>
      </c>
      <c r="CG116" s="82">
        <v>0</v>
      </c>
      <c r="CH116" s="82">
        <v>55.511508206322162</v>
      </c>
      <c r="CI116" s="82">
        <v>62416.305865862443</v>
      </c>
      <c r="CJ116" s="82" t="s">
        <v>96</v>
      </c>
      <c r="CK116" s="83">
        <v>1.4999999999999999E-2</v>
      </c>
      <c r="CL116" s="83">
        <v>3.5000000000000003E-2</v>
      </c>
      <c r="CM116" s="83">
        <v>0.26500000000000001</v>
      </c>
      <c r="CN116" s="82">
        <v>24425.029350000001</v>
      </c>
      <c r="CO116" s="82">
        <v>56991.735150000008</v>
      </c>
      <c r="CP116" s="82">
        <v>431508.85185000004</v>
      </c>
      <c r="CQ116" s="82">
        <v>24425.029350000001</v>
      </c>
      <c r="CR116" s="89">
        <v>24425.029350000001</v>
      </c>
      <c r="CS116" s="82">
        <v>24425.029350000001</v>
      </c>
      <c r="CT116" s="82">
        <v>56991.735150000008</v>
      </c>
      <c r="CU116" s="82">
        <v>431508.85185000004</v>
      </c>
      <c r="CV116" s="82">
        <v>24425.029350000001</v>
      </c>
      <c r="CW116" s="82">
        <v>24425.029350000001</v>
      </c>
    </row>
    <row r="117" spans="1:101">
      <c r="A117" s="86" t="s">
        <v>82</v>
      </c>
      <c r="B117" s="87" t="s">
        <v>317</v>
      </c>
      <c r="C117" s="75" t="s">
        <v>1732</v>
      </c>
      <c r="D117" s="74" t="s">
        <v>116</v>
      </c>
      <c r="E117" s="74" t="s">
        <v>82</v>
      </c>
      <c r="F117" s="74" t="s">
        <v>317</v>
      </c>
      <c r="G117" s="74" t="s">
        <v>275</v>
      </c>
      <c r="I117" s="74" t="s">
        <v>127</v>
      </c>
      <c r="J117" s="74" t="s">
        <v>2583</v>
      </c>
      <c r="K117" s="74" t="s">
        <v>128</v>
      </c>
      <c r="L117" s="74" t="s">
        <v>89</v>
      </c>
      <c r="M117" s="74" t="s">
        <v>90</v>
      </c>
      <c r="N117" s="74" t="s">
        <v>277</v>
      </c>
      <c r="O117" s="76">
        <v>45940</v>
      </c>
      <c r="P117" s="76">
        <v>44439</v>
      </c>
      <c r="Q117" s="77">
        <v>5</v>
      </c>
      <c r="R117" s="74" t="s">
        <v>94</v>
      </c>
      <c r="S117" s="77">
        <v>796853.6</v>
      </c>
      <c r="T117" s="77">
        <v>552485.16</v>
      </c>
      <c r="U117" s="77">
        <v>491.8</v>
      </c>
      <c r="V117" s="78">
        <v>5.3409999999999999E-2</v>
      </c>
      <c r="W117" s="79">
        <v>1</v>
      </c>
      <c r="X117" s="77">
        <v>796853.6</v>
      </c>
      <c r="Y117" s="88">
        <v>552485.16</v>
      </c>
      <c r="Z117" s="77">
        <v>491.8</v>
      </c>
      <c r="AA117" s="74">
        <v>0</v>
      </c>
      <c r="AB117" s="74">
        <v>0</v>
      </c>
      <c r="AD117" s="74">
        <v>4</v>
      </c>
      <c r="AE117" s="74">
        <v>4</v>
      </c>
      <c r="AF117" s="74">
        <v>0</v>
      </c>
      <c r="AG117" s="74">
        <v>0</v>
      </c>
      <c r="AI117" s="74">
        <v>4</v>
      </c>
      <c r="AJ117" s="74">
        <v>4</v>
      </c>
      <c r="AL117" s="74">
        <v>4</v>
      </c>
      <c r="AM117" s="74" t="s">
        <v>95</v>
      </c>
      <c r="AN117" s="74">
        <v>0</v>
      </c>
      <c r="AO117" s="74" t="s">
        <v>95</v>
      </c>
      <c r="AP117" s="74" t="s">
        <v>95</v>
      </c>
      <c r="AQ117" s="74">
        <v>1</v>
      </c>
      <c r="AS117" s="74">
        <v>1</v>
      </c>
      <c r="AT117" s="74" t="s">
        <v>92</v>
      </c>
      <c r="AU117" s="74" t="s">
        <v>95</v>
      </c>
      <c r="AV117" s="74" t="s">
        <v>94</v>
      </c>
      <c r="AW117" s="77">
        <v>200000000</v>
      </c>
      <c r="AX117" s="77">
        <v>0</v>
      </c>
      <c r="AY117" s="79">
        <v>1</v>
      </c>
      <c r="AZ117" s="77">
        <v>1293580000</v>
      </c>
      <c r="BA117" s="77">
        <v>0</v>
      </c>
      <c r="BB117" s="74" t="s">
        <v>116</v>
      </c>
      <c r="BC117" s="75" t="s">
        <v>1732</v>
      </c>
      <c r="BD117" s="82">
        <v>4214.9588523719549</v>
      </c>
      <c r="BE117" s="82">
        <v>0</v>
      </c>
      <c r="BF117" s="82">
        <v>3.7519863223050685</v>
      </c>
      <c r="BG117" s="82">
        <v>4218.71083869426</v>
      </c>
      <c r="BH117" s="82">
        <v>15502.351255171407</v>
      </c>
      <c r="BI117" s="82">
        <v>0</v>
      </c>
      <c r="BJ117" s="82">
        <v>23.550855775954446</v>
      </c>
      <c r="BK117" s="82">
        <v>15525.902110947362</v>
      </c>
      <c r="BL117" s="82">
        <v>497131.68043433153</v>
      </c>
      <c r="BM117" s="82">
        <v>0</v>
      </c>
      <c r="BN117" s="82">
        <v>442.52656566848651</v>
      </c>
      <c r="BO117" s="82">
        <v>497574.20700000011</v>
      </c>
      <c r="BP117" s="82">
        <v>4214.9588523719549</v>
      </c>
      <c r="BQ117" s="82">
        <v>0</v>
      </c>
      <c r="BR117" s="82">
        <v>3.7519863223050685</v>
      </c>
      <c r="BS117" s="89">
        <v>4218.71083869426</v>
      </c>
      <c r="BT117" s="82">
        <v>21155.721471825316</v>
      </c>
      <c r="BU117" s="82">
        <v>0</v>
      </c>
      <c r="BV117" s="82">
        <v>18.831969748913597</v>
      </c>
      <c r="BW117" s="82">
        <v>21174.55344157423</v>
      </c>
      <c r="BX117" s="82">
        <v>77809.401419956324</v>
      </c>
      <c r="BY117" s="82">
        <v>0</v>
      </c>
      <c r="BZ117" s="82">
        <v>118.20645531067055</v>
      </c>
      <c r="CA117" s="82">
        <v>77927.607875266986</v>
      </c>
      <c r="CB117" s="82">
        <v>2495203.3304359969</v>
      </c>
      <c r="CC117" s="82">
        <v>0</v>
      </c>
      <c r="CD117" s="82">
        <v>2221.1293384032674</v>
      </c>
      <c r="CE117" s="82">
        <v>2497424.4597744006</v>
      </c>
      <c r="CF117" s="82">
        <v>21155.721471825316</v>
      </c>
      <c r="CG117" s="82">
        <v>0</v>
      </c>
      <c r="CH117" s="82">
        <v>18.831969748913597</v>
      </c>
      <c r="CI117" s="82">
        <v>21174.55344157423</v>
      </c>
      <c r="CJ117" s="82" t="s">
        <v>96</v>
      </c>
      <c r="CK117" s="83">
        <v>1.4999999999999999E-2</v>
      </c>
      <c r="CL117" s="83">
        <v>3.5000000000000003E-2</v>
      </c>
      <c r="CM117" s="83">
        <v>0.26500000000000001</v>
      </c>
      <c r="CN117" s="82">
        <v>8287.2774000000009</v>
      </c>
      <c r="CO117" s="82">
        <v>19336.980600000003</v>
      </c>
      <c r="CP117" s="82">
        <v>146408.56740000003</v>
      </c>
      <c r="CQ117" s="82">
        <v>8287.2774000000009</v>
      </c>
      <c r="CR117" s="89">
        <v>8287.2774000000009</v>
      </c>
      <c r="CS117" s="82">
        <v>8287.2774000000009</v>
      </c>
      <c r="CT117" s="82">
        <v>19336.980600000003</v>
      </c>
      <c r="CU117" s="82">
        <v>146408.56740000003</v>
      </c>
      <c r="CV117" s="82">
        <v>8287.2774000000009</v>
      </c>
      <c r="CW117" s="82">
        <v>8287.2774000000009</v>
      </c>
    </row>
    <row r="118" spans="1:101">
      <c r="A118" s="86" t="s">
        <v>82</v>
      </c>
      <c r="B118" s="87" t="s">
        <v>318</v>
      </c>
      <c r="C118" s="75" t="s">
        <v>1733</v>
      </c>
      <c r="D118" s="74" t="s">
        <v>116</v>
      </c>
      <c r="E118" s="74" t="s">
        <v>82</v>
      </c>
      <c r="F118" s="74" t="s">
        <v>318</v>
      </c>
      <c r="G118" s="74" t="s">
        <v>275</v>
      </c>
      <c r="I118" s="74" t="s">
        <v>127</v>
      </c>
      <c r="J118" s="74" t="s">
        <v>2583</v>
      </c>
      <c r="K118" s="74" t="s">
        <v>128</v>
      </c>
      <c r="L118" s="74" t="s">
        <v>89</v>
      </c>
      <c r="M118" s="74" t="s">
        <v>90</v>
      </c>
      <c r="N118" s="74" t="s">
        <v>277</v>
      </c>
      <c r="O118" s="76">
        <v>45940</v>
      </c>
      <c r="P118" s="76">
        <v>44439</v>
      </c>
      <c r="Q118" s="77">
        <v>5</v>
      </c>
      <c r="R118" s="74" t="s">
        <v>94</v>
      </c>
      <c r="S118" s="77">
        <v>1387465.97</v>
      </c>
      <c r="T118" s="77">
        <v>961976.41</v>
      </c>
      <c r="U118" s="77">
        <v>856.32</v>
      </c>
      <c r="V118" s="78">
        <v>5.3409999999999999E-2</v>
      </c>
      <c r="W118" s="79">
        <v>1</v>
      </c>
      <c r="X118" s="77">
        <v>1387465.97</v>
      </c>
      <c r="Y118" s="88">
        <v>961976.41</v>
      </c>
      <c r="Z118" s="77">
        <v>856.32</v>
      </c>
      <c r="AA118" s="74">
        <v>0</v>
      </c>
      <c r="AB118" s="74">
        <v>0</v>
      </c>
      <c r="AD118" s="74">
        <v>4</v>
      </c>
      <c r="AE118" s="74">
        <v>4</v>
      </c>
      <c r="AF118" s="74">
        <v>0</v>
      </c>
      <c r="AG118" s="74">
        <v>0</v>
      </c>
      <c r="AI118" s="74">
        <v>4</v>
      </c>
      <c r="AJ118" s="74">
        <v>4</v>
      </c>
      <c r="AL118" s="74">
        <v>4</v>
      </c>
      <c r="AM118" s="74" t="s">
        <v>95</v>
      </c>
      <c r="AN118" s="74">
        <v>0</v>
      </c>
      <c r="AO118" s="74" t="s">
        <v>95</v>
      </c>
      <c r="AP118" s="74" t="s">
        <v>95</v>
      </c>
      <c r="AQ118" s="74">
        <v>1</v>
      </c>
      <c r="AS118" s="74">
        <v>1</v>
      </c>
      <c r="AT118" s="74" t="s">
        <v>92</v>
      </c>
      <c r="AU118" s="74" t="s">
        <v>95</v>
      </c>
      <c r="AV118" s="74" t="s">
        <v>94</v>
      </c>
      <c r="AW118" s="77">
        <v>200000000</v>
      </c>
      <c r="AX118" s="77">
        <v>0</v>
      </c>
      <c r="AY118" s="79">
        <v>1</v>
      </c>
      <c r="AZ118" s="77">
        <v>1293580000</v>
      </c>
      <c r="BA118" s="77">
        <v>0</v>
      </c>
      <c r="BB118" s="74" t="s">
        <v>116</v>
      </c>
      <c r="BC118" s="75" t="s">
        <v>1733</v>
      </c>
      <c r="BD118" s="82">
        <v>7339.6639423532815</v>
      </c>
      <c r="BE118" s="82">
        <v>0</v>
      </c>
      <c r="BF118" s="82">
        <v>6.5335292651469103</v>
      </c>
      <c r="BG118" s="82">
        <v>7346.1974716184286</v>
      </c>
      <c r="BH118" s="82">
        <v>26995.533330424052</v>
      </c>
      <c r="BI118" s="82">
        <v>0</v>
      </c>
      <c r="BJ118" s="82">
        <v>41.012638560739155</v>
      </c>
      <c r="BK118" s="82">
        <v>27036.545968984792</v>
      </c>
      <c r="BL118" s="82">
        <v>865673.80543513922</v>
      </c>
      <c r="BM118" s="82">
        <v>0</v>
      </c>
      <c r="BN118" s="82">
        <v>770.59456486071065</v>
      </c>
      <c r="BO118" s="82">
        <v>866444.4</v>
      </c>
      <c r="BP118" s="82">
        <v>7339.6639423532815</v>
      </c>
      <c r="BQ118" s="82">
        <v>0</v>
      </c>
      <c r="BR118" s="82">
        <v>6.5335292651469103</v>
      </c>
      <c r="BS118" s="89">
        <v>7346.1974716184286</v>
      </c>
      <c r="BT118" s="82">
        <v>36839.241259459588</v>
      </c>
      <c r="BU118" s="82">
        <v>0</v>
      </c>
      <c r="BV118" s="82">
        <v>32.793090087625373</v>
      </c>
      <c r="BW118" s="82">
        <v>36872.034349547212</v>
      </c>
      <c r="BX118" s="82">
        <v>135495.9808920644</v>
      </c>
      <c r="BY118" s="82">
        <v>0</v>
      </c>
      <c r="BZ118" s="82">
        <v>205.85063546406195</v>
      </c>
      <c r="CA118" s="82">
        <v>135701.83152752847</v>
      </c>
      <c r="CB118" s="82">
        <v>4344989.9642400509</v>
      </c>
      <c r="CC118" s="82">
        <v>0</v>
      </c>
      <c r="CD118" s="82">
        <v>3867.7682399488785</v>
      </c>
      <c r="CE118" s="82">
        <v>4348857.7324799998</v>
      </c>
      <c r="CF118" s="82">
        <v>36839.241259459588</v>
      </c>
      <c r="CG118" s="82">
        <v>0</v>
      </c>
      <c r="CH118" s="82">
        <v>32.793090087625373</v>
      </c>
      <c r="CI118" s="82">
        <v>36872.034349547212</v>
      </c>
      <c r="CJ118" s="82" t="s">
        <v>96</v>
      </c>
      <c r="CK118" s="83">
        <v>1.4999999999999999E-2</v>
      </c>
      <c r="CL118" s="83">
        <v>3.5000000000000003E-2</v>
      </c>
      <c r="CM118" s="83">
        <v>0.26500000000000001</v>
      </c>
      <c r="CN118" s="82">
        <v>14429.64615</v>
      </c>
      <c r="CO118" s="82">
        <v>33669.174350000001</v>
      </c>
      <c r="CP118" s="82">
        <v>254923.74865000002</v>
      </c>
      <c r="CQ118" s="82">
        <v>14429.64615</v>
      </c>
      <c r="CR118" s="89">
        <v>14429.64615</v>
      </c>
      <c r="CS118" s="82">
        <v>14429.64615</v>
      </c>
      <c r="CT118" s="82">
        <v>33669.174350000001</v>
      </c>
      <c r="CU118" s="82">
        <v>254923.74865000002</v>
      </c>
      <c r="CV118" s="82">
        <v>14429.64615</v>
      </c>
      <c r="CW118" s="82">
        <v>14429.64615</v>
      </c>
    </row>
    <row r="119" spans="1:101">
      <c r="A119" s="86" t="s">
        <v>82</v>
      </c>
      <c r="B119" s="87" t="s">
        <v>319</v>
      </c>
      <c r="C119" s="75" t="s">
        <v>1734</v>
      </c>
      <c r="D119" s="74" t="s">
        <v>116</v>
      </c>
      <c r="E119" s="74" t="s">
        <v>82</v>
      </c>
      <c r="F119" s="74" t="s">
        <v>319</v>
      </c>
      <c r="G119" s="74" t="s">
        <v>275</v>
      </c>
      <c r="I119" s="74" t="s">
        <v>127</v>
      </c>
      <c r="J119" s="74" t="s">
        <v>2583</v>
      </c>
      <c r="K119" s="74" t="s">
        <v>128</v>
      </c>
      <c r="L119" s="74" t="s">
        <v>89</v>
      </c>
      <c r="M119" s="74" t="s">
        <v>90</v>
      </c>
      <c r="N119" s="74" t="s">
        <v>277</v>
      </c>
      <c r="O119" s="76">
        <v>45940</v>
      </c>
      <c r="P119" s="76">
        <v>44439</v>
      </c>
      <c r="Q119" s="77">
        <v>5</v>
      </c>
      <c r="R119" s="74" t="s">
        <v>94</v>
      </c>
      <c r="S119" s="77">
        <v>2831768.8</v>
      </c>
      <c r="T119" s="77">
        <v>1963359.72</v>
      </c>
      <c r="U119" s="77">
        <v>1747.72</v>
      </c>
      <c r="V119" s="78">
        <v>5.3409999999999999E-2</v>
      </c>
      <c r="W119" s="79">
        <v>1</v>
      </c>
      <c r="X119" s="77">
        <v>2831768.8</v>
      </c>
      <c r="Y119" s="88">
        <v>1963359.72</v>
      </c>
      <c r="Z119" s="77">
        <v>1747.72</v>
      </c>
      <c r="AA119" s="74">
        <v>0</v>
      </c>
      <c r="AB119" s="74">
        <v>0</v>
      </c>
      <c r="AD119" s="74">
        <v>4</v>
      </c>
      <c r="AE119" s="74">
        <v>4</v>
      </c>
      <c r="AF119" s="74">
        <v>0</v>
      </c>
      <c r="AG119" s="74">
        <v>0</v>
      </c>
      <c r="AI119" s="74">
        <v>4</v>
      </c>
      <c r="AJ119" s="74">
        <v>4</v>
      </c>
      <c r="AL119" s="74">
        <v>4</v>
      </c>
      <c r="AM119" s="74" t="s">
        <v>95</v>
      </c>
      <c r="AN119" s="74">
        <v>0</v>
      </c>
      <c r="AO119" s="74" t="s">
        <v>95</v>
      </c>
      <c r="AP119" s="74" t="s">
        <v>95</v>
      </c>
      <c r="AQ119" s="74">
        <v>1</v>
      </c>
      <c r="AS119" s="74">
        <v>1</v>
      </c>
      <c r="AT119" s="74" t="s">
        <v>92</v>
      </c>
      <c r="AU119" s="74" t="s">
        <v>95</v>
      </c>
      <c r="AV119" s="74" t="s">
        <v>94</v>
      </c>
      <c r="AW119" s="77">
        <v>200000000</v>
      </c>
      <c r="AX119" s="77">
        <v>0</v>
      </c>
      <c r="AY119" s="79">
        <v>1</v>
      </c>
      <c r="AZ119" s="77">
        <v>1293580000</v>
      </c>
      <c r="BA119" s="77">
        <v>0</v>
      </c>
      <c r="BB119" s="74" t="s">
        <v>116</v>
      </c>
      <c r="BC119" s="75" t="s">
        <v>1734</v>
      </c>
      <c r="BD119" s="82">
        <v>14980.920076086848</v>
      </c>
      <c r="BE119" s="82">
        <v>0</v>
      </c>
      <c r="BF119" s="82">
        <v>13.335535698663772</v>
      </c>
      <c r="BG119" s="82">
        <v>14994.255611785511</v>
      </c>
      <c r="BH119" s="82">
        <v>55101.337078078432</v>
      </c>
      <c r="BI119" s="82">
        <v>0</v>
      </c>
      <c r="BJ119" s="82">
        <v>83.713816093979432</v>
      </c>
      <c r="BK119" s="82">
        <v>55185.050894172411</v>
      </c>
      <c r="BL119" s="82">
        <v>1766918.7844352068</v>
      </c>
      <c r="BM119" s="82">
        <v>0</v>
      </c>
      <c r="BN119" s="82">
        <v>1572.8545647932003</v>
      </c>
      <c r="BO119" s="82">
        <v>1768491.639</v>
      </c>
      <c r="BP119" s="82">
        <v>14980.920076086848</v>
      </c>
      <c r="BQ119" s="82">
        <v>0</v>
      </c>
      <c r="BR119" s="82">
        <v>13.335535698663772</v>
      </c>
      <c r="BS119" s="89">
        <v>14994.255611785511</v>
      </c>
      <c r="BT119" s="82">
        <v>75192.234045895108</v>
      </c>
      <c r="BU119" s="82">
        <v>0</v>
      </c>
      <c r="BV119" s="82">
        <v>66.933720778733203</v>
      </c>
      <c r="BW119" s="82">
        <v>75259.167766673825</v>
      </c>
      <c r="BX119" s="82">
        <v>276564.63106229127</v>
      </c>
      <c r="BY119" s="82">
        <v>0</v>
      </c>
      <c r="BZ119" s="82">
        <v>420.17638573890156</v>
      </c>
      <c r="CA119" s="82">
        <v>276984.80744803016</v>
      </c>
      <c r="CB119" s="82">
        <v>8868518.7628371902</v>
      </c>
      <c r="CC119" s="82">
        <v>0</v>
      </c>
      <c r="CD119" s="82">
        <v>7894.4716316100303</v>
      </c>
      <c r="CE119" s="82">
        <v>8876413.2344687991</v>
      </c>
      <c r="CF119" s="82">
        <v>75192.234045895108</v>
      </c>
      <c r="CG119" s="82">
        <v>0</v>
      </c>
      <c r="CH119" s="82">
        <v>66.933720778733203</v>
      </c>
      <c r="CI119" s="82">
        <v>75259.167766673825</v>
      </c>
      <c r="CJ119" s="82" t="s">
        <v>96</v>
      </c>
      <c r="CK119" s="83">
        <v>1.4999999999999999E-2</v>
      </c>
      <c r="CL119" s="83">
        <v>3.5000000000000003E-2</v>
      </c>
      <c r="CM119" s="83">
        <v>0.26500000000000001</v>
      </c>
      <c r="CN119" s="82">
        <v>29450.395799999998</v>
      </c>
      <c r="CO119" s="82">
        <v>68717.590200000006</v>
      </c>
      <c r="CP119" s="82">
        <v>520290.32579999999</v>
      </c>
      <c r="CQ119" s="82">
        <v>29450.395799999998</v>
      </c>
      <c r="CR119" s="89">
        <v>29450.395799999998</v>
      </c>
      <c r="CS119" s="82">
        <v>29450.395799999998</v>
      </c>
      <c r="CT119" s="82">
        <v>68717.590200000006</v>
      </c>
      <c r="CU119" s="82">
        <v>520290.32579999999</v>
      </c>
      <c r="CV119" s="82">
        <v>29450.395799999998</v>
      </c>
      <c r="CW119" s="82">
        <v>29450.395799999998</v>
      </c>
    </row>
    <row r="120" spans="1:101">
      <c r="A120" s="86" t="s">
        <v>82</v>
      </c>
      <c r="B120" s="87" t="s">
        <v>320</v>
      </c>
      <c r="C120" s="75" t="s">
        <v>1735</v>
      </c>
      <c r="D120" s="74" t="s">
        <v>116</v>
      </c>
      <c r="E120" s="74" t="s">
        <v>82</v>
      </c>
      <c r="F120" s="74" t="s">
        <v>320</v>
      </c>
      <c r="G120" s="74" t="s">
        <v>275</v>
      </c>
      <c r="I120" s="74" t="s">
        <v>127</v>
      </c>
      <c r="J120" s="74" t="s">
        <v>2583</v>
      </c>
      <c r="K120" s="74" t="s">
        <v>128</v>
      </c>
      <c r="L120" s="74" t="s">
        <v>89</v>
      </c>
      <c r="M120" s="74" t="s">
        <v>90</v>
      </c>
      <c r="N120" s="74" t="s">
        <v>277</v>
      </c>
      <c r="O120" s="76">
        <v>45940</v>
      </c>
      <c r="P120" s="76">
        <v>44439</v>
      </c>
      <c r="Q120" s="77">
        <v>5</v>
      </c>
      <c r="R120" s="74" t="s">
        <v>94</v>
      </c>
      <c r="S120" s="77">
        <v>846409.73</v>
      </c>
      <c r="T120" s="77">
        <v>586844.09</v>
      </c>
      <c r="U120" s="77">
        <v>522.39</v>
      </c>
      <c r="V120" s="78">
        <v>5.3409999999999999E-2</v>
      </c>
      <c r="W120" s="79">
        <v>1</v>
      </c>
      <c r="X120" s="77">
        <v>846409.73</v>
      </c>
      <c r="Y120" s="88">
        <v>586844.09</v>
      </c>
      <c r="Z120" s="77">
        <v>522.39</v>
      </c>
      <c r="AA120" s="74">
        <v>0</v>
      </c>
      <c r="AB120" s="74">
        <v>0</v>
      </c>
      <c r="AD120" s="74">
        <v>4</v>
      </c>
      <c r="AE120" s="74">
        <v>4</v>
      </c>
      <c r="AF120" s="74">
        <v>0</v>
      </c>
      <c r="AG120" s="74">
        <v>0</v>
      </c>
      <c r="AI120" s="74">
        <v>4</v>
      </c>
      <c r="AJ120" s="74">
        <v>4</v>
      </c>
      <c r="AL120" s="74">
        <v>4</v>
      </c>
      <c r="AM120" s="74" t="s">
        <v>95</v>
      </c>
      <c r="AN120" s="74">
        <v>0</v>
      </c>
      <c r="AO120" s="74" t="s">
        <v>95</v>
      </c>
      <c r="AP120" s="74" t="s">
        <v>95</v>
      </c>
      <c r="AQ120" s="74">
        <v>1</v>
      </c>
      <c r="AS120" s="74">
        <v>1</v>
      </c>
      <c r="AT120" s="74" t="s">
        <v>92</v>
      </c>
      <c r="AU120" s="74" t="s">
        <v>95</v>
      </c>
      <c r="AV120" s="74" t="s">
        <v>94</v>
      </c>
      <c r="AW120" s="77">
        <v>200000000</v>
      </c>
      <c r="AX120" s="77">
        <v>0</v>
      </c>
      <c r="AY120" s="79">
        <v>1</v>
      </c>
      <c r="AZ120" s="77">
        <v>1293580000</v>
      </c>
      <c r="BA120" s="77">
        <v>0</v>
      </c>
      <c r="BB120" s="74" t="s">
        <v>116</v>
      </c>
      <c r="BC120" s="75" t="s">
        <v>1735</v>
      </c>
      <c r="BD120" s="82">
        <v>4477.1415570334575</v>
      </c>
      <c r="BE120" s="82">
        <v>0</v>
      </c>
      <c r="BF120" s="82">
        <v>3.985409443211243</v>
      </c>
      <c r="BG120" s="82">
        <v>4481.1269664766687</v>
      </c>
      <c r="BH120" s="82">
        <v>16466.702601947396</v>
      </c>
      <c r="BI120" s="82">
        <v>0</v>
      </c>
      <c r="BJ120" s="82">
        <v>25.01622368174057</v>
      </c>
      <c r="BK120" s="82">
        <v>16491.718825629137</v>
      </c>
      <c r="BL120" s="82">
        <v>528054.7174352369</v>
      </c>
      <c r="BM120" s="82">
        <v>0</v>
      </c>
      <c r="BN120" s="82">
        <v>470.05756476305902</v>
      </c>
      <c r="BO120" s="82">
        <v>528524.77499999991</v>
      </c>
      <c r="BP120" s="82">
        <v>4477.1415570334575</v>
      </c>
      <c r="BQ120" s="82">
        <v>0</v>
      </c>
      <c r="BR120" s="82">
        <v>3.985409443211243</v>
      </c>
      <c r="BS120" s="89">
        <v>4481.1269664766687</v>
      </c>
      <c r="BT120" s="82">
        <v>22471.668903062327</v>
      </c>
      <c r="BU120" s="82">
        <v>0</v>
      </c>
      <c r="BV120" s="82">
        <v>20.003567077365869</v>
      </c>
      <c r="BW120" s="82">
        <v>22491.672470139692</v>
      </c>
      <c r="BX120" s="82">
        <v>82649.673699694365</v>
      </c>
      <c r="BY120" s="82">
        <v>0</v>
      </c>
      <c r="BZ120" s="82">
        <v>125.56142990339227</v>
      </c>
      <c r="CA120" s="82">
        <v>82775.235129597757</v>
      </c>
      <c r="CB120" s="82">
        <v>2650412.237750941</v>
      </c>
      <c r="CC120" s="82">
        <v>0</v>
      </c>
      <c r="CD120" s="82">
        <v>2359.3129290587458</v>
      </c>
      <c r="CE120" s="82">
        <v>2652771.5506799994</v>
      </c>
      <c r="CF120" s="82">
        <v>22471.668903062327</v>
      </c>
      <c r="CG120" s="82">
        <v>0</v>
      </c>
      <c r="CH120" s="82">
        <v>20.003567077365869</v>
      </c>
      <c r="CI120" s="82">
        <v>22491.672470139692</v>
      </c>
      <c r="CJ120" s="82" t="s">
        <v>96</v>
      </c>
      <c r="CK120" s="83">
        <v>1.4999999999999999E-2</v>
      </c>
      <c r="CL120" s="83">
        <v>3.5000000000000003E-2</v>
      </c>
      <c r="CM120" s="83">
        <v>0.26500000000000001</v>
      </c>
      <c r="CN120" s="82">
        <v>8802.6613499999985</v>
      </c>
      <c r="CO120" s="82">
        <v>20539.543150000001</v>
      </c>
      <c r="CP120" s="82">
        <v>155513.68385</v>
      </c>
      <c r="CQ120" s="82">
        <v>8802.6613499999985</v>
      </c>
      <c r="CR120" s="89">
        <v>8802.6613499999985</v>
      </c>
      <c r="CS120" s="82">
        <v>8802.6613499999985</v>
      </c>
      <c r="CT120" s="82">
        <v>20539.543150000001</v>
      </c>
      <c r="CU120" s="82">
        <v>155513.68385</v>
      </c>
      <c r="CV120" s="82">
        <v>8802.6613499999985</v>
      </c>
      <c r="CW120" s="82">
        <v>8802.6613499999985</v>
      </c>
    </row>
    <row r="121" spans="1:101">
      <c r="A121" s="86" t="s">
        <v>82</v>
      </c>
      <c r="B121" s="87" t="s">
        <v>321</v>
      </c>
      <c r="C121" s="75" t="s">
        <v>1736</v>
      </c>
      <c r="D121" s="74" t="s">
        <v>116</v>
      </c>
      <c r="E121" s="74" t="s">
        <v>82</v>
      </c>
      <c r="F121" s="74" t="s">
        <v>321</v>
      </c>
      <c r="G121" s="74" t="s">
        <v>275</v>
      </c>
      <c r="I121" s="74" t="s">
        <v>127</v>
      </c>
      <c r="J121" s="74" t="s">
        <v>2583</v>
      </c>
      <c r="K121" s="74" t="s">
        <v>128</v>
      </c>
      <c r="L121" s="74" t="s">
        <v>89</v>
      </c>
      <c r="M121" s="74" t="s">
        <v>90</v>
      </c>
      <c r="N121" s="74" t="s">
        <v>277</v>
      </c>
      <c r="O121" s="76">
        <v>45940</v>
      </c>
      <c r="P121" s="76">
        <v>44439</v>
      </c>
      <c r="Q121" s="77">
        <v>5</v>
      </c>
      <c r="R121" s="74" t="s">
        <v>94</v>
      </c>
      <c r="S121" s="77">
        <v>356823.18</v>
      </c>
      <c r="T121" s="77">
        <v>247397.42</v>
      </c>
      <c r="U121" s="77">
        <v>220.22</v>
      </c>
      <c r="V121" s="78">
        <v>5.3409999999999999E-2</v>
      </c>
      <c r="W121" s="79">
        <v>1</v>
      </c>
      <c r="X121" s="77">
        <v>356823.18</v>
      </c>
      <c r="Y121" s="88">
        <v>247397.42</v>
      </c>
      <c r="Z121" s="77">
        <v>220.22</v>
      </c>
      <c r="AA121" s="74">
        <v>0</v>
      </c>
      <c r="AB121" s="74">
        <v>0</v>
      </c>
      <c r="AD121" s="74">
        <v>4</v>
      </c>
      <c r="AE121" s="74">
        <v>4</v>
      </c>
      <c r="AF121" s="74">
        <v>0</v>
      </c>
      <c r="AG121" s="74">
        <v>0</v>
      </c>
      <c r="AI121" s="74">
        <v>4</v>
      </c>
      <c r="AJ121" s="74">
        <v>4</v>
      </c>
      <c r="AL121" s="74">
        <v>4</v>
      </c>
      <c r="AM121" s="74" t="s">
        <v>95</v>
      </c>
      <c r="AN121" s="74">
        <v>0</v>
      </c>
      <c r="AO121" s="74" t="s">
        <v>95</v>
      </c>
      <c r="AP121" s="74" t="s">
        <v>95</v>
      </c>
      <c r="AQ121" s="74">
        <v>1</v>
      </c>
      <c r="AS121" s="74">
        <v>1</v>
      </c>
      <c r="AT121" s="74" t="s">
        <v>92</v>
      </c>
      <c r="AU121" s="74" t="s">
        <v>95</v>
      </c>
      <c r="AV121" s="74" t="s">
        <v>94</v>
      </c>
      <c r="AW121" s="77">
        <v>200000000</v>
      </c>
      <c r="AX121" s="77">
        <v>0</v>
      </c>
      <c r="AY121" s="79">
        <v>1</v>
      </c>
      <c r="AZ121" s="77">
        <v>1293580000</v>
      </c>
      <c r="BA121" s="77">
        <v>0</v>
      </c>
      <c r="BB121" s="74" t="s">
        <v>116</v>
      </c>
      <c r="BC121" s="75" t="s">
        <v>1736</v>
      </c>
      <c r="BD121" s="82">
        <v>1886.9256793272971</v>
      </c>
      <c r="BE121" s="82">
        <v>0</v>
      </c>
      <c r="BF121" s="82">
        <v>1.6796406894682141</v>
      </c>
      <c r="BG121" s="82">
        <v>1888.6053200167653</v>
      </c>
      <c r="BH121" s="82">
        <v>6939.4602415684103</v>
      </c>
      <c r="BI121" s="82">
        <v>0</v>
      </c>
      <c r="BJ121" s="82">
        <v>10.541224082481639</v>
      </c>
      <c r="BK121" s="82">
        <v>6950.0014656508929</v>
      </c>
      <c r="BL121" s="82">
        <v>222552.71443297405</v>
      </c>
      <c r="BM121" s="82">
        <v>0</v>
      </c>
      <c r="BN121" s="82">
        <v>198.10456702591947</v>
      </c>
      <c r="BO121" s="82">
        <v>222750.81899999996</v>
      </c>
      <c r="BP121" s="82">
        <v>1886.9256793272971</v>
      </c>
      <c r="BQ121" s="82">
        <v>0</v>
      </c>
      <c r="BR121" s="82">
        <v>1.6796406894682141</v>
      </c>
      <c r="BS121" s="89">
        <v>1888.6053200167653</v>
      </c>
      <c r="BT121" s="82">
        <v>9470.8573696795684</v>
      </c>
      <c r="BU121" s="82">
        <v>0</v>
      </c>
      <c r="BV121" s="82">
        <v>8.4304525485788595</v>
      </c>
      <c r="BW121" s="82">
        <v>9479.287822228147</v>
      </c>
      <c r="BX121" s="82">
        <v>34830.538844480165</v>
      </c>
      <c r="BY121" s="82">
        <v>0</v>
      </c>
      <c r="BZ121" s="82">
        <v>52.908511914791838</v>
      </c>
      <c r="CA121" s="82">
        <v>34883.447356394958</v>
      </c>
      <c r="CB121" s="82">
        <v>1117036.5842819833</v>
      </c>
      <c r="CC121" s="82">
        <v>0</v>
      </c>
      <c r="CD121" s="82">
        <v>994.32644281649493</v>
      </c>
      <c r="CE121" s="82">
        <v>1118030.9107247996</v>
      </c>
      <c r="CF121" s="82">
        <v>9470.8573696795684</v>
      </c>
      <c r="CG121" s="82">
        <v>0</v>
      </c>
      <c r="CH121" s="82">
        <v>8.4304525485788595</v>
      </c>
      <c r="CI121" s="82">
        <v>9479.287822228147</v>
      </c>
      <c r="CJ121" s="82" t="s">
        <v>96</v>
      </c>
      <c r="CK121" s="83">
        <v>1.4999999999999999E-2</v>
      </c>
      <c r="CL121" s="83">
        <v>3.5000000000000003E-2</v>
      </c>
      <c r="CM121" s="83">
        <v>0.26500000000000001</v>
      </c>
      <c r="CN121" s="82">
        <v>3710.9612999999999</v>
      </c>
      <c r="CO121" s="82">
        <v>8658.909700000002</v>
      </c>
      <c r="CP121" s="82">
        <v>65560.316300000006</v>
      </c>
      <c r="CQ121" s="82">
        <v>3710.9612999999999</v>
      </c>
      <c r="CR121" s="89">
        <v>3710.9612999999999</v>
      </c>
      <c r="CS121" s="82">
        <v>3710.9612999999999</v>
      </c>
      <c r="CT121" s="82">
        <v>8658.909700000002</v>
      </c>
      <c r="CU121" s="82">
        <v>65560.316300000006</v>
      </c>
      <c r="CV121" s="82">
        <v>3710.9612999999999</v>
      </c>
      <c r="CW121" s="82">
        <v>3710.9612999999999</v>
      </c>
    </row>
    <row r="122" spans="1:101">
      <c r="A122" s="86" t="s">
        <v>82</v>
      </c>
      <c r="B122" s="87" t="s">
        <v>322</v>
      </c>
      <c r="C122" s="75" t="s">
        <v>1737</v>
      </c>
      <c r="D122" s="74" t="s">
        <v>116</v>
      </c>
      <c r="E122" s="74" t="s">
        <v>82</v>
      </c>
      <c r="F122" s="74" t="s">
        <v>322</v>
      </c>
      <c r="G122" s="74" t="s">
        <v>275</v>
      </c>
      <c r="I122" s="74" t="s">
        <v>127</v>
      </c>
      <c r="J122" s="74" t="s">
        <v>2583</v>
      </c>
      <c r="K122" s="74" t="s">
        <v>128</v>
      </c>
      <c r="L122" s="74" t="s">
        <v>89</v>
      </c>
      <c r="M122" s="74" t="s">
        <v>90</v>
      </c>
      <c r="N122" s="74" t="s">
        <v>277</v>
      </c>
      <c r="O122" s="76">
        <v>45940</v>
      </c>
      <c r="P122" s="76">
        <v>44439</v>
      </c>
      <c r="Q122" s="77">
        <v>5</v>
      </c>
      <c r="R122" s="74" t="s">
        <v>94</v>
      </c>
      <c r="S122" s="77">
        <v>497454.92</v>
      </c>
      <c r="T122" s="77">
        <v>344902.08</v>
      </c>
      <c r="U122" s="77">
        <v>307.02</v>
      </c>
      <c r="V122" s="78">
        <v>5.3409999999999999E-2</v>
      </c>
      <c r="W122" s="79">
        <v>1</v>
      </c>
      <c r="X122" s="77">
        <v>497454.92</v>
      </c>
      <c r="Y122" s="88">
        <v>344902.08</v>
      </c>
      <c r="Z122" s="77">
        <v>307.02</v>
      </c>
      <c r="AA122" s="74">
        <v>0</v>
      </c>
      <c r="AB122" s="74">
        <v>0</v>
      </c>
      <c r="AD122" s="74">
        <v>4</v>
      </c>
      <c r="AE122" s="74">
        <v>4</v>
      </c>
      <c r="AF122" s="74">
        <v>0</v>
      </c>
      <c r="AG122" s="74">
        <v>0</v>
      </c>
      <c r="AI122" s="74">
        <v>4</v>
      </c>
      <c r="AJ122" s="74">
        <v>4</v>
      </c>
      <c r="AL122" s="74">
        <v>4</v>
      </c>
      <c r="AM122" s="74" t="s">
        <v>95</v>
      </c>
      <c r="AN122" s="74">
        <v>0</v>
      </c>
      <c r="AO122" s="74" t="s">
        <v>95</v>
      </c>
      <c r="AP122" s="74" t="s">
        <v>95</v>
      </c>
      <c r="AQ122" s="74">
        <v>1</v>
      </c>
      <c r="AS122" s="74">
        <v>1</v>
      </c>
      <c r="AT122" s="74" t="s">
        <v>92</v>
      </c>
      <c r="AU122" s="74" t="s">
        <v>95</v>
      </c>
      <c r="AV122" s="74" t="s">
        <v>94</v>
      </c>
      <c r="AW122" s="77">
        <v>200000000</v>
      </c>
      <c r="AX122" s="77">
        <v>0</v>
      </c>
      <c r="AY122" s="79">
        <v>1</v>
      </c>
      <c r="AZ122" s="77">
        <v>1293580000</v>
      </c>
      <c r="BA122" s="77">
        <v>0</v>
      </c>
      <c r="BB122" s="74" t="s">
        <v>116</v>
      </c>
      <c r="BC122" s="75" t="s">
        <v>1737</v>
      </c>
      <c r="BD122" s="82">
        <v>2630.9545380761538</v>
      </c>
      <c r="BE122" s="82">
        <v>0</v>
      </c>
      <c r="BF122" s="82">
        <v>2.341985476805883</v>
      </c>
      <c r="BG122" s="82">
        <v>2633.2965235529596</v>
      </c>
      <c r="BH122" s="82">
        <v>9676.1214293940484</v>
      </c>
      <c r="BI122" s="82">
        <v>0</v>
      </c>
      <c r="BJ122" s="82">
        <v>14.699247480656032</v>
      </c>
      <c r="BK122" s="82">
        <v>9690.8206768747059</v>
      </c>
      <c r="BL122" s="82">
        <v>310306.90843496495</v>
      </c>
      <c r="BM122" s="82">
        <v>0</v>
      </c>
      <c r="BN122" s="82">
        <v>276.22456503510483</v>
      </c>
      <c r="BO122" s="82">
        <v>310583.13300000003</v>
      </c>
      <c r="BP122" s="82">
        <v>2630.9545380761538</v>
      </c>
      <c r="BQ122" s="82">
        <v>0</v>
      </c>
      <c r="BR122" s="82">
        <v>2.341985476805883</v>
      </c>
      <c r="BS122" s="89">
        <v>2633.2965235529596</v>
      </c>
      <c r="BT122" s="82">
        <v>13205.28701751183</v>
      </c>
      <c r="BU122" s="82">
        <v>0</v>
      </c>
      <c r="BV122" s="82">
        <v>11.754893505184087</v>
      </c>
      <c r="BW122" s="82">
        <v>13217.041911017013</v>
      </c>
      <c r="BX122" s="82">
        <v>48566.388678414602</v>
      </c>
      <c r="BY122" s="82">
        <v>0</v>
      </c>
      <c r="BZ122" s="82">
        <v>73.778462954908747</v>
      </c>
      <c r="CA122" s="82">
        <v>48640.167141369522</v>
      </c>
      <c r="CB122" s="82">
        <v>1557492.4348167761</v>
      </c>
      <c r="CC122" s="82">
        <v>0</v>
      </c>
      <c r="CD122" s="82">
        <v>1386.4263368241982</v>
      </c>
      <c r="CE122" s="82">
        <v>1558878.8611536</v>
      </c>
      <c r="CF122" s="82">
        <v>13205.28701751183</v>
      </c>
      <c r="CG122" s="82">
        <v>0</v>
      </c>
      <c r="CH122" s="82">
        <v>11.754893505184087</v>
      </c>
      <c r="CI122" s="82">
        <v>13217.041911017013</v>
      </c>
      <c r="CJ122" s="82" t="s">
        <v>96</v>
      </c>
      <c r="CK122" s="83">
        <v>1.4999999999999999E-2</v>
      </c>
      <c r="CL122" s="83">
        <v>3.5000000000000003E-2</v>
      </c>
      <c r="CM122" s="83">
        <v>0.26500000000000001</v>
      </c>
      <c r="CN122" s="82">
        <v>5173.5312000000004</v>
      </c>
      <c r="CO122" s="82">
        <v>12071.572800000002</v>
      </c>
      <c r="CP122" s="82">
        <v>91399.051200000002</v>
      </c>
      <c r="CQ122" s="82">
        <v>5173.5312000000004</v>
      </c>
      <c r="CR122" s="89">
        <v>5173.5312000000004</v>
      </c>
      <c r="CS122" s="82">
        <v>5173.5312000000004</v>
      </c>
      <c r="CT122" s="82">
        <v>12071.572800000002</v>
      </c>
      <c r="CU122" s="82">
        <v>91399.051200000002</v>
      </c>
      <c r="CV122" s="82">
        <v>5173.5312000000004</v>
      </c>
      <c r="CW122" s="82">
        <v>5173.5312000000004</v>
      </c>
    </row>
    <row r="123" spans="1:101">
      <c r="A123" s="86" t="s">
        <v>82</v>
      </c>
      <c r="B123" s="87" t="s">
        <v>323</v>
      </c>
      <c r="C123" s="75" t="s">
        <v>1738</v>
      </c>
      <c r="D123" s="74" t="s">
        <v>116</v>
      </c>
      <c r="E123" s="74" t="s">
        <v>82</v>
      </c>
      <c r="F123" s="74" t="s">
        <v>323</v>
      </c>
      <c r="G123" s="74" t="s">
        <v>275</v>
      </c>
      <c r="I123" s="74" t="s">
        <v>127</v>
      </c>
      <c r="J123" s="74" t="s">
        <v>2583</v>
      </c>
      <c r="K123" s="74" t="s">
        <v>128</v>
      </c>
      <c r="L123" s="74" t="s">
        <v>89</v>
      </c>
      <c r="M123" s="74" t="s">
        <v>90</v>
      </c>
      <c r="N123" s="74" t="s">
        <v>277</v>
      </c>
      <c r="O123" s="76">
        <v>45940</v>
      </c>
      <c r="P123" s="76">
        <v>44439</v>
      </c>
      <c r="Q123" s="77">
        <v>5</v>
      </c>
      <c r="R123" s="74" t="s">
        <v>94</v>
      </c>
      <c r="S123" s="77">
        <v>1501169.61</v>
      </c>
      <c r="T123" s="77">
        <v>1040810.93</v>
      </c>
      <c r="U123" s="77">
        <v>926.5</v>
      </c>
      <c r="V123" s="78">
        <v>5.3409999999999999E-2</v>
      </c>
      <c r="W123" s="79">
        <v>1</v>
      </c>
      <c r="X123" s="77">
        <v>1501169.61</v>
      </c>
      <c r="Y123" s="88">
        <v>1040810.93</v>
      </c>
      <c r="Z123" s="77">
        <v>926.5</v>
      </c>
      <c r="AA123" s="74">
        <v>0</v>
      </c>
      <c r="AB123" s="74">
        <v>0</v>
      </c>
      <c r="AD123" s="74">
        <v>4</v>
      </c>
      <c r="AE123" s="74">
        <v>4</v>
      </c>
      <c r="AF123" s="74">
        <v>0</v>
      </c>
      <c r="AG123" s="74">
        <v>0</v>
      </c>
      <c r="AI123" s="74">
        <v>4</v>
      </c>
      <c r="AJ123" s="74">
        <v>4</v>
      </c>
      <c r="AL123" s="74">
        <v>4</v>
      </c>
      <c r="AM123" s="74" t="s">
        <v>95</v>
      </c>
      <c r="AN123" s="74">
        <v>0</v>
      </c>
      <c r="AO123" s="74" t="s">
        <v>95</v>
      </c>
      <c r="AP123" s="74" t="s">
        <v>95</v>
      </c>
      <c r="AQ123" s="74">
        <v>1</v>
      </c>
      <c r="AS123" s="74">
        <v>1</v>
      </c>
      <c r="AT123" s="74" t="s">
        <v>92</v>
      </c>
      <c r="AU123" s="74" t="s">
        <v>95</v>
      </c>
      <c r="AV123" s="74" t="s">
        <v>94</v>
      </c>
      <c r="AW123" s="77">
        <v>200000000</v>
      </c>
      <c r="AX123" s="77">
        <v>0</v>
      </c>
      <c r="AY123" s="79">
        <v>1</v>
      </c>
      <c r="AZ123" s="77">
        <v>1293580000</v>
      </c>
      <c r="BA123" s="77">
        <v>0</v>
      </c>
      <c r="BB123" s="74" t="s">
        <v>116</v>
      </c>
      <c r="BC123" s="75" t="s">
        <v>1738</v>
      </c>
      <c r="BD123" s="82">
        <v>7941.2265542799669</v>
      </c>
      <c r="BE123" s="82">
        <v>0</v>
      </c>
      <c r="BF123" s="82">
        <v>7.0690518234088771</v>
      </c>
      <c r="BG123" s="82">
        <v>7948.2956061033756</v>
      </c>
      <c r="BH123" s="82">
        <v>29208.180101714508</v>
      </c>
      <c r="BI123" s="82">
        <v>0</v>
      </c>
      <c r="BJ123" s="82">
        <v>44.374505969329249</v>
      </c>
      <c r="BK123" s="82">
        <v>29252.554607683836</v>
      </c>
      <c r="BL123" s="82">
        <v>936624.87343555072</v>
      </c>
      <c r="BM123" s="82">
        <v>0</v>
      </c>
      <c r="BN123" s="82">
        <v>833.75656444925846</v>
      </c>
      <c r="BO123" s="82">
        <v>937458.62999999989</v>
      </c>
      <c r="BP123" s="82">
        <v>7941.2265542799669</v>
      </c>
      <c r="BQ123" s="82">
        <v>0</v>
      </c>
      <c r="BR123" s="82">
        <v>7.0690518234088771</v>
      </c>
      <c r="BS123" s="89">
        <v>7948.2956061033756</v>
      </c>
      <c r="BT123" s="82">
        <v>39858.604321242005</v>
      </c>
      <c r="BU123" s="82">
        <v>0</v>
      </c>
      <c r="BV123" s="82">
        <v>35.480984912053835</v>
      </c>
      <c r="BW123" s="82">
        <v>39894.085306154062</v>
      </c>
      <c r="BX123" s="82">
        <v>146601.69756652546</v>
      </c>
      <c r="BY123" s="82">
        <v>0</v>
      </c>
      <c r="BZ123" s="82">
        <v>222.72452036125736</v>
      </c>
      <c r="CA123" s="82">
        <v>146824.42208688671</v>
      </c>
      <c r="CB123" s="82">
        <v>4701107.5647477163</v>
      </c>
      <c r="CC123" s="82">
        <v>0</v>
      </c>
      <c r="CD123" s="82">
        <v>4184.7909482837176</v>
      </c>
      <c r="CE123" s="82">
        <v>4705292.3556959992</v>
      </c>
      <c r="CF123" s="82">
        <v>39858.604321242005</v>
      </c>
      <c r="CG123" s="82">
        <v>0</v>
      </c>
      <c r="CH123" s="82">
        <v>35.480984912053835</v>
      </c>
      <c r="CI123" s="82">
        <v>39894.085306154062</v>
      </c>
      <c r="CJ123" s="82" t="s">
        <v>96</v>
      </c>
      <c r="CK123" s="83">
        <v>1.4999999999999999E-2</v>
      </c>
      <c r="CL123" s="83">
        <v>3.5000000000000003E-2</v>
      </c>
      <c r="CM123" s="83">
        <v>0.26500000000000001</v>
      </c>
      <c r="CN123" s="82">
        <v>15612.16395</v>
      </c>
      <c r="CO123" s="82">
        <v>36428.382550000002</v>
      </c>
      <c r="CP123" s="82">
        <v>275814.89645</v>
      </c>
      <c r="CQ123" s="82">
        <v>15612.16395</v>
      </c>
      <c r="CR123" s="89">
        <v>15612.16395</v>
      </c>
      <c r="CS123" s="82">
        <v>15612.16395</v>
      </c>
      <c r="CT123" s="82">
        <v>36428.382550000002</v>
      </c>
      <c r="CU123" s="82">
        <v>275814.89645</v>
      </c>
      <c r="CV123" s="82">
        <v>15612.16395</v>
      </c>
      <c r="CW123" s="82">
        <v>15612.16395</v>
      </c>
    </row>
    <row r="124" spans="1:101">
      <c r="A124" s="86" t="s">
        <v>82</v>
      </c>
      <c r="B124" s="87" t="s">
        <v>324</v>
      </c>
      <c r="C124" s="75" t="s">
        <v>1739</v>
      </c>
      <c r="D124" s="74" t="s">
        <v>116</v>
      </c>
      <c r="E124" s="74" t="s">
        <v>82</v>
      </c>
      <c r="F124" s="74" t="s">
        <v>324</v>
      </c>
      <c r="G124" s="74" t="s">
        <v>275</v>
      </c>
      <c r="I124" s="74" t="s">
        <v>127</v>
      </c>
      <c r="J124" s="74" t="s">
        <v>2583</v>
      </c>
      <c r="K124" s="74" t="s">
        <v>128</v>
      </c>
      <c r="L124" s="74" t="s">
        <v>89</v>
      </c>
      <c r="M124" s="74" t="s">
        <v>90</v>
      </c>
      <c r="N124" s="74" t="s">
        <v>277</v>
      </c>
      <c r="O124" s="76">
        <v>45940</v>
      </c>
      <c r="P124" s="76">
        <v>44439</v>
      </c>
      <c r="Q124" s="77">
        <v>5</v>
      </c>
      <c r="R124" s="74" t="s">
        <v>94</v>
      </c>
      <c r="S124" s="77">
        <v>2493491.69</v>
      </c>
      <c r="T124" s="77">
        <v>1728820.89</v>
      </c>
      <c r="U124" s="77">
        <v>1538.94</v>
      </c>
      <c r="V124" s="78">
        <v>5.3409999999999999E-2</v>
      </c>
      <c r="W124" s="79">
        <v>1</v>
      </c>
      <c r="X124" s="77">
        <v>2493491.69</v>
      </c>
      <c r="Y124" s="88">
        <v>1728820.89</v>
      </c>
      <c r="Z124" s="77">
        <v>1538.94</v>
      </c>
      <c r="AA124" s="74">
        <v>0</v>
      </c>
      <c r="AB124" s="74">
        <v>0</v>
      </c>
      <c r="AD124" s="74">
        <v>4</v>
      </c>
      <c r="AE124" s="74">
        <v>4</v>
      </c>
      <c r="AF124" s="74">
        <v>0</v>
      </c>
      <c r="AG124" s="74">
        <v>0</v>
      </c>
      <c r="AI124" s="74">
        <v>4</v>
      </c>
      <c r="AJ124" s="74">
        <v>4</v>
      </c>
      <c r="AL124" s="74">
        <v>4</v>
      </c>
      <c r="AM124" s="74" t="s">
        <v>95</v>
      </c>
      <c r="AN124" s="74">
        <v>0</v>
      </c>
      <c r="AO124" s="74" t="s">
        <v>95</v>
      </c>
      <c r="AP124" s="74" t="s">
        <v>95</v>
      </c>
      <c r="AQ124" s="74">
        <v>1</v>
      </c>
      <c r="AS124" s="74">
        <v>1</v>
      </c>
      <c r="AT124" s="74" t="s">
        <v>92</v>
      </c>
      <c r="AU124" s="74" t="s">
        <v>95</v>
      </c>
      <c r="AV124" s="74" t="s">
        <v>94</v>
      </c>
      <c r="AW124" s="77">
        <v>200000000</v>
      </c>
      <c r="AX124" s="77">
        <v>0</v>
      </c>
      <c r="AY124" s="79">
        <v>1</v>
      </c>
      <c r="AZ124" s="77">
        <v>1293580000</v>
      </c>
      <c r="BA124" s="77">
        <v>0</v>
      </c>
      <c r="BB124" s="74" t="s">
        <v>116</v>
      </c>
      <c r="BC124" s="75" t="s">
        <v>1739</v>
      </c>
      <c r="BD124" s="82">
        <v>13191.224506528577</v>
      </c>
      <c r="BE124" s="82">
        <v>0</v>
      </c>
      <c r="BF124" s="82">
        <v>11.742398046842833</v>
      </c>
      <c r="BG124" s="82">
        <v>13202.96690457542</v>
      </c>
      <c r="BH124" s="82">
        <v>48518.540798810965</v>
      </c>
      <c r="BI124" s="82">
        <v>0</v>
      </c>
      <c r="BJ124" s="82">
        <v>73.712523922385344</v>
      </c>
      <c r="BK124" s="82">
        <v>48592.253322733348</v>
      </c>
      <c r="BL124" s="82">
        <v>1555833.8374351435</v>
      </c>
      <c r="BM124" s="82">
        <v>0</v>
      </c>
      <c r="BN124" s="82">
        <v>1384.9525648561782</v>
      </c>
      <c r="BO124" s="82">
        <v>1557218.79</v>
      </c>
      <c r="BP124" s="82">
        <v>13191.224506528577</v>
      </c>
      <c r="BQ124" s="82">
        <v>0</v>
      </c>
      <c r="BR124" s="82">
        <v>11.742398046842833</v>
      </c>
      <c r="BS124" s="89">
        <v>13202.96690457542</v>
      </c>
      <c r="BT124" s="82">
        <v>66209.394043168228</v>
      </c>
      <c r="BU124" s="82">
        <v>0</v>
      </c>
      <c r="BV124" s="82">
        <v>58.937444276713542</v>
      </c>
      <c r="BW124" s="82">
        <v>66268.331487444942</v>
      </c>
      <c r="BX124" s="82">
        <v>243524.25997739198</v>
      </c>
      <c r="BY124" s="82">
        <v>0</v>
      </c>
      <c r="BZ124" s="82">
        <v>369.97790007123649</v>
      </c>
      <c r="CA124" s="82">
        <v>243894.23787746319</v>
      </c>
      <c r="CB124" s="82">
        <v>7809041.1968544722</v>
      </c>
      <c r="CC124" s="82">
        <v>0</v>
      </c>
      <c r="CD124" s="82">
        <v>6951.353913526129</v>
      </c>
      <c r="CE124" s="82">
        <v>7815992.5507680001</v>
      </c>
      <c r="CF124" s="82">
        <v>66209.394043168228</v>
      </c>
      <c r="CG124" s="82">
        <v>0</v>
      </c>
      <c r="CH124" s="82">
        <v>58.937444276713542</v>
      </c>
      <c r="CI124" s="82">
        <v>66268.331487444942</v>
      </c>
      <c r="CJ124" s="82" t="s">
        <v>96</v>
      </c>
      <c r="CK124" s="83">
        <v>1.4999999999999999E-2</v>
      </c>
      <c r="CL124" s="83">
        <v>3.5000000000000003E-2</v>
      </c>
      <c r="CM124" s="83">
        <v>0.26500000000000001</v>
      </c>
      <c r="CN124" s="82">
        <v>25932.313349999997</v>
      </c>
      <c r="CO124" s="82">
        <v>60508.73115</v>
      </c>
      <c r="CP124" s="82">
        <v>458137.53584999999</v>
      </c>
      <c r="CQ124" s="82">
        <v>25932.313349999997</v>
      </c>
      <c r="CR124" s="89">
        <v>25932.313349999997</v>
      </c>
      <c r="CS124" s="82">
        <v>25932.313349999997</v>
      </c>
      <c r="CT124" s="82">
        <v>60508.73115</v>
      </c>
      <c r="CU124" s="82">
        <v>458137.53584999999</v>
      </c>
      <c r="CV124" s="82">
        <v>25932.313349999997</v>
      </c>
      <c r="CW124" s="82">
        <v>25932.313349999997</v>
      </c>
    </row>
    <row r="125" spans="1:101">
      <c r="A125" s="86" t="s">
        <v>82</v>
      </c>
      <c r="B125" s="87" t="s">
        <v>325</v>
      </c>
      <c r="C125" s="75" t="s">
        <v>1740</v>
      </c>
      <c r="D125" s="74" t="s">
        <v>116</v>
      </c>
      <c r="E125" s="74" t="s">
        <v>82</v>
      </c>
      <c r="F125" s="74" t="s">
        <v>325</v>
      </c>
      <c r="G125" s="74" t="s">
        <v>311</v>
      </c>
      <c r="I125" s="74" t="s">
        <v>127</v>
      </c>
      <c r="J125" s="74" t="s">
        <v>2584</v>
      </c>
      <c r="K125" s="74" t="s">
        <v>313</v>
      </c>
      <c r="L125" s="74" t="s">
        <v>89</v>
      </c>
      <c r="M125" s="74" t="s">
        <v>90</v>
      </c>
      <c r="N125" s="74" t="s">
        <v>314</v>
      </c>
      <c r="O125" s="76">
        <v>45312</v>
      </c>
      <c r="P125" s="76">
        <v>44439</v>
      </c>
      <c r="Q125" s="77">
        <v>3</v>
      </c>
      <c r="R125" s="74" t="s">
        <v>94</v>
      </c>
      <c r="S125" s="77">
        <v>1328676</v>
      </c>
      <c r="T125" s="77">
        <v>830422.5</v>
      </c>
      <c r="U125" s="77">
        <v>742.19</v>
      </c>
      <c r="V125" s="78">
        <v>5.3624999999999999E-2</v>
      </c>
      <c r="W125" s="79">
        <v>1</v>
      </c>
      <c r="X125" s="77">
        <v>1328676</v>
      </c>
      <c r="Y125" s="88">
        <v>830422.5</v>
      </c>
      <c r="Z125" s="77">
        <v>742.19</v>
      </c>
      <c r="AA125" s="74">
        <v>0</v>
      </c>
      <c r="AB125" s="74">
        <v>0</v>
      </c>
      <c r="AD125" s="74">
        <v>5</v>
      </c>
      <c r="AE125" s="74">
        <v>5</v>
      </c>
      <c r="AF125" s="74">
        <v>0</v>
      </c>
      <c r="AG125" s="74">
        <v>0</v>
      </c>
      <c r="AI125" s="74">
        <v>5</v>
      </c>
      <c r="AJ125" s="74">
        <v>5</v>
      </c>
      <c r="AL125" s="74">
        <v>5</v>
      </c>
      <c r="AM125" s="74" t="s">
        <v>95</v>
      </c>
      <c r="AN125" s="74">
        <v>0</v>
      </c>
      <c r="AO125" s="74" t="s">
        <v>95</v>
      </c>
      <c r="AP125" s="74" t="s">
        <v>95</v>
      </c>
      <c r="AQ125" s="74">
        <v>1</v>
      </c>
      <c r="AS125" s="74">
        <v>1</v>
      </c>
      <c r="AT125" s="74" t="s">
        <v>92</v>
      </c>
      <c r="AU125" s="74" t="s">
        <v>95</v>
      </c>
      <c r="AV125" s="74" t="s">
        <v>94</v>
      </c>
      <c r="AW125" s="77">
        <v>37000000</v>
      </c>
      <c r="AX125" s="77">
        <v>5426607.6200000001</v>
      </c>
      <c r="AY125" s="79">
        <v>1</v>
      </c>
      <c r="AZ125" s="77">
        <v>239312300</v>
      </c>
      <c r="BA125" s="77">
        <v>35098755.425398</v>
      </c>
      <c r="BB125" s="74" t="s">
        <v>116</v>
      </c>
      <c r="BC125" s="75" t="s">
        <v>1740</v>
      </c>
      <c r="BD125" s="82">
        <v>10374.149536228215</v>
      </c>
      <c r="BE125" s="82">
        <v>0</v>
      </c>
      <c r="BF125" s="82">
        <v>9.2718947816240753</v>
      </c>
      <c r="BG125" s="82">
        <v>10383.42143100984</v>
      </c>
      <c r="BH125" s="82">
        <v>23553.375719731328</v>
      </c>
      <c r="BI125" s="82">
        <v>0</v>
      </c>
      <c r="BJ125" s="82">
        <v>27.269857108997769</v>
      </c>
      <c r="BK125" s="82">
        <v>23580.645576840325</v>
      </c>
      <c r="BL125" s="82">
        <v>747380.25</v>
      </c>
      <c r="BM125" s="82">
        <v>0</v>
      </c>
      <c r="BN125" s="82">
        <v>667.97100000000012</v>
      </c>
      <c r="BO125" s="82">
        <v>748048.2209999999</v>
      </c>
      <c r="BP125" s="82">
        <v>10374.149536228215</v>
      </c>
      <c r="BQ125" s="82">
        <v>0</v>
      </c>
      <c r="BR125" s="82">
        <v>9.2718947816240753</v>
      </c>
      <c r="BS125" s="89">
        <v>10383.42143100984</v>
      </c>
      <c r="BT125" s="82">
        <v>52069.93135223665</v>
      </c>
      <c r="BU125" s="82">
        <v>0</v>
      </c>
      <c r="BV125" s="82">
        <v>46.537494287927558</v>
      </c>
      <c r="BW125" s="82">
        <v>52116.468846524585</v>
      </c>
      <c r="BX125" s="82">
        <v>118219.10341247548</v>
      </c>
      <c r="BY125" s="82">
        <v>0</v>
      </c>
      <c r="BZ125" s="82">
        <v>136.87286680148159</v>
      </c>
      <c r="CA125" s="82">
        <v>118355.97627927695</v>
      </c>
      <c r="CB125" s="82">
        <v>3751250.9507999998</v>
      </c>
      <c r="CC125" s="82">
        <v>0</v>
      </c>
      <c r="CD125" s="82">
        <v>3352.6800432000005</v>
      </c>
      <c r="CE125" s="82">
        <v>3754603.6308431993</v>
      </c>
      <c r="CF125" s="82">
        <v>52069.93135223665</v>
      </c>
      <c r="CG125" s="82">
        <v>0</v>
      </c>
      <c r="CH125" s="82">
        <v>46.537494287927558</v>
      </c>
      <c r="CI125" s="82">
        <v>52116.468846524585</v>
      </c>
      <c r="CJ125" s="82" t="s">
        <v>96</v>
      </c>
      <c r="CK125" s="83">
        <v>1.4999999999999999E-2</v>
      </c>
      <c r="CL125" s="83">
        <v>3.5000000000000003E-2</v>
      </c>
      <c r="CM125" s="83">
        <v>0.26500000000000001</v>
      </c>
      <c r="CN125" s="82">
        <v>12456.3375</v>
      </c>
      <c r="CO125" s="82">
        <v>29064.787500000002</v>
      </c>
      <c r="CP125" s="82">
        <v>220061.96250000002</v>
      </c>
      <c r="CQ125" s="82">
        <v>12456.3375</v>
      </c>
      <c r="CR125" s="89">
        <v>12456.3375</v>
      </c>
      <c r="CS125" s="82">
        <v>12456.3375</v>
      </c>
      <c r="CT125" s="82">
        <v>29064.787500000002</v>
      </c>
      <c r="CU125" s="82">
        <v>220061.96250000002</v>
      </c>
      <c r="CV125" s="82">
        <v>12456.3375</v>
      </c>
      <c r="CW125" s="82">
        <v>12456.3375</v>
      </c>
    </row>
    <row r="126" spans="1:101">
      <c r="A126" s="86" t="s">
        <v>82</v>
      </c>
      <c r="B126" s="87" t="s">
        <v>326</v>
      </c>
      <c r="C126" s="75" t="s">
        <v>1741</v>
      </c>
      <c r="D126" s="74" t="s">
        <v>116</v>
      </c>
      <c r="E126" s="74" t="s">
        <v>82</v>
      </c>
      <c r="F126" s="74" t="s">
        <v>326</v>
      </c>
      <c r="G126" s="74" t="s">
        <v>275</v>
      </c>
      <c r="I126" s="74" t="s">
        <v>127</v>
      </c>
      <c r="J126" s="74" t="s">
        <v>2583</v>
      </c>
      <c r="K126" s="74" t="s">
        <v>128</v>
      </c>
      <c r="L126" s="74" t="s">
        <v>89</v>
      </c>
      <c r="M126" s="74" t="s">
        <v>90</v>
      </c>
      <c r="N126" s="74" t="s">
        <v>277</v>
      </c>
      <c r="O126" s="76">
        <v>45940</v>
      </c>
      <c r="P126" s="76">
        <v>44439</v>
      </c>
      <c r="Q126" s="77">
        <v>5</v>
      </c>
      <c r="R126" s="74" t="s">
        <v>94</v>
      </c>
      <c r="S126" s="77">
        <v>1018891.69</v>
      </c>
      <c r="T126" s="77">
        <v>706431.57</v>
      </c>
      <c r="U126" s="77">
        <v>628.84</v>
      </c>
      <c r="V126" s="78">
        <v>5.3409999999999999E-2</v>
      </c>
      <c r="W126" s="79">
        <v>1</v>
      </c>
      <c r="X126" s="77">
        <v>1018891.69</v>
      </c>
      <c r="Y126" s="88">
        <v>706431.57</v>
      </c>
      <c r="Z126" s="77">
        <v>628.84</v>
      </c>
      <c r="AA126" s="74">
        <v>0</v>
      </c>
      <c r="AB126" s="74">
        <v>0</v>
      </c>
      <c r="AD126" s="74">
        <v>4</v>
      </c>
      <c r="AE126" s="74">
        <v>4</v>
      </c>
      <c r="AF126" s="74">
        <v>0</v>
      </c>
      <c r="AG126" s="74">
        <v>0</v>
      </c>
      <c r="AI126" s="74">
        <v>4</v>
      </c>
      <c r="AJ126" s="74">
        <v>4</v>
      </c>
      <c r="AL126" s="74">
        <v>4</v>
      </c>
      <c r="AM126" s="74" t="s">
        <v>95</v>
      </c>
      <c r="AN126" s="74">
        <v>0</v>
      </c>
      <c r="AO126" s="74" t="s">
        <v>95</v>
      </c>
      <c r="AP126" s="74" t="s">
        <v>95</v>
      </c>
      <c r="AQ126" s="74">
        <v>1</v>
      </c>
      <c r="AS126" s="74">
        <v>1</v>
      </c>
      <c r="AT126" s="74" t="s">
        <v>92</v>
      </c>
      <c r="AU126" s="74" t="s">
        <v>95</v>
      </c>
      <c r="AV126" s="74" t="s">
        <v>94</v>
      </c>
      <c r="AW126" s="77">
        <v>200000000</v>
      </c>
      <c r="AX126" s="77">
        <v>0</v>
      </c>
      <c r="AY126" s="79">
        <v>1</v>
      </c>
      <c r="AZ126" s="77">
        <v>1293580000</v>
      </c>
      <c r="BA126" s="77">
        <v>0</v>
      </c>
      <c r="BB126" s="74" t="s">
        <v>116</v>
      </c>
      <c r="BC126" s="75" t="s">
        <v>1741</v>
      </c>
      <c r="BD126" s="82">
        <v>5389.6778015849204</v>
      </c>
      <c r="BE126" s="82">
        <v>0</v>
      </c>
      <c r="BF126" s="82">
        <v>4.7976975161920663</v>
      </c>
      <c r="BG126" s="82">
        <v>5394.4754991011123</v>
      </c>
      <c r="BH126" s="82">
        <v>19823.161821861446</v>
      </c>
      <c r="BI126" s="82">
        <v>0</v>
      </c>
      <c r="BJ126" s="82">
        <v>30.115551013038761</v>
      </c>
      <c r="BK126" s="82">
        <v>19853.277372874487</v>
      </c>
      <c r="BL126" s="82">
        <v>635683.44943479414</v>
      </c>
      <c r="BM126" s="82">
        <v>0</v>
      </c>
      <c r="BN126" s="82">
        <v>565.86256520582174</v>
      </c>
      <c r="BO126" s="82">
        <v>636249.31199999992</v>
      </c>
      <c r="BP126" s="82">
        <v>5389.6778015849204</v>
      </c>
      <c r="BQ126" s="82">
        <v>0</v>
      </c>
      <c r="BR126" s="82">
        <v>4.7976975161920663</v>
      </c>
      <c r="BS126" s="89">
        <v>5394.4754991011123</v>
      </c>
      <c r="BT126" s="82">
        <v>27051.870821715031</v>
      </c>
      <c r="BU126" s="82">
        <v>0</v>
      </c>
      <c r="BV126" s="82">
        <v>24.080603373271217</v>
      </c>
      <c r="BW126" s="82">
        <v>27075.9514250883</v>
      </c>
      <c r="BX126" s="82">
        <v>99496.413816286964</v>
      </c>
      <c r="BY126" s="82">
        <v>0</v>
      </c>
      <c r="BZ126" s="82">
        <v>151.15597364464415</v>
      </c>
      <c r="CA126" s="82">
        <v>99647.569789931615</v>
      </c>
      <c r="CB126" s="82">
        <v>3190622.3694031187</v>
      </c>
      <c r="CC126" s="82">
        <v>0</v>
      </c>
      <c r="CD126" s="82">
        <v>2840.1773872810604</v>
      </c>
      <c r="CE126" s="82">
        <v>3193462.5467903996</v>
      </c>
      <c r="CF126" s="82">
        <v>27051.870821715031</v>
      </c>
      <c r="CG126" s="82">
        <v>0</v>
      </c>
      <c r="CH126" s="82">
        <v>24.080603373271217</v>
      </c>
      <c r="CI126" s="82">
        <v>27075.9514250883</v>
      </c>
      <c r="CJ126" s="82" t="s">
        <v>96</v>
      </c>
      <c r="CK126" s="83">
        <v>1.4999999999999999E-2</v>
      </c>
      <c r="CL126" s="83">
        <v>3.5000000000000003E-2</v>
      </c>
      <c r="CM126" s="83">
        <v>0.26500000000000001</v>
      </c>
      <c r="CN126" s="82">
        <v>10596.473549999999</v>
      </c>
      <c r="CO126" s="82">
        <v>24725.104950000001</v>
      </c>
      <c r="CP126" s="82">
        <v>187204.36604999998</v>
      </c>
      <c r="CQ126" s="82">
        <v>10596.473549999999</v>
      </c>
      <c r="CR126" s="89">
        <v>10596.473549999999</v>
      </c>
      <c r="CS126" s="82">
        <v>10596.473549999999</v>
      </c>
      <c r="CT126" s="82">
        <v>24725.104950000001</v>
      </c>
      <c r="CU126" s="82">
        <v>187204.36604999998</v>
      </c>
      <c r="CV126" s="82">
        <v>10596.473549999999</v>
      </c>
      <c r="CW126" s="82">
        <v>10596.473549999999</v>
      </c>
    </row>
    <row r="127" spans="1:101">
      <c r="A127" s="86" t="s">
        <v>82</v>
      </c>
      <c r="B127" s="87" t="s">
        <v>327</v>
      </c>
      <c r="C127" s="75" t="s">
        <v>1742</v>
      </c>
      <c r="D127" s="74" t="s">
        <v>116</v>
      </c>
      <c r="E127" s="74" t="s">
        <v>82</v>
      </c>
      <c r="F127" s="74" t="s">
        <v>327</v>
      </c>
      <c r="G127" s="74" t="s">
        <v>275</v>
      </c>
      <c r="I127" s="74" t="s">
        <v>127</v>
      </c>
      <c r="J127" s="74" t="s">
        <v>2583</v>
      </c>
      <c r="K127" s="74" t="s">
        <v>128</v>
      </c>
      <c r="L127" s="74" t="s">
        <v>89</v>
      </c>
      <c r="M127" s="74" t="s">
        <v>90</v>
      </c>
      <c r="N127" s="74" t="s">
        <v>277</v>
      </c>
      <c r="O127" s="76">
        <v>45940</v>
      </c>
      <c r="P127" s="76">
        <v>44439</v>
      </c>
      <c r="Q127" s="77">
        <v>5</v>
      </c>
      <c r="R127" s="74" t="s">
        <v>94</v>
      </c>
      <c r="S127" s="77">
        <v>1251873.8899999999</v>
      </c>
      <c r="T127" s="77">
        <v>867965.89</v>
      </c>
      <c r="U127" s="77">
        <v>772.63</v>
      </c>
      <c r="V127" s="78">
        <v>5.3409999999999999E-2</v>
      </c>
      <c r="W127" s="79">
        <v>1</v>
      </c>
      <c r="X127" s="77">
        <v>1251873.8899999999</v>
      </c>
      <c r="Y127" s="88">
        <v>867965.89</v>
      </c>
      <c r="Z127" s="77">
        <v>772.63</v>
      </c>
      <c r="AA127" s="74">
        <v>0</v>
      </c>
      <c r="AB127" s="74">
        <v>0</v>
      </c>
      <c r="AD127" s="74">
        <v>4</v>
      </c>
      <c r="AE127" s="74">
        <v>4</v>
      </c>
      <c r="AF127" s="74">
        <v>0</v>
      </c>
      <c r="AG127" s="74">
        <v>0</v>
      </c>
      <c r="AI127" s="74">
        <v>4</v>
      </c>
      <c r="AJ127" s="74">
        <v>4</v>
      </c>
      <c r="AL127" s="74">
        <v>4</v>
      </c>
      <c r="AM127" s="74" t="s">
        <v>95</v>
      </c>
      <c r="AN127" s="74">
        <v>0</v>
      </c>
      <c r="AO127" s="74" t="s">
        <v>95</v>
      </c>
      <c r="AP127" s="74" t="s">
        <v>95</v>
      </c>
      <c r="AQ127" s="74">
        <v>1</v>
      </c>
      <c r="AS127" s="74">
        <v>1</v>
      </c>
      <c r="AT127" s="74" t="s">
        <v>92</v>
      </c>
      <c r="AU127" s="74" t="s">
        <v>95</v>
      </c>
      <c r="AV127" s="74" t="s">
        <v>94</v>
      </c>
      <c r="AW127" s="77">
        <v>200000000</v>
      </c>
      <c r="AX127" s="77">
        <v>0</v>
      </c>
      <c r="AY127" s="79">
        <v>1</v>
      </c>
      <c r="AZ127" s="77">
        <v>1293580000</v>
      </c>
      <c r="BA127" s="77">
        <v>0</v>
      </c>
      <c r="BB127" s="74" t="s">
        <v>116</v>
      </c>
      <c r="BC127" s="75" t="s">
        <v>1742</v>
      </c>
      <c r="BD127" s="82">
        <v>6622.2978194942343</v>
      </c>
      <c r="BE127" s="82">
        <v>0</v>
      </c>
      <c r="BF127" s="82">
        <v>5.8949159445376713</v>
      </c>
      <c r="BG127" s="82">
        <v>6628.1927354387717</v>
      </c>
      <c r="BH127" s="82">
        <v>24356.942094680737</v>
      </c>
      <c r="BI127" s="82">
        <v>0</v>
      </c>
      <c r="BJ127" s="82">
        <v>37.003594918565256</v>
      </c>
      <c r="BK127" s="82">
        <v>24393.945689599299</v>
      </c>
      <c r="BL127" s="82">
        <v>781064.33743454679</v>
      </c>
      <c r="BM127" s="82">
        <v>0</v>
      </c>
      <c r="BN127" s="82">
        <v>695.27356545319299</v>
      </c>
      <c r="BO127" s="82">
        <v>781759.6109999998</v>
      </c>
      <c r="BP127" s="82">
        <v>6622.2978194942343</v>
      </c>
      <c r="BQ127" s="82">
        <v>0</v>
      </c>
      <c r="BR127" s="82">
        <v>5.8949159445376713</v>
      </c>
      <c r="BS127" s="89">
        <v>6628.1927354387717</v>
      </c>
      <c r="BT127" s="82">
        <v>33238.637215605457</v>
      </c>
      <c r="BU127" s="82">
        <v>0</v>
      </c>
      <c r="BV127" s="82">
        <v>29.587762108823476</v>
      </c>
      <c r="BW127" s="82">
        <v>33268.224977714279</v>
      </c>
      <c r="BX127" s="82">
        <v>122252.36376162154</v>
      </c>
      <c r="BY127" s="82">
        <v>0</v>
      </c>
      <c r="BZ127" s="82">
        <v>185.72844361526271</v>
      </c>
      <c r="CA127" s="82">
        <v>122438.0922052368</v>
      </c>
      <c r="CB127" s="82">
        <v>3920318.1224514768</v>
      </c>
      <c r="CC127" s="82">
        <v>0</v>
      </c>
      <c r="CD127" s="82">
        <v>3489.7170797226659</v>
      </c>
      <c r="CE127" s="82">
        <v>3923807.8395311986</v>
      </c>
      <c r="CF127" s="82">
        <v>33238.637215605457</v>
      </c>
      <c r="CG127" s="82">
        <v>0</v>
      </c>
      <c r="CH127" s="82">
        <v>29.587762108823476</v>
      </c>
      <c r="CI127" s="82">
        <v>33268.224977714279</v>
      </c>
      <c r="CJ127" s="82" t="s">
        <v>96</v>
      </c>
      <c r="CK127" s="83">
        <v>1.4999999999999999E-2</v>
      </c>
      <c r="CL127" s="83">
        <v>3.5000000000000003E-2</v>
      </c>
      <c r="CM127" s="83">
        <v>0.26500000000000001</v>
      </c>
      <c r="CN127" s="82">
        <v>13019.48835</v>
      </c>
      <c r="CO127" s="82">
        <v>30378.806150000004</v>
      </c>
      <c r="CP127" s="82">
        <v>230010.96085</v>
      </c>
      <c r="CQ127" s="82">
        <v>13019.48835</v>
      </c>
      <c r="CR127" s="89">
        <v>13019.48835</v>
      </c>
      <c r="CS127" s="82">
        <v>13019.48835</v>
      </c>
      <c r="CT127" s="82">
        <v>30378.806150000004</v>
      </c>
      <c r="CU127" s="82">
        <v>230010.96085</v>
      </c>
      <c r="CV127" s="82">
        <v>13019.48835</v>
      </c>
      <c r="CW127" s="82">
        <v>13019.48835</v>
      </c>
    </row>
    <row r="128" spans="1:101">
      <c r="A128" s="86" t="s">
        <v>82</v>
      </c>
      <c r="B128" s="87" t="s">
        <v>328</v>
      </c>
      <c r="C128" s="75" t="s">
        <v>1743</v>
      </c>
      <c r="D128" s="74" t="s">
        <v>116</v>
      </c>
      <c r="E128" s="74" t="s">
        <v>82</v>
      </c>
      <c r="F128" s="74" t="s">
        <v>328</v>
      </c>
      <c r="G128" s="74" t="s">
        <v>275</v>
      </c>
      <c r="I128" s="74" t="s">
        <v>127</v>
      </c>
      <c r="J128" s="74" t="s">
        <v>2583</v>
      </c>
      <c r="K128" s="74" t="s">
        <v>128</v>
      </c>
      <c r="L128" s="74" t="s">
        <v>89</v>
      </c>
      <c r="M128" s="74" t="s">
        <v>90</v>
      </c>
      <c r="N128" s="74" t="s">
        <v>277</v>
      </c>
      <c r="O128" s="76">
        <v>45940</v>
      </c>
      <c r="P128" s="76">
        <v>44439</v>
      </c>
      <c r="Q128" s="77">
        <v>5</v>
      </c>
      <c r="R128" s="74" t="s">
        <v>94</v>
      </c>
      <c r="S128" s="77">
        <v>407087.27</v>
      </c>
      <c r="T128" s="77">
        <v>282247.19</v>
      </c>
      <c r="U128" s="77">
        <v>251.25</v>
      </c>
      <c r="V128" s="78">
        <v>5.3409999999999999E-2</v>
      </c>
      <c r="W128" s="79">
        <v>1</v>
      </c>
      <c r="X128" s="77">
        <v>407087.27</v>
      </c>
      <c r="Y128" s="88">
        <v>282247.19</v>
      </c>
      <c r="Z128" s="77">
        <v>251.25</v>
      </c>
      <c r="AA128" s="74">
        <v>0</v>
      </c>
      <c r="AB128" s="74">
        <v>0</v>
      </c>
      <c r="AD128" s="74">
        <v>4</v>
      </c>
      <c r="AE128" s="74">
        <v>4</v>
      </c>
      <c r="AF128" s="74">
        <v>0</v>
      </c>
      <c r="AG128" s="74">
        <v>0</v>
      </c>
      <c r="AI128" s="74">
        <v>4</v>
      </c>
      <c r="AJ128" s="74">
        <v>4</v>
      </c>
      <c r="AL128" s="74">
        <v>4</v>
      </c>
      <c r="AM128" s="74" t="s">
        <v>95</v>
      </c>
      <c r="AN128" s="74">
        <v>0</v>
      </c>
      <c r="AO128" s="74" t="s">
        <v>95</v>
      </c>
      <c r="AP128" s="74" t="s">
        <v>95</v>
      </c>
      <c r="AQ128" s="74">
        <v>1</v>
      </c>
      <c r="AS128" s="74">
        <v>1</v>
      </c>
      <c r="AT128" s="74" t="s">
        <v>92</v>
      </c>
      <c r="AU128" s="74" t="s">
        <v>95</v>
      </c>
      <c r="AV128" s="74" t="s">
        <v>94</v>
      </c>
      <c r="AW128" s="77">
        <v>200000000</v>
      </c>
      <c r="AX128" s="77">
        <v>0</v>
      </c>
      <c r="AY128" s="79">
        <v>1</v>
      </c>
      <c r="AZ128" s="77">
        <v>1293580000</v>
      </c>
      <c r="BA128" s="77">
        <v>0</v>
      </c>
      <c r="BB128" s="74" t="s">
        <v>116</v>
      </c>
      <c r="BC128" s="75" t="s">
        <v>1743</v>
      </c>
      <c r="BD128" s="82">
        <v>2152.8538370462306</v>
      </c>
      <c r="BE128" s="82">
        <v>0</v>
      </c>
      <c r="BF128" s="82">
        <v>1.9164212992089149</v>
      </c>
      <c r="BG128" s="82">
        <v>2154.7702583454397</v>
      </c>
      <c r="BH128" s="82">
        <v>7917.587984227479</v>
      </c>
      <c r="BI128" s="82">
        <v>0</v>
      </c>
      <c r="BJ128" s="82">
        <v>12.027669329601585</v>
      </c>
      <c r="BK128" s="82">
        <v>7929.6156535570808</v>
      </c>
      <c r="BL128" s="82">
        <v>253917.5074361664</v>
      </c>
      <c r="BM128" s="82">
        <v>0</v>
      </c>
      <c r="BN128" s="82">
        <v>226.03156383359143</v>
      </c>
      <c r="BO128" s="82">
        <v>254143.53899999999</v>
      </c>
      <c r="BP128" s="82">
        <v>2152.8538370462306</v>
      </c>
      <c r="BQ128" s="82">
        <v>0</v>
      </c>
      <c r="BR128" s="82">
        <v>1.9164212992089149</v>
      </c>
      <c r="BS128" s="89">
        <v>2154.7702583454397</v>
      </c>
      <c r="BT128" s="82">
        <v>10805.60397890244</v>
      </c>
      <c r="BU128" s="82">
        <v>0</v>
      </c>
      <c r="BV128" s="82">
        <v>9.6189017849893848</v>
      </c>
      <c r="BW128" s="82">
        <v>10815.22288068743</v>
      </c>
      <c r="BX128" s="82">
        <v>39739.957610434562</v>
      </c>
      <c r="BY128" s="82">
        <v>0</v>
      </c>
      <c r="BZ128" s="82">
        <v>60.369277899136272</v>
      </c>
      <c r="CA128" s="82">
        <v>39800.3268883337</v>
      </c>
      <c r="CB128" s="82">
        <v>1274462.7533236062</v>
      </c>
      <c r="CC128" s="82">
        <v>0</v>
      </c>
      <c r="CD128" s="82">
        <v>1134.497625193562</v>
      </c>
      <c r="CE128" s="82">
        <v>1275597.2509487998</v>
      </c>
      <c r="CF128" s="82">
        <v>10805.60397890244</v>
      </c>
      <c r="CG128" s="82">
        <v>0</v>
      </c>
      <c r="CH128" s="82">
        <v>9.6189017849893848</v>
      </c>
      <c r="CI128" s="82">
        <v>10815.22288068743</v>
      </c>
      <c r="CJ128" s="82" t="s">
        <v>96</v>
      </c>
      <c r="CK128" s="83">
        <v>1.4999999999999999E-2</v>
      </c>
      <c r="CL128" s="83">
        <v>3.5000000000000003E-2</v>
      </c>
      <c r="CM128" s="83">
        <v>0.26500000000000001</v>
      </c>
      <c r="CN128" s="82">
        <v>4233.7078499999998</v>
      </c>
      <c r="CO128" s="82">
        <v>9878.6516500000016</v>
      </c>
      <c r="CP128" s="82">
        <v>74795.505350000007</v>
      </c>
      <c r="CQ128" s="82">
        <v>4233.7078499999998</v>
      </c>
      <c r="CR128" s="89">
        <v>4233.7078499999998</v>
      </c>
      <c r="CS128" s="82">
        <v>4233.7078499999998</v>
      </c>
      <c r="CT128" s="82">
        <v>9878.6516500000016</v>
      </c>
      <c r="CU128" s="82">
        <v>74795.505350000007</v>
      </c>
      <c r="CV128" s="82">
        <v>4233.7078499999998</v>
      </c>
      <c r="CW128" s="82">
        <v>4233.7078499999998</v>
      </c>
    </row>
    <row r="129" spans="1:101">
      <c r="A129" s="86" t="s">
        <v>82</v>
      </c>
      <c r="B129" s="87" t="s">
        <v>329</v>
      </c>
      <c r="C129" s="75" t="s">
        <v>1744</v>
      </c>
      <c r="D129" s="74" t="s">
        <v>116</v>
      </c>
      <c r="E129" s="74" t="s">
        <v>82</v>
      </c>
      <c r="F129" s="74" t="s">
        <v>329</v>
      </c>
      <c r="G129" s="74" t="s">
        <v>275</v>
      </c>
      <c r="I129" s="74" t="s">
        <v>127</v>
      </c>
      <c r="J129" s="74" t="s">
        <v>2583</v>
      </c>
      <c r="K129" s="74" t="s">
        <v>128</v>
      </c>
      <c r="L129" s="74" t="s">
        <v>89</v>
      </c>
      <c r="M129" s="74" t="s">
        <v>90</v>
      </c>
      <c r="N129" s="74" t="s">
        <v>277</v>
      </c>
      <c r="O129" s="76">
        <v>45940</v>
      </c>
      <c r="P129" s="76">
        <v>44439</v>
      </c>
      <c r="Q129" s="77">
        <v>5</v>
      </c>
      <c r="R129" s="74" t="s">
        <v>94</v>
      </c>
      <c r="S129" s="77">
        <v>5022684.5599999996</v>
      </c>
      <c r="T129" s="77">
        <v>3482394.64</v>
      </c>
      <c r="U129" s="77">
        <v>3099.91</v>
      </c>
      <c r="V129" s="78">
        <v>5.3409999999999999E-2</v>
      </c>
      <c r="W129" s="79">
        <v>1</v>
      </c>
      <c r="X129" s="77">
        <v>5022684.5599999996</v>
      </c>
      <c r="Y129" s="88">
        <v>3482394.64</v>
      </c>
      <c r="Z129" s="77">
        <v>3099.91</v>
      </c>
      <c r="AA129" s="74">
        <v>0</v>
      </c>
      <c r="AB129" s="74">
        <v>0</v>
      </c>
      <c r="AD129" s="74">
        <v>4</v>
      </c>
      <c r="AE129" s="74">
        <v>4</v>
      </c>
      <c r="AF129" s="74">
        <v>0</v>
      </c>
      <c r="AG129" s="74">
        <v>0</v>
      </c>
      <c r="AI129" s="74">
        <v>4</v>
      </c>
      <c r="AJ129" s="74">
        <v>4</v>
      </c>
      <c r="AL129" s="74">
        <v>4</v>
      </c>
      <c r="AM129" s="74" t="s">
        <v>95</v>
      </c>
      <c r="AN129" s="74">
        <v>0</v>
      </c>
      <c r="AO129" s="74" t="s">
        <v>95</v>
      </c>
      <c r="AP129" s="74" t="s">
        <v>95</v>
      </c>
      <c r="AQ129" s="74">
        <v>1</v>
      </c>
      <c r="AS129" s="74">
        <v>1</v>
      </c>
      <c r="AT129" s="74" t="s">
        <v>92</v>
      </c>
      <c r="AU129" s="74" t="s">
        <v>95</v>
      </c>
      <c r="AV129" s="74" t="s">
        <v>94</v>
      </c>
      <c r="AW129" s="77">
        <v>200000000</v>
      </c>
      <c r="AX129" s="77">
        <v>0</v>
      </c>
      <c r="AY129" s="79">
        <v>1</v>
      </c>
      <c r="AZ129" s="77">
        <v>1293580000</v>
      </c>
      <c r="BA129" s="77">
        <v>0</v>
      </c>
      <c r="BB129" s="74" t="s">
        <v>116</v>
      </c>
      <c r="BC129" s="75" t="s">
        <v>1744</v>
      </c>
      <c r="BD129" s="82">
        <v>26572.220613942831</v>
      </c>
      <c r="BE129" s="82">
        <v>0</v>
      </c>
      <c r="BF129" s="82">
        <v>23.653692622088208</v>
      </c>
      <c r="BG129" s="82">
        <v>26595.874306564918</v>
      </c>
      <c r="BH129" s="82">
        <v>97736.057390451839</v>
      </c>
      <c r="BI129" s="82">
        <v>0</v>
      </c>
      <c r="BJ129" s="82">
        <v>148.48844619395197</v>
      </c>
      <c r="BK129" s="82">
        <v>97884.545836645761</v>
      </c>
      <c r="BL129" s="82">
        <v>3134050.2124350178</v>
      </c>
      <c r="BM129" s="82">
        <v>0</v>
      </c>
      <c r="BN129" s="82">
        <v>2789.8255649823295</v>
      </c>
      <c r="BO129" s="82">
        <v>3136840.0380000002</v>
      </c>
      <c r="BP129" s="82">
        <v>26572.220613942831</v>
      </c>
      <c r="BQ129" s="82">
        <v>0</v>
      </c>
      <c r="BR129" s="82">
        <v>23.653692622088208</v>
      </c>
      <c r="BS129" s="89">
        <v>26595.874306564918</v>
      </c>
      <c r="BT129" s="82">
        <v>133371.28970550184</v>
      </c>
      <c r="BU129" s="82">
        <v>0</v>
      </c>
      <c r="BV129" s="82">
        <v>118.72261400878513</v>
      </c>
      <c r="BW129" s="82">
        <v>133490.01231951063</v>
      </c>
      <c r="BX129" s="82">
        <v>490556.81925415585</v>
      </c>
      <c r="BY129" s="82">
        <v>0</v>
      </c>
      <c r="BZ129" s="82">
        <v>745.29320913668369</v>
      </c>
      <c r="CA129" s="82">
        <v>491302.11246329237</v>
      </c>
      <c r="CB129" s="82">
        <v>15730424.826253841</v>
      </c>
      <c r="CC129" s="82">
        <v>0</v>
      </c>
      <c r="CD129" s="82">
        <v>14002.692475759308</v>
      </c>
      <c r="CE129" s="82">
        <v>15744427.518729599</v>
      </c>
      <c r="CF129" s="82">
        <v>133371.28970550184</v>
      </c>
      <c r="CG129" s="82">
        <v>0</v>
      </c>
      <c r="CH129" s="82">
        <v>118.72261400878513</v>
      </c>
      <c r="CI129" s="82">
        <v>133490.01231951063</v>
      </c>
      <c r="CJ129" s="82" t="s">
        <v>96</v>
      </c>
      <c r="CK129" s="83">
        <v>1.4999999999999999E-2</v>
      </c>
      <c r="CL129" s="83">
        <v>3.5000000000000003E-2</v>
      </c>
      <c r="CM129" s="83">
        <v>0.26500000000000001</v>
      </c>
      <c r="CN129" s="82">
        <v>52235.919600000001</v>
      </c>
      <c r="CO129" s="82">
        <v>121883.81240000001</v>
      </c>
      <c r="CP129" s="82">
        <v>922834.57960000006</v>
      </c>
      <c r="CQ129" s="82">
        <v>52235.919600000001</v>
      </c>
      <c r="CR129" s="89">
        <v>52235.919600000001</v>
      </c>
      <c r="CS129" s="82">
        <v>52235.919600000001</v>
      </c>
      <c r="CT129" s="82">
        <v>121883.81240000001</v>
      </c>
      <c r="CU129" s="82">
        <v>922834.57960000006</v>
      </c>
      <c r="CV129" s="82">
        <v>52235.919600000001</v>
      </c>
      <c r="CW129" s="82">
        <v>52235.919600000001</v>
      </c>
    </row>
    <row r="130" spans="1:101">
      <c r="A130" s="86" t="s">
        <v>82</v>
      </c>
      <c r="B130" s="87" t="s">
        <v>330</v>
      </c>
      <c r="C130" s="75" t="s">
        <v>1745</v>
      </c>
      <c r="D130" s="74" t="s">
        <v>116</v>
      </c>
      <c r="E130" s="74" t="s">
        <v>82</v>
      </c>
      <c r="F130" s="74" t="s">
        <v>330</v>
      </c>
      <c r="G130" s="74" t="s">
        <v>275</v>
      </c>
      <c r="I130" s="74" t="s">
        <v>127</v>
      </c>
      <c r="J130" s="74" t="s">
        <v>2583</v>
      </c>
      <c r="K130" s="74" t="s">
        <v>128</v>
      </c>
      <c r="L130" s="74" t="s">
        <v>89</v>
      </c>
      <c r="M130" s="74" t="s">
        <v>90</v>
      </c>
      <c r="N130" s="74" t="s">
        <v>277</v>
      </c>
      <c r="O130" s="76">
        <v>45940</v>
      </c>
      <c r="P130" s="76">
        <v>44439</v>
      </c>
      <c r="Q130" s="77">
        <v>5</v>
      </c>
      <c r="R130" s="74" t="s">
        <v>94</v>
      </c>
      <c r="S130" s="77">
        <v>589521.48</v>
      </c>
      <c r="T130" s="77">
        <v>408734.88</v>
      </c>
      <c r="U130" s="77">
        <v>363.84</v>
      </c>
      <c r="V130" s="78">
        <v>5.3409999999999999E-2</v>
      </c>
      <c r="W130" s="79">
        <v>1</v>
      </c>
      <c r="X130" s="77">
        <v>589521.48</v>
      </c>
      <c r="Y130" s="88">
        <v>408734.88</v>
      </c>
      <c r="Z130" s="77">
        <v>363.84</v>
      </c>
      <c r="AA130" s="74">
        <v>0</v>
      </c>
      <c r="AB130" s="74">
        <v>0</v>
      </c>
      <c r="AD130" s="74">
        <v>4</v>
      </c>
      <c r="AE130" s="74">
        <v>4</v>
      </c>
      <c r="AF130" s="74">
        <v>0</v>
      </c>
      <c r="AG130" s="74">
        <v>0</v>
      </c>
      <c r="AI130" s="74">
        <v>4</v>
      </c>
      <c r="AJ130" s="74">
        <v>4</v>
      </c>
      <c r="AL130" s="74">
        <v>4</v>
      </c>
      <c r="AM130" s="74" t="s">
        <v>95</v>
      </c>
      <c r="AN130" s="74">
        <v>0</v>
      </c>
      <c r="AO130" s="74" t="s">
        <v>95</v>
      </c>
      <c r="AP130" s="74" t="s">
        <v>95</v>
      </c>
      <c r="AQ130" s="74">
        <v>1</v>
      </c>
      <c r="AS130" s="74">
        <v>1</v>
      </c>
      <c r="AT130" s="74" t="s">
        <v>92</v>
      </c>
      <c r="AU130" s="74" t="s">
        <v>95</v>
      </c>
      <c r="AV130" s="74" t="s">
        <v>94</v>
      </c>
      <c r="AW130" s="77">
        <v>200000000</v>
      </c>
      <c r="AX130" s="77">
        <v>0</v>
      </c>
      <c r="AY130" s="79">
        <v>1</v>
      </c>
      <c r="AZ130" s="77">
        <v>1293580000</v>
      </c>
      <c r="BA130" s="77">
        <v>0</v>
      </c>
      <c r="BB130" s="74" t="s">
        <v>116</v>
      </c>
      <c r="BC130" s="75" t="s">
        <v>1745</v>
      </c>
      <c r="BD130" s="82">
        <v>3118.0435175494572</v>
      </c>
      <c r="BE130" s="82">
        <v>0</v>
      </c>
      <c r="BF130" s="82">
        <v>2.7755618835984692</v>
      </c>
      <c r="BG130" s="82">
        <v>3120.8190794330558</v>
      </c>
      <c r="BH130" s="82">
        <v>11467.715249170864</v>
      </c>
      <c r="BI130" s="82">
        <v>0</v>
      </c>
      <c r="BJ130" s="82">
        <v>17.421124239358349</v>
      </c>
      <c r="BK130" s="82">
        <v>11485.136373410221</v>
      </c>
      <c r="BL130" s="82">
        <v>367756.42843451106</v>
      </c>
      <c r="BM130" s="82">
        <v>0</v>
      </c>
      <c r="BN130" s="82">
        <v>327.36256548893624</v>
      </c>
      <c r="BO130" s="82">
        <v>368083.79100000003</v>
      </c>
      <c r="BP130" s="82">
        <v>3118.0435175494572</v>
      </c>
      <c r="BQ130" s="82">
        <v>0</v>
      </c>
      <c r="BR130" s="82">
        <v>2.7755618835984692</v>
      </c>
      <c r="BS130" s="89">
        <v>3120.8190794330558</v>
      </c>
      <c r="BT130" s="82">
        <v>15650.084023284235</v>
      </c>
      <c r="BU130" s="82">
        <v>0</v>
      </c>
      <c r="BV130" s="82">
        <v>13.931100206157435</v>
      </c>
      <c r="BW130" s="82">
        <v>15664.015123490393</v>
      </c>
      <c r="BX130" s="82">
        <v>57558.756378638398</v>
      </c>
      <c r="BY130" s="82">
        <v>0</v>
      </c>
      <c r="BZ130" s="82">
        <v>87.440106782187414</v>
      </c>
      <c r="CA130" s="82">
        <v>57646.19648542058</v>
      </c>
      <c r="CB130" s="82">
        <v>1845843.0655984979</v>
      </c>
      <c r="CC130" s="82">
        <v>0</v>
      </c>
      <c r="CD130" s="82">
        <v>1643.0981887020687</v>
      </c>
      <c r="CE130" s="82">
        <v>1847486.1637872001</v>
      </c>
      <c r="CF130" s="82">
        <v>15650.084023284235</v>
      </c>
      <c r="CG130" s="82">
        <v>0</v>
      </c>
      <c r="CH130" s="82">
        <v>13.931100206157435</v>
      </c>
      <c r="CI130" s="82">
        <v>15664.015123490393</v>
      </c>
      <c r="CJ130" s="82" t="s">
        <v>96</v>
      </c>
      <c r="CK130" s="83">
        <v>1.4999999999999999E-2</v>
      </c>
      <c r="CL130" s="83">
        <v>3.5000000000000003E-2</v>
      </c>
      <c r="CM130" s="83">
        <v>0.26500000000000001</v>
      </c>
      <c r="CN130" s="82">
        <v>6131.0231999999996</v>
      </c>
      <c r="CO130" s="82">
        <v>14305.720800000001</v>
      </c>
      <c r="CP130" s="82">
        <v>108314.74320000001</v>
      </c>
      <c r="CQ130" s="82">
        <v>6131.0231999999996</v>
      </c>
      <c r="CR130" s="89">
        <v>6131.0231999999996</v>
      </c>
      <c r="CS130" s="82">
        <v>6131.0231999999996</v>
      </c>
      <c r="CT130" s="82">
        <v>14305.720800000001</v>
      </c>
      <c r="CU130" s="82">
        <v>108314.74320000001</v>
      </c>
      <c r="CV130" s="82">
        <v>6131.0231999999996</v>
      </c>
      <c r="CW130" s="82">
        <v>6131.0231999999996</v>
      </c>
    </row>
    <row r="131" spans="1:101">
      <c r="A131" s="86" t="s">
        <v>82</v>
      </c>
      <c r="B131" s="87" t="s">
        <v>331</v>
      </c>
      <c r="C131" s="75" t="s">
        <v>1746</v>
      </c>
      <c r="D131" s="74" t="s">
        <v>116</v>
      </c>
      <c r="E131" s="74" t="s">
        <v>82</v>
      </c>
      <c r="F131" s="74" t="s">
        <v>331</v>
      </c>
      <c r="G131" s="74" t="s">
        <v>311</v>
      </c>
      <c r="I131" s="74" t="s">
        <v>127</v>
      </c>
      <c r="J131" s="74" t="s">
        <v>2584</v>
      </c>
      <c r="K131" s="74" t="s">
        <v>313</v>
      </c>
      <c r="L131" s="74" t="s">
        <v>89</v>
      </c>
      <c r="M131" s="74" t="s">
        <v>90</v>
      </c>
      <c r="N131" s="74" t="s">
        <v>314</v>
      </c>
      <c r="O131" s="76">
        <v>45312</v>
      </c>
      <c r="P131" s="76">
        <v>44439</v>
      </c>
      <c r="Q131" s="77">
        <v>3</v>
      </c>
      <c r="R131" s="74" t="s">
        <v>94</v>
      </c>
      <c r="S131" s="77">
        <v>100000</v>
      </c>
      <c r="T131" s="77">
        <v>62500</v>
      </c>
      <c r="U131" s="77">
        <v>55.86</v>
      </c>
      <c r="V131" s="78">
        <v>5.3624999999999999E-2</v>
      </c>
      <c r="W131" s="79">
        <v>1</v>
      </c>
      <c r="X131" s="77">
        <v>100000</v>
      </c>
      <c r="Y131" s="88">
        <v>62500</v>
      </c>
      <c r="Z131" s="77">
        <v>55.86</v>
      </c>
      <c r="AA131" s="74">
        <v>0</v>
      </c>
      <c r="AB131" s="74">
        <v>0</v>
      </c>
      <c r="AD131" s="74">
        <v>5</v>
      </c>
      <c r="AE131" s="74">
        <v>5</v>
      </c>
      <c r="AF131" s="74">
        <v>0</v>
      </c>
      <c r="AG131" s="74">
        <v>0</v>
      </c>
      <c r="AI131" s="74">
        <v>5</v>
      </c>
      <c r="AJ131" s="74">
        <v>5</v>
      </c>
      <c r="AL131" s="74">
        <v>5</v>
      </c>
      <c r="AM131" s="74" t="s">
        <v>95</v>
      </c>
      <c r="AN131" s="74">
        <v>0</v>
      </c>
      <c r="AO131" s="74" t="s">
        <v>95</v>
      </c>
      <c r="AP131" s="74" t="s">
        <v>95</v>
      </c>
      <c r="AQ131" s="74">
        <v>1</v>
      </c>
      <c r="AS131" s="74">
        <v>1</v>
      </c>
      <c r="AT131" s="74" t="s">
        <v>92</v>
      </c>
      <c r="AU131" s="74" t="s">
        <v>95</v>
      </c>
      <c r="AV131" s="74" t="s">
        <v>94</v>
      </c>
      <c r="AW131" s="77">
        <v>37000000</v>
      </c>
      <c r="AX131" s="77">
        <v>5426607.6200000001</v>
      </c>
      <c r="AY131" s="79">
        <v>1</v>
      </c>
      <c r="AZ131" s="77">
        <v>239312300</v>
      </c>
      <c r="BA131" s="77">
        <v>35098755.425398</v>
      </c>
      <c r="BB131" s="74" t="s">
        <v>116</v>
      </c>
      <c r="BC131" s="75" t="s">
        <v>1746</v>
      </c>
      <c r="BD131" s="82">
        <v>780.78850948073227</v>
      </c>
      <c r="BE131" s="82">
        <v>0</v>
      </c>
      <c r="BF131" s="82">
        <v>0.69783753823349925</v>
      </c>
      <c r="BG131" s="82">
        <v>781.48634701896572</v>
      </c>
      <c r="BH131" s="82">
        <v>1772.6952033250636</v>
      </c>
      <c r="BI131" s="82">
        <v>0</v>
      </c>
      <c r="BJ131" s="82">
        <v>2.0524316119977568</v>
      </c>
      <c r="BK131" s="82">
        <v>1774.7476349370613</v>
      </c>
      <c r="BL131" s="82">
        <v>56250</v>
      </c>
      <c r="BM131" s="82">
        <v>0</v>
      </c>
      <c r="BN131" s="82">
        <v>50.274000000000001</v>
      </c>
      <c r="BO131" s="82">
        <v>56300.274000000005</v>
      </c>
      <c r="BP131" s="82">
        <v>780.78850948073227</v>
      </c>
      <c r="BQ131" s="82">
        <v>0</v>
      </c>
      <c r="BR131" s="82">
        <v>0.69783753823349925</v>
      </c>
      <c r="BS131" s="89">
        <v>781.48634701896572</v>
      </c>
      <c r="BT131" s="82">
        <v>3918.933686785691</v>
      </c>
      <c r="BU131" s="82">
        <v>0</v>
      </c>
      <c r="BV131" s="82">
        <v>3.5025861719015792</v>
      </c>
      <c r="BW131" s="82">
        <v>3922.4362729575923</v>
      </c>
      <c r="BX131" s="82">
        <v>8897.5117645291593</v>
      </c>
      <c r="BY131" s="82">
        <v>0</v>
      </c>
      <c r="BZ131" s="82">
        <v>10.301564746939141</v>
      </c>
      <c r="CA131" s="82">
        <v>8907.8133292760976</v>
      </c>
      <c r="CB131" s="82">
        <v>282330</v>
      </c>
      <c r="CC131" s="82">
        <v>0</v>
      </c>
      <c r="CD131" s="82">
        <v>252.33526079999999</v>
      </c>
      <c r="CE131" s="82">
        <v>282582.33526080003</v>
      </c>
      <c r="CF131" s="82">
        <v>3918.933686785691</v>
      </c>
      <c r="CG131" s="82">
        <v>0</v>
      </c>
      <c r="CH131" s="82">
        <v>3.5025861719015792</v>
      </c>
      <c r="CI131" s="82">
        <v>3922.4362729575923</v>
      </c>
      <c r="CJ131" s="82" t="s">
        <v>96</v>
      </c>
      <c r="CK131" s="83">
        <v>1.4999999999999999E-2</v>
      </c>
      <c r="CL131" s="83">
        <v>3.5000000000000003E-2</v>
      </c>
      <c r="CM131" s="83">
        <v>0.26500000000000001</v>
      </c>
      <c r="CN131" s="82">
        <v>937.5</v>
      </c>
      <c r="CO131" s="82">
        <v>2187.5</v>
      </c>
      <c r="CP131" s="82">
        <v>16562.5</v>
      </c>
      <c r="CQ131" s="82">
        <v>937.5</v>
      </c>
      <c r="CR131" s="89">
        <v>937.5</v>
      </c>
      <c r="CS131" s="82">
        <v>937.5</v>
      </c>
      <c r="CT131" s="82">
        <v>2187.5</v>
      </c>
      <c r="CU131" s="82">
        <v>16562.5</v>
      </c>
      <c r="CV131" s="82">
        <v>937.5</v>
      </c>
      <c r="CW131" s="82">
        <v>937.5</v>
      </c>
    </row>
    <row r="132" spans="1:101">
      <c r="A132" s="86" t="s">
        <v>82</v>
      </c>
      <c r="B132" s="87" t="s">
        <v>332</v>
      </c>
      <c r="C132" s="75" t="s">
        <v>1747</v>
      </c>
      <c r="D132" s="74" t="s">
        <v>116</v>
      </c>
      <c r="E132" s="74" t="s">
        <v>82</v>
      </c>
      <c r="F132" s="74" t="s">
        <v>332</v>
      </c>
      <c r="G132" s="74" t="s">
        <v>275</v>
      </c>
      <c r="I132" s="74" t="s">
        <v>127</v>
      </c>
      <c r="J132" s="74" t="s">
        <v>2583</v>
      </c>
      <c r="K132" s="74" t="s">
        <v>128</v>
      </c>
      <c r="L132" s="74" t="s">
        <v>89</v>
      </c>
      <c r="M132" s="74" t="s">
        <v>90</v>
      </c>
      <c r="N132" s="74" t="s">
        <v>277</v>
      </c>
      <c r="O132" s="76">
        <v>45940</v>
      </c>
      <c r="P132" s="76">
        <v>44439</v>
      </c>
      <c r="Q132" s="77">
        <v>5</v>
      </c>
      <c r="R132" s="74" t="s">
        <v>94</v>
      </c>
      <c r="S132" s="77">
        <v>1287167.7</v>
      </c>
      <c r="T132" s="77">
        <v>892436.26</v>
      </c>
      <c r="U132" s="77">
        <v>794.42</v>
      </c>
      <c r="V132" s="78">
        <v>5.3409999999999999E-2</v>
      </c>
      <c r="W132" s="79">
        <v>1</v>
      </c>
      <c r="X132" s="77">
        <v>1287167.7</v>
      </c>
      <c r="Y132" s="88">
        <v>892436.26</v>
      </c>
      <c r="Z132" s="77">
        <v>794.42</v>
      </c>
      <c r="AA132" s="74">
        <v>0</v>
      </c>
      <c r="AB132" s="74">
        <v>0</v>
      </c>
      <c r="AD132" s="74">
        <v>4</v>
      </c>
      <c r="AE132" s="74">
        <v>4</v>
      </c>
      <c r="AF132" s="74">
        <v>0</v>
      </c>
      <c r="AG132" s="74">
        <v>0</v>
      </c>
      <c r="AI132" s="74">
        <v>4</v>
      </c>
      <c r="AJ132" s="74">
        <v>4</v>
      </c>
      <c r="AL132" s="74">
        <v>4</v>
      </c>
      <c r="AM132" s="74" t="s">
        <v>95</v>
      </c>
      <c r="AN132" s="74">
        <v>0</v>
      </c>
      <c r="AO132" s="74" t="s">
        <v>95</v>
      </c>
      <c r="AP132" s="74" t="s">
        <v>95</v>
      </c>
      <c r="AQ132" s="74">
        <v>1</v>
      </c>
      <c r="AS132" s="74">
        <v>1</v>
      </c>
      <c r="AT132" s="74" t="s">
        <v>92</v>
      </c>
      <c r="AU132" s="74" t="s">
        <v>95</v>
      </c>
      <c r="AV132" s="74" t="s">
        <v>94</v>
      </c>
      <c r="AW132" s="77">
        <v>200000000</v>
      </c>
      <c r="AX132" s="77">
        <v>0</v>
      </c>
      <c r="AY132" s="79">
        <v>1</v>
      </c>
      <c r="AZ132" s="77">
        <v>1293580000</v>
      </c>
      <c r="BA132" s="77">
        <v>0</v>
      </c>
      <c r="BB132" s="74" t="s">
        <v>116</v>
      </c>
      <c r="BC132" s="75" t="s">
        <v>1747</v>
      </c>
      <c r="BD132" s="82">
        <v>6809.0238843261041</v>
      </c>
      <c r="BE132" s="82">
        <v>0</v>
      </c>
      <c r="BF132" s="82">
        <v>6.0611889012514393</v>
      </c>
      <c r="BG132" s="82">
        <v>6815.0850732273557</v>
      </c>
      <c r="BH132" s="82">
        <v>25043.751441371045</v>
      </c>
      <c r="BI132" s="82">
        <v>0</v>
      </c>
      <c r="BJ132" s="82">
        <v>38.047412050616849</v>
      </c>
      <c r="BK132" s="82">
        <v>25081.79885342166</v>
      </c>
      <c r="BL132" s="82">
        <v>803087.67043541803</v>
      </c>
      <c r="BM132" s="82">
        <v>0</v>
      </c>
      <c r="BN132" s="82">
        <v>714.88456458201813</v>
      </c>
      <c r="BO132" s="82">
        <v>803802.55499999993</v>
      </c>
      <c r="BP132" s="82">
        <v>6809.0238843261041</v>
      </c>
      <c r="BQ132" s="82">
        <v>0</v>
      </c>
      <c r="BR132" s="82">
        <v>6.0611889012514393</v>
      </c>
      <c r="BS132" s="89">
        <v>6815.0850732273557</v>
      </c>
      <c r="BT132" s="82">
        <v>34175.85268020958</v>
      </c>
      <c r="BU132" s="82">
        <v>0</v>
      </c>
      <c r="BV132" s="82">
        <v>30.422319333161223</v>
      </c>
      <c r="BW132" s="82">
        <v>34206.274999542744</v>
      </c>
      <c r="BX132" s="82">
        <v>125699.59723452954</v>
      </c>
      <c r="BY132" s="82">
        <v>0</v>
      </c>
      <c r="BZ132" s="82">
        <v>190.96757056445608</v>
      </c>
      <c r="CA132" s="82">
        <v>125890.56480509399</v>
      </c>
      <c r="CB132" s="82">
        <v>4030857.63544945</v>
      </c>
      <c r="CC132" s="82">
        <v>0</v>
      </c>
      <c r="CD132" s="82">
        <v>3588.1486065500653</v>
      </c>
      <c r="CE132" s="82">
        <v>4034445.7840559995</v>
      </c>
      <c r="CF132" s="82">
        <v>34175.85268020958</v>
      </c>
      <c r="CG132" s="82">
        <v>0</v>
      </c>
      <c r="CH132" s="82">
        <v>30.422319333161223</v>
      </c>
      <c r="CI132" s="82">
        <v>34206.274999542744</v>
      </c>
      <c r="CJ132" s="82" t="s">
        <v>96</v>
      </c>
      <c r="CK132" s="83">
        <v>1.4999999999999999E-2</v>
      </c>
      <c r="CL132" s="83">
        <v>3.5000000000000003E-2</v>
      </c>
      <c r="CM132" s="83">
        <v>0.26500000000000001</v>
      </c>
      <c r="CN132" s="82">
        <v>13386.543899999999</v>
      </c>
      <c r="CO132" s="82">
        <v>31235.269100000005</v>
      </c>
      <c r="CP132" s="82">
        <v>236495.60890000002</v>
      </c>
      <c r="CQ132" s="82">
        <v>13386.543899999999</v>
      </c>
      <c r="CR132" s="89">
        <v>13386.543899999999</v>
      </c>
      <c r="CS132" s="82">
        <v>13386.543899999999</v>
      </c>
      <c r="CT132" s="82">
        <v>31235.269100000005</v>
      </c>
      <c r="CU132" s="82">
        <v>236495.60890000002</v>
      </c>
      <c r="CV132" s="82">
        <v>13386.543899999999</v>
      </c>
      <c r="CW132" s="82">
        <v>13386.543899999999</v>
      </c>
    </row>
    <row r="133" spans="1:101">
      <c r="A133" s="86" t="s">
        <v>82</v>
      </c>
      <c r="B133" s="87" t="s">
        <v>333</v>
      </c>
      <c r="C133" s="75" t="s">
        <v>1748</v>
      </c>
      <c r="D133" s="74" t="s">
        <v>116</v>
      </c>
      <c r="E133" s="74" t="s">
        <v>82</v>
      </c>
      <c r="F133" s="74" t="s">
        <v>333</v>
      </c>
      <c r="G133" s="74" t="s">
        <v>275</v>
      </c>
      <c r="I133" s="74" t="s">
        <v>127</v>
      </c>
      <c r="J133" s="74" t="s">
        <v>2583</v>
      </c>
      <c r="K133" s="74" t="s">
        <v>128</v>
      </c>
      <c r="L133" s="74" t="s">
        <v>89</v>
      </c>
      <c r="M133" s="74" t="s">
        <v>90</v>
      </c>
      <c r="N133" s="74" t="s">
        <v>277</v>
      </c>
      <c r="O133" s="76">
        <v>45940</v>
      </c>
      <c r="P133" s="76">
        <v>44439</v>
      </c>
      <c r="Q133" s="77">
        <v>5</v>
      </c>
      <c r="R133" s="74" t="s">
        <v>94</v>
      </c>
      <c r="S133" s="77">
        <v>1281029.94</v>
      </c>
      <c r="T133" s="77">
        <v>888180.74</v>
      </c>
      <c r="U133" s="77">
        <v>790.63</v>
      </c>
      <c r="V133" s="78">
        <v>5.3409999999999999E-2</v>
      </c>
      <c r="W133" s="79">
        <v>1</v>
      </c>
      <c r="X133" s="77">
        <v>1281029.94</v>
      </c>
      <c r="Y133" s="88">
        <v>888180.74</v>
      </c>
      <c r="Z133" s="77">
        <v>790.63</v>
      </c>
      <c r="AA133" s="74">
        <v>0</v>
      </c>
      <c r="AB133" s="74">
        <v>0</v>
      </c>
      <c r="AD133" s="74">
        <v>4</v>
      </c>
      <c r="AE133" s="74">
        <v>4</v>
      </c>
      <c r="AF133" s="74">
        <v>0</v>
      </c>
      <c r="AG133" s="74">
        <v>0</v>
      </c>
      <c r="AI133" s="74">
        <v>4</v>
      </c>
      <c r="AJ133" s="74">
        <v>4</v>
      </c>
      <c r="AL133" s="74">
        <v>4</v>
      </c>
      <c r="AM133" s="74" t="s">
        <v>95</v>
      </c>
      <c r="AN133" s="74">
        <v>0</v>
      </c>
      <c r="AO133" s="74" t="s">
        <v>95</v>
      </c>
      <c r="AP133" s="74" t="s">
        <v>95</v>
      </c>
      <c r="AQ133" s="74">
        <v>1</v>
      </c>
      <c r="AS133" s="74">
        <v>1</v>
      </c>
      <c r="AT133" s="74" t="s">
        <v>92</v>
      </c>
      <c r="AU133" s="74" t="s">
        <v>95</v>
      </c>
      <c r="AV133" s="74" t="s">
        <v>94</v>
      </c>
      <c r="AW133" s="77">
        <v>200000000</v>
      </c>
      <c r="AX133" s="77">
        <v>0</v>
      </c>
      <c r="AY133" s="79">
        <v>1</v>
      </c>
      <c r="AZ133" s="77">
        <v>1293580000</v>
      </c>
      <c r="BA133" s="77">
        <v>0</v>
      </c>
      <c r="BB133" s="74" t="s">
        <v>116</v>
      </c>
      <c r="BC133" s="75" t="s">
        <v>1748</v>
      </c>
      <c r="BD133" s="82">
        <v>6776.5512856924288</v>
      </c>
      <c r="BE133" s="82">
        <v>0</v>
      </c>
      <c r="BF133" s="82">
        <v>6.0322685481864928</v>
      </c>
      <c r="BG133" s="82">
        <v>6782.5835542406148</v>
      </c>
      <c r="BH133" s="82">
        <v>24924.311853364306</v>
      </c>
      <c r="BI133" s="82">
        <v>0</v>
      </c>
      <c r="BJ133" s="82">
        <v>37.86585781465898</v>
      </c>
      <c r="BK133" s="82">
        <v>24962.177711178967</v>
      </c>
      <c r="BL133" s="82">
        <v>799257.70243519777</v>
      </c>
      <c r="BM133" s="82">
        <v>0</v>
      </c>
      <c r="BN133" s="82">
        <v>711.47356480207009</v>
      </c>
      <c r="BO133" s="82">
        <v>799969.17599999986</v>
      </c>
      <c r="BP133" s="82">
        <v>6776.5512856924288</v>
      </c>
      <c r="BQ133" s="82">
        <v>0</v>
      </c>
      <c r="BR133" s="82">
        <v>6.0322685481864928</v>
      </c>
      <c r="BS133" s="89">
        <v>6782.5835542406148</v>
      </c>
      <c r="BT133" s="82">
        <v>34012.866213147434</v>
      </c>
      <c r="BU133" s="82">
        <v>0</v>
      </c>
      <c r="BV133" s="82">
        <v>30.277162297057643</v>
      </c>
      <c r="BW133" s="82">
        <v>34043.143375444495</v>
      </c>
      <c r="BX133" s="82">
        <v>125100.10605440612</v>
      </c>
      <c r="BY133" s="82">
        <v>0</v>
      </c>
      <c r="BZ133" s="82">
        <v>190.05631354333633</v>
      </c>
      <c r="CA133" s="82">
        <v>125290.16236794947</v>
      </c>
      <c r="CB133" s="82">
        <v>4011634.2600627444</v>
      </c>
      <c r="CC133" s="82">
        <v>0</v>
      </c>
      <c r="CD133" s="82">
        <v>3571.0281164545499</v>
      </c>
      <c r="CE133" s="82">
        <v>4015205.2881791992</v>
      </c>
      <c r="CF133" s="82">
        <v>34012.866213147434</v>
      </c>
      <c r="CG133" s="82">
        <v>0</v>
      </c>
      <c r="CH133" s="82">
        <v>30.277162297057643</v>
      </c>
      <c r="CI133" s="82">
        <v>34043.143375444495</v>
      </c>
      <c r="CJ133" s="82" t="s">
        <v>96</v>
      </c>
      <c r="CK133" s="83">
        <v>1.4999999999999999E-2</v>
      </c>
      <c r="CL133" s="83">
        <v>3.5000000000000003E-2</v>
      </c>
      <c r="CM133" s="83">
        <v>0.26500000000000001</v>
      </c>
      <c r="CN133" s="82">
        <v>13322.711099999999</v>
      </c>
      <c r="CO133" s="82">
        <v>31086.325900000003</v>
      </c>
      <c r="CP133" s="82">
        <v>235367.89610000001</v>
      </c>
      <c r="CQ133" s="82">
        <v>13322.711099999999</v>
      </c>
      <c r="CR133" s="89">
        <v>13322.711099999999</v>
      </c>
      <c r="CS133" s="82">
        <v>13322.711099999999</v>
      </c>
      <c r="CT133" s="82">
        <v>31086.325900000003</v>
      </c>
      <c r="CU133" s="82">
        <v>235367.89610000001</v>
      </c>
      <c r="CV133" s="82">
        <v>13322.711099999999</v>
      </c>
      <c r="CW133" s="82">
        <v>13322.711099999999</v>
      </c>
    </row>
    <row r="134" spans="1:101">
      <c r="A134" s="86" t="s">
        <v>82</v>
      </c>
      <c r="B134" s="87" t="s">
        <v>334</v>
      </c>
      <c r="C134" s="75" t="s">
        <v>1749</v>
      </c>
      <c r="D134" s="74" t="s">
        <v>116</v>
      </c>
      <c r="E134" s="74" t="s">
        <v>82</v>
      </c>
      <c r="F134" s="74" t="s">
        <v>334</v>
      </c>
      <c r="G134" s="74" t="s">
        <v>275</v>
      </c>
      <c r="I134" s="74" t="s">
        <v>127</v>
      </c>
      <c r="J134" s="74" t="s">
        <v>2583</v>
      </c>
      <c r="K134" s="74" t="s">
        <v>128</v>
      </c>
      <c r="L134" s="74" t="s">
        <v>89</v>
      </c>
      <c r="M134" s="74" t="s">
        <v>90</v>
      </c>
      <c r="N134" s="74" t="s">
        <v>277</v>
      </c>
      <c r="O134" s="76">
        <v>45940</v>
      </c>
      <c r="P134" s="76">
        <v>44439</v>
      </c>
      <c r="Q134" s="77">
        <v>5</v>
      </c>
      <c r="R134" s="74" t="s">
        <v>94</v>
      </c>
      <c r="S134" s="77">
        <v>1134921.33</v>
      </c>
      <c r="T134" s="77">
        <v>786878.77</v>
      </c>
      <c r="U134" s="77">
        <v>700.45</v>
      </c>
      <c r="V134" s="78">
        <v>5.3409999999999999E-2</v>
      </c>
      <c r="W134" s="79">
        <v>1</v>
      </c>
      <c r="X134" s="77">
        <v>1134921.33</v>
      </c>
      <c r="Y134" s="88">
        <v>786878.77</v>
      </c>
      <c r="Z134" s="77">
        <v>700.45</v>
      </c>
      <c r="AA134" s="74">
        <v>0</v>
      </c>
      <c r="AB134" s="74">
        <v>0</v>
      </c>
      <c r="AD134" s="74">
        <v>4</v>
      </c>
      <c r="AE134" s="74">
        <v>4</v>
      </c>
      <c r="AF134" s="74">
        <v>0</v>
      </c>
      <c r="AG134" s="74">
        <v>0</v>
      </c>
      <c r="AI134" s="74">
        <v>4</v>
      </c>
      <c r="AJ134" s="74">
        <v>4</v>
      </c>
      <c r="AL134" s="74">
        <v>4</v>
      </c>
      <c r="AM134" s="74" t="s">
        <v>95</v>
      </c>
      <c r="AN134" s="74">
        <v>0</v>
      </c>
      <c r="AO134" s="74" t="s">
        <v>95</v>
      </c>
      <c r="AP134" s="74" t="s">
        <v>95</v>
      </c>
      <c r="AQ134" s="74">
        <v>1</v>
      </c>
      <c r="AS134" s="74">
        <v>1</v>
      </c>
      <c r="AT134" s="74" t="s">
        <v>92</v>
      </c>
      <c r="AU134" s="74" t="s">
        <v>95</v>
      </c>
      <c r="AV134" s="74" t="s">
        <v>94</v>
      </c>
      <c r="AW134" s="77">
        <v>200000000</v>
      </c>
      <c r="AX134" s="77">
        <v>0</v>
      </c>
      <c r="AY134" s="79">
        <v>1</v>
      </c>
      <c r="AZ134" s="77">
        <v>1293580000</v>
      </c>
      <c r="BA134" s="77">
        <v>0</v>
      </c>
      <c r="BB134" s="74" t="s">
        <v>116</v>
      </c>
      <c r="BC134" s="75" t="s">
        <v>1749</v>
      </c>
      <c r="BD134" s="82">
        <v>6003.5462916042716</v>
      </c>
      <c r="BE134" s="82">
        <v>0</v>
      </c>
      <c r="BF134" s="82">
        <v>5.3441319810346544</v>
      </c>
      <c r="BG134" s="82">
        <v>6008.8904235853061</v>
      </c>
      <c r="BH134" s="82">
        <v>22081.071647853987</v>
      </c>
      <c r="BI134" s="82">
        <v>0</v>
      </c>
      <c r="BJ134" s="82">
        <v>33.545920472265081</v>
      </c>
      <c r="BK134" s="82">
        <v>22114.617568326255</v>
      </c>
      <c r="BL134" s="82">
        <v>708085.92943463335</v>
      </c>
      <c r="BM134" s="82">
        <v>0</v>
      </c>
      <c r="BN134" s="82">
        <v>630.31156536665605</v>
      </c>
      <c r="BO134" s="82">
        <v>708716.24099999992</v>
      </c>
      <c r="BP134" s="82">
        <v>6003.5462916042716</v>
      </c>
      <c r="BQ134" s="82">
        <v>0</v>
      </c>
      <c r="BR134" s="82">
        <v>5.3441319810346544</v>
      </c>
      <c r="BS134" s="89">
        <v>6008.8904235853061</v>
      </c>
      <c r="BT134" s="82">
        <v>30132.99954682016</v>
      </c>
      <c r="BU134" s="82">
        <v>0</v>
      </c>
      <c r="BV134" s="82">
        <v>26.823267239209134</v>
      </c>
      <c r="BW134" s="82">
        <v>30159.822814059367</v>
      </c>
      <c r="BX134" s="82">
        <v>110829.31481490872</v>
      </c>
      <c r="BY134" s="82">
        <v>0</v>
      </c>
      <c r="BZ134" s="82">
        <v>168.37368403439288</v>
      </c>
      <c r="CA134" s="82">
        <v>110997.68849894313</v>
      </c>
      <c r="CB134" s="82">
        <v>3554024.8970183115</v>
      </c>
      <c r="CC134" s="82">
        <v>0</v>
      </c>
      <c r="CD134" s="82">
        <v>3163.6598088883197</v>
      </c>
      <c r="CE134" s="82">
        <v>3557188.5568271992</v>
      </c>
      <c r="CF134" s="82">
        <v>30132.99954682016</v>
      </c>
      <c r="CG134" s="82">
        <v>0</v>
      </c>
      <c r="CH134" s="82">
        <v>26.823267239209134</v>
      </c>
      <c r="CI134" s="82">
        <v>30159.822814059367</v>
      </c>
      <c r="CJ134" s="82" t="s">
        <v>96</v>
      </c>
      <c r="CK134" s="83">
        <v>1.4999999999999999E-2</v>
      </c>
      <c r="CL134" s="83">
        <v>3.5000000000000003E-2</v>
      </c>
      <c r="CM134" s="83">
        <v>0.26500000000000001</v>
      </c>
      <c r="CN134" s="82">
        <v>11803.181549999999</v>
      </c>
      <c r="CO134" s="82">
        <v>27540.756950000003</v>
      </c>
      <c r="CP134" s="82">
        <v>208522.87405000001</v>
      </c>
      <c r="CQ134" s="82">
        <v>11803.181549999999</v>
      </c>
      <c r="CR134" s="89">
        <v>11803.181549999999</v>
      </c>
      <c r="CS134" s="82">
        <v>11803.181549999999</v>
      </c>
      <c r="CT134" s="82">
        <v>27540.756950000003</v>
      </c>
      <c r="CU134" s="82">
        <v>208522.87405000001</v>
      </c>
      <c r="CV134" s="82">
        <v>11803.181549999999</v>
      </c>
      <c r="CW134" s="82">
        <v>11803.181549999999</v>
      </c>
    </row>
    <row r="135" spans="1:101">
      <c r="A135" s="86" t="s">
        <v>82</v>
      </c>
      <c r="B135" s="87" t="s">
        <v>335</v>
      </c>
      <c r="C135" s="75" t="s">
        <v>1750</v>
      </c>
      <c r="D135" s="74" t="s">
        <v>116</v>
      </c>
      <c r="E135" s="74" t="s">
        <v>82</v>
      </c>
      <c r="F135" s="74" t="s">
        <v>335</v>
      </c>
      <c r="G135" s="74" t="s">
        <v>311</v>
      </c>
      <c r="I135" s="74" t="s">
        <v>127</v>
      </c>
      <c r="J135" s="74" t="s">
        <v>2584</v>
      </c>
      <c r="K135" s="74" t="s">
        <v>313</v>
      </c>
      <c r="L135" s="74" t="s">
        <v>89</v>
      </c>
      <c r="M135" s="74" t="s">
        <v>90</v>
      </c>
      <c r="N135" s="74" t="s">
        <v>314</v>
      </c>
      <c r="O135" s="76">
        <v>45312</v>
      </c>
      <c r="P135" s="76">
        <v>44439</v>
      </c>
      <c r="Q135" s="77">
        <v>3</v>
      </c>
      <c r="R135" s="74" t="s">
        <v>94</v>
      </c>
      <c r="S135" s="77">
        <v>3464399.58</v>
      </c>
      <c r="T135" s="77">
        <v>2165249.7599999998</v>
      </c>
      <c r="U135" s="77">
        <v>1935.19</v>
      </c>
      <c r="V135" s="78">
        <v>5.3624999999999999E-2</v>
      </c>
      <c r="W135" s="79">
        <v>1</v>
      </c>
      <c r="X135" s="77">
        <v>3464399.58</v>
      </c>
      <c r="Y135" s="88">
        <v>2165249.7599999998</v>
      </c>
      <c r="Z135" s="77">
        <v>1935.19</v>
      </c>
      <c r="AA135" s="74">
        <v>0</v>
      </c>
      <c r="AB135" s="74">
        <v>0</v>
      </c>
      <c r="AD135" s="74">
        <v>5</v>
      </c>
      <c r="AE135" s="74">
        <v>5</v>
      </c>
      <c r="AF135" s="74">
        <v>0</v>
      </c>
      <c r="AG135" s="74">
        <v>0</v>
      </c>
      <c r="AI135" s="74">
        <v>5</v>
      </c>
      <c r="AJ135" s="74">
        <v>5</v>
      </c>
      <c r="AL135" s="74">
        <v>5</v>
      </c>
      <c r="AM135" s="74" t="s">
        <v>95</v>
      </c>
      <c r="AN135" s="74">
        <v>0</v>
      </c>
      <c r="AO135" s="74" t="s">
        <v>95</v>
      </c>
      <c r="AP135" s="74" t="s">
        <v>95</v>
      </c>
      <c r="AQ135" s="74">
        <v>1</v>
      </c>
      <c r="AS135" s="74">
        <v>1</v>
      </c>
      <c r="AT135" s="74" t="s">
        <v>92</v>
      </c>
      <c r="AU135" s="74" t="s">
        <v>95</v>
      </c>
      <c r="AV135" s="74" t="s">
        <v>94</v>
      </c>
      <c r="AW135" s="77">
        <v>37000000</v>
      </c>
      <c r="AX135" s="77">
        <v>5426607.6200000001</v>
      </c>
      <c r="AY135" s="79">
        <v>1</v>
      </c>
      <c r="AZ135" s="77">
        <v>239312300</v>
      </c>
      <c r="BA135" s="77">
        <v>35098755.425398</v>
      </c>
      <c r="BB135" s="74" t="s">
        <v>116</v>
      </c>
      <c r="BC135" s="75" t="s">
        <v>1750</v>
      </c>
      <c r="BD135" s="82">
        <v>27049.634124222612</v>
      </c>
      <c r="BE135" s="82">
        <v>0</v>
      </c>
      <c r="BF135" s="82">
        <v>24.175585850592292</v>
      </c>
      <c r="BG135" s="82">
        <v>27073.809710073205</v>
      </c>
      <c r="BH135" s="82">
        <v>61413.245816843933</v>
      </c>
      <c r="BI135" s="82">
        <v>0</v>
      </c>
      <c r="BJ135" s="82">
        <v>71.103564826744332</v>
      </c>
      <c r="BK135" s="82">
        <v>61484.349381670683</v>
      </c>
      <c r="BL135" s="82">
        <v>1948724.784</v>
      </c>
      <c r="BM135" s="82">
        <v>0</v>
      </c>
      <c r="BN135" s="82">
        <v>1741.671</v>
      </c>
      <c r="BO135" s="82">
        <v>1950466.4549999996</v>
      </c>
      <c r="BP135" s="82">
        <v>27049.634124222612</v>
      </c>
      <c r="BQ135" s="82">
        <v>0</v>
      </c>
      <c r="BR135" s="82">
        <v>24.175585850592292</v>
      </c>
      <c r="BS135" s="89">
        <v>27073.809710073205</v>
      </c>
      <c r="BT135" s="82">
        <v>135767.52359629812</v>
      </c>
      <c r="BU135" s="82">
        <v>0</v>
      </c>
      <c r="BV135" s="82">
        <v>121.34210050129282</v>
      </c>
      <c r="BW135" s="82">
        <v>135888.86569679942</v>
      </c>
      <c r="BX135" s="82">
        <v>308245.36340390303</v>
      </c>
      <c r="BY135" s="82">
        <v>0</v>
      </c>
      <c r="BZ135" s="82">
        <v>356.88301257839515</v>
      </c>
      <c r="CA135" s="82">
        <v>308602.24641648144</v>
      </c>
      <c r="CB135" s="82">
        <v>9781039.4358527996</v>
      </c>
      <c r="CC135" s="82">
        <v>0</v>
      </c>
      <c r="CD135" s="82">
        <v>8741.7950831999988</v>
      </c>
      <c r="CE135" s="82">
        <v>9789781.2309359983</v>
      </c>
      <c r="CF135" s="82">
        <v>135767.52359629812</v>
      </c>
      <c r="CG135" s="82">
        <v>0</v>
      </c>
      <c r="CH135" s="82">
        <v>121.34210050129282</v>
      </c>
      <c r="CI135" s="82">
        <v>135888.86569679942</v>
      </c>
      <c r="CJ135" s="82" t="s">
        <v>96</v>
      </c>
      <c r="CK135" s="83">
        <v>1.4999999999999999E-2</v>
      </c>
      <c r="CL135" s="83">
        <v>3.5000000000000003E-2</v>
      </c>
      <c r="CM135" s="83">
        <v>0.26500000000000001</v>
      </c>
      <c r="CN135" s="82">
        <v>32478.746399999996</v>
      </c>
      <c r="CO135" s="82">
        <v>75783.741599999994</v>
      </c>
      <c r="CP135" s="82">
        <v>573791.18640000001</v>
      </c>
      <c r="CQ135" s="82">
        <v>32478.746399999996</v>
      </c>
      <c r="CR135" s="89">
        <v>32478.746399999996</v>
      </c>
      <c r="CS135" s="82">
        <v>32478.746399999996</v>
      </c>
      <c r="CT135" s="82">
        <v>75783.741599999994</v>
      </c>
      <c r="CU135" s="82">
        <v>573791.18640000001</v>
      </c>
      <c r="CV135" s="82">
        <v>32478.746399999996</v>
      </c>
      <c r="CW135" s="82">
        <v>32478.746399999996</v>
      </c>
    </row>
    <row r="136" spans="1:101">
      <c r="A136" s="86" t="s">
        <v>82</v>
      </c>
      <c r="B136" s="87" t="s">
        <v>336</v>
      </c>
      <c r="C136" s="75" t="s">
        <v>1751</v>
      </c>
      <c r="D136" s="74" t="s">
        <v>116</v>
      </c>
      <c r="E136" s="74" t="s">
        <v>82</v>
      </c>
      <c r="F136" s="74" t="s">
        <v>336</v>
      </c>
      <c r="G136" s="74" t="s">
        <v>275</v>
      </c>
      <c r="I136" s="74" t="s">
        <v>127</v>
      </c>
      <c r="J136" s="74" t="s">
        <v>2583</v>
      </c>
      <c r="K136" s="74" t="s">
        <v>128</v>
      </c>
      <c r="L136" s="74" t="s">
        <v>89</v>
      </c>
      <c r="M136" s="74" t="s">
        <v>90</v>
      </c>
      <c r="N136" s="74" t="s">
        <v>277</v>
      </c>
      <c r="O136" s="76">
        <v>45940</v>
      </c>
      <c r="P136" s="76">
        <v>44439</v>
      </c>
      <c r="Q136" s="77">
        <v>5</v>
      </c>
      <c r="R136" s="74" t="s">
        <v>94</v>
      </c>
      <c r="S136" s="77">
        <v>8008322.9100000001</v>
      </c>
      <c r="T136" s="77">
        <v>5552437.2199999997</v>
      </c>
      <c r="U136" s="77">
        <v>4942.59</v>
      </c>
      <c r="V136" s="78">
        <v>5.3409999999999999E-2</v>
      </c>
      <c r="W136" s="79">
        <v>1</v>
      </c>
      <c r="X136" s="77">
        <v>8008322.9100000001</v>
      </c>
      <c r="Y136" s="88">
        <v>5552437.2199999997</v>
      </c>
      <c r="Z136" s="77">
        <v>4942.59</v>
      </c>
      <c r="AA136" s="74">
        <v>0</v>
      </c>
      <c r="AB136" s="74">
        <v>0</v>
      </c>
      <c r="AD136" s="74">
        <v>4</v>
      </c>
      <c r="AE136" s="74">
        <v>4</v>
      </c>
      <c r="AF136" s="74">
        <v>0</v>
      </c>
      <c r="AG136" s="74">
        <v>0</v>
      </c>
      <c r="AI136" s="74">
        <v>4</v>
      </c>
      <c r="AJ136" s="74">
        <v>4</v>
      </c>
      <c r="AL136" s="74">
        <v>4</v>
      </c>
      <c r="AM136" s="74" t="s">
        <v>95</v>
      </c>
      <c r="AN136" s="74">
        <v>0</v>
      </c>
      <c r="AO136" s="74" t="s">
        <v>95</v>
      </c>
      <c r="AP136" s="74" t="s">
        <v>95</v>
      </c>
      <c r="AQ136" s="74">
        <v>1</v>
      </c>
      <c r="AS136" s="74">
        <v>1</v>
      </c>
      <c r="AT136" s="74" t="s">
        <v>92</v>
      </c>
      <c r="AU136" s="74" t="s">
        <v>95</v>
      </c>
      <c r="AV136" s="74" t="s">
        <v>94</v>
      </c>
      <c r="AW136" s="77">
        <v>200000000</v>
      </c>
      <c r="AX136" s="77">
        <v>0</v>
      </c>
      <c r="AY136" s="79">
        <v>1</v>
      </c>
      <c r="AZ136" s="77">
        <v>1293580000</v>
      </c>
      <c r="BA136" s="77">
        <v>0</v>
      </c>
      <c r="BB136" s="74" t="s">
        <v>116</v>
      </c>
      <c r="BC136" s="75" t="s">
        <v>1751</v>
      </c>
      <c r="BD136" s="82">
        <v>42368.095583651637</v>
      </c>
      <c r="BE136" s="82">
        <v>0</v>
      </c>
      <c r="BF136" s="82">
        <v>37.714631837080148</v>
      </c>
      <c r="BG136" s="82">
        <v>42405.810215488716</v>
      </c>
      <c r="BH136" s="82">
        <v>155835.89780296374</v>
      </c>
      <c r="BI136" s="82">
        <v>0</v>
      </c>
      <c r="BJ136" s="82">
        <v>236.75926269665362</v>
      </c>
      <c r="BK136" s="82">
        <v>156072.6570656604</v>
      </c>
      <c r="BL136" s="82">
        <v>4997088.5344349816</v>
      </c>
      <c r="BM136" s="82">
        <v>0</v>
      </c>
      <c r="BN136" s="82">
        <v>4448.2375650188787</v>
      </c>
      <c r="BO136" s="82">
        <v>5001536.7719999999</v>
      </c>
      <c r="BP136" s="82">
        <v>42368.095583651637</v>
      </c>
      <c r="BQ136" s="82">
        <v>0</v>
      </c>
      <c r="BR136" s="82">
        <v>37.714631837080148</v>
      </c>
      <c r="BS136" s="89">
        <v>42405.810215488716</v>
      </c>
      <c r="BT136" s="82">
        <v>212653.94535346428</v>
      </c>
      <c r="BU136" s="82">
        <v>0</v>
      </c>
      <c r="BV136" s="82">
        <v>189.29728011667265</v>
      </c>
      <c r="BW136" s="82">
        <v>212843.24263358096</v>
      </c>
      <c r="BX136" s="82">
        <v>782171.53825263551</v>
      </c>
      <c r="BY136" s="82">
        <v>0</v>
      </c>
      <c r="BZ136" s="82">
        <v>1188.3420913270438</v>
      </c>
      <c r="CA136" s="82">
        <v>783359.88034396269</v>
      </c>
      <c r="CB136" s="82">
        <v>25081386.772036057</v>
      </c>
      <c r="CC136" s="82">
        <v>0</v>
      </c>
      <c r="CD136" s="82">
        <v>22326.593986342756</v>
      </c>
      <c r="CE136" s="82">
        <v>25103713.366022397</v>
      </c>
      <c r="CF136" s="82">
        <v>212653.94535346428</v>
      </c>
      <c r="CG136" s="82">
        <v>0</v>
      </c>
      <c r="CH136" s="82">
        <v>189.29728011667265</v>
      </c>
      <c r="CI136" s="82">
        <v>212843.24263358096</v>
      </c>
      <c r="CJ136" s="82" t="s">
        <v>96</v>
      </c>
      <c r="CK136" s="83">
        <v>1.4999999999999999E-2</v>
      </c>
      <c r="CL136" s="83">
        <v>3.5000000000000003E-2</v>
      </c>
      <c r="CM136" s="83">
        <v>0.26500000000000001</v>
      </c>
      <c r="CN136" s="82">
        <v>83286.55829999999</v>
      </c>
      <c r="CO136" s="82">
        <v>194335.3027</v>
      </c>
      <c r="CP136" s="82">
        <v>1471395.8633000001</v>
      </c>
      <c r="CQ136" s="82">
        <v>83286.55829999999</v>
      </c>
      <c r="CR136" s="89">
        <v>83286.55829999999</v>
      </c>
      <c r="CS136" s="82">
        <v>83286.55829999999</v>
      </c>
      <c r="CT136" s="82">
        <v>194335.3027</v>
      </c>
      <c r="CU136" s="82">
        <v>1471395.8633000001</v>
      </c>
      <c r="CV136" s="82">
        <v>83286.55829999999</v>
      </c>
      <c r="CW136" s="82">
        <v>83286.55829999999</v>
      </c>
    </row>
    <row r="137" spans="1:101">
      <c r="A137" s="86" t="s">
        <v>82</v>
      </c>
      <c r="B137" s="87" t="s">
        <v>337</v>
      </c>
      <c r="C137" s="75" t="s">
        <v>1752</v>
      </c>
      <c r="D137" s="74" t="s">
        <v>116</v>
      </c>
      <c r="E137" s="74" t="s">
        <v>82</v>
      </c>
      <c r="F137" s="74" t="s">
        <v>337</v>
      </c>
      <c r="G137" s="74" t="s">
        <v>275</v>
      </c>
      <c r="I137" s="74" t="s">
        <v>127</v>
      </c>
      <c r="J137" s="74" t="s">
        <v>2583</v>
      </c>
      <c r="K137" s="74" t="s">
        <v>128</v>
      </c>
      <c r="L137" s="74" t="s">
        <v>89</v>
      </c>
      <c r="M137" s="74" t="s">
        <v>90</v>
      </c>
      <c r="N137" s="74" t="s">
        <v>277</v>
      </c>
      <c r="O137" s="76">
        <v>45940</v>
      </c>
      <c r="P137" s="76">
        <v>44439</v>
      </c>
      <c r="Q137" s="77">
        <v>5</v>
      </c>
      <c r="R137" s="74" t="s">
        <v>94</v>
      </c>
      <c r="S137" s="77">
        <v>1260547.23</v>
      </c>
      <c r="T137" s="77">
        <v>873979.42</v>
      </c>
      <c r="U137" s="77">
        <v>777.99</v>
      </c>
      <c r="V137" s="78">
        <v>5.3409999999999999E-2</v>
      </c>
      <c r="W137" s="79">
        <v>1</v>
      </c>
      <c r="X137" s="77">
        <v>1260547.23</v>
      </c>
      <c r="Y137" s="88">
        <v>873979.42</v>
      </c>
      <c r="Z137" s="77">
        <v>777.99</v>
      </c>
      <c r="AA137" s="74">
        <v>0</v>
      </c>
      <c r="AB137" s="74">
        <v>0</v>
      </c>
      <c r="AD137" s="74">
        <v>4</v>
      </c>
      <c r="AE137" s="74">
        <v>4</v>
      </c>
      <c r="AF137" s="74">
        <v>0</v>
      </c>
      <c r="AG137" s="74">
        <v>0</v>
      </c>
      <c r="AI137" s="74">
        <v>4</v>
      </c>
      <c r="AJ137" s="74">
        <v>4</v>
      </c>
      <c r="AL137" s="74">
        <v>4</v>
      </c>
      <c r="AM137" s="74" t="s">
        <v>95</v>
      </c>
      <c r="AN137" s="74">
        <v>0</v>
      </c>
      <c r="AO137" s="74" t="s">
        <v>95</v>
      </c>
      <c r="AP137" s="74" t="s">
        <v>95</v>
      </c>
      <c r="AQ137" s="74">
        <v>1</v>
      </c>
      <c r="AS137" s="74">
        <v>1</v>
      </c>
      <c r="AT137" s="74" t="s">
        <v>92</v>
      </c>
      <c r="AU137" s="74" t="s">
        <v>95</v>
      </c>
      <c r="AV137" s="74" t="s">
        <v>94</v>
      </c>
      <c r="AW137" s="77">
        <v>200000000</v>
      </c>
      <c r="AX137" s="77">
        <v>0</v>
      </c>
      <c r="AY137" s="79">
        <v>1</v>
      </c>
      <c r="AZ137" s="77">
        <v>1293580000</v>
      </c>
      <c r="BA137" s="77">
        <v>0</v>
      </c>
      <c r="BB137" s="74" t="s">
        <v>116</v>
      </c>
      <c r="BC137" s="75" t="s">
        <v>1752</v>
      </c>
      <c r="BD137" s="82">
        <v>6668.1852659357028</v>
      </c>
      <c r="BE137" s="82">
        <v>0</v>
      </c>
      <c r="BF137" s="82">
        <v>5.9358164921610133</v>
      </c>
      <c r="BG137" s="82">
        <v>6674.1210824278642</v>
      </c>
      <c r="BH137" s="82">
        <v>24525.723711465507</v>
      </c>
      <c r="BI137" s="82">
        <v>0</v>
      </c>
      <c r="BJ137" s="82">
        <v>37.260357591976671</v>
      </c>
      <c r="BK137" s="82">
        <v>24562.984069057486</v>
      </c>
      <c r="BL137" s="82">
        <v>786476.51443538512</v>
      </c>
      <c r="BM137" s="82">
        <v>0</v>
      </c>
      <c r="BN137" s="82">
        <v>700.09756461494851</v>
      </c>
      <c r="BO137" s="82">
        <v>787176.61199999996</v>
      </c>
      <c r="BP137" s="82">
        <v>6668.1852659357028</v>
      </c>
      <c r="BQ137" s="82">
        <v>0</v>
      </c>
      <c r="BR137" s="82">
        <v>5.9358164921610133</v>
      </c>
      <c r="BS137" s="89">
        <v>6674.1210824278642</v>
      </c>
      <c r="BT137" s="82">
        <v>33468.955486784478</v>
      </c>
      <c r="BU137" s="82">
        <v>0</v>
      </c>
      <c r="BV137" s="82">
        <v>29.793050137454557</v>
      </c>
      <c r="BW137" s="82">
        <v>33498.748536921936</v>
      </c>
      <c r="BX137" s="82">
        <v>123099.51245258766</v>
      </c>
      <c r="BY137" s="82">
        <v>0</v>
      </c>
      <c r="BZ137" s="82">
        <v>187.0171868256493</v>
      </c>
      <c r="CA137" s="82">
        <v>123286.52963941332</v>
      </c>
      <c r="CB137" s="82">
        <v>3947482.9212540849</v>
      </c>
      <c r="CC137" s="82">
        <v>0</v>
      </c>
      <c r="CD137" s="82">
        <v>3513.9296963153492</v>
      </c>
      <c r="CE137" s="82">
        <v>3950996.8509503994</v>
      </c>
      <c r="CF137" s="82">
        <v>33468.955486784478</v>
      </c>
      <c r="CG137" s="82">
        <v>0</v>
      </c>
      <c r="CH137" s="82">
        <v>29.793050137454557</v>
      </c>
      <c r="CI137" s="82">
        <v>33498.748536921936</v>
      </c>
      <c r="CJ137" s="82" t="s">
        <v>96</v>
      </c>
      <c r="CK137" s="83">
        <v>1.4999999999999999E-2</v>
      </c>
      <c r="CL137" s="83">
        <v>3.5000000000000003E-2</v>
      </c>
      <c r="CM137" s="83">
        <v>0.26500000000000001</v>
      </c>
      <c r="CN137" s="82">
        <v>13109.6913</v>
      </c>
      <c r="CO137" s="82">
        <v>30589.279700000003</v>
      </c>
      <c r="CP137" s="82">
        <v>231604.54630000002</v>
      </c>
      <c r="CQ137" s="82">
        <v>13109.6913</v>
      </c>
      <c r="CR137" s="89">
        <v>13109.6913</v>
      </c>
      <c r="CS137" s="82">
        <v>13109.6913</v>
      </c>
      <c r="CT137" s="82">
        <v>30589.279700000003</v>
      </c>
      <c r="CU137" s="82">
        <v>231604.54630000002</v>
      </c>
      <c r="CV137" s="82">
        <v>13109.6913</v>
      </c>
      <c r="CW137" s="82">
        <v>13109.6913</v>
      </c>
    </row>
    <row r="138" spans="1:101">
      <c r="A138" s="86" t="s">
        <v>82</v>
      </c>
      <c r="B138" s="87" t="s">
        <v>338</v>
      </c>
      <c r="C138" s="75" t="s">
        <v>1753</v>
      </c>
      <c r="D138" s="74" t="s">
        <v>116</v>
      </c>
      <c r="E138" s="74" t="s">
        <v>82</v>
      </c>
      <c r="F138" s="74" t="s">
        <v>338</v>
      </c>
      <c r="G138" s="74" t="s">
        <v>275</v>
      </c>
      <c r="I138" s="74" t="s">
        <v>127</v>
      </c>
      <c r="J138" s="74" t="s">
        <v>2583</v>
      </c>
      <c r="K138" s="74" t="s">
        <v>128</v>
      </c>
      <c r="L138" s="74" t="s">
        <v>89</v>
      </c>
      <c r="M138" s="74" t="s">
        <v>90</v>
      </c>
      <c r="N138" s="74" t="s">
        <v>277</v>
      </c>
      <c r="O138" s="76">
        <v>45940</v>
      </c>
      <c r="P138" s="76">
        <v>44439</v>
      </c>
      <c r="Q138" s="77">
        <v>5</v>
      </c>
      <c r="R138" s="74" t="s">
        <v>94</v>
      </c>
      <c r="S138" s="77">
        <v>2268456.65</v>
      </c>
      <c r="T138" s="77">
        <v>1572796.61</v>
      </c>
      <c r="U138" s="77">
        <v>1400.05</v>
      </c>
      <c r="V138" s="78">
        <v>5.3409999999999999E-2</v>
      </c>
      <c r="W138" s="79">
        <v>1</v>
      </c>
      <c r="X138" s="77">
        <v>2268456.65</v>
      </c>
      <c r="Y138" s="88">
        <v>1572796.61</v>
      </c>
      <c r="Z138" s="77">
        <v>1400.05</v>
      </c>
      <c r="AA138" s="74">
        <v>0</v>
      </c>
      <c r="AB138" s="74">
        <v>0</v>
      </c>
      <c r="AD138" s="74">
        <v>4</v>
      </c>
      <c r="AE138" s="74">
        <v>4</v>
      </c>
      <c r="AF138" s="74">
        <v>0</v>
      </c>
      <c r="AG138" s="74">
        <v>0</v>
      </c>
      <c r="AI138" s="74">
        <v>4</v>
      </c>
      <c r="AJ138" s="74">
        <v>4</v>
      </c>
      <c r="AL138" s="74">
        <v>4</v>
      </c>
      <c r="AM138" s="74" t="s">
        <v>95</v>
      </c>
      <c r="AN138" s="74">
        <v>0</v>
      </c>
      <c r="AO138" s="74" t="s">
        <v>95</v>
      </c>
      <c r="AP138" s="74" t="s">
        <v>95</v>
      </c>
      <c r="AQ138" s="74">
        <v>1</v>
      </c>
      <c r="AS138" s="74">
        <v>1</v>
      </c>
      <c r="AT138" s="74" t="s">
        <v>92</v>
      </c>
      <c r="AU138" s="74" t="s">
        <v>95</v>
      </c>
      <c r="AV138" s="74" t="s">
        <v>94</v>
      </c>
      <c r="AW138" s="77">
        <v>200000000</v>
      </c>
      <c r="AX138" s="77">
        <v>0</v>
      </c>
      <c r="AY138" s="79">
        <v>1</v>
      </c>
      <c r="AZ138" s="77">
        <v>1293580000</v>
      </c>
      <c r="BA138" s="77">
        <v>0</v>
      </c>
      <c r="BB138" s="74" t="s">
        <v>116</v>
      </c>
      <c r="BC138" s="75" t="s">
        <v>1753</v>
      </c>
      <c r="BD138" s="82">
        <v>12000.64995365076</v>
      </c>
      <c r="BE138" s="82">
        <v>0</v>
      </c>
      <c r="BF138" s="82">
        <v>10.682570054375146</v>
      </c>
      <c r="BG138" s="82">
        <v>12011.332523705136</v>
      </c>
      <c r="BH138" s="82">
        <v>44139.410699707085</v>
      </c>
      <c r="BI138" s="82">
        <v>0</v>
      </c>
      <c r="BJ138" s="82">
        <v>67.059207188327605</v>
      </c>
      <c r="BK138" s="82">
        <v>44206.469906895407</v>
      </c>
      <c r="BL138" s="82">
        <v>1415411.9854349925</v>
      </c>
      <c r="BM138" s="82">
        <v>0</v>
      </c>
      <c r="BN138" s="82">
        <v>1259.9515650076719</v>
      </c>
      <c r="BO138" s="82">
        <v>1416671.9370000002</v>
      </c>
      <c r="BP138" s="82">
        <v>12000.64995365076</v>
      </c>
      <c r="BQ138" s="82">
        <v>0</v>
      </c>
      <c r="BR138" s="82">
        <v>10.682570054375146</v>
      </c>
      <c r="BS138" s="89">
        <v>12011.332523705136</v>
      </c>
      <c r="BT138" s="82">
        <v>60233.662247363893</v>
      </c>
      <c r="BU138" s="82">
        <v>0</v>
      </c>
      <c r="BV138" s="82">
        <v>53.61795561691973</v>
      </c>
      <c r="BW138" s="82">
        <v>60287.280202980815</v>
      </c>
      <c r="BX138" s="82">
        <v>221544.53018396979</v>
      </c>
      <c r="BY138" s="82">
        <v>0</v>
      </c>
      <c r="BZ138" s="82">
        <v>336.58357271965389</v>
      </c>
      <c r="CA138" s="82">
        <v>221881.11375668942</v>
      </c>
      <c r="CB138" s="82">
        <v>7104235.8372953134</v>
      </c>
      <c r="CC138" s="82">
        <v>0</v>
      </c>
      <c r="CD138" s="82">
        <v>6323.9488950865061</v>
      </c>
      <c r="CE138" s="82">
        <v>7110559.7861903999</v>
      </c>
      <c r="CF138" s="82">
        <v>60233.662247363893</v>
      </c>
      <c r="CG138" s="82">
        <v>0</v>
      </c>
      <c r="CH138" s="82">
        <v>53.61795561691973</v>
      </c>
      <c r="CI138" s="82">
        <v>60287.280202980815</v>
      </c>
      <c r="CJ138" s="82" t="s">
        <v>96</v>
      </c>
      <c r="CK138" s="83">
        <v>1.4999999999999999E-2</v>
      </c>
      <c r="CL138" s="83">
        <v>3.5000000000000003E-2</v>
      </c>
      <c r="CM138" s="83">
        <v>0.26500000000000001</v>
      </c>
      <c r="CN138" s="82">
        <v>23591.94915</v>
      </c>
      <c r="CO138" s="82">
        <v>55047.881350000011</v>
      </c>
      <c r="CP138" s="82">
        <v>416791.10165000003</v>
      </c>
      <c r="CQ138" s="82">
        <v>23591.94915</v>
      </c>
      <c r="CR138" s="89">
        <v>23591.94915</v>
      </c>
      <c r="CS138" s="82">
        <v>23591.94915</v>
      </c>
      <c r="CT138" s="82">
        <v>55047.881350000011</v>
      </c>
      <c r="CU138" s="82">
        <v>416791.10165000003</v>
      </c>
      <c r="CV138" s="82">
        <v>23591.94915</v>
      </c>
      <c r="CW138" s="82">
        <v>23591.94915</v>
      </c>
    </row>
    <row r="139" spans="1:101">
      <c r="A139" s="86" t="s">
        <v>82</v>
      </c>
      <c r="B139" s="87" t="s">
        <v>339</v>
      </c>
      <c r="C139" s="75" t="s">
        <v>1754</v>
      </c>
      <c r="D139" s="74" t="s">
        <v>116</v>
      </c>
      <c r="E139" s="74" t="s">
        <v>82</v>
      </c>
      <c r="F139" s="74" t="s">
        <v>339</v>
      </c>
      <c r="G139" s="74" t="s">
        <v>311</v>
      </c>
      <c r="I139" s="74" t="s">
        <v>127</v>
      </c>
      <c r="J139" s="74" t="s">
        <v>2584</v>
      </c>
      <c r="K139" s="74" t="s">
        <v>313</v>
      </c>
      <c r="L139" s="74" t="s">
        <v>89</v>
      </c>
      <c r="M139" s="74" t="s">
        <v>90</v>
      </c>
      <c r="N139" s="74" t="s">
        <v>314</v>
      </c>
      <c r="O139" s="76">
        <v>45312</v>
      </c>
      <c r="P139" s="76">
        <v>44439</v>
      </c>
      <c r="Q139" s="77">
        <v>3</v>
      </c>
      <c r="R139" s="74" t="s">
        <v>94</v>
      </c>
      <c r="S139" s="77">
        <v>2939102.6</v>
      </c>
      <c r="T139" s="77">
        <v>1836939.14</v>
      </c>
      <c r="U139" s="77">
        <v>1641.76</v>
      </c>
      <c r="V139" s="78">
        <v>5.3624999999999999E-2</v>
      </c>
      <c r="W139" s="79">
        <v>1</v>
      </c>
      <c r="X139" s="77">
        <v>2939102.6</v>
      </c>
      <c r="Y139" s="88">
        <v>1836939.14</v>
      </c>
      <c r="Z139" s="77">
        <v>1641.76</v>
      </c>
      <c r="AA139" s="74">
        <v>0</v>
      </c>
      <c r="AB139" s="74">
        <v>0</v>
      </c>
      <c r="AD139" s="74">
        <v>5</v>
      </c>
      <c r="AE139" s="74">
        <v>5</v>
      </c>
      <c r="AF139" s="74">
        <v>0</v>
      </c>
      <c r="AG139" s="74">
        <v>0</v>
      </c>
      <c r="AI139" s="74">
        <v>5</v>
      </c>
      <c r="AJ139" s="74">
        <v>5</v>
      </c>
      <c r="AL139" s="74">
        <v>5</v>
      </c>
      <c r="AM139" s="74" t="s">
        <v>95</v>
      </c>
      <c r="AN139" s="74">
        <v>0</v>
      </c>
      <c r="AO139" s="74" t="s">
        <v>95</v>
      </c>
      <c r="AP139" s="74" t="s">
        <v>95</v>
      </c>
      <c r="AQ139" s="74">
        <v>1</v>
      </c>
      <c r="AS139" s="74">
        <v>1</v>
      </c>
      <c r="AT139" s="74" t="s">
        <v>92</v>
      </c>
      <c r="AU139" s="74" t="s">
        <v>95</v>
      </c>
      <c r="AV139" s="74" t="s">
        <v>94</v>
      </c>
      <c r="AW139" s="77">
        <v>37000000</v>
      </c>
      <c r="AX139" s="77">
        <v>5426607.6200000001</v>
      </c>
      <c r="AY139" s="79">
        <v>1</v>
      </c>
      <c r="AZ139" s="77">
        <v>239312300</v>
      </c>
      <c r="BA139" s="77">
        <v>35098755.425398</v>
      </c>
      <c r="BB139" s="74" t="s">
        <v>116</v>
      </c>
      <c r="BC139" s="75" t="s">
        <v>1754</v>
      </c>
      <c r="BD139" s="82">
        <v>22948.175570038689</v>
      </c>
      <c r="BE139" s="82">
        <v>0</v>
      </c>
      <c r="BF139" s="82">
        <v>20.509877493201394</v>
      </c>
      <c r="BG139" s="82">
        <v>22968.685447531891</v>
      </c>
      <c r="BH139" s="82">
        <v>52101.331236449085</v>
      </c>
      <c r="BI139" s="82">
        <v>0</v>
      </c>
      <c r="BJ139" s="82">
        <v>60.322236364365153</v>
      </c>
      <c r="BK139" s="82">
        <v>52161.653472813457</v>
      </c>
      <c r="BL139" s="82">
        <v>1653245.2259999998</v>
      </c>
      <c r="BM139" s="82">
        <v>0</v>
      </c>
      <c r="BN139" s="82">
        <v>1477.5840000000001</v>
      </c>
      <c r="BO139" s="82">
        <v>1654722.8099999998</v>
      </c>
      <c r="BP139" s="82">
        <v>22948.175570038689</v>
      </c>
      <c r="BQ139" s="82">
        <v>0</v>
      </c>
      <c r="BR139" s="82">
        <v>20.509877493201394</v>
      </c>
      <c r="BS139" s="89">
        <v>22968.685447531891</v>
      </c>
      <c r="BT139" s="82">
        <v>115181.48282113818</v>
      </c>
      <c r="BU139" s="82">
        <v>0</v>
      </c>
      <c r="BV139" s="82">
        <v>102.94317711387643</v>
      </c>
      <c r="BW139" s="82">
        <v>115284.42599825206</v>
      </c>
      <c r="BX139" s="82">
        <v>261507.00174198524</v>
      </c>
      <c r="BY139" s="82">
        <v>0</v>
      </c>
      <c r="BZ139" s="82">
        <v>302.76936876002156</v>
      </c>
      <c r="CA139" s="82">
        <v>261809.77111074529</v>
      </c>
      <c r="CB139" s="82">
        <v>8297968.438339198</v>
      </c>
      <c r="CC139" s="82">
        <v>0</v>
      </c>
      <c r="CD139" s="82">
        <v>7416.2896128000002</v>
      </c>
      <c r="CE139" s="82">
        <v>8305384.7279519988</v>
      </c>
      <c r="CF139" s="82">
        <v>115181.48282113818</v>
      </c>
      <c r="CG139" s="82">
        <v>0</v>
      </c>
      <c r="CH139" s="82">
        <v>102.94317711387643</v>
      </c>
      <c r="CI139" s="82">
        <v>115284.42599825206</v>
      </c>
      <c r="CJ139" s="82" t="s">
        <v>96</v>
      </c>
      <c r="CK139" s="83">
        <v>1.4999999999999999E-2</v>
      </c>
      <c r="CL139" s="83">
        <v>3.5000000000000003E-2</v>
      </c>
      <c r="CM139" s="83">
        <v>0.26500000000000001</v>
      </c>
      <c r="CN139" s="82">
        <v>27554.087099999997</v>
      </c>
      <c r="CO139" s="82">
        <v>64292.869900000005</v>
      </c>
      <c r="CP139" s="82">
        <v>486788.87209999998</v>
      </c>
      <c r="CQ139" s="82">
        <v>27554.087099999997</v>
      </c>
      <c r="CR139" s="89">
        <v>27554.087099999997</v>
      </c>
      <c r="CS139" s="82">
        <v>27554.087099999997</v>
      </c>
      <c r="CT139" s="82">
        <v>64292.869900000005</v>
      </c>
      <c r="CU139" s="82">
        <v>486788.87209999998</v>
      </c>
      <c r="CV139" s="82">
        <v>27554.087099999997</v>
      </c>
      <c r="CW139" s="82">
        <v>27554.087099999997</v>
      </c>
    </row>
    <row r="140" spans="1:101">
      <c r="A140" s="86" t="s">
        <v>82</v>
      </c>
      <c r="B140" s="87" t="s">
        <v>340</v>
      </c>
      <c r="C140" s="75" t="s">
        <v>1755</v>
      </c>
      <c r="D140" s="74" t="s">
        <v>116</v>
      </c>
      <c r="E140" s="74" t="s">
        <v>82</v>
      </c>
      <c r="F140" s="74" t="s">
        <v>340</v>
      </c>
      <c r="G140" s="74" t="s">
        <v>311</v>
      </c>
      <c r="I140" s="74" t="s">
        <v>127</v>
      </c>
      <c r="J140" s="74" t="s">
        <v>2584</v>
      </c>
      <c r="K140" s="74" t="s">
        <v>313</v>
      </c>
      <c r="L140" s="74" t="s">
        <v>89</v>
      </c>
      <c r="M140" s="74" t="s">
        <v>90</v>
      </c>
      <c r="N140" s="74" t="s">
        <v>314</v>
      </c>
      <c r="O140" s="76">
        <v>45312</v>
      </c>
      <c r="P140" s="76">
        <v>44439</v>
      </c>
      <c r="Q140" s="77">
        <v>3</v>
      </c>
      <c r="R140" s="74" t="s">
        <v>94</v>
      </c>
      <c r="S140" s="77">
        <v>147100.4</v>
      </c>
      <c r="T140" s="77">
        <v>91937.78</v>
      </c>
      <c r="U140" s="77">
        <v>82.17</v>
      </c>
      <c r="V140" s="78">
        <v>5.3624999999999999E-2</v>
      </c>
      <c r="W140" s="79">
        <v>1</v>
      </c>
      <c r="X140" s="77">
        <v>147100.4</v>
      </c>
      <c r="Y140" s="88">
        <v>91937.78</v>
      </c>
      <c r="Z140" s="77">
        <v>82.17</v>
      </c>
      <c r="AA140" s="74">
        <v>0</v>
      </c>
      <c r="AB140" s="74">
        <v>0</v>
      </c>
      <c r="AD140" s="74">
        <v>5</v>
      </c>
      <c r="AE140" s="74">
        <v>5</v>
      </c>
      <c r="AF140" s="74">
        <v>0</v>
      </c>
      <c r="AG140" s="74">
        <v>0</v>
      </c>
      <c r="AI140" s="74">
        <v>5</v>
      </c>
      <c r="AJ140" s="74">
        <v>5</v>
      </c>
      <c r="AL140" s="74">
        <v>5</v>
      </c>
      <c r="AM140" s="74" t="s">
        <v>95</v>
      </c>
      <c r="AN140" s="74">
        <v>0</v>
      </c>
      <c r="AO140" s="74" t="s">
        <v>95</v>
      </c>
      <c r="AP140" s="74" t="s">
        <v>95</v>
      </c>
      <c r="AQ140" s="74">
        <v>1</v>
      </c>
      <c r="AS140" s="74">
        <v>1</v>
      </c>
      <c r="AT140" s="74" t="s">
        <v>92</v>
      </c>
      <c r="AU140" s="74" t="s">
        <v>95</v>
      </c>
      <c r="AV140" s="74" t="s">
        <v>94</v>
      </c>
      <c r="AW140" s="77">
        <v>37000000</v>
      </c>
      <c r="AX140" s="77">
        <v>5426607.6200000001</v>
      </c>
      <c r="AY140" s="79">
        <v>1</v>
      </c>
      <c r="AZ140" s="77">
        <v>239312300</v>
      </c>
      <c r="BA140" s="77">
        <v>35098755.425398</v>
      </c>
      <c r="BB140" s="74" t="s">
        <v>116</v>
      </c>
      <c r="BC140" s="75" t="s">
        <v>1755</v>
      </c>
      <c r="BD140" s="82">
        <v>1148.5433953786796</v>
      </c>
      <c r="BE140" s="82">
        <v>0</v>
      </c>
      <c r="BF140" s="82">
        <v>1.0265182691845083</v>
      </c>
      <c r="BG140" s="82">
        <v>1149.569913647864</v>
      </c>
      <c r="BH140" s="82">
        <v>2607.6425857656795</v>
      </c>
      <c r="BI140" s="82">
        <v>0</v>
      </c>
      <c r="BJ140" s="82">
        <v>3.0191246967034675</v>
      </c>
      <c r="BK140" s="82">
        <v>2610.6617104623829</v>
      </c>
      <c r="BL140" s="82">
        <v>82744.002000000008</v>
      </c>
      <c r="BM140" s="82">
        <v>0</v>
      </c>
      <c r="BN140" s="82">
        <v>73.953000000000003</v>
      </c>
      <c r="BO140" s="82">
        <v>82817.955000000002</v>
      </c>
      <c r="BP140" s="82">
        <v>1148.5433953786796</v>
      </c>
      <c r="BQ140" s="82">
        <v>0</v>
      </c>
      <c r="BR140" s="82">
        <v>1.0265182691845083</v>
      </c>
      <c r="BS140" s="89">
        <v>1149.569913647864</v>
      </c>
      <c r="BT140" s="82">
        <v>5764.7690100846685</v>
      </c>
      <c r="BU140" s="82">
        <v>0</v>
      </c>
      <c r="BV140" s="82">
        <v>5.1523004966908834</v>
      </c>
      <c r="BW140" s="82">
        <v>5769.9213105813587</v>
      </c>
      <c r="BX140" s="82">
        <v>13088.279666475099</v>
      </c>
      <c r="BY140" s="82">
        <v>0</v>
      </c>
      <c r="BZ140" s="82">
        <v>15.153590677694043</v>
      </c>
      <c r="CA140" s="82">
        <v>13103.433257152792</v>
      </c>
      <c r="CB140" s="82">
        <v>415308.6948384</v>
      </c>
      <c r="CC140" s="82">
        <v>0</v>
      </c>
      <c r="CD140" s="82">
        <v>371.1848976</v>
      </c>
      <c r="CE140" s="82">
        <v>415679.87973599997</v>
      </c>
      <c r="CF140" s="82">
        <v>5764.7690100846685</v>
      </c>
      <c r="CG140" s="82">
        <v>0</v>
      </c>
      <c r="CH140" s="82">
        <v>5.1523004966908834</v>
      </c>
      <c r="CI140" s="82">
        <v>5769.9213105813587</v>
      </c>
      <c r="CJ140" s="82" t="s">
        <v>96</v>
      </c>
      <c r="CK140" s="83">
        <v>1.4999999999999999E-2</v>
      </c>
      <c r="CL140" s="83">
        <v>3.5000000000000003E-2</v>
      </c>
      <c r="CM140" s="83">
        <v>0.26500000000000001</v>
      </c>
      <c r="CN140" s="82">
        <v>1379.0666999999999</v>
      </c>
      <c r="CO140" s="82">
        <v>3217.8223000000003</v>
      </c>
      <c r="CP140" s="82">
        <v>24363.511699999999</v>
      </c>
      <c r="CQ140" s="82">
        <v>1379.0666999999999</v>
      </c>
      <c r="CR140" s="89">
        <v>1379.0666999999999</v>
      </c>
      <c r="CS140" s="82">
        <v>1379.0666999999999</v>
      </c>
      <c r="CT140" s="82">
        <v>3217.8223000000003</v>
      </c>
      <c r="CU140" s="82">
        <v>24363.511699999999</v>
      </c>
      <c r="CV140" s="82">
        <v>1379.0666999999999</v>
      </c>
      <c r="CW140" s="82">
        <v>1379.0666999999999</v>
      </c>
    </row>
    <row r="141" spans="1:101">
      <c r="A141" s="86" t="s">
        <v>82</v>
      </c>
      <c r="B141" s="87" t="s">
        <v>341</v>
      </c>
      <c r="C141" s="75" t="s">
        <v>1756</v>
      </c>
      <c r="D141" s="74" t="s">
        <v>116</v>
      </c>
      <c r="E141" s="74" t="s">
        <v>82</v>
      </c>
      <c r="F141" s="74" t="s">
        <v>341</v>
      </c>
      <c r="G141" s="74" t="s">
        <v>311</v>
      </c>
      <c r="I141" s="74" t="s">
        <v>127</v>
      </c>
      <c r="J141" s="74" t="s">
        <v>2584</v>
      </c>
      <c r="K141" s="74" t="s">
        <v>313</v>
      </c>
      <c r="L141" s="74" t="s">
        <v>89</v>
      </c>
      <c r="M141" s="74" t="s">
        <v>90</v>
      </c>
      <c r="N141" s="74" t="s">
        <v>314</v>
      </c>
      <c r="O141" s="76">
        <v>45312</v>
      </c>
      <c r="P141" s="76">
        <v>44439</v>
      </c>
      <c r="Q141" s="77">
        <v>3</v>
      </c>
      <c r="R141" s="74" t="s">
        <v>94</v>
      </c>
      <c r="S141" s="77">
        <v>1499577.24</v>
      </c>
      <c r="T141" s="77">
        <v>999718.14</v>
      </c>
      <c r="U141" s="77">
        <v>893.5</v>
      </c>
      <c r="V141" s="78">
        <v>5.3624999999999999E-2</v>
      </c>
      <c r="W141" s="79">
        <v>1</v>
      </c>
      <c r="X141" s="77">
        <v>1499577.24</v>
      </c>
      <c r="Y141" s="88">
        <v>999718.14</v>
      </c>
      <c r="Z141" s="77">
        <v>893.5</v>
      </c>
      <c r="AA141" s="74">
        <v>0</v>
      </c>
      <c r="AB141" s="74">
        <v>0</v>
      </c>
      <c r="AD141" s="74">
        <v>5</v>
      </c>
      <c r="AE141" s="74">
        <v>5</v>
      </c>
      <c r="AF141" s="74">
        <v>0</v>
      </c>
      <c r="AG141" s="74">
        <v>0</v>
      </c>
      <c r="AI141" s="74">
        <v>5</v>
      </c>
      <c r="AJ141" s="74">
        <v>5</v>
      </c>
      <c r="AL141" s="74">
        <v>5</v>
      </c>
      <c r="AM141" s="74" t="s">
        <v>95</v>
      </c>
      <c r="AN141" s="74">
        <v>0</v>
      </c>
      <c r="AO141" s="74" t="s">
        <v>95</v>
      </c>
      <c r="AP141" s="74" t="s">
        <v>95</v>
      </c>
      <c r="AQ141" s="74">
        <v>1</v>
      </c>
      <c r="AS141" s="74">
        <v>1</v>
      </c>
      <c r="AT141" s="74" t="s">
        <v>92</v>
      </c>
      <c r="AU141" s="74" t="s">
        <v>95</v>
      </c>
      <c r="AV141" s="74" t="s">
        <v>94</v>
      </c>
      <c r="AW141" s="77">
        <v>37000000</v>
      </c>
      <c r="AX141" s="77">
        <v>5426607.6200000001</v>
      </c>
      <c r="AY141" s="79">
        <v>1</v>
      </c>
      <c r="AZ141" s="77">
        <v>239312300</v>
      </c>
      <c r="BA141" s="77">
        <v>35098755.425398</v>
      </c>
      <c r="BB141" s="74" t="s">
        <v>116</v>
      </c>
      <c r="BC141" s="75" t="s">
        <v>1756</v>
      </c>
      <c r="BD141" s="82">
        <v>12489.0949829032</v>
      </c>
      <c r="BE141" s="82">
        <v>0</v>
      </c>
      <c r="BF141" s="82">
        <v>11.162152531536549</v>
      </c>
      <c r="BG141" s="82">
        <v>12500.257135434736</v>
      </c>
      <c r="BH141" s="82">
        <v>28355.128823280873</v>
      </c>
      <c r="BI141" s="82">
        <v>0</v>
      </c>
      <c r="BJ141" s="82">
        <v>32.829352762620765</v>
      </c>
      <c r="BK141" s="82">
        <v>28387.958176043492</v>
      </c>
      <c r="BL141" s="82">
        <v>899746.32599999988</v>
      </c>
      <c r="BM141" s="82">
        <v>0</v>
      </c>
      <c r="BN141" s="82">
        <v>804.15</v>
      </c>
      <c r="BO141" s="82">
        <v>900550.47600000002</v>
      </c>
      <c r="BP141" s="82">
        <v>12489.0949829032</v>
      </c>
      <c r="BQ141" s="82">
        <v>0</v>
      </c>
      <c r="BR141" s="82">
        <v>11.162152531536549</v>
      </c>
      <c r="BS141" s="89">
        <v>12500.257135434736</v>
      </c>
      <c r="BT141" s="82">
        <v>62685.265538187734</v>
      </c>
      <c r="BU141" s="82">
        <v>0</v>
      </c>
      <c r="BV141" s="82">
        <v>56.025075986288243</v>
      </c>
      <c r="BW141" s="82">
        <v>62741.290614174024</v>
      </c>
      <c r="BX141" s="82">
        <v>142320.06258981134</v>
      </c>
      <c r="BY141" s="82">
        <v>0</v>
      </c>
      <c r="BZ141" s="82">
        <v>164.77708738614612</v>
      </c>
      <c r="CA141" s="82">
        <v>142484.83967719748</v>
      </c>
      <c r="CB141" s="82">
        <v>4516006.7594591994</v>
      </c>
      <c r="CC141" s="82">
        <v>0</v>
      </c>
      <c r="CD141" s="82">
        <v>4036.1896799999995</v>
      </c>
      <c r="CE141" s="82">
        <v>4520042.9491392002</v>
      </c>
      <c r="CF141" s="82">
        <v>62685.265538187734</v>
      </c>
      <c r="CG141" s="82">
        <v>0</v>
      </c>
      <c r="CH141" s="82">
        <v>56.025075986288243</v>
      </c>
      <c r="CI141" s="82">
        <v>62741.290614174024</v>
      </c>
      <c r="CJ141" s="82" t="s">
        <v>96</v>
      </c>
      <c r="CK141" s="83">
        <v>1.4999999999999999E-2</v>
      </c>
      <c r="CL141" s="83">
        <v>3.5000000000000003E-2</v>
      </c>
      <c r="CM141" s="83">
        <v>0.26500000000000001</v>
      </c>
      <c r="CN141" s="82">
        <v>14995.7721</v>
      </c>
      <c r="CO141" s="82">
        <v>34990.134900000005</v>
      </c>
      <c r="CP141" s="82">
        <v>264925.30710000003</v>
      </c>
      <c r="CQ141" s="82">
        <v>14995.7721</v>
      </c>
      <c r="CR141" s="89">
        <v>14995.7721</v>
      </c>
      <c r="CS141" s="82">
        <v>14995.7721</v>
      </c>
      <c r="CT141" s="82">
        <v>34990.134900000005</v>
      </c>
      <c r="CU141" s="82">
        <v>264925.30710000003</v>
      </c>
      <c r="CV141" s="82">
        <v>14995.7721</v>
      </c>
      <c r="CW141" s="82">
        <v>14995.7721</v>
      </c>
    </row>
    <row r="142" spans="1:101">
      <c r="A142" s="86" t="s">
        <v>82</v>
      </c>
      <c r="B142" s="87" t="s">
        <v>342</v>
      </c>
      <c r="C142" s="75" t="s">
        <v>1757</v>
      </c>
      <c r="D142" s="74" t="s">
        <v>116</v>
      </c>
      <c r="E142" s="74" t="s">
        <v>82</v>
      </c>
      <c r="F142" s="74" t="s">
        <v>342</v>
      </c>
      <c r="G142" s="74" t="s">
        <v>311</v>
      </c>
      <c r="I142" s="74" t="s">
        <v>127</v>
      </c>
      <c r="J142" s="74" t="s">
        <v>2584</v>
      </c>
      <c r="K142" s="74" t="s">
        <v>313</v>
      </c>
      <c r="L142" s="74" t="s">
        <v>89</v>
      </c>
      <c r="M142" s="74" t="s">
        <v>90</v>
      </c>
      <c r="N142" s="74" t="s">
        <v>314</v>
      </c>
      <c r="O142" s="76">
        <v>45312</v>
      </c>
      <c r="P142" s="76">
        <v>44439</v>
      </c>
      <c r="Q142" s="77">
        <v>3</v>
      </c>
      <c r="R142" s="74" t="s">
        <v>94</v>
      </c>
      <c r="S142" s="77">
        <v>2516533.7599999998</v>
      </c>
      <c r="T142" s="77">
        <v>1797632.12</v>
      </c>
      <c r="U142" s="77">
        <v>1606.63</v>
      </c>
      <c r="V142" s="78">
        <v>5.3624999999999999E-2</v>
      </c>
      <c r="W142" s="79">
        <v>1</v>
      </c>
      <c r="X142" s="77">
        <v>2516533.7599999998</v>
      </c>
      <c r="Y142" s="88">
        <v>1797632.12</v>
      </c>
      <c r="Z142" s="77">
        <v>1606.63</v>
      </c>
      <c r="AA142" s="74">
        <v>0</v>
      </c>
      <c r="AB142" s="74">
        <v>0</v>
      </c>
      <c r="AD142" s="74">
        <v>5</v>
      </c>
      <c r="AE142" s="74">
        <v>5</v>
      </c>
      <c r="AF142" s="74">
        <v>0</v>
      </c>
      <c r="AG142" s="74">
        <v>0</v>
      </c>
      <c r="AI142" s="74">
        <v>5</v>
      </c>
      <c r="AJ142" s="74">
        <v>5</v>
      </c>
      <c r="AL142" s="74">
        <v>5</v>
      </c>
      <c r="AM142" s="74" t="s">
        <v>95</v>
      </c>
      <c r="AN142" s="74">
        <v>0</v>
      </c>
      <c r="AO142" s="74" t="s">
        <v>95</v>
      </c>
      <c r="AP142" s="74" t="s">
        <v>95</v>
      </c>
      <c r="AQ142" s="74">
        <v>1</v>
      </c>
      <c r="AS142" s="74">
        <v>1</v>
      </c>
      <c r="AT142" s="74" t="s">
        <v>92</v>
      </c>
      <c r="AU142" s="74" t="s">
        <v>95</v>
      </c>
      <c r="AV142" s="74" t="s">
        <v>94</v>
      </c>
      <c r="AW142" s="77">
        <v>37000000</v>
      </c>
      <c r="AX142" s="77">
        <v>5426607.6200000001</v>
      </c>
      <c r="AY142" s="79">
        <v>1</v>
      </c>
      <c r="AZ142" s="77">
        <v>239312300</v>
      </c>
      <c r="BA142" s="77">
        <v>35098755.425398</v>
      </c>
      <c r="BB142" s="74" t="s">
        <v>116</v>
      </c>
      <c r="BC142" s="75" t="s">
        <v>1757</v>
      </c>
      <c r="BD142" s="82">
        <v>22457.128057111826</v>
      </c>
      <c r="BE142" s="82">
        <v>0</v>
      </c>
      <c r="BF142" s="82">
        <v>20.071011887792466</v>
      </c>
      <c r="BG142" s="82">
        <v>22477.19906899962</v>
      </c>
      <c r="BH142" s="82">
        <v>50986.461383473055</v>
      </c>
      <c r="BI142" s="82">
        <v>0</v>
      </c>
      <c r="BJ142" s="82">
        <v>59.031475130396643</v>
      </c>
      <c r="BK142" s="82">
        <v>51045.492858603451</v>
      </c>
      <c r="BL142" s="82">
        <v>1617868.9080000001</v>
      </c>
      <c r="BM142" s="82">
        <v>0</v>
      </c>
      <c r="BN142" s="82">
        <v>1445.9670000000001</v>
      </c>
      <c r="BO142" s="82">
        <v>1619314.875</v>
      </c>
      <c r="BP142" s="82">
        <v>22457.128057111826</v>
      </c>
      <c r="BQ142" s="82">
        <v>0</v>
      </c>
      <c r="BR142" s="82">
        <v>20.071011887792466</v>
      </c>
      <c r="BS142" s="89">
        <v>22477.19906899962</v>
      </c>
      <c r="BT142" s="82">
        <v>112716.81714425566</v>
      </c>
      <c r="BU142" s="82">
        <v>0</v>
      </c>
      <c r="BV142" s="82">
        <v>100.74042286720794</v>
      </c>
      <c r="BW142" s="82">
        <v>112817.55756712289</v>
      </c>
      <c r="BX142" s="82">
        <v>255911.24697592793</v>
      </c>
      <c r="BY142" s="82">
        <v>0</v>
      </c>
      <c r="BZ142" s="82">
        <v>296.29077997448684</v>
      </c>
      <c r="CA142" s="82">
        <v>256207.53775590242</v>
      </c>
      <c r="CB142" s="82">
        <v>8120407.6230335999</v>
      </c>
      <c r="CC142" s="82">
        <v>0</v>
      </c>
      <c r="CD142" s="82">
        <v>7257.5975663999998</v>
      </c>
      <c r="CE142" s="82">
        <v>8127665.2205999997</v>
      </c>
      <c r="CF142" s="82">
        <v>112716.81714425566</v>
      </c>
      <c r="CG142" s="82">
        <v>0</v>
      </c>
      <c r="CH142" s="82">
        <v>100.74042286720794</v>
      </c>
      <c r="CI142" s="82">
        <v>112817.55756712289</v>
      </c>
      <c r="CJ142" s="82" t="s">
        <v>96</v>
      </c>
      <c r="CK142" s="83">
        <v>1.4999999999999999E-2</v>
      </c>
      <c r="CL142" s="83">
        <v>3.5000000000000003E-2</v>
      </c>
      <c r="CM142" s="83">
        <v>0.26500000000000001</v>
      </c>
      <c r="CN142" s="82">
        <v>26964.481800000001</v>
      </c>
      <c r="CO142" s="82">
        <v>62917.124200000013</v>
      </c>
      <c r="CP142" s="82">
        <v>476372.51180000004</v>
      </c>
      <c r="CQ142" s="82">
        <v>26964.481800000001</v>
      </c>
      <c r="CR142" s="89">
        <v>26964.481800000001</v>
      </c>
      <c r="CS142" s="82">
        <v>26964.481800000001</v>
      </c>
      <c r="CT142" s="82">
        <v>62917.124200000013</v>
      </c>
      <c r="CU142" s="82">
        <v>476372.51180000004</v>
      </c>
      <c r="CV142" s="82">
        <v>26964.481800000001</v>
      </c>
      <c r="CW142" s="82">
        <v>26964.481800000001</v>
      </c>
    </row>
    <row r="143" spans="1:101">
      <c r="A143" s="86" t="s">
        <v>82</v>
      </c>
      <c r="B143" s="87" t="s">
        <v>343</v>
      </c>
      <c r="C143" s="75" t="s">
        <v>1758</v>
      </c>
      <c r="D143" s="74" t="s">
        <v>116</v>
      </c>
      <c r="E143" s="74" t="s">
        <v>82</v>
      </c>
      <c r="F143" s="74" t="s">
        <v>343</v>
      </c>
      <c r="G143" s="74" t="s">
        <v>344</v>
      </c>
      <c r="I143" s="74" t="s">
        <v>346</v>
      </c>
      <c r="J143" s="74" t="s">
        <v>2582</v>
      </c>
      <c r="K143" s="74" t="s">
        <v>347</v>
      </c>
      <c r="L143" s="74" t="s">
        <v>348</v>
      </c>
      <c r="M143" s="74" t="s">
        <v>90</v>
      </c>
      <c r="N143" s="74" t="s">
        <v>349</v>
      </c>
      <c r="O143" s="76">
        <v>44903</v>
      </c>
      <c r="P143" s="76">
        <v>44439</v>
      </c>
      <c r="Q143" s="77">
        <v>2</v>
      </c>
      <c r="R143" s="74" t="s">
        <v>94</v>
      </c>
      <c r="S143" s="77">
        <v>1400000</v>
      </c>
      <c r="T143" s="77">
        <v>354006.25</v>
      </c>
      <c r="U143" s="77">
        <v>1098.5999999999999</v>
      </c>
      <c r="V143" s="78">
        <v>5.8799999999999998E-2</v>
      </c>
      <c r="W143" s="79">
        <v>1</v>
      </c>
      <c r="X143" s="77">
        <v>1400000</v>
      </c>
      <c r="Y143" s="88">
        <v>354006.25</v>
      </c>
      <c r="Z143" s="77">
        <v>1098.5999999999999</v>
      </c>
      <c r="AA143" s="74">
        <v>0</v>
      </c>
      <c r="AB143" s="74">
        <v>0</v>
      </c>
      <c r="AD143" s="74">
        <v>7</v>
      </c>
      <c r="AE143" s="74">
        <v>7</v>
      </c>
      <c r="AF143" s="74">
        <v>0</v>
      </c>
      <c r="AG143" s="74">
        <v>0</v>
      </c>
      <c r="AI143" s="74">
        <v>7</v>
      </c>
      <c r="AJ143" s="74">
        <v>7</v>
      </c>
      <c r="AL143" s="74">
        <v>7</v>
      </c>
      <c r="AM143" s="74" t="s">
        <v>95</v>
      </c>
      <c r="AN143" s="74">
        <v>0</v>
      </c>
      <c r="AO143" s="74" t="s">
        <v>95</v>
      </c>
      <c r="AP143" s="74" t="s">
        <v>95</v>
      </c>
      <c r="AQ143" s="74">
        <v>1</v>
      </c>
      <c r="AS143" s="74">
        <v>1</v>
      </c>
      <c r="AT143" s="74" t="s">
        <v>92</v>
      </c>
      <c r="AU143" s="74" t="s">
        <v>95</v>
      </c>
      <c r="AV143" s="74" t="s">
        <v>94</v>
      </c>
      <c r="AW143" s="77">
        <v>1400000</v>
      </c>
      <c r="AX143" s="77">
        <v>0</v>
      </c>
      <c r="AY143" s="79">
        <v>1</v>
      </c>
      <c r="AZ143" s="77">
        <v>9055060</v>
      </c>
      <c r="BA143" s="77">
        <v>0</v>
      </c>
      <c r="BB143" s="74" t="s">
        <v>116</v>
      </c>
      <c r="BC143" s="75" t="s">
        <v>1758</v>
      </c>
      <c r="BD143" s="82">
        <v>0</v>
      </c>
      <c r="BE143" s="82">
        <v>0</v>
      </c>
      <c r="BF143" s="82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0</v>
      </c>
      <c r="BP143" s="82">
        <v>0</v>
      </c>
      <c r="BQ143" s="82">
        <v>0</v>
      </c>
      <c r="BR143" s="82">
        <v>0</v>
      </c>
      <c r="BS143" s="89">
        <v>0</v>
      </c>
      <c r="BT143" s="82">
        <v>0</v>
      </c>
      <c r="BU143" s="82">
        <v>0</v>
      </c>
      <c r="BV143" s="82">
        <v>0</v>
      </c>
      <c r="BW143" s="82">
        <v>0</v>
      </c>
      <c r="BX143" s="82">
        <v>0</v>
      </c>
      <c r="BY143" s="82">
        <v>0</v>
      </c>
      <c r="BZ143" s="82">
        <v>0</v>
      </c>
      <c r="CA143" s="82">
        <v>0</v>
      </c>
      <c r="CB143" s="82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 t="s">
        <v>96</v>
      </c>
      <c r="CK143" s="83">
        <v>1.4999999999999999E-2</v>
      </c>
      <c r="CL143" s="83">
        <v>3.5000000000000003E-2</v>
      </c>
      <c r="CM143" s="83">
        <v>0.26500000000000001</v>
      </c>
      <c r="CN143" s="82">
        <v>5310.09375</v>
      </c>
      <c r="CO143" s="82">
        <v>12390.218750000002</v>
      </c>
      <c r="CP143" s="82">
        <v>93811.65625</v>
      </c>
      <c r="CQ143" s="82">
        <v>5310.09375</v>
      </c>
      <c r="CR143" s="89">
        <v>5310.09375</v>
      </c>
      <c r="CS143" s="82">
        <v>5310.09375</v>
      </c>
      <c r="CT143" s="82">
        <v>12390.218750000002</v>
      </c>
      <c r="CU143" s="82">
        <v>93811.65625</v>
      </c>
      <c r="CV143" s="82">
        <v>5310.09375</v>
      </c>
      <c r="CW143" s="82">
        <v>5310.09375</v>
      </c>
    </row>
    <row r="144" spans="1:101">
      <c r="A144" s="86" t="s">
        <v>82</v>
      </c>
      <c r="B144" s="87" t="s">
        <v>350</v>
      </c>
      <c r="C144" s="75" t="s">
        <v>1759</v>
      </c>
      <c r="D144" s="74" t="s">
        <v>116</v>
      </c>
      <c r="E144" s="74" t="s">
        <v>82</v>
      </c>
      <c r="F144" s="74" t="s">
        <v>350</v>
      </c>
      <c r="G144" s="74" t="s">
        <v>351</v>
      </c>
      <c r="I144" s="74" t="s">
        <v>346</v>
      </c>
      <c r="J144" s="74" t="s">
        <v>2585</v>
      </c>
      <c r="K144" s="74" t="s">
        <v>347</v>
      </c>
      <c r="L144" s="74" t="s">
        <v>348</v>
      </c>
      <c r="M144" s="74" t="s">
        <v>90</v>
      </c>
      <c r="N144" s="74" t="s">
        <v>353</v>
      </c>
      <c r="O144" s="76">
        <v>48342</v>
      </c>
      <c r="P144" s="76">
        <v>44439</v>
      </c>
      <c r="Q144" s="77">
        <v>11</v>
      </c>
      <c r="R144" s="74" t="s">
        <v>94</v>
      </c>
      <c r="S144" s="77">
        <v>3000000</v>
      </c>
      <c r="T144" s="77">
        <v>2395539.62</v>
      </c>
      <c r="U144" s="77">
        <v>7434.16</v>
      </c>
      <c r="V144" s="78">
        <v>5.8799999999999998E-2</v>
      </c>
      <c r="W144" s="79">
        <v>1</v>
      </c>
      <c r="X144" s="77">
        <v>3000000</v>
      </c>
      <c r="Y144" s="88">
        <v>2395539.62</v>
      </c>
      <c r="Z144" s="77">
        <v>7434.16</v>
      </c>
      <c r="AA144" s="74">
        <v>0</v>
      </c>
      <c r="AB144" s="74">
        <v>0</v>
      </c>
      <c r="AD144" s="74">
        <v>7</v>
      </c>
      <c r="AE144" s="74">
        <v>7</v>
      </c>
      <c r="AF144" s="74">
        <v>0</v>
      </c>
      <c r="AG144" s="74">
        <v>0</v>
      </c>
      <c r="AI144" s="74">
        <v>7</v>
      </c>
      <c r="AJ144" s="74">
        <v>7</v>
      </c>
      <c r="AL144" s="74">
        <v>7</v>
      </c>
      <c r="AM144" s="74" t="s">
        <v>95</v>
      </c>
      <c r="AN144" s="74">
        <v>0</v>
      </c>
      <c r="AO144" s="74" t="s">
        <v>95</v>
      </c>
      <c r="AP144" s="74" t="s">
        <v>95</v>
      </c>
      <c r="AQ144" s="74">
        <v>1</v>
      </c>
      <c r="AS144" s="74">
        <v>1</v>
      </c>
      <c r="AT144" s="74" t="s">
        <v>92</v>
      </c>
      <c r="AU144" s="74" t="s">
        <v>95</v>
      </c>
      <c r="AV144" s="74" t="s">
        <v>94</v>
      </c>
      <c r="AW144" s="77">
        <v>3000000</v>
      </c>
      <c r="AX144" s="77">
        <v>0</v>
      </c>
      <c r="AY144" s="79">
        <v>1</v>
      </c>
      <c r="AZ144" s="77">
        <v>19403700</v>
      </c>
      <c r="BA144" s="77">
        <v>0</v>
      </c>
      <c r="BB144" s="74" t="s">
        <v>116</v>
      </c>
      <c r="BC144" s="75" t="s">
        <v>1759</v>
      </c>
      <c r="BD144" s="82">
        <v>0</v>
      </c>
      <c r="BE144" s="82">
        <v>0</v>
      </c>
      <c r="BF144" s="82">
        <v>0</v>
      </c>
      <c r="BG144" s="82">
        <v>0</v>
      </c>
      <c r="BH144" s="82">
        <v>0</v>
      </c>
      <c r="BI144" s="82">
        <v>0</v>
      </c>
      <c r="BJ144" s="82">
        <v>0</v>
      </c>
      <c r="BK144" s="82">
        <v>0</v>
      </c>
      <c r="BL144" s="82">
        <v>0</v>
      </c>
      <c r="BM144" s="82">
        <v>0</v>
      </c>
      <c r="BN144" s="82">
        <v>0</v>
      </c>
      <c r="BO144" s="82">
        <v>0</v>
      </c>
      <c r="BP144" s="82">
        <v>0</v>
      </c>
      <c r="BQ144" s="82">
        <v>0</v>
      </c>
      <c r="BR144" s="82">
        <v>0</v>
      </c>
      <c r="BS144" s="89">
        <v>0</v>
      </c>
      <c r="BT144" s="82">
        <v>0</v>
      </c>
      <c r="BU144" s="82">
        <v>0</v>
      </c>
      <c r="BV144" s="82">
        <v>0</v>
      </c>
      <c r="BW144" s="82">
        <v>0</v>
      </c>
      <c r="BX144" s="82">
        <v>0</v>
      </c>
      <c r="BY144" s="82">
        <v>0</v>
      </c>
      <c r="BZ144" s="82">
        <v>0</v>
      </c>
      <c r="CA144" s="82">
        <v>0</v>
      </c>
      <c r="CB144" s="82">
        <v>0</v>
      </c>
      <c r="CC144" s="82">
        <v>0</v>
      </c>
      <c r="CD144" s="82">
        <v>0</v>
      </c>
      <c r="CE144" s="82">
        <v>0</v>
      </c>
      <c r="CF144" s="82">
        <v>0</v>
      </c>
      <c r="CG144" s="82">
        <v>0</v>
      </c>
      <c r="CH144" s="82">
        <v>0</v>
      </c>
      <c r="CI144" s="82">
        <v>0</v>
      </c>
      <c r="CJ144" s="82" t="s">
        <v>96</v>
      </c>
      <c r="CK144" s="83">
        <v>1.4999999999999999E-2</v>
      </c>
      <c r="CL144" s="83">
        <v>3.5000000000000003E-2</v>
      </c>
      <c r="CM144" s="83">
        <v>0.26500000000000001</v>
      </c>
      <c r="CN144" s="82">
        <v>35933.094299999997</v>
      </c>
      <c r="CO144" s="82">
        <v>83843.886700000017</v>
      </c>
      <c r="CP144" s="82">
        <v>634817.99930000002</v>
      </c>
      <c r="CQ144" s="82">
        <v>35933.094299999997</v>
      </c>
      <c r="CR144" s="89">
        <v>35933.094299999997</v>
      </c>
      <c r="CS144" s="82">
        <v>35933.094299999997</v>
      </c>
      <c r="CT144" s="82">
        <v>83843.886700000017</v>
      </c>
      <c r="CU144" s="82">
        <v>634817.99930000002</v>
      </c>
      <c r="CV144" s="82">
        <v>35933.094299999997</v>
      </c>
      <c r="CW144" s="82">
        <v>35933.094299999997</v>
      </c>
    </row>
    <row r="145" spans="1:101">
      <c r="A145" s="86" t="s">
        <v>82</v>
      </c>
      <c r="B145" s="87" t="s">
        <v>354</v>
      </c>
      <c r="C145" s="75" t="s">
        <v>1760</v>
      </c>
      <c r="D145" s="74" t="s">
        <v>116</v>
      </c>
      <c r="E145" s="74" t="s">
        <v>82</v>
      </c>
      <c r="F145" s="74" t="s">
        <v>354</v>
      </c>
      <c r="G145" s="74" t="s">
        <v>355</v>
      </c>
      <c r="I145" s="74" t="s">
        <v>87</v>
      </c>
      <c r="J145" s="74" t="s">
        <v>2580</v>
      </c>
      <c r="K145" s="74" t="s">
        <v>88</v>
      </c>
      <c r="L145" s="74" t="s">
        <v>89</v>
      </c>
      <c r="M145" s="74" t="s">
        <v>90</v>
      </c>
      <c r="N145" s="74" t="s">
        <v>357</v>
      </c>
      <c r="O145" s="76">
        <v>44554</v>
      </c>
      <c r="P145" s="76">
        <v>44439</v>
      </c>
      <c r="Q145" s="77">
        <v>1</v>
      </c>
      <c r="R145" s="74" t="s">
        <v>94</v>
      </c>
      <c r="S145" s="77">
        <v>10669975.189999999</v>
      </c>
      <c r="T145" s="77">
        <v>868486.37</v>
      </c>
      <c r="U145" s="77">
        <v>10038.25</v>
      </c>
      <c r="V145" s="78">
        <v>5.7000000000000002E-2</v>
      </c>
      <c r="W145" s="79">
        <v>1</v>
      </c>
      <c r="X145" s="77">
        <v>10669975.189999999</v>
      </c>
      <c r="Y145" s="88">
        <v>868486.37</v>
      </c>
      <c r="Z145" s="77">
        <v>10038.25</v>
      </c>
      <c r="AA145" s="74">
        <v>0</v>
      </c>
      <c r="AB145" s="74">
        <v>0</v>
      </c>
      <c r="AD145" s="74">
        <v>5</v>
      </c>
      <c r="AE145" s="74">
        <v>5</v>
      </c>
      <c r="AF145" s="74">
        <v>0</v>
      </c>
      <c r="AG145" s="74">
        <v>0</v>
      </c>
      <c r="AI145" s="74">
        <v>4</v>
      </c>
      <c r="AJ145" s="74">
        <v>4</v>
      </c>
      <c r="AL145" s="74">
        <v>4</v>
      </c>
      <c r="AM145" s="74" t="s">
        <v>95</v>
      </c>
      <c r="AN145" s="74">
        <v>0</v>
      </c>
      <c r="AO145" s="74" t="s">
        <v>95</v>
      </c>
      <c r="AP145" s="74" t="s">
        <v>95</v>
      </c>
      <c r="AQ145" s="74">
        <v>1</v>
      </c>
      <c r="AS145" s="74">
        <v>1</v>
      </c>
      <c r="AT145" s="74" t="s">
        <v>92</v>
      </c>
      <c r="AU145" s="74" t="s">
        <v>95</v>
      </c>
      <c r="AV145" s="74" t="s">
        <v>94</v>
      </c>
      <c r="AW145" s="77">
        <v>50000000</v>
      </c>
      <c r="AX145" s="77">
        <v>0</v>
      </c>
      <c r="AY145" s="79">
        <v>1</v>
      </c>
      <c r="AZ145" s="77">
        <v>323395000</v>
      </c>
      <c r="BA145" s="77">
        <v>0</v>
      </c>
      <c r="BB145" s="74" t="s">
        <v>116</v>
      </c>
      <c r="BC145" s="75" t="s">
        <v>1760</v>
      </c>
      <c r="BD145" s="82">
        <v>6627.1593859757886</v>
      </c>
      <c r="BE145" s="82">
        <v>0</v>
      </c>
      <c r="BF145" s="82">
        <v>76.598879388598192</v>
      </c>
      <c r="BG145" s="82">
        <v>6703.7582653643867</v>
      </c>
      <c r="BH145" s="82">
        <v>6627.1593859757886</v>
      </c>
      <c r="BI145" s="82">
        <v>0</v>
      </c>
      <c r="BJ145" s="82">
        <v>76.598879388598192</v>
      </c>
      <c r="BK145" s="82">
        <v>6703.7582653643867</v>
      </c>
      <c r="BL145" s="82">
        <v>781637.73299999989</v>
      </c>
      <c r="BM145" s="82">
        <v>0</v>
      </c>
      <c r="BN145" s="82">
        <v>9034.4250000000011</v>
      </c>
      <c r="BO145" s="82">
        <v>790672.15800000005</v>
      </c>
      <c r="BP145" s="82">
        <v>6627.1593859757886</v>
      </c>
      <c r="BQ145" s="82">
        <v>0</v>
      </c>
      <c r="BR145" s="82">
        <v>76.598879388598192</v>
      </c>
      <c r="BS145" s="89">
        <v>6703.7582653643867</v>
      </c>
      <c r="BT145" s="82">
        <v>33263.038390089678</v>
      </c>
      <c r="BU145" s="82">
        <v>0</v>
      </c>
      <c r="BV145" s="82">
        <v>384.46509542725204</v>
      </c>
      <c r="BW145" s="82">
        <v>33647.503485516929</v>
      </c>
      <c r="BX145" s="82">
        <v>33263.038390089678</v>
      </c>
      <c r="BY145" s="82">
        <v>0</v>
      </c>
      <c r="BZ145" s="82">
        <v>384.46509542725204</v>
      </c>
      <c r="CA145" s="82">
        <v>33647.503485516929</v>
      </c>
      <c r="CB145" s="82">
        <v>3923196.1094735991</v>
      </c>
      <c r="CC145" s="82">
        <v>0</v>
      </c>
      <c r="CD145" s="82">
        <v>45345.585960000004</v>
      </c>
      <c r="CE145" s="82">
        <v>3968541.6954335999</v>
      </c>
      <c r="CF145" s="82">
        <v>33263.038390089678</v>
      </c>
      <c r="CG145" s="82">
        <v>0</v>
      </c>
      <c r="CH145" s="82">
        <v>384.46509542725204</v>
      </c>
      <c r="CI145" s="82">
        <v>33647.503485516929</v>
      </c>
      <c r="CJ145" s="82" t="s">
        <v>96</v>
      </c>
      <c r="CK145" s="83">
        <v>1.4999999999999999E-2</v>
      </c>
      <c r="CL145" s="83">
        <v>3.5000000000000003E-2</v>
      </c>
      <c r="CM145" s="83">
        <v>0.26500000000000001</v>
      </c>
      <c r="CN145" s="82">
        <v>13027.295549999999</v>
      </c>
      <c r="CO145" s="82">
        <v>30397.022950000002</v>
      </c>
      <c r="CP145" s="82">
        <v>230148.88805000001</v>
      </c>
      <c r="CQ145" s="82">
        <v>13027.295549999999</v>
      </c>
      <c r="CR145" s="89">
        <v>13027.295549999999</v>
      </c>
      <c r="CS145" s="82">
        <v>13027.295549999999</v>
      </c>
      <c r="CT145" s="82">
        <v>30397.022950000002</v>
      </c>
      <c r="CU145" s="82">
        <v>230148.88805000001</v>
      </c>
      <c r="CV145" s="82">
        <v>13027.295549999999</v>
      </c>
      <c r="CW145" s="82">
        <v>13027.295549999999</v>
      </c>
    </row>
    <row r="146" spans="1:101">
      <c r="A146" s="86" t="s">
        <v>82</v>
      </c>
      <c r="B146" s="87" t="s">
        <v>358</v>
      </c>
      <c r="C146" s="75" t="s">
        <v>1761</v>
      </c>
      <c r="D146" s="74" t="s">
        <v>116</v>
      </c>
      <c r="E146" s="74" t="s">
        <v>82</v>
      </c>
      <c r="F146" s="74" t="s">
        <v>358</v>
      </c>
      <c r="G146" s="74" t="s">
        <v>355</v>
      </c>
      <c r="I146" s="74" t="s">
        <v>87</v>
      </c>
      <c r="J146" s="74" t="s">
        <v>2580</v>
      </c>
      <c r="K146" s="74" t="s">
        <v>88</v>
      </c>
      <c r="L146" s="74" t="s">
        <v>89</v>
      </c>
      <c r="M146" s="74" t="s">
        <v>90</v>
      </c>
      <c r="N146" s="74" t="s">
        <v>357</v>
      </c>
      <c r="O146" s="76">
        <v>44610</v>
      </c>
      <c r="P146" s="76">
        <v>44439</v>
      </c>
      <c r="Q146" s="77">
        <v>1</v>
      </c>
      <c r="R146" s="74" t="s">
        <v>94</v>
      </c>
      <c r="S146" s="77">
        <v>9330024.8100000005</v>
      </c>
      <c r="T146" s="77">
        <v>645161.30000000005</v>
      </c>
      <c r="U146" s="77">
        <v>1123.6600000000001</v>
      </c>
      <c r="V146" s="78">
        <v>5.7000000000000002E-2</v>
      </c>
      <c r="W146" s="79">
        <v>1</v>
      </c>
      <c r="X146" s="77">
        <v>9330024.8100000005</v>
      </c>
      <c r="Y146" s="88">
        <v>645161.30000000005</v>
      </c>
      <c r="Z146" s="77">
        <v>1123.6600000000001</v>
      </c>
      <c r="AA146" s="74">
        <v>0</v>
      </c>
      <c r="AB146" s="74">
        <v>0</v>
      </c>
      <c r="AD146" s="74">
        <v>5</v>
      </c>
      <c r="AE146" s="74">
        <v>5</v>
      </c>
      <c r="AF146" s="74">
        <v>0</v>
      </c>
      <c r="AG146" s="74">
        <v>0</v>
      </c>
      <c r="AI146" s="74">
        <v>4</v>
      </c>
      <c r="AJ146" s="74">
        <v>4</v>
      </c>
      <c r="AL146" s="74">
        <v>4</v>
      </c>
      <c r="AM146" s="74" t="s">
        <v>95</v>
      </c>
      <c r="AN146" s="74">
        <v>0</v>
      </c>
      <c r="AO146" s="74" t="s">
        <v>95</v>
      </c>
      <c r="AP146" s="74" t="s">
        <v>95</v>
      </c>
      <c r="AQ146" s="74">
        <v>1</v>
      </c>
      <c r="AS146" s="74">
        <v>1</v>
      </c>
      <c r="AT146" s="74" t="s">
        <v>92</v>
      </c>
      <c r="AU146" s="74" t="s">
        <v>95</v>
      </c>
      <c r="AV146" s="74" t="s">
        <v>94</v>
      </c>
      <c r="AW146" s="77">
        <v>50000000</v>
      </c>
      <c r="AX146" s="77">
        <v>0</v>
      </c>
      <c r="AY146" s="79">
        <v>1</v>
      </c>
      <c r="AZ146" s="77">
        <v>323395000</v>
      </c>
      <c r="BA146" s="77">
        <v>0</v>
      </c>
      <c r="BB146" s="74" t="s">
        <v>116</v>
      </c>
      <c r="BC146" s="75" t="s">
        <v>1761</v>
      </c>
      <c r="BD146" s="82">
        <v>4923.0326605624696</v>
      </c>
      <c r="BE146" s="82">
        <v>0</v>
      </c>
      <c r="BF146" s="82">
        <v>8.574312934405123</v>
      </c>
      <c r="BG146" s="82">
        <v>4931.6069734968751</v>
      </c>
      <c r="BH146" s="82">
        <v>4923.0326605624696</v>
      </c>
      <c r="BI146" s="82">
        <v>0</v>
      </c>
      <c r="BJ146" s="82">
        <v>8.574312934405123</v>
      </c>
      <c r="BK146" s="82">
        <v>4931.6069734968751</v>
      </c>
      <c r="BL146" s="82">
        <v>580645.17000000004</v>
      </c>
      <c r="BM146" s="82">
        <v>0</v>
      </c>
      <c r="BN146" s="82">
        <v>1011.2940000000001</v>
      </c>
      <c r="BO146" s="82">
        <v>581656.46400000004</v>
      </c>
      <c r="BP146" s="82">
        <v>4923.0326605624696</v>
      </c>
      <c r="BQ146" s="82">
        <v>0</v>
      </c>
      <c r="BR146" s="82">
        <v>8.574312934405123</v>
      </c>
      <c r="BS146" s="89">
        <v>4931.6069734968751</v>
      </c>
      <c r="BT146" s="82">
        <v>24709.685529895145</v>
      </c>
      <c r="BU146" s="82">
        <v>0</v>
      </c>
      <c r="BV146" s="82">
        <v>43.036191480366192</v>
      </c>
      <c r="BW146" s="82">
        <v>24752.721721375514</v>
      </c>
      <c r="BX146" s="82">
        <v>24709.685529895145</v>
      </c>
      <c r="BY146" s="82">
        <v>0</v>
      </c>
      <c r="BZ146" s="82">
        <v>43.036191480366192</v>
      </c>
      <c r="CA146" s="82">
        <v>24752.721721375514</v>
      </c>
      <c r="CB146" s="82">
        <v>2914374.2372639999</v>
      </c>
      <c r="CC146" s="82">
        <v>0</v>
      </c>
      <c r="CD146" s="82">
        <v>5075.8868448000003</v>
      </c>
      <c r="CE146" s="82">
        <v>2919450.1241088002</v>
      </c>
      <c r="CF146" s="82">
        <v>24709.685529895145</v>
      </c>
      <c r="CG146" s="82">
        <v>0</v>
      </c>
      <c r="CH146" s="82">
        <v>43.036191480366192</v>
      </c>
      <c r="CI146" s="82">
        <v>24752.721721375514</v>
      </c>
      <c r="CJ146" s="82" t="s">
        <v>96</v>
      </c>
      <c r="CK146" s="83">
        <v>1.4999999999999999E-2</v>
      </c>
      <c r="CL146" s="83">
        <v>3.5000000000000003E-2</v>
      </c>
      <c r="CM146" s="83">
        <v>0.26500000000000001</v>
      </c>
      <c r="CN146" s="82">
        <v>9677.4195</v>
      </c>
      <c r="CO146" s="82">
        <v>22580.645500000002</v>
      </c>
      <c r="CP146" s="82">
        <v>170967.74450000003</v>
      </c>
      <c r="CQ146" s="82">
        <v>9677.4195</v>
      </c>
      <c r="CR146" s="89">
        <v>9677.4195</v>
      </c>
      <c r="CS146" s="82">
        <v>9677.4195</v>
      </c>
      <c r="CT146" s="82">
        <v>22580.645500000002</v>
      </c>
      <c r="CU146" s="82">
        <v>170967.74450000003</v>
      </c>
      <c r="CV146" s="82">
        <v>9677.4195</v>
      </c>
      <c r="CW146" s="82">
        <v>9677.4195</v>
      </c>
    </row>
    <row r="147" spans="1:101">
      <c r="A147" s="86" t="s">
        <v>82</v>
      </c>
      <c r="B147" s="87" t="s">
        <v>359</v>
      </c>
      <c r="C147" s="75" t="s">
        <v>1762</v>
      </c>
      <c r="D147" s="74" t="s">
        <v>116</v>
      </c>
      <c r="E147" s="74" t="s">
        <v>82</v>
      </c>
      <c r="F147" s="74" t="s">
        <v>359</v>
      </c>
      <c r="G147" s="74" t="s">
        <v>355</v>
      </c>
      <c r="I147" s="74" t="s">
        <v>87</v>
      </c>
      <c r="J147" s="74" t="s">
        <v>2580</v>
      </c>
      <c r="K147" s="74" t="s">
        <v>88</v>
      </c>
      <c r="L147" s="74" t="s">
        <v>89</v>
      </c>
      <c r="M147" s="74" t="s">
        <v>90</v>
      </c>
      <c r="N147" s="74" t="s">
        <v>357</v>
      </c>
      <c r="O147" s="76">
        <v>44694</v>
      </c>
      <c r="P147" s="76">
        <v>44439</v>
      </c>
      <c r="Q147" s="77">
        <v>1</v>
      </c>
      <c r="R147" s="74" t="s">
        <v>94</v>
      </c>
      <c r="S147" s="77">
        <v>5000000</v>
      </c>
      <c r="T147" s="77">
        <v>583126.52</v>
      </c>
      <c r="U147" s="77">
        <v>1015.61</v>
      </c>
      <c r="V147" s="78">
        <v>5.7000000000000002E-2</v>
      </c>
      <c r="W147" s="79">
        <v>1</v>
      </c>
      <c r="X147" s="77">
        <v>5000000</v>
      </c>
      <c r="Y147" s="88">
        <v>583126.52</v>
      </c>
      <c r="Z147" s="77">
        <v>1015.61</v>
      </c>
      <c r="AA147" s="74">
        <v>0</v>
      </c>
      <c r="AB147" s="74">
        <v>0</v>
      </c>
      <c r="AD147" s="74">
        <v>5</v>
      </c>
      <c r="AE147" s="74">
        <v>5</v>
      </c>
      <c r="AF147" s="74">
        <v>0</v>
      </c>
      <c r="AG147" s="74">
        <v>0</v>
      </c>
      <c r="AI147" s="74">
        <v>4</v>
      </c>
      <c r="AJ147" s="74">
        <v>4</v>
      </c>
      <c r="AL147" s="74">
        <v>4</v>
      </c>
      <c r="AM147" s="74" t="s">
        <v>95</v>
      </c>
      <c r="AN147" s="74">
        <v>0</v>
      </c>
      <c r="AO147" s="74" t="s">
        <v>95</v>
      </c>
      <c r="AP147" s="74" t="s">
        <v>95</v>
      </c>
      <c r="AQ147" s="74">
        <v>1</v>
      </c>
      <c r="AS147" s="74">
        <v>1</v>
      </c>
      <c r="AT147" s="74" t="s">
        <v>92</v>
      </c>
      <c r="AU147" s="74" t="s">
        <v>95</v>
      </c>
      <c r="AV147" s="74" t="s">
        <v>94</v>
      </c>
      <c r="AW147" s="77">
        <v>50000000</v>
      </c>
      <c r="AX147" s="77">
        <v>0</v>
      </c>
      <c r="AY147" s="79">
        <v>1</v>
      </c>
      <c r="AZ147" s="77">
        <v>323395000</v>
      </c>
      <c r="BA147" s="77">
        <v>0</v>
      </c>
      <c r="BB147" s="74" t="s">
        <v>116</v>
      </c>
      <c r="BC147" s="75" t="s">
        <v>1762</v>
      </c>
      <c r="BD147" s="82">
        <v>4449.6638332152506</v>
      </c>
      <c r="BE147" s="82">
        <v>0</v>
      </c>
      <c r="BF147" s="82">
        <v>7.7498157443632305</v>
      </c>
      <c r="BG147" s="82">
        <v>4457.413648959614</v>
      </c>
      <c r="BH147" s="82">
        <v>4449.6638332152506</v>
      </c>
      <c r="BI147" s="82">
        <v>0</v>
      </c>
      <c r="BJ147" s="82">
        <v>7.7498157443632305</v>
      </c>
      <c r="BK147" s="82">
        <v>4457.413648959614</v>
      </c>
      <c r="BL147" s="82">
        <v>524813.86800000002</v>
      </c>
      <c r="BM147" s="82">
        <v>0</v>
      </c>
      <c r="BN147" s="82">
        <v>914.04899999999998</v>
      </c>
      <c r="BO147" s="82">
        <v>525727.91700000002</v>
      </c>
      <c r="BP147" s="82">
        <v>4449.6638332152506</v>
      </c>
      <c r="BQ147" s="82">
        <v>0</v>
      </c>
      <c r="BR147" s="82">
        <v>7.7498157443632305</v>
      </c>
      <c r="BS147" s="89">
        <v>4457.413648959614</v>
      </c>
      <c r="BT147" s="82">
        <v>22333.752711673984</v>
      </c>
      <c r="BU147" s="82">
        <v>0</v>
      </c>
      <c r="BV147" s="82">
        <v>38.897875184107924</v>
      </c>
      <c r="BW147" s="82">
        <v>22372.650586858093</v>
      </c>
      <c r="BX147" s="82">
        <v>22333.752711673984</v>
      </c>
      <c r="BY147" s="82">
        <v>0</v>
      </c>
      <c r="BZ147" s="82">
        <v>38.897875184107924</v>
      </c>
      <c r="CA147" s="82">
        <v>22372.650586858093</v>
      </c>
      <c r="CB147" s="82">
        <v>2634145.7662656</v>
      </c>
      <c r="CC147" s="82">
        <v>0</v>
      </c>
      <c r="CD147" s="82">
        <v>4587.7947408</v>
      </c>
      <c r="CE147" s="82">
        <v>2638733.5610063998</v>
      </c>
      <c r="CF147" s="82">
        <v>22333.752711673984</v>
      </c>
      <c r="CG147" s="82">
        <v>0</v>
      </c>
      <c r="CH147" s="82">
        <v>38.897875184107924</v>
      </c>
      <c r="CI147" s="82">
        <v>22372.650586858093</v>
      </c>
      <c r="CJ147" s="82" t="s">
        <v>96</v>
      </c>
      <c r="CK147" s="83">
        <v>1.4999999999999999E-2</v>
      </c>
      <c r="CL147" s="83">
        <v>3.5000000000000003E-2</v>
      </c>
      <c r="CM147" s="83">
        <v>0.26500000000000001</v>
      </c>
      <c r="CN147" s="82">
        <v>8746.8978000000006</v>
      </c>
      <c r="CO147" s="82">
        <v>20409.428200000002</v>
      </c>
      <c r="CP147" s="82">
        <v>154528.52780000001</v>
      </c>
      <c r="CQ147" s="82">
        <v>8746.8978000000006</v>
      </c>
      <c r="CR147" s="89">
        <v>8746.8978000000006</v>
      </c>
      <c r="CS147" s="82">
        <v>8746.8978000000006</v>
      </c>
      <c r="CT147" s="82">
        <v>20409.428200000002</v>
      </c>
      <c r="CU147" s="82">
        <v>154528.52780000001</v>
      </c>
      <c r="CV147" s="82">
        <v>8746.8978000000006</v>
      </c>
      <c r="CW147" s="82">
        <v>8746.8978000000006</v>
      </c>
    </row>
    <row r="148" spans="1:101">
      <c r="A148" s="86" t="s">
        <v>82</v>
      </c>
      <c r="B148" s="87" t="s">
        <v>360</v>
      </c>
      <c r="C148" s="75" t="s">
        <v>1763</v>
      </c>
      <c r="D148" s="74" t="s">
        <v>116</v>
      </c>
      <c r="E148" s="74" t="s">
        <v>82</v>
      </c>
      <c r="F148" s="74" t="s">
        <v>360</v>
      </c>
      <c r="G148" s="74" t="s">
        <v>355</v>
      </c>
      <c r="I148" s="74" t="s">
        <v>87</v>
      </c>
      <c r="J148" s="74" t="s">
        <v>2580</v>
      </c>
      <c r="K148" s="74" t="s">
        <v>88</v>
      </c>
      <c r="L148" s="74" t="s">
        <v>89</v>
      </c>
      <c r="M148" s="74" t="s">
        <v>90</v>
      </c>
      <c r="N148" s="74" t="s">
        <v>357</v>
      </c>
      <c r="O148" s="76">
        <v>44736</v>
      </c>
      <c r="P148" s="76">
        <v>44439</v>
      </c>
      <c r="Q148" s="77">
        <v>1</v>
      </c>
      <c r="R148" s="74" t="s">
        <v>94</v>
      </c>
      <c r="S148" s="77">
        <v>10000000</v>
      </c>
      <c r="T148" s="77">
        <v>1712158.8</v>
      </c>
      <c r="U148" s="77">
        <v>19789.7</v>
      </c>
      <c r="V148" s="78">
        <v>5.7000000000000002E-2</v>
      </c>
      <c r="W148" s="79">
        <v>1</v>
      </c>
      <c r="X148" s="77">
        <v>10000000</v>
      </c>
      <c r="Y148" s="88">
        <v>1712158.8</v>
      </c>
      <c r="Z148" s="77">
        <v>19789.7</v>
      </c>
      <c r="AA148" s="74">
        <v>0</v>
      </c>
      <c r="AB148" s="74">
        <v>0</v>
      </c>
      <c r="AD148" s="74">
        <v>5</v>
      </c>
      <c r="AE148" s="74">
        <v>5</v>
      </c>
      <c r="AF148" s="74">
        <v>0</v>
      </c>
      <c r="AG148" s="74">
        <v>0</v>
      </c>
      <c r="AI148" s="74">
        <v>4</v>
      </c>
      <c r="AJ148" s="74">
        <v>4</v>
      </c>
      <c r="AL148" s="74">
        <v>4</v>
      </c>
      <c r="AM148" s="74" t="s">
        <v>95</v>
      </c>
      <c r="AN148" s="74">
        <v>0</v>
      </c>
      <c r="AO148" s="74" t="s">
        <v>95</v>
      </c>
      <c r="AP148" s="74" t="s">
        <v>95</v>
      </c>
      <c r="AQ148" s="74">
        <v>1</v>
      </c>
      <c r="AS148" s="74">
        <v>1</v>
      </c>
      <c r="AT148" s="74" t="s">
        <v>92</v>
      </c>
      <c r="AU148" s="74" t="s">
        <v>95</v>
      </c>
      <c r="AV148" s="74" t="s">
        <v>94</v>
      </c>
      <c r="AW148" s="77">
        <v>50000000</v>
      </c>
      <c r="AX148" s="77">
        <v>0</v>
      </c>
      <c r="AY148" s="79">
        <v>1</v>
      </c>
      <c r="AZ148" s="77">
        <v>323395000</v>
      </c>
      <c r="BA148" s="77">
        <v>0</v>
      </c>
      <c r="BB148" s="74" t="s">
        <v>116</v>
      </c>
      <c r="BC148" s="75" t="s">
        <v>1763</v>
      </c>
      <c r="BD148" s="82">
        <v>13064.971027353075</v>
      </c>
      <c r="BE148" s="82">
        <v>0</v>
      </c>
      <c r="BF148" s="82">
        <v>151.00927387109721</v>
      </c>
      <c r="BG148" s="82">
        <v>13215.980301224172</v>
      </c>
      <c r="BH148" s="82">
        <v>13064.971027353075</v>
      </c>
      <c r="BI148" s="82">
        <v>0</v>
      </c>
      <c r="BJ148" s="82">
        <v>151.00927387109721</v>
      </c>
      <c r="BK148" s="82">
        <v>13215.980301224172</v>
      </c>
      <c r="BL148" s="82">
        <v>1540942.9200000002</v>
      </c>
      <c r="BM148" s="82">
        <v>0</v>
      </c>
      <c r="BN148" s="82">
        <v>17810.73</v>
      </c>
      <c r="BO148" s="82">
        <v>1558753.65</v>
      </c>
      <c r="BP148" s="82">
        <v>13064.971027353075</v>
      </c>
      <c r="BQ148" s="82">
        <v>0</v>
      </c>
      <c r="BR148" s="82">
        <v>151.00927387109721</v>
      </c>
      <c r="BS148" s="89">
        <v>13215.980301224172</v>
      </c>
      <c r="BT148" s="82">
        <v>65575.702580490542</v>
      </c>
      <c r="BU148" s="82">
        <v>0</v>
      </c>
      <c r="BV148" s="82">
        <v>757.94574741381109</v>
      </c>
      <c r="BW148" s="82">
        <v>66333.64832790436</v>
      </c>
      <c r="BX148" s="82">
        <v>65575.702580490542</v>
      </c>
      <c r="BY148" s="82">
        <v>0</v>
      </c>
      <c r="BZ148" s="82">
        <v>757.94574741381109</v>
      </c>
      <c r="CA148" s="82">
        <v>66333.64832790436</v>
      </c>
      <c r="CB148" s="82">
        <v>7734300.7040640004</v>
      </c>
      <c r="CC148" s="82">
        <v>0</v>
      </c>
      <c r="CD148" s="82">
        <v>89395.616015999985</v>
      </c>
      <c r="CE148" s="82">
        <v>7823696.320079999</v>
      </c>
      <c r="CF148" s="82">
        <v>65575.702580490542</v>
      </c>
      <c r="CG148" s="82">
        <v>0</v>
      </c>
      <c r="CH148" s="82">
        <v>757.94574741381109</v>
      </c>
      <c r="CI148" s="82">
        <v>66333.64832790436</v>
      </c>
      <c r="CJ148" s="82" t="s">
        <v>96</v>
      </c>
      <c r="CK148" s="83">
        <v>1.4999999999999999E-2</v>
      </c>
      <c r="CL148" s="83">
        <v>3.5000000000000003E-2</v>
      </c>
      <c r="CM148" s="83">
        <v>0.26500000000000001</v>
      </c>
      <c r="CN148" s="82">
        <v>25682.382000000001</v>
      </c>
      <c r="CO148" s="82">
        <v>59925.558000000005</v>
      </c>
      <c r="CP148" s="82">
        <v>453722.08200000005</v>
      </c>
      <c r="CQ148" s="82">
        <v>25682.382000000001</v>
      </c>
      <c r="CR148" s="89">
        <v>25682.382000000001</v>
      </c>
      <c r="CS148" s="82">
        <v>25682.382000000001</v>
      </c>
      <c r="CT148" s="82">
        <v>59925.558000000005</v>
      </c>
      <c r="CU148" s="82">
        <v>453722.08200000005</v>
      </c>
      <c r="CV148" s="82">
        <v>25682.382000000001</v>
      </c>
      <c r="CW148" s="82">
        <v>25682.382000000001</v>
      </c>
    </row>
    <row r="149" spans="1:101">
      <c r="A149" s="86" t="s">
        <v>82</v>
      </c>
      <c r="B149" s="87" t="s">
        <v>361</v>
      </c>
      <c r="C149" s="75" t="s">
        <v>1764</v>
      </c>
      <c r="D149" s="74" t="s">
        <v>116</v>
      </c>
      <c r="E149" s="74" t="s">
        <v>82</v>
      </c>
      <c r="F149" s="74" t="s">
        <v>361</v>
      </c>
      <c r="G149" s="74" t="s">
        <v>355</v>
      </c>
      <c r="I149" s="74" t="s">
        <v>87</v>
      </c>
      <c r="J149" s="74" t="s">
        <v>2580</v>
      </c>
      <c r="K149" s="74" t="s">
        <v>88</v>
      </c>
      <c r="L149" s="74" t="s">
        <v>89</v>
      </c>
      <c r="M149" s="74" t="s">
        <v>90</v>
      </c>
      <c r="N149" s="74" t="s">
        <v>357</v>
      </c>
      <c r="O149" s="76">
        <v>44764</v>
      </c>
      <c r="P149" s="76">
        <v>44439</v>
      </c>
      <c r="Q149" s="77">
        <v>1</v>
      </c>
      <c r="R149" s="74" t="s">
        <v>94</v>
      </c>
      <c r="S149" s="77">
        <v>5000000</v>
      </c>
      <c r="T149" s="77">
        <v>421836.21</v>
      </c>
      <c r="U149" s="77">
        <v>2872</v>
      </c>
      <c r="V149" s="78">
        <v>5.7000000000000002E-2</v>
      </c>
      <c r="W149" s="79">
        <v>1</v>
      </c>
      <c r="X149" s="77">
        <v>5000000</v>
      </c>
      <c r="Y149" s="88">
        <v>421836.21</v>
      </c>
      <c r="Z149" s="77">
        <v>2872</v>
      </c>
      <c r="AA149" s="74">
        <v>0</v>
      </c>
      <c r="AB149" s="74">
        <v>0</v>
      </c>
      <c r="AD149" s="74">
        <v>5</v>
      </c>
      <c r="AE149" s="74">
        <v>5</v>
      </c>
      <c r="AF149" s="74">
        <v>0</v>
      </c>
      <c r="AG149" s="74">
        <v>0</v>
      </c>
      <c r="AI149" s="74">
        <v>4</v>
      </c>
      <c r="AJ149" s="74">
        <v>4</v>
      </c>
      <c r="AL149" s="74">
        <v>4</v>
      </c>
      <c r="AM149" s="74" t="s">
        <v>95</v>
      </c>
      <c r="AN149" s="74">
        <v>0</v>
      </c>
      <c r="AO149" s="74" t="s">
        <v>95</v>
      </c>
      <c r="AP149" s="74" t="s">
        <v>95</v>
      </c>
      <c r="AQ149" s="74">
        <v>1</v>
      </c>
      <c r="AS149" s="74">
        <v>1</v>
      </c>
      <c r="AT149" s="74" t="s">
        <v>92</v>
      </c>
      <c r="AU149" s="74" t="s">
        <v>95</v>
      </c>
      <c r="AV149" s="74" t="s">
        <v>94</v>
      </c>
      <c r="AW149" s="77">
        <v>50000000</v>
      </c>
      <c r="AX149" s="77">
        <v>0</v>
      </c>
      <c r="AY149" s="79">
        <v>1</v>
      </c>
      <c r="AZ149" s="77">
        <v>323395000</v>
      </c>
      <c r="BA149" s="77">
        <v>0</v>
      </c>
      <c r="BB149" s="74" t="s">
        <v>116</v>
      </c>
      <c r="BC149" s="75" t="s">
        <v>1764</v>
      </c>
      <c r="BD149" s="82">
        <v>3218.9057825351401</v>
      </c>
      <c r="BE149" s="82">
        <v>0</v>
      </c>
      <c r="BF149" s="82">
        <v>21.915371863029311</v>
      </c>
      <c r="BG149" s="82">
        <v>3240.8211543981693</v>
      </c>
      <c r="BH149" s="82">
        <v>3218.9057825351401</v>
      </c>
      <c r="BI149" s="82">
        <v>0</v>
      </c>
      <c r="BJ149" s="82">
        <v>21.915371863029311</v>
      </c>
      <c r="BK149" s="82">
        <v>3240.8211543981693</v>
      </c>
      <c r="BL149" s="82">
        <v>379652.58900000004</v>
      </c>
      <c r="BM149" s="82">
        <v>0</v>
      </c>
      <c r="BN149" s="82">
        <v>2584.8000000000002</v>
      </c>
      <c r="BO149" s="82">
        <v>382237.38899999997</v>
      </c>
      <c r="BP149" s="82">
        <v>3218.9057825351401</v>
      </c>
      <c r="BQ149" s="82">
        <v>0</v>
      </c>
      <c r="BR149" s="82">
        <v>21.915371863029311</v>
      </c>
      <c r="BS149" s="89">
        <v>3240.8211543981693</v>
      </c>
      <c r="BT149" s="82">
        <v>16156.331903700375</v>
      </c>
      <c r="BU149" s="82">
        <v>0</v>
      </c>
      <c r="BV149" s="82">
        <v>109.99763445491671</v>
      </c>
      <c r="BW149" s="82">
        <v>16266.329538155291</v>
      </c>
      <c r="BX149" s="82">
        <v>16156.331903700375</v>
      </c>
      <c r="BY149" s="82">
        <v>0</v>
      </c>
      <c r="BZ149" s="82">
        <v>109.99763445491671</v>
      </c>
      <c r="CA149" s="82">
        <v>16266.329538155291</v>
      </c>
      <c r="CB149" s="82">
        <v>1905552.2747088</v>
      </c>
      <c r="CC149" s="82">
        <v>0</v>
      </c>
      <c r="CD149" s="82">
        <v>12973.62816</v>
      </c>
      <c r="CE149" s="82">
        <v>1918525.9028687996</v>
      </c>
      <c r="CF149" s="82">
        <v>16156.331903700375</v>
      </c>
      <c r="CG149" s="82">
        <v>0</v>
      </c>
      <c r="CH149" s="82">
        <v>109.99763445491671</v>
      </c>
      <c r="CI149" s="82">
        <v>16266.329538155291</v>
      </c>
      <c r="CJ149" s="82" t="s">
        <v>96</v>
      </c>
      <c r="CK149" s="83">
        <v>1.4999999999999999E-2</v>
      </c>
      <c r="CL149" s="83">
        <v>3.5000000000000003E-2</v>
      </c>
      <c r="CM149" s="83">
        <v>0.26500000000000001</v>
      </c>
      <c r="CN149" s="82">
        <v>6327.5431500000004</v>
      </c>
      <c r="CO149" s="82">
        <v>14764.267350000002</v>
      </c>
      <c r="CP149" s="82">
        <v>111786.59565000002</v>
      </c>
      <c r="CQ149" s="82">
        <v>6327.5431500000004</v>
      </c>
      <c r="CR149" s="89">
        <v>6327.5431500000004</v>
      </c>
      <c r="CS149" s="82">
        <v>6327.5431500000004</v>
      </c>
      <c r="CT149" s="82">
        <v>14764.267350000002</v>
      </c>
      <c r="CU149" s="82">
        <v>111786.59565000002</v>
      </c>
      <c r="CV149" s="82">
        <v>6327.5431500000004</v>
      </c>
      <c r="CW149" s="82">
        <v>6327.5431500000004</v>
      </c>
    </row>
    <row r="150" spans="1:101">
      <c r="A150" s="86" t="s">
        <v>82</v>
      </c>
      <c r="B150" s="87" t="s">
        <v>362</v>
      </c>
      <c r="C150" s="75" t="s">
        <v>1765</v>
      </c>
      <c r="D150" s="74" t="s">
        <v>116</v>
      </c>
      <c r="E150" s="74" t="s">
        <v>82</v>
      </c>
      <c r="F150" s="74" t="s">
        <v>362</v>
      </c>
      <c r="G150" s="74" t="s">
        <v>355</v>
      </c>
      <c r="I150" s="74" t="s">
        <v>87</v>
      </c>
      <c r="J150" s="74" t="s">
        <v>2580</v>
      </c>
      <c r="K150" s="74" t="s">
        <v>88</v>
      </c>
      <c r="L150" s="74" t="s">
        <v>89</v>
      </c>
      <c r="M150" s="74" t="s">
        <v>90</v>
      </c>
      <c r="N150" s="74" t="s">
        <v>357</v>
      </c>
      <c r="O150" s="76">
        <v>44771</v>
      </c>
      <c r="P150" s="76">
        <v>44439</v>
      </c>
      <c r="Q150" s="77">
        <v>1</v>
      </c>
      <c r="R150" s="74" t="s">
        <v>94</v>
      </c>
      <c r="S150" s="77">
        <v>10000000</v>
      </c>
      <c r="T150" s="77">
        <v>1588089.34</v>
      </c>
      <c r="U150" s="77">
        <v>10812.24</v>
      </c>
      <c r="V150" s="78">
        <v>5.7000000000000002E-2</v>
      </c>
      <c r="W150" s="79">
        <v>1</v>
      </c>
      <c r="X150" s="77">
        <v>10000000</v>
      </c>
      <c r="Y150" s="88">
        <v>1588089.34</v>
      </c>
      <c r="Z150" s="77">
        <v>10812.24</v>
      </c>
      <c r="AA150" s="74">
        <v>0</v>
      </c>
      <c r="AB150" s="74">
        <v>0</v>
      </c>
      <c r="AD150" s="74">
        <v>5</v>
      </c>
      <c r="AE150" s="74">
        <v>5</v>
      </c>
      <c r="AF150" s="74">
        <v>0</v>
      </c>
      <c r="AG150" s="74">
        <v>0</v>
      </c>
      <c r="AI150" s="74">
        <v>4</v>
      </c>
      <c r="AJ150" s="74">
        <v>4</v>
      </c>
      <c r="AL150" s="74">
        <v>4</v>
      </c>
      <c r="AM150" s="74" t="s">
        <v>95</v>
      </c>
      <c r="AN150" s="74">
        <v>0</v>
      </c>
      <c r="AO150" s="74" t="s">
        <v>95</v>
      </c>
      <c r="AP150" s="74" t="s">
        <v>95</v>
      </c>
      <c r="AQ150" s="74">
        <v>1</v>
      </c>
      <c r="AS150" s="74">
        <v>1</v>
      </c>
      <c r="AT150" s="74" t="s">
        <v>92</v>
      </c>
      <c r="AU150" s="74" t="s">
        <v>95</v>
      </c>
      <c r="AV150" s="74" t="s">
        <v>94</v>
      </c>
      <c r="AW150" s="77">
        <v>50000000</v>
      </c>
      <c r="AX150" s="77">
        <v>0</v>
      </c>
      <c r="AY150" s="79">
        <v>1</v>
      </c>
      <c r="AZ150" s="77">
        <v>323395000</v>
      </c>
      <c r="BA150" s="77">
        <v>0</v>
      </c>
      <c r="BB150" s="74" t="s">
        <v>116</v>
      </c>
      <c r="BC150" s="75" t="s">
        <v>1765</v>
      </c>
      <c r="BD150" s="82">
        <v>12118.23413572869</v>
      </c>
      <c r="BE150" s="82">
        <v>0</v>
      </c>
      <c r="BF150" s="82">
        <v>82.504965275877453</v>
      </c>
      <c r="BG150" s="82">
        <v>12200.739101004567</v>
      </c>
      <c r="BH150" s="82">
        <v>12118.23413572869</v>
      </c>
      <c r="BI150" s="82">
        <v>0</v>
      </c>
      <c r="BJ150" s="82">
        <v>82.504965275877453</v>
      </c>
      <c r="BK150" s="82">
        <v>12200.739101004567</v>
      </c>
      <c r="BL150" s="82">
        <v>1429280.406</v>
      </c>
      <c r="BM150" s="82">
        <v>0</v>
      </c>
      <c r="BN150" s="82">
        <v>9731.0159999999996</v>
      </c>
      <c r="BO150" s="82">
        <v>1439011.4219999998</v>
      </c>
      <c r="BP150" s="82">
        <v>12118.23413572869</v>
      </c>
      <c r="BQ150" s="82">
        <v>0</v>
      </c>
      <c r="BR150" s="82">
        <v>82.504965275877453</v>
      </c>
      <c r="BS150" s="89">
        <v>12200.739101004567</v>
      </c>
      <c r="BT150" s="82">
        <v>60823.840774049437</v>
      </c>
      <c r="BU150" s="82">
        <v>0</v>
      </c>
      <c r="BV150" s="82">
        <v>414.10892171268409</v>
      </c>
      <c r="BW150" s="82">
        <v>61237.949695762116</v>
      </c>
      <c r="BX150" s="82">
        <v>60823.840774049437</v>
      </c>
      <c r="BY150" s="82">
        <v>0</v>
      </c>
      <c r="BZ150" s="82">
        <v>414.10892171268409</v>
      </c>
      <c r="CA150" s="82">
        <v>61237.949695762116</v>
      </c>
      <c r="CB150" s="82">
        <v>7173844.2137951991</v>
      </c>
      <c r="CC150" s="82">
        <v>0</v>
      </c>
      <c r="CD150" s="82">
        <v>48841.915507199992</v>
      </c>
      <c r="CE150" s="82">
        <v>7222686.1293023983</v>
      </c>
      <c r="CF150" s="82">
        <v>60823.840774049437</v>
      </c>
      <c r="CG150" s="82">
        <v>0</v>
      </c>
      <c r="CH150" s="82">
        <v>414.10892171268409</v>
      </c>
      <c r="CI150" s="82">
        <v>61237.949695762116</v>
      </c>
      <c r="CJ150" s="82" t="s">
        <v>96</v>
      </c>
      <c r="CK150" s="83">
        <v>1.4999999999999999E-2</v>
      </c>
      <c r="CL150" s="83">
        <v>3.5000000000000003E-2</v>
      </c>
      <c r="CM150" s="83">
        <v>0.26500000000000001</v>
      </c>
      <c r="CN150" s="82">
        <v>23821.340100000001</v>
      </c>
      <c r="CO150" s="82">
        <v>55583.12690000001</v>
      </c>
      <c r="CP150" s="82">
        <v>420843.67510000005</v>
      </c>
      <c r="CQ150" s="82">
        <v>23821.340100000001</v>
      </c>
      <c r="CR150" s="89">
        <v>23821.340100000001</v>
      </c>
      <c r="CS150" s="82">
        <v>23821.340100000001</v>
      </c>
      <c r="CT150" s="82">
        <v>55583.12690000001</v>
      </c>
      <c r="CU150" s="82">
        <v>420843.67510000005</v>
      </c>
      <c r="CV150" s="82">
        <v>23821.340100000001</v>
      </c>
      <c r="CW150" s="82">
        <v>23821.340100000001</v>
      </c>
    </row>
    <row r="151" spans="1:101">
      <c r="A151" s="86" t="s">
        <v>82</v>
      </c>
      <c r="B151" s="87" t="s">
        <v>363</v>
      </c>
      <c r="C151" s="75" t="s">
        <v>1766</v>
      </c>
      <c r="D151" s="74" t="s">
        <v>116</v>
      </c>
      <c r="E151" s="74" t="s">
        <v>82</v>
      </c>
      <c r="F151" s="74" t="s">
        <v>363</v>
      </c>
      <c r="G151" s="74" t="s">
        <v>364</v>
      </c>
      <c r="I151" s="74" t="s">
        <v>87</v>
      </c>
      <c r="J151" s="74" t="s">
        <v>2580</v>
      </c>
      <c r="K151" s="74" t="s">
        <v>88</v>
      </c>
      <c r="L151" s="74" t="s">
        <v>89</v>
      </c>
      <c r="M151" s="74" t="s">
        <v>90</v>
      </c>
      <c r="N151" s="74" t="s">
        <v>366</v>
      </c>
      <c r="O151" s="76">
        <v>45068</v>
      </c>
      <c r="P151" s="76">
        <v>44439</v>
      </c>
      <c r="Q151" s="77">
        <v>2</v>
      </c>
      <c r="R151" s="74" t="s">
        <v>94</v>
      </c>
      <c r="S151" s="77">
        <v>36565096.950000003</v>
      </c>
      <c r="T151" s="77">
        <v>33639889.189999998</v>
      </c>
      <c r="U151" s="77">
        <v>12334.63</v>
      </c>
      <c r="V151" s="78">
        <v>4.4000000000000004E-2</v>
      </c>
      <c r="W151" s="79">
        <v>1</v>
      </c>
      <c r="X151" s="77">
        <v>36565096.950000003</v>
      </c>
      <c r="Y151" s="88">
        <v>33639889.189999998</v>
      </c>
      <c r="Z151" s="77">
        <v>12334.63</v>
      </c>
      <c r="AA151" s="74">
        <v>0</v>
      </c>
      <c r="AB151" s="74">
        <v>0</v>
      </c>
      <c r="AD151" s="74">
        <v>3</v>
      </c>
      <c r="AE151" s="74">
        <v>3</v>
      </c>
      <c r="AF151" s="74">
        <v>0</v>
      </c>
      <c r="AG151" s="74">
        <v>0</v>
      </c>
      <c r="AI151" s="74">
        <v>3</v>
      </c>
      <c r="AJ151" s="74">
        <v>3</v>
      </c>
      <c r="AL151" s="74">
        <v>3</v>
      </c>
      <c r="AM151" s="74" t="s">
        <v>95</v>
      </c>
      <c r="AN151" s="74">
        <v>0</v>
      </c>
      <c r="AO151" s="74" t="s">
        <v>95</v>
      </c>
      <c r="AP151" s="74" t="s">
        <v>95</v>
      </c>
      <c r="AQ151" s="74">
        <v>1</v>
      </c>
      <c r="AS151" s="74">
        <v>1</v>
      </c>
      <c r="AT151" s="74" t="s">
        <v>92</v>
      </c>
      <c r="AU151" s="74" t="s">
        <v>95</v>
      </c>
      <c r="AV151" s="74" t="s">
        <v>94</v>
      </c>
      <c r="AW151" s="77">
        <v>110000000</v>
      </c>
      <c r="AX151" s="77">
        <v>0</v>
      </c>
      <c r="AY151" s="79">
        <v>1</v>
      </c>
      <c r="AZ151" s="77">
        <v>711469000</v>
      </c>
      <c r="BA151" s="77">
        <v>0</v>
      </c>
      <c r="BB151" s="74" t="s">
        <v>116</v>
      </c>
      <c r="BC151" s="75" t="s">
        <v>1766</v>
      </c>
      <c r="BD151" s="82">
        <v>95043.930317845807</v>
      </c>
      <c r="BE151" s="82">
        <v>0</v>
      </c>
      <c r="BF151" s="82">
        <v>34.849452315226564</v>
      </c>
      <c r="BG151" s="82">
        <v>95078.77977016104</v>
      </c>
      <c r="BH151" s="82">
        <v>251193.13911181787</v>
      </c>
      <c r="BI151" s="82">
        <v>0</v>
      </c>
      <c r="BJ151" s="82">
        <v>146.94587436885135</v>
      </c>
      <c r="BK151" s="82">
        <v>251340.0849861867</v>
      </c>
      <c r="BL151" s="82">
        <v>30275900.270999998</v>
      </c>
      <c r="BM151" s="82">
        <v>0</v>
      </c>
      <c r="BN151" s="82">
        <v>11101.166999999999</v>
      </c>
      <c r="BO151" s="82">
        <v>30287001.438000001</v>
      </c>
      <c r="BP151" s="82">
        <v>95043.930317845807</v>
      </c>
      <c r="BQ151" s="82">
        <v>0</v>
      </c>
      <c r="BR151" s="82">
        <v>34.849452315226564</v>
      </c>
      <c r="BS151" s="89">
        <v>95078.77977016104</v>
      </c>
      <c r="BT151" s="82">
        <v>477044.49505133164</v>
      </c>
      <c r="BU151" s="82">
        <v>0</v>
      </c>
      <c r="BV151" s="82">
        <v>174.91637106058516</v>
      </c>
      <c r="BW151" s="82">
        <v>477219.41142239224</v>
      </c>
      <c r="BX151" s="82">
        <v>1260788.6038300362</v>
      </c>
      <c r="BY151" s="82">
        <v>0</v>
      </c>
      <c r="BZ151" s="82">
        <v>737.55073263213865</v>
      </c>
      <c r="CA151" s="82">
        <v>1261526.1545626682</v>
      </c>
      <c r="CB151" s="82">
        <v>151960798.64020318</v>
      </c>
      <c r="CC151" s="82">
        <v>0</v>
      </c>
      <c r="CD151" s="82">
        <v>55718.977406399994</v>
      </c>
      <c r="CE151" s="82">
        <v>152016517.61760959</v>
      </c>
      <c r="CF151" s="82">
        <v>477044.49505133164</v>
      </c>
      <c r="CG151" s="82">
        <v>0</v>
      </c>
      <c r="CH151" s="82">
        <v>174.91637106058516</v>
      </c>
      <c r="CI151" s="82">
        <v>477219.41142239224</v>
      </c>
      <c r="CJ151" s="82" t="s">
        <v>96</v>
      </c>
      <c r="CK151" s="83">
        <v>1.4999999999999999E-2</v>
      </c>
      <c r="CL151" s="83">
        <v>3.5000000000000003E-2</v>
      </c>
      <c r="CM151" s="83">
        <v>0.26500000000000001</v>
      </c>
      <c r="CN151" s="82">
        <v>504598.33784999995</v>
      </c>
      <c r="CO151" s="82">
        <v>1177396.1216500001</v>
      </c>
      <c r="CP151" s="82">
        <v>8914570.6353500001</v>
      </c>
      <c r="CQ151" s="82">
        <v>504598.33784999995</v>
      </c>
      <c r="CR151" s="89">
        <v>504598.33784999995</v>
      </c>
      <c r="CS151" s="82">
        <v>504598.33784999995</v>
      </c>
      <c r="CT151" s="82">
        <v>1177396.1216500001</v>
      </c>
      <c r="CU151" s="82">
        <v>8914570.6353500001</v>
      </c>
      <c r="CV151" s="82">
        <v>504598.33784999995</v>
      </c>
      <c r="CW151" s="82">
        <v>504598.33784999995</v>
      </c>
    </row>
    <row r="152" spans="1:101">
      <c r="A152" s="86" t="s">
        <v>82</v>
      </c>
      <c r="B152" s="87" t="s">
        <v>367</v>
      </c>
      <c r="C152" s="75" t="s">
        <v>1767</v>
      </c>
      <c r="D152" s="74" t="s">
        <v>116</v>
      </c>
      <c r="E152" s="74" t="s">
        <v>82</v>
      </c>
      <c r="F152" s="74" t="s">
        <v>367</v>
      </c>
      <c r="G152" s="74" t="s">
        <v>364</v>
      </c>
      <c r="I152" s="74" t="s">
        <v>87</v>
      </c>
      <c r="J152" s="74" t="s">
        <v>2580</v>
      </c>
      <c r="K152" s="74" t="s">
        <v>88</v>
      </c>
      <c r="L152" s="74" t="s">
        <v>89</v>
      </c>
      <c r="M152" s="74" t="s">
        <v>90</v>
      </c>
      <c r="N152" s="74" t="s">
        <v>366</v>
      </c>
      <c r="O152" s="76">
        <v>45068</v>
      </c>
      <c r="P152" s="76">
        <v>44439</v>
      </c>
      <c r="Q152" s="77">
        <v>2</v>
      </c>
      <c r="R152" s="74" t="s">
        <v>94</v>
      </c>
      <c r="S152" s="77">
        <v>73434903.049999997</v>
      </c>
      <c r="T152" s="77">
        <v>67560110.810000002</v>
      </c>
      <c r="U152" s="77">
        <v>24772.04</v>
      </c>
      <c r="V152" s="78">
        <v>4.4000000000000004E-2</v>
      </c>
      <c r="W152" s="79">
        <v>1</v>
      </c>
      <c r="X152" s="77">
        <v>73434903.049999997</v>
      </c>
      <c r="Y152" s="88">
        <v>67560110.810000002</v>
      </c>
      <c r="Z152" s="77">
        <v>24772.04</v>
      </c>
      <c r="AA152" s="74">
        <v>0</v>
      </c>
      <c r="AB152" s="74">
        <v>0</v>
      </c>
      <c r="AD152" s="74">
        <v>3</v>
      </c>
      <c r="AE152" s="74">
        <v>3</v>
      </c>
      <c r="AF152" s="74">
        <v>0</v>
      </c>
      <c r="AG152" s="74">
        <v>0</v>
      </c>
      <c r="AI152" s="74">
        <v>3</v>
      </c>
      <c r="AJ152" s="74">
        <v>3</v>
      </c>
      <c r="AL152" s="74">
        <v>3</v>
      </c>
      <c r="AM152" s="74" t="s">
        <v>95</v>
      </c>
      <c r="AN152" s="74">
        <v>0</v>
      </c>
      <c r="AO152" s="74" t="s">
        <v>95</v>
      </c>
      <c r="AP152" s="74" t="s">
        <v>95</v>
      </c>
      <c r="AQ152" s="74">
        <v>1</v>
      </c>
      <c r="AS152" s="74">
        <v>1</v>
      </c>
      <c r="AT152" s="74" t="s">
        <v>92</v>
      </c>
      <c r="AU152" s="74" t="s">
        <v>95</v>
      </c>
      <c r="AV152" s="74" t="s">
        <v>94</v>
      </c>
      <c r="AW152" s="77">
        <v>110000000</v>
      </c>
      <c r="AX152" s="77">
        <v>0</v>
      </c>
      <c r="AY152" s="79">
        <v>1</v>
      </c>
      <c r="AZ152" s="77">
        <v>711469000</v>
      </c>
      <c r="BA152" s="77">
        <v>0</v>
      </c>
      <c r="BB152" s="74" t="s">
        <v>116</v>
      </c>
      <c r="BC152" s="75" t="s">
        <v>1767</v>
      </c>
      <c r="BD152" s="82">
        <v>190879.89344508253</v>
      </c>
      <c r="BE152" s="82">
        <v>0</v>
      </c>
      <c r="BF152" s="82">
        <v>69.989292482294573</v>
      </c>
      <c r="BG152" s="82">
        <v>190949.88273756483</v>
      </c>
      <c r="BH152" s="82">
        <v>504479.55453286564</v>
      </c>
      <c r="BI152" s="82">
        <v>0</v>
      </c>
      <c r="BJ152" s="82">
        <v>295.11619543514161</v>
      </c>
      <c r="BK152" s="82">
        <v>504774.67072830081</v>
      </c>
      <c r="BL152" s="82">
        <v>60804099.729000002</v>
      </c>
      <c r="BM152" s="82">
        <v>0</v>
      </c>
      <c r="BN152" s="82">
        <v>22294.836000000003</v>
      </c>
      <c r="BO152" s="82">
        <v>60826394.565000005</v>
      </c>
      <c r="BP152" s="82">
        <v>190879.89344508253</v>
      </c>
      <c r="BQ152" s="82">
        <v>0</v>
      </c>
      <c r="BR152" s="82">
        <v>69.989292482294573</v>
      </c>
      <c r="BS152" s="89">
        <v>190949.88273756483</v>
      </c>
      <c r="BT152" s="82">
        <v>958064.36117955821</v>
      </c>
      <c r="BU152" s="82">
        <v>0</v>
      </c>
      <c r="BV152" s="82">
        <v>351.29025682713291</v>
      </c>
      <c r="BW152" s="82">
        <v>958415.65143638535</v>
      </c>
      <c r="BX152" s="82">
        <v>2532083.780111359</v>
      </c>
      <c r="BY152" s="82">
        <v>0</v>
      </c>
      <c r="BZ152" s="82">
        <v>1481.2472081280625</v>
      </c>
      <c r="CA152" s="82">
        <v>2533565.0273194872</v>
      </c>
      <c r="CB152" s="82">
        <v>305187937.35979676</v>
      </c>
      <c r="CC152" s="82">
        <v>0</v>
      </c>
      <c r="CD152" s="82">
        <v>111902.24085120001</v>
      </c>
      <c r="CE152" s="82">
        <v>305299839.60064799</v>
      </c>
      <c r="CF152" s="82">
        <v>958064.36117955821</v>
      </c>
      <c r="CG152" s="82">
        <v>0</v>
      </c>
      <c r="CH152" s="82">
        <v>351.29025682713291</v>
      </c>
      <c r="CI152" s="82">
        <v>958415.65143638535</v>
      </c>
      <c r="CJ152" s="82" t="s">
        <v>96</v>
      </c>
      <c r="CK152" s="83">
        <v>1.4999999999999999E-2</v>
      </c>
      <c r="CL152" s="83">
        <v>3.5000000000000003E-2</v>
      </c>
      <c r="CM152" s="83">
        <v>0.26500000000000001</v>
      </c>
      <c r="CN152" s="82">
        <v>1013401.66215</v>
      </c>
      <c r="CO152" s="82">
        <v>2364603.8783500004</v>
      </c>
      <c r="CP152" s="82">
        <v>17903429.36465</v>
      </c>
      <c r="CQ152" s="82">
        <v>1013401.66215</v>
      </c>
      <c r="CR152" s="89">
        <v>1013401.66215</v>
      </c>
      <c r="CS152" s="82">
        <v>1013401.66215</v>
      </c>
      <c r="CT152" s="82">
        <v>2364603.8783500004</v>
      </c>
      <c r="CU152" s="82">
        <v>17903429.36465</v>
      </c>
      <c r="CV152" s="82">
        <v>1013401.66215</v>
      </c>
      <c r="CW152" s="82">
        <v>1013401.66215</v>
      </c>
    </row>
    <row r="153" spans="1:101">
      <c r="A153" s="86" t="s">
        <v>82</v>
      </c>
      <c r="B153" s="87" t="s">
        <v>368</v>
      </c>
      <c r="C153" s="75" t="s">
        <v>1768</v>
      </c>
      <c r="D153" s="74" t="s">
        <v>116</v>
      </c>
      <c r="E153" s="74" t="s">
        <v>82</v>
      </c>
      <c r="F153" s="74" t="s">
        <v>368</v>
      </c>
      <c r="G153" s="74" t="s">
        <v>369</v>
      </c>
      <c r="I153" s="74" t="s">
        <v>87</v>
      </c>
      <c r="J153" s="74" t="s">
        <v>2582</v>
      </c>
      <c r="K153" s="74" t="s">
        <v>100</v>
      </c>
      <c r="L153" s="74" t="s">
        <v>89</v>
      </c>
      <c r="M153" s="74" t="s">
        <v>90</v>
      </c>
      <c r="N153" s="74" t="s">
        <v>371</v>
      </c>
      <c r="O153" s="76">
        <v>45191</v>
      </c>
      <c r="P153" s="76">
        <v>44439</v>
      </c>
      <c r="Q153" s="77">
        <v>3</v>
      </c>
      <c r="R153" s="74" t="s">
        <v>94</v>
      </c>
      <c r="S153" s="77">
        <v>100000000</v>
      </c>
      <c r="T153" s="77">
        <v>100000000</v>
      </c>
      <c r="U153" s="77">
        <v>837500</v>
      </c>
      <c r="V153" s="78">
        <v>4.4999999999999998E-2</v>
      </c>
      <c r="W153" s="79">
        <v>1</v>
      </c>
      <c r="X153" s="77">
        <v>100000000</v>
      </c>
      <c r="Y153" s="88">
        <v>100000000</v>
      </c>
      <c r="Z153" s="77">
        <v>837500</v>
      </c>
      <c r="AA153" s="74">
        <v>0</v>
      </c>
      <c r="AB153" s="74">
        <v>0</v>
      </c>
      <c r="AD153" s="74">
        <v>5</v>
      </c>
      <c r="AE153" s="74">
        <v>5</v>
      </c>
      <c r="AF153" s="74">
        <v>0</v>
      </c>
      <c r="AG153" s="74">
        <v>0</v>
      </c>
      <c r="AI153" s="74">
        <v>5</v>
      </c>
      <c r="AJ153" s="74">
        <v>5</v>
      </c>
      <c r="AL153" s="74">
        <v>5</v>
      </c>
      <c r="AM153" s="74" t="s">
        <v>95</v>
      </c>
      <c r="AN153" s="74">
        <v>0</v>
      </c>
      <c r="AO153" s="74" t="s">
        <v>95</v>
      </c>
      <c r="AP153" s="74" t="s">
        <v>95</v>
      </c>
      <c r="AQ153" s="74">
        <v>1</v>
      </c>
      <c r="AS153" s="74">
        <v>1</v>
      </c>
      <c r="AT153" s="74" t="s">
        <v>92</v>
      </c>
      <c r="AU153" s="74" t="s">
        <v>95</v>
      </c>
      <c r="AV153" s="74" t="s">
        <v>94</v>
      </c>
      <c r="AW153" s="77">
        <v>100000000</v>
      </c>
      <c r="AX153" s="77">
        <v>0</v>
      </c>
      <c r="AY153" s="79">
        <v>1</v>
      </c>
      <c r="AZ153" s="77">
        <v>646790000</v>
      </c>
      <c r="BA153" s="77">
        <v>0</v>
      </c>
      <c r="BB153" s="74" t="s">
        <v>116</v>
      </c>
      <c r="BC153" s="75" t="s">
        <v>1768</v>
      </c>
      <c r="BD153" s="82">
        <v>1249261.6151691715</v>
      </c>
      <c r="BE153" s="82">
        <v>0</v>
      </c>
      <c r="BF153" s="82">
        <v>10462.566027041814</v>
      </c>
      <c r="BG153" s="82">
        <v>1259724.1811962132</v>
      </c>
      <c r="BH153" s="82">
        <v>2843429.6814793968</v>
      </c>
      <c r="BI153" s="82">
        <v>0</v>
      </c>
      <c r="BJ153" s="82">
        <v>30954.351688235347</v>
      </c>
      <c r="BK153" s="82">
        <v>2874384.0331676318</v>
      </c>
      <c r="BL153" s="82">
        <v>90000000</v>
      </c>
      <c r="BM153" s="82">
        <v>0</v>
      </c>
      <c r="BN153" s="82">
        <v>753750</v>
      </c>
      <c r="BO153" s="82">
        <v>90753750</v>
      </c>
      <c r="BP153" s="82">
        <v>1249261.6151691715</v>
      </c>
      <c r="BQ153" s="82">
        <v>0</v>
      </c>
      <c r="BR153" s="82">
        <v>10462.566027041814</v>
      </c>
      <c r="BS153" s="89">
        <v>1259724.1811962132</v>
      </c>
      <c r="BT153" s="82">
        <v>6270293.8988571046</v>
      </c>
      <c r="BU153" s="82">
        <v>0</v>
      </c>
      <c r="BV153" s="82">
        <v>52513.711402928267</v>
      </c>
      <c r="BW153" s="82">
        <v>6322807.610260033</v>
      </c>
      <c r="BX153" s="82">
        <v>14271742.257281387</v>
      </c>
      <c r="BY153" s="82">
        <v>0</v>
      </c>
      <c r="BZ153" s="82">
        <v>155366.08199359084</v>
      </c>
      <c r="CA153" s="82">
        <v>14427108.339274976</v>
      </c>
      <c r="CB153" s="82">
        <v>451727999.99999994</v>
      </c>
      <c r="CC153" s="82">
        <v>0</v>
      </c>
      <c r="CD153" s="82">
        <v>3783221.9999999995</v>
      </c>
      <c r="CE153" s="82">
        <v>455511221.99999994</v>
      </c>
      <c r="CF153" s="82">
        <v>6270293.8988571046</v>
      </c>
      <c r="CG153" s="82">
        <v>0</v>
      </c>
      <c r="CH153" s="82">
        <v>52513.711402928267</v>
      </c>
      <c r="CI153" s="82">
        <v>6322807.610260033</v>
      </c>
      <c r="CJ153" s="82" t="s">
        <v>96</v>
      </c>
      <c r="CK153" s="83">
        <v>1.4999999999999999E-2</v>
      </c>
      <c r="CL153" s="83">
        <v>3.5000000000000003E-2</v>
      </c>
      <c r="CM153" s="83">
        <v>0.26500000000000001</v>
      </c>
      <c r="CN153" s="82">
        <v>1500000</v>
      </c>
      <c r="CO153" s="82">
        <v>3500000.0000000005</v>
      </c>
      <c r="CP153" s="82">
        <v>26500000</v>
      </c>
      <c r="CQ153" s="82">
        <v>1500000</v>
      </c>
      <c r="CR153" s="89">
        <v>1500000</v>
      </c>
      <c r="CS153" s="82">
        <v>1500000</v>
      </c>
      <c r="CT153" s="82">
        <v>3500000.0000000005</v>
      </c>
      <c r="CU153" s="82">
        <v>26500000</v>
      </c>
      <c r="CV153" s="82">
        <v>1500000</v>
      </c>
      <c r="CW153" s="82">
        <v>1500000</v>
      </c>
    </row>
    <row r="154" spans="1:101">
      <c r="A154" s="86" t="s">
        <v>82</v>
      </c>
      <c r="B154" s="87" t="s">
        <v>2645</v>
      </c>
      <c r="C154" s="75" t="s">
        <v>2872</v>
      </c>
      <c r="D154" s="74" t="s">
        <v>116</v>
      </c>
      <c r="E154" s="74" t="s">
        <v>82</v>
      </c>
      <c r="F154" s="74" t="s">
        <v>2645</v>
      </c>
      <c r="G154" s="74" t="s">
        <v>479</v>
      </c>
      <c r="I154" s="74" t="s">
        <v>87</v>
      </c>
      <c r="J154" s="74" t="s">
        <v>2578</v>
      </c>
      <c r="K154" s="74" t="s">
        <v>88</v>
      </c>
      <c r="L154" s="74" t="s">
        <v>89</v>
      </c>
      <c r="M154" s="74" t="s">
        <v>90</v>
      </c>
      <c r="N154" s="74" t="s">
        <v>481</v>
      </c>
      <c r="O154" s="76">
        <v>44469</v>
      </c>
      <c r="P154" s="76">
        <v>44439</v>
      </c>
      <c r="Q154" s="77">
        <v>1</v>
      </c>
      <c r="R154" s="74" t="s">
        <v>94</v>
      </c>
      <c r="S154" s="77">
        <v>83000000</v>
      </c>
      <c r="T154" s="77">
        <v>83000000</v>
      </c>
      <c r="U154" s="77">
        <v>602441.67000000004</v>
      </c>
      <c r="V154" s="78">
        <v>3.9E-2</v>
      </c>
      <c r="W154" s="79">
        <v>1</v>
      </c>
      <c r="X154" s="77">
        <v>83000000</v>
      </c>
      <c r="Y154" s="88">
        <v>83000000</v>
      </c>
      <c r="Z154" s="77">
        <v>602441.67000000004</v>
      </c>
      <c r="AA154" s="74">
        <v>0</v>
      </c>
      <c r="AB154" s="74">
        <v>0</v>
      </c>
      <c r="AD154" s="74">
        <v>4</v>
      </c>
      <c r="AE154" s="74">
        <v>4</v>
      </c>
      <c r="AF154" s="74">
        <v>0</v>
      </c>
      <c r="AG154" s="74">
        <v>0</v>
      </c>
      <c r="AI154" s="74">
        <v>3</v>
      </c>
      <c r="AJ154" s="74">
        <v>3</v>
      </c>
      <c r="AL154" s="74">
        <v>3</v>
      </c>
      <c r="AM154" s="74" t="s">
        <v>95</v>
      </c>
      <c r="AN154" s="74">
        <v>0</v>
      </c>
      <c r="AO154" s="74" t="s">
        <v>95</v>
      </c>
      <c r="AP154" s="74" t="s">
        <v>95</v>
      </c>
      <c r="AQ154" s="74">
        <v>1</v>
      </c>
      <c r="AS154" s="74">
        <v>1</v>
      </c>
      <c r="AT154" s="74" t="s">
        <v>92</v>
      </c>
      <c r="AU154" s="74" t="s">
        <v>2579</v>
      </c>
      <c r="AV154" s="74" t="s">
        <v>94</v>
      </c>
      <c r="AW154" s="77">
        <v>100000000</v>
      </c>
      <c r="AX154" s="77">
        <v>0</v>
      </c>
      <c r="AY154" s="79">
        <v>1</v>
      </c>
      <c r="AZ154" s="77">
        <v>646790000</v>
      </c>
      <c r="BA154" s="77">
        <v>0</v>
      </c>
      <c r="BB154" s="74" t="s">
        <v>93</v>
      </c>
      <c r="BC154" s="75" t="s">
        <v>2872</v>
      </c>
      <c r="BD154" s="82">
        <v>234502.74083323171</v>
      </c>
      <c r="BE154" s="82">
        <v>0</v>
      </c>
      <c r="BF154" s="82">
        <v>1702.0990699656545</v>
      </c>
      <c r="BG154" s="82">
        <v>236204.83990319737</v>
      </c>
      <c r="BH154" s="82">
        <v>234502.74083323171</v>
      </c>
      <c r="BI154" s="82">
        <v>0</v>
      </c>
      <c r="BJ154" s="82">
        <v>1702.0990699656545</v>
      </c>
      <c r="BK154" s="82">
        <v>236204.83990319737</v>
      </c>
      <c r="BL154" s="82">
        <v>74700000</v>
      </c>
      <c r="BM154" s="82">
        <v>0</v>
      </c>
      <c r="BN154" s="82">
        <v>542197.50300000003</v>
      </c>
      <c r="BO154" s="82">
        <v>75242197.502999991</v>
      </c>
      <c r="BP154" s="82">
        <v>234502.74083323171</v>
      </c>
      <c r="BQ154" s="82">
        <v>0</v>
      </c>
      <c r="BR154" s="82">
        <v>1702.0990699656545</v>
      </c>
      <c r="BS154" s="89">
        <v>236204.83990319737</v>
      </c>
      <c r="BT154" s="82">
        <v>1177016.1567901566</v>
      </c>
      <c r="BU154" s="82">
        <v>0</v>
      </c>
      <c r="BV154" s="82">
        <v>8543.1756519716128</v>
      </c>
      <c r="BW154" s="82">
        <v>1185559.3324421281</v>
      </c>
      <c r="BX154" s="82">
        <v>1177016.1567901566</v>
      </c>
      <c r="BY154" s="82">
        <v>0</v>
      </c>
      <c r="BZ154" s="82">
        <v>8543.1756519716128</v>
      </c>
      <c r="CA154" s="82">
        <v>1185559.3324421281</v>
      </c>
      <c r="CB154" s="82">
        <v>374934240</v>
      </c>
      <c r="CC154" s="82">
        <v>0</v>
      </c>
      <c r="CD154" s="82">
        <v>2721397.7070575999</v>
      </c>
      <c r="CE154" s="82">
        <v>377655637.70705754</v>
      </c>
      <c r="CF154" s="82">
        <v>1177016.1567901566</v>
      </c>
      <c r="CG154" s="82">
        <v>0</v>
      </c>
      <c r="CH154" s="82">
        <v>8543.1756519716128</v>
      </c>
      <c r="CI154" s="82">
        <v>1185559.3324421281</v>
      </c>
      <c r="CJ154" s="82" t="s">
        <v>96</v>
      </c>
      <c r="CK154" s="83">
        <v>1.4999999999999999E-2</v>
      </c>
      <c r="CL154" s="83">
        <v>3.5000000000000003E-2</v>
      </c>
      <c r="CM154" s="83">
        <v>0.26500000000000001</v>
      </c>
      <c r="CN154" s="82">
        <v>1245000</v>
      </c>
      <c r="CO154" s="82">
        <v>2905000.0000000005</v>
      </c>
      <c r="CP154" s="82">
        <v>21995000</v>
      </c>
      <c r="CQ154" s="82">
        <v>1245000</v>
      </c>
      <c r="CR154" s="89">
        <v>1245000</v>
      </c>
      <c r="CS154" s="82">
        <v>1245000</v>
      </c>
      <c r="CT154" s="82">
        <v>2905000.0000000005</v>
      </c>
      <c r="CU154" s="82">
        <v>21995000</v>
      </c>
      <c r="CV154" s="82">
        <v>1245000</v>
      </c>
      <c r="CW154" s="82">
        <v>1245000</v>
      </c>
    </row>
    <row r="155" spans="1:101">
      <c r="A155" s="86" t="s">
        <v>82</v>
      </c>
      <c r="B155" s="87" t="s">
        <v>2646</v>
      </c>
      <c r="C155" s="75" t="s">
        <v>2873</v>
      </c>
      <c r="D155" s="74" t="s">
        <v>116</v>
      </c>
      <c r="E155" s="74" t="s">
        <v>82</v>
      </c>
      <c r="F155" s="74" t="s">
        <v>2646</v>
      </c>
      <c r="G155" s="74" t="s">
        <v>479</v>
      </c>
      <c r="I155" s="74" t="s">
        <v>87</v>
      </c>
      <c r="J155" s="74" t="s">
        <v>2578</v>
      </c>
      <c r="K155" s="74" t="s">
        <v>88</v>
      </c>
      <c r="L155" s="74" t="s">
        <v>89</v>
      </c>
      <c r="M155" s="74" t="s">
        <v>90</v>
      </c>
      <c r="N155" s="74" t="s">
        <v>481</v>
      </c>
      <c r="O155" s="76">
        <v>44469</v>
      </c>
      <c r="P155" s="76">
        <v>44439</v>
      </c>
      <c r="Q155" s="77">
        <v>1</v>
      </c>
      <c r="R155" s="74" t="s">
        <v>94</v>
      </c>
      <c r="S155" s="77">
        <v>17000000</v>
      </c>
      <c r="T155" s="77">
        <v>17000000</v>
      </c>
      <c r="U155" s="77">
        <v>123391.67</v>
      </c>
      <c r="V155" s="78">
        <v>3.9E-2</v>
      </c>
      <c r="W155" s="79">
        <v>1</v>
      </c>
      <c r="X155" s="77">
        <v>17000000</v>
      </c>
      <c r="Y155" s="88">
        <v>17000000</v>
      </c>
      <c r="Z155" s="77">
        <v>123391.67</v>
      </c>
      <c r="AA155" s="74">
        <v>0</v>
      </c>
      <c r="AB155" s="74">
        <v>0</v>
      </c>
      <c r="AD155" s="74">
        <v>4</v>
      </c>
      <c r="AE155" s="74">
        <v>4</v>
      </c>
      <c r="AF155" s="74">
        <v>0</v>
      </c>
      <c r="AG155" s="74">
        <v>0</v>
      </c>
      <c r="AI155" s="74">
        <v>3</v>
      </c>
      <c r="AJ155" s="74">
        <v>3</v>
      </c>
      <c r="AL155" s="74">
        <v>3</v>
      </c>
      <c r="AM155" s="74" t="s">
        <v>95</v>
      </c>
      <c r="AN155" s="74">
        <v>0</v>
      </c>
      <c r="AO155" s="74" t="s">
        <v>95</v>
      </c>
      <c r="AP155" s="74" t="s">
        <v>95</v>
      </c>
      <c r="AQ155" s="74">
        <v>1</v>
      </c>
      <c r="AS155" s="74">
        <v>1</v>
      </c>
      <c r="AT155" s="74" t="s">
        <v>92</v>
      </c>
      <c r="AU155" s="74" t="s">
        <v>2579</v>
      </c>
      <c r="AV155" s="74" t="s">
        <v>94</v>
      </c>
      <c r="AW155" s="77">
        <v>100000000</v>
      </c>
      <c r="AX155" s="77">
        <v>0</v>
      </c>
      <c r="AY155" s="79">
        <v>1</v>
      </c>
      <c r="AZ155" s="77">
        <v>646790000</v>
      </c>
      <c r="BA155" s="77">
        <v>0</v>
      </c>
      <c r="BB155" s="74" t="s">
        <v>93</v>
      </c>
      <c r="BC155" s="75" t="s">
        <v>2873</v>
      </c>
      <c r="BD155" s="82">
        <v>48030.681857408912</v>
      </c>
      <c r="BE155" s="82">
        <v>0</v>
      </c>
      <c r="BF155" s="82">
        <v>348.62270856614043</v>
      </c>
      <c r="BG155" s="82">
        <v>48379.30456597505</v>
      </c>
      <c r="BH155" s="82">
        <v>48030.681857408912</v>
      </c>
      <c r="BI155" s="82">
        <v>0</v>
      </c>
      <c r="BJ155" s="82">
        <v>348.62270856614043</v>
      </c>
      <c r="BK155" s="82">
        <v>48379.30456597505</v>
      </c>
      <c r="BL155" s="82">
        <v>15300000</v>
      </c>
      <c r="BM155" s="82">
        <v>0</v>
      </c>
      <c r="BN155" s="82">
        <v>111052.503</v>
      </c>
      <c r="BO155" s="82">
        <v>15411052.503</v>
      </c>
      <c r="BP155" s="82">
        <v>48030.681857408912</v>
      </c>
      <c r="BQ155" s="82">
        <v>0</v>
      </c>
      <c r="BR155" s="82">
        <v>348.62270856614043</v>
      </c>
      <c r="BS155" s="89">
        <v>48379.30456597505</v>
      </c>
      <c r="BT155" s="82">
        <v>241075.59837870678</v>
      </c>
      <c r="BU155" s="82">
        <v>0</v>
      </c>
      <c r="BV155" s="82">
        <v>1749.8070988351719</v>
      </c>
      <c r="BW155" s="82">
        <v>242825.40547754196</v>
      </c>
      <c r="BX155" s="82">
        <v>241075.59837870678</v>
      </c>
      <c r="BY155" s="82">
        <v>0</v>
      </c>
      <c r="BZ155" s="82">
        <v>1749.8070988351719</v>
      </c>
      <c r="CA155" s="82">
        <v>242825.40547754196</v>
      </c>
      <c r="CB155" s="82">
        <v>76793760</v>
      </c>
      <c r="CC155" s="82">
        <v>0</v>
      </c>
      <c r="CD155" s="82">
        <v>557394.72305759997</v>
      </c>
      <c r="CE155" s="82">
        <v>77351154.723057598</v>
      </c>
      <c r="CF155" s="82">
        <v>241075.59837870678</v>
      </c>
      <c r="CG155" s="82">
        <v>0</v>
      </c>
      <c r="CH155" s="82">
        <v>1749.8070988351719</v>
      </c>
      <c r="CI155" s="82">
        <v>242825.40547754196</v>
      </c>
      <c r="CJ155" s="82" t="s">
        <v>96</v>
      </c>
      <c r="CK155" s="83">
        <v>1.4999999999999999E-2</v>
      </c>
      <c r="CL155" s="83">
        <v>3.5000000000000003E-2</v>
      </c>
      <c r="CM155" s="83">
        <v>0.26500000000000001</v>
      </c>
      <c r="CN155" s="82">
        <v>255000</v>
      </c>
      <c r="CO155" s="82">
        <v>595000</v>
      </c>
      <c r="CP155" s="82">
        <v>4505000</v>
      </c>
      <c r="CQ155" s="82">
        <v>255000</v>
      </c>
      <c r="CR155" s="89">
        <v>255000</v>
      </c>
      <c r="CS155" s="82">
        <v>255000</v>
      </c>
      <c r="CT155" s="82">
        <v>595000</v>
      </c>
      <c r="CU155" s="82">
        <v>4505000</v>
      </c>
      <c r="CV155" s="82">
        <v>255000</v>
      </c>
      <c r="CW155" s="82">
        <v>255000</v>
      </c>
    </row>
    <row r="156" spans="1:101">
      <c r="A156" s="86" t="s">
        <v>82</v>
      </c>
      <c r="B156" s="87" t="s">
        <v>2647</v>
      </c>
      <c r="C156" s="75" t="s">
        <v>2874</v>
      </c>
      <c r="D156" s="74" t="s">
        <v>116</v>
      </c>
      <c r="E156" s="74" t="s">
        <v>82</v>
      </c>
      <c r="F156" s="74" t="s">
        <v>2647</v>
      </c>
      <c r="G156" s="74" t="s">
        <v>369</v>
      </c>
      <c r="I156" s="74" t="s">
        <v>87</v>
      </c>
      <c r="J156" s="74" t="s">
        <v>2582</v>
      </c>
      <c r="K156" s="74" t="s">
        <v>100</v>
      </c>
      <c r="L156" s="74" t="s">
        <v>89</v>
      </c>
      <c r="M156" s="74" t="s">
        <v>90</v>
      </c>
      <c r="N156" s="74" t="s">
        <v>2875</v>
      </c>
      <c r="O156" s="76">
        <v>44495</v>
      </c>
      <c r="P156" s="76">
        <v>44439</v>
      </c>
      <c r="Q156" s="77">
        <v>1</v>
      </c>
      <c r="R156" s="74" t="s">
        <v>94</v>
      </c>
      <c r="S156" s="77">
        <v>80000000</v>
      </c>
      <c r="T156" s="77">
        <v>80000000</v>
      </c>
      <c r="U156" s="77">
        <v>60000</v>
      </c>
      <c r="V156" s="78">
        <v>4.4999999999999998E-2</v>
      </c>
      <c r="W156" s="79">
        <v>1</v>
      </c>
      <c r="X156" s="77">
        <v>80000000</v>
      </c>
      <c r="Y156" s="88">
        <v>80000000</v>
      </c>
      <c r="Z156" s="77">
        <v>60000</v>
      </c>
      <c r="AA156" s="74">
        <v>0</v>
      </c>
      <c r="AB156" s="74">
        <v>0</v>
      </c>
      <c r="AD156" s="74">
        <v>5</v>
      </c>
      <c r="AE156" s="74">
        <v>5</v>
      </c>
      <c r="AF156" s="74">
        <v>0</v>
      </c>
      <c r="AG156" s="74">
        <v>0</v>
      </c>
      <c r="AI156" s="74">
        <v>5</v>
      </c>
      <c r="AJ156" s="74">
        <v>5</v>
      </c>
      <c r="AL156" s="74">
        <v>5</v>
      </c>
      <c r="AM156" s="74" t="s">
        <v>95</v>
      </c>
      <c r="AN156" s="74">
        <v>0</v>
      </c>
      <c r="AO156" s="74" t="s">
        <v>95</v>
      </c>
      <c r="AP156" s="74" t="s">
        <v>95</v>
      </c>
      <c r="AQ156" s="74">
        <v>1</v>
      </c>
      <c r="AS156" s="74">
        <v>1</v>
      </c>
      <c r="AT156" s="74" t="s">
        <v>92</v>
      </c>
      <c r="AU156" s="74" t="s">
        <v>2579</v>
      </c>
      <c r="AV156" s="74" t="s">
        <v>94</v>
      </c>
      <c r="AW156" s="77">
        <v>80000000</v>
      </c>
      <c r="AX156" s="77">
        <v>0</v>
      </c>
      <c r="AY156" s="79">
        <v>1</v>
      </c>
      <c r="AZ156" s="77">
        <v>517432000</v>
      </c>
      <c r="BA156" s="77">
        <v>0</v>
      </c>
      <c r="BB156" s="74" t="s">
        <v>93</v>
      </c>
      <c r="BC156" s="75" t="s">
        <v>2874</v>
      </c>
      <c r="BD156" s="82">
        <v>999409.29213533737</v>
      </c>
      <c r="BE156" s="82">
        <v>0</v>
      </c>
      <c r="BF156" s="82">
        <v>749.556969101503</v>
      </c>
      <c r="BG156" s="82">
        <v>1000158.8491044389</v>
      </c>
      <c r="BH156" s="82">
        <v>999409.29213533737</v>
      </c>
      <c r="BI156" s="82">
        <v>0</v>
      </c>
      <c r="BJ156" s="82">
        <v>749.556969101503</v>
      </c>
      <c r="BK156" s="82">
        <v>1000158.8491044389</v>
      </c>
      <c r="BL156" s="82">
        <v>72000000</v>
      </c>
      <c r="BM156" s="82">
        <v>0</v>
      </c>
      <c r="BN156" s="82">
        <v>54000</v>
      </c>
      <c r="BO156" s="82">
        <v>72054000</v>
      </c>
      <c r="BP156" s="82">
        <v>999409.29213533737</v>
      </c>
      <c r="BQ156" s="82">
        <v>0</v>
      </c>
      <c r="BR156" s="82">
        <v>749.556969101503</v>
      </c>
      <c r="BS156" s="89">
        <v>1000158.8491044389</v>
      </c>
      <c r="BT156" s="82">
        <v>5016235.1190856854</v>
      </c>
      <c r="BU156" s="82">
        <v>0</v>
      </c>
      <c r="BV156" s="82">
        <v>3762.1763393142637</v>
      </c>
      <c r="BW156" s="82">
        <v>5019997.2954249997</v>
      </c>
      <c r="BX156" s="82">
        <v>5016235.1190856854</v>
      </c>
      <c r="BY156" s="82">
        <v>0</v>
      </c>
      <c r="BZ156" s="82">
        <v>3762.1763393142637</v>
      </c>
      <c r="CA156" s="82">
        <v>5019997.2954249997</v>
      </c>
      <c r="CB156" s="82">
        <v>361382400</v>
      </c>
      <c r="CC156" s="82">
        <v>0</v>
      </c>
      <c r="CD156" s="82">
        <v>271036.79999999999</v>
      </c>
      <c r="CE156" s="82">
        <v>361653436.79999995</v>
      </c>
      <c r="CF156" s="82">
        <v>5016235.1190856854</v>
      </c>
      <c r="CG156" s="82">
        <v>0</v>
      </c>
      <c r="CH156" s="82">
        <v>3762.1763393142637</v>
      </c>
      <c r="CI156" s="82">
        <v>5019997.2954249997</v>
      </c>
      <c r="CJ156" s="82" t="s">
        <v>96</v>
      </c>
      <c r="CK156" s="83">
        <v>1.4999999999999999E-2</v>
      </c>
      <c r="CL156" s="83">
        <v>3.5000000000000003E-2</v>
      </c>
      <c r="CM156" s="83">
        <v>0.26500000000000001</v>
      </c>
      <c r="CN156" s="82">
        <v>1200000</v>
      </c>
      <c r="CO156" s="82">
        <v>2800000.0000000005</v>
      </c>
      <c r="CP156" s="82">
        <v>21200000</v>
      </c>
      <c r="CQ156" s="82">
        <v>1200000</v>
      </c>
      <c r="CR156" s="89">
        <v>1200000</v>
      </c>
      <c r="CS156" s="82">
        <v>1200000</v>
      </c>
      <c r="CT156" s="82">
        <v>2800000.0000000005</v>
      </c>
      <c r="CU156" s="82">
        <v>21200000</v>
      </c>
      <c r="CV156" s="82">
        <v>1200000</v>
      </c>
      <c r="CW156" s="82">
        <v>1200000</v>
      </c>
    </row>
    <row r="157" spans="1:101">
      <c r="A157" s="86" t="s">
        <v>82</v>
      </c>
      <c r="B157" s="87" t="s">
        <v>372</v>
      </c>
      <c r="C157" s="75" t="s">
        <v>1769</v>
      </c>
      <c r="D157" s="74" t="s">
        <v>116</v>
      </c>
      <c r="E157" s="74" t="s">
        <v>82</v>
      </c>
      <c r="F157" s="74" t="s">
        <v>372</v>
      </c>
      <c r="G157" s="74" t="s">
        <v>373</v>
      </c>
      <c r="I157" s="74" t="s">
        <v>87</v>
      </c>
      <c r="J157" s="74" t="s">
        <v>2583</v>
      </c>
      <c r="K157" s="74" t="s">
        <v>128</v>
      </c>
      <c r="L157" s="74" t="s">
        <v>89</v>
      </c>
      <c r="M157" s="74" t="s">
        <v>90</v>
      </c>
      <c r="N157" s="74" t="s">
        <v>375</v>
      </c>
      <c r="O157" s="76">
        <v>44501</v>
      </c>
      <c r="P157" s="76">
        <v>44439</v>
      </c>
      <c r="Q157" s="77">
        <v>1</v>
      </c>
      <c r="R157" s="74" t="s">
        <v>94</v>
      </c>
      <c r="S157" s="77">
        <v>200000000</v>
      </c>
      <c r="T157" s="77">
        <v>100000000</v>
      </c>
      <c r="U157" s="77">
        <v>56666.67</v>
      </c>
      <c r="V157" s="78">
        <v>3.4000000000000002E-2</v>
      </c>
      <c r="W157" s="79">
        <v>1</v>
      </c>
      <c r="X157" s="77">
        <v>200000000</v>
      </c>
      <c r="Y157" s="88">
        <v>100000000</v>
      </c>
      <c r="Z157" s="77">
        <v>56666.67</v>
      </c>
      <c r="AA157" s="74">
        <v>0</v>
      </c>
      <c r="AB157" s="74">
        <v>0</v>
      </c>
      <c r="AD157" s="74">
        <v>5</v>
      </c>
      <c r="AE157" s="74">
        <v>5</v>
      </c>
      <c r="AF157" s="74">
        <v>0</v>
      </c>
      <c r="AG157" s="74">
        <v>0</v>
      </c>
      <c r="AI157" s="74">
        <v>5</v>
      </c>
      <c r="AJ157" s="74">
        <v>5</v>
      </c>
      <c r="AL157" s="74">
        <v>5</v>
      </c>
      <c r="AM157" s="74" t="s">
        <v>95</v>
      </c>
      <c r="AN157" s="74">
        <v>0</v>
      </c>
      <c r="AO157" s="74" t="s">
        <v>95</v>
      </c>
      <c r="AP157" s="74" t="s">
        <v>95</v>
      </c>
      <c r="AQ157" s="74">
        <v>1</v>
      </c>
      <c r="AS157" s="74">
        <v>1</v>
      </c>
      <c r="AT157" s="74" t="s">
        <v>92</v>
      </c>
      <c r="AU157" s="74" t="s">
        <v>2579</v>
      </c>
      <c r="AV157" s="74" t="s">
        <v>94</v>
      </c>
      <c r="AW157" s="77">
        <v>200000000</v>
      </c>
      <c r="AX157" s="77">
        <v>100000000</v>
      </c>
      <c r="AY157" s="79">
        <v>1</v>
      </c>
      <c r="AZ157" s="77">
        <v>1293580000</v>
      </c>
      <c r="BA157" s="77">
        <v>646790000</v>
      </c>
      <c r="BB157" s="74" t="s">
        <v>93</v>
      </c>
      <c r="BC157" s="75" t="s">
        <v>1769</v>
      </c>
      <c r="BD157" s="82">
        <v>1249261.6151691715</v>
      </c>
      <c r="BE157" s="82">
        <v>0</v>
      </c>
      <c r="BF157" s="82">
        <v>707.91495690458441</v>
      </c>
      <c r="BG157" s="82">
        <v>1249969.530126076</v>
      </c>
      <c r="BH157" s="82">
        <v>1249261.6151691715</v>
      </c>
      <c r="BI157" s="82">
        <v>0</v>
      </c>
      <c r="BJ157" s="82">
        <v>707.91495690458441</v>
      </c>
      <c r="BK157" s="82">
        <v>1249969.530126076</v>
      </c>
      <c r="BL157" s="82">
        <v>90000000</v>
      </c>
      <c r="BM157" s="82">
        <v>0</v>
      </c>
      <c r="BN157" s="82">
        <v>51000.002999999997</v>
      </c>
      <c r="BO157" s="82">
        <v>90051000.003000006</v>
      </c>
      <c r="BP157" s="82">
        <v>1249261.6151691715</v>
      </c>
      <c r="BQ157" s="82">
        <v>0</v>
      </c>
      <c r="BR157" s="82">
        <v>707.91495690458441</v>
      </c>
      <c r="BS157" s="89">
        <v>1249969.530126076</v>
      </c>
      <c r="BT157" s="82">
        <v>6270293.8988571046</v>
      </c>
      <c r="BU157" s="82">
        <v>0</v>
      </c>
      <c r="BV157" s="82">
        <v>3553.1667516954899</v>
      </c>
      <c r="BW157" s="82">
        <v>6273847.0656088004</v>
      </c>
      <c r="BX157" s="82">
        <v>6270293.8988571046</v>
      </c>
      <c r="BY157" s="82">
        <v>0</v>
      </c>
      <c r="BZ157" s="82">
        <v>3553.1667516954899</v>
      </c>
      <c r="CA157" s="82">
        <v>6273847.0656088004</v>
      </c>
      <c r="CB157" s="82">
        <v>451727999.99999994</v>
      </c>
      <c r="CC157" s="82">
        <v>0</v>
      </c>
      <c r="CD157" s="82">
        <v>255979.21505759997</v>
      </c>
      <c r="CE157" s="82">
        <v>451983979.21505761</v>
      </c>
      <c r="CF157" s="82">
        <v>6270293.8988571046</v>
      </c>
      <c r="CG157" s="82">
        <v>0</v>
      </c>
      <c r="CH157" s="82">
        <v>3553.1667516954899</v>
      </c>
      <c r="CI157" s="82">
        <v>6273847.0656088004</v>
      </c>
      <c r="CJ157" s="82" t="s">
        <v>96</v>
      </c>
      <c r="CK157" s="83">
        <v>1.4999999999999999E-2</v>
      </c>
      <c r="CL157" s="83">
        <v>3.5000000000000003E-2</v>
      </c>
      <c r="CM157" s="83">
        <v>0.26500000000000001</v>
      </c>
      <c r="CN157" s="82">
        <v>1500000</v>
      </c>
      <c r="CO157" s="82">
        <v>3500000.0000000005</v>
      </c>
      <c r="CP157" s="82">
        <v>26500000</v>
      </c>
      <c r="CQ157" s="82">
        <v>1500000</v>
      </c>
      <c r="CR157" s="89">
        <v>1500000</v>
      </c>
      <c r="CS157" s="82">
        <v>1500000</v>
      </c>
      <c r="CT157" s="82">
        <v>3500000.0000000005</v>
      </c>
      <c r="CU157" s="82">
        <v>26500000</v>
      </c>
      <c r="CV157" s="82">
        <v>1500000</v>
      </c>
      <c r="CW157" s="82">
        <v>1500000</v>
      </c>
    </row>
    <row r="158" spans="1:101">
      <c r="A158" s="86" t="s">
        <v>82</v>
      </c>
      <c r="B158" s="87" t="s">
        <v>2760</v>
      </c>
      <c r="C158" s="75" t="s">
        <v>2876</v>
      </c>
      <c r="D158" s="74" t="s">
        <v>116</v>
      </c>
      <c r="E158" s="74" t="s">
        <v>82</v>
      </c>
      <c r="F158" s="74" t="s">
        <v>2760</v>
      </c>
      <c r="G158" s="74" t="s">
        <v>271</v>
      </c>
      <c r="I158" s="74" t="s">
        <v>87</v>
      </c>
      <c r="J158" s="74" t="s">
        <v>2583</v>
      </c>
      <c r="K158" s="74" t="s">
        <v>128</v>
      </c>
      <c r="L158" s="74" t="s">
        <v>89</v>
      </c>
      <c r="M158" s="74" t="s">
        <v>90</v>
      </c>
      <c r="N158" s="74" t="s">
        <v>377</v>
      </c>
      <c r="O158" s="76">
        <v>44463</v>
      </c>
      <c r="P158" s="76">
        <v>44439</v>
      </c>
      <c r="Q158" s="77">
        <v>1</v>
      </c>
      <c r="R158" s="74" t="s">
        <v>94</v>
      </c>
      <c r="S158" s="77">
        <v>332353.39</v>
      </c>
      <c r="T158" s="77">
        <v>332353.39</v>
      </c>
      <c r="U158" s="77">
        <v>289.14999999999998</v>
      </c>
      <c r="V158" s="78">
        <v>5.2199999999999996E-2</v>
      </c>
      <c r="W158" s="79">
        <v>1</v>
      </c>
      <c r="X158" s="77">
        <v>332353.39</v>
      </c>
      <c r="Y158" s="88">
        <v>332353.39</v>
      </c>
      <c r="Z158" s="77">
        <v>289.14999999999998</v>
      </c>
      <c r="AA158" s="74">
        <v>0</v>
      </c>
      <c r="AB158" s="74">
        <v>0</v>
      </c>
      <c r="AD158" s="74">
        <v>6</v>
      </c>
      <c r="AE158" s="74">
        <v>6</v>
      </c>
      <c r="AF158" s="74">
        <v>0</v>
      </c>
      <c r="AG158" s="74">
        <v>0</v>
      </c>
      <c r="AI158" s="74">
        <v>8</v>
      </c>
      <c r="AJ158" s="74">
        <v>8</v>
      </c>
      <c r="AL158" s="74">
        <v>8</v>
      </c>
      <c r="AM158" s="74" t="s">
        <v>95</v>
      </c>
      <c r="AN158" s="74">
        <v>0</v>
      </c>
      <c r="AO158" s="74" t="s">
        <v>95</v>
      </c>
      <c r="AP158" s="74" t="s">
        <v>95</v>
      </c>
      <c r="AQ158" s="74">
        <v>1</v>
      </c>
      <c r="AS158" s="74">
        <v>1</v>
      </c>
      <c r="AT158" s="74" t="s">
        <v>92</v>
      </c>
      <c r="AU158" s="74" t="s">
        <v>2579</v>
      </c>
      <c r="AV158" s="74" t="s">
        <v>94</v>
      </c>
      <c r="AW158" s="77">
        <v>6000000</v>
      </c>
      <c r="AX158" s="77">
        <v>2205387.2400000002</v>
      </c>
      <c r="AY158" s="79">
        <v>1</v>
      </c>
      <c r="AZ158" s="77">
        <v>38807400</v>
      </c>
      <c r="BA158" s="77">
        <v>14264224.129596002</v>
      </c>
      <c r="BB158" s="74" t="s">
        <v>93</v>
      </c>
      <c r="BC158" s="75" t="s">
        <v>2876</v>
      </c>
      <c r="BD158" s="82">
        <v>15717.631355482901</v>
      </c>
      <c r="BE158" s="82">
        <v>0</v>
      </c>
      <c r="BF158" s="82">
        <v>13.674459906781394</v>
      </c>
      <c r="BG158" s="82">
        <v>15731.305815389682</v>
      </c>
      <c r="BH158" s="82">
        <v>15717.631355482901</v>
      </c>
      <c r="BI158" s="82">
        <v>0</v>
      </c>
      <c r="BJ158" s="82">
        <v>13.674459906781394</v>
      </c>
      <c r="BK158" s="82">
        <v>15731.305815389682</v>
      </c>
      <c r="BL158" s="82">
        <v>299118.05099999998</v>
      </c>
      <c r="BM158" s="82">
        <v>0</v>
      </c>
      <c r="BN158" s="82">
        <v>260.23500000000001</v>
      </c>
      <c r="BO158" s="82">
        <v>299378.28600000002</v>
      </c>
      <c r="BP158" s="82">
        <v>15717.631355482901</v>
      </c>
      <c r="BQ158" s="82">
        <v>0</v>
      </c>
      <c r="BR158" s="82">
        <v>13.674459906781394</v>
      </c>
      <c r="BS158" s="89">
        <v>15731.305815389682</v>
      </c>
      <c r="BT158" s="82">
        <v>78889.935299439778</v>
      </c>
      <c r="BU158" s="82">
        <v>0</v>
      </c>
      <c r="BV158" s="82">
        <v>68.634849164117171</v>
      </c>
      <c r="BW158" s="82">
        <v>78958.570148603889</v>
      </c>
      <c r="BX158" s="82">
        <v>78889.935299439778</v>
      </c>
      <c r="BY158" s="82">
        <v>0</v>
      </c>
      <c r="BZ158" s="82">
        <v>68.634849164117171</v>
      </c>
      <c r="CA158" s="82">
        <v>78958.570148603889</v>
      </c>
      <c r="CB158" s="82">
        <v>1501333.3215791997</v>
      </c>
      <c r="CC158" s="82">
        <v>0</v>
      </c>
      <c r="CD158" s="82">
        <v>1306.1715119999999</v>
      </c>
      <c r="CE158" s="82">
        <v>1502639.4930912</v>
      </c>
      <c r="CF158" s="82">
        <v>78889.935299439778</v>
      </c>
      <c r="CG158" s="82">
        <v>0</v>
      </c>
      <c r="CH158" s="82">
        <v>68.634849164117171</v>
      </c>
      <c r="CI158" s="82">
        <v>78958.570148603889</v>
      </c>
      <c r="CJ158" s="82" t="s">
        <v>96</v>
      </c>
      <c r="CK158" s="83">
        <v>1.4999999999999999E-2</v>
      </c>
      <c r="CL158" s="83">
        <v>3.5000000000000003E-2</v>
      </c>
      <c r="CM158" s="83">
        <v>0.26500000000000001</v>
      </c>
      <c r="CN158" s="82">
        <v>4985.3008499999996</v>
      </c>
      <c r="CO158" s="82">
        <v>11632.368650000002</v>
      </c>
      <c r="CP158" s="82">
        <v>88073.648350000003</v>
      </c>
      <c r="CQ158" s="82">
        <v>4985.3008499999996</v>
      </c>
      <c r="CR158" s="89">
        <v>15731.305815389682</v>
      </c>
      <c r="CS158" s="82">
        <v>4985.3008499999996</v>
      </c>
      <c r="CT158" s="82">
        <v>11632.368650000002</v>
      </c>
      <c r="CU158" s="82">
        <v>88073.648350000003</v>
      </c>
      <c r="CV158" s="82">
        <v>4985.3008499999996</v>
      </c>
      <c r="CW158" s="82">
        <v>15731.305815389682</v>
      </c>
    </row>
    <row r="159" spans="1:101">
      <c r="A159" s="86" t="s">
        <v>82</v>
      </c>
      <c r="B159" s="87" t="s">
        <v>2648</v>
      </c>
      <c r="C159" s="75" t="s">
        <v>2877</v>
      </c>
      <c r="D159" s="74" t="s">
        <v>116</v>
      </c>
      <c r="E159" s="74" t="s">
        <v>82</v>
      </c>
      <c r="F159" s="74" t="s">
        <v>2648</v>
      </c>
      <c r="G159" s="74" t="s">
        <v>271</v>
      </c>
      <c r="I159" s="74" t="s">
        <v>87</v>
      </c>
      <c r="J159" s="74" t="s">
        <v>2583</v>
      </c>
      <c r="K159" s="74" t="s">
        <v>128</v>
      </c>
      <c r="L159" s="74" t="s">
        <v>89</v>
      </c>
      <c r="M159" s="74" t="s">
        <v>90</v>
      </c>
      <c r="N159" s="74" t="s">
        <v>377</v>
      </c>
      <c r="O159" s="76">
        <v>44469</v>
      </c>
      <c r="P159" s="76">
        <v>44439</v>
      </c>
      <c r="Q159" s="77">
        <v>1</v>
      </c>
      <c r="R159" s="74" t="s">
        <v>94</v>
      </c>
      <c r="S159" s="77">
        <v>174785.22</v>
      </c>
      <c r="T159" s="77">
        <v>174785.22</v>
      </c>
      <c r="U159" s="77">
        <v>152.06</v>
      </c>
      <c r="V159" s="78">
        <v>5.2199999999999996E-2</v>
      </c>
      <c r="W159" s="79">
        <v>1</v>
      </c>
      <c r="X159" s="77">
        <v>174785.22</v>
      </c>
      <c r="Y159" s="88">
        <v>174785.22</v>
      </c>
      <c r="Z159" s="77">
        <v>152.06</v>
      </c>
      <c r="AA159" s="74">
        <v>0</v>
      </c>
      <c r="AB159" s="74">
        <v>0</v>
      </c>
      <c r="AD159" s="74">
        <v>6</v>
      </c>
      <c r="AE159" s="74">
        <v>6</v>
      </c>
      <c r="AF159" s="74">
        <v>0</v>
      </c>
      <c r="AG159" s="74">
        <v>0</v>
      </c>
      <c r="AI159" s="74">
        <v>8</v>
      </c>
      <c r="AJ159" s="74">
        <v>8</v>
      </c>
      <c r="AL159" s="74">
        <v>8</v>
      </c>
      <c r="AM159" s="74" t="s">
        <v>95</v>
      </c>
      <c r="AN159" s="74">
        <v>0</v>
      </c>
      <c r="AO159" s="74" t="s">
        <v>95</v>
      </c>
      <c r="AP159" s="74" t="s">
        <v>95</v>
      </c>
      <c r="AQ159" s="74">
        <v>1</v>
      </c>
      <c r="AS159" s="74">
        <v>1</v>
      </c>
      <c r="AT159" s="74" t="s">
        <v>92</v>
      </c>
      <c r="AU159" s="74" t="s">
        <v>2579</v>
      </c>
      <c r="AV159" s="74" t="s">
        <v>94</v>
      </c>
      <c r="AW159" s="77">
        <v>6000000</v>
      </c>
      <c r="AX159" s="77">
        <v>2205387.2400000002</v>
      </c>
      <c r="AY159" s="79">
        <v>1</v>
      </c>
      <c r="AZ159" s="77">
        <v>38807400</v>
      </c>
      <c r="BA159" s="77">
        <v>14264224.129596002</v>
      </c>
      <c r="BB159" s="74" t="s">
        <v>93</v>
      </c>
      <c r="BC159" s="75" t="s">
        <v>2877</v>
      </c>
      <c r="BD159" s="82">
        <v>8265.9293902402405</v>
      </c>
      <c r="BE159" s="82">
        <v>0</v>
      </c>
      <c r="BF159" s="82">
        <v>7.1912100066580642</v>
      </c>
      <c r="BG159" s="82">
        <v>8273.1206002468989</v>
      </c>
      <c r="BH159" s="82">
        <v>8265.9293902402405</v>
      </c>
      <c r="BI159" s="82">
        <v>0</v>
      </c>
      <c r="BJ159" s="82">
        <v>7.1912100066580642</v>
      </c>
      <c r="BK159" s="82">
        <v>8273.1206002468989</v>
      </c>
      <c r="BL159" s="82">
        <v>157306.69799999997</v>
      </c>
      <c r="BM159" s="82">
        <v>0</v>
      </c>
      <c r="BN159" s="82">
        <v>136.85400000000001</v>
      </c>
      <c r="BO159" s="82">
        <v>157443.55199999997</v>
      </c>
      <c r="BP159" s="82">
        <v>8265.9293902402405</v>
      </c>
      <c r="BQ159" s="82">
        <v>0</v>
      </c>
      <c r="BR159" s="82">
        <v>7.1912100066580642</v>
      </c>
      <c r="BS159" s="89">
        <v>8273.1206002468989</v>
      </c>
      <c r="BT159" s="82">
        <v>41488.352795493811</v>
      </c>
      <c r="BU159" s="82">
        <v>0</v>
      </c>
      <c r="BV159" s="82">
        <v>36.094121265418153</v>
      </c>
      <c r="BW159" s="82">
        <v>41524.446916759232</v>
      </c>
      <c r="BX159" s="82">
        <v>41488.352795493811</v>
      </c>
      <c r="BY159" s="82">
        <v>0</v>
      </c>
      <c r="BZ159" s="82">
        <v>36.094121265418153</v>
      </c>
      <c r="CA159" s="82">
        <v>41524.446916759232</v>
      </c>
      <c r="CB159" s="82">
        <v>789553.77860159986</v>
      </c>
      <c r="CC159" s="82">
        <v>0</v>
      </c>
      <c r="CD159" s="82">
        <v>686.89759679999997</v>
      </c>
      <c r="CE159" s="82">
        <v>790240.67619839974</v>
      </c>
      <c r="CF159" s="82">
        <v>41488.352795493811</v>
      </c>
      <c r="CG159" s="82">
        <v>0</v>
      </c>
      <c r="CH159" s="82">
        <v>36.094121265418153</v>
      </c>
      <c r="CI159" s="82">
        <v>41524.446916759232</v>
      </c>
      <c r="CJ159" s="82" t="s">
        <v>96</v>
      </c>
      <c r="CK159" s="83">
        <v>1.4999999999999999E-2</v>
      </c>
      <c r="CL159" s="83">
        <v>3.5000000000000003E-2</v>
      </c>
      <c r="CM159" s="83">
        <v>0.26500000000000001</v>
      </c>
      <c r="CN159" s="82">
        <v>2621.7782999999999</v>
      </c>
      <c r="CO159" s="82">
        <v>6117.4827000000005</v>
      </c>
      <c r="CP159" s="82">
        <v>46318.083300000006</v>
      </c>
      <c r="CQ159" s="82">
        <v>2621.7782999999999</v>
      </c>
      <c r="CR159" s="89">
        <v>8273.1206002468989</v>
      </c>
      <c r="CS159" s="82">
        <v>2621.7782999999999</v>
      </c>
      <c r="CT159" s="82">
        <v>6117.4827000000005</v>
      </c>
      <c r="CU159" s="82">
        <v>46318.083300000006</v>
      </c>
      <c r="CV159" s="82">
        <v>2621.7782999999999</v>
      </c>
      <c r="CW159" s="82">
        <v>8273.1206002468989</v>
      </c>
    </row>
    <row r="160" spans="1:101">
      <c r="A160" s="86" t="s">
        <v>82</v>
      </c>
      <c r="B160" s="87" t="s">
        <v>2649</v>
      </c>
      <c r="C160" s="75" t="s">
        <v>2878</v>
      </c>
      <c r="D160" s="74" t="s">
        <v>116</v>
      </c>
      <c r="E160" s="74" t="s">
        <v>82</v>
      </c>
      <c r="F160" s="74" t="s">
        <v>2649</v>
      </c>
      <c r="G160" s="74" t="s">
        <v>412</v>
      </c>
      <c r="I160" s="74" t="s">
        <v>87</v>
      </c>
      <c r="J160" s="74" t="s">
        <v>2586</v>
      </c>
      <c r="L160" s="74" t="s">
        <v>89</v>
      </c>
      <c r="M160" s="74" t="s">
        <v>90</v>
      </c>
      <c r="N160" s="74" t="s">
        <v>414</v>
      </c>
      <c r="O160" s="76">
        <v>44491</v>
      </c>
      <c r="P160" s="76">
        <v>44439</v>
      </c>
      <c r="Q160" s="77">
        <v>1</v>
      </c>
      <c r="R160" s="74" t="s">
        <v>94</v>
      </c>
      <c r="S160" s="77">
        <v>50000000</v>
      </c>
      <c r="T160" s="77">
        <v>50000000</v>
      </c>
      <c r="U160" s="77">
        <v>395486.11</v>
      </c>
      <c r="V160" s="78">
        <v>4.2500000000000003E-2</v>
      </c>
      <c r="W160" s="79">
        <v>1</v>
      </c>
      <c r="X160" s="77">
        <v>50000000</v>
      </c>
      <c r="Y160" s="88">
        <v>50000000</v>
      </c>
      <c r="Z160" s="77">
        <v>395486.11</v>
      </c>
      <c r="AA160" s="74">
        <v>0</v>
      </c>
      <c r="AB160" s="74">
        <v>0</v>
      </c>
      <c r="AD160" s="74">
        <v>6</v>
      </c>
      <c r="AE160" s="74">
        <v>6</v>
      </c>
      <c r="AF160" s="74">
        <v>0</v>
      </c>
      <c r="AG160" s="74">
        <v>0</v>
      </c>
      <c r="AI160" s="74">
        <v>6</v>
      </c>
      <c r="AJ160" s="74">
        <v>6</v>
      </c>
      <c r="AL160" s="74">
        <v>6</v>
      </c>
      <c r="AM160" s="74" t="s">
        <v>95</v>
      </c>
      <c r="AN160" s="74">
        <v>0</v>
      </c>
      <c r="AO160" s="74" t="s">
        <v>95</v>
      </c>
      <c r="AP160" s="74" t="s">
        <v>95</v>
      </c>
      <c r="AQ160" s="74">
        <v>1</v>
      </c>
      <c r="AS160" s="74">
        <v>1</v>
      </c>
      <c r="AT160" s="74" t="s">
        <v>92</v>
      </c>
      <c r="AU160" s="74" t="s">
        <v>2579</v>
      </c>
      <c r="AV160" s="74" t="s">
        <v>94</v>
      </c>
      <c r="AW160" s="77">
        <v>80000000</v>
      </c>
      <c r="AX160" s="77">
        <v>0</v>
      </c>
      <c r="AY160" s="79">
        <v>1</v>
      </c>
      <c r="AZ160" s="77">
        <v>517432000</v>
      </c>
      <c r="BA160" s="77">
        <v>0</v>
      </c>
      <c r="BB160" s="74" t="s">
        <v>93</v>
      </c>
      <c r="BC160" s="75" t="s">
        <v>2878</v>
      </c>
      <c r="BD160" s="82">
        <v>970984.88557351218</v>
      </c>
      <c r="BE160" s="82">
        <v>0</v>
      </c>
      <c r="BF160" s="82">
        <v>7680.2207052852673</v>
      </c>
      <c r="BG160" s="82">
        <v>978665.1062787975</v>
      </c>
      <c r="BH160" s="82">
        <v>970984.88557351218</v>
      </c>
      <c r="BI160" s="82">
        <v>0</v>
      </c>
      <c r="BJ160" s="82">
        <v>7680.2207052852673</v>
      </c>
      <c r="BK160" s="82">
        <v>978665.1062787975</v>
      </c>
      <c r="BL160" s="82">
        <v>45000000</v>
      </c>
      <c r="BM160" s="82">
        <v>0</v>
      </c>
      <c r="BN160" s="82">
        <v>355937.49900000001</v>
      </c>
      <c r="BO160" s="82">
        <v>45355937.498999991</v>
      </c>
      <c r="BP160" s="82">
        <v>970984.88557351218</v>
      </c>
      <c r="BQ160" s="82">
        <v>0</v>
      </c>
      <c r="BR160" s="82">
        <v>7680.2207052852673</v>
      </c>
      <c r="BS160" s="89">
        <v>978665.1062787975</v>
      </c>
      <c r="BT160" s="82">
        <v>4873567.3376705721</v>
      </c>
      <c r="BU160" s="82">
        <v>0</v>
      </c>
      <c r="BV160" s="82">
        <v>38548.56376396781</v>
      </c>
      <c r="BW160" s="82">
        <v>4912115.9014345398</v>
      </c>
      <c r="BX160" s="82">
        <v>4873567.3376705721</v>
      </c>
      <c r="BY160" s="82">
        <v>0</v>
      </c>
      <c r="BZ160" s="82">
        <v>38548.56376396781</v>
      </c>
      <c r="CA160" s="82">
        <v>4912115.9014345398</v>
      </c>
      <c r="CB160" s="82">
        <v>225863999.99999997</v>
      </c>
      <c r="CC160" s="82">
        <v>0</v>
      </c>
      <c r="CD160" s="82">
        <v>1786521.4949808</v>
      </c>
      <c r="CE160" s="82">
        <v>227650521.49498072</v>
      </c>
      <c r="CF160" s="82">
        <v>4873567.3376705721</v>
      </c>
      <c r="CG160" s="82">
        <v>0</v>
      </c>
      <c r="CH160" s="82">
        <v>38548.56376396781</v>
      </c>
      <c r="CI160" s="82">
        <v>4912115.9014345398</v>
      </c>
      <c r="CJ160" s="82" t="s">
        <v>96</v>
      </c>
      <c r="CK160" s="83">
        <v>1.4999999999999999E-2</v>
      </c>
      <c r="CL160" s="83">
        <v>3.5000000000000003E-2</v>
      </c>
      <c r="CM160" s="83">
        <v>0.26500000000000001</v>
      </c>
      <c r="CN160" s="82">
        <v>750000</v>
      </c>
      <c r="CO160" s="82">
        <v>1750000.0000000002</v>
      </c>
      <c r="CP160" s="82">
        <v>13250000</v>
      </c>
      <c r="CQ160" s="82">
        <v>750000</v>
      </c>
      <c r="CR160" s="89">
        <v>978665.1062787975</v>
      </c>
      <c r="CS160" s="82">
        <v>750000</v>
      </c>
      <c r="CT160" s="82">
        <v>1750000.0000000002</v>
      </c>
      <c r="CU160" s="82">
        <v>13250000</v>
      </c>
      <c r="CV160" s="82">
        <v>750000</v>
      </c>
      <c r="CW160" s="82">
        <v>978665.1062787975</v>
      </c>
    </row>
    <row r="161" spans="1:101">
      <c r="A161" s="86" t="s">
        <v>82</v>
      </c>
      <c r="B161" s="87" t="s">
        <v>2650</v>
      </c>
      <c r="C161" s="75" t="s">
        <v>2879</v>
      </c>
      <c r="D161" s="74" t="s">
        <v>116</v>
      </c>
      <c r="E161" s="74" t="s">
        <v>82</v>
      </c>
      <c r="F161" s="74" t="s">
        <v>2650</v>
      </c>
      <c r="G161" s="74" t="s">
        <v>389</v>
      </c>
      <c r="I161" s="74" t="s">
        <v>87</v>
      </c>
      <c r="J161" s="74" t="s">
        <v>2581</v>
      </c>
      <c r="K161" s="74" t="s">
        <v>100</v>
      </c>
      <c r="L161" s="74" t="s">
        <v>89</v>
      </c>
      <c r="M161" s="74" t="s">
        <v>90</v>
      </c>
      <c r="N161" s="74" t="s">
        <v>391</v>
      </c>
      <c r="O161" s="76">
        <v>44494</v>
      </c>
      <c r="P161" s="76">
        <v>44439</v>
      </c>
      <c r="Q161" s="77">
        <v>1</v>
      </c>
      <c r="R161" s="74" t="s">
        <v>94</v>
      </c>
      <c r="S161" s="77">
        <v>3000000</v>
      </c>
      <c r="T161" s="77">
        <v>3000000</v>
      </c>
      <c r="U161" s="77">
        <v>28475</v>
      </c>
      <c r="V161" s="78">
        <v>5.0999999999999997E-2</v>
      </c>
      <c r="W161" s="79">
        <v>1</v>
      </c>
      <c r="X161" s="77">
        <v>3000000</v>
      </c>
      <c r="Y161" s="88">
        <v>3000000</v>
      </c>
      <c r="Z161" s="77">
        <v>28475</v>
      </c>
      <c r="AA161" s="74">
        <v>0</v>
      </c>
      <c r="AB161" s="74">
        <v>0</v>
      </c>
      <c r="AD161" s="74">
        <v>0</v>
      </c>
      <c r="AE161" s="74">
        <v>0</v>
      </c>
      <c r="AF161" s="74">
        <v>0</v>
      </c>
      <c r="AG161" s="74">
        <v>0</v>
      </c>
      <c r="AI161" s="74">
        <v>4</v>
      </c>
      <c r="AJ161" s="74">
        <v>4</v>
      </c>
      <c r="AL161" s="74">
        <v>4</v>
      </c>
      <c r="AM161" s="74" t="s">
        <v>95</v>
      </c>
      <c r="AN161" s="74">
        <v>0</v>
      </c>
      <c r="AO161" s="74" t="s">
        <v>95</v>
      </c>
      <c r="AP161" s="74" t="s">
        <v>95</v>
      </c>
      <c r="AQ161" s="74">
        <v>1</v>
      </c>
      <c r="AS161" s="74">
        <v>1</v>
      </c>
      <c r="AT161" s="74" t="s">
        <v>92</v>
      </c>
      <c r="AU161" s="74" t="s">
        <v>2579</v>
      </c>
      <c r="AV161" s="74" t="s">
        <v>94</v>
      </c>
      <c r="AW161" s="77">
        <v>30000000</v>
      </c>
      <c r="AX161" s="77">
        <v>0</v>
      </c>
      <c r="AY161" s="79">
        <v>1</v>
      </c>
      <c r="AZ161" s="77">
        <v>194037000</v>
      </c>
      <c r="BA161" s="77">
        <v>0</v>
      </c>
      <c r="BB161" s="74" t="s">
        <v>93</v>
      </c>
      <c r="BC161" s="75" t="s">
        <v>2879</v>
      </c>
      <c r="BD161" s="82">
        <v>0</v>
      </c>
      <c r="BE161" s="82">
        <v>0</v>
      </c>
      <c r="BF161" s="82">
        <v>0</v>
      </c>
      <c r="BG161" s="82">
        <v>0</v>
      </c>
      <c r="BH161" s="82">
        <v>0</v>
      </c>
      <c r="BI161" s="82">
        <v>0</v>
      </c>
      <c r="BJ161" s="82">
        <v>0</v>
      </c>
      <c r="BK161" s="82">
        <v>0</v>
      </c>
      <c r="BL161" s="82">
        <v>0</v>
      </c>
      <c r="BM161" s="82">
        <v>0</v>
      </c>
      <c r="BN161" s="82">
        <v>0</v>
      </c>
      <c r="BO161" s="82">
        <v>0</v>
      </c>
      <c r="BP161" s="82">
        <v>0</v>
      </c>
      <c r="BQ161" s="82">
        <v>0</v>
      </c>
      <c r="BR161" s="82">
        <v>0</v>
      </c>
      <c r="BS161" s="89">
        <v>0</v>
      </c>
      <c r="BT161" s="82">
        <v>0</v>
      </c>
      <c r="BU161" s="82">
        <v>0</v>
      </c>
      <c r="BV161" s="82">
        <v>0</v>
      </c>
      <c r="BW161" s="82">
        <v>0</v>
      </c>
      <c r="BX161" s="82">
        <v>0</v>
      </c>
      <c r="BY161" s="82">
        <v>0</v>
      </c>
      <c r="BZ161" s="82">
        <v>0</v>
      </c>
      <c r="CA161" s="82">
        <v>0</v>
      </c>
      <c r="CB161" s="82">
        <v>0</v>
      </c>
      <c r="CC161" s="82">
        <v>0</v>
      </c>
      <c r="CD161" s="82">
        <v>0</v>
      </c>
      <c r="CE161" s="82">
        <v>0</v>
      </c>
      <c r="CF161" s="82">
        <v>0</v>
      </c>
      <c r="CG161" s="82">
        <v>0</v>
      </c>
      <c r="CH161" s="82">
        <v>0</v>
      </c>
      <c r="CI161" s="82">
        <v>0</v>
      </c>
      <c r="CJ161" s="82" t="s">
        <v>96</v>
      </c>
      <c r="CK161" s="83">
        <v>1.4999999999999999E-2</v>
      </c>
      <c r="CL161" s="83">
        <v>3.5000000000000003E-2</v>
      </c>
      <c r="CM161" s="83">
        <v>0.26500000000000001</v>
      </c>
      <c r="CN161" s="82">
        <v>45000</v>
      </c>
      <c r="CO161" s="82">
        <v>105000.00000000001</v>
      </c>
      <c r="CP161" s="82">
        <v>795000</v>
      </c>
      <c r="CQ161" s="82">
        <v>45000</v>
      </c>
      <c r="CR161" s="89">
        <v>45000</v>
      </c>
      <c r="CS161" s="82">
        <v>45000</v>
      </c>
      <c r="CT161" s="82">
        <v>105000.00000000001</v>
      </c>
      <c r="CU161" s="82">
        <v>795000</v>
      </c>
      <c r="CV161" s="82">
        <v>45000</v>
      </c>
      <c r="CW161" s="82">
        <v>45000</v>
      </c>
    </row>
    <row r="162" spans="1:101">
      <c r="A162" s="86" t="s">
        <v>82</v>
      </c>
      <c r="B162" s="87" t="s">
        <v>376</v>
      </c>
      <c r="C162" s="75" t="s">
        <v>1770</v>
      </c>
      <c r="D162" s="74" t="s">
        <v>116</v>
      </c>
      <c r="E162" s="74" t="s">
        <v>82</v>
      </c>
      <c r="F162" s="74" t="s">
        <v>376</v>
      </c>
      <c r="G162" s="74" t="s">
        <v>271</v>
      </c>
      <c r="I162" s="74" t="s">
        <v>87</v>
      </c>
      <c r="J162" s="74" t="s">
        <v>2583</v>
      </c>
      <c r="K162" s="74" t="s">
        <v>128</v>
      </c>
      <c r="L162" s="74" t="s">
        <v>89</v>
      </c>
      <c r="M162" s="74" t="s">
        <v>90</v>
      </c>
      <c r="N162" s="74" t="s">
        <v>377</v>
      </c>
      <c r="O162" s="76">
        <v>44496</v>
      </c>
      <c r="P162" s="76">
        <v>44439</v>
      </c>
      <c r="Q162" s="77">
        <v>1</v>
      </c>
      <c r="R162" s="74" t="s">
        <v>94</v>
      </c>
      <c r="S162" s="77">
        <v>251363.57</v>
      </c>
      <c r="T162" s="77">
        <v>251363.57</v>
      </c>
      <c r="U162" s="77">
        <v>218.69</v>
      </c>
      <c r="V162" s="78">
        <v>5.2199999999999996E-2</v>
      </c>
      <c r="W162" s="79">
        <v>1</v>
      </c>
      <c r="X162" s="77">
        <v>251363.57</v>
      </c>
      <c r="Y162" s="88">
        <v>251363.57</v>
      </c>
      <c r="Z162" s="77">
        <v>218.69</v>
      </c>
      <c r="AA162" s="74">
        <v>0</v>
      </c>
      <c r="AB162" s="74">
        <v>0</v>
      </c>
      <c r="AD162" s="74">
        <v>6</v>
      </c>
      <c r="AE162" s="74">
        <v>6</v>
      </c>
      <c r="AF162" s="74">
        <v>0</v>
      </c>
      <c r="AG162" s="74">
        <v>0</v>
      </c>
      <c r="AI162" s="74">
        <v>8</v>
      </c>
      <c r="AJ162" s="74">
        <v>8</v>
      </c>
      <c r="AL162" s="74">
        <v>8</v>
      </c>
      <c r="AM162" s="74" t="s">
        <v>95</v>
      </c>
      <c r="AN162" s="74">
        <v>0</v>
      </c>
      <c r="AO162" s="74" t="s">
        <v>95</v>
      </c>
      <c r="AP162" s="74" t="s">
        <v>95</v>
      </c>
      <c r="AQ162" s="74">
        <v>1</v>
      </c>
      <c r="AS162" s="74">
        <v>1</v>
      </c>
      <c r="AT162" s="74" t="s">
        <v>92</v>
      </c>
      <c r="AU162" s="74" t="s">
        <v>2579</v>
      </c>
      <c r="AV162" s="74" t="s">
        <v>94</v>
      </c>
      <c r="AW162" s="77">
        <v>6000000</v>
      </c>
      <c r="AX162" s="77">
        <v>2205387.2400000002</v>
      </c>
      <c r="AY162" s="79">
        <v>1</v>
      </c>
      <c r="AZ162" s="77">
        <v>38807400</v>
      </c>
      <c r="BA162" s="77">
        <v>14264224.129596002</v>
      </c>
      <c r="BB162" s="74" t="s">
        <v>93</v>
      </c>
      <c r="BC162" s="75" t="s">
        <v>1770</v>
      </c>
      <c r="BD162" s="82">
        <v>11887.466920250523</v>
      </c>
      <c r="BE162" s="82">
        <v>0</v>
      </c>
      <c r="BF162" s="82">
        <v>10.342270921715453</v>
      </c>
      <c r="BG162" s="82">
        <v>11897.809191172239</v>
      </c>
      <c r="BH162" s="82">
        <v>11887.466920250523</v>
      </c>
      <c r="BI162" s="82">
        <v>0</v>
      </c>
      <c r="BJ162" s="82">
        <v>10.342270921715453</v>
      </c>
      <c r="BK162" s="82">
        <v>11897.809191172239</v>
      </c>
      <c r="BL162" s="82">
        <v>226227.21299999996</v>
      </c>
      <c r="BM162" s="82">
        <v>0</v>
      </c>
      <c r="BN162" s="82">
        <v>196.821</v>
      </c>
      <c r="BO162" s="82">
        <v>226424.03399999999</v>
      </c>
      <c r="BP162" s="82">
        <v>11887.466920250523</v>
      </c>
      <c r="BQ162" s="82">
        <v>0</v>
      </c>
      <c r="BR162" s="82">
        <v>10.342270921715453</v>
      </c>
      <c r="BS162" s="89">
        <v>11897.809191172239</v>
      </c>
      <c r="BT162" s="82">
        <v>59665.573966121417</v>
      </c>
      <c r="BU162" s="82">
        <v>0</v>
      </c>
      <c r="BV162" s="82">
        <v>51.9099262102742</v>
      </c>
      <c r="BW162" s="82">
        <v>59717.483892331693</v>
      </c>
      <c r="BX162" s="82">
        <v>59665.573966121417</v>
      </c>
      <c r="BY162" s="82">
        <v>0</v>
      </c>
      <c r="BZ162" s="82">
        <v>51.9099262102742</v>
      </c>
      <c r="CA162" s="82">
        <v>59717.483892331693</v>
      </c>
      <c r="CB162" s="82">
        <v>1135479.6274895996</v>
      </c>
      <c r="CC162" s="82">
        <v>0</v>
      </c>
      <c r="CD162" s="82">
        <v>987.88396319999993</v>
      </c>
      <c r="CE162" s="82">
        <v>1136467.5114527999</v>
      </c>
      <c r="CF162" s="82">
        <v>59665.573966121417</v>
      </c>
      <c r="CG162" s="82">
        <v>0</v>
      </c>
      <c r="CH162" s="82">
        <v>51.9099262102742</v>
      </c>
      <c r="CI162" s="82">
        <v>59717.483892331693</v>
      </c>
      <c r="CJ162" s="82" t="s">
        <v>96</v>
      </c>
      <c r="CK162" s="83">
        <v>1.4999999999999999E-2</v>
      </c>
      <c r="CL162" s="83">
        <v>3.5000000000000003E-2</v>
      </c>
      <c r="CM162" s="83">
        <v>0.26500000000000001</v>
      </c>
      <c r="CN162" s="82">
        <v>3770.4535500000002</v>
      </c>
      <c r="CO162" s="82">
        <v>8797.7249500000016</v>
      </c>
      <c r="CP162" s="82">
        <v>66611.346050000007</v>
      </c>
      <c r="CQ162" s="82">
        <v>3770.4535500000002</v>
      </c>
      <c r="CR162" s="89">
        <v>11897.809191172239</v>
      </c>
      <c r="CS162" s="82">
        <v>3770.4535500000002</v>
      </c>
      <c r="CT162" s="82">
        <v>8797.7249500000016</v>
      </c>
      <c r="CU162" s="82">
        <v>66611.346050000007</v>
      </c>
      <c r="CV162" s="82">
        <v>3770.4535500000002</v>
      </c>
      <c r="CW162" s="82">
        <v>11897.809191172239</v>
      </c>
    </row>
    <row r="163" spans="1:101">
      <c r="A163" s="86" t="s">
        <v>82</v>
      </c>
      <c r="B163" s="87" t="s">
        <v>378</v>
      </c>
      <c r="C163" s="75" t="s">
        <v>1771</v>
      </c>
      <c r="D163" s="74" t="s">
        <v>116</v>
      </c>
      <c r="E163" s="74" t="s">
        <v>82</v>
      </c>
      <c r="F163" s="74" t="s">
        <v>378</v>
      </c>
      <c r="G163" s="74" t="s">
        <v>271</v>
      </c>
      <c r="I163" s="74" t="s">
        <v>87</v>
      </c>
      <c r="J163" s="74" t="s">
        <v>2583</v>
      </c>
      <c r="K163" s="74" t="s">
        <v>128</v>
      </c>
      <c r="L163" s="74" t="s">
        <v>89</v>
      </c>
      <c r="M163" s="74" t="s">
        <v>90</v>
      </c>
      <c r="N163" s="74" t="s">
        <v>377</v>
      </c>
      <c r="O163" s="76">
        <v>44496</v>
      </c>
      <c r="P163" s="76">
        <v>44439</v>
      </c>
      <c r="Q163" s="77">
        <v>1</v>
      </c>
      <c r="R163" s="74" t="s">
        <v>94</v>
      </c>
      <c r="S163" s="77">
        <v>118299.65</v>
      </c>
      <c r="T163" s="77">
        <v>118299.65</v>
      </c>
      <c r="U163" s="77">
        <v>102.92</v>
      </c>
      <c r="V163" s="78">
        <v>5.2199999999999996E-2</v>
      </c>
      <c r="W163" s="79">
        <v>1</v>
      </c>
      <c r="X163" s="77">
        <v>118299.65</v>
      </c>
      <c r="Y163" s="88">
        <v>118299.65</v>
      </c>
      <c r="Z163" s="77">
        <v>102.92</v>
      </c>
      <c r="AA163" s="74">
        <v>0</v>
      </c>
      <c r="AB163" s="74">
        <v>0</v>
      </c>
      <c r="AD163" s="74">
        <v>6</v>
      </c>
      <c r="AE163" s="74">
        <v>6</v>
      </c>
      <c r="AF163" s="74">
        <v>0</v>
      </c>
      <c r="AG163" s="74">
        <v>0</v>
      </c>
      <c r="AI163" s="74">
        <v>8</v>
      </c>
      <c r="AJ163" s="74">
        <v>8</v>
      </c>
      <c r="AL163" s="74">
        <v>8</v>
      </c>
      <c r="AM163" s="74" t="s">
        <v>95</v>
      </c>
      <c r="AN163" s="74">
        <v>0</v>
      </c>
      <c r="AO163" s="74" t="s">
        <v>95</v>
      </c>
      <c r="AP163" s="74" t="s">
        <v>95</v>
      </c>
      <c r="AQ163" s="74">
        <v>1</v>
      </c>
      <c r="AS163" s="74">
        <v>1</v>
      </c>
      <c r="AT163" s="74" t="s">
        <v>92</v>
      </c>
      <c r="AU163" s="74" t="s">
        <v>2579</v>
      </c>
      <c r="AV163" s="74" t="s">
        <v>94</v>
      </c>
      <c r="AW163" s="77">
        <v>6000000</v>
      </c>
      <c r="AX163" s="77">
        <v>2205387.2400000002</v>
      </c>
      <c r="AY163" s="79">
        <v>1</v>
      </c>
      <c r="AZ163" s="77">
        <v>38807400</v>
      </c>
      <c r="BA163" s="77">
        <v>14264224.129596002</v>
      </c>
      <c r="BB163" s="74" t="s">
        <v>93</v>
      </c>
      <c r="BC163" s="75" t="s">
        <v>1771</v>
      </c>
      <c r="BD163" s="82">
        <v>5594.618090649391</v>
      </c>
      <c r="BE163" s="82">
        <v>0</v>
      </c>
      <c r="BF163" s="82">
        <v>4.8672848473316321</v>
      </c>
      <c r="BG163" s="82">
        <v>5599.4853754967226</v>
      </c>
      <c r="BH163" s="82">
        <v>5594.618090649391</v>
      </c>
      <c r="BI163" s="82">
        <v>0</v>
      </c>
      <c r="BJ163" s="82">
        <v>4.8672848473316321</v>
      </c>
      <c r="BK163" s="82">
        <v>5599.4853754967226</v>
      </c>
      <c r="BL163" s="82">
        <v>106469.68499999998</v>
      </c>
      <c r="BM163" s="82">
        <v>0</v>
      </c>
      <c r="BN163" s="82">
        <v>92.628</v>
      </c>
      <c r="BO163" s="82">
        <v>106562.31299999997</v>
      </c>
      <c r="BP163" s="82">
        <v>5594.618090649391</v>
      </c>
      <c r="BQ163" s="82">
        <v>0</v>
      </c>
      <c r="BR163" s="82">
        <v>4.8672848473316321</v>
      </c>
      <c r="BS163" s="89">
        <v>5599.4853754967226</v>
      </c>
      <c r="BT163" s="82">
        <v>28080.507120587423</v>
      </c>
      <c r="BU163" s="82">
        <v>0</v>
      </c>
      <c r="BV163" s="82">
        <v>24.429876105726926</v>
      </c>
      <c r="BW163" s="82">
        <v>28104.936996693148</v>
      </c>
      <c r="BX163" s="82">
        <v>28080.507120587423</v>
      </c>
      <c r="BY163" s="82">
        <v>0</v>
      </c>
      <c r="BZ163" s="82">
        <v>24.429876105726926</v>
      </c>
      <c r="CA163" s="82">
        <v>28104.936996693148</v>
      </c>
      <c r="CB163" s="82">
        <v>534392.64295199991</v>
      </c>
      <c r="CC163" s="82">
        <v>0</v>
      </c>
      <c r="CD163" s="82">
        <v>464.91845759999995</v>
      </c>
      <c r="CE163" s="82">
        <v>534857.56140959985</v>
      </c>
      <c r="CF163" s="82">
        <v>28080.507120587423</v>
      </c>
      <c r="CG163" s="82">
        <v>0</v>
      </c>
      <c r="CH163" s="82">
        <v>24.429876105726926</v>
      </c>
      <c r="CI163" s="82">
        <v>28104.936996693148</v>
      </c>
      <c r="CJ163" s="82" t="s">
        <v>96</v>
      </c>
      <c r="CK163" s="83">
        <v>1.4999999999999999E-2</v>
      </c>
      <c r="CL163" s="83">
        <v>3.5000000000000003E-2</v>
      </c>
      <c r="CM163" s="83">
        <v>0.26500000000000001</v>
      </c>
      <c r="CN163" s="82">
        <v>1774.4947499999998</v>
      </c>
      <c r="CO163" s="82">
        <v>4140.4877500000002</v>
      </c>
      <c r="CP163" s="82">
        <v>31349.40725</v>
      </c>
      <c r="CQ163" s="82">
        <v>1774.4947499999998</v>
      </c>
      <c r="CR163" s="89">
        <v>5599.4853754967226</v>
      </c>
      <c r="CS163" s="82">
        <v>1774.4947499999998</v>
      </c>
      <c r="CT163" s="82">
        <v>4140.4877500000002</v>
      </c>
      <c r="CU163" s="82">
        <v>31349.40725</v>
      </c>
      <c r="CV163" s="82">
        <v>1774.4947499999998</v>
      </c>
      <c r="CW163" s="82">
        <v>5599.4853754967226</v>
      </c>
    </row>
    <row r="164" spans="1:101">
      <c r="A164" s="86" t="s">
        <v>82</v>
      </c>
      <c r="B164" s="87" t="s">
        <v>379</v>
      </c>
      <c r="C164" s="75" t="s">
        <v>1772</v>
      </c>
      <c r="D164" s="74" t="s">
        <v>116</v>
      </c>
      <c r="E164" s="74" t="s">
        <v>82</v>
      </c>
      <c r="F164" s="74" t="s">
        <v>379</v>
      </c>
      <c r="G164" s="74" t="s">
        <v>380</v>
      </c>
      <c r="I164" s="74" t="s">
        <v>87</v>
      </c>
      <c r="J164" s="74" t="s">
        <v>2582</v>
      </c>
      <c r="K164" s="74" t="s">
        <v>100</v>
      </c>
      <c r="L164" s="74" t="s">
        <v>89</v>
      </c>
      <c r="M164" s="74" t="s">
        <v>90</v>
      </c>
      <c r="N164" s="74" t="s">
        <v>382</v>
      </c>
      <c r="O164" s="76">
        <v>44505</v>
      </c>
      <c r="P164" s="76">
        <v>44439</v>
      </c>
      <c r="Q164" s="77">
        <v>1</v>
      </c>
      <c r="R164" s="74" t="s">
        <v>94</v>
      </c>
      <c r="S164" s="77">
        <v>3000000</v>
      </c>
      <c r="T164" s="77">
        <v>3000000</v>
      </c>
      <c r="U164" s="77">
        <v>2175</v>
      </c>
      <c r="V164" s="78">
        <v>4.3499999999999997E-2</v>
      </c>
      <c r="W164" s="79">
        <v>1</v>
      </c>
      <c r="X164" s="77">
        <v>3000000</v>
      </c>
      <c r="Y164" s="88">
        <v>3000000</v>
      </c>
      <c r="Z164" s="77">
        <v>2175</v>
      </c>
      <c r="AA164" s="74">
        <v>0</v>
      </c>
      <c r="AB164" s="74">
        <v>0</v>
      </c>
      <c r="AD164" s="74">
        <v>7</v>
      </c>
      <c r="AE164" s="74">
        <v>7</v>
      </c>
      <c r="AF164" s="74">
        <v>0</v>
      </c>
      <c r="AG164" s="74">
        <v>0</v>
      </c>
      <c r="AI164" s="74">
        <v>7</v>
      </c>
      <c r="AJ164" s="74">
        <v>7</v>
      </c>
      <c r="AL164" s="74">
        <v>7</v>
      </c>
      <c r="AM164" s="74" t="s">
        <v>95</v>
      </c>
      <c r="AN164" s="74">
        <v>0</v>
      </c>
      <c r="AO164" s="74" t="s">
        <v>95</v>
      </c>
      <c r="AP164" s="74" t="s">
        <v>95</v>
      </c>
      <c r="AQ164" s="74">
        <v>1</v>
      </c>
      <c r="AS164" s="74">
        <v>1</v>
      </c>
      <c r="AT164" s="74" t="s">
        <v>92</v>
      </c>
      <c r="AU164" s="74" t="s">
        <v>2579</v>
      </c>
      <c r="AV164" s="74" t="s">
        <v>94</v>
      </c>
      <c r="AW164" s="77">
        <v>3000000</v>
      </c>
      <c r="AX164" s="77">
        <v>0</v>
      </c>
      <c r="AY164" s="79">
        <v>1</v>
      </c>
      <c r="AZ164" s="77">
        <v>19403700</v>
      </c>
      <c r="BA164" s="77">
        <v>0</v>
      </c>
      <c r="BB164" s="74" t="s">
        <v>93</v>
      </c>
      <c r="BC164" s="75" t="s">
        <v>1772</v>
      </c>
      <c r="BD164" s="82">
        <v>68.8328080853112</v>
      </c>
      <c r="BE164" s="82">
        <v>0</v>
      </c>
      <c r="BF164" s="82">
        <v>4.9903785861850618E-2</v>
      </c>
      <c r="BG164" s="82">
        <v>68.882711871173044</v>
      </c>
      <c r="BH164" s="82">
        <v>68.8328080853112</v>
      </c>
      <c r="BI164" s="82">
        <v>0</v>
      </c>
      <c r="BJ164" s="82">
        <v>4.9903785861850618E-2</v>
      </c>
      <c r="BK164" s="82">
        <v>68.882711871173044</v>
      </c>
      <c r="BL164" s="82">
        <v>1956.081840665569</v>
      </c>
      <c r="BM164" s="82">
        <v>0</v>
      </c>
      <c r="BN164" s="82">
        <v>1.4181593344825374</v>
      </c>
      <c r="BO164" s="82">
        <v>1957.5000000000516</v>
      </c>
      <c r="BP164" s="82">
        <v>68.8328080853112</v>
      </c>
      <c r="BQ164" s="82">
        <v>0</v>
      </c>
      <c r="BR164" s="82">
        <v>4.9903785861850618E-2</v>
      </c>
      <c r="BS164" s="89">
        <v>68.882711871173044</v>
      </c>
      <c r="BT164" s="82">
        <v>345.48563034179398</v>
      </c>
      <c r="BU164" s="82">
        <v>0</v>
      </c>
      <c r="BV164" s="82">
        <v>0.25047708199780061</v>
      </c>
      <c r="BW164" s="82">
        <v>345.73610742379174</v>
      </c>
      <c r="BX164" s="82">
        <v>345.48563034179398</v>
      </c>
      <c r="BY164" s="82">
        <v>0</v>
      </c>
      <c r="BZ164" s="82">
        <v>0.25047708199780061</v>
      </c>
      <c r="CA164" s="82">
        <v>345.73610742379174</v>
      </c>
      <c r="CB164" s="82">
        <v>9817.9659746686229</v>
      </c>
      <c r="CC164" s="82">
        <v>0</v>
      </c>
      <c r="CD164" s="82">
        <v>7.118025331634751</v>
      </c>
      <c r="CE164" s="82">
        <v>9825.084000000259</v>
      </c>
      <c r="CF164" s="82">
        <v>345.48563034179398</v>
      </c>
      <c r="CG164" s="82">
        <v>0</v>
      </c>
      <c r="CH164" s="82">
        <v>0.25047708199780061</v>
      </c>
      <c r="CI164" s="82">
        <v>345.73610742379174</v>
      </c>
      <c r="CJ164" s="82" t="s">
        <v>96</v>
      </c>
      <c r="CK164" s="83">
        <v>1.4999999999999999E-2</v>
      </c>
      <c r="CL164" s="83">
        <v>3.5000000000000003E-2</v>
      </c>
      <c r="CM164" s="83">
        <v>0.26500000000000001</v>
      </c>
      <c r="CN164" s="82">
        <v>45000</v>
      </c>
      <c r="CO164" s="82">
        <v>105000.00000000001</v>
      </c>
      <c r="CP164" s="82">
        <v>795000</v>
      </c>
      <c r="CQ164" s="82">
        <v>45000</v>
      </c>
      <c r="CR164" s="89">
        <v>45000</v>
      </c>
      <c r="CS164" s="82">
        <v>45000</v>
      </c>
      <c r="CT164" s="82">
        <v>105000.00000000001</v>
      </c>
      <c r="CU164" s="82">
        <v>795000</v>
      </c>
      <c r="CV164" s="82">
        <v>45000</v>
      </c>
      <c r="CW164" s="82">
        <v>45000</v>
      </c>
    </row>
    <row r="165" spans="1:101">
      <c r="A165" s="86" t="s">
        <v>82</v>
      </c>
      <c r="B165" s="87" t="s">
        <v>383</v>
      </c>
      <c r="C165" s="75" t="s">
        <v>1773</v>
      </c>
      <c r="D165" s="74" t="s">
        <v>116</v>
      </c>
      <c r="E165" s="74" t="s">
        <v>82</v>
      </c>
      <c r="F165" s="74" t="s">
        <v>383</v>
      </c>
      <c r="G165" s="74" t="s">
        <v>384</v>
      </c>
      <c r="I165" s="74" t="s">
        <v>87</v>
      </c>
      <c r="J165" s="74" t="s">
        <v>2580</v>
      </c>
      <c r="K165" s="74" t="s">
        <v>88</v>
      </c>
      <c r="L165" s="74" t="s">
        <v>89</v>
      </c>
      <c r="M165" s="74" t="s">
        <v>90</v>
      </c>
      <c r="N165" s="74" t="s">
        <v>386</v>
      </c>
      <c r="O165" s="76">
        <v>44643</v>
      </c>
      <c r="P165" s="76">
        <v>44439</v>
      </c>
      <c r="Q165" s="77">
        <v>1</v>
      </c>
      <c r="R165" s="74" t="s">
        <v>94</v>
      </c>
      <c r="S165" s="77">
        <v>100000000</v>
      </c>
      <c r="T165" s="77">
        <v>100000000</v>
      </c>
      <c r="U165" s="77">
        <v>744444.44</v>
      </c>
      <c r="V165" s="78">
        <v>0.04</v>
      </c>
      <c r="W165" s="79">
        <v>1</v>
      </c>
      <c r="X165" s="77">
        <v>100000000</v>
      </c>
      <c r="Y165" s="88">
        <v>100000000</v>
      </c>
      <c r="Z165" s="77">
        <v>744444.44</v>
      </c>
      <c r="AA165" s="74">
        <v>0</v>
      </c>
      <c r="AB165" s="74">
        <v>0</v>
      </c>
      <c r="AD165" s="74">
        <v>3</v>
      </c>
      <c r="AE165" s="74">
        <v>3</v>
      </c>
      <c r="AF165" s="74">
        <v>0</v>
      </c>
      <c r="AG165" s="74">
        <v>0</v>
      </c>
      <c r="AI165" s="74">
        <v>2</v>
      </c>
      <c r="AJ165" s="74">
        <v>2</v>
      </c>
      <c r="AL165" s="74">
        <v>2</v>
      </c>
      <c r="AM165" s="74" t="s">
        <v>95</v>
      </c>
      <c r="AN165" s="74">
        <v>0</v>
      </c>
      <c r="AO165" s="74" t="s">
        <v>95</v>
      </c>
      <c r="AP165" s="74" t="s">
        <v>95</v>
      </c>
      <c r="AQ165" s="74">
        <v>1</v>
      </c>
      <c r="AS165" s="74">
        <v>1</v>
      </c>
      <c r="AT165" s="74" t="s">
        <v>92</v>
      </c>
      <c r="AU165" s="74" t="s">
        <v>2579</v>
      </c>
      <c r="AV165" s="74" t="s">
        <v>94</v>
      </c>
      <c r="AW165" s="77">
        <v>100000000</v>
      </c>
      <c r="AX165" s="77">
        <v>0</v>
      </c>
      <c r="AY165" s="79">
        <v>1</v>
      </c>
      <c r="AZ165" s="77">
        <v>646790000</v>
      </c>
      <c r="BA165" s="77">
        <v>0</v>
      </c>
      <c r="BB165" s="74" t="s">
        <v>93</v>
      </c>
      <c r="BC165" s="75" t="s">
        <v>1773</v>
      </c>
      <c r="BD165" s="82">
        <v>117004.9286215351</v>
      </c>
      <c r="BE165" s="82">
        <v>0</v>
      </c>
      <c r="BF165" s="82">
        <v>871.03668564898658</v>
      </c>
      <c r="BG165" s="82">
        <v>117875.96530718409</v>
      </c>
      <c r="BH165" s="82">
        <v>117004.9286215351</v>
      </c>
      <c r="BI165" s="82">
        <v>0</v>
      </c>
      <c r="BJ165" s="82">
        <v>871.03668564898658</v>
      </c>
      <c r="BK165" s="82">
        <v>117875.96530718409</v>
      </c>
      <c r="BL165" s="82">
        <v>90000000</v>
      </c>
      <c r="BM165" s="82">
        <v>0</v>
      </c>
      <c r="BN165" s="82">
        <v>669999.99599999993</v>
      </c>
      <c r="BO165" s="82">
        <v>90669999.996000007</v>
      </c>
      <c r="BP165" s="82">
        <v>117004.9286215351</v>
      </c>
      <c r="BQ165" s="82">
        <v>0</v>
      </c>
      <c r="BR165" s="82">
        <v>871.03668564898658</v>
      </c>
      <c r="BS165" s="89">
        <v>117875.96530718409</v>
      </c>
      <c r="BT165" s="82">
        <v>587271.13773720898</v>
      </c>
      <c r="BU165" s="82">
        <v>0</v>
      </c>
      <c r="BV165" s="82">
        <v>4371.9073326093931</v>
      </c>
      <c r="BW165" s="82">
        <v>591643.04506981838</v>
      </c>
      <c r="BX165" s="82">
        <v>587271.13773720898</v>
      </c>
      <c r="BY165" s="82">
        <v>0</v>
      </c>
      <c r="BZ165" s="82">
        <v>4371.9073326093931</v>
      </c>
      <c r="CA165" s="82">
        <v>591643.04506981838</v>
      </c>
      <c r="CB165" s="82">
        <v>451727999.99999994</v>
      </c>
      <c r="CC165" s="82">
        <v>0</v>
      </c>
      <c r="CD165" s="82">
        <v>3362863.9799231994</v>
      </c>
      <c r="CE165" s="82">
        <v>455090863.97992319</v>
      </c>
      <c r="CF165" s="82">
        <v>587271.13773720898</v>
      </c>
      <c r="CG165" s="82">
        <v>0</v>
      </c>
      <c r="CH165" s="82">
        <v>4371.9073326093931</v>
      </c>
      <c r="CI165" s="82">
        <v>591643.04506981838</v>
      </c>
      <c r="CJ165" s="82" t="s">
        <v>96</v>
      </c>
      <c r="CK165" s="83">
        <v>1.4999999999999999E-2</v>
      </c>
      <c r="CL165" s="83">
        <v>3.5000000000000003E-2</v>
      </c>
      <c r="CM165" s="83">
        <v>0.26500000000000001</v>
      </c>
      <c r="CN165" s="82">
        <v>1500000</v>
      </c>
      <c r="CO165" s="82">
        <v>3500000.0000000005</v>
      </c>
      <c r="CP165" s="82">
        <v>26500000</v>
      </c>
      <c r="CQ165" s="82">
        <v>1500000</v>
      </c>
      <c r="CR165" s="89">
        <v>1500000</v>
      </c>
      <c r="CS165" s="82">
        <v>1500000</v>
      </c>
      <c r="CT165" s="82">
        <v>3500000.0000000005</v>
      </c>
      <c r="CU165" s="82">
        <v>26500000</v>
      </c>
      <c r="CV165" s="82">
        <v>1500000</v>
      </c>
      <c r="CW165" s="82">
        <v>1500000</v>
      </c>
    </row>
    <row r="166" spans="1:101">
      <c r="A166" s="86" t="s">
        <v>82</v>
      </c>
      <c r="B166" s="87" t="s">
        <v>387</v>
      </c>
      <c r="C166" s="75" t="s">
        <v>1774</v>
      </c>
      <c r="D166" s="74" t="s">
        <v>116</v>
      </c>
      <c r="E166" s="74" t="s">
        <v>82</v>
      </c>
      <c r="F166" s="74" t="s">
        <v>387</v>
      </c>
      <c r="G166" s="74" t="s">
        <v>271</v>
      </c>
      <c r="I166" s="74" t="s">
        <v>87</v>
      </c>
      <c r="J166" s="74" t="s">
        <v>2583</v>
      </c>
      <c r="K166" s="74" t="s">
        <v>128</v>
      </c>
      <c r="L166" s="74" t="s">
        <v>89</v>
      </c>
      <c r="M166" s="74" t="s">
        <v>90</v>
      </c>
      <c r="N166" s="74" t="s">
        <v>377</v>
      </c>
      <c r="O166" s="76">
        <v>44510</v>
      </c>
      <c r="P166" s="76">
        <v>44439</v>
      </c>
      <c r="Q166" s="77">
        <v>1</v>
      </c>
      <c r="R166" s="74" t="s">
        <v>94</v>
      </c>
      <c r="S166" s="77">
        <v>385921.56</v>
      </c>
      <c r="T166" s="77">
        <v>385921.56</v>
      </c>
      <c r="U166" s="77">
        <v>335.75</v>
      </c>
      <c r="V166" s="78">
        <v>5.2199999999999996E-2</v>
      </c>
      <c r="W166" s="79">
        <v>1</v>
      </c>
      <c r="X166" s="77">
        <v>385921.56</v>
      </c>
      <c r="Y166" s="88">
        <v>385921.56</v>
      </c>
      <c r="Z166" s="77">
        <v>335.75</v>
      </c>
      <c r="AA166" s="74">
        <v>0</v>
      </c>
      <c r="AB166" s="74">
        <v>0</v>
      </c>
      <c r="AD166" s="74">
        <v>6</v>
      </c>
      <c r="AE166" s="74">
        <v>6</v>
      </c>
      <c r="AF166" s="74">
        <v>0</v>
      </c>
      <c r="AG166" s="74">
        <v>0</v>
      </c>
      <c r="AI166" s="74">
        <v>8</v>
      </c>
      <c r="AJ166" s="74">
        <v>8</v>
      </c>
      <c r="AL166" s="74">
        <v>8</v>
      </c>
      <c r="AM166" s="74" t="s">
        <v>95</v>
      </c>
      <c r="AN166" s="74">
        <v>0</v>
      </c>
      <c r="AO166" s="74" t="s">
        <v>95</v>
      </c>
      <c r="AP166" s="74" t="s">
        <v>95</v>
      </c>
      <c r="AQ166" s="74">
        <v>1</v>
      </c>
      <c r="AS166" s="74">
        <v>1</v>
      </c>
      <c r="AT166" s="74" t="s">
        <v>92</v>
      </c>
      <c r="AU166" s="74" t="s">
        <v>2579</v>
      </c>
      <c r="AV166" s="74" t="s">
        <v>94</v>
      </c>
      <c r="AW166" s="77">
        <v>6000000</v>
      </c>
      <c r="AX166" s="77">
        <v>2205387.2400000002</v>
      </c>
      <c r="AY166" s="79">
        <v>1</v>
      </c>
      <c r="AZ166" s="77">
        <v>38807400</v>
      </c>
      <c r="BA166" s="77">
        <v>14264224.129596002</v>
      </c>
      <c r="BB166" s="74" t="s">
        <v>93</v>
      </c>
      <c r="BC166" s="75" t="s">
        <v>1774</v>
      </c>
      <c r="BD166" s="82">
        <v>18250.973195166975</v>
      </c>
      <c r="BE166" s="82">
        <v>0</v>
      </c>
      <c r="BF166" s="82">
        <v>15.878263578425916</v>
      </c>
      <c r="BG166" s="82">
        <v>18266.851458745401</v>
      </c>
      <c r="BH166" s="82">
        <v>18250.973195166975</v>
      </c>
      <c r="BI166" s="82">
        <v>0</v>
      </c>
      <c r="BJ166" s="82">
        <v>15.878263578425916</v>
      </c>
      <c r="BK166" s="82">
        <v>18266.851458745401</v>
      </c>
      <c r="BL166" s="82">
        <v>347329.40399999998</v>
      </c>
      <c r="BM166" s="82">
        <v>0</v>
      </c>
      <c r="BN166" s="82">
        <v>302.17500000000001</v>
      </c>
      <c r="BO166" s="82">
        <v>347631.57899999997</v>
      </c>
      <c r="BP166" s="82">
        <v>18250.973195166975</v>
      </c>
      <c r="BQ166" s="82">
        <v>0</v>
      </c>
      <c r="BR166" s="82">
        <v>15.878263578425916</v>
      </c>
      <c r="BS166" s="89">
        <v>18266.851458745401</v>
      </c>
      <c r="BT166" s="82">
        <v>91605.284661182071</v>
      </c>
      <c r="BU166" s="82">
        <v>0</v>
      </c>
      <c r="BV166" s="82">
        <v>79.696180552835344</v>
      </c>
      <c r="BW166" s="82">
        <v>91684.980841734912</v>
      </c>
      <c r="BX166" s="82">
        <v>91605.284661182071</v>
      </c>
      <c r="BY166" s="82">
        <v>0</v>
      </c>
      <c r="BZ166" s="82">
        <v>79.696180552835344</v>
      </c>
      <c r="CA166" s="82">
        <v>91684.980841734912</v>
      </c>
      <c r="CB166" s="82">
        <v>1743315.7445567998</v>
      </c>
      <c r="CC166" s="82">
        <v>0</v>
      </c>
      <c r="CD166" s="82">
        <v>1516.6767600000001</v>
      </c>
      <c r="CE166" s="82">
        <v>1744832.4213167997</v>
      </c>
      <c r="CF166" s="82">
        <v>91605.284661182071</v>
      </c>
      <c r="CG166" s="82">
        <v>0</v>
      </c>
      <c r="CH166" s="82">
        <v>79.696180552835344</v>
      </c>
      <c r="CI166" s="82">
        <v>91684.980841734912</v>
      </c>
      <c r="CJ166" s="82" t="s">
        <v>96</v>
      </c>
      <c r="CK166" s="83">
        <v>1.4999999999999999E-2</v>
      </c>
      <c r="CL166" s="83">
        <v>3.5000000000000003E-2</v>
      </c>
      <c r="CM166" s="83">
        <v>0.26500000000000001</v>
      </c>
      <c r="CN166" s="82">
        <v>5788.8233999999993</v>
      </c>
      <c r="CO166" s="82">
        <v>13507.254600000002</v>
      </c>
      <c r="CP166" s="82">
        <v>102269.21340000001</v>
      </c>
      <c r="CQ166" s="82">
        <v>5788.8233999999993</v>
      </c>
      <c r="CR166" s="89">
        <v>18266.851458745401</v>
      </c>
      <c r="CS166" s="82">
        <v>5788.8233999999993</v>
      </c>
      <c r="CT166" s="82">
        <v>13507.254600000002</v>
      </c>
      <c r="CU166" s="82">
        <v>102269.21340000001</v>
      </c>
      <c r="CV166" s="82">
        <v>5788.8233999999993</v>
      </c>
      <c r="CW166" s="82">
        <v>18266.851458745401</v>
      </c>
    </row>
    <row r="167" spans="1:101">
      <c r="A167" s="86" t="s">
        <v>82</v>
      </c>
      <c r="B167" s="87" t="s">
        <v>2651</v>
      </c>
      <c r="C167" s="75" t="s">
        <v>2880</v>
      </c>
      <c r="D167" s="74" t="s">
        <v>116</v>
      </c>
      <c r="E167" s="74" t="s">
        <v>82</v>
      </c>
      <c r="F167" s="74" t="s">
        <v>2651</v>
      </c>
      <c r="G167" s="74" t="s">
        <v>271</v>
      </c>
      <c r="I167" s="74" t="s">
        <v>87</v>
      </c>
      <c r="J167" s="74" t="s">
        <v>2583</v>
      </c>
      <c r="K167" s="74" t="s">
        <v>128</v>
      </c>
      <c r="L167" s="74" t="s">
        <v>89</v>
      </c>
      <c r="M167" s="74" t="s">
        <v>90</v>
      </c>
      <c r="N167" s="74" t="s">
        <v>377</v>
      </c>
      <c r="O167" s="76">
        <v>44469</v>
      </c>
      <c r="P167" s="76">
        <v>44439</v>
      </c>
      <c r="Q167" s="77">
        <v>1</v>
      </c>
      <c r="R167" s="74" t="s">
        <v>94</v>
      </c>
      <c r="S167" s="77">
        <v>97449.44</v>
      </c>
      <c r="T167" s="77">
        <v>97449.44</v>
      </c>
      <c r="U167" s="77">
        <v>84.78</v>
      </c>
      <c r="V167" s="78">
        <v>5.2199999999999996E-2</v>
      </c>
      <c r="W167" s="79">
        <v>1</v>
      </c>
      <c r="X167" s="77">
        <v>97449.44</v>
      </c>
      <c r="Y167" s="88">
        <v>97449.44</v>
      </c>
      <c r="Z167" s="77">
        <v>84.78</v>
      </c>
      <c r="AA167" s="74">
        <v>0</v>
      </c>
      <c r="AB167" s="74">
        <v>0</v>
      </c>
      <c r="AD167" s="74">
        <v>6</v>
      </c>
      <c r="AE167" s="74">
        <v>6</v>
      </c>
      <c r="AF167" s="74">
        <v>0</v>
      </c>
      <c r="AG167" s="74">
        <v>0</v>
      </c>
      <c r="AI167" s="74">
        <v>8</v>
      </c>
      <c r="AJ167" s="74">
        <v>8</v>
      </c>
      <c r="AL167" s="74">
        <v>8</v>
      </c>
      <c r="AM167" s="74" t="s">
        <v>95</v>
      </c>
      <c r="AN167" s="74">
        <v>0</v>
      </c>
      <c r="AO167" s="74" t="s">
        <v>95</v>
      </c>
      <c r="AP167" s="74" t="s">
        <v>95</v>
      </c>
      <c r="AQ167" s="74">
        <v>1</v>
      </c>
      <c r="AS167" s="74">
        <v>1</v>
      </c>
      <c r="AT167" s="74" t="s">
        <v>92</v>
      </c>
      <c r="AU167" s="74" t="s">
        <v>2579</v>
      </c>
      <c r="AV167" s="74" t="s">
        <v>94</v>
      </c>
      <c r="AW167" s="77">
        <v>6000000</v>
      </c>
      <c r="AX167" s="77">
        <v>2205387.2400000002</v>
      </c>
      <c r="AY167" s="79">
        <v>1</v>
      </c>
      <c r="AZ167" s="77">
        <v>38807400</v>
      </c>
      <c r="BA167" s="77">
        <v>14264224.129596002</v>
      </c>
      <c r="BB167" s="74" t="s">
        <v>93</v>
      </c>
      <c r="BC167" s="75" t="s">
        <v>2880</v>
      </c>
      <c r="BD167" s="82">
        <v>4608.5715380193642</v>
      </c>
      <c r="BE167" s="82">
        <v>0</v>
      </c>
      <c r="BF167" s="82">
        <v>4.0094093408159317</v>
      </c>
      <c r="BG167" s="82">
        <v>4612.5809473601803</v>
      </c>
      <c r="BH167" s="82">
        <v>4608.5715380193642</v>
      </c>
      <c r="BI167" s="82">
        <v>0</v>
      </c>
      <c r="BJ167" s="82">
        <v>4.0094093408159317</v>
      </c>
      <c r="BK167" s="82">
        <v>4612.5809473601803</v>
      </c>
      <c r="BL167" s="82">
        <v>87704.495999999999</v>
      </c>
      <c r="BM167" s="82">
        <v>0</v>
      </c>
      <c r="BN167" s="82">
        <v>76.302000000000007</v>
      </c>
      <c r="BO167" s="82">
        <v>87780.797999999995</v>
      </c>
      <c r="BP167" s="82">
        <v>4608.5715380193642</v>
      </c>
      <c r="BQ167" s="82">
        <v>0</v>
      </c>
      <c r="BR167" s="82">
        <v>4.0094093408159317</v>
      </c>
      <c r="BS167" s="89">
        <v>4612.5809473601803</v>
      </c>
      <c r="BT167" s="82">
        <v>23131.34226362679</v>
      </c>
      <c r="BU167" s="82">
        <v>0</v>
      </c>
      <c r="BV167" s="82">
        <v>20.124027363423323</v>
      </c>
      <c r="BW167" s="82">
        <v>23151.466290990214</v>
      </c>
      <c r="BX167" s="82">
        <v>23131.34226362679</v>
      </c>
      <c r="BY167" s="82">
        <v>0</v>
      </c>
      <c r="BZ167" s="82">
        <v>20.124027363423323</v>
      </c>
      <c r="CA167" s="82">
        <v>23151.466290990214</v>
      </c>
      <c r="CB167" s="82">
        <v>440206.40632319998</v>
      </c>
      <c r="CC167" s="82">
        <v>0</v>
      </c>
      <c r="CD167" s="82">
        <v>382.9749984</v>
      </c>
      <c r="CE167" s="82">
        <v>440589.38132159994</v>
      </c>
      <c r="CF167" s="82">
        <v>23131.34226362679</v>
      </c>
      <c r="CG167" s="82">
        <v>0</v>
      </c>
      <c r="CH167" s="82">
        <v>20.124027363423323</v>
      </c>
      <c r="CI167" s="82">
        <v>23151.466290990214</v>
      </c>
      <c r="CJ167" s="82" t="s">
        <v>96</v>
      </c>
      <c r="CK167" s="83">
        <v>1.4999999999999999E-2</v>
      </c>
      <c r="CL167" s="83">
        <v>3.5000000000000003E-2</v>
      </c>
      <c r="CM167" s="83">
        <v>0.26500000000000001</v>
      </c>
      <c r="CN167" s="82">
        <v>1461.7416000000001</v>
      </c>
      <c r="CO167" s="82">
        <v>3410.7304000000004</v>
      </c>
      <c r="CP167" s="82">
        <v>25824.101600000002</v>
      </c>
      <c r="CQ167" s="82">
        <v>1461.7416000000001</v>
      </c>
      <c r="CR167" s="89">
        <v>4612.5809473601803</v>
      </c>
      <c r="CS167" s="82">
        <v>1461.7416000000001</v>
      </c>
      <c r="CT167" s="82">
        <v>3410.7304000000004</v>
      </c>
      <c r="CU167" s="82">
        <v>25824.101600000002</v>
      </c>
      <c r="CV167" s="82">
        <v>1461.7416000000001</v>
      </c>
      <c r="CW167" s="82">
        <v>4612.5809473601803</v>
      </c>
    </row>
    <row r="168" spans="1:101">
      <c r="A168" s="86" t="s">
        <v>82</v>
      </c>
      <c r="B168" s="87" t="s">
        <v>388</v>
      </c>
      <c r="C168" s="75" t="s">
        <v>1775</v>
      </c>
      <c r="D168" s="74" t="s">
        <v>116</v>
      </c>
      <c r="E168" s="74" t="s">
        <v>82</v>
      </c>
      <c r="F168" s="74" t="s">
        <v>388</v>
      </c>
      <c r="G168" s="74" t="s">
        <v>389</v>
      </c>
      <c r="I168" s="74" t="s">
        <v>87</v>
      </c>
      <c r="J168" s="74" t="s">
        <v>2581</v>
      </c>
      <c r="K168" s="74" t="s">
        <v>100</v>
      </c>
      <c r="L168" s="74" t="s">
        <v>89</v>
      </c>
      <c r="M168" s="74" t="s">
        <v>90</v>
      </c>
      <c r="N168" s="74" t="s">
        <v>391</v>
      </c>
      <c r="O168" s="76">
        <v>44527</v>
      </c>
      <c r="P168" s="76">
        <v>44439</v>
      </c>
      <c r="Q168" s="77">
        <v>1</v>
      </c>
      <c r="R168" s="74" t="s">
        <v>94</v>
      </c>
      <c r="S168" s="77">
        <v>3000000</v>
      </c>
      <c r="T168" s="77">
        <v>3000000</v>
      </c>
      <c r="U168" s="77">
        <v>28475</v>
      </c>
      <c r="V168" s="78">
        <v>5.0999999999999997E-2</v>
      </c>
      <c r="W168" s="79">
        <v>1</v>
      </c>
      <c r="X168" s="77">
        <v>3000000</v>
      </c>
      <c r="Y168" s="88">
        <v>3000000</v>
      </c>
      <c r="Z168" s="77">
        <v>28475</v>
      </c>
      <c r="AA168" s="74">
        <v>0</v>
      </c>
      <c r="AB168" s="74">
        <v>0</v>
      </c>
      <c r="AD168" s="74">
        <v>0</v>
      </c>
      <c r="AE168" s="74">
        <v>0</v>
      </c>
      <c r="AF168" s="74">
        <v>0</v>
      </c>
      <c r="AG168" s="74">
        <v>0</v>
      </c>
      <c r="AI168" s="74">
        <v>4</v>
      </c>
      <c r="AJ168" s="74">
        <v>4</v>
      </c>
      <c r="AL168" s="74">
        <v>4</v>
      </c>
      <c r="AM168" s="74" t="s">
        <v>95</v>
      </c>
      <c r="AN168" s="74">
        <v>0</v>
      </c>
      <c r="AO168" s="74" t="s">
        <v>95</v>
      </c>
      <c r="AP168" s="74" t="s">
        <v>95</v>
      </c>
      <c r="AQ168" s="74">
        <v>1</v>
      </c>
      <c r="AS168" s="74">
        <v>1</v>
      </c>
      <c r="AT168" s="74" t="s">
        <v>92</v>
      </c>
      <c r="AU168" s="74" t="s">
        <v>2579</v>
      </c>
      <c r="AV168" s="74" t="s">
        <v>94</v>
      </c>
      <c r="AW168" s="77">
        <v>30000000</v>
      </c>
      <c r="AX168" s="77">
        <v>0</v>
      </c>
      <c r="AY168" s="79">
        <v>1</v>
      </c>
      <c r="AZ168" s="77">
        <v>194037000</v>
      </c>
      <c r="BA168" s="77">
        <v>0</v>
      </c>
      <c r="BB168" s="74" t="s">
        <v>93</v>
      </c>
      <c r="BC168" s="75" t="s">
        <v>1775</v>
      </c>
      <c r="BD168" s="82">
        <v>0</v>
      </c>
      <c r="BE168" s="82">
        <v>0</v>
      </c>
      <c r="BF168" s="82">
        <v>0</v>
      </c>
      <c r="BG168" s="82">
        <v>0</v>
      </c>
      <c r="BH168" s="82">
        <v>0</v>
      </c>
      <c r="BI168" s="82">
        <v>0</v>
      </c>
      <c r="BJ168" s="82">
        <v>0</v>
      </c>
      <c r="BK168" s="82">
        <v>0</v>
      </c>
      <c r="BL168" s="82">
        <v>0</v>
      </c>
      <c r="BM168" s="82">
        <v>0</v>
      </c>
      <c r="BN168" s="82">
        <v>0</v>
      </c>
      <c r="BO168" s="82">
        <v>0</v>
      </c>
      <c r="BP168" s="82">
        <v>0</v>
      </c>
      <c r="BQ168" s="82">
        <v>0</v>
      </c>
      <c r="BR168" s="82">
        <v>0</v>
      </c>
      <c r="BS168" s="89">
        <v>0</v>
      </c>
      <c r="BT168" s="82">
        <v>0</v>
      </c>
      <c r="BU168" s="82">
        <v>0</v>
      </c>
      <c r="BV168" s="82">
        <v>0</v>
      </c>
      <c r="BW168" s="82">
        <v>0</v>
      </c>
      <c r="BX168" s="82">
        <v>0</v>
      </c>
      <c r="BY168" s="82">
        <v>0</v>
      </c>
      <c r="BZ168" s="82">
        <v>0</v>
      </c>
      <c r="CA168" s="82">
        <v>0</v>
      </c>
      <c r="CB168" s="82">
        <v>0</v>
      </c>
      <c r="CC168" s="82">
        <v>0</v>
      </c>
      <c r="CD168" s="82">
        <v>0</v>
      </c>
      <c r="CE168" s="82">
        <v>0</v>
      </c>
      <c r="CF168" s="82">
        <v>0</v>
      </c>
      <c r="CG168" s="82">
        <v>0</v>
      </c>
      <c r="CH168" s="82">
        <v>0</v>
      </c>
      <c r="CI168" s="82">
        <v>0</v>
      </c>
      <c r="CJ168" s="82" t="s">
        <v>96</v>
      </c>
      <c r="CK168" s="83">
        <v>1.4999999999999999E-2</v>
      </c>
      <c r="CL168" s="83">
        <v>3.5000000000000003E-2</v>
      </c>
      <c r="CM168" s="83">
        <v>0.26500000000000001</v>
      </c>
      <c r="CN168" s="82">
        <v>45000</v>
      </c>
      <c r="CO168" s="82">
        <v>105000.00000000001</v>
      </c>
      <c r="CP168" s="82">
        <v>795000</v>
      </c>
      <c r="CQ168" s="82">
        <v>45000</v>
      </c>
      <c r="CR168" s="89">
        <v>45000</v>
      </c>
      <c r="CS168" s="82">
        <v>45000</v>
      </c>
      <c r="CT168" s="82">
        <v>105000.00000000001</v>
      </c>
      <c r="CU168" s="82">
        <v>795000</v>
      </c>
      <c r="CV168" s="82">
        <v>45000</v>
      </c>
      <c r="CW168" s="82">
        <v>45000</v>
      </c>
    </row>
    <row r="169" spans="1:101">
      <c r="A169" s="86" t="s">
        <v>82</v>
      </c>
      <c r="B169" s="87" t="s">
        <v>392</v>
      </c>
      <c r="C169" s="75" t="s">
        <v>1776</v>
      </c>
      <c r="D169" s="74" t="s">
        <v>116</v>
      </c>
      <c r="E169" s="74" t="s">
        <v>82</v>
      </c>
      <c r="F169" s="74" t="s">
        <v>392</v>
      </c>
      <c r="G169" s="74" t="s">
        <v>393</v>
      </c>
      <c r="I169" s="74" t="s">
        <v>87</v>
      </c>
      <c r="J169" s="74" t="s">
        <v>2578</v>
      </c>
      <c r="K169" s="74" t="s">
        <v>88</v>
      </c>
      <c r="L169" s="74" t="s">
        <v>89</v>
      </c>
      <c r="M169" s="74" t="s">
        <v>90</v>
      </c>
      <c r="N169" s="74" t="s">
        <v>395</v>
      </c>
      <c r="O169" s="76">
        <v>44711</v>
      </c>
      <c r="P169" s="76">
        <v>44439</v>
      </c>
      <c r="Q169" s="77">
        <v>1</v>
      </c>
      <c r="R169" s="74" t="s">
        <v>94</v>
      </c>
      <c r="S169" s="77">
        <v>100000000</v>
      </c>
      <c r="T169" s="77">
        <v>100000000</v>
      </c>
      <c r="U169" s="77">
        <v>744444.44</v>
      </c>
      <c r="V169" s="78">
        <v>0.04</v>
      </c>
      <c r="W169" s="79">
        <v>1</v>
      </c>
      <c r="X169" s="77">
        <v>100000000</v>
      </c>
      <c r="Y169" s="88">
        <v>100000000</v>
      </c>
      <c r="Z169" s="77">
        <v>744444.44</v>
      </c>
      <c r="AA169" s="74">
        <v>0</v>
      </c>
      <c r="AB169" s="74">
        <v>0</v>
      </c>
      <c r="AD169" s="74">
        <v>4</v>
      </c>
      <c r="AE169" s="74">
        <v>4</v>
      </c>
      <c r="AF169" s="74">
        <v>0</v>
      </c>
      <c r="AG169" s="74">
        <v>0</v>
      </c>
      <c r="AI169" s="74">
        <v>3</v>
      </c>
      <c r="AJ169" s="74">
        <v>3</v>
      </c>
      <c r="AL169" s="74">
        <v>3</v>
      </c>
      <c r="AM169" s="74" t="s">
        <v>95</v>
      </c>
      <c r="AN169" s="74">
        <v>0</v>
      </c>
      <c r="AO169" s="74" t="s">
        <v>95</v>
      </c>
      <c r="AP169" s="74" t="s">
        <v>95</v>
      </c>
      <c r="AQ169" s="74">
        <v>1</v>
      </c>
      <c r="AS169" s="74">
        <v>1</v>
      </c>
      <c r="AT169" s="74" t="s">
        <v>92</v>
      </c>
      <c r="AU169" s="74" t="s">
        <v>2579</v>
      </c>
      <c r="AV169" s="74" t="s">
        <v>94</v>
      </c>
      <c r="AW169" s="77">
        <v>100000000</v>
      </c>
      <c r="AX169" s="77">
        <v>0</v>
      </c>
      <c r="AY169" s="79">
        <v>1</v>
      </c>
      <c r="AZ169" s="77">
        <v>646790000</v>
      </c>
      <c r="BA169" s="77">
        <v>0</v>
      </c>
      <c r="BB169" s="74" t="s">
        <v>93</v>
      </c>
      <c r="BC169" s="75" t="s">
        <v>1776</v>
      </c>
      <c r="BD169" s="82">
        <v>282533.42269064067</v>
      </c>
      <c r="BE169" s="82">
        <v>0</v>
      </c>
      <c r="BF169" s="82">
        <v>2103.3043563621723</v>
      </c>
      <c r="BG169" s="82">
        <v>284636.72704700282</v>
      </c>
      <c r="BH169" s="82">
        <v>282533.42269064067</v>
      </c>
      <c r="BI169" s="82">
        <v>0</v>
      </c>
      <c r="BJ169" s="82">
        <v>2103.3043563621723</v>
      </c>
      <c r="BK169" s="82">
        <v>284636.72704700282</v>
      </c>
      <c r="BL169" s="82">
        <v>90000000</v>
      </c>
      <c r="BM169" s="82">
        <v>0</v>
      </c>
      <c r="BN169" s="82">
        <v>669999.99599999993</v>
      </c>
      <c r="BO169" s="82">
        <v>90669999.996000007</v>
      </c>
      <c r="BP169" s="82">
        <v>282533.42269064067</v>
      </c>
      <c r="BQ169" s="82">
        <v>0</v>
      </c>
      <c r="BR169" s="82">
        <v>2103.3043563621723</v>
      </c>
      <c r="BS169" s="89">
        <v>284636.72704700282</v>
      </c>
      <c r="BT169" s="82">
        <v>1418091.7551688636</v>
      </c>
      <c r="BU169" s="82">
        <v>0</v>
      </c>
      <c r="BV169" s="82">
        <v>10556.905225453014</v>
      </c>
      <c r="BW169" s="82">
        <v>1428648.6603943165</v>
      </c>
      <c r="BX169" s="82">
        <v>1418091.7551688636</v>
      </c>
      <c r="BY169" s="82">
        <v>0</v>
      </c>
      <c r="BZ169" s="82">
        <v>10556.905225453014</v>
      </c>
      <c r="CA169" s="82">
        <v>1428648.6603943165</v>
      </c>
      <c r="CB169" s="82">
        <v>451727999.99999994</v>
      </c>
      <c r="CC169" s="82">
        <v>0</v>
      </c>
      <c r="CD169" s="82">
        <v>3362863.9799231994</v>
      </c>
      <c r="CE169" s="82">
        <v>455090863.97992319</v>
      </c>
      <c r="CF169" s="82">
        <v>1418091.7551688636</v>
      </c>
      <c r="CG169" s="82">
        <v>0</v>
      </c>
      <c r="CH169" s="82">
        <v>10556.905225453014</v>
      </c>
      <c r="CI169" s="82">
        <v>1428648.6603943165</v>
      </c>
      <c r="CJ169" s="82" t="s">
        <v>96</v>
      </c>
      <c r="CK169" s="83">
        <v>1.4999999999999999E-2</v>
      </c>
      <c r="CL169" s="83">
        <v>3.5000000000000003E-2</v>
      </c>
      <c r="CM169" s="83">
        <v>0.26500000000000001</v>
      </c>
      <c r="CN169" s="82">
        <v>1500000</v>
      </c>
      <c r="CO169" s="82">
        <v>3500000.0000000005</v>
      </c>
      <c r="CP169" s="82">
        <v>26500000</v>
      </c>
      <c r="CQ169" s="82">
        <v>1500000</v>
      </c>
      <c r="CR169" s="89">
        <v>1500000</v>
      </c>
      <c r="CS169" s="82">
        <v>1500000</v>
      </c>
      <c r="CT169" s="82">
        <v>3500000.0000000005</v>
      </c>
      <c r="CU169" s="82">
        <v>26500000</v>
      </c>
      <c r="CV169" s="82">
        <v>1500000</v>
      </c>
      <c r="CW169" s="82">
        <v>1500000</v>
      </c>
    </row>
    <row r="170" spans="1:101">
      <c r="A170" s="86" t="s">
        <v>82</v>
      </c>
      <c r="B170" s="87" t="s">
        <v>396</v>
      </c>
      <c r="C170" s="75" t="s">
        <v>1777</v>
      </c>
      <c r="D170" s="74" t="s">
        <v>116</v>
      </c>
      <c r="E170" s="74" t="s">
        <v>82</v>
      </c>
      <c r="F170" s="74" t="s">
        <v>396</v>
      </c>
      <c r="G170" s="74" t="s">
        <v>271</v>
      </c>
      <c r="I170" s="74" t="s">
        <v>87</v>
      </c>
      <c r="J170" s="74" t="s">
        <v>2583</v>
      </c>
      <c r="K170" s="74" t="s">
        <v>128</v>
      </c>
      <c r="L170" s="74" t="s">
        <v>89</v>
      </c>
      <c r="M170" s="74" t="s">
        <v>90</v>
      </c>
      <c r="N170" s="74" t="s">
        <v>377</v>
      </c>
      <c r="O170" s="76">
        <v>44526</v>
      </c>
      <c r="P170" s="76">
        <v>44439</v>
      </c>
      <c r="Q170" s="77">
        <v>1</v>
      </c>
      <c r="R170" s="74" t="s">
        <v>94</v>
      </c>
      <c r="S170" s="77">
        <v>58805.2</v>
      </c>
      <c r="T170" s="77">
        <v>58805.2</v>
      </c>
      <c r="U170" s="77">
        <v>51.16</v>
      </c>
      <c r="V170" s="78">
        <v>5.2199999999999996E-2</v>
      </c>
      <c r="W170" s="79">
        <v>1</v>
      </c>
      <c r="X170" s="77">
        <v>58805.2</v>
      </c>
      <c r="Y170" s="88">
        <v>58805.2</v>
      </c>
      <c r="Z170" s="77">
        <v>51.16</v>
      </c>
      <c r="AA170" s="74">
        <v>0</v>
      </c>
      <c r="AB170" s="74">
        <v>0</v>
      </c>
      <c r="AD170" s="74">
        <v>6</v>
      </c>
      <c r="AE170" s="74">
        <v>6</v>
      </c>
      <c r="AF170" s="74">
        <v>0</v>
      </c>
      <c r="AG170" s="74">
        <v>0</v>
      </c>
      <c r="AI170" s="74">
        <v>8</v>
      </c>
      <c r="AJ170" s="74">
        <v>8</v>
      </c>
      <c r="AL170" s="74">
        <v>8</v>
      </c>
      <c r="AM170" s="74" t="s">
        <v>95</v>
      </c>
      <c r="AN170" s="74">
        <v>0</v>
      </c>
      <c r="AO170" s="74" t="s">
        <v>95</v>
      </c>
      <c r="AP170" s="74" t="s">
        <v>95</v>
      </c>
      <c r="AQ170" s="74">
        <v>1</v>
      </c>
      <c r="AS170" s="74">
        <v>1</v>
      </c>
      <c r="AT170" s="74" t="s">
        <v>92</v>
      </c>
      <c r="AU170" s="74" t="s">
        <v>2579</v>
      </c>
      <c r="AV170" s="74" t="s">
        <v>94</v>
      </c>
      <c r="AW170" s="77">
        <v>6000000</v>
      </c>
      <c r="AX170" s="77">
        <v>2205387.2400000002</v>
      </c>
      <c r="AY170" s="79">
        <v>1</v>
      </c>
      <c r="AZ170" s="77">
        <v>38807400</v>
      </c>
      <c r="BA170" s="77">
        <v>14264224.129596002</v>
      </c>
      <c r="BB170" s="74" t="s">
        <v>93</v>
      </c>
      <c r="BC170" s="75" t="s">
        <v>1777</v>
      </c>
      <c r="BD170" s="82">
        <v>2781.0110659182478</v>
      </c>
      <c r="BE170" s="82">
        <v>0</v>
      </c>
      <c r="BF170" s="82">
        <v>2.4194548463805505</v>
      </c>
      <c r="BG170" s="82">
        <v>2783.4305207646285</v>
      </c>
      <c r="BH170" s="82">
        <v>2781.0110659182478</v>
      </c>
      <c r="BI170" s="82">
        <v>0</v>
      </c>
      <c r="BJ170" s="82">
        <v>2.4194548463805505</v>
      </c>
      <c r="BK170" s="82">
        <v>2783.4305207646285</v>
      </c>
      <c r="BL170" s="82">
        <v>52924.679999999986</v>
      </c>
      <c r="BM170" s="82">
        <v>0</v>
      </c>
      <c r="BN170" s="82">
        <v>46.043999999999997</v>
      </c>
      <c r="BO170" s="82">
        <v>52970.723999999995</v>
      </c>
      <c r="BP170" s="82">
        <v>2781.0110659182478</v>
      </c>
      <c r="BQ170" s="82">
        <v>0</v>
      </c>
      <c r="BR170" s="82">
        <v>2.4194548463805505</v>
      </c>
      <c r="BS170" s="89">
        <v>2783.4305207646285</v>
      </c>
      <c r="BT170" s="82">
        <v>13958.450742056868</v>
      </c>
      <c r="BU170" s="82">
        <v>0</v>
      </c>
      <c r="BV170" s="82">
        <v>12.143727764953258</v>
      </c>
      <c r="BW170" s="82">
        <v>13970.594469821823</v>
      </c>
      <c r="BX170" s="82">
        <v>13958.450742056868</v>
      </c>
      <c r="BY170" s="82">
        <v>0</v>
      </c>
      <c r="BZ170" s="82">
        <v>12.143727764953258</v>
      </c>
      <c r="CA170" s="82">
        <v>13970.594469821823</v>
      </c>
      <c r="CB170" s="82">
        <v>265639.5538559999</v>
      </c>
      <c r="CC170" s="82">
        <v>0</v>
      </c>
      <c r="CD170" s="82">
        <v>231.10404479999997</v>
      </c>
      <c r="CE170" s="82">
        <v>265870.65790079994</v>
      </c>
      <c r="CF170" s="82">
        <v>13958.450742056868</v>
      </c>
      <c r="CG170" s="82">
        <v>0</v>
      </c>
      <c r="CH170" s="82">
        <v>12.143727764953258</v>
      </c>
      <c r="CI170" s="82">
        <v>13970.594469821823</v>
      </c>
      <c r="CJ170" s="82" t="s">
        <v>96</v>
      </c>
      <c r="CK170" s="83">
        <v>1.4999999999999999E-2</v>
      </c>
      <c r="CL170" s="83">
        <v>3.5000000000000003E-2</v>
      </c>
      <c r="CM170" s="83">
        <v>0.26500000000000001</v>
      </c>
      <c r="CN170" s="82">
        <v>882.07799999999997</v>
      </c>
      <c r="CO170" s="82">
        <v>2058.1820000000002</v>
      </c>
      <c r="CP170" s="82">
        <v>15583.378000000001</v>
      </c>
      <c r="CQ170" s="82">
        <v>882.07799999999997</v>
      </c>
      <c r="CR170" s="89">
        <v>2783.4305207646285</v>
      </c>
      <c r="CS170" s="82">
        <v>882.07799999999997</v>
      </c>
      <c r="CT170" s="82">
        <v>2058.1820000000002</v>
      </c>
      <c r="CU170" s="82">
        <v>15583.378000000001</v>
      </c>
      <c r="CV170" s="82">
        <v>882.07799999999997</v>
      </c>
      <c r="CW170" s="82">
        <v>2783.4305207646285</v>
      </c>
    </row>
    <row r="171" spans="1:101">
      <c r="A171" s="86" t="s">
        <v>82</v>
      </c>
      <c r="B171" s="87" t="s">
        <v>397</v>
      </c>
      <c r="C171" s="75" t="s">
        <v>1778</v>
      </c>
      <c r="D171" s="74" t="s">
        <v>116</v>
      </c>
      <c r="E171" s="74" t="s">
        <v>82</v>
      </c>
      <c r="F171" s="74" t="s">
        <v>397</v>
      </c>
      <c r="G171" s="74" t="s">
        <v>398</v>
      </c>
      <c r="I171" s="74" t="s">
        <v>87</v>
      </c>
      <c r="J171" s="74" t="s">
        <v>2578</v>
      </c>
      <c r="K171" s="74" t="s">
        <v>88</v>
      </c>
      <c r="L171" s="74" t="s">
        <v>89</v>
      </c>
      <c r="M171" s="74" t="s">
        <v>90</v>
      </c>
      <c r="N171" s="74" t="s">
        <v>400</v>
      </c>
      <c r="O171" s="76">
        <v>44715</v>
      </c>
      <c r="P171" s="76">
        <v>44439</v>
      </c>
      <c r="Q171" s="77">
        <v>1</v>
      </c>
      <c r="R171" s="74" t="s">
        <v>94</v>
      </c>
      <c r="S171" s="77">
        <v>166000000</v>
      </c>
      <c r="T171" s="77">
        <v>166000000</v>
      </c>
      <c r="U171" s="77">
        <v>1220330.56</v>
      </c>
      <c r="V171" s="78">
        <v>3.95E-2</v>
      </c>
      <c r="W171" s="79">
        <v>1</v>
      </c>
      <c r="X171" s="77">
        <v>166000000</v>
      </c>
      <c r="Y171" s="88">
        <v>166000000</v>
      </c>
      <c r="Z171" s="77">
        <v>1220330.56</v>
      </c>
      <c r="AA171" s="74">
        <v>0</v>
      </c>
      <c r="AB171" s="74">
        <v>0</v>
      </c>
      <c r="AD171" s="74">
        <v>4</v>
      </c>
      <c r="AE171" s="74">
        <v>4</v>
      </c>
      <c r="AF171" s="74">
        <v>0</v>
      </c>
      <c r="AG171" s="74">
        <v>0</v>
      </c>
      <c r="AI171" s="74">
        <v>4</v>
      </c>
      <c r="AJ171" s="74">
        <v>4</v>
      </c>
      <c r="AL171" s="74">
        <v>4</v>
      </c>
      <c r="AM171" s="74" t="s">
        <v>95</v>
      </c>
      <c r="AN171" s="74">
        <v>0</v>
      </c>
      <c r="AO171" s="74" t="s">
        <v>95</v>
      </c>
      <c r="AP171" s="74" t="s">
        <v>95</v>
      </c>
      <c r="AQ171" s="74">
        <v>1</v>
      </c>
      <c r="AS171" s="74">
        <v>1</v>
      </c>
      <c r="AT171" s="74" t="s">
        <v>92</v>
      </c>
      <c r="AU171" s="74" t="s">
        <v>2579</v>
      </c>
      <c r="AV171" s="74" t="s">
        <v>94</v>
      </c>
      <c r="AW171" s="77">
        <v>200000000</v>
      </c>
      <c r="AX171" s="77">
        <v>34000000</v>
      </c>
      <c r="AY171" s="79">
        <v>1</v>
      </c>
      <c r="AZ171" s="77">
        <v>1293580000</v>
      </c>
      <c r="BA171" s="77">
        <v>219908600</v>
      </c>
      <c r="BB171" s="74" t="s">
        <v>93</v>
      </c>
      <c r="BC171" s="75" t="s">
        <v>1778</v>
      </c>
      <c r="BD171" s="82">
        <v>1266696.284562279</v>
      </c>
      <c r="BE171" s="82">
        <v>0</v>
      </c>
      <c r="BF171" s="82">
        <v>9311.9770258422013</v>
      </c>
      <c r="BG171" s="82">
        <v>1276008.2615881213</v>
      </c>
      <c r="BH171" s="82">
        <v>1266696.284562279</v>
      </c>
      <c r="BI171" s="82">
        <v>0</v>
      </c>
      <c r="BJ171" s="82">
        <v>9311.9770258422013</v>
      </c>
      <c r="BK171" s="82">
        <v>1276008.2615881213</v>
      </c>
      <c r="BL171" s="82">
        <v>149400000</v>
      </c>
      <c r="BM171" s="82">
        <v>0</v>
      </c>
      <c r="BN171" s="82">
        <v>1098297.5040000002</v>
      </c>
      <c r="BO171" s="82">
        <v>150498297.50399998</v>
      </c>
      <c r="BP171" s="82">
        <v>1266696.284562279</v>
      </c>
      <c r="BQ171" s="82">
        <v>0</v>
      </c>
      <c r="BR171" s="82">
        <v>9311.9770258422013</v>
      </c>
      <c r="BS171" s="89">
        <v>1276008.2615881213</v>
      </c>
      <c r="BT171" s="82">
        <v>6357801.9914749907</v>
      </c>
      <c r="BU171" s="82">
        <v>0</v>
      </c>
      <c r="BV171" s="82">
        <v>46738.675088107171</v>
      </c>
      <c r="BW171" s="82">
        <v>6404540.6665630983</v>
      </c>
      <c r="BX171" s="82">
        <v>6357801.9914749907</v>
      </c>
      <c r="BY171" s="82">
        <v>0</v>
      </c>
      <c r="BZ171" s="82">
        <v>46738.675088107171</v>
      </c>
      <c r="CA171" s="82">
        <v>6404540.6665630983</v>
      </c>
      <c r="CB171" s="82">
        <v>749868480</v>
      </c>
      <c r="CC171" s="82">
        <v>0</v>
      </c>
      <c r="CD171" s="82">
        <v>5512574.832076801</v>
      </c>
      <c r="CE171" s="82">
        <v>755381054.83207667</v>
      </c>
      <c r="CF171" s="82">
        <v>6357801.9914749907</v>
      </c>
      <c r="CG171" s="82">
        <v>0</v>
      </c>
      <c r="CH171" s="82">
        <v>46738.675088107171</v>
      </c>
      <c r="CI171" s="82">
        <v>6404540.6665630983</v>
      </c>
      <c r="CJ171" s="82" t="s">
        <v>96</v>
      </c>
      <c r="CK171" s="83">
        <v>1.4999999999999999E-2</v>
      </c>
      <c r="CL171" s="83">
        <v>3.5000000000000003E-2</v>
      </c>
      <c r="CM171" s="83">
        <v>0.26500000000000001</v>
      </c>
      <c r="CN171" s="82">
        <v>2490000</v>
      </c>
      <c r="CO171" s="82">
        <v>5810000.0000000009</v>
      </c>
      <c r="CP171" s="82">
        <v>43990000</v>
      </c>
      <c r="CQ171" s="82">
        <v>2490000</v>
      </c>
      <c r="CR171" s="89">
        <v>2490000</v>
      </c>
      <c r="CS171" s="82">
        <v>2490000</v>
      </c>
      <c r="CT171" s="82">
        <v>5810000.0000000009</v>
      </c>
      <c r="CU171" s="82">
        <v>43990000</v>
      </c>
      <c r="CV171" s="82">
        <v>2490000</v>
      </c>
      <c r="CW171" s="82">
        <v>2490000</v>
      </c>
    </row>
    <row r="172" spans="1:101">
      <c r="A172" s="86" t="s">
        <v>82</v>
      </c>
      <c r="B172" s="87" t="s">
        <v>401</v>
      </c>
      <c r="C172" s="75" t="s">
        <v>1779</v>
      </c>
      <c r="D172" s="74" t="s">
        <v>116</v>
      </c>
      <c r="E172" s="74" t="s">
        <v>82</v>
      </c>
      <c r="F172" s="74" t="s">
        <v>401</v>
      </c>
      <c r="G172" s="74" t="s">
        <v>271</v>
      </c>
      <c r="I172" s="74" t="s">
        <v>87</v>
      </c>
      <c r="J172" s="74" t="s">
        <v>2583</v>
      </c>
      <c r="K172" s="74" t="s">
        <v>128</v>
      </c>
      <c r="L172" s="74" t="s">
        <v>89</v>
      </c>
      <c r="M172" s="74" t="s">
        <v>90</v>
      </c>
      <c r="N172" s="74" t="s">
        <v>377</v>
      </c>
      <c r="O172" s="76">
        <v>44526</v>
      </c>
      <c r="P172" s="76">
        <v>44439</v>
      </c>
      <c r="Q172" s="77">
        <v>1</v>
      </c>
      <c r="R172" s="74" t="s">
        <v>94</v>
      </c>
      <c r="S172" s="77">
        <v>36512.559999999998</v>
      </c>
      <c r="T172" s="77">
        <v>36512.559999999998</v>
      </c>
      <c r="U172" s="77">
        <v>31.77</v>
      </c>
      <c r="V172" s="78">
        <v>5.2199999999999996E-2</v>
      </c>
      <c r="W172" s="79">
        <v>1</v>
      </c>
      <c r="X172" s="77">
        <v>36512.559999999998</v>
      </c>
      <c r="Y172" s="88">
        <v>36512.559999999998</v>
      </c>
      <c r="Z172" s="77">
        <v>31.77</v>
      </c>
      <c r="AA172" s="74">
        <v>0</v>
      </c>
      <c r="AB172" s="74">
        <v>0</v>
      </c>
      <c r="AD172" s="74">
        <v>6</v>
      </c>
      <c r="AE172" s="74">
        <v>6</v>
      </c>
      <c r="AF172" s="74">
        <v>0</v>
      </c>
      <c r="AG172" s="74">
        <v>0</v>
      </c>
      <c r="AI172" s="74">
        <v>8</v>
      </c>
      <c r="AJ172" s="74">
        <v>8</v>
      </c>
      <c r="AL172" s="74">
        <v>8</v>
      </c>
      <c r="AM172" s="74" t="s">
        <v>95</v>
      </c>
      <c r="AN172" s="74">
        <v>0</v>
      </c>
      <c r="AO172" s="74" t="s">
        <v>95</v>
      </c>
      <c r="AP172" s="74" t="s">
        <v>95</v>
      </c>
      <c r="AQ172" s="74">
        <v>1</v>
      </c>
      <c r="AS172" s="74">
        <v>1</v>
      </c>
      <c r="AT172" s="74" t="s">
        <v>92</v>
      </c>
      <c r="AU172" s="74" t="s">
        <v>2579</v>
      </c>
      <c r="AV172" s="74" t="s">
        <v>94</v>
      </c>
      <c r="AW172" s="77">
        <v>6000000</v>
      </c>
      <c r="AX172" s="77">
        <v>2205387.2400000002</v>
      </c>
      <c r="AY172" s="79">
        <v>1</v>
      </c>
      <c r="AZ172" s="77">
        <v>38807400</v>
      </c>
      <c r="BA172" s="77">
        <v>14264224.129596002</v>
      </c>
      <c r="BB172" s="74" t="s">
        <v>93</v>
      </c>
      <c r="BC172" s="75" t="s">
        <v>1779</v>
      </c>
      <c r="BD172" s="82">
        <v>1726.7492229429363</v>
      </c>
      <c r="BE172" s="82">
        <v>0</v>
      </c>
      <c r="BF172" s="82">
        <v>1.5024644345095797</v>
      </c>
      <c r="BG172" s="82">
        <v>1728.2516873774459</v>
      </c>
      <c r="BH172" s="82">
        <v>1726.7492229429363</v>
      </c>
      <c r="BI172" s="82">
        <v>0</v>
      </c>
      <c r="BJ172" s="82">
        <v>1.5024644345095797</v>
      </c>
      <c r="BK172" s="82">
        <v>1728.2516873774459</v>
      </c>
      <c r="BL172" s="82">
        <v>32861.303999999996</v>
      </c>
      <c r="BM172" s="82">
        <v>0</v>
      </c>
      <c r="BN172" s="82">
        <v>28.593</v>
      </c>
      <c r="BO172" s="82">
        <v>32889.896999999997</v>
      </c>
      <c r="BP172" s="82">
        <v>1726.7492229429363</v>
      </c>
      <c r="BQ172" s="82">
        <v>0</v>
      </c>
      <c r="BR172" s="82">
        <v>1.5024644345095797</v>
      </c>
      <c r="BS172" s="89">
        <v>1728.2516873774459</v>
      </c>
      <c r="BT172" s="82">
        <v>8666.8996997951854</v>
      </c>
      <c r="BU172" s="82">
        <v>0</v>
      </c>
      <c r="BV172" s="82">
        <v>7.541169489690482</v>
      </c>
      <c r="BW172" s="82">
        <v>8674.4408692848756</v>
      </c>
      <c r="BX172" s="82">
        <v>8666.8996997951854</v>
      </c>
      <c r="BY172" s="82">
        <v>0</v>
      </c>
      <c r="BZ172" s="82">
        <v>7.541169489690482</v>
      </c>
      <c r="CA172" s="82">
        <v>8674.4408692848756</v>
      </c>
      <c r="CB172" s="82">
        <v>164937.45703679998</v>
      </c>
      <c r="CC172" s="82">
        <v>0</v>
      </c>
      <c r="CD172" s="82">
        <v>143.51398559999998</v>
      </c>
      <c r="CE172" s="82">
        <v>165080.97102239999</v>
      </c>
      <c r="CF172" s="82">
        <v>8666.8996997951854</v>
      </c>
      <c r="CG172" s="82">
        <v>0</v>
      </c>
      <c r="CH172" s="82">
        <v>7.541169489690482</v>
      </c>
      <c r="CI172" s="82">
        <v>8674.4408692848756</v>
      </c>
      <c r="CJ172" s="82" t="s">
        <v>96</v>
      </c>
      <c r="CK172" s="83">
        <v>1.4999999999999999E-2</v>
      </c>
      <c r="CL172" s="83">
        <v>3.5000000000000003E-2</v>
      </c>
      <c r="CM172" s="83">
        <v>0.26500000000000001</v>
      </c>
      <c r="CN172" s="82">
        <v>547.6884</v>
      </c>
      <c r="CO172" s="82">
        <v>1277.9395999999999</v>
      </c>
      <c r="CP172" s="82">
        <v>9675.8284000000003</v>
      </c>
      <c r="CQ172" s="82">
        <v>547.6884</v>
      </c>
      <c r="CR172" s="89">
        <v>1728.2516873774459</v>
      </c>
      <c r="CS172" s="82">
        <v>547.6884</v>
      </c>
      <c r="CT172" s="82">
        <v>1277.9395999999999</v>
      </c>
      <c r="CU172" s="82">
        <v>9675.8284000000003</v>
      </c>
      <c r="CV172" s="82">
        <v>547.6884</v>
      </c>
      <c r="CW172" s="82">
        <v>1728.2516873774459</v>
      </c>
    </row>
    <row r="173" spans="1:101">
      <c r="A173" s="86" t="s">
        <v>82</v>
      </c>
      <c r="B173" s="87" t="s">
        <v>2761</v>
      </c>
      <c r="C173" s="75" t="s">
        <v>2881</v>
      </c>
      <c r="D173" s="74" t="s">
        <v>116</v>
      </c>
      <c r="E173" s="74" t="s">
        <v>82</v>
      </c>
      <c r="F173" s="74" t="s">
        <v>2761</v>
      </c>
      <c r="G173" s="74" t="s">
        <v>2882</v>
      </c>
      <c r="I173" s="74" t="s">
        <v>87</v>
      </c>
      <c r="J173" s="74" t="s">
        <v>2581</v>
      </c>
      <c r="K173" s="74" t="s">
        <v>100</v>
      </c>
      <c r="L173" s="74" t="s">
        <v>89</v>
      </c>
      <c r="M173" s="74" t="s">
        <v>90</v>
      </c>
      <c r="N173" s="74" t="s">
        <v>2883</v>
      </c>
      <c r="O173" s="76">
        <v>44455</v>
      </c>
      <c r="P173" s="76">
        <v>44439</v>
      </c>
      <c r="Q173" s="77">
        <v>1</v>
      </c>
      <c r="R173" s="74" t="s">
        <v>94</v>
      </c>
      <c r="S173" s="77">
        <v>16320096.98</v>
      </c>
      <c r="T173" s="77">
        <v>16320096.98</v>
      </c>
      <c r="U173" s="77">
        <v>136680.81</v>
      </c>
      <c r="V173" s="78">
        <v>4.4999999999999998E-2</v>
      </c>
      <c r="W173" s="79">
        <v>1</v>
      </c>
      <c r="X173" s="77">
        <v>16320096.98</v>
      </c>
      <c r="Y173" s="88">
        <v>16320096.98</v>
      </c>
      <c r="Z173" s="77">
        <v>136680.81</v>
      </c>
      <c r="AA173" s="74">
        <v>0</v>
      </c>
      <c r="AB173" s="74">
        <v>0</v>
      </c>
      <c r="AD173" s="74">
        <v>0</v>
      </c>
      <c r="AE173" s="74">
        <v>0</v>
      </c>
      <c r="AF173" s="74">
        <v>0</v>
      </c>
      <c r="AG173" s="74">
        <v>0</v>
      </c>
      <c r="AI173" s="74">
        <v>6</v>
      </c>
      <c r="AJ173" s="74">
        <v>6</v>
      </c>
      <c r="AL173" s="74">
        <v>6</v>
      </c>
      <c r="AM173" s="74" t="s">
        <v>95</v>
      </c>
      <c r="AN173" s="74">
        <v>0</v>
      </c>
      <c r="AO173" s="74" t="s">
        <v>95</v>
      </c>
      <c r="AP173" s="74" t="s">
        <v>95</v>
      </c>
      <c r="AQ173" s="74">
        <v>1</v>
      </c>
      <c r="AS173" s="74">
        <v>1</v>
      </c>
      <c r="AT173" s="74" t="s">
        <v>92</v>
      </c>
      <c r="AU173" s="74" t="s">
        <v>2579</v>
      </c>
      <c r="AV173" s="74" t="s">
        <v>94</v>
      </c>
      <c r="AW173" s="77">
        <v>30000000</v>
      </c>
      <c r="AX173" s="77">
        <v>2578496.89</v>
      </c>
      <c r="AY173" s="79">
        <v>1</v>
      </c>
      <c r="AZ173" s="77">
        <v>194037000</v>
      </c>
      <c r="BA173" s="77">
        <v>16677460.034831</v>
      </c>
      <c r="BB173" s="74" t="s">
        <v>93</v>
      </c>
      <c r="BC173" s="75" t="s">
        <v>2881</v>
      </c>
      <c r="BD173" s="82">
        <v>316931.34997347841</v>
      </c>
      <c r="BE173" s="82">
        <v>0</v>
      </c>
      <c r="BF173" s="82">
        <v>2654.3000131588988</v>
      </c>
      <c r="BG173" s="82">
        <v>319585.64998663729</v>
      </c>
      <c r="BH173" s="82">
        <v>316931.34997347841</v>
      </c>
      <c r="BI173" s="82">
        <v>0</v>
      </c>
      <c r="BJ173" s="82">
        <v>2654.3000131588988</v>
      </c>
      <c r="BK173" s="82">
        <v>319585.64998663729</v>
      </c>
      <c r="BL173" s="82">
        <v>14688087.282</v>
      </c>
      <c r="BM173" s="82">
        <v>0</v>
      </c>
      <c r="BN173" s="82">
        <v>123012.72900000001</v>
      </c>
      <c r="BO173" s="82">
        <v>14811100.011</v>
      </c>
      <c r="BP173" s="82">
        <v>316931.34997347841</v>
      </c>
      <c r="BQ173" s="82">
        <v>0</v>
      </c>
      <c r="BR173" s="82">
        <v>2654.3000131588988</v>
      </c>
      <c r="BS173" s="89">
        <v>319585.64998663729</v>
      </c>
      <c r="BT173" s="82">
        <v>1590741.8317868828</v>
      </c>
      <c r="BU173" s="82">
        <v>0</v>
      </c>
      <c r="BV173" s="82">
        <v>13322.462626047143</v>
      </c>
      <c r="BW173" s="82">
        <v>1604064.2944129298</v>
      </c>
      <c r="BX173" s="82">
        <v>1590741.8317868828</v>
      </c>
      <c r="BY173" s="82">
        <v>0</v>
      </c>
      <c r="BZ173" s="82">
        <v>13322.462626047143</v>
      </c>
      <c r="CA173" s="82">
        <v>1604064.2944129298</v>
      </c>
      <c r="CB173" s="82">
        <v>73722447.685814396</v>
      </c>
      <c r="CC173" s="82">
        <v>0</v>
      </c>
      <c r="CD173" s="82">
        <v>617425.48939679994</v>
      </c>
      <c r="CE173" s="82">
        <v>74339873.175211191</v>
      </c>
      <c r="CF173" s="82">
        <v>1590741.8317868828</v>
      </c>
      <c r="CG173" s="82">
        <v>0</v>
      </c>
      <c r="CH173" s="82">
        <v>13322.462626047143</v>
      </c>
      <c r="CI173" s="82">
        <v>1604064.2944129298</v>
      </c>
      <c r="CJ173" s="82" t="s">
        <v>96</v>
      </c>
      <c r="CK173" s="83">
        <v>1.4999999999999999E-2</v>
      </c>
      <c r="CL173" s="83">
        <v>3.5000000000000003E-2</v>
      </c>
      <c r="CM173" s="83">
        <v>0.26500000000000001</v>
      </c>
      <c r="CN173" s="82">
        <v>244801.4547</v>
      </c>
      <c r="CO173" s="82">
        <v>571203.39430000004</v>
      </c>
      <c r="CP173" s="82">
        <v>4324825.6997000007</v>
      </c>
      <c r="CQ173" s="82">
        <v>244801.4547</v>
      </c>
      <c r="CR173" s="89">
        <v>319585.64998663729</v>
      </c>
      <c r="CS173" s="82">
        <v>244801.4547</v>
      </c>
      <c r="CT173" s="82">
        <v>571203.39430000004</v>
      </c>
      <c r="CU173" s="82">
        <v>4324825.6997000007</v>
      </c>
      <c r="CV173" s="82">
        <v>244801.4547</v>
      </c>
      <c r="CW173" s="82">
        <v>319585.64998663729</v>
      </c>
    </row>
    <row r="174" spans="1:101">
      <c r="A174" s="86" t="s">
        <v>82</v>
      </c>
      <c r="B174" s="87" t="s">
        <v>402</v>
      </c>
      <c r="C174" s="75" t="s">
        <v>1780</v>
      </c>
      <c r="D174" s="74" t="s">
        <v>116</v>
      </c>
      <c r="E174" s="74" t="s">
        <v>82</v>
      </c>
      <c r="F174" s="74" t="s">
        <v>402</v>
      </c>
      <c r="G174" s="74" t="s">
        <v>403</v>
      </c>
      <c r="I174" s="74" t="s">
        <v>87</v>
      </c>
      <c r="J174" s="74" t="s">
        <v>2578</v>
      </c>
      <c r="K174" s="74" t="s">
        <v>88</v>
      </c>
      <c r="L174" s="74" t="s">
        <v>89</v>
      </c>
      <c r="M174" s="74" t="s">
        <v>90</v>
      </c>
      <c r="N174" s="74" t="s">
        <v>405</v>
      </c>
      <c r="O174" s="76">
        <v>44708</v>
      </c>
      <c r="P174" s="76">
        <v>44439</v>
      </c>
      <c r="Q174" s="77">
        <v>1</v>
      </c>
      <c r="R174" s="74" t="s">
        <v>94</v>
      </c>
      <c r="S174" s="77">
        <v>139000000</v>
      </c>
      <c r="T174" s="77">
        <v>139000000</v>
      </c>
      <c r="U174" s="77">
        <v>1099451.3899999999</v>
      </c>
      <c r="V174" s="78">
        <v>4.2500000000000003E-2</v>
      </c>
      <c r="W174" s="79">
        <v>1</v>
      </c>
      <c r="X174" s="77">
        <v>139000000</v>
      </c>
      <c r="Y174" s="88">
        <v>139000000</v>
      </c>
      <c r="Z174" s="77">
        <v>1099451.3899999999</v>
      </c>
      <c r="AA174" s="74">
        <v>0</v>
      </c>
      <c r="AB174" s="74">
        <v>0</v>
      </c>
      <c r="AD174" s="74">
        <v>0</v>
      </c>
      <c r="AE174" s="74">
        <v>0</v>
      </c>
      <c r="AF174" s="74">
        <v>0</v>
      </c>
      <c r="AG174" s="74">
        <v>0</v>
      </c>
      <c r="AI174" s="74">
        <v>4</v>
      </c>
      <c r="AJ174" s="74">
        <v>4</v>
      </c>
      <c r="AL174" s="74">
        <v>4</v>
      </c>
      <c r="AM174" s="74" t="s">
        <v>95</v>
      </c>
      <c r="AN174" s="74">
        <v>0</v>
      </c>
      <c r="AO174" s="74" t="s">
        <v>95</v>
      </c>
      <c r="AP174" s="74" t="s">
        <v>95</v>
      </c>
      <c r="AQ174" s="74">
        <v>1</v>
      </c>
      <c r="AS174" s="74">
        <v>1</v>
      </c>
      <c r="AT174" s="74" t="s">
        <v>92</v>
      </c>
      <c r="AU174" s="74" t="s">
        <v>2579</v>
      </c>
      <c r="AV174" s="74" t="s">
        <v>94</v>
      </c>
      <c r="AW174" s="77">
        <v>250000000</v>
      </c>
      <c r="AX174" s="77">
        <v>11000000</v>
      </c>
      <c r="AY174" s="79">
        <v>1</v>
      </c>
      <c r="AZ174" s="77">
        <v>1616975000</v>
      </c>
      <c r="BA174" s="77">
        <v>71146900</v>
      </c>
      <c r="BB174" s="74" t="s">
        <v>93</v>
      </c>
      <c r="BC174" s="75" t="s">
        <v>1780</v>
      </c>
      <c r="BD174" s="82">
        <v>0</v>
      </c>
      <c r="BE174" s="82">
        <v>0</v>
      </c>
      <c r="BF174" s="82">
        <v>0</v>
      </c>
      <c r="BG174" s="82">
        <v>0</v>
      </c>
      <c r="BH174" s="82">
        <v>0</v>
      </c>
      <c r="BI174" s="82">
        <v>0</v>
      </c>
      <c r="BJ174" s="82">
        <v>0</v>
      </c>
      <c r="BK174" s="82">
        <v>0</v>
      </c>
      <c r="BL174" s="82">
        <v>0</v>
      </c>
      <c r="BM174" s="82">
        <v>0</v>
      </c>
      <c r="BN174" s="82">
        <v>0</v>
      </c>
      <c r="BO174" s="82">
        <v>0</v>
      </c>
      <c r="BP174" s="82">
        <v>0</v>
      </c>
      <c r="BQ174" s="82">
        <v>0</v>
      </c>
      <c r="BR174" s="82">
        <v>0</v>
      </c>
      <c r="BS174" s="89">
        <v>0</v>
      </c>
      <c r="BT174" s="82">
        <v>0</v>
      </c>
      <c r="BU174" s="82">
        <v>0</v>
      </c>
      <c r="BV174" s="82">
        <v>0</v>
      </c>
      <c r="BW174" s="82">
        <v>0</v>
      </c>
      <c r="BX174" s="82">
        <v>0</v>
      </c>
      <c r="BY174" s="82">
        <v>0</v>
      </c>
      <c r="BZ174" s="82">
        <v>0</v>
      </c>
      <c r="CA174" s="82">
        <v>0</v>
      </c>
      <c r="CB174" s="82">
        <v>0</v>
      </c>
      <c r="CC174" s="82">
        <v>0</v>
      </c>
      <c r="CD174" s="82">
        <v>0</v>
      </c>
      <c r="CE174" s="82">
        <v>0</v>
      </c>
      <c r="CF174" s="82">
        <v>0</v>
      </c>
      <c r="CG174" s="82">
        <v>0</v>
      </c>
      <c r="CH174" s="82">
        <v>0</v>
      </c>
      <c r="CI174" s="82">
        <v>0</v>
      </c>
      <c r="CJ174" s="82" t="s">
        <v>96</v>
      </c>
      <c r="CK174" s="83">
        <v>1.4999999999999999E-2</v>
      </c>
      <c r="CL174" s="83">
        <v>3.5000000000000003E-2</v>
      </c>
      <c r="CM174" s="83">
        <v>0.26500000000000001</v>
      </c>
      <c r="CN174" s="82">
        <v>2085000</v>
      </c>
      <c r="CO174" s="82">
        <v>4865000</v>
      </c>
      <c r="CP174" s="82">
        <v>36835000</v>
      </c>
      <c r="CQ174" s="82">
        <v>2085000</v>
      </c>
      <c r="CR174" s="89">
        <v>2085000</v>
      </c>
      <c r="CS174" s="82">
        <v>2085000</v>
      </c>
      <c r="CT174" s="82">
        <v>4865000</v>
      </c>
      <c r="CU174" s="82">
        <v>36835000</v>
      </c>
      <c r="CV174" s="82">
        <v>2085000</v>
      </c>
      <c r="CW174" s="82">
        <v>2085000</v>
      </c>
    </row>
    <row r="175" spans="1:101">
      <c r="A175" s="86" t="s">
        <v>82</v>
      </c>
      <c r="B175" s="87" t="s">
        <v>406</v>
      </c>
      <c r="C175" s="75" t="s">
        <v>1781</v>
      </c>
      <c r="D175" s="74" t="s">
        <v>116</v>
      </c>
      <c r="E175" s="74" t="s">
        <v>82</v>
      </c>
      <c r="F175" s="74" t="s">
        <v>406</v>
      </c>
      <c r="G175" s="74" t="s">
        <v>403</v>
      </c>
      <c r="I175" s="74" t="s">
        <v>87</v>
      </c>
      <c r="J175" s="74" t="s">
        <v>2578</v>
      </c>
      <c r="K175" s="74" t="s">
        <v>88</v>
      </c>
      <c r="L175" s="74" t="s">
        <v>89</v>
      </c>
      <c r="M175" s="74" t="s">
        <v>90</v>
      </c>
      <c r="N175" s="74" t="s">
        <v>405</v>
      </c>
      <c r="O175" s="76">
        <v>44708</v>
      </c>
      <c r="P175" s="76">
        <v>44439</v>
      </c>
      <c r="Q175" s="77">
        <v>1</v>
      </c>
      <c r="R175" s="74" t="s">
        <v>94</v>
      </c>
      <c r="S175" s="77">
        <v>100000000</v>
      </c>
      <c r="T175" s="77">
        <v>100000000</v>
      </c>
      <c r="U175" s="77">
        <v>790972.22</v>
      </c>
      <c r="V175" s="78">
        <v>4.2500000000000003E-2</v>
      </c>
      <c r="W175" s="79">
        <v>1</v>
      </c>
      <c r="X175" s="77">
        <v>100000000</v>
      </c>
      <c r="Y175" s="88">
        <v>100000000</v>
      </c>
      <c r="Z175" s="77">
        <v>790972.22</v>
      </c>
      <c r="AA175" s="74">
        <v>0</v>
      </c>
      <c r="AB175" s="74">
        <v>0</v>
      </c>
      <c r="AD175" s="74">
        <v>0</v>
      </c>
      <c r="AE175" s="74">
        <v>0</v>
      </c>
      <c r="AF175" s="74">
        <v>0</v>
      </c>
      <c r="AG175" s="74">
        <v>0</v>
      </c>
      <c r="AI175" s="74">
        <v>4</v>
      </c>
      <c r="AJ175" s="74">
        <v>4</v>
      </c>
      <c r="AL175" s="74">
        <v>4</v>
      </c>
      <c r="AM175" s="74" t="s">
        <v>95</v>
      </c>
      <c r="AN175" s="74">
        <v>0</v>
      </c>
      <c r="AO175" s="74" t="s">
        <v>95</v>
      </c>
      <c r="AP175" s="74" t="s">
        <v>95</v>
      </c>
      <c r="AQ175" s="74">
        <v>1</v>
      </c>
      <c r="AS175" s="74">
        <v>1</v>
      </c>
      <c r="AT175" s="74" t="s">
        <v>92</v>
      </c>
      <c r="AU175" s="74" t="s">
        <v>2579</v>
      </c>
      <c r="AV175" s="74" t="s">
        <v>94</v>
      </c>
      <c r="AW175" s="77">
        <v>250000000</v>
      </c>
      <c r="AX175" s="77">
        <v>11000000</v>
      </c>
      <c r="AY175" s="79">
        <v>1</v>
      </c>
      <c r="AZ175" s="77">
        <v>1616975000</v>
      </c>
      <c r="BA175" s="77">
        <v>71146900</v>
      </c>
      <c r="BB175" s="74" t="s">
        <v>93</v>
      </c>
      <c r="BC175" s="75" t="s">
        <v>1781</v>
      </c>
      <c r="BD175" s="82">
        <v>0</v>
      </c>
      <c r="BE175" s="82">
        <v>0</v>
      </c>
      <c r="BF175" s="82">
        <v>0</v>
      </c>
      <c r="BG175" s="82">
        <v>0</v>
      </c>
      <c r="BH175" s="82">
        <v>0</v>
      </c>
      <c r="BI175" s="82">
        <v>0</v>
      </c>
      <c r="BJ175" s="82">
        <v>0</v>
      </c>
      <c r="BK175" s="82">
        <v>0</v>
      </c>
      <c r="BL175" s="82">
        <v>0</v>
      </c>
      <c r="BM175" s="82">
        <v>0</v>
      </c>
      <c r="BN175" s="82">
        <v>0</v>
      </c>
      <c r="BO175" s="82">
        <v>0</v>
      </c>
      <c r="BP175" s="82">
        <v>0</v>
      </c>
      <c r="BQ175" s="82">
        <v>0</v>
      </c>
      <c r="BR175" s="82">
        <v>0</v>
      </c>
      <c r="BS175" s="89">
        <v>0</v>
      </c>
      <c r="BT175" s="82">
        <v>0</v>
      </c>
      <c r="BU175" s="82">
        <v>0</v>
      </c>
      <c r="BV175" s="82">
        <v>0</v>
      </c>
      <c r="BW175" s="82">
        <v>0</v>
      </c>
      <c r="BX175" s="82">
        <v>0</v>
      </c>
      <c r="BY175" s="82">
        <v>0</v>
      </c>
      <c r="BZ175" s="82">
        <v>0</v>
      </c>
      <c r="CA175" s="82">
        <v>0</v>
      </c>
      <c r="CB175" s="82">
        <v>0</v>
      </c>
      <c r="CC175" s="82">
        <v>0</v>
      </c>
      <c r="CD175" s="82">
        <v>0</v>
      </c>
      <c r="CE175" s="82">
        <v>0</v>
      </c>
      <c r="CF175" s="82">
        <v>0</v>
      </c>
      <c r="CG175" s="82">
        <v>0</v>
      </c>
      <c r="CH175" s="82">
        <v>0</v>
      </c>
      <c r="CI175" s="82">
        <v>0</v>
      </c>
      <c r="CJ175" s="82" t="s">
        <v>96</v>
      </c>
      <c r="CK175" s="83">
        <v>1.4999999999999999E-2</v>
      </c>
      <c r="CL175" s="83">
        <v>3.5000000000000003E-2</v>
      </c>
      <c r="CM175" s="83">
        <v>0.26500000000000001</v>
      </c>
      <c r="CN175" s="82">
        <v>1500000</v>
      </c>
      <c r="CO175" s="82">
        <v>3500000.0000000005</v>
      </c>
      <c r="CP175" s="82">
        <v>26500000</v>
      </c>
      <c r="CQ175" s="82">
        <v>1500000</v>
      </c>
      <c r="CR175" s="89">
        <v>1500000</v>
      </c>
      <c r="CS175" s="82">
        <v>1500000</v>
      </c>
      <c r="CT175" s="82">
        <v>3500000.0000000005</v>
      </c>
      <c r="CU175" s="82">
        <v>26500000</v>
      </c>
      <c r="CV175" s="82">
        <v>1500000</v>
      </c>
      <c r="CW175" s="82">
        <v>1500000</v>
      </c>
    </row>
    <row r="176" spans="1:101">
      <c r="A176" s="86" t="s">
        <v>82</v>
      </c>
      <c r="B176" s="87" t="s">
        <v>407</v>
      </c>
      <c r="C176" s="75" t="s">
        <v>1782</v>
      </c>
      <c r="D176" s="74" t="s">
        <v>116</v>
      </c>
      <c r="E176" s="74" t="s">
        <v>82</v>
      </c>
      <c r="F176" s="74" t="s">
        <v>407</v>
      </c>
      <c r="G176" s="74" t="s">
        <v>408</v>
      </c>
      <c r="I176" s="74" t="s">
        <v>87</v>
      </c>
      <c r="J176" s="74" t="s">
        <v>2578</v>
      </c>
      <c r="K176" s="74" t="s">
        <v>88</v>
      </c>
      <c r="L176" s="74" t="s">
        <v>89</v>
      </c>
      <c r="M176" s="74" t="s">
        <v>90</v>
      </c>
      <c r="N176" s="74" t="s">
        <v>410</v>
      </c>
      <c r="O176" s="76">
        <v>44727</v>
      </c>
      <c r="P176" s="76">
        <v>44439</v>
      </c>
      <c r="Q176" s="77">
        <v>1</v>
      </c>
      <c r="R176" s="74" t="s">
        <v>94</v>
      </c>
      <c r="S176" s="77">
        <v>100000000</v>
      </c>
      <c r="T176" s="77">
        <v>100000000</v>
      </c>
      <c r="U176" s="77">
        <v>735138.89</v>
      </c>
      <c r="V176" s="78">
        <v>3.95E-2</v>
      </c>
      <c r="W176" s="79">
        <v>1</v>
      </c>
      <c r="X176" s="77">
        <v>100000000</v>
      </c>
      <c r="Y176" s="88">
        <v>100000000</v>
      </c>
      <c r="Z176" s="77">
        <v>735138.89</v>
      </c>
      <c r="AA176" s="74">
        <v>0</v>
      </c>
      <c r="AB176" s="74">
        <v>0</v>
      </c>
      <c r="AD176" s="74">
        <v>2</v>
      </c>
      <c r="AE176" s="74">
        <v>2</v>
      </c>
      <c r="AF176" s="74">
        <v>0</v>
      </c>
      <c r="AG176" s="74">
        <v>0</v>
      </c>
      <c r="AI176" s="74">
        <v>2</v>
      </c>
      <c r="AJ176" s="74">
        <v>2</v>
      </c>
      <c r="AL176" s="74">
        <v>2</v>
      </c>
      <c r="AM176" s="74" t="s">
        <v>95</v>
      </c>
      <c r="AN176" s="74">
        <v>0</v>
      </c>
      <c r="AO176" s="74" t="s">
        <v>95</v>
      </c>
      <c r="AP176" s="74" t="s">
        <v>95</v>
      </c>
      <c r="AQ176" s="74">
        <v>1</v>
      </c>
      <c r="AS176" s="74">
        <v>1</v>
      </c>
      <c r="AT176" s="74" t="s">
        <v>92</v>
      </c>
      <c r="AU176" s="74" t="s">
        <v>2579</v>
      </c>
      <c r="AV176" s="74" t="s">
        <v>94</v>
      </c>
      <c r="AW176" s="77">
        <v>150000000</v>
      </c>
      <c r="AX176" s="77">
        <v>0</v>
      </c>
      <c r="AY176" s="79">
        <v>1</v>
      </c>
      <c r="AZ176" s="77">
        <v>970185000</v>
      </c>
      <c r="BA176" s="77">
        <v>0</v>
      </c>
      <c r="BB176" s="74" t="s">
        <v>93</v>
      </c>
      <c r="BC176" s="75" t="s">
        <v>1782</v>
      </c>
      <c r="BD176" s="82">
        <v>117004.9286215351</v>
      </c>
      <c r="BE176" s="82">
        <v>0</v>
      </c>
      <c r="BF176" s="82">
        <v>860.14873351364554</v>
      </c>
      <c r="BG176" s="82">
        <v>117865.07735504875</v>
      </c>
      <c r="BH176" s="82">
        <v>117004.9286215351</v>
      </c>
      <c r="BI176" s="82">
        <v>0</v>
      </c>
      <c r="BJ176" s="82">
        <v>860.14873351364554</v>
      </c>
      <c r="BK176" s="82">
        <v>117865.07735504875</v>
      </c>
      <c r="BL176" s="82">
        <v>90000000</v>
      </c>
      <c r="BM176" s="82">
        <v>0</v>
      </c>
      <c r="BN176" s="82">
        <v>661625.00100000005</v>
      </c>
      <c r="BO176" s="82">
        <v>90661625.000999987</v>
      </c>
      <c r="BP176" s="82">
        <v>117004.9286215351</v>
      </c>
      <c r="BQ176" s="82">
        <v>0</v>
      </c>
      <c r="BR176" s="82">
        <v>860.14873351364554</v>
      </c>
      <c r="BS176" s="89">
        <v>117865.07735504875</v>
      </c>
      <c r="BT176" s="82">
        <v>587271.13773720898</v>
      </c>
      <c r="BU176" s="82">
        <v>0</v>
      </c>
      <c r="BV176" s="82">
        <v>4317.2585232516894</v>
      </c>
      <c r="BW176" s="82">
        <v>591588.39626046061</v>
      </c>
      <c r="BX176" s="82">
        <v>587271.13773720898</v>
      </c>
      <c r="BY176" s="82">
        <v>0</v>
      </c>
      <c r="BZ176" s="82">
        <v>4317.2585232516894</v>
      </c>
      <c r="CA176" s="82">
        <v>591588.39626046061</v>
      </c>
      <c r="CB176" s="82">
        <v>451727999.99999994</v>
      </c>
      <c r="CC176" s="82">
        <v>0</v>
      </c>
      <c r="CD176" s="82">
        <v>3320828.2050192002</v>
      </c>
      <c r="CE176" s="82">
        <v>455048828.20501912</v>
      </c>
      <c r="CF176" s="82">
        <v>587271.13773720898</v>
      </c>
      <c r="CG176" s="82">
        <v>0</v>
      </c>
      <c r="CH176" s="82">
        <v>4317.2585232516894</v>
      </c>
      <c r="CI176" s="82">
        <v>591588.39626046061</v>
      </c>
      <c r="CJ176" s="82" t="s">
        <v>96</v>
      </c>
      <c r="CK176" s="83">
        <v>1.4999999999999999E-2</v>
      </c>
      <c r="CL176" s="83">
        <v>3.5000000000000003E-2</v>
      </c>
      <c r="CM176" s="83">
        <v>0.26500000000000001</v>
      </c>
      <c r="CN176" s="82">
        <v>1500000</v>
      </c>
      <c r="CO176" s="82">
        <v>3500000.0000000005</v>
      </c>
      <c r="CP176" s="82">
        <v>26500000</v>
      </c>
      <c r="CQ176" s="82">
        <v>1500000</v>
      </c>
      <c r="CR176" s="89">
        <v>1500000</v>
      </c>
      <c r="CS176" s="82">
        <v>1500000</v>
      </c>
      <c r="CT176" s="82">
        <v>3500000.0000000005</v>
      </c>
      <c r="CU176" s="82">
        <v>26500000</v>
      </c>
      <c r="CV176" s="82">
        <v>1500000</v>
      </c>
      <c r="CW176" s="82">
        <v>1500000</v>
      </c>
    </row>
    <row r="177" spans="1:101">
      <c r="A177" s="86" t="s">
        <v>82</v>
      </c>
      <c r="B177" s="87" t="s">
        <v>411</v>
      </c>
      <c r="C177" s="75" t="s">
        <v>1783</v>
      </c>
      <c r="D177" s="74" t="s">
        <v>116</v>
      </c>
      <c r="E177" s="74" t="s">
        <v>82</v>
      </c>
      <c r="F177" s="74" t="s">
        <v>411</v>
      </c>
      <c r="G177" s="74" t="s">
        <v>412</v>
      </c>
      <c r="I177" s="74" t="s">
        <v>87</v>
      </c>
      <c r="J177" s="74" t="s">
        <v>2586</v>
      </c>
      <c r="L177" s="74" t="s">
        <v>89</v>
      </c>
      <c r="M177" s="74" t="s">
        <v>90</v>
      </c>
      <c r="N177" s="74" t="s">
        <v>414</v>
      </c>
      <c r="O177" s="76">
        <v>44546</v>
      </c>
      <c r="P177" s="76">
        <v>44439</v>
      </c>
      <c r="Q177" s="77">
        <v>1</v>
      </c>
      <c r="R177" s="74" t="s">
        <v>94</v>
      </c>
      <c r="S177" s="77">
        <v>30000000</v>
      </c>
      <c r="T177" s="77">
        <v>30000000</v>
      </c>
      <c r="U177" s="77">
        <v>240083.33</v>
      </c>
      <c r="V177" s="78">
        <v>4.2999999999999997E-2</v>
      </c>
      <c r="W177" s="79">
        <v>1</v>
      </c>
      <c r="X177" s="77">
        <v>30000000</v>
      </c>
      <c r="Y177" s="88">
        <v>30000000</v>
      </c>
      <c r="Z177" s="77">
        <v>240083.33</v>
      </c>
      <c r="AA177" s="74">
        <v>0</v>
      </c>
      <c r="AB177" s="74">
        <v>0</v>
      </c>
      <c r="AD177" s="74">
        <v>6</v>
      </c>
      <c r="AE177" s="74">
        <v>6</v>
      </c>
      <c r="AF177" s="74">
        <v>0</v>
      </c>
      <c r="AG177" s="74">
        <v>0</v>
      </c>
      <c r="AI177" s="74">
        <v>6</v>
      </c>
      <c r="AJ177" s="74">
        <v>6</v>
      </c>
      <c r="AL177" s="74">
        <v>6</v>
      </c>
      <c r="AM177" s="74" t="s">
        <v>95</v>
      </c>
      <c r="AN177" s="74">
        <v>0</v>
      </c>
      <c r="AO177" s="74" t="s">
        <v>95</v>
      </c>
      <c r="AP177" s="74" t="s">
        <v>95</v>
      </c>
      <c r="AQ177" s="74">
        <v>1</v>
      </c>
      <c r="AS177" s="74">
        <v>1</v>
      </c>
      <c r="AT177" s="74" t="s">
        <v>92</v>
      </c>
      <c r="AU177" s="74" t="s">
        <v>2579</v>
      </c>
      <c r="AV177" s="74" t="s">
        <v>94</v>
      </c>
      <c r="AW177" s="77">
        <v>80000000</v>
      </c>
      <c r="AX177" s="77">
        <v>0</v>
      </c>
      <c r="AY177" s="79">
        <v>1</v>
      </c>
      <c r="AZ177" s="77">
        <v>517432000</v>
      </c>
      <c r="BA177" s="77">
        <v>0</v>
      </c>
      <c r="BB177" s="74" t="s">
        <v>93</v>
      </c>
      <c r="BC177" s="75" t="s">
        <v>1783</v>
      </c>
      <c r="BD177" s="82">
        <v>582590.93134410726</v>
      </c>
      <c r="BE177" s="82">
        <v>0</v>
      </c>
      <c r="BF177" s="82">
        <v>4662.3456941631548</v>
      </c>
      <c r="BG177" s="82">
        <v>587253.27703827037</v>
      </c>
      <c r="BH177" s="82">
        <v>582590.93134410726</v>
      </c>
      <c r="BI177" s="82">
        <v>0</v>
      </c>
      <c r="BJ177" s="82">
        <v>4662.3456941631548</v>
      </c>
      <c r="BK177" s="82">
        <v>587253.27703827037</v>
      </c>
      <c r="BL177" s="82">
        <v>27000000</v>
      </c>
      <c r="BM177" s="82">
        <v>0</v>
      </c>
      <c r="BN177" s="82">
        <v>216074.997</v>
      </c>
      <c r="BO177" s="82">
        <v>27216074.996999998</v>
      </c>
      <c r="BP177" s="82">
        <v>582590.93134410726</v>
      </c>
      <c r="BQ177" s="82">
        <v>0</v>
      </c>
      <c r="BR177" s="82">
        <v>4662.3456941631548</v>
      </c>
      <c r="BS177" s="89">
        <v>587253.27703827037</v>
      </c>
      <c r="BT177" s="82">
        <v>2924140.4026023429</v>
      </c>
      <c r="BU177" s="82">
        <v>0</v>
      </c>
      <c r="BV177" s="82">
        <v>23401.245508143704</v>
      </c>
      <c r="BW177" s="82">
        <v>2947541.6481104866</v>
      </c>
      <c r="BX177" s="82">
        <v>2924140.4026023429</v>
      </c>
      <c r="BY177" s="82">
        <v>0</v>
      </c>
      <c r="BZ177" s="82">
        <v>23401.245508143704</v>
      </c>
      <c r="CA177" s="82">
        <v>2947541.6481104866</v>
      </c>
      <c r="CB177" s="82">
        <v>135518400</v>
      </c>
      <c r="CC177" s="82">
        <v>0</v>
      </c>
      <c r="CD177" s="82">
        <v>1084523.6249424</v>
      </c>
      <c r="CE177" s="82">
        <v>136602923.62494239</v>
      </c>
      <c r="CF177" s="82">
        <v>2924140.4026023429</v>
      </c>
      <c r="CG177" s="82">
        <v>0</v>
      </c>
      <c r="CH177" s="82">
        <v>23401.245508143704</v>
      </c>
      <c r="CI177" s="82">
        <v>2947541.6481104866</v>
      </c>
      <c r="CJ177" s="82" t="s">
        <v>96</v>
      </c>
      <c r="CK177" s="83">
        <v>1.4999999999999999E-2</v>
      </c>
      <c r="CL177" s="83">
        <v>3.5000000000000003E-2</v>
      </c>
      <c r="CM177" s="83">
        <v>0.26500000000000001</v>
      </c>
      <c r="CN177" s="82">
        <v>450000</v>
      </c>
      <c r="CO177" s="82">
        <v>1050000</v>
      </c>
      <c r="CP177" s="82">
        <v>7950000</v>
      </c>
      <c r="CQ177" s="82">
        <v>450000</v>
      </c>
      <c r="CR177" s="89">
        <v>587253.27703827037</v>
      </c>
      <c r="CS177" s="82">
        <v>450000</v>
      </c>
      <c r="CT177" s="82">
        <v>1050000</v>
      </c>
      <c r="CU177" s="82">
        <v>7950000</v>
      </c>
      <c r="CV177" s="82">
        <v>450000</v>
      </c>
      <c r="CW177" s="82">
        <v>587253.27703827037</v>
      </c>
    </row>
    <row r="178" spans="1:101">
      <c r="A178" s="86" t="s">
        <v>82</v>
      </c>
      <c r="B178" s="87" t="s">
        <v>2762</v>
      </c>
      <c r="C178" s="75" t="s">
        <v>2884</v>
      </c>
      <c r="D178" s="74" t="s">
        <v>116</v>
      </c>
      <c r="E178" s="74" t="s">
        <v>82</v>
      </c>
      <c r="F178" s="74" t="s">
        <v>2762</v>
      </c>
      <c r="G178" s="74" t="s">
        <v>2882</v>
      </c>
      <c r="I178" s="74" t="s">
        <v>87</v>
      </c>
      <c r="J178" s="74" t="s">
        <v>2581</v>
      </c>
      <c r="K178" s="74" t="s">
        <v>100</v>
      </c>
      <c r="L178" s="74" t="s">
        <v>89</v>
      </c>
      <c r="M178" s="74" t="s">
        <v>90</v>
      </c>
      <c r="N178" s="74" t="s">
        <v>2883</v>
      </c>
      <c r="O178" s="76">
        <v>44462</v>
      </c>
      <c r="P178" s="76">
        <v>44439</v>
      </c>
      <c r="Q178" s="77">
        <v>1</v>
      </c>
      <c r="R178" s="74" t="s">
        <v>94</v>
      </c>
      <c r="S178" s="77">
        <v>11101406.130000001</v>
      </c>
      <c r="T178" s="77">
        <v>11101406.130000001</v>
      </c>
      <c r="U178" s="77">
        <v>92974.28</v>
      </c>
      <c r="V178" s="78">
        <v>4.4999999999999998E-2</v>
      </c>
      <c r="W178" s="79">
        <v>1</v>
      </c>
      <c r="X178" s="77">
        <v>11101406.130000001</v>
      </c>
      <c r="Y178" s="88">
        <v>11101406.130000001</v>
      </c>
      <c r="Z178" s="77">
        <v>92974.28</v>
      </c>
      <c r="AA178" s="74">
        <v>0</v>
      </c>
      <c r="AB178" s="74">
        <v>0</v>
      </c>
      <c r="AD178" s="74">
        <v>0</v>
      </c>
      <c r="AE178" s="74">
        <v>0</v>
      </c>
      <c r="AF178" s="74">
        <v>0</v>
      </c>
      <c r="AG178" s="74">
        <v>0</v>
      </c>
      <c r="AI178" s="74">
        <v>6</v>
      </c>
      <c r="AJ178" s="74">
        <v>6</v>
      </c>
      <c r="AL178" s="74">
        <v>6</v>
      </c>
      <c r="AM178" s="74" t="s">
        <v>95</v>
      </c>
      <c r="AN178" s="74">
        <v>0</v>
      </c>
      <c r="AO178" s="74" t="s">
        <v>95</v>
      </c>
      <c r="AP178" s="74" t="s">
        <v>95</v>
      </c>
      <c r="AQ178" s="74">
        <v>1</v>
      </c>
      <c r="AS178" s="74">
        <v>1</v>
      </c>
      <c r="AT178" s="74" t="s">
        <v>92</v>
      </c>
      <c r="AU178" s="74" t="s">
        <v>2579</v>
      </c>
      <c r="AV178" s="74" t="s">
        <v>94</v>
      </c>
      <c r="AW178" s="77">
        <v>30000000</v>
      </c>
      <c r="AX178" s="77">
        <v>2578496.89</v>
      </c>
      <c r="AY178" s="79">
        <v>1</v>
      </c>
      <c r="AZ178" s="77">
        <v>194037000</v>
      </c>
      <c r="BA178" s="77">
        <v>16677460.034831</v>
      </c>
      <c r="BB178" s="74" t="s">
        <v>93</v>
      </c>
      <c r="BC178" s="75" t="s">
        <v>2884</v>
      </c>
      <c r="BD178" s="82">
        <v>215585.95121686271</v>
      </c>
      <c r="BE178" s="82">
        <v>0</v>
      </c>
      <c r="BF178" s="82">
        <v>1805.5324125415932</v>
      </c>
      <c r="BG178" s="82">
        <v>217391.48362940431</v>
      </c>
      <c r="BH178" s="82">
        <v>215585.95121686271</v>
      </c>
      <c r="BI178" s="82">
        <v>0</v>
      </c>
      <c r="BJ178" s="82">
        <v>1805.5324125415932</v>
      </c>
      <c r="BK178" s="82">
        <v>217391.48362940431</v>
      </c>
      <c r="BL178" s="82">
        <v>9991265.5169999991</v>
      </c>
      <c r="BM178" s="82">
        <v>0</v>
      </c>
      <c r="BN178" s="82">
        <v>83676.851999999999</v>
      </c>
      <c r="BO178" s="82">
        <v>10074942.369000001</v>
      </c>
      <c r="BP178" s="82">
        <v>215585.95121686271</v>
      </c>
      <c r="BQ178" s="82">
        <v>0</v>
      </c>
      <c r="BR178" s="82">
        <v>1805.5324125415932</v>
      </c>
      <c r="BS178" s="89">
        <v>217391.48362940431</v>
      </c>
      <c r="BT178" s="82">
        <v>1082069.0063476772</v>
      </c>
      <c r="BU178" s="82">
        <v>0</v>
      </c>
      <c r="BV178" s="82">
        <v>9062.3282850287633</v>
      </c>
      <c r="BW178" s="82">
        <v>1091131.3346327061</v>
      </c>
      <c r="BX178" s="82">
        <v>1082069.0063476772</v>
      </c>
      <c r="BY178" s="82">
        <v>0</v>
      </c>
      <c r="BZ178" s="82">
        <v>9062.3282850287633</v>
      </c>
      <c r="CA178" s="82">
        <v>1091131.3346327061</v>
      </c>
      <c r="CB178" s="82">
        <v>50148159.88292639</v>
      </c>
      <c r="CC178" s="82">
        <v>0</v>
      </c>
      <c r="CD178" s="82">
        <v>419990.85555839998</v>
      </c>
      <c r="CE178" s="82">
        <v>50568150.7384848</v>
      </c>
      <c r="CF178" s="82">
        <v>1082069.0063476772</v>
      </c>
      <c r="CG178" s="82">
        <v>0</v>
      </c>
      <c r="CH178" s="82">
        <v>9062.3282850287633</v>
      </c>
      <c r="CI178" s="82">
        <v>1091131.3346327061</v>
      </c>
      <c r="CJ178" s="82" t="s">
        <v>96</v>
      </c>
      <c r="CK178" s="83">
        <v>1.4999999999999999E-2</v>
      </c>
      <c r="CL178" s="83">
        <v>3.5000000000000003E-2</v>
      </c>
      <c r="CM178" s="83">
        <v>0.26500000000000001</v>
      </c>
      <c r="CN178" s="82">
        <v>166521.09195</v>
      </c>
      <c r="CO178" s="82">
        <v>388549.21455000009</v>
      </c>
      <c r="CP178" s="82">
        <v>2941872.6244500005</v>
      </c>
      <c r="CQ178" s="82">
        <v>166521.09195</v>
      </c>
      <c r="CR178" s="89">
        <v>217391.48362940431</v>
      </c>
      <c r="CS178" s="82">
        <v>166521.09195</v>
      </c>
      <c r="CT178" s="82">
        <v>388549.21455000009</v>
      </c>
      <c r="CU178" s="82">
        <v>2941872.6244500005</v>
      </c>
      <c r="CV178" s="82">
        <v>166521.09195</v>
      </c>
      <c r="CW178" s="82">
        <v>217391.48362940431</v>
      </c>
    </row>
    <row r="179" spans="1:101">
      <c r="A179" s="86" t="s">
        <v>82</v>
      </c>
      <c r="B179" s="87" t="s">
        <v>415</v>
      </c>
      <c r="C179" s="75" t="s">
        <v>1784</v>
      </c>
      <c r="D179" s="74" t="s">
        <v>116</v>
      </c>
      <c r="E179" s="74" t="s">
        <v>82</v>
      </c>
      <c r="F179" s="74" t="s">
        <v>415</v>
      </c>
      <c r="G179" s="74" t="s">
        <v>389</v>
      </c>
      <c r="I179" s="74" t="s">
        <v>87</v>
      </c>
      <c r="J179" s="74" t="s">
        <v>2581</v>
      </c>
      <c r="K179" s="74" t="s">
        <v>100</v>
      </c>
      <c r="L179" s="74" t="s">
        <v>89</v>
      </c>
      <c r="M179" s="74" t="s">
        <v>90</v>
      </c>
      <c r="N179" s="74" t="s">
        <v>391</v>
      </c>
      <c r="O179" s="76">
        <v>44558</v>
      </c>
      <c r="P179" s="76">
        <v>44439</v>
      </c>
      <c r="Q179" s="77">
        <v>1</v>
      </c>
      <c r="R179" s="74" t="s">
        <v>94</v>
      </c>
      <c r="S179" s="77">
        <v>24000000</v>
      </c>
      <c r="T179" s="77">
        <v>24000000</v>
      </c>
      <c r="U179" s="77">
        <v>200600</v>
      </c>
      <c r="V179" s="78">
        <v>5.0999999999999997E-2</v>
      </c>
      <c r="W179" s="79">
        <v>1</v>
      </c>
      <c r="X179" s="77">
        <v>24000000</v>
      </c>
      <c r="Y179" s="88">
        <v>24000000</v>
      </c>
      <c r="Z179" s="77">
        <v>200600</v>
      </c>
      <c r="AA179" s="74">
        <v>0</v>
      </c>
      <c r="AB179" s="74">
        <v>0</v>
      </c>
      <c r="AD179" s="74">
        <v>0</v>
      </c>
      <c r="AE179" s="74">
        <v>0</v>
      </c>
      <c r="AF179" s="74">
        <v>0</v>
      </c>
      <c r="AG179" s="74">
        <v>0</v>
      </c>
      <c r="AI179" s="74">
        <v>4</v>
      </c>
      <c r="AJ179" s="74">
        <v>4</v>
      </c>
      <c r="AL179" s="74">
        <v>4</v>
      </c>
      <c r="AM179" s="74" t="s">
        <v>95</v>
      </c>
      <c r="AN179" s="74">
        <v>0</v>
      </c>
      <c r="AO179" s="74" t="s">
        <v>95</v>
      </c>
      <c r="AP179" s="74" t="s">
        <v>95</v>
      </c>
      <c r="AQ179" s="74">
        <v>1</v>
      </c>
      <c r="AS179" s="74">
        <v>1</v>
      </c>
      <c r="AT179" s="74" t="s">
        <v>92</v>
      </c>
      <c r="AU179" s="74" t="s">
        <v>2579</v>
      </c>
      <c r="AV179" s="74" t="s">
        <v>94</v>
      </c>
      <c r="AW179" s="77">
        <v>30000000</v>
      </c>
      <c r="AX179" s="77">
        <v>0</v>
      </c>
      <c r="AY179" s="79">
        <v>1</v>
      </c>
      <c r="AZ179" s="77">
        <v>194037000</v>
      </c>
      <c r="BA179" s="77">
        <v>0</v>
      </c>
      <c r="BB179" s="74" t="s">
        <v>93</v>
      </c>
      <c r="BC179" s="75" t="s">
        <v>1784</v>
      </c>
      <c r="BD179" s="82">
        <v>153623.76016596827</v>
      </c>
      <c r="BE179" s="82">
        <v>0</v>
      </c>
      <c r="BF179" s="82">
        <v>1284.0385953872178</v>
      </c>
      <c r="BG179" s="82">
        <v>154907.79876135549</v>
      </c>
      <c r="BH179" s="82">
        <v>153623.76016596827</v>
      </c>
      <c r="BI179" s="82">
        <v>0</v>
      </c>
      <c r="BJ179" s="82">
        <v>1284.0385953872178</v>
      </c>
      <c r="BK179" s="82">
        <v>154907.79876135549</v>
      </c>
      <c r="BL179" s="82">
        <v>18119094.567903277</v>
      </c>
      <c r="BM179" s="82">
        <v>0</v>
      </c>
      <c r="BN179" s="82">
        <v>151445.43209672489</v>
      </c>
      <c r="BO179" s="82">
        <v>18270540.000000004</v>
      </c>
      <c r="BP179" s="82">
        <v>153623.76016596827</v>
      </c>
      <c r="BQ179" s="82">
        <v>0</v>
      </c>
      <c r="BR179" s="82">
        <v>1284.0385953872178</v>
      </c>
      <c r="BS179" s="89">
        <v>154907.79876135549</v>
      </c>
      <c r="BT179" s="82">
        <v>771068.37702502788</v>
      </c>
      <c r="BU179" s="82">
        <v>0</v>
      </c>
      <c r="BV179" s="82">
        <v>6444.8465179675231</v>
      </c>
      <c r="BW179" s="82">
        <v>777513.2235429954</v>
      </c>
      <c r="BX179" s="82">
        <v>771068.37702502788</v>
      </c>
      <c r="BY179" s="82">
        <v>0</v>
      </c>
      <c r="BZ179" s="82">
        <v>6444.8465179675231</v>
      </c>
      <c r="CA179" s="82">
        <v>777513.2235429954</v>
      </c>
      <c r="CB179" s="82">
        <v>90943359.455220118</v>
      </c>
      <c r="CC179" s="82">
        <v>0</v>
      </c>
      <c r="CD179" s="82">
        <v>760134.9127798815</v>
      </c>
      <c r="CE179" s="82">
        <v>91703494.368000016</v>
      </c>
      <c r="CF179" s="82">
        <v>771068.37702502788</v>
      </c>
      <c r="CG179" s="82">
        <v>0</v>
      </c>
      <c r="CH179" s="82">
        <v>6444.8465179675231</v>
      </c>
      <c r="CI179" s="82">
        <v>777513.2235429954</v>
      </c>
      <c r="CJ179" s="82" t="s">
        <v>96</v>
      </c>
      <c r="CK179" s="83">
        <v>1.4999999999999999E-2</v>
      </c>
      <c r="CL179" s="83">
        <v>3.5000000000000003E-2</v>
      </c>
      <c r="CM179" s="83">
        <v>0.26500000000000001</v>
      </c>
      <c r="CN179" s="82">
        <v>360000</v>
      </c>
      <c r="CO179" s="82">
        <v>840000.00000000012</v>
      </c>
      <c r="CP179" s="82">
        <v>6360000</v>
      </c>
      <c r="CQ179" s="82">
        <v>360000</v>
      </c>
      <c r="CR179" s="89">
        <v>360000</v>
      </c>
      <c r="CS179" s="82">
        <v>360000</v>
      </c>
      <c r="CT179" s="82">
        <v>840000.00000000012</v>
      </c>
      <c r="CU179" s="82">
        <v>6360000</v>
      </c>
      <c r="CV179" s="82">
        <v>360000</v>
      </c>
      <c r="CW179" s="82">
        <v>360000</v>
      </c>
    </row>
    <row r="180" spans="1:101">
      <c r="A180" s="86" t="s">
        <v>82</v>
      </c>
      <c r="B180" s="87" t="s">
        <v>416</v>
      </c>
      <c r="C180" s="75" t="s">
        <v>1785</v>
      </c>
      <c r="D180" s="74" t="s">
        <v>116</v>
      </c>
      <c r="E180" s="74" t="s">
        <v>82</v>
      </c>
      <c r="F180" s="74" t="s">
        <v>416</v>
      </c>
      <c r="G180" s="74" t="s">
        <v>417</v>
      </c>
      <c r="I180" s="74" t="s">
        <v>87</v>
      </c>
      <c r="J180" s="74" t="s">
        <v>2582</v>
      </c>
      <c r="K180" s="74" t="s">
        <v>100</v>
      </c>
      <c r="L180" s="74" t="s">
        <v>89</v>
      </c>
      <c r="M180" s="74" t="s">
        <v>90</v>
      </c>
      <c r="N180" s="74" t="s">
        <v>419</v>
      </c>
      <c r="O180" s="76">
        <v>44741</v>
      </c>
      <c r="P180" s="76">
        <v>44439</v>
      </c>
      <c r="Q180" s="77">
        <v>1</v>
      </c>
      <c r="R180" s="74" t="s">
        <v>94</v>
      </c>
      <c r="S180" s="77">
        <v>27200000</v>
      </c>
      <c r="T180" s="77">
        <v>27200000</v>
      </c>
      <c r="U180" s="77">
        <v>28560</v>
      </c>
      <c r="V180" s="78">
        <v>6.3E-2</v>
      </c>
      <c r="W180" s="79">
        <v>1</v>
      </c>
      <c r="X180" s="77">
        <v>27200000</v>
      </c>
      <c r="Y180" s="88">
        <v>27200000</v>
      </c>
      <c r="Z180" s="77">
        <v>28560</v>
      </c>
      <c r="AA180" s="74">
        <v>0</v>
      </c>
      <c r="AB180" s="74">
        <v>0</v>
      </c>
      <c r="AD180" s="74">
        <v>0</v>
      </c>
      <c r="AE180" s="74">
        <v>0</v>
      </c>
      <c r="AF180" s="74">
        <v>0</v>
      </c>
      <c r="AG180" s="74">
        <v>0</v>
      </c>
      <c r="AI180" s="74">
        <v>7</v>
      </c>
      <c r="AJ180" s="74">
        <v>7</v>
      </c>
      <c r="AL180" s="74">
        <v>7</v>
      </c>
      <c r="AM180" s="74" t="s">
        <v>95</v>
      </c>
      <c r="AN180" s="74">
        <v>0</v>
      </c>
      <c r="AO180" s="74" t="s">
        <v>95</v>
      </c>
      <c r="AP180" s="74" t="s">
        <v>95</v>
      </c>
      <c r="AQ180" s="74">
        <v>1</v>
      </c>
      <c r="AS180" s="74">
        <v>1</v>
      </c>
      <c r="AT180" s="74" t="s">
        <v>92</v>
      </c>
      <c r="AU180" s="74" t="s">
        <v>2579</v>
      </c>
      <c r="AV180" s="74" t="s">
        <v>94</v>
      </c>
      <c r="AW180" s="77">
        <v>50000000</v>
      </c>
      <c r="AX180" s="77">
        <v>0</v>
      </c>
      <c r="AY180" s="79">
        <v>1</v>
      </c>
      <c r="AZ180" s="77">
        <v>323395000</v>
      </c>
      <c r="BA180" s="77">
        <v>0</v>
      </c>
      <c r="BB180" s="74" t="s">
        <v>93</v>
      </c>
      <c r="BC180" s="75" t="s">
        <v>1785</v>
      </c>
      <c r="BD180" s="82">
        <v>652882.37145243853</v>
      </c>
      <c r="BE180" s="82">
        <v>0</v>
      </c>
      <c r="BF180" s="82">
        <v>685.52649002506053</v>
      </c>
      <c r="BG180" s="82">
        <v>653567.89794246363</v>
      </c>
      <c r="BH180" s="82">
        <v>652882.37145243853</v>
      </c>
      <c r="BI180" s="82">
        <v>0</v>
      </c>
      <c r="BJ180" s="82">
        <v>685.52649002506053</v>
      </c>
      <c r="BK180" s="82">
        <v>653567.89794246363</v>
      </c>
      <c r="BL180" s="82">
        <v>18553526.819739278</v>
      </c>
      <c r="BM180" s="82">
        <v>0</v>
      </c>
      <c r="BN180" s="82">
        <v>19481.203160726236</v>
      </c>
      <c r="BO180" s="82">
        <v>18573008.022900004</v>
      </c>
      <c r="BP180" s="82">
        <v>652882.37145243853</v>
      </c>
      <c r="BQ180" s="82">
        <v>0</v>
      </c>
      <c r="BR180" s="82">
        <v>685.52649002506053</v>
      </c>
      <c r="BS180" s="89">
        <v>653567.89794246363</v>
      </c>
      <c r="BT180" s="82">
        <v>3276947.198794079</v>
      </c>
      <c r="BU180" s="82">
        <v>0</v>
      </c>
      <c r="BV180" s="82">
        <v>3440.7945587337836</v>
      </c>
      <c r="BW180" s="82">
        <v>3280387.9933528132</v>
      </c>
      <c r="BX180" s="82">
        <v>3276947.198794079</v>
      </c>
      <c r="BY180" s="82">
        <v>0</v>
      </c>
      <c r="BZ180" s="82">
        <v>3440.7945587337836</v>
      </c>
      <c r="CA180" s="82">
        <v>3280387.9933528132</v>
      </c>
      <c r="CB180" s="82">
        <v>93123861.813635379</v>
      </c>
      <c r="CC180" s="82">
        <v>0</v>
      </c>
      <c r="CD180" s="82">
        <v>97780.05490431712</v>
      </c>
      <c r="CE180" s="82">
        <v>93221641.868539691</v>
      </c>
      <c r="CF180" s="82">
        <v>3276947.198794079</v>
      </c>
      <c r="CG180" s="82">
        <v>0</v>
      </c>
      <c r="CH180" s="82">
        <v>3440.7945587337836</v>
      </c>
      <c r="CI180" s="82">
        <v>3280387.9933528132</v>
      </c>
      <c r="CJ180" s="82" t="s">
        <v>96</v>
      </c>
      <c r="CK180" s="83">
        <v>1.4999999999999999E-2</v>
      </c>
      <c r="CL180" s="83">
        <v>3.5000000000000003E-2</v>
      </c>
      <c r="CM180" s="83">
        <v>0.26500000000000001</v>
      </c>
      <c r="CN180" s="82">
        <v>408000</v>
      </c>
      <c r="CO180" s="82">
        <v>952000.00000000012</v>
      </c>
      <c r="CP180" s="82">
        <v>7208000</v>
      </c>
      <c r="CQ180" s="82">
        <v>408000</v>
      </c>
      <c r="CR180" s="89">
        <v>653567.89794246363</v>
      </c>
      <c r="CS180" s="82">
        <v>408000</v>
      </c>
      <c r="CT180" s="82">
        <v>952000.00000000012</v>
      </c>
      <c r="CU180" s="82">
        <v>7208000</v>
      </c>
      <c r="CV180" s="82">
        <v>408000</v>
      </c>
      <c r="CW180" s="82">
        <v>653567.89794246363</v>
      </c>
    </row>
    <row r="181" spans="1:101">
      <c r="A181" s="86" t="s">
        <v>82</v>
      </c>
      <c r="B181" s="87" t="s">
        <v>420</v>
      </c>
      <c r="C181" s="75" t="s">
        <v>1786</v>
      </c>
      <c r="D181" s="74" t="s">
        <v>116</v>
      </c>
      <c r="E181" s="74" t="s">
        <v>82</v>
      </c>
      <c r="F181" s="74" t="s">
        <v>420</v>
      </c>
      <c r="G181" s="74" t="s">
        <v>421</v>
      </c>
      <c r="I181" s="74" t="s">
        <v>87</v>
      </c>
      <c r="J181" s="74" t="s">
        <v>2580</v>
      </c>
      <c r="K181" s="74" t="s">
        <v>88</v>
      </c>
      <c r="L181" s="74" t="s">
        <v>89</v>
      </c>
      <c r="M181" s="74" t="s">
        <v>90</v>
      </c>
      <c r="N181" s="74" t="s">
        <v>423</v>
      </c>
      <c r="O181" s="76">
        <v>44742</v>
      </c>
      <c r="P181" s="76">
        <v>44439</v>
      </c>
      <c r="Q181" s="77">
        <v>1</v>
      </c>
      <c r="R181" s="74" t="s">
        <v>94</v>
      </c>
      <c r="S181" s="77">
        <v>70000000</v>
      </c>
      <c r="T181" s="77">
        <v>70000000</v>
      </c>
      <c r="U181" s="77">
        <v>443333.33</v>
      </c>
      <c r="V181" s="78">
        <v>0.04</v>
      </c>
      <c r="W181" s="79">
        <v>1</v>
      </c>
      <c r="X181" s="77">
        <v>70000000</v>
      </c>
      <c r="Y181" s="88">
        <v>70000000</v>
      </c>
      <c r="Z181" s="77">
        <v>443333.33</v>
      </c>
      <c r="AA181" s="74">
        <v>0</v>
      </c>
      <c r="AB181" s="74">
        <v>0</v>
      </c>
      <c r="AD181" s="74">
        <v>0</v>
      </c>
      <c r="AE181" s="74">
        <v>0</v>
      </c>
      <c r="AF181" s="74">
        <v>0</v>
      </c>
      <c r="AG181" s="74">
        <v>0</v>
      </c>
      <c r="AI181" s="74">
        <v>3</v>
      </c>
      <c r="AJ181" s="74">
        <v>3</v>
      </c>
      <c r="AL181" s="74">
        <v>3</v>
      </c>
      <c r="AM181" s="74" t="s">
        <v>95</v>
      </c>
      <c r="AN181" s="74">
        <v>0</v>
      </c>
      <c r="AO181" s="74" t="s">
        <v>95</v>
      </c>
      <c r="AP181" s="74" t="s">
        <v>95</v>
      </c>
      <c r="AQ181" s="74">
        <v>1</v>
      </c>
      <c r="AS181" s="74">
        <v>1</v>
      </c>
      <c r="AT181" s="74" t="s">
        <v>155</v>
      </c>
      <c r="AU181" s="74" t="s">
        <v>95</v>
      </c>
      <c r="AV181" s="74" t="s">
        <v>94</v>
      </c>
      <c r="AW181" s="77">
        <v>70000000</v>
      </c>
      <c r="AX181" s="77">
        <v>0</v>
      </c>
      <c r="AY181" s="79">
        <v>1</v>
      </c>
      <c r="AZ181" s="77">
        <v>452753000</v>
      </c>
      <c r="BA181" s="77">
        <v>0</v>
      </c>
      <c r="BB181" s="74" t="s">
        <v>93</v>
      </c>
      <c r="BC181" s="75" t="s">
        <v>1786</v>
      </c>
      <c r="BD181" s="82">
        <v>197773.39588344848</v>
      </c>
      <c r="BE181" s="82">
        <v>0</v>
      </c>
      <c r="BF181" s="82">
        <v>1252.5648311773928</v>
      </c>
      <c r="BG181" s="82">
        <v>199025.96071462586</v>
      </c>
      <c r="BH181" s="82">
        <v>197773.39588344848</v>
      </c>
      <c r="BI181" s="82">
        <v>0</v>
      </c>
      <c r="BJ181" s="82">
        <v>1252.5648311773928</v>
      </c>
      <c r="BK181" s="82">
        <v>199025.96071462586</v>
      </c>
      <c r="BL181" s="82">
        <v>63000000</v>
      </c>
      <c r="BM181" s="82">
        <v>0</v>
      </c>
      <c r="BN181" s="82">
        <v>398999.99700000003</v>
      </c>
      <c r="BO181" s="82">
        <v>63398999.996999994</v>
      </c>
      <c r="BP181" s="82">
        <v>197773.39588344848</v>
      </c>
      <c r="BQ181" s="82">
        <v>0</v>
      </c>
      <c r="BR181" s="82">
        <v>1252.5648311773928</v>
      </c>
      <c r="BS181" s="89">
        <v>199025.96071462586</v>
      </c>
      <c r="BT181" s="82">
        <v>992664.22861820459</v>
      </c>
      <c r="BU181" s="82">
        <v>0</v>
      </c>
      <c r="BV181" s="82">
        <v>6286.8734006455697</v>
      </c>
      <c r="BW181" s="82">
        <v>998951.10201885004</v>
      </c>
      <c r="BX181" s="82">
        <v>992664.22861820459</v>
      </c>
      <c r="BY181" s="82">
        <v>0</v>
      </c>
      <c r="BZ181" s="82">
        <v>6286.8734006455697</v>
      </c>
      <c r="CA181" s="82">
        <v>998951.10201885004</v>
      </c>
      <c r="CB181" s="82">
        <v>316209600</v>
      </c>
      <c r="CC181" s="82">
        <v>0</v>
      </c>
      <c r="CD181" s="82">
        <v>2002660.7849423999</v>
      </c>
      <c r="CE181" s="82">
        <v>318212260.78494233</v>
      </c>
      <c r="CF181" s="82">
        <v>992664.22861820459</v>
      </c>
      <c r="CG181" s="82">
        <v>0</v>
      </c>
      <c r="CH181" s="82">
        <v>6286.8734006455697</v>
      </c>
      <c r="CI181" s="82">
        <v>998951.10201885004</v>
      </c>
      <c r="CJ181" s="82" t="s">
        <v>96</v>
      </c>
      <c r="CK181" s="83">
        <v>1.4999999999999999E-2</v>
      </c>
      <c r="CL181" s="83">
        <v>3.5000000000000003E-2</v>
      </c>
      <c r="CM181" s="83">
        <v>0.26500000000000001</v>
      </c>
      <c r="CN181" s="82">
        <v>1050000</v>
      </c>
      <c r="CO181" s="82">
        <v>2450000.0000000005</v>
      </c>
      <c r="CP181" s="82">
        <v>18550000</v>
      </c>
      <c r="CQ181" s="82">
        <v>1050000</v>
      </c>
      <c r="CR181" s="89">
        <v>1050000</v>
      </c>
      <c r="CS181" s="82">
        <v>1050000</v>
      </c>
      <c r="CT181" s="82">
        <v>2450000.0000000005</v>
      </c>
      <c r="CU181" s="82">
        <v>18550000</v>
      </c>
      <c r="CV181" s="82">
        <v>1050000</v>
      </c>
      <c r="CW181" s="82">
        <v>1050000</v>
      </c>
    </row>
    <row r="182" spans="1:101">
      <c r="A182" s="86" t="s">
        <v>82</v>
      </c>
      <c r="B182" s="87" t="s">
        <v>424</v>
      </c>
      <c r="C182" s="75" t="s">
        <v>1787</v>
      </c>
      <c r="D182" s="74" t="s">
        <v>116</v>
      </c>
      <c r="E182" s="74" t="s">
        <v>82</v>
      </c>
      <c r="F182" s="74" t="s">
        <v>424</v>
      </c>
      <c r="G182" s="74" t="s">
        <v>425</v>
      </c>
      <c r="I182" s="74" t="s">
        <v>87</v>
      </c>
      <c r="J182" s="74" t="s">
        <v>2578</v>
      </c>
      <c r="K182" s="74" t="s">
        <v>88</v>
      </c>
      <c r="L182" s="74" t="s">
        <v>89</v>
      </c>
      <c r="M182" s="74" t="s">
        <v>90</v>
      </c>
      <c r="N182" s="74" t="s">
        <v>427</v>
      </c>
      <c r="O182" s="76">
        <v>44561</v>
      </c>
      <c r="P182" s="76">
        <v>44439</v>
      </c>
      <c r="Q182" s="77">
        <v>1</v>
      </c>
      <c r="R182" s="74" t="s">
        <v>94</v>
      </c>
      <c r="S182" s="77">
        <v>14000000</v>
      </c>
      <c r="T182" s="77">
        <v>14000000</v>
      </c>
      <c r="U182" s="77">
        <v>14233.33</v>
      </c>
      <c r="V182" s="78">
        <v>6.0999999999999999E-2</v>
      </c>
      <c r="W182" s="79">
        <v>1</v>
      </c>
      <c r="X182" s="77">
        <v>14000000</v>
      </c>
      <c r="Y182" s="88">
        <v>14000000</v>
      </c>
      <c r="Z182" s="77">
        <v>14233.33</v>
      </c>
      <c r="AA182" s="74">
        <v>0</v>
      </c>
      <c r="AB182" s="74">
        <v>0</v>
      </c>
      <c r="AD182" s="74">
        <v>0</v>
      </c>
      <c r="AE182" s="74">
        <v>0</v>
      </c>
      <c r="AF182" s="74">
        <v>0</v>
      </c>
      <c r="AG182" s="74">
        <v>0</v>
      </c>
      <c r="AI182" s="74">
        <v>7</v>
      </c>
      <c r="AJ182" s="74">
        <v>7</v>
      </c>
      <c r="AL182" s="74">
        <v>7</v>
      </c>
      <c r="AM182" s="74" t="s">
        <v>95</v>
      </c>
      <c r="AN182" s="74">
        <v>0</v>
      </c>
      <c r="AO182" s="74" t="s">
        <v>95</v>
      </c>
      <c r="AP182" s="74" t="s">
        <v>95</v>
      </c>
      <c r="AQ182" s="74">
        <v>1</v>
      </c>
      <c r="AS182" s="74">
        <v>1</v>
      </c>
      <c r="AT182" s="74" t="s">
        <v>92</v>
      </c>
      <c r="AU182" s="74" t="s">
        <v>2579</v>
      </c>
      <c r="AV182" s="74" t="s">
        <v>94</v>
      </c>
      <c r="AW182" s="77">
        <v>60000000</v>
      </c>
      <c r="AX182" s="77">
        <v>16000000</v>
      </c>
      <c r="AY182" s="79">
        <v>1</v>
      </c>
      <c r="AZ182" s="77">
        <v>388074000</v>
      </c>
      <c r="BA182" s="77">
        <v>103486400</v>
      </c>
      <c r="BB182" s="74" t="s">
        <v>93</v>
      </c>
      <c r="BC182" s="75" t="s">
        <v>1787</v>
      </c>
      <c r="BD182" s="82">
        <v>366871.55524513643</v>
      </c>
      <c r="BE182" s="82">
        <v>0</v>
      </c>
      <c r="BF182" s="82">
        <v>372.98599381551844</v>
      </c>
      <c r="BG182" s="82">
        <v>367244.54123895196</v>
      </c>
      <c r="BH182" s="82">
        <v>366871.55524513643</v>
      </c>
      <c r="BI182" s="82">
        <v>0</v>
      </c>
      <c r="BJ182" s="82">
        <v>372.98599381551844</v>
      </c>
      <c r="BK182" s="82">
        <v>367244.54123895196</v>
      </c>
      <c r="BL182" s="82">
        <v>10425708.423551703</v>
      </c>
      <c r="BM182" s="82">
        <v>0</v>
      </c>
      <c r="BN182" s="82">
        <v>10599.467748299367</v>
      </c>
      <c r="BO182" s="82">
        <v>10436307.8913</v>
      </c>
      <c r="BP182" s="82">
        <v>366871.55524513643</v>
      </c>
      <c r="BQ182" s="82">
        <v>0</v>
      </c>
      <c r="BR182" s="82">
        <v>372.98599381551844</v>
      </c>
      <c r="BS182" s="89">
        <v>367244.54123895196</v>
      </c>
      <c r="BT182" s="82">
        <v>1841401.7100863887</v>
      </c>
      <c r="BU182" s="82">
        <v>0</v>
      </c>
      <c r="BV182" s="82">
        <v>1872.0913001588501</v>
      </c>
      <c r="BW182" s="82">
        <v>1843273.8013865475</v>
      </c>
      <c r="BX182" s="82">
        <v>1841401.7100863887</v>
      </c>
      <c r="BY182" s="82">
        <v>0</v>
      </c>
      <c r="BZ182" s="82">
        <v>1872.0913001588501</v>
      </c>
      <c r="CA182" s="82">
        <v>1843273.8013865475</v>
      </c>
      <c r="CB182" s="82">
        <v>52328715.719490707</v>
      </c>
      <c r="CC182" s="82">
        <v>0</v>
      </c>
      <c r="CD182" s="82">
        <v>53200.848522264176</v>
      </c>
      <c r="CE182" s="82">
        <v>52381916.56801296</v>
      </c>
      <c r="CF182" s="82">
        <v>1841401.7100863887</v>
      </c>
      <c r="CG182" s="82">
        <v>0</v>
      </c>
      <c r="CH182" s="82">
        <v>1872.0913001588501</v>
      </c>
      <c r="CI182" s="82">
        <v>1843273.8013865475</v>
      </c>
      <c r="CJ182" s="82" t="s">
        <v>96</v>
      </c>
      <c r="CK182" s="83">
        <v>1.4999999999999999E-2</v>
      </c>
      <c r="CL182" s="83">
        <v>3.5000000000000003E-2</v>
      </c>
      <c r="CM182" s="83">
        <v>0.26500000000000001</v>
      </c>
      <c r="CN182" s="82">
        <v>210000</v>
      </c>
      <c r="CO182" s="82">
        <v>490000.00000000006</v>
      </c>
      <c r="CP182" s="82">
        <v>3710000</v>
      </c>
      <c r="CQ182" s="82">
        <v>210000</v>
      </c>
      <c r="CR182" s="89">
        <v>367244.54123895196</v>
      </c>
      <c r="CS182" s="82">
        <v>210000</v>
      </c>
      <c r="CT182" s="82">
        <v>490000.00000000006</v>
      </c>
      <c r="CU182" s="82">
        <v>3710000</v>
      </c>
      <c r="CV182" s="82">
        <v>210000</v>
      </c>
      <c r="CW182" s="82">
        <v>367244.54123895196</v>
      </c>
    </row>
    <row r="183" spans="1:101">
      <c r="A183" s="86" t="s">
        <v>82</v>
      </c>
      <c r="B183" s="87" t="s">
        <v>428</v>
      </c>
      <c r="C183" s="75" t="s">
        <v>1788</v>
      </c>
      <c r="D183" s="74" t="s">
        <v>116</v>
      </c>
      <c r="E183" s="74" t="s">
        <v>82</v>
      </c>
      <c r="F183" s="74" t="s">
        <v>428</v>
      </c>
      <c r="G183" s="74" t="s">
        <v>417</v>
      </c>
      <c r="I183" s="74" t="s">
        <v>87</v>
      </c>
      <c r="J183" s="74" t="s">
        <v>2582</v>
      </c>
      <c r="K183" s="74" t="s">
        <v>100</v>
      </c>
      <c r="L183" s="74" t="s">
        <v>89</v>
      </c>
      <c r="M183" s="74" t="s">
        <v>90</v>
      </c>
      <c r="N183" s="74" t="s">
        <v>419</v>
      </c>
      <c r="O183" s="76">
        <v>44747</v>
      </c>
      <c r="P183" s="76">
        <v>44439</v>
      </c>
      <c r="Q183" s="77">
        <v>1</v>
      </c>
      <c r="R183" s="74" t="s">
        <v>94</v>
      </c>
      <c r="S183" s="77">
        <v>22800000</v>
      </c>
      <c r="T183" s="77">
        <v>22800000</v>
      </c>
      <c r="U183" s="77">
        <v>23940</v>
      </c>
      <c r="V183" s="78">
        <v>6.3E-2</v>
      </c>
      <c r="W183" s="79">
        <v>1</v>
      </c>
      <c r="X183" s="77">
        <v>22800000</v>
      </c>
      <c r="Y183" s="88">
        <v>22800000</v>
      </c>
      <c r="Z183" s="77">
        <v>23940</v>
      </c>
      <c r="AA183" s="74">
        <v>0</v>
      </c>
      <c r="AB183" s="74">
        <v>0</v>
      </c>
      <c r="AD183" s="74">
        <v>0</v>
      </c>
      <c r="AE183" s="74">
        <v>0</v>
      </c>
      <c r="AF183" s="74">
        <v>0</v>
      </c>
      <c r="AG183" s="74">
        <v>0</v>
      </c>
      <c r="AI183" s="74">
        <v>7</v>
      </c>
      <c r="AJ183" s="74">
        <v>7</v>
      </c>
      <c r="AL183" s="74">
        <v>7</v>
      </c>
      <c r="AM183" s="74" t="s">
        <v>95</v>
      </c>
      <c r="AN183" s="74">
        <v>0</v>
      </c>
      <c r="AO183" s="74" t="s">
        <v>95</v>
      </c>
      <c r="AP183" s="74" t="s">
        <v>95</v>
      </c>
      <c r="AQ183" s="74">
        <v>1</v>
      </c>
      <c r="AS183" s="74">
        <v>1</v>
      </c>
      <c r="AT183" s="74" t="s">
        <v>92</v>
      </c>
      <c r="AU183" s="74" t="s">
        <v>2579</v>
      </c>
      <c r="AV183" s="74" t="s">
        <v>94</v>
      </c>
      <c r="AW183" s="77">
        <v>50000000</v>
      </c>
      <c r="AX183" s="77">
        <v>0</v>
      </c>
      <c r="AY183" s="79">
        <v>1</v>
      </c>
      <c r="AZ183" s="77">
        <v>323395000</v>
      </c>
      <c r="BA183" s="77">
        <v>0</v>
      </c>
      <c r="BB183" s="74" t="s">
        <v>93</v>
      </c>
      <c r="BC183" s="75" t="s">
        <v>1788</v>
      </c>
      <c r="BD183" s="82">
        <v>513533.43709236803</v>
      </c>
      <c r="BE183" s="82">
        <v>0</v>
      </c>
      <c r="BF183" s="82">
        <v>539.21010894698634</v>
      </c>
      <c r="BG183" s="82">
        <v>514072.64720131503</v>
      </c>
      <c r="BH183" s="82">
        <v>513533.43709236803</v>
      </c>
      <c r="BI183" s="82">
        <v>0</v>
      </c>
      <c r="BJ183" s="82">
        <v>539.21010894698634</v>
      </c>
      <c r="BK183" s="82">
        <v>514072.64720131503</v>
      </c>
      <c r="BL183" s="82">
        <v>14593526.819739277</v>
      </c>
      <c r="BM183" s="82">
        <v>0</v>
      </c>
      <c r="BN183" s="82">
        <v>15323.203160726238</v>
      </c>
      <c r="BO183" s="82">
        <v>14608850.022900002</v>
      </c>
      <c r="BP183" s="82">
        <v>513533.43709236803</v>
      </c>
      <c r="BQ183" s="82">
        <v>0</v>
      </c>
      <c r="BR183" s="82">
        <v>539.21010894698634</v>
      </c>
      <c r="BS183" s="89">
        <v>514072.64720131503</v>
      </c>
      <c r="BT183" s="82">
        <v>2577527.0274540135</v>
      </c>
      <c r="BU183" s="82">
        <v>0</v>
      </c>
      <c r="BV183" s="82">
        <v>2706.4033788267138</v>
      </c>
      <c r="BW183" s="82">
        <v>2580233.43083284</v>
      </c>
      <c r="BX183" s="82">
        <v>2577527.0274540135</v>
      </c>
      <c r="BY183" s="82">
        <v>0</v>
      </c>
      <c r="BZ183" s="82">
        <v>2706.4033788267138</v>
      </c>
      <c r="CA183" s="82">
        <v>2580233.43083284</v>
      </c>
      <c r="CB183" s="82">
        <v>73247829.813635379</v>
      </c>
      <c r="CC183" s="82">
        <v>0</v>
      </c>
      <c r="CD183" s="82">
        <v>76910.221304317121</v>
      </c>
      <c r="CE183" s="82">
        <v>73324740.034939691</v>
      </c>
      <c r="CF183" s="82">
        <v>2577527.0274540135</v>
      </c>
      <c r="CG183" s="82">
        <v>0</v>
      </c>
      <c r="CH183" s="82">
        <v>2706.4033788267138</v>
      </c>
      <c r="CI183" s="82">
        <v>2580233.43083284</v>
      </c>
      <c r="CJ183" s="82" t="s">
        <v>96</v>
      </c>
      <c r="CK183" s="83">
        <v>1.4999999999999999E-2</v>
      </c>
      <c r="CL183" s="83">
        <v>3.5000000000000003E-2</v>
      </c>
      <c r="CM183" s="83">
        <v>0.26500000000000001</v>
      </c>
      <c r="CN183" s="82">
        <v>342000</v>
      </c>
      <c r="CO183" s="82">
        <v>798000.00000000012</v>
      </c>
      <c r="CP183" s="82">
        <v>6042000</v>
      </c>
      <c r="CQ183" s="82">
        <v>342000</v>
      </c>
      <c r="CR183" s="89">
        <v>514072.64720131503</v>
      </c>
      <c r="CS183" s="82">
        <v>342000</v>
      </c>
      <c r="CT183" s="82">
        <v>798000.00000000012</v>
      </c>
      <c r="CU183" s="82">
        <v>6042000</v>
      </c>
      <c r="CV183" s="82">
        <v>342000</v>
      </c>
      <c r="CW183" s="82">
        <v>514072.64720131503</v>
      </c>
    </row>
    <row r="184" spans="1:101">
      <c r="A184" s="86" t="s">
        <v>82</v>
      </c>
      <c r="B184" s="87" t="s">
        <v>429</v>
      </c>
      <c r="C184" s="75" t="s">
        <v>1789</v>
      </c>
      <c r="D184" s="74" t="s">
        <v>116</v>
      </c>
      <c r="E184" s="74" t="s">
        <v>82</v>
      </c>
      <c r="F184" s="74" t="s">
        <v>429</v>
      </c>
      <c r="G184" s="74" t="s">
        <v>408</v>
      </c>
      <c r="I184" s="74" t="s">
        <v>87</v>
      </c>
      <c r="J184" s="74" t="s">
        <v>2578</v>
      </c>
      <c r="K184" s="74" t="s">
        <v>88</v>
      </c>
      <c r="L184" s="74" t="s">
        <v>89</v>
      </c>
      <c r="M184" s="74" t="s">
        <v>90</v>
      </c>
      <c r="N184" s="74" t="s">
        <v>410</v>
      </c>
      <c r="O184" s="76">
        <v>44750</v>
      </c>
      <c r="P184" s="76">
        <v>44439</v>
      </c>
      <c r="Q184" s="77">
        <v>1</v>
      </c>
      <c r="R184" s="74" t="s">
        <v>94</v>
      </c>
      <c r="S184" s="77">
        <v>50000000</v>
      </c>
      <c r="T184" s="77">
        <v>50000000</v>
      </c>
      <c r="U184" s="77">
        <v>268819.44</v>
      </c>
      <c r="V184" s="78">
        <v>3.95E-2</v>
      </c>
      <c r="W184" s="79">
        <v>1</v>
      </c>
      <c r="X184" s="77">
        <v>50000000</v>
      </c>
      <c r="Y184" s="88">
        <v>50000000</v>
      </c>
      <c r="Z184" s="77">
        <v>268819.44</v>
      </c>
      <c r="AA184" s="74">
        <v>0</v>
      </c>
      <c r="AB184" s="74">
        <v>0</v>
      </c>
      <c r="AD184" s="74">
        <v>2</v>
      </c>
      <c r="AE184" s="74">
        <v>2</v>
      </c>
      <c r="AF184" s="74">
        <v>0</v>
      </c>
      <c r="AG184" s="74">
        <v>0</v>
      </c>
      <c r="AI184" s="74">
        <v>2</v>
      </c>
      <c r="AJ184" s="74">
        <v>2</v>
      </c>
      <c r="AL184" s="74">
        <v>2</v>
      </c>
      <c r="AM184" s="74" t="s">
        <v>95</v>
      </c>
      <c r="AN184" s="74">
        <v>0</v>
      </c>
      <c r="AO184" s="74" t="s">
        <v>95</v>
      </c>
      <c r="AP184" s="74" t="s">
        <v>95</v>
      </c>
      <c r="AQ184" s="74">
        <v>1</v>
      </c>
      <c r="AS184" s="74">
        <v>1</v>
      </c>
      <c r="AT184" s="74" t="s">
        <v>92</v>
      </c>
      <c r="AU184" s="74" t="s">
        <v>2579</v>
      </c>
      <c r="AV184" s="74" t="s">
        <v>94</v>
      </c>
      <c r="AW184" s="77">
        <v>150000000</v>
      </c>
      <c r="AX184" s="77">
        <v>0</v>
      </c>
      <c r="AY184" s="79">
        <v>1</v>
      </c>
      <c r="AZ184" s="77">
        <v>970185000</v>
      </c>
      <c r="BA184" s="77">
        <v>0</v>
      </c>
      <c r="BB184" s="74" t="s">
        <v>93</v>
      </c>
      <c r="BC184" s="75" t="s">
        <v>1789</v>
      </c>
      <c r="BD184" s="82">
        <v>58502.464310767551</v>
      </c>
      <c r="BE184" s="82">
        <v>0</v>
      </c>
      <c r="BF184" s="82">
        <v>314.53199389281042</v>
      </c>
      <c r="BG184" s="82">
        <v>58816.996304660359</v>
      </c>
      <c r="BH184" s="82">
        <v>58502.464310767551</v>
      </c>
      <c r="BI184" s="82">
        <v>0</v>
      </c>
      <c r="BJ184" s="82">
        <v>314.53199389281042</v>
      </c>
      <c r="BK184" s="82">
        <v>58816.996304660359</v>
      </c>
      <c r="BL184" s="82">
        <v>45000000</v>
      </c>
      <c r="BM184" s="82">
        <v>0</v>
      </c>
      <c r="BN184" s="82">
        <v>241937.49600000001</v>
      </c>
      <c r="BO184" s="82">
        <v>45241937.495999992</v>
      </c>
      <c r="BP184" s="82">
        <v>58502.464310767551</v>
      </c>
      <c r="BQ184" s="82">
        <v>0</v>
      </c>
      <c r="BR184" s="82">
        <v>314.53199389281042</v>
      </c>
      <c r="BS184" s="89">
        <v>58816.996304660359</v>
      </c>
      <c r="BT184" s="82">
        <v>293635.56886860449</v>
      </c>
      <c r="BU184" s="82">
        <v>0</v>
      </c>
      <c r="BV184" s="82">
        <v>1578.6989837467941</v>
      </c>
      <c r="BW184" s="82">
        <v>295214.26785235124</v>
      </c>
      <c r="BX184" s="82">
        <v>293635.56886860449</v>
      </c>
      <c r="BY184" s="82">
        <v>0</v>
      </c>
      <c r="BZ184" s="82">
        <v>1578.6989837467941</v>
      </c>
      <c r="CA184" s="82">
        <v>295214.26785235124</v>
      </c>
      <c r="CB184" s="82">
        <v>225863999.99999997</v>
      </c>
      <c r="CC184" s="82">
        <v>0</v>
      </c>
      <c r="CD184" s="82">
        <v>1214332.6799232</v>
      </c>
      <c r="CE184" s="82">
        <v>227078332.67992315</v>
      </c>
      <c r="CF184" s="82">
        <v>293635.56886860449</v>
      </c>
      <c r="CG184" s="82">
        <v>0</v>
      </c>
      <c r="CH184" s="82">
        <v>1578.6989837467941</v>
      </c>
      <c r="CI184" s="82">
        <v>295214.26785235124</v>
      </c>
      <c r="CJ184" s="82" t="s">
        <v>96</v>
      </c>
      <c r="CK184" s="83">
        <v>1.4999999999999999E-2</v>
      </c>
      <c r="CL184" s="83">
        <v>3.5000000000000003E-2</v>
      </c>
      <c r="CM184" s="83">
        <v>0.26500000000000001</v>
      </c>
      <c r="CN184" s="82">
        <v>750000</v>
      </c>
      <c r="CO184" s="82">
        <v>1750000.0000000002</v>
      </c>
      <c r="CP184" s="82">
        <v>13250000</v>
      </c>
      <c r="CQ184" s="82">
        <v>750000</v>
      </c>
      <c r="CR184" s="89">
        <v>750000</v>
      </c>
      <c r="CS184" s="82">
        <v>750000</v>
      </c>
      <c r="CT184" s="82">
        <v>1750000.0000000002</v>
      </c>
      <c r="CU184" s="82">
        <v>13250000</v>
      </c>
      <c r="CV184" s="82">
        <v>750000</v>
      </c>
      <c r="CW184" s="82">
        <v>750000</v>
      </c>
    </row>
    <row r="185" spans="1:101">
      <c r="A185" s="86" t="s">
        <v>82</v>
      </c>
      <c r="B185" s="87" t="s">
        <v>430</v>
      </c>
      <c r="C185" s="75" t="s">
        <v>1790</v>
      </c>
      <c r="D185" s="74" t="s">
        <v>116</v>
      </c>
      <c r="E185" s="74" t="s">
        <v>82</v>
      </c>
      <c r="F185" s="74" t="s">
        <v>430</v>
      </c>
      <c r="G185" s="74" t="s">
        <v>408</v>
      </c>
      <c r="I185" s="74" t="s">
        <v>87</v>
      </c>
      <c r="J185" s="74" t="s">
        <v>2578</v>
      </c>
      <c r="K185" s="74" t="s">
        <v>88</v>
      </c>
      <c r="L185" s="74" t="s">
        <v>89</v>
      </c>
      <c r="M185" s="74" t="s">
        <v>90</v>
      </c>
      <c r="N185" s="74" t="s">
        <v>431</v>
      </c>
      <c r="O185" s="76">
        <v>44750</v>
      </c>
      <c r="P185" s="76">
        <v>44439</v>
      </c>
      <c r="Q185" s="77">
        <v>1</v>
      </c>
      <c r="R185" s="74" t="s">
        <v>94</v>
      </c>
      <c r="S185" s="77">
        <v>50000000</v>
      </c>
      <c r="T185" s="77">
        <v>50000000</v>
      </c>
      <c r="U185" s="77">
        <v>268819.44</v>
      </c>
      <c r="V185" s="78">
        <v>3.95E-2</v>
      </c>
      <c r="W185" s="79">
        <v>1</v>
      </c>
      <c r="X185" s="77">
        <v>50000000</v>
      </c>
      <c r="Y185" s="88">
        <v>50000000</v>
      </c>
      <c r="Z185" s="77">
        <v>268819.44</v>
      </c>
      <c r="AA185" s="74">
        <v>0</v>
      </c>
      <c r="AB185" s="74">
        <v>0</v>
      </c>
      <c r="AD185" s="74">
        <v>2</v>
      </c>
      <c r="AE185" s="74">
        <v>2</v>
      </c>
      <c r="AF185" s="74">
        <v>0</v>
      </c>
      <c r="AG185" s="74">
        <v>0</v>
      </c>
      <c r="AI185" s="74">
        <v>2</v>
      </c>
      <c r="AJ185" s="74">
        <v>2</v>
      </c>
      <c r="AL185" s="74">
        <v>2</v>
      </c>
      <c r="AM185" s="74" t="s">
        <v>95</v>
      </c>
      <c r="AN185" s="74">
        <v>0</v>
      </c>
      <c r="AO185" s="74" t="s">
        <v>95</v>
      </c>
      <c r="AP185" s="74" t="s">
        <v>95</v>
      </c>
      <c r="AQ185" s="74">
        <v>1</v>
      </c>
      <c r="AS185" s="74">
        <v>1</v>
      </c>
      <c r="AT185" s="74" t="s">
        <v>92</v>
      </c>
      <c r="AU185" s="74" t="s">
        <v>2579</v>
      </c>
      <c r="AV185" s="74" t="s">
        <v>94</v>
      </c>
      <c r="AW185" s="77">
        <v>50000000</v>
      </c>
      <c r="AX185" s="77">
        <v>0</v>
      </c>
      <c r="AY185" s="79">
        <v>1</v>
      </c>
      <c r="AZ185" s="77">
        <v>323395000</v>
      </c>
      <c r="BA185" s="77">
        <v>0</v>
      </c>
      <c r="BB185" s="74" t="s">
        <v>93</v>
      </c>
      <c r="BC185" s="75" t="s">
        <v>1790</v>
      </c>
      <c r="BD185" s="82">
        <v>58502.464310767551</v>
      </c>
      <c r="BE185" s="82">
        <v>0</v>
      </c>
      <c r="BF185" s="82">
        <v>314.53199389281042</v>
      </c>
      <c r="BG185" s="82">
        <v>58816.996304660359</v>
      </c>
      <c r="BH185" s="82">
        <v>58502.464310767551</v>
      </c>
      <c r="BI185" s="82">
        <v>0</v>
      </c>
      <c r="BJ185" s="82">
        <v>314.53199389281042</v>
      </c>
      <c r="BK185" s="82">
        <v>58816.996304660359</v>
      </c>
      <c r="BL185" s="82">
        <v>45000000</v>
      </c>
      <c r="BM185" s="82">
        <v>0</v>
      </c>
      <c r="BN185" s="82">
        <v>241937.49600000001</v>
      </c>
      <c r="BO185" s="82">
        <v>45241937.495999992</v>
      </c>
      <c r="BP185" s="82">
        <v>58502.464310767551</v>
      </c>
      <c r="BQ185" s="82">
        <v>0</v>
      </c>
      <c r="BR185" s="82">
        <v>314.53199389281042</v>
      </c>
      <c r="BS185" s="89">
        <v>58816.996304660359</v>
      </c>
      <c r="BT185" s="82">
        <v>293635.56886860449</v>
      </c>
      <c r="BU185" s="82">
        <v>0</v>
      </c>
      <c r="BV185" s="82">
        <v>1578.6989837467941</v>
      </c>
      <c r="BW185" s="82">
        <v>295214.26785235124</v>
      </c>
      <c r="BX185" s="82">
        <v>293635.56886860449</v>
      </c>
      <c r="BY185" s="82">
        <v>0</v>
      </c>
      <c r="BZ185" s="82">
        <v>1578.6989837467941</v>
      </c>
      <c r="CA185" s="82">
        <v>295214.26785235124</v>
      </c>
      <c r="CB185" s="82">
        <v>225863999.99999997</v>
      </c>
      <c r="CC185" s="82">
        <v>0</v>
      </c>
      <c r="CD185" s="82">
        <v>1214332.6799232</v>
      </c>
      <c r="CE185" s="82">
        <v>227078332.67992315</v>
      </c>
      <c r="CF185" s="82">
        <v>293635.56886860449</v>
      </c>
      <c r="CG185" s="82">
        <v>0</v>
      </c>
      <c r="CH185" s="82">
        <v>1578.6989837467941</v>
      </c>
      <c r="CI185" s="82">
        <v>295214.26785235124</v>
      </c>
      <c r="CJ185" s="82" t="s">
        <v>96</v>
      </c>
      <c r="CK185" s="83">
        <v>1.4999999999999999E-2</v>
      </c>
      <c r="CL185" s="83">
        <v>3.5000000000000003E-2</v>
      </c>
      <c r="CM185" s="83">
        <v>0.26500000000000001</v>
      </c>
      <c r="CN185" s="82">
        <v>750000</v>
      </c>
      <c r="CO185" s="82">
        <v>1750000.0000000002</v>
      </c>
      <c r="CP185" s="82">
        <v>13250000</v>
      </c>
      <c r="CQ185" s="82">
        <v>750000</v>
      </c>
      <c r="CR185" s="89">
        <v>750000</v>
      </c>
      <c r="CS185" s="82">
        <v>750000</v>
      </c>
      <c r="CT185" s="82">
        <v>1750000.0000000002</v>
      </c>
      <c r="CU185" s="82">
        <v>13250000</v>
      </c>
      <c r="CV185" s="82">
        <v>750000</v>
      </c>
      <c r="CW185" s="82">
        <v>750000</v>
      </c>
    </row>
    <row r="186" spans="1:101">
      <c r="A186" s="86" t="s">
        <v>82</v>
      </c>
      <c r="B186" s="87" t="s">
        <v>2652</v>
      </c>
      <c r="C186" s="75" t="s">
        <v>2885</v>
      </c>
      <c r="D186" s="74" t="s">
        <v>116</v>
      </c>
      <c r="E186" s="74" t="s">
        <v>82</v>
      </c>
      <c r="F186" s="74" t="s">
        <v>2652</v>
      </c>
      <c r="G186" s="74" t="s">
        <v>462</v>
      </c>
      <c r="I186" s="74" t="s">
        <v>87</v>
      </c>
      <c r="J186" s="74" t="s">
        <v>2580</v>
      </c>
      <c r="K186" s="74" t="s">
        <v>88</v>
      </c>
      <c r="L186" s="74" t="s">
        <v>89</v>
      </c>
      <c r="M186" s="74" t="s">
        <v>90</v>
      </c>
      <c r="N186" s="74" t="s">
        <v>464</v>
      </c>
      <c r="O186" s="76">
        <v>44482</v>
      </c>
      <c r="P186" s="76">
        <v>44439</v>
      </c>
      <c r="Q186" s="77">
        <v>1</v>
      </c>
      <c r="R186" s="74" t="s">
        <v>94</v>
      </c>
      <c r="S186" s="77">
        <v>2000000</v>
      </c>
      <c r="T186" s="77">
        <v>2000000</v>
      </c>
      <c r="U186" s="77">
        <v>19188.89</v>
      </c>
      <c r="V186" s="78">
        <v>7.85E-2</v>
      </c>
      <c r="W186" s="79">
        <v>1</v>
      </c>
      <c r="X186" s="77">
        <v>2000000</v>
      </c>
      <c r="Y186" s="88">
        <v>2000000</v>
      </c>
      <c r="Z186" s="77">
        <v>19188.89</v>
      </c>
      <c r="AA186" s="74">
        <v>0</v>
      </c>
      <c r="AB186" s="74">
        <v>0</v>
      </c>
      <c r="AD186" s="74">
        <v>7</v>
      </c>
      <c r="AE186" s="74">
        <v>7</v>
      </c>
      <c r="AF186" s="74">
        <v>0</v>
      </c>
      <c r="AG186" s="74">
        <v>0</v>
      </c>
      <c r="AI186" s="74">
        <v>7</v>
      </c>
      <c r="AJ186" s="74">
        <v>7</v>
      </c>
      <c r="AL186" s="74">
        <v>7</v>
      </c>
      <c r="AM186" s="74" t="s">
        <v>95</v>
      </c>
      <c r="AN186" s="74">
        <v>0</v>
      </c>
      <c r="AO186" s="74" t="s">
        <v>95</v>
      </c>
      <c r="AP186" s="74" t="s">
        <v>95</v>
      </c>
      <c r="AQ186" s="74">
        <v>1</v>
      </c>
      <c r="AS186" s="74">
        <v>1</v>
      </c>
      <c r="AT186" s="74" t="s">
        <v>92</v>
      </c>
      <c r="AU186" s="74" t="s">
        <v>2579</v>
      </c>
      <c r="AV186" s="74" t="s">
        <v>94</v>
      </c>
      <c r="AW186" s="77">
        <v>3000000</v>
      </c>
      <c r="AX186" s="77">
        <v>1000000</v>
      </c>
      <c r="AY186" s="79">
        <v>1</v>
      </c>
      <c r="AZ186" s="77">
        <v>19403700</v>
      </c>
      <c r="BA186" s="77">
        <v>6467900</v>
      </c>
      <c r="BB186" s="74" t="s">
        <v>93</v>
      </c>
      <c r="BC186" s="75" t="s">
        <v>2885</v>
      </c>
      <c r="BD186" s="82">
        <v>63340.42470912297</v>
      </c>
      <c r="BE186" s="82">
        <v>0</v>
      </c>
      <c r="BF186" s="82">
        <v>607.71622114832132</v>
      </c>
      <c r="BG186" s="82">
        <v>63948.140930271293</v>
      </c>
      <c r="BH186" s="82">
        <v>63340.42470912297</v>
      </c>
      <c r="BI186" s="82">
        <v>0</v>
      </c>
      <c r="BJ186" s="82">
        <v>607.71622114832132</v>
      </c>
      <c r="BK186" s="82">
        <v>63948.140930271293</v>
      </c>
      <c r="BL186" s="82">
        <v>1800000</v>
      </c>
      <c r="BM186" s="82">
        <v>0</v>
      </c>
      <c r="BN186" s="82">
        <v>17270.001</v>
      </c>
      <c r="BO186" s="82">
        <v>1817270.0009999997</v>
      </c>
      <c r="BP186" s="82">
        <v>63340.42470912297</v>
      </c>
      <c r="BQ186" s="82">
        <v>0</v>
      </c>
      <c r="BR186" s="82">
        <v>607.71622114832132</v>
      </c>
      <c r="BS186" s="89">
        <v>63948.140930271293</v>
      </c>
      <c r="BT186" s="82">
        <v>317918.25970002997</v>
      </c>
      <c r="BU186" s="82">
        <v>0</v>
      </c>
      <c r="BV186" s="82">
        <v>3050.2492571876542</v>
      </c>
      <c r="BW186" s="82">
        <v>320968.50895721762</v>
      </c>
      <c r="BX186" s="82">
        <v>317918.25970002997</v>
      </c>
      <c r="BY186" s="82">
        <v>0</v>
      </c>
      <c r="BZ186" s="82">
        <v>3050.2492571876542</v>
      </c>
      <c r="CA186" s="82">
        <v>320968.50895721762</v>
      </c>
      <c r="CB186" s="82">
        <v>9034560</v>
      </c>
      <c r="CC186" s="82">
        <v>0</v>
      </c>
      <c r="CD186" s="82">
        <v>86681.589019199993</v>
      </c>
      <c r="CE186" s="82">
        <v>9121241.589019198</v>
      </c>
      <c r="CF186" s="82">
        <v>317918.25970002997</v>
      </c>
      <c r="CG186" s="82">
        <v>0</v>
      </c>
      <c r="CH186" s="82">
        <v>3050.2492571876542</v>
      </c>
      <c r="CI186" s="82">
        <v>320968.50895721762</v>
      </c>
      <c r="CJ186" s="82" t="s">
        <v>96</v>
      </c>
      <c r="CK186" s="83">
        <v>1.4999999999999999E-2</v>
      </c>
      <c r="CL186" s="83">
        <v>3.5000000000000003E-2</v>
      </c>
      <c r="CM186" s="83">
        <v>0.26500000000000001</v>
      </c>
      <c r="CN186" s="82">
        <v>30000</v>
      </c>
      <c r="CO186" s="82">
        <v>70000</v>
      </c>
      <c r="CP186" s="82">
        <v>530000</v>
      </c>
      <c r="CQ186" s="82">
        <v>30000</v>
      </c>
      <c r="CR186" s="89">
        <v>63948.140930271293</v>
      </c>
      <c r="CS186" s="82">
        <v>30000</v>
      </c>
      <c r="CT186" s="82">
        <v>70000</v>
      </c>
      <c r="CU186" s="82">
        <v>530000</v>
      </c>
      <c r="CV186" s="82">
        <v>30000</v>
      </c>
      <c r="CW186" s="82">
        <v>63948.140930271293</v>
      </c>
    </row>
    <row r="187" spans="1:101">
      <c r="A187" s="86" t="s">
        <v>82</v>
      </c>
      <c r="B187" s="87" t="s">
        <v>432</v>
      </c>
      <c r="C187" s="75" t="s">
        <v>1791</v>
      </c>
      <c r="D187" s="74" t="s">
        <v>116</v>
      </c>
      <c r="E187" s="74" t="s">
        <v>82</v>
      </c>
      <c r="F187" s="74" t="s">
        <v>432</v>
      </c>
      <c r="G187" s="74" t="s">
        <v>271</v>
      </c>
      <c r="I187" s="74" t="s">
        <v>87</v>
      </c>
      <c r="J187" s="74" t="s">
        <v>2583</v>
      </c>
      <c r="K187" s="74" t="s">
        <v>128</v>
      </c>
      <c r="L187" s="74" t="s">
        <v>89</v>
      </c>
      <c r="M187" s="74" t="s">
        <v>90</v>
      </c>
      <c r="N187" s="74" t="s">
        <v>377</v>
      </c>
      <c r="O187" s="76">
        <v>44526</v>
      </c>
      <c r="P187" s="76">
        <v>44439</v>
      </c>
      <c r="Q187" s="77">
        <v>1</v>
      </c>
      <c r="R187" s="74" t="s">
        <v>94</v>
      </c>
      <c r="S187" s="77">
        <v>171213.57</v>
      </c>
      <c r="T187" s="77">
        <v>171213.57</v>
      </c>
      <c r="U187" s="77">
        <v>148.96</v>
      </c>
      <c r="V187" s="78">
        <v>5.2199999999999996E-2</v>
      </c>
      <c r="W187" s="79">
        <v>1</v>
      </c>
      <c r="X187" s="77">
        <v>171213.57</v>
      </c>
      <c r="Y187" s="88">
        <v>171213.57</v>
      </c>
      <c r="Z187" s="77">
        <v>148.96</v>
      </c>
      <c r="AA187" s="74">
        <v>0</v>
      </c>
      <c r="AB187" s="74">
        <v>0</v>
      </c>
      <c r="AD187" s="74">
        <v>6</v>
      </c>
      <c r="AE187" s="74">
        <v>6</v>
      </c>
      <c r="AF187" s="74">
        <v>0</v>
      </c>
      <c r="AG187" s="74">
        <v>0</v>
      </c>
      <c r="AI187" s="74">
        <v>8</v>
      </c>
      <c r="AJ187" s="74">
        <v>8</v>
      </c>
      <c r="AL187" s="74">
        <v>8</v>
      </c>
      <c r="AM187" s="74" t="s">
        <v>95</v>
      </c>
      <c r="AN187" s="74">
        <v>0</v>
      </c>
      <c r="AO187" s="74" t="s">
        <v>95</v>
      </c>
      <c r="AP187" s="74" t="s">
        <v>95</v>
      </c>
      <c r="AQ187" s="74">
        <v>1</v>
      </c>
      <c r="AS187" s="74">
        <v>1</v>
      </c>
      <c r="AT187" s="74" t="s">
        <v>92</v>
      </c>
      <c r="AU187" s="74" t="s">
        <v>2579</v>
      </c>
      <c r="AV187" s="74" t="s">
        <v>94</v>
      </c>
      <c r="AW187" s="77">
        <v>6000000</v>
      </c>
      <c r="AX187" s="77">
        <v>2205387.2400000002</v>
      </c>
      <c r="AY187" s="79">
        <v>1</v>
      </c>
      <c r="AZ187" s="77">
        <v>38807400</v>
      </c>
      <c r="BA187" s="77">
        <v>14264224.129596002</v>
      </c>
      <c r="BB187" s="74" t="s">
        <v>93</v>
      </c>
      <c r="BC187" s="75" t="s">
        <v>1791</v>
      </c>
      <c r="BD187" s="82">
        <v>8097.0191888705176</v>
      </c>
      <c r="BE187" s="82">
        <v>0</v>
      </c>
      <c r="BF187" s="82">
        <v>7.0446050413769896</v>
      </c>
      <c r="BG187" s="82">
        <v>8104.0637939118942</v>
      </c>
      <c r="BH187" s="82">
        <v>8097.0191888705176</v>
      </c>
      <c r="BI187" s="82">
        <v>0</v>
      </c>
      <c r="BJ187" s="82">
        <v>7.0446050413769896</v>
      </c>
      <c r="BK187" s="82">
        <v>8104.0637939118942</v>
      </c>
      <c r="BL187" s="82">
        <v>154092.21300000002</v>
      </c>
      <c r="BM187" s="82">
        <v>0</v>
      </c>
      <c r="BN187" s="82">
        <v>134.06400000000002</v>
      </c>
      <c r="BO187" s="82">
        <v>154226.27699999997</v>
      </c>
      <c r="BP187" s="82">
        <v>8097.0191888705176</v>
      </c>
      <c r="BQ187" s="82">
        <v>0</v>
      </c>
      <c r="BR187" s="82">
        <v>7.0446050413769896</v>
      </c>
      <c r="BS187" s="89">
        <v>8104.0637939118942</v>
      </c>
      <c r="BT187" s="82">
        <v>40640.558712778897</v>
      </c>
      <c r="BU187" s="82">
        <v>0</v>
      </c>
      <c r="BV187" s="82">
        <v>35.358281623679382</v>
      </c>
      <c r="BW187" s="82">
        <v>40675.916994402578</v>
      </c>
      <c r="BX187" s="82">
        <v>40640.558712778897</v>
      </c>
      <c r="BY187" s="82">
        <v>0</v>
      </c>
      <c r="BZ187" s="82">
        <v>35.358281623679382</v>
      </c>
      <c r="CA187" s="82">
        <v>40675.916994402578</v>
      </c>
      <c r="CB187" s="82">
        <v>773419.63548960001</v>
      </c>
      <c r="CC187" s="82">
        <v>0</v>
      </c>
      <c r="CD187" s="82">
        <v>672.89402880000011</v>
      </c>
      <c r="CE187" s="82">
        <v>774092.52951839985</v>
      </c>
      <c r="CF187" s="82">
        <v>40640.558712778897</v>
      </c>
      <c r="CG187" s="82">
        <v>0</v>
      </c>
      <c r="CH187" s="82">
        <v>35.358281623679382</v>
      </c>
      <c r="CI187" s="82">
        <v>40675.916994402578</v>
      </c>
      <c r="CJ187" s="82" t="s">
        <v>96</v>
      </c>
      <c r="CK187" s="83">
        <v>1.4999999999999999E-2</v>
      </c>
      <c r="CL187" s="83">
        <v>3.5000000000000003E-2</v>
      </c>
      <c r="CM187" s="83">
        <v>0.26500000000000001</v>
      </c>
      <c r="CN187" s="82">
        <v>2568.2035500000002</v>
      </c>
      <c r="CO187" s="82">
        <v>5992.4749500000007</v>
      </c>
      <c r="CP187" s="82">
        <v>45371.596050000007</v>
      </c>
      <c r="CQ187" s="82">
        <v>2568.2035500000002</v>
      </c>
      <c r="CR187" s="89">
        <v>8104.0637939118942</v>
      </c>
      <c r="CS187" s="82">
        <v>2568.2035500000002</v>
      </c>
      <c r="CT187" s="82">
        <v>5992.4749500000007</v>
      </c>
      <c r="CU187" s="82">
        <v>45371.596050000007</v>
      </c>
      <c r="CV187" s="82">
        <v>2568.2035500000002</v>
      </c>
      <c r="CW187" s="82">
        <v>8104.0637939118942</v>
      </c>
    </row>
    <row r="188" spans="1:101">
      <c r="A188" s="86" t="s">
        <v>82</v>
      </c>
      <c r="B188" s="87" t="s">
        <v>2653</v>
      </c>
      <c r="C188" s="75" t="s">
        <v>2886</v>
      </c>
      <c r="D188" s="74" t="s">
        <v>116</v>
      </c>
      <c r="E188" s="74" t="s">
        <v>82</v>
      </c>
      <c r="F188" s="74" t="s">
        <v>2653</v>
      </c>
      <c r="G188" s="74" t="s">
        <v>484</v>
      </c>
      <c r="I188" s="74" t="s">
        <v>87</v>
      </c>
      <c r="J188" s="74" t="s">
        <v>2580</v>
      </c>
      <c r="K188" s="74" t="s">
        <v>88</v>
      </c>
      <c r="L188" s="74" t="s">
        <v>89</v>
      </c>
      <c r="M188" s="74" t="s">
        <v>90</v>
      </c>
      <c r="N188" s="74" t="s">
        <v>486</v>
      </c>
      <c r="O188" s="76">
        <v>44488</v>
      </c>
      <c r="P188" s="76">
        <v>44439</v>
      </c>
      <c r="Q188" s="77">
        <v>1</v>
      </c>
      <c r="R188" s="74" t="s">
        <v>94</v>
      </c>
      <c r="S188" s="77">
        <v>5000000</v>
      </c>
      <c r="T188" s="77">
        <v>5000000</v>
      </c>
      <c r="U188" s="77">
        <v>41430.559999999998</v>
      </c>
      <c r="V188" s="78">
        <v>7.85E-2</v>
      </c>
      <c r="W188" s="79">
        <v>1</v>
      </c>
      <c r="X188" s="77">
        <v>5000000</v>
      </c>
      <c r="Y188" s="88">
        <v>5000000</v>
      </c>
      <c r="Z188" s="77">
        <v>41430.559999999998</v>
      </c>
      <c r="AA188" s="74">
        <v>0</v>
      </c>
      <c r="AB188" s="74">
        <v>0</v>
      </c>
      <c r="AD188" s="74">
        <v>6</v>
      </c>
      <c r="AE188" s="74">
        <v>6</v>
      </c>
      <c r="AF188" s="74">
        <v>0</v>
      </c>
      <c r="AG188" s="74">
        <v>0</v>
      </c>
      <c r="AI188" s="74">
        <v>7</v>
      </c>
      <c r="AJ188" s="74">
        <v>7</v>
      </c>
      <c r="AL188" s="74">
        <v>7</v>
      </c>
      <c r="AM188" s="74" t="s">
        <v>95</v>
      </c>
      <c r="AN188" s="74">
        <v>0</v>
      </c>
      <c r="AO188" s="74" t="s">
        <v>95</v>
      </c>
      <c r="AP188" s="74" t="s">
        <v>95</v>
      </c>
      <c r="AQ188" s="74">
        <v>1</v>
      </c>
      <c r="AS188" s="74">
        <v>1</v>
      </c>
      <c r="AT188" s="74" t="s">
        <v>92</v>
      </c>
      <c r="AU188" s="74" t="s">
        <v>2579</v>
      </c>
      <c r="AV188" s="74" t="s">
        <v>94</v>
      </c>
      <c r="AW188" s="77">
        <v>5000000</v>
      </c>
      <c r="AX188" s="77">
        <v>0</v>
      </c>
      <c r="AY188" s="79">
        <v>1</v>
      </c>
      <c r="AZ188" s="77">
        <v>32339500</v>
      </c>
      <c r="BA188" s="77">
        <v>0</v>
      </c>
      <c r="BB188" s="74" t="s">
        <v>93</v>
      </c>
      <c r="BC188" s="75" t="s">
        <v>2886</v>
      </c>
      <c r="BD188" s="82">
        <v>158351.06177280744</v>
      </c>
      <c r="BE188" s="82">
        <v>0</v>
      </c>
      <c r="BF188" s="82">
        <v>1312.1146331684008</v>
      </c>
      <c r="BG188" s="82">
        <v>159663.17640597586</v>
      </c>
      <c r="BH188" s="82">
        <v>158351.06177280744</v>
      </c>
      <c r="BI188" s="82">
        <v>0</v>
      </c>
      <c r="BJ188" s="82">
        <v>1312.1146331684008</v>
      </c>
      <c r="BK188" s="82">
        <v>159663.17640597586</v>
      </c>
      <c r="BL188" s="82">
        <v>4500000</v>
      </c>
      <c r="BM188" s="82">
        <v>0</v>
      </c>
      <c r="BN188" s="82">
        <v>37287.504000000001</v>
      </c>
      <c r="BO188" s="82">
        <v>4537287.5039999988</v>
      </c>
      <c r="BP188" s="82">
        <v>158351.06177280744</v>
      </c>
      <c r="BQ188" s="82">
        <v>0</v>
      </c>
      <c r="BR188" s="82">
        <v>1312.1146331684008</v>
      </c>
      <c r="BS188" s="89">
        <v>159663.17640597586</v>
      </c>
      <c r="BT188" s="82">
        <v>794795.6492500751</v>
      </c>
      <c r="BU188" s="82">
        <v>0</v>
      </c>
      <c r="BV188" s="82">
        <v>6585.7657667988369</v>
      </c>
      <c r="BW188" s="82">
        <v>801381.41501687397</v>
      </c>
      <c r="BX188" s="82">
        <v>794795.6492500751</v>
      </c>
      <c r="BY188" s="82">
        <v>0</v>
      </c>
      <c r="BZ188" s="82">
        <v>6585.7657667988369</v>
      </c>
      <c r="CA188" s="82">
        <v>801381.41501687397</v>
      </c>
      <c r="CB188" s="82">
        <v>22586400</v>
      </c>
      <c r="CC188" s="82">
        <v>0</v>
      </c>
      <c r="CD188" s="82">
        <v>187153.44007680001</v>
      </c>
      <c r="CE188" s="82">
        <v>22773553.440076791</v>
      </c>
      <c r="CF188" s="82">
        <v>794795.6492500751</v>
      </c>
      <c r="CG188" s="82">
        <v>0</v>
      </c>
      <c r="CH188" s="82">
        <v>6585.7657667988369</v>
      </c>
      <c r="CI188" s="82">
        <v>801381.41501687397</v>
      </c>
      <c r="CJ188" s="82" t="s">
        <v>96</v>
      </c>
      <c r="CK188" s="83">
        <v>1.4999999999999999E-2</v>
      </c>
      <c r="CL188" s="83">
        <v>3.5000000000000003E-2</v>
      </c>
      <c r="CM188" s="83">
        <v>0.26500000000000001</v>
      </c>
      <c r="CN188" s="82">
        <v>75000</v>
      </c>
      <c r="CO188" s="82">
        <v>175000.00000000003</v>
      </c>
      <c r="CP188" s="82">
        <v>1325000</v>
      </c>
      <c r="CQ188" s="82">
        <v>75000</v>
      </c>
      <c r="CR188" s="89">
        <v>159663.17640597586</v>
      </c>
      <c r="CS188" s="82">
        <v>75000</v>
      </c>
      <c r="CT188" s="82">
        <v>175000.00000000003</v>
      </c>
      <c r="CU188" s="82">
        <v>1325000</v>
      </c>
      <c r="CV188" s="82">
        <v>75000</v>
      </c>
      <c r="CW188" s="82">
        <v>159663.17640597586</v>
      </c>
    </row>
    <row r="189" spans="1:101">
      <c r="A189" s="86" t="s">
        <v>82</v>
      </c>
      <c r="B189" s="87" t="s">
        <v>433</v>
      </c>
      <c r="C189" s="75" t="s">
        <v>1792</v>
      </c>
      <c r="D189" s="74" t="s">
        <v>116</v>
      </c>
      <c r="E189" s="74" t="s">
        <v>82</v>
      </c>
      <c r="F189" s="74" t="s">
        <v>433</v>
      </c>
      <c r="G189" s="74" t="s">
        <v>434</v>
      </c>
      <c r="I189" s="74" t="s">
        <v>87</v>
      </c>
      <c r="J189" s="74" t="s">
        <v>2581</v>
      </c>
      <c r="K189" s="74" t="s">
        <v>100</v>
      </c>
      <c r="L189" s="74" t="s">
        <v>89</v>
      </c>
      <c r="M189" s="74" t="s">
        <v>90</v>
      </c>
      <c r="N189" s="74" t="s">
        <v>436</v>
      </c>
      <c r="O189" s="76">
        <v>44582</v>
      </c>
      <c r="P189" s="76">
        <v>44439</v>
      </c>
      <c r="Q189" s="77">
        <v>1</v>
      </c>
      <c r="R189" s="74" t="s">
        <v>94</v>
      </c>
      <c r="S189" s="77">
        <v>10000000</v>
      </c>
      <c r="T189" s="77">
        <v>10000000</v>
      </c>
      <c r="U189" s="77">
        <v>48611.11</v>
      </c>
      <c r="V189" s="78">
        <v>0.05</v>
      </c>
      <c r="W189" s="79">
        <v>1</v>
      </c>
      <c r="X189" s="77">
        <v>10000000</v>
      </c>
      <c r="Y189" s="88">
        <v>10000000</v>
      </c>
      <c r="Z189" s="77">
        <v>48611.11</v>
      </c>
      <c r="AA189" s="74">
        <v>0</v>
      </c>
      <c r="AB189" s="74">
        <v>0</v>
      </c>
      <c r="AD189" s="74">
        <v>0</v>
      </c>
      <c r="AE189" s="74">
        <v>0</v>
      </c>
      <c r="AF189" s="74">
        <v>0</v>
      </c>
      <c r="AG189" s="74">
        <v>0</v>
      </c>
      <c r="AI189" s="74">
        <v>6</v>
      </c>
      <c r="AJ189" s="74">
        <v>6</v>
      </c>
      <c r="AL189" s="74">
        <v>6</v>
      </c>
      <c r="AM189" s="74" t="s">
        <v>95</v>
      </c>
      <c r="AN189" s="74">
        <v>0</v>
      </c>
      <c r="AO189" s="74" t="s">
        <v>95</v>
      </c>
      <c r="AP189" s="74" t="s">
        <v>95</v>
      </c>
      <c r="AQ189" s="74">
        <v>1</v>
      </c>
      <c r="AS189" s="74">
        <v>1</v>
      </c>
      <c r="AT189" s="74" t="s">
        <v>92</v>
      </c>
      <c r="AU189" s="74" t="s">
        <v>2579</v>
      </c>
      <c r="AV189" s="74" t="s">
        <v>94</v>
      </c>
      <c r="AW189" s="77">
        <v>50000000</v>
      </c>
      <c r="AX189" s="77">
        <v>40000000</v>
      </c>
      <c r="AY189" s="79">
        <v>1</v>
      </c>
      <c r="AZ189" s="77">
        <v>323395000</v>
      </c>
      <c r="BA189" s="77">
        <v>258716000</v>
      </c>
      <c r="BB189" s="74" t="s">
        <v>93</v>
      </c>
      <c r="BC189" s="75" t="s">
        <v>1792</v>
      </c>
      <c r="BD189" s="82">
        <v>194196.9771147024</v>
      </c>
      <c r="BE189" s="82">
        <v>0</v>
      </c>
      <c r="BF189" s="82">
        <v>944.01306161902812</v>
      </c>
      <c r="BG189" s="82">
        <v>195140.99017632141</v>
      </c>
      <c r="BH189" s="82">
        <v>194196.9771147024</v>
      </c>
      <c r="BI189" s="82">
        <v>0</v>
      </c>
      <c r="BJ189" s="82">
        <v>944.01306161902812</v>
      </c>
      <c r="BK189" s="82">
        <v>195140.99017632141</v>
      </c>
      <c r="BL189" s="82">
        <v>9000000</v>
      </c>
      <c r="BM189" s="82">
        <v>0</v>
      </c>
      <c r="BN189" s="82">
        <v>43749.999000000003</v>
      </c>
      <c r="BO189" s="82">
        <v>9043749.998999998</v>
      </c>
      <c r="BP189" s="82">
        <v>194196.9771147024</v>
      </c>
      <c r="BQ189" s="82">
        <v>0</v>
      </c>
      <c r="BR189" s="82">
        <v>944.01306161902812</v>
      </c>
      <c r="BS189" s="89">
        <v>195140.99017632141</v>
      </c>
      <c r="BT189" s="82">
        <v>974713.46753411426</v>
      </c>
      <c r="BU189" s="82">
        <v>0</v>
      </c>
      <c r="BV189" s="82">
        <v>4738.1903588782252</v>
      </c>
      <c r="BW189" s="82">
        <v>979451.65789299237</v>
      </c>
      <c r="BX189" s="82">
        <v>974713.46753411426</v>
      </c>
      <c r="BY189" s="82">
        <v>0</v>
      </c>
      <c r="BZ189" s="82">
        <v>4738.1903588782252</v>
      </c>
      <c r="CA189" s="82">
        <v>979451.65789299237</v>
      </c>
      <c r="CB189" s="82">
        <v>45172800</v>
      </c>
      <c r="CC189" s="82">
        <v>0</v>
      </c>
      <c r="CD189" s="82">
        <v>219589.99498079999</v>
      </c>
      <c r="CE189" s="82">
        <v>45392389.99498079</v>
      </c>
      <c r="CF189" s="82">
        <v>974713.46753411426</v>
      </c>
      <c r="CG189" s="82">
        <v>0</v>
      </c>
      <c r="CH189" s="82">
        <v>4738.1903588782252</v>
      </c>
      <c r="CI189" s="82">
        <v>979451.65789299237</v>
      </c>
      <c r="CJ189" s="82" t="s">
        <v>96</v>
      </c>
      <c r="CK189" s="83">
        <v>1.4999999999999999E-2</v>
      </c>
      <c r="CL189" s="83">
        <v>3.5000000000000003E-2</v>
      </c>
      <c r="CM189" s="83">
        <v>0.26500000000000001</v>
      </c>
      <c r="CN189" s="82">
        <v>150000</v>
      </c>
      <c r="CO189" s="82">
        <v>350000.00000000006</v>
      </c>
      <c r="CP189" s="82">
        <v>2650000</v>
      </c>
      <c r="CQ189" s="82">
        <v>150000</v>
      </c>
      <c r="CR189" s="89">
        <v>195140.99017632141</v>
      </c>
      <c r="CS189" s="82">
        <v>150000</v>
      </c>
      <c r="CT189" s="82">
        <v>350000.00000000006</v>
      </c>
      <c r="CU189" s="82">
        <v>2650000</v>
      </c>
      <c r="CV189" s="82">
        <v>150000</v>
      </c>
      <c r="CW189" s="82">
        <v>195140.99017632141</v>
      </c>
    </row>
    <row r="190" spans="1:101">
      <c r="A190" s="86" t="s">
        <v>82</v>
      </c>
      <c r="B190" s="87" t="s">
        <v>437</v>
      </c>
      <c r="C190" s="75" t="s">
        <v>1793</v>
      </c>
      <c r="D190" s="74" t="s">
        <v>116</v>
      </c>
      <c r="E190" s="74" t="s">
        <v>82</v>
      </c>
      <c r="F190" s="74" t="s">
        <v>437</v>
      </c>
      <c r="G190" s="74" t="s">
        <v>438</v>
      </c>
      <c r="I190" s="74" t="s">
        <v>87</v>
      </c>
      <c r="J190" s="74" t="s">
        <v>2583</v>
      </c>
      <c r="K190" s="74" t="s">
        <v>128</v>
      </c>
      <c r="L190" s="74" t="s">
        <v>89</v>
      </c>
      <c r="M190" s="74" t="s">
        <v>90</v>
      </c>
      <c r="N190" s="74" t="s">
        <v>440</v>
      </c>
      <c r="O190" s="76">
        <v>44524</v>
      </c>
      <c r="P190" s="76">
        <v>44439</v>
      </c>
      <c r="Q190" s="77">
        <v>1</v>
      </c>
      <c r="R190" s="74" t="s">
        <v>94</v>
      </c>
      <c r="S190" s="77">
        <v>1981611.61</v>
      </c>
      <c r="T190" s="77">
        <v>1981611.61</v>
      </c>
      <c r="U190" s="77">
        <v>7337.47</v>
      </c>
      <c r="V190" s="78">
        <v>4.2999999999999997E-2</v>
      </c>
      <c r="W190" s="79">
        <v>1</v>
      </c>
      <c r="X190" s="77">
        <v>1981611.61</v>
      </c>
      <c r="Y190" s="88">
        <v>1981611.61</v>
      </c>
      <c r="Z190" s="77">
        <v>7337.47</v>
      </c>
      <c r="AA190" s="74">
        <v>0</v>
      </c>
      <c r="AB190" s="74">
        <v>0</v>
      </c>
      <c r="AD190" s="74">
        <v>5</v>
      </c>
      <c r="AE190" s="74">
        <v>5</v>
      </c>
      <c r="AF190" s="74">
        <v>0</v>
      </c>
      <c r="AG190" s="74">
        <v>0</v>
      </c>
      <c r="AI190" s="74">
        <v>6</v>
      </c>
      <c r="AJ190" s="74">
        <v>6</v>
      </c>
      <c r="AL190" s="74">
        <v>6</v>
      </c>
      <c r="AM190" s="74" t="s">
        <v>95</v>
      </c>
      <c r="AN190" s="74">
        <v>0</v>
      </c>
      <c r="AO190" s="74" t="s">
        <v>95</v>
      </c>
      <c r="AP190" s="74" t="s">
        <v>95</v>
      </c>
      <c r="AQ190" s="74">
        <v>1</v>
      </c>
      <c r="AS190" s="74">
        <v>1</v>
      </c>
      <c r="AT190" s="74" t="s">
        <v>92</v>
      </c>
      <c r="AU190" s="74" t="s">
        <v>2579</v>
      </c>
      <c r="AV190" s="74" t="s">
        <v>94</v>
      </c>
      <c r="AW190" s="77">
        <v>30000000</v>
      </c>
      <c r="AX190" s="77">
        <v>28018388.390000001</v>
      </c>
      <c r="AY190" s="79">
        <v>1</v>
      </c>
      <c r="AZ190" s="77">
        <v>194037000</v>
      </c>
      <c r="BA190" s="77">
        <v>181220134.267681</v>
      </c>
      <c r="BB190" s="74" t="s">
        <v>93</v>
      </c>
      <c r="BC190" s="75" t="s">
        <v>1793</v>
      </c>
      <c r="BD190" s="82">
        <v>38482.298447739864</v>
      </c>
      <c r="BE190" s="82">
        <v>0</v>
      </c>
      <c r="BF190" s="82">
        <v>142.49144936698156</v>
      </c>
      <c r="BG190" s="82">
        <v>38624.789897106843</v>
      </c>
      <c r="BH190" s="82">
        <v>38482.298447739864</v>
      </c>
      <c r="BI190" s="82">
        <v>0</v>
      </c>
      <c r="BJ190" s="82">
        <v>142.49144936698156</v>
      </c>
      <c r="BK190" s="82">
        <v>38624.789897106843</v>
      </c>
      <c r="BL190" s="82">
        <v>1783450.4490000005</v>
      </c>
      <c r="BM190" s="82">
        <v>0</v>
      </c>
      <c r="BN190" s="82">
        <v>6603.723</v>
      </c>
      <c r="BO190" s="82">
        <v>1790054.172</v>
      </c>
      <c r="BP190" s="82">
        <v>38482.298447739864</v>
      </c>
      <c r="BQ190" s="82">
        <v>0</v>
      </c>
      <c r="BR190" s="82">
        <v>142.49144936698156</v>
      </c>
      <c r="BS190" s="89">
        <v>38624.789897106843</v>
      </c>
      <c r="BT190" s="82">
        <v>193150.35236889592</v>
      </c>
      <c r="BU190" s="82">
        <v>0</v>
      </c>
      <c r="BV190" s="82">
        <v>715.1930826627538</v>
      </c>
      <c r="BW190" s="82">
        <v>193865.54545155866</v>
      </c>
      <c r="BX190" s="82">
        <v>193150.35236889592</v>
      </c>
      <c r="BY190" s="82">
        <v>0</v>
      </c>
      <c r="BZ190" s="82">
        <v>715.1930826627538</v>
      </c>
      <c r="CA190" s="82">
        <v>193865.54545155866</v>
      </c>
      <c r="CB190" s="82">
        <v>8951494.4936208017</v>
      </c>
      <c r="CC190" s="82">
        <v>0</v>
      </c>
      <c r="CD190" s="82">
        <v>33145.406481599995</v>
      </c>
      <c r="CE190" s="82">
        <v>8984639.9001023993</v>
      </c>
      <c r="CF190" s="82">
        <v>193150.35236889592</v>
      </c>
      <c r="CG190" s="82">
        <v>0</v>
      </c>
      <c r="CH190" s="82">
        <v>715.1930826627538</v>
      </c>
      <c r="CI190" s="82">
        <v>193865.54545155866</v>
      </c>
      <c r="CJ190" s="82" t="s">
        <v>96</v>
      </c>
      <c r="CK190" s="83">
        <v>1.4999999999999999E-2</v>
      </c>
      <c r="CL190" s="83">
        <v>3.5000000000000003E-2</v>
      </c>
      <c r="CM190" s="83">
        <v>0.26500000000000001</v>
      </c>
      <c r="CN190" s="82">
        <v>29724.174149999999</v>
      </c>
      <c r="CO190" s="82">
        <v>69356.406350000005</v>
      </c>
      <c r="CP190" s="82">
        <v>525127.07665000006</v>
      </c>
      <c r="CQ190" s="82">
        <v>29724.174149999999</v>
      </c>
      <c r="CR190" s="89">
        <v>38624.789897106843</v>
      </c>
      <c r="CS190" s="82">
        <v>29724.174149999999</v>
      </c>
      <c r="CT190" s="82">
        <v>69356.406350000005</v>
      </c>
      <c r="CU190" s="82">
        <v>525127.07665000006</v>
      </c>
      <c r="CV190" s="82">
        <v>29724.174149999999</v>
      </c>
      <c r="CW190" s="82">
        <v>38624.789897106843</v>
      </c>
    </row>
    <row r="191" spans="1:101">
      <c r="A191" s="86" t="s">
        <v>82</v>
      </c>
      <c r="B191" s="87" t="s">
        <v>441</v>
      </c>
      <c r="C191" s="75" t="s">
        <v>1794</v>
      </c>
      <c r="D191" s="74" t="s">
        <v>116</v>
      </c>
      <c r="E191" s="74" t="s">
        <v>82</v>
      </c>
      <c r="F191" s="74" t="s">
        <v>441</v>
      </c>
      <c r="G191" s="74" t="s">
        <v>271</v>
      </c>
      <c r="I191" s="74" t="s">
        <v>87</v>
      </c>
      <c r="J191" s="74" t="s">
        <v>2583</v>
      </c>
      <c r="K191" s="74" t="s">
        <v>128</v>
      </c>
      <c r="L191" s="74" t="s">
        <v>89</v>
      </c>
      <c r="M191" s="74" t="s">
        <v>90</v>
      </c>
      <c r="N191" s="74" t="s">
        <v>377</v>
      </c>
      <c r="O191" s="76">
        <v>44526</v>
      </c>
      <c r="P191" s="76">
        <v>44439</v>
      </c>
      <c r="Q191" s="77">
        <v>1</v>
      </c>
      <c r="R191" s="74" t="s">
        <v>94</v>
      </c>
      <c r="S191" s="77">
        <v>105324.18</v>
      </c>
      <c r="T191" s="77">
        <v>105324.18</v>
      </c>
      <c r="U191" s="77">
        <v>91.63</v>
      </c>
      <c r="V191" s="78">
        <v>5.2199999999999996E-2</v>
      </c>
      <c r="W191" s="79">
        <v>1</v>
      </c>
      <c r="X191" s="77">
        <v>105324.18</v>
      </c>
      <c r="Y191" s="88">
        <v>105324.18</v>
      </c>
      <c r="Z191" s="77">
        <v>91.63</v>
      </c>
      <c r="AA191" s="74">
        <v>0</v>
      </c>
      <c r="AB191" s="74">
        <v>0</v>
      </c>
      <c r="AD191" s="74">
        <v>6</v>
      </c>
      <c r="AE191" s="74">
        <v>6</v>
      </c>
      <c r="AF191" s="74">
        <v>0</v>
      </c>
      <c r="AG191" s="74">
        <v>0</v>
      </c>
      <c r="AI191" s="74">
        <v>8</v>
      </c>
      <c r="AJ191" s="74">
        <v>8</v>
      </c>
      <c r="AL191" s="74">
        <v>8</v>
      </c>
      <c r="AM191" s="74" t="s">
        <v>95</v>
      </c>
      <c r="AN191" s="74">
        <v>0</v>
      </c>
      <c r="AO191" s="74" t="s">
        <v>95</v>
      </c>
      <c r="AP191" s="74" t="s">
        <v>95</v>
      </c>
      <c r="AQ191" s="74">
        <v>1</v>
      </c>
      <c r="AS191" s="74">
        <v>1</v>
      </c>
      <c r="AT191" s="74" t="s">
        <v>92</v>
      </c>
      <c r="AU191" s="74" t="s">
        <v>2579</v>
      </c>
      <c r="AV191" s="74" t="s">
        <v>94</v>
      </c>
      <c r="AW191" s="77">
        <v>6000000</v>
      </c>
      <c r="AX191" s="77">
        <v>2205387.2400000002</v>
      </c>
      <c r="AY191" s="79">
        <v>1</v>
      </c>
      <c r="AZ191" s="77">
        <v>38807400</v>
      </c>
      <c r="BA191" s="77">
        <v>14264224.129596002</v>
      </c>
      <c r="BB191" s="74" t="s">
        <v>93</v>
      </c>
      <c r="BC191" s="75" t="s">
        <v>1794</v>
      </c>
      <c r="BD191" s="82">
        <v>4980.9831458572608</v>
      </c>
      <c r="BE191" s="82">
        <v>0</v>
      </c>
      <c r="BF191" s="82">
        <v>4.3333590221628189</v>
      </c>
      <c r="BG191" s="82">
        <v>4985.3165048794235</v>
      </c>
      <c r="BH191" s="82">
        <v>4980.9831458572608</v>
      </c>
      <c r="BI191" s="82">
        <v>0</v>
      </c>
      <c r="BJ191" s="82">
        <v>4.3333590221628189</v>
      </c>
      <c r="BK191" s="82">
        <v>4985.3165048794235</v>
      </c>
      <c r="BL191" s="82">
        <v>94791.761999999988</v>
      </c>
      <c r="BM191" s="82">
        <v>0</v>
      </c>
      <c r="BN191" s="82">
        <v>82.466999999999999</v>
      </c>
      <c r="BO191" s="82">
        <v>94874.228999999992</v>
      </c>
      <c r="BP191" s="82">
        <v>4980.9831458572608</v>
      </c>
      <c r="BQ191" s="82">
        <v>0</v>
      </c>
      <c r="BR191" s="82">
        <v>4.3333590221628189</v>
      </c>
      <c r="BS191" s="89">
        <v>4985.3165048794235</v>
      </c>
      <c r="BT191" s="82">
        <v>25000.55060568676</v>
      </c>
      <c r="BU191" s="82">
        <v>0</v>
      </c>
      <c r="BV191" s="82">
        <v>21.749995604039619</v>
      </c>
      <c r="BW191" s="82">
        <v>25022.300601290801</v>
      </c>
      <c r="BX191" s="82">
        <v>25000.55060568676</v>
      </c>
      <c r="BY191" s="82">
        <v>0</v>
      </c>
      <c r="BZ191" s="82">
        <v>21.749995604039619</v>
      </c>
      <c r="CA191" s="82">
        <v>25022.300601290801</v>
      </c>
      <c r="CB191" s="82">
        <v>475778.81183039991</v>
      </c>
      <c r="CC191" s="82">
        <v>0</v>
      </c>
      <c r="CD191" s="82">
        <v>413.91836639999997</v>
      </c>
      <c r="CE191" s="82">
        <v>476192.73019679991</v>
      </c>
      <c r="CF191" s="82">
        <v>25000.55060568676</v>
      </c>
      <c r="CG191" s="82">
        <v>0</v>
      </c>
      <c r="CH191" s="82">
        <v>21.749995604039619</v>
      </c>
      <c r="CI191" s="82">
        <v>25022.300601290801</v>
      </c>
      <c r="CJ191" s="82" t="s">
        <v>96</v>
      </c>
      <c r="CK191" s="83">
        <v>1.4999999999999999E-2</v>
      </c>
      <c r="CL191" s="83">
        <v>3.5000000000000003E-2</v>
      </c>
      <c r="CM191" s="83">
        <v>0.26500000000000001</v>
      </c>
      <c r="CN191" s="82">
        <v>1579.8626999999999</v>
      </c>
      <c r="CO191" s="82">
        <v>3686.3463000000002</v>
      </c>
      <c r="CP191" s="82">
        <v>27910.9077</v>
      </c>
      <c r="CQ191" s="82">
        <v>1579.8626999999999</v>
      </c>
      <c r="CR191" s="89">
        <v>4985.3165048794235</v>
      </c>
      <c r="CS191" s="82">
        <v>1579.8626999999999</v>
      </c>
      <c r="CT191" s="82">
        <v>3686.3463000000002</v>
      </c>
      <c r="CU191" s="82">
        <v>27910.9077</v>
      </c>
      <c r="CV191" s="82">
        <v>1579.8626999999999</v>
      </c>
      <c r="CW191" s="82">
        <v>4985.3165048794235</v>
      </c>
    </row>
    <row r="192" spans="1:101">
      <c r="A192" s="86" t="s">
        <v>82</v>
      </c>
      <c r="B192" s="87" t="s">
        <v>442</v>
      </c>
      <c r="C192" s="75" t="s">
        <v>1795</v>
      </c>
      <c r="D192" s="74" t="s">
        <v>116</v>
      </c>
      <c r="E192" s="74" t="s">
        <v>82</v>
      </c>
      <c r="F192" s="74" t="s">
        <v>442</v>
      </c>
      <c r="G192" s="74" t="s">
        <v>443</v>
      </c>
      <c r="I192" s="74" t="s">
        <v>87</v>
      </c>
      <c r="J192" s="74" t="s">
        <v>2578</v>
      </c>
      <c r="K192" s="74" t="s">
        <v>88</v>
      </c>
      <c r="L192" s="74" t="s">
        <v>89</v>
      </c>
      <c r="M192" s="74" t="s">
        <v>90</v>
      </c>
      <c r="N192" s="74" t="s">
        <v>445</v>
      </c>
      <c r="O192" s="76">
        <v>44775</v>
      </c>
      <c r="P192" s="76">
        <v>44439</v>
      </c>
      <c r="Q192" s="77">
        <v>1</v>
      </c>
      <c r="R192" s="74" t="s">
        <v>94</v>
      </c>
      <c r="S192" s="77">
        <v>200000000</v>
      </c>
      <c r="T192" s="77">
        <v>200000000</v>
      </c>
      <c r="U192" s="77">
        <v>513333.33</v>
      </c>
      <c r="V192" s="78">
        <v>3.85E-2</v>
      </c>
      <c r="W192" s="79">
        <v>1</v>
      </c>
      <c r="X192" s="77">
        <v>200000000</v>
      </c>
      <c r="Y192" s="88">
        <v>200000000</v>
      </c>
      <c r="Z192" s="77">
        <v>513333.33</v>
      </c>
      <c r="AA192" s="74">
        <v>0</v>
      </c>
      <c r="AB192" s="74">
        <v>0</v>
      </c>
      <c r="AD192" s="74">
        <v>4</v>
      </c>
      <c r="AE192" s="74">
        <v>4</v>
      </c>
      <c r="AF192" s="74">
        <v>0</v>
      </c>
      <c r="AG192" s="74">
        <v>0</v>
      </c>
      <c r="AI192" s="74">
        <v>3</v>
      </c>
      <c r="AJ192" s="74">
        <v>3</v>
      </c>
      <c r="AL192" s="74">
        <v>3</v>
      </c>
      <c r="AM192" s="74" t="s">
        <v>95</v>
      </c>
      <c r="AN192" s="74">
        <v>0</v>
      </c>
      <c r="AO192" s="74" t="s">
        <v>95</v>
      </c>
      <c r="AP192" s="74" t="s">
        <v>95</v>
      </c>
      <c r="AQ192" s="74">
        <v>1</v>
      </c>
      <c r="AS192" s="74">
        <v>1</v>
      </c>
      <c r="AT192" s="74" t="s">
        <v>92</v>
      </c>
      <c r="AU192" s="74" t="s">
        <v>2579</v>
      </c>
      <c r="AV192" s="74" t="s">
        <v>94</v>
      </c>
      <c r="AW192" s="77">
        <v>200000000</v>
      </c>
      <c r="AX192" s="77">
        <v>0</v>
      </c>
      <c r="AY192" s="79">
        <v>1</v>
      </c>
      <c r="AZ192" s="77">
        <v>1293580000</v>
      </c>
      <c r="BA192" s="77">
        <v>0</v>
      </c>
      <c r="BB192" s="74" t="s">
        <v>93</v>
      </c>
      <c r="BC192" s="75" t="s">
        <v>1795</v>
      </c>
      <c r="BD192" s="82">
        <v>565066.84538128134</v>
      </c>
      <c r="BE192" s="82">
        <v>0</v>
      </c>
      <c r="BF192" s="82">
        <v>1450.3382270608413</v>
      </c>
      <c r="BG192" s="82">
        <v>566517.18360834219</v>
      </c>
      <c r="BH192" s="82">
        <v>565066.84538128134</v>
      </c>
      <c r="BI192" s="82">
        <v>0</v>
      </c>
      <c r="BJ192" s="82">
        <v>1450.3382270608413</v>
      </c>
      <c r="BK192" s="82">
        <v>566517.18360834219</v>
      </c>
      <c r="BL192" s="82">
        <v>180000000</v>
      </c>
      <c r="BM192" s="82">
        <v>0</v>
      </c>
      <c r="BN192" s="82">
        <v>461999.99700000003</v>
      </c>
      <c r="BO192" s="82">
        <v>180461999.99700004</v>
      </c>
      <c r="BP192" s="82">
        <v>565066.84538128134</v>
      </c>
      <c r="BQ192" s="82">
        <v>0</v>
      </c>
      <c r="BR192" s="82">
        <v>1450.3382270608413</v>
      </c>
      <c r="BS192" s="89">
        <v>566517.18360834219</v>
      </c>
      <c r="BT192" s="82">
        <v>2836183.5103377271</v>
      </c>
      <c r="BU192" s="82">
        <v>0</v>
      </c>
      <c r="BV192" s="82">
        <v>7279.5376292637739</v>
      </c>
      <c r="BW192" s="82">
        <v>2843463.0479669911</v>
      </c>
      <c r="BX192" s="82">
        <v>2836183.5103377271</v>
      </c>
      <c r="BY192" s="82">
        <v>0</v>
      </c>
      <c r="BZ192" s="82">
        <v>7279.5376292637739</v>
      </c>
      <c r="CA192" s="82">
        <v>2843463.0479669911</v>
      </c>
      <c r="CB192" s="82">
        <v>903455999.99999988</v>
      </c>
      <c r="CC192" s="82">
        <v>0</v>
      </c>
      <c r="CD192" s="82">
        <v>2318870.3849423998</v>
      </c>
      <c r="CE192" s="82">
        <v>905774870.38494253</v>
      </c>
      <c r="CF192" s="82">
        <v>2836183.5103377271</v>
      </c>
      <c r="CG192" s="82">
        <v>0</v>
      </c>
      <c r="CH192" s="82">
        <v>7279.5376292637739</v>
      </c>
      <c r="CI192" s="82">
        <v>2843463.0479669911</v>
      </c>
      <c r="CJ192" s="82" t="s">
        <v>96</v>
      </c>
      <c r="CK192" s="83">
        <v>1.4999999999999999E-2</v>
      </c>
      <c r="CL192" s="83">
        <v>3.5000000000000003E-2</v>
      </c>
      <c r="CM192" s="83">
        <v>0.26500000000000001</v>
      </c>
      <c r="CN192" s="82">
        <v>3000000</v>
      </c>
      <c r="CO192" s="82">
        <v>7000000.0000000009</v>
      </c>
      <c r="CP192" s="82">
        <v>53000000</v>
      </c>
      <c r="CQ192" s="82">
        <v>3000000</v>
      </c>
      <c r="CR192" s="89">
        <v>3000000</v>
      </c>
      <c r="CS192" s="82">
        <v>3000000</v>
      </c>
      <c r="CT192" s="82">
        <v>7000000.0000000009</v>
      </c>
      <c r="CU192" s="82">
        <v>53000000</v>
      </c>
      <c r="CV192" s="82">
        <v>3000000</v>
      </c>
      <c r="CW192" s="82">
        <v>3000000</v>
      </c>
    </row>
    <row r="193" spans="1:101">
      <c r="A193" s="86" t="s">
        <v>82</v>
      </c>
      <c r="B193" s="87" t="s">
        <v>446</v>
      </c>
      <c r="C193" s="75" t="s">
        <v>1796</v>
      </c>
      <c r="D193" s="74" t="s">
        <v>116</v>
      </c>
      <c r="E193" s="74" t="s">
        <v>82</v>
      </c>
      <c r="F193" s="74" t="s">
        <v>446</v>
      </c>
      <c r="G193" s="74" t="s">
        <v>271</v>
      </c>
      <c r="I193" s="74" t="s">
        <v>87</v>
      </c>
      <c r="J193" s="74" t="s">
        <v>2583</v>
      </c>
      <c r="K193" s="74" t="s">
        <v>128</v>
      </c>
      <c r="L193" s="74" t="s">
        <v>89</v>
      </c>
      <c r="M193" s="74" t="s">
        <v>90</v>
      </c>
      <c r="N193" s="74" t="s">
        <v>377</v>
      </c>
      <c r="O193" s="76">
        <v>44526</v>
      </c>
      <c r="P193" s="76">
        <v>44439</v>
      </c>
      <c r="Q193" s="77">
        <v>1</v>
      </c>
      <c r="R193" s="74" t="s">
        <v>94</v>
      </c>
      <c r="S193" s="77">
        <v>474233.74</v>
      </c>
      <c r="T193" s="77">
        <v>474233.74</v>
      </c>
      <c r="U193" s="77">
        <v>412.58</v>
      </c>
      <c r="V193" s="78">
        <v>5.2199999999999996E-2</v>
      </c>
      <c r="W193" s="79">
        <v>1</v>
      </c>
      <c r="X193" s="77">
        <v>474233.74</v>
      </c>
      <c r="Y193" s="88">
        <v>474233.74</v>
      </c>
      <c r="Z193" s="77">
        <v>412.58</v>
      </c>
      <c r="AA193" s="74">
        <v>0</v>
      </c>
      <c r="AB193" s="74">
        <v>0</v>
      </c>
      <c r="AD193" s="74">
        <v>6</v>
      </c>
      <c r="AE193" s="74">
        <v>6</v>
      </c>
      <c r="AF193" s="74">
        <v>0</v>
      </c>
      <c r="AG193" s="74">
        <v>0</v>
      </c>
      <c r="AI193" s="74">
        <v>8</v>
      </c>
      <c r="AJ193" s="74">
        <v>8</v>
      </c>
      <c r="AL193" s="74">
        <v>8</v>
      </c>
      <c r="AM193" s="74" t="s">
        <v>95</v>
      </c>
      <c r="AN193" s="74">
        <v>0</v>
      </c>
      <c r="AO193" s="74" t="s">
        <v>95</v>
      </c>
      <c r="AP193" s="74" t="s">
        <v>95</v>
      </c>
      <c r="AQ193" s="74">
        <v>1</v>
      </c>
      <c r="AS193" s="74">
        <v>1</v>
      </c>
      <c r="AT193" s="74" t="s">
        <v>92</v>
      </c>
      <c r="AU193" s="74" t="s">
        <v>2579</v>
      </c>
      <c r="AV193" s="74" t="s">
        <v>94</v>
      </c>
      <c r="AW193" s="77">
        <v>6000000</v>
      </c>
      <c r="AX193" s="77">
        <v>2205387.2400000002</v>
      </c>
      <c r="AY193" s="79">
        <v>1</v>
      </c>
      <c r="AZ193" s="77">
        <v>38807400</v>
      </c>
      <c r="BA193" s="77">
        <v>14264224.129596002</v>
      </c>
      <c r="BB193" s="74" t="s">
        <v>93</v>
      </c>
      <c r="BC193" s="75" t="s">
        <v>1796</v>
      </c>
      <c r="BD193" s="82">
        <v>22427.42612510113</v>
      </c>
      <c r="BE193" s="82">
        <v>0</v>
      </c>
      <c r="BF193" s="82">
        <v>19.511702121182321</v>
      </c>
      <c r="BG193" s="82">
        <v>22446.937827222311</v>
      </c>
      <c r="BH193" s="82">
        <v>22427.42612510113</v>
      </c>
      <c r="BI193" s="82">
        <v>0</v>
      </c>
      <c r="BJ193" s="82">
        <v>19.511702121182321</v>
      </c>
      <c r="BK193" s="82">
        <v>22446.937827222311</v>
      </c>
      <c r="BL193" s="82">
        <v>426810.36599999992</v>
      </c>
      <c r="BM193" s="82">
        <v>0</v>
      </c>
      <c r="BN193" s="82">
        <v>371.322</v>
      </c>
      <c r="BO193" s="82">
        <v>427181.68800000008</v>
      </c>
      <c r="BP193" s="82">
        <v>22427.42612510113</v>
      </c>
      <c r="BQ193" s="82">
        <v>0</v>
      </c>
      <c r="BR193" s="82">
        <v>19.511702121182321</v>
      </c>
      <c r="BS193" s="89">
        <v>22446.937827222311</v>
      </c>
      <c r="BT193" s="82">
        <v>112567.73720710758</v>
      </c>
      <c r="BU193" s="82">
        <v>0</v>
      </c>
      <c r="BV193" s="82">
        <v>97.933135286638304</v>
      </c>
      <c r="BW193" s="82">
        <v>112665.67034239422</v>
      </c>
      <c r="BX193" s="82">
        <v>112567.73720710758</v>
      </c>
      <c r="BY193" s="82">
        <v>0</v>
      </c>
      <c r="BZ193" s="82">
        <v>97.933135286638304</v>
      </c>
      <c r="CA193" s="82">
        <v>112665.67034239422</v>
      </c>
      <c r="CB193" s="82">
        <v>2142246.5890271994</v>
      </c>
      <c r="CC193" s="82">
        <v>0</v>
      </c>
      <c r="CD193" s="82">
        <v>1863.7393823999998</v>
      </c>
      <c r="CE193" s="82">
        <v>2144110.3284096001</v>
      </c>
      <c r="CF193" s="82">
        <v>112567.73720710758</v>
      </c>
      <c r="CG193" s="82">
        <v>0</v>
      </c>
      <c r="CH193" s="82">
        <v>97.933135286638304</v>
      </c>
      <c r="CI193" s="82">
        <v>112665.67034239422</v>
      </c>
      <c r="CJ193" s="82" t="s">
        <v>96</v>
      </c>
      <c r="CK193" s="83">
        <v>1.4999999999999999E-2</v>
      </c>
      <c r="CL193" s="83">
        <v>3.5000000000000003E-2</v>
      </c>
      <c r="CM193" s="83">
        <v>0.26500000000000001</v>
      </c>
      <c r="CN193" s="82">
        <v>7113.5060999999996</v>
      </c>
      <c r="CO193" s="82">
        <v>16598.180900000003</v>
      </c>
      <c r="CP193" s="82">
        <v>125671.94110000001</v>
      </c>
      <c r="CQ193" s="82">
        <v>7113.5060999999996</v>
      </c>
      <c r="CR193" s="89">
        <v>22446.937827222311</v>
      </c>
      <c r="CS193" s="82">
        <v>7113.5060999999996</v>
      </c>
      <c r="CT193" s="82">
        <v>16598.180900000003</v>
      </c>
      <c r="CU193" s="82">
        <v>125671.94110000001</v>
      </c>
      <c r="CV193" s="82">
        <v>7113.5060999999996</v>
      </c>
      <c r="CW193" s="82">
        <v>22446.937827222311</v>
      </c>
    </row>
    <row r="194" spans="1:101">
      <c r="A194" s="86" t="s">
        <v>82</v>
      </c>
      <c r="B194" s="87" t="s">
        <v>447</v>
      </c>
      <c r="C194" s="75" t="s">
        <v>1797</v>
      </c>
      <c r="D194" s="74" t="s">
        <v>116</v>
      </c>
      <c r="E194" s="74" t="s">
        <v>82</v>
      </c>
      <c r="F194" s="74" t="s">
        <v>447</v>
      </c>
      <c r="G194" s="74" t="s">
        <v>448</v>
      </c>
      <c r="I194" s="74" t="s">
        <v>87</v>
      </c>
      <c r="J194" s="74" t="s">
        <v>2582</v>
      </c>
      <c r="K194" s="74" t="s">
        <v>100</v>
      </c>
      <c r="L194" s="74" t="s">
        <v>89</v>
      </c>
      <c r="M194" s="74" t="s">
        <v>90</v>
      </c>
      <c r="N194" s="74" t="s">
        <v>450</v>
      </c>
      <c r="O194" s="76">
        <v>44547</v>
      </c>
      <c r="P194" s="76">
        <v>44439</v>
      </c>
      <c r="Q194" s="77">
        <v>1</v>
      </c>
      <c r="R194" s="74" t="s">
        <v>94</v>
      </c>
      <c r="S194" s="77">
        <v>29188785.300000001</v>
      </c>
      <c r="T194" s="77">
        <v>29188785.300000001</v>
      </c>
      <c r="U194" s="77">
        <v>31134.7</v>
      </c>
      <c r="V194" s="78">
        <v>4.8000000000000001E-2</v>
      </c>
      <c r="W194" s="79">
        <v>1</v>
      </c>
      <c r="X194" s="77">
        <v>29188785.300000001</v>
      </c>
      <c r="Y194" s="88">
        <v>29188785.300000001</v>
      </c>
      <c r="Z194" s="77">
        <v>31134.7</v>
      </c>
      <c r="AA194" s="74">
        <v>0</v>
      </c>
      <c r="AB194" s="74">
        <v>0</v>
      </c>
      <c r="AD194" s="74">
        <v>5</v>
      </c>
      <c r="AE194" s="74">
        <v>5</v>
      </c>
      <c r="AF194" s="74">
        <v>0</v>
      </c>
      <c r="AG194" s="74">
        <v>0</v>
      </c>
      <c r="AI194" s="74">
        <v>5</v>
      </c>
      <c r="AJ194" s="74">
        <v>5</v>
      </c>
      <c r="AL194" s="74">
        <v>5</v>
      </c>
      <c r="AM194" s="74" t="s">
        <v>95</v>
      </c>
      <c r="AN194" s="74">
        <v>0</v>
      </c>
      <c r="AO194" s="74" t="s">
        <v>95</v>
      </c>
      <c r="AP194" s="74" t="s">
        <v>95</v>
      </c>
      <c r="AQ194" s="74">
        <v>1</v>
      </c>
      <c r="AS194" s="74">
        <v>1</v>
      </c>
      <c r="AT194" s="74" t="s">
        <v>92</v>
      </c>
      <c r="AU194" s="74" t="s">
        <v>2579</v>
      </c>
      <c r="AV194" s="74" t="s">
        <v>94</v>
      </c>
      <c r="AW194" s="77">
        <v>30000000</v>
      </c>
      <c r="AX194" s="77">
        <v>811214.7</v>
      </c>
      <c r="AY194" s="79">
        <v>1</v>
      </c>
      <c r="AZ194" s="77">
        <v>194037000</v>
      </c>
      <c r="BA194" s="77">
        <v>5246855.5581299998</v>
      </c>
      <c r="BB194" s="74" t="s">
        <v>93</v>
      </c>
      <c r="BC194" s="75" t="s">
        <v>1797</v>
      </c>
      <c r="BD194" s="82">
        <v>364644.29068704171</v>
      </c>
      <c r="BE194" s="82">
        <v>0</v>
      </c>
      <c r="BF194" s="82">
        <v>388.95385609807607</v>
      </c>
      <c r="BG194" s="82">
        <v>365033.24454313976</v>
      </c>
      <c r="BH194" s="82">
        <v>364644.29068704171</v>
      </c>
      <c r="BI194" s="82">
        <v>0</v>
      </c>
      <c r="BJ194" s="82">
        <v>388.95385609807607</v>
      </c>
      <c r="BK194" s="82">
        <v>365033.24454313976</v>
      </c>
      <c r="BL194" s="82">
        <v>26269906.770000003</v>
      </c>
      <c r="BM194" s="82">
        <v>0</v>
      </c>
      <c r="BN194" s="82">
        <v>28021.23</v>
      </c>
      <c r="BO194" s="82">
        <v>26297928</v>
      </c>
      <c r="BP194" s="82">
        <v>364644.29068704171</v>
      </c>
      <c r="BQ194" s="82">
        <v>0</v>
      </c>
      <c r="BR194" s="82">
        <v>388.95385609807607</v>
      </c>
      <c r="BS194" s="89">
        <v>365033.24454313976</v>
      </c>
      <c r="BT194" s="82">
        <v>1830222.6238163996</v>
      </c>
      <c r="BU194" s="82">
        <v>0</v>
      </c>
      <c r="BV194" s="82">
        <v>1952.2371945274633</v>
      </c>
      <c r="BW194" s="82">
        <v>1832174.861010927</v>
      </c>
      <c r="BX194" s="82">
        <v>1830222.6238163996</v>
      </c>
      <c r="BY194" s="82">
        <v>0</v>
      </c>
      <c r="BZ194" s="82">
        <v>1952.2371945274633</v>
      </c>
      <c r="CA194" s="82">
        <v>1832174.861010927</v>
      </c>
      <c r="CB194" s="82">
        <v>131853916.05998401</v>
      </c>
      <c r="CC194" s="82">
        <v>0</v>
      </c>
      <c r="CD194" s="82">
        <v>140644.15761599998</v>
      </c>
      <c r="CE194" s="82">
        <v>131994560.21759999</v>
      </c>
      <c r="CF194" s="82">
        <v>1830222.6238163996</v>
      </c>
      <c r="CG194" s="82">
        <v>0</v>
      </c>
      <c r="CH194" s="82">
        <v>1952.2371945274633</v>
      </c>
      <c r="CI194" s="82">
        <v>1832174.861010927</v>
      </c>
      <c r="CJ194" s="82" t="s">
        <v>96</v>
      </c>
      <c r="CK194" s="83">
        <v>1.4999999999999999E-2</v>
      </c>
      <c r="CL194" s="83">
        <v>3.5000000000000003E-2</v>
      </c>
      <c r="CM194" s="83">
        <v>0.26500000000000001</v>
      </c>
      <c r="CN194" s="82">
        <v>437831.7795</v>
      </c>
      <c r="CO194" s="82">
        <v>1021607.4855000001</v>
      </c>
      <c r="CP194" s="82">
        <v>7735028.1045000004</v>
      </c>
      <c r="CQ194" s="82">
        <v>437831.7795</v>
      </c>
      <c r="CR194" s="89">
        <v>437831.7795</v>
      </c>
      <c r="CS194" s="82">
        <v>437831.7795</v>
      </c>
      <c r="CT194" s="82">
        <v>1021607.4855000001</v>
      </c>
      <c r="CU194" s="82">
        <v>7735028.1045000004</v>
      </c>
      <c r="CV194" s="82">
        <v>437831.7795</v>
      </c>
      <c r="CW194" s="82">
        <v>437831.7795</v>
      </c>
    </row>
    <row r="195" spans="1:101">
      <c r="A195" s="86" t="s">
        <v>82</v>
      </c>
      <c r="B195" s="87" t="s">
        <v>451</v>
      </c>
      <c r="C195" s="75" t="s">
        <v>1798</v>
      </c>
      <c r="D195" s="74" t="s">
        <v>116</v>
      </c>
      <c r="E195" s="74" t="s">
        <v>82</v>
      </c>
      <c r="F195" s="74" t="s">
        <v>451</v>
      </c>
      <c r="G195" s="74" t="s">
        <v>452</v>
      </c>
      <c r="I195" s="74" t="s">
        <v>87</v>
      </c>
      <c r="J195" s="74" t="s">
        <v>2578</v>
      </c>
      <c r="K195" s="74" t="s">
        <v>88</v>
      </c>
      <c r="L195" s="74" t="s">
        <v>89</v>
      </c>
      <c r="M195" s="74" t="s">
        <v>90</v>
      </c>
      <c r="N195" s="74" t="s">
        <v>454</v>
      </c>
      <c r="O195" s="76">
        <v>44591</v>
      </c>
      <c r="P195" s="76">
        <v>44439</v>
      </c>
      <c r="Q195" s="77">
        <v>1</v>
      </c>
      <c r="R195" s="74" t="s">
        <v>94</v>
      </c>
      <c r="S195" s="77">
        <v>20000000</v>
      </c>
      <c r="T195" s="77">
        <v>20000000</v>
      </c>
      <c r="U195" s="77">
        <v>6333.33</v>
      </c>
      <c r="V195" s="78">
        <v>3.7999999999999999E-2</v>
      </c>
      <c r="W195" s="79">
        <v>1</v>
      </c>
      <c r="X195" s="77">
        <v>20000000</v>
      </c>
      <c r="Y195" s="88">
        <v>20000000</v>
      </c>
      <c r="Z195" s="77">
        <v>6333.33</v>
      </c>
      <c r="AA195" s="74" t="s">
        <v>2587</v>
      </c>
      <c r="AB195" s="74" t="s">
        <v>2498</v>
      </c>
      <c r="AC195" s="74">
        <v>1</v>
      </c>
      <c r="AD195" s="74">
        <v>3</v>
      </c>
      <c r="AE195" s="74">
        <v>1</v>
      </c>
      <c r="AF195" s="74" t="s">
        <v>2587</v>
      </c>
      <c r="AG195" s="74" t="s">
        <v>2498</v>
      </c>
      <c r="AH195" s="74">
        <v>1</v>
      </c>
      <c r="AI195" s="74">
        <v>2</v>
      </c>
      <c r="AJ195" s="74">
        <v>1</v>
      </c>
      <c r="AL195" s="74">
        <v>1</v>
      </c>
      <c r="AM195" s="74" t="s">
        <v>95</v>
      </c>
      <c r="AN195" s="74">
        <v>0</v>
      </c>
      <c r="AO195" s="74" t="s">
        <v>95</v>
      </c>
      <c r="AP195" s="74" t="s">
        <v>95</v>
      </c>
      <c r="AQ195" s="74">
        <v>1</v>
      </c>
      <c r="AS195" s="74">
        <v>1</v>
      </c>
      <c r="AT195" s="74" t="s">
        <v>92</v>
      </c>
      <c r="AU195" s="74" t="s">
        <v>2579</v>
      </c>
      <c r="AV195" s="74" t="s">
        <v>94</v>
      </c>
      <c r="AW195" s="77">
        <v>150000000</v>
      </c>
      <c r="AX195" s="77">
        <v>130000000</v>
      </c>
      <c r="AY195" s="79">
        <v>1</v>
      </c>
      <c r="AZ195" s="77">
        <v>970185000</v>
      </c>
      <c r="BA195" s="77">
        <v>840827000</v>
      </c>
      <c r="BB195" s="74" t="s">
        <v>93</v>
      </c>
      <c r="BC195" s="75" t="s">
        <v>1798</v>
      </c>
      <c r="BD195" s="82">
        <v>8498.4401270718245</v>
      </c>
      <c r="BE195" s="82">
        <v>0</v>
      </c>
      <c r="BF195" s="82">
        <v>2.6911712904993896</v>
      </c>
      <c r="BG195" s="82">
        <v>8501.1312983623247</v>
      </c>
      <c r="BH195" s="82">
        <v>8498.4401270718245</v>
      </c>
      <c r="BI195" s="82">
        <v>0</v>
      </c>
      <c r="BJ195" s="82">
        <v>2.6911712904993896</v>
      </c>
      <c r="BK195" s="82">
        <v>8501.1312983623247</v>
      </c>
      <c r="BL195" s="82">
        <v>18000000</v>
      </c>
      <c r="BM195" s="82">
        <v>0</v>
      </c>
      <c r="BN195" s="82">
        <v>5699.9970000000003</v>
      </c>
      <c r="BO195" s="82">
        <v>18005699.996999998</v>
      </c>
      <c r="BP195" s="82">
        <v>8498.4401270718245</v>
      </c>
      <c r="BQ195" s="82">
        <v>0</v>
      </c>
      <c r="BR195" s="82">
        <v>2.6911712904993896</v>
      </c>
      <c r="BS195" s="89">
        <v>8501.1312983623247</v>
      </c>
      <c r="BT195" s="82">
        <v>42655.370685798902</v>
      </c>
      <c r="BU195" s="82">
        <v>0</v>
      </c>
      <c r="BV195" s="82">
        <v>13.507526941274536</v>
      </c>
      <c r="BW195" s="82">
        <v>42668.878212740179</v>
      </c>
      <c r="BX195" s="82">
        <v>42655.370685798902</v>
      </c>
      <c r="BY195" s="82">
        <v>0</v>
      </c>
      <c r="BZ195" s="82">
        <v>13.507526941274536</v>
      </c>
      <c r="CA195" s="82">
        <v>42668.878212740179</v>
      </c>
      <c r="CB195" s="82">
        <v>90345600</v>
      </c>
      <c r="CC195" s="82">
        <v>0</v>
      </c>
      <c r="CD195" s="82">
        <v>28609.424942400001</v>
      </c>
      <c r="CE195" s="82">
        <v>90374209.424942389</v>
      </c>
      <c r="CF195" s="82">
        <v>42655.370685798902</v>
      </c>
      <c r="CG195" s="82">
        <v>0</v>
      </c>
      <c r="CH195" s="82">
        <v>13.507526941274536</v>
      </c>
      <c r="CI195" s="82">
        <v>42668.878212740179</v>
      </c>
      <c r="CJ195" s="82" t="s">
        <v>96</v>
      </c>
      <c r="CK195" s="83">
        <v>1.4999999999999999E-2</v>
      </c>
      <c r="CL195" s="83">
        <v>3.5000000000000003E-2</v>
      </c>
      <c r="CM195" s="83">
        <v>0.26500000000000001</v>
      </c>
      <c r="CN195" s="82">
        <v>300000</v>
      </c>
      <c r="CO195" s="82">
        <v>700000.00000000012</v>
      </c>
      <c r="CP195" s="82">
        <v>5300000</v>
      </c>
      <c r="CQ195" s="82">
        <v>300000</v>
      </c>
      <c r="CR195" s="89">
        <v>300000</v>
      </c>
      <c r="CS195" s="82">
        <v>300000</v>
      </c>
      <c r="CT195" s="82">
        <v>700000.00000000012</v>
      </c>
      <c r="CU195" s="82">
        <v>5300000</v>
      </c>
      <c r="CV195" s="82">
        <v>300000</v>
      </c>
      <c r="CW195" s="82">
        <v>300000</v>
      </c>
    </row>
    <row r="196" spans="1:101">
      <c r="A196" s="86" t="s">
        <v>82</v>
      </c>
      <c r="B196" s="87" t="s">
        <v>455</v>
      </c>
      <c r="C196" s="75" t="s">
        <v>1799</v>
      </c>
      <c r="D196" s="74" t="s">
        <v>116</v>
      </c>
      <c r="E196" s="74" t="s">
        <v>82</v>
      </c>
      <c r="F196" s="74" t="s">
        <v>455</v>
      </c>
      <c r="G196" s="74" t="s">
        <v>456</v>
      </c>
      <c r="I196" s="74" t="s">
        <v>87</v>
      </c>
      <c r="J196" s="74" t="s">
        <v>2582</v>
      </c>
      <c r="K196" s="74" t="s">
        <v>100</v>
      </c>
      <c r="L196" s="74" t="s">
        <v>89</v>
      </c>
      <c r="M196" s="74" t="s">
        <v>90</v>
      </c>
      <c r="N196" s="74" t="s">
        <v>458</v>
      </c>
      <c r="O196" s="76">
        <v>44586</v>
      </c>
      <c r="P196" s="76">
        <v>44439</v>
      </c>
      <c r="Q196" s="77">
        <v>1</v>
      </c>
      <c r="R196" s="74" t="s">
        <v>94</v>
      </c>
      <c r="S196" s="77">
        <v>50000000</v>
      </c>
      <c r="T196" s="77">
        <v>50000000</v>
      </c>
      <c r="U196" s="77">
        <v>15000</v>
      </c>
      <c r="V196" s="78">
        <v>5.4000000000000006E-2</v>
      </c>
      <c r="W196" s="79">
        <v>1</v>
      </c>
      <c r="X196" s="77">
        <v>50000000</v>
      </c>
      <c r="Y196" s="88">
        <v>50000000</v>
      </c>
      <c r="Z196" s="77">
        <v>15000</v>
      </c>
      <c r="AA196" s="74">
        <v>0</v>
      </c>
      <c r="AB196" s="74">
        <v>0</v>
      </c>
      <c r="AD196" s="74">
        <v>0</v>
      </c>
      <c r="AE196" s="74">
        <v>0</v>
      </c>
      <c r="AF196" s="74">
        <v>0</v>
      </c>
      <c r="AG196" s="74">
        <v>0</v>
      </c>
      <c r="AI196" s="74">
        <v>4</v>
      </c>
      <c r="AJ196" s="74">
        <v>4</v>
      </c>
      <c r="AL196" s="74">
        <v>4</v>
      </c>
      <c r="AM196" s="74" t="s">
        <v>95</v>
      </c>
      <c r="AN196" s="74">
        <v>0</v>
      </c>
      <c r="AO196" s="74" t="s">
        <v>95</v>
      </c>
      <c r="AP196" s="74" t="s">
        <v>95</v>
      </c>
      <c r="AQ196" s="74">
        <v>1</v>
      </c>
      <c r="AS196" s="74">
        <v>1</v>
      </c>
      <c r="AT196" s="74" t="s">
        <v>92</v>
      </c>
      <c r="AU196" s="74" t="s">
        <v>2579</v>
      </c>
      <c r="AV196" s="74" t="s">
        <v>94</v>
      </c>
      <c r="AW196" s="77">
        <v>50000000</v>
      </c>
      <c r="AX196" s="77">
        <v>0</v>
      </c>
      <c r="AY196" s="79">
        <v>1</v>
      </c>
      <c r="AZ196" s="77">
        <v>323395000</v>
      </c>
      <c r="BA196" s="77">
        <v>0</v>
      </c>
      <c r="BB196" s="74" t="s">
        <v>93</v>
      </c>
      <c r="BC196" s="75" t="s">
        <v>1799</v>
      </c>
      <c r="BD196" s="82">
        <v>381535.025470566</v>
      </c>
      <c r="BE196" s="82">
        <v>0</v>
      </c>
      <c r="BF196" s="82">
        <v>114.46050764116978</v>
      </c>
      <c r="BG196" s="82">
        <v>381649.4859782072</v>
      </c>
      <c r="BH196" s="82">
        <v>381535.025470566</v>
      </c>
      <c r="BI196" s="82">
        <v>0</v>
      </c>
      <c r="BJ196" s="82">
        <v>114.46050764116978</v>
      </c>
      <c r="BK196" s="82">
        <v>381649.4859782072</v>
      </c>
      <c r="BL196" s="82">
        <v>45000000</v>
      </c>
      <c r="BM196" s="82">
        <v>0</v>
      </c>
      <c r="BN196" s="82">
        <v>13500</v>
      </c>
      <c r="BO196" s="82">
        <v>45013500</v>
      </c>
      <c r="BP196" s="82">
        <v>381535.025470566</v>
      </c>
      <c r="BQ196" s="82">
        <v>0</v>
      </c>
      <c r="BR196" s="82">
        <v>114.46050764116978</v>
      </c>
      <c r="BS196" s="89">
        <v>381649.4859782072</v>
      </c>
      <c r="BT196" s="82">
        <v>1915000.5998418648</v>
      </c>
      <c r="BU196" s="82">
        <v>0</v>
      </c>
      <c r="BV196" s="82">
        <v>574.50017995255939</v>
      </c>
      <c r="BW196" s="82">
        <v>1915575.1000218175</v>
      </c>
      <c r="BX196" s="82">
        <v>1915000.5998418648</v>
      </c>
      <c r="BY196" s="82">
        <v>0</v>
      </c>
      <c r="BZ196" s="82">
        <v>574.50017995255939</v>
      </c>
      <c r="CA196" s="82">
        <v>1915575.1000218175</v>
      </c>
      <c r="CB196" s="82">
        <v>225863999.99999997</v>
      </c>
      <c r="CC196" s="82">
        <v>0</v>
      </c>
      <c r="CD196" s="82">
        <v>67759.199999999997</v>
      </c>
      <c r="CE196" s="82">
        <v>225931759.19999999</v>
      </c>
      <c r="CF196" s="82">
        <v>1915000.5998418648</v>
      </c>
      <c r="CG196" s="82">
        <v>0</v>
      </c>
      <c r="CH196" s="82">
        <v>574.50017995255939</v>
      </c>
      <c r="CI196" s="82">
        <v>1915575.1000218175</v>
      </c>
      <c r="CJ196" s="82" t="s">
        <v>96</v>
      </c>
      <c r="CK196" s="83">
        <v>1.4999999999999999E-2</v>
      </c>
      <c r="CL196" s="83">
        <v>3.5000000000000003E-2</v>
      </c>
      <c r="CM196" s="83">
        <v>0.26500000000000001</v>
      </c>
      <c r="CN196" s="82">
        <v>750000</v>
      </c>
      <c r="CO196" s="82">
        <v>1750000.0000000002</v>
      </c>
      <c r="CP196" s="82">
        <v>13250000</v>
      </c>
      <c r="CQ196" s="82">
        <v>750000</v>
      </c>
      <c r="CR196" s="89">
        <v>750000</v>
      </c>
      <c r="CS196" s="82">
        <v>750000</v>
      </c>
      <c r="CT196" s="82">
        <v>1750000.0000000002</v>
      </c>
      <c r="CU196" s="82">
        <v>13250000</v>
      </c>
      <c r="CV196" s="82">
        <v>750000</v>
      </c>
      <c r="CW196" s="82">
        <v>750000</v>
      </c>
    </row>
    <row r="197" spans="1:101">
      <c r="A197" s="86" t="s">
        <v>82</v>
      </c>
      <c r="B197" s="87" t="s">
        <v>497</v>
      </c>
      <c r="C197" s="75" t="s">
        <v>1816</v>
      </c>
      <c r="D197" s="74" t="s">
        <v>116</v>
      </c>
      <c r="E197" s="74" t="s">
        <v>82</v>
      </c>
      <c r="F197" s="74" t="s">
        <v>497</v>
      </c>
      <c r="G197" s="74" t="s">
        <v>498</v>
      </c>
      <c r="I197" s="74" t="s">
        <v>127</v>
      </c>
      <c r="J197" s="74" t="s">
        <v>2584</v>
      </c>
      <c r="K197" s="74" t="s">
        <v>313</v>
      </c>
      <c r="L197" s="74" t="s">
        <v>89</v>
      </c>
      <c r="M197" s="74" t="s">
        <v>90</v>
      </c>
      <c r="N197" s="74" t="s">
        <v>500</v>
      </c>
      <c r="O197" s="76">
        <v>46904</v>
      </c>
      <c r="P197" s="76">
        <v>44439</v>
      </c>
      <c r="Q197" s="77">
        <v>7</v>
      </c>
      <c r="R197" s="74" t="s">
        <v>262</v>
      </c>
      <c r="S197" s="77">
        <v>23500000</v>
      </c>
      <c r="T197" s="77">
        <v>16437500</v>
      </c>
      <c r="U197" s="77">
        <v>128553.16</v>
      </c>
      <c r="V197" s="78">
        <v>3.4217499999999998E-2</v>
      </c>
      <c r="W197" s="79">
        <v>6.4679000000000002</v>
      </c>
      <c r="X197" s="77">
        <v>151995650</v>
      </c>
      <c r="Y197" s="88">
        <v>106316106.25</v>
      </c>
      <c r="Z197" s="77">
        <v>831468.98356399999</v>
      </c>
      <c r="AA197" s="74">
        <v>0</v>
      </c>
      <c r="AB197" s="74">
        <v>0</v>
      </c>
      <c r="AD197" s="74">
        <v>5</v>
      </c>
      <c r="AE197" s="74">
        <v>5</v>
      </c>
      <c r="AF197" s="74">
        <v>0</v>
      </c>
      <c r="AG197" s="74">
        <v>0</v>
      </c>
      <c r="AI197" s="74">
        <v>5</v>
      </c>
      <c r="AJ197" s="74">
        <v>5</v>
      </c>
      <c r="AL197" s="74">
        <v>5</v>
      </c>
      <c r="AM197" s="74" t="s">
        <v>95</v>
      </c>
      <c r="AN197" s="74">
        <v>0</v>
      </c>
      <c r="AO197" s="74" t="s">
        <v>95</v>
      </c>
      <c r="AP197" s="74" t="s">
        <v>95</v>
      </c>
      <c r="AQ197" s="74">
        <v>1</v>
      </c>
      <c r="AS197" s="74">
        <v>1</v>
      </c>
      <c r="AT197" s="74" t="s">
        <v>92</v>
      </c>
      <c r="AU197" s="74" t="s">
        <v>95</v>
      </c>
      <c r="AV197" s="74" t="s">
        <v>262</v>
      </c>
      <c r="AW197" s="77">
        <v>23500000</v>
      </c>
      <c r="AX197" s="77">
        <v>0</v>
      </c>
      <c r="AY197" s="79">
        <v>6.4679000000000002</v>
      </c>
      <c r="AZ197" s="77">
        <v>151995650</v>
      </c>
      <c r="BA197" s="77">
        <v>0</v>
      </c>
      <c r="BB197" s="74" t="s">
        <v>116</v>
      </c>
      <c r="BC197" s="75" t="s">
        <v>1816</v>
      </c>
      <c r="BD197" s="82">
        <v>1328166.3061237226</v>
      </c>
      <c r="BE197" s="82">
        <v>0</v>
      </c>
      <c r="BF197" s="82">
        <v>10387.222853702322</v>
      </c>
      <c r="BG197" s="82">
        <v>1338553.5289774248</v>
      </c>
      <c r="BH197" s="82">
        <v>5441170.962676473</v>
      </c>
      <c r="BI197" s="82">
        <v>0</v>
      </c>
      <c r="BJ197" s="82">
        <v>65445.386279512786</v>
      </c>
      <c r="BK197" s="82">
        <v>5506616.348955987</v>
      </c>
      <c r="BL197" s="82">
        <v>95684495.625</v>
      </c>
      <c r="BM197" s="82">
        <v>0</v>
      </c>
      <c r="BN197" s="82">
        <v>748322.08520760003</v>
      </c>
      <c r="BO197" s="82">
        <v>96432817.710207596</v>
      </c>
      <c r="BP197" s="82">
        <v>1328166.3061237226</v>
      </c>
      <c r="BQ197" s="82">
        <v>0</v>
      </c>
      <c r="BR197" s="82">
        <v>10387.222853702322</v>
      </c>
      <c r="BS197" s="89">
        <v>1338553.5289774248</v>
      </c>
      <c r="BT197" s="82">
        <v>6666332.3236961877</v>
      </c>
      <c r="BU197" s="82">
        <v>0</v>
      </c>
      <c r="BV197" s="82">
        <v>52135.54894730269</v>
      </c>
      <c r="BW197" s="82">
        <v>6718467.8726434903</v>
      </c>
      <c r="BX197" s="82">
        <v>27310325.295865752</v>
      </c>
      <c r="BY197" s="82">
        <v>0</v>
      </c>
      <c r="BZ197" s="82">
        <v>328483.48281413055</v>
      </c>
      <c r="CA197" s="82">
        <v>27638808.778679889</v>
      </c>
      <c r="CB197" s="82">
        <v>480259620.44099998</v>
      </c>
      <c r="CC197" s="82">
        <v>0</v>
      </c>
      <c r="CD197" s="82">
        <v>3755978.2100739856</v>
      </c>
      <c r="CE197" s="82">
        <v>484015598.65107393</v>
      </c>
      <c r="CF197" s="82">
        <v>6666332.3236961877</v>
      </c>
      <c r="CG197" s="82">
        <v>0</v>
      </c>
      <c r="CH197" s="82">
        <v>52135.54894730269</v>
      </c>
      <c r="CI197" s="82">
        <v>6718467.8726434903</v>
      </c>
      <c r="CJ197" s="82" t="s">
        <v>96</v>
      </c>
      <c r="CK197" s="83">
        <v>1.4999999999999999E-2</v>
      </c>
      <c r="CL197" s="83">
        <v>3.5000000000000003E-2</v>
      </c>
      <c r="CM197" s="83">
        <v>0.26500000000000001</v>
      </c>
      <c r="CN197" s="82">
        <v>1594741.59375</v>
      </c>
      <c r="CO197" s="82">
        <v>3721063.7187500005</v>
      </c>
      <c r="CP197" s="82">
        <v>28173768.15625</v>
      </c>
      <c r="CQ197" s="82">
        <v>1594741.59375</v>
      </c>
      <c r="CR197" s="89">
        <v>1594741.59375</v>
      </c>
      <c r="CS197" s="82">
        <v>246562.5</v>
      </c>
      <c r="CT197" s="82">
        <v>575312.5</v>
      </c>
      <c r="CU197" s="82">
        <v>4355937.5</v>
      </c>
      <c r="CV197" s="82">
        <v>246562.5</v>
      </c>
      <c r="CW197" s="82">
        <v>246562.5</v>
      </c>
    </row>
    <row r="198" spans="1:101">
      <c r="A198" s="86" t="s">
        <v>82</v>
      </c>
      <c r="B198" s="87" t="s">
        <v>501</v>
      </c>
      <c r="C198" s="75" t="s">
        <v>1817</v>
      </c>
      <c r="D198" s="74" t="s">
        <v>116</v>
      </c>
      <c r="E198" s="74" t="s">
        <v>82</v>
      </c>
      <c r="F198" s="74" t="s">
        <v>501</v>
      </c>
      <c r="G198" s="74" t="s">
        <v>502</v>
      </c>
      <c r="I198" s="74" t="s">
        <v>87</v>
      </c>
      <c r="J198" s="74" t="s">
        <v>2588</v>
      </c>
      <c r="K198" s="74" t="s">
        <v>504</v>
      </c>
      <c r="L198" s="74" t="s">
        <v>89</v>
      </c>
      <c r="M198" s="74" t="s">
        <v>90</v>
      </c>
      <c r="N198" s="74" t="s">
        <v>505</v>
      </c>
      <c r="O198" s="76">
        <v>44796</v>
      </c>
      <c r="P198" s="76">
        <v>44439</v>
      </c>
      <c r="Q198" s="77">
        <v>1</v>
      </c>
      <c r="R198" s="74" t="s">
        <v>506</v>
      </c>
      <c r="S198" s="77">
        <v>80000000</v>
      </c>
      <c r="T198" s="77">
        <v>56000000</v>
      </c>
      <c r="U198" s="77">
        <v>10243.31</v>
      </c>
      <c r="V198" s="78">
        <v>1.66911E-2</v>
      </c>
      <c r="W198" s="79">
        <v>0.83069999999999999</v>
      </c>
      <c r="X198" s="77">
        <v>66456000</v>
      </c>
      <c r="Y198" s="88">
        <v>46519200</v>
      </c>
      <c r="Z198" s="77">
        <v>8509.1176169999999</v>
      </c>
      <c r="AA198" s="74">
        <v>0</v>
      </c>
      <c r="AB198" s="74">
        <v>0</v>
      </c>
      <c r="AD198" s="74">
        <v>6</v>
      </c>
      <c r="AE198" s="74">
        <v>6</v>
      </c>
      <c r="AF198" s="74">
        <v>0</v>
      </c>
      <c r="AG198" s="74">
        <v>0</v>
      </c>
      <c r="AI198" s="74">
        <v>6</v>
      </c>
      <c r="AJ198" s="74">
        <v>6</v>
      </c>
      <c r="AL198" s="74">
        <v>6</v>
      </c>
      <c r="AM198" s="74" t="s">
        <v>95</v>
      </c>
      <c r="AN198" s="74">
        <v>0</v>
      </c>
      <c r="AO198" s="74" t="s">
        <v>95</v>
      </c>
      <c r="AP198" s="74" t="s">
        <v>95</v>
      </c>
      <c r="AQ198" s="74">
        <v>1</v>
      </c>
      <c r="AS198" s="74">
        <v>1</v>
      </c>
      <c r="AT198" s="74" t="s">
        <v>92</v>
      </c>
      <c r="AU198" s="74" t="s">
        <v>95</v>
      </c>
      <c r="AV198" s="74" t="s">
        <v>506</v>
      </c>
      <c r="AW198" s="77">
        <v>80000000</v>
      </c>
      <c r="AX198" s="77">
        <v>0</v>
      </c>
      <c r="AY198" s="79">
        <v>0.83069999999999999</v>
      </c>
      <c r="AZ198" s="77">
        <v>517432000</v>
      </c>
      <c r="BA198" s="77">
        <v>0</v>
      </c>
      <c r="BB198" s="74" t="s">
        <v>116</v>
      </c>
      <c r="BC198" s="75" t="s">
        <v>1817</v>
      </c>
      <c r="BD198" s="82">
        <v>903388.8017794264</v>
      </c>
      <c r="BE198" s="82">
        <v>0</v>
      </c>
      <c r="BF198" s="82">
        <v>165.244491913486</v>
      </c>
      <c r="BG198" s="82">
        <v>903554.04627133987</v>
      </c>
      <c r="BH198" s="82">
        <v>903388.8017794264</v>
      </c>
      <c r="BI198" s="82">
        <v>0</v>
      </c>
      <c r="BJ198" s="82">
        <v>165.244491913486</v>
      </c>
      <c r="BK198" s="82">
        <v>903554.04627133987</v>
      </c>
      <c r="BL198" s="82">
        <v>41867280</v>
      </c>
      <c r="BM198" s="82">
        <v>0</v>
      </c>
      <c r="BN198" s="82">
        <v>7658.2058552999997</v>
      </c>
      <c r="BO198" s="82">
        <v>41874938.205855303</v>
      </c>
      <c r="BP198" s="82">
        <v>903388.8017794264</v>
      </c>
      <c r="BQ198" s="82">
        <v>0</v>
      </c>
      <c r="BR198" s="82">
        <v>165.244491913486</v>
      </c>
      <c r="BS198" s="89">
        <v>903554.04627133987</v>
      </c>
      <c r="BT198" s="82">
        <v>4534289.073891297</v>
      </c>
      <c r="BU198" s="82">
        <v>0</v>
      </c>
      <c r="BV198" s="82">
        <v>829.39515381216893</v>
      </c>
      <c r="BW198" s="82">
        <v>4535118.4690451091</v>
      </c>
      <c r="BX198" s="82">
        <v>4534289.073891297</v>
      </c>
      <c r="BY198" s="82">
        <v>0</v>
      </c>
      <c r="BZ198" s="82">
        <v>829.39515381216893</v>
      </c>
      <c r="CA198" s="82">
        <v>4535118.4690451091</v>
      </c>
      <c r="CB198" s="82">
        <v>210140251.77599999</v>
      </c>
      <c r="CC198" s="82">
        <v>0</v>
      </c>
      <c r="CD198" s="82">
        <v>38438.066828921757</v>
      </c>
      <c r="CE198" s="82">
        <v>210178689.84282893</v>
      </c>
      <c r="CF198" s="82">
        <v>4534289.073891297</v>
      </c>
      <c r="CG198" s="82">
        <v>0</v>
      </c>
      <c r="CH198" s="82">
        <v>829.39515381216893</v>
      </c>
      <c r="CI198" s="82">
        <v>4535118.4690451091</v>
      </c>
      <c r="CJ198" s="82" t="s">
        <v>96</v>
      </c>
      <c r="CK198" s="83">
        <v>1.4999999999999999E-2</v>
      </c>
      <c r="CL198" s="83">
        <v>3.5000000000000003E-2</v>
      </c>
      <c r="CM198" s="83">
        <v>0.26500000000000001</v>
      </c>
      <c r="CN198" s="82">
        <v>697788</v>
      </c>
      <c r="CO198" s="82">
        <v>1628172.0000000002</v>
      </c>
      <c r="CP198" s="82">
        <v>12327588</v>
      </c>
      <c r="CQ198" s="82">
        <v>697788</v>
      </c>
      <c r="CR198" s="89">
        <v>903554.04627133987</v>
      </c>
      <c r="CS198" s="82">
        <v>840000</v>
      </c>
      <c r="CT198" s="82">
        <v>1960000.0000000002</v>
      </c>
      <c r="CU198" s="82">
        <v>14840000</v>
      </c>
      <c r="CV198" s="82">
        <v>840000</v>
      </c>
      <c r="CW198" s="82">
        <v>1087701.9938260983</v>
      </c>
    </row>
    <row r="199" spans="1:101">
      <c r="A199" s="86" t="s">
        <v>82</v>
      </c>
      <c r="B199" s="87" t="s">
        <v>507</v>
      </c>
      <c r="C199" s="75" t="s">
        <v>1818</v>
      </c>
      <c r="D199" s="74" t="s">
        <v>116</v>
      </c>
      <c r="E199" s="74" t="s">
        <v>82</v>
      </c>
      <c r="F199" s="74" t="s">
        <v>507</v>
      </c>
      <c r="G199" s="74" t="s">
        <v>508</v>
      </c>
      <c r="I199" s="74" t="s">
        <v>87</v>
      </c>
      <c r="J199" s="74" t="s">
        <v>2582</v>
      </c>
      <c r="K199" s="74" t="s">
        <v>100</v>
      </c>
      <c r="L199" s="74" t="s">
        <v>89</v>
      </c>
      <c r="M199" s="74" t="s">
        <v>90</v>
      </c>
      <c r="N199" s="74" t="s">
        <v>510</v>
      </c>
      <c r="O199" s="76">
        <v>44828</v>
      </c>
      <c r="P199" s="76">
        <v>44439</v>
      </c>
      <c r="Q199" s="77">
        <v>2</v>
      </c>
      <c r="R199" s="74" t="s">
        <v>262</v>
      </c>
      <c r="S199" s="77">
        <v>20000000</v>
      </c>
      <c r="T199" s="77">
        <v>9000000</v>
      </c>
      <c r="U199" s="77">
        <v>26720.6</v>
      </c>
      <c r="V199" s="78">
        <v>1.8428E-2</v>
      </c>
      <c r="W199" s="79">
        <v>6.4679000000000002</v>
      </c>
      <c r="X199" s="77">
        <v>129358000</v>
      </c>
      <c r="Y199" s="88">
        <v>58211100</v>
      </c>
      <c r="Z199" s="77">
        <v>172826.16873999999</v>
      </c>
      <c r="AA199" s="74">
        <v>0</v>
      </c>
      <c r="AB199" s="74">
        <v>0</v>
      </c>
      <c r="AD199" s="74">
        <v>6</v>
      </c>
      <c r="AE199" s="74">
        <v>6</v>
      </c>
      <c r="AF199" s="74">
        <v>0</v>
      </c>
      <c r="AG199" s="74">
        <v>0</v>
      </c>
      <c r="AI199" s="74">
        <v>6</v>
      </c>
      <c r="AJ199" s="74">
        <v>6</v>
      </c>
      <c r="AL199" s="74">
        <v>6</v>
      </c>
      <c r="AM199" s="74" t="s">
        <v>95</v>
      </c>
      <c r="AN199" s="74">
        <v>0</v>
      </c>
      <c r="AO199" s="74" t="s">
        <v>95</v>
      </c>
      <c r="AP199" s="74" t="s">
        <v>95</v>
      </c>
      <c r="AQ199" s="74">
        <v>1</v>
      </c>
      <c r="AS199" s="74">
        <v>1</v>
      </c>
      <c r="AT199" s="74" t="s">
        <v>155</v>
      </c>
      <c r="AU199" s="74" t="s">
        <v>95</v>
      </c>
      <c r="AV199" s="74" t="s">
        <v>262</v>
      </c>
      <c r="AW199" s="77">
        <v>20000000</v>
      </c>
      <c r="AX199" s="77">
        <v>0</v>
      </c>
      <c r="AY199" s="79">
        <v>6.4679000000000002</v>
      </c>
      <c r="AZ199" s="77">
        <v>129358000</v>
      </c>
      <c r="BA199" s="77">
        <v>0</v>
      </c>
      <c r="BB199" s="74" t="s">
        <v>93</v>
      </c>
      <c r="BC199" s="75" t="s">
        <v>1818</v>
      </c>
      <c r="BD199" s="82">
        <v>1130441.9654521653</v>
      </c>
      <c r="BE199" s="82">
        <v>0</v>
      </c>
      <c r="BF199" s="82">
        <v>3356.2319535623474</v>
      </c>
      <c r="BG199" s="82">
        <v>1133798.1974057276</v>
      </c>
      <c r="BH199" s="82">
        <v>2798576.0894624148</v>
      </c>
      <c r="BI199" s="82">
        <v>0</v>
      </c>
      <c r="BJ199" s="82">
        <v>8308.8480284543766</v>
      </c>
      <c r="BK199" s="82">
        <v>2806884.9374908693</v>
      </c>
      <c r="BL199" s="82">
        <v>52389990</v>
      </c>
      <c r="BM199" s="82">
        <v>0</v>
      </c>
      <c r="BN199" s="82">
        <v>155543.55186599999</v>
      </c>
      <c r="BO199" s="82">
        <v>52545533.551866002</v>
      </c>
      <c r="BP199" s="82">
        <v>1130441.9654521653</v>
      </c>
      <c r="BQ199" s="82">
        <v>0</v>
      </c>
      <c r="BR199" s="82">
        <v>3356.2319535623474</v>
      </c>
      <c r="BS199" s="89">
        <v>1133798.1974057276</v>
      </c>
      <c r="BT199" s="82">
        <v>5673914.3129975079</v>
      </c>
      <c r="BU199" s="82">
        <v>0</v>
      </c>
      <c r="BV199" s="82">
        <v>16845.599421320134</v>
      </c>
      <c r="BW199" s="82">
        <v>5690759.9124188274</v>
      </c>
      <c r="BX199" s="82">
        <v>14046613.108229751</v>
      </c>
      <c r="BY199" s="82">
        <v>0</v>
      </c>
      <c r="BZ199" s="82">
        <v>41703.770024418205</v>
      </c>
      <c r="CA199" s="82">
        <v>14088316.87825417</v>
      </c>
      <c r="CB199" s="82">
        <v>262955837.80799997</v>
      </c>
      <c r="CC199" s="82">
        <v>0</v>
      </c>
      <c r="CD199" s="82">
        <v>780704.19552582712</v>
      </c>
      <c r="CE199" s="82">
        <v>263736542.00352582</v>
      </c>
      <c r="CF199" s="82">
        <v>5673914.3129975079</v>
      </c>
      <c r="CG199" s="82">
        <v>0</v>
      </c>
      <c r="CH199" s="82">
        <v>16845.599421320134</v>
      </c>
      <c r="CI199" s="82">
        <v>5690759.9124188274</v>
      </c>
      <c r="CJ199" s="82" t="s">
        <v>96</v>
      </c>
      <c r="CK199" s="83">
        <v>1.4999999999999999E-2</v>
      </c>
      <c r="CL199" s="83">
        <v>3.5000000000000003E-2</v>
      </c>
      <c r="CM199" s="83">
        <v>0.26500000000000001</v>
      </c>
      <c r="CN199" s="82">
        <v>873166.5</v>
      </c>
      <c r="CO199" s="82">
        <v>2037388.5000000002</v>
      </c>
      <c r="CP199" s="82">
        <v>15425941.5</v>
      </c>
      <c r="CQ199" s="82">
        <v>873166.5</v>
      </c>
      <c r="CR199" s="89">
        <v>1133798.1974057276</v>
      </c>
      <c r="CS199" s="82">
        <v>135000</v>
      </c>
      <c r="CT199" s="82">
        <v>315000</v>
      </c>
      <c r="CU199" s="82">
        <v>2385000</v>
      </c>
      <c r="CV199" s="82">
        <v>135000</v>
      </c>
      <c r="CW199" s="82">
        <v>175296.18537790125</v>
      </c>
    </row>
    <row r="200" spans="1:101">
      <c r="A200" s="86" t="s">
        <v>82</v>
      </c>
      <c r="B200" s="87" t="s">
        <v>511</v>
      </c>
      <c r="C200" s="75" t="s">
        <v>1819</v>
      </c>
      <c r="D200" s="74" t="s">
        <v>116</v>
      </c>
      <c r="E200" s="74" t="s">
        <v>82</v>
      </c>
      <c r="F200" s="74" t="s">
        <v>511</v>
      </c>
      <c r="G200" s="74" t="s">
        <v>512</v>
      </c>
      <c r="I200" s="74" t="s">
        <v>87</v>
      </c>
      <c r="J200" s="74" t="s">
        <v>2580</v>
      </c>
      <c r="K200" s="74" t="s">
        <v>88</v>
      </c>
      <c r="L200" s="74" t="s">
        <v>89</v>
      </c>
      <c r="M200" s="74" t="s">
        <v>90</v>
      </c>
      <c r="N200" s="74" t="s">
        <v>514</v>
      </c>
      <c r="O200" s="76">
        <v>45022</v>
      </c>
      <c r="P200" s="76">
        <v>44439</v>
      </c>
      <c r="Q200" s="77">
        <v>2</v>
      </c>
      <c r="R200" s="74" t="s">
        <v>262</v>
      </c>
      <c r="S200" s="77">
        <v>10000000</v>
      </c>
      <c r="T200" s="77">
        <v>10000000</v>
      </c>
      <c r="U200" s="77">
        <v>23242.78</v>
      </c>
      <c r="V200" s="78">
        <v>1.8189999999999998E-2</v>
      </c>
      <c r="W200" s="79">
        <v>6.4679000000000002</v>
      </c>
      <c r="X200" s="77">
        <v>64679000</v>
      </c>
      <c r="Y200" s="88">
        <v>64679000</v>
      </c>
      <c r="Z200" s="77">
        <v>150331.97676200001</v>
      </c>
      <c r="AA200" s="74" t="s">
        <v>2587</v>
      </c>
      <c r="AB200" s="74" t="s">
        <v>2524</v>
      </c>
      <c r="AC200" s="74">
        <v>3</v>
      </c>
      <c r="AD200" s="74">
        <v>5</v>
      </c>
      <c r="AE200" s="74">
        <v>3</v>
      </c>
      <c r="AF200" s="74" t="s">
        <v>2587</v>
      </c>
      <c r="AG200" s="74" t="s">
        <v>2529</v>
      </c>
      <c r="AH200" s="74">
        <v>4</v>
      </c>
      <c r="AI200" s="74">
        <v>4</v>
      </c>
      <c r="AJ200" s="74">
        <v>4</v>
      </c>
      <c r="AL200" s="74">
        <v>4</v>
      </c>
      <c r="AM200" s="74" t="s">
        <v>95</v>
      </c>
      <c r="AN200" s="74">
        <v>0</v>
      </c>
      <c r="AO200" s="74" t="s">
        <v>95</v>
      </c>
      <c r="AP200" s="74" t="s">
        <v>95</v>
      </c>
      <c r="AQ200" s="74">
        <v>1</v>
      </c>
      <c r="AS200" s="74">
        <v>1</v>
      </c>
      <c r="AT200" s="74" t="s">
        <v>92</v>
      </c>
      <c r="AU200" s="74" t="s">
        <v>95</v>
      </c>
      <c r="AV200" s="74" t="s">
        <v>262</v>
      </c>
      <c r="AW200" s="77">
        <v>10000000</v>
      </c>
      <c r="AX200" s="77">
        <v>0</v>
      </c>
      <c r="AY200" s="79">
        <v>6.4679000000000002</v>
      </c>
      <c r="AZ200" s="77">
        <v>64679000</v>
      </c>
      <c r="BA200" s="77">
        <v>0</v>
      </c>
      <c r="BB200" s="74" t="s">
        <v>116</v>
      </c>
      <c r="BC200" s="75" t="s">
        <v>1819</v>
      </c>
      <c r="BD200" s="82">
        <v>493546.07824821479</v>
      </c>
      <c r="BE200" s="82">
        <v>0</v>
      </c>
      <c r="BF200" s="82">
        <v>1147.1382916586042</v>
      </c>
      <c r="BG200" s="82">
        <v>494693.21653987339</v>
      </c>
      <c r="BH200" s="82">
        <v>1036708.5609380398</v>
      </c>
      <c r="BI200" s="82">
        <v>0</v>
      </c>
      <c r="BJ200" s="82">
        <v>3649.5056065598756</v>
      </c>
      <c r="BK200" s="82">
        <v>1040358.0665445997</v>
      </c>
      <c r="BL200" s="82">
        <v>58211100</v>
      </c>
      <c r="BM200" s="82">
        <v>0</v>
      </c>
      <c r="BN200" s="82">
        <v>135298.77908580002</v>
      </c>
      <c r="BO200" s="82">
        <v>58346398.779085785</v>
      </c>
      <c r="BP200" s="82">
        <v>493546.07824821479</v>
      </c>
      <c r="BQ200" s="82">
        <v>0</v>
      </c>
      <c r="BR200" s="82">
        <v>1147.1382916586042</v>
      </c>
      <c r="BS200" s="89">
        <v>494693.21653987339</v>
      </c>
      <c r="BT200" s="82">
        <v>2477206.4759434396</v>
      </c>
      <c r="BU200" s="82">
        <v>0</v>
      </c>
      <c r="BV200" s="82">
        <v>5757.7165134928655</v>
      </c>
      <c r="BW200" s="82">
        <v>2482964.1924569323</v>
      </c>
      <c r="BX200" s="82">
        <v>5203447.6090602092</v>
      </c>
      <c r="BY200" s="82">
        <v>0</v>
      </c>
      <c r="BZ200" s="82">
        <v>18317.598540445328</v>
      </c>
      <c r="CA200" s="82">
        <v>5221765.2076006541</v>
      </c>
      <c r="CB200" s="82">
        <v>292173153.12</v>
      </c>
      <c r="CC200" s="82">
        <v>0</v>
      </c>
      <c r="CD200" s="82">
        <v>679091.63198744738</v>
      </c>
      <c r="CE200" s="82">
        <v>292852244.75198734</v>
      </c>
      <c r="CF200" s="82">
        <v>2477206.4759434396</v>
      </c>
      <c r="CG200" s="82">
        <v>0</v>
      </c>
      <c r="CH200" s="82">
        <v>5757.7165134928655</v>
      </c>
      <c r="CI200" s="82">
        <v>2482964.1924569323</v>
      </c>
      <c r="CJ200" s="82" t="s">
        <v>96</v>
      </c>
      <c r="CK200" s="83">
        <v>1.4999999999999999E-2</v>
      </c>
      <c r="CL200" s="83">
        <v>3.5000000000000003E-2</v>
      </c>
      <c r="CM200" s="83">
        <v>0.26500000000000001</v>
      </c>
      <c r="CN200" s="82">
        <v>970185</v>
      </c>
      <c r="CO200" s="82">
        <v>2263765</v>
      </c>
      <c r="CP200" s="82">
        <v>17139935</v>
      </c>
      <c r="CQ200" s="82">
        <v>970185</v>
      </c>
      <c r="CR200" s="89">
        <v>970185</v>
      </c>
      <c r="CS200" s="82">
        <v>150000</v>
      </c>
      <c r="CT200" s="82">
        <v>350000</v>
      </c>
      <c r="CU200" s="82">
        <v>2650000</v>
      </c>
      <c r="CV200" s="82">
        <v>150000</v>
      </c>
      <c r="CW200" s="82">
        <v>150000</v>
      </c>
    </row>
    <row r="201" spans="1:101">
      <c r="A201" s="86" t="s">
        <v>82</v>
      </c>
      <c r="B201" s="87" t="s">
        <v>515</v>
      </c>
      <c r="C201" s="75" t="s">
        <v>1820</v>
      </c>
      <c r="D201" s="74" t="s">
        <v>116</v>
      </c>
      <c r="E201" s="74" t="s">
        <v>82</v>
      </c>
      <c r="F201" s="74" t="s">
        <v>515</v>
      </c>
      <c r="G201" s="74" t="s">
        <v>516</v>
      </c>
      <c r="I201" s="74" t="s">
        <v>87</v>
      </c>
      <c r="J201" s="74" t="s">
        <v>2580</v>
      </c>
      <c r="K201" s="74" t="s">
        <v>88</v>
      </c>
      <c r="L201" s="74" t="s">
        <v>89</v>
      </c>
      <c r="M201" s="74" t="s">
        <v>90</v>
      </c>
      <c r="N201" s="74" t="s">
        <v>518</v>
      </c>
      <c r="O201" s="76">
        <v>44496</v>
      </c>
      <c r="P201" s="76">
        <v>44439</v>
      </c>
      <c r="Q201" s="77">
        <v>1</v>
      </c>
      <c r="R201" s="74" t="s">
        <v>519</v>
      </c>
      <c r="S201" s="77">
        <v>500000000</v>
      </c>
      <c r="T201" s="77">
        <v>500000000</v>
      </c>
      <c r="U201" s="77">
        <v>2791666.67</v>
      </c>
      <c r="V201" s="78">
        <v>0.03</v>
      </c>
      <c r="W201" s="79">
        <v>0.19923493783869942</v>
      </c>
      <c r="X201" s="77">
        <v>99617468.919349715</v>
      </c>
      <c r="Y201" s="88">
        <v>99617468.919349715</v>
      </c>
      <c r="Z201" s="77">
        <v>556197.53546381893</v>
      </c>
      <c r="AA201" s="74">
        <v>0</v>
      </c>
      <c r="AB201" s="74">
        <v>0</v>
      </c>
      <c r="AD201" s="74">
        <v>4</v>
      </c>
      <c r="AE201" s="74">
        <v>4</v>
      </c>
      <c r="AF201" s="74">
        <v>0</v>
      </c>
      <c r="AG201" s="74">
        <v>0</v>
      </c>
      <c r="AI201" s="74">
        <v>4</v>
      </c>
      <c r="AJ201" s="74">
        <v>4</v>
      </c>
      <c r="AL201" s="74">
        <v>4</v>
      </c>
      <c r="AM201" s="74" t="s">
        <v>95</v>
      </c>
      <c r="AN201" s="74">
        <v>0</v>
      </c>
      <c r="AO201" s="74" t="s">
        <v>95</v>
      </c>
      <c r="AP201" s="74" t="s">
        <v>95</v>
      </c>
      <c r="AQ201" s="74">
        <v>1</v>
      </c>
      <c r="AS201" s="74">
        <v>1</v>
      </c>
      <c r="AT201" s="74" t="s">
        <v>92</v>
      </c>
      <c r="AU201" s="74" t="s">
        <v>2579</v>
      </c>
      <c r="AV201" s="74" t="s">
        <v>519</v>
      </c>
      <c r="AW201" s="77">
        <v>500000000</v>
      </c>
      <c r="AX201" s="77">
        <v>0</v>
      </c>
      <c r="AY201" s="79">
        <v>0.19923493783869942</v>
      </c>
      <c r="AZ201" s="77">
        <v>3233950000</v>
      </c>
      <c r="BA201" s="77">
        <v>0</v>
      </c>
      <c r="BB201" s="74" t="s">
        <v>93</v>
      </c>
      <c r="BC201" s="75" t="s">
        <v>1820</v>
      </c>
      <c r="BD201" s="82">
        <v>760151.07082914817</v>
      </c>
      <c r="BE201" s="82">
        <v>0</v>
      </c>
      <c r="BF201" s="82">
        <v>4244.1768171970834</v>
      </c>
      <c r="BG201" s="82">
        <v>764395.24764634529</v>
      </c>
      <c r="BH201" s="82">
        <v>760151.07082914817</v>
      </c>
      <c r="BI201" s="82">
        <v>0</v>
      </c>
      <c r="BJ201" s="82">
        <v>4244.1768171970834</v>
      </c>
      <c r="BK201" s="82">
        <v>764395.24764634529</v>
      </c>
      <c r="BL201" s="82">
        <v>89655722.027414754</v>
      </c>
      <c r="BM201" s="82">
        <v>0</v>
      </c>
      <c r="BN201" s="82">
        <v>500577.78191743704</v>
      </c>
      <c r="BO201" s="82">
        <v>90156299.809332192</v>
      </c>
      <c r="BP201" s="82">
        <v>760151.07082914817</v>
      </c>
      <c r="BQ201" s="82">
        <v>0</v>
      </c>
      <c r="BR201" s="82">
        <v>4244.1768171970834</v>
      </c>
      <c r="BS201" s="89">
        <v>764395.24764634529</v>
      </c>
      <c r="BT201" s="82">
        <v>3815350.25470566</v>
      </c>
      <c r="BU201" s="82">
        <v>0</v>
      </c>
      <c r="BV201" s="82">
        <v>21302.372280875599</v>
      </c>
      <c r="BW201" s="82">
        <v>3836652.6269865362</v>
      </c>
      <c r="BX201" s="82">
        <v>3815350.25470566</v>
      </c>
      <c r="BY201" s="82">
        <v>0</v>
      </c>
      <c r="BZ201" s="82">
        <v>21302.372280875599</v>
      </c>
      <c r="CA201" s="82">
        <v>3836652.6269865362</v>
      </c>
      <c r="CB201" s="82">
        <v>450000000.00000012</v>
      </c>
      <c r="CC201" s="82">
        <v>0</v>
      </c>
      <c r="CD201" s="82">
        <v>2512500.003</v>
      </c>
      <c r="CE201" s="82">
        <v>452512500.00300008</v>
      </c>
      <c r="CF201" s="82">
        <v>3815350.25470566</v>
      </c>
      <c r="CG201" s="82">
        <v>0</v>
      </c>
      <c r="CH201" s="82">
        <v>21302.372280875599</v>
      </c>
      <c r="CI201" s="82">
        <v>3836652.6269865362</v>
      </c>
      <c r="CJ201" s="82" t="s">
        <v>96</v>
      </c>
      <c r="CK201" s="83">
        <v>1.4999999999999999E-2</v>
      </c>
      <c r="CL201" s="83">
        <v>3.5000000000000003E-2</v>
      </c>
      <c r="CM201" s="83">
        <v>0.26500000000000001</v>
      </c>
      <c r="CN201" s="82">
        <v>1494262.0337902457</v>
      </c>
      <c r="CO201" s="82">
        <v>3486611.4121772405</v>
      </c>
      <c r="CP201" s="82">
        <v>26398629.263627674</v>
      </c>
      <c r="CQ201" s="82">
        <v>1494262.0337902457</v>
      </c>
      <c r="CR201" s="89">
        <v>1494262.0337902457</v>
      </c>
      <c r="CS201" s="82">
        <v>7500000</v>
      </c>
      <c r="CT201" s="82">
        <v>17500000.000000004</v>
      </c>
      <c r="CU201" s="82">
        <v>132500000.00000001</v>
      </c>
      <c r="CV201" s="82">
        <v>7500000</v>
      </c>
      <c r="CW201" s="82">
        <v>7500000</v>
      </c>
    </row>
    <row r="202" spans="1:101">
      <c r="A202" s="86" t="s">
        <v>82</v>
      </c>
      <c r="B202" s="87" t="s">
        <v>2763</v>
      </c>
      <c r="C202" s="75" t="s">
        <v>2887</v>
      </c>
      <c r="D202" s="74" t="s">
        <v>116</v>
      </c>
      <c r="E202" s="74" t="s">
        <v>82</v>
      </c>
      <c r="F202" s="74" t="s">
        <v>2763</v>
      </c>
      <c r="G202" s="74" t="s">
        <v>271</v>
      </c>
      <c r="I202" s="74" t="s">
        <v>87</v>
      </c>
      <c r="J202" s="74" t="s">
        <v>2583</v>
      </c>
      <c r="K202" s="74" t="s">
        <v>128</v>
      </c>
      <c r="L202" s="74" t="s">
        <v>89</v>
      </c>
      <c r="M202" s="74" t="s">
        <v>90</v>
      </c>
      <c r="N202" s="74" t="s">
        <v>377</v>
      </c>
      <c r="O202" s="76">
        <v>44449</v>
      </c>
      <c r="P202" s="76">
        <v>44439</v>
      </c>
      <c r="Q202" s="77">
        <v>1</v>
      </c>
      <c r="R202" s="74" t="s">
        <v>262</v>
      </c>
      <c r="S202" s="77">
        <v>90585</v>
      </c>
      <c r="T202" s="77">
        <v>90585</v>
      </c>
      <c r="U202" s="77">
        <v>31.55</v>
      </c>
      <c r="V202" s="78">
        <v>2.0895E-2</v>
      </c>
      <c r="W202" s="79">
        <v>6.4679000000000002</v>
      </c>
      <c r="X202" s="77">
        <v>585894.72149999999</v>
      </c>
      <c r="Y202" s="88">
        <v>585894.72149999999</v>
      </c>
      <c r="Z202" s="77">
        <v>204.06224500000002</v>
      </c>
      <c r="AA202" s="74">
        <v>0</v>
      </c>
      <c r="AB202" s="74">
        <v>0</v>
      </c>
      <c r="AD202" s="74">
        <v>6</v>
      </c>
      <c r="AE202" s="74">
        <v>6</v>
      </c>
      <c r="AF202" s="74">
        <v>0</v>
      </c>
      <c r="AG202" s="74">
        <v>0</v>
      </c>
      <c r="AI202" s="74">
        <v>8</v>
      </c>
      <c r="AJ202" s="74">
        <v>8</v>
      </c>
      <c r="AL202" s="74">
        <v>8</v>
      </c>
      <c r="AM202" s="74" t="s">
        <v>95</v>
      </c>
      <c r="AN202" s="74">
        <v>0</v>
      </c>
      <c r="AO202" s="74" t="s">
        <v>95</v>
      </c>
      <c r="AP202" s="74" t="s">
        <v>95</v>
      </c>
      <c r="AQ202" s="74">
        <v>1</v>
      </c>
      <c r="AS202" s="74">
        <v>1</v>
      </c>
      <c r="AT202" s="74" t="s">
        <v>92</v>
      </c>
      <c r="AU202" s="74" t="s">
        <v>2579</v>
      </c>
      <c r="AV202" s="74" t="s">
        <v>94</v>
      </c>
      <c r="AW202" s="77">
        <v>6000000</v>
      </c>
      <c r="AX202" s="77">
        <v>2205387.2400000002</v>
      </c>
      <c r="AY202" s="79">
        <v>1</v>
      </c>
      <c r="AZ202" s="77">
        <v>38807400</v>
      </c>
      <c r="BA202" s="77">
        <v>14264224.129596002</v>
      </c>
      <c r="BB202" s="74" t="s">
        <v>93</v>
      </c>
      <c r="BC202" s="75" t="s">
        <v>2887</v>
      </c>
      <c r="BD202" s="82">
        <v>27708.088807700507</v>
      </c>
      <c r="BE202" s="82">
        <v>0</v>
      </c>
      <c r="BF202" s="82">
        <v>9.6504962398073744</v>
      </c>
      <c r="BG202" s="82">
        <v>27717.739303940314</v>
      </c>
      <c r="BH202" s="82">
        <v>27708.088807700507</v>
      </c>
      <c r="BI202" s="82">
        <v>0</v>
      </c>
      <c r="BJ202" s="82">
        <v>9.6504962398073744</v>
      </c>
      <c r="BK202" s="82">
        <v>27717.739303940314</v>
      </c>
      <c r="BL202" s="82">
        <v>527305.24934999994</v>
      </c>
      <c r="BM202" s="82">
        <v>0</v>
      </c>
      <c r="BN202" s="82">
        <v>183.65602050000001</v>
      </c>
      <c r="BO202" s="82">
        <v>527488.90537050006</v>
      </c>
      <c r="BP202" s="82">
        <v>27708.088807700507</v>
      </c>
      <c r="BQ202" s="82">
        <v>0</v>
      </c>
      <c r="BR202" s="82">
        <v>9.6504962398073744</v>
      </c>
      <c r="BS202" s="89">
        <v>27717.739303940314</v>
      </c>
      <c r="BT202" s="82">
        <v>139072.43934361037</v>
      </c>
      <c r="BU202" s="82">
        <v>0</v>
      </c>
      <c r="BV202" s="82">
        <v>48.437770726841173</v>
      </c>
      <c r="BW202" s="82">
        <v>139120.87711433723</v>
      </c>
      <c r="BX202" s="82">
        <v>139072.43934361037</v>
      </c>
      <c r="BY202" s="82">
        <v>0</v>
      </c>
      <c r="BZ202" s="82">
        <v>48.437770726841173</v>
      </c>
      <c r="CA202" s="82">
        <v>139120.87711433723</v>
      </c>
      <c r="CB202" s="82">
        <v>2646650.5075375196</v>
      </c>
      <c r="CC202" s="82">
        <v>0</v>
      </c>
      <c r="CD202" s="82">
        <v>921.80629809360005</v>
      </c>
      <c r="CE202" s="82">
        <v>2647572.3138356139</v>
      </c>
      <c r="CF202" s="82">
        <v>139072.43934361037</v>
      </c>
      <c r="CG202" s="82">
        <v>0</v>
      </c>
      <c r="CH202" s="82">
        <v>48.437770726841173</v>
      </c>
      <c r="CI202" s="82">
        <v>139120.87711433723</v>
      </c>
      <c r="CJ202" s="82" t="s">
        <v>96</v>
      </c>
      <c r="CK202" s="83">
        <v>1.4999999999999999E-2</v>
      </c>
      <c r="CL202" s="83">
        <v>3.5000000000000003E-2</v>
      </c>
      <c r="CM202" s="83">
        <v>0.26500000000000001</v>
      </c>
      <c r="CN202" s="82">
        <v>8788.4208225000002</v>
      </c>
      <c r="CO202" s="82">
        <v>20506.3152525</v>
      </c>
      <c r="CP202" s="82">
        <v>155262.10119750001</v>
      </c>
      <c r="CQ202" s="82">
        <v>8788.4208225000002</v>
      </c>
      <c r="CR202" s="89">
        <v>27717.739303940314</v>
      </c>
      <c r="CS202" s="82">
        <v>1358.7750000000001</v>
      </c>
      <c r="CT202" s="82">
        <v>3170.4749999999999</v>
      </c>
      <c r="CU202" s="82">
        <v>24005.025000000001</v>
      </c>
      <c r="CV202" s="82">
        <v>1358.7750000000001</v>
      </c>
      <c r="CW202" s="82">
        <v>4285.4310214969792</v>
      </c>
    </row>
    <row r="203" spans="1:101">
      <c r="A203" s="86" t="s">
        <v>521</v>
      </c>
      <c r="B203" s="87" t="s">
        <v>522</v>
      </c>
      <c r="C203" s="75" t="s">
        <v>1821</v>
      </c>
      <c r="D203" s="74" t="s">
        <v>2594</v>
      </c>
      <c r="E203" s="74" t="s">
        <v>521</v>
      </c>
      <c r="F203" s="74" t="s">
        <v>522</v>
      </c>
      <c r="G203" s="74" t="s">
        <v>523</v>
      </c>
      <c r="I203" s="74" t="s">
        <v>525</v>
      </c>
      <c r="J203" s="74" t="s">
        <v>523</v>
      </c>
      <c r="K203" s="74" t="s">
        <v>88</v>
      </c>
      <c r="L203" s="74" t="s">
        <v>526</v>
      </c>
      <c r="M203" s="74" t="s">
        <v>527</v>
      </c>
      <c r="N203" s="74" t="s">
        <v>523</v>
      </c>
      <c r="O203" s="76">
        <v>44526</v>
      </c>
      <c r="P203" s="76">
        <v>44439</v>
      </c>
      <c r="Q203" s="77">
        <v>1</v>
      </c>
      <c r="R203" s="74" t="s">
        <v>94</v>
      </c>
      <c r="S203" s="77">
        <v>100000000</v>
      </c>
      <c r="T203" s="77">
        <v>100000000</v>
      </c>
      <c r="U203" s="77">
        <v>2511666.67</v>
      </c>
      <c r="V203" s="78">
        <v>3.3000000000000002E-2</v>
      </c>
      <c r="W203" s="79">
        <v>1</v>
      </c>
      <c r="X203" s="77">
        <v>100000000</v>
      </c>
      <c r="Y203" s="88">
        <v>100000000</v>
      </c>
      <c r="Z203" s="77">
        <v>2511666.67</v>
      </c>
      <c r="AA203" s="74" t="s">
        <v>2587</v>
      </c>
      <c r="AB203" s="74" t="s">
        <v>2498</v>
      </c>
      <c r="AC203" s="74">
        <v>1</v>
      </c>
      <c r="AD203" s="74">
        <v>1</v>
      </c>
      <c r="AE203" s="74">
        <v>1</v>
      </c>
      <c r="AF203" s="74" t="s">
        <v>2587</v>
      </c>
      <c r="AG203" s="74" t="s">
        <v>2498</v>
      </c>
      <c r="AH203" s="74">
        <v>1</v>
      </c>
      <c r="AI203" s="74">
        <v>1</v>
      </c>
      <c r="AJ203" s="74">
        <v>1</v>
      </c>
      <c r="AL203" s="74">
        <v>1</v>
      </c>
      <c r="AM203" s="74" t="s">
        <v>95</v>
      </c>
      <c r="AN203" s="74">
        <v>0</v>
      </c>
      <c r="AO203" s="74" t="s">
        <v>95</v>
      </c>
      <c r="AP203" s="74" t="s">
        <v>95</v>
      </c>
      <c r="AQ203" s="74">
        <v>1</v>
      </c>
      <c r="AS203" s="74">
        <v>1</v>
      </c>
      <c r="AT203" s="74" t="s">
        <v>92</v>
      </c>
      <c r="AU203" s="74" t="s">
        <v>95</v>
      </c>
      <c r="AV203" s="74" t="s">
        <v>94</v>
      </c>
      <c r="AW203" s="77">
        <v>100000000</v>
      </c>
      <c r="AX203" s="77">
        <v>0</v>
      </c>
      <c r="AY203" s="79">
        <v>1</v>
      </c>
      <c r="AZ203" s="77">
        <v>646790000</v>
      </c>
      <c r="BA203" s="77">
        <v>0</v>
      </c>
      <c r="BB203" s="74" t="s">
        <v>116</v>
      </c>
      <c r="BC203" s="75" t="s">
        <v>1821</v>
      </c>
      <c r="BD203" s="82">
        <v>42492.20063535912</v>
      </c>
      <c r="BE203" s="82">
        <v>0</v>
      </c>
      <c r="BF203" s="82">
        <v>1067.2624407078433</v>
      </c>
      <c r="BG203" s="82">
        <v>43559.463076066961</v>
      </c>
      <c r="BH203" s="82">
        <v>42492.20063535912</v>
      </c>
      <c r="BI203" s="82">
        <v>0</v>
      </c>
      <c r="BJ203" s="82">
        <v>1067.2624407078433</v>
      </c>
      <c r="BK203" s="82">
        <v>43559.463076066961</v>
      </c>
      <c r="BL203" s="82">
        <v>90000000</v>
      </c>
      <c r="BM203" s="82">
        <v>0</v>
      </c>
      <c r="BN203" s="82">
        <v>2260500.003</v>
      </c>
      <c r="BO203" s="82">
        <v>92260500.003000006</v>
      </c>
      <c r="BP203" s="82">
        <v>42492.20063535912</v>
      </c>
      <c r="BQ203" s="82">
        <v>0</v>
      </c>
      <c r="BR203" s="82">
        <v>1067.2624407078433</v>
      </c>
      <c r="BS203" s="89">
        <v>43559.463076066961</v>
      </c>
      <c r="BT203" s="82">
        <v>213276.85342899448</v>
      </c>
      <c r="BU203" s="82">
        <v>0</v>
      </c>
      <c r="BV203" s="82">
        <v>5356.8036424008069</v>
      </c>
      <c r="BW203" s="82">
        <v>218633.65707139528</v>
      </c>
      <c r="BX203" s="82">
        <v>213276.85342899448</v>
      </c>
      <c r="BY203" s="82">
        <v>0</v>
      </c>
      <c r="BZ203" s="82">
        <v>5356.8036424008069</v>
      </c>
      <c r="CA203" s="82">
        <v>218633.65707139528</v>
      </c>
      <c r="CB203" s="82">
        <v>451727999.99999994</v>
      </c>
      <c r="CC203" s="82">
        <v>0</v>
      </c>
      <c r="CD203" s="82">
        <v>11345901.615057599</v>
      </c>
      <c r="CE203" s="82">
        <v>463073901.61505759</v>
      </c>
      <c r="CF203" s="82">
        <v>213276.85342899448</v>
      </c>
      <c r="CG203" s="82">
        <v>0</v>
      </c>
      <c r="CH203" s="82">
        <v>5356.8036424008069</v>
      </c>
      <c r="CI203" s="82">
        <v>218633.65707139528</v>
      </c>
      <c r="CJ203" s="82" t="s">
        <v>96</v>
      </c>
      <c r="CN203" s="82">
        <v>43559.463076066961</v>
      </c>
      <c r="CO203" s="82">
        <v>43559.463076066961</v>
      </c>
      <c r="CP203" s="82">
        <v>92260500.003000006</v>
      </c>
      <c r="CQ203" s="82">
        <v>43559.463076066961</v>
      </c>
      <c r="CR203" s="89">
        <v>43559.463076066961</v>
      </c>
      <c r="CS203" s="82">
        <v>43559.463076066961</v>
      </c>
      <c r="CT203" s="82">
        <v>43559.463076066961</v>
      </c>
      <c r="CU203" s="82">
        <v>92260500.003000006</v>
      </c>
      <c r="CV203" s="82">
        <v>43559.463076066961</v>
      </c>
      <c r="CW203" s="82">
        <v>43559.463076066961</v>
      </c>
    </row>
    <row r="204" spans="1:101">
      <c r="A204" s="86" t="s">
        <v>531</v>
      </c>
      <c r="B204" s="87" t="s">
        <v>535</v>
      </c>
      <c r="C204" s="75" t="s">
        <v>1824</v>
      </c>
      <c r="D204" s="74" t="s">
        <v>542</v>
      </c>
      <c r="E204" s="74" t="s">
        <v>531</v>
      </c>
      <c r="F204" s="74" t="s">
        <v>535</v>
      </c>
      <c r="G204" s="74" t="s">
        <v>523</v>
      </c>
      <c r="I204" s="74" t="s">
        <v>537</v>
      </c>
      <c r="J204" s="74" t="s">
        <v>523</v>
      </c>
      <c r="K204" s="74" t="s">
        <v>88</v>
      </c>
      <c r="L204" s="74" t="s">
        <v>526</v>
      </c>
      <c r="M204" s="74" t="s">
        <v>527</v>
      </c>
      <c r="N204" s="74" t="s">
        <v>523</v>
      </c>
      <c r="O204" s="76">
        <v>44648</v>
      </c>
      <c r="P204" s="76">
        <v>44439</v>
      </c>
      <c r="Q204" s="77">
        <v>1</v>
      </c>
      <c r="R204" s="74" t="s">
        <v>94</v>
      </c>
      <c r="S204" s="77">
        <v>100000000</v>
      </c>
      <c r="T204" s="77">
        <v>100000000</v>
      </c>
      <c r="U204" s="77">
        <v>0</v>
      </c>
      <c r="V204" s="78">
        <v>0</v>
      </c>
      <c r="W204" s="79">
        <v>1</v>
      </c>
      <c r="X204" s="77">
        <v>100000000</v>
      </c>
      <c r="Y204" s="88">
        <v>100000000</v>
      </c>
      <c r="Z204" s="77">
        <v>0</v>
      </c>
      <c r="AA204" s="74">
        <v>0</v>
      </c>
      <c r="AB204" s="74">
        <v>0</v>
      </c>
      <c r="AD204" s="74">
        <v>3</v>
      </c>
      <c r="AE204" s="74">
        <v>3</v>
      </c>
      <c r="AF204" s="74">
        <v>0</v>
      </c>
      <c r="AG204" s="74">
        <v>0</v>
      </c>
      <c r="AI204" s="74">
        <v>3</v>
      </c>
      <c r="AJ204" s="74">
        <v>3</v>
      </c>
      <c r="AL204" s="74">
        <v>3</v>
      </c>
      <c r="AM204" s="74" t="s">
        <v>95</v>
      </c>
      <c r="AN204" s="74">
        <v>0</v>
      </c>
      <c r="AO204" s="74" t="s">
        <v>95</v>
      </c>
      <c r="AP204" s="74" t="s">
        <v>95</v>
      </c>
      <c r="AQ204" s="74">
        <v>1</v>
      </c>
      <c r="AS204" s="74">
        <v>1</v>
      </c>
      <c r="AT204" s="74" t="s">
        <v>92</v>
      </c>
      <c r="AU204" s="74" t="s">
        <v>95</v>
      </c>
      <c r="AV204" s="74" t="s">
        <v>94</v>
      </c>
      <c r="AW204" s="77">
        <v>100000000</v>
      </c>
      <c r="AX204" s="77">
        <v>0</v>
      </c>
      <c r="AY204" s="79">
        <v>1</v>
      </c>
      <c r="AZ204" s="77">
        <v>646790000</v>
      </c>
      <c r="BA204" s="77">
        <v>0</v>
      </c>
      <c r="BB204" s="74" t="s">
        <v>116</v>
      </c>
      <c r="BC204" s="75" t="s">
        <v>1824</v>
      </c>
      <c r="BD204" s="82">
        <v>282533.42269064067</v>
      </c>
      <c r="BE204" s="82">
        <v>0</v>
      </c>
      <c r="BF204" s="82">
        <v>0</v>
      </c>
      <c r="BG204" s="82">
        <v>282533.42269064067</v>
      </c>
      <c r="BH204" s="82">
        <v>282533.42269064067</v>
      </c>
      <c r="BI204" s="82">
        <v>0</v>
      </c>
      <c r="BJ204" s="82">
        <v>0</v>
      </c>
      <c r="BK204" s="82">
        <v>282533.42269064067</v>
      </c>
      <c r="BL204" s="82">
        <v>90000000</v>
      </c>
      <c r="BM204" s="82">
        <v>0</v>
      </c>
      <c r="BN204" s="82">
        <v>0</v>
      </c>
      <c r="BO204" s="82">
        <v>90000000</v>
      </c>
      <c r="BP204" s="82">
        <v>282533.42269064067</v>
      </c>
      <c r="BQ204" s="82">
        <v>0</v>
      </c>
      <c r="BR204" s="82">
        <v>0</v>
      </c>
      <c r="BS204" s="89">
        <v>282533.42269064067</v>
      </c>
      <c r="BT204" s="82">
        <v>1418091.7551688636</v>
      </c>
      <c r="BU204" s="82">
        <v>0</v>
      </c>
      <c r="BV204" s="82">
        <v>0</v>
      </c>
      <c r="BW204" s="82">
        <v>1418091.7551688636</v>
      </c>
      <c r="BX204" s="82">
        <v>1418091.7551688636</v>
      </c>
      <c r="BY204" s="82">
        <v>0</v>
      </c>
      <c r="BZ204" s="82">
        <v>0</v>
      </c>
      <c r="CA204" s="82">
        <v>1418091.7551688636</v>
      </c>
      <c r="CB204" s="82">
        <v>451727999.99999994</v>
      </c>
      <c r="CC204" s="82">
        <v>0</v>
      </c>
      <c r="CD204" s="82">
        <v>0</v>
      </c>
      <c r="CE204" s="82">
        <v>451727999.99999994</v>
      </c>
      <c r="CF204" s="82">
        <v>1418091.7551688636</v>
      </c>
      <c r="CG204" s="82">
        <v>0</v>
      </c>
      <c r="CH204" s="82">
        <v>0</v>
      </c>
      <c r="CI204" s="82">
        <v>1418091.7551688636</v>
      </c>
      <c r="CJ204" s="82" t="s">
        <v>96</v>
      </c>
      <c r="CN204" s="82">
        <v>282533.42269064067</v>
      </c>
      <c r="CO204" s="82">
        <v>282533.42269064067</v>
      </c>
      <c r="CP204" s="82">
        <v>90000000</v>
      </c>
      <c r="CQ204" s="82">
        <v>282533.42269064067</v>
      </c>
      <c r="CR204" s="89">
        <v>282533.42269064067</v>
      </c>
      <c r="CS204" s="82">
        <v>282533.42269064067</v>
      </c>
      <c r="CT204" s="82">
        <v>282533.42269064067</v>
      </c>
      <c r="CU204" s="82">
        <v>90000000</v>
      </c>
      <c r="CV204" s="82">
        <v>282533.42269064067</v>
      </c>
      <c r="CW204" s="82">
        <v>282533.42269064067</v>
      </c>
    </row>
    <row r="205" spans="1:101">
      <c r="A205" s="86" t="s">
        <v>531</v>
      </c>
      <c r="B205" s="87" t="s">
        <v>2764</v>
      </c>
      <c r="C205" s="75" t="s">
        <v>2888</v>
      </c>
      <c r="D205" s="74" t="s">
        <v>542</v>
      </c>
      <c r="E205" s="74" t="s">
        <v>531</v>
      </c>
      <c r="F205" s="74" t="s">
        <v>2764</v>
      </c>
      <c r="G205" s="74" t="s">
        <v>523</v>
      </c>
      <c r="I205" s="74" t="s">
        <v>537</v>
      </c>
      <c r="J205" s="74" t="s">
        <v>523</v>
      </c>
      <c r="K205" s="74" t="s">
        <v>88</v>
      </c>
      <c r="L205" s="74" t="s">
        <v>526</v>
      </c>
      <c r="M205" s="74" t="s">
        <v>527</v>
      </c>
      <c r="N205" s="74" t="s">
        <v>523</v>
      </c>
      <c r="O205" s="76">
        <v>44442</v>
      </c>
      <c r="P205" s="76">
        <v>44439</v>
      </c>
      <c r="Q205" s="77">
        <v>1</v>
      </c>
      <c r="R205" s="74" t="s">
        <v>94</v>
      </c>
      <c r="S205" s="77">
        <v>272000000</v>
      </c>
      <c r="T205" s="77">
        <v>272000000</v>
      </c>
      <c r="U205" s="77">
        <v>0</v>
      </c>
      <c r="V205" s="78">
        <v>0</v>
      </c>
      <c r="W205" s="79">
        <v>1</v>
      </c>
      <c r="X205" s="77">
        <v>272000000</v>
      </c>
      <c r="Y205" s="88">
        <v>272000000</v>
      </c>
      <c r="Z205" s="77">
        <v>0</v>
      </c>
      <c r="AA205" s="74">
        <v>0</v>
      </c>
      <c r="AB205" s="74">
        <v>0</v>
      </c>
      <c r="AD205" s="74">
        <v>2</v>
      </c>
      <c r="AE205" s="74">
        <v>2</v>
      </c>
      <c r="AF205" s="74">
        <v>0</v>
      </c>
      <c r="AG205" s="74">
        <v>0</v>
      </c>
      <c r="AI205" s="74">
        <v>2</v>
      </c>
      <c r="AJ205" s="74">
        <v>2</v>
      </c>
      <c r="AL205" s="74">
        <v>2</v>
      </c>
      <c r="AM205" s="74" t="s">
        <v>95</v>
      </c>
      <c r="AN205" s="74">
        <v>0</v>
      </c>
      <c r="AO205" s="74" t="s">
        <v>95</v>
      </c>
      <c r="AP205" s="74" t="s">
        <v>95</v>
      </c>
      <c r="AQ205" s="74">
        <v>1</v>
      </c>
      <c r="AS205" s="74">
        <v>1</v>
      </c>
      <c r="AT205" s="74" t="s">
        <v>92</v>
      </c>
      <c r="AU205" s="74" t="s">
        <v>95</v>
      </c>
      <c r="AV205" s="74" t="s">
        <v>94</v>
      </c>
      <c r="AW205" s="77">
        <v>272000000</v>
      </c>
      <c r="AX205" s="77">
        <v>0</v>
      </c>
      <c r="AY205" s="79">
        <v>1</v>
      </c>
      <c r="AZ205" s="77">
        <v>1759268800</v>
      </c>
      <c r="BA205" s="77">
        <v>0</v>
      </c>
      <c r="BB205" s="74" t="s">
        <v>116</v>
      </c>
      <c r="BC205" s="75" t="s">
        <v>2888</v>
      </c>
      <c r="BD205" s="82">
        <v>318253.40585057548</v>
      </c>
      <c r="BE205" s="82">
        <v>0</v>
      </c>
      <c r="BF205" s="82">
        <v>0</v>
      </c>
      <c r="BG205" s="82">
        <v>318253.40585057548</v>
      </c>
      <c r="BH205" s="82">
        <v>318253.40585057548</v>
      </c>
      <c r="BI205" s="82">
        <v>0</v>
      </c>
      <c r="BJ205" s="82">
        <v>0</v>
      </c>
      <c r="BK205" s="82">
        <v>318253.40585057548</v>
      </c>
      <c r="BL205" s="82">
        <v>244800000</v>
      </c>
      <c r="BM205" s="82">
        <v>0</v>
      </c>
      <c r="BN205" s="82">
        <v>0</v>
      </c>
      <c r="BO205" s="82">
        <v>244800000</v>
      </c>
      <c r="BP205" s="82">
        <v>318253.40585057548</v>
      </c>
      <c r="BQ205" s="82">
        <v>0</v>
      </c>
      <c r="BR205" s="82">
        <v>0</v>
      </c>
      <c r="BS205" s="89">
        <v>318253.40585057548</v>
      </c>
      <c r="BT205" s="82">
        <v>1597377.4946452084</v>
      </c>
      <c r="BU205" s="82">
        <v>0</v>
      </c>
      <c r="BV205" s="82">
        <v>0</v>
      </c>
      <c r="BW205" s="82">
        <v>1597377.4946452084</v>
      </c>
      <c r="BX205" s="82">
        <v>1597377.4946452084</v>
      </c>
      <c r="BY205" s="82">
        <v>0</v>
      </c>
      <c r="BZ205" s="82">
        <v>0</v>
      </c>
      <c r="CA205" s="82">
        <v>1597377.4946452084</v>
      </c>
      <c r="CB205" s="82">
        <v>1228700160</v>
      </c>
      <c r="CC205" s="82">
        <v>0</v>
      </c>
      <c r="CD205" s="82">
        <v>0</v>
      </c>
      <c r="CE205" s="82">
        <v>1228700160</v>
      </c>
      <c r="CF205" s="82">
        <v>1597377.4946452084</v>
      </c>
      <c r="CG205" s="82">
        <v>0</v>
      </c>
      <c r="CH205" s="82">
        <v>0</v>
      </c>
      <c r="CI205" s="82">
        <v>1597377.4946452084</v>
      </c>
      <c r="CJ205" s="82" t="s">
        <v>96</v>
      </c>
      <c r="CN205" s="82">
        <v>318253.40585057548</v>
      </c>
      <c r="CO205" s="82">
        <v>318253.40585057548</v>
      </c>
      <c r="CP205" s="82">
        <v>244800000</v>
      </c>
      <c r="CQ205" s="82">
        <v>318253.40585057548</v>
      </c>
      <c r="CR205" s="89">
        <v>318253.40585057548</v>
      </c>
      <c r="CS205" s="82">
        <v>318253.40585057548</v>
      </c>
      <c r="CT205" s="82">
        <v>318253.40585057548</v>
      </c>
      <c r="CU205" s="82">
        <v>244800000</v>
      </c>
      <c r="CV205" s="82">
        <v>318253.40585057548</v>
      </c>
      <c r="CW205" s="82">
        <v>318253.40585057548</v>
      </c>
    </row>
    <row r="206" spans="1:101">
      <c r="A206" s="86" t="s">
        <v>531</v>
      </c>
      <c r="B206" s="87" t="s">
        <v>2765</v>
      </c>
      <c r="C206" s="75" t="s">
        <v>2889</v>
      </c>
      <c r="D206" s="74" t="s">
        <v>542</v>
      </c>
      <c r="E206" s="74" t="s">
        <v>531</v>
      </c>
      <c r="F206" s="74" t="s">
        <v>2765</v>
      </c>
      <c r="G206" s="74" t="s">
        <v>523</v>
      </c>
      <c r="I206" s="74" t="s">
        <v>537</v>
      </c>
      <c r="J206" s="74" t="s">
        <v>523</v>
      </c>
      <c r="K206" s="74" t="s">
        <v>88</v>
      </c>
      <c r="L206" s="74" t="s">
        <v>526</v>
      </c>
      <c r="M206" s="74" t="s">
        <v>527</v>
      </c>
      <c r="N206" s="74" t="s">
        <v>523</v>
      </c>
      <c r="O206" s="76">
        <v>44461</v>
      </c>
      <c r="P206" s="76">
        <v>44439</v>
      </c>
      <c r="Q206" s="77">
        <v>1</v>
      </c>
      <c r="R206" s="74" t="s">
        <v>94</v>
      </c>
      <c r="S206" s="77">
        <v>280000000</v>
      </c>
      <c r="T206" s="77">
        <v>280000000</v>
      </c>
      <c r="U206" s="77">
        <v>0</v>
      </c>
      <c r="V206" s="78">
        <v>0</v>
      </c>
      <c r="W206" s="79">
        <v>1</v>
      </c>
      <c r="X206" s="77">
        <v>280000000</v>
      </c>
      <c r="Y206" s="88">
        <v>280000000</v>
      </c>
      <c r="Z206" s="77">
        <v>0</v>
      </c>
      <c r="AA206" s="74">
        <v>0</v>
      </c>
      <c r="AB206" s="74">
        <v>0</v>
      </c>
      <c r="AD206" s="74">
        <v>3</v>
      </c>
      <c r="AE206" s="74">
        <v>3</v>
      </c>
      <c r="AF206" s="74">
        <v>0</v>
      </c>
      <c r="AG206" s="74">
        <v>0</v>
      </c>
      <c r="AI206" s="74">
        <v>3</v>
      </c>
      <c r="AJ206" s="74">
        <v>3</v>
      </c>
      <c r="AL206" s="74">
        <v>3</v>
      </c>
      <c r="AM206" s="74" t="s">
        <v>95</v>
      </c>
      <c r="AN206" s="74">
        <v>0</v>
      </c>
      <c r="AO206" s="74" t="s">
        <v>95</v>
      </c>
      <c r="AP206" s="74" t="s">
        <v>95</v>
      </c>
      <c r="AQ206" s="74">
        <v>1</v>
      </c>
      <c r="AS206" s="74">
        <v>1</v>
      </c>
      <c r="AT206" s="74" t="s">
        <v>92</v>
      </c>
      <c r="AU206" s="74" t="s">
        <v>95</v>
      </c>
      <c r="AV206" s="74" t="s">
        <v>94</v>
      </c>
      <c r="AW206" s="77">
        <v>280000000</v>
      </c>
      <c r="AX206" s="77">
        <v>0</v>
      </c>
      <c r="AY206" s="79">
        <v>1</v>
      </c>
      <c r="AZ206" s="77">
        <v>1811012000</v>
      </c>
      <c r="BA206" s="77">
        <v>0</v>
      </c>
      <c r="BB206" s="74" t="s">
        <v>116</v>
      </c>
      <c r="BC206" s="75" t="s">
        <v>2889</v>
      </c>
      <c r="BD206" s="82">
        <v>791093.58353379392</v>
      </c>
      <c r="BE206" s="82">
        <v>0</v>
      </c>
      <c r="BF206" s="82">
        <v>0</v>
      </c>
      <c r="BG206" s="82">
        <v>791093.58353379392</v>
      </c>
      <c r="BH206" s="82">
        <v>791093.58353379392</v>
      </c>
      <c r="BI206" s="82">
        <v>0</v>
      </c>
      <c r="BJ206" s="82">
        <v>0</v>
      </c>
      <c r="BK206" s="82">
        <v>791093.58353379392</v>
      </c>
      <c r="BL206" s="82">
        <v>252000000</v>
      </c>
      <c r="BM206" s="82">
        <v>0</v>
      </c>
      <c r="BN206" s="82">
        <v>0</v>
      </c>
      <c r="BO206" s="82">
        <v>252000000</v>
      </c>
      <c r="BP206" s="82">
        <v>791093.58353379392</v>
      </c>
      <c r="BQ206" s="82">
        <v>0</v>
      </c>
      <c r="BR206" s="82">
        <v>0</v>
      </c>
      <c r="BS206" s="89">
        <v>791093.58353379392</v>
      </c>
      <c r="BT206" s="82">
        <v>3970656.9144728184</v>
      </c>
      <c r="BU206" s="82">
        <v>0</v>
      </c>
      <c r="BV206" s="82">
        <v>0</v>
      </c>
      <c r="BW206" s="82">
        <v>3970656.9144728184</v>
      </c>
      <c r="BX206" s="82">
        <v>3970656.9144728184</v>
      </c>
      <c r="BY206" s="82">
        <v>0</v>
      </c>
      <c r="BZ206" s="82">
        <v>0</v>
      </c>
      <c r="CA206" s="82">
        <v>3970656.9144728184</v>
      </c>
      <c r="CB206" s="82">
        <v>1264838400</v>
      </c>
      <c r="CC206" s="82">
        <v>0</v>
      </c>
      <c r="CD206" s="82">
        <v>0</v>
      </c>
      <c r="CE206" s="82">
        <v>1264838400</v>
      </c>
      <c r="CF206" s="82">
        <v>3970656.9144728184</v>
      </c>
      <c r="CG206" s="82">
        <v>0</v>
      </c>
      <c r="CH206" s="82">
        <v>0</v>
      </c>
      <c r="CI206" s="82">
        <v>3970656.9144728184</v>
      </c>
      <c r="CJ206" s="82" t="s">
        <v>96</v>
      </c>
      <c r="CN206" s="82">
        <v>791093.58353379392</v>
      </c>
      <c r="CO206" s="82">
        <v>791093.58353379392</v>
      </c>
      <c r="CP206" s="82">
        <v>252000000</v>
      </c>
      <c r="CQ206" s="82">
        <v>791093.58353379392</v>
      </c>
      <c r="CR206" s="89">
        <v>791093.58353379392</v>
      </c>
      <c r="CS206" s="82">
        <v>791093.58353379392</v>
      </c>
      <c r="CT206" s="82">
        <v>791093.58353379392</v>
      </c>
      <c r="CU206" s="82">
        <v>252000000</v>
      </c>
      <c r="CV206" s="82">
        <v>791093.58353379392</v>
      </c>
      <c r="CW206" s="82">
        <v>791093.58353379392</v>
      </c>
    </row>
    <row r="207" spans="1:101">
      <c r="A207" s="86" t="s">
        <v>531</v>
      </c>
      <c r="B207" s="87" t="s">
        <v>2766</v>
      </c>
      <c r="C207" s="75" t="s">
        <v>2890</v>
      </c>
      <c r="D207" s="74" t="s">
        <v>542</v>
      </c>
      <c r="E207" s="74" t="s">
        <v>531</v>
      </c>
      <c r="F207" s="74" t="s">
        <v>2766</v>
      </c>
      <c r="G207" s="74" t="s">
        <v>523</v>
      </c>
      <c r="I207" s="74" t="s">
        <v>537</v>
      </c>
      <c r="J207" s="74" t="s">
        <v>523</v>
      </c>
      <c r="K207" s="74" t="s">
        <v>88</v>
      </c>
      <c r="L207" s="74" t="s">
        <v>526</v>
      </c>
      <c r="M207" s="74" t="s">
        <v>527</v>
      </c>
      <c r="N207" s="74" t="s">
        <v>523</v>
      </c>
      <c r="O207" s="76">
        <v>44503</v>
      </c>
      <c r="P207" s="76">
        <v>44439</v>
      </c>
      <c r="Q207" s="77">
        <v>1</v>
      </c>
      <c r="R207" s="74" t="s">
        <v>94</v>
      </c>
      <c r="S207" s="77">
        <v>200000000</v>
      </c>
      <c r="T207" s="77">
        <v>200000000</v>
      </c>
      <c r="U207" s="77">
        <v>0</v>
      </c>
      <c r="V207" s="78">
        <v>0</v>
      </c>
      <c r="W207" s="79">
        <v>1</v>
      </c>
      <c r="X207" s="77">
        <v>200000000</v>
      </c>
      <c r="Y207" s="88">
        <v>200000000</v>
      </c>
      <c r="Z207" s="77">
        <v>0</v>
      </c>
      <c r="AA207" s="74">
        <v>0</v>
      </c>
      <c r="AB207" s="74">
        <v>0</v>
      </c>
      <c r="AD207" s="74">
        <v>3</v>
      </c>
      <c r="AE207" s="74">
        <v>3</v>
      </c>
      <c r="AF207" s="74">
        <v>0</v>
      </c>
      <c r="AG207" s="74">
        <v>0</v>
      </c>
      <c r="AI207" s="74">
        <v>2</v>
      </c>
      <c r="AJ207" s="74">
        <v>2</v>
      </c>
      <c r="AL207" s="74">
        <v>2</v>
      </c>
      <c r="AM207" s="74" t="s">
        <v>95</v>
      </c>
      <c r="AN207" s="74">
        <v>0</v>
      </c>
      <c r="AO207" s="74" t="s">
        <v>95</v>
      </c>
      <c r="AP207" s="74" t="s">
        <v>95</v>
      </c>
      <c r="AQ207" s="74">
        <v>1</v>
      </c>
      <c r="AS207" s="74">
        <v>1</v>
      </c>
      <c r="AT207" s="74" t="s">
        <v>92</v>
      </c>
      <c r="AU207" s="74" t="s">
        <v>95</v>
      </c>
      <c r="AV207" s="74" t="s">
        <v>94</v>
      </c>
      <c r="AW207" s="77">
        <v>200000000</v>
      </c>
      <c r="AX207" s="77">
        <v>0</v>
      </c>
      <c r="AY207" s="79">
        <v>1</v>
      </c>
      <c r="AZ207" s="77">
        <v>1293580000</v>
      </c>
      <c r="BA207" s="77">
        <v>0</v>
      </c>
      <c r="BB207" s="74" t="s">
        <v>116</v>
      </c>
      <c r="BC207" s="75" t="s">
        <v>2890</v>
      </c>
      <c r="BD207" s="82">
        <v>234009.8572430702</v>
      </c>
      <c r="BE207" s="82">
        <v>0</v>
      </c>
      <c r="BF207" s="82">
        <v>0</v>
      </c>
      <c r="BG207" s="82">
        <v>234009.8572430702</v>
      </c>
      <c r="BH207" s="82">
        <v>234009.8572430702</v>
      </c>
      <c r="BI207" s="82">
        <v>0</v>
      </c>
      <c r="BJ207" s="82">
        <v>0</v>
      </c>
      <c r="BK207" s="82">
        <v>234009.8572430702</v>
      </c>
      <c r="BL207" s="82">
        <v>180000000</v>
      </c>
      <c r="BM207" s="82">
        <v>0</v>
      </c>
      <c r="BN207" s="82">
        <v>0</v>
      </c>
      <c r="BO207" s="82">
        <v>180000000</v>
      </c>
      <c r="BP207" s="82">
        <v>234009.8572430702</v>
      </c>
      <c r="BQ207" s="82">
        <v>0</v>
      </c>
      <c r="BR207" s="82">
        <v>0</v>
      </c>
      <c r="BS207" s="89">
        <v>234009.8572430702</v>
      </c>
      <c r="BT207" s="82">
        <v>1174542.275474418</v>
      </c>
      <c r="BU207" s="82">
        <v>0</v>
      </c>
      <c r="BV207" s="82">
        <v>0</v>
      </c>
      <c r="BW207" s="82">
        <v>1174542.275474418</v>
      </c>
      <c r="BX207" s="82">
        <v>1174542.275474418</v>
      </c>
      <c r="BY207" s="82">
        <v>0</v>
      </c>
      <c r="BZ207" s="82">
        <v>0</v>
      </c>
      <c r="CA207" s="82">
        <v>1174542.275474418</v>
      </c>
      <c r="CB207" s="82">
        <v>903455999.99999988</v>
      </c>
      <c r="CC207" s="82">
        <v>0</v>
      </c>
      <c r="CD207" s="82">
        <v>0</v>
      </c>
      <c r="CE207" s="82">
        <v>903455999.99999988</v>
      </c>
      <c r="CF207" s="82">
        <v>1174542.275474418</v>
      </c>
      <c r="CG207" s="82">
        <v>0</v>
      </c>
      <c r="CH207" s="82">
        <v>0</v>
      </c>
      <c r="CI207" s="82">
        <v>1174542.275474418</v>
      </c>
      <c r="CJ207" s="82" t="s">
        <v>96</v>
      </c>
      <c r="CN207" s="82">
        <v>234009.8572430702</v>
      </c>
      <c r="CO207" s="82">
        <v>234009.8572430702</v>
      </c>
      <c r="CP207" s="82">
        <v>180000000</v>
      </c>
      <c r="CQ207" s="82">
        <v>234009.8572430702</v>
      </c>
      <c r="CR207" s="89">
        <v>234009.8572430702</v>
      </c>
      <c r="CS207" s="82">
        <v>234009.8572430702</v>
      </c>
      <c r="CT207" s="82">
        <v>234009.8572430702</v>
      </c>
      <c r="CU207" s="82">
        <v>180000000</v>
      </c>
      <c r="CV207" s="82">
        <v>234009.8572430702</v>
      </c>
      <c r="CW207" s="82">
        <v>234009.8572430702</v>
      </c>
    </row>
    <row r="208" spans="1:101">
      <c r="A208" s="86" t="s">
        <v>531</v>
      </c>
      <c r="B208" s="87" t="s">
        <v>2767</v>
      </c>
      <c r="C208" s="75" t="s">
        <v>2891</v>
      </c>
      <c r="D208" s="74" t="s">
        <v>542</v>
      </c>
      <c r="E208" s="74" t="s">
        <v>531</v>
      </c>
      <c r="F208" s="74" t="s">
        <v>2767</v>
      </c>
      <c r="G208" s="74" t="s">
        <v>523</v>
      </c>
      <c r="I208" s="74" t="s">
        <v>537</v>
      </c>
      <c r="J208" s="74" t="s">
        <v>523</v>
      </c>
      <c r="K208" s="74" t="s">
        <v>88</v>
      </c>
      <c r="L208" s="74" t="s">
        <v>526</v>
      </c>
      <c r="M208" s="74" t="s">
        <v>527</v>
      </c>
      <c r="N208" s="74" t="s">
        <v>523</v>
      </c>
      <c r="O208" s="76">
        <v>44512</v>
      </c>
      <c r="P208" s="76">
        <v>44439</v>
      </c>
      <c r="Q208" s="77">
        <v>1</v>
      </c>
      <c r="R208" s="74" t="s">
        <v>94</v>
      </c>
      <c r="S208" s="77">
        <v>50000000</v>
      </c>
      <c r="T208" s="77">
        <v>50000000</v>
      </c>
      <c r="U208" s="77">
        <v>0</v>
      </c>
      <c r="V208" s="78">
        <v>0</v>
      </c>
      <c r="W208" s="79">
        <v>1</v>
      </c>
      <c r="X208" s="77">
        <v>50000000</v>
      </c>
      <c r="Y208" s="88">
        <v>50000000</v>
      </c>
      <c r="Z208" s="77">
        <v>0</v>
      </c>
      <c r="AA208" s="74">
        <v>0</v>
      </c>
      <c r="AB208" s="74">
        <v>0</v>
      </c>
      <c r="AD208" s="74">
        <v>2</v>
      </c>
      <c r="AE208" s="74">
        <v>2</v>
      </c>
      <c r="AF208" s="74">
        <v>0</v>
      </c>
      <c r="AG208" s="74">
        <v>0</v>
      </c>
      <c r="AI208" s="74">
        <v>2</v>
      </c>
      <c r="AJ208" s="74">
        <v>2</v>
      </c>
      <c r="AL208" s="74">
        <v>2</v>
      </c>
      <c r="AM208" s="74" t="s">
        <v>95</v>
      </c>
      <c r="AN208" s="74">
        <v>0</v>
      </c>
      <c r="AO208" s="74" t="s">
        <v>95</v>
      </c>
      <c r="AP208" s="74" t="s">
        <v>95</v>
      </c>
      <c r="AQ208" s="74">
        <v>1</v>
      </c>
      <c r="AS208" s="74">
        <v>1</v>
      </c>
      <c r="AT208" s="74" t="s">
        <v>92</v>
      </c>
      <c r="AU208" s="74" t="s">
        <v>95</v>
      </c>
      <c r="AV208" s="74" t="s">
        <v>94</v>
      </c>
      <c r="AW208" s="77">
        <v>50000000</v>
      </c>
      <c r="AX208" s="77">
        <v>0</v>
      </c>
      <c r="AY208" s="79">
        <v>1</v>
      </c>
      <c r="AZ208" s="77">
        <v>323395000</v>
      </c>
      <c r="BA208" s="77">
        <v>0</v>
      </c>
      <c r="BB208" s="74" t="s">
        <v>116</v>
      </c>
      <c r="BC208" s="75" t="s">
        <v>2891</v>
      </c>
      <c r="BD208" s="82">
        <v>58502.464310767551</v>
      </c>
      <c r="BE208" s="82">
        <v>0</v>
      </c>
      <c r="BF208" s="82">
        <v>0</v>
      </c>
      <c r="BG208" s="82">
        <v>58502.464310767551</v>
      </c>
      <c r="BH208" s="82">
        <v>58502.464310767551</v>
      </c>
      <c r="BI208" s="82">
        <v>0</v>
      </c>
      <c r="BJ208" s="82">
        <v>0</v>
      </c>
      <c r="BK208" s="82">
        <v>58502.464310767551</v>
      </c>
      <c r="BL208" s="82">
        <v>45000000</v>
      </c>
      <c r="BM208" s="82">
        <v>0</v>
      </c>
      <c r="BN208" s="82">
        <v>0</v>
      </c>
      <c r="BO208" s="82">
        <v>45000000</v>
      </c>
      <c r="BP208" s="82">
        <v>58502.464310767551</v>
      </c>
      <c r="BQ208" s="82">
        <v>0</v>
      </c>
      <c r="BR208" s="82">
        <v>0</v>
      </c>
      <c r="BS208" s="89">
        <v>58502.464310767551</v>
      </c>
      <c r="BT208" s="82">
        <v>293635.56886860449</v>
      </c>
      <c r="BU208" s="82">
        <v>0</v>
      </c>
      <c r="BV208" s="82">
        <v>0</v>
      </c>
      <c r="BW208" s="82">
        <v>293635.56886860449</v>
      </c>
      <c r="BX208" s="82">
        <v>293635.56886860449</v>
      </c>
      <c r="BY208" s="82">
        <v>0</v>
      </c>
      <c r="BZ208" s="82">
        <v>0</v>
      </c>
      <c r="CA208" s="82">
        <v>293635.56886860449</v>
      </c>
      <c r="CB208" s="82">
        <v>225863999.99999997</v>
      </c>
      <c r="CC208" s="82">
        <v>0</v>
      </c>
      <c r="CD208" s="82">
        <v>0</v>
      </c>
      <c r="CE208" s="82">
        <v>225863999.99999997</v>
      </c>
      <c r="CF208" s="82">
        <v>293635.56886860449</v>
      </c>
      <c r="CG208" s="82">
        <v>0</v>
      </c>
      <c r="CH208" s="82">
        <v>0</v>
      </c>
      <c r="CI208" s="82">
        <v>293635.56886860449</v>
      </c>
      <c r="CJ208" s="82" t="s">
        <v>96</v>
      </c>
      <c r="CN208" s="82">
        <v>58502.464310767551</v>
      </c>
      <c r="CO208" s="82">
        <v>58502.464310767551</v>
      </c>
      <c r="CP208" s="82">
        <v>45000000</v>
      </c>
      <c r="CQ208" s="82">
        <v>58502.464310767551</v>
      </c>
      <c r="CR208" s="89">
        <v>58502.464310767551</v>
      </c>
      <c r="CS208" s="82">
        <v>58502.464310767551</v>
      </c>
      <c r="CT208" s="82">
        <v>58502.464310767551</v>
      </c>
      <c r="CU208" s="82">
        <v>45000000</v>
      </c>
      <c r="CV208" s="82">
        <v>58502.464310767551</v>
      </c>
      <c r="CW208" s="82">
        <v>58502.464310767551</v>
      </c>
    </row>
    <row r="209" spans="1:101">
      <c r="A209" s="86" t="s">
        <v>531</v>
      </c>
      <c r="B209" s="87" t="s">
        <v>2768</v>
      </c>
      <c r="C209" s="75" t="s">
        <v>2892</v>
      </c>
      <c r="D209" s="74" t="s">
        <v>542</v>
      </c>
      <c r="E209" s="74" t="s">
        <v>531</v>
      </c>
      <c r="F209" s="74" t="s">
        <v>2768</v>
      </c>
      <c r="G209" s="74" t="s">
        <v>523</v>
      </c>
      <c r="I209" s="74" t="s">
        <v>537</v>
      </c>
      <c r="J209" s="74" t="s">
        <v>523</v>
      </c>
      <c r="K209" s="74" t="s">
        <v>88</v>
      </c>
      <c r="L209" s="74" t="s">
        <v>526</v>
      </c>
      <c r="M209" s="74" t="s">
        <v>527</v>
      </c>
      <c r="N209" s="74" t="s">
        <v>523</v>
      </c>
      <c r="O209" s="76">
        <v>44543</v>
      </c>
      <c r="P209" s="76">
        <v>44439</v>
      </c>
      <c r="Q209" s="77">
        <v>1</v>
      </c>
      <c r="R209" s="74" t="s">
        <v>94</v>
      </c>
      <c r="S209" s="77">
        <v>200000000</v>
      </c>
      <c r="T209" s="77">
        <v>200000000</v>
      </c>
      <c r="U209" s="77">
        <v>0</v>
      </c>
      <c r="V209" s="78">
        <v>0</v>
      </c>
      <c r="W209" s="79">
        <v>1</v>
      </c>
      <c r="X209" s="77">
        <v>200000000</v>
      </c>
      <c r="Y209" s="88">
        <v>200000000</v>
      </c>
      <c r="Z209" s="77">
        <v>0</v>
      </c>
      <c r="AA209" s="74">
        <v>0</v>
      </c>
      <c r="AB209" s="74">
        <v>0</v>
      </c>
      <c r="AD209" s="74">
        <v>3</v>
      </c>
      <c r="AE209" s="74">
        <v>3</v>
      </c>
      <c r="AF209" s="74">
        <v>0</v>
      </c>
      <c r="AG209" s="74">
        <v>0</v>
      </c>
      <c r="AI209" s="74">
        <v>2</v>
      </c>
      <c r="AJ209" s="74">
        <v>2</v>
      </c>
      <c r="AL209" s="74">
        <v>2</v>
      </c>
      <c r="AM209" s="74" t="s">
        <v>95</v>
      </c>
      <c r="AN209" s="74">
        <v>0</v>
      </c>
      <c r="AO209" s="74" t="s">
        <v>95</v>
      </c>
      <c r="AP209" s="74" t="s">
        <v>95</v>
      </c>
      <c r="AQ209" s="74">
        <v>1</v>
      </c>
      <c r="AS209" s="74">
        <v>1</v>
      </c>
      <c r="AT209" s="74" t="s">
        <v>92</v>
      </c>
      <c r="AU209" s="74" t="s">
        <v>95</v>
      </c>
      <c r="AV209" s="74" t="s">
        <v>94</v>
      </c>
      <c r="AW209" s="77">
        <v>200000000</v>
      </c>
      <c r="AX209" s="77">
        <v>0</v>
      </c>
      <c r="AY209" s="79">
        <v>1</v>
      </c>
      <c r="AZ209" s="77">
        <v>1293580000</v>
      </c>
      <c r="BA209" s="77">
        <v>0</v>
      </c>
      <c r="BB209" s="74" t="s">
        <v>116</v>
      </c>
      <c r="BC209" s="75" t="s">
        <v>2892</v>
      </c>
      <c r="BD209" s="82">
        <v>234009.8572430702</v>
      </c>
      <c r="BE209" s="82">
        <v>0</v>
      </c>
      <c r="BF209" s="82">
        <v>0</v>
      </c>
      <c r="BG209" s="82">
        <v>234009.8572430702</v>
      </c>
      <c r="BH209" s="82">
        <v>234009.8572430702</v>
      </c>
      <c r="BI209" s="82">
        <v>0</v>
      </c>
      <c r="BJ209" s="82">
        <v>0</v>
      </c>
      <c r="BK209" s="82">
        <v>234009.8572430702</v>
      </c>
      <c r="BL209" s="82">
        <v>180000000</v>
      </c>
      <c r="BM209" s="82">
        <v>0</v>
      </c>
      <c r="BN209" s="82">
        <v>0</v>
      </c>
      <c r="BO209" s="82">
        <v>180000000</v>
      </c>
      <c r="BP209" s="82">
        <v>234009.8572430702</v>
      </c>
      <c r="BQ209" s="82">
        <v>0</v>
      </c>
      <c r="BR209" s="82">
        <v>0</v>
      </c>
      <c r="BS209" s="89">
        <v>234009.8572430702</v>
      </c>
      <c r="BT209" s="82">
        <v>1174542.275474418</v>
      </c>
      <c r="BU209" s="82">
        <v>0</v>
      </c>
      <c r="BV209" s="82">
        <v>0</v>
      </c>
      <c r="BW209" s="82">
        <v>1174542.275474418</v>
      </c>
      <c r="BX209" s="82">
        <v>1174542.275474418</v>
      </c>
      <c r="BY209" s="82">
        <v>0</v>
      </c>
      <c r="BZ209" s="82">
        <v>0</v>
      </c>
      <c r="CA209" s="82">
        <v>1174542.275474418</v>
      </c>
      <c r="CB209" s="82">
        <v>903455999.99999988</v>
      </c>
      <c r="CC209" s="82">
        <v>0</v>
      </c>
      <c r="CD209" s="82">
        <v>0</v>
      </c>
      <c r="CE209" s="82">
        <v>903455999.99999988</v>
      </c>
      <c r="CF209" s="82">
        <v>1174542.275474418</v>
      </c>
      <c r="CG209" s="82">
        <v>0</v>
      </c>
      <c r="CH209" s="82">
        <v>0</v>
      </c>
      <c r="CI209" s="82">
        <v>1174542.275474418</v>
      </c>
      <c r="CJ209" s="82" t="s">
        <v>96</v>
      </c>
      <c r="CN209" s="82">
        <v>234009.8572430702</v>
      </c>
      <c r="CO209" s="82">
        <v>234009.8572430702</v>
      </c>
      <c r="CP209" s="82">
        <v>180000000</v>
      </c>
      <c r="CQ209" s="82">
        <v>234009.8572430702</v>
      </c>
      <c r="CR209" s="89">
        <v>234009.8572430702</v>
      </c>
      <c r="CS209" s="82">
        <v>234009.8572430702</v>
      </c>
      <c r="CT209" s="82">
        <v>234009.8572430702</v>
      </c>
      <c r="CU209" s="82">
        <v>180000000</v>
      </c>
      <c r="CV209" s="82">
        <v>234009.8572430702</v>
      </c>
      <c r="CW209" s="82">
        <v>234009.8572430702</v>
      </c>
    </row>
    <row r="210" spans="1:101">
      <c r="A210" s="86" t="s">
        <v>538</v>
      </c>
      <c r="B210" s="87" t="s">
        <v>539</v>
      </c>
      <c r="C210" s="75" t="s">
        <v>1825</v>
      </c>
      <c r="D210" s="74" t="s">
        <v>542</v>
      </c>
      <c r="E210" s="74" t="s">
        <v>538</v>
      </c>
      <c r="F210" s="74" t="s">
        <v>539</v>
      </c>
      <c r="G210" s="74" t="s">
        <v>540</v>
      </c>
      <c r="I210" s="74" t="s">
        <v>542</v>
      </c>
      <c r="J210" s="74" t="s">
        <v>523</v>
      </c>
      <c r="L210" s="74" t="s">
        <v>526</v>
      </c>
      <c r="M210" s="74" t="s">
        <v>527</v>
      </c>
      <c r="N210" s="74" t="s">
        <v>543</v>
      </c>
      <c r="O210" s="76">
        <v>44678</v>
      </c>
      <c r="P210" s="76">
        <v>44439</v>
      </c>
      <c r="Q210" s="77">
        <v>1</v>
      </c>
      <c r="R210" s="74" t="s">
        <v>94</v>
      </c>
      <c r="S210" s="77">
        <v>42860000</v>
      </c>
      <c r="T210" s="77">
        <v>42860000</v>
      </c>
      <c r="U210" s="77">
        <v>155010.32999999999</v>
      </c>
      <c r="V210" s="78">
        <v>4.2000000000000003E-2</v>
      </c>
      <c r="W210" s="79">
        <v>1</v>
      </c>
      <c r="X210" s="77">
        <v>42860000</v>
      </c>
      <c r="Y210" s="88">
        <v>42860000</v>
      </c>
      <c r="Z210" s="77">
        <v>155010.32999999999</v>
      </c>
      <c r="AA210" s="74">
        <v>0</v>
      </c>
      <c r="AB210" s="74">
        <v>0</v>
      </c>
      <c r="AD210" s="74">
        <v>0</v>
      </c>
      <c r="AE210" s="74">
        <v>0</v>
      </c>
      <c r="AF210" s="74">
        <v>0</v>
      </c>
      <c r="AG210" s="74">
        <v>0</v>
      </c>
      <c r="AI210" s="74">
        <v>5</v>
      </c>
      <c r="AJ210" s="74">
        <v>5</v>
      </c>
      <c r="AL210" s="74">
        <v>5</v>
      </c>
      <c r="AM210" s="74" t="s">
        <v>95</v>
      </c>
      <c r="AN210" s="74">
        <v>0</v>
      </c>
      <c r="AO210" s="74" t="s">
        <v>95</v>
      </c>
      <c r="AP210" s="74" t="s">
        <v>95</v>
      </c>
      <c r="AQ210" s="74">
        <v>1</v>
      </c>
      <c r="AS210" s="74">
        <v>1</v>
      </c>
      <c r="AT210" s="74" t="s">
        <v>155</v>
      </c>
      <c r="AU210" s="74" t="s">
        <v>95</v>
      </c>
      <c r="AV210" s="74" t="s">
        <v>94</v>
      </c>
      <c r="AW210" s="77">
        <v>100000000</v>
      </c>
      <c r="AX210" s="77">
        <v>0</v>
      </c>
      <c r="AY210" s="79">
        <v>1</v>
      </c>
      <c r="AZ210" s="77">
        <v>646790000</v>
      </c>
      <c r="BA210" s="77">
        <v>0</v>
      </c>
      <c r="BB210" s="74" t="s">
        <v>93</v>
      </c>
      <c r="BC210" s="75" t="s">
        <v>1825</v>
      </c>
      <c r="BD210" s="82">
        <v>535433.52826150693</v>
      </c>
      <c r="BE210" s="82">
        <v>0</v>
      </c>
      <c r="BF210" s="82">
        <v>1936.4845522370629</v>
      </c>
      <c r="BG210" s="82">
        <v>537370.01281374402</v>
      </c>
      <c r="BH210" s="82">
        <v>535433.52826150693</v>
      </c>
      <c r="BI210" s="82">
        <v>0</v>
      </c>
      <c r="BJ210" s="82">
        <v>1936.4845522370629</v>
      </c>
      <c r="BK210" s="82">
        <v>537370.01281374402</v>
      </c>
      <c r="BL210" s="82">
        <v>38574000</v>
      </c>
      <c r="BM210" s="82">
        <v>0</v>
      </c>
      <c r="BN210" s="82">
        <v>139509.29699999999</v>
      </c>
      <c r="BO210" s="82">
        <v>38713509.296999998</v>
      </c>
      <c r="BP210" s="82">
        <v>535433.52826150693</v>
      </c>
      <c r="BQ210" s="82">
        <v>0</v>
      </c>
      <c r="BR210" s="82">
        <v>1936.4845522370629</v>
      </c>
      <c r="BS210" s="89">
        <v>537370.01281374402</v>
      </c>
      <c r="BT210" s="82">
        <v>2687447.9650501553</v>
      </c>
      <c r="BU210" s="82">
        <v>0</v>
      </c>
      <c r="BV210" s="82">
        <v>9719.603264588266</v>
      </c>
      <c r="BW210" s="82">
        <v>2697167.5683147437</v>
      </c>
      <c r="BX210" s="82">
        <v>2687447.9650501553</v>
      </c>
      <c r="BY210" s="82">
        <v>0</v>
      </c>
      <c r="BZ210" s="82">
        <v>9719.603264588266</v>
      </c>
      <c r="CA210" s="82">
        <v>2697167.5683147437</v>
      </c>
      <c r="CB210" s="82">
        <v>193610620.79999998</v>
      </c>
      <c r="CC210" s="82">
        <v>0</v>
      </c>
      <c r="CD210" s="82">
        <v>700225.06350239995</v>
      </c>
      <c r="CE210" s="82">
        <v>194310845.86350238</v>
      </c>
      <c r="CF210" s="82">
        <v>2687447.9650501553</v>
      </c>
      <c r="CG210" s="82">
        <v>0</v>
      </c>
      <c r="CH210" s="82">
        <v>9719.603264588266</v>
      </c>
      <c r="CI210" s="82">
        <v>2697167.5683147437</v>
      </c>
      <c r="CJ210" s="82" t="s">
        <v>96</v>
      </c>
      <c r="CN210" s="82">
        <v>537370.01281374402</v>
      </c>
      <c r="CO210" s="82">
        <v>537370.01281374402</v>
      </c>
      <c r="CP210" s="82">
        <v>38713509.296999998</v>
      </c>
      <c r="CQ210" s="82">
        <v>537370.01281374402</v>
      </c>
      <c r="CR210" s="89">
        <v>537370.01281374402</v>
      </c>
      <c r="CS210" s="82">
        <v>537370.01281374402</v>
      </c>
      <c r="CT210" s="82">
        <v>537370.01281374402</v>
      </c>
      <c r="CU210" s="82">
        <v>38713509.296999998</v>
      </c>
      <c r="CV210" s="82">
        <v>537370.01281374402</v>
      </c>
      <c r="CW210" s="82">
        <v>537370.01281374402</v>
      </c>
    </row>
    <row r="211" spans="1:101">
      <c r="A211" s="86" t="s">
        <v>538</v>
      </c>
      <c r="B211" s="87" t="s">
        <v>544</v>
      </c>
      <c r="C211" s="75" t="s">
        <v>1826</v>
      </c>
      <c r="D211" s="74" t="s">
        <v>542</v>
      </c>
      <c r="E211" s="74" t="s">
        <v>538</v>
      </c>
      <c r="F211" s="74" t="s">
        <v>544</v>
      </c>
      <c r="G211" s="74" t="s">
        <v>545</v>
      </c>
      <c r="I211" s="74" t="s">
        <v>542</v>
      </c>
      <c r="J211" s="74" t="s">
        <v>2578</v>
      </c>
      <c r="K211" s="74" t="s">
        <v>88</v>
      </c>
      <c r="L211" s="74" t="s">
        <v>526</v>
      </c>
      <c r="M211" s="74" t="s">
        <v>527</v>
      </c>
      <c r="N211" s="74" t="s">
        <v>547</v>
      </c>
      <c r="O211" s="76">
        <v>44621</v>
      </c>
      <c r="P211" s="76">
        <v>44439</v>
      </c>
      <c r="Q211" s="77">
        <v>1</v>
      </c>
      <c r="R211" s="74" t="s">
        <v>94</v>
      </c>
      <c r="S211" s="77">
        <v>120000000</v>
      </c>
      <c r="T211" s="77">
        <v>120000000</v>
      </c>
      <c r="U211" s="77">
        <v>882166.67</v>
      </c>
      <c r="V211" s="78">
        <v>3.95E-2</v>
      </c>
      <c r="W211" s="79">
        <v>1</v>
      </c>
      <c r="X211" s="77">
        <v>120000000</v>
      </c>
      <c r="Y211" s="88">
        <v>120000000</v>
      </c>
      <c r="Z211" s="77">
        <v>882166.67</v>
      </c>
      <c r="AA211" s="74" t="s">
        <v>2587</v>
      </c>
      <c r="AB211" s="74" t="s">
        <v>2494</v>
      </c>
      <c r="AC211" s="74">
        <v>1</v>
      </c>
      <c r="AD211" s="74">
        <v>1</v>
      </c>
      <c r="AE211" s="74">
        <v>1</v>
      </c>
      <c r="AF211" s="74" t="s">
        <v>2587</v>
      </c>
      <c r="AG211" s="74" t="s">
        <v>2494</v>
      </c>
      <c r="AH211" s="74">
        <v>1</v>
      </c>
      <c r="AI211" s="74">
        <v>1</v>
      </c>
      <c r="AJ211" s="74">
        <v>1</v>
      </c>
      <c r="AL211" s="74">
        <v>1</v>
      </c>
      <c r="AM211" s="74" t="s">
        <v>95</v>
      </c>
      <c r="AN211" s="74">
        <v>0</v>
      </c>
      <c r="AO211" s="74" t="s">
        <v>95</v>
      </c>
      <c r="AP211" s="74" t="s">
        <v>95</v>
      </c>
      <c r="AQ211" s="74">
        <v>1</v>
      </c>
      <c r="AS211" s="74">
        <v>1</v>
      </c>
      <c r="AT211" s="74" t="s">
        <v>92</v>
      </c>
      <c r="AU211" s="74" t="s">
        <v>2579</v>
      </c>
      <c r="AV211" s="74" t="s">
        <v>94</v>
      </c>
      <c r="AW211" s="77">
        <v>120000000</v>
      </c>
      <c r="AX211" s="77">
        <v>0</v>
      </c>
      <c r="AY211" s="79">
        <v>1</v>
      </c>
      <c r="AZ211" s="77">
        <v>776148000</v>
      </c>
      <c r="BA211" s="77">
        <v>0</v>
      </c>
      <c r="BB211" s="74" t="s">
        <v>93</v>
      </c>
      <c r="BC211" s="75" t="s">
        <v>1826</v>
      </c>
      <c r="BD211" s="82">
        <v>50990.64076243095</v>
      </c>
      <c r="BE211" s="82">
        <v>0</v>
      </c>
      <c r="BF211" s="82">
        <v>374.85203135466645</v>
      </c>
      <c r="BG211" s="82">
        <v>51365.492793785619</v>
      </c>
      <c r="BH211" s="82">
        <v>50990.64076243095</v>
      </c>
      <c r="BI211" s="82">
        <v>0</v>
      </c>
      <c r="BJ211" s="82">
        <v>374.85203135466645</v>
      </c>
      <c r="BK211" s="82">
        <v>51365.492793785619</v>
      </c>
      <c r="BL211" s="82">
        <v>108000000</v>
      </c>
      <c r="BM211" s="82">
        <v>0</v>
      </c>
      <c r="BN211" s="82">
        <v>793950.00300000003</v>
      </c>
      <c r="BO211" s="82">
        <v>108793950.00300001</v>
      </c>
      <c r="BP211" s="82">
        <v>50990.64076243095</v>
      </c>
      <c r="BQ211" s="82">
        <v>0</v>
      </c>
      <c r="BR211" s="82">
        <v>374.85203135466645</v>
      </c>
      <c r="BS211" s="89">
        <v>51365.492793785619</v>
      </c>
      <c r="BT211" s="82">
        <v>255932.22411479341</v>
      </c>
      <c r="BU211" s="82">
        <v>0</v>
      </c>
      <c r="BV211" s="82">
        <v>1881.4573157753416</v>
      </c>
      <c r="BW211" s="82">
        <v>257813.68143056877</v>
      </c>
      <c r="BX211" s="82">
        <v>255932.22411479341</v>
      </c>
      <c r="BY211" s="82">
        <v>0</v>
      </c>
      <c r="BZ211" s="82">
        <v>1881.4573157753416</v>
      </c>
      <c r="CA211" s="82">
        <v>257813.68143056877</v>
      </c>
      <c r="CB211" s="82">
        <v>542073600</v>
      </c>
      <c r="CC211" s="82">
        <v>0</v>
      </c>
      <c r="CD211" s="82">
        <v>3984993.8550576</v>
      </c>
      <c r="CE211" s="82">
        <v>546058593.8550576</v>
      </c>
      <c r="CF211" s="82">
        <v>255932.22411479341</v>
      </c>
      <c r="CG211" s="82">
        <v>0</v>
      </c>
      <c r="CH211" s="82">
        <v>1881.4573157753416</v>
      </c>
      <c r="CI211" s="82">
        <v>257813.68143056877</v>
      </c>
      <c r="CJ211" s="82" t="s">
        <v>96</v>
      </c>
      <c r="CN211" s="82">
        <v>51365.492793785619</v>
      </c>
      <c r="CO211" s="82">
        <v>51365.492793785619</v>
      </c>
      <c r="CP211" s="82">
        <v>108793950.00300001</v>
      </c>
      <c r="CQ211" s="82">
        <v>51365.492793785619</v>
      </c>
      <c r="CR211" s="89">
        <v>51365.492793785619</v>
      </c>
      <c r="CS211" s="82">
        <v>51365.492793785619</v>
      </c>
      <c r="CT211" s="82">
        <v>51365.492793785619</v>
      </c>
      <c r="CU211" s="82">
        <v>108793950.00300001</v>
      </c>
      <c r="CV211" s="82">
        <v>51365.492793785619</v>
      </c>
      <c r="CW211" s="82">
        <v>51365.492793785619</v>
      </c>
    </row>
    <row r="212" spans="1:101">
      <c r="A212" s="86" t="s">
        <v>538</v>
      </c>
      <c r="B212" s="87" t="s">
        <v>548</v>
      </c>
      <c r="C212" s="75" t="s">
        <v>1827</v>
      </c>
      <c r="D212" s="74" t="s">
        <v>542</v>
      </c>
      <c r="E212" s="74" t="s">
        <v>538</v>
      </c>
      <c r="F212" s="74" t="s">
        <v>548</v>
      </c>
      <c r="G212" s="74" t="s">
        <v>549</v>
      </c>
      <c r="I212" s="74" t="s">
        <v>542</v>
      </c>
      <c r="J212" s="74" t="s">
        <v>523</v>
      </c>
      <c r="L212" s="74" t="s">
        <v>526</v>
      </c>
      <c r="M212" s="74" t="s">
        <v>527</v>
      </c>
      <c r="N212" s="74" t="s">
        <v>551</v>
      </c>
      <c r="O212" s="76">
        <v>44580</v>
      </c>
      <c r="P212" s="76">
        <v>44439</v>
      </c>
      <c r="Q212" s="77">
        <v>1</v>
      </c>
      <c r="R212" s="74" t="s">
        <v>94</v>
      </c>
      <c r="S212" s="77">
        <v>100000000</v>
      </c>
      <c r="T212" s="77">
        <v>100000000</v>
      </c>
      <c r="U212" s="77">
        <v>837500</v>
      </c>
      <c r="V212" s="78">
        <v>4.4999999999999998E-2</v>
      </c>
      <c r="W212" s="79">
        <v>1</v>
      </c>
      <c r="X212" s="77">
        <v>100000000</v>
      </c>
      <c r="Y212" s="88">
        <v>100000000</v>
      </c>
      <c r="Z212" s="77">
        <v>837500</v>
      </c>
      <c r="AA212" s="74">
        <v>0</v>
      </c>
      <c r="AB212" s="74">
        <v>0</v>
      </c>
      <c r="AD212" s="74">
        <v>0</v>
      </c>
      <c r="AE212" s="74">
        <v>0</v>
      </c>
      <c r="AF212" s="74">
        <v>0</v>
      </c>
      <c r="AG212" s="74">
        <v>0</v>
      </c>
      <c r="AI212" s="74">
        <v>4</v>
      </c>
      <c r="AJ212" s="74">
        <v>4</v>
      </c>
      <c r="AL212" s="74">
        <v>4</v>
      </c>
      <c r="AM212" s="74" t="s">
        <v>95</v>
      </c>
      <c r="AN212" s="74">
        <v>0</v>
      </c>
      <c r="AO212" s="74" t="s">
        <v>95</v>
      </c>
      <c r="AP212" s="74" t="s">
        <v>95</v>
      </c>
      <c r="AQ212" s="74">
        <v>1</v>
      </c>
      <c r="AS212" s="74">
        <v>1</v>
      </c>
      <c r="AT212" s="74" t="s">
        <v>92</v>
      </c>
      <c r="AU212" s="74" t="s">
        <v>2579</v>
      </c>
      <c r="AV212" s="74" t="s">
        <v>94</v>
      </c>
      <c r="AW212" s="77">
        <v>100000000</v>
      </c>
      <c r="AX212" s="77">
        <v>0</v>
      </c>
      <c r="AY212" s="79">
        <v>1</v>
      </c>
      <c r="AZ212" s="77">
        <v>646790000</v>
      </c>
      <c r="BA212" s="77">
        <v>0</v>
      </c>
      <c r="BB212" s="74" t="s">
        <v>93</v>
      </c>
      <c r="BC212" s="75" t="s">
        <v>1827</v>
      </c>
      <c r="BD212" s="82">
        <v>763070.05094113201</v>
      </c>
      <c r="BE212" s="82">
        <v>0</v>
      </c>
      <c r="BF212" s="82">
        <v>6390.7116766319796</v>
      </c>
      <c r="BG212" s="82">
        <v>769460.76261776395</v>
      </c>
      <c r="BH212" s="82">
        <v>763070.05094113201</v>
      </c>
      <c r="BI212" s="82">
        <v>0</v>
      </c>
      <c r="BJ212" s="82">
        <v>6390.7116766319796</v>
      </c>
      <c r="BK212" s="82">
        <v>769460.76261776395</v>
      </c>
      <c r="BL212" s="82">
        <v>90000000</v>
      </c>
      <c r="BM212" s="82">
        <v>0</v>
      </c>
      <c r="BN212" s="82">
        <v>753750</v>
      </c>
      <c r="BO212" s="82">
        <v>90753750</v>
      </c>
      <c r="BP212" s="82">
        <v>763070.05094113201</v>
      </c>
      <c r="BQ212" s="82">
        <v>0</v>
      </c>
      <c r="BR212" s="82">
        <v>6390.7116766319796</v>
      </c>
      <c r="BS212" s="89">
        <v>769460.76261776395</v>
      </c>
      <c r="BT212" s="82">
        <v>3830001.1996837296</v>
      </c>
      <c r="BU212" s="82">
        <v>0</v>
      </c>
      <c r="BV212" s="82">
        <v>32076.260047351228</v>
      </c>
      <c r="BW212" s="82">
        <v>3862077.4597310806</v>
      </c>
      <c r="BX212" s="82">
        <v>3830001.1996837296</v>
      </c>
      <c r="BY212" s="82">
        <v>0</v>
      </c>
      <c r="BZ212" s="82">
        <v>32076.260047351228</v>
      </c>
      <c r="CA212" s="82">
        <v>3862077.4597310806</v>
      </c>
      <c r="CB212" s="82">
        <v>451727999.99999994</v>
      </c>
      <c r="CC212" s="82">
        <v>0</v>
      </c>
      <c r="CD212" s="82">
        <v>3783221.9999999995</v>
      </c>
      <c r="CE212" s="82">
        <v>455511221.99999994</v>
      </c>
      <c r="CF212" s="82">
        <v>3830001.1996837296</v>
      </c>
      <c r="CG212" s="82">
        <v>0</v>
      </c>
      <c r="CH212" s="82">
        <v>32076.260047351228</v>
      </c>
      <c r="CI212" s="82">
        <v>3862077.4597310806</v>
      </c>
      <c r="CJ212" s="82" t="s">
        <v>96</v>
      </c>
      <c r="CN212" s="82">
        <v>769460.76261776395</v>
      </c>
      <c r="CO212" s="82">
        <v>769460.76261776395</v>
      </c>
      <c r="CP212" s="82">
        <v>90753750</v>
      </c>
      <c r="CQ212" s="82">
        <v>769460.76261776395</v>
      </c>
      <c r="CR212" s="89">
        <v>769460.76261776395</v>
      </c>
      <c r="CS212" s="82">
        <v>769460.76261776395</v>
      </c>
      <c r="CT212" s="82">
        <v>769460.76261776395</v>
      </c>
      <c r="CU212" s="82">
        <v>90753750</v>
      </c>
      <c r="CV212" s="82">
        <v>769460.76261776395</v>
      </c>
      <c r="CW212" s="82">
        <v>769460.76261776395</v>
      </c>
    </row>
    <row r="213" spans="1:101">
      <c r="A213" s="86" t="s">
        <v>538</v>
      </c>
      <c r="B213" s="87" t="s">
        <v>552</v>
      </c>
      <c r="C213" s="75" t="s">
        <v>1828</v>
      </c>
      <c r="D213" s="74" t="s">
        <v>542</v>
      </c>
      <c r="E213" s="74" t="s">
        <v>538</v>
      </c>
      <c r="F213" s="74" t="s">
        <v>552</v>
      </c>
      <c r="G213" s="74" t="s">
        <v>553</v>
      </c>
      <c r="I213" s="74" t="s">
        <v>542</v>
      </c>
      <c r="J213" s="74" t="s">
        <v>2578</v>
      </c>
      <c r="K213" s="74" t="s">
        <v>88</v>
      </c>
      <c r="L213" s="74" t="s">
        <v>526</v>
      </c>
      <c r="M213" s="74" t="s">
        <v>527</v>
      </c>
      <c r="N213" s="74" t="s">
        <v>555</v>
      </c>
      <c r="O213" s="76">
        <v>44694</v>
      </c>
      <c r="P213" s="76">
        <v>44439</v>
      </c>
      <c r="Q213" s="77">
        <v>1</v>
      </c>
      <c r="R213" s="74" t="s">
        <v>94</v>
      </c>
      <c r="S213" s="77">
        <v>12000000</v>
      </c>
      <c r="T213" s="77">
        <v>12000000</v>
      </c>
      <c r="U213" s="77">
        <v>0</v>
      </c>
      <c r="V213" s="78">
        <v>0</v>
      </c>
      <c r="W213" s="79">
        <v>1</v>
      </c>
      <c r="X213" s="77">
        <v>12000000</v>
      </c>
      <c r="Y213" s="88">
        <v>12000000</v>
      </c>
      <c r="Z213" s="77">
        <v>0</v>
      </c>
      <c r="AA213" s="74">
        <v>0</v>
      </c>
      <c r="AB213" s="74">
        <v>0</v>
      </c>
      <c r="AD213" s="74">
        <v>5</v>
      </c>
      <c r="AE213" s="74">
        <v>5</v>
      </c>
      <c r="AF213" s="74">
        <v>0</v>
      </c>
      <c r="AG213" s="74">
        <v>0</v>
      </c>
      <c r="AI213" s="74">
        <v>6</v>
      </c>
      <c r="AJ213" s="74">
        <v>6</v>
      </c>
      <c r="AL213" s="74">
        <v>6</v>
      </c>
      <c r="AM213" s="74" t="s">
        <v>95</v>
      </c>
      <c r="AN213" s="74">
        <v>0</v>
      </c>
      <c r="AO213" s="74" t="s">
        <v>95</v>
      </c>
      <c r="AP213" s="74" t="s">
        <v>95</v>
      </c>
      <c r="AQ213" s="74">
        <v>1</v>
      </c>
      <c r="AS213" s="74">
        <v>1</v>
      </c>
      <c r="AT213" s="74" t="s">
        <v>92</v>
      </c>
      <c r="AU213" s="74" t="s">
        <v>95</v>
      </c>
      <c r="AV213" s="74" t="s">
        <v>94</v>
      </c>
      <c r="AW213" s="77">
        <v>35000000</v>
      </c>
      <c r="AX213" s="77">
        <v>7000000</v>
      </c>
      <c r="AY213" s="79">
        <v>1</v>
      </c>
      <c r="AZ213" s="77">
        <v>226376500</v>
      </c>
      <c r="BA213" s="77">
        <v>45275300</v>
      </c>
      <c r="BB213" s="74" t="s">
        <v>116</v>
      </c>
      <c r="BC213" s="75" t="s">
        <v>1828</v>
      </c>
      <c r="BD213" s="82">
        <v>233036.37253764289</v>
      </c>
      <c r="BE213" s="82">
        <v>0</v>
      </c>
      <c r="BF213" s="82">
        <v>0</v>
      </c>
      <c r="BG213" s="82">
        <v>233036.37253764289</v>
      </c>
      <c r="BH213" s="82">
        <v>233036.37253764289</v>
      </c>
      <c r="BI213" s="82">
        <v>0</v>
      </c>
      <c r="BJ213" s="82">
        <v>0</v>
      </c>
      <c r="BK213" s="82">
        <v>233036.37253764289</v>
      </c>
      <c r="BL213" s="82">
        <v>10800000</v>
      </c>
      <c r="BM213" s="82">
        <v>0</v>
      </c>
      <c r="BN213" s="82">
        <v>0</v>
      </c>
      <c r="BO213" s="82">
        <v>10800000</v>
      </c>
      <c r="BP213" s="82">
        <v>233036.37253764289</v>
      </c>
      <c r="BQ213" s="82">
        <v>0</v>
      </c>
      <c r="BR213" s="82">
        <v>0</v>
      </c>
      <c r="BS213" s="89">
        <v>233036.37253764289</v>
      </c>
      <c r="BT213" s="82">
        <v>1169656.1610409371</v>
      </c>
      <c r="BU213" s="82">
        <v>0</v>
      </c>
      <c r="BV213" s="82">
        <v>0</v>
      </c>
      <c r="BW213" s="82">
        <v>1169656.1610409371</v>
      </c>
      <c r="BX213" s="82">
        <v>1169656.1610409371</v>
      </c>
      <c r="BY213" s="82">
        <v>0</v>
      </c>
      <c r="BZ213" s="82">
        <v>0</v>
      </c>
      <c r="CA213" s="82">
        <v>1169656.1610409371</v>
      </c>
      <c r="CB213" s="82">
        <v>54207360</v>
      </c>
      <c r="CC213" s="82">
        <v>0</v>
      </c>
      <c r="CD213" s="82">
        <v>0</v>
      </c>
      <c r="CE213" s="82">
        <v>54207360</v>
      </c>
      <c r="CF213" s="82">
        <v>1169656.1610409371</v>
      </c>
      <c r="CG213" s="82">
        <v>0</v>
      </c>
      <c r="CH213" s="82">
        <v>0</v>
      </c>
      <c r="CI213" s="82">
        <v>1169656.1610409371</v>
      </c>
      <c r="CJ213" s="82" t="s">
        <v>96</v>
      </c>
      <c r="CN213" s="82">
        <v>233036.37253764289</v>
      </c>
      <c r="CO213" s="82">
        <v>233036.37253764289</v>
      </c>
      <c r="CP213" s="82">
        <v>10800000</v>
      </c>
      <c r="CQ213" s="82">
        <v>233036.37253764289</v>
      </c>
      <c r="CR213" s="89">
        <v>233036.37253764289</v>
      </c>
      <c r="CS213" s="82">
        <v>233036.37253764289</v>
      </c>
      <c r="CT213" s="82">
        <v>233036.37253764289</v>
      </c>
      <c r="CU213" s="82">
        <v>10800000</v>
      </c>
      <c r="CV213" s="82">
        <v>233036.37253764289</v>
      </c>
      <c r="CW213" s="82">
        <v>233036.37253764289</v>
      </c>
    </row>
    <row r="214" spans="1:101">
      <c r="A214" s="86" t="s">
        <v>538</v>
      </c>
      <c r="B214" s="87" t="s">
        <v>556</v>
      </c>
      <c r="C214" s="75" t="s">
        <v>1829</v>
      </c>
      <c r="D214" s="74" t="s">
        <v>542</v>
      </c>
      <c r="E214" s="74" t="s">
        <v>538</v>
      </c>
      <c r="F214" s="74" t="s">
        <v>556</v>
      </c>
      <c r="G214" s="74" t="s">
        <v>553</v>
      </c>
      <c r="I214" s="74" t="s">
        <v>542</v>
      </c>
      <c r="J214" s="74" t="s">
        <v>2578</v>
      </c>
      <c r="K214" s="74" t="s">
        <v>88</v>
      </c>
      <c r="L214" s="74" t="s">
        <v>526</v>
      </c>
      <c r="M214" s="74" t="s">
        <v>527</v>
      </c>
      <c r="N214" s="74" t="s">
        <v>555</v>
      </c>
      <c r="O214" s="76">
        <v>44694</v>
      </c>
      <c r="P214" s="76">
        <v>44439</v>
      </c>
      <c r="Q214" s="77">
        <v>1</v>
      </c>
      <c r="R214" s="74" t="s">
        <v>94</v>
      </c>
      <c r="S214" s="77">
        <v>16000000</v>
      </c>
      <c r="T214" s="77">
        <v>16000000</v>
      </c>
      <c r="U214" s="77">
        <v>0</v>
      </c>
      <c r="V214" s="78">
        <v>0</v>
      </c>
      <c r="W214" s="79">
        <v>1</v>
      </c>
      <c r="X214" s="77">
        <v>16000000</v>
      </c>
      <c r="Y214" s="88">
        <v>16000000</v>
      </c>
      <c r="Z214" s="77">
        <v>0</v>
      </c>
      <c r="AA214" s="74">
        <v>0</v>
      </c>
      <c r="AB214" s="74">
        <v>0</v>
      </c>
      <c r="AD214" s="74">
        <v>5</v>
      </c>
      <c r="AE214" s="74">
        <v>5</v>
      </c>
      <c r="AF214" s="74">
        <v>0</v>
      </c>
      <c r="AG214" s="74">
        <v>0</v>
      </c>
      <c r="AI214" s="74">
        <v>6</v>
      </c>
      <c r="AJ214" s="74">
        <v>6</v>
      </c>
      <c r="AL214" s="74">
        <v>6</v>
      </c>
      <c r="AM214" s="74" t="s">
        <v>95</v>
      </c>
      <c r="AN214" s="74">
        <v>0</v>
      </c>
      <c r="AO214" s="74" t="s">
        <v>95</v>
      </c>
      <c r="AP214" s="74" t="s">
        <v>95</v>
      </c>
      <c r="AQ214" s="74">
        <v>1</v>
      </c>
      <c r="AS214" s="74">
        <v>1</v>
      </c>
      <c r="AT214" s="74" t="s">
        <v>92</v>
      </c>
      <c r="AU214" s="74" t="s">
        <v>95</v>
      </c>
      <c r="AV214" s="74" t="s">
        <v>94</v>
      </c>
      <c r="AW214" s="77">
        <v>35000000</v>
      </c>
      <c r="AX214" s="77">
        <v>7000000</v>
      </c>
      <c r="AY214" s="79">
        <v>1</v>
      </c>
      <c r="AZ214" s="77">
        <v>226376500</v>
      </c>
      <c r="BA214" s="77">
        <v>45275300</v>
      </c>
      <c r="BB214" s="74" t="s">
        <v>116</v>
      </c>
      <c r="BC214" s="75" t="s">
        <v>1829</v>
      </c>
      <c r="BD214" s="82">
        <v>310715.16338352388</v>
      </c>
      <c r="BE214" s="82">
        <v>0</v>
      </c>
      <c r="BF214" s="82">
        <v>0</v>
      </c>
      <c r="BG214" s="82">
        <v>310715.16338352388</v>
      </c>
      <c r="BH214" s="82">
        <v>310715.16338352388</v>
      </c>
      <c r="BI214" s="82">
        <v>0</v>
      </c>
      <c r="BJ214" s="82">
        <v>0</v>
      </c>
      <c r="BK214" s="82">
        <v>310715.16338352388</v>
      </c>
      <c r="BL214" s="82">
        <v>14400000</v>
      </c>
      <c r="BM214" s="82">
        <v>0</v>
      </c>
      <c r="BN214" s="82">
        <v>0</v>
      </c>
      <c r="BO214" s="82">
        <v>14400000</v>
      </c>
      <c r="BP214" s="82">
        <v>310715.16338352388</v>
      </c>
      <c r="BQ214" s="82">
        <v>0</v>
      </c>
      <c r="BR214" s="82">
        <v>0</v>
      </c>
      <c r="BS214" s="89">
        <v>310715.16338352388</v>
      </c>
      <c r="BT214" s="82">
        <v>1559541.5480545829</v>
      </c>
      <c r="BU214" s="82">
        <v>0</v>
      </c>
      <c r="BV214" s="82">
        <v>0</v>
      </c>
      <c r="BW214" s="82">
        <v>1559541.5480545829</v>
      </c>
      <c r="BX214" s="82">
        <v>1559541.5480545829</v>
      </c>
      <c r="BY214" s="82">
        <v>0</v>
      </c>
      <c r="BZ214" s="82">
        <v>0</v>
      </c>
      <c r="CA214" s="82">
        <v>1559541.5480545829</v>
      </c>
      <c r="CB214" s="82">
        <v>72276480</v>
      </c>
      <c r="CC214" s="82">
        <v>0</v>
      </c>
      <c r="CD214" s="82">
        <v>0</v>
      </c>
      <c r="CE214" s="82">
        <v>72276480</v>
      </c>
      <c r="CF214" s="82">
        <v>1559541.5480545829</v>
      </c>
      <c r="CG214" s="82">
        <v>0</v>
      </c>
      <c r="CH214" s="82">
        <v>0</v>
      </c>
      <c r="CI214" s="82">
        <v>1559541.5480545829</v>
      </c>
      <c r="CJ214" s="82" t="s">
        <v>96</v>
      </c>
      <c r="CN214" s="82">
        <v>310715.16338352388</v>
      </c>
      <c r="CO214" s="82">
        <v>310715.16338352388</v>
      </c>
      <c r="CP214" s="82">
        <v>14400000</v>
      </c>
      <c r="CQ214" s="82">
        <v>310715.16338352388</v>
      </c>
      <c r="CR214" s="89">
        <v>310715.16338352388</v>
      </c>
      <c r="CS214" s="82">
        <v>310715.16338352388</v>
      </c>
      <c r="CT214" s="82">
        <v>310715.16338352388</v>
      </c>
      <c r="CU214" s="82">
        <v>14400000</v>
      </c>
      <c r="CV214" s="82">
        <v>310715.16338352388</v>
      </c>
      <c r="CW214" s="82">
        <v>310715.16338352388</v>
      </c>
    </row>
    <row r="215" spans="1:101">
      <c r="A215" s="86" t="s">
        <v>538</v>
      </c>
      <c r="B215" s="87" t="s">
        <v>557</v>
      </c>
      <c r="C215" s="75" t="s">
        <v>1830</v>
      </c>
      <c r="D215" s="74" t="s">
        <v>542</v>
      </c>
      <c r="E215" s="74" t="s">
        <v>538</v>
      </c>
      <c r="F215" s="74" t="s">
        <v>557</v>
      </c>
      <c r="G215" s="74" t="s">
        <v>558</v>
      </c>
      <c r="I215" s="74" t="s">
        <v>542</v>
      </c>
      <c r="J215" s="74" t="s">
        <v>2578</v>
      </c>
      <c r="K215" s="74" t="s">
        <v>88</v>
      </c>
      <c r="L215" s="74" t="s">
        <v>526</v>
      </c>
      <c r="M215" s="74" t="s">
        <v>527</v>
      </c>
      <c r="N215" s="74" t="s">
        <v>560</v>
      </c>
      <c r="O215" s="76">
        <v>44610</v>
      </c>
      <c r="P215" s="76">
        <v>44439</v>
      </c>
      <c r="Q215" s="77">
        <v>1</v>
      </c>
      <c r="R215" s="74" t="s">
        <v>94</v>
      </c>
      <c r="S215" s="77">
        <v>190000000</v>
      </c>
      <c r="T215" s="77">
        <v>190000000</v>
      </c>
      <c r="U215" s="77">
        <v>130487.78</v>
      </c>
      <c r="V215" s="78">
        <v>3.5319999999999997E-2</v>
      </c>
      <c r="W215" s="79">
        <v>1</v>
      </c>
      <c r="X215" s="77">
        <v>190000000</v>
      </c>
      <c r="Y215" s="88">
        <v>190000000</v>
      </c>
      <c r="Z215" s="77">
        <v>130487.78</v>
      </c>
      <c r="AA215" s="74">
        <v>0</v>
      </c>
      <c r="AB215" s="74">
        <v>0</v>
      </c>
      <c r="AD215" s="74">
        <v>2</v>
      </c>
      <c r="AE215" s="74">
        <v>2</v>
      </c>
      <c r="AF215" s="74">
        <v>0</v>
      </c>
      <c r="AG215" s="74">
        <v>0</v>
      </c>
      <c r="AI215" s="74">
        <v>1</v>
      </c>
      <c r="AJ215" s="74">
        <v>1</v>
      </c>
      <c r="AL215" s="74">
        <v>1</v>
      </c>
      <c r="AM215" s="74" t="s">
        <v>95</v>
      </c>
      <c r="AN215" s="74">
        <v>0</v>
      </c>
      <c r="AO215" s="74" t="s">
        <v>95</v>
      </c>
      <c r="AP215" s="74" t="s">
        <v>95</v>
      </c>
      <c r="AQ215" s="74">
        <v>1</v>
      </c>
      <c r="AS215" s="74">
        <v>1</v>
      </c>
      <c r="AT215" s="74" t="s">
        <v>155</v>
      </c>
      <c r="AU215" s="74" t="s">
        <v>95</v>
      </c>
      <c r="AV215" s="74" t="s">
        <v>94</v>
      </c>
      <c r="AW215" s="77">
        <v>190000000</v>
      </c>
      <c r="AX215" s="77">
        <v>0</v>
      </c>
      <c r="AY215" s="79">
        <v>1</v>
      </c>
      <c r="AZ215" s="77">
        <v>1228901000</v>
      </c>
      <c r="BA215" s="77">
        <v>0</v>
      </c>
      <c r="BB215" s="74" t="s">
        <v>93</v>
      </c>
      <c r="BC215" s="75" t="s">
        <v>1830</v>
      </c>
      <c r="BD215" s="82">
        <v>80735.181207182322</v>
      </c>
      <c r="BE215" s="82">
        <v>0</v>
      </c>
      <c r="BF215" s="82">
        <v>55.447129282226015</v>
      </c>
      <c r="BG215" s="82">
        <v>80790.62833646455</v>
      </c>
      <c r="BH215" s="82">
        <v>80735.181207182322</v>
      </c>
      <c r="BI215" s="82">
        <v>0</v>
      </c>
      <c r="BJ215" s="82">
        <v>55.447129282226015</v>
      </c>
      <c r="BK215" s="82">
        <v>80790.62833646455</v>
      </c>
      <c r="BL215" s="82">
        <v>171000000</v>
      </c>
      <c r="BM215" s="82">
        <v>0</v>
      </c>
      <c r="BN215" s="82">
        <v>117439.00200000001</v>
      </c>
      <c r="BO215" s="82">
        <v>171117439.00199997</v>
      </c>
      <c r="BP215" s="82">
        <v>80735.181207182322</v>
      </c>
      <c r="BQ215" s="82">
        <v>0</v>
      </c>
      <c r="BR215" s="82">
        <v>55.447129282226015</v>
      </c>
      <c r="BS215" s="89">
        <v>80790.62833646455</v>
      </c>
      <c r="BT215" s="82">
        <v>405226.02151508949</v>
      </c>
      <c r="BU215" s="82">
        <v>0</v>
      </c>
      <c r="BV215" s="82">
        <v>278.30023129334882</v>
      </c>
      <c r="BW215" s="82">
        <v>405504.32174638286</v>
      </c>
      <c r="BX215" s="82">
        <v>405226.02151508949</v>
      </c>
      <c r="BY215" s="82">
        <v>0</v>
      </c>
      <c r="BZ215" s="82">
        <v>278.30023129334882</v>
      </c>
      <c r="CA215" s="82">
        <v>405504.32174638286</v>
      </c>
      <c r="CB215" s="82">
        <v>858283200</v>
      </c>
      <c r="CC215" s="82">
        <v>0</v>
      </c>
      <c r="CD215" s="82">
        <v>589449.83883839997</v>
      </c>
      <c r="CE215" s="82">
        <v>858872649.83883822</v>
      </c>
      <c r="CF215" s="82">
        <v>405226.02151508949</v>
      </c>
      <c r="CG215" s="82">
        <v>0</v>
      </c>
      <c r="CH215" s="82">
        <v>278.30023129334882</v>
      </c>
      <c r="CI215" s="82">
        <v>405504.32174638286</v>
      </c>
      <c r="CJ215" s="82" t="s">
        <v>96</v>
      </c>
      <c r="CN215" s="82">
        <v>80790.62833646455</v>
      </c>
      <c r="CO215" s="82">
        <v>80790.62833646455</v>
      </c>
      <c r="CP215" s="82">
        <v>171117439.00199997</v>
      </c>
      <c r="CQ215" s="82">
        <v>80790.62833646455</v>
      </c>
      <c r="CR215" s="89">
        <v>80790.62833646455</v>
      </c>
      <c r="CS215" s="82">
        <v>80790.62833646455</v>
      </c>
      <c r="CT215" s="82">
        <v>80790.62833646455</v>
      </c>
      <c r="CU215" s="82">
        <v>171117439.00199997</v>
      </c>
      <c r="CV215" s="82">
        <v>80790.62833646455</v>
      </c>
      <c r="CW215" s="82">
        <v>80790.62833646455</v>
      </c>
    </row>
    <row r="216" spans="1:101">
      <c r="A216" s="86" t="s">
        <v>538</v>
      </c>
      <c r="B216" s="87" t="s">
        <v>561</v>
      </c>
      <c r="C216" s="75" t="s">
        <v>1831</v>
      </c>
      <c r="D216" s="74" t="s">
        <v>542</v>
      </c>
      <c r="E216" s="74" t="s">
        <v>538</v>
      </c>
      <c r="F216" s="74" t="s">
        <v>561</v>
      </c>
      <c r="G216" s="74" t="s">
        <v>562</v>
      </c>
      <c r="I216" s="74" t="s">
        <v>542</v>
      </c>
      <c r="J216" s="74" t="s">
        <v>523</v>
      </c>
      <c r="L216" s="74" t="s">
        <v>526</v>
      </c>
      <c r="M216" s="74" t="s">
        <v>527</v>
      </c>
      <c r="N216" s="74" t="s">
        <v>564</v>
      </c>
      <c r="O216" s="76">
        <v>44524</v>
      </c>
      <c r="P216" s="76">
        <v>44439</v>
      </c>
      <c r="Q216" s="77">
        <v>1</v>
      </c>
      <c r="R216" s="74" t="s">
        <v>94</v>
      </c>
      <c r="S216" s="77">
        <v>100000000</v>
      </c>
      <c r="T216" s="77">
        <v>100000000</v>
      </c>
      <c r="U216" s="77">
        <v>781666.67</v>
      </c>
      <c r="V216" s="78">
        <v>4.2000000000000003E-2</v>
      </c>
      <c r="W216" s="79">
        <v>1</v>
      </c>
      <c r="X216" s="77">
        <v>100000000</v>
      </c>
      <c r="Y216" s="88">
        <v>100000000</v>
      </c>
      <c r="Z216" s="77">
        <v>781666.67</v>
      </c>
      <c r="AA216" s="74">
        <v>0</v>
      </c>
      <c r="AB216" s="74">
        <v>0</v>
      </c>
      <c r="AD216" s="74">
        <v>0</v>
      </c>
      <c r="AE216" s="74">
        <v>0</v>
      </c>
      <c r="AF216" s="74">
        <v>0</v>
      </c>
      <c r="AG216" s="74">
        <v>0</v>
      </c>
      <c r="AI216" s="74">
        <v>3</v>
      </c>
      <c r="AJ216" s="74">
        <v>3</v>
      </c>
      <c r="AL216" s="74">
        <v>3</v>
      </c>
      <c r="AM216" s="74" t="s">
        <v>95</v>
      </c>
      <c r="AN216" s="74">
        <v>0</v>
      </c>
      <c r="AO216" s="74" t="s">
        <v>95</v>
      </c>
      <c r="AP216" s="74" t="s">
        <v>95</v>
      </c>
      <c r="AQ216" s="74">
        <v>1</v>
      </c>
      <c r="AS216" s="74">
        <v>1</v>
      </c>
      <c r="AT216" s="74" t="s">
        <v>92</v>
      </c>
      <c r="AU216" s="74" t="s">
        <v>2579</v>
      </c>
      <c r="AV216" s="74" t="s">
        <v>94</v>
      </c>
      <c r="AW216" s="77">
        <v>100000000</v>
      </c>
      <c r="AX216" s="77">
        <v>0</v>
      </c>
      <c r="AY216" s="79">
        <v>1</v>
      </c>
      <c r="AZ216" s="77">
        <v>646790000</v>
      </c>
      <c r="BA216" s="77">
        <v>0</v>
      </c>
      <c r="BB216" s="74" t="s">
        <v>93</v>
      </c>
      <c r="BC216" s="75" t="s">
        <v>1831</v>
      </c>
      <c r="BD216" s="82">
        <v>282533.42269064067</v>
      </c>
      <c r="BE216" s="82">
        <v>0</v>
      </c>
      <c r="BF216" s="82">
        <v>2208.4695967829553</v>
      </c>
      <c r="BG216" s="82">
        <v>284741.8922874236</v>
      </c>
      <c r="BH216" s="82">
        <v>282533.42269064067</v>
      </c>
      <c r="BI216" s="82">
        <v>0</v>
      </c>
      <c r="BJ216" s="82">
        <v>2208.4695967829553</v>
      </c>
      <c r="BK216" s="82">
        <v>284741.8922874236</v>
      </c>
      <c r="BL216" s="82">
        <v>90000000</v>
      </c>
      <c r="BM216" s="82">
        <v>0</v>
      </c>
      <c r="BN216" s="82">
        <v>703500.00300000003</v>
      </c>
      <c r="BO216" s="82">
        <v>90703500.003000006</v>
      </c>
      <c r="BP216" s="82">
        <v>282533.42269064067</v>
      </c>
      <c r="BQ216" s="82">
        <v>0</v>
      </c>
      <c r="BR216" s="82">
        <v>2208.4695967829553</v>
      </c>
      <c r="BS216" s="89">
        <v>284741.8922874236</v>
      </c>
      <c r="BT216" s="82">
        <v>1418091.7551688636</v>
      </c>
      <c r="BU216" s="82">
        <v>0</v>
      </c>
      <c r="BV216" s="82">
        <v>11084.750600173009</v>
      </c>
      <c r="BW216" s="82">
        <v>1429176.5057690365</v>
      </c>
      <c r="BX216" s="82">
        <v>1418091.7551688636</v>
      </c>
      <c r="BY216" s="82">
        <v>0</v>
      </c>
      <c r="BZ216" s="82">
        <v>11084.750600173009</v>
      </c>
      <c r="CA216" s="82">
        <v>1429176.5057690365</v>
      </c>
      <c r="CB216" s="82">
        <v>451727999.99999994</v>
      </c>
      <c r="CC216" s="82">
        <v>0</v>
      </c>
      <c r="CD216" s="82">
        <v>3531007.2150575998</v>
      </c>
      <c r="CE216" s="82">
        <v>455259007.21505761</v>
      </c>
      <c r="CF216" s="82">
        <v>1418091.7551688636</v>
      </c>
      <c r="CG216" s="82">
        <v>0</v>
      </c>
      <c r="CH216" s="82">
        <v>11084.750600173009</v>
      </c>
      <c r="CI216" s="82">
        <v>1429176.5057690365</v>
      </c>
      <c r="CJ216" s="82" t="s">
        <v>96</v>
      </c>
      <c r="CN216" s="82">
        <v>284741.8922874236</v>
      </c>
      <c r="CO216" s="82">
        <v>284741.8922874236</v>
      </c>
      <c r="CP216" s="82">
        <v>90703500.003000006</v>
      </c>
      <c r="CQ216" s="82">
        <v>284741.8922874236</v>
      </c>
      <c r="CR216" s="89">
        <v>284741.8922874236</v>
      </c>
      <c r="CS216" s="82">
        <v>284741.8922874236</v>
      </c>
      <c r="CT216" s="82">
        <v>284741.8922874236</v>
      </c>
      <c r="CU216" s="82">
        <v>90703500.003000006</v>
      </c>
      <c r="CV216" s="82">
        <v>284741.8922874236</v>
      </c>
      <c r="CW216" s="82">
        <v>284741.8922874236</v>
      </c>
    </row>
    <row r="217" spans="1:101">
      <c r="A217" s="86" t="s">
        <v>538</v>
      </c>
      <c r="B217" s="87" t="s">
        <v>565</v>
      </c>
      <c r="C217" s="75" t="s">
        <v>1832</v>
      </c>
      <c r="D217" s="74" t="s">
        <v>542</v>
      </c>
      <c r="E217" s="74" t="s">
        <v>538</v>
      </c>
      <c r="F217" s="74" t="s">
        <v>565</v>
      </c>
      <c r="G217" s="74" t="s">
        <v>566</v>
      </c>
      <c r="I217" s="74" t="s">
        <v>542</v>
      </c>
      <c r="J217" s="74" t="s">
        <v>2578</v>
      </c>
      <c r="K217" s="74" t="s">
        <v>88</v>
      </c>
      <c r="L217" s="74" t="s">
        <v>526</v>
      </c>
      <c r="M217" s="74" t="s">
        <v>527</v>
      </c>
      <c r="N217" s="74" t="s">
        <v>568</v>
      </c>
      <c r="O217" s="76">
        <v>44589</v>
      </c>
      <c r="P217" s="76">
        <v>44439</v>
      </c>
      <c r="Q217" s="77">
        <v>1</v>
      </c>
      <c r="R217" s="74" t="s">
        <v>94</v>
      </c>
      <c r="S217" s="77">
        <v>50000000</v>
      </c>
      <c r="T217" s="77">
        <v>50000000</v>
      </c>
      <c r="U217" s="77">
        <v>0</v>
      </c>
      <c r="V217" s="78">
        <v>0</v>
      </c>
      <c r="W217" s="79">
        <v>1</v>
      </c>
      <c r="X217" s="77">
        <v>50000000</v>
      </c>
      <c r="Y217" s="88">
        <v>50000000</v>
      </c>
      <c r="Z217" s="77">
        <v>0</v>
      </c>
      <c r="AA217" s="74">
        <v>0</v>
      </c>
      <c r="AB217" s="74">
        <v>0</v>
      </c>
      <c r="AD217" s="74">
        <v>0</v>
      </c>
      <c r="AE217" s="74">
        <v>0</v>
      </c>
      <c r="AF217" s="74">
        <v>0</v>
      </c>
      <c r="AG217" s="74">
        <v>0</v>
      </c>
      <c r="AI217" s="74">
        <v>4</v>
      </c>
      <c r="AJ217" s="74">
        <v>4</v>
      </c>
      <c r="AL217" s="74">
        <v>4</v>
      </c>
      <c r="AM217" s="74" t="s">
        <v>95</v>
      </c>
      <c r="AN217" s="74">
        <v>0</v>
      </c>
      <c r="AO217" s="74" t="s">
        <v>95</v>
      </c>
      <c r="AP217" s="74" t="s">
        <v>95</v>
      </c>
      <c r="AQ217" s="74">
        <v>1</v>
      </c>
      <c r="AS217" s="74">
        <v>1</v>
      </c>
      <c r="AT217" s="74" t="s">
        <v>92</v>
      </c>
      <c r="AU217" s="74" t="s">
        <v>2579</v>
      </c>
      <c r="AV217" s="74" t="s">
        <v>94</v>
      </c>
      <c r="AW217" s="77">
        <v>50000000</v>
      </c>
      <c r="AX217" s="77">
        <v>0</v>
      </c>
      <c r="AY217" s="79">
        <v>1</v>
      </c>
      <c r="AZ217" s="77">
        <v>323395000</v>
      </c>
      <c r="BA217" s="77">
        <v>0</v>
      </c>
      <c r="BB217" s="74" t="s">
        <v>93</v>
      </c>
      <c r="BC217" s="75" t="s">
        <v>1832</v>
      </c>
      <c r="BD217" s="82">
        <v>381535.025470566</v>
      </c>
      <c r="BE217" s="82">
        <v>0</v>
      </c>
      <c r="BF217" s="82">
        <v>0</v>
      </c>
      <c r="BG217" s="82">
        <v>381535.025470566</v>
      </c>
      <c r="BH217" s="82">
        <v>381535.025470566</v>
      </c>
      <c r="BI217" s="82">
        <v>0</v>
      </c>
      <c r="BJ217" s="82">
        <v>0</v>
      </c>
      <c r="BK217" s="82">
        <v>381535.025470566</v>
      </c>
      <c r="BL217" s="82">
        <v>45000000</v>
      </c>
      <c r="BM217" s="82">
        <v>0</v>
      </c>
      <c r="BN217" s="82">
        <v>0</v>
      </c>
      <c r="BO217" s="82">
        <v>45000000</v>
      </c>
      <c r="BP217" s="82">
        <v>381535.025470566</v>
      </c>
      <c r="BQ217" s="82">
        <v>0</v>
      </c>
      <c r="BR217" s="82">
        <v>0</v>
      </c>
      <c r="BS217" s="89">
        <v>381535.025470566</v>
      </c>
      <c r="BT217" s="82">
        <v>1915000.5998418648</v>
      </c>
      <c r="BU217" s="82">
        <v>0</v>
      </c>
      <c r="BV217" s="82">
        <v>0</v>
      </c>
      <c r="BW217" s="82">
        <v>1915000.5998418648</v>
      </c>
      <c r="BX217" s="82">
        <v>1915000.5998418648</v>
      </c>
      <c r="BY217" s="82">
        <v>0</v>
      </c>
      <c r="BZ217" s="82">
        <v>0</v>
      </c>
      <c r="CA217" s="82">
        <v>1915000.5998418648</v>
      </c>
      <c r="CB217" s="82">
        <v>225863999.99999997</v>
      </c>
      <c r="CC217" s="82">
        <v>0</v>
      </c>
      <c r="CD217" s="82">
        <v>0</v>
      </c>
      <c r="CE217" s="82">
        <v>225863999.99999997</v>
      </c>
      <c r="CF217" s="82">
        <v>1915000.5998418648</v>
      </c>
      <c r="CG217" s="82">
        <v>0</v>
      </c>
      <c r="CH217" s="82">
        <v>0</v>
      </c>
      <c r="CI217" s="82">
        <v>1915000.5998418648</v>
      </c>
      <c r="CJ217" s="82" t="s">
        <v>96</v>
      </c>
      <c r="CN217" s="82">
        <v>381535.025470566</v>
      </c>
      <c r="CO217" s="82">
        <v>381535.025470566</v>
      </c>
      <c r="CP217" s="82">
        <v>45000000</v>
      </c>
      <c r="CQ217" s="82">
        <v>381535.025470566</v>
      </c>
      <c r="CR217" s="89">
        <v>381535.025470566</v>
      </c>
      <c r="CS217" s="82">
        <v>381535.025470566</v>
      </c>
      <c r="CT217" s="82">
        <v>381535.025470566</v>
      </c>
      <c r="CU217" s="82">
        <v>45000000</v>
      </c>
      <c r="CV217" s="82">
        <v>381535.025470566</v>
      </c>
      <c r="CW217" s="82">
        <v>381535.025470566</v>
      </c>
    </row>
    <row r="218" spans="1:101">
      <c r="A218" s="86" t="s">
        <v>538</v>
      </c>
      <c r="B218" s="87" t="s">
        <v>569</v>
      </c>
      <c r="C218" s="75" t="s">
        <v>1833</v>
      </c>
      <c r="D218" s="74" t="s">
        <v>542</v>
      </c>
      <c r="E218" s="74" t="s">
        <v>538</v>
      </c>
      <c r="F218" s="74" t="s">
        <v>569</v>
      </c>
      <c r="G218" s="74" t="s">
        <v>540</v>
      </c>
      <c r="I218" s="74" t="s">
        <v>542</v>
      </c>
      <c r="J218" s="74" t="s">
        <v>523</v>
      </c>
      <c r="L218" s="74" t="s">
        <v>526</v>
      </c>
      <c r="M218" s="74" t="s">
        <v>527</v>
      </c>
      <c r="N218" s="74" t="s">
        <v>543</v>
      </c>
      <c r="O218" s="76">
        <v>44707</v>
      </c>
      <c r="P218" s="76">
        <v>44439</v>
      </c>
      <c r="Q218" s="77">
        <v>1</v>
      </c>
      <c r="R218" s="74" t="s">
        <v>94</v>
      </c>
      <c r="S218" s="77">
        <v>57140000</v>
      </c>
      <c r="T218" s="77">
        <v>57140000</v>
      </c>
      <c r="U218" s="77">
        <v>206656.33</v>
      </c>
      <c r="V218" s="78">
        <v>4.2000000000000003E-2</v>
      </c>
      <c r="W218" s="79">
        <v>1</v>
      </c>
      <c r="X218" s="77">
        <v>57140000</v>
      </c>
      <c r="Y218" s="88">
        <v>57140000</v>
      </c>
      <c r="Z218" s="77">
        <v>206656.33</v>
      </c>
      <c r="AA218" s="74">
        <v>0</v>
      </c>
      <c r="AB218" s="74">
        <v>0</v>
      </c>
      <c r="AD218" s="74">
        <v>0</v>
      </c>
      <c r="AE218" s="74">
        <v>0</v>
      </c>
      <c r="AF218" s="74">
        <v>0</v>
      </c>
      <c r="AG218" s="74">
        <v>0</v>
      </c>
      <c r="AI218" s="74">
        <v>5</v>
      </c>
      <c r="AJ218" s="74">
        <v>5</v>
      </c>
      <c r="AL218" s="74">
        <v>5</v>
      </c>
      <c r="AM218" s="74" t="s">
        <v>95</v>
      </c>
      <c r="AN218" s="74">
        <v>0</v>
      </c>
      <c r="AO218" s="74" t="s">
        <v>95</v>
      </c>
      <c r="AP218" s="74" t="s">
        <v>95</v>
      </c>
      <c r="AQ218" s="74">
        <v>1</v>
      </c>
      <c r="AS218" s="74">
        <v>1</v>
      </c>
      <c r="AT218" s="74" t="s">
        <v>155</v>
      </c>
      <c r="AU218" s="74" t="s">
        <v>95</v>
      </c>
      <c r="AV218" s="74" t="s">
        <v>94</v>
      </c>
      <c r="AW218" s="77">
        <v>100000000</v>
      </c>
      <c r="AX218" s="77">
        <v>0</v>
      </c>
      <c r="AY218" s="79">
        <v>1</v>
      </c>
      <c r="AZ218" s="77">
        <v>646790000</v>
      </c>
      <c r="BA218" s="77">
        <v>0</v>
      </c>
      <c r="BB218" s="74" t="s">
        <v>93</v>
      </c>
      <c r="BC218" s="75" t="s">
        <v>1833</v>
      </c>
      <c r="BD218" s="82">
        <v>713828.08690766455</v>
      </c>
      <c r="BE218" s="82">
        <v>0</v>
      </c>
      <c r="BF218" s="82">
        <v>2581.6782060073333</v>
      </c>
      <c r="BG218" s="82">
        <v>716409.76511367189</v>
      </c>
      <c r="BH218" s="82">
        <v>713828.08690766455</v>
      </c>
      <c r="BI218" s="82">
        <v>0</v>
      </c>
      <c r="BJ218" s="82">
        <v>2581.6782060073333</v>
      </c>
      <c r="BK218" s="82">
        <v>716409.76511367189</v>
      </c>
      <c r="BL218" s="82">
        <v>51426000</v>
      </c>
      <c r="BM218" s="82">
        <v>0</v>
      </c>
      <c r="BN218" s="82">
        <v>185990.69699999999</v>
      </c>
      <c r="BO218" s="82">
        <v>51611990.696999997</v>
      </c>
      <c r="BP218" s="82">
        <v>713828.08690766455</v>
      </c>
      <c r="BQ218" s="82">
        <v>0</v>
      </c>
      <c r="BR218" s="82">
        <v>2581.6782060073333</v>
      </c>
      <c r="BS218" s="89">
        <v>716409.76511367189</v>
      </c>
      <c r="BT218" s="82">
        <v>3582845.9338069498</v>
      </c>
      <c r="BU218" s="82">
        <v>0</v>
      </c>
      <c r="BV218" s="82">
        <v>12957.959251592007</v>
      </c>
      <c r="BW218" s="82">
        <v>3595803.8930585417</v>
      </c>
      <c r="BX218" s="82">
        <v>3582845.9338069498</v>
      </c>
      <c r="BY218" s="82">
        <v>0</v>
      </c>
      <c r="BZ218" s="82">
        <v>12957.959251592007</v>
      </c>
      <c r="CA218" s="82">
        <v>3595803.8930585417</v>
      </c>
      <c r="CB218" s="82">
        <v>258117379.19999999</v>
      </c>
      <c r="CC218" s="82">
        <v>0</v>
      </c>
      <c r="CD218" s="82">
        <v>933524.50638239982</v>
      </c>
      <c r="CE218" s="82">
        <v>259050903.70638236</v>
      </c>
      <c r="CF218" s="82">
        <v>3582845.9338069498</v>
      </c>
      <c r="CG218" s="82">
        <v>0</v>
      </c>
      <c r="CH218" s="82">
        <v>12957.959251592007</v>
      </c>
      <c r="CI218" s="82">
        <v>3595803.8930585417</v>
      </c>
      <c r="CJ218" s="82" t="s">
        <v>96</v>
      </c>
      <c r="CN218" s="82">
        <v>716409.76511367189</v>
      </c>
      <c r="CO218" s="82">
        <v>716409.76511367189</v>
      </c>
      <c r="CP218" s="82">
        <v>51611990.696999997</v>
      </c>
      <c r="CQ218" s="82">
        <v>716409.76511367189</v>
      </c>
      <c r="CR218" s="89">
        <v>716409.76511367189</v>
      </c>
      <c r="CS218" s="82">
        <v>716409.76511367189</v>
      </c>
      <c r="CT218" s="82">
        <v>716409.76511367189</v>
      </c>
      <c r="CU218" s="82">
        <v>51611990.696999997</v>
      </c>
      <c r="CV218" s="82">
        <v>716409.76511367189</v>
      </c>
      <c r="CW218" s="82">
        <v>716409.76511367189</v>
      </c>
    </row>
    <row r="219" spans="1:101">
      <c r="A219" s="86" t="s">
        <v>538</v>
      </c>
      <c r="B219" s="87" t="s">
        <v>570</v>
      </c>
      <c r="C219" s="75" t="s">
        <v>1834</v>
      </c>
      <c r="D219" s="74" t="s">
        <v>542</v>
      </c>
      <c r="E219" s="74" t="s">
        <v>538</v>
      </c>
      <c r="F219" s="74" t="s">
        <v>570</v>
      </c>
      <c r="G219" s="74" t="s">
        <v>571</v>
      </c>
      <c r="I219" s="74" t="s">
        <v>542</v>
      </c>
      <c r="J219" s="74" t="s">
        <v>523</v>
      </c>
      <c r="L219" s="74" t="s">
        <v>526</v>
      </c>
      <c r="M219" s="74" t="s">
        <v>527</v>
      </c>
      <c r="N219" s="74" t="s">
        <v>573</v>
      </c>
      <c r="O219" s="76">
        <v>44714</v>
      </c>
      <c r="P219" s="76">
        <v>44439</v>
      </c>
      <c r="Q219" s="77">
        <v>1</v>
      </c>
      <c r="R219" s="74" t="s">
        <v>94</v>
      </c>
      <c r="S219" s="77">
        <v>100000000</v>
      </c>
      <c r="T219" s="77">
        <v>100000000</v>
      </c>
      <c r="U219" s="77">
        <v>893333.33</v>
      </c>
      <c r="V219" s="78">
        <v>4.8000000000000001E-2</v>
      </c>
      <c r="W219" s="79">
        <v>1</v>
      </c>
      <c r="X219" s="77">
        <v>100000000</v>
      </c>
      <c r="Y219" s="88">
        <v>100000000</v>
      </c>
      <c r="Z219" s="77">
        <v>893333.33</v>
      </c>
      <c r="AA219" s="74">
        <v>0</v>
      </c>
      <c r="AB219" s="74">
        <v>0</v>
      </c>
      <c r="AD219" s="74">
        <v>0</v>
      </c>
      <c r="AE219" s="74">
        <v>0</v>
      </c>
      <c r="AF219" s="74">
        <v>0</v>
      </c>
      <c r="AG219" s="74">
        <v>0</v>
      </c>
      <c r="AI219" s="74">
        <v>5</v>
      </c>
      <c r="AJ219" s="74">
        <v>5</v>
      </c>
      <c r="AL219" s="74">
        <v>5</v>
      </c>
      <c r="AM219" s="74" t="s">
        <v>95</v>
      </c>
      <c r="AN219" s="74">
        <v>0</v>
      </c>
      <c r="AO219" s="74" t="s">
        <v>95</v>
      </c>
      <c r="AP219" s="74" t="s">
        <v>95</v>
      </c>
      <c r="AQ219" s="74">
        <v>1</v>
      </c>
      <c r="AS219" s="74">
        <v>1</v>
      </c>
      <c r="AT219" s="74" t="s">
        <v>92</v>
      </c>
      <c r="AU219" s="74" t="s">
        <v>2579</v>
      </c>
      <c r="AV219" s="74" t="s">
        <v>94</v>
      </c>
      <c r="AW219" s="77">
        <v>100000000</v>
      </c>
      <c r="AX219" s="77">
        <v>0</v>
      </c>
      <c r="AY219" s="79">
        <v>1</v>
      </c>
      <c r="AZ219" s="77">
        <v>646790000</v>
      </c>
      <c r="BA219" s="77">
        <v>0</v>
      </c>
      <c r="BB219" s="74" t="s">
        <v>93</v>
      </c>
      <c r="BC219" s="75" t="s">
        <v>1834</v>
      </c>
      <c r="BD219" s="82">
        <v>1249261.6151691715</v>
      </c>
      <c r="BE219" s="82">
        <v>0</v>
      </c>
      <c r="BF219" s="82">
        <v>11160.070387202544</v>
      </c>
      <c r="BG219" s="82">
        <v>1260421.685556374</v>
      </c>
      <c r="BH219" s="82">
        <v>1249261.6151691715</v>
      </c>
      <c r="BI219" s="82">
        <v>0</v>
      </c>
      <c r="BJ219" s="82">
        <v>11160.070387202544</v>
      </c>
      <c r="BK219" s="82">
        <v>1260421.685556374</v>
      </c>
      <c r="BL219" s="82">
        <v>90000000</v>
      </c>
      <c r="BM219" s="82">
        <v>0</v>
      </c>
      <c r="BN219" s="82">
        <v>803999.99699999997</v>
      </c>
      <c r="BO219" s="82">
        <v>90803999.996999994</v>
      </c>
      <c r="BP219" s="82">
        <v>1249261.6151691715</v>
      </c>
      <c r="BQ219" s="82">
        <v>0</v>
      </c>
      <c r="BR219" s="82">
        <v>11160.070387202544</v>
      </c>
      <c r="BS219" s="89">
        <v>1260421.685556374</v>
      </c>
      <c r="BT219" s="82">
        <v>6270293.8988571046</v>
      </c>
      <c r="BU219" s="82">
        <v>0</v>
      </c>
      <c r="BV219" s="82">
        <v>56014.625287447008</v>
      </c>
      <c r="BW219" s="82">
        <v>6326308.5241445517</v>
      </c>
      <c r="BX219" s="82">
        <v>6270293.8988571046</v>
      </c>
      <c r="BY219" s="82">
        <v>0</v>
      </c>
      <c r="BZ219" s="82">
        <v>56014.625287447008</v>
      </c>
      <c r="CA219" s="82">
        <v>6326308.5241445517</v>
      </c>
      <c r="CB219" s="82">
        <v>451727999.99999994</v>
      </c>
      <c r="CC219" s="82">
        <v>0</v>
      </c>
      <c r="CD219" s="82">
        <v>4035436.7849423997</v>
      </c>
      <c r="CE219" s="82">
        <v>455763436.78494233</v>
      </c>
      <c r="CF219" s="82">
        <v>6270293.8988571046</v>
      </c>
      <c r="CG219" s="82">
        <v>0</v>
      </c>
      <c r="CH219" s="82">
        <v>56014.625287447008</v>
      </c>
      <c r="CI219" s="82">
        <v>6326308.5241445517</v>
      </c>
      <c r="CJ219" s="82" t="s">
        <v>96</v>
      </c>
      <c r="CN219" s="82">
        <v>1260421.685556374</v>
      </c>
      <c r="CO219" s="82">
        <v>1260421.685556374</v>
      </c>
      <c r="CP219" s="82">
        <v>90803999.996999994</v>
      </c>
      <c r="CQ219" s="82">
        <v>1260421.685556374</v>
      </c>
      <c r="CR219" s="89">
        <v>1260421.685556374</v>
      </c>
      <c r="CS219" s="82">
        <v>1260421.685556374</v>
      </c>
      <c r="CT219" s="82">
        <v>1260421.685556374</v>
      </c>
      <c r="CU219" s="82">
        <v>90803999.996999994</v>
      </c>
      <c r="CV219" s="82">
        <v>1260421.685556374</v>
      </c>
      <c r="CW219" s="82">
        <v>1260421.685556374</v>
      </c>
    </row>
    <row r="220" spans="1:101">
      <c r="A220" s="86" t="s">
        <v>538</v>
      </c>
      <c r="B220" s="87" t="s">
        <v>2769</v>
      </c>
      <c r="C220" s="75" t="s">
        <v>2893</v>
      </c>
      <c r="D220" s="74" t="s">
        <v>542</v>
      </c>
      <c r="E220" s="74" t="s">
        <v>538</v>
      </c>
      <c r="F220" s="74" t="s">
        <v>2769</v>
      </c>
      <c r="G220" s="74" t="s">
        <v>2894</v>
      </c>
      <c r="I220" s="74" t="s">
        <v>542</v>
      </c>
      <c r="J220" s="74" t="s">
        <v>2578</v>
      </c>
      <c r="K220" s="74" t="s">
        <v>88</v>
      </c>
      <c r="L220" s="74" t="s">
        <v>526</v>
      </c>
      <c r="M220" s="74" t="s">
        <v>527</v>
      </c>
      <c r="N220" s="74" t="s">
        <v>2895</v>
      </c>
      <c r="O220" s="76">
        <v>44452</v>
      </c>
      <c r="P220" s="76">
        <v>44439</v>
      </c>
      <c r="Q220" s="77">
        <v>1</v>
      </c>
      <c r="R220" s="74" t="s">
        <v>94</v>
      </c>
      <c r="S220" s="77">
        <v>100000000</v>
      </c>
      <c r="T220" s="77">
        <v>100000000</v>
      </c>
      <c r="U220" s="77">
        <v>0</v>
      </c>
      <c r="V220" s="78">
        <v>0</v>
      </c>
      <c r="W220" s="79">
        <v>1</v>
      </c>
      <c r="X220" s="77">
        <v>100000000</v>
      </c>
      <c r="Y220" s="88">
        <v>100000000</v>
      </c>
      <c r="Z220" s="77">
        <v>0</v>
      </c>
      <c r="AA220" s="74">
        <v>0</v>
      </c>
      <c r="AB220" s="74">
        <v>0</v>
      </c>
      <c r="AD220" s="74">
        <v>4</v>
      </c>
      <c r="AE220" s="74">
        <v>4</v>
      </c>
      <c r="AF220" s="74">
        <v>0</v>
      </c>
      <c r="AG220" s="74">
        <v>0</v>
      </c>
      <c r="AI220" s="74">
        <v>3</v>
      </c>
      <c r="AJ220" s="74">
        <v>3</v>
      </c>
      <c r="AL220" s="74">
        <v>3</v>
      </c>
      <c r="AM220" s="74" t="s">
        <v>95</v>
      </c>
      <c r="AN220" s="74">
        <v>0</v>
      </c>
      <c r="AO220" s="74" t="s">
        <v>95</v>
      </c>
      <c r="AP220" s="74" t="s">
        <v>95</v>
      </c>
      <c r="AQ220" s="74">
        <v>1</v>
      </c>
      <c r="AS220" s="74">
        <v>1</v>
      </c>
      <c r="AT220" s="74" t="s">
        <v>92</v>
      </c>
      <c r="AU220" s="74" t="s">
        <v>2579</v>
      </c>
      <c r="AV220" s="74" t="s">
        <v>94</v>
      </c>
      <c r="AW220" s="77">
        <v>200000000</v>
      </c>
      <c r="AX220" s="77">
        <v>100000000</v>
      </c>
      <c r="AY220" s="79">
        <v>1</v>
      </c>
      <c r="AZ220" s="77">
        <v>1293580000</v>
      </c>
      <c r="BA220" s="77">
        <v>646790000</v>
      </c>
      <c r="BB220" s="74" t="s">
        <v>93</v>
      </c>
      <c r="BC220" s="75" t="s">
        <v>2893</v>
      </c>
      <c r="BD220" s="82">
        <v>282533.42269064067</v>
      </c>
      <c r="BE220" s="82">
        <v>0</v>
      </c>
      <c r="BF220" s="82">
        <v>0</v>
      </c>
      <c r="BG220" s="82">
        <v>282533.42269064067</v>
      </c>
      <c r="BH220" s="82">
        <v>282533.42269064067</v>
      </c>
      <c r="BI220" s="82">
        <v>0</v>
      </c>
      <c r="BJ220" s="82">
        <v>0</v>
      </c>
      <c r="BK220" s="82">
        <v>282533.42269064067</v>
      </c>
      <c r="BL220" s="82">
        <v>90000000</v>
      </c>
      <c r="BM220" s="82">
        <v>0</v>
      </c>
      <c r="BN220" s="82">
        <v>0</v>
      </c>
      <c r="BO220" s="82">
        <v>90000000</v>
      </c>
      <c r="BP220" s="82">
        <v>282533.42269064067</v>
      </c>
      <c r="BQ220" s="82">
        <v>0</v>
      </c>
      <c r="BR220" s="82">
        <v>0</v>
      </c>
      <c r="BS220" s="89">
        <v>282533.42269064067</v>
      </c>
      <c r="BT220" s="82">
        <v>1418091.7551688636</v>
      </c>
      <c r="BU220" s="82">
        <v>0</v>
      </c>
      <c r="BV220" s="82">
        <v>0</v>
      </c>
      <c r="BW220" s="82">
        <v>1418091.7551688636</v>
      </c>
      <c r="BX220" s="82">
        <v>1418091.7551688636</v>
      </c>
      <c r="BY220" s="82">
        <v>0</v>
      </c>
      <c r="BZ220" s="82">
        <v>0</v>
      </c>
      <c r="CA220" s="82">
        <v>1418091.7551688636</v>
      </c>
      <c r="CB220" s="82">
        <v>451727999.99999994</v>
      </c>
      <c r="CC220" s="82">
        <v>0</v>
      </c>
      <c r="CD220" s="82">
        <v>0</v>
      </c>
      <c r="CE220" s="82">
        <v>451727999.99999994</v>
      </c>
      <c r="CF220" s="82">
        <v>1418091.7551688636</v>
      </c>
      <c r="CG220" s="82">
        <v>0</v>
      </c>
      <c r="CH220" s="82">
        <v>0</v>
      </c>
      <c r="CI220" s="82">
        <v>1418091.7551688636</v>
      </c>
      <c r="CJ220" s="82" t="s">
        <v>96</v>
      </c>
      <c r="CN220" s="82">
        <v>282533.42269064067</v>
      </c>
      <c r="CO220" s="82">
        <v>282533.42269064067</v>
      </c>
      <c r="CP220" s="82">
        <v>90000000</v>
      </c>
      <c r="CQ220" s="82">
        <v>282533.42269064067</v>
      </c>
      <c r="CR220" s="89">
        <v>282533.42269064067</v>
      </c>
      <c r="CS220" s="82">
        <v>282533.42269064067</v>
      </c>
      <c r="CT220" s="82">
        <v>282533.42269064067</v>
      </c>
      <c r="CU220" s="82">
        <v>90000000</v>
      </c>
      <c r="CV220" s="82">
        <v>282533.42269064067</v>
      </c>
      <c r="CW220" s="82">
        <v>282533.42269064067</v>
      </c>
    </row>
    <row r="221" spans="1:101">
      <c r="A221" s="86" t="s">
        <v>538</v>
      </c>
      <c r="B221" s="87" t="s">
        <v>2770</v>
      </c>
      <c r="C221" s="75" t="s">
        <v>2896</v>
      </c>
      <c r="D221" s="74" t="s">
        <v>542</v>
      </c>
      <c r="E221" s="74" t="s">
        <v>538</v>
      </c>
      <c r="F221" s="74" t="s">
        <v>2770</v>
      </c>
      <c r="G221" s="74" t="s">
        <v>2897</v>
      </c>
      <c r="I221" s="74" t="s">
        <v>542</v>
      </c>
      <c r="J221" s="74" t="s">
        <v>2578</v>
      </c>
      <c r="K221" s="74" t="s">
        <v>88</v>
      </c>
      <c r="L221" s="74" t="s">
        <v>526</v>
      </c>
      <c r="M221" s="74" t="s">
        <v>527</v>
      </c>
      <c r="N221" s="74" t="s">
        <v>2898</v>
      </c>
      <c r="O221" s="76">
        <v>44445</v>
      </c>
      <c r="P221" s="76">
        <v>44439</v>
      </c>
      <c r="Q221" s="77">
        <v>1</v>
      </c>
      <c r="R221" s="74" t="s">
        <v>94</v>
      </c>
      <c r="S221" s="77">
        <v>160000000</v>
      </c>
      <c r="T221" s="77">
        <v>160000000</v>
      </c>
      <c r="U221" s="77">
        <v>0</v>
      </c>
      <c r="V221" s="78">
        <v>0</v>
      </c>
      <c r="W221" s="79">
        <v>1</v>
      </c>
      <c r="X221" s="77">
        <v>160000000</v>
      </c>
      <c r="Y221" s="88">
        <v>160000000</v>
      </c>
      <c r="Z221" s="77">
        <v>0</v>
      </c>
      <c r="AA221" s="74">
        <v>0</v>
      </c>
      <c r="AB221" s="74">
        <v>0</v>
      </c>
      <c r="AD221" s="74">
        <v>4</v>
      </c>
      <c r="AE221" s="74">
        <v>4</v>
      </c>
      <c r="AF221" s="74">
        <v>0</v>
      </c>
      <c r="AG221" s="74">
        <v>0</v>
      </c>
      <c r="AI221" s="74">
        <v>3</v>
      </c>
      <c r="AJ221" s="74">
        <v>3</v>
      </c>
      <c r="AL221" s="74">
        <v>3</v>
      </c>
      <c r="AM221" s="74" t="s">
        <v>95</v>
      </c>
      <c r="AN221" s="74">
        <v>0</v>
      </c>
      <c r="AO221" s="74" t="s">
        <v>95</v>
      </c>
      <c r="AP221" s="74" t="s">
        <v>95</v>
      </c>
      <c r="AQ221" s="74">
        <v>1</v>
      </c>
      <c r="AS221" s="74">
        <v>1</v>
      </c>
      <c r="AT221" s="74" t="s">
        <v>92</v>
      </c>
      <c r="AU221" s="74" t="s">
        <v>2579</v>
      </c>
      <c r="AV221" s="74" t="s">
        <v>94</v>
      </c>
      <c r="AW221" s="77">
        <v>260000000</v>
      </c>
      <c r="AX221" s="77">
        <v>0</v>
      </c>
      <c r="AY221" s="79">
        <v>1</v>
      </c>
      <c r="AZ221" s="77">
        <v>1681654000</v>
      </c>
      <c r="BA221" s="77">
        <v>0</v>
      </c>
      <c r="BB221" s="74" t="s">
        <v>93</v>
      </c>
      <c r="BC221" s="75" t="s">
        <v>2896</v>
      </c>
      <c r="BD221" s="82">
        <v>452053.47630502505</v>
      </c>
      <c r="BE221" s="82">
        <v>0</v>
      </c>
      <c r="BF221" s="82">
        <v>0</v>
      </c>
      <c r="BG221" s="82">
        <v>452053.47630502505</v>
      </c>
      <c r="BH221" s="82">
        <v>452053.47630502505</v>
      </c>
      <c r="BI221" s="82">
        <v>0</v>
      </c>
      <c r="BJ221" s="82">
        <v>0</v>
      </c>
      <c r="BK221" s="82">
        <v>452053.47630502505</v>
      </c>
      <c r="BL221" s="82">
        <v>144000000</v>
      </c>
      <c r="BM221" s="82">
        <v>0</v>
      </c>
      <c r="BN221" s="82">
        <v>0</v>
      </c>
      <c r="BO221" s="82">
        <v>144000000</v>
      </c>
      <c r="BP221" s="82">
        <v>452053.47630502505</v>
      </c>
      <c r="BQ221" s="82">
        <v>0</v>
      </c>
      <c r="BR221" s="82">
        <v>0</v>
      </c>
      <c r="BS221" s="89">
        <v>452053.47630502505</v>
      </c>
      <c r="BT221" s="82">
        <v>2268946.8082701815</v>
      </c>
      <c r="BU221" s="82">
        <v>0</v>
      </c>
      <c r="BV221" s="82">
        <v>0</v>
      </c>
      <c r="BW221" s="82">
        <v>2268946.8082701815</v>
      </c>
      <c r="BX221" s="82">
        <v>2268946.8082701815</v>
      </c>
      <c r="BY221" s="82">
        <v>0</v>
      </c>
      <c r="BZ221" s="82">
        <v>0</v>
      </c>
      <c r="CA221" s="82">
        <v>2268946.8082701815</v>
      </c>
      <c r="CB221" s="82">
        <v>722764800</v>
      </c>
      <c r="CC221" s="82">
        <v>0</v>
      </c>
      <c r="CD221" s="82">
        <v>0</v>
      </c>
      <c r="CE221" s="82">
        <v>722764800</v>
      </c>
      <c r="CF221" s="82">
        <v>2268946.8082701815</v>
      </c>
      <c r="CG221" s="82">
        <v>0</v>
      </c>
      <c r="CH221" s="82">
        <v>0</v>
      </c>
      <c r="CI221" s="82">
        <v>2268946.8082701815</v>
      </c>
      <c r="CJ221" s="82" t="s">
        <v>96</v>
      </c>
      <c r="CN221" s="82">
        <v>452053.47630502505</v>
      </c>
      <c r="CO221" s="82">
        <v>452053.47630502505</v>
      </c>
      <c r="CP221" s="82">
        <v>144000000</v>
      </c>
      <c r="CQ221" s="82">
        <v>452053.47630502505</v>
      </c>
      <c r="CR221" s="89">
        <v>452053.47630502505</v>
      </c>
      <c r="CS221" s="82">
        <v>452053.47630502505</v>
      </c>
      <c r="CT221" s="82">
        <v>452053.47630502505</v>
      </c>
      <c r="CU221" s="82">
        <v>144000000</v>
      </c>
      <c r="CV221" s="82">
        <v>452053.47630502505</v>
      </c>
      <c r="CW221" s="82">
        <v>452053.47630502505</v>
      </c>
    </row>
    <row r="222" spans="1:101">
      <c r="A222" s="86" t="s">
        <v>538</v>
      </c>
      <c r="B222" s="87" t="s">
        <v>574</v>
      </c>
      <c r="C222" s="75" t="s">
        <v>1835</v>
      </c>
      <c r="D222" s="74" t="s">
        <v>542</v>
      </c>
      <c r="E222" s="74" t="s">
        <v>538</v>
      </c>
      <c r="F222" s="74" t="s">
        <v>574</v>
      </c>
      <c r="G222" s="74" t="s">
        <v>575</v>
      </c>
      <c r="I222" s="74" t="s">
        <v>542</v>
      </c>
      <c r="J222" s="74" t="s">
        <v>523</v>
      </c>
      <c r="L222" s="74" t="s">
        <v>526</v>
      </c>
      <c r="M222" s="74" t="s">
        <v>527</v>
      </c>
      <c r="N222" s="74" t="s">
        <v>577</v>
      </c>
      <c r="O222" s="76">
        <v>44720</v>
      </c>
      <c r="P222" s="76">
        <v>44439</v>
      </c>
      <c r="Q222" s="77">
        <v>1</v>
      </c>
      <c r="R222" s="74" t="s">
        <v>94</v>
      </c>
      <c r="S222" s="77">
        <v>150000000</v>
      </c>
      <c r="T222" s="77">
        <v>150000000</v>
      </c>
      <c r="U222" s="77">
        <v>1074791.67</v>
      </c>
      <c r="V222" s="78">
        <v>3.85E-2</v>
      </c>
      <c r="W222" s="79">
        <v>1</v>
      </c>
      <c r="X222" s="77">
        <v>150000000</v>
      </c>
      <c r="Y222" s="88">
        <v>150000000</v>
      </c>
      <c r="Z222" s="77">
        <v>1074791.67</v>
      </c>
      <c r="AA222" s="74">
        <v>0</v>
      </c>
      <c r="AB222" s="74">
        <v>0</v>
      </c>
      <c r="AD222" s="74">
        <v>0</v>
      </c>
      <c r="AE222" s="74">
        <v>0</v>
      </c>
      <c r="AF222" s="74">
        <v>0</v>
      </c>
      <c r="AG222" s="74">
        <v>0</v>
      </c>
      <c r="AI222" s="74">
        <v>4</v>
      </c>
      <c r="AJ222" s="74">
        <v>4</v>
      </c>
      <c r="AL222" s="74">
        <v>4</v>
      </c>
      <c r="AM222" s="74" t="s">
        <v>95</v>
      </c>
      <c r="AN222" s="74">
        <v>0</v>
      </c>
      <c r="AO222" s="74" t="s">
        <v>95</v>
      </c>
      <c r="AP222" s="74" t="s">
        <v>95</v>
      </c>
      <c r="AQ222" s="74">
        <v>1</v>
      </c>
      <c r="AS222" s="74">
        <v>1</v>
      </c>
      <c r="AT222" s="74" t="s">
        <v>155</v>
      </c>
      <c r="AU222" s="74" t="s">
        <v>95</v>
      </c>
      <c r="AV222" s="74" t="s">
        <v>94</v>
      </c>
      <c r="AW222" s="77">
        <v>150000000</v>
      </c>
      <c r="AX222" s="77">
        <v>0</v>
      </c>
      <c r="AY222" s="79">
        <v>1</v>
      </c>
      <c r="AZ222" s="77">
        <v>970185000</v>
      </c>
      <c r="BA222" s="77">
        <v>0</v>
      </c>
      <c r="BB222" s="74" t="s">
        <v>93</v>
      </c>
      <c r="BC222" s="75" t="s">
        <v>1835</v>
      </c>
      <c r="BD222" s="82">
        <v>1144605.076411698</v>
      </c>
      <c r="BE222" s="82">
        <v>0</v>
      </c>
      <c r="BF222" s="82">
        <v>8201.413343780041</v>
      </c>
      <c r="BG222" s="82">
        <v>1152806.489755478</v>
      </c>
      <c r="BH222" s="82">
        <v>1144605.076411698</v>
      </c>
      <c r="BI222" s="82">
        <v>0</v>
      </c>
      <c r="BJ222" s="82">
        <v>8201.413343780041</v>
      </c>
      <c r="BK222" s="82">
        <v>1152806.489755478</v>
      </c>
      <c r="BL222" s="82">
        <v>135000000</v>
      </c>
      <c r="BM222" s="82">
        <v>0</v>
      </c>
      <c r="BN222" s="82">
        <v>967312.50299999991</v>
      </c>
      <c r="BO222" s="82">
        <v>135967312.50299999</v>
      </c>
      <c r="BP222" s="82">
        <v>1144605.076411698</v>
      </c>
      <c r="BQ222" s="82">
        <v>0</v>
      </c>
      <c r="BR222" s="82">
        <v>8201.413343780041</v>
      </c>
      <c r="BS222" s="89">
        <v>1152806.489755478</v>
      </c>
      <c r="BT222" s="82">
        <v>5745001.7995255943</v>
      </c>
      <c r="BU222" s="82">
        <v>0</v>
      </c>
      <c r="BV222" s="82">
        <v>41164.533855100781</v>
      </c>
      <c r="BW222" s="82">
        <v>5786166.3333806945</v>
      </c>
      <c r="BX222" s="82">
        <v>5745001.7995255943</v>
      </c>
      <c r="BY222" s="82">
        <v>0</v>
      </c>
      <c r="BZ222" s="82">
        <v>41164.533855100781</v>
      </c>
      <c r="CA222" s="82">
        <v>5786166.3333806945</v>
      </c>
      <c r="CB222" s="82">
        <v>677592000</v>
      </c>
      <c r="CC222" s="82">
        <v>0</v>
      </c>
      <c r="CD222" s="82">
        <v>4855134.9150575995</v>
      </c>
      <c r="CE222" s="82">
        <v>682447134.91505754</v>
      </c>
      <c r="CF222" s="82">
        <v>5745001.7995255943</v>
      </c>
      <c r="CG222" s="82">
        <v>0</v>
      </c>
      <c r="CH222" s="82">
        <v>41164.533855100781</v>
      </c>
      <c r="CI222" s="82">
        <v>5786166.3333806945</v>
      </c>
      <c r="CJ222" s="82" t="s">
        <v>96</v>
      </c>
      <c r="CN222" s="82">
        <v>1152806.489755478</v>
      </c>
      <c r="CO222" s="82">
        <v>1152806.489755478</v>
      </c>
      <c r="CP222" s="82">
        <v>135967312.50299999</v>
      </c>
      <c r="CQ222" s="82">
        <v>1152806.489755478</v>
      </c>
      <c r="CR222" s="89">
        <v>1152806.489755478</v>
      </c>
      <c r="CS222" s="82">
        <v>1152806.489755478</v>
      </c>
      <c r="CT222" s="82">
        <v>1152806.489755478</v>
      </c>
      <c r="CU222" s="82">
        <v>135967312.50299999</v>
      </c>
      <c r="CV222" s="82">
        <v>1152806.489755478</v>
      </c>
      <c r="CW222" s="82">
        <v>1152806.489755478</v>
      </c>
    </row>
    <row r="223" spans="1:101">
      <c r="A223" s="86" t="s">
        <v>538</v>
      </c>
      <c r="B223" s="87" t="s">
        <v>578</v>
      </c>
      <c r="C223" s="75" t="s">
        <v>1836</v>
      </c>
      <c r="D223" s="74" t="s">
        <v>542</v>
      </c>
      <c r="E223" s="74" t="s">
        <v>538</v>
      </c>
      <c r="F223" s="74" t="s">
        <v>578</v>
      </c>
      <c r="G223" s="74" t="s">
        <v>579</v>
      </c>
      <c r="I223" s="74" t="s">
        <v>542</v>
      </c>
      <c r="J223" s="74" t="s">
        <v>2578</v>
      </c>
      <c r="K223" s="74" t="s">
        <v>88</v>
      </c>
      <c r="L223" s="74" t="s">
        <v>526</v>
      </c>
      <c r="M223" s="74" t="s">
        <v>527</v>
      </c>
      <c r="N223" s="74" t="s">
        <v>581</v>
      </c>
      <c r="O223" s="76">
        <v>44552</v>
      </c>
      <c r="P223" s="76">
        <v>44439</v>
      </c>
      <c r="Q223" s="77">
        <v>1</v>
      </c>
      <c r="R223" s="74" t="s">
        <v>94</v>
      </c>
      <c r="S223" s="77">
        <v>100000000</v>
      </c>
      <c r="T223" s="77">
        <v>100000000</v>
      </c>
      <c r="U223" s="77">
        <v>0</v>
      </c>
      <c r="V223" s="78">
        <v>0</v>
      </c>
      <c r="W223" s="79">
        <v>1</v>
      </c>
      <c r="X223" s="77">
        <v>100000000</v>
      </c>
      <c r="Y223" s="88">
        <v>100000000</v>
      </c>
      <c r="Z223" s="77">
        <v>0</v>
      </c>
      <c r="AA223" s="74">
        <v>0</v>
      </c>
      <c r="AB223" s="74">
        <v>0</v>
      </c>
      <c r="AD223" s="74">
        <v>5</v>
      </c>
      <c r="AE223" s="74">
        <v>5</v>
      </c>
      <c r="AF223" s="74">
        <v>0</v>
      </c>
      <c r="AG223" s="74">
        <v>0</v>
      </c>
      <c r="AI223" s="74">
        <v>5</v>
      </c>
      <c r="AJ223" s="74">
        <v>5</v>
      </c>
      <c r="AL223" s="74">
        <v>5</v>
      </c>
      <c r="AM223" s="74" t="s">
        <v>95</v>
      </c>
      <c r="AN223" s="74">
        <v>0</v>
      </c>
      <c r="AO223" s="74" t="s">
        <v>95</v>
      </c>
      <c r="AP223" s="74" t="s">
        <v>95</v>
      </c>
      <c r="AQ223" s="74">
        <v>1</v>
      </c>
      <c r="AS223" s="74">
        <v>1</v>
      </c>
      <c r="AT223" s="74" t="s">
        <v>92</v>
      </c>
      <c r="AU223" s="74" t="s">
        <v>95</v>
      </c>
      <c r="AV223" s="74" t="s">
        <v>94</v>
      </c>
      <c r="AW223" s="77">
        <v>100000000</v>
      </c>
      <c r="AX223" s="77">
        <v>0</v>
      </c>
      <c r="AY223" s="79">
        <v>1</v>
      </c>
      <c r="AZ223" s="77">
        <v>646790000</v>
      </c>
      <c r="BA223" s="77">
        <v>0</v>
      </c>
      <c r="BB223" s="74" t="s">
        <v>116</v>
      </c>
      <c r="BC223" s="75" t="s">
        <v>1836</v>
      </c>
      <c r="BD223" s="82">
        <v>1249261.6151691715</v>
      </c>
      <c r="BE223" s="82">
        <v>0</v>
      </c>
      <c r="BF223" s="82">
        <v>0</v>
      </c>
      <c r="BG223" s="82">
        <v>1249261.6151691715</v>
      </c>
      <c r="BH223" s="82">
        <v>1249261.6151691715</v>
      </c>
      <c r="BI223" s="82">
        <v>0</v>
      </c>
      <c r="BJ223" s="82">
        <v>0</v>
      </c>
      <c r="BK223" s="82">
        <v>1249261.6151691715</v>
      </c>
      <c r="BL223" s="82">
        <v>90000000</v>
      </c>
      <c r="BM223" s="82">
        <v>0</v>
      </c>
      <c r="BN223" s="82">
        <v>0</v>
      </c>
      <c r="BO223" s="82">
        <v>90000000</v>
      </c>
      <c r="BP223" s="82">
        <v>1249261.6151691715</v>
      </c>
      <c r="BQ223" s="82">
        <v>0</v>
      </c>
      <c r="BR223" s="82">
        <v>0</v>
      </c>
      <c r="BS223" s="89">
        <v>1249261.6151691715</v>
      </c>
      <c r="BT223" s="82">
        <v>6270293.8988571046</v>
      </c>
      <c r="BU223" s="82">
        <v>0</v>
      </c>
      <c r="BV223" s="82">
        <v>0</v>
      </c>
      <c r="BW223" s="82">
        <v>6270293.8988571046</v>
      </c>
      <c r="BX223" s="82">
        <v>6270293.8988571046</v>
      </c>
      <c r="BY223" s="82">
        <v>0</v>
      </c>
      <c r="BZ223" s="82">
        <v>0</v>
      </c>
      <c r="CA223" s="82">
        <v>6270293.8988571046</v>
      </c>
      <c r="CB223" s="82">
        <v>451727999.99999994</v>
      </c>
      <c r="CC223" s="82">
        <v>0</v>
      </c>
      <c r="CD223" s="82">
        <v>0</v>
      </c>
      <c r="CE223" s="82">
        <v>451727999.99999994</v>
      </c>
      <c r="CF223" s="82">
        <v>6270293.8988571046</v>
      </c>
      <c r="CG223" s="82">
        <v>0</v>
      </c>
      <c r="CH223" s="82">
        <v>0</v>
      </c>
      <c r="CI223" s="82">
        <v>6270293.8988571046</v>
      </c>
      <c r="CJ223" s="82" t="s">
        <v>96</v>
      </c>
      <c r="CN223" s="82">
        <v>1249261.6151691715</v>
      </c>
      <c r="CO223" s="82">
        <v>1249261.6151691715</v>
      </c>
      <c r="CP223" s="82">
        <v>90000000</v>
      </c>
      <c r="CQ223" s="82">
        <v>1249261.6151691715</v>
      </c>
      <c r="CR223" s="89">
        <v>1249261.6151691715</v>
      </c>
      <c r="CS223" s="82">
        <v>1249261.6151691715</v>
      </c>
      <c r="CT223" s="82">
        <v>1249261.6151691715</v>
      </c>
      <c r="CU223" s="82">
        <v>90000000</v>
      </c>
      <c r="CV223" s="82">
        <v>1249261.6151691715</v>
      </c>
      <c r="CW223" s="82">
        <v>1249261.6151691715</v>
      </c>
    </row>
    <row r="224" spans="1:101">
      <c r="A224" s="86" t="s">
        <v>538</v>
      </c>
      <c r="B224" s="87" t="s">
        <v>582</v>
      </c>
      <c r="C224" s="75" t="s">
        <v>1837</v>
      </c>
      <c r="D224" s="74" t="s">
        <v>542</v>
      </c>
      <c r="E224" s="74" t="s">
        <v>538</v>
      </c>
      <c r="F224" s="74" t="s">
        <v>582</v>
      </c>
      <c r="G224" s="74" t="s">
        <v>583</v>
      </c>
      <c r="I224" s="74" t="s">
        <v>542</v>
      </c>
      <c r="J224" s="74" t="s">
        <v>2578</v>
      </c>
      <c r="K224" s="74" t="s">
        <v>88</v>
      </c>
      <c r="L224" s="74" t="s">
        <v>526</v>
      </c>
      <c r="M224" s="74" t="s">
        <v>527</v>
      </c>
      <c r="N224" s="74" t="s">
        <v>585</v>
      </c>
      <c r="O224" s="76">
        <v>44732</v>
      </c>
      <c r="P224" s="76">
        <v>44439</v>
      </c>
      <c r="Q224" s="77">
        <v>1</v>
      </c>
      <c r="R224" s="74" t="s">
        <v>94</v>
      </c>
      <c r="S224" s="77">
        <v>150000000</v>
      </c>
      <c r="T224" s="77">
        <v>150000000</v>
      </c>
      <c r="U224" s="77">
        <v>893333.33</v>
      </c>
      <c r="V224" s="78">
        <v>3.2000000000000001E-2</v>
      </c>
      <c r="W224" s="79">
        <v>1</v>
      </c>
      <c r="X224" s="77">
        <v>150000000</v>
      </c>
      <c r="Y224" s="88">
        <v>150000000</v>
      </c>
      <c r="Z224" s="77">
        <v>893333.33</v>
      </c>
      <c r="AA224" s="74">
        <v>0</v>
      </c>
      <c r="AB224" s="74">
        <v>0</v>
      </c>
      <c r="AD224" s="74">
        <v>3</v>
      </c>
      <c r="AE224" s="74">
        <v>3</v>
      </c>
      <c r="AF224" s="74">
        <v>0</v>
      </c>
      <c r="AG224" s="74">
        <v>0</v>
      </c>
      <c r="AI224" s="74">
        <v>3</v>
      </c>
      <c r="AJ224" s="74">
        <v>3</v>
      </c>
      <c r="AL224" s="74">
        <v>3</v>
      </c>
      <c r="AM224" s="74" t="s">
        <v>95</v>
      </c>
      <c r="AN224" s="74">
        <v>0</v>
      </c>
      <c r="AO224" s="74" t="s">
        <v>95</v>
      </c>
      <c r="AP224" s="74" t="s">
        <v>95</v>
      </c>
      <c r="AQ224" s="74">
        <v>1</v>
      </c>
      <c r="AS224" s="74">
        <v>1</v>
      </c>
      <c r="AT224" s="74" t="s">
        <v>155</v>
      </c>
      <c r="AU224" s="74" t="s">
        <v>95</v>
      </c>
      <c r="AV224" s="74" t="s">
        <v>94</v>
      </c>
      <c r="AW224" s="77">
        <v>200000000</v>
      </c>
      <c r="AX224" s="77">
        <v>0</v>
      </c>
      <c r="AY224" s="79">
        <v>1</v>
      </c>
      <c r="AZ224" s="77">
        <v>1293580000</v>
      </c>
      <c r="BA224" s="77">
        <v>0</v>
      </c>
      <c r="BB224" s="74" t="s">
        <v>93</v>
      </c>
      <c r="BC224" s="75" t="s">
        <v>1837</v>
      </c>
      <c r="BD224" s="82">
        <v>423800.134035961</v>
      </c>
      <c r="BE224" s="82">
        <v>0</v>
      </c>
      <c r="BF224" s="82">
        <v>2523.9652332852756</v>
      </c>
      <c r="BG224" s="82">
        <v>426324.09926924628</v>
      </c>
      <c r="BH224" s="82">
        <v>423800.134035961</v>
      </c>
      <c r="BI224" s="82">
        <v>0</v>
      </c>
      <c r="BJ224" s="82">
        <v>2523.9652332852756</v>
      </c>
      <c r="BK224" s="82">
        <v>426324.09926924628</v>
      </c>
      <c r="BL224" s="82">
        <v>135000000</v>
      </c>
      <c r="BM224" s="82">
        <v>0</v>
      </c>
      <c r="BN224" s="82">
        <v>803999.99699999997</v>
      </c>
      <c r="BO224" s="82">
        <v>135803999.99700001</v>
      </c>
      <c r="BP224" s="82">
        <v>423800.134035961</v>
      </c>
      <c r="BQ224" s="82">
        <v>0</v>
      </c>
      <c r="BR224" s="82">
        <v>2523.9652332852756</v>
      </c>
      <c r="BS224" s="89">
        <v>426324.09926924628</v>
      </c>
      <c r="BT224" s="82">
        <v>2127137.6327532954</v>
      </c>
      <c r="BU224" s="82">
        <v>0</v>
      </c>
      <c r="BV224" s="82">
        <v>12668.286298905454</v>
      </c>
      <c r="BW224" s="82">
        <v>2139805.9190522009</v>
      </c>
      <c r="BX224" s="82">
        <v>2127137.6327532954</v>
      </c>
      <c r="BY224" s="82">
        <v>0</v>
      </c>
      <c r="BZ224" s="82">
        <v>12668.286298905454</v>
      </c>
      <c r="CA224" s="82">
        <v>2139805.9190522009</v>
      </c>
      <c r="CB224" s="82">
        <v>677592000</v>
      </c>
      <c r="CC224" s="82">
        <v>0</v>
      </c>
      <c r="CD224" s="82">
        <v>4035436.7849423997</v>
      </c>
      <c r="CE224" s="82">
        <v>681627436.78494239</v>
      </c>
      <c r="CF224" s="82">
        <v>2127137.6327532954</v>
      </c>
      <c r="CG224" s="82">
        <v>0</v>
      </c>
      <c r="CH224" s="82">
        <v>12668.286298905454</v>
      </c>
      <c r="CI224" s="82">
        <v>2139805.9190522009</v>
      </c>
      <c r="CJ224" s="82" t="s">
        <v>96</v>
      </c>
      <c r="CN224" s="82">
        <v>426324.09926924628</v>
      </c>
      <c r="CO224" s="82">
        <v>426324.09926924628</v>
      </c>
      <c r="CP224" s="82">
        <v>135803999.99700001</v>
      </c>
      <c r="CQ224" s="82">
        <v>426324.09926924628</v>
      </c>
      <c r="CR224" s="89">
        <v>426324.09926924628</v>
      </c>
      <c r="CS224" s="82">
        <v>426324.09926924628</v>
      </c>
      <c r="CT224" s="82">
        <v>426324.09926924628</v>
      </c>
      <c r="CU224" s="82">
        <v>135803999.99700001</v>
      </c>
      <c r="CV224" s="82">
        <v>426324.09926924628</v>
      </c>
      <c r="CW224" s="82">
        <v>426324.09926924628</v>
      </c>
    </row>
    <row r="225" spans="1:101">
      <c r="A225" s="86" t="s">
        <v>538</v>
      </c>
      <c r="B225" s="87" t="s">
        <v>2771</v>
      </c>
      <c r="C225" s="75" t="s">
        <v>2899</v>
      </c>
      <c r="D225" s="74" t="s">
        <v>542</v>
      </c>
      <c r="E225" s="74" t="s">
        <v>538</v>
      </c>
      <c r="F225" s="74" t="s">
        <v>2771</v>
      </c>
      <c r="G225" s="74" t="s">
        <v>596</v>
      </c>
      <c r="I225" s="74" t="s">
        <v>542</v>
      </c>
      <c r="J225" s="74" t="s">
        <v>2578</v>
      </c>
      <c r="K225" s="74" t="s">
        <v>88</v>
      </c>
      <c r="L225" s="74" t="s">
        <v>526</v>
      </c>
      <c r="M225" s="74" t="s">
        <v>527</v>
      </c>
      <c r="N225" s="74" t="s">
        <v>598</v>
      </c>
      <c r="O225" s="76">
        <v>44440</v>
      </c>
      <c r="P225" s="76">
        <v>44439</v>
      </c>
      <c r="Q225" s="77">
        <v>1</v>
      </c>
      <c r="R225" s="74" t="s">
        <v>94</v>
      </c>
      <c r="S225" s="77">
        <v>100000000</v>
      </c>
      <c r="T225" s="77">
        <v>100000000</v>
      </c>
      <c r="U225" s="77">
        <v>0</v>
      </c>
      <c r="V225" s="78">
        <v>0</v>
      </c>
      <c r="W225" s="79">
        <v>1</v>
      </c>
      <c r="X225" s="77">
        <v>100000000</v>
      </c>
      <c r="Y225" s="88">
        <v>100000000</v>
      </c>
      <c r="Z225" s="77">
        <v>0</v>
      </c>
      <c r="AA225" s="74">
        <v>0</v>
      </c>
      <c r="AB225" s="74">
        <v>0</v>
      </c>
      <c r="AD225" s="74">
        <v>2</v>
      </c>
      <c r="AE225" s="74">
        <v>2</v>
      </c>
      <c r="AF225" s="74">
        <v>0</v>
      </c>
      <c r="AG225" s="74">
        <v>0</v>
      </c>
      <c r="AI225" s="74">
        <v>2</v>
      </c>
      <c r="AJ225" s="74">
        <v>2</v>
      </c>
      <c r="AL225" s="74">
        <v>2</v>
      </c>
      <c r="AM225" s="74" t="s">
        <v>95</v>
      </c>
      <c r="AN225" s="74">
        <v>0</v>
      </c>
      <c r="AO225" s="74" t="s">
        <v>95</v>
      </c>
      <c r="AP225" s="74" t="s">
        <v>95</v>
      </c>
      <c r="AQ225" s="74">
        <v>1</v>
      </c>
      <c r="AS225" s="74">
        <v>1</v>
      </c>
      <c r="AT225" s="74" t="s">
        <v>92</v>
      </c>
      <c r="AU225" s="74" t="s">
        <v>2579</v>
      </c>
      <c r="AV225" s="74" t="s">
        <v>94</v>
      </c>
      <c r="AW225" s="77">
        <v>200000000</v>
      </c>
      <c r="AX225" s="77">
        <v>0</v>
      </c>
      <c r="AY225" s="79">
        <v>1</v>
      </c>
      <c r="AZ225" s="77">
        <v>1293580000</v>
      </c>
      <c r="BA225" s="77">
        <v>0</v>
      </c>
      <c r="BB225" s="74" t="s">
        <v>93</v>
      </c>
      <c r="BC225" s="75" t="s">
        <v>2899</v>
      </c>
      <c r="BD225" s="82">
        <v>117004.9286215351</v>
      </c>
      <c r="BE225" s="82">
        <v>0</v>
      </c>
      <c r="BF225" s="82">
        <v>0</v>
      </c>
      <c r="BG225" s="82">
        <v>117004.9286215351</v>
      </c>
      <c r="BH225" s="82">
        <v>117004.9286215351</v>
      </c>
      <c r="BI225" s="82">
        <v>0</v>
      </c>
      <c r="BJ225" s="82">
        <v>0</v>
      </c>
      <c r="BK225" s="82">
        <v>117004.9286215351</v>
      </c>
      <c r="BL225" s="82">
        <v>90000000</v>
      </c>
      <c r="BM225" s="82">
        <v>0</v>
      </c>
      <c r="BN225" s="82">
        <v>0</v>
      </c>
      <c r="BO225" s="82">
        <v>90000000</v>
      </c>
      <c r="BP225" s="82">
        <v>117004.9286215351</v>
      </c>
      <c r="BQ225" s="82">
        <v>0</v>
      </c>
      <c r="BR225" s="82">
        <v>0</v>
      </c>
      <c r="BS225" s="89">
        <v>117004.9286215351</v>
      </c>
      <c r="BT225" s="82">
        <v>587271.13773720898</v>
      </c>
      <c r="BU225" s="82">
        <v>0</v>
      </c>
      <c r="BV225" s="82">
        <v>0</v>
      </c>
      <c r="BW225" s="82">
        <v>587271.13773720898</v>
      </c>
      <c r="BX225" s="82">
        <v>587271.13773720898</v>
      </c>
      <c r="BY225" s="82">
        <v>0</v>
      </c>
      <c r="BZ225" s="82">
        <v>0</v>
      </c>
      <c r="CA225" s="82">
        <v>587271.13773720898</v>
      </c>
      <c r="CB225" s="82">
        <v>451727999.99999994</v>
      </c>
      <c r="CC225" s="82">
        <v>0</v>
      </c>
      <c r="CD225" s="82">
        <v>0</v>
      </c>
      <c r="CE225" s="82">
        <v>451727999.99999994</v>
      </c>
      <c r="CF225" s="82">
        <v>587271.13773720898</v>
      </c>
      <c r="CG225" s="82">
        <v>0</v>
      </c>
      <c r="CH225" s="82">
        <v>0</v>
      </c>
      <c r="CI225" s="82">
        <v>587271.13773720898</v>
      </c>
      <c r="CJ225" s="82" t="s">
        <v>96</v>
      </c>
      <c r="CN225" s="82">
        <v>117004.9286215351</v>
      </c>
      <c r="CO225" s="82">
        <v>117004.9286215351</v>
      </c>
      <c r="CP225" s="82">
        <v>90000000</v>
      </c>
      <c r="CQ225" s="82">
        <v>117004.9286215351</v>
      </c>
      <c r="CR225" s="89">
        <v>117004.9286215351</v>
      </c>
      <c r="CS225" s="82">
        <v>117004.9286215351</v>
      </c>
      <c r="CT225" s="82">
        <v>117004.9286215351</v>
      </c>
      <c r="CU225" s="82">
        <v>90000000</v>
      </c>
      <c r="CV225" s="82">
        <v>117004.9286215351</v>
      </c>
      <c r="CW225" s="82">
        <v>117004.9286215351</v>
      </c>
    </row>
    <row r="226" spans="1:101">
      <c r="A226" s="86" t="s">
        <v>538</v>
      </c>
      <c r="B226" s="87" t="s">
        <v>586</v>
      </c>
      <c r="C226" s="75" t="s">
        <v>1838</v>
      </c>
      <c r="D226" s="74" t="s">
        <v>542</v>
      </c>
      <c r="E226" s="74" t="s">
        <v>538</v>
      </c>
      <c r="F226" s="74" t="s">
        <v>586</v>
      </c>
      <c r="G226" s="74" t="s">
        <v>587</v>
      </c>
      <c r="I226" s="74" t="s">
        <v>542</v>
      </c>
      <c r="J226" s="74" t="s">
        <v>2578</v>
      </c>
      <c r="K226" s="74" t="s">
        <v>88</v>
      </c>
      <c r="L226" s="74" t="s">
        <v>526</v>
      </c>
      <c r="M226" s="74" t="s">
        <v>527</v>
      </c>
      <c r="N226" s="74" t="s">
        <v>589</v>
      </c>
      <c r="O226" s="76">
        <v>44550</v>
      </c>
      <c r="P226" s="76">
        <v>44439</v>
      </c>
      <c r="Q226" s="77">
        <v>1</v>
      </c>
      <c r="R226" s="74" t="s">
        <v>94</v>
      </c>
      <c r="S226" s="77">
        <v>100000000</v>
      </c>
      <c r="T226" s="77">
        <v>100000000</v>
      </c>
      <c r="U226" s="77">
        <v>0</v>
      </c>
      <c r="V226" s="78">
        <v>0</v>
      </c>
      <c r="W226" s="79">
        <v>1</v>
      </c>
      <c r="X226" s="77">
        <v>100000000</v>
      </c>
      <c r="Y226" s="88">
        <v>100000000</v>
      </c>
      <c r="Z226" s="77">
        <v>0</v>
      </c>
      <c r="AA226" s="74">
        <v>0</v>
      </c>
      <c r="AB226" s="74">
        <v>0</v>
      </c>
      <c r="AD226" s="74">
        <v>5</v>
      </c>
      <c r="AE226" s="74">
        <v>5</v>
      </c>
      <c r="AF226" s="74">
        <v>0</v>
      </c>
      <c r="AG226" s="74">
        <v>0</v>
      </c>
      <c r="AI226" s="74">
        <v>5</v>
      </c>
      <c r="AJ226" s="74">
        <v>5</v>
      </c>
      <c r="AL226" s="74">
        <v>5</v>
      </c>
      <c r="AM226" s="74" t="s">
        <v>95</v>
      </c>
      <c r="AN226" s="74">
        <v>0</v>
      </c>
      <c r="AO226" s="74" t="s">
        <v>95</v>
      </c>
      <c r="AP226" s="74" t="s">
        <v>95</v>
      </c>
      <c r="AQ226" s="74">
        <v>1</v>
      </c>
      <c r="AS226" s="74">
        <v>1</v>
      </c>
      <c r="AT226" s="74" t="s">
        <v>92</v>
      </c>
      <c r="AU226" s="74" t="s">
        <v>2579</v>
      </c>
      <c r="AV226" s="74" t="s">
        <v>94</v>
      </c>
      <c r="AW226" s="77">
        <v>200000000</v>
      </c>
      <c r="AX226" s="77">
        <v>0</v>
      </c>
      <c r="AY226" s="79">
        <v>1</v>
      </c>
      <c r="AZ226" s="77">
        <v>1293580000</v>
      </c>
      <c r="BA226" s="77">
        <v>0</v>
      </c>
      <c r="BB226" s="74" t="s">
        <v>93</v>
      </c>
      <c r="BC226" s="75" t="s">
        <v>1838</v>
      </c>
      <c r="BD226" s="82">
        <v>1249261.6151691715</v>
      </c>
      <c r="BE226" s="82">
        <v>0</v>
      </c>
      <c r="BF226" s="82">
        <v>0</v>
      </c>
      <c r="BG226" s="82">
        <v>1249261.6151691715</v>
      </c>
      <c r="BH226" s="82">
        <v>1249261.6151691715</v>
      </c>
      <c r="BI226" s="82">
        <v>0</v>
      </c>
      <c r="BJ226" s="82">
        <v>0</v>
      </c>
      <c r="BK226" s="82">
        <v>1249261.6151691715</v>
      </c>
      <c r="BL226" s="82">
        <v>90000000</v>
      </c>
      <c r="BM226" s="82">
        <v>0</v>
      </c>
      <c r="BN226" s="82">
        <v>0</v>
      </c>
      <c r="BO226" s="82">
        <v>90000000</v>
      </c>
      <c r="BP226" s="82">
        <v>1249261.6151691715</v>
      </c>
      <c r="BQ226" s="82">
        <v>0</v>
      </c>
      <c r="BR226" s="82">
        <v>0</v>
      </c>
      <c r="BS226" s="89">
        <v>1249261.6151691715</v>
      </c>
      <c r="BT226" s="82">
        <v>6270293.8988571046</v>
      </c>
      <c r="BU226" s="82">
        <v>0</v>
      </c>
      <c r="BV226" s="82">
        <v>0</v>
      </c>
      <c r="BW226" s="82">
        <v>6270293.8988571046</v>
      </c>
      <c r="BX226" s="82">
        <v>6270293.8988571046</v>
      </c>
      <c r="BY226" s="82">
        <v>0</v>
      </c>
      <c r="BZ226" s="82">
        <v>0</v>
      </c>
      <c r="CA226" s="82">
        <v>6270293.8988571046</v>
      </c>
      <c r="CB226" s="82">
        <v>451727999.99999994</v>
      </c>
      <c r="CC226" s="82">
        <v>0</v>
      </c>
      <c r="CD226" s="82">
        <v>0</v>
      </c>
      <c r="CE226" s="82">
        <v>451727999.99999994</v>
      </c>
      <c r="CF226" s="82">
        <v>6270293.8988571046</v>
      </c>
      <c r="CG226" s="82">
        <v>0</v>
      </c>
      <c r="CH226" s="82">
        <v>0</v>
      </c>
      <c r="CI226" s="82">
        <v>6270293.8988571046</v>
      </c>
      <c r="CJ226" s="82" t="s">
        <v>96</v>
      </c>
      <c r="CN226" s="82">
        <v>1249261.6151691715</v>
      </c>
      <c r="CO226" s="82">
        <v>1249261.6151691715</v>
      </c>
      <c r="CP226" s="82">
        <v>90000000</v>
      </c>
      <c r="CQ226" s="82">
        <v>1249261.6151691715</v>
      </c>
      <c r="CR226" s="89">
        <v>1249261.6151691715</v>
      </c>
      <c r="CS226" s="82">
        <v>1249261.6151691715</v>
      </c>
      <c r="CT226" s="82">
        <v>1249261.6151691715</v>
      </c>
      <c r="CU226" s="82">
        <v>90000000</v>
      </c>
      <c r="CV226" s="82">
        <v>1249261.6151691715</v>
      </c>
      <c r="CW226" s="82">
        <v>1249261.6151691715</v>
      </c>
    </row>
    <row r="227" spans="1:101">
      <c r="A227" s="86" t="s">
        <v>538</v>
      </c>
      <c r="B227" s="87" t="s">
        <v>590</v>
      </c>
      <c r="C227" s="75" t="s">
        <v>1839</v>
      </c>
      <c r="D227" s="74" t="s">
        <v>542</v>
      </c>
      <c r="E227" s="74" t="s">
        <v>538</v>
      </c>
      <c r="F227" s="74" t="s">
        <v>590</v>
      </c>
      <c r="G227" s="74" t="s">
        <v>587</v>
      </c>
      <c r="I227" s="74" t="s">
        <v>542</v>
      </c>
      <c r="J227" s="74" t="s">
        <v>2578</v>
      </c>
      <c r="K227" s="74" t="s">
        <v>88</v>
      </c>
      <c r="L227" s="74" t="s">
        <v>526</v>
      </c>
      <c r="M227" s="74" t="s">
        <v>527</v>
      </c>
      <c r="N227" s="74" t="s">
        <v>589</v>
      </c>
      <c r="O227" s="76">
        <v>44592</v>
      </c>
      <c r="P227" s="76">
        <v>44439</v>
      </c>
      <c r="Q227" s="77">
        <v>1</v>
      </c>
      <c r="R227" s="74" t="s">
        <v>94</v>
      </c>
      <c r="S227" s="77">
        <v>100000000</v>
      </c>
      <c r="T227" s="77">
        <v>100000000</v>
      </c>
      <c r="U227" s="77">
        <v>0</v>
      </c>
      <c r="V227" s="78">
        <v>0</v>
      </c>
      <c r="W227" s="79">
        <v>1</v>
      </c>
      <c r="X227" s="77">
        <v>100000000</v>
      </c>
      <c r="Y227" s="88">
        <v>100000000</v>
      </c>
      <c r="Z227" s="77">
        <v>0</v>
      </c>
      <c r="AA227" s="74">
        <v>0</v>
      </c>
      <c r="AB227" s="74">
        <v>0</v>
      </c>
      <c r="AD227" s="74">
        <v>5</v>
      </c>
      <c r="AE227" s="74">
        <v>5</v>
      </c>
      <c r="AF227" s="74">
        <v>0</v>
      </c>
      <c r="AG227" s="74">
        <v>0</v>
      </c>
      <c r="AI227" s="74">
        <v>5</v>
      </c>
      <c r="AJ227" s="74">
        <v>5</v>
      </c>
      <c r="AL227" s="74">
        <v>5</v>
      </c>
      <c r="AM227" s="74" t="s">
        <v>95</v>
      </c>
      <c r="AN227" s="74">
        <v>0</v>
      </c>
      <c r="AO227" s="74" t="s">
        <v>95</v>
      </c>
      <c r="AP227" s="74" t="s">
        <v>95</v>
      </c>
      <c r="AQ227" s="74">
        <v>1</v>
      </c>
      <c r="AS227" s="74">
        <v>1</v>
      </c>
      <c r="AT227" s="74" t="s">
        <v>92</v>
      </c>
      <c r="AU227" s="74" t="s">
        <v>2579</v>
      </c>
      <c r="AV227" s="74" t="s">
        <v>94</v>
      </c>
      <c r="AW227" s="77">
        <v>200000000</v>
      </c>
      <c r="AX227" s="77">
        <v>0</v>
      </c>
      <c r="AY227" s="79">
        <v>1</v>
      </c>
      <c r="AZ227" s="77">
        <v>1293580000</v>
      </c>
      <c r="BA227" s="77">
        <v>0</v>
      </c>
      <c r="BB227" s="74" t="s">
        <v>93</v>
      </c>
      <c r="BC227" s="75" t="s">
        <v>1839</v>
      </c>
      <c r="BD227" s="82">
        <v>1249261.6151691715</v>
      </c>
      <c r="BE227" s="82">
        <v>0</v>
      </c>
      <c r="BF227" s="82">
        <v>0</v>
      </c>
      <c r="BG227" s="82">
        <v>1249261.6151691715</v>
      </c>
      <c r="BH227" s="82">
        <v>1249261.6151691715</v>
      </c>
      <c r="BI227" s="82">
        <v>0</v>
      </c>
      <c r="BJ227" s="82">
        <v>0</v>
      </c>
      <c r="BK227" s="82">
        <v>1249261.6151691715</v>
      </c>
      <c r="BL227" s="82">
        <v>90000000</v>
      </c>
      <c r="BM227" s="82">
        <v>0</v>
      </c>
      <c r="BN227" s="82">
        <v>0</v>
      </c>
      <c r="BO227" s="82">
        <v>90000000</v>
      </c>
      <c r="BP227" s="82">
        <v>1249261.6151691715</v>
      </c>
      <c r="BQ227" s="82">
        <v>0</v>
      </c>
      <c r="BR227" s="82">
        <v>0</v>
      </c>
      <c r="BS227" s="89">
        <v>1249261.6151691715</v>
      </c>
      <c r="BT227" s="82">
        <v>6270293.8988571046</v>
      </c>
      <c r="BU227" s="82">
        <v>0</v>
      </c>
      <c r="BV227" s="82">
        <v>0</v>
      </c>
      <c r="BW227" s="82">
        <v>6270293.8988571046</v>
      </c>
      <c r="BX227" s="82">
        <v>6270293.8988571046</v>
      </c>
      <c r="BY227" s="82">
        <v>0</v>
      </c>
      <c r="BZ227" s="82">
        <v>0</v>
      </c>
      <c r="CA227" s="82">
        <v>6270293.8988571046</v>
      </c>
      <c r="CB227" s="82">
        <v>451727999.99999994</v>
      </c>
      <c r="CC227" s="82">
        <v>0</v>
      </c>
      <c r="CD227" s="82">
        <v>0</v>
      </c>
      <c r="CE227" s="82">
        <v>451727999.99999994</v>
      </c>
      <c r="CF227" s="82">
        <v>6270293.8988571046</v>
      </c>
      <c r="CG227" s="82">
        <v>0</v>
      </c>
      <c r="CH227" s="82">
        <v>0</v>
      </c>
      <c r="CI227" s="82">
        <v>6270293.8988571046</v>
      </c>
      <c r="CJ227" s="82" t="s">
        <v>96</v>
      </c>
      <c r="CN227" s="82">
        <v>1249261.6151691715</v>
      </c>
      <c r="CO227" s="82">
        <v>1249261.6151691715</v>
      </c>
      <c r="CP227" s="82">
        <v>90000000</v>
      </c>
      <c r="CQ227" s="82">
        <v>1249261.6151691715</v>
      </c>
      <c r="CR227" s="89">
        <v>1249261.6151691715</v>
      </c>
      <c r="CS227" s="82">
        <v>1249261.6151691715</v>
      </c>
      <c r="CT227" s="82">
        <v>1249261.6151691715</v>
      </c>
      <c r="CU227" s="82">
        <v>90000000</v>
      </c>
      <c r="CV227" s="82">
        <v>1249261.6151691715</v>
      </c>
      <c r="CW227" s="82">
        <v>1249261.6151691715</v>
      </c>
    </row>
    <row r="228" spans="1:101">
      <c r="A228" s="86" t="s">
        <v>538</v>
      </c>
      <c r="B228" s="87" t="s">
        <v>591</v>
      </c>
      <c r="C228" s="75" t="s">
        <v>1840</v>
      </c>
      <c r="D228" s="74" t="s">
        <v>542</v>
      </c>
      <c r="E228" s="74" t="s">
        <v>538</v>
      </c>
      <c r="F228" s="74" t="s">
        <v>591</v>
      </c>
      <c r="G228" s="74" t="s">
        <v>592</v>
      </c>
      <c r="I228" s="74" t="s">
        <v>542</v>
      </c>
      <c r="J228" s="74" t="s">
        <v>2578</v>
      </c>
      <c r="K228" s="74" t="s">
        <v>88</v>
      </c>
      <c r="L228" s="74" t="s">
        <v>526</v>
      </c>
      <c r="M228" s="74" t="s">
        <v>527</v>
      </c>
      <c r="N228" s="74" t="s">
        <v>594</v>
      </c>
      <c r="O228" s="76">
        <v>44589</v>
      </c>
      <c r="P228" s="76">
        <v>44439</v>
      </c>
      <c r="Q228" s="77">
        <v>1</v>
      </c>
      <c r="R228" s="74" t="s">
        <v>94</v>
      </c>
      <c r="S228" s="77">
        <v>180000000</v>
      </c>
      <c r="T228" s="77">
        <v>180000000</v>
      </c>
      <c r="U228" s="77">
        <v>0</v>
      </c>
      <c r="V228" s="78">
        <v>0</v>
      </c>
      <c r="W228" s="79">
        <v>1</v>
      </c>
      <c r="X228" s="77">
        <v>180000000</v>
      </c>
      <c r="Y228" s="88">
        <v>180000000</v>
      </c>
      <c r="Z228" s="77">
        <v>0</v>
      </c>
      <c r="AA228" s="74" t="s">
        <v>2595</v>
      </c>
      <c r="AB228" s="74" t="s">
        <v>2501</v>
      </c>
      <c r="AC228" s="74">
        <v>4</v>
      </c>
      <c r="AD228" s="74">
        <v>1</v>
      </c>
      <c r="AE228" s="74">
        <v>4</v>
      </c>
      <c r="AF228" s="74" t="s">
        <v>2587</v>
      </c>
      <c r="AG228" s="74" t="s">
        <v>2511</v>
      </c>
      <c r="AH228" s="74">
        <v>1</v>
      </c>
      <c r="AI228" s="74">
        <v>3</v>
      </c>
      <c r="AJ228" s="74">
        <v>1</v>
      </c>
      <c r="AL228" s="74">
        <v>1</v>
      </c>
      <c r="AM228" s="74" t="s">
        <v>95</v>
      </c>
      <c r="AN228" s="74">
        <v>0</v>
      </c>
      <c r="AO228" s="74" t="s">
        <v>95</v>
      </c>
      <c r="AP228" s="74" t="s">
        <v>95</v>
      </c>
      <c r="AQ228" s="74">
        <v>1</v>
      </c>
      <c r="AS228" s="74">
        <v>1</v>
      </c>
      <c r="AT228" s="74" t="s">
        <v>92</v>
      </c>
      <c r="AU228" s="74" t="s">
        <v>2579</v>
      </c>
      <c r="AV228" s="74" t="s">
        <v>94</v>
      </c>
      <c r="AW228" s="77">
        <v>280000000</v>
      </c>
      <c r="AX228" s="77">
        <v>100000000</v>
      </c>
      <c r="AY228" s="79">
        <v>1</v>
      </c>
      <c r="AZ228" s="77">
        <v>1811012000</v>
      </c>
      <c r="BA228" s="77">
        <v>646790000</v>
      </c>
      <c r="BB228" s="74" t="s">
        <v>93</v>
      </c>
      <c r="BC228" s="75" t="s">
        <v>1840</v>
      </c>
      <c r="BD228" s="82">
        <v>76485.961143646418</v>
      </c>
      <c r="BE228" s="82">
        <v>0</v>
      </c>
      <c r="BF228" s="82">
        <v>0</v>
      </c>
      <c r="BG228" s="82">
        <v>76485.961143646418</v>
      </c>
      <c r="BH228" s="82">
        <v>76485.961143646418</v>
      </c>
      <c r="BI228" s="82">
        <v>0</v>
      </c>
      <c r="BJ228" s="82">
        <v>0</v>
      </c>
      <c r="BK228" s="82">
        <v>76485.961143646418</v>
      </c>
      <c r="BL228" s="82">
        <v>162000000</v>
      </c>
      <c r="BM228" s="82">
        <v>0</v>
      </c>
      <c r="BN228" s="82">
        <v>0</v>
      </c>
      <c r="BO228" s="82">
        <v>162000000</v>
      </c>
      <c r="BP228" s="82">
        <v>76485.961143646418</v>
      </c>
      <c r="BQ228" s="82">
        <v>0</v>
      </c>
      <c r="BR228" s="82">
        <v>0</v>
      </c>
      <c r="BS228" s="89">
        <v>76485.961143646418</v>
      </c>
      <c r="BT228" s="82">
        <v>383898.33617219009</v>
      </c>
      <c r="BU228" s="82">
        <v>0</v>
      </c>
      <c r="BV228" s="82">
        <v>0</v>
      </c>
      <c r="BW228" s="82">
        <v>383898.33617219009</v>
      </c>
      <c r="BX228" s="82">
        <v>383898.33617219009</v>
      </c>
      <c r="BY228" s="82">
        <v>0</v>
      </c>
      <c r="BZ228" s="82">
        <v>0</v>
      </c>
      <c r="CA228" s="82">
        <v>383898.33617219009</v>
      </c>
      <c r="CB228" s="82">
        <v>813110400</v>
      </c>
      <c r="CC228" s="82">
        <v>0</v>
      </c>
      <c r="CD228" s="82">
        <v>0</v>
      </c>
      <c r="CE228" s="82">
        <v>813110400</v>
      </c>
      <c r="CF228" s="82">
        <v>383898.33617219009</v>
      </c>
      <c r="CG228" s="82">
        <v>0</v>
      </c>
      <c r="CH228" s="82">
        <v>0</v>
      </c>
      <c r="CI228" s="82">
        <v>383898.33617219009</v>
      </c>
      <c r="CJ228" s="82" t="s">
        <v>96</v>
      </c>
      <c r="CN228" s="82">
        <v>76485.961143646418</v>
      </c>
      <c r="CO228" s="82">
        <v>76485.961143646418</v>
      </c>
      <c r="CP228" s="82">
        <v>162000000</v>
      </c>
      <c r="CQ228" s="82">
        <v>76485.961143646418</v>
      </c>
      <c r="CR228" s="89">
        <v>76485.961143646418</v>
      </c>
      <c r="CS228" s="82">
        <v>76485.961143646418</v>
      </c>
      <c r="CT228" s="82">
        <v>76485.961143646418</v>
      </c>
      <c r="CU228" s="82">
        <v>162000000</v>
      </c>
      <c r="CV228" s="82">
        <v>76485.961143646418</v>
      </c>
      <c r="CW228" s="82">
        <v>76485.961143646418</v>
      </c>
    </row>
    <row r="229" spans="1:101">
      <c r="A229" s="86" t="s">
        <v>538</v>
      </c>
      <c r="B229" s="87" t="s">
        <v>595</v>
      </c>
      <c r="C229" s="75" t="s">
        <v>1841</v>
      </c>
      <c r="D229" s="74" t="s">
        <v>542</v>
      </c>
      <c r="E229" s="74" t="s">
        <v>538</v>
      </c>
      <c r="F229" s="74" t="s">
        <v>595</v>
      </c>
      <c r="G229" s="74" t="s">
        <v>596</v>
      </c>
      <c r="I229" s="74" t="s">
        <v>542</v>
      </c>
      <c r="J229" s="74" t="s">
        <v>2578</v>
      </c>
      <c r="K229" s="74" t="s">
        <v>88</v>
      </c>
      <c r="L229" s="74" t="s">
        <v>526</v>
      </c>
      <c r="M229" s="74" t="s">
        <v>527</v>
      </c>
      <c r="N229" s="74" t="s">
        <v>598</v>
      </c>
      <c r="O229" s="76">
        <v>44589</v>
      </c>
      <c r="P229" s="76">
        <v>44439</v>
      </c>
      <c r="Q229" s="77">
        <v>1</v>
      </c>
      <c r="R229" s="74" t="s">
        <v>94</v>
      </c>
      <c r="S229" s="77">
        <v>100000000</v>
      </c>
      <c r="T229" s="77">
        <v>100000000</v>
      </c>
      <c r="U229" s="77">
        <v>0</v>
      </c>
      <c r="V229" s="78">
        <v>0</v>
      </c>
      <c r="W229" s="79">
        <v>1</v>
      </c>
      <c r="X229" s="77">
        <v>100000000</v>
      </c>
      <c r="Y229" s="88">
        <v>100000000</v>
      </c>
      <c r="Z229" s="77">
        <v>0</v>
      </c>
      <c r="AA229" s="74">
        <v>0</v>
      </c>
      <c r="AB229" s="74">
        <v>0</v>
      </c>
      <c r="AD229" s="74">
        <v>2</v>
      </c>
      <c r="AE229" s="74">
        <v>2</v>
      </c>
      <c r="AF229" s="74">
        <v>0</v>
      </c>
      <c r="AG229" s="74">
        <v>0</v>
      </c>
      <c r="AI229" s="74">
        <v>2</v>
      </c>
      <c r="AJ229" s="74">
        <v>2</v>
      </c>
      <c r="AL229" s="74">
        <v>2</v>
      </c>
      <c r="AM229" s="74" t="s">
        <v>95</v>
      </c>
      <c r="AN229" s="74">
        <v>0</v>
      </c>
      <c r="AO229" s="74" t="s">
        <v>95</v>
      </c>
      <c r="AP229" s="74" t="s">
        <v>95</v>
      </c>
      <c r="AQ229" s="74">
        <v>1</v>
      </c>
      <c r="AS229" s="74">
        <v>1</v>
      </c>
      <c r="AT229" s="74" t="s">
        <v>92</v>
      </c>
      <c r="AU229" s="74" t="s">
        <v>2579</v>
      </c>
      <c r="AV229" s="74" t="s">
        <v>94</v>
      </c>
      <c r="AW229" s="77">
        <v>200000000</v>
      </c>
      <c r="AX229" s="77">
        <v>0</v>
      </c>
      <c r="AY229" s="79">
        <v>1</v>
      </c>
      <c r="AZ229" s="77">
        <v>1293580000</v>
      </c>
      <c r="BA229" s="77">
        <v>0</v>
      </c>
      <c r="BB229" s="74" t="s">
        <v>93</v>
      </c>
      <c r="BC229" s="75" t="s">
        <v>1841</v>
      </c>
      <c r="BD229" s="82">
        <v>117004.9286215351</v>
      </c>
      <c r="BE229" s="82">
        <v>0</v>
      </c>
      <c r="BF229" s="82">
        <v>0</v>
      </c>
      <c r="BG229" s="82">
        <v>117004.9286215351</v>
      </c>
      <c r="BH229" s="82">
        <v>117004.9286215351</v>
      </c>
      <c r="BI229" s="82">
        <v>0</v>
      </c>
      <c r="BJ229" s="82">
        <v>0</v>
      </c>
      <c r="BK229" s="82">
        <v>117004.9286215351</v>
      </c>
      <c r="BL229" s="82">
        <v>90000000</v>
      </c>
      <c r="BM229" s="82">
        <v>0</v>
      </c>
      <c r="BN229" s="82">
        <v>0</v>
      </c>
      <c r="BO229" s="82">
        <v>90000000</v>
      </c>
      <c r="BP229" s="82">
        <v>117004.9286215351</v>
      </c>
      <c r="BQ229" s="82">
        <v>0</v>
      </c>
      <c r="BR229" s="82">
        <v>0</v>
      </c>
      <c r="BS229" s="89">
        <v>117004.9286215351</v>
      </c>
      <c r="BT229" s="82">
        <v>587271.13773720898</v>
      </c>
      <c r="BU229" s="82">
        <v>0</v>
      </c>
      <c r="BV229" s="82">
        <v>0</v>
      </c>
      <c r="BW229" s="82">
        <v>587271.13773720898</v>
      </c>
      <c r="BX229" s="82">
        <v>587271.13773720898</v>
      </c>
      <c r="BY229" s="82">
        <v>0</v>
      </c>
      <c r="BZ229" s="82">
        <v>0</v>
      </c>
      <c r="CA229" s="82">
        <v>587271.13773720898</v>
      </c>
      <c r="CB229" s="82">
        <v>451727999.99999994</v>
      </c>
      <c r="CC229" s="82">
        <v>0</v>
      </c>
      <c r="CD229" s="82">
        <v>0</v>
      </c>
      <c r="CE229" s="82">
        <v>451727999.99999994</v>
      </c>
      <c r="CF229" s="82">
        <v>587271.13773720898</v>
      </c>
      <c r="CG229" s="82">
        <v>0</v>
      </c>
      <c r="CH229" s="82">
        <v>0</v>
      </c>
      <c r="CI229" s="82">
        <v>587271.13773720898</v>
      </c>
      <c r="CJ229" s="82" t="s">
        <v>96</v>
      </c>
      <c r="CN229" s="82">
        <v>117004.9286215351</v>
      </c>
      <c r="CO229" s="82">
        <v>117004.9286215351</v>
      </c>
      <c r="CP229" s="82">
        <v>90000000</v>
      </c>
      <c r="CQ229" s="82">
        <v>117004.9286215351</v>
      </c>
      <c r="CR229" s="89">
        <v>117004.9286215351</v>
      </c>
      <c r="CS229" s="82">
        <v>117004.9286215351</v>
      </c>
      <c r="CT229" s="82">
        <v>117004.9286215351</v>
      </c>
      <c r="CU229" s="82">
        <v>90000000</v>
      </c>
      <c r="CV229" s="82">
        <v>117004.9286215351</v>
      </c>
      <c r="CW229" s="82">
        <v>117004.9286215351</v>
      </c>
    </row>
    <row r="230" spans="1:101">
      <c r="A230" s="86" t="s">
        <v>538</v>
      </c>
      <c r="B230" s="87" t="s">
        <v>599</v>
      </c>
      <c r="C230" s="75" t="s">
        <v>1842</v>
      </c>
      <c r="D230" s="74" t="s">
        <v>542</v>
      </c>
      <c r="E230" s="74" t="s">
        <v>538</v>
      </c>
      <c r="F230" s="74" t="s">
        <v>599</v>
      </c>
      <c r="G230" s="74" t="s">
        <v>600</v>
      </c>
      <c r="I230" s="74" t="s">
        <v>542</v>
      </c>
      <c r="J230" s="74" t="s">
        <v>2578</v>
      </c>
      <c r="K230" s="74" t="s">
        <v>88</v>
      </c>
      <c r="L230" s="74" t="s">
        <v>526</v>
      </c>
      <c r="M230" s="74" t="s">
        <v>527</v>
      </c>
      <c r="N230" s="74" t="s">
        <v>602</v>
      </c>
      <c r="O230" s="76">
        <v>44517</v>
      </c>
      <c r="P230" s="76">
        <v>44439</v>
      </c>
      <c r="Q230" s="77">
        <v>1</v>
      </c>
      <c r="R230" s="74" t="s">
        <v>94</v>
      </c>
      <c r="S230" s="77">
        <v>100000000</v>
      </c>
      <c r="T230" s="77">
        <v>100000000</v>
      </c>
      <c r="U230" s="77">
        <v>0</v>
      </c>
      <c r="V230" s="78">
        <v>0</v>
      </c>
      <c r="W230" s="79">
        <v>1</v>
      </c>
      <c r="X230" s="77">
        <v>100000000</v>
      </c>
      <c r="Y230" s="88">
        <v>100000000</v>
      </c>
      <c r="Z230" s="77">
        <v>0</v>
      </c>
      <c r="AA230" s="74">
        <v>0</v>
      </c>
      <c r="AB230" s="74">
        <v>0</v>
      </c>
      <c r="AD230" s="74">
        <v>3</v>
      </c>
      <c r="AE230" s="74">
        <v>3</v>
      </c>
      <c r="AF230" s="74">
        <v>0</v>
      </c>
      <c r="AG230" s="74">
        <v>0</v>
      </c>
      <c r="AI230" s="74">
        <v>3</v>
      </c>
      <c r="AJ230" s="74">
        <v>3</v>
      </c>
      <c r="AL230" s="74">
        <v>3</v>
      </c>
      <c r="AM230" s="74" t="s">
        <v>95</v>
      </c>
      <c r="AN230" s="74">
        <v>0</v>
      </c>
      <c r="AO230" s="74" t="s">
        <v>95</v>
      </c>
      <c r="AP230" s="74" t="s">
        <v>95</v>
      </c>
      <c r="AQ230" s="74">
        <v>1</v>
      </c>
      <c r="AS230" s="74">
        <v>1</v>
      </c>
      <c r="AT230" s="74" t="s">
        <v>92</v>
      </c>
      <c r="AU230" s="74" t="s">
        <v>2579</v>
      </c>
      <c r="AV230" s="74" t="s">
        <v>94</v>
      </c>
      <c r="AW230" s="77">
        <v>100000000</v>
      </c>
      <c r="AX230" s="77">
        <v>0</v>
      </c>
      <c r="AY230" s="79">
        <v>1</v>
      </c>
      <c r="AZ230" s="77">
        <v>646790000</v>
      </c>
      <c r="BA230" s="77">
        <v>0</v>
      </c>
      <c r="BB230" s="74" t="s">
        <v>93</v>
      </c>
      <c r="BC230" s="75" t="s">
        <v>1842</v>
      </c>
      <c r="BD230" s="82">
        <v>282533.42269064067</v>
      </c>
      <c r="BE230" s="82">
        <v>0</v>
      </c>
      <c r="BF230" s="82">
        <v>0</v>
      </c>
      <c r="BG230" s="82">
        <v>282533.42269064067</v>
      </c>
      <c r="BH230" s="82">
        <v>282533.42269064067</v>
      </c>
      <c r="BI230" s="82">
        <v>0</v>
      </c>
      <c r="BJ230" s="82">
        <v>0</v>
      </c>
      <c r="BK230" s="82">
        <v>282533.42269064067</v>
      </c>
      <c r="BL230" s="82">
        <v>90000000</v>
      </c>
      <c r="BM230" s="82">
        <v>0</v>
      </c>
      <c r="BN230" s="82">
        <v>0</v>
      </c>
      <c r="BO230" s="82">
        <v>90000000</v>
      </c>
      <c r="BP230" s="82">
        <v>282533.42269064067</v>
      </c>
      <c r="BQ230" s="82">
        <v>0</v>
      </c>
      <c r="BR230" s="82">
        <v>0</v>
      </c>
      <c r="BS230" s="89">
        <v>282533.42269064067</v>
      </c>
      <c r="BT230" s="82">
        <v>1418091.7551688636</v>
      </c>
      <c r="BU230" s="82">
        <v>0</v>
      </c>
      <c r="BV230" s="82">
        <v>0</v>
      </c>
      <c r="BW230" s="82">
        <v>1418091.7551688636</v>
      </c>
      <c r="BX230" s="82">
        <v>1418091.7551688636</v>
      </c>
      <c r="BY230" s="82">
        <v>0</v>
      </c>
      <c r="BZ230" s="82">
        <v>0</v>
      </c>
      <c r="CA230" s="82">
        <v>1418091.7551688636</v>
      </c>
      <c r="CB230" s="82">
        <v>451727999.99999994</v>
      </c>
      <c r="CC230" s="82">
        <v>0</v>
      </c>
      <c r="CD230" s="82">
        <v>0</v>
      </c>
      <c r="CE230" s="82">
        <v>451727999.99999994</v>
      </c>
      <c r="CF230" s="82">
        <v>1418091.7551688636</v>
      </c>
      <c r="CG230" s="82">
        <v>0</v>
      </c>
      <c r="CH230" s="82">
        <v>0</v>
      </c>
      <c r="CI230" s="82">
        <v>1418091.7551688636</v>
      </c>
      <c r="CJ230" s="82" t="s">
        <v>96</v>
      </c>
      <c r="CN230" s="82">
        <v>282533.42269064067</v>
      </c>
      <c r="CO230" s="82">
        <v>282533.42269064067</v>
      </c>
      <c r="CP230" s="82">
        <v>90000000</v>
      </c>
      <c r="CQ230" s="82">
        <v>282533.42269064067</v>
      </c>
      <c r="CR230" s="89">
        <v>282533.42269064067</v>
      </c>
      <c r="CS230" s="82">
        <v>282533.42269064067</v>
      </c>
      <c r="CT230" s="82">
        <v>282533.42269064067</v>
      </c>
      <c r="CU230" s="82">
        <v>90000000</v>
      </c>
      <c r="CV230" s="82">
        <v>282533.42269064067</v>
      </c>
      <c r="CW230" s="82">
        <v>282533.42269064067</v>
      </c>
    </row>
    <row r="231" spans="1:101">
      <c r="A231" s="86" t="s">
        <v>538</v>
      </c>
      <c r="B231" s="87" t="s">
        <v>2660</v>
      </c>
      <c r="C231" s="75" t="s">
        <v>2900</v>
      </c>
      <c r="D231" s="74" t="s">
        <v>542</v>
      </c>
      <c r="E231" s="74" t="s">
        <v>538</v>
      </c>
      <c r="F231" s="74" t="s">
        <v>2660</v>
      </c>
      <c r="G231" s="74" t="s">
        <v>676</v>
      </c>
      <c r="I231" s="74" t="s">
        <v>542</v>
      </c>
      <c r="J231" s="74" t="s">
        <v>2578</v>
      </c>
      <c r="K231" s="74" t="s">
        <v>88</v>
      </c>
      <c r="L231" s="74" t="s">
        <v>526</v>
      </c>
      <c r="M231" s="74" t="s">
        <v>527</v>
      </c>
      <c r="N231" s="74" t="s">
        <v>678</v>
      </c>
      <c r="O231" s="76">
        <v>44487</v>
      </c>
      <c r="P231" s="76">
        <v>44439</v>
      </c>
      <c r="Q231" s="77">
        <v>1</v>
      </c>
      <c r="R231" s="74" t="s">
        <v>94</v>
      </c>
      <c r="S231" s="77">
        <v>150000000</v>
      </c>
      <c r="T231" s="77">
        <v>150000000</v>
      </c>
      <c r="U231" s="77">
        <v>0</v>
      </c>
      <c r="V231" s="78">
        <v>0</v>
      </c>
      <c r="W231" s="79">
        <v>1</v>
      </c>
      <c r="X231" s="77">
        <v>150000000</v>
      </c>
      <c r="Y231" s="88">
        <v>150000000</v>
      </c>
      <c r="Z231" s="77">
        <v>0</v>
      </c>
      <c r="AA231" s="74">
        <v>0</v>
      </c>
      <c r="AB231" s="74">
        <v>0</v>
      </c>
      <c r="AD231" s="74">
        <v>2</v>
      </c>
      <c r="AE231" s="74">
        <v>2</v>
      </c>
      <c r="AF231" s="74">
        <v>0</v>
      </c>
      <c r="AG231" s="74">
        <v>0</v>
      </c>
      <c r="AI231" s="74">
        <v>2</v>
      </c>
      <c r="AJ231" s="74">
        <v>2</v>
      </c>
      <c r="AL231" s="74">
        <v>2</v>
      </c>
      <c r="AM231" s="74" t="s">
        <v>95</v>
      </c>
      <c r="AN231" s="74">
        <v>0</v>
      </c>
      <c r="AO231" s="74" t="s">
        <v>95</v>
      </c>
      <c r="AP231" s="74" t="s">
        <v>95</v>
      </c>
      <c r="AQ231" s="74">
        <v>1</v>
      </c>
      <c r="AS231" s="74">
        <v>1</v>
      </c>
      <c r="AT231" s="74" t="s">
        <v>92</v>
      </c>
      <c r="AU231" s="74" t="s">
        <v>2579</v>
      </c>
      <c r="AV231" s="74" t="s">
        <v>94</v>
      </c>
      <c r="AW231" s="77">
        <v>150000000</v>
      </c>
      <c r="AX231" s="77">
        <v>0</v>
      </c>
      <c r="AY231" s="79">
        <v>1</v>
      </c>
      <c r="AZ231" s="77">
        <v>970185000</v>
      </c>
      <c r="BA231" s="77">
        <v>0</v>
      </c>
      <c r="BB231" s="74" t="s">
        <v>93</v>
      </c>
      <c r="BC231" s="75" t="s">
        <v>2900</v>
      </c>
      <c r="BD231" s="82">
        <v>175507.39293230264</v>
      </c>
      <c r="BE231" s="82">
        <v>0</v>
      </c>
      <c r="BF231" s="82">
        <v>0</v>
      </c>
      <c r="BG231" s="82">
        <v>175507.39293230264</v>
      </c>
      <c r="BH231" s="82">
        <v>175507.39293230264</v>
      </c>
      <c r="BI231" s="82">
        <v>0</v>
      </c>
      <c r="BJ231" s="82">
        <v>0</v>
      </c>
      <c r="BK231" s="82">
        <v>175507.39293230264</v>
      </c>
      <c r="BL231" s="82">
        <v>135000000</v>
      </c>
      <c r="BM231" s="82">
        <v>0</v>
      </c>
      <c r="BN231" s="82">
        <v>0</v>
      </c>
      <c r="BO231" s="82">
        <v>135000000</v>
      </c>
      <c r="BP231" s="82">
        <v>175507.39293230264</v>
      </c>
      <c r="BQ231" s="82">
        <v>0</v>
      </c>
      <c r="BR231" s="82">
        <v>0</v>
      </c>
      <c r="BS231" s="89">
        <v>175507.39293230264</v>
      </c>
      <c r="BT231" s="82">
        <v>880906.70660581335</v>
      </c>
      <c r="BU231" s="82">
        <v>0</v>
      </c>
      <c r="BV231" s="82">
        <v>0</v>
      </c>
      <c r="BW231" s="82">
        <v>880906.70660581335</v>
      </c>
      <c r="BX231" s="82">
        <v>880906.70660581335</v>
      </c>
      <c r="BY231" s="82">
        <v>0</v>
      </c>
      <c r="BZ231" s="82">
        <v>0</v>
      </c>
      <c r="CA231" s="82">
        <v>880906.70660581335</v>
      </c>
      <c r="CB231" s="82">
        <v>677592000</v>
      </c>
      <c r="CC231" s="82">
        <v>0</v>
      </c>
      <c r="CD231" s="82">
        <v>0</v>
      </c>
      <c r="CE231" s="82">
        <v>677592000</v>
      </c>
      <c r="CF231" s="82">
        <v>880906.70660581335</v>
      </c>
      <c r="CG231" s="82">
        <v>0</v>
      </c>
      <c r="CH231" s="82">
        <v>0</v>
      </c>
      <c r="CI231" s="82">
        <v>880906.70660581335</v>
      </c>
      <c r="CJ231" s="82" t="s">
        <v>96</v>
      </c>
      <c r="CN231" s="82">
        <v>175507.39293230264</v>
      </c>
      <c r="CO231" s="82">
        <v>175507.39293230264</v>
      </c>
      <c r="CP231" s="82">
        <v>135000000</v>
      </c>
      <c r="CQ231" s="82">
        <v>175507.39293230264</v>
      </c>
      <c r="CR231" s="89">
        <v>175507.39293230264</v>
      </c>
      <c r="CS231" s="82">
        <v>175507.39293230264</v>
      </c>
      <c r="CT231" s="82">
        <v>175507.39293230264</v>
      </c>
      <c r="CU231" s="82">
        <v>135000000</v>
      </c>
      <c r="CV231" s="82">
        <v>175507.39293230264</v>
      </c>
      <c r="CW231" s="82">
        <v>175507.39293230264</v>
      </c>
    </row>
    <row r="232" spans="1:101">
      <c r="A232" s="86" t="s">
        <v>538</v>
      </c>
      <c r="B232" s="87" t="s">
        <v>603</v>
      </c>
      <c r="C232" s="75" t="s">
        <v>1843</v>
      </c>
      <c r="D232" s="74" t="s">
        <v>542</v>
      </c>
      <c r="E232" s="74" t="s">
        <v>538</v>
      </c>
      <c r="F232" s="74" t="s">
        <v>603</v>
      </c>
      <c r="G232" s="74" t="s">
        <v>583</v>
      </c>
      <c r="I232" s="74" t="s">
        <v>542</v>
      </c>
      <c r="J232" s="74" t="s">
        <v>2578</v>
      </c>
      <c r="K232" s="74" t="s">
        <v>88</v>
      </c>
      <c r="L232" s="74" t="s">
        <v>526</v>
      </c>
      <c r="M232" s="74" t="s">
        <v>527</v>
      </c>
      <c r="N232" s="74" t="s">
        <v>585</v>
      </c>
      <c r="O232" s="76">
        <v>44733</v>
      </c>
      <c r="P232" s="76">
        <v>44439</v>
      </c>
      <c r="Q232" s="77">
        <v>1</v>
      </c>
      <c r="R232" s="74" t="s">
        <v>94</v>
      </c>
      <c r="S232" s="77">
        <v>50000000</v>
      </c>
      <c r="T232" s="77">
        <v>50000000</v>
      </c>
      <c r="U232" s="77">
        <v>222222.22</v>
      </c>
      <c r="V232" s="78">
        <v>3.2000000000000001E-2</v>
      </c>
      <c r="W232" s="79">
        <v>1</v>
      </c>
      <c r="X232" s="77">
        <v>50000000</v>
      </c>
      <c r="Y232" s="88">
        <v>50000000</v>
      </c>
      <c r="Z232" s="77">
        <v>222222.22</v>
      </c>
      <c r="AA232" s="74">
        <v>0</v>
      </c>
      <c r="AB232" s="74">
        <v>0</v>
      </c>
      <c r="AD232" s="74">
        <v>3</v>
      </c>
      <c r="AE232" s="74">
        <v>3</v>
      </c>
      <c r="AF232" s="74">
        <v>0</v>
      </c>
      <c r="AG232" s="74">
        <v>0</v>
      </c>
      <c r="AI232" s="74">
        <v>3</v>
      </c>
      <c r="AJ232" s="74">
        <v>3</v>
      </c>
      <c r="AL232" s="74">
        <v>3</v>
      </c>
      <c r="AM232" s="74" t="s">
        <v>95</v>
      </c>
      <c r="AN232" s="74">
        <v>0</v>
      </c>
      <c r="AO232" s="74" t="s">
        <v>95</v>
      </c>
      <c r="AP232" s="74" t="s">
        <v>95</v>
      </c>
      <c r="AQ232" s="74">
        <v>1</v>
      </c>
      <c r="AS232" s="74">
        <v>1</v>
      </c>
      <c r="AT232" s="74" t="s">
        <v>155</v>
      </c>
      <c r="AU232" s="74" t="s">
        <v>95</v>
      </c>
      <c r="AV232" s="74" t="s">
        <v>94</v>
      </c>
      <c r="AW232" s="77">
        <v>200000000</v>
      </c>
      <c r="AX232" s="77">
        <v>0</v>
      </c>
      <c r="AY232" s="79">
        <v>1</v>
      </c>
      <c r="AZ232" s="77">
        <v>1293580000</v>
      </c>
      <c r="BA232" s="77">
        <v>0</v>
      </c>
      <c r="BB232" s="74" t="s">
        <v>93</v>
      </c>
      <c r="BC232" s="75" t="s">
        <v>1843</v>
      </c>
      <c r="BD232" s="82">
        <v>141266.71134532033</v>
      </c>
      <c r="BE232" s="82">
        <v>0</v>
      </c>
      <c r="BF232" s="82">
        <v>627.85204414512532</v>
      </c>
      <c r="BG232" s="82">
        <v>141894.56338946545</v>
      </c>
      <c r="BH232" s="82">
        <v>141266.71134532033</v>
      </c>
      <c r="BI232" s="82">
        <v>0</v>
      </c>
      <c r="BJ232" s="82">
        <v>627.85204414512532</v>
      </c>
      <c r="BK232" s="82">
        <v>141894.56338946545</v>
      </c>
      <c r="BL232" s="82">
        <v>45000000</v>
      </c>
      <c r="BM232" s="82">
        <v>0</v>
      </c>
      <c r="BN232" s="82">
        <v>199999.99799999999</v>
      </c>
      <c r="BO232" s="82">
        <v>45199999.998000003</v>
      </c>
      <c r="BP232" s="82">
        <v>141266.71134532033</v>
      </c>
      <c r="BQ232" s="82">
        <v>0</v>
      </c>
      <c r="BR232" s="82">
        <v>627.85204414512532</v>
      </c>
      <c r="BS232" s="89">
        <v>141894.56338946545</v>
      </c>
      <c r="BT232" s="82">
        <v>709045.87758443179</v>
      </c>
      <c r="BU232" s="82">
        <v>0</v>
      </c>
      <c r="BV232" s="82">
        <v>3151.3149799732128</v>
      </c>
      <c r="BW232" s="82">
        <v>712197.19256440492</v>
      </c>
      <c r="BX232" s="82">
        <v>709045.87758443179</v>
      </c>
      <c r="BY232" s="82">
        <v>0</v>
      </c>
      <c r="BZ232" s="82">
        <v>3151.3149799732128</v>
      </c>
      <c r="CA232" s="82">
        <v>712197.19256440492</v>
      </c>
      <c r="CB232" s="82">
        <v>225863999.99999997</v>
      </c>
      <c r="CC232" s="82">
        <v>0</v>
      </c>
      <c r="CD232" s="82">
        <v>1003839.9899615999</v>
      </c>
      <c r="CE232" s="82">
        <v>226867839.98996159</v>
      </c>
      <c r="CF232" s="82">
        <v>709045.87758443179</v>
      </c>
      <c r="CG232" s="82">
        <v>0</v>
      </c>
      <c r="CH232" s="82">
        <v>3151.3149799732128</v>
      </c>
      <c r="CI232" s="82">
        <v>712197.19256440492</v>
      </c>
      <c r="CJ232" s="82" t="s">
        <v>96</v>
      </c>
      <c r="CN232" s="82">
        <v>141894.56338946545</v>
      </c>
      <c r="CO232" s="82">
        <v>141894.56338946545</v>
      </c>
      <c r="CP232" s="82">
        <v>45199999.998000003</v>
      </c>
      <c r="CQ232" s="82">
        <v>141894.56338946545</v>
      </c>
      <c r="CR232" s="89">
        <v>141894.56338946545</v>
      </c>
      <c r="CS232" s="82">
        <v>141894.56338946545</v>
      </c>
      <c r="CT232" s="82">
        <v>141894.56338946545</v>
      </c>
      <c r="CU232" s="82">
        <v>45199999.998000003</v>
      </c>
      <c r="CV232" s="82">
        <v>141894.56338946545</v>
      </c>
      <c r="CW232" s="82">
        <v>141894.56338946545</v>
      </c>
    </row>
    <row r="233" spans="1:101">
      <c r="A233" s="86" t="s">
        <v>538</v>
      </c>
      <c r="B233" s="87" t="s">
        <v>604</v>
      </c>
      <c r="C233" s="75" t="s">
        <v>1844</v>
      </c>
      <c r="D233" s="74" t="s">
        <v>542</v>
      </c>
      <c r="E233" s="74" t="s">
        <v>538</v>
      </c>
      <c r="F233" s="74" t="s">
        <v>604</v>
      </c>
      <c r="G233" s="74" t="s">
        <v>605</v>
      </c>
      <c r="I233" s="74" t="s">
        <v>542</v>
      </c>
      <c r="J233" s="74" t="s">
        <v>523</v>
      </c>
      <c r="L233" s="74" t="s">
        <v>526</v>
      </c>
      <c r="M233" s="74" t="s">
        <v>527</v>
      </c>
      <c r="N233" s="74" t="s">
        <v>607</v>
      </c>
      <c r="O233" s="76">
        <v>44757</v>
      </c>
      <c r="P233" s="76">
        <v>44439</v>
      </c>
      <c r="Q233" s="77">
        <v>1</v>
      </c>
      <c r="R233" s="74" t="s">
        <v>94</v>
      </c>
      <c r="S233" s="77">
        <v>100000000</v>
      </c>
      <c r="T233" s="77">
        <v>100000000</v>
      </c>
      <c r="U233" s="77">
        <v>635833.32999999996</v>
      </c>
      <c r="V233" s="78">
        <v>5.45E-2</v>
      </c>
      <c r="W233" s="79">
        <v>1</v>
      </c>
      <c r="X233" s="77">
        <v>100000000</v>
      </c>
      <c r="Y233" s="88">
        <v>100000000</v>
      </c>
      <c r="Z233" s="77">
        <v>635833.32999999996</v>
      </c>
      <c r="AA233" s="74">
        <v>0</v>
      </c>
      <c r="AB233" s="74">
        <v>0</v>
      </c>
      <c r="AD233" s="74">
        <v>0</v>
      </c>
      <c r="AE233" s="74">
        <v>0</v>
      </c>
      <c r="AF233" s="74">
        <v>0</v>
      </c>
      <c r="AG233" s="74">
        <v>0</v>
      </c>
      <c r="AI233" s="74">
        <v>5</v>
      </c>
      <c r="AJ233" s="74">
        <v>5</v>
      </c>
      <c r="AL233" s="74">
        <v>5</v>
      </c>
      <c r="AM233" s="74" t="s">
        <v>95</v>
      </c>
      <c r="AN233" s="74">
        <v>0</v>
      </c>
      <c r="AO233" s="74" t="s">
        <v>95</v>
      </c>
      <c r="AP233" s="74" t="s">
        <v>95</v>
      </c>
      <c r="AQ233" s="74">
        <v>1</v>
      </c>
      <c r="AS233" s="74">
        <v>1</v>
      </c>
      <c r="AT233" s="74" t="s">
        <v>92</v>
      </c>
      <c r="AU233" s="74" t="s">
        <v>2579</v>
      </c>
      <c r="AV233" s="74" t="s">
        <v>94</v>
      </c>
      <c r="AW233" s="77">
        <v>100000000</v>
      </c>
      <c r="AX233" s="77">
        <v>0</v>
      </c>
      <c r="AY233" s="79">
        <v>1</v>
      </c>
      <c r="AZ233" s="77">
        <v>646790000</v>
      </c>
      <c r="BA233" s="77">
        <v>0</v>
      </c>
      <c r="BB233" s="74" t="s">
        <v>93</v>
      </c>
      <c r="BC233" s="75" t="s">
        <v>1844</v>
      </c>
      <c r="BD233" s="82">
        <v>1249261.6151691715</v>
      </c>
      <c r="BE233" s="82">
        <v>0</v>
      </c>
      <c r="BF233" s="82">
        <v>7943.2217281419289</v>
      </c>
      <c r="BG233" s="82">
        <v>1257204.8368973134</v>
      </c>
      <c r="BH233" s="82">
        <v>1249261.6151691715</v>
      </c>
      <c r="BI233" s="82">
        <v>0</v>
      </c>
      <c r="BJ233" s="82">
        <v>7943.2217281419289</v>
      </c>
      <c r="BK233" s="82">
        <v>1257204.8368973134</v>
      </c>
      <c r="BL233" s="82">
        <v>90000000</v>
      </c>
      <c r="BM233" s="82">
        <v>0</v>
      </c>
      <c r="BN233" s="82">
        <v>572249.99699999997</v>
      </c>
      <c r="BO233" s="82">
        <v>90572249.996999994</v>
      </c>
      <c r="BP233" s="82">
        <v>1249261.6151691715</v>
      </c>
      <c r="BQ233" s="82">
        <v>0</v>
      </c>
      <c r="BR233" s="82">
        <v>7943.2217281419289</v>
      </c>
      <c r="BS233" s="89">
        <v>1257204.8368973134</v>
      </c>
      <c r="BT233" s="82">
        <v>6270293.8988571046</v>
      </c>
      <c r="BU233" s="82">
        <v>0</v>
      </c>
      <c r="BV233" s="82">
        <v>39868.618497889969</v>
      </c>
      <c r="BW233" s="82">
        <v>6310162.517354995</v>
      </c>
      <c r="BX233" s="82">
        <v>6270293.8988571046</v>
      </c>
      <c r="BY233" s="82">
        <v>0</v>
      </c>
      <c r="BZ233" s="82">
        <v>39868.618497889969</v>
      </c>
      <c r="CA233" s="82">
        <v>6310162.517354995</v>
      </c>
      <c r="CB233" s="82">
        <v>451727999.99999994</v>
      </c>
      <c r="CC233" s="82">
        <v>0</v>
      </c>
      <c r="CD233" s="82">
        <v>2872237.1849423996</v>
      </c>
      <c r="CE233" s="82">
        <v>454600237.18494236</v>
      </c>
      <c r="CF233" s="82">
        <v>6270293.8988571046</v>
      </c>
      <c r="CG233" s="82">
        <v>0</v>
      </c>
      <c r="CH233" s="82">
        <v>39868.618497889969</v>
      </c>
      <c r="CI233" s="82">
        <v>6310162.517354995</v>
      </c>
      <c r="CJ233" s="82" t="s">
        <v>96</v>
      </c>
      <c r="CN233" s="82">
        <v>1257204.8368973134</v>
      </c>
      <c r="CO233" s="82">
        <v>1257204.8368973134</v>
      </c>
      <c r="CP233" s="82">
        <v>90572249.996999994</v>
      </c>
      <c r="CQ233" s="82">
        <v>1257204.8368973134</v>
      </c>
      <c r="CR233" s="89">
        <v>1257204.8368973134</v>
      </c>
      <c r="CS233" s="82">
        <v>1257204.8368973134</v>
      </c>
      <c r="CT233" s="82">
        <v>1257204.8368973134</v>
      </c>
      <c r="CU233" s="82">
        <v>90572249.996999994</v>
      </c>
      <c r="CV233" s="82">
        <v>1257204.8368973134</v>
      </c>
      <c r="CW233" s="82">
        <v>1257204.8368973134</v>
      </c>
    </row>
    <row r="234" spans="1:101">
      <c r="A234" s="86" t="s">
        <v>538</v>
      </c>
      <c r="B234" s="87" t="s">
        <v>608</v>
      </c>
      <c r="C234" s="75" t="s">
        <v>1845</v>
      </c>
      <c r="D234" s="74" t="s">
        <v>542</v>
      </c>
      <c r="E234" s="74" t="s">
        <v>538</v>
      </c>
      <c r="F234" s="74" t="s">
        <v>608</v>
      </c>
      <c r="G234" s="74" t="s">
        <v>609</v>
      </c>
      <c r="I234" s="74" t="s">
        <v>542</v>
      </c>
      <c r="J234" s="74" t="s">
        <v>2578</v>
      </c>
      <c r="K234" s="74" t="s">
        <v>88</v>
      </c>
      <c r="L234" s="74" t="s">
        <v>526</v>
      </c>
      <c r="M234" s="74" t="s">
        <v>527</v>
      </c>
      <c r="N234" s="74" t="s">
        <v>611</v>
      </c>
      <c r="O234" s="76">
        <v>44582</v>
      </c>
      <c r="P234" s="76">
        <v>44439</v>
      </c>
      <c r="Q234" s="77">
        <v>1</v>
      </c>
      <c r="R234" s="74" t="s">
        <v>94</v>
      </c>
      <c r="S234" s="77">
        <v>50000000</v>
      </c>
      <c r="T234" s="77">
        <v>50000000</v>
      </c>
      <c r="U234" s="77">
        <v>231250</v>
      </c>
      <c r="V234" s="78">
        <v>4.4999999999999998E-2</v>
      </c>
      <c r="W234" s="79">
        <v>1</v>
      </c>
      <c r="X234" s="77">
        <v>50000000</v>
      </c>
      <c r="Y234" s="88">
        <v>50000000</v>
      </c>
      <c r="Z234" s="77">
        <v>231250</v>
      </c>
      <c r="AA234" s="74">
        <v>0</v>
      </c>
      <c r="AB234" s="74">
        <v>0</v>
      </c>
      <c r="AD234" s="74">
        <v>9</v>
      </c>
      <c r="AE234" s="74">
        <v>9</v>
      </c>
      <c r="AF234" s="74">
        <v>0</v>
      </c>
      <c r="AG234" s="74">
        <v>0</v>
      </c>
      <c r="AI234" s="74">
        <v>5</v>
      </c>
      <c r="AJ234" s="74">
        <v>5</v>
      </c>
      <c r="AL234" s="74">
        <v>5</v>
      </c>
      <c r="AM234" s="74" t="s">
        <v>95</v>
      </c>
      <c r="AN234" s="74">
        <v>0</v>
      </c>
      <c r="AO234" s="74" t="s">
        <v>95</v>
      </c>
      <c r="AP234" s="74" t="s">
        <v>95</v>
      </c>
      <c r="AQ234" s="74">
        <v>1</v>
      </c>
      <c r="AS234" s="74">
        <v>1</v>
      </c>
      <c r="AT234" s="74" t="s">
        <v>92</v>
      </c>
      <c r="AU234" s="74" t="s">
        <v>2579</v>
      </c>
      <c r="AV234" s="74" t="s">
        <v>94</v>
      </c>
      <c r="AW234" s="77">
        <v>200000000</v>
      </c>
      <c r="AX234" s="77">
        <v>50000000</v>
      </c>
      <c r="AY234" s="79">
        <v>1</v>
      </c>
      <c r="AZ234" s="77">
        <v>1293580000</v>
      </c>
      <c r="BA234" s="77">
        <v>323395000</v>
      </c>
      <c r="BB234" s="74" t="s">
        <v>93</v>
      </c>
      <c r="BC234" s="75" t="s">
        <v>1845</v>
      </c>
      <c r="BD234" s="82">
        <v>624630.80758458574</v>
      </c>
      <c r="BE234" s="82">
        <v>0</v>
      </c>
      <c r="BF234" s="82">
        <v>2888.9174850787094</v>
      </c>
      <c r="BG234" s="82">
        <v>627519.72506966442</v>
      </c>
      <c r="BH234" s="82">
        <v>624630.80758458574</v>
      </c>
      <c r="BI234" s="82">
        <v>0</v>
      </c>
      <c r="BJ234" s="82">
        <v>2888.9174850787094</v>
      </c>
      <c r="BK234" s="82">
        <v>627519.72506966442</v>
      </c>
      <c r="BL234" s="82">
        <v>45000000</v>
      </c>
      <c r="BM234" s="82">
        <v>0</v>
      </c>
      <c r="BN234" s="82">
        <v>208125</v>
      </c>
      <c r="BO234" s="82">
        <v>45208125</v>
      </c>
      <c r="BP234" s="82">
        <v>624630.80758458574</v>
      </c>
      <c r="BQ234" s="82">
        <v>0</v>
      </c>
      <c r="BR234" s="82">
        <v>2888.9174850787094</v>
      </c>
      <c r="BS234" s="89">
        <v>627519.72506966442</v>
      </c>
      <c r="BT234" s="82">
        <v>3135146.9494285523</v>
      </c>
      <c r="BU234" s="82">
        <v>0</v>
      </c>
      <c r="BV234" s="82">
        <v>14500.054641107057</v>
      </c>
      <c r="BW234" s="82">
        <v>3149647.0040696594</v>
      </c>
      <c r="BX234" s="82">
        <v>3135146.9494285523</v>
      </c>
      <c r="BY234" s="82">
        <v>0</v>
      </c>
      <c r="BZ234" s="82">
        <v>14500.054641107057</v>
      </c>
      <c r="CA234" s="82">
        <v>3149647.0040696594</v>
      </c>
      <c r="CB234" s="82">
        <v>225863999.99999997</v>
      </c>
      <c r="CC234" s="82">
        <v>0</v>
      </c>
      <c r="CD234" s="82">
        <v>1044620.9999999999</v>
      </c>
      <c r="CE234" s="82">
        <v>226908620.99999997</v>
      </c>
      <c r="CF234" s="82">
        <v>3135146.9494285523</v>
      </c>
      <c r="CG234" s="82">
        <v>0</v>
      </c>
      <c r="CH234" s="82">
        <v>14500.054641107057</v>
      </c>
      <c r="CI234" s="82">
        <v>3149647.0040696594</v>
      </c>
      <c r="CJ234" s="82" t="s">
        <v>96</v>
      </c>
      <c r="CN234" s="82">
        <v>627519.72506966442</v>
      </c>
      <c r="CO234" s="82">
        <v>627519.72506966442</v>
      </c>
      <c r="CP234" s="82">
        <v>45208125</v>
      </c>
      <c r="CQ234" s="82">
        <v>627519.72506966442</v>
      </c>
      <c r="CR234" s="89">
        <v>627519.72506966442</v>
      </c>
      <c r="CS234" s="82">
        <v>627519.72506966442</v>
      </c>
      <c r="CT234" s="82">
        <v>627519.72506966442</v>
      </c>
      <c r="CU234" s="82">
        <v>45208125</v>
      </c>
      <c r="CV234" s="82">
        <v>627519.72506966442</v>
      </c>
      <c r="CW234" s="82">
        <v>627519.72506966442</v>
      </c>
    </row>
    <row r="235" spans="1:101">
      <c r="A235" s="86" t="s">
        <v>538</v>
      </c>
      <c r="B235" s="87" t="s">
        <v>612</v>
      </c>
      <c r="C235" s="75" t="s">
        <v>1846</v>
      </c>
      <c r="D235" s="74" t="s">
        <v>542</v>
      </c>
      <c r="E235" s="74" t="s">
        <v>538</v>
      </c>
      <c r="F235" s="74" t="s">
        <v>612</v>
      </c>
      <c r="G235" s="74" t="s">
        <v>558</v>
      </c>
      <c r="I235" s="74" t="s">
        <v>542</v>
      </c>
      <c r="J235" s="74" t="s">
        <v>2578</v>
      </c>
      <c r="K235" s="74" t="s">
        <v>88</v>
      </c>
      <c r="L235" s="74" t="s">
        <v>526</v>
      </c>
      <c r="M235" s="74" t="s">
        <v>527</v>
      </c>
      <c r="N235" s="74" t="s">
        <v>613</v>
      </c>
      <c r="O235" s="76">
        <v>44756</v>
      </c>
      <c r="P235" s="76">
        <v>44439</v>
      </c>
      <c r="Q235" s="77">
        <v>1</v>
      </c>
      <c r="R235" s="74" t="s">
        <v>94</v>
      </c>
      <c r="S235" s="77">
        <v>100000000</v>
      </c>
      <c r="T235" s="77">
        <v>100000000</v>
      </c>
      <c r="U235" s="77">
        <v>318194.44</v>
      </c>
      <c r="V235" s="78">
        <v>3.95E-2</v>
      </c>
      <c r="W235" s="79">
        <v>1</v>
      </c>
      <c r="X235" s="77">
        <v>100000000</v>
      </c>
      <c r="Y235" s="88">
        <v>100000000</v>
      </c>
      <c r="Z235" s="77">
        <v>318194.44</v>
      </c>
      <c r="AA235" s="74">
        <v>0</v>
      </c>
      <c r="AB235" s="74">
        <v>0</v>
      </c>
      <c r="AD235" s="74">
        <v>2</v>
      </c>
      <c r="AE235" s="74">
        <v>2</v>
      </c>
      <c r="AF235" s="74">
        <v>0</v>
      </c>
      <c r="AG235" s="74">
        <v>0</v>
      </c>
      <c r="AI235" s="74">
        <v>1</v>
      </c>
      <c r="AJ235" s="74">
        <v>1</v>
      </c>
      <c r="AL235" s="74">
        <v>1</v>
      </c>
      <c r="AM235" s="74" t="s">
        <v>95</v>
      </c>
      <c r="AN235" s="74">
        <v>0</v>
      </c>
      <c r="AO235" s="74" t="s">
        <v>95</v>
      </c>
      <c r="AP235" s="74" t="s">
        <v>95</v>
      </c>
      <c r="AQ235" s="74">
        <v>1</v>
      </c>
      <c r="AS235" s="74">
        <v>1</v>
      </c>
      <c r="AT235" s="74" t="s">
        <v>92</v>
      </c>
      <c r="AU235" s="74" t="s">
        <v>2579</v>
      </c>
      <c r="AV235" s="74" t="s">
        <v>94</v>
      </c>
      <c r="AW235" s="77">
        <v>100000000</v>
      </c>
      <c r="AX235" s="77">
        <v>0</v>
      </c>
      <c r="AY235" s="79">
        <v>1</v>
      </c>
      <c r="AZ235" s="77">
        <v>646790000</v>
      </c>
      <c r="BA235" s="77">
        <v>0</v>
      </c>
      <c r="BB235" s="74" t="s">
        <v>93</v>
      </c>
      <c r="BC235" s="75" t="s">
        <v>1846</v>
      </c>
      <c r="BD235" s="82">
        <v>42492.20063535912</v>
      </c>
      <c r="BE235" s="82">
        <v>0</v>
      </c>
      <c r="BF235" s="82">
        <v>135.2078198553574</v>
      </c>
      <c r="BG235" s="82">
        <v>42627.408455214478</v>
      </c>
      <c r="BH235" s="82">
        <v>42492.20063535912</v>
      </c>
      <c r="BI235" s="82">
        <v>0</v>
      </c>
      <c r="BJ235" s="82">
        <v>135.2078198553574</v>
      </c>
      <c r="BK235" s="82">
        <v>42627.408455214478</v>
      </c>
      <c r="BL235" s="82">
        <v>90000000</v>
      </c>
      <c r="BM235" s="82">
        <v>0</v>
      </c>
      <c r="BN235" s="82">
        <v>286374.99599999998</v>
      </c>
      <c r="BO235" s="82">
        <v>90286374.996000007</v>
      </c>
      <c r="BP235" s="82">
        <v>42492.20063535912</v>
      </c>
      <c r="BQ235" s="82">
        <v>0</v>
      </c>
      <c r="BR235" s="82">
        <v>135.2078198553574</v>
      </c>
      <c r="BS235" s="89">
        <v>42627.408455214478</v>
      </c>
      <c r="BT235" s="82">
        <v>213276.85342899448</v>
      </c>
      <c r="BU235" s="82">
        <v>0</v>
      </c>
      <c r="BV235" s="82">
        <v>678.63508941800978</v>
      </c>
      <c r="BW235" s="82">
        <v>213955.48851841249</v>
      </c>
      <c r="BX235" s="82">
        <v>213276.85342899448</v>
      </c>
      <c r="BY235" s="82">
        <v>0</v>
      </c>
      <c r="BZ235" s="82">
        <v>678.63508941800978</v>
      </c>
      <c r="CA235" s="82">
        <v>213955.48851841249</v>
      </c>
      <c r="CB235" s="82">
        <v>451727999.99999994</v>
      </c>
      <c r="CC235" s="82">
        <v>0</v>
      </c>
      <c r="CD235" s="82">
        <v>1437373.3799231998</v>
      </c>
      <c r="CE235" s="82">
        <v>453165373.37992322</v>
      </c>
      <c r="CF235" s="82">
        <v>213276.85342899448</v>
      </c>
      <c r="CG235" s="82">
        <v>0</v>
      </c>
      <c r="CH235" s="82">
        <v>678.63508941800978</v>
      </c>
      <c r="CI235" s="82">
        <v>213955.48851841249</v>
      </c>
      <c r="CJ235" s="82" t="s">
        <v>96</v>
      </c>
      <c r="CN235" s="82">
        <v>42627.408455214478</v>
      </c>
      <c r="CO235" s="82">
        <v>42627.408455214478</v>
      </c>
      <c r="CP235" s="82">
        <v>90286374.996000007</v>
      </c>
      <c r="CQ235" s="82">
        <v>42627.408455214478</v>
      </c>
      <c r="CR235" s="89">
        <v>42627.408455214478</v>
      </c>
      <c r="CS235" s="82">
        <v>42627.408455214478</v>
      </c>
      <c r="CT235" s="82">
        <v>42627.408455214478</v>
      </c>
      <c r="CU235" s="82">
        <v>90286374.996000007</v>
      </c>
      <c r="CV235" s="82">
        <v>42627.408455214478</v>
      </c>
      <c r="CW235" s="82">
        <v>42627.408455214478</v>
      </c>
    </row>
    <row r="236" spans="1:101">
      <c r="A236" s="86" t="s">
        <v>538</v>
      </c>
      <c r="B236" s="87" t="s">
        <v>614</v>
      </c>
      <c r="C236" s="75" t="s">
        <v>1847</v>
      </c>
      <c r="D236" s="74" t="s">
        <v>542</v>
      </c>
      <c r="E236" s="74" t="s">
        <v>538</v>
      </c>
      <c r="F236" s="74" t="s">
        <v>614</v>
      </c>
      <c r="G236" s="74" t="s">
        <v>615</v>
      </c>
      <c r="I236" s="74" t="s">
        <v>542</v>
      </c>
      <c r="J236" s="74" t="s">
        <v>2578</v>
      </c>
      <c r="K236" s="74" t="s">
        <v>88</v>
      </c>
      <c r="L236" s="74" t="s">
        <v>526</v>
      </c>
      <c r="M236" s="74" t="s">
        <v>527</v>
      </c>
      <c r="N236" s="74" t="s">
        <v>617</v>
      </c>
      <c r="O236" s="76">
        <v>44764</v>
      </c>
      <c r="P236" s="76">
        <v>44439</v>
      </c>
      <c r="Q236" s="77">
        <v>1</v>
      </c>
      <c r="R236" s="74" t="s">
        <v>94</v>
      </c>
      <c r="S236" s="77">
        <v>100000000</v>
      </c>
      <c r="T236" s="77">
        <v>100000000</v>
      </c>
      <c r="U236" s="77">
        <v>330555.56</v>
      </c>
      <c r="V236" s="78">
        <v>4.2500000000000003E-2</v>
      </c>
      <c r="W236" s="79">
        <v>1</v>
      </c>
      <c r="X236" s="77">
        <v>100000000</v>
      </c>
      <c r="Y236" s="88">
        <v>100000000</v>
      </c>
      <c r="Z236" s="77">
        <v>330555.56</v>
      </c>
      <c r="AA236" s="74">
        <v>0</v>
      </c>
      <c r="AB236" s="74">
        <v>0</v>
      </c>
      <c r="AD236" s="74">
        <v>4</v>
      </c>
      <c r="AE236" s="74">
        <v>4</v>
      </c>
      <c r="AF236" s="74">
        <v>0</v>
      </c>
      <c r="AG236" s="74">
        <v>0</v>
      </c>
      <c r="AI236" s="74">
        <v>3</v>
      </c>
      <c r="AJ236" s="74">
        <v>3</v>
      </c>
      <c r="AL236" s="74">
        <v>3</v>
      </c>
      <c r="AM236" s="74" t="s">
        <v>95</v>
      </c>
      <c r="AN236" s="74">
        <v>0</v>
      </c>
      <c r="AO236" s="74" t="s">
        <v>95</v>
      </c>
      <c r="AP236" s="74" t="s">
        <v>95</v>
      </c>
      <c r="AQ236" s="74">
        <v>1</v>
      </c>
      <c r="AS236" s="74">
        <v>1</v>
      </c>
      <c r="AT236" s="74" t="s">
        <v>92</v>
      </c>
      <c r="AU236" s="74" t="s">
        <v>2579</v>
      </c>
      <c r="AV236" s="74" t="s">
        <v>94</v>
      </c>
      <c r="AW236" s="77">
        <v>200000000</v>
      </c>
      <c r="AX236" s="77">
        <v>100000000</v>
      </c>
      <c r="AY236" s="79">
        <v>1</v>
      </c>
      <c r="AZ236" s="77">
        <v>1293580000</v>
      </c>
      <c r="BA236" s="77">
        <v>646790000</v>
      </c>
      <c r="BB236" s="74" t="s">
        <v>93</v>
      </c>
      <c r="BC236" s="75" t="s">
        <v>1847</v>
      </c>
      <c r="BD236" s="82">
        <v>282533.42269064067</v>
      </c>
      <c r="BE236" s="82">
        <v>0</v>
      </c>
      <c r="BF236" s="82">
        <v>933.92993756221426</v>
      </c>
      <c r="BG236" s="82">
        <v>283467.35262820288</v>
      </c>
      <c r="BH236" s="82">
        <v>282533.42269064067</v>
      </c>
      <c r="BI236" s="82">
        <v>0</v>
      </c>
      <c r="BJ236" s="82">
        <v>933.92993756221426</v>
      </c>
      <c r="BK236" s="82">
        <v>283467.35262820288</v>
      </c>
      <c r="BL236" s="82">
        <v>90000000</v>
      </c>
      <c r="BM236" s="82">
        <v>0</v>
      </c>
      <c r="BN236" s="82">
        <v>297500.00400000002</v>
      </c>
      <c r="BO236" s="82">
        <v>90297500.003999993</v>
      </c>
      <c r="BP236" s="82">
        <v>282533.42269064067</v>
      </c>
      <c r="BQ236" s="82">
        <v>0</v>
      </c>
      <c r="BR236" s="82">
        <v>933.92993756221426</v>
      </c>
      <c r="BS236" s="89">
        <v>283467.35262820288</v>
      </c>
      <c r="BT236" s="82">
        <v>1418091.7551688636</v>
      </c>
      <c r="BU236" s="82">
        <v>0</v>
      </c>
      <c r="BV236" s="82">
        <v>4687.5811426122655</v>
      </c>
      <c r="BW236" s="82">
        <v>1422779.3363114758</v>
      </c>
      <c r="BX236" s="82">
        <v>1418091.7551688636</v>
      </c>
      <c r="BY236" s="82">
        <v>0</v>
      </c>
      <c r="BZ236" s="82">
        <v>4687.5811426122655</v>
      </c>
      <c r="CA236" s="82">
        <v>1422779.3363114758</v>
      </c>
      <c r="CB236" s="82">
        <v>451727999.99999994</v>
      </c>
      <c r="CC236" s="82">
        <v>0</v>
      </c>
      <c r="CD236" s="82">
        <v>1493212.0200767999</v>
      </c>
      <c r="CE236" s="82">
        <v>453221212.02007675</v>
      </c>
      <c r="CF236" s="82">
        <v>1418091.7551688636</v>
      </c>
      <c r="CG236" s="82">
        <v>0</v>
      </c>
      <c r="CH236" s="82">
        <v>4687.5811426122655</v>
      </c>
      <c r="CI236" s="82">
        <v>1422779.3363114758</v>
      </c>
      <c r="CJ236" s="82" t="s">
        <v>96</v>
      </c>
      <c r="CN236" s="82">
        <v>283467.35262820288</v>
      </c>
      <c r="CO236" s="82">
        <v>283467.35262820288</v>
      </c>
      <c r="CP236" s="82">
        <v>90297500.003999993</v>
      </c>
      <c r="CQ236" s="82">
        <v>283467.35262820288</v>
      </c>
      <c r="CR236" s="89">
        <v>283467.35262820288</v>
      </c>
      <c r="CS236" s="82">
        <v>283467.35262820288</v>
      </c>
      <c r="CT236" s="82">
        <v>283467.35262820288</v>
      </c>
      <c r="CU236" s="82">
        <v>90297500.003999993</v>
      </c>
      <c r="CV236" s="82">
        <v>283467.35262820288</v>
      </c>
      <c r="CW236" s="82">
        <v>283467.35262820288</v>
      </c>
    </row>
    <row r="237" spans="1:101">
      <c r="A237" s="86" t="s">
        <v>538</v>
      </c>
      <c r="B237" s="87" t="s">
        <v>618</v>
      </c>
      <c r="C237" s="75" t="s">
        <v>1848</v>
      </c>
      <c r="D237" s="74" t="s">
        <v>542</v>
      </c>
      <c r="E237" s="74" t="s">
        <v>538</v>
      </c>
      <c r="F237" s="74" t="s">
        <v>618</v>
      </c>
      <c r="G237" s="74" t="s">
        <v>609</v>
      </c>
      <c r="I237" s="74" t="s">
        <v>542</v>
      </c>
      <c r="J237" s="74" t="s">
        <v>2578</v>
      </c>
      <c r="K237" s="74" t="s">
        <v>88</v>
      </c>
      <c r="L237" s="74" t="s">
        <v>526</v>
      </c>
      <c r="M237" s="74" t="s">
        <v>527</v>
      </c>
      <c r="N237" s="74" t="s">
        <v>611</v>
      </c>
      <c r="O237" s="76">
        <v>44588</v>
      </c>
      <c r="P237" s="76">
        <v>44439</v>
      </c>
      <c r="Q237" s="77">
        <v>1</v>
      </c>
      <c r="R237" s="74" t="s">
        <v>94</v>
      </c>
      <c r="S237" s="77">
        <v>100000000</v>
      </c>
      <c r="T237" s="77">
        <v>100000000</v>
      </c>
      <c r="U237" s="77">
        <v>293333.33</v>
      </c>
      <c r="V237" s="78">
        <v>4.4000000000000004E-2</v>
      </c>
      <c r="W237" s="79">
        <v>1</v>
      </c>
      <c r="X237" s="77">
        <v>100000000</v>
      </c>
      <c r="Y237" s="88">
        <v>100000000</v>
      </c>
      <c r="Z237" s="77">
        <v>293333.33</v>
      </c>
      <c r="AA237" s="74">
        <v>0</v>
      </c>
      <c r="AB237" s="74">
        <v>0</v>
      </c>
      <c r="AD237" s="74">
        <v>9</v>
      </c>
      <c r="AE237" s="74">
        <v>9</v>
      </c>
      <c r="AF237" s="74">
        <v>0</v>
      </c>
      <c r="AG237" s="74">
        <v>0</v>
      </c>
      <c r="AI237" s="74">
        <v>5</v>
      </c>
      <c r="AJ237" s="74">
        <v>5</v>
      </c>
      <c r="AL237" s="74">
        <v>5</v>
      </c>
      <c r="AM237" s="74" t="s">
        <v>95</v>
      </c>
      <c r="AN237" s="74">
        <v>0</v>
      </c>
      <c r="AO237" s="74" t="s">
        <v>95</v>
      </c>
      <c r="AP237" s="74" t="s">
        <v>95</v>
      </c>
      <c r="AQ237" s="74">
        <v>1</v>
      </c>
      <c r="AS237" s="74">
        <v>1</v>
      </c>
      <c r="AT237" s="74" t="s">
        <v>92</v>
      </c>
      <c r="AU237" s="74" t="s">
        <v>2579</v>
      </c>
      <c r="AV237" s="74" t="s">
        <v>94</v>
      </c>
      <c r="AW237" s="77">
        <v>200000000</v>
      </c>
      <c r="AX237" s="77">
        <v>50000000</v>
      </c>
      <c r="AY237" s="79">
        <v>1</v>
      </c>
      <c r="AZ237" s="77">
        <v>1293580000</v>
      </c>
      <c r="BA237" s="77">
        <v>323395000</v>
      </c>
      <c r="BB237" s="74" t="s">
        <v>93</v>
      </c>
      <c r="BC237" s="75" t="s">
        <v>1848</v>
      </c>
      <c r="BD237" s="82">
        <v>1249261.6151691715</v>
      </c>
      <c r="BE237" s="82">
        <v>0</v>
      </c>
      <c r="BF237" s="82">
        <v>3664.500696187517</v>
      </c>
      <c r="BG237" s="82">
        <v>1252926.1158653591</v>
      </c>
      <c r="BH237" s="82">
        <v>1249261.6151691715</v>
      </c>
      <c r="BI237" s="82">
        <v>0</v>
      </c>
      <c r="BJ237" s="82">
        <v>3664.500696187517</v>
      </c>
      <c r="BK237" s="82">
        <v>1252926.1158653591</v>
      </c>
      <c r="BL237" s="82">
        <v>90000000</v>
      </c>
      <c r="BM237" s="82">
        <v>0</v>
      </c>
      <c r="BN237" s="82">
        <v>263999.99700000003</v>
      </c>
      <c r="BO237" s="82">
        <v>90263999.996999994</v>
      </c>
      <c r="BP237" s="82">
        <v>1249261.6151691715</v>
      </c>
      <c r="BQ237" s="82">
        <v>0</v>
      </c>
      <c r="BR237" s="82">
        <v>3664.500696187517</v>
      </c>
      <c r="BS237" s="89">
        <v>1252926.1158653591</v>
      </c>
      <c r="BT237" s="82">
        <v>6270293.8988571046</v>
      </c>
      <c r="BU237" s="82">
        <v>0</v>
      </c>
      <c r="BV237" s="82">
        <v>18392.861894304384</v>
      </c>
      <c r="BW237" s="82">
        <v>6288686.7607514095</v>
      </c>
      <c r="BX237" s="82">
        <v>6270293.8988571046</v>
      </c>
      <c r="BY237" s="82">
        <v>0</v>
      </c>
      <c r="BZ237" s="82">
        <v>18392.861894304384</v>
      </c>
      <c r="CA237" s="82">
        <v>6288686.7607514095</v>
      </c>
      <c r="CB237" s="82">
        <v>451727999.99999994</v>
      </c>
      <c r="CC237" s="82">
        <v>0</v>
      </c>
      <c r="CD237" s="82">
        <v>1325068.7849424002</v>
      </c>
      <c r="CE237" s="82">
        <v>453053068.78494233</v>
      </c>
      <c r="CF237" s="82">
        <v>6270293.8988571046</v>
      </c>
      <c r="CG237" s="82">
        <v>0</v>
      </c>
      <c r="CH237" s="82">
        <v>18392.861894304384</v>
      </c>
      <c r="CI237" s="82">
        <v>6288686.7607514095</v>
      </c>
      <c r="CJ237" s="82" t="s">
        <v>96</v>
      </c>
      <c r="CN237" s="82">
        <v>1252926.1158653591</v>
      </c>
      <c r="CO237" s="82">
        <v>1252926.1158653591</v>
      </c>
      <c r="CP237" s="82">
        <v>90263999.996999994</v>
      </c>
      <c r="CQ237" s="82">
        <v>1252926.1158653591</v>
      </c>
      <c r="CR237" s="89">
        <v>1252926.1158653591</v>
      </c>
      <c r="CS237" s="82">
        <v>1252926.1158653591</v>
      </c>
      <c r="CT237" s="82">
        <v>1252926.1158653591</v>
      </c>
      <c r="CU237" s="82">
        <v>90263999.996999994</v>
      </c>
      <c r="CV237" s="82">
        <v>1252926.1158653591</v>
      </c>
      <c r="CW237" s="82">
        <v>1252926.1158653591</v>
      </c>
    </row>
    <row r="238" spans="1:101">
      <c r="A238" s="86" t="s">
        <v>538</v>
      </c>
      <c r="B238" s="87" t="s">
        <v>619</v>
      </c>
      <c r="C238" s="75" t="s">
        <v>1849</v>
      </c>
      <c r="D238" s="74" t="s">
        <v>542</v>
      </c>
      <c r="E238" s="74" t="s">
        <v>538</v>
      </c>
      <c r="F238" s="74" t="s">
        <v>619</v>
      </c>
      <c r="G238" s="74" t="s">
        <v>620</v>
      </c>
      <c r="I238" s="74" t="s">
        <v>542</v>
      </c>
      <c r="J238" s="74" t="s">
        <v>523</v>
      </c>
      <c r="L238" s="74" t="s">
        <v>526</v>
      </c>
      <c r="M238" s="74" t="s">
        <v>527</v>
      </c>
      <c r="N238" s="74" t="s">
        <v>622</v>
      </c>
      <c r="O238" s="76">
        <v>44783</v>
      </c>
      <c r="P238" s="76">
        <v>44439</v>
      </c>
      <c r="Q238" s="77">
        <v>1</v>
      </c>
      <c r="R238" s="74" t="s">
        <v>94</v>
      </c>
      <c r="S238" s="77">
        <v>100000000</v>
      </c>
      <c r="T238" s="77">
        <v>100000000</v>
      </c>
      <c r="U238" s="77">
        <v>68333.33</v>
      </c>
      <c r="V238" s="78">
        <v>4.0999999999999995E-2</v>
      </c>
      <c r="W238" s="79">
        <v>1</v>
      </c>
      <c r="X238" s="77">
        <v>100000000</v>
      </c>
      <c r="Y238" s="88">
        <v>100000000</v>
      </c>
      <c r="Z238" s="77">
        <v>68333.33</v>
      </c>
      <c r="AA238" s="74">
        <v>0</v>
      </c>
      <c r="AB238" s="74">
        <v>0</v>
      </c>
      <c r="AD238" s="74">
        <v>4</v>
      </c>
      <c r="AE238" s="74">
        <v>4</v>
      </c>
      <c r="AF238" s="74">
        <v>0</v>
      </c>
      <c r="AG238" s="74">
        <v>0</v>
      </c>
      <c r="AI238" s="74">
        <v>2</v>
      </c>
      <c r="AJ238" s="74">
        <v>2</v>
      </c>
      <c r="AL238" s="74">
        <v>2</v>
      </c>
      <c r="AM238" s="74" t="s">
        <v>95</v>
      </c>
      <c r="AN238" s="74">
        <v>0</v>
      </c>
      <c r="AO238" s="74" t="s">
        <v>95</v>
      </c>
      <c r="AP238" s="74" t="s">
        <v>95</v>
      </c>
      <c r="AQ238" s="74">
        <v>1</v>
      </c>
      <c r="AS238" s="74">
        <v>1</v>
      </c>
      <c r="AT238" s="74" t="s">
        <v>92</v>
      </c>
      <c r="AU238" s="74" t="s">
        <v>2579</v>
      </c>
      <c r="AV238" s="74" t="s">
        <v>94</v>
      </c>
      <c r="AW238" s="77">
        <v>100000000</v>
      </c>
      <c r="AX238" s="77">
        <v>0</v>
      </c>
      <c r="AY238" s="79">
        <v>1</v>
      </c>
      <c r="AZ238" s="77">
        <v>646790000</v>
      </c>
      <c r="BA238" s="77">
        <v>0</v>
      </c>
      <c r="BB238" s="74" t="s">
        <v>93</v>
      </c>
      <c r="BC238" s="75" t="s">
        <v>1849</v>
      </c>
      <c r="BD238" s="82">
        <v>117004.9286215351</v>
      </c>
      <c r="BE238" s="82">
        <v>0</v>
      </c>
      <c r="BF238" s="82">
        <v>79.95336399121804</v>
      </c>
      <c r="BG238" s="82">
        <v>117084.88198552631</v>
      </c>
      <c r="BH238" s="82">
        <v>117004.9286215351</v>
      </c>
      <c r="BI238" s="82">
        <v>0</v>
      </c>
      <c r="BJ238" s="82">
        <v>79.95336399121804</v>
      </c>
      <c r="BK238" s="82">
        <v>117084.88198552631</v>
      </c>
      <c r="BL238" s="82">
        <v>90000000</v>
      </c>
      <c r="BM238" s="82">
        <v>0</v>
      </c>
      <c r="BN238" s="82">
        <v>61499.997000000003</v>
      </c>
      <c r="BO238" s="82">
        <v>90061499.996999994</v>
      </c>
      <c r="BP238" s="82">
        <v>117004.9286215351</v>
      </c>
      <c r="BQ238" s="82">
        <v>0</v>
      </c>
      <c r="BR238" s="82">
        <v>79.95336399121804</v>
      </c>
      <c r="BS238" s="89">
        <v>117084.88198552631</v>
      </c>
      <c r="BT238" s="82">
        <v>587271.13773720898</v>
      </c>
      <c r="BU238" s="82">
        <v>0</v>
      </c>
      <c r="BV238" s="82">
        <v>401.30192454472154</v>
      </c>
      <c r="BW238" s="82">
        <v>587672.4396617536</v>
      </c>
      <c r="BX238" s="82">
        <v>587271.13773720898</v>
      </c>
      <c r="BY238" s="82">
        <v>0</v>
      </c>
      <c r="BZ238" s="82">
        <v>401.30192454472154</v>
      </c>
      <c r="CA238" s="82">
        <v>587672.4396617536</v>
      </c>
      <c r="CB238" s="82">
        <v>451727999.99999994</v>
      </c>
      <c r="CC238" s="82">
        <v>0</v>
      </c>
      <c r="CD238" s="82">
        <v>308680.7849424</v>
      </c>
      <c r="CE238" s="82">
        <v>452036680.78494233</v>
      </c>
      <c r="CF238" s="82">
        <v>587271.13773720898</v>
      </c>
      <c r="CG238" s="82">
        <v>0</v>
      </c>
      <c r="CH238" s="82">
        <v>401.30192454472154</v>
      </c>
      <c r="CI238" s="82">
        <v>587672.4396617536</v>
      </c>
      <c r="CJ238" s="82" t="s">
        <v>96</v>
      </c>
      <c r="CN238" s="82">
        <v>117084.88198552631</v>
      </c>
      <c r="CO238" s="82">
        <v>117084.88198552631</v>
      </c>
      <c r="CP238" s="82">
        <v>90061499.996999994</v>
      </c>
      <c r="CQ238" s="82">
        <v>117084.88198552631</v>
      </c>
      <c r="CR238" s="89">
        <v>117084.88198552631</v>
      </c>
      <c r="CS238" s="82">
        <v>117084.88198552631</v>
      </c>
      <c r="CT238" s="82">
        <v>117084.88198552631</v>
      </c>
      <c r="CU238" s="82">
        <v>90061499.996999994</v>
      </c>
      <c r="CV238" s="82">
        <v>117084.88198552631</v>
      </c>
      <c r="CW238" s="82">
        <v>117084.88198552631</v>
      </c>
    </row>
    <row r="239" spans="1:101">
      <c r="A239" s="86" t="s">
        <v>538</v>
      </c>
      <c r="B239" s="87" t="s">
        <v>623</v>
      </c>
      <c r="C239" s="75" t="s">
        <v>1850</v>
      </c>
      <c r="D239" s="74" t="s">
        <v>542</v>
      </c>
      <c r="E239" s="74" t="s">
        <v>538</v>
      </c>
      <c r="F239" s="74" t="s">
        <v>623</v>
      </c>
      <c r="G239" s="74" t="s">
        <v>583</v>
      </c>
      <c r="I239" s="74" t="s">
        <v>542</v>
      </c>
      <c r="J239" s="74" t="s">
        <v>2578</v>
      </c>
      <c r="K239" s="74" t="s">
        <v>88</v>
      </c>
      <c r="L239" s="74" t="s">
        <v>526</v>
      </c>
      <c r="M239" s="74" t="s">
        <v>527</v>
      </c>
      <c r="N239" s="74" t="s">
        <v>624</v>
      </c>
      <c r="O239" s="76">
        <v>44540</v>
      </c>
      <c r="P239" s="76">
        <v>44439</v>
      </c>
      <c r="Q239" s="77">
        <v>1</v>
      </c>
      <c r="R239" s="74" t="s">
        <v>94</v>
      </c>
      <c r="S239" s="77">
        <v>80000000</v>
      </c>
      <c r="T239" s="77">
        <v>80000000</v>
      </c>
      <c r="U239" s="77">
        <v>0</v>
      </c>
      <c r="V239" s="78">
        <v>0</v>
      </c>
      <c r="W239" s="79">
        <v>1</v>
      </c>
      <c r="X239" s="77">
        <v>80000000</v>
      </c>
      <c r="Y239" s="88">
        <v>80000000</v>
      </c>
      <c r="Z239" s="77">
        <v>0</v>
      </c>
      <c r="AA239" s="74">
        <v>0</v>
      </c>
      <c r="AB239" s="74">
        <v>0</v>
      </c>
      <c r="AD239" s="74">
        <v>3</v>
      </c>
      <c r="AE239" s="74">
        <v>3</v>
      </c>
      <c r="AF239" s="74">
        <v>0</v>
      </c>
      <c r="AG239" s="74">
        <v>0</v>
      </c>
      <c r="AI239" s="74">
        <v>3</v>
      </c>
      <c r="AJ239" s="74">
        <v>3</v>
      </c>
      <c r="AL239" s="74">
        <v>3</v>
      </c>
      <c r="AM239" s="74" t="s">
        <v>95</v>
      </c>
      <c r="AN239" s="74">
        <v>0</v>
      </c>
      <c r="AO239" s="74" t="s">
        <v>95</v>
      </c>
      <c r="AP239" s="74" t="s">
        <v>95</v>
      </c>
      <c r="AQ239" s="74">
        <v>1</v>
      </c>
      <c r="AS239" s="74">
        <v>1</v>
      </c>
      <c r="AT239" s="74" t="s">
        <v>92</v>
      </c>
      <c r="AU239" s="74" t="s">
        <v>2579</v>
      </c>
      <c r="AV239" s="74" t="s">
        <v>94</v>
      </c>
      <c r="AW239" s="77">
        <v>80000000</v>
      </c>
      <c r="AX239" s="77">
        <v>0</v>
      </c>
      <c r="AY239" s="79">
        <v>1</v>
      </c>
      <c r="AZ239" s="77">
        <v>517432000</v>
      </c>
      <c r="BA239" s="77">
        <v>0</v>
      </c>
      <c r="BB239" s="74" t="s">
        <v>93</v>
      </c>
      <c r="BC239" s="75" t="s">
        <v>1850</v>
      </c>
      <c r="BD239" s="82">
        <v>226026.73815251252</v>
      </c>
      <c r="BE239" s="82">
        <v>0</v>
      </c>
      <c r="BF239" s="82">
        <v>0</v>
      </c>
      <c r="BG239" s="82">
        <v>226026.73815251252</v>
      </c>
      <c r="BH239" s="82">
        <v>226026.73815251252</v>
      </c>
      <c r="BI239" s="82">
        <v>0</v>
      </c>
      <c r="BJ239" s="82">
        <v>0</v>
      </c>
      <c r="BK239" s="82">
        <v>226026.73815251252</v>
      </c>
      <c r="BL239" s="82">
        <v>72000000</v>
      </c>
      <c r="BM239" s="82">
        <v>0</v>
      </c>
      <c r="BN239" s="82">
        <v>0</v>
      </c>
      <c r="BO239" s="82">
        <v>72000000</v>
      </c>
      <c r="BP239" s="82">
        <v>226026.73815251252</v>
      </c>
      <c r="BQ239" s="82">
        <v>0</v>
      </c>
      <c r="BR239" s="82">
        <v>0</v>
      </c>
      <c r="BS239" s="89">
        <v>226026.73815251252</v>
      </c>
      <c r="BT239" s="82">
        <v>1134473.4041350908</v>
      </c>
      <c r="BU239" s="82">
        <v>0</v>
      </c>
      <c r="BV239" s="82">
        <v>0</v>
      </c>
      <c r="BW239" s="82">
        <v>1134473.4041350908</v>
      </c>
      <c r="BX239" s="82">
        <v>1134473.4041350908</v>
      </c>
      <c r="BY239" s="82">
        <v>0</v>
      </c>
      <c r="BZ239" s="82">
        <v>0</v>
      </c>
      <c r="CA239" s="82">
        <v>1134473.4041350908</v>
      </c>
      <c r="CB239" s="82">
        <v>361382400</v>
      </c>
      <c r="CC239" s="82">
        <v>0</v>
      </c>
      <c r="CD239" s="82">
        <v>0</v>
      </c>
      <c r="CE239" s="82">
        <v>361382400</v>
      </c>
      <c r="CF239" s="82">
        <v>1134473.4041350908</v>
      </c>
      <c r="CG239" s="82">
        <v>0</v>
      </c>
      <c r="CH239" s="82">
        <v>0</v>
      </c>
      <c r="CI239" s="82">
        <v>1134473.4041350908</v>
      </c>
      <c r="CJ239" s="82" t="s">
        <v>96</v>
      </c>
      <c r="CN239" s="82">
        <v>226026.73815251252</v>
      </c>
      <c r="CO239" s="82">
        <v>226026.73815251252</v>
      </c>
      <c r="CP239" s="82">
        <v>72000000</v>
      </c>
      <c r="CQ239" s="82">
        <v>226026.73815251252</v>
      </c>
      <c r="CR239" s="89">
        <v>226026.73815251252</v>
      </c>
      <c r="CS239" s="82">
        <v>226026.73815251252</v>
      </c>
      <c r="CT239" s="82">
        <v>226026.73815251252</v>
      </c>
      <c r="CU239" s="82">
        <v>72000000</v>
      </c>
      <c r="CV239" s="82">
        <v>226026.73815251252</v>
      </c>
      <c r="CW239" s="82">
        <v>226026.73815251252</v>
      </c>
    </row>
    <row r="240" spans="1:101">
      <c r="A240" s="86" t="s">
        <v>538</v>
      </c>
      <c r="B240" s="87" t="s">
        <v>625</v>
      </c>
      <c r="C240" s="75" t="s">
        <v>1851</v>
      </c>
      <c r="D240" s="74" t="s">
        <v>542</v>
      </c>
      <c r="E240" s="74" t="s">
        <v>538</v>
      </c>
      <c r="F240" s="74" t="s">
        <v>625</v>
      </c>
      <c r="G240" s="74" t="s">
        <v>579</v>
      </c>
      <c r="I240" s="74" t="s">
        <v>542</v>
      </c>
      <c r="J240" s="74" t="s">
        <v>2578</v>
      </c>
      <c r="K240" s="74" t="s">
        <v>88</v>
      </c>
      <c r="L240" s="74" t="s">
        <v>526</v>
      </c>
      <c r="M240" s="74" t="s">
        <v>527</v>
      </c>
      <c r="N240" s="74" t="s">
        <v>626</v>
      </c>
      <c r="O240" s="76">
        <v>44585</v>
      </c>
      <c r="P240" s="76">
        <v>44439</v>
      </c>
      <c r="Q240" s="77">
        <v>1</v>
      </c>
      <c r="R240" s="74" t="s">
        <v>94</v>
      </c>
      <c r="S240" s="77">
        <v>50000000</v>
      </c>
      <c r="T240" s="77">
        <v>50000000</v>
      </c>
      <c r="U240" s="77">
        <v>0</v>
      </c>
      <c r="V240" s="78">
        <v>0</v>
      </c>
      <c r="W240" s="79">
        <v>1</v>
      </c>
      <c r="X240" s="77">
        <v>50000000</v>
      </c>
      <c r="Y240" s="88">
        <v>50000000</v>
      </c>
      <c r="Z240" s="77">
        <v>0</v>
      </c>
      <c r="AA240" s="74">
        <v>0</v>
      </c>
      <c r="AB240" s="74">
        <v>0</v>
      </c>
      <c r="AD240" s="74">
        <v>5</v>
      </c>
      <c r="AE240" s="74">
        <v>5</v>
      </c>
      <c r="AF240" s="74">
        <v>0</v>
      </c>
      <c r="AG240" s="74">
        <v>0</v>
      </c>
      <c r="AI240" s="74">
        <v>5</v>
      </c>
      <c r="AJ240" s="74">
        <v>5</v>
      </c>
      <c r="AL240" s="74">
        <v>5</v>
      </c>
      <c r="AM240" s="74" t="s">
        <v>95</v>
      </c>
      <c r="AN240" s="74">
        <v>0</v>
      </c>
      <c r="AO240" s="74" t="s">
        <v>95</v>
      </c>
      <c r="AP240" s="74" t="s">
        <v>95</v>
      </c>
      <c r="AQ240" s="74">
        <v>1</v>
      </c>
      <c r="AS240" s="74">
        <v>1</v>
      </c>
      <c r="AT240" s="74" t="s">
        <v>92</v>
      </c>
      <c r="AU240" s="74" t="s">
        <v>2579</v>
      </c>
      <c r="AV240" s="74" t="s">
        <v>94</v>
      </c>
      <c r="AW240" s="77">
        <v>50000000</v>
      </c>
      <c r="AX240" s="77">
        <v>0</v>
      </c>
      <c r="AY240" s="79">
        <v>1</v>
      </c>
      <c r="AZ240" s="77">
        <v>323395000</v>
      </c>
      <c r="BA240" s="77">
        <v>0</v>
      </c>
      <c r="BB240" s="74" t="s">
        <v>93</v>
      </c>
      <c r="BC240" s="75" t="s">
        <v>1851</v>
      </c>
      <c r="BD240" s="82">
        <v>624630.80758458574</v>
      </c>
      <c r="BE240" s="82">
        <v>0</v>
      </c>
      <c r="BF240" s="82">
        <v>0</v>
      </c>
      <c r="BG240" s="82">
        <v>624630.80758458574</v>
      </c>
      <c r="BH240" s="82">
        <v>624630.80758458574</v>
      </c>
      <c r="BI240" s="82">
        <v>0</v>
      </c>
      <c r="BJ240" s="82">
        <v>0</v>
      </c>
      <c r="BK240" s="82">
        <v>624630.80758458574</v>
      </c>
      <c r="BL240" s="82">
        <v>45000000</v>
      </c>
      <c r="BM240" s="82">
        <v>0</v>
      </c>
      <c r="BN240" s="82">
        <v>0</v>
      </c>
      <c r="BO240" s="82">
        <v>45000000</v>
      </c>
      <c r="BP240" s="82">
        <v>624630.80758458574</v>
      </c>
      <c r="BQ240" s="82">
        <v>0</v>
      </c>
      <c r="BR240" s="82">
        <v>0</v>
      </c>
      <c r="BS240" s="89">
        <v>624630.80758458574</v>
      </c>
      <c r="BT240" s="82">
        <v>3135146.9494285523</v>
      </c>
      <c r="BU240" s="82">
        <v>0</v>
      </c>
      <c r="BV240" s="82">
        <v>0</v>
      </c>
      <c r="BW240" s="82">
        <v>3135146.9494285523</v>
      </c>
      <c r="BX240" s="82">
        <v>3135146.9494285523</v>
      </c>
      <c r="BY240" s="82">
        <v>0</v>
      </c>
      <c r="BZ240" s="82">
        <v>0</v>
      </c>
      <c r="CA240" s="82">
        <v>3135146.9494285523</v>
      </c>
      <c r="CB240" s="82">
        <v>225863999.99999997</v>
      </c>
      <c r="CC240" s="82">
        <v>0</v>
      </c>
      <c r="CD240" s="82">
        <v>0</v>
      </c>
      <c r="CE240" s="82">
        <v>225863999.99999997</v>
      </c>
      <c r="CF240" s="82">
        <v>3135146.9494285523</v>
      </c>
      <c r="CG240" s="82">
        <v>0</v>
      </c>
      <c r="CH240" s="82">
        <v>0</v>
      </c>
      <c r="CI240" s="82">
        <v>3135146.9494285523</v>
      </c>
      <c r="CJ240" s="82" t="s">
        <v>96</v>
      </c>
      <c r="CN240" s="82">
        <v>624630.80758458574</v>
      </c>
      <c r="CO240" s="82">
        <v>624630.80758458574</v>
      </c>
      <c r="CP240" s="82">
        <v>45000000</v>
      </c>
      <c r="CQ240" s="82">
        <v>624630.80758458574</v>
      </c>
      <c r="CR240" s="89">
        <v>624630.80758458574</v>
      </c>
      <c r="CS240" s="82">
        <v>624630.80758458574</v>
      </c>
      <c r="CT240" s="82">
        <v>624630.80758458574</v>
      </c>
      <c r="CU240" s="82">
        <v>45000000</v>
      </c>
      <c r="CV240" s="82">
        <v>624630.80758458574</v>
      </c>
      <c r="CW240" s="82">
        <v>624630.80758458574</v>
      </c>
    </row>
    <row r="241" spans="1:101">
      <c r="A241" s="86" t="s">
        <v>538</v>
      </c>
      <c r="B241" s="87" t="s">
        <v>627</v>
      </c>
      <c r="C241" s="75" t="s">
        <v>1852</v>
      </c>
      <c r="D241" s="74" t="s">
        <v>542</v>
      </c>
      <c r="E241" s="74" t="s">
        <v>538</v>
      </c>
      <c r="F241" s="74" t="s">
        <v>627</v>
      </c>
      <c r="G241" s="74" t="s">
        <v>628</v>
      </c>
      <c r="I241" s="74" t="s">
        <v>542</v>
      </c>
      <c r="J241" s="74" t="s">
        <v>523</v>
      </c>
      <c r="L241" s="74" t="s">
        <v>526</v>
      </c>
      <c r="M241" s="74" t="s">
        <v>527</v>
      </c>
      <c r="N241" s="74" t="s">
        <v>630</v>
      </c>
      <c r="O241" s="76">
        <v>44796</v>
      </c>
      <c r="P241" s="76">
        <v>44439</v>
      </c>
      <c r="Q241" s="77">
        <v>1</v>
      </c>
      <c r="R241" s="74" t="s">
        <v>94</v>
      </c>
      <c r="S241" s="77">
        <v>50000000</v>
      </c>
      <c r="T241" s="77">
        <v>50000000</v>
      </c>
      <c r="U241" s="77">
        <v>22083.33</v>
      </c>
      <c r="V241" s="78">
        <v>5.2999999999999999E-2</v>
      </c>
      <c r="W241" s="79">
        <v>1</v>
      </c>
      <c r="X241" s="77">
        <v>50000000</v>
      </c>
      <c r="Y241" s="88">
        <v>50000000</v>
      </c>
      <c r="Z241" s="77">
        <v>22083.33</v>
      </c>
      <c r="AA241" s="74">
        <v>0</v>
      </c>
      <c r="AB241" s="74">
        <v>0</v>
      </c>
      <c r="AD241" s="74">
        <v>0</v>
      </c>
      <c r="AE241" s="74">
        <v>0</v>
      </c>
      <c r="AF241" s="74">
        <v>0</v>
      </c>
      <c r="AG241" s="74">
        <v>0</v>
      </c>
      <c r="AI241" s="74">
        <v>3</v>
      </c>
      <c r="AJ241" s="74">
        <v>3</v>
      </c>
      <c r="AL241" s="74">
        <v>3</v>
      </c>
      <c r="AM241" s="74" t="s">
        <v>95</v>
      </c>
      <c r="AN241" s="74">
        <v>0</v>
      </c>
      <c r="AO241" s="74" t="s">
        <v>95</v>
      </c>
      <c r="AP241" s="74" t="s">
        <v>95</v>
      </c>
      <c r="AQ241" s="74">
        <v>1</v>
      </c>
      <c r="AS241" s="74">
        <v>1</v>
      </c>
      <c r="AT241" s="74" t="s">
        <v>92</v>
      </c>
      <c r="AU241" s="74" t="s">
        <v>2579</v>
      </c>
      <c r="AV241" s="74" t="s">
        <v>94</v>
      </c>
      <c r="AW241" s="77">
        <v>50000000</v>
      </c>
      <c r="AX241" s="77">
        <v>0</v>
      </c>
      <c r="AY241" s="79">
        <v>1</v>
      </c>
      <c r="AZ241" s="77">
        <v>323395000</v>
      </c>
      <c r="BA241" s="77">
        <v>0</v>
      </c>
      <c r="BB241" s="74" t="s">
        <v>93</v>
      </c>
      <c r="BC241" s="75" t="s">
        <v>1852</v>
      </c>
      <c r="BD241" s="82">
        <v>141266.71134532033</v>
      </c>
      <c r="BE241" s="82">
        <v>0</v>
      </c>
      <c r="BF241" s="82">
        <v>62.392788093069058</v>
      </c>
      <c r="BG241" s="82">
        <v>141329.10413341341</v>
      </c>
      <c r="BH241" s="82">
        <v>141266.71134532033</v>
      </c>
      <c r="BI241" s="82">
        <v>0</v>
      </c>
      <c r="BJ241" s="82">
        <v>62.392788093069058</v>
      </c>
      <c r="BK241" s="82">
        <v>141329.10413341341</v>
      </c>
      <c r="BL241" s="82">
        <v>45000000</v>
      </c>
      <c r="BM241" s="82">
        <v>0</v>
      </c>
      <c r="BN241" s="82">
        <v>19874.997000000003</v>
      </c>
      <c r="BO241" s="82">
        <v>45019874.997000001</v>
      </c>
      <c r="BP241" s="82">
        <v>141266.71134532033</v>
      </c>
      <c r="BQ241" s="82">
        <v>0</v>
      </c>
      <c r="BR241" s="82">
        <v>62.392788093069058</v>
      </c>
      <c r="BS241" s="89">
        <v>141329.10413341341</v>
      </c>
      <c r="BT241" s="82">
        <v>709045.87758443179</v>
      </c>
      <c r="BU241" s="82">
        <v>0</v>
      </c>
      <c r="BV241" s="82">
        <v>313.16188199673218</v>
      </c>
      <c r="BW241" s="82">
        <v>709359.03946642857</v>
      </c>
      <c r="BX241" s="82">
        <v>709045.87758443179</v>
      </c>
      <c r="BY241" s="82">
        <v>0</v>
      </c>
      <c r="BZ241" s="82">
        <v>313.16188199673218</v>
      </c>
      <c r="CA241" s="82">
        <v>709359.03946642857</v>
      </c>
      <c r="CB241" s="82">
        <v>225863999.99999997</v>
      </c>
      <c r="CC241" s="82">
        <v>0</v>
      </c>
      <c r="CD241" s="82">
        <v>99756.584942400004</v>
      </c>
      <c r="CE241" s="82">
        <v>225963756.5849424</v>
      </c>
      <c r="CF241" s="82">
        <v>709045.87758443179</v>
      </c>
      <c r="CG241" s="82">
        <v>0</v>
      </c>
      <c r="CH241" s="82">
        <v>313.16188199673218</v>
      </c>
      <c r="CI241" s="82">
        <v>709359.03946642857</v>
      </c>
      <c r="CJ241" s="82" t="s">
        <v>96</v>
      </c>
      <c r="CN241" s="82">
        <v>141329.10413341341</v>
      </c>
      <c r="CO241" s="82">
        <v>141329.10413341341</v>
      </c>
      <c r="CP241" s="82">
        <v>45019874.997000001</v>
      </c>
      <c r="CQ241" s="82">
        <v>141329.10413341341</v>
      </c>
      <c r="CR241" s="89">
        <v>141329.10413341341</v>
      </c>
      <c r="CS241" s="82">
        <v>141329.10413341341</v>
      </c>
      <c r="CT241" s="82">
        <v>141329.10413341341</v>
      </c>
      <c r="CU241" s="82">
        <v>45019874.997000001</v>
      </c>
      <c r="CV241" s="82">
        <v>141329.10413341341</v>
      </c>
      <c r="CW241" s="82">
        <v>141329.10413341341</v>
      </c>
    </row>
    <row r="242" spans="1:101">
      <c r="A242" s="86" t="s">
        <v>538</v>
      </c>
      <c r="B242" s="87" t="s">
        <v>631</v>
      </c>
      <c r="C242" s="75" t="s">
        <v>1853</v>
      </c>
      <c r="D242" s="74" t="s">
        <v>542</v>
      </c>
      <c r="E242" s="74" t="s">
        <v>538</v>
      </c>
      <c r="F242" s="74" t="s">
        <v>631</v>
      </c>
      <c r="G242" s="74" t="s">
        <v>632</v>
      </c>
      <c r="I242" s="74" t="s">
        <v>542</v>
      </c>
      <c r="J242" s="74" t="s">
        <v>2578</v>
      </c>
      <c r="K242" s="74" t="s">
        <v>88</v>
      </c>
      <c r="L242" s="74" t="s">
        <v>526</v>
      </c>
      <c r="M242" s="74" t="s">
        <v>527</v>
      </c>
      <c r="N242" s="74" t="s">
        <v>634</v>
      </c>
      <c r="O242" s="76">
        <v>44797</v>
      </c>
      <c r="P242" s="76">
        <v>44439</v>
      </c>
      <c r="Q242" s="77">
        <v>1</v>
      </c>
      <c r="R242" s="74" t="s">
        <v>94</v>
      </c>
      <c r="S242" s="77">
        <v>153846154</v>
      </c>
      <c r="T242" s="77">
        <v>153846154</v>
      </c>
      <c r="U242" s="77">
        <v>46794.87</v>
      </c>
      <c r="V242" s="78">
        <v>3.6499999999999998E-2</v>
      </c>
      <c r="W242" s="79">
        <v>1</v>
      </c>
      <c r="X242" s="77">
        <v>153846154</v>
      </c>
      <c r="Y242" s="88">
        <v>153846154</v>
      </c>
      <c r="Z242" s="77">
        <v>46794.87</v>
      </c>
      <c r="AA242" s="74">
        <v>0</v>
      </c>
      <c r="AB242" s="74">
        <v>0</v>
      </c>
      <c r="AD242" s="74">
        <v>3</v>
      </c>
      <c r="AE242" s="74">
        <v>3</v>
      </c>
      <c r="AF242" s="74">
        <v>0</v>
      </c>
      <c r="AG242" s="74">
        <v>0</v>
      </c>
      <c r="AI242" s="74">
        <v>2</v>
      </c>
      <c r="AJ242" s="74">
        <v>2</v>
      </c>
      <c r="AL242" s="74">
        <v>2</v>
      </c>
      <c r="AM242" s="74" t="s">
        <v>95</v>
      </c>
      <c r="AN242" s="74">
        <v>0</v>
      </c>
      <c r="AO242" s="74" t="s">
        <v>95</v>
      </c>
      <c r="AP242" s="74" t="s">
        <v>95</v>
      </c>
      <c r="AQ242" s="74">
        <v>1</v>
      </c>
      <c r="AS242" s="74">
        <v>1</v>
      </c>
      <c r="AT242" s="74" t="s">
        <v>155</v>
      </c>
      <c r="AU242" s="74" t="s">
        <v>95</v>
      </c>
      <c r="AV242" s="74" t="s">
        <v>94</v>
      </c>
      <c r="AW242" s="77">
        <v>250000000</v>
      </c>
      <c r="AX242" s="77">
        <v>96153846</v>
      </c>
      <c r="AY242" s="79">
        <v>1</v>
      </c>
      <c r="AZ242" s="77">
        <v>1616975000</v>
      </c>
      <c r="BA242" s="77">
        <v>621913460.54340005</v>
      </c>
      <c r="BB242" s="74" t="s">
        <v>93</v>
      </c>
      <c r="BC242" s="75" t="s">
        <v>1853</v>
      </c>
      <c r="BD242" s="82">
        <v>180007.58267467696</v>
      </c>
      <c r="BE242" s="82">
        <v>291067.76023860963</v>
      </c>
      <c r="BF242" s="82">
        <v>54.752304242040147</v>
      </c>
      <c r="BG242" s="82">
        <v>471130.09521752864</v>
      </c>
      <c r="BH242" s="82">
        <v>180007.58267467696</v>
      </c>
      <c r="BI242" s="82">
        <v>291067.76023860963</v>
      </c>
      <c r="BJ242" s="82">
        <v>54.752304242040147</v>
      </c>
      <c r="BK242" s="82">
        <v>471130.09521752864</v>
      </c>
      <c r="BL242" s="82">
        <v>138461538.59999999</v>
      </c>
      <c r="BM242" s="82">
        <v>223888845.79562405</v>
      </c>
      <c r="BN242" s="82">
        <v>42115.383000000002</v>
      </c>
      <c r="BO242" s="82">
        <v>362392499.778624</v>
      </c>
      <c r="BP242" s="82">
        <v>180007.58267467696</v>
      </c>
      <c r="BQ242" s="82">
        <v>291067.76023860963</v>
      </c>
      <c r="BR242" s="82">
        <v>54.752304242040147</v>
      </c>
      <c r="BS242" s="89">
        <v>471130.09521752864</v>
      </c>
      <c r="BT242" s="82">
        <v>903494.05896073859</v>
      </c>
      <c r="BU242" s="82">
        <v>1460927.3021896293</v>
      </c>
      <c r="BV242" s="82">
        <v>274.81276545164786</v>
      </c>
      <c r="BW242" s="82">
        <v>2364696.1739158197</v>
      </c>
      <c r="BX242" s="82">
        <v>903494.05896073859</v>
      </c>
      <c r="BY242" s="82">
        <v>1460927.3021896293</v>
      </c>
      <c r="BZ242" s="82">
        <v>274.81276545164786</v>
      </c>
      <c r="CA242" s="82">
        <v>2364696.1739158197</v>
      </c>
      <c r="CB242" s="82">
        <v>694966154.54111993</v>
      </c>
      <c r="CC242" s="82">
        <v>1123742894.8173962</v>
      </c>
      <c r="CD242" s="82">
        <v>211385.53035359998</v>
      </c>
      <c r="CE242" s="82">
        <v>1818920434.8888695</v>
      </c>
      <c r="CF242" s="82">
        <v>903494.05896073859</v>
      </c>
      <c r="CG242" s="82">
        <v>1460927.3021896293</v>
      </c>
      <c r="CH242" s="82">
        <v>274.81276545164786</v>
      </c>
      <c r="CI242" s="82">
        <v>2364696.1739158197</v>
      </c>
      <c r="CJ242" s="82" t="s">
        <v>96</v>
      </c>
      <c r="CN242" s="82">
        <v>471130.09521752864</v>
      </c>
      <c r="CO242" s="82">
        <v>471130.09521752864</v>
      </c>
      <c r="CP242" s="82">
        <v>362392499.778624</v>
      </c>
      <c r="CQ242" s="82">
        <v>471130.09521752864</v>
      </c>
      <c r="CR242" s="89">
        <v>471130.09521752864</v>
      </c>
      <c r="CS242" s="82">
        <v>471130.09521752864</v>
      </c>
      <c r="CT242" s="82">
        <v>471130.09521752864</v>
      </c>
      <c r="CU242" s="82">
        <v>362392499.778624</v>
      </c>
      <c r="CV242" s="82">
        <v>471130.09521752864</v>
      </c>
      <c r="CW242" s="82">
        <v>471130.09521752864</v>
      </c>
    </row>
    <row r="243" spans="1:101">
      <c r="A243" s="86" t="s">
        <v>538</v>
      </c>
      <c r="B243" s="87" t="s">
        <v>679</v>
      </c>
      <c r="C243" s="75" t="s">
        <v>1869</v>
      </c>
      <c r="D243" s="74" t="s">
        <v>542</v>
      </c>
      <c r="E243" s="74" t="s">
        <v>538</v>
      </c>
      <c r="F243" s="74" t="s">
        <v>679</v>
      </c>
      <c r="G243" s="74" t="s">
        <v>680</v>
      </c>
      <c r="I243" s="74" t="s">
        <v>542</v>
      </c>
      <c r="J243" s="74" t="s">
        <v>2578</v>
      </c>
      <c r="K243" s="74" t="s">
        <v>88</v>
      </c>
      <c r="L243" s="74" t="s">
        <v>526</v>
      </c>
      <c r="M243" s="74" t="s">
        <v>527</v>
      </c>
      <c r="N243" s="74" t="s">
        <v>682</v>
      </c>
      <c r="O243" s="76">
        <v>45012</v>
      </c>
      <c r="P243" s="76">
        <v>44439</v>
      </c>
      <c r="Q243" s="77">
        <v>2</v>
      </c>
      <c r="R243" s="74" t="s">
        <v>262</v>
      </c>
      <c r="S243" s="77">
        <v>19000000</v>
      </c>
      <c r="T243" s="77">
        <v>19000000</v>
      </c>
      <c r="U243" s="77">
        <v>0</v>
      </c>
      <c r="V243" s="78">
        <v>0</v>
      </c>
      <c r="W243" s="79">
        <v>6.4679000000000002</v>
      </c>
      <c r="X243" s="77">
        <v>122890100</v>
      </c>
      <c r="Y243" s="88">
        <v>122890100</v>
      </c>
      <c r="Z243" s="77">
        <v>0</v>
      </c>
      <c r="AA243" s="74">
        <v>0</v>
      </c>
      <c r="AB243" s="74">
        <v>0</v>
      </c>
      <c r="AD243" s="74">
        <v>2</v>
      </c>
      <c r="AE243" s="74">
        <v>2</v>
      </c>
      <c r="AF243" s="74">
        <v>0</v>
      </c>
      <c r="AG243" s="74">
        <v>0</v>
      </c>
      <c r="AI243" s="74">
        <v>2</v>
      </c>
      <c r="AJ243" s="74">
        <v>2</v>
      </c>
      <c r="AL243" s="74">
        <v>2</v>
      </c>
      <c r="AM243" s="74" t="s">
        <v>95</v>
      </c>
      <c r="AN243" s="74">
        <v>0</v>
      </c>
      <c r="AO243" s="74" t="s">
        <v>95</v>
      </c>
      <c r="AP243" s="74" t="s">
        <v>95</v>
      </c>
      <c r="AQ243" s="74">
        <v>1</v>
      </c>
      <c r="AS243" s="74">
        <v>1</v>
      </c>
      <c r="AT243" s="74" t="s">
        <v>155</v>
      </c>
      <c r="AU243" s="74" t="s">
        <v>95</v>
      </c>
      <c r="AV243" s="74" t="s">
        <v>262</v>
      </c>
      <c r="AW243" s="77">
        <v>20000000</v>
      </c>
      <c r="AX243" s="77">
        <v>1000000</v>
      </c>
      <c r="AY243" s="79">
        <v>6.4679000000000002</v>
      </c>
      <c r="AZ243" s="77">
        <v>129358000</v>
      </c>
      <c r="BA243" s="77">
        <v>6467900</v>
      </c>
      <c r="BB243" s="74" t="s">
        <v>93</v>
      </c>
      <c r="BC243" s="75" t="s">
        <v>1869</v>
      </c>
      <c r="BD243" s="82">
        <v>143787.47378793312</v>
      </c>
      <c r="BE243" s="82">
        <v>3027.1047113249078</v>
      </c>
      <c r="BF243" s="82">
        <v>0</v>
      </c>
      <c r="BG243" s="82">
        <v>146814.57849925803</v>
      </c>
      <c r="BH243" s="82">
        <v>719943.64134296868</v>
      </c>
      <c r="BI243" s="82">
        <v>15156.70823879934</v>
      </c>
      <c r="BJ243" s="82">
        <v>0</v>
      </c>
      <c r="BK243" s="82">
        <v>735100.34958176804</v>
      </c>
      <c r="BL243" s="82">
        <v>110601090</v>
      </c>
      <c r="BM243" s="82">
        <v>2328444</v>
      </c>
      <c r="BN243" s="82">
        <v>0</v>
      </c>
      <c r="BO243" s="82">
        <v>112929534</v>
      </c>
      <c r="BP243" s="82">
        <v>143787.47378793312</v>
      </c>
      <c r="BQ243" s="82">
        <v>3027.1047113249078</v>
      </c>
      <c r="BR243" s="82">
        <v>0</v>
      </c>
      <c r="BS243" s="89">
        <v>146814.57849925803</v>
      </c>
      <c r="BT243" s="82">
        <v>721698.08843639388</v>
      </c>
      <c r="BU243" s="82">
        <v>15193.643967081976</v>
      </c>
      <c r="BV243" s="82">
        <v>0</v>
      </c>
      <c r="BW243" s="82">
        <v>736891.73240347591</v>
      </c>
      <c r="BX243" s="82">
        <v>3613541.1246286281</v>
      </c>
      <c r="BY243" s="82">
        <v>76074.549992181637</v>
      </c>
      <c r="BZ243" s="82">
        <v>0</v>
      </c>
      <c r="CA243" s="82">
        <v>3689615.67462081</v>
      </c>
      <c r="CB243" s="82">
        <v>555128990.92799997</v>
      </c>
      <c r="CC243" s="82">
        <v>11686926.124799998</v>
      </c>
      <c r="CD243" s="82">
        <v>0</v>
      </c>
      <c r="CE243" s="82">
        <v>566815917.05279994</v>
      </c>
      <c r="CF243" s="82">
        <v>721698.08843639388</v>
      </c>
      <c r="CG243" s="82">
        <v>15193.643967081976</v>
      </c>
      <c r="CH243" s="82">
        <v>0</v>
      </c>
      <c r="CI243" s="82">
        <v>736891.73240347591</v>
      </c>
      <c r="CJ243" s="82" t="s">
        <v>96</v>
      </c>
      <c r="CN243" s="82">
        <v>146814.57849925803</v>
      </c>
      <c r="CO243" s="82">
        <v>735100.34958176804</v>
      </c>
      <c r="CP243" s="82">
        <v>112929534</v>
      </c>
      <c r="CQ243" s="82">
        <v>146814.57849925803</v>
      </c>
      <c r="CR243" s="89">
        <v>146814.57849925803</v>
      </c>
      <c r="CS243" s="82">
        <v>22698.956152577812</v>
      </c>
      <c r="CT243" s="82">
        <v>113653.63558214692</v>
      </c>
      <c r="CU243" s="82">
        <v>17460000</v>
      </c>
      <c r="CV243" s="82">
        <v>22698.956152577812</v>
      </c>
      <c r="CW243" s="82">
        <v>22698.956152577812</v>
      </c>
    </row>
    <row r="244" spans="1:101">
      <c r="A244" s="86" t="s">
        <v>538</v>
      </c>
      <c r="B244" s="87" t="s">
        <v>683</v>
      </c>
      <c r="C244" s="75" t="s">
        <v>1870</v>
      </c>
      <c r="D244" s="74" t="s">
        <v>542</v>
      </c>
      <c r="E244" s="74" t="s">
        <v>538</v>
      </c>
      <c r="F244" s="74" t="s">
        <v>683</v>
      </c>
      <c r="G244" s="74" t="s">
        <v>680</v>
      </c>
      <c r="I244" s="74" t="s">
        <v>542</v>
      </c>
      <c r="J244" s="74" t="s">
        <v>2578</v>
      </c>
      <c r="K244" s="74" t="s">
        <v>88</v>
      </c>
      <c r="L244" s="74" t="s">
        <v>526</v>
      </c>
      <c r="M244" s="74" t="s">
        <v>527</v>
      </c>
      <c r="N244" s="74" t="s">
        <v>684</v>
      </c>
      <c r="O244" s="76">
        <v>45489</v>
      </c>
      <c r="P244" s="76">
        <v>44439</v>
      </c>
      <c r="Q244" s="77">
        <v>3</v>
      </c>
      <c r="R244" s="74" t="s">
        <v>262</v>
      </c>
      <c r="S244" s="77">
        <v>20000000</v>
      </c>
      <c r="T244" s="77">
        <v>20000000</v>
      </c>
      <c r="U244" s="77">
        <v>24000</v>
      </c>
      <c r="V244" s="78">
        <v>1.3500000000000002E-2</v>
      </c>
      <c r="W244" s="79">
        <v>6.4679000000000002</v>
      </c>
      <c r="X244" s="77">
        <v>129358000</v>
      </c>
      <c r="Y244" s="88">
        <v>129358000</v>
      </c>
      <c r="Z244" s="77">
        <v>155229.6</v>
      </c>
      <c r="AA244" s="74">
        <v>0</v>
      </c>
      <c r="AB244" s="74">
        <v>0</v>
      </c>
      <c r="AD244" s="74">
        <v>2</v>
      </c>
      <c r="AE244" s="74">
        <v>2</v>
      </c>
      <c r="AF244" s="74">
        <v>0</v>
      </c>
      <c r="AG244" s="74">
        <v>0</v>
      </c>
      <c r="AI244" s="74">
        <v>2</v>
      </c>
      <c r="AJ244" s="74">
        <v>2</v>
      </c>
      <c r="AL244" s="74">
        <v>2</v>
      </c>
      <c r="AM244" s="74" t="s">
        <v>95</v>
      </c>
      <c r="AN244" s="74">
        <v>0</v>
      </c>
      <c r="AO244" s="74" t="s">
        <v>95</v>
      </c>
      <c r="AP244" s="74" t="s">
        <v>95</v>
      </c>
      <c r="AQ244" s="74">
        <v>1</v>
      </c>
      <c r="AS244" s="74">
        <v>1</v>
      </c>
      <c r="AT244" s="74" t="s">
        <v>155</v>
      </c>
      <c r="AU244" s="74" t="s">
        <v>95</v>
      </c>
      <c r="AV244" s="74" t="s">
        <v>262</v>
      </c>
      <c r="AW244" s="77">
        <v>20000000</v>
      </c>
      <c r="AX244" s="77">
        <v>0</v>
      </c>
      <c r="AY244" s="79">
        <v>6.4679000000000002</v>
      </c>
      <c r="AZ244" s="77">
        <v>129358000</v>
      </c>
      <c r="BA244" s="77">
        <v>0</v>
      </c>
      <c r="BB244" s="74" t="s">
        <v>93</v>
      </c>
      <c r="BC244" s="75" t="s">
        <v>1870</v>
      </c>
      <c r="BD244" s="82">
        <v>151355.23556624539</v>
      </c>
      <c r="BE244" s="82">
        <v>0</v>
      </c>
      <c r="BF244" s="82">
        <v>181.62628267949449</v>
      </c>
      <c r="BG244" s="82">
        <v>151536.86184892489</v>
      </c>
      <c r="BH244" s="82">
        <v>800650.64677163167</v>
      </c>
      <c r="BI244" s="82">
        <v>0</v>
      </c>
      <c r="BJ244" s="82">
        <v>960.78077612595803</v>
      </c>
      <c r="BK244" s="82">
        <v>801611.42754775763</v>
      </c>
      <c r="BL244" s="82">
        <v>116422200</v>
      </c>
      <c r="BM244" s="82">
        <v>0</v>
      </c>
      <c r="BN244" s="82">
        <v>139706.64000000001</v>
      </c>
      <c r="BO244" s="82">
        <v>116561906.63999999</v>
      </c>
      <c r="BP244" s="82">
        <v>151355.23556624539</v>
      </c>
      <c r="BQ244" s="82">
        <v>0</v>
      </c>
      <c r="BR244" s="82">
        <v>181.62628267949449</v>
      </c>
      <c r="BS244" s="89">
        <v>151536.86184892489</v>
      </c>
      <c r="BT244" s="82">
        <v>759682.19835409883</v>
      </c>
      <c r="BU244" s="82">
        <v>0</v>
      </c>
      <c r="BV244" s="82">
        <v>911.61863802491871</v>
      </c>
      <c r="BW244" s="82">
        <v>760593.81699212373</v>
      </c>
      <c r="BX244" s="82">
        <v>4018625.7262761733</v>
      </c>
      <c r="BY244" s="82">
        <v>0</v>
      </c>
      <c r="BZ244" s="82">
        <v>4822.3508715314083</v>
      </c>
      <c r="CA244" s="82">
        <v>4023448.077147705</v>
      </c>
      <c r="CB244" s="82">
        <v>584346306.24000001</v>
      </c>
      <c r="CC244" s="82">
        <v>0</v>
      </c>
      <c r="CD244" s="82">
        <v>701215.56748800003</v>
      </c>
      <c r="CE244" s="82">
        <v>585047521.80748785</v>
      </c>
      <c r="CF244" s="82">
        <v>759682.19835409883</v>
      </c>
      <c r="CG244" s="82">
        <v>0</v>
      </c>
      <c r="CH244" s="82">
        <v>911.61863802491871</v>
      </c>
      <c r="CI244" s="82">
        <v>760593.81699212373</v>
      </c>
      <c r="CJ244" s="82" t="s">
        <v>96</v>
      </c>
      <c r="CN244" s="82">
        <v>151536.86184892489</v>
      </c>
      <c r="CO244" s="82">
        <v>801611.42754775763</v>
      </c>
      <c r="CP244" s="82">
        <v>116561906.63999999</v>
      </c>
      <c r="CQ244" s="82">
        <v>151536.86184892489</v>
      </c>
      <c r="CR244" s="89">
        <v>151536.86184892489</v>
      </c>
      <c r="CS244" s="82">
        <v>23429.066907176191</v>
      </c>
      <c r="CT244" s="82">
        <v>123936.89258457268</v>
      </c>
      <c r="CU244" s="82">
        <v>18021599.999999996</v>
      </c>
      <c r="CV244" s="82">
        <v>23429.066907176191</v>
      </c>
      <c r="CW244" s="82">
        <v>23429.066907176191</v>
      </c>
    </row>
    <row r="245" spans="1:101">
      <c r="A245" s="86" t="s">
        <v>685</v>
      </c>
      <c r="B245" s="87" t="s">
        <v>686</v>
      </c>
      <c r="C245" s="75" t="s">
        <v>1871</v>
      </c>
      <c r="D245" s="74" t="s">
        <v>689</v>
      </c>
      <c r="E245" s="74" t="s">
        <v>685</v>
      </c>
      <c r="F245" s="74" t="s">
        <v>686</v>
      </c>
      <c r="G245" s="74" t="s">
        <v>687</v>
      </c>
      <c r="I245" s="74" t="s">
        <v>689</v>
      </c>
      <c r="J245" s="74" t="s">
        <v>523</v>
      </c>
      <c r="K245" s="74" t="s">
        <v>88</v>
      </c>
      <c r="L245" s="74" t="s">
        <v>526</v>
      </c>
      <c r="M245" s="74" t="s">
        <v>527</v>
      </c>
      <c r="N245" s="74" t="s">
        <v>523</v>
      </c>
      <c r="O245" s="76">
        <v>0</v>
      </c>
      <c r="P245" s="76">
        <v>44439</v>
      </c>
      <c r="Q245" s="77">
        <v>1</v>
      </c>
      <c r="R245" s="74" t="s">
        <v>94</v>
      </c>
      <c r="S245" s="77">
        <v>91786.45</v>
      </c>
      <c r="T245" s="77">
        <v>91786.45</v>
      </c>
      <c r="U245" s="77">
        <v>59.63</v>
      </c>
      <c r="V245" s="78">
        <v>3.4999999999999996E-3</v>
      </c>
      <c r="W245" s="79">
        <v>1</v>
      </c>
      <c r="X245" s="77">
        <v>91786.45</v>
      </c>
      <c r="Y245" s="88">
        <v>91786.45</v>
      </c>
      <c r="Z245" s="77">
        <v>59.63</v>
      </c>
      <c r="AA245" s="74" t="s">
        <v>2587</v>
      </c>
      <c r="AB245" s="74" t="s">
        <v>2494</v>
      </c>
      <c r="AC245" s="74">
        <v>1</v>
      </c>
      <c r="AD245" s="74">
        <v>1</v>
      </c>
      <c r="AE245" s="74">
        <v>1</v>
      </c>
      <c r="AF245" s="74" t="s">
        <v>2587</v>
      </c>
      <c r="AG245" s="74" t="s">
        <v>2494</v>
      </c>
      <c r="AH245" s="74">
        <v>1</v>
      </c>
      <c r="AI245" s="74">
        <v>1</v>
      </c>
      <c r="AJ245" s="74">
        <v>1</v>
      </c>
      <c r="AL245" s="74">
        <v>1</v>
      </c>
      <c r="AM245" s="74" t="s">
        <v>95</v>
      </c>
      <c r="AN245" s="74">
        <v>0</v>
      </c>
      <c r="AO245" s="74" t="s">
        <v>95</v>
      </c>
      <c r="AP245" s="74" t="s">
        <v>95</v>
      </c>
      <c r="AQ245" s="74">
        <v>1</v>
      </c>
      <c r="AS245" s="74">
        <v>1</v>
      </c>
      <c r="AT245" s="74" t="s">
        <v>92</v>
      </c>
      <c r="AU245" s="74" t="s">
        <v>95</v>
      </c>
      <c r="AV245" s="74" t="s">
        <v>94</v>
      </c>
      <c r="AW245" s="77">
        <v>91786.45</v>
      </c>
      <c r="AX245" s="77">
        <v>0</v>
      </c>
      <c r="AY245" s="79">
        <v>1</v>
      </c>
      <c r="AZ245" s="77">
        <v>593665.57995499996</v>
      </c>
      <c r="BA245" s="77">
        <v>0</v>
      </c>
      <c r="BB245" s="74" t="s">
        <v>116</v>
      </c>
      <c r="BC245" s="75" t="s">
        <v>1871</v>
      </c>
      <c r="BD245" s="82">
        <v>39.002082490073576</v>
      </c>
      <c r="BE245" s="82">
        <v>0</v>
      </c>
      <c r="BF245" s="82">
        <v>2.5338099238864643E-2</v>
      </c>
      <c r="BG245" s="82">
        <v>39.027420589312442</v>
      </c>
      <c r="BH245" s="82">
        <v>39.002082490073576</v>
      </c>
      <c r="BI245" s="82">
        <v>0</v>
      </c>
      <c r="BJ245" s="82">
        <v>2.5338099238864643E-2</v>
      </c>
      <c r="BK245" s="82">
        <v>39.027420589312442</v>
      </c>
      <c r="BL245" s="82">
        <v>82607.804999999993</v>
      </c>
      <c r="BM245" s="82">
        <v>0</v>
      </c>
      <c r="BN245" s="82">
        <v>53.667000000000002</v>
      </c>
      <c r="BO245" s="82">
        <v>82661.471999999994</v>
      </c>
      <c r="BP245" s="82">
        <v>39.002082490073576</v>
      </c>
      <c r="BQ245" s="82">
        <v>0</v>
      </c>
      <c r="BR245" s="82">
        <v>2.5338099238864643E-2</v>
      </c>
      <c r="BS245" s="89">
        <v>39.027420589312442</v>
      </c>
      <c r="BT245" s="82">
        <v>195.75925243417728</v>
      </c>
      <c r="BU245" s="82">
        <v>0</v>
      </c>
      <c r="BV245" s="82">
        <v>0.12717698769970939</v>
      </c>
      <c r="BW245" s="82">
        <v>195.88642942187698</v>
      </c>
      <c r="BX245" s="82">
        <v>195.75925243417728</v>
      </c>
      <c r="BY245" s="82">
        <v>0</v>
      </c>
      <c r="BZ245" s="82">
        <v>0.12717698769970939</v>
      </c>
      <c r="CA245" s="82">
        <v>195.88642942187698</v>
      </c>
      <c r="CB245" s="82">
        <v>414625.09485599992</v>
      </c>
      <c r="CC245" s="82">
        <v>0</v>
      </c>
      <c r="CD245" s="82">
        <v>269.36540639999998</v>
      </c>
      <c r="CE245" s="82">
        <v>414894.46026239992</v>
      </c>
      <c r="CF245" s="82">
        <v>195.75925243417728</v>
      </c>
      <c r="CG245" s="82">
        <v>0</v>
      </c>
      <c r="CH245" s="82">
        <v>0.12717698769970939</v>
      </c>
      <c r="CI245" s="82">
        <v>195.88642942187698</v>
      </c>
      <c r="CJ245" s="82" t="s">
        <v>96</v>
      </c>
      <c r="CN245" s="82">
        <v>39.027420589312442</v>
      </c>
      <c r="CO245" s="82">
        <v>39.027420589312442</v>
      </c>
      <c r="CP245" s="82">
        <v>82661.471999999994</v>
      </c>
      <c r="CQ245" s="82">
        <v>39.027420589312442</v>
      </c>
      <c r="CR245" s="89">
        <v>39.027420589312442</v>
      </c>
      <c r="CS245" s="82">
        <v>39.027420589312442</v>
      </c>
      <c r="CT245" s="82">
        <v>39.027420589312442</v>
      </c>
      <c r="CU245" s="82">
        <v>82661.471999999994</v>
      </c>
      <c r="CV245" s="82">
        <v>39.027420589312442</v>
      </c>
      <c r="CW245" s="82">
        <v>39.027420589312442</v>
      </c>
    </row>
    <row r="246" spans="1:101">
      <c r="A246" s="86" t="s">
        <v>685</v>
      </c>
      <c r="B246" s="87" t="s">
        <v>690</v>
      </c>
      <c r="C246" s="75" t="s">
        <v>1872</v>
      </c>
      <c r="D246" s="74" t="s">
        <v>689</v>
      </c>
      <c r="E246" s="74" t="s">
        <v>685</v>
      </c>
      <c r="F246" s="74" t="s">
        <v>690</v>
      </c>
      <c r="G246" s="74" t="s">
        <v>687</v>
      </c>
      <c r="I246" s="74" t="s">
        <v>689</v>
      </c>
      <c r="J246" s="74" t="s">
        <v>523</v>
      </c>
      <c r="K246" s="74" t="s">
        <v>88</v>
      </c>
      <c r="L246" s="74" t="s">
        <v>526</v>
      </c>
      <c r="M246" s="74" t="s">
        <v>527</v>
      </c>
      <c r="N246" s="74" t="s">
        <v>523</v>
      </c>
      <c r="O246" s="76">
        <v>0</v>
      </c>
      <c r="P246" s="76">
        <v>44439</v>
      </c>
      <c r="Q246" s="77">
        <v>1</v>
      </c>
      <c r="R246" s="74" t="s">
        <v>262</v>
      </c>
      <c r="S246" s="77">
        <v>15283.72</v>
      </c>
      <c r="T246" s="77">
        <v>15283.72</v>
      </c>
      <c r="U246" s="77">
        <v>1.08</v>
      </c>
      <c r="V246" s="78">
        <v>1E-4</v>
      </c>
      <c r="W246" s="79">
        <v>6.4679000000000002</v>
      </c>
      <c r="X246" s="77">
        <v>98853.572587999995</v>
      </c>
      <c r="Y246" s="88">
        <v>98853.572587999995</v>
      </c>
      <c r="Z246" s="77">
        <v>6.9853320000000005</v>
      </c>
      <c r="AA246" s="74" t="s">
        <v>2587</v>
      </c>
      <c r="AB246" s="74" t="s">
        <v>2494</v>
      </c>
      <c r="AC246" s="74">
        <v>1</v>
      </c>
      <c r="AD246" s="74">
        <v>1</v>
      </c>
      <c r="AE246" s="74">
        <v>1</v>
      </c>
      <c r="AF246" s="74" t="s">
        <v>2587</v>
      </c>
      <c r="AG246" s="74" t="s">
        <v>2494</v>
      </c>
      <c r="AH246" s="74">
        <v>1</v>
      </c>
      <c r="AI246" s="74">
        <v>1</v>
      </c>
      <c r="AJ246" s="74">
        <v>1</v>
      </c>
      <c r="AL246" s="74">
        <v>1</v>
      </c>
      <c r="AM246" s="74" t="s">
        <v>95</v>
      </c>
      <c r="AN246" s="74">
        <v>0</v>
      </c>
      <c r="AO246" s="74" t="s">
        <v>95</v>
      </c>
      <c r="AP246" s="74" t="s">
        <v>95</v>
      </c>
      <c r="AQ246" s="74">
        <v>1</v>
      </c>
      <c r="AS246" s="74">
        <v>1</v>
      </c>
      <c r="AT246" s="74" t="s">
        <v>92</v>
      </c>
      <c r="AU246" s="74" t="s">
        <v>95</v>
      </c>
      <c r="AV246" s="74" t="s">
        <v>94</v>
      </c>
      <c r="AW246" s="77">
        <v>15283.72</v>
      </c>
      <c r="AX246" s="77">
        <v>0</v>
      </c>
      <c r="AY246" s="79">
        <v>1</v>
      </c>
      <c r="AZ246" s="77">
        <v>98853.572587999995</v>
      </c>
      <c r="BA246" s="77">
        <v>0</v>
      </c>
      <c r="BB246" s="74" t="s">
        <v>116</v>
      </c>
      <c r="BC246" s="75" t="s">
        <v>1872</v>
      </c>
      <c r="BD246" s="82">
        <v>42.005058399313327</v>
      </c>
      <c r="BE246" s="82">
        <v>0</v>
      </c>
      <c r="BF246" s="82">
        <v>2.968221288485944E-3</v>
      </c>
      <c r="BG246" s="82">
        <v>42.008026620601811</v>
      </c>
      <c r="BH246" s="82">
        <v>42.005058399313327</v>
      </c>
      <c r="BI246" s="82">
        <v>0</v>
      </c>
      <c r="BJ246" s="82">
        <v>2.968221288485944E-3</v>
      </c>
      <c r="BK246" s="82">
        <v>42.008026620601811</v>
      </c>
      <c r="BL246" s="82">
        <v>88968.2153292</v>
      </c>
      <c r="BM246" s="82">
        <v>0</v>
      </c>
      <c r="BN246" s="82">
        <v>6.2867988000000006</v>
      </c>
      <c r="BO246" s="82">
        <v>88974.502127999993</v>
      </c>
      <c r="BP246" s="82">
        <v>42.005058399313327</v>
      </c>
      <c r="BQ246" s="82">
        <v>0</v>
      </c>
      <c r="BR246" s="82">
        <v>2.968221288485944E-3</v>
      </c>
      <c r="BS246" s="89">
        <v>42.008026620601811</v>
      </c>
      <c r="BT246" s="82">
        <v>210.83178911783344</v>
      </c>
      <c r="BU246" s="82">
        <v>0</v>
      </c>
      <c r="BV246" s="82">
        <v>1.489809629116865E-2</v>
      </c>
      <c r="BW246" s="82">
        <v>210.84668721412459</v>
      </c>
      <c r="BX246" s="82">
        <v>210.83178911783344</v>
      </c>
      <c r="BY246" s="82">
        <v>0</v>
      </c>
      <c r="BZ246" s="82">
        <v>1.489809629116865E-2</v>
      </c>
      <c r="CA246" s="82">
        <v>210.84668721412459</v>
      </c>
      <c r="CB246" s="82">
        <v>446549.26638032059</v>
      </c>
      <c r="CC246" s="82">
        <v>0</v>
      </c>
      <c r="CD246" s="82">
        <v>31.554700536960002</v>
      </c>
      <c r="CE246" s="82">
        <v>446580.82108085754</v>
      </c>
      <c r="CF246" s="82">
        <v>210.83178911783344</v>
      </c>
      <c r="CG246" s="82">
        <v>0</v>
      </c>
      <c r="CH246" s="82">
        <v>1.489809629116865E-2</v>
      </c>
      <c r="CI246" s="82">
        <v>210.84668721412459</v>
      </c>
      <c r="CJ246" s="82" t="s">
        <v>96</v>
      </c>
      <c r="CN246" s="82">
        <v>42.008026620601811</v>
      </c>
      <c r="CO246" s="82">
        <v>42.008026620601811</v>
      </c>
      <c r="CP246" s="82">
        <v>88974.502127999993</v>
      </c>
      <c r="CQ246" s="82">
        <v>42.008026620601811</v>
      </c>
      <c r="CR246" s="89">
        <v>42.008026620601811</v>
      </c>
      <c r="CS246" s="82">
        <v>6.4948478827133709</v>
      </c>
      <c r="CT246" s="82">
        <v>6.4948478827133709</v>
      </c>
      <c r="CU246" s="82">
        <v>13756.319999999998</v>
      </c>
      <c r="CV246" s="82">
        <v>6.4948478827133709</v>
      </c>
      <c r="CW246" s="82">
        <v>6.4948478827133709</v>
      </c>
    </row>
    <row r="247" spans="1:101">
      <c r="A247" s="86" t="s">
        <v>685</v>
      </c>
      <c r="B247" s="87" t="s">
        <v>691</v>
      </c>
      <c r="C247" s="75" t="s">
        <v>1873</v>
      </c>
      <c r="D247" s="74" t="s">
        <v>689</v>
      </c>
      <c r="E247" s="74" t="s">
        <v>685</v>
      </c>
      <c r="F247" s="74" t="s">
        <v>691</v>
      </c>
      <c r="G247" s="74" t="s">
        <v>692</v>
      </c>
      <c r="I247" s="74" t="s">
        <v>689</v>
      </c>
      <c r="J247" s="74" t="s">
        <v>523</v>
      </c>
      <c r="K247" s="74" t="s">
        <v>88</v>
      </c>
      <c r="L247" s="74" t="s">
        <v>526</v>
      </c>
      <c r="M247" s="74" t="s">
        <v>527</v>
      </c>
      <c r="N247" s="74" t="s">
        <v>523</v>
      </c>
      <c r="O247" s="76">
        <v>0</v>
      </c>
      <c r="P247" s="76">
        <v>44439</v>
      </c>
      <c r="Q247" s="77">
        <v>1</v>
      </c>
      <c r="R247" s="74" t="s">
        <v>262</v>
      </c>
      <c r="S247" s="77">
        <v>3169.29</v>
      </c>
      <c r="T247" s="77">
        <v>3169.29</v>
      </c>
      <c r="U247" s="77">
        <v>1.77</v>
      </c>
      <c r="V247" s="78">
        <v>3.0000000000000001E-3</v>
      </c>
      <c r="W247" s="79">
        <v>6.4679000000000002</v>
      </c>
      <c r="X247" s="77">
        <v>20498.650791</v>
      </c>
      <c r="Y247" s="88">
        <v>20498.650791</v>
      </c>
      <c r="Z247" s="77">
        <v>11.448183</v>
      </c>
      <c r="AA247" s="74" t="s">
        <v>2587</v>
      </c>
      <c r="AB247" s="74" t="s">
        <v>2494</v>
      </c>
      <c r="AC247" s="74">
        <v>1</v>
      </c>
      <c r="AD247" s="74">
        <v>1</v>
      </c>
      <c r="AE247" s="74">
        <v>1</v>
      </c>
      <c r="AF247" s="74" t="s">
        <v>2587</v>
      </c>
      <c r="AG247" s="74" t="s">
        <v>2494</v>
      </c>
      <c r="AH247" s="74">
        <v>1</v>
      </c>
      <c r="AI247" s="74">
        <v>1</v>
      </c>
      <c r="AJ247" s="74">
        <v>1</v>
      </c>
      <c r="AL247" s="74">
        <v>1</v>
      </c>
      <c r="AM247" s="74" t="s">
        <v>95</v>
      </c>
      <c r="AN247" s="74">
        <v>0</v>
      </c>
      <c r="AO247" s="74" t="s">
        <v>95</v>
      </c>
      <c r="AP247" s="74" t="s">
        <v>95</v>
      </c>
      <c r="AQ247" s="74">
        <v>1</v>
      </c>
      <c r="AS247" s="74">
        <v>1</v>
      </c>
      <c r="AT247" s="74" t="s">
        <v>92</v>
      </c>
      <c r="AU247" s="74" t="s">
        <v>95</v>
      </c>
      <c r="AV247" s="74" t="s">
        <v>94</v>
      </c>
      <c r="AW247" s="77">
        <v>3169.29</v>
      </c>
      <c r="AX247" s="77">
        <v>0</v>
      </c>
      <c r="AY247" s="79">
        <v>1</v>
      </c>
      <c r="AZ247" s="77">
        <v>20498.650791</v>
      </c>
      <c r="BA247" s="77">
        <v>0</v>
      </c>
      <c r="BB247" s="74" t="s">
        <v>116</v>
      </c>
      <c r="BC247" s="75" t="s">
        <v>1873</v>
      </c>
      <c r="BD247" s="82">
        <v>8.7103278216533511</v>
      </c>
      <c r="BE247" s="82">
        <v>0</v>
      </c>
      <c r="BF247" s="82">
        <v>4.8645848894630752E-3</v>
      </c>
      <c r="BG247" s="82">
        <v>8.7151924065428137</v>
      </c>
      <c r="BH247" s="82">
        <v>8.7103278216533511</v>
      </c>
      <c r="BI247" s="82">
        <v>0</v>
      </c>
      <c r="BJ247" s="82">
        <v>4.8645848894630752E-3</v>
      </c>
      <c r="BK247" s="82">
        <v>8.7151924065428137</v>
      </c>
      <c r="BL247" s="82">
        <v>18448.7857119</v>
      </c>
      <c r="BM247" s="82">
        <v>0</v>
      </c>
      <c r="BN247" s="82">
        <v>10.303364700000001</v>
      </c>
      <c r="BO247" s="82">
        <v>18459.089076599997</v>
      </c>
      <c r="BP247" s="82">
        <v>8.7103278216533511</v>
      </c>
      <c r="BQ247" s="82">
        <v>0</v>
      </c>
      <c r="BR247" s="82">
        <v>4.8645848894630752E-3</v>
      </c>
      <c r="BS247" s="89">
        <v>8.7151924065428137</v>
      </c>
      <c r="BT247" s="82">
        <v>43.718877402442494</v>
      </c>
      <c r="BU247" s="82">
        <v>0</v>
      </c>
      <c r="BV247" s="82">
        <v>2.4416324477193066E-2</v>
      </c>
      <c r="BW247" s="82">
        <v>43.743293726919688</v>
      </c>
      <c r="BX247" s="82">
        <v>43.718877402442494</v>
      </c>
      <c r="BY247" s="82">
        <v>0</v>
      </c>
      <c r="BZ247" s="82">
        <v>2.4416324477193066E-2</v>
      </c>
      <c r="CA247" s="82">
        <v>43.743293726919688</v>
      </c>
      <c r="CB247" s="82">
        <v>92598.145245168475</v>
      </c>
      <c r="CC247" s="82">
        <v>0</v>
      </c>
      <c r="CD247" s="82">
        <v>51.714648102240005</v>
      </c>
      <c r="CE247" s="82">
        <v>92649.859893270695</v>
      </c>
      <c r="CF247" s="82">
        <v>43.718877402442494</v>
      </c>
      <c r="CG247" s="82">
        <v>0</v>
      </c>
      <c r="CH247" s="82">
        <v>2.4416324477193066E-2</v>
      </c>
      <c r="CI247" s="82">
        <v>43.743293726919688</v>
      </c>
      <c r="CJ247" s="82" t="s">
        <v>96</v>
      </c>
      <c r="CN247" s="82">
        <v>8.7151924065428137</v>
      </c>
      <c r="CO247" s="82">
        <v>8.7151924065428137</v>
      </c>
      <c r="CP247" s="82">
        <v>18459.089076599997</v>
      </c>
      <c r="CQ247" s="82">
        <v>8.7151924065428137</v>
      </c>
      <c r="CR247" s="89">
        <v>8.7151924065428137</v>
      </c>
      <c r="CS247" s="82">
        <v>1.3474531774676191</v>
      </c>
      <c r="CT247" s="82">
        <v>1.3474531774676191</v>
      </c>
      <c r="CU247" s="82">
        <v>2853.9539999999997</v>
      </c>
      <c r="CV247" s="82">
        <v>1.3474531774676191</v>
      </c>
      <c r="CW247" s="82">
        <v>1.3474531774676191</v>
      </c>
    </row>
    <row r="248" spans="1:101">
      <c r="A248" s="86" t="s">
        <v>685</v>
      </c>
      <c r="B248" s="87" t="s">
        <v>694</v>
      </c>
      <c r="C248" s="75" t="s">
        <v>1874</v>
      </c>
      <c r="D248" s="74" t="s">
        <v>689</v>
      </c>
      <c r="E248" s="74" t="s">
        <v>685</v>
      </c>
      <c r="F248" s="74" t="s">
        <v>694</v>
      </c>
      <c r="G248" s="74" t="s">
        <v>695</v>
      </c>
      <c r="I248" s="74" t="s">
        <v>689</v>
      </c>
      <c r="J248" s="74" t="s">
        <v>523</v>
      </c>
      <c r="K248" s="74" t="s">
        <v>88</v>
      </c>
      <c r="L248" s="74" t="s">
        <v>526</v>
      </c>
      <c r="M248" s="74" t="s">
        <v>527</v>
      </c>
      <c r="N248" s="74" t="s">
        <v>523</v>
      </c>
      <c r="O248" s="76">
        <v>0</v>
      </c>
      <c r="P248" s="76">
        <v>44439</v>
      </c>
      <c r="Q248" s="77">
        <v>1</v>
      </c>
      <c r="R248" s="74" t="s">
        <v>94</v>
      </c>
      <c r="S248" s="77">
        <v>3413718.97</v>
      </c>
      <c r="T248" s="77">
        <v>3413718.97</v>
      </c>
      <c r="U248" s="77">
        <v>93446.15</v>
      </c>
      <c r="V248" s="78">
        <v>1.6200000000000003E-2</v>
      </c>
      <c r="W248" s="79">
        <v>1</v>
      </c>
      <c r="X248" s="77">
        <v>3413718.97</v>
      </c>
      <c r="Y248" s="88">
        <v>3413718.97</v>
      </c>
      <c r="Z248" s="77">
        <v>93446.15</v>
      </c>
      <c r="AA248" s="74" t="s">
        <v>2587</v>
      </c>
      <c r="AB248" s="74" t="s">
        <v>2511</v>
      </c>
      <c r="AC248" s="74">
        <v>1</v>
      </c>
      <c r="AD248" s="74">
        <v>1</v>
      </c>
      <c r="AE248" s="74">
        <v>1</v>
      </c>
      <c r="AF248" s="74" t="s">
        <v>2587</v>
      </c>
      <c r="AG248" s="74" t="s">
        <v>2511</v>
      </c>
      <c r="AH248" s="74">
        <v>1</v>
      </c>
      <c r="AI248" s="74">
        <v>1</v>
      </c>
      <c r="AJ248" s="74">
        <v>1</v>
      </c>
      <c r="AL248" s="74">
        <v>1</v>
      </c>
      <c r="AM248" s="74" t="s">
        <v>95</v>
      </c>
      <c r="AN248" s="74">
        <v>0</v>
      </c>
      <c r="AO248" s="74" t="s">
        <v>95</v>
      </c>
      <c r="AP248" s="74" t="s">
        <v>95</v>
      </c>
      <c r="AQ248" s="74">
        <v>1</v>
      </c>
      <c r="AS248" s="74">
        <v>1</v>
      </c>
      <c r="AT248" s="74" t="s">
        <v>92</v>
      </c>
      <c r="AU248" s="74" t="s">
        <v>95</v>
      </c>
      <c r="AV248" s="74" t="s">
        <v>94</v>
      </c>
      <c r="AW248" s="77">
        <v>3413718.97</v>
      </c>
      <c r="AX248" s="77">
        <v>0</v>
      </c>
      <c r="AY248" s="79">
        <v>1</v>
      </c>
      <c r="AZ248" s="77">
        <v>22079592.926063001</v>
      </c>
      <c r="BA248" s="77">
        <v>0</v>
      </c>
      <c r="BB248" s="74" t="s">
        <v>116</v>
      </c>
      <c r="BC248" s="75" t="s">
        <v>1874</v>
      </c>
      <c r="BD248" s="82">
        <v>1450.5643138597147</v>
      </c>
      <c r="BE248" s="82">
        <v>0</v>
      </c>
      <c r="BF248" s="82">
        <v>39.70732554401863</v>
      </c>
      <c r="BG248" s="82">
        <v>1490.2716394037334</v>
      </c>
      <c r="BH248" s="82">
        <v>1450.5643138597147</v>
      </c>
      <c r="BI248" s="82">
        <v>0</v>
      </c>
      <c r="BJ248" s="82">
        <v>39.70732554401863</v>
      </c>
      <c r="BK248" s="82">
        <v>1490.2716394037334</v>
      </c>
      <c r="BL248" s="82">
        <v>3072347.0729999999</v>
      </c>
      <c r="BM248" s="82">
        <v>0</v>
      </c>
      <c r="BN248" s="82">
        <v>84101.535000000003</v>
      </c>
      <c r="BO248" s="82">
        <v>3156448.6079999995</v>
      </c>
      <c r="BP248" s="82">
        <v>1450.5643138597147</v>
      </c>
      <c r="BQ248" s="82">
        <v>0</v>
      </c>
      <c r="BR248" s="82">
        <v>39.70732554401863</v>
      </c>
      <c r="BS248" s="89">
        <v>1490.2716394037334</v>
      </c>
      <c r="BT248" s="82">
        <v>7280.6724041246798</v>
      </c>
      <c r="BU248" s="82">
        <v>0</v>
      </c>
      <c r="BV248" s="82">
        <v>199.2990083705383</v>
      </c>
      <c r="BW248" s="82">
        <v>7479.9714124952179</v>
      </c>
      <c r="BX248" s="82">
        <v>7280.6724041246798</v>
      </c>
      <c r="BY248" s="82">
        <v>0</v>
      </c>
      <c r="BZ248" s="82">
        <v>199.2990083705383</v>
      </c>
      <c r="CA248" s="82">
        <v>7479.9714124952179</v>
      </c>
      <c r="CB248" s="82">
        <v>15420724.428801598</v>
      </c>
      <c r="CC248" s="82">
        <v>0</v>
      </c>
      <c r="CD248" s="82">
        <v>422122.42447199998</v>
      </c>
      <c r="CE248" s="82">
        <v>15842846.853273597</v>
      </c>
      <c r="CF248" s="82">
        <v>7280.6724041246798</v>
      </c>
      <c r="CG248" s="82">
        <v>0</v>
      </c>
      <c r="CH248" s="82">
        <v>199.2990083705383</v>
      </c>
      <c r="CI248" s="82">
        <v>7479.9714124952179</v>
      </c>
      <c r="CJ248" s="82" t="s">
        <v>96</v>
      </c>
      <c r="CN248" s="82">
        <v>1490.2716394037334</v>
      </c>
      <c r="CO248" s="82">
        <v>1490.2716394037334</v>
      </c>
      <c r="CP248" s="82">
        <v>3156448.6079999995</v>
      </c>
      <c r="CQ248" s="82">
        <v>1490.2716394037334</v>
      </c>
      <c r="CR248" s="89">
        <v>1490.2716394037334</v>
      </c>
      <c r="CS248" s="82">
        <v>1490.2716394037334</v>
      </c>
      <c r="CT248" s="82">
        <v>1490.2716394037334</v>
      </c>
      <c r="CU248" s="82">
        <v>3156448.6079999995</v>
      </c>
      <c r="CV248" s="82">
        <v>1490.2716394037334</v>
      </c>
      <c r="CW248" s="82">
        <v>1490.2716394037334</v>
      </c>
    </row>
    <row r="249" spans="1:101">
      <c r="A249" s="86" t="s">
        <v>685</v>
      </c>
      <c r="B249" s="87" t="s">
        <v>697</v>
      </c>
      <c r="C249" s="75" t="s">
        <v>1875</v>
      </c>
      <c r="D249" s="74" t="s">
        <v>689</v>
      </c>
      <c r="E249" s="74" t="s">
        <v>685</v>
      </c>
      <c r="F249" s="74" t="s">
        <v>697</v>
      </c>
      <c r="G249" s="74" t="s">
        <v>695</v>
      </c>
      <c r="I249" s="74" t="s">
        <v>689</v>
      </c>
      <c r="J249" s="74" t="s">
        <v>523</v>
      </c>
      <c r="K249" s="74" t="s">
        <v>88</v>
      </c>
      <c r="L249" s="74" t="s">
        <v>526</v>
      </c>
      <c r="M249" s="74" t="s">
        <v>527</v>
      </c>
      <c r="N249" s="74" t="s">
        <v>523</v>
      </c>
      <c r="O249" s="76">
        <v>0</v>
      </c>
      <c r="P249" s="76">
        <v>44439</v>
      </c>
      <c r="Q249" s="77">
        <v>1</v>
      </c>
      <c r="R249" s="74" t="s">
        <v>262</v>
      </c>
      <c r="S249" s="77">
        <v>4070.91</v>
      </c>
      <c r="T249" s="77">
        <v>4070.91</v>
      </c>
      <c r="U249" s="77">
        <v>0.08</v>
      </c>
      <c r="V249" s="78">
        <v>1E-4</v>
      </c>
      <c r="W249" s="79">
        <v>6.4679000000000002</v>
      </c>
      <c r="X249" s="77">
        <v>26330.238788999999</v>
      </c>
      <c r="Y249" s="88">
        <v>26330.238788999999</v>
      </c>
      <c r="Z249" s="77">
        <v>0.517432</v>
      </c>
      <c r="AA249" s="74" t="s">
        <v>2587</v>
      </c>
      <c r="AB249" s="74" t="s">
        <v>2511</v>
      </c>
      <c r="AC249" s="74">
        <v>1</v>
      </c>
      <c r="AD249" s="74">
        <v>1</v>
      </c>
      <c r="AE249" s="74">
        <v>1</v>
      </c>
      <c r="AF249" s="74" t="s">
        <v>2587</v>
      </c>
      <c r="AG249" s="74" t="s">
        <v>2511</v>
      </c>
      <c r="AH249" s="74">
        <v>1</v>
      </c>
      <c r="AI249" s="74">
        <v>1</v>
      </c>
      <c r="AJ249" s="74">
        <v>1</v>
      </c>
      <c r="AL249" s="74">
        <v>1</v>
      </c>
      <c r="AM249" s="74" t="s">
        <v>95</v>
      </c>
      <c r="AN249" s="74">
        <v>0</v>
      </c>
      <c r="AO249" s="74" t="s">
        <v>95</v>
      </c>
      <c r="AP249" s="74" t="s">
        <v>95</v>
      </c>
      <c r="AQ249" s="74">
        <v>1</v>
      </c>
      <c r="AS249" s="74">
        <v>1</v>
      </c>
      <c r="AT249" s="74" t="s">
        <v>92</v>
      </c>
      <c r="AU249" s="74" t="s">
        <v>95</v>
      </c>
      <c r="AV249" s="74" t="s">
        <v>94</v>
      </c>
      <c r="AW249" s="77">
        <v>4070.91</v>
      </c>
      <c r="AX249" s="77">
        <v>0</v>
      </c>
      <c r="AY249" s="79">
        <v>1</v>
      </c>
      <c r="AZ249" s="77">
        <v>26330.238788999999</v>
      </c>
      <c r="BA249" s="77">
        <v>0</v>
      </c>
      <c r="BB249" s="74" t="s">
        <v>116</v>
      </c>
      <c r="BC249" s="75" t="s">
        <v>1875</v>
      </c>
      <c r="BD249" s="82">
        <v>11.188297893991031</v>
      </c>
      <c r="BE249" s="82">
        <v>0</v>
      </c>
      <c r="BF249" s="82">
        <v>2.1986824359155141E-4</v>
      </c>
      <c r="BG249" s="82">
        <v>11.188517762234623</v>
      </c>
      <c r="BH249" s="82">
        <v>11.188297893991031</v>
      </c>
      <c r="BI249" s="82">
        <v>0</v>
      </c>
      <c r="BJ249" s="82">
        <v>2.1986824359155141E-4</v>
      </c>
      <c r="BK249" s="82">
        <v>11.188517762234623</v>
      </c>
      <c r="BL249" s="82">
        <v>23697.214910099996</v>
      </c>
      <c r="BM249" s="82">
        <v>0</v>
      </c>
      <c r="BN249" s="82">
        <v>0.46568880000000001</v>
      </c>
      <c r="BO249" s="82">
        <v>23697.680598899999</v>
      </c>
      <c r="BP249" s="82">
        <v>11.188297893991031</v>
      </c>
      <c r="BQ249" s="82">
        <v>0</v>
      </c>
      <c r="BR249" s="82">
        <v>2.1986824359155141E-4</v>
      </c>
      <c r="BS249" s="89">
        <v>11.188517762234623</v>
      </c>
      <c r="BT249" s="82">
        <v>56.15630478951978</v>
      </c>
      <c r="BU249" s="82">
        <v>0</v>
      </c>
      <c r="BV249" s="82">
        <v>1.1035626882347147E-3</v>
      </c>
      <c r="BW249" s="82">
        <v>56.157408352208016</v>
      </c>
      <c r="BX249" s="82">
        <v>56.15630478951978</v>
      </c>
      <c r="BY249" s="82">
        <v>0</v>
      </c>
      <c r="BZ249" s="82">
        <v>1.1035626882347147E-3</v>
      </c>
      <c r="CA249" s="82">
        <v>56.157408352208016</v>
      </c>
      <c r="CB249" s="82">
        <v>118941.0610767739</v>
      </c>
      <c r="CC249" s="82">
        <v>0</v>
      </c>
      <c r="CD249" s="82">
        <v>2.3373852249599998</v>
      </c>
      <c r="CE249" s="82">
        <v>118943.39846199886</v>
      </c>
      <c r="CF249" s="82">
        <v>56.15630478951978</v>
      </c>
      <c r="CG249" s="82">
        <v>0</v>
      </c>
      <c r="CH249" s="82">
        <v>1.1035626882347147E-3</v>
      </c>
      <c r="CI249" s="82">
        <v>56.157408352208016</v>
      </c>
      <c r="CJ249" s="82" t="s">
        <v>96</v>
      </c>
      <c r="CN249" s="82">
        <v>11.188517762234623</v>
      </c>
      <c r="CO249" s="82">
        <v>11.188517762234623</v>
      </c>
      <c r="CP249" s="82">
        <v>23697.680598899999</v>
      </c>
      <c r="CQ249" s="82">
        <v>11.188517762234623</v>
      </c>
      <c r="CR249" s="89">
        <v>11.188517762234623</v>
      </c>
      <c r="CS249" s="82">
        <v>1.7298532386454062</v>
      </c>
      <c r="CT249" s="82">
        <v>1.7298532386454062</v>
      </c>
      <c r="CU249" s="82">
        <v>3663.8909999999996</v>
      </c>
      <c r="CV249" s="82">
        <v>1.7298532386454062</v>
      </c>
      <c r="CW249" s="82">
        <v>1.7298532386454062</v>
      </c>
    </row>
    <row r="250" spans="1:101">
      <c r="A250" s="86" t="s">
        <v>685</v>
      </c>
      <c r="B250" s="87" t="s">
        <v>698</v>
      </c>
      <c r="C250" s="75" t="s">
        <v>1876</v>
      </c>
      <c r="D250" s="74" t="s">
        <v>689</v>
      </c>
      <c r="E250" s="74" t="s">
        <v>685</v>
      </c>
      <c r="F250" s="74" t="s">
        <v>698</v>
      </c>
      <c r="G250" s="74" t="s">
        <v>695</v>
      </c>
      <c r="I250" s="74" t="s">
        <v>689</v>
      </c>
      <c r="J250" s="74" t="s">
        <v>523</v>
      </c>
      <c r="K250" s="74" t="s">
        <v>88</v>
      </c>
      <c r="L250" s="74" t="s">
        <v>526</v>
      </c>
      <c r="M250" s="74" t="s">
        <v>527</v>
      </c>
      <c r="N250" s="74" t="s">
        <v>523</v>
      </c>
      <c r="O250" s="76">
        <v>0</v>
      </c>
      <c r="P250" s="76">
        <v>44439</v>
      </c>
      <c r="Q250" s="77">
        <v>1</v>
      </c>
      <c r="R250" s="74" t="s">
        <v>94</v>
      </c>
      <c r="S250" s="77">
        <v>2640131.6</v>
      </c>
      <c r="T250" s="77">
        <v>2640131.6</v>
      </c>
      <c r="U250" s="77">
        <v>5435.43</v>
      </c>
      <c r="V250" s="78">
        <v>7.1999999999999998E-3</v>
      </c>
      <c r="W250" s="79">
        <v>1</v>
      </c>
      <c r="X250" s="77">
        <v>2640131.6</v>
      </c>
      <c r="Y250" s="88">
        <v>2640131.6</v>
      </c>
      <c r="Z250" s="77">
        <v>5435.43</v>
      </c>
      <c r="AA250" s="74" t="s">
        <v>2587</v>
      </c>
      <c r="AB250" s="74" t="s">
        <v>2511</v>
      </c>
      <c r="AC250" s="74">
        <v>1</v>
      </c>
      <c r="AD250" s="74">
        <v>1</v>
      </c>
      <c r="AE250" s="74">
        <v>1</v>
      </c>
      <c r="AF250" s="74" t="s">
        <v>2587</v>
      </c>
      <c r="AG250" s="74" t="s">
        <v>2511</v>
      </c>
      <c r="AH250" s="74">
        <v>1</v>
      </c>
      <c r="AI250" s="74">
        <v>1</v>
      </c>
      <c r="AJ250" s="74">
        <v>1</v>
      </c>
      <c r="AL250" s="74">
        <v>1</v>
      </c>
      <c r="AM250" s="74" t="s">
        <v>95</v>
      </c>
      <c r="AN250" s="74">
        <v>0</v>
      </c>
      <c r="AO250" s="74" t="s">
        <v>95</v>
      </c>
      <c r="AP250" s="74" t="s">
        <v>95</v>
      </c>
      <c r="AQ250" s="74">
        <v>1</v>
      </c>
      <c r="AS250" s="74">
        <v>1</v>
      </c>
      <c r="AT250" s="74" t="s">
        <v>92</v>
      </c>
      <c r="AU250" s="74" t="s">
        <v>95</v>
      </c>
      <c r="AV250" s="74" t="s">
        <v>94</v>
      </c>
      <c r="AW250" s="77">
        <v>2640131.6</v>
      </c>
      <c r="AX250" s="77">
        <v>0</v>
      </c>
      <c r="AY250" s="79">
        <v>1</v>
      </c>
      <c r="AZ250" s="77">
        <v>17076107.175640002</v>
      </c>
      <c r="BA250" s="77">
        <v>0</v>
      </c>
      <c r="BB250" s="74" t="s">
        <v>116</v>
      </c>
      <c r="BC250" s="75" t="s">
        <v>1876</v>
      </c>
      <c r="BD250" s="82">
        <v>1121.850016509517</v>
      </c>
      <c r="BE250" s="82">
        <v>0</v>
      </c>
      <c r="BF250" s="82">
        <v>2.3096338209945002</v>
      </c>
      <c r="BG250" s="82">
        <v>1124.1596503305116</v>
      </c>
      <c r="BH250" s="82">
        <v>1121.850016509517</v>
      </c>
      <c r="BI250" s="82">
        <v>0</v>
      </c>
      <c r="BJ250" s="82">
        <v>2.3096338209945002</v>
      </c>
      <c r="BK250" s="82">
        <v>1124.1596503305116</v>
      </c>
      <c r="BL250" s="82">
        <v>2376118.44</v>
      </c>
      <c r="BM250" s="82">
        <v>0</v>
      </c>
      <c r="BN250" s="82">
        <v>4891.8870000000006</v>
      </c>
      <c r="BO250" s="82">
        <v>2381010.3270000005</v>
      </c>
      <c r="BP250" s="82">
        <v>1121.850016509517</v>
      </c>
      <c r="BQ250" s="82">
        <v>0</v>
      </c>
      <c r="BR250" s="82">
        <v>2.3096338209945002</v>
      </c>
      <c r="BS250" s="89">
        <v>1124.1596503305116</v>
      </c>
      <c r="BT250" s="82">
        <v>5630.7896028645673</v>
      </c>
      <c r="BU250" s="82">
        <v>0</v>
      </c>
      <c r="BV250" s="82">
        <v>11.592514074335595</v>
      </c>
      <c r="BW250" s="82">
        <v>5642.382116938903</v>
      </c>
      <c r="BX250" s="82">
        <v>5630.7896028645673</v>
      </c>
      <c r="BY250" s="82">
        <v>0</v>
      </c>
      <c r="BZ250" s="82">
        <v>11.592514074335595</v>
      </c>
      <c r="CA250" s="82">
        <v>5642.382116938903</v>
      </c>
      <c r="CB250" s="82">
        <v>11926213.674047999</v>
      </c>
      <c r="CC250" s="82">
        <v>0</v>
      </c>
      <c r="CD250" s="82">
        <v>24553.359230400001</v>
      </c>
      <c r="CE250" s="82">
        <v>11950767.033278402</v>
      </c>
      <c r="CF250" s="82">
        <v>5630.7896028645673</v>
      </c>
      <c r="CG250" s="82">
        <v>0</v>
      </c>
      <c r="CH250" s="82">
        <v>11.592514074335595</v>
      </c>
      <c r="CI250" s="82">
        <v>5642.382116938903</v>
      </c>
      <c r="CJ250" s="82" t="s">
        <v>96</v>
      </c>
      <c r="CN250" s="82">
        <v>1124.1596503305116</v>
      </c>
      <c r="CO250" s="82">
        <v>1124.1596503305116</v>
      </c>
      <c r="CP250" s="82">
        <v>2381010.3270000005</v>
      </c>
      <c r="CQ250" s="82">
        <v>1124.1596503305116</v>
      </c>
      <c r="CR250" s="89">
        <v>1124.1596503305116</v>
      </c>
      <c r="CS250" s="82">
        <v>1124.1596503305116</v>
      </c>
      <c r="CT250" s="82">
        <v>1124.1596503305116</v>
      </c>
      <c r="CU250" s="82">
        <v>2381010.3270000005</v>
      </c>
      <c r="CV250" s="82">
        <v>1124.1596503305116</v>
      </c>
      <c r="CW250" s="82">
        <v>1124.1596503305116</v>
      </c>
    </row>
    <row r="251" spans="1:101">
      <c r="A251" s="86" t="s">
        <v>685</v>
      </c>
      <c r="B251" s="87" t="s">
        <v>703</v>
      </c>
      <c r="C251" s="75" t="s">
        <v>1878</v>
      </c>
      <c r="D251" s="74" t="s">
        <v>689</v>
      </c>
      <c r="E251" s="74" t="s">
        <v>685</v>
      </c>
      <c r="F251" s="74" t="s">
        <v>703</v>
      </c>
      <c r="G251" s="74" t="s">
        <v>704</v>
      </c>
      <c r="I251" s="74" t="s">
        <v>689</v>
      </c>
      <c r="J251" s="74" t="s">
        <v>523</v>
      </c>
      <c r="K251" s="74" t="s">
        <v>88</v>
      </c>
      <c r="L251" s="74" t="s">
        <v>526</v>
      </c>
      <c r="M251" s="74" t="s">
        <v>527</v>
      </c>
      <c r="N251" s="74" t="s">
        <v>523</v>
      </c>
      <c r="O251" s="76">
        <v>0</v>
      </c>
      <c r="P251" s="76">
        <v>44439</v>
      </c>
      <c r="Q251" s="77">
        <v>1</v>
      </c>
      <c r="R251" s="74" t="s">
        <v>262</v>
      </c>
      <c r="S251" s="77">
        <v>21810566.280000001</v>
      </c>
      <c r="T251" s="77">
        <v>21810566.280000001</v>
      </c>
      <c r="U251" s="77">
        <v>0</v>
      </c>
      <c r="V251" s="78">
        <v>0</v>
      </c>
      <c r="W251" s="79">
        <v>6.4679000000000002</v>
      </c>
      <c r="X251" s="77">
        <v>141068561.64241201</v>
      </c>
      <c r="Y251" s="88">
        <v>141068561.64241201</v>
      </c>
      <c r="Z251" s="77">
        <v>0</v>
      </c>
      <c r="AA251" s="74" t="s">
        <v>2587</v>
      </c>
      <c r="AB251" s="74" t="s">
        <v>2484</v>
      </c>
      <c r="AC251" s="74">
        <v>1</v>
      </c>
      <c r="AD251" s="74">
        <v>1</v>
      </c>
      <c r="AE251" s="74">
        <v>1</v>
      </c>
      <c r="AF251" s="74" t="s">
        <v>2587</v>
      </c>
      <c r="AG251" s="74" t="s">
        <v>2484</v>
      </c>
      <c r="AH251" s="74">
        <v>1</v>
      </c>
      <c r="AI251" s="74">
        <v>1</v>
      </c>
      <c r="AJ251" s="74">
        <v>1</v>
      </c>
      <c r="AL251" s="74">
        <v>1</v>
      </c>
      <c r="AM251" s="74" t="s">
        <v>95</v>
      </c>
      <c r="AN251" s="74">
        <v>0</v>
      </c>
      <c r="AO251" s="74" t="s">
        <v>95</v>
      </c>
      <c r="AP251" s="74" t="s">
        <v>95</v>
      </c>
      <c r="AQ251" s="74">
        <v>1</v>
      </c>
      <c r="AS251" s="74">
        <v>1</v>
      </c>
      <c r="AT251" s="74" t="s">
        <v>92</v>
      </c>
      <c r="AU251" s="74" t="s">
        <v>95</v>
      </c>
      <c r="AV251" s="74" t="s">
        <v>94</v>
      </c>
      <c r="AW251" s="77">
        <v>21810566.280000001</v>
      </c>
      <c r="AX251" s="77">
        <v>0</v>
      </c>
      <c r="AY251" s="79">
        <v>1</v>
      </c>
      <c r="AZ251" s="77">
        <v>141068561.64241201</v>
      </c>
      <c r="BA251" s="77">
        <v>0</v>
      </c>
      <c r="BB251" s="74" t="s">
        <v>116</v>
      </c>
      <c r="BC251" s="75" t="s">
        <v>1878</v>
      </c>
      <c r="BD251" s="82">
        <v>59943.136246508962</v>
      </c>
      <c r="BE251" s="82">
        <v>0</v>
      </c>
      <c r="BF251" s="82">
        <v>0</v>
      </c>
      <c r="BG251" s="82">
        <v>59943.136246508962</v>
      </c>
      <c r="BH251" s="82">
        <v>59943.136246508962</v>
      </c>
      <c r="BI251" s="82">
        <v>0</v>
      </c>
      <c r="BJ251" s="82">
        <v>0</v>
      </c>
      <c r="BK251" s="82">
        <v>59943.136246508962</v>
      </c>
      <c r="BL251" s="82">
        <v>126961705.4781708</v>
      </c>
      <c r="BM251" s="82">
        <v>0</v>
      </c>
      <c r="BN251" s="82">
        <v>0</v>
      </c>
      <c r="BO251" s="82">
        <v>126961705.4781708</v>
      </c>
      <c r="BP251" s="82">
        <v>59943.136246508962</v>
      </c>
      <c r="BQ251" s="82">
        <v>0</v>
      </c>
      <c r="BR251" s="82">
        <v>0</v>
      </c>
      <c r="BS251" s="89">
        <v>59943.136246508962</v>
      </c>
      <c r="BT251" s="82">
        <v>300866.58944847778</v>
      </c>
      <c r="BU251" s="82">
        <v>0</v>
      </c>
      <c r="BV251" s="82">
        <v>0</v>
      </c>
      <c r="BW251" s="82">
        <v>300866.58944847778</v>
      </c>
      <c r="BX251" s="82">
        <v>300866.58944847778</v>
      </c>
      <c r="BY251" s="82">
        <v>0</v>
      </c>
      <c r="BZ251" s="82">
        <v>0</v>
      </c>
      <c r="CA251" s="82">
        <v>300866.58944847778</v>
      </c>
      <c r="CB251" s="82">
        <v>637246192.13603485</v>
      </c>
      <c r="CC251" s="82">
        <v>0</v>
      </c>
      <c r="CD251" s="82">
        <v>0</v>
      </c>
      <c r="CE251" s="82">
        <v>637246192.13603485</v>
      </c>
      <c r="CF251" s="82">
        <v>300866.58944847778</v>
      </c>
      <c r="CG251" s="82">
        <v>0</v>
      </c>
      <c r="CH251" s="82">
        <v>0</v>
      </c>
      <c r="CI251" s="82">
        <v>300866.58944847778</v>
      </c>
      <c r="CJ251" s="82" t="s">
        <v>96</v>
      </c>
      <c r="CN251" s="82">
        <v>59943.136246508962</v>
      </c>
      <c r="CO251" s="82">
        <v>59943.136246508962</v>
      </c>
      <c r="CP251" s="82">
        <v>126961705.4781708</v>
      </c>
      <c r="CQ251" s="82">
        <v>59943.136246508962</v>
      </c>
      <c r="CR251" s="89">
        <v>59943.136246508962</v>
      </c>
      <c r="CS251" s="82">
        <v>9267.7895834055817</v>
      </c>
      <c r="CT251" s="82">
        <v>9267.7895834055817</v>
      </c>
      <c r="CU251" s="82">
        <v>19629509.651999999</v>
      </c>
      <c r="CV251" s="82">
        <v>9267.7895834055817</v>
      </c>
      <c r="CW251" s="82">
        <v>9267.7895834055817</v>
      </c>
    </row>
    <row r="252" spans="1:101">
      <c r="A252" s="86" t="s">
        <v>685</v>
      </c>
      <c r="B252" s="87" t="s">
        <v>706</v>
      </c>
      <c r="C252" s="75" t="s">
        <v>1879</v>
      </c>
      <c r="D252" s="74" t="s">
        <v>689</v>
      </c>
      <c r="E252" s="74" t="s">
        <v>685</v>
      </c>
      <c r="F252" s="74" t="s">
        <v>706</v>
      </c>
      <c r="G252" s="74" t="s">
        <v>707</v>
      </c>
      <c r="I252" s="74" t="s">
        <v>689</v>
      </c>
      <c r="J252" s="74" t="s">
        <v>523</v>
      </c>
      <c r="K252" s="74" t="s">
        <v>88</v>
      </c>
      <c r="L252" s="74" t="s">
        <v>526</v>
      </c>
      <c r="M252" s="74" t="s">
        <v>527</v>
      </c>
      <c r="N252" s="74" t="s">
        <v>523</v>
      </c>
      <c r="O252" s="76">
        <v>0</v>
      </c>
      <c r="P252" s="76">
        <v>44439</v>
      </c>
      <c r="Q252" s="77">
        <v>1</v>
      </c>
      <c r="R252" s="74" t="s">
        <v>94</v>
      </c>
      <c r="S252" s="77">
        <v>5387.98</v>
      </c>
      <c r="T252" s="77">
        <v>5387.98</v>
      </c>
      <c r="U252" s="77">
        <v>3.35</v>
      </c>
      <c r="V252" s="78">
        <v>3.4999999999999996E-3</v>
      </c>
      <c r="W252" s="79">
        <v>1</v>
      </c>
      <c r="X252" s="77">
        <v>5387.98</v>
      </c>
      <c r="Y252" s="88">
        <v>5387.98</v>
      </c>
      <c r="Z252" s="77">
        <v>3.35</v>
      </c>
      <c r="AA252" s="74" t="s">
        <v>2596</v>
      </c>
      <c r="AB252" s="74" t="s">
        <v>2514</v>
      </c>
      <c r="AC252" s="74">
        <v>1</v>
      </c>
      <c r="AD252" s="74">
        <v>1</v>
      </c>
      <c r="AE252" s="74">
        <v>1</v>
      </c>
      <c r="AF252" s="74" t="s">
        <v>2596</v>
      </c>
      <c r="AG252" s="74" t="s">
        <v>2514</v>
      </c>
      <c r="AH252" s="74">
        <v>1</v>
      </c>
      <c r="AI252" s="74">
        <v>1</v>
      </c>
      <c r="AJ252" s="74">
        <v>1</v>
      </c>
      <c r="AL252" s="74">
        <v>1</v>
      </c>
      <c r="AM252" s="74" t="s">
        <v>95</v>
      </c>
      <c r="AN252" s="74">
        <v>0</v>
      </c>
      <c r="AO252" s="74" t="s">
        <v>95</v>
      </c>
      <c r="AP252" s="74" t="s">
        <v>95</v>
      </c>
      <c r="AQ252" s="74">
        <v>1</v>
      </c>
      <c r="AS252" s="74">
        <v>1</v>
      </c>
      <c r="AT252" s="74" t="s">
        <v>92</v>
      </c>
      <c r="AU252" s="74" t="s">
        <v>95</v>
      </c>
      <c r="AV252" s="74" t="s">
        <v>94</v>
      </c>
      <c r="AW252" s="77">
        <v>5387.98</v>
      </c>
      <c r="AX252" s="77">
        <v>0</v>
      </c>
      <c r="AY252" s="79">
        <v>1</v>
      </c>
      <c r="AZ252" s="77">
        <v>34848.915841999995</v>
      </c>
      <c r="BA252" s="77">
        <v>0</v>
      </c>
      <c r="BB252" s="74" t="s">
        <v>116</v>
      </c>
      <c r="BC252" s="75" t="s">
        <v>1879</v>
      </c>
      <c r="BD252" s="82">
        <v>2.2894712717930217</v>
      </c>
      <c r="BE252" s="82">
        <v>0</v>
      </c>
      <c r="BF252" s="82">
        <v>1.4234887212845307E-3</v>
      </c>
      <c r="BG252" s="82">
        <v>2.2908947605143064</v>
      </c>
      <c r="BH252" s="82">
        <v>2.2894712717930217</v>
      </c>
      <c r="BI252" s="82">
        <v>0</v>
      </c>
      <c r="BJ252" s="82">
        <v>1.4234887212845307E-3</v>
      </c>
      <c r="BK252" s="82">
        <v>2.2908947605143064</v>
      </c>
      <c r="BL252" s="82">
        <v>4849.1819999999998</v>
      </c>
      <c r="BM252" s="82">
        <v>0</v>
      </c>
      <c r="BN252" s="82">
        <v>3.0150000000000001</v>
      </c>
      <c r="BO252" s="82">
        <v>4852.1970000000001</v>
      </c>
      <c r="BP252" s="82">
        <v>2.2894712717930217</v>
      </c>
      <c r="BQ252" s="82">
        <v>0</v>
      </c>
      <c r="BR252" s="82">
        <v>1.4234887212845307E-3</v>
      </c>
      <c r="BS252" s="89">
        <v>2.2908947605143064</v>
      </c>
      <c r="BT252" s="82">
        <v>11.491314207383533</v>
      </c>
      <c r="BU252" s="82">
        <v>0</v>
      </c>
      <c r="BV252" s="82">
        <v>7.1447745898713163E-3</v>
      </c>
      <c r="BW252" s="82">
        <v>11.498458981973405</v>
      </c>
      <c r="BX252" s="82">
        <v>11.491314207383533</v>
      </c>
      <c r="BY252" s="82">
        <v>0</v>
      </c>
      <c r="BZ252" s="82">
        <v>7.1447745898713163E-3</v>
      </c>
      <c r="CA252" s="82">
        <v>11.498458981973405</v>
      </c>
      <c r="CB252" s="82">
        <v>24339.014294399996</v>
      </c>
      <c r="CC252" s="82">
        <v>0</v>
      </c>
      <c r="CD252" s="82">
        <v>15.132887999999999</v>
      </c>
      <c r="CE252" s="82">
        <v>24354.1471824</v>
      </c>
      <c r="CF252" s="82">
        <v>11.491314207383533</v>
      </c>
      <c r="CG252" s="82">
        <v>0</v>
      </c>
      <c r="CH252" s="82">
        <v>7.1447745898713163E-3</v>
      </c>
      <c r="CI252" s="82">
        <v>11.498458981973405</v>
      </c>
      <c r="CJ252" s="82" t="s">
        <v>96</v>
      </c>
      <c r="CN252" s="82">
        <v>2.2908947605143064</v>
      </c>
      <c r="CO252" s="82">
        <v>2.2908947605143064</v>
      </c>
      <c r="CP252" s="82">
        <v>4852.1970000000001</v>
      </c>
      <c r="CQ252" s="82">
        <v>2.2908947605143064</v>
      </c>
      <c r="CR252" s="89">
        <v>2.2908947605143064</v>
      </c>
      <c r="CS252" s="82">
        <v>2.2908947605143064</v>
      </c>
      <c r="CT252" s="82">
        <v>2.2908947605143064</v>
      </c>
      <c r="CU252" s="82">
        <v>4852.1970000000001</v>
      </c>
      <c r="CV252" s="82">
        <v>2.2908947605143064</v>
      </c>
      <c r="CW252" s="82">
        <v>2.2908947605143064</v>
      </c>
    </row>
    <row r="253" spans="1:101">
      <c r="A253" s="86" t="s">
        <v>685</v>
      </c>
      <c r="B253" s="87" t="s">
        <v>709</v>
      </c>
      <c r="C253" s="75" t="s">
        <v>1880</v>
      </c>
      <c r="D253" s="74" t="s">
        <v>689</v>
      </c>
      <c r="E253" s="74" t="s">
        <v>685</v>
      </c>
      <c r="F253" s="74" t="s">
        <v>709</v>
      </c>
      <c r="G253" s="74" t="s">
        <v>707</v>
      </c>
      <c r="I253" s="74" t="s">
        <v>689</v>
      </c>
      <c r="J253" s="74" t="s">
        <v>523</v>
      </c>
      <c r="K253" s="74" t="s">
        <v>88</v>
      </c>
      <c r="L253" s="74" t="s">
        <v>526</v>
      </c>
      <c r="M253" s="74" t="s">
        <v>527</v>
      </c>
      <c r="N253" s="74" t="s">
        <v>523</v>
      </c>
      <c r="O253" s="76">
        <v>0</v>
      </c>
      <c r="P253" s="76">
        <v>44439</v>
      </c>
      <c r="Q253" s="77">
        <v>1</v>
      </c>
      <c r="R253" s="74" t="s">
        <v>94</v>
      </c>
      <c r="S253" s="77">
        <v>136216.79</v>
      </c>
      <c r="T253" s="77">
        <v>136216.79</v>
      </c>
      <c r="U253" s="77">
        <v>463.37</v>
      </c>
      <c r="V253" s="78">
        <v>1.8000000000000002E-2</v>
      </c>
      <c r="W253" s="79">
        <v>1</v>
      </c>
      <c r="X253" s="77">
        <v>136216.79</v>
      </c>
      <c r="Y253" s="88">
        <v>136216.79</v>
      </c>
      <c r="Z253" s="77">
        <v>463.37</v>
      </c>
      <c r="AA253" s="74" t="s">
        <v>2596</v>
      </c>
      <c r="AB253" s="74" t="s">
        <v>2514</v>
      </c>
      <c r="AC253" s="74">
        <v>1</v>
      </c>
      <c r="AD253" s="74">
        <v>1</v>
      </c>
      <c r="AE253" s="74">
        <v>1</v>
      </c>
      <c r="AF253" s="74" t="s">
        <v>2596</v>
      </c>
      <c r="AG253" s="74" t="s">
        <v>2514</v>
      </c>
      <c r="AH253" s="74">
        <v>1</v>
      </c>
      <c r="AI253" s="74">
        <v>1</v>
      </c>
      <c r="AJ253" s="74">
        <v>1</v>
      </c>
      <c r="AL253" s="74">
        <v>1</v>
      </c>
      <c r="AM253" s="74" t="s">
        <v>95</v>
      </c>
      <c r="AN253" s="74">
        <v>0</v>
      </c>
      <c r="AO253" s="74" t="s">
        <v>95</v>
      </c>
      <c r="AP253" s="74" t="s">
        <v>95</v>
      </c>
      <c r="AQ253" s="74">
        <v>1</v>
      </c>
      <c r="AS253" s="74">
        <v>1</v>
      </c>
      <c r="AT253" s="74" t="s">
        <v>92</v>
      </c>
      <c r="AU253" s="74" t="s">
        <v>95</v>
      </c>
      <c r="AV253" s="74" t="s">
        <v>94</v>
      </c>
      <c r="AW253" s="77">
        <v>136216.79</v>
      </c>
      <c r="AX253" s="77">
        <v>0</v>
      </c>
      <c r="AY253" s="79">
        <v>1</v>
      </c>
      <c r="AZ253" s="77">
        <v>881036.57604100008</v>
      </c>
      <c r="BA253" s="77">
        <v>0</v>
      </c>
      <c r="BB253" s="74" t="s">
        <v>116</v>
      </c>
      <c r="BC253" s="75" t="s">
        <v>1880</v>
      </c>
      <c r="BD253" s="82">
        <v>57.881511705845803</v>
      </c>
      <c r="BE253" s="82">
        <v>0</v>
      </c>
      <c r="BF253" s="82">
        <v>0.19689611008406357</v>
      </c>
      <c r="BG253" s="82">
        <v>58.078407815929864</v>
      </c>
      <c r="BH253" s="82">
        <v>57.881511705845803</v>
      </c>
      <c r="BI253" s="82">
        <v>0</v>
      </c>
      <c r="BJ253" s="82">
        <v>0.19689611008406357</v>
      </c>
      <c r="BK253" s="82">
        <v>58.078407815929864</v>
      </c>
      <c r="BL253" s="82">
        <v>122595.111</v>
      </c>
      <c r="BM253" s="82">
        <v>0</v>
      </c>
      <c r="BN253" s="82">
        <v>417.03300000000002</v>
      </c>
      <c r="BO253" s="82">
        <v>123012.144</v>
      </c>
      <c r="BP253" s="82">
        <v>57.881511705845803</v>
      </c>
      <c r="BQ253" s="82">
        <v>0</v>
      </c>
      <c r="BR253" s="82">
        <v>0.19689611008406357</v>
      </c>
      <c r="BS253" s="89">
        <v>58.078407815929864</v>
      </c>
      <c r="BT253" s="82">
        <v>290.51888355398125</v>
      </c>
      <c r="BU253" s="82">
        <v>0</v>
      </c>
      <c r="BV253" s="82">
        <v>0.9882609557339318</v>
      </c>
      <c r="BW253" s="82">
        <v>291.50714450971515</v>
      </c>
      <c r="BX253" s="82">
        <v>290.51888355398125</v>
      </c>
      <c r="BY253" s="82">
        <v>0</v>
      </c>
      <c r="BZ253" s="82">
        <v>0.9882609557339318</v>
      </c>
      <c r="CA253" s="82">
        <v>291.50714450971515</v>
      </c>
      <c r="CB253" s="82">
        <v>615329.3811312</v>
      </c>
      <c r="CC253" s="82">
        <v>0</v>
      </c>
      <c r="CD253" s="82">
        <v>2093.1720335999998</v>
      </c>
      <c r="CE253" s="82">
        <v>617422.55316479993</v>
      </c>
      <c r="CF253" s="82">
        <v>290.51888355398125</v>
      </c>
      <c r="CG253" s="82">
        <v>0</v>
      </c>
      <c r="CH253" s="82">
        <v>0.9882609557339318</v>
      </c>
      <c r="CI253" s="82">
        <v>291.50714450971515</v>
      </c>
      <c r="CJ253" s="82" t="s">
        <v>96</v>
      </c>
      <c r="CN253" s="82">
        <v>58.078407815929864</v>
      </c>
      <c r="CO253" s="82">
        <v>58.078407815929864</v>
      </c>
      <c r="CP253" s="82">
        <v>123012.144</v>
      </c>
      <c r="CQ253" s="82">
        <v>58.078407815929864</v>
      </c>
      <c r="CR253" s="89">
        <v>58.078407815929864</v>
      </c>
      <c r="CS253" s="82">
        <v>58.078407815929864</v>
      </c>
      <c r="CT253" s="82">
        <v>58.078407815929864</v>
      </c>
      <c r="CU253" s="82">
        <v>123012.144</v>
      </c>
      <c r="CV253" s="82">
        <v>58.078407815929864</v>
      </c>
      <c r="CW253" s="82">
        <v>58.078407815929864</v>
      </c>
    </row>
    <row r="254" spans="1:101">
      <c r="A254" s="86" t="s">
        <v>685</v>
      </c>
      <c r="B254" s="87" t="s">
        <v>711</v>
      </c>
      <c r="C254" s="75" t="s">
        <v>1881</v>
      </c>
      <c r="D254" s="74" t="s">
        <v>689</v>
      </c>
      <c r="E254" s="74" t="s">
        <v>685</v>
      </c>
      <c r="F254" s="74" t="s">
        <v>711</v>
      </c>
      <c r="G254" s="74" t="s">
        <v>712</v>
      </c>
      <c r="I254" s="74" t="s">
        <v>689</v>
      </c>
      <c r="J254" s="74" t="s">
        <v>523</v>
      </c>
      <c r="K254" s="74" t="s">
        <v>88</v>
      </c>
      <c r="L254" s="74" t="s">
        <v>526</v>
      </c>
      <c r="M254" s="74" t="s">
        <v>527</v>
      </c>
      <c r="N254" s="74" t="s">
        <v>523</v>
      </c>
      <c r="O254" s="76">
        <v>0</v>
      </c>
      <c r="P254" s="76">
        <v>44439</v>
      </c>
      <c r="Q254" s="77">
        <v>1</v>
      </c>
      <c r="R254" s="74" t="s">
        <v>519</v>
      </c>
      <c r="S254" s="77">
        <v>8137833.7400000002</v>
      </c>
      <c r="T254" s="77">
        <v>8137833.7400000002</v>
      </c>
      <c r="U254" s="77">
        <v>0</v>
      </c>
      <c r="V254" s="78">
        <v>0</v>
      </c>
      <c r="W254" s="79">
        <v>0.19923493783869942</v>
      </c>
      <c r="X254" s="77">
        <v>1621340.7993305707</v>
      </c>
      <c r="Y254" s="88">
        <v>1621340.7993305707</v>
      </c>
      <c r="Z254" s="77">
        <v>0</v>
      </c>
      <c r="AA254" s="74" t="s">
        <v>2587</v>
      </c>
      <c r="AB254" s="74" t="s">
        <v>2506</v>
      </c>
      <c r="AC254" s="74">
        <v>1</v>
      </c>
      <c r="AD254" s="74">
        <v>0</v>
      </c>
      <c r="AE254" s="74">
        <v>1</v>
      </c>
      <c r="AF254" s="74" t="s">
        <v>2587</v>
      </c>
      <c r="AG254" s="74" t="s">
        <v>2506</v>
      </c>
      <c r="AH254" s="74">
        <v>1</v>
      </c>
      <c r="AI254" s="74">
        <v>0</v>
      </c>
      <c r="AJ254" s="74">
        <v>1</v>
      </c>
      <c r="AL254" s="74">
        <v>1</v>
      </c>
      <c r="AM254" s="74" t="s">
        <v>95</v>
      </c>
      <c r="AN254" s="74">
        <v>0</v>
      </c>
      <c r="AO254" s="74" t="s">
        <v>95</v>
      </c>
      <c r="AP254" s="74" t="s">
        <v>95</v>
      </c>
      <c r="AQ254" s="74">
        <v>1</v>
      </c>
      <c r="AS254" s="74">
        <v>1</v>
      </c>
      <c r="AT254" s="74" t="s">
        <v>92</v>
      </c>
      <c r="AU254" s="74" t="s">
        <v>95</v>
      </c>
      <c r="AV254" s="74" t="s">
        <v>94</v>
      </c>
      <c r="AW254" s="77">
        <v>8137833.7400000002</v>
      </c>
      <c r="AX254" s="77">
        <v>0</v>
      </c>
      <c r="AY254" s="79">
        <v>1</v>
      </c>
      <c r="AZ254" s="77">
        <v>52634694.846946001</v>
      </c>
      <c r="BA254" s="77">
        <v>0</v>
      </c>
      <c r="BB254" s="74" t="s">
        <v>116</v>
      </c>
      <c r="BC254" s="75" t="s">
        <v>1881</v>
      </c>
      <c r="BD254" s="82">
        <v>688.94338543448146</v>
      </c>
      <c r="BE254" s="82">
        <v>0</v>
      </c>
      <c r="BF254" s="82">
        <v>0</v>
      </c>
      <c r="BG254" s="82">
        <v>688.94338543448146</v>
      </c>
      <c r="BH254" s="82">
        <v>688.94338543448146</v>
      </c>
      <c r="BI254" s="82">
        <v>0</v>
      </c>
      <c r="BJ254" s="82">
        <v>0</v>
      </c>
      <c r="BK254" s="82">
        <v>688.94338543448146</v>
      </c>
      <c r="BL254" s="82">
        <v>1459206.7193975137</v>
      </c>
      <c r="BM254" s="82">
        <v>0</v>
      </c>
      <c r="BN254" s="82">
        <v>0</v>
      </c>
      <c r="BO254" s="82">
        <v>1459206.7193975137</v>
      </c>
      <c r="BP254" s="82">
        <v>688.94338543448146</v>
      </c>
      <c r="BQ254" s="82">
        <v>0</v>
      </c>
      <c r="BR254" s="82">
        <v>0</v>
      </c>
      <c r="BS254" s="89">
        <v>688.94338543448146</v>
      </c>
      <c r="BT254" s="82">
        <v>3457.9446401727491</v>
      </c>
      <c r="BU254" s="82">
        <v>0</v>
      </c>
      <c r="BV254" s="82">
        <v>0</v>
      </c>
      <c r="BW254" s="82">
        <v>3457.9446401727491</v>
      </c>
      <c r="BX254" s="82">
        <v>3457.9446401727491</v>
      </c>
      <c r="BY254" s="82">
        <v>0</v>
      </c>
      <c r="BZ254" s="82">
        <v>0</v>
      </c>
      <c r="CA254" s="82">
        <v>3457.9446401727491</v>
      </c>
      <c r="CB254" s="82">
        <v>7324050.3660000004</v>
      </c>
      <c r="CC254" s="82">
        <v>0</v>
      </c>
      <c r="CD254" s="82">
        <v>0</v>
      </c>
      <c r="CE254" s="82">
        <v>7324050.3660000004</v>
      </c>
      <c r="CF254" s="82">
        <v>3457.9446401727491</v>
      </c>
      <c r="CG254" s="82">
        <v>0</v>
      </c>
      <c r="CH254" s="82">
        <v>0</v>
      </c>
      <c r="CI254" s="82">
        <v>3457.9446401727491</v>
      </c>
      <c r="CJ254" s="82" t="s">
        <v>96</v>
      </c>
      <c r="CN254" s="82">
        <v>688.94338543448146</v>
      </c>
      <c r="CO254" s="82">
        <v>688.94338543448146</v>
      </c>
      <c r="CP254" s="82">
        <v>1459206.7193975137</v>
      </c>
      <c r="CQ254" s="82">
        <v>688.94338543448146</v>
      </c>
      <c r="CR254" s="89">
        <v>688.94338543448146</v>
      </c>
      <c r="CS254" s="82">
        <v>3457.9446401727491</v>
      </c>
      <c r="CT254" s="82">
        <v>3457.9446401727491</v>
      </c>
      <c r="CU254" s="82">
        <v>7324050.3659999995</v>
      </c>
      <c r="CV254" s="82">
        <v>3457.9446401727491</v>
      </c>
      <c r="CW254" s="82">
        <v>3457.9446401727491</v>
      </c>
    </row>
    <row r="255" spans="1:101">
      <c r="A255" s="86" t="s">
        <v>685</v>
      </c>
      <c r="B255" s="87" t="s">
        <v>713</v>
      </c>
      <c r="C255" s="75" t="s">
        <v>1882</v>
      </c>
      <c r="D255" s="74" t="s">
        <v>689</v>
      </c>
      <c r="E255" s="74" t="s">
        <v>685</v>
      </c>
      <c r="F255" s="74" t="s">
        <v>713</v>
      </c>
      <c r="G255" s="74" t="s">
        <v>712</v>
      </c>
      <c r="I255" s="74" t="s">
        <v>689</v>
      </c>
      <c r="J255" s="74" t="s">
        <v>523</v>
      </c>
      <c r="K255" s="74" t="s">
        <v>88</v>
      </c>
      <c r="L255" s="74" t="s">
        <v>526</v>
      </c>
      <c r="M255" s="74" t="s">
        <v>527</v>
      </c>
      <c r="N255" s="74" t="s">
        <v>523</v>
      </c>
      <c r="O255" s="76">
        <v>0</v>
      </c>
      <c r="P255" s="76">
        <v>44439</v>
      </c>
      <c r="Q255" s="77">
        <v>1</v>
      </c>
      <c r="R255" s="74" t="s">
        <v>262</v>
      </c>
      <c r="S255" s="77">
        <v>205035.39</v>
      </c>
      <c r="T255" s="77">
        <v>205035.39</v>
      </c>
      <c r="U255" s="77">
        <v>0</v>
      </c>
      <c r="V255" s="78">
        <v>0</v>
      </c>
      <c r="W255" s="79">
        <v>6.4679000000000002</v>
      </c>
      <c r="X255" s="77">
        <v>1326148.3989810001</v>
      </c>
      <c r="Y255" s="88">
        <v>1326148.3989810001</v>
      </c>
      <c r="Z255" s="77">
        <v>0</v>
      </c>
      <c r="AA255" s="74" t="s">
        <v>2587</v>
      </c>
      <c r="AB255" s="74" t="s">
        <v>2506</v>
      </c>
      <c r="AC255" s="74">
        <v>1</v>
      </c>
      <c r="AD255" s="74">
        <v>0</v>
      </c>
      <c r="AE255" s="74">
        <v>1</v>
      </c>
      <c r="AF255" s="74" t="s">
        <v>2587</v>
      </c>
      <c r="AG255" s="74" t="s">
        <v>2506</v>
      </c>
      <c r="AH255" s="74">
        <v>1</v>
      </c>
      <c r="AI255" s="74">
        <v>0</v>
      </c>
      <c r="AJ255" s="74">
        <v>1</v>
      </c>
      <c r="AL255" s="74">
        <v>1</v>
      </c>
      <c r="AM255" s="74" t="s">
        <v>95</v>
      </c>
      <c r="AN255" s="74">
        <v>0</v>
      </c>
      <c r="AO255" s="74" t="s">
        <v>95</v>
      </c>
      <c r="AP255" s="74" t="s">
        <v>95</v>
      </c>
      <c r="AQ255" s="74">
        <v>1</v>
      </c>
      <c r="AS255" s="74">
        <v>1</v>
      </c>
      <c r="AT255" s="74" t="s">
        <v>92</v>
      </c>
      <c r="AU255" s="74" t="s">
        <v>95</v>
      </c>
      <c r="AV255" s="74" t="s">
        <v>94</v>
      </c>
      <c r="AW255" s="77">
        <v>205035.39</v>
      </c>
      <c r="AX255" s="77">
        <v>0</v>
      </c>
      <c r="AY255" s="79">
        <v>1</v>
      </c>
      <c r="AZ255" s="77">
        <v>1326148.3989810001</v>
      </c>
      <c r="BA255" s="77">
        <v>0</v>
      </c>
      <c r="BB255" s="74" t="s">
        <v>116</v>
      </c>
      <c r="BC255" s="75" t="s">
        <v>1882</v>
      </c>
      <c r="BD255" s="82">
        <v>563.50963841760927</v>
      </c>
      <c r="BE255" s="82">
        <v>0</v>
      </c>
      <c r="BF255" s="82">
        <v>0</v>
      </c>
      <c r="BG255" s="82">
        <v>563.50963841760927</v>
      </c>
      <c r="BH255" s="82">
        <v>563.50963841760927</v>
      </c>
      <c r="BI255" s="82">
        <v>0</v>
      </c>
      <c r="BJ255" s="82">
        <v>0</v>
      </c>
      <c r="BK255" s="82">
        <v>563.50963841760927</v>
      </c>
      <c r="BL255" s="82">
        <v>1193533.5590829002</v>
      </c>
      <c r="BM255" s="82">
        <v>0</v>
      </c>
      <c r="BN255" s="82">
        <v>0</v>
      </c>
      <c r="BO255" s="82">
        <v>1193533.5590829002</v>
      </c>
      <c r="BP255" s="82">
        <v>563.50963841760927</v>
      </c>
      <c r="BQ255" s="82">
        <v>0</v>
      </c>
      <c r="BR255" s="82">
        <v>0</v>
      </c>
      <c r="BS255" s="89">
        <v>563.50963841760927</v>
      </c>
      <c r="BT255" s="82">
        <v>2828.3675771456642</v>
      </c>
      <c r="BU255" s="82">
        <v>0</v>
      </c>
      <c r="BV255" s="82">
        <v>0</v>
      </c>
      <c r="BW255" s="82">
        <v>2828.3675771456642</v>
      </c>
      <c r="BX255" s="82">
        <v>2828.3675771456642</v>
      </c>
      <c r="BY255" s="82">
        <v>0</v>
      </c>
      <c r="BZ255" s="82">
        <v>0</v>
      </c>
      <c r="CA255" s="82">
        <v>2828.3675771456642</v>
      </c>
      <c r="CB255" s="82">
        <v>5990583.6397488918</v>
      </c>
      <c r="CC255" s="82">
        <v>0</v>
      </c>
      <c r="CD255" s="82">
        <v>0</v>
      </c>
      <c r="CE255" s="82">
        <v>5990583.6397488918</v>
      </c>
      <c r="CF255" s="82">
        <v>2828.3675771456642</v>
      </c>
      <c r="CG255" s="82">
        <v>0</v>
      </c>
      <c r="CH255" s="82">
        <v>0</v>
      </c>
      <c r="CI255" s="82">
        <v>2828.3675771456642</v>
      </c>
      <c r="CJ255" s="82" t="s">
        <v>96</v>
      </c>
      <c r="CN255" s="82">
        <v>563.50963841760927</v>
      </c>
      <c r="CO255" s="82">
        <v>563.50963841760927</v>
      </c>
      <c r="CP255" s="82">
        <v>1193533.5590829002</v>
      </c>
      <c r="CQ255" s="82">
        <v>563.50963841760927</v>
      </c>
      <c r="CR255" s="89">
        <v>563.50963841760927</v>
      </c>
      <c r="CS255" s="82">
        <v>87.124049292291048</v>
      </c>
      <c r="CT255" s="82">
        <v>87.124049292291048</v>
      </c>
      <c r="CU255" s="82">
        <v>184531.85100000002</v>
      </c>
      <c r="CV255" s="82">
        <v>87.124049292291048</v>
      </c>
      <c r="CW255" s="82">
        <v>87.124049292291048</v>
      </c>
    </row>
    <row r="256" spans="1:101">
      <c r="A256" s="86" t="s">
        <v>685</v>
      </c>
      <c r="B256" s="87" t="s">
        <v>714</v>
      </c>
      <c r="C256" s="75" t="s">
        <v>1883</v>
      </c>
      <c r="D256" s="74" t="s">
        <v>689</v>
      </c>
      <c r="E256" s="74" t="s">
        <v>685</v>
      </c>
      <c r="F256" s="74" t="s">
        <v>714</v>
      </c>
      <c r="G256" s="74" t="s">
        <v>715</v>
      </c>
      <c r="I256" s="74" t="s">
        <v>689</v>
      </c>
      <c r="J256" s="74" t="s">
        <v>523</v>
      </c>
      <c r="K256" s="74" t="s">
        <v>88</v>
      </c>
      <c r="L256" s="74" t="s">
        <v>526</v>
      </c>
      <c r="M256" s="74" t="s">
        <v>527</v>
      </c>
      <c r="N256" s="74" t="s">
        <v>523</v>
      </c>
      <c r="O256" s="76">
        <v>0</v>
      </c>
      <c r="P256" s="76">
        <v>44439</v>
      </c>
      <c r="Q256" s="77">
        <v>1</v>
      </c>
      <c r="R256" s="74" t="s">
        <v>94</v>
      </c>
      <c r="S256" s="77">
        <v>4438084.88</v>
      </c>
      <c r="T256" s="77">
        <v>4438084.88</v>
      </c>
      <c r="U256" s="77">
        <v>0</v>
      </c>
      <c r="V256" s="78">
        <v>0</v>
      </c>
      <c r="W256" s="79">
        <v>1</v>
      </c>
      <c r="X256" s="77">
        <v>4438084.88</v>
      </c>
      <c r="Y256" s="88">
        <v>4438084.88</v>
      </c>
      <c r="Z256" s="77">
        <v>0</v>
      </c>
      <c r="AA256" s="74" t="s">
        <v>2587</v>
      </c>
      <c r="AB256" s="74" t="s">
        <v>2502</v>
      </c>
      <c r="AC256" s="74">
        <v>1</v>
      </c>
      <c r="AD256" s="74">
        <v>1</v>
      </c>
      <c r="AE256" s="74">
        <v>1</v>
      </c>
      <c r="AF256" s="74" t="s">
        <v>2587</v>
      </c>
      <c r="AG256" s="74" t="s">
        <v>2502</v>
      </c>
      <c r="AH256" s="74">
        <v>1</v>
      </c>
      <c r="AI256" s="74">
        <v>1</v>
      </c>
      <c r="AJ256" s="74">
        <v>1</v>
      </c>
      <c r="AL256" s="74">
        <v>1</v>
      </c>
      <c r="AM256" s="74" t="s">
        <v>95</v>
      </c>
      <c r="AN256" s="74">
        <v>0</v>
      </c>
      <c r="AO256" s="74" t="s">
        <v>95</v>
      </c>
      <c r="AP256" s="74" t="s">
        <v>95</v>
      </c>
      <c r="AQ256" s="74">
        <v>1</v>
      </c>
      <c r="AS256" s="74">
        <v>1</v>
      </c>
      <c r="AT256" s="74" t="s">
        <v>92</v>
      </c>
      <c r="AU256" s="74" t="s">
        <v>95</v>
      </c>
      <c r="AV256" s="74" t="s">
        <v>94</v>
      </c>
      <c r="AW256" s="77">
        <v>4438084.88</v>
      </c>
      <c r="AX256" s="77">
        <v>0</v>
      </c>
      <c r="AY256" s="79">
        <v>1</v>
      </c>
      <c r="AZ256" s="77">
        <v>28705089.195351999</v>
      </c>
      <c r="BA256" s="77">
        <v>0</v>
      </c>
      <c r="BB256" s="74" t="s">
        <v>116</v>
      </c>
      <c r="BC256" s="75" t="s">
        <v>1883</v>
      </c>
      <c r="BD256" s="82">
        <v>1885.8399315771371</v>
      </c>
      <c r="BE256" s="82">
        <v>0</v>
      </c>
      <c r="BF256" s="82">
        <v>0</v>
      </c>
      <c r="BG256" s="82">
        <v>1885.8399315771371</v>
      </c>
      <c r="BH256" s="82">
        <v>1885.8399315771371</v>
      </c>
      <c r="BI256" s="82">
        <v>0</v>
      </c>
      <c r="BJ256" s="82">
        <v>0</v>
      </c>
      <c r="BK256" s="82">
        <v>1885.8399315771371</v>
      </c>
      <c r="BL256" s="82">
        <v>3994276.392</v>
      </c>
      <c r="BM256" s="82">
        <v>0</v>
      </c>
      <c r="BN256" s="82">
        <v>0</v>
      </c>
      <c r="BO256" s="82">
        <v>3994276.392</v>
      </c>
      <c r="BP256" s="82">
        <v>1885.8399315771371</v>
      </c>
      <c r="BQ256" s="82">
        <v>0</v>
      </c>
      <c r="BR256" s="82">
        <v>0</v>
      </c>
      <c r="BS256" s="89">
        <v>1885.8399315771371</v>
      </c>
      <c r="BT256" s="82">
        <v>9465.4077845719657</v>
      </c>
      <c r="BU256" s="82">
        <v>0</v>
      </c>
      <c r="BV256" s="82">
        <v>0</v>
      </c>
      <c r="BW256" s="82">
        <v>9465.4077845719657</v>
      </c>
      <c r="BX256" s="82">
        <v>9465.4077845719657</v>
      </c>
      <c r="BY256" s="82">
        <v>0</v>
      </c>
      <c r="BZ256" s="82">
        <v>0</v>
      </c>
      <c r="CA256" s="82">
        <v>9465.4077845719657</v>
      </c>
      <c r="CB256" s="82">
        <v>20048072.066726398</v>
      </c>
      <c r="CC256" s="82">
        <v>0</v>
      </c>
      <c r="CD256" s="82">
        <v>0</v>
      </c>
      <c r="CE256" s="82">
        <v>20048072.066726398</v>
      </c>
      <c r="CF256" s="82">
        <v>9465.4077845719657</v>
      </c>
      <c r="CG256" s="82">
        <v>0</v>
      </c>
      <c r="CH256" s="82">
        <v>0</v>
      </c>
      <c r="CI256" s="82">
        <v>9465.4077845719657</v>
      </c>
      <c r="CJ256" s="82" t="s">
        <v>96</v>
      </c>
      <c r="CN256" s="82">
        <v>1885.8399315771371</v>
      </c>
      <c r="CO256" s="82">
        <v>1885.8399315771371</v>
      </c>
      <c r="CP256" s="82">
        <v>3994276.392</v>
      </c>
      <c r="CQ256" s="82">
        <v>1885.8399315771371</v>
      </c>
      <c r="CR256" s="89">
        <v>1885.8399315771371</v>
      </c>
      <c r="CS256" s="82">
        <v>1885.8399315771371</v>
      </c>
      <c r="CT256" s="82">
        <v>1885.8399315771371</v>
      </c>
      <c r="CU256" s="82">
        <v>3994276.392</v>
      </c>
      <c r="CV256" s="82">
        <v>1885.8399315771371</v>
      </c>
      <c r="CW256" s="82">
        <v>1885.8399315771371</v>
      </c>
    </row>
    <row r="257" spans="1:101">
      <c r="A257" s="86" t="s">
        <v>685</v>
      </c>
      <c r="B257" s="87" t="s">
        <v>717</v>
      </c>
      <c r="C257" s="75" t="s">
        <v>1884</v>
      </c>
      <c r="D257" s="74" t="s">
        <v>689</v>
      </c>
      <c r="E257" s="74" t="s">
        <v>685</v>
      </c>
      <c r="F257" s="74" t="s">
        <v>717</v>
      </c>
      <c r="G257" s="74" t="s">
        <v>718</v>
      </c>
      <c r="I257" s="74" t="s">
        <v>689</v>
      </c>
      <c r="J257" s="74" t="s">
        <v>523</v>
      </c>
      <c r="K257" s="74" t="s">
        <v>88</v>
      </c>
      <c r="L257" s="74" t="s">
        <v>526</v>
      </c>
      <c r="M257" s="74" t="s">
        <v>527</v>
      </c>
      <c r="N257" s="74" t="s">
        <v>523</v>
      </c>
      <c r="O257" s="76">
        <v>0</v>
      </c>
      <c r="P257" s="76">
        <v>44439</v>
      </c>
      <c r="Q257" s="77">
        <v>1</v>
      </c>
      <c r="R257" s="74" t="s">
        <v>94</v>
      </c>
      <c r="S257" s="77">
        <v>198343478.25</v>
      </c>
      <c r="T257" s="77">
        <v>198343478.25</v>
      </c>
      <c r="U257" s="77">
        <v>-217185.29</v>
      </c>
      <c r="V257" s="78">
        <v>8.0000000000000002E-3</v>
      </c>
      <c r="W257" s="79">
        <v>1</v>
      </c>
      <c r="X257" s="77">
        <v>198343478.25</v>
      </c>
      <c r="Y257" s="88">
        <v>198343478.25</v>
      </c>
      <c r="Z257" s="77">
        <v>-217185.29</v>
      </c>
      <c r="AA257" s="74" t="s">
        <v>2587</v>
      </c>
      <c r="AB257" s="74" t="s">
        <v>2494</v>
      </c>
      <c r="AC257" s="74">
        <v>1</v>
      </c>
      <c r="AD257" s="74">
        <v>1</v>
      </c>
      <c r="AE257" s="74">
        <v>1</v>
      </c>
      <c r="AF257" s="74" t="s">
        <v>2587</v>
      </c>
      <c r="AG257" s="74" t="s">
        <v>2494</v>
      </c>
      <c r="AH257" s="74">
        <v>1</v>
      </c>
      <c r="AI257" s="74">
        <v>1</v>
      </c>
      <c r="AJ257" s="74">
        <v>1</v>
      </c>
      <c r="AL257" s="74">
        <v>1</v>
      </c>
      <c r="AM257" s="74" t="s">
        <v>95</v>
      </c>
      <c r="AN257" s="74">
        <v>0</v>
      </c>
      <c r="AO257" s="74" t="s">
        <v>95</v>
      </c>
      <c r="AP257" s="74" t="s">
        <v>95</v>
      </c>
      <c r="AQ257" s="74">
        <v>1</v>
      </c>
      <c r="AS257" s="74">
        <v>1</v>
      </c>
      <c r="AT257" s="74" t="s">
        <v>92</v>
      </c>
      <c r="AU257" s="74" t="s">
        <v>95</v>
      </c>
      <c r="AV257" s="74" t="s">
        <v>94</v>
      </c>
      <c r="AW257" s="77">
        <v>198343478.25</v>
      </c>
      <c r="AX257" s="77">
        <v>0</v>
      </c>
      <c r="AY257" s="79">
        <v>1</v>
      </c>
      <c r="AZ257" s="77">
        <v>1282865782.973175</v>
      </c>
      <c r="BA257" s="77">
        <v>0</v>
      </c>
      <c r="BB257" s="74" t="s">
        <v>116</v>
      </c>
      <c r="BC257" s="75" t="s">
        <v>1884</v>
      </c>
      <c r="BD257" s="82">
        <v>84280.508725139865</v>
      </c>
      <c r="BE257" s="82">
        <v>0</v>
      </c>
      <c r="BF257" s="82">
        <v>-92.286809177286543</v>
      </c>
      <c r="BG257" s="82">
        <v>84188.221915962582</v>
      </c>
      <c r="BH257" s="82">
        <v>84280.508725139865</v>
      </c>
      <c r="BI257" s="82">
        <v>0</v>
      </c>
      <c r="BJ257" s="82">
        <v>-92.286809177286543</v>
      </c>
      <c r="BK257" s="82">
        <v>84188.221915962582</v>
      </c>
      <c r="BL257" s="82">
        <v>178509130.42500001</v>
      </c>
      <c r="BM257" s="82">
        <v>0</v>
      </c>
      <c r="BN257" s="82">
        <v>-195466.761</v>
      </c>
      <c r="BO257" s="82">
        <v>178313663.664</v>
      </c>
      <c r="BP257" s="82">
        <v>84280.508725139865</v>
      </c>
      <c r="BQ257" s="82">
        <v>0</v>
      </c>
      <c r="BR257" s="82">
        <v>-92.286809177286543</v>
      </c>
      <c r="BS257" s="89">
        <v>84188.221915962582</v>
      </c>
      <c r="BT257" s="82">
        <v>423020.72939322196</v>
      </c>
      <c r="BU257" s="82">
        <v>0</v>
      </c>
      <c r="BV257" s="82">
        <v>-463.20595262263657</v>
      </c>
      <c r="BW257" s="82">
        <v>422557.52344059938</v>
      </c>
      <c r="BX257" s="82">
        <v>423020.72939322196</v>
      </c>
      <c r="BY257" s="82">
        <v>0</v>
      </c>
      <c r="BZ257" s="82">
        <v>-463.20595262263657</v>
      </c>
      <c r="CA257" s="82">
        <v>422557.52344059938</v>
      </c>
      <c r="CB257" s="82">
        <v>895973027.42916</v>
      </c>
      <c r="CC257" s="82">
        <v>0</v>
      </c>
      <c r="CD257" s="82">
        <v>-981086.76681119995</v>
      </c>
      <c r="CE257" s="82">
        <v>894991940.66234875</v>
      </c>
      <c r="CF257" s="82">
        <v>423020.72939322196</v>
      </c>
      <c r="CG257" s="82">
        <v>0</v>
      </c>
      <c r="CH257" s="82">
        <v>-463.20595262263657</v>
      </c>
      <c r="CI257" s="82">
        <v>422557.52344059938</v>
      </c>
      <c r="CJ257" s="82" t="s">
        <v>96</v>
      </c>
      <c r="CN257" s="82">
        <v>84188.221915962582</v>
      </c>
      <c r="CO257" s="82">
        <v>84188.221915962582</v>
      </c>
      <c r="CP257" s="82">
        <v>178313663.664</v>
      </c>
      <c r="CQ257" s="82">
        <v>84188.221915962582</v>
      </c>
      <c r="CR257" s="89">
        <v>84188.221915962582</v>
      </c>
      <c r="CS257" s="82">
        <v>84188.221915962582</v>
      </c>
      <c r="CT257" s="82">
        <v>84188.221915962582</v>
      </c>
      <c r="CU257" s="82">
        <v>178313663.664</v>
      </c>
      <c r="CV257" s="82">
        <v>84188.221915962582</v>
      </c>
      <c r="CW257" s="82">
        <v>84188.221915962582</v>
      </c>
    </row>
    <row r="258" spans="1:101">
      <c r="A258" s="86" t="s">
        <v>685</v>
      </c>
      <c r="B258" s="87" t="s">
        <v>720</v>
      </c>
      <c r="C258" s="75" t="s">
        <v>1885</v>
      </c>
      <c r="D258" s="74" t="s">
        <v>689</v>
      </c>
      <c r="E258" s="74" t="s">
        <v>685</v>
      </c>
      <c r="F258" s="74" t="s">
        <v>720</v>
      </c>
      <c r="G258" s="74" t="s">
        <v>718</v>
      </c>
      <c r="I258" s="74" t="s">
        <v>689</v>
      </c>
      <c r="J258" s="74" t="s">
        <v>523</v>
      </c>
      <c r="K258" s="74" t="s">
        <v>88</v>
      </c>
      <c r="L258" s="74" t="s">
        <v>526</v>
      </c>
      <c r="M258" s="74" t="s">
        <v>527</v>
      </c>
      <c r="N258" s="74" t="s">
        <v>523</v>
      </c>
      <c r="O258" s="76">
        <v>0</v>
      </c>
      <c r="P258" s="76">
        <v>44439</v>
      </c>
      <c r="Q258" s="77">
        <v>1</v>
      </c>
      <c r="R258" s="74" t="s">
        <v>506</v>
      </c>
      <c r="S258" s="77">
        <v>210042.53</v>
      </c>
      <c r="T258" s="77">
        <v>210042.53</v>
      </c>
      <c r="U258" s="77">
        <v>1.93</v>
      </c>
      <c r="V258" s="78">
        <v>0</v>
      </c>
      <c r="W258" s="79">
        <v>0.83069999999999999</v>
      </c>
      <c r="X258" s="77">
        <v>174482.32967099998</v>
      </c>
      <c r="Y258" s="88">
        <v>174482.32967099998</v>
      </c>
      <c r="Z258" s="77">
        <v>1.603251</v>
      </c>
      <c r="AA258" s="74" t="s">
        <v>2587</v>
      </c>
      <c r="AB258" s="74" t="s">
        <v>2494</v>
      </c>
      <c r="AC258" s="74">
        <v>1</v>
      </c>
      <c r="AD258" s="74">
        <v>1</v>
      </c>
      <c r="AE258" s="74">
        <v>1</v>
      </c>
      <c r="AF258" s="74" t="s">
        <v>2587</v>
      </c>
      <c r="AG258" s="74" t="s">
        <v>2494</v>
      </c>
      <c r="AH258" s="74">
        <v>1</v>
      </c>
      <c r="AI258" s="74">
        <v>1</v>
      </c>
      <c r="AJ258" s="74">
        <v>1</v>
      </c>
      <c r="AL258" s="74">
        <v>1</v>
      </c>
      <c r="AM258" s="74" t="s">
        <v>95</v>
      </c>
      <c r="AN258" s="74">
        <v>0</v>
      </c>
      <c r="AO258" s="74" t="s">
        <v>95</v>
      </c>
      <c r="AP258" s="74" t="s">
        <v>95</v>
      </c>
      <c r="AQ258" s="74">
        <v>1</v>
      </c>
      <c r="AS258" s="74">
        <v>1</v>
      </c>
      <c r="AT258" s="74" t="s">
        <v>92</v>
      </c>
      <c r="AU258" s="74" t="s">
        <v>95</v>
      </c>
      <c r="AV258" s="74" t="s">
        <v>94</v>
      </c>
      <c r="AW258" s="77">
        <v>210042.53</v>
      </c>
      <c r="AX258" s="77">
        <v>0</v>
      </c>
      <c r="AY258" s="79">
        <v>1</v>
      </c>
      <c r="AZ258" s="77">
        <v>1358534.0797870001</v>
      </c>
      <c r="BA258" s="77">
        <v>0</v>
      </c>
      <c r="BB258" s="74" t="s">
        <v>116</v>
      </c>
      <c r="BC258" s="75" t="s">
        <v>1885</v>
      </c>
      <c r="BD258" s="82">
        <v>74.141381597050042</v>
      </c>
      <c r="BE258" s="82">
        <v>0</v>
      </c>
      <c r="BF258" s="82">
        <v>6.8125663160840141E-4</v>
      </c>
      <c r="BG258" s="82">
        <v>74.142062853681651</v>
      </c>
      <c r="BH258" s="82">
        <v>74.141381597050042</v>
      </c>
      <c r="BI258" s="82">
        <v>0</v>
      </c>
      <c r="BJ258" s="82">
        <v>6.8125663160840141E-4</v>
      </c>
      <c r="BK258" s="82">
        <v>74.142062853681651</v>
      </c>
      <c r="BL258" s="82">
        <v>157034.0967039</v>
      </c>
      <c r="BM258" s="82">
        <v>0</v>
      </c>
      <c r="BN258" s="82">
        <v>1.4429259000000001</v>
      </c>
      <c r="BO258" s="82">
        <v>157035.53962979995</v>
      </c>
      <c r="BP258" s="82">
        <v>74.141381597050042</v>
      </c>
      <c r="BQ258" s="82">
        <v>0</v>
      </c>
      <c r="BR258" s="82">
        <v>6.8125663160840141E-4</v>
      </c>
      <c r="BS258" s="89">
        <v>74.142062853681651</v>
      </c>
      <c r="BT258" s="82">
        <v>372.13042251191354</v>
      </c>
      <c r="BU258" s="82">
        <v>0</v>
      </c>
      <c r="BV258" s="82">
        <v>3.4193632853688882E-3</v>
      </c>
      <c r="BW258" s="82">
        <v>372.13384187519893</v>
      </c>
      <c r="BX258" s="82">
        <v>372.13042251191354</v>
      </c>
      <c r="BY258" s="82">
        <v>0</v>
      </c>
      <c r="BZ258" s="82">
        <v>3.4193632853688882E-3</v>
      </c>
      <c r="CA258" s="82">
        <v>372.13384187519893</v>
      </c>
      <c r="CB258" s="82">
        <v>788185.53817621479</v>
      </c>
      <c r="CC258" s="82">
        <v>0</v>
      </c>
      <c r="CD258" s="82">
        <v>7.2423336772799995</v>
      </c>
      <c r="CE258" s="82">
        <v>788192.78050989192</v>
      </c>
      <c r="CF258" s="82">
        <v>372.13042251191354</v>
      </c>
      <c r="CG258" s="82">
        <v>0</v>
      </c>
      <c r="CH258" s="82">
        <v>3.4193632853688882E-3</v>
      </c>
      <c r="CI258" s="82">
        <v>372.13384187519893</v>
      </c>
      <c r="CJ258" s="82" t="s">
        <v>96</v>
      </c>
      <c r="CN258" s="82">
        <v>74.142062853681651</v>
      </c>
      <c r="CO258" s="82">
        <v>74.142062853681651</v>
      </c>
      <c r="CP258" s="82">
        <v>157035.53962979995</v>
      </c>
      <c r="CQ258" s="82">
        <v>74.142062853681651</v>
      </c>
      <c r="CR258" s="89">
        <v>74.142062853681651</v>
      </c>
      <c r="CS258" s="82">
        <v>89.252513366656615</v>
      </c>
      <c r="CT258" s="82">
        <v>89.252513366656615</v>
      </c>
      <c r="CU258" s="82">
        <v>189040.01399999994</v>
      </c>
      <c r="CV258" s="82">
        <v>89.252513366656615</v>
      </c>
      <c r="CW258" s="82">
        <v>89.252513366656615</v>
      </c>
    </row>
    <row r="259" spans="1:101">
      <c r="A259" s="86" t="s">
        <v>685</v>
      </c>
      <c r="B259" s="87" t="s">
        <v>721</v>
      </c>
      <c r="C259" s="75" t="s">
        <v>1886</v>
      </c>
      <c r="D259" s="74" t="s">
        <v>689</v>
      </c>
      <c r="E259" s="74" t="s">
        <v>685</v>
      </c>
      <c r="F259" s="74" t="s">
        <v>721</v>
      </c>
      <c r="G259" s="74" t="s">
        <v>718</v>
      </c>
      <c r="I259" s="74" t="s">
        <v>689</v>
      </c>
      <c r="J259" s="74" t="s">
        <v>523</v>
      </c>
      <c r="K259" s="74" t="s">
        <v>88</v>
      </c>
      <c r="L259" s="74" t="s">
        <v>526</v>
      </c>
      <c r="M259" s="74" t="s">
        <v>527</v>
      </c>
      <c r="N259" s="74" t="s">
        <v>523</v>
      </c>
      <c r="O259" s="76">
        <v>0</v>
      </c>
      <c r="P259" s="76">
        <v>44439</v>
      </c>
      <c r="Q259" s="77">
        <v>1</v>
      </c>
      <c r="R259" s="74" t="s">
        <v>94</v>
      </c>
      <c r="S259" s="77">
        <v>1799933.95</v>
      </c>
      <c r="T259" s="77">
        <v>1799933.95</v>
      </c>
      <c r="U259" s="77">
        <v>3260.28</v>
      </c>
      <c r="V259" s="78">
        <v>7.1999999999999998E-3</v>
      </c>
      <c r="W259" s="79">
        <v>1</v>
      </c>
      <c r="X259" s="77">
        <v>1799933.95</v>
      </c>
      <c r="Y259" s="88">
        <v>1799933.95</v>
      </c>
      <c r="Z259" s="77">
        <v>3260.28</v>
      </c>
      <c r="AA259" s="74" t="s">
        <v>2587</v>
      </c>
      <c r="AB259" s="74" t="s">
        <v>2494</v>
      </c>
      <c r="AC259" s="74">
        <v>1</v>
      </c>
      <c r="AD259" s="74">
        <v>1</v>
      </c>
      <c r="AE259" s="74">
        <v>1</v>
      </c>
      <c r="AF259" s="74" t="s">
        <v>2587</v>
      </c>
      <c r="AG259" s="74" t="s">
        <v>2494</v>
      </c>
      <c r="AH259" s="74">
        <v>1</v>
      </c>
      <c r="AI259" s="74">
        <v>1</v>
      </c>
      <c r="AJ259" s="74">
        <v>1</v>
      </c>
      <c r="AL259" s="74">
        <v>1</v>
      </c>
      <c r="AM259" s="74" t="s">
        <v>95</v>
      </c>
      <c r="AN259" s="74">
        <v>0</v>
      </c>
      <c r="AO259" s="74" t="s">
        <v>95</v>
      </c>
      <c r="AP259" s="74" t="s">
        <v>95</v>
      </c>
      <c r="AQ259" s="74">
        <v>1</v>
      </c>
      <c r="AS259" s="74">
        <v>1</v>
      </c>
      <c r="AT259" s="74" t="s">
        <v>92</v>
      </c>
      <c r="AU259" s="74" t="s">
        <v>95</v>
      </c>
      <c r="AV259" s="74" t="s">
        <v>94</v>
      </c>
      <c r="AW259" s="77">
        <v>1799933.95</v>
      </c>
      <c r="AX259" s="77">
        <v>0</v>
      </c>
      <c r="AY259" s="79">
        <v>1</v>
      </c>
      <c r="AZ259" s="77">
        <v>11641792.795205001</v>
      </c>
      <c r="BA259" s="77">
        <v>0</v>
      </c>
      <c r="BB259" s="74" t="s">
        <v>116</v>
      </c>
      <c r="BC259" s="75" t="s">
        <v>1886</v>
      </c>
      <c r="BD259" s="82">
        <v>764.83154533794448</v>
      </c>
      <c r="BE259" s="82">
        <v>0</v>
      </c>
      <c r="BF259" s="82">
        <v>1.3853647188744864</v>
      </c>
      <c r="BG259" s="82">
        <v>766.21691005681896</v>
      </c>
      <c r="BH259" s="82">
        <v>764.83154533794448</v>
      </c>
      <c r="BI259" s="82">
        <v>0</v>
      </c>
      <c r="BJ259" s="82">
        <v>1.3853647188744864</v>
      </c>
      <c r="BK259" s="82">
        <v>766.21691005681896</v>
      </c>
      <c r="BL259" s="82">
        <v>1619940.5549999997</v>
      </c>
      <c r="BM259" s="82">
        <v>0</v>
      </c>
      <c r="BN259" s="82">
        <v>2934.2520000000004</v>
      </c>
      <c r="BO259" s="82">
        <v>1622874.807</v>
      </c>
      <c r="BP259" s="82">
        <v>764.83154533794448</v>
      </c>
      <c r="BQ259" s="82">
        <v>0</v>
      </c>
      <c r="BR259" s="82">
        <v>1.3853647188744864</v>
      </c>
      <c r="BS259" s="89">
        <v>766.21691005681896</v>
      </c>
      <c r="BT259" s="82">
        <v>3838.8424923602106</v>
      </c>
      <c r="BU259" s="82">
        <v>0</v>
      </c>
      <c r="BV259" s="82">
        <v>6.9534225969748213</v>
      </c>
      <c r="BW259" s="82">
        <v>3845.7959149571857</v>
      </c>
      <c r="BX259" s="82">
        <v>3838.8424923602106</v>
      </c>
      <c r="BY259" s="82">
        <v>0</v>
      </c>
      <c r="BZ259" s="82">
        <v>6.9534225969748213</v>
      </c>
      <c r="CA259" s="82">
        <v>3845.7959149571857</v>
      </c>
      <c r="CB259" s="82">
        <v>8130805.6336559979</v>
      </c>
      <c r="CC259" s="82">
        <v>0</v>
      </c>
      <c r="CD259" s="82">
        <v>14727.597638400001</v>
      </c>
      <c r="CE259" s="82">
        <v>8145533.2312944001</v>
      </c>
      <c r="CF259" s="82">
        <v>3838.8424923602106</v>
      </c>
      <c r="CG259" s="82">
        <v>0</v>
      </c>
      <c r="CH259" s="82">
        <v>6.9534225969748213</v>
      </c>
      <c r="CI259" s="82">
        <v>3845.7959149571857</v>
      </c>
      <c r="CJ259" s="82" t="s">
        <v>96</v>
      </c>
      <c r="CN259" s="82">
        <v>766.21691005681896</v>
      </c>
      <c r="CO259" s="82">
        <v>766.21691005681896</v>
      </c>
      <c r="CP259" s="82">
        <v>1622874.807</v>
      </c>
      <c r="CQ259" s="82">
        <v>766.21691005681896</v>
      </c>
      <c r="CR259" s="89">
        <v>766.21691005681896</v>
      </c>
      <c r="CS259" s="82">
        <v>766.21691005681896</v>
      </c>
      <c r="CT259" s="82">
        <v>766.21691005681896</v>
      </c>
      <c r="CU259" s="82">
        <v>1622874.807</v>
      </c>
      <c r="CV259" s="82">
        <v>766.21691005681896</v>
      </c>
      <c r="CW259" s="82">
        <v>766.21691005681896</v>
      </c>
    </row>
    <row r="260" spans="1:101">
      <c r="A260" s="86" t="s">
        <v>685</v>
      </c>
      <c r="B260" s="87" t="s">
        <v>723</v>
      </c>
      <c r="C260" s="75" t="s">
        <v>1887</v>
      </c>
      <c r="D260" s="74" t="s">
        <v>689</v>
      </c>
      <c r="E260" s="74" t="s">
        <v>685</v>
      </c>
      <c r="F260" s="74" t="s">
        <v>723</v>
      </c>
      <c r="G260" s="74" t="s">
        <v>724</v>
      </c>
      <c r="I260" s="74" t="s">
        <v>689</v>
      </c>
      <c r="J260" s="74" t="s">
        <v>523</v>
      </c>
      <c r="K260" s="74" t="s">
        <v>88</v>
      </c>
      <c r="L260" s="74" t="s">
        <v>526</v>
      </c>
      <c r="M260" s="74" t="s">
        <v>527</v>
      </c>
      <c r="N260" s="74" t="s">
        <v>523</v>
      </c>
      <c r="O260" s="76">
        <v>0</v>
      </c>
      <c r="P260" s="76">
        <v>44439</v>
      </c>
      <c r="Q260" s="77">
        <v>1</v>
      </c>
      <c r="R260" s="74" t="s">
        <v>94</v>
      </c>
      <c r="S260" s="77">
        <v>185479.93</v>
      </c>
      <c r="T260" s="77">
        <v>185479.93</v>
      </c>
      <c r="U260" s="77">
        <v>2606.0300000000002</v>
      </c>
      <c r="V260" s="78">
        <v>3.4999999999999996E-3</v>
      </c>
      <c r="W260" s="79">
        <v>1</v>
      </c>
      <c r="X260" s="77">
        <v>185479.93</v>
      </c>
      <c r="Y260" s="88">
        <v>185479.93</v>
      </c>
      <c r="Z260" s="77">
        <v>2606.0300000000002</v>
      </c>
      <c r="AA260" s="74" t="s">
        <v>2587</v>
      </c>
      <c r="AB260" s="74" t="s">
        <v>2511</v>
      </c>
      <c r="AC260" s="74">
        <v>1</v>
      </c>
      <c r="AD260" s="74">
        <v>1</v>
      </c>
      <c r="AE260" s="74">
        <v>1</v>
      </c>
      <c r="AF260" s="74" t="s">
        <v>2587</v>
      </c>
      <c r="AG260" s="74" t="s">
        <v>2511</v>
      </c>
      <c r="AH260" s="74">
        <v>1</v>
      </c>
      <c r="AI260" s="74">
        <v>1</v>
      </c>
      <c r="AJ260" s="74">
        <v>1</v>
      </c>
      <c r="AL260" s="74">
        <v>1</v>
      </c>
      <c r="AM260" s="74" t="s">
        <v>95</v>
      </c>
      <c r="AN260" s="74">
        <v>0</v>
      </c>
      <c r="AO260" s="74" t="s">
        <v>95</v>
      </c>
      <c r="AP260" s="74" t="s">
        <v>95</v>
      </c>
      <c r="AQ260" s="74">
        <v>1</v>
      </c>
      <c r="AS260" s="74">
        <v>1</v>
      </c>
      <c r="AT260" s="74" t="s">
        <v>92</v>
      </c>
      <c r="AU260" s="74" t="s">
        <v>95</v>
      </c>
      <c r="AV260" s="74" t="s">
        <v>94</v>
      </c>
      <c r="AW260" s="77">
        <v>185479.93</v>
      </c>
      <c r="AX260" s="77">
        <v>0</v>
      </c>
      <c r="AY260" s="79">
        <v>1</v>
      </c>
      <c r="AZ260" s="77">
        <v>1199665.639247</v>
      </c>
      <c r="BA260" s="77">
        <v>0</v>
      </c>
      <c r="BB260" s="74" t="s">
        <v>116</v>
      </c>
      <c r="BC260" s="75" t="s">
        <v>1887</v>
      </c>
      <c r="BD260" s="82">
        <v>78.814503993923651</v>
      </c>
      <c r="BE260" s="82">
        <v>0</v>
      </c>
      <c r="BF260" s="82">
        <v>1.1073594962176494</v>
      </c>
      <c r="BG260" s="82">
        <v>79.921863490141305</v>
      </c>
      <c r="BH260" s="82">
        <v>78.814503993923651</v>
      </c>
      <c r="BI260" s="82">
        <v>0</v>
      </c>
      <c r="BJ260" s="82">
        <v>1.1073594962176494</v>
      </c>
      <c r="BK260" s="82">
        <v>79.921863490141305</v>
      </c>
      <c r="BL260" s="82">
        <v>166931.93700000001</v>
      </c>
      <c r="BM260" s="82">
        <v>0</v>
      </c>
      <c r="BN260" s="82">
        <v>2345.4270000000001</v>
      </c>
      <c r="BO260" s="82">
        <v>169277.36399999997</v>
      </c>
      <c r="BP260" s="82">
        <v>78.814503993923651</v>
      </c>
      <c r="BQ260" s="82">
        <v>0</v>
      </c>
      <c r="BR260" s="82">
        <v>1.1073594962176494</v>
      </c>
      <c r="BS260" s="89">
        <v>79.921863490141305</v>
      </c>
      <c r="BT260" s="82">
        <v>395.58575844630155</v>
      </c>
      <c r="BU260" s="82">
        <v>0</v>
      </c>
      <c r="BV260" s="82">
        <v>5.5580587834156256</v>
      </c>
      <c r="BW260" s="82">
        <v>401.14381722971723</v>
      </c>
      <c r="BX260" s="82">
        <v>395.58575844630155</v>
      </c>
      <c r="BY260" s="82">
        <v>0</v>
      </c>
      <c r="BZ260" s="82">
        <v>5.5580587834156256</v>
      </c>
      <c r="CA260" s="82">
        <v>401.14381722971723</v>
      </c>
      <c r="CB260" s="82">
        <v>837864.77819039999</v>
      </c>
      <c r="CC260" s="82">
        <v>0</v>
      </c>
      <c r="CD260" s="82">
        <v>11772.1671984</v>
      </c>
      <c r="CE260" s="82">
        <v>849636.94538879977</v>
      </c>
      <c r="CF260" s="82">
        <v>395.58575844630155</v>
      </c>
      <c r="CG260" s="82">
        <v>0</v>
      </c>
      <c r="CH260" s="82">
        <v>5.5580587834156256</v>
      </c>
      <c r="CI260" s="82">
        <v>401.14381722971723</v>
      </c>
      <c r="CJ260" s="82" t="s">
        <v>96</v>
      </c>
      <c r="CN260" s="82">
        <v>79.921863490141305</v>
      </c>
      <c r="CO260" s="82">
        <v>79.921863490141305</v>
      </c>
      <c r="CP260" s="82">
        <v>169277.36399999997</v>
      </c>
      <c r="CQ260" s="82">
        <v>79.921863490141305</v>
      </c>
      <c r="CR260" s="89">
        <v>79.921863490141305</v>
      </c>
      <c r="CS260" s="82">
        <v>79.921863490141305</v>
      </c>
      <c r="CT260" s="82">
        <v>79.921863490141305</v>
      </c>
      <c r="CU260" s="82">
        <v>169277.36399999997</v>
      </c>
      <c r="CV260" s="82">
        <v>79.921863490141305</v>
      </c>
      <c r="CW260" s="82">
        <v>79.921863490141305</v>
      </c>
    </row>
    <row r="261" spans="1:101">
      <c r="A261" s="86" t="s">
        <v>685</v>
      </c>
      <c r="B261" s="87" t="s">
        <v>726</v>
      </c>
      <c r="C261" s="75" t="s">
        <v>1888</v>
      </c>
      <c r="D261" s="74" t="s">
        <v>689</v>
      </c>
      <c r="E261" s="74" t="s">
        <v>685</v>
      </c>
      <c r="F261" s="74" t="s">
        <v>726</v>
      </c>
      <c r="G261" s="74" t="s">
        <v>724</v>
      </c>
      <c r="I261" s="74" t="s">
        <v>689</v>
      </c>
      <c r="J261" s="74" t="s">
        <v>523</v>
      </c>
      <c r="K261" s="74" t="s">
        <v>88</v>
      </c>
      <c r="L261" s="74" t="s">
        <v>526</v>
      </c>
      <c r="M261" s="74" t="s">
        <v>527</v>
      </c>
      <c r="N261" s="74" t="s">
        <v>523</v>
      </c>
      <c r="O261" s="76">
        <v>0</v>
      </c>
      <c r="P261" s="76">
        <v>44439</v>
      </c>
      <c r="Q261" s="77">
        <v>1</v>
      </c>
      <c r="R261" s="74" t="s">
        <v>94</v>
      </c>
      <c r="S261" s="77">
        <v>144193.57</v>
      </c>
      <c r="T261" s="77">
        <v>144193.57</v>
      </c>
      <c r="U261" s="77">
        <v>58.83</v>
      </c>
      <c r="V261" s="78">
        <v>3.4999999999999996E-3</v>
      </c>
      <c r="W261" s="79">
        <v>1</v>
      </c>
      <c r="X261" s="77">
        <v>144193.57</v>
      </c>
      <c r="Y261" s="88">
        <v>144193.57</v>
      </c>
      <c r="Z261" s="77">
        <v>58.83</v>
      </c>
      <c r="AA261" s="74" t="s">
        <v>2587</v>
      </c>
      <c r="AB261" s="74" t="s">
        <v>2511</v>
      </c>
      <c r="AC261" s="74">
        <v>1</v>
      </c>
      <c r="AD261" s="74">
        <v>1</v>
      </c>
      <c r="AE261" s="74">
        <v>1</v>
      </c>
      <c r="AF261" s="74" t="s">
        <v>2587</v>
      </c>
      <c r="AG261" s="74" t="s">
        <v>2511</v>
      </c>
      <c r="AH261" s="74">
        <v>1</v>
      </c>
      <c r="AI261" s="74">
        <v>1</v>
      </c>
      <c r="AJ261" s="74">
        <v>1</v>
      </c>
      <c r="AL261" s="74">
        <v>1</v>
      </c>
      <c r="AM261" s="74" t="s">
        <v>95</v>
      </c>
      <c r="AN261" s="74">
        <v>0</v>
      </c>
      <c r="AO261" s="74" t="s">
        <v>95</v>
      </c>
      <c r="AP261" s="74" t="s">
        <v>95</v>
      </c>
      <c r="AQ261" s="74">
        <v>1</v>
      </c>
      <c r="AS261" s="74">
        <v>1</v>
      </c>
      <c r="AT261" s="74" t="s">
        <v>92</v>
      </c>
      <c r="AU261" s="74" t="s">
        <v>95</v>
      </c>
      <c r="AV261" s="74" t="s">
        <v>94</v>
      </c>
      <c r="AW261" s="77">
        <v>144193.57</v>
      </c>
      <c r="AX261" s="77">
        <v>0</v>
      </c>
      <c r="AY261" s="79">
        <v>1</v>
      </c>
      <c r="AZ261" s="77">
        <v>932629.59140300006</v>
      </c>
      <c r="BA261" s="77">
        <v>0</v>
      </c>
      <c r="BB261" s="74" t="s">
        <v>116</v>
      </c>
      <c r="BC261" s="75" t="s">
        <v>1888</v>
      </c>
      <c r="BD261" s="82">
        <v>61.271021067687002</v>
      </c>
      <c r="BE261" s="82">
        <v>0</v>
      </c>
      <c r="BF261" s="82">
        <v>2.4998161633781772E-2</v>
      </c>
      <c r="BG261" s="82">
        <v>61.296019229320784</v>
      </c>
      <c r="BH261" s="82">
        <v>61.271021067687002</v>
      </c>
      <c r="BI261" s="82">
        <v>0</v>
      </c>
      <c r="BJ261" s="82">
        <v>2.4998161633781772E-2</v>
      </c>
      <c r="BK261" s="82">
        <v>61.296019229320784</v>
      </c>
      <c r="BL261" s="82">
        <v>129774.21300000002</v>
      </c>
      <c r="BM261" s="82">
        <v>0</v>
      </c>
      <c r="BN261" s="82">
        <v>52.947000000000003</v>
      </c>
      <c r="BO261" s="82">
        <v>129827.15999999999</v>
      </c>
      <c r="BP261" s="82">
        <v>61.271021067687002</v>
      </c>
      <c r="BQ261" s="82">
        <v>0</v>
      </c>
      <c r="BR261" s="82">
        <v>2.4998161633781772E-2</v>
      </c>
      <c r="BS261" s="89">
        <v>61.296019229320784</v>
      </c>
      <c r="BT261" s="82">
        <v>307.53150894293458</v>
      </c>
      <c r="BU261" s="82">
        <v>0</v>
      </c>
      <c r="BV261" s="82">
        <v>0.12547077287227745</v>
      </c>
      <c r="BW261" s="82">
        <v>307.65697971580687</v>
      </c>
      <c r="BX261" s="82">
        <v>307.53150894293458</v>
      </c>
      <c r="BY261" s="82">
        <v>0</v>
      </c>
      <c r="BZ261" s="82">
        <v>0.12547077287227745</v>
      </c>
      <c r="CA261" s="82">
        <v>307.65697971580687</v>
      </c>
      <c r="CB261" s="82">
        <v>651362.72988960007</v>
      </c>
      <c r="CC261" s="82">
        <v>0</v>
      </c>
      <c r="CD261" s="82">
        <v>265.75158240000002</v>
      </c>
      <c r="CE261" s="82">
        <v>651628.4814719999</v>
      </c>
      <c r="CF261" s="82">
        <v>307.53150894293458</v>
      </c>
      <c r="CG261" s="82">
        <v>0</v>
      </c>
      <c r="CH261" s="82">
        <v>0.12547077287227745</v>
      </c>
      <c r="CI261" s="82">
        <v>307.65697971580687</v>
      </c>
      <c r="CJ261" s="82" t="s">
        <v>96</v>
      </c>
      <c r="CN261" s="82">
        <v>61.296019229320784</v>
      </c>
      <c r="CO261" s="82">
        <v>61.296019229320784</v>
      </c>
      <c r="CP261" s="82">
        <v>129827.15999999999</v>
      </c>
      <c r="CQ261" s="82">
        <v>61.296019229320784</v>
      </c>
      <c r="CR261" s="89">
        <v>61.296019229320784</v>
      </c>
      <c r="CS261" s="82">
        <v>61.296019229320784</v>
      </c>
      <c r="CT261" s="82">
        <v>61.296019229320784</v>
      </c>
      <c r="CU261" s="82">
        <v>129827.15999999999</v>
      </c>
      <c r="CV261" s="82">
        <v>61.296019229320784</v>
      </c>
      <c r="CW261" s="82">
        <v>61.296019229320784</v>
      </c>
    </row>
    <row r="262" spans="1:101">
      <c r="A262" s="86" t="s">
        <v>685</v>
      </c>
      <c r="B262" s="87" t="s">
        <v>728</v>
      </c>
      <c r="C262" s="75" t="s">
        <v>1889</v>
      </c>
      <c r="D262" s="74" t="s">
        <v>689</v>
      </c>
      <c r="E262" s="74" t="s">
        <v>685</v>
      </c>
      <c r="F262" s="74" t="s">
        <v>728</v>
      </c>
      <c r="G262" s="74" t="s">
        <v>729</v>
      </c>
      <c r="I262" s="74" t="s">
        <v>689</v>
      </c>
      <c r="J262" s="74" t="s">
        <v>523</v>
      </c>
      <c r="K262" s="74" t="s">
        <v>88</v>
      </c>
      <c r="L262" s="74" t="s">
        <v>526</v>
      </c>
      <c r="M262" s="74" t="s">
        <v>527</v>
      </c>
      <c r="N262" s="74" t="s">
        <v>523</v>
      </c>
      <c r="O262" s="76">
        <v>0</v>
      </c>
      <c r="P262" s="76">
        <v>44439</v>
      </c>
      <c r="Q262" s="77">
        <v>1</v>
      </c>
      <c r="R262" s="74" t="s">
        <v>94</v>
      </c>
      <c r="S262" s="77">
        <v>525450.97</v>
      </c>
      <c r="T262" s="77">
        <v>525450.97</v>
      </c>
      <c r="U262" s="77">
        <v>320.87</v>
      </c>
      <c r="V262" s="78">
        <v>3.4999999999999996E-3</v>
      </c>
      <c r="W262" s="79">
        <v>1</v>
      </c>
      <c r="X262" s="77">
        <v>525450.97</v>
      </c>
      <c r="Y262" s="88">
        <v>525450.97</v>
      </c>
      <c r="Z262" s="77">
        <v>320.87</v>
      </c>
      <c r="AA262" s="74" t="s">
        <v>2587</v>
      </c>
      <c r="AB262" s="74" t="s">
        <v>2494</v>
      </c>
      <c r="AC262" s="74">
        <v>1</v>
      </c>
      <c r="AD262" s="74">
        <v>1</v>
      </c>
      <c r="AE262" s="74">
        <v>1</v>
      </c>
      <c r="AF262" s="74" t="s">
        <v>2587</v>
      </c>
      <c r="AG262" s="74" t="s">
        <v>2494</v>
      </c>
      <c r="AH262" s="74">
        <v>1</v>
      </c>
      <c r="AI262" s="74">
        <v>1</v>
      </c>
      <c r="AJ262" s="74">
        <v>1</v>
      </c>
      <c r="AL262" s="74">
        <v>1</v>
      </c>
      <c r="AM262" s="74" t="s">
        <v>95</v>
      </c>
      <c r="AN262" s="74">
        <v>0</v>
      </c>
      <c r="AO262" s="74" t="s">
        <v>95</v>
      </c>
      <c r="AP262" s="74" t="s">
        <v>95</v>
      </c>
      <c r="AQ262" s="74">
        <v>1</v>
      </c>
      <c r="AS262" s="74">
        <v>1</v>
      </c>
      <c r="AT262" s="74" t="s">
        <v>92</v>
      </c>
      <c r="AU262" s="74" t="s">
        <v>95</v>
      </c>
      <c r="AV262" s="74" t="s">
        <v>94</v>
      </c>
      <c r="AW262" s="77">
        <v>525450.97</v>
      </c>
      <c r="AX262" s="77">
        <v>0</v>
      </c>
      <c r="AY262" s="79">
        <v>1</v>
      </c>
      <c r="AZ262" s="77">
        <v>3398564.328863</v>
      </c>
      <c r="BA262" s="77">
        <v>0</v>
      </c>
      <c r="BB262" s="74" t="s">
        <v>116</v>
      </c>
      <c r="BC262" s="75" t="s">
        <v>1889</v>
      </c>
      <c r="BD262" s="82">
        <v>223.27568041284064</v>
      </c>
      <c r="BE262" s="82">
        <v>0</v>
      </c>
      <c r="BF262" s="82">
        <v>0.1363447241786768</v>
      </c>
      <c r="BG262" s="82">
        <v>223.41202513701933</v>
      </c>
      <c r="BH262" s="82">
        <v>223.27568041284064</v>
      </c>
      <c r="BI262" s="82">
        <v>0</v>
      </c>
      <c r="BJ262" s="82">
        <v>0.1363447241786768</v>
      </c>
      <c r="BK262" s="82">
        <v>223.41202513701933</v>
      </c>
      <c r="BL262" s="82">
        <v>472905.87300000002</v>
      </c>
      <c r="BM262" s="82">
        <v>0</v>
      </c>
      <c r="BN262" s="82">
        <v>288.78300000000002</v>
      </c>
      <c r="BO262" s="82">
        <v>473194.65599999996</v>
      </c>
      <c r="BP262" s="82">
        <v>223.27568041284064</v>
      </c>
      <c r="BQ262" s="82">
        <v>0</v>
      </c>
      <c r="BR262" s="82">
        <v>0.1363447241786768</v>
      </c>
      <c r="BS262" s="89">
        <v>223.41202513701933</v>
      </c>
      <c r="BT262" s="82">
        <v>1120.6652951281296</v>
      </c>
      <c r="BU262" s="82">
        <v>0</v>
      </c>
      <c r="BV262" s="82">
        <v>0.68434143959761451</v>
      </c>
      <c r="BW262" s="82">
        <v>1121.3496365677274</v>
      </c>
      <c r="BX262" s="82">
        <v>1120.6652951281296</v>
      </c>
      <c r="BY262" s="82">
        <v>0</v>
      </c>
      <c r="BZ262" s="82">
        <v>0.68434143959761451</v>
      </c>
      <c r="CA262" s="82">
        <v>1121.3496365677274</v>
      </c>
      <c r="CB262" s="82">
        <v>2373609.1577615999</v>
      </c>
      <c r="CC262" s="82">
        <v>0</v>
      </c>
      <c r="CD262" s="82">
        <v>1449.4596336</v>
      </c>
      <c r="CE262" s="82">
        <v>2375058.6173951998</v>
      </c>
      <c r="CF262" s="82">
        <v>1120.6652951281296</v>
      </c>
      <c r="CG262" s="82">
        <v>0</v>
      </c>
      <c r="CH262" s="82">
        <v>0.68434143959761451</v>
      </c>
      <c r="CI262" s="82">
        <v>1121.3496365677274</v>
      </c>
      <c r="CJ262" s="82" t="s">
        <v>96</v>
      </c>
      <c r="CN262" s="82">
        <v>223.41202513701933</v>
      </c>
      <c r="CO262" s="82">
        <v>223.41202513701933</v>
      </c>
      <c r="CP262" s="82">
        <v>473194.65599999996</v>
      </c>
      <c r="CQ262" s="82">
        <v>223.41202513701933</v>
      </c>
      <c r="CR262" s="89">
        <v>223.41202513701933</v>
      </c>
      <c r="CS262" s="82">
        <v>223.41202513701933</v>
      </c>
      <c r="CT262" s="82">
        <v>223.41202513701933</v>
      </c>
      <c r="CU262" s="82">
        <v>473194.65599999996</v>
      </c>
      <c r="CV262" s="82">
        <v>223.41202513701933</v>
      </c>
      <c r="CW262" s="82">
        <v>223.41202513701933</v>
      </c>
    </row>
    <row r="263" spans="1:101">
      <c r="A263" s="86" t="s">
        <v>685</v>
      </c>
      <c r="B263" s="87" t="s">
        <v>731</v>
      </c>
      <c r="C263" s="75" t="s">
        <v>1890</v>
      </c>
      <c r="D263" s="74" t="s">
        <v>689</v>
      </c>
      <c r="E263" s="74" t="s">
        <v>685</v>
      </c>
      <c r="F263" s="74" t="s">
        <v>731</v>
      </c>
      <c r="G263" s="74" t="s">
        <v>732</v>
      </c>
      <c r="I263" s="74" t="s">
        <v>689</v>
      </c>
      <c r="J263" s="74" t="s">
        <v>523</v>
      </c>
      <c r="K263" s="74" t="s">
        <v>88</v>
      </c>
      <c r="L263" s="74" t="s">
        <v>526</v>
      </c>
      <c r="M263" s="74" t="s">
        <v>527</v>
      </c>
      <c r="N263" s="74" t="s">
        <v>523</v>
      </c>
      <c r="O263" s="76">
        <v>0</v>
      </c>
      <c r="P263" s="76">
        <v>44439</v>
      </c>
      <c r="Q263" s="77">
        <v>1</v>
      </c>
      <c r="R263" s="74" t="s">
        <v>506</v>
      </c>
      <c r="S263" s="77">
        <v>23635341.550000001</v>
      </c>
      <c r="T263" s="77">
        <v>23635341.550000001</v>
      </c>
      <c r="U263" s="77">
        <v>0</v>
      </c>
      <c r="V263" s="78">
        <v>0</v>
      </c>
      <c r="W263" s="79">
        <v>0.83069999999999999</v>
      </c>
      <c r="X263" s="77">
        <v>19633878.225584999</v>
      </c>
      <c r="Y263" s="88">
        <v>19633878.225584999</v>
      </c>
      <c r="Z263" s="77">
        <v>0</v>
      </c>
      <c r="AA263" s="74" t="s">
        <v>2587</v>
      </c>
      <c r="AB263" s="74" t="s">
        <v>2494</v>
      </c>
      <c r="AC263" s="74">
        <v>1</v>
      </c>
      <c r="AD263" s="74">
        <v>1</v>
      </c>
      <c r="AE263" s="74">
        <v>1</v>
      </c>
      <c r="AF263" s="74" t="s">
        <v>2587</v>
      </c>
      <c r="AG263" s="74" t="s">
        <v>2494</v>
      </c>
      <c r="AH263" s="74">
        <v>1</v>
      </c>
      <c r="AI263" s="74">
        <v>1</v>
      </c>
      <c r="AJ263" s="74">
        <v>1</v>
      </c>
      <c r="AL263" s="74">
        <v>1</v>
      </c>
      <c r="AM263" s="74" t="s">
        <v>95</v>
      </c>
      <c r="AN263" s="74">
        <v>0</v>
      </c>
      <c r="AO263" s="74" t="s">
        <v>95</v>
      </c>
      <c r="AP263" s="74" t="s">
        <v>95</v>
      </c>
      <c r="AQ263" s="74">
        <v>1</v>
      </c>
      <c r="AS263" s="74">
        <v>1</v>
      </c>
      <c r="AT263" s="74" t="s">
        <v>92</v>
      </c>
      <c r="AU263" s="74" t="s">
        <v>95</v>
      </c>
      <c r="AV263" s="74" t="s">
        <v>94</v>
      </c>
      <c r="AW263" s="77">
        <v>23635341.550000001</v>
      </c>
      <c r="AX263" s="77">
        <v>0</v>
      </c>
      <c r="AY263" s="79">
        <v>1</v>
      </c>
      <c r="AZ263" s="77">
        <v>152871025.61124501</v>
      </c>
      <c r="BA263" s="77">
        <v>0</v>
      </c>
      <c r="BB263" s="74" t="s">
        <v>116</v>
      </c>
      <c r="BC263" s="75" t="s">
        <v>1890</v>
      </c>
      <c r="BD263" s="82">
        <v>8342.8669281176644</v>
      </c>
      <c r="BE263" s="82">
        <v>0</v>
      </c>
      <c r="BF263" s="82">
        <v>0</v>
      </c>
      <c r="BG263" s="82">
        <v>8342.8669281176644</v>
      </c>
      <c r="BH263" s="82">
        <v>8342.8669281176644</v>
      </c>
      <c r="BI263" s="82">
        <v>0</v>
      </c>
      <c r="BJ263" s="82">
        <v>0</v>
      </c>
      <c r="BK263" s="82">
        <v>8342.8669281176644</v>
      </c>
      <c r="BL263" s="82">
        <v>17670490.403026499</v>
      </c>
      <c r="BM263" s="82">
        <v>0</v>
      </c>
      <c r="BN263" s="82">
        <v>0</v>
      </c>
      <c r="BO263" s="82">
        <v>17670490.403026499</v>
      </c>
      <c r="BP263" s="82">
        <v>8342.8669281176644</v>
      </c>
      <c r="BQ263" s="82">
        <v>0</v>
      </c>
      <c r="BR263" s="82">
        <v>0</v>
      </c>
      <c r="BS263" s="89">
        <v>8342.8669281176644</v>
      </c>
      <c r="BT263" s="82">
        <v>41874.517685608182</v>
      </c>
      <c r="BU263" s="82">
        <v>0</v>
      </c>
      <c r="BV263" s="82">
        <v>0</v>
      </c>
      <c r="BW263" s="82">
        <v>41874.517685608182</v>
      </c>
      <c r="BX263" s="82">
        <v>41874.517685608182</v>
      </c>
      <c r="BY263" s="82">
        <v>0</v>
      </c>
      <c r="BZ263" s="82">
        <v>0</v>
      </c>
      <c r="CA263" s="82">
        <v>41874.517685608182</v>
      </c>
      <c r="CB263" s="82">
        <v>88691725.430870593</v>
      </c>
      <c r="CC263" s="82">
        <v>0</v>
      </c>
      <c r="CD263" s="82">
        <v>0</v>
      </c>
      <c r="CE263" s="82">
        <v>88691725.430870593</v>
      </c>
      <c r="CF263" s="82">
        <v>41874.517685608182</v>
      </c>
      <c r="CG263" s="82">
        <v>0</v>
      </c>
      <c r="CH263" s="82">
        <v>0</v>
      </c>
      <c r="CI263" s="82">
        <v>41874.517685608182</v>
      </c>
      <c r="CJ263" s="82" t="s">
        <v>96</v>
      </c>
      <c r="CN263" s="82">
        <v>8342.8669281176644</v>
      </c>
      <c r="CO263" s="82">
        <v>8342.8669281176644</v>
      </c>
      <c r="CP263" s="82">
        <v>17670490.403026499</v>
      </c>
      <c r="CQ263" s="82">
        <v>8342.8669281176644</v>
      </c>
      <c r="CR263" s="89">
        <v>8342.8669281176644</v>
      </c>
      <c r="CS263" s="82">
        <v>10043.176752278398</v>
      </c>
      <c r="CT263" s="82">
        <v>10043.176752278398</v>
      </c>
      <c r="CU263" s="82">
        <v>21271807.395</v>
      </c>
      <c r="CV263" s="82">
        <v>10043.176752278398</v>
      </c>
      <c r="CW263" s="82">
        <v>10043.176752278398</v>
      </c>
    </row>
    <row r="264" spans="1:101">
      <c r="A264" s="86" t="s">
        <v>685</v>
      </c>
      <c r="B264" s="87" t="s">
        <v>734</v>
      </c>
      <c r="C264" s="75" t="s">
        <v>1891</v>
      </c>
      <c r="D264" s="74" t="s">
        <v>689</v>
      </c>
      <c r="E264" s="74" t="s">
        <v>685</v>
      </c>
      <c r="F264" s="74" t="s">
        <v>734</v>
      </c>
      <c r="G264" s="74" t="s">
        <v>735</v>
      </c>
      <c r="I264" s="74" t="s">
        <v>689</v>
      </c>
      <c r="J264" s="74" t="s">
        <v>523</v>
      </c>
      <c r="K264" s="74" t="s">
        <v>88</v>
      </c>
      <c r="L264" s="74" t="s">
        <v>526</v>
      </c>
      <c r="M264" s="74" t="s">
        <v>527</v>
      </c>
      <c r="N264" s="74" t="s">
        <v>523</v>
      </c>
      <c r="O264" s="76">
        <v>0</v>
      </c>
      <c r="P264" s="76">
        <v>44439</v>
      </c>
      <c r="Q264" s="77">
        <v>1</v>
      </c>
      <c r="R264" s="74" t="s">
        <v>737</v>
      </c>
      <c r="S264" s="77">
        <v>2842716</v>
      </c>
      <c r="T264" s="77">
        <v>2842716</v>
      </c>
      <c r="U264" s="77">
        <v>0</v>
      </c>
      <c r="V264" s="78">
        <v>0</v>
      </c>
      <c r="W264" s="79">
        <v>5.8821999999999999E-2</v>
      </c>
      <c r="X264" s="77">
        <v>167214.240552</v>
      </c>
      <c r="Y264" s="88">
        <v>167214.240552</v>
      </c>
      <c r="Z264" s="77">
        <v>0</v>
      </c>
      <c r="AA264" s="74" t="s">
        <v>2596</v>
      </c>
      <c r="AB264" s="74" t="s">
        <v>2497</v>
      </c>
      <c r="AC264" s="74">
        <v>1</v>
      </c>
      <c r="AD264" s="74">
        <v>1</v>
      </c>
      <c r="AE264" s="74">
        <v>1</v>
      </c>
      <c r="AF264" s="74" t="s">
        <v>2596</v>
      </c>
      <c r="AG264" s="74" t="s">
        <v>2497</v>
      </c>
      <c r="AH264" s="74">
        <v>1</v>
      </c>
      <c r="AI264" s="74">
        <v>1</v>
      </c>
      <c r="AJ264" s="74">
        <v>1</v>
      </c>
      <c r="AL264" s="74">
        <v>1</v>
      </c>
      <c r="AM264" s="74" t="s">
        <v>95</v>
      </c>
      <c r="AN264" s="74">
        <v>0</v>
      </c>
      <c r="AO264" s="74" t="s">
        <v>95</v>
      </c>
      <c r="AP264" s="74" t="s">
        <v>95</v>
      </c>
      <c r="AQ264" s="74">
        <v>1</v>
      </c>
      <c r="AS264" s="74">
        <v>1</v>
      </c>
      <c r="AT264" s="74" t="s">
        <v>92</v>
      </c>
      <c r="AU264" s="74" t="s">
        <v>95</v>
      </c>
      <c r="AV264" s="74" t="s">
        <v>94</v>
      </c>
      <c r="AW264" s="77">
        <v>2842716</v>
      </c>
      <c r="AX264" s="77">
        <v>0</v>
      </c>
      <c r="AY264" s="79">
        <v>1</v>
      </c>
      <c r="AZ264" s="77">
        <v>18386402.816399999</v>
      </c>
      <c r="BA264" s="77">
        <v>0</v>
      </c>
      <c r="BB264" s="74" t="s">
        <v>116</v>
      </c>
      <c r="BC264" s="75" t="s">
        <v>1891</v>
      </c>
      <c r="BD264" s="82">
        <v>71.053010586247865</v>
      </c>
      <c r="BE264" s="82">
        <v>0</v>
      </c>
      <c r="BF264" s="82">
        <v>0</v>
      </c>
      <c r="BG264" s="82">
        <v>71.053010586247865</v>
      </c>
      <c r="BH264" s="82">
        <v>71.053010586247865</v>
      </c>
      <c r="BI264" s="82">
        <v>0</v>
      </c>
      <c r="BJ264" s="82">
        <v>0</v>
      </c>
      <c r="BK264" s="82">
        <v>71.053010586247865</v>
      </c>
      <c r="BL264" s="82">
        <v>150492.81649679999</v>
      </c>
      <c r="BM264" s="82">
        <v>0</v>
      </c>
      <c r="BN264" s="82">
        <v>0</v>
      </c>
      <c r="BO264" s="82">
        <v>150492.81649679999</v>
      </c>
      <c r="BP264" s="82">
        <v>71.053010586247865</v>
      </c>
      <c r="BQ264" s="82">
        <v>0</v>
      </c>
      <c r="BR264" s="82">
        <v>0</v>
      </c>
      <c r="BS264" s="89">
        <v>71.053010586247865</v>
      </c>
      <c r="BT264" s="82">
        <v>356.62927073449526</v>
      </c>
      <c r="BU264" s="82">
        <v>0</v>
      </c>
      <c r="BV264" s="82">
        <v>0</v>
      </c>
      <c r="BW264" s="82">
        <v>356.62927073449526</v>
      </c>
      <c r="BX264" s="82">
        <v>356.62927073449526</v>
      </c>
      <c r="BY264" s="82">
        <v>0</v>
      </c>
      <c r="BZ264" s="82">
        <v>0</v>
      </c>
      <c r="CA264" s="82">
        <v>356.62927073449526</v>
      </c>
      <c r="CB264" s="82">
        <v>755353.54456073849</v>
      </c>
      <c r="CC264" s="82">
        <v>0</v>
      </c>
      <c r="CD264" s="82">
        <v>0</v>
      </c>
      <c r="CE264" s="82">
        <v>755353.54456073849</v>
      </c>
      <c r="CF264" s="82">
        <v>356.62927073449526</v>
      </c>
      <c r="CG264" s="82">
        <v>0</v>
      </c>
      <c r="CH264" s="82">
        <v>0</v>
      </c>
      <c r="CI264" s="82">
        <v>356.62927073449526</v>
      </c>
      <c r="CJ264" s="82" t="s">
        <v>96</v>
      </c>
      <c r="CN264" s="82">
        <v>71.053010586247865</v>
      </c>
      <c r="CO264" s="82">
        <v>71.053010586247865</v>
      </c>
      <c r="CP264" s="82">
        <v>150492.81649679999</v>
      </c>
      <c r="CQ264" s="82">
        <v>71.053010586247865</v>
      </c>
      <c r="CR264" s="89">
        <v>71.053010586247865</v>
      </c>
      <c r="CS264" s="82">
        <v>1207.9325862134554</v>
      </c>
      <c r="CT264" s="82">
        <v>1207.9325862134554</v>
      </c>
      <c r="CU264" s="82">
        <v>2558444.4</v>
      </c>
      <c r="CV264" s="82">
        <v>1207.9325862134554</v>
      </c>
      <c r="CW264" s="82">
        <v>1207.9325862134554</v>
      </c>
    </row>
    <row r="265" spans="1:101">
      <c r="A265" s="86" t="s">
        <v>685</v>
      </c>
      <c r="B265" s="87" t="s">
        <v>738</v>
      </c>
      <c r="C265" s="75" t="s">
        <v>1892</v>
      </c>
      <c r="D265" s="74" t="s">
        <v>689</v>
      </c>
      <c r="E265" s="74" t="s">
        <v>685</v>
      </c>
      <c r="F265" s="74" t="s">
        <v>738</v>
      </c>
      <c r="G265" s="74" t="s">
        <v>739</v>
      </c>
      <c r="I265" s="74" t="s">
        <v>689</v>
      </c>
      <c r="J265" s="74" t="s">
        <v>523</v>
      </c>
      <c r="K265" s="74" t="s">
        <v>88</v>
      </c>
      <c r="L265" s="74" t="s">
        <v>526</v>
      </c>
      <c r="M265" s="74" t="s">
        <v>527</v>
      </c>
      <c r="N265" s="74" t="s">
        <v>523</v>
      </c>
      <c r="O265" s="76">
        <v>0</v>
      </c>
      <c r="P265" s="76">
        <v>44439</v>
      </c>
      <c r="Q265" s="77">
        <v>1</v>
      </c>
      <c r="R265" s="74" t="s">
        <v>94</v>
      </c>
      <c r="S265" s="77">
        <v>3615271.24</v>
      </c>
      <c r="T265" s="77">
        <v>3615271.24</v>
      </c>
      <c r="U265" s="77">
        <v>2048.13</v>
      </c>
      <c r="V265" s="78">
        <v>7.1999999999999998E-3</v>
      </c>
      <c r="W265" s="79">
        <v>1</v>
      </c>
      <c r="X265" s="77">
        <v>3615271.24</v>
      </c>
      <c r="Y265" s="88">
        <v>3615271.24</v>
      </c>
      <c r="Z265" s="77">
        <v>2048.13</v>
      </c>
      <c r="AA265" s="74" t="s">
        <v>2587</v>
      </c>
      <c r="AB265" s="74" t="s">
        <v>2511</v>
      </c>
      <c r="AC265" s="74">
        <v>1</v>
      </c>
      <c r="AD265" s="74">
        <v>1</v>
      </c>
      <c r="AE265" s="74">
        <v>1</v>
      </c>
      <c r="AF265" s="74" t="s">
        <v>2587</v>
      </c>
      <c r="AG265" s="74" t="s">
        <v>2511</v>
      </c>
      <c r="AH265" s="74">
        <v>1</v>
      </c>
      <c r="AI265" s="74">
        <v>1</v>
      </c>
      <c r="AJ265" s="74">
        <v>1</v>
      </c>
      <c r="AL265" s="74">
        <v>1</v>
      </c>
      <c r="AM265" s="74" t="s">
        <v>95</v>
      </c>
      <c r="AN265" s="74">
        <v>0</v>
      </c>
      <c r="AO265" s="74" t="s">
        <v>95</v>
      </c>
      <c r="AP265" s="74" t="s">
        <v>95</v>
      </c>
      <c r="AQ265" s="74">
        <v>1</v>
      </c>
      <c r="AS265" s="74">
        <v>1</v>
      </c>
      <c r="AT265" s="74" t="s">
        <v>92</v>
      </c>
      <c r="AU265" s="74" t="s">
        <v>95</v>
      </c>
      <c r="AV265" s="74" t="s">
        <v>94</v>
      </c>
      <c r="AW265" s="77">
        <v>3615271.24</v>
      </c>
      <c r="AX265" s="77">
        <v>0</v>
      </c>
      <c r="AY265" s="79">
        <v>1</v>
      </c>
      <c r="AZ265" s="77">
        <v>23383212.853196003</v>
      </c>
      <c r="BA265" s="77">
        <v>0</v>
      </c>
      <c r="BB265" s="74" t="s">
        <v>116</v>
      </c>
      <c r="BC265" s="75" t="s">
        <v>1892</v>
      </c>
      <c r="BD265" s="82">
        <v>1536.2083088132358</v>
      </c>
      <c r="BE265" s="82">
        <v>0</v>
      </c>
      <c r="BF265" s="82">
        <v>0.87029550887298079</v>
      </c>
      <c r="BG265" s="82">
        <v>1537.0786043221087</v>
      </c>
      <c r="BH265" s="82">
        <v>1536.2083088132358</v>
      </c>
      <c r="BI265" s="82">
        <v>0</v>
      </c>
      <c r="BJ265" s="82">
        <v>0.87029550887298079</v>
      </c>
      <c r="BK265" s="82">
        <v>1537.0786043221087</v>
      </c>
      <c r="BL265" s="82">
        <v>3253744.1159999995</v>
      </c>
      <c r="BM265" s="82">
        <v>0</v>
      </c>
      <c r="BN265" s="82">
        <v>1843.3170000000002</v>
      </c>
      <c r="BO265" s="82">
        <v>3255587.4329999997</v>
      </c>
      <c r="BP265" s="82">
        <v>1536.2083088132358</v>
      </c>
      <c r="BQ265" s="82">
        <v>0</v>
      </c>
      <c r="BR265" s="82">
        <v>0.87029550887298079</v>
      </c>
      <c r="BS265" s="89">
        <v>1537.0786043221087</v>
      </c>
      <c r="BT265" s="82">
        <v>7710.5367435953931</v>
      </c>
      <c r="BU265" s="82">
        <v>0</v>
      </c>
      <c r="BV265" s="82">
        <v>4.3681872181352652</v>
      </c>
      <c r="BW265" s="82">
        <v>7714.9049308135272</v>
      </c>
      <c r="BX265" s="82">
        <v>7710.5367435953931</v>
      </c>
      <c r="BY265" s="82">
        <v>0</v>
      </c>
      <c r="BZ265" s="82">
        <v>4.3681872181352652</v>
      </c>
      <c r="CA265" s="82">
        <v>7714.9049308135272</v>
      </c>
      <c r="CB265" s="82">
        <v>16331192.467027197</v>
      </c>
      <c r="CC265" s="82">
        <v>0</v>
      </c>
      <c r="CD265" s="82">
        <v>9251.9766864000012</v>
      </c>
      <c r="CE265" s="82">
        <v>16340444.443713598</v>
      </c>
      <c r="CF265" s="82">
        <v>7710.5367435953931</v>
      </c>
      <c r="CG265" s="82">
        <v>0</v>
      </c>
      <c r="CH265" s="82">
        <v>4.3681872181352652</v>
      </c>
      <c r="CI265" s="82">
        <v>7714.9049308135272</v>
      </c>
      <c r="CJ265" s="82" t="s">
        <v>96</v>
      </c>
      <c r="CN265" s="82">
        <v>1537.0786043221087</v>
      </c>
      <c r="CO265" s="82">
        <v>1537.0786043221087</v>
      </c>
      <c r="CP265" s="82">
        <v>3255587.4329999997</v>
      </c>
      <c r="CQ265" s="82">
        <v>1537.0786043221087</v>
      </c>
      <c r="CR265" s="89">
        <v>1537.0786043221087</v>
      </c>
      <c r="CS265" s="82">
        <v>1537.0786043221087</v>
      </c>
      <c r="CT265" s="82">
        <v>1537.0786043221087</v>
      </c>
      <c r="CU265" s="82">
        <v>3255587.4329999997</v>
      </c>
      <c r="CV265" s="82">
        <v>1537.0786043221087</v>
      </c>
      <c r="CW265" s="82">
        <v>1537.0786043221087</v>
      </c>
    </row>
    <row r="266" spans="1:101">
      <c r="A266" s="86" t="s">
        <v>685</v>
      </c>
      <c r="B266" s="87" t="s">
        <v>744</v>
      </c>
      <c r="C266" s="75" t="s">
        <v>1894</v>
      </c>
      <c r="D266" s="74" t="s">
        <v>689</v>
      </c>
      <c r="E266" s="74" t="s">
        <v>685</v>
      </c>
      <c r="F266" s="74" t="s">
        <v>744</v>
      </c>
      <c r="G266" s="74" t="s">
        <v>745</v>
      </c>
      <c r="I266" s="74" t="s">
        <v>689</v>
      </c>
      <c r="J266" s="74" t="s">
        <v>523</v>
      </c>
      <c r="K266" s="74" t="s">
        <v>88</v>
      </c>
      <c r="L266" s="74" t="s">
        <v>526</v>
      </c>
      <c r="M266" s="74" t="s">
        <v>527</v>
      </c>
      <c r="N266" s="74" t="s">
        <v>523</v>
      </c>
      <c r="O266" s="76">
        <v>0</v>
      </c>
      <c r="P266" s="76">
        <v>44439</v>
      </c>
      <c r="Q266" s="77">
        <v>1</v>
      </c>
      <c r="R266" s="74" t="s">
        <v>94</v>
      </c>
      <c r="S266" s="77">
        <v>17884007.91</v>
      </c>
      <c r="T266" s="77">
        <v>17884007.91</v>
      </c>
      <c r="U266" s="77">
        <v>15376.3</v>
      </c>
      <c r="V266" s="78">
        <v>3.4999999999999996E-3</v>
      </c>
      <c r="W266" s="79">
        <v>1</v>
      </c>
      <c r="X266" s="77">
        <v>17884007.91</v>
      </c>
      <c r="Y266" s="88">
        <v>17884007.91</v>
      </c>
      <c r="Z266" s="77">
        <v>15376.3</v>
      </c>
      <c r="AA266" s="74" t="s">
        <v>2587</v>
      </c>
      <c r="AB266" s="74" t="s">
        <v>2502</v>
      </c>
      <c r="AC266" s="74">
        <v>1</v>
      </c>
      <c r="AD266" s="74">
        <v>1</v>
      </c>
      <c r="AE266" s="74">
        <v>1</v>
      </c>
      <c r="AF266" s="74" t="s">
        <v>2587</v>
      </c>
      <c r="AG266" s="74" t="s">
        <v>2502</v>
      </c>
      <c r="AH266" s="74">
        <v>1</v>
      </c>
      <c r="AI266" s="74">
        <v>1</v>
      </c>
      <c r="AJ266" s="74">
        <v>1</v>
      </c>
      <c r="AL266" s="74">
        <v>1</v>
      </c>
      <c r="AM266" s="74" t="s">
        <v>95</v>
      </c>
      <c r="AN266" s="74">
        <v>0</v>
      </c>
      <c r="AO266" s="74" t="s">
        <v>95</v>
      </c>
      <c r="AP266" s="74" t="s">
        <v>95</v>
      </c>
      <c r="AQ266" s="74">
        <v>1</v>
      </c>
      <c r="AS266" s="74">
        <v>1</v>
      </c>
      <c r="AT266" s="74" t="s">
        <v>92</v>
      </c>
      <c r="AU266" s="74" t="s">
        <v>95</v>
      </c>
      <c r="AV266" s="74" t="s">
        <v>94</v>
      </c>
      <c r="AW266" s="77">
        <v>17884007.91</v>
      </c>
      <c r="AX266" s="77">
        <v>0</v>
      </c>
      <c r="AY266" s="79">
        <v>1</v>
      </c>
      <c r="AZ266" s="77">
        <v>115671974.76108901</v>
      </c>
      <c r="BA266" s="77">
        <v>0</v>
      </c>
      <c r="BB266" s="74" t="s">
        <v>116</v>
      </c>
      <c r="BC266" s="75" t="s">
        <v>1894</v>
      </c>
      <c r="BD266" s="82">
        <v>7599.3085227606953</v>
      </c>
      <c r="BE266" s="82">
        <v>0</v>
      </c>
      <c r="BF266" s="82">
        <v>6.5337282462947233</v>
      </c>
      <c r="BG266" s="82">
        <v>7605.8422510069904</v>
      </c>
      <c r="BH266" s="82">
        <v>7599.3085227606953</v>
      </c>
      <c r="BI266" s="82">
        <v>0</v>
      </c>
      <c r="BJ266" s="82">
        <v>6.5337282462947233</v>
      </c>
      <c r="BK266" s="82">
        <v>7605.8422510069904</v>
      </c>
      <c r="BL266" s="82">
        <v>16095607.118999997</v>
      </c>
      <c r="BM266" s="82">
        <v>0</v>
      </c>
      <c r="BN266" s="82">
        <v>13838.67</v>
      </c>
      <c r="BO266" s="82">
        <v>16109445.789000001</v>
      </c>
      <c r="BP266" s="82">
        <v>7599.3085227606953</v>
      </c>
      <c r="BQ266" s="82">
        <v>0</v>
      </c>
      <c r="BR266" s="82">
        <v>6.5337282462947233</v>
      </c>
      <c r="BS266" s="89">
        <v>7605.8422510069904</v>
      </c>
      <c r="BT266" s="82">
        <v>38142.449337440477</v>
      </c>
      <c r="BU266" s="82">
        <v>0</v>
      </c>
      <c r="BV266" s="82">
        <v>32.794088813802475</v>
      </c>
      <c r="BW266" s="82">
        <v>38175.243426254281</v>
      </c>
      <c r="BX266" s="82">
        <v>38142.449337440477</v>
      </c>
      <c r="BY266" s="82">
        <v>0</v>
      </c>
      <c r="BZ266" s="82">
        <v>32.794088813802475</v>
      </c>
      <c r="CA266" s="82">
        <v>38175.243426254281</v>
      </c>
      <c r="CB266" s="82">
        <v>80787071.251684785</v>
      </c>
      <c r="CC266" s="82">
        <v>0</v>
      </c>
      <c r="CD266" s="82">
        <v>69459.052463999993</v>
      </c>
      <c r="CE266" s="82">
        <v>80856530.304148793</v>
      </c>
      <c r="CF266" s="82">
        <v>38142.449337440477</v>
      </c>
      <c r="CG266" s="82">
        <v>0</v>
      </c>
      <c r="CH266" s="82">
        <v>32.794088813802475</v>
      </c>
      <c r="CI266" s="82">
        <v>38175.243426254281</v>
      </c>
      <c r="CJ266" s="82" t="s">
        <v>96</v>
      </c>
      <c r="CN266" s="82">
        <v>7605.8422510069904</v>
      </c>
      <c r="CO266" s="82">
        <v>7605.8422510069904</v>
      </c>
      <c r="CP266" s="82">
        <v>16109445.789000001</v>
      </c>
      <c r="CQ266" s="82">
        <v>7605.8422510069904</v>
      </c>
      <c r="CR266" s="89">
        <v>7605.8422510069904</v>
      </c>
      <c r="CS266" s="82">
        <v>7605.8422510069904</v>
      </c>
      <c r="CT266" s="82">
        <v>7605.8422510069904</v>
      </c>
      <c r="CU266" s="82">
        <v>16109445.789000001</v>
      </c>
      <c r="CV266" s="82">
        <v>7605.8422510069904</v>
      </c>
      <c r="CW266" s="82">
        <v>7605.8422510069904</v>
      </c>
    </row>
    <row r="267" spans="1:101">
      <c r="A267" s="86" t="s">
        <v>685</v>
      </c>
      <c r="B267" s="87" t="s">
        <v>747</v>
      </c>
      <c r="C267" s="75" t="s">
        <v>1895</v>
      </c>
      <c r="D267" s="74" t="s">
        <v>689</v>
      </c>
      <c r="E267" s="74" t="s">
        <v>685</v>
      </c>
      <c r="F267" s="74" t="s">
        <v>747</v>
      </c>
      <c r="G267" s="74" t="s">
        <v>745</v>
      </c>
      <c r="I267" s="74" t="s">
        <v>689</v>
      </c>
      <c r="J267" s="74" t="s">
        <v>523</v>
      </c>
      <c r="K267" s="74" t="s">
        <v>88</v>
      </c>
      <c r="L267" s="74" t="s">
        <v>526</v>
      </c>
      <c r="M267" s="74" t="s">
        <v>527</v>
      </c>
      <c r="N267" s="74" t="s">
        <v>523</v>
      </c>
      <c r="O267" s="76">
        <v>0</v>
      </c>
      <c r="P267" s="76">
        <v>44439</v>
      </c>
      <c r="Q267" s="77">
        <v>1</v>
      </c>
      <c r="R267" s="74" t="s">
        <v>94</v>
      </c>
      <c r="S267" s="77">
        <v>166.64</v>
      </c>
      <c r="T267" s="77">
        <v>166.64</v>
      </c>
      <c r="U267" s="77">
        <v>0.09</v>
      </c>
      <c r="V267" s="78">
        <v>3.0000000000000001E-3</v>
      </c>
      <c r="W267" s="79">
        <v>1</v>
      </c>
      <c r="X267" s="77">
        <v>166.64</v>
      </c>
      <c r="Y267" s="88">
        <v>166.64</v>
      </c>
      <c r="Z267" s="77">
        <v>0.09</v>
      </c>
      <c r="AA267" s="74" t="s">
        <v>2587</v>
      </c>
      <c r="AB267" s="74" t="s">
        <v>2502</v>
      </c>
      <c r="AC267" s="74">
        <v>1</v>
      </c>
      <c r="AD267" s="74">
        <v>1</v>
      </c>
      <c r="AE267" s="74">
        <v>1</v>
      </c>
      <c r="AF267" s="74" t="s">
        <v>2587</v>
      </c>
      <c r="AG267" s="74" t="s">
        <v>2502</v>
      </c>
      <c r="AH267" s="74">
        <v>1</v>
      </c>
      <c r="AI267" s="74">
        <v>1</v>
      </c>
      <c r="AJ267" s="74">
        <v>1</v>
      </c>
      <c r="AL267" s="74">
        <v>1</v>
      </c>
      <c r="AM267" s="74" t="s">
        <v>95</v>
      </c>
      <c r="AN267" s="74">
        <v>0</v>
      </c>
      <c r="AO267" s="74" t="s">
        <v>95</v>
      </c>
      <c r="AP267" s="74" t="s">
        <v>95</v>
      </c>
      <c r="AQ267" s="74">
        <v>1</v>
      </c>
      <c r="AS267" s="74">
        <v>1</v>
      </c>
      <c r="AT267" s="74" t="s">
        <v>92</v>
      </c>
      <c r="AU267" s="74" t="s">
        <v>95</v>
      </c>
      <c r="AV267" s="74" t="s">
        <v>94</v>
      </c>
      <c r="AW267" s="77">
        <v>166.64</v>
      </c>
      <c r="AX267" s="77">
        <v>0</v>
      </c>
      <c r="AY267" s="79">
        <v>1</v>
      </c>
      <c r="AZ267" s="77">
        <v>1077.8108560000001</v>
      </c>
      <c r="BA267" s="77">
        <v>0</v>
      </c>
      <c r="BB267" s="74" t="s">
        <v>116</v>
      </c>
      <c r="BC267" s="75" t="s">
        <v>1895</v>
      </c>
      <c r="BD267" s="82">
        <v>7.0809003138762427E-2</v>
      </c>
      <c r="BE267" s="82">
        <v>0</v>
      </c>
      <c r="BF267" s="82">
        <v>3.8242980571823206E-5</v>
      </c>
      <c r="BG267" s="82">
        <v>7.0847246119334253E-2</v>
      </c>
      <c r="BH267" s="82">
        <v>7.0809003138762427E-2</v>
      </c>
      <c r="BI267" s="82">
        <v>0</v>
      </c>
      <c r="BJ267" s="82">
        <v>3.8242980571823206E-5</v>
      </c>
      <c r="BK267" s="82">
        <v>7.0847246119334253E-2</v>
      </c>
      <c r="BL267" s="82">
        <v>149.97599999999997</v>
      </c>
      <c r="BM267" s="82">
        <v>0</v>
      </c>
      <c r="BN267" s="82">
        <v>8.1000000000000003E-2</v>
      </c>
      <c r="BO267" s="82">
        <v>150.05699999999999</v>
      </c>
      <c r="BP267" s="82">
        <v>7.0809003138762427E-2</v>
      </c>
      <c r="BQ267" s="82">
        <v>0</v>
      </c>
      <c r="BR267" s="82">
        <v>3.8242980571823206E-5</v>
      </c>
      <c r="BS267" s="89">
        <v>7.0847246119334253E-2</v>
      </c>
      <c r="BT267" s="82">
        <v>0.35540454855407633</v>
      </c>
      <c r="BU267" s="82">
        <v>0</v>
      </c>
      <c r="BV267" s="82">
        <v>1.9194916808609503E-4</v>
      </c>
      <c r="BW267" s="82">
        <v>0.35559649772216245</v>
      </c>
      <c r="BX267" s="82">
        <v>0.35540454855407633</v>
      </c>
      <c r="BY267" s="82">
        <v>0</v>
      </c>
      <c r="BZ267" s="82">
        <v>1.9194916808609503E-4</v>
      </c>
      <c r="CA267" s="82">
        <v>0.35559649772216245</v>
      </c>
      <c r="CB267" s="82">
        <v>752.75953919999984</v>
      </c>
      <c r="CC267" s="82">
        <v>0</v>
      </c>
      <c r="CD267" s="82">
        <v>0.40655520000000001</v>
      </c>
      <c r="CE267" s="82">
        <v>753.16609439999991</v>
      </c>
      <c r="CF267" s="82">
        <v>0.35540454855407633</v>
      </c>
      <c r="CG267" s="82">
        <v>0</v>
      </c>
      <c r="CH267" s="82">
        <v>1.9194916808609503E-4</v>
      </c>
      <c r="CI267" s="82">
        <v>0.35559649772216245</v>
      </c>
      <c r="CJ267" s="82" t="s">
        <v>96</v>
      </c>
      <c r="CN267" s="82">
        <v>7.0847246119334253E-2</v>
      </c>
      <c r="CO267" s="82">
        <v>7.0847246119334253E-2</v>
      </c>
      <c r="CP267" s="82">
        <v>150.05699999999999</v>
      </c>
      <c r="CQ267" s="82">
        <v>7.0847246119334253E-2</v>
      </c>
      <c r="CR267" s="89">
        <v>7.0847246119334253E-2</v>
      </c>
      <c r="CS267" s="82">
        <v>7.0847246119334253E-2</v>
      </c>
      <c r="CT267" s="82">
        <v>7.0847246119334253E-2</v>
      </c>
      <c r="CU267" s="82">
        <v>150.05699999999999</v>
      </c>
      <c r="CV267" s="82">
        <v>7.0847246119334253E-2</v>
      </c>
      <c r="CW267" s="82">
        <v>7.0847246119334253E-2</v>
      </c>
    </row>
    <row r="268" spans="1:101">
      <c r="A268" s="86" t="s">
        <v>685</v>
      </c>
      <c r="B268" s="87" t="s">
        <v>749</v>
      </c>
      <c r="C268" s="75" t="s">
        <v>1896</v>
      </c>
      <c r="D268" s="74" t="s">
        <v>689</v>
      </c>
      <c r="E268" s="74" t="s">
        <v>685</v>
      </c>
      <c r="F268" s="74" t="s">
        <v>749</v>
      </c>
      <c r="G268" s="74" t="s">
        <v>745</v>
      </c>
      <c r="I268" s="74" t="s">
        <v>689</v>
      </c>
      <c r="J268" s="74" t="s">
        <v>523</v>
      </c>
      <c r="K268" s="74" t="s">
        <v>88</v>
      </c>
      <c r="L268" s="74" t="s">
        <v>526</v>
      </c>
      <c r="M268" s="74" t="s">
        <v>527</v>
      </c>
      <c r="N268" s="74" t="s">
        <v>523</v>
      </c>
      <c r="O268" s="76">
        <v>0</v>
      </c>
      <c r="P268" s="76">
        <v>44439</v>
      </c>
      <c r="Q268" s="77">
        <v>1</v>
      </c>
      <c r="R268" s="74" t="s">
        <v>94</v>
      </c>
      <c r="S268" s="77">
        <v>32450736.899999999</v>
      </c>
      <c r="T268" s="77">
        <v>32450736.899999999</v>
      </c>
      <c r="U268" s="77">
        <v>15423.73</v>
      </c>
      <c r="V268" s="78">
        <v>3.0000000000000001E-3</v>
      </c>
      <c r="W268" s="79">
        <v>1</v>
      </c>
      <c r="X268" s="77">
        <v>32450736.899999999</v>
      </c>
      <c r="Y268" s="88">
        <v>32450736.899999999</v>
      </c>
      <c r="Z268" s="77">
        <v>15423.73</v>
      </c>
      <c r="AA268" s="74" t="s">
        <v>2587</v>
      </c>
      <c r="AB268" s="74" t="s">
        <v>2502</v>
      </c>
      <c r="AC268" s="74">
        <v>1</v>
      </c>
      <c r="AD268" s="74">
        <v>1</v>
      </c>
      <c r="AE268" s="74">
        <v>1</v>
      </c>
      <c r="AF268" s="74" t="s">
        <v>2587</v>
      </c>
      <c r="AG268" s="74" t="s">
        <v>2502</v>
      </c>
      <c r="AH268" s="74">
        <v>1</v>
      </c>
      <c r="AI268" s="74">
        <v>1</v>
      </c>
      <c r="AJ268" s="74">
        <v>1</v>
      </c>
      <c r="AL268" s="74">
        <v>1</v>
      </c>
      <c r="AM268" s="74" t="s">
        <v>95</v>
      </c>
      <c r="AN268" s="74">
        <v>0</v>
      </c>
      <c r="AO268" s="74" t="s">
        <v>95</v>
      </c>
      <c r="AP268" s="74" t="s">
        <v>95</v>
      </c>
      <c r="AQ268" s="74">
        <v>1</v>
      </c>
      <c r="AS268" s="74">
        <v>1</v>
      </c>
      <c r="AT268" s="74" t="s">
        <v>92</v>
      </c>
      <c r="AU268" s="74" t="s">
        <v>95</v>
      </c>
      <c r="AV268" s="74" t="s">
        <v>94</v>
      </c>
      <c r="AW268" s="77">
        <v>32450736.899999999</v>
      </c>
      <c r="AX268" s="77">
        <v>0</v>
      </c>
      <c r="AY268" s="79">
        <v>1</v>
      </c>
      <c r="AZ268" s="77">
        <v>209888121.19551</v>
      </c>
      <c r="BA268" s="77">
        <v>0</v>
      </c>
      <c r="BB268" s="74" t="s">
        <v>116</v>
      </c>
      <c r="BC268" s="75" t="s">
        <v>1896</v>
      </c>
      <c r="BD268" s="82">
        <v>13789.032231200516</v>
      </c>
      <c r="BE268" s="82">
        <v>0</v>
      </c>
      <c r="BF268" s="82">
        <v>6.5538822970560755</v>
      </c>
      <c r="BG268" s="82">
        <v>13795.586113497571</v>
      </c>
      <c r="BH268" s="82">
        <v>13789.032231200516</v>
      </c>
      <c r="BI268" s="82">
        <v>0</v>
      </c>
      <c r="BJ268" s="82">
        <v>6.5538822970560755</v>
      </c>
      <c r="BK268" s="82">
        <v>13795.586113497571</v>
      </c>
      <c r="BL268" s="82">
        <v>29205663.209999997</v>
      </c>
      <c r="BM268" s="82">
        <v>0</v>
      </c>
      <c r="BN268" s="82">
        <v>13881.357</v>
      </c>
      <c r="BO268" s="82">
        <v>29219544.566999998</v>
      </c>
      <c r="BP268" s="82">
        <v>13789.032231200516</v>
      </c>
      <c r="BQ268" s="82">
        <v>0</v>
      </c>
      <c r="BR268" s="82">
        <v>6.5538822970560755</v>
      </c>
      <c r="BS268" s="89">
        <v>13795.586113497571</v>
      </c>
      <c r="BT268" s="82">
        <v>69209.910574841619</v>
      </c>
      <c r="BU268" s="82">
        <v>0</v>
      </c>
      <c r="BV268" s="82">
        <v>32.895246025383855</v>
      </c>
      <c r="BW268" s="82">
        <v>69242.805820867012</v>
      </c>
      <c r="BX268" s="82">
        <v>69209.910574841619</v>
      </c>
      <c r="BY268" s="82">
        <v>0</v>
      </c>
      <c r="BZ268" s="82">
        <v>32.895246025383855</v>
      </c>
      <c r="CA268" s="82">
        <v>69242.805820867012</v>
      </c>
      <c r="CB268" s="82">
        <v>146589064.78363198</v>
      </c>
      <c r="CC268" s="82">
        <v>0</v>
      </c>
      <c r="CD268" s="82">
        <v>69673.307054399993</v>
      </c>
      <c r="CE268" s="82">
        <v>146658738.09068638</v>
      </c>
      <c r="CF268" s="82">
        <v>69209.910574841619</v>
      </c>
      <c r="CG268" s="82">
        <v>0</v>
      </c>
      <c r="CH268" s="82">
        <v>32.895246025383855</v>
      </c>
      <c r="CI268" s="82">
        <v>69242.805820867012</v>
      </c>
      <c r="CJ268" s="82" t="s">
        <v>96</v>
      </c>
      <c r="CN268" s="82">
        <v>13795.586113497571</v>
      </c>
      <c r="CO268" s="82">
        <v>13795.586113497571</v>
      </c>
      <c r="CP268" s="82">
        <v>29219544.566999998</v>
      </c>
      <c r="CQ268" s="82">
        <v>13795.586113497571</v>
      </c>
      <c r="CR268" s="89">
        <v>13795.586113497571</v>
      </c>
      <c r="CS268" s="82">
        <v>13795.586113497571</v>
      </c>
      <c r="CT268" s="82">
        <v>13795.586113497571</v>
      </c>
      <c r="CU268" s="82">
        <v>29219544.566999998</v>
      </c>
      <c r="CV268" s="82">
        <v>13795.586113497571</v>
      </c>
      <c r="CW268" s="82">
        <v>13795.586113497571</v>
      </c>
    </row>
    <row r="269" spans="1:101">
      <c r="A269" s="86" t="s">
        <v>685</v>
      </c>
      <c r="B269" s="87" t="s">
        <v>751</v>
      </c>
      <c r="C269" s="75" t="s">
        <v>1897</v>
      </c>
      <c r="D269" s="74" t="s">
        <v>689</v>
      </c>
      <c r="E269" s="74" t="s">
        <v>685</v>
      </c>
      <c r="F269" s="74" t="s">
        <v>751</v>
      </c>
      <c r="G269" s="74" t="s">
        <v>745</v>
      </c>
      <c r="I269" s="74" t="s">
        <v>689</v>
      </c>
      <c r="J269" s="74" t="s">
        <v>523</v>
      </c>
      <c r="K269" s="74" t="s">
        <v>88</v>
      </c>
      <c r="L269" s="74" t="s">
        <v>526</v>
      </c>
      <c r="M269" s="74" t="s">
        <v>527</v>
      </c>
      <c r="N269" s="74" t="s">
        <v>523</v>
      </c>
      <c r="O269" s="76">
        <v>0</v>
      </c>
      <c r="P269" s="76">
        <v>44439</v>
      </c>
      <c r="Q269" s="77">
        <v>1</v>
      </c>
      <c r="R269" s="74" t="s">
        <v>94</v>
      </c>
      <c r="S269" s="77">
        <v>-7.21</v>
      </c>
      <c r="T269" s="77">
        <v>-7.21</v>
      </c>
      <c r="U269" s="77">
        <v>0.39</v>
      </c>
      <c r="V269" s="78">
        <v>3.4999999999999996E-3</v>
      </c>
      <c r="W269" s="79">
        <v>1</v>
      </c>
      <c r="X269" s="77">
        <v>-7.21</v>
      </c>
      <c r="Y269" s="88">
        <v>-7.21</v>
      </c>
      <c r="Z269" s="77">
        <v>0.39</v>
      </c>
      <c r="AA269" s="74" t="s">
        <v>2587</v>
      </c>
      <c r="AB269" s="74" t="s">
        <v>2502</v>
      </c>
      <c r="AC269" s="74">
        <v>1</v>
      </c>
      <c r="AD269" s="74">
        <v>1</v>
      </c>
      <c r="AE269" s="74">
        <v>1</v>
      </c>
      <c r="AF269" s="74" t="s">
        <v>2587</v>
      </c>
      <c r="AG269" s="74" t="s">
        <v>2502</v>
      </c>
      <c r="AH269" s="74">
        <v>1</v>
      </c>
      <c r="AI269" s="74">
        <v>1</v>
      </c>
      <c r="AJ269" s="74">
        <v>1</v>
      </c>
      <c r="AL269" s="74">
        <v>1</v>
      </c>
      <c r="AM269" s="74" t="s">
        <v>95</v>
      </c>
      <c r="AN269" s="74">
        <v>0</v>
      </c>
      <c r="AO269" s="74" t="s">
        <v>95</v>
      </c>
      <c r="AP269" s="74" t="s">
        <v>95</v>
      </c>
      <c r="AQ269" s="74">
        <v>1</v>
      </c>
      <c r="AS269" s="74">
        <v>1</v>
      </c>
      <c r="AT269" s="74" t="s">
        <v>92</v>
      </c>
      <c r="AU269" s="74" t="s">
        <v>95</v>
      </c>
      <c r="AV269" s="74" t="s">
        <v>94</v>
      </c>
      <c r="AW269" s="77">
        <v>-7.21</v>
      </c>
      <c r="AX269" s="77">
        <v>0</v>
      </c>
      <c r="AY269" s="79">
        <v>1</v>
      </c>
      <c r="AZ269" s="77">
        <v>-46.633558999999998</v>
      </c>
      <c r="BA269" s="77">
        <v>0</v>
      </c>
      <c r="BB269" s="74" t="s">
        <v>116</v>
      </c>
      <c r="BC269" s="75" t="s">
        <v>1897</v>
      </c>
      <c r="BD269" s="82">
        <v>-3.0636876658093923E-3</v>
      </c>
      <c r="BE269" s="82">
        <v>0</v>
      </c>
      <c r="BF269" s="82">
        <v>1.6571958247790054E-4</v>
      </c>
      <c r="BG269" s="82">
        <v>-2.8979680833314918E-3</v>
      </c>
      <c r="BH269" s="82">
        <v>-3.0636876658093923E-3</v>
      </c>
      <c r="BI269" s="82">
        <v>0</v>
      </c>
      <c r="BJ269" s="82">
        <v>1.6571958247790054E-4</v>
      </c>
      <c r="BK269" s="82">
        <v>-2.8979680833314918E-3</v>
      </c>
      <c r="BL269" s="82">
        <v>-6.4889999999999999</v>
      </c>
      <c r="BM269" s="82">
        <v>0</v>
      </c>
      <c r="BN269" s="82">
        <v>0.35100000000000003</v>
      </c>
      <c r="BO269" s="82">
        <v>-6.1379999999999999</v>
      </c>
      <c r="BP269" s="82">
        <v>-3.0636876658093923E-3</v>
      </c>
      <c r="BQ269" s="82">
        <v>0</v>
      </c>
      <c r="BR269" s="82">
        <v>1.6571958247790054E-4</v>
      </c>
      <c r="BS269" s="89">
        <v>-2.8979680833314918E-3</v>
      </c>
      <c r="BT269" s="82">
        <v>-1.5377261132230501E-2</v>
      </c>
      <c r="BU269" s="82">
        <v>0</v>
      </c>
      <c r="BV269" s="82">
        <v>8.3177972837307837E-4</v>
      </c>
      <c r="BW269" s="82">
        <v>-1.4545481403857422E-2</v>
      </c>
      <c r="BX269" s="82">
        <v>-1.5377261132230501E-2</v>
      </c>
      <c r="BY269" s="82">
        <v>0</v>
      </c>
      <c r="BZ269" s="82">
        <v>8.3177972837307837E-4</v>
      </c>
      <c r="CA269" s="82">
        <v>-1.4545481403857422E-2</v>
      </c>
      <c r="CB269" s="82">
        <v>-32.569588799999998</v>
      </c>
      <c r="CC269" s="82">
        <v>0</v>
      </c>
      <c r="CD269" s="82">
        <v>1.7617392000000001</v>
      </c>
      <c r="CE269" s="82">
        <v>-30.807849599999997</v>
      </c>
      <c r="CF269" s="82">
        <v>-1.5377261132230501E-2</v>
      </c>
      <c r="CG269" s="82">
        <v>0</v>
      </c>
      <c r="CH269" s="82">
        <v>8.3177972837307837E-4</v>
      </c>
      <c r="CI269" s="82">
        <v>-1.4545481403857422E-2</v>
      </c>
      <c r="CJ269" s="82" t="s">
        <v>96</v>
      </c>
      <c r="CN269" s="82">
        <v>-2.8979680833314918E-3</v>
      </c>
      <c r="CO269" s="82">
        <v>-2.8979680833314918E-3</v>
      </c>
      <c r="CP269" s="82">
        <v>-6.1379999999999999</v>
      </c>
      <c r="CQ269" s="82">
        <v>-2.8979680833314918E-3</v>
      </c>
      <c r="CR269" s="89">
        <v>-2.8979680833314918E-3</v>
      </c>
      <c r="CS269" s="82">
        <v>-2.8979680833314918E-3</v>
      </c>
      <c r="CT269" s="82">
        <v>-2.8979680833314918E-3</v>
      </c>
      <c r="CU269" s="82">
        <v>-6.1379999999999999</v>
      </c>
      <c r="CV269" s="82">
        <v>-2.8979680833314918E-3</v>
      </c>
      <c r="CW269" s="82">
        <v>-2.8979680833314918E-3</v>
      </c>
    </row>
    <row r="270" spans="1:101">
      <c r="A270" s="86" t="s">
        <v>685</v>
      </c>
      <c r="B270" s="87" t="s">
        <v>753</v>
      </c>
      <c r="C270" s="75" t="s">
        <v>1898</v>
      </c>
      <c r="D270" s="74" t="s">
        <v>689</v>
      </c>
      <c r="E270" s="74" t="s">
        <v>685</v>
      </c>
      <c r="F270" s="74" t="s">
        <v>753</v>
      </c>
      <c r="G270" s="74" t="s">
        <v>754</v>
      </c>
      <c r="I270" s="74" t="s">
        <v>689</v>
      </c>
      <c r="J270" s="74" t="s">
        <v>523</v>
      </c>
      <c r="K270" s="74" t="s">
        <v>88</v>
      </c>
      <c r="L270" s="74" t="s">
        <v>526</v>
      </c>
      <c r="M270" s="74" t="s">
        <v>527</v>
      </c>
      <c r="N270" s="74" t="s">
        <v>523</v>
      </c>
      <c r="O270" s="76">
        <v>0</v>
      </c>
      <c r="P270" s="76">
        <v>44439</v>
      </c>
      <c r="Q270" s="77">
        <v>1</v>
      </c>
      <c r="R270" s="74" t="s">
        <v>94</v>
      </c>
      <c r="S270" s="77">
        <v>64591.9</v>
      </c>
      <c r="T270" s="77">
        <v>64591.9</v>
      </c>
      <c r="U270" s="77">
        <v>19574.509999999998</v>
      </c>
      <c r="V270" s="78">
        <v>0.02</v>
      </c>
      <c r="W270" s="79">
        <v>1</v>
      </c>
      <c r="X270" s="77">
        <v>64591.9</v>
      </c>
      <c r="Y270" s="88">
        <v>64591.9</v>
      </c>
      <c r="Z270" s="77">
        <v>19574.509999999998</v>
      </c>
      <c r="AA270" s="74" t="s">
        <v>2587</v>
      </c>
      <c r="AB270" s="74" t="s">
        <v>2515</v>
      </c>
      <c r="AC270" s="74">
        <v>1</v>
      </c>
      <c r="AD270" s="74">
        <v>1</v>
      </c>
      <c r="AE270" s="74">
        <v>1</v>
      </c>
      <c r="AF270" s="74" t="s">
        <v>2587</v>
      </c>
      <c r="AG270" s="74" t="s">
        <v>2515</v>
      </c>
      <c r="AH270" s="74">
        <v>1</v>
      </c>
      <c r="AI270" s="74">
        <v>1</v>
      </c>
      <c r="AJ270" s="74">
        <v>1</v>
      </c>
      <c r="AL270" s="74">
        <v>1</v>
      </c>
      <c r="AM270" s="74" t="s">
        <v>95</v>
      </c>
      <c r="AN270" s="74">
        <v>0</v>
      </c>
      <c r="AO270" s="74" t="s">
        <v>95</v>
      </c>
      <c r="AP270" s="74" t="s">
        <v>95</v>
      </c>
      <c r="AQ270" s="74">
        <v>1</v>
      </c>
      <c r="AS270" s="74">
        <v>1</v>
      </c>
      <c r="AT270" s="74" t="s">
        <v>92</v>
      </c>
      <c r="AU270" s="74" t="s">
        <v>95</v>
      </c>
      <c r="AV270" s="74" t="s">
        <v>94</v>
      </c>
      <c r="AW270" s="77">
        <v>64591.9</v>
      </c>
      <c r="AX270" s="77">
        <v>0</v>
      </c>
      <c r="AY270" s="79">
        <v>1</v>
      </c>
      <c r="AZ270" s="77">
        <v>417773.95001000003</v>
      </c>
      <c r="BA270" s="77">
        <v>0</v>
      </c>
      <c r="BB270" s="74" t="s">
        <v>116</v>
      </c>
      <c r="BC270" s="75" t="s">
        <v>1898</v>
      </c>
      <c r="BD270" s="82">
        <v>27.446519742190528</v>
      </c>
      <c r="BE270" s="82">
        <v>0</v>
      </c>
      <c r="BF270" s="82">
        <v>8.317640062588433</v>
      </c>
      <c r="BG270" s="82">
        <v>35.764159804778963</v>
      </c>
      <c r="BH270" s="82">
        <v>27.446519742190528</v>
      </c>
      <c r="BI270" s="82">
        <v>0</v>
      </c>
      <c r="BJ270" s="82">
        <v>8.317640062588433</v>
      </c>
      <c r="BK270" s="82">
        <v>35.764159804778963</v>
      </c>
      <c r="BL270" s="82">
        <v>58132.710000000006</v>
      </c>
      <c r="BM270" s="82">
        <v>0</v>
      </c>
      <c r="BN270" s="82">
        <v>17617.058999999997</v>
      </c>
      <c r="BO270" s="82">
        <v>75749.769</v>
      </c>
      <c r="BP270" s="82">
        <v>27.446519742190528</v>
      </c>
      <c r="BQ270" s="82">
        <v>0</v>
      </c>
      <c r="BR270" s="82">
        <v>8.317640062588433</v>
      </c>
      <c r="BS270" s="89">
        <v>35.764159804778963</v>
      </c>
      <c r="BT270" s="82">
        <v>137.75957189000269</v>
      </c>
      <c r="BU270" s="82">
        <v>0</v>
      </c>
      <c r="BV270" s="82">
        <v>41.747899002143861</v>
      </c>
      <c r="BW270" s="82">
        <v>179.50747089214656</v>
      </c>
      <c r="BX270" s="82">
        <v>137.75957189000269</v>
      </c>
      <c r="BY270" s="82">
        <v>0</v>
      </c>
      <c r="BZ270" s="82">
        <v>41.747899002143861</v>
      </c>
      <c r="CA270" s="82">
        <v>179.50747089214656</v>
      </c>
      <c r="CB270" s="82">
        <v>291779.69803199999</v>
      </c>
      <c r="CC270" s="82">
        <v>0</v>
      </c>
      <c r="CD270" s="82">
        <v>88423.542532799984</v>
      </c>
      <c r="CE270" s="82">
        <v>380203.24056479998</v>
      </c>
      <c r="CF270" s="82">
        <v>137.75957189000269</v>
      </c>
      <c r="CG270" s="82">
        <v>0</v>
      </c>
      <c r="CH270" s="82">
        <v>41.747899002143861</v>
      </c>
      <c r="CI270" s="82">
        <v>179.50747089214656</v>
      </c>
      <c r="CJ270" s="82" t="s">
        <v>96</v>
      </c>
      <c r="CN270" s="82">
        <v>35.764159804778963</v>
      </c>
      <c r="CO270" s="82">
        <v>35.764159804778963</v>
      </c>
      <c r="CP270" s="82">
        <v>75749.769</v>
      </c>
      <c r="CQ270" s="82">
        <v>35.764159804778963</v>
      </c>
      <c r="CR270" s="89">
        <v>35.764159804778963</v>
      </c>
      <c r="CS270" s="82">
        <v>35.764159804778963</v>
      </c>
      <c r="CT270" s="82">
        <v>35.764159804778963</v>
      </c>
      <c r="CU270" s="82">
        <v>75749.769</v>
      </c>
      <c r="CV270" s="82">
        <v>35.764159804778963</v>
      </c>
      <c r="CW270" s="82">
        <v>35.764159804778963</v>
      </c>
    </row>
    <row r="271" spans="1:101">
      <c r="A271" s="86" t="s">
        <v>685</v>
      </c>
      <c r="B271" s="87" t="s">
        <v>756</v>
      </c>
      <c r="C271" s="75" t="s">
        <v>1899</v>
      </c>
      <c r="D271" s="74" t="s">
        <v>689</v>
      </c>
      <c r="E271" s="74" t="s">
        <v>685</v>
      </c>
      <c r="F271" s="74" t="s">
        <v>756</v>
      </c>
      <c r="G271" s="74" t="s">
        <v>757</v>
      </c>
      <c r="I271" s="74" t="s">
        <v>689</v>
      </c>
      <c r="J271" s="74" t="s">
        <v>523</v>
      </c>
      <c r="K271" s="74" t="s">
        <v>88</v>
      </c>
      <c r="L271" s="74" t="s">
        <v>526</v>
      </c>
      <c r="M271" s="74" t="s">
        <v>527</v>
      </c>
      <c r="N271" s="74" t="s">
        <v>523</v>
      </c>
      <c r="O271" s="76">
        <v>0</v>
      </c>
      <c r="P271" s="76">
        <v>44439</v>
      </c>
      <c r="Q271" s="77">
        <v>1</v>
      </c>
      <c r="R271" s="74" t="s">
        <v>94</v>
      </c>
      <c r="S271" s="77">
        <v>22144871.370000001</v>
      </c>
      <c r="T271" s="77">
        <v>22144871.370000001</v>
      </c>
      <c r="U271" s="77">
        <v>17170.97</v>
      </c>
      <c r="V271" s="78">
        <v>3.4999999999999996E-3</v>
      </c>
      <c r="W271" s="79">
        <v>1</v>
      </c>
      <c r="X271" s="77">
        <v>22144871.370000001</v>
      </c>
      <c r="Y271" s="88">
        <v>22144871.370000001</v>
      </c>
      <c r="Z271" s="77">
        <v>17170.97</v>
      </c>
      <c r="AA271" s="74">
        <v>0</v>
      </c>
      <c r="AB271" s="74">
        <v>0</v>
      </c>
      <c r="AD271" s="74">
        <v>1</v>
      </c>
      <c r="AE271" s="74">
        <v>1</v>
      </c>
      <c r="AF271" s="74">
        <v>0</v>
      </c>
      <c r="AG271" s="74">
        <v>0</v>
      </c>
      <c r="AI271" s="74">
        <v>1</v>
      </c>
      <c r="AJ271" s="74">
        <v>1</v>
      </c>
      <c r="AL271" s="74">
        <v>1</v>
      </c>
      <c r="AM271" s="74" t="s">
        <v>95</v>
      </c>
      <c r="AN271" s="74">
        <v>0</v>
      </c>
      <c r="AO271" s="74" t="s">
        <v>95</v>
      </c>
      <c r="AP271" s="74" t="s">
        <v>95</v>
      </c>
      <c r="AQ271" s="74">
        <v>1</v>
      </c>
      <c r="AS271" s="74">
        <v>1</v>
      </c>
      <c r="AT271" s="74" t="s">
        <v>92</v>
      </c>
      <c r="AU271" s="74" t="s">
        <v>95</v>
      </c>
      <c r="AV271" s="74" t="s">
        <v>94</v>
      </c>
      <c r="AW271" s="77">
        <v>22144871.370000001</v>
      </c>
      <c r="AX271" s="77">
        <v>0</v>
      </c>
      <c r="AY271" s="79">
        <v>1</v>
      </c>
      <c r="AZ271" s="77">
        <v>143230813.53402302</v>
      </c>
      <c r="BA271" s="77">
        <v>0</v>
      </c>
      <c r="BB271" s="74" t="s">
        <v>116</v>
      </c>
      <c r="BC271" s="75" t="s">
        <v>1899</v>
      </c>
      <c r="BD271" s="82">
        <v>9409.8431729826007</v>
      </c>
      <c r="BE271" s="82">
        <v>0</v>
      </c>
      <c r="BF271" s="82">
        <v>7.2963230234373242</v>
      </c>
      <c r="BG271" s="82">
        <v>9417.1394960060388</v>
      </c>
      <c r="BH271" s="82">
        <v>9409.8431729826007</v>
      </c>
      <c r="BI271" s="82">
        <v>0</v>
      </c>
      <c r="BJ271" s="82">
        <v>7.2963230234373242</v>
      </c>
      <c r="BK271" s="82">
        <v>9417.1394960060388</v>
      </c>
      <c r="BL271" s="82">
        <v>19930384.232999999</v>
      </c>
      <c r="BM271" s="82">
        <v>0</v>
      </c>
      <c r="BN271" s="82">
        <v>15453.873000000001</v>
      </c>
      <c r="BO271" s="82">
        <v>19945838.105999999</v>
      </c>
      <c r="BP271" s="82">
        <v>9409.8431729826007</v>
      </c>
      <c r="BQ271" s="82">
        <v>0</v>
      </c>
      <c r="BR271" s="82">
        <v>7.2963230234373242</v>
      </c>
      <c r="BS271" s="89">
        <v>9417.1394960060388</v>
      </c>
      <c r="BT271" s="82">
        <v>47229.884853834265</v>
      </c>
      <c r="BU271" s="82">
        <v>0</v>
      </c>
      <c r="BV271" s="82">
        <v>36.621704519236616</v>
      </c>
      <c r="BW271" s="82">
        <v>47266.506558353503</v>
      </c>
      <c r="BX271" s="82">
        <v>47229.884853834265</v>
      </c>
      <c r="BY271" s="82">
        <v>0</v>
      </c>
      <c r="BZ271" s="82">
        <v>36.621704519236616</v>
      </c>
      <c r="CA271" s="82">
        <v>47266.506558353503</v>
      </c>
      <c r="CB271" s="82">
        <v>100034584.5422736</v>
      </c>
      <c r="CC271" s="82">
        <v>0</v>
      </c>
      <c r="CD271" s="82">
        <v>77566.079361600001</v>
      </c>
      <c r="CE271" s="82">
        <v>100112150.62163518</v>
      </c>
      <c r="CF271" s="82">
        <v>47229.884853834265</v>
      </c>
      <c r="CG271" s="82">
        <v>0</v>
      </c>
      <c r="CH271" s="82">
        <v>36.621704519236616</v>
      </c>
      <c r="CI271" s="82">
        <v>47266.506558353503</v>
      </c>
      <c r="CJ271" s="82" t="s">
        <v>96</v>
      </c>
      <c r="CN271" s="82">
        <v>9417.1394960060388</v>
      </c>
      <c r="CO271" s="82">
        <v>9417.1394960060388</v>
      </c>
      <c r="CP271" s="82">
        <v>19945838.105999999</v>
      </c>
      <c r="CQ271" s="82">
        <v>9417.1394960060388</v>
      </c>
      <c r="CR271" s="89">
        <v>9417.1394960060388</v>
      </c>
      <c r="CS271" s="82">
        <v>9417.1394960060388</v>
      </c>
      <c r="CT271" s="82">
        <v>9417.1394960060388</v>
      </c>
      <c r="CU271" s="82">
        <v>19945838.105999999</v>
      </c>
      <c r="CV271" s="82">
        <v>9417.1394960060388</v>
      </c>
      <c r="CW271" s="82">
        <v>9417.1394960060388</v>
      </c>
    </row>
    <row r="272" spans="1:101">
      <c r="A272" s="86" t="s">
        <v>685</v>
      </c>
      <c r="B272" s="87" t="s">
        <v>759</v>
      </c>
      <c r="C272" s="75" t="s">
        <v>1900</v>
      </c>
      <c r="D272" s="74" t="s">
        <v>689</v>
      </c>
      <c r="E272" s="74" t="s">
        <v>685</v>
      </c>
      <c r="F272" s="74" t="s">
        <v>759</v>
      </c>
      <c r="G272" s="74" t="s">
        <v>760</v>
      </c>
      <c r="I272" s="74" t="s">
        <v>689</v>
      </c>
      <c r="J272" s="74" t="s">
        <v>523</v>
      </c>
      <c r="K272" s="74" t="s">
        <v>88</v>
      </c>
      <c r="L272" s="74" t="s">
        <v>526</v>
      </c>
      <c r="M272" s="74" t="s">
        <v>527</v>
      </c>
      <c r="N272" s="74" t="s">
        <v>523</v>
      </c>
      <c r="O272" s="76">
        <v>0</v>
      </c>
      <c r="P272" s="76">
        <v>44439</v>
      </c>
      <c r="Q272" s="77">
        <v>1</v>
      </c>
      <c r="R272" s="74" t="s">
        <v>94</v>
      </c>
      <c r="S272" s="77">
        <v>190556.29</v>
      </c>
      <c r="T272" s="77">
        <v>190556.29</v>
      </c>
      <c r="U272" s="77">
        <v>43388.41</v>
      </c>
      <c r="V272" s="78">
        <v>1.8000000000000002E-2</v>
      </c>
      <c r="W272" s="79">
        <v>1</v>
      </c>
      <c r="X272" s="77">
        <v>190556.29</v>
      </c>
      <c r="Y272" s="88">
        <v>190556.29</v>
      </c>
      <c r="Z272" s="77">
        <v>43388.41</v>
      </c>
      <c r="AA272" s="74" t="s">
        <v>2587</v>
      </c>
      <c r="AB272" s="74" t="s">
        <v>2511</v>
      </c>
      <c r="AC272" s="74">
        <v>1</v>
      </c>
      <c r="AD272" s="74">
        <v>0</v>
      </c>
      <c r="AE272" s="74">
        <v>1</v>
      </c>
      <c r="AF272" s="74" t="s">
        <v>2587</v>
      </c>
      <c r="AG272" s="74" t="s">
        <v>2511</v>
      </c>
      <c r="AH272" s="74">
        <v>1</v>
      </c>
      <c r="AI272" s="74">
        <v>0</v>
      </c>
      <c r="AJ272" s="74">
        <v>1</v>
      </c>
      <c r="AL272" s="74">
        <v>1</v>
      </c>
      <c r="AM272" s="74" t="s">
        <v>95</v>
      </c>
      <c r="AN272" s="74">
        <v>0</v>
      </c>
      <c r="AO272" s="74" t="s">
        <v>95</v>
      </c>
      <c r="AP272" s="74" t="s">
        <v>95</v>
      </c>
      <c r="AQ272" s="74">
        <v>1</v>
      </c>
      <c r="AS272" s="74">
        <v>1</v>
      </c>
      <c r="AT272" s="74" t="s">
        <v>92</v>
      </c>
      <c r="AU272" s="74" t="s">
        <v>95</v>
      </c>
      <c r="AV272" s="74" t="s">
        <v>94</v>
      </c>
      <c r="AW272" s="77">
        <v>190556.29</v>
      </c>
      <c r="AX272" s="77">
        <v>0</v>
      </c>
      <c r="AY272" s="79">
        <v>1</v>
      </c>
      <c r="AZ272" s="77">
        <v>1232499.0280910002</v>
      </c>
      <c r="BA272" s="77">
        <v>0</v>
      </c>
      <c r="BB272" s="74" t="s">
        <v>116</v>
      </c>
      <c r="BC272" s="75" t="s">
        <v>1900</v>
      </c>
      <c r="BD272" s="82">
        <v>80.971561070096755</v>
      </c>
      <c r="BE272" s="82">
        <v>0</v>
      </c>
      <c r="BF272" s="82">
        <v>18.436690229692221</v>
      </c>
      <c r="BG272" s="82">
        <v>99.408251299788972</v>
      </c>
      <c r="BH272" s="82">
        <v>80.971561070096755</v>
      </c>
      <c r="BI272" s="82">
        <v>0</v>
      </c>
      <c r="BJ272" s="82">
        <v>18.436690229692221</v>
      </c>
      <c r="BK272" s="82">
        <v>99.408251299788972</v>
      </c>
      <c r="BL272" s="82">
        <v>171500.66099999999</v>
      </c>
      <c r="BM272" s="82">
        <v>0</v>
      </c>
      <c r="BN272" s="82">
        <v>39049.569000000003</v>
      </c>
      <c r="BO272" s="82">
        <v>210550.23000000004</v>
      </c>
      <c r="BP272" s="82">
        <v>80.971561070096755</v>
      </c>
      <c r="BQ272" s="82">
        <v>0</v>
      </c>
      <c r="BR272" s="82">
        <v>18.436690229692221</v>
      </c>
      <c r="BS272" s="89">
        <v>99.408251299788972</v>
      </c>
      <c r="BT272" s="82">
        <v>406.41245932302962</v>
      </c>
      <c r="BU272" s="82">
        <v>0</v>
      </c>
      <c r="BV272" s="82">
        <v>92.537435600871191</v>
      </c>
      <c r="BW272" s="82">
        <v>498.94989492390079</v>
      </c>
      <c r="BX272" s="82">
        <v>406.41245932302962</v>
      </c>
      <c r="BY272" s="82">
        <v>0</v>
      </c>
      <c r="BZ272" s="82">
        <v>92.537435600871191</v>
      </c>
      <c r="CA272" s="82">
        <v>498.94989492390079</v>
      </c>
      <c r="CB272" s="82">
        <v>860796.11769119988</v>
      </c>
      <c r="CC272" s="82">
        <v>0</v>
      </c>
      <c r="CD272" s="82">
        <v>195997.59672480001</v>
      </c>
      <c r="CE272" s="82">
        <v>1056793.7144160001</v>
      </c>
      <c r="CF272" s="82">
        <v>406.41245932302962</v>
      </c>
      <c r="CG272" s="82">
        <v>0</v>
      </c>
      <c r="CH272" s="82">
        <v>92.537435600871191</v>
      </c>
      <c r="CI272" s="82">
        <v>498.94989492390079</v>
      </c>
      <c r="CJ272" s="82" t="s">
        <v>96</v>
      </c>
      <c r="CN272" s="82">
        <v>99.408251299788972</v>
      </c>
      <c r="CO272" s="82">
        <v>99.408251299788972</v>
      </c>
      <c r="CP272" s="82">
        <v>210550.23000000004</v>
      </c>
      <c r="CQ272" s="82">
        <v>99.408251299788972</v>
      </c>
      <c r="CR272" s="89">
        <v>99.408251299788972</v>
      </c>
      <c r="CS272" s="82">
        <v>99.408251299788972</v>
      </c>
      <c r="CT272" s="82">
        <v>99.408251299788972</v>
      </c>
      <c r="CU272" s="82">
        <v>210550.23000000004</v>
      </c>
      <c r="CV272" s="82">
        <v>99.408251299788972</v>
      </c>
      <c r="CW272" s="82">
        <v>99.408251299788972</v>
      </c>
    </row>
    <row r="273" spans="1:101">
      <c r="A273" s="86" t="s">
        <v>685</v>
      </c>
      <c r="B273" s="87" t="s">
        <v>762</v>
      </c>
      <c r="C273" s="75" t="s">
        <v>1901</v>
      </c>
      <c r="D273" s="74" t="s">
        <v>689</v>
      </c>
      <c r="E273" s="74" t="s">
        <v>685</v>
      </c>
      <c r="F273" s="74" t="s">
        <v>762</v>
      </c>
      <c r="G273" s="74" t="s">
        <v>763</v>
      </c>
      <c r="I273" s="74" t="s">
        <v>689</v>
      </c>
      <c r="J273" s="74" t="s">
        <v>523</v>
      </c>
      <c r="K273" s="74" t="s">
        <v>88</v>
      </c>
      <c r="L273" s="74" t="s">
        <v>526</v>
      </c>
      <c r="M273" s="74" t="s">
        <v>527</v>
      </c>
      <c r="N273" s="74" t="s">
        <v>523</v>
      </c>
      <c r="O273" s="76">
        <v>0</v>
      </c>
      <c r="P273" s="76">
        <v>44439</v>
      </c>
      <c r="Q273" s="77">
        <v>1</v>
      </c>
      <c r="R273" s="74" t="s">
        <v>94</v>
      </c>
      <c r="S273" s="77">
        <v>8100000</v>
      </c>
      <c r="T273" s="77">
        <v>8100000</v>
      </c>
      <c r="U273" s="77">
        <v>1190.0999999999999</v>
      </c>
      <c r="V273" s="78">
        <v>3.4999999999999996E-3</v>
      </c>
      <c r="W273" s="79">
        <v>1</v>
      </c>
      <c r="X273" s="77">
        <v>8100000</v>
      </c>
      <c r="Y273" s="88">
        <v>8100000</v>
      </c>
      <c r="Z273" s="77">
        <v>1190.0999999999999</v>
      </c>
      <c r="AA273" s="74" t="s">
        <v>2587</v>
      </c>
      <c r="AB273" s="74" t="s">
        <v>2506</v>
      </c>
      <c r="AC273" s="74">
        <v>1</v>
      </c>
      <c r="AD273" s="74">
        <v>0</v>
      </c>
      <c r="AE273" s="74">
        <v>1</v>
      </c>
      <c r="AF273" s="74" t="s">
        <v>2587</v>
      </c>
      <c r="AG273" s="74" t="s">
        <v>2506</v>
      </c>
      <c r="AH273" s="74">
        <v>1</v>
      </c>
      <c r="AI273" s="74">
        <v>0</v>
      </c>
      <c r="AJ273" s="74">
        <v>1</v>
      </c>
      <c r="AL273" s="74">
        <v>1</v>
      </c>
      <c r="AM273" s="74" t="s">
        <v>95</v>
      </c>
      <c r="AN273" s="74">
        <v>0</v>
      </c>
      <c r="AO273" s="74" t="s">
        <v>95</v>
      </c>
      <c r="AP273" s="74" t="s">
        <v>95</v>
      </c>
      <c r="AQ273" s="74">
        <v>1</v>
      </c>
      <c r="AS273" s="74">
        <v>1</v>
      </c>
      <c r="AT273" s="74" t="s">
        <v>92</v>
      </c>
      <c r="AU273" s="74" t="s">
        <v>95</v>
      </c>
      <c r="AV273" s="74" t="s">
        <v>94</v>
      </c>
      <c r="AW273" s="77">
        <v>8100000</v>
      </c>
      <c r="AX273" s="77">
        <v>0</v>
      </c>
      <c r="AY273" s="79">
        <v>1</v>
      </c>
      <c r="AZ273" s="77">
        <v>52389990</v>
      </c>
      <c r="BA273" s="77">
        <v>0</v>
      </c>
      <c r="BB273" s="74" t="s">
        <v>116</v>
      </c>
      <c r="BC273" s="75" t="s">
        <v>1901</v>
      </c>
      <c r="BD273" s="82">
        <v>3441.8682514640886</v>
      </c>
      <c r="BE273" s="82">
        <v>0</v>
      </c>
      <c r="BF273" s="82">
        <v>0.50569967976140884</v>
      </c>
      <c r="BG273" s="82">
        <v>3442.3739511438503</v>
      </c>
      <c r="BH273" s="82">
        <v>3441.8682514640886</v>
      </c>
      <c r="BI273" s="82">
        <v>0</v>
      </c>
      <c r="BJ273" s="82">
        <v>0.50569967976140884</v>
      </c>
      <c r="BK273" s="82">
        <v>3442.3739511438503</v>
      </c>
      <c r="BL273" s="82">
        <v>7290000</v>
      </c>
      <c r="BM273" s="82">
        <v>0</v>
      </c>
      <c r="BN273" s="82">
        <v>1071.0899999999999</v>
      </c>
      <c r="BO273" s="82">
        <v>7291071.0899999989</v>
      </c>
      <c r="BP273" s="82">
        <v>3441.8682514640886</v>
      </c>
      <c r="BQ273" s="82">
        <v>0</v>
      </c>
      <c r="BR273" s="82">
        <v>0.50569967976140884</v>
      </c>
      <c r="BS273" s="89">
        <v>3442.3739511438503</v>
      </c>
      <c r="BT273" s="82">
        <v>17275.425127748553</v>
      </c>
      <c r="BU273" s="82">
        <v>0</v>
      </c>
      <c r="BV273" s="82">
        <v>2.5382078326584629</v>
      </c>
      <c r="BW273" s="82">
        <v>17277.963335581211</v>
      </c>
      <c r="BX273" s="82">
        <v>17275.425127748553</v>
      </c>
      <c r="BY273" s="82">
        <v>0</v>
      </c>
      <c r="BZ273" s="82">
        <v>2.5382078326584629</v>
      </c>
      <c r="CA273" s="82">
        <v>17277.963335581211</v>
      </c>
      <c r="CB273" s="82">
        <v>36589968</v>
      </c>
      <c r="CC273" s="82">
        <v>0</v>
      </c>
      <c r="CD273" s="82">
        <v>5376.0149279999996</v>
      </c>
      <c r="CE273" s="82">
        <v>36595344.014927991</v>
      </c>
      <c r="CF273" s="82">
        <v>17275.425127748553</v>
      </c>
      <c r="CG273" s="82">
        <v>0</v>
      </c>
      <c r="CH273" s="82">
        <v>2.5382078326584629</v>
      </c>
      <c r="CI273" s="82">
        <v>17277.963335581211</v>
      </c>
      <c r="CJ273" s="82" t="s">
        <v>96</v>
      </c>
      <c r="CN273" s="82">
        <v>3442.3739511438503</v>
      </c>
      <c r="CO273" s="82">
        <v>3442.3739511438503</v>
      </c>
      <c r="CP273" s="82">
        <v>7291071.0899999989</v>
      </c>
      <c r="CQ273" s="82">
        <v>3442.3739511438503</v>
      </c>
      <c r="CR273" s="89">
        <v>3442.3739511438503</v>
      </c>
      <c r="CS273" s="82">
        <v>3442.3739511438503</v>
      </c>
      <c r="CT273" s="82">
        <v>3442.3739511438503</v>
      </c>
      <c r="CU273" s="82">
        <v>7291071.0899999989</v>
      </c>
      <c r="CV273" s="82">
        <v>3442.3739511438503</v>
      </c>
      <c r="CW273" s="82">
        <v>3442.3739511438503</v>
      </c>
    </row>
    <row r="274" spans="1:101">
      <c r="A274" s="86" t="s">
        <v>685</v>
      </c>
      <c r="B274" s="87" t="s">
        <v>700</v>
      </c>
      <c r="C274" s="75" t="s">
        <v>2598</v>
      </c>
      <c r="D274" s="74" t="s">
        <v>689</v>
      </c>
      <c r="E274" s="74" t="s">
        <v>685</v>
      </c>
      <c r="F274" s="74" t="s">
        <v>700</v>
      </c>
      <c r="G274" s="74" t="s">
        <v>701</v>
      </c>
      <c r="I274" s="74" t="s">
        <v>2407</v>
      </c>
      <c r="J274" s="74" t="s">
        <v>523</v>
      </c>
      <c r="K274" s="74" t="s">
        <v>88</v>
      </c>
      <c r="L274" s="74" t="s">
        <v>526</v>
      </c>
      <c r="M274" s="74" t="s">
        <v>527</v>
      </c>
      <c r="N274" s="74" t="s">
        <v>523</v>
      </c>
      <c r="O274" s="76">
        <v>0</v>
      </c>
      <c r="P274" s="76">
        <v>44439</v>
      </c>
      <c r="Q274" s="77">
        <v>1</v>
      </c>
      <c r="R274" s="74" t="s">
        <v>94</v>
      </c>
      <c r="S274" s="77">
        <v>3043221.22</v>
      </c>
      <c r="T274" s="77">
        <v>3043221.22</v>
      </c>
      <c r="U274" s="77">
        <v>4295.7299999999996</v>
      </c>
      <c r="V274" s="78">
        <v>7.1999999999999998E-3</v>
      </c>
      <c r="W274" s="79">
        <v>1</v>
      </c>
      <c r="X274" s="77">
        <v>3043221.22</v>
      </c>
      <c r="Y274" s="88">
        <v>3043221.22</v>
      </c>
      <c r="Z274" s="77">
        <v>4295.7299999999996</v>
      </c>
      <c r="AA274" s="74" t="s">
        <v>2587</v>
      </c>
      <c r="AB274" s="74" t="s">
        <v>2494</v>
      </c>
      <c r="AC274" s="74">
        <v>1</v>
      </c>
      <c r="AD274" s="74">
        <v>1</v>
      </c>
      <c r="AE274" s="74">
        <v>1</v>
      </c>
      <c r="AF274" s="74" t="s">
        <v>2587</v>
      </c>
      <c r="AG274" s="74" t="s">
        <v>2494</v>
      </c>
      <c r="AH274" s="74">
        <v>1</v>
      </c>
      <c r="AI274" s="74">
        <v>1</v>
      </c>
      <c r="AJ274" s="74">
        <v>1</v>
      </c>
      <c r="AL274" s="74">
        <v>1</v>
      </c>
      <c r="AM274" s="74" t="s">
        <v>95</v>
      </c>
      <c r="AN274" s="74">
        <v>0</v>
      </c>
      <c r="AO274" s="74" t="s">
        <v>95</v>
      </c>
      <c r="AP274" s="74" t="s">
        <v>95</v>
      </c>
      <c r="AQ274" s="74">
        <v>1</v>
      </c>
      <c r="AS274" s="74">
        <v>1</v>
      </c>
      <c r="AT274" s="74" t="s">
        <v>92</v>
      </c>
      <c r="AU274" s="74" t="s">
        <v>95</v>
      </c>
      <c r="AV274" s="74" t="s">
        <v>94</v>
      </c>
      <c r="AW274" s="77">
        <v>3043221.22</v>
      </c>
      <c r="AX274" s="77">
        <v>0</v>
      </c>
      <c r="AY274" s="79">
        <v>1</v>
      </c>
      <c r="AZ274" s="77">
        <v>19683250.528838001</v>
      </c>
      <c r="BA274" s="77">
        <v>0</v>
      </c>
      <c r="BB274" s="74" t="s">
        <v>116</v>
      </c>
      <c r="BC274" s="75" t="s">
        <v>2598</v>
      </c>
      <c r="BD274" s="82">
        <v>1293.1316665802235</v>
      </c>
      <c r="BE274" s="82">
        <v>0</v>
      </c>
      <c r="BF274" s="82">
        <v>1.8253502103533121</v>
      </c>
      <c r="BG274" s="82">
        <v>1294.9570167905767</v>
      </c>
      <c r="BH274" s="82">
        <v>1293.1316665802235</v>
      </c>
      <c r="BI274" s="82">
        <v>0</v>
      </c>
      <c r="BJ274" s="82">
        <v>1.8253502103533121</v>
      </c>
      <c r="BK274" s="82">
        <v>1294.9570167905767</v>
      </c>
      <c r="BL274" s="82">
        <v>2738899.0980000002</v>
      </c>
      <c r="BM274" s="82">
        <v>0</v>
      </c>
      <c r="BN274" s="82">
        <v>3866.1569999999997</v>
      </c>
      <c r="BO274" s="82">
        <v>2742765.2550000004</v>
      </c>
      <c r="BP274" s="82">
        <v>1293.1316665802235</v>
      </c>
      <c r="BQ274" s="82">
        <v>0</v>
      </c>
      <c r="BR274" s="82">
        <v>1.8253502103533121</v>
      </c>
      <c r="BS274" s="89">
        <v>1294.9570167905767</v>
      </c>
      <c r="BT274" s="82">
        <v>6490.4864608994576</v>
      </c>
      <c r="BU274" s="82">
        <v>0</v>
      </c>
      <c r="BV274" s="82">
        <v>9.1617977758053435</v>
      </c>
      <c r="BW274" s="82">
        <v>6499.6482586752627</v>
      </c>
      <c r="BX274" s="82">
        <v>6490.4864608994576</v>
      </c>
      <c r="BY274" s="82">
        <v>0</v>
      </c>
      <c r="BZ274" s="82">
        <v>9.1617977758053435</v>
      </c>
      <c r="CA274" s="82">
        <v>6499.6482586752627</v>
      </c>
      <c r="CB274" s="82">
        <v>13747082.3526816</v>
      </c>
      <c r="CC274" s="82">
        <v>0</v>
      </c>
      <c r="CD274" s="82">
        <v>19405.015214399999</v>
      </c>
      <c r="CE274" s="82">
        <v>13766487.367896</v>
      </c>
      <c r="CF274" s="82">
        <v>6490.4864608994576</v>
      </c>
      <c r="CG274" s="82">
        <v>0</v>
      </c>
      <c r="CH274" s="82">
        <v>9.1617977758053435</v>
      </c>
      <c r="CI274" s="82">
        <v>6499.6482586752627</v>
      </c>
      <c r="CJ274" s="82" t="s">
        <v>96</v>
      </c>
      <c r="CN274" s="82">
        <v>1294.9570167905767</v>
      </c>
      <c r="CO274" s="82">
        <v>1294.9570167905767</v>
      </c>
      <c r="CP274" s="82">
        <v>2742765.2550000004</v>
      </c>
      <c r="CQ274" s="82">
        <v>1294.9570167905767</v>
      </c>
      <c r="CR274" s="89">
        <v>1294.9570167905767</v>
      </c>
      <c r="CS274" s="82">
        <v>1294.9570167905767</v>
      </c>
      <c r="CT274" s="82">
        <v>1294.9570167905767</v>
      </c>
      <c r="CU274" s="82">
        <v>2742765.2550000004</v>
      </c>
      <c r="CV274" s="82">
        <v>1294.9570167905767</v>
      </c>
      <c r="CW274" s="82">
        <v>1294.9570167905767</v>
      </c>
    </row>
    <row r="275" spans="1:101">
      <c r="A275" s="86" t="s">
        <v>2597</v>
      </c>
      <c r="B275" s="87" t="s">
        <v>2599</v>
      </c>
      <c r="C275" s="75" t="s">
        <v>2600</v>
      </c>
      <c r="D275" s="74" t="s">
        <v>2407</v>
      </c>
      <c r="E275" s="74" t="s">
        <v>2597</v>
      </c>
      <c r="F275" s="74" t="s">
        <v>2599</v>
      </c>
      <c r="G275" s="74" t="s">
        <v>701</v>
      </c>
      <c r="I275" s="74" t="s">
        <v>2407</v>
      </c>
      <c r="J275" s="74" t="s">
        <v>523</v>
      </c>
      <c r="K275" s="74" t="s">
        <v>88</v>
      </c>
      <c r="L275" s="74" t="s">
        <v>526</v>
      </c>
      <c r="M275" s="74" t="s">
        <v>527</v>
      </c>
      <c r="N275" s="74" t="s">
        <v>523</v>
      </c>
      <c r="O275" s="76">
        <v>0</v>
      </c>
      <c r="P275" s="76">
        <v>44439</v>
      </c>
      <c r="Q275" s="77">
        <v>1</v>
      </c>
      <c r="R275" s="74" t="s">
        <v>94</v>
      </c>
      <c r="S275" s="77">
        <v>316763161.5</v>
      </c>
      <c r="T275" s="77">
        <v>316763161.5</v>
      </c>
      <c r="U275" s="77">
        <v>904707.8</v>
      </c>
      <c r="V275" s="78">
        <v>1.6200000000000003E-2</v>
      </c>
      <c r="W275" s="79">
        <v>1</v>
      </c>
      <c r="X275" s="77">
        <v>316763161.5</v>
      </c>
      <c r="Y275" s="88">
        <v>316763161.5</v>
      </c>
      <c r="Z275" s="77">
        <v>904707.8</v>
      </c>
      <c r="AA275" s="74" t="s">
        <v>2587</v>
      </c>
      <c r="AB275" s="74" t="s">
        <v>2494</v>
      </c>
      <c r="AC275" s="74">
        <v>1</v>
      </c>
      <c r="AD275" s="74">
        <v>1</v>
      </c>
      <c r="AE275" s="74">
        <v>1</v>
      </c>
      <c r="AF275" s="74" t="s">
        <v>2587</v>
      </c>
      <c r="AG275" s="74" t="s">
        <v>2494</v>
      </c>
      <c r="AH275" s="74">
        <v>1</v>
      </c>
      <c r="AI275" s="74">
        <v>1</v>
      </c>
      <c r="AJ275" s="74">
        <v>1</v>
      </c>
      <c r="AL275" s="74">
        <v>1</v>
      </c>
      <c r="AM275" s="74" t="s">
        <v>95</v>
      </c>
      <c r="AN275" s="74">
        <v>0</v>
      </c>
      <c r="AO275" s="74" t="s">
        <v>95</v>
      </c>
      <c r="AP275" s="74" t="s">
        <v>95</v>
      </c>
      <c r="AQ275" s="74">
        <v>1</v>
      </c>
      <c r="AS275" s="74">
        <v>1</v>
      </c>
      <c r="AT275" s="74" t="s">
        <v>92</v>
      </c>
      <c r="AU275" s="74" t="s">
        <v>95</v>
      </c>
      <c r="AV275" s="74" t="s">
        <v>94</v>
      </c>
      <c r="AW275" s="77">
        <v>316763161.5</v>
      </c>
      <c r="AX275" s="77">
        <v>0</v>
      </c>
      <c r="AY275" s="79">
        <v>1</v>
      </c>
      <c r="AZ275" s="77">
        <v>2048792452.2658501</v>
      </c>
      <c r="BA275" s="77">
        <v>0</v>
      </c>
      <c r="BB275" s="74" t="s">
        <v>116</v>
      </c>
      <c r="BC275" s="75" t="s">
        <v>2600</v>
      </c>
      <c r="BD275" s="82">
        <v>134599.63812348663</v>
      </c>
      <c r="BE275" s="82">
        <v>0</v>
      </c>
      <c r="BF275" s="82">
        <v>384.43025353974349</v>
      </c>
      <c r="BG275" s="82">
        <v>134984.06837702636</v>
      </c>
      <c r="BH275" s="82">
        <v>134599.63812348663</v>
      </c>
      <c r="BI275" s="82">
        <v>0</v>
      </c>
      <c r="BJ275" s="82">
        <v>384.43025353974349</v>
      </c>
      <c r="BK275" s="82">
        <v>134984.06837702636</v>
      </c>
      <c r="BL275" s="82">
        <v>285086845.34999996</v>
      </c>
      <c r="BM275" s="82">
        <v>0</v>
      </c>
      <c r="BN275" s="82">
        <v>814237.02</v>
      </c>
      <c r="BO275" s="82">
        <v>285901082.37</v>
      </c>
      <c r="BP275" s="82">
        <v>134599.63812348663</v>
      </c>
      <c r="BQ275" s="82">
        <v>0</v>
      </c>
      <c r="BR275" s="82">
        <v>384.43025353974349</v>
      </c>
      <c r="BS275" s="89">
        <v>134984.06837702636</v>
      </c>
      <c r="BT275" s="82">
        <v>675582.50366940408</v>
      </c>
      <c r="BU275" s="82">
        <v>0</v>
      </c>
      <c r="BV275" s="82">
        <v>1929.5323285666805</v>
      </c>
      <c r="BW275" s="82">
        <v>677512.03599797061</v>
      </c>
      <c r="BX275" s="82">
        <v>675582.50366940408</v>
      </c>
      <c r="BY275" s="82">
        <v>0</v>
      </c>
      <c r="BZ275" s="82">
        <v>1929.5323285666805</v>
      </c>
      <c r="CA275" s="82">
        <v>677512.03599797061</v>
      </c>
      <c r="CB275" s="82">
        <v>1430907894.1807196</v>
      </c>
      <c r="CC275" s="82">
        <v>0</v>
      </c>
      <c r="CD275" s="82">
        <v>4086818.4507839996</v>
      </c>
      <c r="CE275" s="82">
        <v>1434994712.6315038</v>
      </c>
      <c r="CF275" s="82">
        <v>675582.50366940408</v>
      </c>
      <c r="CG275" s="82">
        <v>0</v>
      </c>
      <c r="CH275" s="82">
        <v>1929.5323285666805</v>
      </c>
      <c r="CI275" s="82">
        <v>677512.03599797061</v>
      </c>
      <c r="CJ275" s="82" t="s">
        <v>96</v>
      </c>
      <c r="CN275" s="82">
        <v>134984.06837702636</v>
      </c>
      <c r="CO275" s="82">
        <v>134984.06837702636</v>
      </c>
      <c r="CP275" s="82">
        <v>285901082.37</v>
      </c>
      <c r="CQ275" s="82">
        <v>134984.06837702636</v>
      </c>
      <c r="CR275" s="89">
        <v>134984.06837702636</v>
      </c>
      <c r="CS275" s="82">
        <v>134984.06837702636</v>
      </c>
      <c r="CT275" s="82">
        <v>134984.06837702636</v>
      </c>
      <c r="CU275" s="82">
        <v>285901082.37</v>
      </c>
      <c r="CV275" s="82">
        <v>134984.06837702636</v>
      </c>
      <c r="CW275" s="82">
        <v>134984.06837702636</v>
      </c>
    </row>
    <row r="276" spans="1:101">
      <c r="A276" s="86" t="s">
        <v>2597</v>
      </c>
      <c r="B276" s="87" t="s">
        <v>2601</v>
      </c>
      <c r="C276" s="75" t="s">
        <v>2602</v>
      </c>
      <c r="D276" s="74" t="s">
        <v>2407</v>
      </c>
      <c r="E276" s="74" t="s">
        <v>2597</v>
      </c>
      <c r="F276" s="74" t="s">
        <v>2601</v>
      </c>
      <c r="G276" s="74" t="s">
        <v>701</v>
      </c>
      <c r="I276" s="74" t="s">
        <v>2407</v>
      </c>
      <c r="J276" s="74" t="s">
        <v>523</v>
      </c>
      <c r="K276" s="74" t="s">
        <v>88</v>
      </c>
      <c r="L276" s="74" t="s">
        <v>526</v>
      </c>
      <c r="M276" s="74" t="s">
        <v>527</v>
      </c>
      <c r="N276" s="74" t="s">
        <v>523</v>
      </c>
      <c r="O276" s="76">
        <v>0</v>
      </c>
      <c r="P276" s="76">
        <v>44439</v>
      </c>
      <c r="Q276" s="77">
        <v>1</v>
      </c>
      <c r="R276" s="74" t="s">
        <v>94</v>
      </c>
      <c r="S276" s="77">
        <v>1929091.3</v>
      </c>
      <c r="T276" s="77">
        <v>1929091.3</v>
      </c>
      <c r="U276" s="77">
        <v>0</v>
      </c>
      <c r="V276" s="78">
        <v>0</v>
      </c>
      <c r="W276" s="79">
        <v>1</v>
      </c>
      <c r="X276" s="77">
        <v>1929091.3</v>
      </c>
      <c r="Y276" s="88">
        <v>1929091.3</v>
      </c>
      <c r="Z276" s="77">
        <v>0</v>
      </c>
      <c r="AA276" s="74" t="s">
        <v>2587</v>
      </c>
      <c r="AB276" s="74" t="s">
        <v>2494</v>
      </c>
      <c r="AC276" s="74">
        <v>1</v>
      </c>
      <c r="AD276" s="74">
        <v>1</v>
      </c>
      <c r="AE276" s="74">
        <v>1</v>
      </c>
      <c r="AF276" s="74" t="s">
        <v>2587</v>
      </c>
      <c r="AG276" s="74" t="s">
        <v>2494</v>
      </c>
      <c r="AH276" s="74">
        <v>1</v>
      </c>
      <c r="AI276" s="74">
        <v>1</v>
      </c>
      <c r="AJ276" s="74">
        <v>1</v>
      </c>
      <c r="AL276" s="74">
        <v>1</v>
      </c>
      <c r="AM276" s="74" t="s">
        <v>95</v>
      </c>
      <c r="AN276" s="74">
        <v>0</v>
      </c>
      <c r="AO276" s="74" t="s">
        <v>95</v>
      </c>
      <c r="AP276" s="74" t="s">
        <v>95</v>
      </c>
      <c r="AQ276" s="74">
        <v>1</v>
      </c>
      <c r="AS276" s="74">
        <v>1</v>
      </c>
      <c r="AT276" s="74" t="s">
        <v>92</v>
      </c>
      <c r="AU276" s="74" t="s">
        <v>95</v>
      </c>
      <c r="AV276" s="74" t="s">
        <v>94</v>
      </c>
      <c r="AW276" s="77">
        <v>1929091.3</v>
      </c>
      <c r="AX276" s="77">
        <v>0</v>
      </c>
      <c r="AY276" s="79">
        <v>1</v>
      </c>
      <c r="AZ276" s="77">
        <v>12477169.619270001</v>
      </c>
      <c r="BA276" s="77">
        <v>0</v>
      </c>
      <c r="BB276" s="74" t="s">
        <v>116</v>
      </c>
      <c r="BC276" s="75" t="s">
        <v>2602</v>
      </c>
      <c r="BD276" s="82">
        <v>819.71334563525738</v>
      </c>
      <c r="BE276" s="82">
        <v>0</v>
      </c>
      <c r="BF276" s="82">
        <v>0</v>
      </c>
      <c r="BG276" s="82">
        <v>819.71334563525738</v>
      </c>
      <c r="BH276" s="82">
        <v>819.71334563525738</v>
      </c>
      <c r="BI276" s="82">
        <v>0</v>
      </c>
      <c r="BJ276" s="82">
        <v>0</v>
      </c>
      <c r="BK276" s="82">
        <v>819.71334563525738</v>
      </c>
      <c r="BL276" s="82">
        <v>1736182.17</v>
      </c>
      <c r="BM276" s="82">
        <v>0</v>
      </c>
      <c r="BN276" s="82">
        <v>0</v>
      </c>
      <c r="BO276" s="82">
        <v>1736182.17</v>
      </c>
      <c r="BP276" s="82">
        <v>819.71334563525738</v>
      </c>
      <c r="BQ276" s="82">
        <v>0</v>
      </c>
      <c r="BR276" s="82">
        <v>0</v>
      </c>
      <c r="BS276" s="89">
        <v>819.71334563525738</v>
      </c>
      <c r="BT276" s="82">
        <v>4114.3052244124838</v>
      </c>
      <c r="BU276" s="82">
        <v>0</v>
      </c>
      <c r="BV276" s="82">
        <v>0</v>
      </c>
      <c r="BW276" s="82">
        <v>4114.3052244124838</v>
      </c>
      <c r="BX276" s="82">
        <v>4114.3052244124838</v>
      </c>
      <c r="BY276" s="82">
        <v>0</v>
      </c>
      <c r="BZ276" s="82">
        <v>0</v>
      </c>
      <c r="CA276" s="82">
        <v>4114.3052244124838</v>
      </c>
      <c r="CB276" s="82">
        <v>8714245.5476639997</v>
      </c>
      <c r="CC276" s="82">
        <v>0</v>
      </c>
      <c r="CD276" s="82">
        <v>0</v>
      </c>
      <c r="CE276" s="82">
        <v>8714245.5476639997</v>
      </c>
      <c r="CF276" s="82">
        <v>4114.3052244124838</v>
      </c>
      <c r="CG276" s="82">
        <v>0</v>
      </c>
      <c r="CH276" s="82">
        <v>0</v>
      </c>
      <c r="CI276" s="82">
        <v>4114.3052244124838</v>
      </c>
      <c r="CJ276" s="82" t="s">
        <v>96</v>
      </c>
      <c r="CN276" s="82">
        <v>819.71334563525738</v>
      </c>
      <c r="CO276" s="82">
        <v>819.71334563525738</v>
      </c>
      <c r="CP276" s="82">
        <v>1736182.17</v>
      </c>
      <c r="CQ276" s="82">
        <v>819.71334563525738</v>
      </c>
      <c r="CR276" s="89">
        <v>819.71334563525738</v>
      </c>
      <c r="CS276" s="82">
        <v>819.71334563525738</v>
      </c>
      <c r="CT276" s="82">
        <v>819.71334563525738</v>
      </c>
      <c r="CU276" s="82">
        <v>1736182.17</v>
      </c>
      <c r="CV276" s="82">
        <v>819.71334563525738</v>
      </c>
      <c r="CW276" s="82">
        <v>819.71334563525738</v>
      </c>
    </row>
    <row r="277" spans="1:101">
      <c r="A277" s="86" t="s">
        <v>2597</v>
      </c>
      <c r="B277" s="87" t="s">
        <v>2603</v>
      </c>
      <c r="C277" s="75" t="s">
        <v>2604</v>
      </c>
      <c r="D277" s="74" t="s">
        <v>2407</v>
      </c>
      <c r="E277" s="74" t="s">
        <v>2597</v>
      </c>
      <c r="F277" s="74" t="s">
        <v>2603</v>
      </c>
      <c r="G277" s="74" t="s">
        <v>701</v>
      </c>
      <c r="I277" s="74" t="s">
        <v>2407</v>
      </c>
      <c r="J277" s="74" t="s">
        <v>523</v>
      </c>
      <c r="K277" s="74" t="s">
        <v>88</v>
      </c>
      <c r="L277" s="74" t="s">
        <v>526</v>
      </c>
      <c r="M277" s="74" t="s">
        <v>527</v>
      </c>
      <c r="N277" s="74" t="s">
        <v>523</v>
      </c>
      <c r="O277" s="76">
        <v>0</v>
      </c>
      <c r="P277" s="76">
        <v>44439</v>
      </c>
      <c r="Q277" s="77">
        <v>1</v>
      </c>
      <c r="R277" s="74" t="s">
        <v>262</v>
      </c>
      <c r="S277" s="77">
        <v>1140000</v>
      </c>
      <c r="T277" s="77">
        <v>1140000</v>
      </c>
      <c r="U277" s="77">
        <v>0</v>
      </c>
      <c r="V277" s="78">
        <v>0</v>
      </c>
      <c r="W277" s="79">
        <v>6.4679000000000002</v>
      </c>
      <c r="X277" s="77">
        <v>7373406</v>
      </c>
      <c r="Y277" s="88">
        <v>7373406</v>
      </c>
      <c r="Z277" s="77">
        <v>0</v>
      </c>
      <c r="AA277" s="74" t="s">
        <v>2587</v>
      </c>
      <c r="AB277" s="74" t="s">
        <v>2494</v>
      </c>
      <c r="AC277" s="74">
        <v>1</v>
      </c>
      <c r="AD277" s="74">
        <v>1</v>
      </c>
      <c r="AE277" s="74">
        <v>1</v>
      </c>
      <c r="AF277" s="74" t="s">
        <v>2587</v>
      </c>
      <c r="AG277" s="74" t="s">
        <v>2494</v>
      </c>
      <c r="AH277" s="74">
        <v>1</v>
      </c>
      <c r="AI277" s="74">
        <v>1</v>
      </c>
      <c r="AJ277" s="74">
        <v>1</v>
      </c>
      <c r="AL277" s="74">
        <v>1</v>
      </c>
      <c r="AM277" s="74" t="s">
        <v>95</v>
      </c>
      <c r="AN277" s="74">
        <v>0</v>
      </c>
      <c r="AO277" s="74" t="s">
        <v>95</v>
      </c>
      <c r="AP277" s="74" t="s">
        <v>95</v>
      </c>
      <c r="AQ277" s="74">
        <v>1</v>
      </c>
      <c r="AS277" s="74">
        <v>1</v>
      </c>
      <c r="AT277" s="74" t="s">
        <v>92</v>
      </c>
      <c r="AU277" s="74" t="s">
        <v>95</v>
      </c>
      <c r="AV277" s="74" t="s">
        <v>94</v>
      </c>
      <c r="AW277" s="77">
        <v>1140000</v>
      </c>
      <c r="AX277" s="77">
        <v>0</v>
      </c>
      <c r="AY277" s="79">
        <v>1</v>
      </c>
      <c r="AZ277" s="77">
        <v>7373406</v>
      </c>
      <c r="BA277" s="77">
        <v>0</v>
      </c>
      <c r="BB277" s="74" t="s">
        <v>116</v>
      </c>
      <c r="BC277" s="75" t="s">
        <v>2604</v>
      </c>
      <c r="BD277" s="82">
        <v>3133.1224711796071</v>
      </c>
      <c r="BE277" s="82">
        <v>0</v>
      </c>
      <c r="BF277" s="82">
        <v>0</v>
      </c>
      <c r="BG277" s="82">
        <v>3133.1224711796071</v>
      </c>
      <c r="BH277" s="82">
        <v>3133.1224711796071</v>
      </c>
      <c r="BI277" s="82">
        <v>0</v>
      </c>
      <c r="BJ277" s="82">
        <v>0</v>
      </c>
      <c r="BK277" s="82">
        <v>3133.1224711796071</v>
      </c>
      <c r="BL277" s="82">
        <v>6636065.3999999985</v>
      </c>
      <c r="BM277" s="82">
        <v>0</v>
      </c>
      <c r="BN277" s="82">
        <v>0</v>
      </c>
      <c r="BO277" s="82">
        <v>6636065.3999999985</v>
      </c>
      <c r="BP277" s="82">
        <v>3133.1224711796071</v>
      </c>
      <c r="BQ277" s="82">
        <v>0</v>
      </c>
      <c r="BR277" s="82">
        <v>0</v>
      </c>
      <c r="BS277" s="89">
        <v>3133.1224711796071</v>
      </c>
      <c r="BT277" s="82">
        <v>15725.768307344682</v>
      </c>
      <c r="BU277" s="82">
        <v>0</v>
      </c>
      <c r="BV277" s="82">
        <v>0</v>
      </c>
      <c r="BW277" s="82">
        <v>15725.768307344682</v>
      </c>
      <c r="BX277" s="82">
        <v>15725.768307344682</v>
      </c>
      <c r="BY277" s="82">
        <v>0</v>
      </c>
      <c r="BZ277" s="82">
        <v>0</v>
      </c>
      <c r="CA277" s="82">
        <v>15725.768307344682</v>
      </c>
      <c r="CB277" s="82">
        <v>33307739.45567999</v>
      </c>
      <c r="CC277" s="82">
        <v>0</v>
      </c>
      <c r="CD277" s="82">
        <v>0</v>
      </c>
      <c r="CE277" s="82">
        <v>33307739.45567999</v>
      </c>
      <c r="CF277" s="82">
        <v>15725.768307344682</v>
      </c>
      <c r="CG277" s="82">
        <v>0</v>
      </c>
      <c r="CH277" s="82">
        <v>0</v>
      </c>
      <c r="CI277" s="82">
        <v>15725.768307344682</v>
      </c>
      <c r="CJ277" s="82" t="s">
        <v>96</v>
      </c>
      <c r="CN277" s="82">
        <v>3133.1224711796071</v>
      </c>
      <c r="CO277" s="82">
        <v>3133.1224711796071</v>
      </c>
      <c r="CP277" s="82">
        <v>6636065.3999999985</v>
      </c>
      <c r="CQ277" s="82">
        <v>3133.1224711796071</v>
      </c>
      <c r="CR277" s="89">
        <v>3133.1224711796071</v>
      </c>
      <c r="CS277" s="82">
        <v>484.4110872430939</v>
      </c>
      <c r="CT277" s="82">
        <v>484.4110872430939</v>
      </c>
      <c r="CU277" s="82">
        <v>1025999.9999999998</v>
      </c>
      <c r="CV277" s="82">
        <v>484.4110872430939</v>
      </c>
      <c r="CW277" s="82">
        <v>484.4110872430939</v>
      </c>
    </row>
    <row r="278" spans="1:101">
      <c r="A278" s="86" t="s">
        <v>765</v>
      </c>
      <c r="B278" s="87" t="s">
        <v>766</v>
      </c>
      <c r="C278" s="75" t="s">
        <v>1902</v>
      </c>
      <c r="D278" s="74" t="s">
        <v>768</v>
      </c>
      <c r="E278" s="74" t="s">
        <v>765</v>
      </c>
      <c r="F278" s="74" t="s">
        <v>766</v>
      </c>
      <c r="G278" s="74" t="s">
        <v>523</v>
      </c>
      <c r="I278" s="74" t="s">
        <v>768</v>
      </c>
      <c r="J278" s="74" t="s">
        <v>523</v>
      </c>
      <c r="K278" s="74" t="s">
        <v>88</v>
      </c>
      <c r="L278" s="74" t="s">
        <v>769</v>
      </c>
      <c r="M278" s="74" t="s">
        <v>770</v>
      </c>
      <c r="N278" s="74" t="s">
        <v>523</v>
      </c>
      <c r="O278" s="76">
        <v>44982</v>
      </c>
      <c r="P278" s="76">
        <v>44439</v>
      </c>
      <c r="Q278" s="77">
        <v>2</v>
      </c>
      <c r="R278" s="74" t="s">
        <v>94</v>
      </c>
      <c r="S278" s="77">
        <v>51079512.219999999</v>
      </c>
      <c r="T278" s="77">
        <v>51079512.219999999</v>
      </c>
      <c r="U278" s="77">
        <v>825534.25</v>
      </c>
      <c r="V278" s="78">
        <v>3.2399999999999998E-2</v>
      </c>
      <c r="W278" s="79">
        <v>1</v>
      </c>
      <c r="X278" s="77">
        <v>51079512.219999999</v>
      </c>
      <c r="Y278" s="88">
        <v>51079512.219999999</v>
      </c>
      <c r="Z278" s="77">
        <v>825534.25</v>
      </c>
      <c r="AA278" s="74" t="s">
        <v>2587</v>
      </c>
      <c r="AB278" s="74" t="s">
        <v>2494</v>
      </c>
      <c r="AC278" s="74">
        <v>1</v>
      </c>
      <c r="AD278" s="74">
        <v>1</v>
      </c>
      <c r="AE278" s="74">
        <v>1</v>
      </c>
      <c r="AF278" s="74" t="s">
        <v>2587</v>
      </c>
      <c r="AG278" s="74" t="s">
        <v>2494</v>
      </c>
      <c r="AH278" s="74">
        <v>1</v>
      </c>
      <c r="AI278" s="74">
        <v>1</v>
      </c>
      <c r="AJ278" s="74">
        <v>1</v>
      </c>
      <c r="AL278" s="74">
        <v>1</v>
      </c>
      <c r="AM278" s="74" t="s">
        <v>95</v>
      </c>
      <c r="AN278" s="74">
        <v>0</v>
      </c>
      <c r="AO278" s="74" t="s">
        <v>95</v>
      </c>
      <c r="AP278" s="74" t="s">
        <v>95</v>
      </c>
      <c r="AQ278" s="74">
        <v>1</v>
      </c>
      <c r="AS278" s="74">
        <v>1</v>
      </c>
      <c r="AT278" s="74" t="s">
        <v>92</v>
      </c>
      <c r="AU278" s="74" t="s">
        <v>95</v>
      </c>
      <c r="AV278" s="74" t="s">
        <v>94</v>
      </c>
      <c r="AW278" s="77">
        <v>51079512.219999999</v>
      </c>
      <c r="AX278" s="77">
        <v>0</v>
      </c>
      <c r="AY278" s="79">
        <v>1</v>
      </c>
      <c r="AZ278" s="77">
        <v>330377177.08773798</v>
      </c>
      <c r="BA278" s="77">
        <v>0</v>
      </c>
      <c r="BB278" s="74" t="s">
        <v>116</v>
      </c>
      <c r="BC278" s="75" t="s">
        <v>1902</v>
      </c>
      <c r="BD278" s="82">
        <v>21704.808816085177</v>
      </c>
      <c r="BE278" s="82">
        <v>0</v>
      </c>
      <c r="BF278" s="82">
        <v>350.78766982360713</v>
      </c>
      <c r="BG278" s="82">
        <v>22055.596485908784</v>
      </c>
      <c r="BH278" s="82">
        <v>77100.618314216001</v>
      </c>
      <c r="BI278" s="82">
        <v>0</v>
      </c>
      <c r="BJ278" s="82">
        <v>2113.2768445364582</v>
      </c>
      <c r="BK278" s="82">
        <v>79213.89515875245</v>
      </c>
      <c r="BL278" s="82">
        <v>45971560.997999996</v>
      </c>
      <c r="BM278" s="82">
        <v>0</v>
      </c>
      <c r="BN278" s="82">
        <v>742980.82500000007</v>
      </c>
      <c r="BO278" s="82">
        <v>46714541.822999999</v>
      </c>
      <c r="BP278" s="82">
        <v>21704.808816085177</v>
      </c>
      <c r="BQ278" s="82">
        <v>0</v>
      </c>
      <c r="BR278" s="82">
        <v>350.78766982360713</v>
      </c>
      <c r="BS278" s="89">
        <v>22055.596485908784</v>
      </c>
      <c r="BT278" s="82">
        <v>108940.77640969471</v>
      </c>
      <c r="BU278" s="82">
        <v>0</v>
      </c>
      <c r="BV278" s="82">
        <v>1760.6734723786487</v>
      </c>
      <c r="BW278" s="82">
        <v>110701.44988207336</v>
      </c>
      <c r="BX278" s="82">
        <v>386983.42344271293</v>
      </c>
      <c r="BY278" s="82">
        <v>0</v>
      </c>
      <c r="BZ278" s="82">
        <v>10606.959138097391</v>
      </c>
      <c r="CA278" s="82">
        <v>397590.38258081028</v>
      </c>
      <c r="CB278" s="82">
        <v>230740458.96116155</v>
      </c>
      <c r="CC278" s="82">
        <v>0</v>
      </c>
      <c r="CD278" s="82">
        <v>3729169.35684</v>
      </c>
      <c r="CE278" s="82">
        <v>234469628.31800157</v>
      </c>
      <c r="CF278" s="82">
        <v>108940.77640969471</v>
      </c>
      <c r="CG278" s="82">
        <v>0</v>
      </c>
      <c r="CH278" s="82">
        <v>1760.6734723786487</v>
      </c>
      <c r="CI278" s="82">
        <v>110701.44988207336</v>
      </c>
      <c r="CJ278" s="82" t="s">
        <v>96</v>
      </c>
      <c r="CN278" s="82">
        <v>22055.596485908784</v>
      </c>
      <c r="CO278" s="82">
        <v>79213.89515875245</v>
      </c>
      <c r="CP278" s="82">
        <v>46714541.822999999</v>
      </c>
      <c r="CQ278" s="82">
        <v>22055.596485908784</v>
      </c>
      <c r="CR278" s="89">
        <v>22055.596485908784</v>
      </c>
      <c r="CS278" s="82">
        <v>22055.596485908784</v>
      </c>
      <c r="CT278" s="82">
        <v>79213.89515875245</v>
      </c>
      <c r="CU278" s="82">
        <v>46714541.822999999</v>
      </c>
      <c r="CV278" s="82">
        <v>22055.596485908784</v>
      </c>
      <c r="CW278" s="82">
        <v>22055.596485908784</v>
      </c>
    </row>
    <row r="279" spans="1:101">
      <c r="A279" s="86" t="s">
        <v>765</v>
      </c>
      <c r="B279" s="87" t="s">
        <v>771</v>
      </c>
      <c r="C279" s="75" t="s">
        <v>1903</v>
      </c>
      <c r="D279" s="74" t="s">
        <v>768</v>
      </c>
      <c r="E279" s="74" t="s">
        <v>765</v>
      </c>
      <c r="F279" s="74" t="s">
        <v>771</v>
      </c>
      <c r="G279" s="74" t="s">
        <v>523</v>
      </c>
      <c r="I279" s="74" t="s">
        <v>768</v>
      </c>
      <c r="J279" s="74" t="s">
        <v>523</v>
      </c>
      <c r="K279" s="74" t="s">
        <v>88</v>
      </c>
      <c r="L279" s="74" t="s">
        <v>769</v>
      </c>
      <c r="M279" s="74" t="s">
        <v>770</v>
      </c>
      <c r="N279" s="74" t="s">
        <v>523</v>
      </c>
      <c r="O279" s="76">
        <v>44994</v>
      </c>
      <c r="P279" s="76">
        <v>44439</v>
      </c>
      <c r="Q279" s="77">
        <v>2</v>
      </c>
      <c r="R279" s="74" t="s">
        <v>94</v>
      </c>
      <c r="S279" s="77">
        <v>50367871.359999999</v>
      </c>
      <c r="T279" s="77">
        <v>50367871.359999999</v>
      </c>
      <c r="U279" s="77">
        <v>715068.49</v>
      </c>
      <c r="V279" s="78">
        <v>0.03</v>
      </c>
      <c r="W279" s="79">
        <v>1</v>
      </c>
      <c r="X279" s="77">
        <v>50367871.359999999</v>
      </c>
      <c r="Y279" s="88">
        <v>50367871.359999999</v>
      </c>
      <c r="Z279" s="77">
        <v>715068.49</v>
      </c>
      <c r="AA279" s="74">
        <v>0</v>
      </c>
      <c r="AB279" s="74">
        <v>0</v>
      </c>
      <c r="AD279" s="74">
        <v>4</v>
      </c>
      <c r="AE279" s="74">
        <v>4</v>
      </c>
      <c r="AF279" s="74">
        <v>0</v>
      </c>
      <c r="AG279" s="74">
        <v>0</v>
      </c>
      <c r="AI279" s="74">
        <v>4</v>
      </c>
      <c r="AJ279" s="74">
        <v>4</v>
      </c>
      <c r="AL279" s="74">
        <v>4</v>
      </c>
      <c r="AM279" s="74" t="s">
        <v>95</v>
      </c>
      <c r="AN279" s="74">
        <v>0</v>
      </c>
      <c r="AO279" s="74" t="s">
        <v>95</v>
      </c>
      <c r="AP279" s="74" t="s">
        <v>95</v>
      </c>
      <c r="AQ279" s="74">
        <v>1</v>
      </c>
      <c r="AS279" s="74">
        <v>1</v>
      </c>
      <c r="AT279" s="74" t="s">
        <v>92</v>
      </c>
      <c r="AU279" s="74" t="s">
        <v>95</v>
      </c>
      <c r="AV279" s="74" t="s">
        <v>94</v>
      </c>
      <c r="AW279" s="77">
        <v>50367871.359999999</v>
      </c>
      <c r="AX279" s="77">
        <v>0</v>
      </c>
      <c r="AY279" s="79">
        <v>1</v>
      </c>
      <c r="AZ279" s="77">
        <v>325774355.16934401</v>
      </c>
      <c r="BA279" s="77">
        <v>0</v>
      </c>
      <c r="BB279" s="74" t="s">
        <v>116</v>
      </c>
      <c r="BC279" s="75" t="s">
        <v>1903</v>
      </c>
      <c r="BD279" s="82">
        <v>384342.1416447158</v>
      </c>
      <c r="BE279" s="82">
        <v>0</v>
      </c>
      <c r="BF279" s="82">
        <v>5456.4734909069839</v>
      </c>
      <c r="BG279" s="82">
        <v>389798.61513562279</v>
      </c>
      <c r="BH279" s="82">
        <v>804861.58148720465</v>
      </c>
      <c r="BI279" s="82">
        <v>0</v>
      </c>
      <c r="BJ279" s="82">
        <v>17222.746860178111</v>
      </c>
      <c r="BK279" s="82">
        <v>822084.32834738272</v>
      </c>
      <c r="BL279" s="82">
        <v>45331084.223999992</v>
      </c>
      <c r="BM279" s="82">
        <v>0</v>
      </c>
      <c r="BN279" s="82">
        <v>643561.64100000006</v>
      </c>
      <c r="BO279" s="82">
        <v>45974645.864999995</v>
      </c>
      <c r="BP279" s="82">
        <v>384342.1416447158</v>
      </c>
      <c r="BQ279" s="82">
        <v>0</v>
      </c>
      <c r="BR279" s="82">
        <v>5456.4734909069839</v>
      </c>
      <c r="BS279" s="89">
        <v>389798.61513562279</v>
      </c>
      <c r="BT279" s="82">
        <v>1929090.0773431575</v>
      </c>
      <c r="BU279" s="82">
        <v>0</v>
      </c>
      <c r="BV279" s="82">
        <v>27387.131745560331</v>
      </c>
      <c r="BW279" s="82">
        <v>1956477.2090887178</v>
      </c>
      <c r="BX279" s="82">
        <v>4039761.2498005773</v>
      </c>
      <c r="BY279" s="82">
        <v>0</v>
      </c>
      <c r="BZ279" s="82">
        <v>86444.411040605963</v>
      </c>
      <c r="CA279" s="82">
        <v>4126205.6608411833</v>
      </c>
      <c r="CB279" s="82">
        <v>227525777.93710074</v>
      </c>
      <c r="CC279" s="82">
        <v>0</v>
      </c>
      <c r="CD279" s="82">
        <v>3230164.5885072001</v>
      </c>
      <c r="CE279" s="82">
        <v>230755942.52560794</v>
      </c>
      <c r="CF279" s="82">
        <v>1929090.0773431575</v>
      </c>
      <c r="CG279" s="82">
        <v>0</v>
      </c>
      <c r="CH279" s="82">
        <v>27387.131745560331</v>
      </c>
      <c r="CI279" s="82">
        <v>1956477.2090887178</v>
      </c>
      <c r="CJ279" s="82" t="s">
        <v>96</v>
      </c>
      <c r="CN279" s="82">
        <v>389798.61513562279</v>
      </c>
      <c r="CO279" s="82">
        <v>822084.32834738272</v>
      </c>
      <c r="CP279" s="82">
        <v>45974645.864999995</v>
      </c>
      <c r="CQ279" s="82">
        <v>389798.61513562279</v>
      </c>
      <c r="CR279" s="89">
        <v>389798.61513562279</v>
      </c>
      <c r="CS279" s="82">
        <v>389798.61513562279</v>
      </c>
      <c r="CT279" s="82">
        <v>822084.32834738272</v>
      </c>
      <c r="CU279" s="82">
        <v>45974645.864999995</v>
      </c>
      <c r="CV279" s="82">
        <v>389798.61513562279</v>
      </c>
      <c r="CW279" s="82">
        <v>389798.61513562279</v>
      </c>
    </row>
    <row r="280" spans="1:101">
      <c r="A280" s="86" t="s">
        <v>765</v>
      </c>
      <c r="B280" s="87" t="s">
        <v>773</v>
      </c>
      <c r="C280" s="75" t="s">
        <v>1904</v>
      </c>
      <c r="D280" s="74" t="s">
        <v>768</v>
      </c>
      <c r="E280" s="74" t="s">
        <v>765</v>
      </c>
      <c r="F280" s="74" t="s">
        <v>773</v>
      </c>
      <c r="G280" s="74" t="s">
        <v>523</v>
      </c>
      <c r="I280" s="74" t="s">
        <v>768</v>
      </c>
      <c r="J280" s="74" t="s">
        <v>523</v>
      </c>
      <c r="K280" s="74" t="s">
        <v>88</v>
      </c>
      <c r="L280" s="74" t="s">
        <v>769</v>
      </c>
      <c r="M280" s="74" t="s">
        <v>770</v>
      </c>
      <c r="N280" s="74" t="s">
        <v>523</v>
      </c>
      <c r="O280" s="76">
        <v>44622</v>
      </c>
      <c r="P280" s="76">
        <v>44439</v>
      </c>
      <c r="Q280" s="77">
        <v>1</v>
      </c>
      <c r="R280" s="74" t="s">
        <v>94</v>
      </c>
      <c r="S280" s="77">
        <v>29999354.73</v>
      </c>
      <c r="T280" s="77">
        <v>29999354.73</v>
      </c>
      <c r="U280" s="77">
        <v>572753.42000000004</v>
      </c>
      <c r="V280" s="78">
        <v>3.85E-2</v>
      </c>
      <c r="W280" s="79">
        <v>1</v>
      </c>
      <c r="X280" s="77">
        <v>29999354.73</v>
      </c>
      <c r="Y280" s="88">
        <v>29999354.73</v>
      </c>
      <c r="Z280" s="77">
        <v>572753.42000000004</v>
      </c>
      <c r="AA280" s="74">
        <v>0</v>
      </c>
      <c r="AB280" s="74">
        <v>0</v>
      </c>
      <c r="AD280" s="74">
        <v>4</v>
      </c>
      <c r="AE280" s="74">
        <v>4</v>
      </c>
      <c r="AF280" s="74">
        <v>0</v>
      </c>
      <c r="AG280" s="74">
        <v>0</v>
      </c>
      <c r="AI280" s="74">
        <v>4</v>
      </c>
      <c r="AJ280" s="74">
        <v>4</v>
      </c>
      <c r="AL280" s="74">
        <v>4</v>
      </c>
      <c r="AM280" s="74" t="s">
        <v>95</v>
      </c>
      <c r="AN280" s="74">
        <v>0</v>
      </c>
      <c r="AO280" s="74" t="s">
        <v>95</v>
      </c>
      <c r="AP280" s="74" t="s">
        <v>95</v>
      </c>
      <c r="AQ280" s="74">
        <v>1</v>
      </c>
      <c r="AS280" s="74">
        <v>1</v>
      </c>
      <c r="AT280" s="74" t="s">
        <v>92</v>
      </c>
      <c r="AU280" s="74" t="s">
        <v>95</v>
      </c>
      <c r="AV280" s="74" t="s">
        <v>94</v>
      </c>
      <c r="AW280" s="77">
        <v>29999354.73</v>
      </c>
      <c r="AX280" s="77">
        <v>0</v>
      </c>
      <c r="AY280" s="79">
        <v>1</v>
      </c>
      <c r="AZ280" s="77">
        <v>194032826.45816702</v>
      </c>
      <c r="BA280" s="77">
        <v>0</v>
      </c>
      <c r="BB280" s="74" t="s">
        <v>116</v>
      </c>
      <c r="BC280" s="75" t="s">
        <v>1904</v>
      </c>
      <c r="BD280" s="82">
        <v>228916.0914202219</v>
      </c>
      <c r="BE280" s="82">
        <v>0</v>
      </c>
      <c r="BF280" s="82">
        <v>4370.5098137610757</v>
      </c>
      <c r="BG280" s="82">
        <v>233286.60123398298</v>
      </c>
      <c r="BH280" s="82">
        <v>228916.0914202219</v>
      </c>
      <c r="BI280" s="82">
        <v>0</v>
      </c>
      <c r="BJ280" s="82">
        <v>4370.5098137610757</v>
      </c>
      <c r="BK280" s="82">
        <v>233286.60123398298</v>
      </c>
      <c r="BL280" s="82">
        <v>26999419.256999999</v>
      </c>
      <c r="BM280" s="82">
        <v>0</v>
      </c>
      <c r="BN280" s="82">
        <v>515478.07800000004</v>
      </c>
      <c r="BO280" s="82">
        <v>27514897.335000001</v>
      </c>
      <c r="BP280" s="82">
        <v>228916.0914202219</v>
      </c>
      <c r="BQ280" s="82">
        <v>0</v>
      </c>
      <c r="BR280" s="82">
        <v>4370.5098137610757</v>
      </c>
      <c r="BS280" s="89">
        <v>233286.60123398298</v>
      </c>
      <c r="BT280" s="82">
        <v>1148975.6460563778</v>
      </c>
      <c r="BU280" s="82">
        <v>0</v>
      </c>
      <c r="BV280" s="82">
        <v>21936.462857229591</v>
      </c>
      <c r="BW280" s="82">
        <v>1170912.1089136072</v>
      </c>
      <c r="BX280" s="82">
        <v>1148975.6460563778</v>
      </c>
      <c r="BY280" s="82">
        <v>0</v>
      </c>
      <c r="BZ280" s="82">
        <v>21936.462857229591</v>
      </c>
      <c r="CA280" s="82">
        <v>1170912.1089136072</v>
      </c>
      <c r="CB280" s="82">
        <v>135515485.13473439</v>
      </c>
      <c r="CC280" s="82">
        <v>0</v>
      </c>
      <c r="CD280" s="82">
        <v>2587287.5690975999</v>
      </c>
      <c r="CE280" s="82">
        <v>138102772.703832</v>
      </c>
      <c r="CF280" s="82">
        <v>1148975.6460563778</v>
      </c>
      <c r="CG280" s="82">
        <v>0</v>
      </c>
      <c r="CH280" s="82">
        <v>21936.462857229591</v>
      </c>
      <c r="CI280" s="82">
        <v>1170912.1089136072</v>
      </c>
      <c r="CJ280" s="82" t="s">
        <v>96</v>
      </c>
      <c r="CN280" s="82">
        <v>233286.60123398298</v>
      </c>
      <c r="CO280" s="82">
        <v>233286.60123398298</v>
      </c>
      <c r="CP280" s="82">
        <v>27514897.335000001</v>
      </c>
      <c r="CQ280" s="82">
        <v>233286.60123398298</v>
      </c>
      <c r="CR280" s="89">
        <v>233286.60123398298</v>
      </c>
      <c r="CS280" s="82">
        <v>233286.60123398298</v>
      </c>
      <c r="CT280" s="82">
        <v>233286.60123398298</v>
      </c>
      <c r="CU280" s="82">
        <v>27514897.335000001</v>
      </c>
      <c r="CV280" s="82">
        <v>233286.60123398298</v>
      </c>
      <c r="CW280" s="82">
        <v>233286.60123398298</v>
      </c>
    </row>
    <row r="281" spans="1:101">
      <c r="A281" s="86" t="s">
        <v>765</v>
      </c>
      <c r="B281" s="87" t="s">
        <v>775</v>
      </c>
      <c r="C281" s="75" t="s">
        <v>1905</v>
      </c>
      <c r="D281" s="74" t="s">
        <v>768</v>
      </c>
      <c r="E281" s="74" t="s">
        <v>765</v>
      </c>
      <c r="F281" s="74" t="s">
        <v>775</v>
      </c>
      <c r="G281" s="74" t="s">
        <v>523</v>
      </c>
      <c r="I281" s="74" t="s">
        <v>768</v>
      </c>
      <c r="J281" s="74" t="s">
        <v>523</v>
      </c>
      <c r="K281" s="74" t="s">
        <v>88</v>
      </c>
      <c r="L281" s="74" t="s">
        <v>769</v>
      </c>
      <c r="M281" s="74" t="s">
        <v>770</v>
      </c>
      <c r="N281" s="74" t="s">
        <v>523</v>
      </c>
      <c r="O281" s="76">
        <v>45059</v>
      </c>
      <c r="P281" s="76">
        <v>44439</v>
      </c>
      <c r="Q281" s="77">
        <v>2</v>
      </c>
      <c r="R281" s="74" t="s">
        <v>94</v>
      </c>
      <c r="S281" s="77">
        <v>20000000</v>
      </c>
      <c r="T281" s="77">
        <v>20000000</v>
      </c>
      <c r="U281" s="77">
        <v>178580.82</v>
      </c>
      <c r="V281" s="78">
        <v>2.9899999999999999E-2</v>
      </c>
      <c r="W281" s="79">
        <v>1</v>
      </c>
      <c r="X281" s="77">
        <v>20000000</v>
      </c>
      <c r="Y281" s="88">
        <v>20000000</v>
      </c>
      <c r="Z281" s="77">
        <v>178580.82</v>
      </c>
      <c r="AA281" s="74">
        <v>0</v>
      </c>
      <c r="AB281" s="74">
        <v>0</v>
      </c>
      <c r="AD281" s="74">
        <v>4</v>
      </c>
      <c r="AE281" s="74">
        <v>4</v>
      </c>
      <c r="AF281" s="74">
        <v>0</v>
      </c>
      <c r="AG281" s="74">
        <v>0</v>
      </c>
      <c r="AI281" s="74">
        <v>4</v>
      </c>
      <c r="AJ281" s="74">
        <v>4</v>
      </c>
      <c r="AL281" s="74">
        <v>4</v>
      </c>
      <c r="AM281" s="74" t="s">
        <v>95</v>
      </c>
      <c r="AN281" s="74">
        <v>0</v>
      </c>
      <c r="AO281" s="74" t="s">
        <v>95</v>
      </c>
      <c r="AP281" s="74" t="s">
        <v>95</v>
      </c>
      <c r="AQ281" s="74">
        <v>1</v>
      </c>
      <c r="AS281" s="74">
        <v>1</v>
      </c>
      <c r="AT281" s="74" t="s">
        <v>92</v>
      </c>
      <c r="AU281" s="74" t="s">
        <v>95</v>
      </c>
      <c r="AV281" s="74" t="s">
        <v>94</v>
      </c>
      <c r="AW281" s="77">
        <v>20000000</v>
      </c>
      <c r="AX281" s="77">
        <v>0</v>
      </c>
      <c r="AY281" s="79">
        <v>1</v>
      </c>
      <c r="AZ281" s="77">
        <v>129358000</v>
      </c>
      <c r="BA281" s="77">
        <v>0</v>
      </c>
      <c r="BB281" s="74" t="s">
        <v>116</v>
      </c>
      <c r="BC281" s="75" t="s">
        <v>1905</v>
      </c>
      <c r="BD281" s="82">
        <v>152614.01018822638</v>
      </c>
      <c r="BE281" s="82">
        <v>0</v>
      </c>
      <c r="BF281" s="82">
        <v>1362.6967541450915</v>
      </c>
      <c r="BG281" s="82">
        <v>153976.70694237147</v>
      </c>
      <c r="BH281" s="82">
        <v>319601.47451863741</v>
      </c>
      <c r="BI281" s="82">
        <v>0</v>
      </c>
      <c r="BJ281" s="82">
        <v>4301.4848545992845</v>
      </c>
      <c r="BK281" s="82">
        <v>323902.95937323663</v>
      </c>
      <c r="BL281" s="82">
        <v>18000000</v>
      </c>
      <c r="BM281" s="82">
        <v>0</v>
      </c>
      <c r="BN281" s="82">
        <v>160722.73800000001</v>
      </c>
      <c r="BO281" s="82">
        <v>18160722.738000002</v>
      </c>
      <c r="BP281" s="82">
        <v>152614.01018822638</v>
      </c>
      <c r="BQ281" s="82">
        <v>0</v>
      </c>
      <c r="BR281" s="82">
        <v>1362.6967541450915</v>
      </c>
      <c r="BS281" s="89">
        <v>153976.70694237147</v>
      </c>
      <c r="BT281" s="82">
        <v>766000.23993674584</v>
      </c>
      <c r="BU281" s="82">
        <v>0</v>
      </c>
      <c r="BV281" s="82">
        <v>6839.6475484050425</v>
      </c>
      <c r="BW281" s="82">
        <v>772839.88748515083</v>
      </c>
      <c r="BX281" s="82">
        <v>1604143.7209039447</v>
      </c>
      <c r="BY281" s="82">
        <v>0</v>
      </c>
      <c r="BZ281" s="82">
        <v>21590.012782204729</v>
      </c>
      <c r="CA281" s="82">
        <v>1625733.7336861491</v>
      </c>
      <c r="CB281" s="82">
        <v>90345600</v>
      </c>
      <c r="CC281" s="82">
        <v>0</v>
      </c>
      <c r="CD281" s="82">
        <v>806699.56656960002</v>
      </c>
      <c r="CE281" s="82">
        <v>91152299.566569597</v>
      </c>
      <c r="CF281" s="82">
        <v>766000.23993674584</v>
      </c>
      <c r="CG281" s="82">
        <v>0</v>
      </c>
      <c r="CH281" s="82">
        <v>6839.6475484050425</v>
      </c>
      <c r="CI281" s="82">
        <v>772839.88748515083</v>
      </c>
      <c r="CJ281" s="82" t="s">
        <v>96</v>
      </c>
      <c r="CN281" s="82">
        <v>153976.70694237147</v>
      </c>
      <c r="CO281" s="82">
        <v>323902.95937323663</v>
      </c>
      <c r="CP281" s="82">
        <v>18160722.738000002</v>
      </c>
      <c r="CQ281" s="82">
        <v>153976.70694237147</v>
      </c>
      <c r="CR281" s="89">
        <v>153976.70694237147</v>
      </c>
      <c r="CS281" s="82">
        <v>153976.70694237147</v>
      </c>
      <c r="CT281" s="82">
        <v>323902.95937323663</v>
      </c>
      <c r="CU281" s="82">
        <v>18160722.738000002</v>
      </c>
      <c r="CV281" s="82">
        <v>153976.70694237147</v>
      </c>
      <c r="CW281" s="82">
        <v>153976.70694237147</v>
      </c>
    </row>
    <row r="282" spans="1:101">
      <c r="A282" s="86" t="s">
        <v>765</v>
      </c>
      <c r="B282" s="87" t="s">
        <v>2773</v>
      </c>
      <c r="C282" s="75" t="s">
        <v>2901</v>
      </c>
      <c r="D282" s="74" t="s">
        <v>768</v>
      </c>
      <c r="E282" s="74" t="s">
        <v>765</v>
      </c>
      <c r="F282" s="74" t="s">
        <v>2773</v>
      </c>
      <c r="G282" s="74" t="s">
        <v>523</v>
      </c>
      <c r="I282" s="74" t="s">
        <v>768</v>
      </c>
      <c r="J282" s="74" t="s">
        <v>523</v>
      </c>
      <c r="K282" s="74" t="s">
        <v>88</v>
      </c>
      <c r="L282" s="74" t="s">
        <v>769</v>
      </c>
      <c r="M282" s="74" t="s">
        <v>770</v>
      </c>
      <c r="N282" s="74" t="s">
        <v>523</v>
      </c>
      <c r="O282" s="76">
        <v>44464</v>
      </c>
      <c r="P282" s="76">
        <v>44439</v>
      </c>
      <c r="Q282" s="77">
        <v>1</v>
      </c>
      <c r="R282" s="74" t="s">
        <v>94</v>
      </c>
      <c r="S282" s="77">
        <v>70015320.579999998</v>
      </c>
      <c r="T282" s="77">
        <v>70015320.579999998</v>
      </c>
      <c r="U282" s="77">
        <v>2431512.33</v>
      </c>
      <c r="V282" s="78">
        <v>3.7400000000000003E-2</v>
      </c>
      <c r="W282" s="79">
        <v>1</v>
      </c>
      <c r="X282" s="77">
        <v>70015320.579999998</v>
      </c>
      <c r="Y282" s="88">
        <v>70015320.579999998</v>
      </c>
      <c r="Z282" s="77">
        <v>2431512.33</v>
      </c>
      <c r="AA282" s="74" t="s">
        <v>2587</v>
      </c>
      <c r="AB282" s="74" t="s">
        <v>2494</v>
      </c>
      <c r="AC282" s="74">
        <v>1</v>
      </c>
      <c r="AD282" s="74">
        <v>1</v>
      </c>
      <c r="AE282" s="74">
        <v>1</v>
      </c>
      <c r="AF282" s="74" t="s">
        <v>2587</v>
      </c>
      <c r="AG282" s="74" t="s">
        <v>2494</v>
      </c>
      <c r="AH282" s="74">
        <v>1</v>
      </c>
      <c r="AI282" s="74">
        <v>1</v>
      </c>
      <c r="AJ282" s="74">
        <v>1</v>
      </c>
      <c r="AL282" s="74">
        <v>1</v>
      </c>
      <c r="AM282" s="74" t="s">
        <v>95</v>
      </c>
      <c r="AN282" s="74">
        <v>0</v>
      </c>
      <c r="AO282" s="74" t="s">
        <v>95</v>
      </c>
      <c r="AP282" s="74" t="s">
        <v>95</v>
      </c>
      <c r="AQ282" s="74">
        <v>1</v>
      </c>
      <c r="AS282" s="74">
        <v>1</v>
      </c>
      <c r="AT282" s="74" t="s">
        <v>92</v>
      </c>
      <c r="AU282" s="74" t="s">
        <v>95</v>
      </c>
      <c r="AV282" s="74" t="s">
        <v>94</v>
      </c>
      <c r="AW282" s="77">
        <v>70015320.579999998</v>
      </c>
      <c r="AX282" s="77">
        <v>0</v>
      </c>
      <c r="AY282" s="79">
        <v>1</v>
      </c>
      <c r="AZ282" s="77">
        <v>452852091.97938198</v>
      </c>
      <c r="BA282" s="77">
        <v>0</v>
      </c>
      <c r="BB282" s="74" t="s">
        <v>116</v>
      </c>
      <c r="BC282" s="75" t="s">
        <v>2901</v>
      </c>
      <c r="BD282" s="82">
        <v>29751.05049634348</v>
      </c>
      <c r="BE282" s="82">
        <v>0</v>
      </c>
      <c r="BF282" s="82">
        <v>1033.2030977370955</v>
      </c>
      <c r="BG282" s="82">
        <v>30784.253594080576</v>
      </c>
      <c r="BH282" s="82">
        <v>29751.05049634348</v>
      </c>
      <c r="BI282" s="82">
        <v>0</v>
      </c>
      <c r="BJ282" s="82">
        <v>1033.2030977370955</v>
      </c>
      <c r="BK282" s="82">
        <v>30784.253594080576</v>
      </c>
      <c r="BL282" s="82">
        <v>63013788.522</v>
      </c>
      <c r="BM282" s="82">
        <v>0</v>
      </c>
      <c r="BN282" s="82">
        <v>2188361.0970000001</v>
      </c>
      <c r="BO282" s="82">
        <v>65202149.618999995</v>
      </c>
      <c r="BP282" s="82">
        <v>29751.05049634348</v>
      </c>
      <c r="BQ282" s="82">
        <v>0</v>
      </c>
      <c r="BR282" s="82">
        <v>1033.2030977370955</v>
      </c>
      <c r="BS282" s="89">
        <v>30784.253594080576</v>
      </c>
      <c r="BT282" s="82">
        <v>149326.4726512472</v>
      </c>
      <c r="BU282" s="82">
        <v>0</v>
      </c>
      <c r="BV282" s="82">
        <v>5185.8529881620298</v>
      </c>
      <c r="BW282" s="82">
        <v>154512.32563940922</v>
      </c>
      <c r="BX282" s="82">
        <v>149326.4726512472</v>
      </c>
      <c r="BY282" s="82">
        <v>0</v>
      </c>
      <c r="BZ282" s="82">
        <v>5185.8529881620298</v>
      </c>
      <c r="CA282" s="82">
        <v>154512.32563940922</v>
      </c>
      <c r="CB282" s="82">
        <v>316278807.34962237</v>
      </c>
      <c r="CC282" s="82">
        <v>0</v>
      </c>
      <c r="CD282" s="82">
        <v>10983822.0180624</v>
      </c>
      <c r="CE282" s="82">
        <v>327262629.36768478</v>
      </c>
      <c r="CF282" s="82">
        <v>149326.4726512472</v>
      </c>
      <c r="CG282" s="82">
        <v>0</v>
      </c>
      <c r="CH282" s="82">
        <v>5185.8529881620298</v>
      </c>
      <c r="CI282" s="82">
        <v>154512.32563940922</v>
      </c>
      <c r="CJ282" s="82" t="s">
        <v>96</v>
      </c>
      <c r="CN282" s="82">
        <v>30784.253594080576</v>
      </c>
      <c r="CO282" s="82">
        <v>30784.253594080576</v>
      </c>
      <c r="CP282" s="82">
        <v>65202149.618999995</v>
      </c>
      <c r="CQ282" s="82">
        <v>30784.253594080576</v>
      </c>
      <c r="CR282" s="89">
        <v>30784.253594080576</v>
      </c>
      <c r="CS282" s="82">
        <v>30784.253594080576</v>
      </c>
      <c r="CT282" s="82">
        <v>30784.253594080576</v>
      </c>
      <c r="CU282" s="82">
        <v>65202149.618999995</v>
      </c>
      <c r="CV282" s="82">
        <v>30784.253594080576</v>
      </c>
      <c r="CW282" s="82">
        <v>30784.253594080576</v>
      </c>
    </row>
    <row r="283" spans="1:101">
      <c r="A283" s="86" t="s">
        <v>765</v>
      </c>
      <c r="B283" s="87" t="s">
        <v>776</v>
      </c>
      <c r="C283" s="75" t="s">
        <v>1906</v>
      </c>
      <c r="D283" s="74" t="s">
        <v>768</v>
      </c>
      <c r="E283" s="74" t="s">
        <v>765</v>
      </c>
      <c r="F283" s="74" t="s">
        <v>776</v>
      </c>
      <c r="G283" s="74" t="s">
        <v>523</v>
      </c>
      <c r="I283" s="74" t="s">
        <v>768</v>
      </c>
      <c r="J283" s="74" t="s">
        <v>523</v>
      </c>
      <c r="K283" s="74" t="s">
        <v>88</v>
      </c>
      <c r="L283" s="74" t="s">
        <v>769</v>
      </c>
      <c r="M283" s="74" t="s">
        <v>770</v>
      </c>
      <c r="N283" s="74" t="s">
        <v>523</v>
      </c>
      <c r="O283" s="76">
        <v>46050</v>
      </c>
      <c r="P283" s="76">
        <v>44439</v>
      </c>
      <c r="Q283" s="77">
        <v>5</v>
      </c>
      <c r="R283" s="74" t="s">
        <v>94</v>
      </c>
      <c r="S283" s="77">
        <v>29751013.52</v>
      </c>
      <c r="T283" s="77">
        <v>29751013.52</v>
      </c>
      <c r="U283" s="77">
        <v>76671.199999999997</v>
      </c>
      <c r="V283" s="78">
        <v>2.8500000000000001E-2</v>
      </c>
      <c r="W283" s="79">
        <v>1</v>
      </c>
      <c r="X283" s="77">
        <v>29751013.52</v>
      </c>
      <c r="Y283" s="88">
        <v>29751013.52</v>
      </c>
      <c r="Z283" s="77">
        <v>76671.199999999997</v>
      </c>
      <c r="AA283" s="74" t="s">
        <v>2587</v>
      </c>
      <c r="AB283" s="74" t="s">
        <v>2494</v>
      </c>
      <c r="AC283" s="74">
        <v>1</v>
      </c>
      <c r="AD283" s="74">
        <v>1</v>
      </c>
      <c r="AE283" s="74">
        <v>1</v>
      </c>
      <c r="AF283" s="74" t="s">
        <v>2587</v>
      </c>
      <c r="AG283" s="74" t="s">
        <v>2494</v>
      </c>
      <c r="AH283" s="74">
        <v>1</v>
      </c>
      <c r="AI283" s="74">
        <v>1</v>
      </c>
      <c r="AJ283" s="74">
        <v>1</v>
      </c>
      <c r="AL283" s="74">
        <v>1</v>
      </c>
      <c r="AM283" s="74" t="s">
        <v>95</v>
      </c>
      <c r="AN283" s="74">
        <v>0</v>
      </c>
      <c r="AO283" s="74" t="s">
        <v>95</v>
      </c>
      <c r="AP283" s="74" t="s">
        <v>95</v>
      </c>
      <c r="AQ283" s="74">
        <v>1</v>
      </c>
      <c r="AS283" s="74">
        <v>1</v>
      </c>
      <c r="AT283" s="74" t="s">
        <v>92</v>
      </c>
      <c r="AU283" s="74" t="s">
        <v>95</v>
      </c>
      <c r="AV283" s="74" t="s">
        <v>94</v>
      </c>
      <c r="AW283" s="77">
        <v>29751013.52</v>
      </c>
      <c r="AX283" s="77">
        <v>0</v>
      </c>
      <c r="AY283" s="79">
        <v>1</v>
      </c>
      <c r="AZ283" s="77">
        <v>192426580.346008</v>
      </c>
      <c r="BA283" s="77">
        <v>0</v>
      </c>
      <c r="BB283" s="74" t="s">
        <v>116</v>
      </c>
      <c r="BC283" s="75" t="s">
        <v>1906</v>
      </c>
      <c r="BD283" s="82">
        <v>12641.860355971217</v>
      </c>
      <c r="BE283" s="82">
        <v>0</v>
      </c>
      <c r="BF283" s="82">
        <v>32.579280133537459</v>
      </c>
      <c r="BG283" s="82">
        <v>12674.439636104755</v>
      </c>
      <c r="BH283" s="82">
        <v>109505.48200804912</v>
      </c>
      <c r="BI283" s="82">
        <v>0</v>
      </c>
      <c r="BJ283" s="82">
        <v>640.81907939874952</v>
      </c>
      <c r="BK283" s="82">
        <v>110146.30108744788</v>
      </c>
      <c r="BL283" s="82">
        <v>26775912.167999998</v>
      </c>
      <c r="BM283" s="82">
        <v>0</v>
      </c>
      <c r="BN283" s="82">
        <v>69004.08</v>
      </c>
      <c r="BO283" s="82">
        <v>26844916.247999996</v>
      </c>
      <c r="BP283" s="82">
        <v>12641.860355971217</v>
      </c>
      <c r="BQ283" s="82">
        <v>0</v>
      </c>
      <c r="BR283" s="82">
        <v>32.579280133537459</v>
      </c>
      <c r="BS283" s="89">
        <v>12674.439636104755</v>
      </c>
      <c r="BT283" s="82">
        <v>63452.025498690731</v>
      </c>
      <c r="BU283" s="82">
        <v>0</v>
      </c>
      <c r="BV283" s="82">
        <v>163.52192284625121</v>
      </c>
      <c r="BW283" s="82">
        <v>63615.547421536983</v>
      </c>
      <c r="BX283" s="82">
        <v>549629.91529480007</v>
      </c>
      <c r="BY283" s="82">
        <v>0</v>
      </c>
      <c r="BZ283" s="82">
        <v>3216.3991233182032</v>
      </c>
      <c r="CA283" s="82">
        <v>552846.31441811833</v>
      </c>
      <c r="CB283" s="82">
        <v>134393658.35362557</v>
      </c>
      <c r="CC283" s="82">
        <v>0</v>
      </c>
      <c r="CD283" s="82">
        <v>346345.27833599999</v>
      </c>
      <c r="CE283" s="82">
        <v>134740003.63196158</v>
      </c>
      <c r="CF283" s="82">
        <v>63452.025498690731</v>
      </c>
      <c r="CG283" s="82">
        <v>0</v>
      </c>
      <c r="CH283" s="82">
        <v>163.52192284625121</v>
      </c>
      <c r="CI283" s="82">
        <v>63615.547421536983</v>
      </c>
      <c r="CJ283" s="82" t="s">
        <v>96</v>
      </c>
      <c r="CN283" s="82">
        <v>12674.439636104755</v>
      </c>
      <c r="CO283" s="82">
        <v>110146.30108744788</v>
      </c>
      <c r="CP283" s="82">
        <v>26844916.247999996</v>
      </c>
      <c r="CQ283" s="82">
        <v>12674.439636104755</v>
      </c>
      <c r="CR283" s="89">
        <v>12674.439636104755</v>
      </c>
      <c r="CS283" s="82">
        <v>12674.439636104755</v>
      </c>
      <c r="CT283" s="82">
        <v>110146.30108744788</v>
      </c>
      <c r="CU283" s="82">
        <v>26844916.247999996</v>
      </c>
      <c r="CV283" s="82">
        <v>12674.439636104755</v>
      </c>
      <c r="CW283" s="82">
        <v>12674.439636104755</v>
      </c>
    </row>
    <row r="284" spans="1:101">
      <c r="A284" s="86" t="s">
        <v>765</v>
      </c>
      <c r="B284" s="87" t="s">
        <v>781</v>
      </c>
      <c r="C284" s="75" t="s">
        <v>1910</v>
      </c>
      <c r="D284" s="74" t="s">
        <v>768</v>
      </c>
      <c r="E284" s="74" t="s">
        <v>765</v>
      </c>
      <c r="F284" s="74" t="s">
        <v>781</v>
      </c>
      <c r="G284" s="74" t="s">
        <v>523</v>
      </c>
      <c r="I284" s="74" t="s">
        <v>768</v>
      </c>
      <c r="J284" s="74" t="s">
        <v>523</v>
      </c>
      <c r="K284" s="74" t="s">
        <v>88</v>
      </c>
      <c r="L284" s="74" t="s">
        <v>769</v>
      </c>
      <c r="M284" s="74" t="s">
        <v>770</v>
      </c>
      <c r="N284" s="74" t="s">
        <v>523</v>
      </c>
      <c r="O284" s="76">
        <v>44627</v>
      </c>
      <c r="P284" s="76">
        <v>44439</v>
      </c>
      <c r="Q284" s="77">
        <v>1</v>
      </c>
      <c r="R284" s="74" t="s">
        <v>94</v>
      </c>
      <c r="S284" s="77">
        <v>99945486.670000002</v>
      </c>
      <c r="T284" s="77">
        <v>99945486.670000002</v>
      </c>
      <c r="U284" s="77">
        <v>1297095.8899999999</v>
      </c>
      <c r="V284" s="78">
        <v>2.69E-2</v>
      </c>
      <c r="W284" s="79">
        <v>1</v>
      </c>
      <c r="X284" s="77">
        <v>99945486.670000002</v>
      </c>
      <c r="Y284" s="88">
        <v>99945486.670000002</v>
      </c>
      <c r="Z284" s="77">
        <v>1297095.8899999999</v>
      </c>
      <c r="AA284" s="74" t="s">
        <v>2587</v>
      </c>
      <c r="AB284" s="74" t="s">
        <v>2494</v>
      </c>
      <c r="AC284" s="74">
        <v>1</v>
      </c>
      <c r="AD284" s="74">
        <v>1</v>
      </c>
      <c r="AE284" s="74">
        <v>1</v>
      </c>
      <c r="AF284" s="74" t="s">
        <v>2587</v>
      </c>
      <c r="AG284" s="74" t="s">
        <v>2494</v>
      </c>
      <c r="AH284" s="74">
        <v>1</v>
      </c>
      <c r="AI284" s="74">
        <v>1</v>
      </c>
      <c r="AJ284" s="74">
        <v>1</v>
      </c>
      <c r="AL284" s="74">
        <v>1</v>
      </c>
      <c r="AM284" s="74" t="s">
        <v>95</v>
      </c>
      <c r="AN284" s="74">
        <v>0</v>
      </c>
      <c r="AO284" s="74" t="s">
        <v>95</v>
      </c>
      <c r="AP284" s="74" t="s">
        <v>95</v>
      </c>
      <c r="AQ284" s="74">
        <v>1</v>
      </c>
      <c r="AS284" s="74">
        <v>1</v>
      </c>
      <c r="AT284" s="74" t="s">
        <v>92</v>
      </c>
      <c r="AU284" s="74" t="s">
        <v>95</v>
      </c>
      <c r="AV284" s="74" t="s">
        <v>94</v>
      </c>
      <c r="AW284" s="77">
        <v>99945486.670000002</v>
      </c>
      <c r="AX284" s="77">
        <v>0</v>
      </c>
      <c r="AY284" s="79">
        <v>1</v>
      </c>
      <c r="AZ284" s="77">
        <v>646437413.23289299</v>
      </c>
      <c r="BA284" s="77">
        <v>0</v>
      </c>
      <c r="BB284" s="74" t="s">
        <v>116</v>
      </c>
      <c r="BC284" s="75" t="s">
        <v>1910</v>
      </c>
      <c r="BD284" s="82">
        <v>42469.036721802506</v>
      </c>
      <c r="BE284" s="82">
        <v>0</v>
      </c>
      <c r="BF284" s="82">
        <v>551.16458801179692</v>
      </c>
      <c r="BG284" s="82">
        <v>43020.2013098143</v>
      </c>
      <c r="BH284" s="82">
        <v>42469.036721802506</v>
      </c>
      <c r="BI284" s="82">
        <v>0</v>
      </c>
      <c r="BJ284" s="82">
        <v>551.16458801179692</v>
      </c>
      <c r="BK284" s="82">
        <v>43020.2013098143</v>
      </c>
      <c r="BL284" s="82">
        <v>89950938.003000006</v>
      </c>
      <c r="BM284" s="82">
        <v>0</v>
      </c>
      <c r="BN284" s="82">
        <v>1167386.301</v>
      </c>
      <c r="BO284" s="82">
        <v>91118324.304000005</v>
      </c>
      <c r="BP284" s="82">
        <v>42469.036721802506</v>
      </c>
      <c r="BQ284" s="82">
        <v>0</v>
      </c>
      <c r="BR284" s="82">
        <v>551.16458801179692</v>
      </c>
      <c r="BS284" s="89">
        <v>43020.2013098143</v>
      </c>
      <c r="BT284" s="82">
        <v>213160.58911407113</v>
      </c>
      <c r="BU284" s="82">
        <v>0</v>
      </c>
      <c r="BV284" s="82">
        <v>2766.405300148811</v>
      </c>
      <c r="BW284" s="82">
        <v>215926.99441421992</v>
      </c>
      <c r="BX284" s="82">
        <v>213160.58911407113</v>
      </c>
      <c r="BY284" s="82">
        <v>0</v>
      </c>
      <c r="BZ284" s="82">
        <v>2766.405300148811</v>
      </c>
      <c r="CA284" s="82">
        <v>215926.99441421992</v>
      </c>
      <c r="CB284" s="82">
        <v>451481748.02465761</v>
      </c>
      <c r="CC284" s="82">
        <v>0</v>
      </c>
      <c r="CD284" s="82">
        <v>5859345.3219791995</v>
      </c>
      <c r="CE284" s="82">
        <v>457341093.34663677</v>
      </c>
      <c r="CF284" s="82">
        <v>213160.58911407113</v>
      </c>
      <c r="CG284" s="82">
        <v>0</v>
      </c>
      <c r="CH284" s="82">
        <v>2766.405300148811</v>
      </c>
      <c r="CI284" s="82">
        <v>215926.99441421992</v>
      </c>
      <c r="CJ284" s="82" t="s">
        <v>96</v>
      </c>
      <c r="CN284" s="82">
        <v>43020.2013098143</v>
      </c>
      <c r="CO284" s="82">
        <v>43020.2013098143</v>
      </c>
      <c r="CP284" s="82">
        <v>91118324.304000005</v>
      </c>
      <c r="CQ284" s="82">
        <v>43020.2013098143</v>
      </c>
      <c r="CR284" s="89">
        <v>43020.2013098143</v>
      </c>
      <c r="CS284" s="82">
        <v>43020.2013098143</v>
      </c>
      <c r="CT284" s="82">
        <v>43020.2013098143</v>
      </c>
      <c r="CU284" s="82">
        <v>91118324.304000005</v>
      </c>
      <c r="CV284" s="82">
        <v>43020.2013098143</v>
      </c>
      <c r="CW284" s="82">
        <v>43020.2013098143</v>
      </c>
    </row>
    <row r="285" spans="1:101">
      <c r="A285" s="86" t="s">
        <v>765</v>
      </c>
      <c r="B285" s="87" t="s">
        <v>782</v>
      </c>
      <c r="C285" s="75" t="s">
        <v>1911</v>
      </c>
      <c r="D285" s="74" t="s">
        <v>768</v>
      </c>
      <c r="E285" s="74" t="s">
        <v>765</v>
      </c>
      <c r="F285" s="74" t="s">
        <v>782</v>
      </c>
      <c r="G285" s="74" t="s">
        <v>523</v>
      </c>
      <c r="I285" s="74" t="s">
        <v>768</v>
      </c>
      <c r="J285" s="74" t="s">
        <v>523</v>
      </c>
      <c r="K285" s="74" t="s">
        <v>88</v>
      </c>
      <c r="L285" s="74" t="s">
        <v>769</v>
      </c>
      <c r="M285" s="74" t="s">
        <v>770</v>
      </c>
      <c r="N285" s="74" t="s">
        <v>523</v>
      </c>
      <c r="O285" s="76">
        <v>44781</v>
      </c>
      <c r="P285" s="76">
        <v>44439</v>
      </c>
      <c r="Q285" s="77">
        <v>1</v>
      </c>
      <c r="R285" s="74" t="s">
        <v>94</v>
      </c>
      <c r="S285" s="77">
        <v>249696026.12</v>
      </c>
      <c r="T285" s="77">
        <v>249696026.12</v>
      </c>
      <c r="U285" s="77">
        <v>414219.77</v>
      </c>
      <c r="V285" s="78">
        <v>2.75E-2</v>
      </c>
      <c r="W285" s="79">
        <v>1</v>
      </c>
      <c r="X285" s="77">
        <v>249696026.12</v>
      </c>
      <c r="Y285" s="88">
        <v>249696026.12</v>
      </c>
      <c r="Z285" s="77">
        <v>414219.77</v>
      </c>
      <c r="AA285" s="74" t="s">
        <v>2587</v>
      </c>
      <c r="AB285" s="74" t="s">
        <v>2494</v>
      </c>
      <c r="AC285" s="74">
        <v>1</v>
      </c>
      <c r="AD285" s="74">
        <v>1</v>
      </c>
      <c r="AE285" s="74">
        <v>1</v>
      </c>
      <c r="AF285" s="74" t="s">
        <v>2587</v>
      </c>
      <c r="AG285" s="74" t="s">
        <v>2494</v>
      </c>
      <c r="AH285" s="74">
        <v>1</v>
      </c>
      <c r="AI285" s="74">
        <v>1</v>
      </c>
      <c r="AJ285" s="74">
        <v>1</v>
      </c>
      <c r="AL285" s="74">
        <v>1</v>
      </c>
      <c r="AM285" s="74" t="s">
        <v>95</v>
      </c>
      <c r="AN285" s="74">
        <v>0</v>
      </c>
      <c r="AO285" s="74" t="s">
        <v>95</v>
      </c>
      <c r="AP285" s="74" t="s">
        <v>95</v>
      </c>
      <c r="AQ285" s="74">
        <v>1</v>
      </c>
      <c r="AS285" s="74">
        <v>1</v>
      </c>
      <c r="AT285" s="74" t="s">
        <v>92</v>
      </c>
      <c r="AU285" s="74" t="s">
        <v>95</v>
      </c>
      <c r="AV285" s="74" t="s">
        <v>94</v>
      </c>
      <c r="AW285" s="77">
        <v>249696026.12</v>
      </c>
      <c r="AX285" s="77">
        <v>0</v>
      </c>
      <c r="AY285" s="79">
        <v>1</v>
      </c>
      <c r="AZ285" s="77">
        <v>1615008927.341548</v>
      </c>
      <c r="BA285" s="77">
        <v>0</v>
      </c>
      <c r="BB285" s="74" t="s">
        <v>116</v>
      </c>
      <c r="BC285" s="75" t="s">
        <v>1911</v>
      </c>
      <c r="BD285" s="82">
        <v>106101.33639742911</v>
      </c>
      <c r="BE285" s="82">
        <v>0</v>
      </c>
      <c r="BF285" s="82">
        <v>176.01109573972309</v>
      </c>
      <c r="BG285" s="82">
        <v>106277.34749316884</v>
      </c>
      <c r="BH285" s="82">
        <v>106101.33639742911</v>
      </c>
      <c r="BI285" s="82">
        <v>0</v>
      </c>
      <c r="BJ285" s="82">
        <v>176.01109573972309</v>
      </c>
      <c r="BK285" s="82">
        <v>106277.34749316884</v>
      </c>
      <c r="BL285" s="82">
        <v>224726423.50799999</v>
      </c>
      <c r="BM285" s="82">
        <v>0</v>
      </c>
      <c r="BN285" s="82">
        <v>372797.79300000001</v>
      </c>
      <c r="BO285" s="82">
        <v>225099221.301</v>
      </c>
      <c r="BP285" s="82">
        <v>106101.33639742911</v>
      </c>
      <c r="BQ285" s="82">
        <v>0</v>
      </c>
      <c r="BR285" s="82">
        <v>176.01109573972309</v>
      </c>
      <c r="BS285" s="89">
        <v>106277.34749316884</v>
      </c>
      <c r="BT285" s="82">
        <v>532543.82764597621</v>
      </c>
      <c r="BU285" s="82">
        <v>0</v>
      </c>
      <c r="BV285" s="82">
        <v>883.43489173681803</v>
      </c>
      <c r="BW285" s="82">
        <v>533427.26253771305</v>
      </c>
      <c r="BX285" s="82">
        <v>532543.82764597621</v>
      </c>
      <c r="BY285" s="82">
        <v>0</v>
      </c>
      <c r="BZ285" s="82">
        <v>883.43489173681803</v>
      </c>
      <c r="CA285" s="82">
        <v>533427.26253771305</v>
      </c>
      <c r="CB285" s="82">
        <v>1127946864.8713534</v>
      </c>
      <c r="CC285" s="82">
        <v>0</v>
      </c>
      <c r="CD285" s="82">
        <v>1871146.6826255999</v>
      </c>
      <c r="CE285" s="82">
        <v>1129818011.5539792</v>
      </c>
      <c r="CF285" s="82">
        <v>532543.82764597621</v>
      </c>
      <c r="CG285" s="82">
        <v>0</v>
      </c>
      <c r="CH285" s="82">
        <v>883.43489173681803</v>
      </c>
      <c r="CI285" s="82">
        <v>533427.26253771305</v>
      </c>
      <c r="CJ285" s="82" t="s">
        <v>96</v>
      </c>
      <c r="CN285" s="82">
        <v>106277.34749316884</v>
      </c>
      <c r="CO285" s="82">
        <v>106277.34749316884</v>
      </c>
      <c r="CP285" s="82">
        <v>225099221.301</v>
      </c>
      <c r="CQ285" s="82">
        <v>106277.34749316884</v>
      </c>
      <c r="CR285" s="89">
        <v>106277.34749316884</v>
      </c>
      <c r="CS285" s="82">
        <v>106277.34749316884</v>
      </c>
      <c r="CT285" s="82">
        <v>106277.34749316884</v>
      </c>
      <c r="CU285" s="82">
        <v>225099221.301</v>
      </c>
      <c r="CV285" s="82">
        <v>106277.34749316884</v>
      </c>
      <c r="CW285" s="82">
        <v>106277.34749316884</v>
      </c>
    </row>
    <row r="286" spans="1:101">
      <c r="A286" s="86" t="s">
        <v>765</v>
      </c>
      <c r="B286" s="87" t="s">
        <v>783</v>
      </c>
      <c r="C286" s="75" t="s">
        <v>1912</v>
      </c>
      <c r="D286" s="74" t="s">
        <v>768</v>
      </c>
      <c r="E286" s="74" t="s">
        <v>765</v>
      </c>
      <c r="F286" s="74" t="s">
        <v>783</v>
      </c>
      <c r="G286" s="74" t="s">
        <v>523</v>
      </c>
      <c r="I286" s="74" t="s">
        <v>768</v>
      </c>
      <c r="J286" s="74" t="s">
        <v>523</v>
      </c>
      <c r="K286" s="74" t="s">
        <v>88</v>
      </c>
      <c r="L286" s="74" t="s">
        <v>769</v>
      </c>
      <c r="M286" s="74" t="s">
        <v>770</v>
      </c>
      <c r="N286" s="74" t="s">
        <v>523</v>
      </c>
      <c r="O286" s="76">
        <v>44781</v>
      </c>
      <c r="P286" s="76">
        <v>44439</v>
      </c>
      <c r="Q286" s="77">
        <v>1</v>
      </c>
      <c r="R286" s="74" t="s">
        <v>94</v>
      </c>
      <c r="S286" s="77">
        <v>100016643.88</v>
      </c>
      <c r="T286" s="77">
        <v>100016643.88</v>
      </c>
      <c r="U286" s="77">
        <v>165917.22</v>
      </c>
      <c r="V286" s="78">
        <v>2.75E-2</v>
      </c>
      <c r="W286" s="79">
        <v>1</v>
      </c>
      <c r="X286" s="77">
        <v>100016643.88</v>
      </c>
      <c r="Y286" s="88">
        <v>100016643.88</v>
      </c>
      <c r="Z286" s="77">
        <v>165917.22</v>
      </c>
      <c r="AA286" s="74" t="s">
        <v>2587</v>
      </c>
      <c r="AB286" s="74" t="s">
        <v>2494</v>
      </c>
      <c r="AC286" s="74">
        <v>1</v>
      </c>
      <c r="AD286" s="74">
        <v>1</v>
      </c>
      <c r="AE286" s="74">
        <v>1</v>
      </c>
      <c r="AF286" s="74" t="s">
        <v>2587</v>
      </c>
      <c r="AG286" s="74" t="s">
        <v>2494</v>
      </c>
      <c r="AH286" s="74">
        <v>1</v>
      </c>
      <c r="AI286" s="74">
        <v>1</v>
      </c>
      <c r="AJ286" s="74">
        <v>1</v>
      </c>
      <c r="AL286" s="74">
        <v>1</v>
      </c>
      <c r="AM286" s="74" t="s">
        <v>95</v>
      </c>
      <c r="AN286" s="74">
        <v>0</v>
      </c>
      <c r="AO286" s="74" t="s">
        <v>95</v>
      </c>
      <c r="AP286" s="74" t="s">
        <v>95</v>
      </c>
      <c r="AQ286" s="74">
        <v>1</v>
      </c>
      <c r="AS286" s="74">
        <v>1</v>
      </c>
      <c r="AT286" s="74" t="s">
        <v>92</v>
      </c>
      <c r="AU286" s="74" t="s">
        <v>95</v>
      </c>
      <c r="AV286" s="74" t="s">
        <v>94</v>
      </c>
      <c r="AW286" s="77">
        <v>100016643.88</v>
      </c>
      <c r="AX286" s="77">
        <v>0</v>
      </c>
      <c r="AY286" s="79">
        <v>1</v>
      </c>
      <c r="AZ286" s="77">
        <v>646897650.95145202</v>
      </c>
      <c r="BA286" s="77">
        <v>0</v>
      </c>
      <c r="BB286" s="74" t="s">
        <v>116</v>
      </c>
      <c r="BC286" s="75" t="s">
        <v>1912</v>
      </c>
      <c r="BD286" s="82">
        <v>42499.272986242227</v>
      </c>
      <c r="BE286" s="82">
        <v>0</v>
      </c>
      <c r="BF286" s="82">
        <v>70.501878011010191</v>
      </c>
      <c r="BG286" s="82">
        <v>42569.774864253239</v>
      </c>
      <c r="BH286" s="82">
        <v>42499.272986242227</v>
      </c>
      <c r="BI286" s="82">
        <v>0</v>
      </c>
      <c r="BJ286" s="82">
        <v>70.501878011010191</v>
      </c>
      <c r="BK286" s="82">
        <v>42569.774864253239</v>
      </c>
      <c r="BL286" s="82">
        <v>90014979.491999984</v>
      </c>
      <c r="BM286" s="82">
        <v>0</v>
      </c>
      <c r="BN286" s="82">
        <v>149325.49799999999</v>
      </c>
      <c r="BO286" s="82">
        <v>90164304.99000001</v>
      </c>
      <c r="BP286" s="82">
        <v>42499.272986242227</v>
      </c>
      <c r="BQ286" s="82">
        <v>0</v>
      </c>
      <c r="BR286" s="82">
        <v>70.501878011010191</v>
      </c>
      <c r="BS286" s="89">
        <v>42569.774864253239</v>
      </c>
      <c r="BT286" s="82">
        <v>213312.35097254696</v>
      </c>
      <c r="BU286" s="82">
        <v>0</v>
      </c>
      <c r="BV286" s="82">
        <v>353.86302611286231</v>
      </c>
      <c r="BW286" s="82">
        <v>213666.21399865983</v>
      </c>
      <c r="BX286" s="82">
        <v>213312.35097254696</v>
      </c>
      <c r="BY286" s="82">
        <v>0</v>
      </c>
      <c r="BZ286" s="82">
        <v>353.86302611286231</v>
      </c>
      <c r="CA286" s="82">
        <v>213666.21399865983</v>
      </c>
      <c r="CB286" s="82">
        <v>451803185.06624627</v>
      </c>
      <c r="CC286" s="82">
        <v>0</v>
      </c>
      <c r="CD286" s="82">
        <v>749494.53956159996</v>
      </c>
      <c r="CE286" s="82">
        <v>452552679.60580802</v>
      </c>
      <c r="CF286" s="82">
        <v>213312.35097254696</v>
      </c>
      <c r="CG286" s="82">
        <v>0</v>
      </c>
      <c r="CH286" s="82">
        <v>353.86302611286231</v>
      </c>
      <c r="CI286" s="82">
        <v>213666.21399865983</v>
      </c>
      <c r="CJ286" s="82" t="s">
        <v>96</v>
      </c>
      <c r="CN286" s="82">
        <v>42569.774864253239</v>
      </c>
      <c r="CO286" s="82">
        <v>42569.774864253239</v>
      </c>
      <c r="CP286" s="82">
        <v>90164304.99000001</v>
      </c>
      <c r="CQ286" s="82">
        <v>42569.774864253239</v>
      </c>
      <c r="CR286" s="89">
        <v>42569.774864253239</v>
      </c>
      <c r="CS286" s="82">
        <v>42569.774864253239</v>
      </c>
      <c r="CT286" s="82">
        <v>42569.774864253239</v>
      </c>
      <c r="CU286" s="82">
        <v>90164304.99000001</v>
      </c>
      <c r="CV286" s="82">
        <v>42569.774864253239</v>
      </c>
      <c r="CW286" s="82">
        <v>42569.774864253239</v>
      </c>
    </row>
    <row r="287" spans="1:101">
      <c r="A287" s="86" t="s">
        <v>765</v>
      </c>
      <c r="B287" s="87" t="s">
        <v>784</v>
      </c>
      <c r="C287" s="75" t="s">
        <v>1913</v>
      </c>
      <c r="D287" s="74" t="s">
        <v>768</v>
      </c>
      <c r="E287" s="74" t="s">
        <v>765</v>
      </c>
      <c r="F287" s="74" t="s">
        <v>784</v>
      </c>
      <c r="G287" s="74" t="s">
        <v>523</v>
      </c>
      <c r="I287" s="74" t="s">
        <v>768</v>
      </c>
      <c r="J287" s="74" t="s">
        <v>523</v>
      </c>
      <c r="K287" s="74" t="s">
        <v>88</v>
      </c>
      <c r="L287" s="74" t="s">
        <v>769</v>
      </c>
      <c r="M287" s="74" t="s">
        <v>770</v>
      </c>
      <c r="N287" s="74" t="s">
        <v>523</v>
      </c>
      <c r="O287" s="76">
        <v>44514</v>
      </c>
      <c r="P287" s="76">
        <v>44439</v>
      </c>
      <c r="Q287" s="77">
        <v>1</v>
      </c>
      <c r="R287" s="74" t="s">
        <v>94</v>
      </c>
      <c r="S287" s="77">
        <v>299955649.63999999</v>
      </c>
      <c r="T287" s="77">
        <v>299955649.63999999</v>
      </c>
      <c r="U287" s="77">
        <v>6389671.2300000004</v>
      </c>
      <c r="V287" s="78">
        <v>2.69E-2</v>
      </c>
      <c r="W287" s="79">
        <v>1</v>
      </c>
      <c r="X287" s="77">
        <v>299955649.63999999</v>
      </c>
      <c r="Y287" s="88">
        <v>299955649.63999999</v>
      </c>
      <c r="Z287" s="77">
        <v>6389671.2300000004</v>
      </c>
      <c r="AA287" s="74" t="s">
        <v>2587</v>
      </c>
      <c r="AB287" s="74" t="s">
        <v>2494</v>
      </c>
      <c r="AC287" s="74">
        <v>1</v>
      </c>
      <c r="AD287" s="74">
        <v>1</v>
      </c>
      <c r="AE287" s="74">
        <v>1</v>
      </c>
      <c r="AF287" s="74" t="s">
        <v>2587</v>
      </c>
      <c r="AG287" s="74" t="s">
        <v>2494</v>
      </c>
      <c r="AH287" s="74">
        <v>1</v>
      </c>
      <c r="AI287" s="74">
        <v>1</v>
      </c>
      <c r="AJ287" s="74">
        <v>1</v>
      </c>
      <c r="AL287" s="74">
        <v>1</v>
      </c>
      <c r="AM287" s="74" t="s">
        <v>95</v>
      </c>
      <c r="AN287" s="74">
        <v>0</v>
      </c>
      <c r="AO287" s="74" t="s">
        <v>95</v>
      </c>
      <c r="AP287" s="74" t="s">
        <v>95</v>
      </c>
      <c r="AQ287" s="74">
        <v>1</v>
      </c>
      <c r="AS287" s="74">
        <v>1</v>
      </c>
      <c r="AT287" s="74" t="s">
        <v>92</v>
      </c>
      <c r="AU287" s="74" t="s">
        <v>95</v>
      </c>
      <c r="AV287" s="74" t="s">
        <v>94</v>
      </c>
      <c r="AW287" s="77">
        <v>299955649.63999999</v>
      </c>
      <c r="AX287" s="77">
        <v>0</v>
      </c>
      <c r="AY287" s="79">
        <v>1</v>
      </c>
      <c r="AZ287" s="77">
        <v>1940083146.306556</v>
      </c>
      <c r="BA287" s="77">
        <v>0</v>
      </c>
      <c r="BB287" s="74" t="s">
        <v>116</v>
      </c>
      <c r="BC287" s="75" t="s">
        <v>1913</v>
      </c>
      <c r="BD287" s="82">
        <v>127457.75646212365</v>
      </c>
      <c r="BE287" s="82">
        <v>0</v>
      </c>
      <c r="BF287" s="82">
        <v>2715.1119189914189</v>
      </c>
      <c r="BG287" s="82">
        <v>130172.86838111507</v>
      </c>
      <c r="BH287" s="82">
        <v>127457.75646212365</v>
      </c>
      <c r="BI287" s="82">
        <v>0</v>
      </c>
      <c r="BJ287" s="82">
        <v>2715.1119189914189</v>
      </c>
      <c r="BK287" s="82">
        <v>130172.86838111507</v>
      </c>
      <c r="BL287" s="82">
        <v>269960084.67599994</v>
      </c>
      <c r="BM287" s="82">
        <v>0</v>
      </c>
      <c r="BN287" s="82">
        <v>5750704.1070000008</v>
      </c>
      <c r="BO287" s="82">
        <v>275710788.78299999</v>
      </c>
      <c r="BP287" s="82">
        <v>127457.75646212365</v>
      </c>
      <c r="BQ287" s="82">
        <v>0</v>
      </c>
      <c r="BR287" s="82">
        <v>2715.1119189914189</v>
      </c>
      <c r="BS287" s="89">
        <v>130172.86838111507</v>
      </c>
      <c r="BT287" s="82">
        <v>639735.97123469098</v>
      </c>
      <c r="BU287" s="82">
        <v>0</v>
      </c>
      <c r="BV287" s="82">
        <v>13627.689743801729</v>
      </c>
      <c r="BW287" s="82">
        <v>653363.6609784927</v>
      </c>
      <c r="BX287" s="82">
        <v>639735.97123469098</v>
      </c>
      <c r="BY287" s="82">
        <v>0</v>
      </c>
      <c r="BZ287" s="82">
        <v>13627.689743801729</v>
      </c>
      <c r="CA287" s="82">
        <v>653363.6609784927</v>
      </c>
      <c r="CB287" s="82">
        <v>1354983657.0057788</v>
      </c>
      <c r="CC287" s="82">
        <v>0</v>
      </c>
      <c r="CD287" s="82">
        <v>28863934.053854402</v>
      </c>
      <c r="CE287" s="82">
        <v>1383847591.0596335</v>
      </c>
      <c r="CF287" s="82">
        <v>639735.97123469098</v>
      </c>
      <c r="CG287" s="82">
        <v>0</v>
      </c>
      <c r="CH287" s="82">
        <v>13627.689743801729</v>
      </c>
      <c r="CI287" s="82">
        <v>653363.6609784927</v>
      </c>
      <c r="CJ287" s="82" t="s">
        <v>96</v>
      </c>
      <c r="CN287" s="82">
        <v>130172.86838111507</v>
      </c>
      <c r="CO287" s="82">
        <v>130172.86838111507</v>
      </c>
      <c r="CP287" s="82">
        <v>275710788.78299999</v>
      </c>
      <c r="CQ287" s="82">
        <v>130172.86838111507</v>
      </c>
      <c r="CR287" s="89">
        <v>130172.86838111507</v>
      </c>
      <c r="CS287" s="82">
        <v>130172.86838111507</v>
      </c>
      <c r="CT287" s="82">
        <v>130172.86838111507</v>
      </c>
      <c r="CU287" s="82">
        <v>275710788.78299999</v>
      </c>
      <c r="CV287" s="82">
        <v>130172.86838111507</v>
      </c>
      <c r="CW287" s="82">
        <v>130172.86838111507</v>
      </c>
    </row>
    <row r="288" spans="1:101">
      <c r="A288" s="86" t="s">
        <v>765</v>
      </c>
      <c r="B288" s="87" t="s">
        <v>785</v>
      </c>
      <c r="C288" s="75" t="s">
        <v>1914</v>
      </c>
      <c r="D288" s="74" t="s">
        <v>768</v>
      </c>
      <c r="E288" s="74" t="s">
        <v>765</v>
      </c>
      <c r="F288" s="74" t="s">
        <v>785</v>
      </c>
      <c r="G288" s="74" t="s">
        <v>523</v>
      </c>
      <c r="I288" s="74" t="s">
        <v>768</v>
      </c>
      <c r="J288" s="74" t="s">
        <v>523</v>
      </c>
      <c r="K288" s="74" t="s">
        <v>88</v>
      </c>
      <c r="L288" s="74" t="s">
        <v>769</v>
      </c>
      <c r="M288" s="74" t="s">
        <v>770</v>
      </c>
      <c r="N288" s="74" t="s">
        <v>523</v>
      </c>
      <c r="O288" s="76">
        <v>44605</v>
      </c>
      <c r="P288" s="76">
        <v>44439</v>
      </c>
      <c r="Q288" s="77">
        <v>1</v>
      </c>
      <c r="R288" s="74" t="s">
        <v>94</v>
      </c>
      <c r="S288" s="77">
        <v>200232788.28</v>
      </c>
      <c r="T288" s="77">
        <v>200232788.28</v>
      </c>
      <c r="U288" s="77">
        <v>2392326.7400000002</v>
      </c>
      <c r="V288" s="78">
        <v>2.1999999999999999E-2</v>
      </c>
      <c r="W288" s="79">
        <v>1</v>
      </c>
      <c r="X288" s="77">
        <v>200232788.28</v>
      </c>
      <c r="Y288" s="88">
        <v>200232788.28</v>
      </c>
      <c r="Z288" s="77">
        <v>2392326.7400000002</v>
      </c>
      <c r="AA288" s="74" t="s">
        <v>2587</v>
      </c>
      <c r="AB288" s="74" t="s">
        <v>2494</v>
      </c>
      <c r="AC288" s="74">
        <v>1</v>
      </c>
      <c r="AD288" s="74">
        <v>1</v>
      </c>
      <c r="AE288" s="74">
        <v>1</v>
      </c>
      <c r="AF288" s="74" t="s">
        <v>2587</v>
      </c>
      <c r="AG288" s="74" t="s">
        <v>2494</v>
      </c>
      <c r="AH288" s="74">
        <v>1</v>
      </c>
      <c r="AI288" s="74">
        <v>1</v>
      </c>
      <c r="AJ288" s="74">
        <v>1</v>
      </c>
      <c r="AL288" s="74">
        <v>1</v>
      </c>
      <c r="AM288" s="74" t="s">
        <v>95</v>
      </c>
      <c r="AN288" s="74">
        <v>0</v>
      </c>
      <c r="AO288" s="74" t="s">
        <v>95</v>
      </c>
      <c r="AP288" s="74" t="s">
        <v>95</v>
      </c>
      <c r="AQ288" s="74">
        <v>1</v>
      </c>
      <c r="AS288" s="74">
        <v>1</v>
      </c>
      <c r="AT288" s="74" t="s">
        <v>92</v>
      </c>
      <c r="AU288" s="74" t="s">
        <v>95</v>
      </c>
      <c r="AV288" s="74" t="s">
        <v>94</v>
      </c>
      <c r="AW288" s="77">
        <v>200232788.28</v>
      </c>
      <c r="AX288" s="77">
        <v>0</v>
      </c>
      <c r="AY288" s="79">
        <v>1</v>
      </c>
      <c r="AZ288" s="77">
        <v>1295085651.3162119</v>
      </c>
      <c r="BA288" s="77">
        <v>0</v>
      </c>
      <c r="BB288" s="74" t="s">
        <v>116</v>
      </c>
      <c r="BC288" s="75" t="s">
        <v>1914</v>
      </c>
      <c r="BD288" s="82">
        <v>85083.318133711437</v>
      </c>
      <c r="BE288" s="82">
        <v>0</v>
      </c>
      <c r="BF288" s="82">
        <v>1016.5522782141462</v>
      </c>
      <c r="BG288" s="82">
        <v>86099.870411925585</v>
      </c>
      <c r="BH288" s="82">
        <v>85083.318133711437</v>
      </c>
      <c r="BI288" s="82">
        <v>0</v>
      </c>
      <c r="BJ288" s="82">
        <v>1016.5522782141462</v>
      </c>
      <c r="BK288" s="82">
        <v>86099.870411925585</v>
      </c>
      <c r="BL288" s="82">
        <v>180209509.45200002</v>
      </c>
      <c r="BM288" s="82">
        <v>0</v>
      </c>
      <c r="BN288" s="82">
        <v>2153094.0660000001</v>
      </c>
      <c r="BO288" s="82">
        <v>182362603.51800001</v>
      </c>
      <c r="BP288" s="82">
        <v>85083.318133711437</v>
      </c>
      <c r="BQ288" s="82">
        <v>0</v>
      </c>
      <c r="BR288" s="82">
        <v>1016.5522782141462</v>
      </c>
      <c r="BS288" s="89">
        <v>86099.870411925585</v>
      </c>
      <c r="BT288" s="82">
        <v>427050.19037672441</v>
      </c>
      <c r="BU288" s="82">
        <v>0</v>
      </c>
      <c r="BV288" s="82">
        <v>5102.2791948124423</v>
      </c>
      <c r="BW288" s="82">
        <v>432152.46957153687</v>
      </c>
      <c r="BX288" s="82">
        <v>427050.19037672441</v>
      </c>
      <c r="BY288" s="82">
        <v>0</v>
      </c>
      <c r="BZ288" s="82">
        <v>5102.2791948124423</v>
      </c>
      <c r="CA288" s="82">
        <v>432152.46957153687</v>
      </c>
      <c r="CB288" s="82">
        <v>904507569.84147847</v>
      </c>
      <c r="CC288" s="82">
        <v>0</v>
      </c>
      <c r="CD288" s="82">
        <v>10806809.7360672</v>
      </c>
      <c r="CE288" s="82">
        <v>915314379.57754552</v>
      </c>
      <c r="CF288" s="82">
        <v>427050.19037672441</v>
      </c>
      <c r="CG288" s="82">
        <v>0</v>
      </c>
      <c r="CH288" s="82">
        <v>5102.2791948124423</v>
      </c>
      <c r="CI288" s="82">
        <v>432152.46957153687</v>
      </c>
      <c r="CJ288" s="82" t="s">
        <v>96</v>
      </c>
      <c r="CN288" s="82">
        <v>86099.870411925585</v>
      </c>
      <c r="CO288" s="82">
        <v>86099.870411925585</v>
      </c>
      <c r="CP288" s="82">
        <v>182362603.51800001</v>
      </c>
      <c r="CQ288" s="82">
        <v>86099.870411925585</v>
      </c>
      <c r="CR288" s="89">
        <v>86099.870411925585</v>
      </c>
      <c r="CS288" s="82">
        <v>86099.870411925585</v>
      </c>
      <c r="CT288" s="82">
        <v>86099.870411925585</v>
      </c>
      <c r="CU288" s="82">
        <v>182362603.51800001</v>
      </c>
      <c r="CV288" s="82">
        <v>86099.870411925585</v>
      </c>
      <c r="CW288" s="82">
        <v>86099.870411925585</v>
      </c>
    </row>
    <row r="289" spans="1:101">
      <c r="A289" s="86" t="s">
        <v>765</v>
      </c>
      <c r="B289" s="87" t="s">
        <v>786</v>
      </c>
      <c r="C289" s="75" t="s">
        <v>1915</v>
      </c>
      <c r="D289" s="74" t="s">
        <v>768</v>
      </c>
      <c r="E289" s="74" t="s">
        <v>765</v>
      </c>
      <c r="F289" s="74" t="s">
        <v>786</v>
      </c>
      <c r="G289" s="74" t="s">
        <v>523</v>
      </c>
      <c r="I289" s="74" t="s">
        <v>768</v>
      </c>
      <c r="J289" s="74" t="s">
        <v>523</v>
      </c>
      <c r="K289" s="74" t="s">
        <v>88</v>
      </c>
      <c r="L289" s="74" t="s">
        <v>769</v>
      </c>
      <c r="M289" s="74" t="s">
        <v>770</v>
      </c>
      <c r="N289" s="74" t="s">
        <v>523</v>
      </c>
      <c r="O289" s="76">
        <v>44605</v>
      </c>
      <c r="P289" s="76">
        <v>44439</v>
      </c>
      <c r="Q289" s="77">
        <v>1</v>
      </c>
      <c r="R289" s="74" t="s">
        <v>94</v>
      </c>
      <c r="S289" s="77">
        <v>99428586.989999995</v>
      </c>
      <c r="T289" s="77">
        <v>99428586.989999995</v>
      </c>
      <c r="U289" s="77">
        <v>1187947.23</v>
      </c>
      <c r="V289" s="78">
        <v>2.1999999999999999E-2</v>
      </c>
      <c r="W289" s="79">
        <v>1</v>
      </c>
      <c r="X289" s="77">
        <v>99428586.989999995</v>
      </c>
      <c r="Y289" s="88">
        <v>99428586.989999995</v>
      </c>
      <c r="Z289" s="77">
        <v>1187947.23</v>
      </c>
      <c r="AA289" s="74" t="s">
        <v>2587</v>
      </c>
      <c r="AB289" s="74" t="s">
        <v>2494</v>
      </c>
      <c r="AC289" s="74">
        <v>1</v>
      </c>
      <c r="AD289" s="74">
        <v>1</v>
      </c>
      <c r="AE289" s="74">
        <v>1</v>
      </c>
      <c r="AF289" s="74" t="s">
        <v>2587</v>
      </c>
      <c r="AG289" s="74" t="s">
        <v>2494</v>
      </c>
      <c r="AH289" s="74">
        <v>1</v>
      </c>
      <c r="AI289" s="74">
        <v>1</v>
      </c>
      <c r="AJ289" s="74">
        <v>1</v>
      </c>
      <c r="AL289" s="74">
        <v>1</v>
      </c>
      <c r="AM289" s="74" t="s">
        <v>95</v>
      </c>
      <c r="AN289" s="74">
        <v>0</v>
      </c>
      <c r="AO289" s="74" t="s">
        <v>95</v>
      </c>
      <c r="AP289" s="74" t="s">
        <v>95</v>
      </c>
      <c r="AQ289" s="74">
        <v>1</v>
      </c>
      <c r="AS289" s="74">
        <v>1</v>
      </c>
      <c r="AT289" s="74" t="s">
        <v>92</v>
      </c>
      <c r="AU289" s="74" t="s">
        <v>95</v>
      </c>
      <c r="AV289" s="74" t="s">
        <v>94</v>
      </c>
      <c r="AW289" s="77">
        <v>99428586.989999995</v>
      </c>
      <c r="AX289" s="77">
        <v>0</v>
      </c>
      <c r="AY289" s="79">
        <v>1</v>
      </c>
      <c r="AZ289" s="77">
        <v>643094157.79262102</v>
      </c>
      <c r="BA289" s="77">
        <v>0</v>
      </c>
      <c r="BB289" s="74" t="s">
        <v>116</v>
      </c>
      <c r="BC289" s="75" t="s">
        <v>1915</v>
      </c>
      <c r="BD289" s="82">
        <v>42249.394672693372</v>
      </c>
      <c r="BE289" s="82">
        <v>0</v>
      </c>
      <c r="BF289" s="82">
        <v>504.78492041379104</v>
      </c>
      <c r="BG289" s="82">
        <v>42754.179593107161</v>
      </c>
      <c r="BH289" s="82">
        <v>42249.394672693372</v>
      </c>
      <c r="BI289" s="82">
        <v>0</v>
      </c>
      <c r="BJ289" s="82">
        <v>504.78492041379104</v>
      </c>
      <c r="BK289" s="82">
        <v>42754.179593107161</v>
      </c>
      <c r="BL289" s="82">
        <v>89485728.290999994</v>
      </c>
      <c r="BM289" s="82">
        <v>0</v>
      </c>
      <c r="BN289" s="82">
        <v>1069152.507</v>
      </c>
      <c r="BO289" s="82">
        <v>90554880.797999993</v>
      </c>
      <c r="BP289" s="82">
        <v>42249.394672693372</v>
      </c>
      <c r="BQ289" s="82">
        <v>0</v>
      </c>
      <c r="BR289" s="82">
        <v>504.78492041379104</v>
      </c>
      <c r="BS289" s="89">
        <v>42754.179593107161</v>
      </c>
      <c r="BT289" s="82">
        <v>212058.16174118256</v>
      </c>
      <c r="BU289" s="82">
        <v>0</v>
      </c>
      <c r="BV289" s="82">
        <v>2533.6164725408998</v>
      </c>
      <c r="BW289" s="82">
        <v>214591.77821372345</v>
      </c>
      <c r="BX289" s="82">
        <v>212058.16174118256</v>
      </c>
      <c r="BY289" s="82">
        <v>0</v>
      </c>
      <c r="BZ289" s="82">
        <v>2533.6164725408998</v>
      </c>
      <c r="CA289" s="82">
        <v>214591.77821372345</v>
      </c>
      <c r="CB289" s="82">
        <v>449146767.43818712</v>
      </c>
      <c r="CC289" s="82">
        <v>0</v>
      </c>
      <c r="CD289" s="82">
        <v>5366290.2631343994</v>
      </c>
      <c r="CE289" s="82">
        <v>454513057.70132154</v>
      </c>
      <c r="CF289" s="82">
        <v>212058.16174118256</v>
      </c>
      <c r="CG289" s="82">
        <v>0</v>
      </c>
      <c r="CH289" s="82">
        <v>2533.6164725408998</v>
      </c>
      <c r="CI289" s="82">
        <v>214591.77821372345</v>
      </c>
      <c r="CJ289" s="82" t="s">
        <v>96</v>
      </c>
      <c r="CN289" s="82">
        <v>42754.179593107161</v>
      </c>
      <c r="CO289" s="82">
        <v>42754.179593107161</v>
      </c>
      <c r="CP289" s="82">
        <v>90554880.797999993</v>
      </c>
      <c r="CQ289" s="82">
        <v>42754.179593107161</v>
      </c>
      <c r="CR289" s="89">
        <v>42754.179593107161</v>
      </c>
      <c r="CS289" s="82">
        <v>42754.179593107161</v>
      </c>
      <c r="CT289" s="82">
        <v>42754.179593107161</v>
      </c>
      <c r="CU289" s="82">
        <v>90554880.797999993</v>
      </c>
      <c r="CV289" s="82">
        <v>42754.179593107161</v>
      </c>
      <c r="CW289" s="82">
        <v>42754.179593107161</v>
      </c>
    </row>
    <row r="290" spans="1:101">
      <c r="A290" s="86" t="s">
        <v>765</v>
      </c>
      <c r="B290" s="87" t="s">
        <v>787</v>
      </c>
      <c r="C290" s="75" t="s">
        <v>1916</v>
      </c>
      <c r="D290" s="74" t="s">
        <v>768</v>
      </c>
      <c r="E290" s="74" t="s">
        <v>765</v>
      </c>
      <c r="F290" s="74" t="s">
        <v>787</v>
      </c>
      <c r="G290" s="74" t="s">
        <v>523</v>
      </c>
      <c r="I290" s="74" t="s">
        <v>768</v>
      </c>
      <c r="J290" s="74" t="s">
        <v>523</v>
      </c>
      <c r="K290" s="74" t="s">
        <v>88</v>
      </c>
      <c r="L290" s="74" t="s">
        <v>769</v>
      </c>
      <c r="M290" s="74" t="s">
        <v>770</v>
      </c>
      <c r="N290" s="74" t="s">
        <v>523</v>
      </c>
      <c r="O290" s="76">
        <v>45756</v>
      </c>
      <c r="P290" s="76">
        <v>44439</v>
      </c>
      <c r="Q290" s="77">
        <v>4</v>
      </c>
      <c r="R290" s="74" t="s">
        <v>94</v>
      </c>
      <c r="S290" s="77">
        <v>48350942.210000001</v>
      </c>
      <c r="T290" s="77">
        <v>48350942.210000001</v>
      </c>
      <c r="U290" s="77">
        <v>389494.38</v>
      </c>
      <c r="V290" s="78">
        <v>1.9900000000000001E-2</v>
      </c>
      <c r="W290" s="79">
        <v>1</v>
      </c>
      <c r="X290" s="77">
        <v>48350942.210000001</v>
      </c>
      <c r="Y290" s="88">
        <v>48350942.210000001</v>
      </c>
      <c r="Z290" s="77">
        <v>389494.38</v>
      </c>
      <c r="AA290" s="74" t="s">
        <v>2587</v>
      </c>
      <c r="AB290" s="74" t="s">
        <v>2494</v>
      </c>
      <c r="AC290" s="74">
        <v>1</v>
      </c>
      <c r="AD290" s="74">
        <v>1</v>
      </c>
      <c r="AE290" s="74">
        <v>1</v>
      </c>
      <c r="AF290" s="74" t="s">
        <v>2587</v>
      </c>
      <c r="AG290" s="74" t="s">
        <v>2494</v>
      </c>
      <c r="AH290" s="74">
        <v>1</v>
      </c>
      <c r="AI290" s="74">
        <v>1</v>
      </c>
      <c r="AJ290" s="74">
        <v>1</v>
      </c>
      <c r="AL290" s="74">
        <v>1</v>
      </c>
      <c r="AM290" s="74" t="s">
        <v>95</v>
      </c>
      <c r="AN290" s="74">
        <v>0</v>
      </c>
      <c r="AO290" s="74" t="s">
        <v>95</v>
      </c>
      <c r="AP290" s="74" t="s">
        <v>95</v>
      </c>
      <c r="AQ290" s="74">
        <v>1</v>
      </c>
      <c r="AS290" s="74">
        <v>1</v>
      </c>
      <c r="AT290" s="74" t="s">
        <v>92</v>
      </c>
      <c r="AU290" s="74" t="s">
        <v>95</v>
      </c>
      <c r="AV290" s="74" t="s">
        <v>94</v>
      </c>
      <c r="AW290" s="77">
        <v>48350942.210000001</v>
      </c>
      <c r="AX290" s="77">
        <v>0</v>
      </c>
      <c r="AY290" s="79">
        <v>1</v>
      </c>
      <c r="AZ290" s="77">
        <v>312729059.12005901</v>
      </c>
      <c r="BA290" s="77">
        <v>0</v>
      </c>
      <c r="BB290" s="74" t="s">
        <v>116</v>
      </c>
      <c r="BC290" s="75" t="s">
        <v>1916</v>
      </c>
      <c r="BD290" s="82">
        <v>20545.379372959742</v>
      </c>
      <c r="BE290" s="82">
        <v>0</v>
      </c>
      <c r="BF290" s="82">
        <v>165.50473341304806</v>
      </c>
      <c r="BG290" s="82">
        <v>20710.884106372789</v>
      </c>
      <c r="BH290" s="82">
        <v>117900.22055199849</v>
      </c>
      <c r="BI290" s="82">
        <v>0</v>
      </c>
      <c r="BJ290" s="82">
        <v>1513.8263684507101</v>
      </c>
      <c r="BK290" s="82">
        <v>119414.0469204492</v>
      </c>
      <c r="BL290" s="82">
        <v>43515847.988999993</v>
      </c>
      <c r="BM290" s="82">
        <v>0</v>
      </c>
      <c r="BN290" s="82">
        <v>350544.94200000004</v>
      </c>
      <c r="BO290" s="82">
        <v>43866392.931000002</v>
      </c>
      <c r="BP290" s="82">
        <v>20545.379372959742</v>
      </c>
      <c r="BQ290" s="82">
        <v>0</v>
      </c>
      <c r="BR290" s="82">
        <v>165.50473341304806</v>
      </c>
      <c r="BS290" s="89">
        <v>20710.884106372789</v>
      </c>
      <c r="BT290" s="82">
        <v>103121.36814875953</v>
      </c>
      <c r="BU290" s="82">
        <v>0</v>
      </c>
      <c r="BV290" s="82">
        <v>830.70135794677071</v>
      </c>
      <c r="BW290" s="82">
        <v>103952.06950670629</v>
      </c>
      <c r="BX290" s="82">
        <v>591764.78699459077</v>
      </c>
      <c r="BY290" s="82">
        <v>0</v>
      </c>
      <c r="BZ290" s="82">
        <v>7598.1973085278032</v>
      </c>
      <c r="CA290" s="82">
        <v>599362.98430311854</v>
      </c>
      <c r="CB290" s="82">
        <v>218414744.22638875</v>
      </c>
      <c r="CC290" s="82">
        <v>0</v>
      </c>
      <c r="CD290" s="82">
        <v>1759455.1728864</v>
      </c>
      <c r="CE290" s="82">
        <v>220174199.39927518</v>
      </c>
      <c r="CF290" s="82">
        <v>103121.36814875953</v>
      </c>
      <c r="CG290" s="82">
        <v>0</v>
      </c>
      <c r="CH290" s="82">
        <v>830.70135794677071</v>
      </c>
      <c r="CI290" s="82">
        <v>103952.06950670629</v>
      </c>
      <c r="CJ290" s="82" t="s">
        <v>96</v>
      </c>
      <c r="CN290" s="82">
        <v>20710.884106372789</v>
      </c>
      <c r="CO290" s="82">
        <v>119414.0469204492</v>
      </c>
      <c r="CP290" s="82">
        <v>43866392.931000002</v>
      </c>
      <c r="CQ290" s="82">
        <v>20710.884106372789</v>
      </c>
      <c r="CR290" s="89">
        <v>20710.884106372789</v>
      </c>
      <c r="CS290" s="82">
        <v>20710.884106372789</v>
      </c>
      <c r="CT290" s="82">
        <v>119414.0469204492</v>
      </c>
      <c r="CU290" s="82">
        <v>43866392.931000002</v>
      </c>
      <c r="CV290" s="82">
        <v>20710.884106372789</v>
      </c>
      <c r="CW290" s="82">
        <v>20710.884106372789</v>
      </c>
    </row>
    <row r="291" spans="1:101">
      <c r="A291" s="86" t="s">
        <v>765</v>
      </c>
      <c r="B291" s="87" t="s">
        <v>788</v>
      </c>
      <c r="C291" s="75" t="s">
        <v>1917</v>
      </c>
      <c r="D291" s="74" t="s">
        <v>768</v>
      </c>
      <c r="E291" s="74" t="s">
        <v>765</v>
      </c>
      <c r="F291" s="74" t="s">
        <v>788</v>
      </c>
      <c r="G291" s="74" t="s">
        <v>523</v>
      </c>
      <c r="I291" s="74" t="s">
        <v>768</v>
      </c>
      <c r="J291" s="74" t="s">
        <v>523</v>
      </c>
      <c r="K291" s="74" t="s">
        <v>88</v>
      </c>
      <c r="L291" s="74" t="s">
        <v>769</v>
      </c>
      <c r="M291" s="74" t="s">
        <v>770</v>
      </c>
      <c r="N291" s="74" t="s">
        <v>523</v>
      </c>
      <c r="O291" s="76">
        <v>45756</v>
      </c>
      <c r="P291" s="76">
        <v>44439</v>
      </c>
      <c r="Q291" s="77">
        <v>4</v>
      </c>
      <c r="R291" s="74" t="s">
        <v>94</v>
      </c>
      <c r="S291" s="77">
        <v>48302549.969999999</v>
      </c>
      <c r="T291" s="77">
        <v>48302549.969999999</v>
      </c>
      <c r="U291" s="77">
        <v>389104.56</v>
      </c>
      <c r="V291" s="78">
        <v>1.9900000000000001E-2</v>
      </c>
      <c r="W291" s="79">
        <v>1</v>
      </c>
      <c r="X291" s="77">
        <v>48302549.969999999</v>
      </c>
      <c r="Y291" s="88">
        <v>48302549.969999999</v>
      </c>
      <c r="Z291" s="77">
        <v>389104.56</v>
      </c>
      <c r="AA291" s="74" t="s">
        <v>2587</v>
      </c>
      <c r="AB291" s="74" t="s">
        <v>2494</v>
      </c>
      <c r="AC291" s="74">
        <v>1</v>
      </c>
      <c r="AD291" s="74">
        <v>1</v>
      </c>
      <c r="AE291" s="74">
        <v>1</v>
      </c>
      <c r="AF291" s="74" t="s">
        <v>2587</v>
      </c>
      <c r="AG291" s="74" t="s">
        <v>2494</v>
      </c>
      <c r="AH291" s="74">
        <v>1</v>
      </c>
      <c r="AI291" s="74">
        <v>1</v>
      </c>
      <c r="AJ291" s="74">
        <v>1</v>
      </c>
      <c r="AL291" s="74">
        <v>1</v>
      </c>
      <c r="AM291" s="74" t="s">
        <v>95</v>
      </c>
      <c r="AN291" s="74">
        <v>0</v>
      </c>
      <c r="AO291" s="74" t="s">
        <v>95</v>
      </c>
      <c r="AP291" s="74" t="s">
        <v>95</v>
      </c>
      <c r="AQ291" s="74">
        <v>1</v>
      </c>
      <c r="AS291" s="74">
        <v>1</v>
      </c>
      <c r="AT291" s="74" t="s">
        <v>92</v>
      </c>
      <c r="AU291" s="74" t="s">
        <v>95</v>
      </c>
      <c r="AV291" s="74" t="s">
        <v>94</v>
      </c>
      <c r="AW291" s="77">
        <v>48302549.969999999</v>
      </c>
      <c r="AX291" s="77">
        <v>0</v>
      </c>
      <c r="AY291" s="79">
        <v>1</v>
      </c>
      <c r="AZ291" s="77">
        <v>312416062.95096302</v>
      </c>
      <c r="BA291" s="77">
        <v>0</v>
      </c>
      <c r="BB291" s="74" t="s">
        <v>116</v>
      </c>
      <c r="BC291" s="75" t="s">
        <v>1917</v>
      </c>
      <c r="BD291" s="82">
        <v>20524.816445246994</v>
      </c>
      <c r="BE291" s="82">
        <v>0</v>
      </c>
      <c r="BF291" s="82">
        <v>165.3390903165313</v>
      </c>
      <c r="BG291" s="82">
        <v>20690.155535563525</v>
      </c>
      <c r="BH291" s="82">
        <v>117782.21962981948</v>
      </c>
      <c r="BI291" s="82">
        <v>0</v>
      </c>
      <c r="BJ291" s="82">
        <v>1512.3112765129279</v>
      </c>
      <c r="BK291" s="82">
        <v>119294.53090633239</v>
      </c>
      <c r="BL291" s="82">
        <v>43472294.972999997</v>
      </c>
      <c r="BM291" s="82">
        <v>0</v>
      </c>
      <c r="BN291" s="82">
        <v>350194.10399999999</v>
      </c>
      <c r="BO291" s="82">
        <v>43822489.076999992</v>
      </c>
      <c r="BP291" s="82">
        <v>20524.816445246994</v>
      </c>
      <c r="BQ291" s="82">
        <v>0</v>
      </c>
      <c r="BR291" s="82">
        <v>165.3390903165313</v>
      </c>
      <c r="BS291" s="89">
        <v>20690.155535563525</v>
      </c>
      <c r="BT291" s="82">
        <v>103018.1587019837</v>
      </c>
      <c r="BU291" s="82">
        <v>0</v>
      </c>
      <c r="BV291" s="82">
        <v>829.86996211673386</v>
      </c>
      <c r="BW291" s="82">
        <v>103848.02866410043</v>
      </c>
      <c r="BX291" s="82">
        <v>591172.51676598983</v>
      </c>
      <c r="BY291" s="82">
        <v>0</v>
      </c>
      <c r="BZ291" s="82">
        <v>7590.5927590736874</v>
      </c>
      <c r="CA291" s="82">
        <v>598763.10952506354</v>
      </c>
      <c r="CB291" s="82">
        <v>218196142.92848158</v>
      </c>
      <c r="CC291" s="82">
        <v>0</v>
      </c>
      <c r="CD291" s="82">
        <v>1757694.2467967998</v>
      </c>
      <c r="CE291" s="82">
        <v>219953837.17527834</v>
      </c>
      <c r="CF291" s="82">
        <v>103018.1587019837</v>
      </c>
      <c r="CG291" s="82">
        <v>0</v>
      </c>
      <c r="CH291" s="82">
        <v>829.86996211673386</v>
      </c>
      <c r="CI291" s="82">
        <v>103848.02866410043</v>
      </c>
      <c r="CJ291" s="82" t="s">
        <v>96</v>
      </c>
      <c r="CN291" s="82">
        <v>20690.155535563525</v>
      </c>
      <c r="CO291" s="82">
        <v>119294.53090633239</v>
      </c>
      <c r="CP291" s="82">
        <v>43822489.076999992</v>
      </c>
      <c r="CQ291" s="82">
        <v>20690.155535563525</v>
      </c>
      <c r="CR291" s="89">
        <v>20690.155535563525</v>
      </c>
      <c r="CS291" s="82">
        <v>20690.155535563525</v>
      </c>
      <c r="CT291" s="82">
        <v>119294.53090633239</v>
      </c>
      <c r="CU291" s="82">
        <v>43822489.076999992</v>
      </c>
      <c r="CV291" s="82">
        <v>20690.155535563525</v>
      </c>
      <c r="CW291" s="82">
        <v>20690.155535563525</v>
      </c>
    </row>
    <row r="292" spans="1:101">
      <c r="A292" s="86" t="s">
        <v>765</v>
      </c>
      <c r="B292" s="87" t="s">
        <v>789</v>
      </c>
      <c r="C292" s="75" t="s">
        <v>1918</v>
      </c>
      <c r="D292" s="74" t="s">
        <v>768</v>
      </c>
      <c r="E292" s="74" t="s">
        <v>765</v>
      </c>
      <c r="F292" s="74" t="s">
        <v>789</v>
      </c>
      <c r="G292" s="74" t="s">
        <v>523</v>
      </c>
      <c r="I292" s="74" t="s">
        <v>768</v>
      </c>
      <c r="J292" s="74" t="s">
        <v>523</v>
      </c>
      <c r="K292" s="74" t="s">
        <v>88</v>
      </c>
      <c r="L292" s="74" t="s">
        <v>769</v>
      </c>
      <c r="M292" s="74" t="s">
        <v>770</v>
      </c>
      <c r="N292" s="74" t="s">
        <v>523</v>
      </c>
      <c r="O292" s="76">
        <v>45756</v>
      </c>
      <c r="P292" s="76">
        <v>44439</v>
      </c>
      <c r="Q292" s="77">
        <v>4</v>
      </c>
      <c r="R292" s="74" t="s">
        <v>94</v>
      </c>
      <c r="S292" s="77">
        <v>9714993.0700000003</v>
      </c>
      <c r="T292" s="77">
        <v>9714993.0700000003</v>
      </c>
      <c r="U292" s="77">
        <v>78259.8</v>
      </c>
      <c r="V292" s="78">
        <v>1.9900000000000001E-2</v>
      </c>
      <c r="W292" s="79">
        <v>1</v>
      </c>
      <c r="X292" s="77">
        <v>9714993.0700000003</v>
      </c>
      <c r="Y292" s="88">
        <v>9714993.0700000003</v>
      </c>
      <c r="Z292" s="77">
        <v>78259.8</v>
      </c>
      <c r="AA292" s="74" t="s">
        <v>2587</v>
      </c>
      <c r="AB292" s="74" t="s">
        <v>2494</v>
      </c>
      <c r="AC292" s="74">
        <v>1</v>
      </c>
      <c r="AD292" s="74">
        <v>1</v>
      </c>
      <c r="AE292" s="74">
        <v>1</v>
      </c>
      <c r="AF292" s="74" t="s">
        <v>2587</v>
      </c>
      <c r="AG292" s="74" t="s">
        <v>2494</v>
      </c>
      <c r="AH292" s="74">
        <v>1</v>
      </c>
      <c r="AI292" s="74">
        <v>1</v>
      </c>
      <c r="AJ292" s="74">
        <v>1</v>
      </c>
      <c r="AL292" s="74">
        <v>1</v>
      </c>
      <c r="AM292" s="74" t="s">
        <v>95</v>
      </c>
      <c r="AN292" s="74">
        <v>0</v>
      </c>
      <c r="AO292" s="74" t="s">
        <v>95</v>
      </c>
      <c r="AP292" s="74" t="s">
        <v>95</v>
      </c>
      <c r="AQ292" s="74">
        <v>1</v>
      </c>
      <c r="AS292" s="74">
        <v>1</v>
      </c>
      <c r="AT292" s="74" t="s">
        <v>92</v>
      </c>
      <c r="AU292" s="74" t="s">
        <v>95</v>
      </c>
      <c r="AV292" s="74" t="s">
        <v>94</v>
      </c>
      <c r="AW292" s="77">
        <v>9714993.0700000003</v>
      </c>
      <c r="AX292" s="77">
        <v>0</v>
      </c>
      <c r="AY292" s="79">
        <v>1</v>
      </c>
      <c r="AZ292" s="77">
        <v>62835603.677453004</v>
      </c>
      <c r="BA292" s="77">
        <v>0</v>
      </c>
      <c r="BB292" s="74" t="s">
        <v>116</v>
      </c>
      <c r="BC292" s="75" t="s">
        <v>1918</v>
      </c>
      <c r="BD292" s="82">
        <v>4128.1143470156348</v>
      </c>
      <c r="BE292" s="82">
        <v>0</v>
      </c>
      <c r="BF292" s="82">
        <v>33.25431123283078</v>
      </c>
      <c r="BG292" s="82">
        <v>4161.3686582484652</v>
      </c>
      <c r="BH292" s="82">
        <v>23689.296904275092</v>
      </c>
      <c r="BI292" s="82">
        <v>0</v>
      </c>
      <c r="BJ292" s="82">
        <v>304.16805713519892</v>
      </c>
      <c r="BK292" s="82">
        <v>23993.464961410289</v>
      </c>
      <c r="BL292" s="82">
        <v>8743493.7630000003</v>
      </c>
      <c r="BM292" s="82">
        <v>0</v>
      </c>
      <c r="BN292" s="82">
        <v>70433.820000000007</v>
      </c>
      <c r="BO292" s="82">
        <v>8813927.5830000006</v>
      </c>
      <c r="BP292" s="82">
        <v>4128.1143470156348</v>
      </c>
      <c r="BQ292" s="82">
        <v>0</v>
      </c>
      <c r="BR292" s="82">
        <v>33.25431123283078</v>
      </c>
      <c r="BS292" s="89">
        <v>4161.3686582484652</v>
      </c>
      <c r="BT292" s="82">
        <v>20719.831530540872</v>
      </c>
      <c r="BU292" s="82">
        <v>0</v>
      </c>
      <c r="BV292" s="82">
        <v>166.91003893982423</v>
      </c>
      <c r="BW292" s="82">
        <v>20886.741569480695</v>
      </c>
      <c r="BX292" s="82">
        <v>118901.31902193754</v>
      </c>
      <c r="BY292" s="82">
        <v>0</v>
      </c>
      <c r="BZ292" s="82">
        <v>1526.6803123729903</v>
      </c>
      <c r="CA292" s="82">
        <v>120427.99933431052</v>
      </c>
      <c r="CB292" s="82">
        <v>43885343.895249598</v>
      </c>
      <c r="CC292" s="82">
        <v>0</v>
      </c>
      <c r="CD292" s="82">
        <v>353521.429344</v>
      </c>
      <c r="CE292" s="82">
        <v>44238865.324593596</v>
      </c>
      <c r="CF292" s="82">
        <v>20719.831530540872</v>
      </c>
      <c r="CG292" s="82">
        <v>0</v>
      </c>
      <c r="CH292" s="82">
        <v>166.91003893982423</v>
      </c>
      <c r="CI292" s="82">
        <v>20886.741569480695</v>
      </c>
      <c r="CJ292" s="82" t="s">
        <v>96</v>
      </c>
      <c r="CN292" s="82">
        <v>4161.3686582484652</v>
      </c>
      <c r="CO292" s="82">
        <v>23993.464961410289</v>
      </c>
      <c r="CP292" s="82">
        <v>8813927.5830000006</v>
      </c>
      <c r="CQ292" s="82">
        <v>4161.3686582484652</v>
      </c>
      <c r="CR292" s="89">
        <v>4161.3686582484652</v>
      </c>
      <c r="CS292" s="82">
        <v>4161.3686582484652</v>
      </c>
      <c r="CT292" s="82">
        <v>23993.464961410289</v>
      </c>
      <c r="CU292" s="82">
        <v>8813927.5830000006</v>
      </c>
      <c r="CV292" s="82">
        <v>4161.3686582484652</v>
      </c>
      <c r="CW292" s="82">
        <v>4161.3686582484652</v>
      </c>
    </row>
    <row r="293" spans="1:101">
      <c r="A293" s="86" t="s">
        <v>765</v>
      </c>
      <c r="B293" s="87" t="s">
        <v>790</v>
      </c>
      <c r="C293" s="75" t="s">
        <v>1919</v>
      </c>
      <c r="D293" s="74" t="s">
        <v>768</v>
      </c>
      <c r="E293" s="74" t="s">
        <v>765</v>
      </c>
      <c r="F293" s="74" t="s">
        <v>790</v>
      </c>
      <c r="G293" s="74" t="s">
        <v>523</v>
      </c>
      <c r="I293" s="74" t="s">
        <v>768</v>
      </c>
      <c r="J293" s="74" t="s">
        <v>523</v>
      </c>
      <c r="K293" s="74" t="s">
        <v>88</v>
      </c>
      <c r="L293" s="74" t="s">
        <v>769</v>
      </c>
      <c r="M293" s="74" t="s">
        <v>770</v>
      </c>
      <c r="N293" s="74" t="s">
        <v>523</v>
      </c>
      <c r="O293" s="76">
        <v>45756</v>
      </c>
      <c r="P293" s="76">
        <v>44439</v>
      </c>
      <c r="Q293" s="77">
        <v>4</v>
      </c>
      <c r="R293" s="74" t="s">
        <v>94</v>
      </c>
      <c r="S293" s="77">
        <v>19442350.23</v>
      </c>
      <c r="T293" s="77">
        <v>19442350.23</v>
      </c>
      <c r="U293" s="77">
        <v>156619.20000000001</v>
      </c>
      <c r="V293" s="78">
        <v>1.9900000000000001E-2</v>
      </c>
      <c r="W293" s="79">
        <v>1</v>
      </c>
      <c r="X293" s="77">
        <v>19442350.23</v>
      </c>
      <c r="Y293" s="88">
        <v>19442350.23</v>
      </c>
      <c r="Z293" s="77">
        <v>156619.20000000001</v>
      </c>
      <c r="AA293" s="74" t="s">
        <v>2587</v>
      </c>
      <c r="AB293" s="74" t="s">
        <v>2494</v>
      </c>
      <c r="AC293" s="74">
        <v>1</v>
      </c>
      <c r="AD293" s="74">
        <v>1</v>
      </c>
      <c r="AE293" s="74">
        <v>1</v>
      </c>
      <c r="AF293" s="74" t="s">
        <v>2587</v>
      </c>
      <c r="AG293" s="74" t="s">
        <v>2494</v>
      </c>
      <c r="AH293" s="74">
        <v>1</v>
      </c>
      <c r="AI293" s="74">
        <v>1</v>
      </c>
      <c r="AJ293" s="74">
        <v>1</v>
      </c>
      <c r="AL293" s="74">
        <v>1</v>
      </c>
      <c r="AM293" s="74" t="s">
        <v>95</v>
      </c>
      <c r="AN293" s="74">
        <v>0</v>
      </c>
      <c r="AO293" s="74" t="s">
        <v>95</v>
      </c>
      <c r="AP293" s="74" t="s">
        <v>95</v>
      </c>
      <c r="AQ293" s="74">
        <v>1</v>
      </c>
      <c r="AS293" s="74">
        <v>1</v>
      </c>
      <c r="AT293" s="74" t="s">
        <v>92</v>
      </c>
      <c r="AU293" s="74" t="s">
        <v>95</v>
      </c>
      <c r="AV293" s="74" t="s">
        <v>94</v>
      </c>
      <c r="AW293" s="77">
        <v>19442350.23</v>
      </c>
      <c r="AX293" s="77">
        <v>0</v>
      </c>
      <c r="AY293" s="79">
        <v>1</v>
      </c>
      <c r="AZ293" s="77">
        <v>125751177.05261701</v>
      </c>
      <c r="BA293" s="77">
        <v>0</v>
      </c>
      <c r="BB293" s="74" t="s">
        <v>116</v>
      </c>
      <c r="BC293" s="75" t="s">
        <v>1919</v>
      </c>
      <c r="BD293" s="82">
        <v>8261.4824679608046</v>
      </c>
      <c r="BE293" s="82">
        <v>0</v>
      </c>
      <c r="BF293" s="82">
        <v>66.550944697494373</v>
      </c>
      <c r="BG293" s="82">
        <v>8328.0334126582984</v>
      </c>
      <c r="BH293" s="82">
        <v>47408.742733706458</v>
      </c>
      <c r="BI293" s="82">
        <v>0</v>
      </c>
      <c r="BJ293" s="82">
        <v>608.72322410827974</v>
      </c>
      <c r="BK293" s="82">
        <v>48017.46595781474</v>
      </c>
      <c r="BL293" s="82">
        <v>17498115.207000002</v>
      </c>
      <c r="BM293" s="82">
        <v>0</v>
      </c>
      <c r="BN293" s="82">
        <v>140957.28000000003</v>
      </c>
      <c r="BO293" s="82">
        <v>17639072.487</v>
      </c>
      <c r="BP293" s="82">
        <v>8261.4824679608046</v>
      </c>
      <c r="BQ293" s="82">
        <v>0</v>
      </c>
      <c r="BR293" s="82">
        <v>66.550944697494373</v>
      </c>
      <c r="BS293" s="89">
        <v>8328.0334126582984</v>
      </c>
      <c r="BT293" s="82">
        <v>41466.032803188864</v>
      </c>
      <c r="BU293" s="82">
        <v>0</v>
      </c>
      <c r="BV293" s="82">
        <v>334.03250162566371</v>
      </c>
      <c r="BW293" s="82">
        <v>41800.065304814525</v>
      </c>
      <c r="BX293" s="82">
        <v>237953.96152901943</v>
      </c>
      <c r="BY293" s="82">
        <v>0</v>
      </c>
      <c r="BZ293" s="82">
        <v>3055.3036064442776</v>
      </c>
      <c r="CA293" s="82">
        <v>241009.26513546373</v>
      </c>
      <c r="CB293" s="82">
        <v>87826539.846974403</v>
      </c>
      <c r="CC293" s="82">
        <v>0</v>
      </c>
      <c r="CD293" s="82">
        <v>707492.77977600007</v>
      </c>
      <c r="CE293" s="82">
        <v>88534032.626750395</v>
      </c>
      <c r="CF293" s="82">
        <v>41466.032803188864</v>
      </c>
      <c r="CG293" s="82">
        <v>0</v>
      </c>
      <c r="CH293" s="82">
        <v>334.03250162566371</v>
      </c>
      <c r="CI293" s="82">
        <v>41800.065304814525</v>
      </c>
      <c r="CJ293" s="82" t="s">
        <v>96</v>
      </c>
      <c r="CN293" s="82">
        <v>8328.0334126582984</v>
      </c>
      <c r="CO293" s="82">
        <v>48017.46595781474</v>
      </c>
      <c r="CP293" s="82">
        <v>17639072.487</v>
      </c>
      <c r="CQ293" s="82">
        <v>8328.0334126582984</v>
      </c>
      <c r="CR293" s="89">
        <v>8328.0334126582984</v>
      </c>
      <c r="CS293" s="82">
        <v>8328.0334126582984</v>
      </c>
      <c r="CT293" s="82">
        <v>48017.46595781474</v>
      </c>
      <c r="CU293" s="82">
        <v>17639072.487</v>
      </c>
      <c r="CV293" s="82">
        <v>8328.0334126582984</v>
      </c>
      <c r="CW293" s="82">
        <v>8328.0334126582984</v>
      </c>
    </row>
    <row r="294" spans="1:101">
      <c r="A294" s="86" t="s">
        <v>765</v>
      </c>
      <c r="B294" s="87" t="s">
        <v>791</v>
      </c>
      <c r="C294" s="75" t="s">
        <v>1920</v>
      </c>
      <c r="D294" s="74" t="s">
        <v>768</v>
      </c>
      <c r="E294" s="74" t="s">
        <v>765</v>
      </c>
      <c r="F294" s="74" t="s">
        <v>791</v>
      </c>
      <c r="G294" s="74" t="s">
        <v>523</v>
      </c>
      <c r="I294" s="74" t="s">
        <v>768</v>
      </c>
      <c r="J294" s="74" t="s">
        <v>523</v>
      </c>
      <c r="K294" s="74" t="s">
        <v>88</v>
      </c>
      <c r="L294" s="74" t="s">
        <v>769</v>
      </c>
      <c r="M294" s="74" t="s">
        <v>770</v>
      </c>
      <c r="N294" s="74" t="s">
        <v>523</v>
      </c>
      <c r="O294" s="76">
        <v>45756</v>
      </c>
      <c r="P294" s="76">
        <v>44439</v>
      </c>
      <c r="Q294" s="77">
        <v>4</v>
      </c>
      <c r="R294" s="74" t="s">
        <v>94</v>
      </c>
      <c r="S294" s="77">
        <v>19438235.620000001</v>
      </c>
      <c r="T294" s="77">
        <v>19438235.620000001</v>
      </c>
      <c r="U294" s="77">
        <v>156586.06</v>
      </c>
      <c r="V294" s="78">
        <v>1.9900000000000001E-2</v>
      </c>
      <c r="W294" s="79">
        <v>1</v>
      </c>
      <c r="X294" s="77">
        <v>19438235.620000001</v>
      </c>
      <c r="Y294" s="88">
        <v>19438235.620000001</v>
      </c>
      <c r="Z294" s="77">
        <v>156586.06</v>
      </c>
      <c r="AA294" s="74" t="s">
        <v>2587</v>
      </c>
      <c r="AB294" s="74" t="s">
        <v>2494</v>
      </c>
      <c r="AC294" s="74">
        <v>1</v>
      </c>
      <c r="AD294" s="74">
        <v>1</v>
      </c>
      <c r="AE294" s="74">
        <v>1</v>
      </c>
      <c r="AF294" s="74" t="s">
        <v>2587</v>
      </c>
      <c r="AG294" s="74" t="s">
        <v>2494</v>
      </c>
      <c r="AH294" s="74">
        <v>1</v>
      </c>
      <c r="AI294" s="74">
        <v>1</v>
      </c>
      <c r="AJ294" s="74">
        <v>1</v>
      </c>
      <c r="AL294" s="74">
        <v>1</v>
      </c>
      <c r="AM294" s="74" t="s">
        <v>95</v>
      </c>
      <c r="AN294" s="74">
        <v>0</v>
      </c>
      <c r="AO294" s="74" t="s">
        <v>95</v>
      </c>
      <c r="AP294" s="74" t="s">
        <v>95</v>
      </c>
      <c r="AQ294" s="74">
        <v>1</v>
      </c>
      <c r="AS294" s="74">
        <v>1</v>
      </c>
      <c r="AT294" s="74" t="s">
        <v>92</v>
      </c>
      <c r="AU294" s="74" t="s">
        <v>95</v>
      </c>
      <c r="AV294" s="74" t="s">
        <v>94</v>
      </c>
      <c r="AW294" s="77">
        <v>19438235.620000001</v>
      </c>
      <c r="AX294" s="77">
        <v>0</v>
      </c>
      <c r="AY294" s="79">
        <v>1</v>
      </c>
      <c r="AZ294" s="77">
        <v>125724564.16659801</v>
      </c>
      <c r="BA294" s="77">
        <v>0</v>
      </c>
      <c r="BB294" s="74" t="s">
        <v>116</v>
      </c>
      <c r="BC294" s="75" t="s">
        <v>1920</v>
      </c>
      <c r="BD294" s="82">
        <v>8259.7340796242424</v>
      </c>
      <c r="BE294" s="82">
        <v>0</v>
      </c>
      <c r="BF294" s="82">
        <v>66.536862782203812</v>
      </c>
      <c r="BG294" s="82">
        <v>8326.2709424064469</v>
      </c>
      <c r="BH294" s="82">
        <v>47398.709559494921</v>
      </c>
      <c r="BI294" s="82">
        <v>0</v>
      </c>
      <c r="BJ294" s="82">
        <v>608.59442069434999</v>
      </c>
      <c r="BK294" s="82">
        <v>48007.303980189274</v>
      </c>
      <c r="BL294" s="82">
        <v>17494412.057999998</v>
      </c>
      <c r="BM294" s="82">
        <v>0</v>
      </c>
      <c r="BN294" s="82">
        <v>140927.454</v>
      </c>
      <c r="BO294" s="82">
        <v>17635339.511999998</v>
      </c>
      <c r="BP294" s="82">
        <v>8259.7340796242424</v>
      </c>
      <c r="BQ294" s="82">
        <v>0</v>
      </c>
      <c r="BR294" s="82">
        <v>66.536862782203812</v>
      </c>
      <c r="BS294" s="89">
        <v>8326.2709424064469</v>
      </c>
      <c r="BT294" s="82">
        <v>41457.257292449998</v>
      </c>
      <c r="BU294" s="82">
        <v>0</v>
      </c>
      <c r="BV294" s="82">
        <v>333.96182167643735</v>
      </c>
      <c r="BW294" s="82">
        <v>41791.219114126434</v>
      </c>
      <c r="BX294" s="82">
        <v>237903.6030210169</v>
      </c>
      <c r="BY294" s="82">
        <v>0</v>
      </c>
      <c r="BZ294" s="82">
        <v>3054.6571163490812</v>
      </c>
      <c r="CA294" s="82">
        <v>240958.26013736599</v>
      </c>
      <c r="CB294" s="82">
        <v>87807953.001513585</v>
      </c>
      <c r="CC294" s="82">
        <v>0</v>
      </c>
      <c r="CD294" s="82">
        <v>707343.07711679989</v>
      </c>
      <c r="CE294" s="82">
        <v>88515296.078630388</v>
      </c>
      <c r="CF294" s="82">
        <v>41457.257292449998</v>
      </c>
      <c r="CG294" s="82">
        <v>0</v>
      </c>
      <c r="CH294" s="82">
        <v>333.96182167643735</v>
      </c>
      <c r="CI294" s="82">
        <v>41791.219114126434</v>
      </c>
      <c r="CJ294" s="82" t="s">
        <v>96</v>
      </c>
      <c r="CN294" s="82">
        <v>8326.2709424064469</v>
      </c>
      <c r="CO294" s="82">
        <v>48007.303980189274</v>
      </c>
      <c r="CP294" s="82">
        <v>17635339.511999998</v>
      </c>
      <c r="CQ294" s="82">
        <v>8326.2709424064469</v>
      </c>
      <c r="CR294" s="89">
        <v>8326.2709424064469</v>
      </c>
      <c r="CS294" s="82">
        <v>8326.2709424064469</v>
      </c>
      <c r="CT294" s="82">
        <v>48007.303980189274</v>
      </c>
      <c r="CU294" s="82">
        <v>17635339.511999998</v>
      </c>
      <c r="CV294" s="82">
        <v>8326.2709424064469</v>
      </c>
      <c r="CW294" s="82">
        <v>8326.2709424064469</v>
      </c>
    </row>
    <row r="295" spans="1:101">
      <c r="A295" s="86" t="s">
        <v>765</v>
      </c>
      <c r="B295" s="87" t="s">
        <v>792</v>
      </c>
      <c r="C295" s="75" t="s">
        <v>1921</v>
      </c>
      <c r="D295" s="74" t="s">
        <v>768</v>
      </c>
      <c r="E295" s="74" t="s">
        <v>765</v>
      </c>
      <c r="F295" s="74" t="s">
        <v>792</v>
      </c>
      <c r="G295" s="74" t="s">
        <v>523</v>
      </c>
      <c r="I295" s="74" t="s">
        <v>768</v>
      </c>
      <c r="J295" s="74" t="s">
        <v>523</v>
      </c>
      <c r="K295" s="74" t="s">
        <v>88</v>
      </c>
      <c r="L295" s="74" t="s">
        <v>769</v>
      </c>
      <c r="M295" s="74" t="s">
        <v>770</v>
      </c>
      <c r="N295" s="74" t="s">
        <v>523</v>
      </c>
      <c r="O295" s="76">
        <v>45756</v>
      </c>
      <c r="P295" s="76">
        <v>44439</v>
      </c>
      <c r="Q295" s="77">
        <v>4</v>
      </c>
      <c r="R295" s="74" t="s">
        <v>94</v>
      </c>
      <c r="S295" s="77">
        <v>19409656.329999998</v>
      </c>
      <c r="T295" s="77">
        <v>19409656.329999998</v>
      </c>
      <c r="U295" s="77">
        <v>156355.84</v>
      </c>
      <c r="V295" s="78">
        <v>1.9900000000000001E-2</v>
      </c>
      <c r="W295" s="79">
        <v>1</v>
      </c>
      <c r="X295" s="77">
        <v>19409656.329999998</v>
      </c>
      <c r="Y295" s="88">
        <v>19409656.329999998</v>
      </c>
      <c r="Z295" s="77">
        <v>156355.84</v>
      </c>
      <c r="AA295" s="74" t="s">
        <v>2587</v>
      </c>
      <c r="AB295" s="74" t="s">
        <v>2494</v>
      </c>
      <c r="AC295" s="74">
        <v>1</v>
      </c>
      <c r="AD295" s="74">
        <v>1</v>
      </c>
      <c r="AE295" s="74">
        <v>1</v>
      </c>
      <c r="AF295" s="74" t="s">
        <v>2587</v>
      </c>
      <c r="AG295" s="74" t="s">
        <v>2494</v>
      </c>
      <c r="AH295" s="74">
        <v>1</v>
      </c>
      <c r="AI295" s="74">
        <v>1</v>
      </c>
      <c r="AJ295" s="74">
        <v>1</v>
      </c>
      <c r="AL295" s="74">
        <v>1</v>
      </c>
      <c r="AM295" s="74" t="s">
        <v>95</v>
      </c>
      <c r="AN295" s="74">
        <v>0</v>
      </c>
      <c r="AO295" s="74" t="s">
        <v>95</v>
      </c>
      <c r="AP295" s="74" t="s">
        <v>95</v>
      </c>
      <c r="AQ295" s="74">
        <v>1</v>
      </c>
      <c r="AS295" s="74">
        <v>1</v>
      </c>
      <c r="AT295" s="74" t="s">
        <v>92</v>
      </c>
      <c r="AU295" s="74" t="s">
        <v>95</v>
      </c>
      <c r="AV295" s="74" t="s">
        <v>94</v>
      </c>
      <c r="AW295" s="77">
        <v>19409656.329999998</v>
      </c>
      <c r="AX295" s="77">
        <v>0</v>
      </c>
      <c r="AY295" s="79">
        <v>1</v>
      </c>
      <c r="AZ295" s="77">
        <v>125539716.17680699</v>
      </c>
      <c r="BA295" s="77">
        <v>0</v>
      </c>
      <c r="BB295" s="74" t="s">
        <v>116</v>
      </c>
      <c r="BC295" s="75" t="s">
        <v>1921</v>
      </c>
      <c r="BD295" s="82">
        <v>8247.5901103772812</v>
      </c>
      <c r="BE295" s="82">
        <v>0</v>
      </c>
      <c r="BF295" s="82">
        <v>66.43903723790109</v>
      </c>
      <c r="BG295" s="82">
        <v>8314.0291476151815</v>
      </c>
      <c r="BH295" s="82">
        <v>47329.021060363193</v>
      </c>
      <c r="BI295" s="82">
        <v>0</v>
      </c>
      <c r="BJ295" s="82">
        <v>607.69963729196888</v>
      </c>
      <c r="BK295" s="82">
        <v>47936.720697655161</v>
      </c>
      <c r="BL295" s="82">
        <v>17468690.696999997</v>
      </c>
      <c r="BM295" s="82">
        <v>0</v>
      </c>
      <c r="BN295" s="82">
        <v>140720.25599999999</v>
      </c>
      <c r="BO295" s="82">
        <v>17609410.952999998</v>
      </c>
      <c r="BP295" s="82">
        <v>8247.5901103772812</v>
      </c>
      <c r="BQ295" s="82">
        <v>0</v>
      </c>
      <c r="BR295" s="82">
        <v>66.43903723790109</v>
      </c>
      <c r="BS295" s="89">
        <v>8314.0291476151815</v>
      </c>
      <c r="BT295" s="82">
        <v>41396.304282005651</v>
      </c>
      <c r="BU295" s="82">
        <v>0</v>
      </c>
      <c r="BV295" s="82">
        <v>333.47081570447313</v>
      </c>
      <c r="BW295" s="82">
        <v>41729.775097710117</v>
      </c>
      <c r="BX295" s="82">
        <v>237553.82250617491</v>
      </c>
      <c r="BY295" s="82">
        <v>0</v>
      </c>
      <c r="BZ295" s="82">
        <v>3050.1660194958499</v>
      </c>
      <c r="CA295" s="82">
        <v>240603.98852567078</v>
      </c>
      <c r="CB295" s="82">
        <v>87678852.34638238</v>
      </c>
      <c r="CC295" s="82">
        <v>0</v>
      </c>
      <c r="CD295" s="82">
        <v>706303.10891519987</v>
      </c>
      <c r="CE295" s="82">
        <v>88385155.455297589</v>
      </c>
      <c r="CF295" s="82">
        <v>41396.304282005651</v>
      </c>
      <c r="CG295" s="82">
        <v>0</v>
      </c>
      <c r="CH295" s="82">
        <v>333.47081570447313</v>
      </c>
      <c r="CI295" s="82">
        <v>41729.775097710117</v>
      </c>
      <c r="CJ295" s="82" t="s">
        <v>96</v>
      </c>
      <c r="CN295" s="82">
        <v>8314.0291476151815</v>
      </c>
      <c r="CO295" s="82">
        <v>47936.720697655161</v>
      </c>
      <c r="CP295" s="82">
        <v>17609410.952999998</v>
      </c>
      <c r="CQ295" s="82">
        <v>8314.0291476151815</v>
      </c>
      <c r="CR295" s="89">
        <v>8314.0291476151815</v>
      </c>
      <c r="CS295" s="82">
        <v>8314.0291476151815</v>
      </c>
      <c r="CT295" s="82">
        <v>47936.720697655161</v>
      </c>
      <c r="CU295" s="82">
        <v>17609410.952999998</v>
      </c>
      <c r="CV295" s="82">
        <v>8314.0291476151815</v>
      </c>
      <c r="CW295" s="82">
        <v>8314.0291476151815</v>
      </c>
    </row>
    <row r="296" spans="1:101">
      <c r="A296" s="86" t="s">
        <v>765</v>
      </c>
      <c r="B296" s="87" t="s">
        <v>793</v>
      </c>
      <c r="C296" s="75" t="s">
        <v>1922</v>
      </c>
      <c r="D296" s="74" t="s">
        <v>768</v>
      </c>
      <c r="E296" s="74" t="s">
        <v>765</v>
      </c>
      <c r="F296" s="74" t="s">
        <v>793</v>
      </c>
      <c r="G296" s="74" t="s">
        <v>523</v>
      </c>
      <c r="I296" s="74" t="s">
        <v>768</v>
      </c>
      <c r="J296" s="74" t="s">
        <v>523</v>
      </c>
      <c r="K296" s="74" t="s">
        <v>88</v>
      </c>
      <c r="L296" s="74" t="s">
        <v>769</v>
      </c>
      <c r="M296" s="74" t="s">
        <v>770</v>
      </c>
      <c r="N296" s="74" t="s">
        <v>523</v>
      </c>
      <c r="O296" s="76">
        <v>45756</v>
      </c>
      <c r="P296" s="76">
        <v>44439</v>
      </c>
      <c r="Q296" s="77">
        <v>4</v>
      </c>
      <c r="R296" s="74" t="s">
        <v>94</v>
      </c>
      <c r="S296" s="77">
        <v>48348256.57</v>
      </c>
      <c r="T296" s="77">
        <v>48348256.57</v>
      </c>
      <c r="U296" s="77">
        <v>389472.74</v>
      </c>
      <c r="V296" s="78">
        <v>1.9900000000000001E-2</v>
      </c>
      <c r="W296" s="79">
        <v>1</v>
      </c>
      <c r="X296" s="77">
        <v>48348256.57</v>
      </c>
      <c r="Y296" s="88">
        <v>48348256.57</v>
      </c>
      <c r="Z296" s="77">
        <v>389472.74</v>
      </c>
      <c r="AA296" s="74" t="s">
        <v>2587</v>
      </c>
      <c r="AB296" s="74" t="s">
        <v>2494</v>
      </c>
      <c r="AC296" s="74">
        <v>1</v>
      </c>
      <c r="AD296" s="74">
        <v>1</v>
      </c>
      <c r="AE296" s="74">
        <v>1</v>
      </c>
      <c r="AF296" s="74" t="s">
        <v>2587</v>
      </c>
      <c r="AG296" s="74" t="s">
        <v>2494</v>
      </c>
      <c r="AH296" s="74">
        <v>1</v>
      </c>
      <c r="AI296" s="74">
        <v>1</v>
      </c>
      <c r="AJ296" s="74">
        <v>1</v>
      </c>
      <c r="AL296" s="74">
        <v>1</v>
      </c>
      <c r="AM296" s="74" t="s">
        <v>95</v>
      </c>
      <c r="AN296" s="74">
        <v>0</v>
      </c>
      <c r="AO296" s="74" t="s">
        <v>95</v>
      </c>
      <c r="AP296" s="74" t="s">
        <v>95</v>
      </c>
      <c r="AQ296" s="74">
        <v>1</v>
      </c>
      <c r="AS296" s="74">
        <v>1</v>
      </c>
      <c r="AT296" s="74" t="s">
        <v>92</v>
      </c>
      <c r="AU296" s="74" t="s">
        <v>95</v>
      </c>
      <c r="AV296" s="74" t="s">
        <v>94</v>
      </c>
      <c r="AW296" s="77">
        <v>48348256.57</v>
      </c>
      <c r="AX296" s="77">
        <v>0</v>
      </c>
      <c r="AY296" s="79">
        <v>1</v>
      </c>
      <c r="AZ296" s="77">
        <v>312711688.66910303</v>
      </c>
      <c r="BA296" s="77">
        <v>0</v>
      </c>
      <c r="BB296" s="74" t="s">
        <v>116</v>
      </c>
      <c r="BC296" s="75" t="s">
        <v>1922</v>
      </c>
      <c r="BD296" s="82">
        <v>20544.238185422597</v>
      </c>
      <c r="BE296" s="82">
        <v>0</v>
      </c>
      <c r="BF296" s="82">
        <v>165.49553810083057</v>
      </c>
      <c r="BG296" s="82">
        <v>20709.733723523426</v>
      </c>
      <c r="BH296" s="82">
        <v>117893.67181615486</v>
      </c>
      <c r="BI296" s="82">
        <v>0</v>
      </c>
      <c r="BJ296" s="82">
        <v>1513.7422614538048</v>
      </c>
      <c r="BK296" s="82">
        <v>119407.41407760866</v>
      </c>
      <c r="BL296" s="82">
        <v>43513430.913000003</v>
      </c>
      <c r="BM296" s="82">
        <v>0</v>
      </c>
      <c r="BN296" s="82">
        <v>350525.46600000001</v>
      </c>
      <c r="BO296" s="82">
        <v>43863956.379000001</v>
      </c>
      <c r="BP296" s="82">
        <v>20544.238185422597</v>
      </c>
      <c r="BQ296" s="82">
        <v>0</v>
      </c>
      <c r="BR296" s="82">
        <v>165.49553810083057</v>
      </c>
      <c r="BS296" s="89">
        <v>20709.733723523426</v>
      </c>
      <c r="BT296" s="82">
        <v>103115.64030027309</v>
      </c>
      <c r="BU296" s="82">
        <v>0</v>
      </c>
      <c r="BV296" s="82">
        <v>830.65520483568878</v>
      </c>
      <c r="BW296" s="82">
        <v>103946.29550510878</v>
      </c>
      <c r="BX296" s="82">
        <v>591731.91757964448</v>
      </c>
      <c r="BY296" s="82">
        <v>0</v>
      </c>
      <c r="BZ296" s="82">
        <v>7597.7751586889362</v>
      </c>
      <c r="CA296" s="82">
        <v>599329.69273833337</v>
      </c>
      <c r="CB296" s="82">
        <v>218402612.43852961</v>
      </c>
      <c r="CC296" s="82">
        <v>0</v>
      </c>
      <c r="CD296" s="82">
        <v>1759357.4189472001</v>
      </c>
      <c r="CE296" s="82">
        <v>220161969.8574768</v>
      </c>
      <c r="CF296" s="82">
        <v>103115.64030027309</v>
      </c>
      <c r="CG296" s="82">
        <v>0</v>
      </c>
      <c r="CH296" s="82">
        <v>830.65520483568878</v>
      </c>
      <c r="CI296" s="82">
        <v>103946.29550510878</v>
      </c>
      <c r="CJ296" s="82" t="s">
        <v>96</v>
      </c>
      <c r="CN296" s="82">
        <v>20709.733723523426</v>
      </c>
      <c r="CO296" s="82">
        <v>119407.41407760866</v>
      </c>
      <c r="CP296" s="82">
        <v>43863956.379000001</v>
      </c>
      <c r="CQ296" s="82">
        <v>20709.733723523426</v>
      </c>
      <c r="CR296" s="89">
        <v>20709.733723523426</v>
      </c>
      <c r="CS296" s="82">
        <v>20709.733723523426</v>
      </c>
      <c r="CT296" s="82">
        <v>119407.41407760866</v>
      </c>
      <c r="CU296" s="82">
        <v>43863956.379000001</v>
      </c>
      <c r="CV296" s="82">
        <v>20709.733723523426</v>
      </c>
      <c r="CW296" s="82">
        <v>20709.733723523426</v>
      </c>
    </row>
    <row r="297" spans="1:101">
      <c r="A297" s="86" t="s">
        <v>765</v>
      </c>
      <c r="B297" s="87" t="s">
        <v>794</v>
      </c>
      <c r="C297" s="75" t="s">
        <v>1923</v>
      </c>
      <c r="D297" s="74" t="s">
        <v>768</v>
      </c>
      <c r="E297" s="74" t="s">
        <v>765</v>
      </c>
      <c r="F297" s="74" t="s">
        <v>794</v>
      </c>
      <c r="G297" s="74" t="s">
        <v>523</v>
      </c>
      <c r="I297" s="74" t="s">
        <v>768</v>
      </c>
      <c r="J297" s="74" t="s">
        <v>523</v>
      </c>
      <c r="K297" s="74" t="s">
        <v>88</v>
      </c>
      <c r="L297" s="74" t="s">
        <v>769</v>
      </c>
      <c r="M297" s="74" t="s">
        <v>770</v>
      </c>
      <c r="N297" s="74" t="s">
        <v>523</v>
      </c>
      <c r="O297" s="76">
        <v>45756</v>
      </c>
      <c r="P297" s="76">
        <v>44439</v>
      </c>
      <c r="Q297" s="77">
        <v>4</v>
      </c>
      <c r="R297" s="74" t="s">
        <v>94</v>
      </c>
      <c r="S297" s="77">
        <v>48307667.890000001</v>
      </c>
      <c r="T297" s="77">
        <v>48307667.890000001</v>
      </c>
      <c r="U297" s="77">
        <v>389145.78</v>
      </c>
      <c r="V297" s="78">
        <v>1.9900000000000001E-2</v>
      </c>
      <c r="W297" s="79">
        <v>1</v>
      </c>
      <c r="X297" s="77">
        <v>48307667.890000001</v>
      </c>
      <c r="Y297" s="88">
        <v>48307667.890000001</v>
      </c>
      <c r="Z297" s="77">
        <v>389145.78</v>
      </c>
      <c r="AA297" s="74" t="s">
        <v>2587</v>
      </c>
      <c r="AB297" s="74" t="s">
        <v>2494</v>
      </c>
      <c r="AC297" s="74">
        <v>1</v>
      </c>
      <c r="AD297" s="74">
        <v>1</v>
      </c>
      <c r="AE297" s="74">
        <v>1</v>
      </c>
      <c r="AF297" s="74" t="s">
        <v>2587</v>
      </c>
      <c r="AG297" s="74" t="s">
        <v>2494</v>
      </c>
      <c r="AH297" s="74">
        <v>1</v>
      </c>
      <c r="AI297" s="74">
        <v>1</v>
      </c>
      <c r="AJ297" s="74">
        <v>1</v>
      </c>
      <c r="AL297" s="74">
        <v>1</v>
      </c>
      <c r="AM297" s="74" t="s">
        <v>95</v>
      </c>
      <c r="AN297" s="74">
        <v>0</v>
      </c>
      <c r="AO297" s="74" t="s">
        <v>95</v>
      </c>
      <c r="AP297" s="74" t="s">
        <v>95</v>
      </c>
      <c r="AQ297" s="74">
        <v>1</v>
      </c>
      <c r="AS297" s="74">
        <v>1</v>
      </c>
      <c r="AT297" s="74" t="s">
        <v>92</v>
      </c>
      <c r="AU297" s="74" t="s">
        <v>95</v>
      </c>
      <c r="AV297" s="74" t="s">
        <v>94</v>
      </c>
      <c r="AW297" s="77">
        <v>48307667.890000001</v>
      </c>
      <c r="AX297" s="77">
        <v>0</v>
      </c>
      <c r="AY297" s="79">
        <v>1</v>
      </c>
      <c r="AZ297" s="77">
        <v>312449165.14573103</v>
      </c>
      <c r="BA297" s="77">
        <v>0</v>
      </c>
      <c r="BB297" s="74" t="s">
        <v>116</v>
      </c>
      <c r="BC297" s="75" t="s">
        <v>1923</v>
      </c>
      <c r="BD297" s="82">
        <v>20526.991162081755</v>
      </c>
      <c r="BE297" s="82">
        <v>0</v>
      </c>
      <c r="BF297" s="82">
        <v>165.35660560163322</v>
      </c>
      <c r="BG297" s="82">
        <v>20692.347767683386</v>
      </c>
      <c r="BH297" s="82">
        <v>117794.69930175939</v>
      </c>
      <c r="BI297" s="82">
        <v>0</v>
      </c>
      <c r="BJ297" s="82">
        <v>1512.4714840181239</v>
      </c>
      <c r="BK297" s="82">
        <v>119307.1707857775</v>
      </c>
      <c r="BL297" s="82">
        <v>43476901.101000004</v>
      </c>
      <c r="BM297" s="82">
        <v>0</v>
      </c>
      <c r="BN297" s="82">
        <v>350231.20200000005</v>
      </c>
      <c r="BO297" s="82">
        <v>43827132.302999996</v>
      </c>
      <c r="BP297" s="82">
        <v>20526.991162081755</v>
      </c>
      <c r="BQ297" s="82">
        <v>0</v>
      </c>
      <c r="BR297" s="82">
        <v>165.35660560163322</v>
      </c>
      <c r="BS297" s="89">
        <v>20692.347767683386</v>
      </c>
      <c r="BT297" s="82">
        <v>103029.07404072073</v>
      </c>
      <c r="BU297" s="82">
        <v>0</v>
      </c>
      <c r="BV297" s="82">
        <v>829.95787483571735</v>
      </c>
      <c r="BW297" s="82">
        <v>103859.03191555645</v>
      </c>
      <c r="BX297" s="82">
        <v>591235.15473539068</v>
      </c>
      <c r="BY297" s="82">
        <v>0</v>
      </c>
      <c r="BZ297" s="82">
        <v>7591.3968725837667</v>
      </c>
      <c r="CA297" s="82">
        <v>598826.55160797446</v>
      </c>
      <c r="CB297" s="82">
        <v>218219262.00613919</v>
      </c>
      <c r="CC297" s="82">
        <v>0</v>
      </c>
      <c r="CD297" s="82">
        <v>1757880.4490784002</v>
      </c>
      <c r="CE297" s="82">
        <v>219977142.45521757</v>
      </c>
      <c r="CF297" s="82">
        <v>103029.07404072073</v>
      </c>
      <c r="CG297" s="82">
        <v>0</v>
      </c>
      <c r="CH297" s="82">
        <v>829.95787483571735</v>
      </c>
      <c r="CI297" s="82">
        <v>103859.03191555645</v>
      </c>
      <c r="CJ297" s="82" t="s">
        <v>96</v>
      </c>
      <c r="CN297" s="82">
        <v>20692.347767683386</v>
      </c>
      <c r="CO297" s="82">
        <v>119307.1707857775</v>
      </c>
      <c r="CP297" s="82">
        <v>43827132.302999996</v>
      </c>
      <c r="CQ297" s="82">
        <v>20692.347767683386</v>
      </c>
      <c r="CR297" s="89">
        <v>20692.347767683386</v>
      </c>
      <c r="CS297" s="82">
        <v>20692.347767683386</v>
      </c>
      <c r="CT297" s="82">
        <v>119307.1707857775</v>
      </c>
      <c r="CU297" s="82">
        <v>43827132.302999996</v>
      </c>
      <c r="CV297" s="82">
        <v>20692.347767683386</v>
      </c>
      <c r="CW297" s="82">
        <v>20692.347767683386</v>
      </c>
    </row>
    <row r="298" spans="1:101">
      <c r="A298" s="86" t="s">
        <v>765</v>
      </c>
      <c r="B298" s="87" t="s">
        <v>795</v>
      </c>
      <c r="C298" s="75" t="s">
        <v>1924</v>
      </c>
      <c r="D298" s="74" t="s">
        <v>768</v>
      </c>
      <c r="E298" s="74" t="s">
        <v>765</v>
      </c>
      <c r="F298" s="74" t="s">
        <v>795</v>
      </c>
      <c r="G298" s="74" t="s">
        <v>523</v>
      </c>
      <c r="I298" s="74" t="s">
        <v>768</v>
      </c>
      <c r="J298" s="74" t="s">
        <v>523</v>
      </c>
      <c r="K298" s="74" t="s">
        <v>88</v>
      </c>
      <c r="L298" s="74" t="s">
        <v>769</v>
      </c>
      <c r="M298" s="74" t="s">
        <v>770</v>
      </c>
      <c r="N298" s="74" t="s">
        <v>523</v>
      </c>
      <c r="O298" s="76">
        <v>45756</v>
      </c>
      <c r="P298" s="76">
        <v>44439</v>
      </c>
      <c r="Q298" s="77">
        <v>4</v>
      </c>
      <c r="R298" s="74" t="s">
        <v>94</v>
      </c>
      <c r="S298" s="77">
        <v>67265458.950000003</v>
      </c>
      <c r="T298" s="77">
        <v>67265458.950000003</v>
      </c>
      <c r="U298" s="77">
        <v>545020.96</v>
      </c>
      <c r="V298" s="78">
        <v>1.9900000000000001E-2</v>
      </c>
      <c r="W298" s="79">
        <v>1</v>
      </c>
      <c r="X298" s="77">
        <v>67265458.950000003</v>
      </c>
      <c r="Y298" s="88">
        <v>67265458.950000003</v>
      </c>
      <c r="Z298" s="77">
        <v>545020.96</v>
      </c>
      <c r="AA298" s="74" t="s">
        <v>2587</v>
      </c>
      <c r="AB298" s="74" t="s">
        <v>2494</v>
      </c>
      <c r="AC298" s="74">
        <v>1</v>
      </c>
      <c r="AD298" s="74">
        <v>1</v>
      </c>
      <c r="AE298" s="74">
        <v>1</v>
      </c>
      <c r="AF298" s="74" t="s">
        <v>2587</v>
      </c>
      <c r="AG298" s="74" t="s">
        <v>2494</v>
      </c>
      <c r="AH298" s="74">
        <v>1</v>
      </c>
      <c r="AI298" s="74">
        <v>1</v>
      </c>
      <c r="AJ298" s="74">
        <v>1</v>
      </c>
      <c r="AL298" s="74">
        <v>1</v>
      </c>
      <c r="AM298" s="74" t="s">
        <v>95</v>
      </c>
      <c r="AN298" s="74">
        <v>0</v>
      </c>
      <c r="AO298" s="74" t="s">
        <v>95</v>
      </c>
      <c r="AP298" s="74" t="s">
        <v>95</v>
      </c>
      <c r="AQ298" s="74">
        <v>1</v>
      </c>
      <c r="AS298" s="74">
        <v>1</v>
      </c>
      <c r="AT298" s="74" t="s">
        <v>92</v>
      </c>
      <c r="AU298" s="74" t="s">
        <v>95</v>
      </c>
      <c r="AV298" s="74" t="s">
        <v>94</v>
      </c>
      <c r="AW298" s="77">
        <v>67265458.950000003</v>
      </c>
      <c r="AX298" s="77">
        <v>0</v>
      </c>
      <c r="AY298" s="79">
        <v>1</v>
      </c>
      <c r="AZ298" s="77">
        <v>435066261.94270504</v>
      </c>
      <c r="BA298" s="77">
        <v>0</v>
      </c>
      <c r="BB298" s="74" t="s">
        <v>116</v>
      </c>
      <c r="BC298" s="75" t="s">
        <v>1924</v>
      </c>
      <c r="BD298" s="82">
        <v>28582.573775329125</v>
      </c>
      <c r="BE298" s="82">
        <v>0</v>
      </c>
      <c r="BF298" s="82">
        <v>231.59139982796034</v>
      </c>
      <c r="BG298" s="82">
        <v>28814.165175157086</v>
      </c>
      <c r="BH298" s="82">
        <v>164021.88009680979</v>
      </c>
      <c r="BI298" s="82">
        <v>0</v>
      </c>
      <c r="BJ298" s="82">
        <v>2118.3029665442659</v>
      </c>
      <c r="BK298" s="82">
        <v>166140.18306335405</v>
      </c>
      <c r="BL298" s="82">
        <v>60538913.055000007</v>
      </c>
      <c r="BM298" s="82">
        <v>0</v>
      </c>
      <c r="BN298" s="82">
        <v>490518.864</v>
      </c>
      <c r="BO298" s="82">
        <v>61029431.918999992</v>
      </c>
      <c r="BP298" s="82">
        <v>28582.573775329125</v>
      </c>
      <c r="BQ298" s="82">
        <v>0</v>
      </c>
      <c r="BR298" s="82">
        <v>231.59139982796034</v>
      </c>
      <c r="BS298" s="89">
        <v>28814.165175157086</v>
      </c>
      <c r="BT298" s="82">
        <v>143461.65429313193</v>
      </c>
      <c r="BU298" s="82">
        <v>0</v>
      </c>
      <c r="BV298" s="82">
        <v>1162.4035540164984</v>
      </c>
      <c r="BW298" s="82">
        <v>144624.05784714845</v>
      </c>
      <c r="BX298" s="82">
        <v>823258.62058190769</v>
      </c>
      <c r="BY298" s="82">
        <v>0</v>
      </c>
      <c r="BZ298" s="82">
        <v>10632.186249678978</v>
      </c>
      <c r="CA298" s="82">
        <v>833890.80683158664</v>
      </c>
      <c r="CB298" s="82">
        <v>303856912.40565604</v>
      </c>
      <c r="CC298" s="82">
        <v>0</v>
      </c>
      <c r="CD298" s="82">
        <v>2462012.2821887997</v>
      </c>
      <c r="CE298" s="82">
        <v>306318924.68784475</v>
      </c>
      <c r="CF298" s="82">
        <v>143461.65429313193</v>
      </c>
      <c r="CG298" s="82">
        <v>0</v>
      </c>
      <c r="CH298" s="82">
        <v>1162.4035540164984</v>
      </c>
      <c r="CI298" s="82">
        <v>144624.05784714845</v>
      </c>
      <c r="CJ298" s="82" t="s">
        <v>96</v>
      </c>
      <c r="CN298" s="82">
        <v>28814.165175157086</v>
      </c>
      <c r="CO298" s="82">
        <v>166140.18306335405</v>
      </c>
      <c r="CP298" s="82">
        <v>61029431.918999992</v>
      </c>
      <c r="CQ298" s="82">
        <v>28814.165175157086</v>
      </c>
      <c r="CR298" s="89">
        <v>28814.165175157086</v>
      </c>
      <c r="CS298" s="82">
        <v>28814.165175157086</v>
      </c>
      <c r="CT298" s="82">
        <v>166140.18306335405</v>
      </c>
      <c r="CU298" s="82">
        <v>61029431.918999992</v>
      </c>
      <c r="CV298" s="82">
        <v>28814.165175157086</v>
      </c>
      <c r="CW298" s="82">
        <v>28814.165175157086</v>
      </c>
    </row>
    <row r="299" spans="1:101">
      <c r="A299" s="86" t="s">
        <v>765</v>
      </c>
      <c r="B299" s="87" t="s">
        <v>796</v>
      </c>
      <c r="C299" s="75" t="s">
        <v>1925</v>
      </c>
      <c r="D299" s="74" t="s">
        <v>768</v>
      </c>
      <c r="E299" s="74" t="s">
        <v>765</v>
      </c>
      <c r="F299" s="74" t="s">
        <v>796</v>
      </c>
      <c r="G299" s="74" t="s">
        <v>523</v>
      </c>
      <c r="I299" s="74" t="s">
        <v>768</v>
      </c>
      <c r="J299" s="74" t="s">
        <v>523</v>
      </c>
      <c r="K299" s="74" t="s">
        <v>88</v>
      </c>
      <c r="L299" s="74" t="s">
        <v>769</v>
      </c>
      <c r="M299" s="74" t="s">
        <v>770</v>
      </c>
      <c r="N299" s="74" t="s">
        <v>523</v>
      </c>
      <c r="O299" s="76">
        <v>45756</v>
      </c>
      <c r="P299" s="76">
        <v>44439</v>
      </c>
      <c r="Q299" s="77">
        <v>4</v>
      </c>
      <c r="R299" s="74" t="s">
        <v>94</v>
      </c>
      <c r="S299" s="77">
        <v>115482285.25</v>
      </c>
      <c r="T299" s="77">
        <v>115482285.25</v>
      </c>
      <c r="U299" s="77">
        <v>935699.65</v>
      </c>
      <c r="V299" s="78">
        <v>1.9900000000000001E-2</v>
      </c>
      <c r="W299" s="79">
        <v>1</v>
      </c>
      <c r="X299" s="77">
        <v>115482285.25</v>
      </c>
      <c r="Y299" s="88">
        <v>115482285.25</v>
      </c>
      <c r="Z299" s="77">
        <v>935699.65</v>
      </c>
      <c r="AA299" s="74" t="s">
        <v>2587</v>
      </c>
      <c r="AB299" s="74" t="s">
        <v>2494</v>
      </c>
      <c r="AC299" s="74">
        <v>1</v>
      </c>
      <c r="AD299" s="74">
        <v>1</v>
      </c>
      <c r="AE299" s="74">
        <v>1</v>
      </c>
      <c r="AF299" s="74" t="s">
        <v>2587</v>
      </c>
      <c r="AG299" s="74" t="s">
        <v>2494</v>
      </c>
      <c r="AH299" s="74">
        <v>1</v>
      </c>
      <c r="AI299" s="74">
        <v>1</v>
      </c>
      <c r="AJ299" s="74">
        <v>1</v>
      </c>
      <c r="AL299" s="74">
        <v>1</v>
      </c>
      <c r="AM299" s="74" t="s">
        <v>95</v>
      </c>
      <c r="AN299" s="74">
        <v>0</v>
      </c>
      <c r="AO299" s="74" t="s">
        <v>95</v>
      </c>
      <c r="AP299" s="74" t="s">
        <v>95</v>
      </c>
      <c r="AQ299" s="74">
        <v>1</v>
      </c>
      <c r="AS299" s="74">
        <v>1</v>
      </c>
      <c r="AT299" s="74" t="s">
        <v>92</v>
      </c>
      <c r="AU299" s="74" t="s">
        <v>95</v>
      </c>
      <c r="AV299" s="74" t="s">
        <v>94</v>
      </c>
      <c r="AW299" s="77">
        <v>115482285.25</v>
      </c>
      <c r="AX299" s="77">
        <v>0</v>
      </c>
      <c r="AY299" s="79">
        <v>1</v>
      </c>
      <c r="AZ299" s="77">
        <v>746927872.76847506</v>
      </c>
      <c r="BA299" s="77">
        <v>0</v>
      </c>
      <c r="BB299" s="74" t="s">
        <v>116</v>
      </c>
      <c r="BC299" s="75" t="s">
        <v>1925</v>
      </c>
      <c r="BD299" s="82">
        <v>49070.964346727735</v>
      </c>
      <c r="BE299" s="82">
        <v>0</v>
      </c>
      <c r="BF299" s="82">
        <v>397.59937262235303</v>
      </c>
      <c r="BG299" s="82">
        <v>49468.563719350088</v>
      </c>
      <c r="BH299" s="82">
        <v>281595.06885489094</v>
      </c>
      <c r="BI299" s="82">
        <v>0</v>
      </c>
      <c r="BJ299" s="82">
        <v>3636.7323274859586</v>
      </c>
      <c r="BK299" s="82">
        <v>285231.80118237686</v>
      </c>
      <c r="BL299" s="82">
        <v>103934056.72499999</v>
      </c>
      <c r="BM299" s="82">
        <v>0</v>
      </c>
      <c r="BN299" s="82">
        <v>842129.68500000006</v>
      </c>
      <c r="BO299" s="82">
        <v>104776186.41</v>
      </c>
      <c r="BP299" s="82">
        <v>49070.964346727735</v>
      </c>
      <c r="BQ299" s="82">
        <v>0</v>
      </c>
      <c r="BR299" s="82">
        <v>397.59937262235303</v>
      </c>
      <c r="BS299" s="89">
        <v>49468.563719350088</v>
      </c>
      <c r="BT299" s="82">
        <v>246296.98424909584</v>
      </c>
      <c r="BU299" s="82">
        <v>0</v>
      </c>
      <c r="BV299" s="82">
        <v>1995.6307710661142</v>
      </c>
      <c r="BW299" s="82">
        <v>248292.61502016193</v>
      </c>
      <c r="BX299" s="82">
        <v>1413381.9695964686</v>
      </c>
      <c r="BY299" s="82">
        <v>0</v>
      </c>
      <c r="BZ299" s="82">
        <v>18253.486898117524</v>
      </c>
      <c r="CA299" s="82">
        <v>1431635.4564945858</v>
      </c>
      <c r="CB299" s="82">
        <v>521665817.51411992</v>
      </c>
      <c r="CC299" s="82">
        <v>0</v>
      </c>
      <c r="CD299" s="82">
        <v>4226817.314952</v>
      </c>
      <c r="CE299" s="82">
        <v>525892634.82907194</v>
      </c>
      <c r="CF299" s="82">
        <v>246296.98424909584</v>
      </c>
      <c r="CG299" s="82">
        <v>0</v>
      </c>
      <c r="CH299" s="82">
        <v>1995.6307710661142</v>
      </c>
      <c r="CI299" s="82">
        <v>248292.61502016193</v>
      </c>
      <c r="CJ299" s="82" t="s">
        <v>96</v>
      </c>
      <c r="CN299" s="82">
        <v>49468.563719350088</v>
      </c>
      <c r="CO299" s="82">
        <v>285231.80118237686</v>
      </c>
      <c r="CP299" s="82">
        <v>104776186.41</v>
      </c>
      <c r="CQ299" s="82">
        <v>49468.563719350088</v>
      </c>
      <c r="CR299" s="89">
        <v>49468.563719350088</v>
      </c>
      <c r="CS299" s="82">
        <v>49468.563719350088</v>
      </c>
      <c r="CT299" s="82">
        <v>285231.80118237686</v>
      </c>
      <c r="CU299" s="82">
        <v>104776186.41</v>
      </c>
      <c r="CV299" s="82">
        <v>49468.563719350088</v>
      </c>
      <c r="CW299" s="82">
        <v>49468.563719350088</v>
      </c>
    </row>
    <row r="300" spans="1:101">
      <c r="A300" s="86" t="s">
        <v>765</v>
      </c>
      <c r="B300" s="87" t="s">
        <v>797</v>
      </c>
      <c r="C300" s="75" t="s">
        <v>1926</v>
      </c>
      <c r="D300" s="74" t="s">
        <v>768</v>
      </c>
      <c r="E300" s="74" t="s">
        <v>765</v>
      </c>
      <c r="F300" s="74" t="s">
        <v>797</v>
      </c>
      <c r="G300" s="74" t="s">
        <v>523</v>
      </c>
      <c r="I300" s="74" t="s">
        <v>768</v>
      </c>
      <c r="J300" s="74" t="s">
        <v>523</v>
      </c>
      <c r="K300" s="74" t="s">
        <v>88</v>
      </c>
      <c r="L300" s="74" t="s">
        <v>769</v>
      </c>
      <c r="M300" s="74" t="s">
        <v>770</v>
      </c>
      <c r="N300" s="74" t="s">
        <v>523</v>
      </c>
      <c r="O300" s="76">
        <v>45756</v>
      </c>
      <c r="P300" s="76">
        <v>44439</v>
      </c>
      <c r="Q300" s="77">
        <v>4</v>
      </c>
      <c r="R300" s="74" t="s">
        <v>94</v>
      </c>
      <c r="S300" s="77">
        <v>48117618.850000001</v>
      </c>
      <c r="T300" s="77">
        <v>48117618.850000001</v>
      </c>
      <c r="U300" s="77">
        <v>389874.86</v>
      </c>
      <c r="V300" s="78">
        <v>1.9900000000000001E-2</v>
      </c>
      <c r="W300" s="79">
        <v>1</v>
      </c>
      <c r="X300" s="77">
        <v>48117618.850000001</v>
      </c>
      <c r="Y300" s="88">
        <v>48117618.850000001</v>
      </c>
      <c r="Z300" s="77">
        <v>389874.86</v>
      </c>
      <c r="AA300" s="74" t="s">
        <v>2587</v>
      </c>
      <c r="AB300" s="74" t="s">
        <v>2494</v>
      </c>
      <c r="AC300" s="74">
        <v>1</v>
      </c>
      <c r="AD300" s="74">
        <v>1</v>
      </c>
      <c r="AE300" s="74">
        <v>1</v>
      </c>
      <c r="AF300" s="74" t="s">
        <v>2587</v>
      </c>
      <c r="AG300" s="74" t="s">
        <v>2494</v>
      </c>
      <c r="AH300" s="74">
        <v>1</v>
      </c>
      <c r="AI300" s="74">
        <v>1</v>
      </c>
      <c r="AJ300" s="74">
        <v>1</v>
      </c>
      <c r="AL300" s="74">
        <v>1</v>
      </c>
      <c r="AM300" s="74" t="s">
        <v>95</v>
      </c>
      <c r="AN300" s="74">
        <v>0</v>
      </c>
      <c r="AO300" s="74" t="s">
        <v>95</v>
      </c>
      <c r="AP300" s="74" t="s">
        <v>95</v>
      </c>
      <c r="AQ300" s="74">
        <v>1</v>
      </c>
      <c r="AS300" s="74">
        <v>1</v>
      </c>
      <c r="AT300" s="74" t="s">
        <v>92</v>
      </c>
      <c r="AU300" s="74" t="s">
        <v>95</v>
      </c>
      <c r="AV300" s="74" t="s">
        <v>94</v>
      </c>
      <c r="AW300" s="77">
        <v>48117618.850000001</v>
      </c>
      <c r="AX300" s="77">
        <v>0</v>
      </c>
      <c r="AY300" s="79">
        <v>1</v>
      </c>
      <c r="AZ300" s="77">
        <v>311219946.95991504</v>
      </c>
      <c r="BA300" s="77">
        <v>0</v>
      </c>
      <c r="BB300" s="74" t="s">
        <v>116</v>
      </c>
      <c r="BC300" s="75" t="s">
        <v>1926</v>
      </c>
      <c r="BD300" s="82">
        <v>20446.235142699381</v>
      </c>
      <c r="BE300" s="82">
        <v>0</v>
      </c>
      <c r="BF300" s="82">
        <v>165.66640773802547</v>
      </c>
      <c r="BG300" s="82">
        <v>20611.901550437407</v>
      </c>
      <c r="BH300" s="82">
        <v>117331.27867937776</v>
      </c>
      <c r="BI300" s="82">
        <v>0</v>
      </c>
      <c r="BJ300" s="82">
        <v>1515.3051591245785</v>
      </c>
      <c r="BK300" s="82">
        <v>118846.58383850234</v>
      </c>
      <c r="BL300" s="82">
        <v>43305856.964999996</v>
      </c>
      <c r="BM300" s="82">
        <v>0</v>
      </c>
      <c r="BN300" s="82">
        <v>350887.37400000001</v>
      </c>
      <c r="BO300" s="82">
        <v>43656744.338999994</v>
      </c>
      <c r="BP300" s="82">
        <v>20446.235142699381</v>
      </c>
      <c r="BQ300" s="82">
        <v>0</v>
      </c>
      <c r="BR300" s="82">
        <v>165.66640773802547</v>
      </c>
      <c r="BS300" s="89">
        <v>20611.901550437407</v>
      </c>
      <c r="BT300" s="82">
        <v>102623.74342823673</v>
      </c>
      <c r="BU300" s="82">
        <v>0</v>
      </c>
      <c r="BV300" s="82">
        <v>831.51283371869738</v>
      </c>
      <c r="BW300" s="82">
        <v>103455.25626195542</v>
      </c>
      <c r="BX300" s="82">
        <v>588909.15394753288</v>
      </c>
      <c r="BY300" s="82">
        <v>0</v>
      </c>
      <c r="BZ300" s="82">
        <v>7605.6196546780839</v>
      </c>
      <c r="CA300" s="82">
        <v>596514.77360221092</v>
      </c>
      <c r="CB300" s="82">
        <v>217360757.27872798</v>
      </c>
      <c r="CC300" s="82">
        <v>0</v>
      </c>
      <c r="CD300" s="82">
        <v>1761173.9075807999</v>
      </c>
      <c r="CE300" s="82">
        <v>219121931.18630874</v>
      </c>
      <c r="CF300" s="82">
        <v>102623.74342823673</v>
      </c>
      <c r="CG300" s="82">
        <v>0</v>
      </c>
      <c r="CH300" s="82">
        <v>831.51283371869738</v>
      </c>
      <c r="CI300" s="82">
        <v>103455.25626195542</v>
      </c>
      <c r="CJ300" s="82" t="s">
        <v>96</v>
      </c>
      <c r="CN300" s="82">
        <v>20611.901550437407</v>
      </c>
      <c r="CO300" s="82">
        <v>118846.58383850234</v>
      </c>
      <c r="CP300" s="82">
        <v>43656744.338999994</v>
      </c>
      <c r="CQ300" s="82">
        <v>20611.901550437407</v>
      </c>
      <c r="CR300" s="89">
        <v>20611.901550437407</v>
      </c>
      <c r="CS300" s="82">
        <v>20611.901550437407</v>
      </c>
      <c r="CT300" s="82">
        <v>118846.58383850234</v>
      </c>
      <c r="CU300" s="82">
        <v>43656744.338999994</v>
      </c>
      <c r="CV300" s="82">
        <v>20611.901550437407</v>
      </c>
      <c r="CW300" s="82">
        <v>20611.901550437407</v>
      </c>
    </row>
    <row r="301" spans="1:101">
      <c r="A301" s="86" t="s">
        <v>765</v>
      </c>
      <c r="B301" s="87" t="s">
        <v>798</v>
      </c>
      <c r="C301" s="75" t="s">
        <v>1927</v>
      </c>
      <c r="D301" s="74" t="s">
        <v>768</v>
      </c>
      <c r="E301" s="74" t="s">
        <v>765</v>
      </c>
      <c r="F301" s="74" t="s">
        <v>798</v>
      </c>
      <c r="G301" s="74" t="s">
        <v>523</v>
      </c>
      <c r="I301" s="74" t="s">
        <v>768</v>
      </c>
      <c r="J301" s="74" t="s">
        <v>523</v>
      </c>
      <c r="K301" s="74" t="s">
        <v>88</v>
      </c>
      <c r="L301" s="74" t="s">
        <v>769</v>
      </c>
      <c r="M301" s="74" t="s">
        <v>770</v>
      </c>
      <c r="N301" s="74" t="s">
        <v>523</v>
      </c>
      <c r="O301" s="76">
        <v>45756</v>
      </c>
      <c r="P301" s="76">
        <v>44439</v>
      </c>
      <c r="Q301" s="77">
        <v>4</v>
      </c>
      <c r="R301" s="74" t="s">
        <v>94</v>
      </c>
      <c r="S301" s="77">
        <v>48139179.130000003</v>
      </c>
      <c r="T301" s="77">
        <v>48139179.130000003</v>
      </c>
      <c r="U301" s="77">
        <v>390049.55</v>
      </c>
      <c r="V301" s="78">
        <v>1.9900000000000001E-2</v>
      </c>
      <c r="W301" s="79">
        <v>1</v>
      </c>
      <c r="X301" s="77">
        <v>48139179.130000003</v>
      </c>
      <c r="Y301" s="88">
        <v>48139179.130000003</v>
      </c>
      <c r="Z301" s="77">
        <v>390049.55</v>
      </c>
      <c r="AA301" s="74" t="s">
        <v>2587</v>
      </c>
      <c r="AB301" s="74" t="s">
        <v>2494</v>
      </c>
      <c r="AC301" s="74">
        <v>1</v>
      </c>
      <c r="AD301" s="74">
        <v>1</v>
      </c>
      <c r="AE301" s="74">
        <v>1</v>
      </c>
      <c r="AF301" s="74" t="s">
        <v>2587</v>
      </c>
      <c r="AG301" s="74" t="s">
        <v>2494</v>
      </c>
      <c r="AH301" s="74">
        <v>1</v>
      </c>
      <c r="AI301" s="74">
        <v>1</v>
      </c>
      <c r="AJ301" s="74">
        <v>1</v>
      </c>
      <c r="AL301" s="74">
        <v>1</v>
      </c>
      <c r="AM301" s="74" t="s">
        <v>95</v>
      </c>
      <c r="AN301" s="74">
        <v>0</v>
      </c>
      <c r="AO301" s="74" t="s">
        <v>95</v>
      </c>
      <c r="AP301" s="74" t="s">
        <v>95</v>
      </c>
      <c r="AQ301" s="74">
        <v>1</v>
      </c>
      <c r="AS301" s="74">
        <v>1</v>
      </c>
      <c r="AT301" s="74" t="s">
        <v>92</v>
      </c>
      <c r="AU301" s="74" t="s">
        <v>95</v>
      </c>
      <c r="AV301" s="74" t="s">
        <v>94</v>
      </c>
      <c r="AW301" s="77">
        <v>48139179.130000003</v>
      </c>
      <c r="AX301" s="77">
        <v>0</v>
      </c>
      <c r="AY301" s="79">
        <v>1</v>
      </c>
      <c r="AZ301" s="77">
        <v>311359396.69492704</v>
      </c>
      <c r="BA301" s="77">
        <v>0</v>
      </c>
      <c r="BB301" s="74" t="s">
        <v>116</v>
      </c>
      <c r="BC301" s="75" t="s">
        <v>1927</v>
      </c>
      <c r="BD301" s="82">
        <v>20455.396580134522</v>
      </c>
      <c r="BE301" s="82">
        <v>0</v>
      </c>
      <c r="BF301" s="82">
        <v>165.74063736331539</v>
      </c>
      <c r="BG301" s="82">
        <v>20621.137217497839</v>
      </c>
      <c r="BH301" s="82">
        <v>117383.8518382652</v>
      </c>
      <c r="BI301" s="82">
        <v>0</v>
      </c>
      <c r="BJ301" s="82">
        <v>1515.9841171324056</v>
      </c>
      <c r="BK301" s="82">
        <v>118899.8359553976</v>
      </c>
      <c r="BL301" s="82">
        <v>43325261.217</v>
      </c>
      <c r="BM301" s="82">
        <v>0</v>
      </c>
      <c r="BN301" s="82">
        <v>351044.59499999997</v>
      </c>
      <c r="BO301" s="82">
        <v>43676305.811999999</v>
      </c>
      <c r="BP301" s="82">
        <v>20455.396580134522</v>
      </c>
      <c r="BQ301" s="82">
        <v>0</v>
      </c>
      <c r="BR301" s="82">
        <v>165.74063736331539</v>
      </c>
      <c r="BS301" s="89">
        <v>20621.137217497839</v>
      </c>
      <c r="BT301" s="82">
        <v>102669.72651501119</v>
      </c>
      <c r="BU301" s="82">
        <v>0</v>
      </c>
      <c r="BV301" s="82">
        <v>831.88540705395258</v>
      </c>
      <c r="BW301" s="82">
        <v>103501.61192206515</v>
      </c>
      <c r="BX301" s="82">
        <v>589173.02914662065</v>
      </c>
      <c r="BY301" s="82">
        <v>0</v>
      </c>
      <c r="BZ301" s="82">
        <v>7609.0274807109699</v>
      </c>
      <c r="CA301" s="82">
        <v>596782.05662733165</v>
      </c>
      <c r="CB301" s="82">
        <v>217458151.10036638</v>
      </c>
      <c r="CC301" s="82">
        <v>0</v>
      </c>
      <c r="CD301" s="82">
        <v>1761963.0312239998</v>
      </c>
      <c r="CE301" s="82">
        <v>219220114.13159037</v>
      </c>
      <c r="CF301" s="82">
        <v>102669.72651501119</v>
      </c>
      <c r="CG301" s="82">
        <v>0</v>
      </c>
      <c r="CH301" s="82">
        <v>831.88540705395258</v>
      </c>
      <c r="CI301" s="82">
        <v>103501.61192206515</v>
      </c>
      <c r="CJ301" s="82" t="s">
        <v>96</v>
      </c>
      <c r="CN301" s="82">
        <v>20621.137217497839</v>
      </c>
      <c r="CO301" s="82">
        <v>118899.8359553976</v>
      </c>
      <c r="CP301" s="82">
        <v>43676305.811999999</v>
      </c>
      <c r="CQ301" s="82">
        <v>20621.137217497839</v>
      </c>
      <c r="CR301" s="89">
        <v>20621.137217497839</v>
      </c>
      <c r="CS301" s="82">
        <v>20621.137217497839</v>
      </c>
      <c r="CT301" s="82">
        <v>118899.8359553976</v>
      </c>
      <c r="CU301" s="82">
        <v>43676305.811999999</v>
      </c>
      <c r="CV301" s="82">
        <v>20621.137217497839</v>
      </c>
      <c r="CW301" s="82">
        <v>20621.137217497839</v>
      </c>
    </row>
    <row r="302" spans="1:101">
      <c r="A302" s="86" t="s">
        <v>765</v>
      </c>
      <c r="B302" s="87" t="s">
        <v>799</v>
      </c>
      <c r="C302" s="75" t="s">
        <v>1928</v>
      </c>
      <c r="D302" s="74" t="s">
        <v>768</v>
      </c>
      <c r="E302" s="74" t="s">
        <v>765</v>
      </c>
      <c r="F302" s="74" t="s">
        <v>799</v>
      </c>
      <c r="G302" s="74" t="s">
        <v>523</v>
      </c>
      <c r="I302" s="74" t="s">
        <v>768</v>
      </c>
      <c r="J302" s="74" t="s">
        <v>523</v>
      </c>
      <c r="K302" s="74" t="s">
        <v>88</v>
      </c>
      <c r="L302" s="74" t="s">
        <v>769</v>
      </c>
      <c r="M302" s="74" t="s">
        <v>770</v>
      </c>
      <c r="N302" s="74" t="s">
        <v>523</v>
      </c>
      <c r="O302" s="76">
        <v>45756</v>
      </c>
      <c r="P302" s="76">
        <v>44439</v>
      </c>
      <c r="Q302" s="77">
        <v>4</v>
      </c>
      <c r="R302" s="74" t="s">
        <v>94</v>
      </c>
      <c r="S302" s="77">
        <v>48131238.520000003</v>
      </c>
      <c r="T302" s="77">
        <v>48131238.520000003</v>
      </c>
      <c r="U302" s="77">
        <v>389985.21</v>
      </c>
      <c r="V302" s="78">
        <v>1.9900000000000001E-2</v>
      </c>
      <c r="W302" s="79">
        <v>1</v>
      </c>
      <c r="X302" s="77">
        <v>48131238.520000003</v>
      </c>
      <c r="Y302" s="88">
        <v>48131238.520000003</v>
      </c>
      <c r="Z302" s="77">
        <v>389985.21</v>
      </c>
      <c r="AA302" s="74" t="s">
        <v>2587</v>
      </c>
      <c r="AB302" s="74" t="s">
        <v>2494</v>
      </c>
      <c r="AC302" s="74">
        <v>1</v>
      </c>
      <c r="AD302" s="74">
        <v>1</v>
      </c>
      <c r="AE302" s="74">
        <v>1</v>
      </c>
      <c r="AF302" s="74" t="s">
        <v>2587</v>
      </c>
      <c r="AG302" s="74" t="s">
        <v>2494</v>
      </c>
      <c r="AH302" s="74">
        <v>1</v>
      </c>
      <c r="AI302" s="74">
        <v>1</v>
      </c>
      <c r="AJ302" s="74">
        <v>1</v>
      </c>
      <c r="AL302" s="74">
        <v>1</v>
      </c>
      <c r="AM302" s="74" t="s">
        <v>95</v>
      </c>
      <c r="AN302" s="74">
        <v>0</v>
      </c>
      <c r="AO302" s="74" t="s">
        <v>95</v>
      </c>
      <c r="AP302" s="74" t="s">
        <v>95</v>
      </c>
      <c r="AQ302" s="74">
        <v>1</v>
      </c>
      <c r="AS302" s="74">
        <v>1</v>
      </c>
      <c r="AT302" s="74" t="s">
        <v>92</v>
      </c>
      <c r="AU302" s="74" t="s">
        <v>95</v>
      </c>
      <c r="AV302" s="74" t="s">
        <v>94</v>
      </c>
      <c r="AW302" s="77">
        <v>48131238.520000003</v>
      </c>
      <c r="AX302" s="77">
        <v>0</v>
      </c>
      <c r="AY302" s="79">
        <v>1</v>
      </c>
      <c r="AZ302" s="77">
        <v>311308037.62350804</v>
      </c>
      <c r="BA302" s="77">
        <v>0</v>
      </c>
      <c r="BB302" s="74" t="s">
        <v>116</v>
      </c>
      <c r="BC302" s="75" t="s">
        <v>1928</v>
      </c>
      <c r="BD302" s="82">
        <v>20452.022440201654</v>
      </c>
      <c r="BE302" s="82">
        <v>0</v>
      </c>
      <c r="BF302" s="82">
        <v>165.71329788142663</v>
      </c>
      <c r="BG302" s="82">
        <v>20617.73573808308</v>
      </c>
      <c r="BH302" s="82">
        <v>117364.48924412484</v>
      </c>
      <c r="BI302" s="82">
        <v>0</v>
      </c>
      <c r="BJ302" s="82">
        <v>1515.7340503957657</v>
      </c>
      <c r="BK302" s="82">
        <v>118880.22329452061</v>
      </c>
      <c r="BL302" s="82">
        <v>43318114.668000005</v>
      </c>
      <c r="BM302" s="82">
        <v>0</v>
      </c>
      <c r="BN302" s="82">
        <v>350986.68900000001</v>
      </c>
      <c r="BO302" s="82">
        <v>43669101.357000008</v>
      </c>
      <c r="BP302" s="82">
        <v>20452.022440201654</v>
      </c>
      <c r="BQ302" s="82">
        <v>0</v>
      </c>
      <c r="BR302" s="82">
        <v>165.71329788142663</v>
      </c>
      <c r="BS302" s="89">
        <v>20617.73573808308</v>
      </c>
      <c r="BT302" s="82">
        <v>102652.79103186014</v>
      </c>
      <c r="BU302" s="82">
        <v>0</v>
      </c>
      <c r="BV302" s="82">
        <v>831.74818472645643</v>
      </c>
      <c r="BW302" s="82">
        <v>103484.53921658659</v>
      </c>
      <c r="BX302" s="82">
        <v>589075.84441411134</v>
      </c>
      <c r="BY302" s="82">
        <v>0</v>
      </c>
      <c r="BZ302" s="82">
        <v>7607.7723457464272</v>
      </c>
      <c r="CA302" s="82">
        <v>596683.61675985774</v>
      </c>
      <c r="CB302" s="82">
        <v>217422281.14162561</v>
      </c>
      <c r="CC302" s="82">
        <v>0</v>
      </c>
      <c r="CD302" s="82">
        <v>1761672.3894288</v>
      </c>
      <c r="CE302" s="82">
        <v>219183953.53105444</v>
      </c>
      <c r="CF302" s="82">
        <v>102652.79103186014</v>
      </c>
      <c r="CG302" s="82">
        <v>0</v>
      </c>
      <c r="CH302" s="82">
        <v>831.74818472645643</v>
      </c>
      <c r="CI302" s="82">
        <v>103484.53921658659</v>
      </c>
      <c r="CJ302" s="82" t="s">
        <v>96</v>
      </c>
      <c r="CN302" s="82">
        <v>20617.73573808308</v>
      </c>
      <c r="CO302" s="82">
        <v>118880.22329452061</v>
      </c>
      <c r="CP302" s="82">
        <v>43669101.357000008</v>
      </c>
      <c r="CQ302" s="82">
        <v>20617.73573808308</v>
      </c>
      <c r="CR302" s="89">
        <v>20617.73573808308</v>
      </c>
      <c r="CS302" s="82">
        <v>20617.73573808308</v>
      </c>
      <c r="CT302" s="82">
        <v>118880.22329452061</v>
      </c>
      <c r="CU302" s="82">
        <v>43669101.357000008</v>
      </c>
      <c r="CV302" s="82">
        <v>20617.73573808308</v>
      </c>
      <c r="CW302" s="82">
        <v>20617.73573808308</v>
      </c>
    </row>
    <row r="303" spans="1:101">
      <c r="A303" s="86" t="s">
        <v>765</v>
      </c>
      <c r="B303" s="87" t="s">
        <v>800</v>
      </c>
      <c r="C303" s="75" t="s">
        <v>1929</v>
      </c>
      <c r="D303" s="74" t="s">
        <v>768</v>
      </c>
      <c r="E303" s="74" t="s">
        <v>765</v>
      </c>
      <c r="F303" s="74" t="s">
        <v>800</v>
      </c>
      <c r="G303" s="74" t="s">
        <v>523</v>
      </c>
      <c r="I303" s="74" t="s">
        <v>768</v>
      </c>
      <c r="J303" s="74" t="s">
        <v>523</v>
      </c>
      <c r="K303" s="74" t="s">
        <v>88</v>
      </c>
      <c r="L303" s="74" t="s">
        <v>769</v>
      </c>
      <c r="M303" s="74" t="s">
        <v>770</v>
      </c>
      <c r="N303" s="74" t="s">
        <v>523</v>
      </c>
      <c r="O303" s="76">
        <v>45756</v>
      </c>
      <c r="P303" s="76">
        <v>44439</v>
      </c>
      <c r="Q303" s="77">
        <v>4</v>
      </c>
      <c r="R303" s="74" t="s">
        <v>94</v>
      </c>
      <c r="S303" s="77">
        <v>48130685.689999998</v>
      </c>
      <c r="T303" s="77">
        <v>48130685.689999998</v>
      </c>
      <c r="U303" s="77">
        <v>389980.73</v>
      </c>
      <c r="V303" s="78">
        <v>1.9900000000000001E-2</v>
      </c>
      <c r="W303" s="79">
        <v>1</v>
      </c>
      <c r="X303" s="77">
        <v>48130685.689999998</v>
      </c>
      <c r="Y303" s="88">
        <v>48130685.689999998</v>
      </c>
      <c r="Z303" s="77">
        <v>389980.73</v>
      </c>
      <c r="AA303" s="74" t="s">
        <v>2587</v>
      </c>
      <c r="AB303" s="74" t="s">
        <v>2494</v>
      </c>
      <c r="AC303" s="74">
        <v>1</v>
      </c>
      <c r="AD303" s="74">
        <v>1</v>
      </c>
      <c r="AE303" s="74">
        <v>1</v>
      </c>
      <c r="AF303" s="74" t="s">
        <v>2587</v>
      </c>
      <c r="AG303" s="74" t="s">
        <v>2494</v>
      </c>
      <c r="AH303" s="74">
        <v>1</v>
      </c>
      <c r="AI303" s="74">
        <v>1</v>
      </c>
      <c r="AJ303" s="74">
        <v>1</v>
      </c>
      <c r="AL303" s="74">
        <v>1</v>
      </c>
      <c r="AM303" s="74" t="s">
        <v>95</v>
      </c>
      <c r="AN303" s="74">
        <v>0</v>
      </c>
      <c r="AO303" s="74" t="s">
        <v>95</v>
      </c>
      <c r="AP303" s="74" t="s">
        <v>95</v>
      </c>
      <c r="AQ303" s="74">
        <v>1</v>
      </c>
      <c r="AS303" s="74">
        <v>1</v>
      </c>
      <c r="AT303" s="74" t="s">
        <v>92</v>
      </c>
      <c r="AU303" s="74" t="s">
        <v>95</v>
      </c>
      <c r="AV303" s="74" t="s">
        <v>94</v>
      </c>
      <c r="AW303" s="77">
        <v>48130685.689999998</v>
      </c>
      <c r="AX303" s="77">
        <v>0</v>
      </c>
      <c r="AY303" s="79">
        <v>1</v>
      </c>
      <c r="AZ303" s="77">
        <v>311304461.97435099</v>
      </c>
      <c r="BA303" s="77">
        <v>0</v>
      </c>
      <c r="BB303" s="74" t="s">
        <v>116</v>
      </c>
      <c r="BC303" s="75" t="s">
        <v>1929</v>
      </c>
      <c r="BD303" s="82">
        <v>20451.787530568879</v>
      </c>
      <c r="BE303" s="82">
        <v>0</v>
      </c>
      <c r="BF303" s="82">
        <v>165.7113942308381</v>
      </c>
      <c r="BG303" s="82">
        <v>20617.498924799718</v>
      </c>
      <c r="BH303" s="82">
        <v>117363.14120878259</v>
      </c>
      <c r="BI303" s="82">
        <v>0</v>
      </c>
      <c r="BJ303" s="82">
        <v>1515.7166382263511</v>
      </c>
      <c r="BK303" s="82">
        <v>118878.85784700894</v>
      </c>
      <c r="BL303" s="82">
        <v>43317617.120999999</v>
      </c>
      <c r="BM303" s="82">
        <v>0</v>
      </c>
      <c r="BN303" s="82">
        <v>350982.65700000001</v>
      </c>
      <c r="BO303" s="82">
        <v>43668599.777999997</v>
      </c>
      <c r="BP303" s="82">
        <v>20451.787530568879</v>
      </c>
      <c r="BQ303" s="82">
        <v>0</v>
      </c>
      <c r="BR303" s="82">
        <v>165.7113942308381</v>
      </c>
      <c r="BS303" s="89">
        <v>20617.498924799718</v>
      </c>
      <c r="BT303" s="82">
        <v>102651.61197343131</v>
      </c>
      <c r="BU303" s="82">
        <v>0</v>
      </c>
      <c r="BV303" s="82">
        <v>831.73862992342254</v>
      </c>
      <c r="BW303" s="82">
        <v>103483.35060335475</v>
      </c>
      <c r="BX303" s="82">
        <v>589069.07835512154</v>
      </c>
      <c r="BY303" s="82">
        <v>0</v>
      </c>
      <c r="BZ303" s="82">
        <v>7607.6849505857008</v>
      </c>
      <c r="CA303" s="82">
        <v>596676.76330570725</v>
      </c>
      <c r="CB303" s="82">
        <v>217419783.85372317</v>
      </c>
      <c r="CC303" s="82">
        <v>0</v>
      </c>
      <c r="CD303" s="82">
        <v>1761652.1520143999</v>
      </c>
      <c r="CE303" s="82">
        <v>219181436.00573757</v>
      </c>
      <c r="CF303" s="82">
        <v>102651.61197343131</v>
      </c>
      <c r="CG303" s="82">
        <v>0</v>
      </c>
      <c r="CH303" s="82">
        <v>831.73862992342254</v>
      </c>
      <c r="CI303" s="82">
        <v>103483.35060335475</v>
      </c>
      <c r="CJ303" s="82" t="s">
        <v>96</v>
      </c>
      <c r="CN303" s="82">
        <v>20617.498924799718</v>
      </c>
      <c r="CO303" s="82">
        <v>118878.85784700894</v>
      </c>
      <c r="CP303" s="82">
        <v>43668599.777999997</v>
      </c>
      <c r="CQ303" s="82">
        <v>20617.498924799718</v>
      </c>
      <c r="CR303" s="89">
        <v>20617.498924799718</v>
      </c>
      <c r="CS303" s="82">
        <v>20617.498924799718</v>
      </c>
      <c r="CT303" s="82">
        <v>118878.85784700894</v>
      </c>
      <c r="CU303" s="82">
        <v>43668599.777999997</v>
      </c>
      <c r="CV303" s="82">
        <v>20617.498924799718</v>
      </c>
      <c r="CW303" s="82">
        <v>20617.498924799718</v>
      </c>
    </row>
    <row r="304" spans="1:101">
      <c r="A304" s="86" t="s">
        <v>765</v>
      </c>
      <c r="B304" s="87" t="s">
        <v>801</v>
      </c>
      <c r="C304" s="75" t="s">
        <v>1930</v>
      </c>
      <c r="D304" s="74" t="s">
        <v>768</v>
      </c>
      <c r="E304" s="74" t="s">
        <v>765</v>
      </c>
      <c r="F304" s="74" t="s">
        <v>801</v>
      </c>
      <c r="G304" s="74" t="s">
        <v>523</v>
      </c>
      <c r="I304" s="74" t="s">
        <v>768</v>
      </c>
      <c r="J304" s="74" t="s">
        <v>523</v>
      </c>
      <c r="K304" s="74" t="s">
        <v>88</v>
      </c>
      <c r="L304" s="74" t="s">
        <v>769</v>
      </c>
      <c r="M304" s="74" t="s">
        <v>770</v>
      </c>
      <c r="N304" s="74" t="s">
        <v>523</v>
      </c>
      <c r="O304" s="76">
        <v>44786</v>
      </c>
      <c r="P304" s="76">
        <v>44439</v>
      </c>
      <c r="Q304" s="77">
        <v>1</v>
      </c>
      <c r="R304" s="74" t="s">
        <v>94</v>
      </c>
      <c r="S304" s="77">
        <v>49900949.490000002</v>
      </c>
      <c r="T304" s="77">
        <v>49900949.490000002</v>
      </c>
      <c r="U304" s="77">
        <v>61479.45</v>
      </c>
      <c r="V304" s="78">
        <v>2.64E-2</v>
      </c>
      <c r="W304" s="79">
        <v>1</v>
      </c>
      <c r="X304" s="77">
        <v>49900949.490000002</v>
      </c>
      <c r="Y304" s="88">
        <v>49900949.490000002</v>
      </c>
      <c r="Z304" s="77">
        <v>61479.45</v>
      </c>
      <c r="AA304" s="74" t="s">
        <v>2587</v>
      </c>
      <c r="AB304" s="74" t="s">
        <v>2494</v>
      </c>
      <c r="AC304" s="74">
        <v>1</v>
      </c>
      <c r="AD304" s="74">
        <v>1</v>
      </c>
      <c r="AE304" s="74">
        <v>1</v>
      </c>
      <c r="AF304" s="74" t="s">
        <v>2587</v>
      </c>
      <c r="AG304" s="74" t="s">
        <v>2494</v>
      </c>
      <c r="AH304" s="74">
        <v>1</v>
      </c>
      <c r="AI304" s="74">
        <v>1</v>
      </c>
      <c r="AJ304" s="74">
        <v>1</v>
      </c>
      <c r="AL304" s="74">
        <v>1</v>
      </c>
      <c r="AM304" s="74" t="s">
        <v>95</v>
      </c>
      <c r="AN304" s="74">
        <v>0</v>
      </c>
      <c r="AO304" s="74" t="s">
        <v>95</v>
      </c>
      <c r="AP304" s="74" t="s">
        <v>95</v>
      </c>
      <c r="AQ304" s="74">
        <v>1</v>
      </c>
      <c r="AS304" s="74">
        <v>1</v>
      </c>
      <c r="AT304" s="74" t="s">
        <v>92</v>
      </c>
      <c r="AU304" s="74" t="s">
        <v>95</v>
      </c>
      <c r="AV304" s="74" t="s">
        <v>94</v>
      </c>
      <c r="AW304" s="77">
        <v>49900949.490000002</v>
      </c>
      <c r="AX304" s="77">
        <v>0</v>
      </c>
      <c r="AY304" s="79">
        <v>1</v>
      </c>
      <c r="AZ304" s="77">
        <v>322754351.20637101</v>
      </c>
      <c r="BA304" s="77">
        <v>0</v>
      </c>
      <c r="BB304" s="74" t="s">
        <v>116</v>
      </c>
      <c r="BC304" s="75" t="s">
        <v>1930</v>
      </c>
      <c r="BD304" s="82">
        <v>21204.011576240016</v>
      </c>
      <c r="BE304" s="82">
        <v>0</v>
      </c>
      <c r="BF304" s="82">
        <v>26.123971243515292</v>
      </c>
      <c r="BG304" s="82">
        <v>21230.135547483533</v>
      </c>
      <c r="BH304" s="82">
        <v>21204.011576240016</v>
      </c>
      <c r="BI304" s="82">
        <v>0</v>
      </c>
      <c r="BJ304" s="82">
        <v>26.123971243515292</v>
      </c>
      <c r="BK304" s="82">
        <v>21230.135547483533</v>
      </c>
      <c r="BL304" s="82">
        <v>44910854.541000009</v>
      </c>
      <c r="BM304" s="82">
        <v>0</v>
      </c>
      <c r="BN304" s="82">
        <v>55331.504999999997</v>
      </c>
      <c r="BO304" s="82">
        <v>44966186.046000004</v>
      </c>
      <c r="BP304" s="82">
        <v>21204.011576240016</v>
      </c>
      <c r="BQ304" s="82">
        <v>0</v>
      </c>
      <c r="BR304" s="82">
        <v>26.123971243515292</v>
      </c>
      <c r="BS304" s="89">
        <v>21230.135547483533</v>
      </c>
      <c r="BT304" s="82">
        <v>106427.17490346388</v>
      </c>
      <c r="BU304" s="82">
        <v>0</v>
      </c>
      <c r="BV304" s="82">
        <v>131.12143646545195</v>
      </c>
      <c r="BW304" s="82">
        <v>106558.29633992934</v>
      </c>
      <c r="BX304" s="82">
        <v>106427.17490346388</v>
      </c>
      <c r="BY304" s="82">
        <v>0</v>
      </c>
      <c r="BZ304" s="82">
        <v>131.12143646545195</v>
      </c>
      <c r="CA304" s="82">
        <v>106558.29633992934</v>
      </c>
      <c r="CB304" s="82">
        <v>225416561.11218724</v>
      </c>
      <c r="CC304" s="82">
        <v>0</v>
      </c>
      <c r="CD304" s="82">
        <v>277719.88989599998</v>
      </c>
      <c r="CE304" s="82">
        <v>225694281.00208321</v>
      </c>
      <c r="CF304" s="82">
        <v>106427.17490346388</v>
      </c>
      <c r="CG304" s="82">
        <v>0</v>
      </c>
      <c r="CH304" s="82">
        <v>131.12143646545195</v>
      </c>
      <c r="CI304" s="82">
        <v>106558.29633992934</v>
      </c>
      <c r="CJ304" s="82" t="s">
        <v>96</v>
      </c>
      <c r="CN304" s="82">
        <v>21230.135547483533</v>
      </c>
      <c r="CO304" s="82">
        <v>21230.135547483533</v>
      </c>
      <c r="CP304" s="82">
        <v>44966186.046000004</v>
      </c>
      <c r="CQ304" s="82">
        <v>21230.135547483533</v>
      </c>
      <c r="CR304" s="89">
        <v>21230.135547483533</v>
      </c>
      <c r="CS304" s="82">
        <v>21230.135547483533</v>
      </c>
      <c r="CT304" s="82">
        <v>21230.135547483533</v>
      </c>
      <c r="CU304" s="82">
        <v>44966186.046000004</v>
      </c>
      <c r="CV304" s="82">
        <v>21230.135547483533</v>
      </c>
      <c r="CW304" s="82">
        <v>21230.135547483533</v>
      </c>
    </row>
    <row r="305" spans="1:101">
      <c r="A305" s="86" t="s">
        <v>765</v>
      </c>
      <c r="B305" s="87" t="s">
        <v>802</v>
      </c>
      <c r="C305" s="75" t="s">
        <v>1931</v>
      </c>
      <c r="D305" s="74" t="s">
        <v>768</v>
      </c>
      <c r="E305" s="74" t="s">
        <v>765</v>
      </c>
      <c r="F305" s="74" t="s">
        <v>802</v>
      </c>
      <c r="G305" s="74" t="s">
        <v>523</v>
      </c>
      <c r="I305" s="74" t="s">
        <v>768</v>
      </c>
      <c r="J305" s="74" t="s">
        <v>523</v>
      </c>
      <c r="K305" s="74" t="s">
        <v>88</v>
      </c>
      <c r="L305" s="74" t="s">
        <v>769</v>
      </c>
      <c r="M305" s="74" t="s">
        <v>770</v>
      </c>
      <c r="N305" s="74" t="s">
        <v>523</v>
      </c>
      <c r="O305" s="76">
        <v>45952</v>
      </c>
      <c r="P305" s="76">
        <v>44439</v>
      </c>
      <c r="Q305" s="77">
        <v>5</v>
      </c>
      <c r="R305" s="74" t="s">
        <v>94</v>
      </c>
      <c r="S305" s="77">
        <v>19979738.100000001</v>
      </c>
      <c r="T305" s="77">
        <v>19979738.100000001</v>
      </c>
      <c r="U305" s="77">
        <v>517294.7</v>
      </c>
      <c r="V305" s="78">
        <v>3.0200000000000001E-2</v>
      </c>
      <c r="W305" s="79">
        <v>1</v>
      </c>
      <c r="X305" s="77">
        <v>19979738.100000001</v>
      </c>
      <c r="Y305" s="88">
        <v>19979738.100000001</v>
      </c>
      <c r="Z305" s="77">
        <v>517294.7</v>
      </c>
      <c r="AA305" s="74" t="s">
        <v>2587</v>
      </c>
      <c r="AB305" s="74" t="s">
        <v>2494</v>
      </c>
      <c r="AC305" s="74">
        <v>1</v>
      </c>
      <c r="AD305" s="74">
        <v>1</v>
      </c>
      <c r="AE305" s="74">
        <v>1</v>
      </c>
      <c r="AF305" s="74" t="s">
        <v>2587</v>
      </c>
      <c r="AG305" s="74" t="s">
        <v>2494</v>
      </c>
      <c r="AH305" s="74">
        <v>1</v>
      </c>
      <c r="AI305" s="74">
        <v>1</v>
      </c>
      <c r="AJ305" s="74">
        <v>1</v>
      </c>
      <c r="AL305" s="74">
        <v>1</v>
      </c>
      <c r="AM305" s="74" t="s">
        <v>95</v>
      </c>
      <c r="AN305" s="74">
        <v>0</v>
      </c>
      <c r="AO305" s="74" t="s">
        <v>95</v>
      </c>
      <c r="AP305" s="74" t="s">
        <v>95</v>
      </c>
      <c r="AQ305" s="74">
        <v>1</v>
      </c>
      <c r="AS305" s="74">
        <v>1</v>
      </c>
      <c r="AT305" s="74" t="s">
        <v>92</v>
      </c>
      <c r="AU305" s="74" t="s">
        <v>95</v>
      </c>
      <c r="AV305" s="74" t="s">
        <v>94</v>
      </c>
      <c r="AW305" s="77">
        <v>19979738.100000001</v>
      </c>
      <c r="AX305" s="77">
        <v>0</v>
      </c>
      <c r="AY305" s="79">
        <v>1</v>
      </c>
      <c r="AZ305" s="77">
        <v>129226948.05699001</v>
      </c>
      <c r="BA305" s="77">
        <v>0</v>
      </c>
      <c r="BB305" s="74" t="s">
        <v>116</v>
      </c>
      <c r="BC305" s="75" t="s">
        <v>1931</v>
      </c>
      <c r="BD305" s="82">
        <v>8489.8303998712872</v>
      </c>
      <c r="BE305" s="82">
        <v>0</v>
      </c>
      <c r="BF305" s="82">
        <v>219.80990180007905</v>
      </c>
      <c r="BG305" s="82">
        <v>8709.6403016713666</v>
      </c>
      <c r="BH305" s="82">
        <v>73418.339808168297</v>
      </c>
      <c r="BI305" s="82">
        <v>0</v>
      </c>
      <c r="BJ305" s="82">
        <v>4303.2241877765191</v>
      </c>
      <c r="BK305" s="82">
        <v>77721.563995944831</v>
      </c>
      <c r="BL305" s="82">
        <v>17981764.289999999</v>
      </c>
      <c r="BM305" s="82">
        <v>0</v>
      </c>
      <c r="BN305" s="82">
        <v>465565.23000000004</v>
      </c>
      <c r="BO305" s="82">
        <v>18447329.52</v>
      </c>
      <c r="BP305" s="82">
        <v>8489.8303998712872</v>
      </c>
      <c r="BQ305" s="82">
        <v>0</v>
      </c>
      <c r="BR305" s="82">
        <v>219.80990180007905</v>
      </c>
      <c r="BS305" s="89">
        <v>8709.6403016713666</v>
      </c>
      <c r="BT305" s="82">
        <v>42612.156743033964</v>
      </c>
      <c r="BU305" s="82">
        <v>0</v>
      </c>
      <c r="BV305" s="82">
        <v>1103.2698591149567</v>
      </c>
      <c r="BW305" s="82">
        <v>43715.426602148924</v>
      </c>
      <c r="BX305" s="82">
        <v>368501.33116515831</v>
      </c>
      <c r="BY305" s="82">
        <v>0</v>
      </c>
      <c r="BZ305" s="82">
        <v>21598.742843287902</v>
      </c>
      <c r="CA305" s="82">
        <v>390100.07400844624</v>
      </c>
      <c r="CB305" s="82">
        <v>90254071.324367985</v>
      </c>
      <c r="CC305" s="82">
        <v>0</v>
      </c>
      <c r="CD305" s="82">
        <v>2336765.0024160002</v>
      </c>
      <c r="CE305" s="82">
        <v>92590836.326783985</v>
      </c>
      <c r="CF305" s="82">
        <v>42612.156743033964</v>
      </c>
      <c r="CG305" s="82">
        <v>0</v>
      </c>
      <c r="CH305" s="82">
        <v>1103.2698591149567</v>
      </c>
      <c r="CI305" s="82">
        <v>43715.426602148924</v>
      </c>
      <c r="CJ305" s="82" t="s">
        <v>96</v>
      </c>
      <c r="CN305" s="82">
        <v>8709.6403016713666</v>
      </c>
      <c r="CO305" s="82">
        <v>77721.563995944831</v>
      </c>
      <c r="CP305" s="82">
        <v>18447329.52</v>
      </c>
      <c r="CQ305" s="82">
        <v>8709.6403016713666</v>
      </c>
      <c r="CR305" s="89">
        <v>8709.6403016713666</v>
      </c>
      <c r="CS305" s="82">
        <v>8709.6403016713666</v>
      </c>
      <c r="CT305" s="82">
        <v>77721.563995944831</v>
      </c>
      <c r="CU305" s="82">
        <v>18447329.52</v>
      </c>
      <c r="CV305" s="82">
        <v>8709.6403016713666</v>
      </c>
      <c r="CW305" s="82">
        <v>8709.6403016713666</v>
      </c>
    </row>
    <row r="306" spans="1:101">
      <c r="A306" s="86" t="s">
        <v>765</v>
      </c>
      <c r="B306" s="87" t="s">
        <v>803</v>
      </c>
      <c r="C306" s="75" t="s">
        <v>1932</v>
      </c>
      <c r="D306" s="74" t="s">
        <v>768</v>
      </c>
      <c r="E306" s="74" t="s">
        <v>765</v>
      </c>
      <c r="F306" s="74" t="s">
        <v>803</v>
      </c>
      <c r="G306" s="74" t="s">
        <v>523</v>
      </c>
      <c r="I306" s="74" t="s">
        <v>768</v>
      </c>
      <c r="J306" s="74" t="s">
        <v>523</v>
      </c>
      <c r="K306" s="74" t="s">
        <v>88</v>
      </c>
      <c r="L306" s="74" t="s">
        <v>769</v>
      </c>
      <c r="M306" s="74" t="s">
        <v>770</v>
      </c>
      <c r="N306" s="74" t="s">
        <v>523</v>
      </c>
      <c r="O306" s="76">
        <v>45952</v>
      </c>
      <c r="P306" s="76">
        <v>44439</v>
      </c>
      <c r="Q306" s="77">
        <v>5</v>
      </c>
      <c r="R306" s="74" t="s">
        <v>94</v>
      </c>
      <c r="S306" s="77">
        <v>19981979.18</v>
      </c>
      <c r="T306" s="77">
        <v>19981979.18</v>
      </c>
      <c r="U306" s="77">
        <v>517352.72</v>
      </c>
      <c r="V306" s="78">
        <v>3.0200000000000001E-2</v>
      </c>
      <c r="W306" s="79">
        <v>1</v>
      </c>
      <c r="X306" s="77">
        <v>19981979.18</v>
      </c>
      <c r="Y306" s="88">
        <v>19981979.18</v>
      </c>
      <c r="Z306" s="77">
        <v>517352.72</v>
      </c>
      <c r="AA306" s="74" t="s">
        <v>2587</v>
      </c>
      <c r="AB306" s="74" t="s">
        <v>2494</v>
      </c>
      <c r="AC306" s="74">
        <v>1</v>
      </c>
      <c r="AD306" s="74">
        <v>1</v>
      </c>
      <c r="AE306" s="74">
        <v>1</v>
      </c>
      <c r="AF306" s="74" t="s">
        <v>2587</v>
      </c>
      <c r="AG306" s="74" t="s">
        <v>2494</v>
      </c>
      <c r="AH306" s="74">
        <v>1</v>
      </c>
      <c r="AI306" s="74">
        <v>1</v>
      </c>
      <c r="AJ306" s="74">
        <v>1</v>
      </c>
      <c r="AL306" s="74">
        <v>1</v>
      </c>
      <c r="AM306" s="74" t="s">
        <v>95</v>
      </c>
      <c r="AN306" s="74">
        <v>0</v>
      </c>
      <c r="AO306" s="74" t="s">
        <v>95</v>
      </c>
      <c r="AP306" s="74" t="s">
        <v>95</v>
      </c>
      <c r="AQ306" s="74">
        <v>1</v>
      </c>
      <c r="AS306" s="74">
        <v>1</v>
      </c>
      <c r="AT306" s="74" t="s">
        <v>92</v>
      </c>
      <c r="AU306" s="74" t="s">
        <v>95</v>
      </c>
      <c r="AV306" s="74" t="s">
        <v>94</v>
      </c>
      <c r="AW306" s="77">
        <v>19981979.18</v>
      </c>
      <c r="AX306" s="77">
        <v>0</v>
      </c>
      <c r="AY306" s="79">
        <v>1</v>
      </c>
      <c r="AZ306" s="77">
        <v>129241443.138322</v>
      </c>
      <c r="BA306" s="77">
        <v>0</v>
      </c>
      <c r="BB306" s="74" t="s">
        <v>116</v>
      </c>
      <c r="BC306" s="75" t="s">
        <v>1932</v>
      </c>
      <c r="BD306" s="82">
        <v>8490.7826840812868</v>
      </c>
      <c r="BE306" s="82">
        <v>0</v>
      </c>
      <c r="BF306" s="82">
        <v>219.83455577488769</v>
      </c>
      <c r="BG306" s="82">
        <v>8710.6172398561739</v>
      </c>
      <c r="BH306" s="82">
        <v>73426.574969818204</v>
      </c>
      <c r="BI306" s="82">
        <v>0</v>
      </c>
      <c r="BJ306" s="82">
        <v>4303.7068392851752</v>
      </c>
      <c r="BK306" s="82">
        <v>77730.281809103384</v>
      </c>
      <c r="BL306" s="82">
        <v>17983781.261999998</v>
      </c>
      <c r="BM306" s="82">
        <v>0</v>
      </c>
      <c r="BN306" s="82">
        <v>465617.44799999997</v>
      </c>
      <c r="BO306" s="82">
        <v>18449398.709999997</v>
      </c>
      <c r="BP306" s="82">
        <v>8490.7826840812868</v>
      </c>
      <c r="BQ306" s="82">
        <v>0</v>
      </c>
      <c r="BR306" s="82">
        <v>219.83455577488769</v>
      </c>
      <c r="BS306" s="89">
        <v>8710.6172398561739</v>
      </c>
      <c r="BT306" s="82">
        <v>42616.936447940789</v>
      </c>
      <c r="BU306" s="82">
        <v>0</v>
      </c>
      <c r="BV306" s="82">
        <v>1103.3936023453161</v>
      </c>
      <c r="BW306" s="82">
        <v>43720.330050286102</v>
      </c>
      <c r="BX306" s="82">
        <v>368542.66508851148</v>
      </c>
      <c r="BY306" s="82">
        <v>0</v>
      </c>
      <c r="BZ306" s="82">
        <v>21601.165367740148</v>
      </c>
      <c r="CA306" s="82">
        <v>390143.83045625169</v>
      </c>
      <c r="CB306" s="82">
        <v>90264194.910230383</v>
      </c>
      <c r="CC306" s="82">
        <v>0</v>
      </c>
      <c r="CD306" s="82">
        <v>2337027.0950015998</v>
      </c>
      <c r="CE306" s="82">
        <v>92601222.005231977</v>
      </c>
      <c r="CF306" s="82">
        <v>42616.936447940789</v>
      </c>
      <c r="CG306" s="82">
        <v>0</v>
      </c>
      <c r="CH306" s="82">
        <v>1103.3936023453161</v>
      </c>
      <c r="CI306" s="82">
        <v>43720.330050286102</v>
      </c>
      <c r="CJ306" s="82" t="s">
        <v>96</v>
      </c>
      <c r="CN306" s="82">
        <v>8710.6172398561739</v>
      </c>
      <c r="CO306" s="82">
        <v>77730.281809103384</v>
      </c>
      <c r="CP306" s="82">
        <v>18449398.709999997</v>
      </c>
      <c r="CQ306" s="82">
        <v>8710.6172398561739</v>
      </c>
      <c r="CR306" s="89">
        <v>8710.6172398561739</v>
      </c>
      <c r="CS306" s="82">
        <v>8710.6172398561739</v>
      </c>
      <c r="CT306" s="82">
        <v>77730.281809103384</v>
      </c>
      <c r="CU306" s="82">
        <v>18449398.709999997</v>
      </c>
      <c r="CV306" s="82">
        <v>8710.6172398561739</v>
      </c>
      <c r="CW306" s="82">
        <v>8710.6172398561739</v>
      </c>
    </row>
    <row r="307" spans="1:101">
      <c r="A307" s="86" t="s">
        <v>765</v>
      </c>
      <c r="B307" s="87" t="s">
        <v>804</v>
      </c>
      <c r="C307" s="75" t="s">
        <v>1933</v>
      </c>
      <c r="D307" s="74" t="s">
        <v>768</v>
      </c>
      <c r="E307" s="74" t="s">
        <v>765</v>
      </c>
      <c r="F307" s="74" t="s">
        <v>804</v>
      </c>
      <c r="G307" s="74" t="s">
        <v>523</v>
      </c>
      <c r="I307" s="74" t="s">
        <v>768</v>
      </c>
      <c r="J307" s="74" t="s">
        <v>523</v>
      </c>
      <c r="K307" s="74" t="s">
        <v>88</v>
      </c>
      <c r="L307" s="74" t="s">
        <v>769</v>
      </c>
      <c r="M307" s="74" t="s">
        <v>770</v>
      </c>
      <c r="N307" s="74" t="s">
        <v>523</v>
      </c>
      <c r="O307" s="76">
        <v>45952</v>
      </c>
      <c r="P307" s="76">
        <v>44439</v>
      </c>
      <c r="Q307" s="77">
        <v>5</v>
      </c>
      <c r="R307" s="74" t="s">
        <v>94</v>
      </c>
      <c r="S307" s="77">
        <v>19977456.989999998</v>
      </c>
      <c r="T307" s="77">
        <v>19977456.989999998</v>
      </c>
      <c r="U307" s="77">
        <v>517235.64</v>
      </c>
      <c r="V307" s="78">
        <v>3.0200000000000001E-2</v>
      </c>
      <c r="W307" s="79">
        <v>1</v>
      </c>
      <c r="X307" s="77">
        <v>19977456.989999998</v>
      </c>
      <c r="Y307" s="88">
        <v>19977456.989999998</v>
      </c>
      <c r="Z307" s="77">
        <v>517235.64</v>
      </c>
      <c r="AA307" s="74" t="s">
        <v>2587</v>
      </c>
      <c r="AB307" s="74" t="s">
        <v>2494</v>
      </c>
      <c r="AC307" s="74">
        <v>1</v>
      </c>
      <c r="AD307" s="74">
        <v>1</v>
      </c>
      <c r="AE307" s="74">
        <v>1</v>
      </c>
      <c r="AF307" s="74" t="s">
        <v>2587</v>
      </c>
      <c r="AG307" s="74" t="s">
        <v>2494</v>
      </c>
      <c r="AH307" s="74">
        <v>1</v>
      </c>
      <c r="AI307" s="74">
        <v>1</v>
      </c>
      <c r="AJ307" s="74">
        <v>1</v>
      </c>
      <c r="AL307" s="74">
        <v>1</v>
      </c>
      <c r="AM307" s="74" t="s">
        <v>95</v>
      </c>
      <c r="AN307" s="74">
        <v>0</v>
      </c>
      <c r="AO307" s="74" t="s">
        <v>95</v>
      </c>
      <c r="AP307" s="74" t="s">
        <v>95</v>
      </c>
      <c r="AQ307" s="74">
        <v>1</v>
      </c>
      <c r="AS307" s="74">
        <v>1</v>
      </c>
      <c r="AT307" s="74" t="s">
        <v>92</v>
      </c>
      <c r="AU307" s="74" t="s">
        <v>95</v>
      </c>
      <c r="AV307" s="74" t="s">
        <v>94</v>
      </c>
      <c r="AW307" s="77">
        <v>19977456.989999998</v>
      </c>
      <c r="AX307" s="77">
        <v>0</v>
      </c>
      <c r="AY307" s="79">
        <v>1</v>
      </c>
      <c r="AZ307" s="77">
        <v>129212194.06562099</v>
      </c>
      <c r="BA307" s="77">
        <v>0</v>
      </c>
      <c r="BB307" s="74" t="s">
        <v>116</v>
      </c>
      <c r="BC307" s="75" t="s">
        <v>1933</v>
      </c>
      <c r="BD307" s="82">
        <v>8488.8611060333733</v>
      </c>
      <c r="BE307" s="82">
        <v>0</v>
      </c>
      <c r="BF307" s="82">
        <v>219.78480590638381</v>
      </c>
      <c r="BG307" s="82">
        <v>8708.6459119397568</v>
      </c>
      <c r="BH307" s="82">
        <v>73409.957550689127</v>
      </c>
      <c r="BI307" s="82">
        <v>0</v>
      </c>
      <c r="BJ307" s="82">
        <v>4302.7328848102798</v>
      </c>
      <c r="BK307" s="82">
        <v>77712.690435499404</v>
      </c>
      <c r="BL307" s="82">
        <v>17979711.290999997</v>
      </c>
      <c r="BM307" s="82">
        <v>0</v>
      </c>
      <c r="BN307" s="82">
        <v>465512.076</v>
      </c>
      <c r="BO307" s="82">
        <v>18445223.366999999</v>
      </c>
      <c r="BP307" s="82">
        <v>8488.8611060333733</v>
      </c>
      <c r="BQ307" s="82">
        <v>0</v>
      </c>
      <c r="BR307" s="82">
        <v>219.78480590638381</v>
      </c>
      <c r="BS307" s="89">
        <v>8708.6459119397568</v>
      </c>
      <c r="BT307" s="82">
        <v>42607.291663402706</v>
      </c>
      <c r="BU307" s="82">
        <v>0</v>
      </c>
      <c r="BV307" s="82">
        <v>1103.1438978053216</v>
      </c>
      <c r="BW307" s="82">
        <v>43710.435561208025</v>
      </c>
      <c r="BX307" s="82">
        <v>368459.25893841882</v>
      </c>
      <c r="BY307" s="82">
        <v>0</v>
      </c>
      <c r="BZ307" s="82">
        <v>21596.276895439754</v>
      </c>
      <c r="CA307" s="82">
        <v>390055.53583385859</v>
      </c>
      <c r="CB307" s="82">
        <v>90243766.911787182</v>
      </c>
      <c r="CC307" s="82">
        <v>0</v>
      </c>
      <c r="CD307" s="82">
        <v>2336498.2118591997</v>
      </c>
      <c r="CE307" s="82">
        <v>92580265.123646393</v>
      </c>
      <c r="CF307" s="82">
        <v>42607.291663402706</v>
      </c>
      <c r="CG307" s="82">
        <v>0</v>
      </c>
      <c r="CH307" s="82">
        <v>1103.1438978053216</v>
      </c>
      <c r="CI307" s="82">
        <v>43710.435561208025</v>
      </c>
      <c r="CJ307" s="82" t="s">
        <v>96</v>
      </c>
      <c r="CN307" s="82">
        <v>8708.6459119397568</v>
      </c>
      <c r="CO307" s="82">
        <v>77712.690435499404</v>
      </c>
      <c r="CP307" s="82">
        <v>18445223.366999999</v>
      </c>
      <c r="CQ307" s="82">
        <v>8708.6459119397568</v>
      </c>
      <c r="CR307" s="89">
        <v>8708.6459119397568</v>
      </c>
      <c r="CS307" s="82">
        <v>8708.6459119397568</v>
      </c>
      <c r="CT307" s="82">
        <v>77712.690435499404</v>
      </c>
      <c r="CU307" s="82">
        <v>18445223.366999999</v>
      </c>
      <c r="CV307" s="82">
        <v>8708.6459119397568</v>
      </c>
      <c r="CW307" s="82">
        <v>8708.6459119397568</v>
      </c>
    </row>
    <row r="308" spans="1:101">
      <c r="A308" s="86" t="s">
        <v>765</v>
      </c>
      <c r="B308" s="87" t="s">
        <v>805</v>
      </c>
      <c r="C308" s="75" t="s">
        <v>1934</v>
      </c>
      <c r="D308" s="74" t="s">
        <v>768</v>
      </c>
      <c r="E308" s="74" t="s">
        <v>765</v>
      </c>
      <c r="F308" s="74" t="s">
        <v>805</v>
      </c>
      <c r="G308" s="74" t="s">
        <v>523</v>
      </c>
      <c r="I308" s="74" t="s">
        <v>768</v>
      </c>
      <c r="J308" s="74" t="s">
        <v>523</v>
      </c>
      <c r="K308" s="74" t="s">
        <v>88</v>
      </c>
      <c r="L308" s="74" t="s">
        <v>769</v>
      </c>
      <c r="M308" s="74" t="s">
        <v>770</v>
      </c>
      <c r="N308" s="74" t="s">
        <v>523</v>
      </c>
      <c r="O308" s="76">
        <v>45952</v>
      </c>
      <c r="P308" s="76">
        <v>44439</v>
      </c>
      <c r="Q308" s="77">
        <v>5</v>
      </c>
      <c r="R308" s="74" t="s">
        <v>94</v>
      </c>
      <c r="S308" s="77">
        <v>49842243.57</v>
      </c>
      <c r="T308" s="77">
        <v>49842243.57</v>
      </c>
      <c r="U308" s="77">
        <v>1290463.78</v>
      </c>
      <c r="V308" s="78">
        <v>3.0200000000000001E-2</v>
      </c>
      <c r="W308" s="79">
        <v>1</v>
      </c>
      <c r="X308" s="77">
        <v>49842243.57</v>
      </c>
      <c r="Y308" s="88">
        <v>49842243.57</v>
      </c>
      <c r="Z308" s="77">
        <v>1290463.78</v>
      </c>
      <c r="AA308" s="74" t="s">
        <v>2587</v>
      </c>
      <c r="AB308" s="74" t="s">
        <v>2494</v>
      </c>
      <c r="AC308" s="74">
        <v>1</v>
      </c>
      <c r="AD308" s="74">
        <v>1</v>
      </c>
      <c r="AE308" s="74">
        <v>1</v>
      </c>
      <c r="AF308" s="74" t="s">
        <v>2587</v>
      </c>
      <c r="AG308" s="74" t="s">
        <v>2494</v>
      </c>
      <c r="AH308" s="74">
        <v>1</v>
      </c>
      <c r="AI308" s="74">
        <v>1</v>
      </c>
      <c r="AJ308" s="74">
        <v>1</v>
      </c>
      <c r="AL308" s="74">
        <v>1</v>
      </c>
      <c r="AM308" s="74" t="s">
        <v>95</v>
      </c>
      <c r="AN308" s="74">
        <v>0</v>
      </c>
      <c r="AO308" s="74" t="s">
        <v>95</v>
      </c>
      <c r="AP308" s="74" t="s">
        <v>95</v>
      </c>
      <c r="AQ308" s="74">
        <v>1</v>
      </c>
      <c r="AS308" s="74">
        <v>1</v>
      </c>
      <c r="AT308" s="74" t="s">
        <v>92</v>
      </c>
      <c r="AU308" s="74" t="s">
        <v>95</v>
      </c>
      <c r="AV308" s="74" t="s">
        <v>94</v>
      </c>
      <c r="AW308" s="77">
        <v>49842243.57</v>
      </c>
      <c r="AX308" s="77">
        <v>0</v>
      </c>
      <c r="AY308" s="79">
        <v>1</v>
      </c>
      <c r="AZ308" s="77">
        <v>322374647.18640304</v>
      </c>
      <c r="BA308" s="77">
        <v>0</v>
      </c>
      <c r="BB308" s="74" t="s">
        <v>116</v>
      </c>
      <c r="BC308" s="75" t="s">
        <v>1934</v>
      </c>
      <c r="BD308" s="82">
        <v>21179.066138928778</v>
      </c>
      <c r="BE308" s="82">
        <v>0</v>
      </c>
      <c r="BF308" s="82">
        <v>548.34645852423932</v>
      </c>
      <c r="BG308" s="82">
        <v>21727.412597453018</v>
      </c>
      <c r="BH308" s="82">
        <v>183152.28942984747</v>
      </c>
      <c r="BI308" s="82">
        <v>0</v>
      </c>
      <c r="BJ308" s="82">
        <v>10734.992938349296</v>
      </c>
      <c r="BK308" s="82">
        <v>193887.28236819676</v>
      </c>
      <c r="BL308" s="82">
        <v>44858019.213</v>
      </c>
      <c r="BM308" s="82">
        <v>0</v>
      </c>
      <c r="BN308" s="82">
        <v>1161417.402</v>
      </c>
      <c r="BO308" s="82">
        <v>46019436.615000002</v>
      </c>
      <c r="BP308" s="82">
        <v>21179.066138928778</v>
      </c>
      <c r="BQ308" s="82">
        <v>0</v>
      </c>
      <c r="BR308" s="82">
        <v>548.34645852423932</v>
      </c>
      <c r="BS308" s="89">
        <v>21727.412597453018</v>
      </c>
      <c r="BT308" s="82">
        <v>106301.96876451132</v>
      </c>
      <c r="BU308" s="82">
        <v>0</v>
      </c>
      <c r="BV308" s="82">
        <v>2752.2605446248617</v>
      </c>
      <c r="BW308" s="82">
        <v>109054.22930913618</v>
      </c>
      <c r="BX308" s="82">
        <v>919277.97110629035</v>
      </c>
      <c r="BY308" s="82">
        <v>0</v>
      </c>
      <c r="BZ308" s="82">
        <v>53881.076556162785</v>
      </c>
      <c r="CA308" s="82">
        <v>973159.04766245314</v>
      </c>
      <c r="CB308" s="82">
        <v>225151370.03388959</v>
      </c>
      <c r="CC308" s="82">
        <v>0</v>
      </c>
      <c r="CD308" s="82">
        <v>5829386.2241183994</v>
      </c>
      <c r="CE308" s="82">
        <v>230980756.258008</v>
      </c>
      <c r="CF308" s="82">
        <v>106301.96876451132</v>
      </c>
      <c r="CG308" s="82">
        <v>0</v>
      </c>
      <c r="CH308" s="82">
        <v>2752.2605446248617</v>
      </c>
      <c r="CI308" s="82">
        <v>109054.22930913618</v>
      </c>
      <c r="CJ308" s="82" t="s">
        <v>96</v>
      </c>
      <c r="CN308" s="82">
        <v>21727.412597453018</v>
      </c>
      <c r="CO308" s="82">
        <v>193887.28236819676</v>
      </c>
      <c r="CP308" s="82">
        <v>46019436.615000002</v>
      </c>
      <c r="CQ308" s="82">
        <v>21727.412597453018</v>
      </c>
      <c r="CR308" s="89">
        <v>21727.412597453018</v>
      </c>
      <c r="CS308" s="82">
        <v>21727.412597453018</v>
      </c>
      <c r="CT308" s="82">
        <v>193887.28236819676</v>
      </c>
      <c r="CU308" s="82">
        <v>46019436.615000002</v>
      </c>
      <c r="CV308" s="82">
        <v>21727.412597453018</v>
      </c>
      <c r="CW308" s="82">
        <v>21727.412597453018</v>
      </c>
    </row>
    <row r="309" spans="1:101">
      <c r="A309" s="86" t="s">
        <v>765</v>
      </c>
      <c r="B309" s="87" t="s">
        <v>806</v>
      </c>
      <c r="C309" s="75" t="s">
        <v>1935</v>
      </c>
      <c r="D309" s="74" t="s">
        <v>768</v>
      </c>
      <c r="E309" s="74" t="s">
        <v>765</v>
      </c>
      <c r="F309" s="74" t="s">
        <v>806</v>
      </c>
      <c r="G309" s="74" t="s">
        <v>523</v>
      </c>
      <c r="I309" s="74" t="s">
        <v>768</v>
      </c>
      <c r="J309" s="74" t="s">
        <v>523</v>
      </c>
      <c r="K309" s="74" t="s">
        <v>88</v>
      </c>
      <c r="L309" s="74" t="s">
        <v>769</v>
      </c>
      <c r="M309" s="74" t="s">
        <v>770</v>
      </c>
      <c r="N309" s="74" t="s">
        <v>523</v>
      </c>
      <c r="O309" s="76">
        <v>45952</v>
      </c>
      <c r="P309" s="76">
        <v>44439</v>
      </c>
      <c r="Q309" s="77">
        <v>5</v>
      </c>
      <c r="R309" s="74" t="s">
        <v>94</v>
      </c>
      <c r="S309" s="77">
        <v>49831038.159999996</v>
      </c>
      <c r="T309" s="77">
        <v>49831038.159999996</v>
      </c>
      <c r="U309" s="77">
        <v>1290173.6599999999</v>
      </c>
      <c r="V309" s="78">
        <v>3.0200000000000001E-2</v>
      </c>
      <c r="W309" s="79">
        <v>1</v>
      </c>
      <c r="X309" s="77">
        <v>49831038.159999996</v>
      </c>
      <c r="Y309" s="88">
        <v>49831038.159999996</v>
      </c>
      <c r="Z309" s="77">
        <v>1290173.6599999999</v>
      </c>
      <c r="AA309" s="74" t="s">
        <v>2587</v>
      </c>
      <c r="AB309" s="74" t="s">
        <v>2494</v>
      </c>
      <c r="AC309" s="74">
        <v>1</v>
      </c>
      <c r="AD309" s="74">
        <v>1</v>
      </c>
      <c r="AE309" s="74">
        <v>1</v>
      </c>
      <c r="AF309" s="74" t="s">
        <v>2587</v>
      </c>
      <c r="AG309" s="74" t="s">
        <v>2494</v>
      </c>
      <c r="AH309" s="74">
        <v>1</v>
      </c>
      <c r="AI309" s="74">
        <v>1</v>
      </c>
      <c r="AJ309" s="74">
        <v>1</v>
      </c>
      <c r="AL309" s="74">
        <v>1</v>
      </c>
      <c r="AM309" s="74" t="s">
        <v>95</v>
      </c>
      <c r="AN309" s="74">
        <v>0</v>
      </c>
      <c r="AO309" s="74" t="s">
        <v>95</v>
      </c>
      <c r="AP309" s="74" t="s">
        <v>95</v>
      </c>
      <c r="AQ309" s="74">
        <v>1</v>
      </c>
      <c r="AS309" s="74">
        <v>1</v>
      </c>
      <c r="AT309" s="74" t="s">
        <v>92</v>
      </c>
      <c r="AU309" s="74" t="s">
        <v>95</v>
      </c>
      <c r="AV309" s="74" t="s">
        <v>94</v>
      </c>
      <c r="AW309" s="77">
        <v>49831038.159999996</v>
      </c>
      <c r="AX309" s="77">
        <v>0</v>
      </c>
      <c r="AY309" s="79">
        <v>1</v>
      </c>
      <c r="AZ309" s="77">
        <v>322302171.71506399</v>
      </c>
      <c r="BA309" s="77">
        <v>0</v>
      </c>
      <c r="BB309" s="74" t="s">
        <v>116</v>
      </c>
      <c r="BC309" s="75" t="s">
        <v>1935</v>
      </c>
      <c r="BD309" s="82">
        <v>21174.304713629565</v>
      </c>
      <c r="BE309" s="82">
        <v>0</v>
      </c>
      <c r="BF309" s="82">
        <v>548.22318015175597</v>
      </c>
      <c r="BG309" s="82">
        <v>21722.52789378132</v>
      </c>
      <c r="BH309" s="82">
        <v>183111.11358485126</v>
      </c>
      <c r="BI309" s="82">
        <v>0</v>
      </c>
      <c r="BJ309" s="82">
        <v>10732.579514431829</v>
      </c>
      <c r="BK309" s="82">
        <v>193843.69309928309</v>
      </c>
      <c r="BL309" s="82">
        <v>44847934.343999997</v>
      </c>
      <c r="BM309" s="82">
        <v>0</v>
      </c>
      <c r="BN309" s="82">
        <v>1161156.294</v>
      </c>
      <c r="BO309" s="82">
        <v>46009090.637999982</v>
      </c>
      <c r="BP309" s="82">
        <v>21174.304713629565</v>
      </c>
      <c r="BQ309" s="82">
        <v>0</v>
      </c>
      <c r="BR309" s="82">
        <v>548.22318015175597</v>
      </c>
      <c r="BS309" s="89">
        <v>21722.52789378132</v>
      </c>
      <c r="BT309" s="82">
        <v>106278.0702186495</v>
      </c>
      <c r="BU309" s="82">
        <v>0</v>
      </c>
      <c r="BV309" s="82">
        <v>2751.6417858176933</v>
      </c>
      <c r="BW309" s="82">
        <v>109029.71200446719</v>
      </c>
      <c r="BX309" s="82">
        <v>919071.30130508542</v>
      </c>
      <c r="BY309" s="82">
        <v>0</v>
      </c>
      <c r="BZ309" s="82">
        <v>53868.963098836233</v>
      </c>
      <c r="CA309" s="82">
        <v>972940.26440392167</v>
      </c>
      <c r="CB309" s="82">
        <v>225100752.05940476</v>
      </c>
      <c r="CC309" s="82">
        <v>0</v>
      </c>
      <c r="CD309" s="82">
        <v>5828075.6708447998</v>
      </c>
      <c r="CE309" s="82">
        <v>230928827.73024949</v>
      </c>
      <c r="CF309" s="82">
        <v>106278.0702186495</v>
      </c>
      <c r="CG309" s="82">
        <v>0</v>
      </c>
      <c r="CH309" s="82">
        <v>2751.6417858176933</v>
      </c>
      <c r="CI309" s="82">
        <v>109029.71200446719</v>
      </c>
      <c r="CJ309" s="82" t="s">
        <v>96</v>
      </c>
      <c r="CN309" s="82">
        <v>21722.52789378132</v>
      </c>
      <c r="CO309" s="82">
        <v>193843.69309928309</v>
      </c>
      <c r="CP309" s="82">
        <v>46009090.637999982</v>
      </c>
      <c r="CQ309" s="82">
        <v>21722.52789378132</v>
      </c>
      <c r="CR309" s="89">
        <v>21722.52789378132</v>
      </c>
      <c r="CS309" s="82">
        <v>21722.52789378132</v>
      </c>
      <c r="CT309" s="82">
        <v>193843.69309928309</v>
      </c>
      <c r="CU309" s="82">
        <v>46009090.637999982</v>
      </c>
      <c r="CV309" s="82">
        <v>21722.52789378132</v>
      </c>
      <c r="CW309" s="82">
        <v>21722.52789378132</v>
      </c>
    </row>
    <row r="310" spans="1:101">
      <c r="A310" s="86" t="s">
        <v>765</v>
      </c>
      <c r="B310" s="87" t="s">
        <v>807</v>
      </c>
      <c r="C310" s="75" t="s">
        <v>1936</v>
      </c>
      <c r="D310" s="74" t="s">
        <v>768</v>
      </c>
      <c r="E310" s="74" t="s">
        <v>765</v>
      </c>
      <c r="F310" s="74" t="s">
        <v>807</v>
      </c>
      <c r="G310" s="74" t="s">
        <v>523</v>
      </c>
      <c r="I310" s="74" t="s">
        <v>768</v>
      </c>
      <c r="J310" s="74" t="s">
        <v>523</v>
      </c>
      <c r="K310" s="74" t="s">
        <v>88</v>
      </c>
      <c r="L310" s="74" t="s">
        <v>769</v>
      </c>
      <c r="M310" s="74" t="s">
        <v>770</v>
      </c>
      <c r="N310" s="74" t="s">
        <v>523</v>
      </c>
      <c r="O310" s="76">
        <v>45952</v>
      </c>
      <c r="P310" s="76">
        <v>44439</v>
      </c>
      <c r="Q310" s="77">
        <v>5</v>
      </c>
      <c r="R310" s="74" t="s">
        <v>94</v>
      </c>
      <c r="S310" s="77">
        <v>99622632.640000001</v>
      </c>
      <c r="T310" s="77">
        <v>99622632.640000001</v>
      </c>
      <c r="U310" s="77">
        <v>2579326.08</v>
      </c>
      <c r="V310" s="78">
        <v>3.0200000000000001E-2</v>
      </c>
      <c r="W310" s="79">
        <v>1</v>
      </c>
      <c r="X310" s="77">
        <v>99622632.640000001</v>
      </c>
      <c r="Y310" s="88">
        <v>99622632.640000001</v>
      </c>
      <c r="Z310" s="77">
        <v>2579326.08</v>
      </c>
      <c r="AA310" s="74" t="s">
        <v>2587</v>
      </c>
      <c r="AB310" s="74" t="s">
        <v>2494</v>
      </c>
      <c r="AC310" s="74">
        <v>1</v>
      </c>
      <c r="AD310" s="74">
        <v>1</v>
      </c>
      <c r="AE310" s="74">
        <v>1</v>
      </c>
      <c r="AF310" s="74" t="s">
        <v>2587</v>
      </c>
      <c r="AG310" s="74" t="s">
        <v>2494</v>
      </c>
      <c r="AH310" s="74">
        <v>1</v>
      </c>
      <c r="AI310" s="74">
        <v>1</v>
      </c>
      <c r="AJ310" s="74">
        <v>1</v>
      </c>
      <c r="AL310" s="74">
        <v>1</v>
      </c>
      <c r="AM310" s="74" t="s">
        <v>95</v>
      </c>
      <c r="AN310" s="74">
        <v>0</v>
      </c>
      <c r="AO310" s="74" t="s">
        <v>95</v>
      </c>
      <c r="AP310" s="74" t="s">
        <v>95</v>
      </c>
      <c r="AQ310" s="74">
        <v>1</v>
      </c>
      <c r="AS310" s="74">
        <v>1</v>
      </c>
      <c r="AT310" s="74" t="s">
        <v>92</v>
      </c>
      <c r="AU310" s="74" t="s">
        <v>95</v>
      </c>
      <c r="AV310" s="74" t="s">
        <v>94</v>
      </c>
      <c r="AW310" s="77">
        <v>99622632.640000001</v>
      </c>
      <c r="AX310" s="77">
        <v>0</v>
      </c>
      <c r="AY310" s="79">
        <v>1</v>
      </c>
      <c r="AZ310" s="77">
        <v>644349225.65225601</v>
      </c>
      <c r="BA310" s="77">
        <v>0</v>
      </c>
      <c r="BB310" s="74" t="s">
        <v>116</v>
      </c>
      <c r="BC310" s="75" t="s">
        <v>1936</v>
      </c>
      <c r="BD310" s="82">
        <v>42331.848939615564</v>
      </c>
      <c r="BE310" s="82">
        <v>0</v>
      </c>
      <c r="BF310" s="82">
        <v>1096.0124129537435</v>
      </c>
      <c r="BG310" s="82">
        <v>43427.861352569307</v>
      </c>
      <c r="BH310" s="82">
        <v>366077.28585530538</v>
      </c>
      <c r="BI310" s="82">
        <v>0</v>
      </c>
      <c r="BJ310" s="82">
        <v>21456.663630264906</v>
      </c>
      <c r="BK310" s="82">
        <v>387533.94948557037</v>
      </c>
      <c r="BL310" s="82">
        <v>89660369.375999987</v>
      </c>
      <c r="BM310" s="82">
        <v>0</v>
      </c>
      <c r="BN310" s="82">
        <v>2321393.4720000001</v>
      </c>
      <c r="BO310" s="82">
        <v>91981762.84799999</v>
      </c>
      <c r="BP310" s="82">
        <v>42331.848939615564</v>
      </c>
      <c r="BQ310" s="82">
        <v>0</v>
      </c>
      <c r="BR310" s="82">
        <v>1096.0124129537435</v>
      </c>
      <c r="BS310" s="89">
        <v>43427.861352569307</v>
      </c>
      <c r="BT310" s="82">
        <v>212472.01619771842</v>
      </c>
      <c r="BU310" s="82">
        <v>0</v>
      </c>
      <c r="BV310" s="82">
        <v>5501.1055030974285</v>
      </c>
      <c r="BW310" s="82">
        <v>217973.12170081586</v>
      </c>
      <c r="BX310" s="82">
        <v>1837415.1131649485</v>
      </c>
      <c r="BY310" s="82">
        <v>0</v>
      </c>
      <c r="BZ310" s="82">
        <v>107695.28609302561</v>
      </c>
      <c r="CA310" s="82">
        <v>1945110.3992579747</v>
      </c>
      <c r="CB310" s="82">
        <v>450023325.97201908</v>
      </c>
      <c r="CC310" s="82">
        <v>0</v>
      </c>
      <c r="CD310" s="82">
        <v>11651538.1146624</v>
      </c>
      <c r="CE310" s="82">
        <v>461674864.08668154</v>
      </c>
      <c r="CF310" s="82">
        <v>212472.01619771842</v>
      </c>
      <c r="CG310" s="82">
        <v>0</v>
      </c>
      <c r="CH310" s="82">
        <v>5501.1055030974285</v>
      </c>
      <c r="CI310" s="82">
        <v>217973.12170081586</v>
      </c>
      <c r="CJ310" s="82" t="s">
        <v>96</v>
      </c>
      <c r="CN310" s="82">
        <v>43427.861352569307</v>
      </c>
      <c r="CO310" s="82">
        <v>387533.94948557037</v>
      </c>
      <c r="CP310" s="82">
        <v>91981762.84799999</v>
      </c>
      <c r="CQ310" s="82">
        <v>43427.861352569307</v>
      </c>
      <c r="CR310" s="89">
        <v>43427.861352569307</v>
      </c>
      <c r="CS310" s="82">
        <v>43427.861352569307</v>
      </c>
      <c r="CT310" s="82">
        <v>387533.94948557037</v>
      </c>
      <c r="CU310" s="82">
        <v>91981762.84799999</v>
      </c>
      <c r="CV310" s="82">
        <v>43427.861352569307</v>
      </c>
      <c r="CW310" s="82">
        <v>43427.861352569307</v>
      </c>
    </row>
    <row r="311" spans="1:101">
      <c r="A311" s="86" t="s">
        <v>765</v>
      </c>
      <c r="B311" s="87" t="s">
        <v>808</v>
      </c>
      <c r="C311" s="75" t="s">
        <v>1937</v>
      </c>
      <c r="D311" s="74" t="s">
        <v>768</v>
      </c>
      <c r="E311" s="74" t="s">
        <v>765</v>
      </c>
      <c r="F311" s="74" t="s">
        <v>808</v>
      </c>
      <c r="G311" s="74" t="s">
        <v>523</v>
      </c>
      <c r="I311" s="74" t="s">
        <v>768</v>
      </c>
      <c r="J311" s="74" t="s">
        <v>523</v>
      </c>
      <c r="K311" s="74" t="s">
        <v>88</v>
      </c>
      <c r="L311" s="74" t="s">
        <v>769</v>
      </c>
      <c r="M311" s="74" t="s">
        <v>770</v>
      </c>
      <c r="N311" s="74" t="s">
        <v>523</v>
      </c>
      <c r="O311" s="76">
        <v>46092</v>
      </c>
      <c r="P311" s="76">
        <v>44439</v>
      </c>
      <c r="Q311" s="77">
        <v>5</v>
      </c>
      <c r="R311" s="74" t="s">
        <v>94</v>
      </c>
      <c r="S311" s="77">
        <v>29939540.120000001</v>
      </c>
      <c r="T311" s="77">
        <v>29939540.120000001</v>
      </c>
      <c r="U311" s="77">
        <v>423860.22</v>
      </c>
      <c r="V311" s="78">
        <v>3.0300000000000001E-2</v>
      </c>
      <c r="W311" s="79">
        <v>1</v>
      </c>
      <c r="X311" s="77">
        <v>29939540.120000001</v>
      </c>
      <c r="Y311" s="88">
        <v>29939540.120000001</v>
      </c>
      <c r="Z311" s="77">
        <v>423860.22</v>
      </c>
      <c r="AA311" s="74" t="s">
        <v>2587</v>
      </c>
      <c r="AB311" s="74" t="s">
        <v>2494</v>
      </c>
      <c r="AC311" s="74">
        <v>1</v>
      </c>
      <c r="AD311" s="74">
        <v>1</v>
      </c>
      <c r="AE311" s="74">
        <v>1</v>
      </c>
      <c r="AF311" s="74" t="s">
        <v>2587</v>
      </c>
      <c r="AG311" s="74" t="s">
        <v>2494</v>
      </c>
      <c r="AH311" s="74">
        <v>1</v>
      </c>
      <c r="AI311" s="74">
        <v>1</v>
      </c>
      <c r="AJ311" s="74">
        <v>1</v>
      </c>
      <c r="AL311" s="74">
        <v>1</v>
      </c>
      <c r="AM311" s="74" t="s">
        <v>95</v>
      </c>
      <c r="AN311" s="74">
        <v>0</v>
      </c>
      <c r="AO311" s="74" t="s">
        <v>95</v>
      </c>
      <c r="AP311" s="74" t="s">
        <v>95</v>
      </c>
      <c r="AQ311" s="74">
        <v>1</v>
      </c>
      <c r="AS311" s="74">
        <v>1</v>
      </c>
      <c r="AT311" s="74" t="s">
        <v>92</v>
      </c>
      <c r="AU311" s="74" t="s">
        <v>95</v>
      </c>
      <c r="AV311" s="74" t="s">
        <v>94</v>
      </c>
      <c r="AW311" s="77">
        <v>29939540.120000001</v>
      </c>
      <c r="AX311" s="77">
        <v>0</v>
      </c>
      <c r="AY311" s="79">
        <v>1</v>
      </c>
      <c r="AZ311" s="77">
        <v>193645951.54214802</v>
      </c>
      <c r="BA311" s="77">
        <v>0</v>
      </c>
      <c r="BB311" s="74" t="s">
        <v>116</v>
      </c>
      <c r="BC311" s="75" t="s">
        <v>1937</v>
      </c>
      <c r="BD311" s="82">
        <v>12721.969457094237</v>
      </c>
      <c r="BE311" s="82">
        <v>0</v>
      </c>
      <c r="BF311" s="82">
        <v>180.10753509587454</v>
      </c>
      <c r="BG311" s="82">
        <v>12902.076992190112</v>
      </c>
      <c r="BH311" s="82">
        <v>110006.30975579086</v>
      </c>
      <c r="BI311" s="82">
        <v>0</v>
      </c>
      <c r="BJ311" s="82">
        <v>3524.9937992393293</v>
      </c>
      <c r="BK311" s="82">
        <v>113531.30355503017</v>
      </c>
      <c r="BL311" s="82">
        <v>26945586.108000003</v>
      </c>
      <c r="BM311" s="82">
        <v>0</v>
      </c>
      <c r="BN311" s="82">
        <v>381474.19799999997</v>
      </c>
      <c r="BO311" s="82">
        <v>27327060.306000002</v>
      </c>
      <c r="BP311" s="82">
        <v>12721.969457094237</v>
      </c>
      <c r="BQ311" s="82">
        <v>0</v>
      </c>
      <c r="BR311" s="82">
        <v>180.10753509587454</v>
      </c>
      <c r="BS311" s="89">
        <v>12902.076992190112</v>
      </c>
      <c r="BT311" s="82">
        <v>63854.109099047389</v>
      </c>
      <c r="BU311" s="82">
        <v>0</v>
      </c>
      <c r="BV311" s="82">
        <v>903.99574015321343</v>
      </c>
      <c r="BW311" s="82">
        <v>64758.104839200605</v>
      </c>
      <c r="BX311" s="82">
        <v>552143.66992626549</v>
      </c>
      <c r="BY311" s="82">
        <v>0</v>
      </c>
      <c r="BZ311" s="82">
        <v>17692.648877142041</v>
      </c>
      <c r="CA311" s="82">
        <v>569836.31880340737</v>
      </c>
      <c r="CB311" s="82">
        <v>135245285.7932736</v>
      </c>
      <c r="CC311" s="82">
        <v>0</v>
      </c>
      <c r="CD311" s="82">
        <v>1914695.2946015997</v>
      </c>
      <c r="CE311" s="82">
        <v>137159981.08787519</v>
      </c>
      <c r="CF311" s="82">
        <v>63854.109099047389</v>
      </c>
      <c r="CG311" s="82">
        <v>0</v>
      </c>
      <c r="CH311" s="82">
        <v>903.99574015321343</v>
      </c>
      <c r="CI311" s="82">
        <v>64758.104839200605</v>
      </c>
      <c r="CJ311" s="82" t="s">
        <v>96</v>
      </c>
      <c r="CN311" s="82">
        <v>12902.076992190112</v>
      </c>
      <c r="CO311" s="82">
        <v>113531.30355503017</v>
      </c>
      <c r="CP311" s="82">
        <v>27327060.306000002</v>
      </c>
      <c r="CQ311" s="82">
        <v>12902.076992190112</v>
      </c>
      <c r="CR311" s="89">
        <v>12902.076992190112</v>
      </c>
      <c r="CS311" s="82">
        <v>12902.076992190112</v>
      </c>
      <c r="CT311" s="82">
        <v>113531.30355503017</v>
      </c>
      <c r="CU311" s="82">
        <v>27327060.306000002</v>
      </c>
      <c r="CV311" s="82">
        <v>12902.076992190112</v>
      </c>
      <c r="CW311" s="82">
        <v>12902.076992190112</v>
      </c>
    </row>
    <row r="312" spans="1:101">
      <c r="A312" s="86" t="s">
        <v>765</v>
      </c>
      <c r="B312" s="87" t="s">
        <v>809</v>
      </c>
      <c r="C312" s="75" t="s">
        <v>1938</v>
      </c>
      <c r="D312" s="74" t="s">
        <v>768</v>
      </c>
      <c r="E312" s="74" t="s">
        <v>765</v>
      </c>
      <c r="F312" s="74" t="s">
        <v>809</v>
      </c>
      <c r="G312" s="74" t="s">
        <v>523</v>
      </c>
      <c r="I312" s="74" t="s">
        <v>768</v>
      </c>
      <c r="J312" s="74" t="s">
        <v>523</v>
      </c>
      <c r="K312" s="74" t="s">
        <v>88</v>
      </c>
      <c r="L312" s="74" t="s">
        <v>769</v>
      </c>
      <c r="M312" s="74" t="s">
        <v>770</v>
      </c>
      <c r="N312" s="74" t="s">
        <v>523</v>
      </c>
      <c r="O312" s="76">
        <v>46092</v>
      </c>
      <c r="P312" s="76">
        <v>44439</v>
      </c>
      <c r="Q312" s="77">
        <v>5</v>
      </c>
      <c r="R312" s="74" t="s">
        <v>94</v>
      </c>
      <c r="S312" s="77">
        <v>39919386.810000002</v>
      </c>
      <c r="T312" s="77">
        <v>39919386.810000002</v>
      </c>
      <c r="U312" s="77">
        <v>565146.94999999995</v>
      </c>
      <c r="V312" s="78">
        <v>3.0300000000000001E-2</v>
      </c>
      <c r="W312" s="79">
        <v>1</v>
      </c>
      <c r="X312" s="77">
        <v>39919386.810000002</v>
      </c>
      <c r="Y312" s="88">
        <v>39919386.810000002</v>
      </c>
      <c r="Z312" s="77">
        <v>565146.94999999995</v>
      </c>
      <c r="AA312" s="74" t="s">
        <v>2587</v>
      </c>
      <c r="AB312" s="74" t="s">
        <v>2494</v>
      </c>
      <c r="AC312" s="74">
        <v>1</v>
      </c>
      <c r="AD312" s="74">
        <v>1</v>
      </c>
      <c r="AE312" s="74">
        <v>1</v>
      </c>
      <c r="AF312" s="74" t="s">
        <v>2587</v>
      </c>
      <c r="AG312" s="74" t="s">
        <v>2494</v>
      </c>
      <c r="AH312" s="74">
        <v>1</v>
      </c>
      <c r="AI312" s="74">
        <v>1</v>
      </c>
      <c r="AJ312" s="74">
        <v>1</v>
      </c>
      <c r="AL312" s="74">
        <v>1</v>
      </c>
      <c r="AM312" s="74" t="s">
        <v>95</v>
      </c>
      <c r="AN312" s="74">
        <v>0</v>
      </c>
      <c r="AO312" s="74" t="s">
        <v>95</v>
      </c>
      <c r="AP312" s="74" t="s">
        <v>95</v>
      </c>
      <c r="AQ312" s="74">
        <v>1</v>
      </c>
      <c r="AS312" s="74">
        <v>1</v>
      </c>
      <c r="AT312" s="74" t="s">
        <v>92</v>
      </c>
      <c r="AU312" s="74" t="s">
        <v>95</v>
      </c>
      <c r="AV312" s="74" t="s">
        <v>94</v>
      </c>
      <c r="AW312" s="77">
        <v>39919386.810000002</v>
      </c>
      <c r="AX312" s="77">
        <v>0</v>
      </c>
      <c r="AY312" s="79">
        <v>1</v>
      </c>
      <c r="AZ312" s="77">
        <v>258194601.94839904</v>
      </c>
      <c r="BA312" s="77">
        <v>0</v>
      </c>
      <c r="BB312" s="74" t="s">
        <v>116</v>
      </c>
      <c r="BC312" s="75" t="s">
        <v>1938</v>
      </c>
      <c r="BD312" s="82">
        <v>16962.625935710283</v>
      </c>
      <c r="BE312" s="82">
        <v>0</v>
      </c>
      <c r="BF312" s="82">
        <v>240.14337587861269</v>
      </c>
      <c r="BG312" s="82">
        <v>17202.769311588894</v>
      </c>
      <c r="BH312" s="82">
        <v>146675.07961314981</v>
      </c>
      <c r="BI312" s="82">
        <v>0</v>
      </c>
      <c r="BJ312" s="82">
        <v>4699.991649155043</v>
      </c>
      <c r="BK312" s="82">
        <v>151375.07126230485</v>
      </c>
      <c r="BL312" s="82">
        <v>35927448.129000001</v>
      </c>
      <c r="BM312" s="82">
        <v>0</v>
      </c>
      <c r="BN312" s="82">
        <v>508632.25499999995</v>
      </c>
      <c r="BO312" s="82">
        <v>36436080.384000003</v>
      </c>
      <c r="BP312" s="82">
        <v>16962.625935710283</v>
      </c>
      <c r="BQ312" s="82">
        <v>0</v>
      </c>
      <c r="BR312" s="82">
        <v>240.14337587861269</v>
      </c>
      <c r="BS312" s="89">
        <v>17202.769311588894</v>
      </c>
      <c r="BT312" s="82">
        <v>85138.812096517038</v>
      </c>
      <c r="BU312" s="82">
        <v>0</v>
      </c>
      <c r="BV312" s="82">
        <v>1205.3276322099327</v>
      </c>
      <c r="BW312" s="82">
        <v>86344.139728726965</v>
      </c>
      <c r="BX312" s="82">
        <v>736191.55959432141</v>
      </c>
      <c r="BY312" s="82">
        <v>0</v>
      </c>
      <c r="BZ312" s="82">
        <v>23590.198085438991</v>
      </c>
      <c r="CA312" s="82">
        <v>759781.75767976046</v>
      </c>
      <c r="CB312" s="82">
        <v>180327047.64907679</v>
      </c>
      <c r="CC312" s="82">
        <v>0</v>
      </c>
      <c r="CD312" s="82">
        <v>2552927.0142959994</v>
      </c>
      <c r="CE312" s="82">
        <v>182879974.66337281</v>
      </c>
      <c r="CF312" s="82">
        <v>85138.812096517038</v>
      </c>
      <c r="CG312" s="82">
        <v>0</v>
      </c>
      <c r="CH312" s="82">
        <v>1205.3276322099327</v>
      </c>
      <c r="CI312" s="82">
        <v>86344.139728726965</v>
      </c>
      <c r="CJ312" s="82" t="s">
        <v>96</v>
      </c>
      <c r="CN312" s="82">
        <v>17202.769311588894</v>
      </c>
      <c r="CO312" s="82">
        <v>151375.07126230485</v>
      </c>
      <c r="CP312" s="82">
        <v>36436080.384000003</v>
      </c>
      <c r="CQ312" s="82">
        <v>17202.769311588894</v>
      </c>
      <c r="CR312" s="89">
        <v>17202.769311588894</v>
      </c>
      <c r="CS312" s="82">
        <v>17202.769311588894</v>
      </c>
      <c r="CT312" s="82">
        <v>151375.07126230485</v>
      </c>
      <c r="CU312" s="82">
        <v>36436080.384000003</v>
      </c>
      <c r="CV312" s="82">
        <v>17202.769311588894</v>
      </c>
      <c r="CW312" s="82">
        <v>17202.769311588894</v>
      </c>
    </row>
    <row r="313" spans="1:101">
      <c r="A313" s="86" t="s">
        <v>765</v>
      </c>
      <c r="B313" s="87" t="s">
        <v>810</v>
      </c>
      <c r="C313" s="75" t="s">
        <v>1939</v>
      </c>
      <c r="D313" s="74" t="s">
        <v>768</v>
      </c>
      <c r="E313" s="74" t="s">
        <v>765</v>
      </c>
      <c r="F313" s="74" t="s">
        <v>810</v>
      </c>
      <c r="G313" s="74" t="s">
        <v>523</v>
      </c>
      <c r="I313" s="74" t="s">
        <v>768</v>
      </c>
      <c r="J313" s="74" t="s">
        <v>523</v>
      </c>
      <c r="K313" s="74" t="s">
        <v>88</v>
      </c>
      <c r="L313" s="74" t="s">
        <v>769</v>
      </c>
      <c r="M313" s="74" t="s">
        <v>770</v>
      </c>
      <c r="N313" s="74" t="s">
        <v>523</v>
      </c>
      <c r="O313" s="76">
        <v>46092</v>
      </c>
      <c r="P313" s="76">
        <v>44439</v>
      </c>
      <c r="Q313" s="77">
        <v>5</v>
      </c>
      <c r="R313" s="74" t="s">
        <v>94</v>
      </c>
      <c r="S313" s="77">
        <v>50588966.479999997</v>
      </c>
      <c r="T313" s="77">
        <v>50588966.479999997</v>
      </c>
      <c r="U313" s="77">
        <v>716198.38</v>
      </c>
      <c r="V313" s="78">
        <v>3.0300000000000001E-2</v>
      </c>
      <c r="W313" s="79">
        <v>1</v>
      </c>
      <c r="X313" s="77">
        <v>50588966.479999997</v>
      </c>
      <c r="Y313" s="88">
        <v>50588966.479999997</v>
      </c>
      <c r="Z313" s="77">
        <v>716198.38</v>
      </c>
      <c r="AA313" s="74" t="s">
        <v>2587</v>
      </c>
      <c r="AB313" s="74" t="s">
        <v>2494</v>
      </c>
      <c r="AC313" s="74">
        <v>1</v>
      </c>
      <c r="AD313" s="74">
        <v>1</v>
      </c>
      <c r="AE313" s="74">
        <v>1</v>
      </c>
      <c r="AF313" s="74" t="s">
        <v>2587</v>
      </c>
      <c r="AG313" s="74" t="s">
        <v>2494</v>
      </c>
      <c r="AH313" s="74">
        <v>1</v>
      </c>
      <c r="AI313" s="74">
        <v>1</v>
      </c>
      <c r="AJ313" s="74">
        <v>1</v>
      </c>
      <c r="AL313" s="74">
        <v>1</v>
      </c>
      <c r="AM313" s="74" t="s">
        <v>95</v>
      </c>
      <c r="AN313" s="74">
        <v>0</v>
      </c>
      <c r="AO313" s="74" t="s">
        <v>95</v>
      </c>
      <c r="AP313" s="74" t="s">
        <v>95</v>
      </c>
      <c r="AQ313" s="74">
        <v>1</v>
      </c>
      <c r="AS313" s="74">
        <v>1</v>
      </c>
      <c r="AT313" s="74" t="s">
        <v>92</v>
      </c>
      <c r="AU313" s="74" t="s">
        <v>95</v>
      </c>
      <c r="AV313" s="74" t="s">
        <v>94</v>
      </c>
      <c r="AW313" s="77">
        <v>50588966.479999997</v>
      </c>
      <c r="AX313" s="77">
        <v>0</v>
      </c>
      <c r="AY313" s="79">
        <v>1</v>
      </c>
      <c r="AZ313" s="77">
        <v>327204376.29599202</v>
      </c>
      <c r="BA313" s="77">
        <v>0</v>
      </c>
      <c r="BB313" s="74" t="s">
        <v>116</v>
      </c>
      <c r="BC313" s="75" t="s">
        <v>1939</v>
      </c>
      <c r="BD313" s="82">
        <v>21496.365136036173</v>
      </c>
      <c r="BE313" s="82">
        <v>0</v>
      </c>
      <c r="BF313" s="82">
        <v>304.32845257679168</v>
      </c>
      <c r="BG313" s="82">
        <v>21800.693588612965</v>
      </c>
      <c r="BH313" s="82">
        <v>185878.12286089995</v>
      </c>
      <c r="BI313" s="82">
        <v>0</v>
      </c>
      <c r="BJ313" s="82">
        <v>5956.1967115603657</v>
      </c>
      <c r="BK313" s="82">
        <v>191834.31957246034</v>
      </c>
      <c r="BL313" s="82">
        <v>45530069.831999995</v>
      </c>
      <c r="BM313" s="82">
        <v>0</v>
      </c>
      <c r="BN313" s="82">
        <v>644578.54200000002</v>
      </c>
      <c r="BO313" s="82">
        <v>46174648.373999998</v>
      </c>
      <c r="BP313" s="82">
        <v>21496.365136036173</v>
      </c>
      <c r="BQ313" s="82">
        <v>0</v>
      </c>
      <c r="BR313" s="82">
        <v>304.32845257679168</v>
      </c>
      <c r="BS313" s="89">
        <v>21800.693588612965</v>
      </c>
      <c r="BT313" s="82">
        <v>107894.55589079275</v>
      </c>
      <c r="BU313" s="82">
        <v>0</v>
      </c>
      <c r="BV313" s="82">
        <v>1527.4853691734327</v>
      </c>
      <c r="BW313" s="82">
        <v>109422.04125996618</v>
      </c>
      <c r="BX313" s="82">
        <v>932959.47426342894</v>
      </c>
      <c r="BY313" s="82">
        <v>0</v>
      </c>
      <c r="BZ313" s="82">
        <v>29895.342534663785</v>
      </c>
      <c r="CA313" s="82">
        <v>962854.81679809291</v>
      </c>
      <c r="CB313" s="82">
        <v>228524526.50077435</v>
      </c>
      <c r="CC313" s="82">
        <v>0</v>
      </c>
      <c r="CD313" s="82">
        <v>3235268.6180063998</v>
      </c>
      <c r="CE313" s="82">
        <v>231759795.11878076</v>
      </c>
      <c r="CF313" s="82">
        <v>107894.55589079275</v>
      </c>
      <c r="CG313" s="82">
        <v>0</v>
      </c>
      <c r="CH313" s="82">
        <v>1527.4853691734327</v>
      </c>
      <c r="CI313" s="82">
        <v>109422.04125996618</v>
      </c>
      <c r="CJ313" s="82" t="s">
        <v>96</v>
      </c>
      <c r="CN313" s="82">
        <v>21800.693588612965</v>
      </c>
      <c r="CO313" s="82">
        <v>191834.31957246034</v>
      </c>
      <c r="CP313" s="82">
        <v>46174648.373999998</v>
      </c>
      <c r="CQ313" s="82">
        <v>21800.693588612965</v>
      </c>
      <c r="CR313" s="89">
        <v>21800.693588612965</v>
      </c>
      <c r="CS313" s="82">
        <v>21800.693588612965</v>
      </c>
      <c r="CT313" s="82">
        <v>191834.31957246034</v>
      </c>
      <c r="CU313" s="82">
        <v>46174648.373999998</v>
      </c>
      <c r="CV313" s="82">
        <v>21800.693588612965</v>
      </c>
      <c r="CW313" s="82">
        <v>21800.693588612965</v>
      </c>
    </row>
    <row r="314" spans="1:101">
      <c r="A314" s="86" t="s">
        <v>765</v>
      </c>
      <c r="B314" s="87" t="s">
        <v>811</v>
      </c>
      <c r="C314" s="75" t="s">
        <v>1940</v>
      </c>
      <c r="D314" s="74" t="s">
        <v>768</v>
      </c>
      <c r="E314" s="74" t="s">
        <v>765</v>
      </c>
      <c r="F314" s="74" t="s">
        <v>811</v>
      </c>
      <c r="G314" s="74" t="s">
        <v>523</v>
      </c>
      <c r="I314" s="74" t="s">
        <v>768</v>
      </c>
      <c r="J314" s="74" t="s">
        <v>523</v>
      </c>
      <c r="K314" s="74" t="s">
        <v>88</v>
      </c>
      <c r="L314" s="74" t="s">
        <v>769</v>
      </c>
      <c r="M314" s="74" t="s">
        <v>770</v>
      </c>
      <c r="N314" s="74" t="s">
        <v>523</v>
      </c>
      <c r="O314" s="76">
        <v>46092</v>
      </c>
      <c r="P314" s="76">
        <v>44439</v>
      </c>
      <c r="Q314" s="77">
        <v>5</v>
      </c>
      <c r="R314" s="74" t="s">
        <v>94</v>
      </c>
      <c r="S314" s="77">
        <v>50588966.479999997</v>
      </c>
      <c r="T314" s="77">
        <v>50588966.479999997</v>
      </c>
      <c r="U314" s="77">
        <v>716198.38</v>
      </c>
      <c r="V314" s="78">
        <v>3.0300000000000001E-2</v>
      </c>
      <c r="W314" s="79">
        <v>1</v>
      </c>
      <c r="X314" s="77">
        <v>50588966.479999997</v>
      </c>
      <c r="Y314" s="88">
        <v>50588966.479999997</v>
      </c>
      <c r="Z314" s="77">
        <v>716198.38</v>
      </c>
      <c r="AA314" s="74" t="s">
        <v>2587</v>
      </c>
      <c r="AB314" s="74" t="s">
        <v>2494</v>
      </c>
      <c r="AC314" s="74">
        <v>1</v>
      </c>
      <c r="AD314" s="74">
        <v>1</v>
      </c>
      <c r="AE314" s="74">
        <v>1</v>
      </c>
      <c r="AF314" s="74" t="s">
        <v>2587</v>
      </c>
      <c r="AG314" s="74" t="s">
        <v>2494</v>
      </c>
      <c r="AH314" s="74">
        <v>1</v>
      </c>
      <c r="AI314" s="74">
        <v>1</v>
      </c>
      <c r="AJ314" s="74">
        <v>1</v>
      </c>
      <c r="AL314" s="74">
        <v>1</v>
      </c>
      <c r="AM314" s="74" t="s">
        <v>95</v>
      </c>
      <c r="AN314" s="74">
        <v>0</v>
      </c>
      <c r="AO314" s="74" t="s">
        <v>95</v>
      </c>
      <c r="AP314" s="74" t="s">
        <v>95</v>
      </c>
      <c r="AQ314" s="74">
        <v>1</v>
      </c>
      <c r="AS314" s="74">
        <v>1</v>
      </c>
      <c r="AT314" s="74" t="s">
        <v>92</v>
      </c>
      <c r="AU314" s="74" t="s">
        <v>95</v>
      </c>
      <c r="AV314" s="74" t="s">
        <v>94</v>
      </c>
      <c r="AW314" s="77">
        <v>50588966.479999997</v>
      </c>
      <c r="AX314" s="77">
        <v>0</v>
      </c>
      <c r="AY314" s="79">
        <v>1</v>
      </c>
      <c r="AZ314" s="77">
        <v>327204376.29599202</v>
      </c>
      <c r="BA314" s="77">
        <v>0</v>
      </c>
      <c r="BB314" s="74" t="s">
        <v>116</v>
      </c>
      <c r="BC314" s="75" t="s">
        <v>1940</v>
      </c>
      <c r="BD314" s="82">
        <v>21496.365136036173</v>
      </c>
      <c r="BE314" s="82">
        <v>0</v>
      </c>
      <c r="BF314" s="82">
        <v>304.32845257679168</v>
      </c>
      <c r="BG314" s="82">
        <v>21800.693588612965</v>
      </c>
      <c r="BH314" s="82">
        <v>185878.12286089995</v>
      </c>
      <c r="BI314" s="82">
        <v>0</v>
      </c>
      <c r="BJ314" s="82">
        <v>5956.1967115603657</v>
      </c>
      <c r="BK314" s="82">
        <v>191834.31957246034</v>
      </c>
      <c r="BL314" s="82">
        <v>45530069.831999995</v>
      </c>
      <c r="BM314" s="82">
        <v>0</v>
      </c>
      <c r="BN314" s="82">
        <v>644578.54200000002</v>
      </c>
      <c r="BO314" s="82">
        <v>46174648.373999998</v>
      </c>
      <c r="BP314" s="82">
        <v>21496.365136036173</v>
      </c>
      <c r="BQ314" s="82">
        <v>0</v>
      </c>
      <c r="BR314" s="82">
        <v>304.32845257679168</v>
      </c>
      <c r="BS314" s="89">
        <v>21800.693588612965</v>
      </c>
      <c r="BT314" s="82">
        <v>107894.55589079275</v>
      </c>
      <c r="BU314" s="82">
        <v>0</v>
      </c>
      <c r="BV314" s="82">
        <v>1527.4853691734327</v>
      </c>
      <c r="BW314" s="82">
        <v>109422.04125996618</v>
      </c>
      <c r="BX314" s="82">
        <v>932959.47426342894</v>
      </c>
      <c r="BY314" s="82">
        <v>0</v>
      </c>
      <c r="BZ314" s="82">
        <v>29895.342534663785</v>
      </c>
      <c r="CA314" s="82">
        <v>962854.81679809291</v>
      </c>
      <c r="CB314" s="82">
        <v>228524526.50077435</v>
      </c>
      <c r="CC314" s="82">
        <v>0</v>
      </c>
      <c r="CD314" s="82">
        <v>3235268.6180063998</v>
      </c>
      <c r="CE314" s="82">
        <v>231759795.11878076</v>
      </c>
      <c r="CF314" s="82">
        <v>107894.55589079275</v>
      </c>
      <c r="CG314" s="82">
        <v>0</v>
      </c>
      <c r="CH314" s="82">
        <v>1527.4853691734327</v>
      </c>
      <c r="CI314" s="82">
        <v>109422.04125996618</v>
      </c>
      <c r="CJ314" s="82" t="s">
        <v>96</v>
      </c>
      <c r="CN314" s="82">
        <v>21800.693588612965</v>
      </c>
      <c r="CO314" s="82">
        <v>191834.31957246034</v>
      </c>
      <c r="CP314" s="82">
        <v>46174648.373999998</v>
      </c>
      <c r="CQ314" s="82">
        <v>21800.693588612965</v>
      </c>
      <c r="CR314" s="89">
        <v>21800.693588612965</v>
      </c>
      <c r="CS314" s="82">
        <v>21800.693588612965</v>
      </c>
      <c r="CT314" s="82">
        <v>191834.31957246034</v>
      </c>
      <c r="CU314" s="82">
        <v>46174648.373999998</v>
      </c>
      <c r="CV314" s="82">
        <v>21800.693588612965</v>
      </c>
      <c r="CW314" s="82">
        <v>21800.693588612965</v>
      </c>
    </row>
    <row r="315" spans="1:101">
      <c r="A315" s="86" t="s">
        <v>765</v>
      </c>
      <c r="B315" s="87" t="s">
        <v>812</v>
      </c>
      <c r="C315" s="75" t="s">
        <v>1941</v>
      </c>
      <c r="D315" s="74" t="s">
        <v>768</v>
      </c>
      <c r="E315" s="74" t="s">
        <v>765</v>
      </c>
      <c r="F315" s="74" t="s">
        <v>812</v>
      </c>
      <c r="G315" s="74" t="s">
        <v>523</v>
      </c>
      <c r="I315" s="74" t="s">
        <v>768</v>
      </c>
      <c r="J315" s="74" t="s">
        <v>523</v>
      </c>
      <c r="K315" s="74" t="s">
        <v>88</v>
      </c>
      <c r="L315" s="74" t="s">
        <v>769</v>
      </c>
      <c r="M315" s="74" t="s">
        <v>770</v>
      </c>
      <c r="N315" s="74" t="s">
        <v>523</v>
      </c>
      <c r="O315" s="76">
        <v>46092</v>
      </c>
      <c r="P315" s="76">
        <v>44439</v>
      </c>
      <c r="Q315" s="77">
        <v>5</v>
      </c>
      <c r="R315" s="74" t="s">
        <v>94</v>
      </c>
      <c r="S315" s="77">
        <v>80941786.469999999</v>
      </c>
      <c r="T315" s="77">
        <v>80941786.469999999</v>
      </c>
      <c r="U315" s="77">
        <v>1145909.49</v>
      </c>
      <c r="V315" s="78">
        <v>3.0300000000000001E-2</v>
      </c>
      <c r="W315" s="79">
        <v>1</v>
      </c>
      <c r="X315" s="77">
        <v>80941786.469999999</v>
      </c>
      <c r="Y315" s="88">
        <v>80941786.469999999</v>
      </c>
      <c r="Z315" s="77">
        <v>1145909.49</v>
      </c>
      <c r="AA315" s="74" t="s">
        <v>2587</v>
      </c>
      <c r="AB315" s="74" t="s">
        <v>2494</v>
      </c>
      <c r="AC315" s="74">
        <v>1</v>
      </c>
      <c r="AD315" s="74">
        <v>1</v>
      </c>
      <c r="AE315" s="74">
        <v>1</v>
      </c>
      <c r="AF315" s="74" t="s">
        <v>2587</v>
      </c>
      <c r="AG315" s="74" t="s">
        <v>2494</v>
      </c>
      <c r="AH315" s="74">
        <v>1</v>
      </c>
      <c r="AI315" s="74">
        <v>1</v>
      </c>
      <c r="AJ315" s="74">
        <v>1</v>
      </c>
      <c r="AL315" s="74">
        <v>1</v>
      </c>
      <c r="AM315" s="74" t="s">
        <v>95</v>
      </c>
      <c r="AN315" s="74">
        <v>0</v>
      </c>
      <c r="AO315" s="74" t="s">
        <v>95</v>
      </c>
      <c r="AP315" s="74" t="s">
        <v>95</v>
      </c>
      <c r="AQ315" s="74">
        <v>1</v>
      </c>
      <c r="AS315" s="74">
        <v>1</v>
      </c>
      <c r="AT315" s="74" t="s">
        <v>92</v>
      </c>
      <c r="AU315" s="74" t="s">
        <v>95</v>
      </c>
      <c r="AV315" s="74" t="s">
        <v>94</v>
      </c>
      <c r="AW315" s="77">
        <v>80941786.469999999</v>
      </c>
      <c r="AX315" s="77">
        <v>0</v>
      </c>
      <c r="AY315" s="79">
        <v>1</v>
      </c>
      <c r="AZ315" s="77">
        <v>523523380.70931304</v>
      </c>
      <c r="BA315" s="77">
        <v>0</v>
      </c>
      <c r="BB315" s="74" t="s">
        <v>116</v>
      </c>
      <c r="BC315" s="75" t="s">
        <v>1941</v>
      </c>
      <c r="BD315" s="82">
        <v>34393.946304676363</v>
      </c>
      <c r="BE315" s="82">
        <v>0</v>
      </c>
      <c r="BF315" s="82">
        <v>486.92215959042045</v>
      </c>
      <c r="BG315" s="82">
        <v>34880.868464266787</v>
      </c>
      <c r="BH315" s="82">
        <v>297402.93935436389</v>
      </c>
      <c r="BI315" s="82">
        <v>0</v>
      </c>
      <c r="BJ315" s="82">
        <v>9529.8488891915895</v>
      </c>
      <c r="BK315" s="82">
        <v>306932.78824355546</v>
      </c>
      <c r="BL315" s="82">
        <v>72847607.822999999</v>
      </c>
      <c r="BM315" s="82">
        <v>0</v>
      </c>
      <c r="BN315" s="82">
        <v>1031318.541</v>
      </c>
      <c r="BO315" s="82">
        <v>73878926.363999993</v>
      </c>
      <c r="BP315" s="82">
        <v>34393.946304676363</v>
      </c>
      <c r="BQ315" s="82">
        <v>0</v>
      </c>
      <c r="BR315" s="82">
        <v>486.92215959042045</v>
      </c>
      <c r="BS315" s="89">
        <v>34880.868464266787</v>
      </c>
      <c r="BT315" s="82">
        <v>172630.09529243159</v>
      </c>
      <c r="BU315" s="82">
        <v>0</v>
      </c>
      <c r="BV315" s="82">
        <v>2443.959703416238</v>
      </c>
      <c r="BW315" s="82">
        <v>175074.05499584784</v>
      </c>
      <c r="BX315" s="82">
        <v>1492724.8332074231</v>
      </c>
      <c r="BY315" s="82">
        <v>0</v>
      </c>
      <c r="BZ315" s="82">
        <v>47832.217544630425</v>
      </c>
      <c r="CA315" s="82">
        <v>1540557.0507520535</v>
      </c>
      <c r="CB315" s="82">
        <v>365636713.18520159</v>
      </c>
      <c r="CC315" s="82">
        <v>0</v>
      </c>
      <c r="CD315" s="82">
        <v>5176394.0209871996</v>
      </c>
      <c r="CE315" s="82">
        <v>370813107.20618874</v>
      </c>
      <c r="CF315" s="82">
        <v>172630.09529243159</v>
      </c>
      <c r="CG315" s="82">
        <v>0</v>
      </c>
      <c r="CH315" s="82">
        <v>2443.959703416238</v>
      </c>
      <c r="CI315" s="82">
        <v>175074.05499584784</v>
      </c>
      <c r="CJ315" s="82" t="s">
        <v>96</v>
      </c>
      <c r="CN315" s="82">
        <v>34880.868464266787</v>
      </c>
      <c r="CO315" s="82">
        <v>306932.78824355546</v>
      </c>
      <c r="CP315" s="82">
        <v>73878926.363999993</v>
      </c>
      <c r="CQ315" s="82">
        <v>34880.868464266787</v>
      </c>
      <c r="CR315" s="89">
        <v>34880.868464266787</v>
      </c>
      <c r="CS315" s="82">
        <v>34880.868464266787</v>
      </c>
      <c r="CT315" s="82">
        <v>306932.78824355546</v>
      </c>
      <c r="CU315" s="82">
        <v>73878926.363999993</v>
      </c>
      <c r="CV315" s="82">
        <v>34880.868464266787</v>
      </c>
      <c r="CW315" s="82">
        <v>34880.868464266787</v>
      </c>
    </row>
    <row r="316" spans="1:101">
      <c r="A316" s="86" t="s">
        <v>765</v>
      </c>
      <c r="B316" s="87" t="s">
        <v>813</v>
      </c>
      <c r="C316" s="75" t="s">
        <v>1942</v>
      </c>
      <c r="D316" s="74" t="s">
        <v>768</v>
      </c>
      <c r="E316" s="74" t="s">
        <v>765</v>
      </c>
      <c r="F316" s="74" t="s">
        <v>813</v>
      </c>
      <c r="G316" s="74" t="s">
        <v>523</v>
      </c>
      <c r="I316" s="74" t="s">
        <v>768</v>
      </c>
      <c r="J316" s="74" t="s">
        <v>523</v>
      </c>
      <c r="K316" s="74" t="s">
        <v>88</v>
      </c>
      <c r="L316" s="74" t="s">
        <v>769</v>
      </c>
      <c r="M316" s="74" t="s">
        <v>770</v>
      </c>
      <c r="N316" s="74" t="s">
        <v>523</v>
      </c>
      <c r="O316" s="76">
        <v>46092</v>
      </c>
      <c r="P316" s="76">
        <v>44439</v>
      </c>
      <c r="Q316" s="77">
        <v>5</v>
      </c>
      <c r="R316" s="74" t="s">
        <v>94</v>
      </c>
      <c r="S316" s="77">
        <v>10117723.310000001</v>
      </c>
      <c r="T316" s="77">
        <v>10117723.310000001</v>
      </c>
      <c r="U316" s="77">
        <v>143238.69</v>
      </c>
      <c r="V316" s="78">
        <v>3.0300000000000001E-2</v>
      </c>
      <c r="W316" s="79">
        <v>1</v>
      </c>
      <c r="X316" s="77">
        <v>10117723.310000001</v>
      </c>
      <c r="Y316" s="88">
        <v>10117723.310000001</v>
      </c>
      <c r="Z316" s="77">
        <v>143238.69</v>
      </c>
      <c r="AA316" s="74" t="s">
        <v>2587</v>
      </c>
      <c r="AB316" s="74" t="s">
        <v>2494</v>
      </c>
      <c r="AC316" s="74">
        <v>1</v>
      </c>
      <c r="AD316" s="74">
        <v>1</v>
      </c>
      <c r="AE316" s="74">
        <v>1</v>
      </c>
      <c r="AF316" s="74" t="s">
        <v>2587</v>
      </c>
      <c r="AG316" s="74" t="s">
        <v>2494</v>
      </c>
      <c r="AH316" s="74">
        <v>1</v>
      </c>
      <c r="AI316" s="74">
        <v>1</v>
      </c>
      <c r="AJ316" s="74">
        <v>1</v>
      </c>
      <c r="AL316" s="74">
        <v>1</v>
      </c>
      <c r="AM316" s="74" t="s">
        <v>95</v>
      </c>
      <c r="AN316" s="74">
        <v>0</v>
      </c>
      <c r="AO316" s="74" t="s">
        <v>95</v>
      </c>
      <c r="AP316" s="74" t="s">
        <v>95</v>
      </c>
      <c r="AQ316" s="74">
        <v>1</v>
      </c>
      <c r="AS316" s="74">
        <v>1</v>
      </c>
      <c r="AT316" s="74" t="s">
        <v>92</v>
      </c>
      <c r="AU316" s="74" t="s">
        <v>95</v>
      </c>
      <c r="AV316" s="74" t="s">
        <v>94</v>
      </c>
      <c r="AW316" s="77">
        <v>10117723.310000001</v>
      </c>
      <c r="AX316" s="77">
        <v>0</v>
      </c>
      <c r="AY316" s="79">
        <v>1</v>
      </c>
      <c r="AZ316" s="77">
        <v>65440422.596749008</v>
      </c>
      <c r="BA316" s="77">
        <v>0</v>
      </c>
      <c r="BB316" s="74" t="s">
        <v>116</v>
      </c>
      <c r="BC316" s="75" t="s">
        <v>1942</v>
      </c>
      <c r="BD316" s="82">
        <v>4299.2432886156976</v>
      </c>
      <c r="BE316" s="82">
        <v>0</v>
      </c>
      <c r="BF316" s="82">
        <v>60.865271542260075</v>
      </c>
      <c r="BG316" s="82">
        <v>4360.108560157958</v>
      </c>
      <c r="BH316" s="82">
        <v>37175.367423888347</v>
      </c>
      <c r="BI316" s="82">
        <v>0</v>
      </c>
      <c r="BJ316" s="82">
        <v>1191.2311423354722</v>
      </c>
      <c r="BK316" s="82">
        <v>38366.598566223816</v>
      </c>
      <c r="BL316" s="82">
        <v>9105950.9790000003</v>
      </c>
      <c r="BM316" s="82">
        <v>0</v>
      </c>
      <c r="BN316" s="82">
        <v>128914.82100000001</v>
      </c>
      <c r="BO316" s="82">
        <v>9234865.8000000007</v>
      </c>
      <c r="BP316" s="82">
        <v>4299.2432886156976</v>
      </c>
      <c r="BQ316" s="82">
        <v>0</v>
      </c>
      <c r="BR316" s="82">
        <v>60.865271542260075</v>
      </c>
      <c r="BS316" s="89">
        <v>4360.108560157958</v>
      </c>
      <c r="BT316" s="82">
        <v>21578.761914219907</v>
      </c>
      <c r="BU316" s="82">
        <v>0</v>
      </c>
      <c r="BV316" s="82">
        <v>305.49497092491174</v>
      </c>
      <c r="BW316" s="82">
        <v>21884.25688514482</v>
      </c>
      <c r="BX316" s="82">
        <v>186590.60417398039</v>
      </c>
      <c r="BY316" s="82">
        <v>0</v>
      </c>
      <c r="BZ316" s="82">
        <v>5979.0273496102018</v>
      </c>
      <c r="CA316" s="82">
        <v>192569.63152359056</v>
      </c>
      <c r="CB316" s="82">
        <v>45704589.153796799</v>
      </c>
      <c r="CC316" s="82">
        <v>0</v>
      </c>
      <c r="CD316" s="82">
        <v>647049.26956320007</v>
      </c>
      <c r="CE316" s="82">
        <v>46351638.423359998</v>
      </c>
      <c r="CF316" s="82">
        <v>21578.761914219907</v>
      </c>
      <c r="CG316" s="82">
        <v>0</v>
      </c>
      <c r="CH316" s="82">
        <v>305.49497092491174</v>
      </c>
      <c r="CI316" s="82">
        <v>21884.25688514482</v>
      </c>
      <c r="CJ316" s="82" t="s">
        <v>96</v>
      </c>
      <c r="CN316" s="82">
        <v>4360.108560157958</v>
      </c>
      <c r="CO316" s="82">
        <v>38366.598566223816</v>
      </c>
      <c r="CP316" s="82">
        <v>9234865.8000000007</v>
      </c>
      <c r="CQ316" s="82">
        <v>4360.108560157958</v>
      </c>
      <c r="CR316" s="89">
        <v>4360.108560157958</v>
      </c>
      <c r="CS316" s="82">
        <v>4360.108560157958</v>
      </c>
      <c r="CT316" s="82">
        <v>38366.598566223816</v>
      </c>
      <c r="CU316" s="82">
        <v>9234865.8000000007</v>
      </c>
      <c r="CV316" s="82">
        <v>4360.108560157958</v>
      </c>
      <c r="CW316" s="82">
        <v>4360.108560157958</v>
      </c>
    </row>
    <row r="317" spans="1:101">
      <c r="A317" s="86" t="s">
        <v>765</v>
      </c>
      <c r="B317" s="87" t="s">
        <v>814</v>
      </c>
      <c r="C317" s="75" t="s">
        <v>1943</v>
      </c>
      <c r="D317" s="74" t="s">
        <v>768</v>
      </c>
      <c r="E317" s="74" t="s">
        <v>765</v>
      </c>
      <c r="F317" s="74" t="s">
        <v>814</v>
      </c>
      <c r="G317" s="74" t="s">
        <v>523</v>
      </c>
      <c r="I317" s="74" t="s">
        <v>768</v>
      </c>
      <c r="J317" s="74" t="s">
        <v>523</v>
      </c>
      <c r="K317" s="74" t="s">
        <v>88</v>
      </c>
      <c r="L317" s="74" t="s">
        <v>769</v>
      </c>
      <c r="M317" s="74" t="s">
        <v>770</v>
      </c>
      <c r="N317" s="74" t="s">
        <v>523</v>
      </c>
      <c r="O317" s="76">
        <v>46092</v>
      </c>
      <c r="P317" s="76">
        <v>44439</v>
      </c>
      <c r="Q317" s="77">
        <v>5</v>
      </c>
      <c r="R317" s="74" t="s">
        <v>94</v>
      </c>
      <c r="S317" s="77">
        <v>40470893.229999997</v>
      </c>
      <c r="T317" s="77">
        <v>40470893.229999997</v>
      </c>
      <c r="U317" s="77">
        <v>572954.74</v>
      </c>
      <c r="V317" s="78">
        <v>3.0300000000000001E-2</v>
      </c>
      <c r="W317" s="79">
        <v>1</v>
      </c>
      <c r="X317" s="77">
        <v>40470893.229999997</v>
      </c>
      <c r="Y317" s="88">
        <v>40470893.229999997</v>
      </c>
      <c r="Z317" s="77">
        <v>572954.74</v>
      </c>
      <c r="AA317" s="74" t="s">
        <v>2587</v>
      </c>
      <c r="AB317" s="74" t="s">
        <v>2494</v>
      </c>
      <c r="AC317" s="74">
        <v>1</v>
      </c>
      <c r="AD317" s="74">
        <v>1</v>
      </c>
      <c r="AE317" s="74">
        <v>1</v>
      </c>
      <c r="AF317" s="74" t="s">
        <v>2587</v>
      </c>
      <c r="AG317" s="74" t="s">
        <v>2494</v>
      </c>
      <c r="AH317" s="74">
        <v>1</v>
      </c>
      <c r="AI317" s="74">
        <v>1</v>
      </c>
      <c r="AJ317" s="74">
        <v>1</v>
      </c>
      <c r="AL317" s="74">
        <v>1</v>
      </c>
      <c r="AM317" s="74" t="s">
        <v>95</v>
      </c>
      <c r="AN317" s="74">
        <v>0</v>
      </c>
      <c r="AO317" s="74" t="s">
        <v>95</v>
      </c>
      <c r="AP317" s="74" t="s">
        <v>95</v>
      </c>
      <c r="AQ317" s="74">
        <v>1</v>
      </c>
      <c r="AS317" s="74">
        <v>1</v>
      </c>
      <c r="AT317" s="74" t="s">
        <v>92</v>
      </c>
      <c r="AU317" s="74" t="s">
        <v>95</v>
      </c>
      <c r="AV317" s="74" t="s">
        <v>94</v>
      </c>
      <c r="AW317" s="77">
        <v>40470893.229999997</v>
      </c>
      <c r="AX317" s="77">
        <v>0</v>
      </c>
      <c r="AY317" s="79">
        <v>1</v>
      </c>
      <c r="AZ317" s="77">
        <v>261761690.32231697</v>
      </c>
      <c r="BA317" s="77">
        <v>0</v>
      </c>
      <c r="BB317" s="74" t="s">
        <v>116</v>
      </c>
      <c r="BC317" s="75" t="s">
        <v>1943</v>
      </c>
      <c r="BD317" s="82">
        <v>17196.973150213569</v>
      </c>
      <c r="BE317" s="82">
        <v>0</v>
      </c>
      <c r="BF317" s="82">
        <v>243.46107767060019</v>
      </c>
      <c r="BG317" s="82">
        <v>17440.434227884169</v>
      </c>
      <c r="BH317" s="82">
        <v>148701.46965881053</v>
      </c>
      <c r="BI317" s="82">
        <v>0</v>
      </c>
      <c r="BJ317" s="82">
        <v>4764.9244030137634</v>
      </c>
      <c r="BK317" s="82">
        <v>153466.39406182431</v>
      </c>
      <c r="BL317" s="82">
        <v>36423803.906999998</v>
      </c>
      <c r="BM317" s="82">
        <v>0</v>
      </c>
      <c r="BN317" s="82">
        <v>515659.266</v>
      </c>
      <c r="BO317" s="82">
        <v>36939463.173</v>
      </c>
      <c r="BP317" s="82">
        <v>17196.973150213569</v>
      </c>
      <c r="BQ317" s="82">
        <v>0</v>
      </c>
      <c r="BR317" s="82">
        <v>243.46107767060019</v>
      </c>
      <c r="BS317" s="89">
        <v>17440.434227884169</v>
      </c>
      <c r="BT317" s="82">
        <v>86315.047635551935</v>
      </c>
      <c r="BU317" s="82">
        <v>0</v>
      </c>
      <c r="BV317" s="82">
        <v>1221.9798410442763</v>
      </c>
      <c r="BW317" s="82">
        <v>87537.027476596209</v>
      </c>
      <c r="BX317" s="82">
        <v>746362.41651150177</v>
      </c>
      <c r="BY317" s="82">
        <v>0</v>
      </c>
      <c r="BZ317" s="82">
        <v>23916.108563606678</v>
      </c>
      <c r="CA317" s="82">
        <v>770278.52507510851</v>
      </c>
      <c r="CB317" s="82">
        <v>182818356.57001439</v>
      </c>
      <c r="CC317" s="82">
        <v>0</v>
      </c>
      <c r="CD317" s="82">
        <v>2588196.9879071997</v>
      </c>
      <c r="CE317" s="82">
        <v>185406553.55792159</v>
      </c>
      <c r="CF317" s="82">
        <v>86315.047635551935</v>
      </c>
      <c r="CG317" s="82">
        <v>0</v>
      </c>
      <c r="CH317" s="82">
        <v>1221.9798410442763</v>
      </c>
      <c r="CI317" s="82">
        <v>87537.027476596209</v>
      </c>
      <c r="CJ317" s="82" t="s">
        <v>96</v>
      </c>
      <c r="CN317" s="82">
        <v>17440.434227884169</v>
      </c>
      <c r="CO317" s="82">
        <v>153466.39406182431</v>
      </c>
      <c r="CP317" s="82">
        <v>36939463.173</v>
      </c>
      <c r="CQ317" s="82">
        <v>17440.434227884169</v>
      </c>
      <c r="CR317" s="89">
        <v>17440.434227884169</v>
      </c>
      <c r="CS317" s="82">
        <v>17440.434227884169</v>
      </c>
      <c r="CT317" s="82">
        <v>153466.39406182431</v>
      </c>
      <c r="CU317" s="82">
        <v>36939463.173</v>
      </c>
      <c r="CV317" s="82">
        <v>17440.434227884169</v>
      </c>
      <c r="CW317" s="82">
        <v>17440.434227884169</v>
      </c>
    </row>
    <row r="318" spans="1:101">
      <c r="A318" s="86" t="s">
        <v>765</v>
      </c>
      <c r="B318" s="87" t="s">
        <v>815</v>
      </c>
      <c r="C318" s="75" t="s">
        <v>1944</v>
      </c>
      <c r="D318" s="74" t="s">
        <v>768</v>
      </c>
      <c r="E318" s="74" t="s">
        <v>765</v>
      </c>
      <c r="F318" s="74" t="s">
        <v>815</v>
      </c>
      <c r="G318" s="74" t="s">
        <v>523</v>
      </c>
      <c r="I318" s="74" t="s">
        <v>768</v>
      </c>
      <c r="J318" s="74" t="s">
        <v>523</v>
      </c>
      <c r="K318" s="74" t="s">
        <v>88</v>
      </c>
      <c r="L318" s="74" t="s">
        <v>769</v>
      </c>
      <c r="M318" s="74" t="s">
        <v>770</v>
      </c>
      <c r="N318" s="74" t="s">
        <v>523</v>
      </c>
      <c r="O318" s="76">
        <v>45390</v>
      </c>
      <c r="P318" s="76">
        <v>44439</v>
      </c>
      <c r="Q318" s="77">
        <v>3</v>
      </c>
      <c r="R318" s="74" t="s">
        <v>94</v>
      </c>
      <c r="S318" s="77">
        <v>79923276.090000004</v>
      </c>
      <c r="T318" s="77">
        <v>79923276.090000004</v>
      </c>
      <c r="U318" s="77">
        <v>896350.68</v>
      </c>
      <c r="V318" s="78">
        <v>2.8400000000000002E-2</v>
      </c>
      <c r="W318" s="79">
        <v>1</v>
      </c>
      <c r="X318" s="77">
        <v>79923276.090000004</v>
      </c>
      <c r="Y318" s="88">
        <v>79923276.090000004</v>
      </c>
      <c r="Z318" s="77">
        <v>896350.68</v>
      </c>
      <c r="AA318" s="74" t="s">
        <v>2587</v>
      </c>
      <c r="AB318" s="74" t="s">
        <v>2494</v>
      </c>
      <c r="AC318" s="74">
        <v>1</v>
      </c>
      <c r="AD318" s="74">
        <v>1</v>
      </c>
      <c r="AE318" s="74">
        <v>1</v>
      </c>
      <c r="AF318" s="74" t="s">
        <v>2587</v>
      </c>
      <c r="AG318" s="74" t="s">
        <v>2494</v>
      </c>
      <c r="AH318" s="74">
        <v>1</v>
      </c>
      <c r="AI318" s="74">
        <v>1</v>
      </c>
      <c r="AJ318" s="74">
        <v>1</v>
      </c>
      <c r="AL318" s="74">
        <v>1</v>
      </c>
      <c r="AM318" s="74" t="s">
        <v>95</v>
      </c>
      <c r="AN318" s="74">
        <v>0</v>
      </c>
      <c r="AO318" s="74" t="s">
        <v>95</v>
      </c>
      <c r="AP318" s="74" t="s">
        <v>95</v>
      </c>
      <c r="AQ318" s="74">
        <v>1</v>
      </c>
      <c r="AS318" s="74">
        <v>1</v>
      </c>
      <c r="AT318" s="74" t="s">
        <v>92</v>
      </c>
      <c r="AU318" s="74" t="s">
        <v>95</v>
      </c>
      <c r="AV318" s="74" t="s">
        <v>94</v>
      </c>
      <c r="AW318" s="77">
        <v>79923276.090000004</v>
      </c>
      <c r="AX318" s="77">
        <v>0</v>
      </c>
      <c r="AY318" s="79">
        <v>1</v>
      </c>
      <c r="AZ318" s="77">
        <v>516935757.42251104</v>
      </c>
      <c r="BA318" s="77">
        <v>0</v>
      </c>
      <c r="BB318" s="74" t="s">
        <v>116</v>
      </c>
      <c r="BC318" s="75" t="s">
        <v>1944</v>
      </c>
      <c r="BD318" s="82">
        <v>33961.158830514803</v>
      </c>
      <c r="BE318" s="82">
        <v>0</v>
      </c>
      <c r="BF318" s="82">
        <v>380.8791293420058</v>
      </c>
      <c r="BG318" s="82">
        <v>34342.037959856811</v>
      </c>
      <c r="BH318" s="82">
        <v>154230.24088678893</v>
      </c>
      <c r="BI318" s="82">
        <v>0</v>
      </c>
      <c r="BJ318" s="82">
        <v>2448.5941326925326</v>
      </c>
      <c r="BK318" s="82">
        <v>156678.83501948148</v>
      </c>
      <c r="BL318" s="82">
        <v>71930948.481000006</v>
      </c>
      <c r="BM318" s="82">
        <v>0</v>
      </c>
      <c r="BN318" s="82">
        <v>806715.61200000008</v>
      </c>
      <c r="BO318" s="82">
        <v>72737664.09300001</v>
      </c>
      <c r="BP318" s="82">
        <v>33961.158830514803</v>
      </c>
      <c r="BQ318" s="82">
        <v>0</v>
      </c>
      <c r="BR318" s="82">
        <v>380.8791293420058</v>
      </c>
      <c r="BS318" s="89">
        <v>34342.037959856811</v>
      </c>
      <c r="BT318" s="82">
        <v>170457.84840211988</v>
      </c>
      <c r="BU318" s="82">
        <v>0</v>
      </c>
      <c r="BV318" s="82">
        <v>1911.7085259933954</v>
      </c>
      <c r="BW318" s="82">
        <v>172369.55692811331</v>
      </c>
      <c r="BX318" s="82">
        <v>774112.42505897093</v>
      </c>
      <c r="BY318" s="82">
        <v>0</v>
      </c>
      <c r="BZ318" s="82">
        <v>12289.983670810359</v>
      </c>
      <c r="CA318" s="82">
        <v>786402.4087297814</v>
      </c>
      <c r="CB318" s="82">
        <v>361035816.61583519</v>
      </c>
      <c r="CC318" s="82">
        <v>0</v>
      </c>
      <c r="CD318" s="82">
        <v>4049066.9997504</v>
      </c>
      <c r="CE318" s="82">
        <v>365084883.61558563</v>
      </c>
      <c r="CF318" s="82">
        <v>170457.84840211988</v>
      </c>
      <c r="CG318" s="82">
        <v>0</v>
      </c>
      <c r="CH318" s="82">
        <v>1911.7085259933954</v>
      </c>
      <c r="CI318" s="82">
        <v>172369.55692811331</v>
      </c>
      <c r="CJ318" s="82" t="s">
        <v>96</v>
      </c>
      <c r="CN318" s="82">
        <v>34342.037959856811</v>
      </c>
      <c r="CO318" s="82">
        <v>156678.83501948148</v>
      </c>
      <c r="CP318" s="82">
        <v>72737664.09300001</v>
      </c>
      <c r="CQ318" s="82">
        <v>34342.037959856811</v>
      </c>
      <c r="CR318" s="89">
        <v>34342.037959856811</v>
      </c>
      <c r="CS318" s="82">
        <v>34342.037959856811</v>
      </c>
      <c r="CT318" s="82">
        <v>156678.83501948148</v>
      </c>
      <c r="CU318" s="82">
        <v>72737664.09300001</v>
      </c>
      <c r="CV318" s="82">
        <v>34342.037959856811</v>
      </c>
      <c r="CW318" s="82">
        <v>34342.037959856811</v>
      </c>
    </row>
    <row r="319" spans="1:101">
      <c r="A319" s="86" t="s">
        <v>765</v>
      </c>
      <c r="B319" s="87" t="s">
        <v>819</v>
      </c>
      <c r="C319" s="75" t="s">
        <v>1948</v>
      </c>
      <c r="D319" s="74" t="s">
        <v>768</v>
      </c>
      <c r="E319" s="74" t="s">
        <v>765</v>
      </c>
      <c r="F319" s="74" t="s">
        <v>819</v>
      </c>
      <c r="G319" s="74" t="s">
        <v>523</v>
      </c>
      <c r="I319" s="74" t="s">
        <v>768</v>
      </c>
      <c r="J319" s="74" t="s">
        <v>523</v>
      </c>
      <c r="K319" s="74" t="s">
        <v>88</v>
      </c>
      <c r="L319" s="74" t="s">
        <v>769</v>
      </c>
      <c r="M319" s="74" t="s">
        <v>770</v>
      </c>
      <c r="N319" s="74" t="s">
        <v>523</v>
      </c>
      <c r="O319" s="76">
        <v>46246</v>
      </c>
      <c r="P319" s="76">
        <v>44439</v>
      </c>
      <c r="Q319" s="77">
        <v>5</v>
      </c>
      <c r="R319" s="74" t="s">
        <v>94</v>
      </c>
      <c r="S319" s="77">
        <v>99821036.579999998</v>
      </c>
      <c r="T319" s="77">
        <v>99821036.579999998</v>
      </c>
      <c r="U319" s="77">
        <v>132657.53</v>
      </c>
      <c r="V319" s="78">
        <v>2.69E-2</v>
      </c>
      <c r="W319" s="79">
        <v>1</v>
      </c>
      <c r="X319" s="77">
        <v>99821036.579999998</v>
      </c>
      <c r="Y319" s="88">
        <v>99821036.579999998</v>
      </c>
      <c r="Z319" s="77">
        <v>132657.53</v>
      </c>
      <c r="AA319" s="74" t="s">
        <v>2587</v>
      </c>
      <c r="AB319" s="74" t="s">
        <v>2494</v>
      </c>
      <c r="AC319" s="74">
        <v>1</v>
      </c>
      <c r="AD319" s="74">
        <v>1</v>
      </c>
      <c r="AE319" s="74">
        <v>1</v>
      </c>
      <c r="AF319" s="74" t="s">
        <v>2587</v>
      </c>
      <c r="AG319" s="74" t="s">
        <v>2494</v>
      </c>
      <c r="AH319" s="74">
        <v>1</v>
      </c>
      <c r="AI319" s="74">
        <v>1</v>
      </c>
      <c r="AJ319" s="74">
        <v>1</v>
      </c>
      <c r="AL319" s="74">
        <v>1</v>
      </c>
      <c r="AM319" s="74" t="s">
        <v>95</v>
      </c>
      <c r="AN319" s="74">
        <v>0</v>
      </c>
      <c r="AO319" s="74" t="s">
        <v>95</v>
      </c>
      <c r="AP319" s="74" t="s">
        <v>95</v>
      </c>
      <c r="AQ319" s="74">
        <v>1</v>
      </c>
      <c r="AS319" s="74">
        <v>1</v>
      </c>
      <c r="AT319" s="74" t="s">
        <v>92</v>
      </c>
      <c r="AU319" s="74" t="s">
        <v>95</v>
      </c>
      <c r="AV319" s="74" t="s">
        <v>94</v>
      </c>
      <c r="AW319" s="77">
        <v>99821036.579999998</v>
      </c>
      <c r="AX319" s="77">
        <v>0</v>
      </c>
      <c r="AY319" s="79">
        <v>1</v>
      </c>
      <c r="AZ319" s="77">
        <v>645632482.49578202</v>
      </c>
      <c r="BA319" s="77">
        <v>0</v>
      </c>
      <c r="BB319" s="74" t="s">
        <v>116</v>
      </c>
      <c r="BC319" s="75" t="s">
        <v>1948</v>
      </c>
      <c r="BD319" s="82">
        <v>42416.155139868817</v>
      </c>
      <c r="BE319" s="82">
        <v>0</v>
      </c>
      <c r="BF319" s="82">
        <v>56.369103805511713</v>
      </c>
      <c r="BG319" s="82">
        <v>42472.524243674328</v>
      </c>
      <c r="BH319" s="82">
        <v>367987.99155570153</v>
      </c>
      <c r="BI319" s="82">
        <v>0</v>
      </c>
      <c r="BJ319" s="82">
        <v>1113.6973131540319</v>
      </c>
      <c r="BK319" s="82">
        <v>369101.68886885559</v>
      </c>
      <c r="BL319" s="82">
        <v>89838932.921999991</v>
      </c>
      <c r="BM319" s="82">
        <v>0</v>
      </c>
      <c r="BN319" s="82">
        <v>119391.777</v>
      </c>
      <c r="BO319" s="82">
        <v>89958324.699000001</v>
      </c>
      <c r="BP319" s="82">
        <v>42416.155139868817</v>
      </c>
      <c r="BQ319" s="82">
        <v>0</v>
      </c>
      <c r="BR319" s="82">
        <v>56.369103805511713</v>
      </c>
      <c r="BS319" s="89">
        <v>42472.524243674328</v>
      </c>
      <c r="BT319" s="82">
        <v>212895.16587802954</v>
      </c>
      <c r="BU319" s="82">
        <v>0</v>
      </c>
      <c r="BV319" s="82">
        <v>282.92780582062437</v>
      </c>
      <c r="BW319" s="82">
        <v>213178.09368385017</v>
      </c>
      <c r="BX319" s="82">
        <v>1847005.327216377</v>
      </c>
      <c r="BY319" s="82">
        <v>0</v>
      </c>
      <c r="BZ319" s="82">
        <v>5589.8695541827165</v>
      </c>
      <c r="CA319" s="82">
        <v>1852595.1967705598</v>
      </c>
      <c r="CB319" s="82">
        <v>450919572.12210232</v>
      </c>
      <c r="CC319" s="82">
        <v>0</v>
      </c>
      <c r="CD319" s="82">
        <v>599251.20711840002</v>
      </c>
      <c r="CE319" s="82">
        <v>451518823.32922077</v>
      </c>
      <c r="CF319" s="82">
        <v>212895.16587802954</v>
      </c>
      <c r="CG319" s="82">
        <v>0</v>
      </c>
      <c r="CH319" s="82">
        <v>282.92780582062437</v>
      </c>
      <c r="CI319" s="82">
        <v>213178.09368385017</v>
      </c>
      <c r="CJ319" s="82" t="s">
        <v>96</v>
      </c>
      <c r="CN319" s="82">
        <v>42472.524243674328</v>
      </c>
      <c r="CO319" s="82">
        <v>369101.68886885559</v>
      </c>
      <c r="CP319" s="82">
        <v>89958324.699000001</v>
      </c>
      <c r="CQ319" s="82">
        <v>42472.524243674328</v>
      </c>
      <c r="CR319" s="89">
        <v>42472.524243674328</v>
      </c>
      <c r="CS319" s="82">
        <v>42472.524243674328</v>
      </c>
      <c r="CT319" s="82">
        <v>369101.68886885559</v>
      </c>
      <c r="CU319" s="82">
        <v>89958324.699000001</v>
      </c>
      <c r="CV319" s="82">
        <v>42472.524243674328</v>
      </c>
      <c r="CW319" s="82">
        <v>42472.524243674328</v>
      </c>
    </row>
    <row r="320" spans="1:101">
      <c r="A320" s="86" t="s">
        <v>765</v>
      </c>
      <c r="B320" s="87" t="s">
        <v>820</v>
      </c>
      <c r="C320" s="75" t="s">
        <v>1949</v>
      </c>
      <c r="D320" s="74" t="s">
        <v>768</v>
      </c>
      <c r="E320" s="74" t="s">
        <v>765</v>
      </c>
      <c r="F320" s="74" t="s">
        <v>820</v>
      </c>
      <c r="G320" s="74" t="s">
        <v>523</v>
      </c>
      <c r="I320" s="74" t="s">
        <v>768</v>
      </c>
      <c r="J320" s="74" t="s">
        <v>523</v>
      </c>
      <c r="K320" s="74" t="s">
        <v>88</v>
      </c>
      <c r="L320" s="74" t="s">
        <v>769</v>
      </c>
      <c r="M320" s="74" t="s">
        <v>770</v>
      </c>
      <c r="N320" s="74" t="s">
        <v>523</v>
      </c>
      <c r="O320" s="76">
        <v>46246</v>
      </c>
      <c r="P320" s="76">
        <v>44439</v>
      </c>
      <c r="Q320" s="77">
        <v>5</v>
      </c>
      <c r="R320" s="74" t="s">
        <v>94</v>
      </c>
      <c r="S320" s="77">
        <v>99821036.579999998</v>
      </c>
      <c r="T320" s="77">
        <v>99821036.579999998</v>
      </c>
      <c r="U320" s="77">
        <v>132657.54</v>
      </c>
      <c r="V320" s="78">
        <v>2.69E-2</v>
      </c>
      <c r="W320" s="79">
        <v>1</v>
      </c>
      <c r="X320" s="77">
        <v>99821036.579999998</v>
      </c>
      <c r="Y320" s="88">
        <v>99821036.579999998</v>
      </c>
      <c r="Z320" s="77">
        <v>132657.54</v>
      </c>
      <c r="AA320" s="74" t="s">
        <v>2587</v>
      </c>
      <c r="AB320" s="74" t="s">
        <v>2494</v>
      </c>
      <c r="AC320" s="74">
        <v>1</v>
      </c>
      <c r="AD320" s="74">
        <v>1</v>
      </c>
      <c r="AE320" s="74">
        <v>1</v>
      </c>
      <c r="AF320" s="74" t="s">
        <v>2587</v>
      </c>
      <c r="AG320" s="74" t="s">
        <v>2494</v>
      </c>
      <c r="AH320" s="74">
        <v>1</v>
      </c>
      <c r="AI320" s="74">
        <v>1</v>
      </c>
      <c r="AJ320" s="74">
        <v>1</v>
      </c>
      <c r="AL320" s="74">
        <v>1</v>
      </c>
      <c r="AM320" s="74" t="s">
        <v>95</v>
      </c>
      <c r="AN320" s="74">
        <v>0</v>
      </c>
      <c r="AO320" s="74" t="s">
        <v>95</v>
      </c>
      <c r="AP320" s="74" t="s">
        <v>95</v>
      </c>
      <c r="AQ320" s="74">
        <v>1</v>
      </c>
      <c r="AS320" s="74">
        <v>1</v>
      </c>
      <c r="AT320" s="74" t="s">
        <v>92</v>
      </c>
      <c r="AU320" s="74" t="s">
        <v>95</v>
      </c>
      <c r="AV320" s="74" t="s">
        <v>94</v>
      </c>
      <c r="AW320" s="77">
        <v>99821036.579999998</v>
      </c>
      <c r="AX320" s="77">
        <v>0</v>
      </c>
      <c r="AY320" s="79">
        <v>1</v>
      </c>
      <c r="AZ320" s="77">
        <v>645632482.49578202</v>
      </c>
      <c r="BA320" s="77">
        <v>0</v>
      </c>
      <c r="BB320" s="74" t="s">
        <v>116</v>
      </c>
      <c r="BC320" s="75" t="s">
        <v>1949</v>
      </c>
      <c r="BD320" s="82">
        <v>42416.155139868817</v>
      </c>
      <c r="BE320" s="82">
        <v>0</v>
      </c>
      <c r="BF320" s="82">
        <v>56.369108054731782</v>
      </c>
      <c r="BG320" s="82">
        <v>42472.524247923546</v>
      </c>
      <c r="BH320" s="82">
        <v>367987.99155570153</v>
      </c>
      <c r="BI320" s="82">
        <v>0</v>
      </c>
      <c r="BJ320" s="82">
        <v>1113.6973971068473</v>
      </c>
      <c r="BK320" s="82">
        <v>369101.68895280838</v>
      </c>
      <c r="BL320" s="82">
        <v>89838932.921999991</v>
      </c>
      <c r="BM320" s="82">
        <v>0</v>
      </c>
      <c r="BN320" s="82">
        <v>119391.78600000001</v>
      </c>
      <c r="BO320" s="82">
        <v>89958324.708000004</v>
      </c>
      <c r="BP320" s="82">
        <v>42416.155139868817</v>
      </c>
      <c r="BQ320" s="82">
        <v>0</v>
      </c>
      <c r="BR320" s="82">
        <v>56.369108054731782</v>
      </c>
      <c r="BS320" s="89">
        <v>42472.524247923546</v>
      </c>
      <c r="BT320" s="82">
        <v>212895.16587802954</v>
      </c>
      <c r="BU320" s="82">
        <v>0</v>
      </c>
      <c r="BV320" s="82">
        <v>282.92782714830975</v>
      </c>
      <c r="BW320" s="82">
        <v>213178.09370517786</v>
      </c>
      <c r="BX320" s="82">
        <v>1847005.327216377</v>
      </c>
      <c r="BY320" s="82">
        <v>0</v>
      </c>
      <c r="BZ320" s="82">
        <v>5589.8699755586877</v>
      </c>
      <c r="CA320" s="82">
        <v>1852595.1971919357</v>
      </c>
      <c r="CB320" s="82">
        <v>450919572.12210232</v>
      </c>
      <c r="CC320" s="82">
        <v>0</v>
      </c>
      <c r="CD320" s="82">
        <v>599251.25229119998</v>
      </c>
      <c r="CE320" s="82">
        <v>451518823.37439358</v>
      </c>
      <c r="CF320" s="82">
        <v>212895.16587802954</v>
      </c>
      <c r="CG320" s="82">
        <v>0</v>
      </c>
      <c r="CH320" s="82">
        <v>282.92782714830975</v>
      </c>
      <c r="CI320" s="82">
        <v>213178.09370517786</v>
      </c>
      <c r="CJ320" s="82" t="s">
        <v>96</v>
      </c>
      <c r="CN320" s="82">
        <v>42472.524247923546</v>
      </c>
      <c r="CO320" s="82">
        <v>369101.68895280838</v>
      </c>
      <c r="CP320" s="82">
        <v>89958324.708000004</v>
      </c>
      <c r="CQ320" s="82">
        <v>42472.524247923546</v>
      </c>
      <c r="CR320" s="89">
        <v>42472.524247923546</v>
      </c>
      <c r="CS320" s="82">
        <v>42472.524247923546</v>
      </c>
      <c r="CT320" s="82">
        <v>369101.68895280838</v>
      </c>
      <c r="CU320" s="82">
        <v>89958324.708000004</v>
      </c>
      <c r="CV320" s="82">
        <v>42472.524247923546</v>
      </c>
      <c r="CW320" s="82">
        <v>42472.524247923546</v>
      </c>
    </row>
    <row r="321" spans="1:101">
      <c r="A321" s="86" t="s">
        <v>765</v>
      </c>
      <c r="B321" s="87" t="s">
        <v>827</v>
      </c>
      <c r="C321" s="75" t="s">
        <v>1956</v>
      </c>
      <c r="D321" s="74" t="s">
        <v>768</v>
      </c>
      <c r="E321" s="74" t="s">
        <v>765</v>
      </c>
      <c r="F321" s="74" t="s">
        <v>827</v>
      </c>
      <c r="G321" s="74" t="s">
        <v>523</v>
      </c>
      <c r="I321" s="74" t="s">
        <v>768</v>
      </c>
      <c r="J321" s="74" t="s">
        <v>523</v>
      </c>
      <c r="K321" s="74" t="s">
        <v>88</v>
      </c>
      <c r="L321" s="74" t="s">
        <v>769</v>
      </c>
      <c r="M321" s="74" t="s">
        <v>770</v>
      </c>
      <c r="N321" s="74" t="s">
        <v>523</v>
      </c>
      <c r="O321" s="76">
        <v>45085</v>
      </c>
      <c r="P321" s="76">
        <v>44439</v>
      </c>
      <c r="Q321" s="77">
        <v>2</v>
      </c>
      <c r="R321" s="74" t="s">
        <v>94</v>
      </c>
      <c r="S321" s="77">
        <v>100000000</v>
      </c>
      <c r="T321" s="77">
        <v>100000000</v>
      </c>
      <c r="U321" s="77">
        <v>727671.23</v>
      </c>
      <c r="V321" s="78">
        <v>3.2000000000000001E-2</v>
      </c>
      <c r="W321" s="79">
        <v>1</v>
      </c>
      <c r="X321" s="77">
        <v>100000000</v>
      </c>
      <c r="Y321" s="88">
        <v>100000000</v>
      </c>
      <c r="Z321" s="77">
        <v>727671.23</v>
      </c>
      <c r="AA321" s="74" t="s">
        <v>2596</v>
      </c>
      <c r="AB321" s="74" t="s">
        <v>2497</v>
      </c>
      <c r="AC321" s="74">
        <v>1</v>
      </c>
      <c r="AD321" s="74">
        <v>0</v>
      </c>
      <c r="AE321" s="74">
        <v>1</v>
      </c>
      <c r="AF321" s="74" t="s">
        <v>2596</v>
      </c>
      <c r="AG321" s="74" t="s">
        <v>2497</v>
      </c>
      <c r="AH321" s="74">
        <v>1</v>
      </c>
      <c r="AI321" s="74">
        <v>0</v>
      </c>
      <c r="AJ321" s="74">
        <v>1</v>
      </c>
      <c r="AL321" s="74">
        <v>1</v>
      </c>
      <c r="AM321" s="74" t="s">
        <v>95</v>
      </c>
      <c r="AN321" s="74">
        <v>0</v>
      </c>
      <c r="AO321" s="74" t="s">
        <v>95</v>
      </c>
      <c r="AP321" s="74" t="s">
        <v>95</v>
      </c>
      <c r="AQ321" s="74">
        <v>1</v>
      </c>
      <c r="AS321" s="74">
        <v>1</v>
      </c>
      <c r="AT321" s="74" t="s">
        <v>92</v>
      </c>
      <c r="AU321" s="74" t="s">
        <v>95</v>
      </c>
      <c r="AV321" s="74" t="s">
        <v>94</v>
      </c>
      <c r="AW321" s="77">
        <v>100000000</v>
      </c>
      <c r="AX321" s="77">
        <v>0</v>
      </c>
      <c r="AY321" s="79">
        <v>1</v>
      </c>
      <c r="AZ321" s="77">
        <v>646790000</v>
      </c>
      <c r="BA321" s="77">
        <v>0</v>
      </c>
      <c r="BB321" s="74" t="s">
        <v>116</v>
      </c>
      <c r="BC321" s="75" t="s">
        <v>1956</v>
      </c>
      <c r="BD321" s="82">
        <v>42492.20063535912</v>
      </c>
      <c r="BE321" s="82">
        <v>0</v>
      </c>
      <c r="BF321" s="82">
        <v>309.20351901738547</v>
      </c>
      <c r="BG321" s="82">
        <v>42801.404154376505</v>
      </c>
      <c r="BH321" s="82">
        <v>150963.70276404548</v>
      </c>
      <c r="BI321" s="82">
        <v>0</v>
      </c>
      <c r="BJ321" s="82">
        <v>1863.3604344420305</v>
      </c>
      <c r="BK321" s="82">
        <v>152827.06319848751</v>
      </c>
      <c r="BL321" s="82">
        <v>90000000</v>
      </c>
      <c r="BM321" s="82">
        <v>0</v>
      </c>
      <c r="BN321" s="82">
        <v>654904.10699999996</v>
      </c>
      <c r="BO321" s="82">
        <v>90654904.107000008</v>
      </c>
      <c r="BP321" s="82">
        <v>42492.20063535912</v>
      </c>
      <c r="BQ321" s="82">
        <v>0</v>
      </c>
      <c r="BR321" s="82">
        <v>309.20351901738547</v>
      </c>
      <c r="BS321" s="89">
        <v>42801.404154376505</v>
      </c>
      <c r="BT321" s="82">
        <v>213276.85342899448</v>
      </c>
      <c r="BU321" s="82">
        <v>0</v>
      </c>
      <c r="BV321" s="82">
        <v>1551.954302652061</v>
      </c>
      <c r="BW321" s="82">
        <v>214828.80773164655</v>
      </c>
      <c r="BX321" s="82">
        <v>757717.016913297</v>
      </c>
      <c r="BY321" s="82">
        <v>0</v>
      </c>
      <c r="BZ321" s="82">
        <v>9352.5786925514385</v>
      </c>
      <c r="CA321" s="82">
        <v>767069.59560584847</v>
      </c>
      <c r="CB321" s="82">
        <v>451727999.99999994</v>
      </c>
      <c r="CC321" s="82">
        <v>0</v>
      </c>
      <c r="CD321" s="82">
        <v>3287094.6938543995</v>
      </c>
      <c r="CE321" s="82">
        <v>455015094.69385439</v>
      </c>
      <c r="CF321" s="82">
        <v>213276.85342899448</v>
      </c>
      <c r="CG321" s="82">
        <v>0</v>
      </c>
      <c r="CH321" s="82">
        <v>1551.954302652061</v>
      </c>
      <c r="CI321" s="82">
        <v>214828.80773164655</v>
      </c>
      <c r="CJ321" s="82" t="s">
        <v>96</v>
      </c>
      <c r="CN321" s="82">
        <v>42801.404154376505</v>
      </c>
      <c r="CO321" s="82">
        <v>152827.06319848751</v>
      </c>
      <c r="CP321" s="82">
        <v>90654904.107000008</v>
      </c>
      <c r="CQ321" s="82">
        <v>42801.404154376505</v>
      </c>
      <c r="CR321" s="89">
        <v>42801.404154376505</v>
      </c>
      <c r="CS321" s="82">
        <v>42801.404154376505</v>
      </c>
      <c r="CT321" s="82">
        <v>152827.06319848751</v>
      </c>
      <c r="CU321" s="82">
        <v>90654904.107000008</v>
      </c>
      <c r="CV321" s="82">
        <v>42801.404154376505</v>
      </c>
      <c r="CW321" s="82">
        <v>42801.404154376505</v>
      </c>
    </row>
    <row r="322" spans="1:101">
      <c r="A322" s="86" t="s">
        <v>765</v>
      </c>
      <c r="B322" s="87" t="s">
        <v>829</v>
      </c>
      <c r="C322" s="75" t="s">
        <v>1957</v>
      </c>
      <c r="D322" s="74" t="s">
        <v>768</v>
      </c>
      <c r="E322" s="74" t="s">
        <v>765</v>
      </c>
      <c r="F322" s="74" t="s">
        <v>829</v>
      </c>
      <c r="G322" s="74" t="s">
        <v>523</v>
      </c>
      <c r="I322" s="74" t="s">
        <v>768</v>
      </c>
      <c r="J322" s="74" t="s">
        <v>523</v>
      </c>
      <c r="K322" s="74" t="s">
        <v>88</v>
      </c>
      <c r="L322" s="74" t="s">
        <v>769</v>
      </c>
      <c r="M322" s="74" t="s">
        <v>770</v>
      </c>
      <c r="N322" s="74" t="s">
        <v>523</v>
      </c>
      <c r="O322" s="76">
        <v>45747</v>
      </c>
      <c r="P322" s="76">
        <v>44439</v>
      </c>
      <c r="Q322" s="77">
        <v>4</v>
      </c>
      <c r="R322" s="74" t="s">
        <v>94</v>
      </c>
      <c r="S322" s="77">
        <v>19662555.170000002</v>
      </c>
      <c r="T322" s="77">
        <v>19662555.170000002</v>
      </c>
      <c r="U322" s="77">
        <v>289841.09999999998</v>
      </c>
      <c r="V322" s="78">
        <v>3.4799999999999998E-2</v>
      </c>
      <c r="W322" s="79">
        <v>1</v>
      </c>
      <c r="X322" s="77">
        <v>19662555.170000002</v>
      </c>
      <c r="Y322" s="88">
        <v>19662555.170000002</v>
      </c>
      <c r="Z322" s="77">
        <v>289841.09999999998</v>
      </c>
      <c r="AA322" s="74">
        <v>0</v>
      </c>
      <c r="AB322" s="74">
        <v>0</v>
      </c>
      <c r="AD322" s="74">
        <v>6</v>
      </c>
      <c r="AE322" s="74">
        <v>6</v>
      </c>
      <c r="AF322" s="74">
        <v>0</v>
      </c>
      <c r="AG322" s="74">
        <v>0</v>
      </c>
      <c r="AI322" s="74">
        <v>6</v>
      </c>
      <c r="AJ322" s="74">
        <v>6</v>
      </c>
      <c r="AL322" s="74">
        <v>6</v>
      </c>
      <c r="AM322" s="74" t="s">
        <v>95</v>
      </c>
      <c r="AN322" s="74">
        <v>0</v>
      </c>
      <c r="AO322" s="74" t="s">
        <v>95</v>
      </c>
      <c r="AP322" s="74" t="s">
        <v>95</v>
      </c>
      <c r="AQ322" s="74">
        <v>1</v>
      </c>
      <c r="AS322" s="74">
        <v>1</v>
      </c>
      <c r="AT322" s="74" t="s">
        <v>92</v>
      </c>
      <c r="AU322" s="74" t="s">
        <v>95</v>
      </c>
      <c r="AV322" s="74" t="s">
        <v>94</v>
      </c>
      <c r="AW322" s="77">
        <v>19662555.170000002</v>
      </c>
      <c r="AX322" s="77">
        <v>0</v>
      </c>
      <c r="AY322" s="79">
        <v>1</v>
      </c>
      <c r="AZ322" s="77">
        <v>127175440.58404301</v>
      </c>
      <c r="BA322" s="77">
        <v>0</v>
      </c>
      <c r="BB322" s="74" t="s">
        <v>116</v>
      </c>
      <c r="BC322" s="75" t="s">
        <v>1957</v>
      </c>
      <c r="BD322" s="82">
        <v>381840.8776365064</v>
      </c>
      <c r="BE322" s="82">
        <v>0</v>
      </c>
      <c r="BF322" s="82">
        <v>5628.6265463600166</v>
      </c>
      <c r="BG322" s="82">
        <v>387469.50418286643</v>
      </c>
      <c r="BH322" s="82">
        <v>882370.84543522715</v>
      </c>
      <c r="BI322" s="82">
        <v>0</v>
      </c>
      <c r="BJ322" s="82">
        <v>17376.671466805343</v>
      </c>
      <c r="BK322" s="82">
        <v>899747.51690203254</v>
      </c>
      <c r="BL322" s="82">
        <v>17696299.653000001</v>
      </c>
      <c r="BM322" s="82">
        <v>0</v>
      </c>
      <c r="BN322" s="82">
        <v>260856.99</v>
      </c>
      <c r="BO322" s="82">
        <v>17957156.643000003</v>
      </c>
      <c r="BP322" s="82">
        <v>381840.8776365064</v>
      </c>
      <c r="BQ322" s="82">
        <v>0</v>
      </c>
      <c r="BR322" s="82">
        <v>5628.6265463600166</v>
      </c>
      <c r="BS322" s="89">
        <v>387469.50418286643</v>
      </c>
      <c r="BT322" s="82">
        <v>1916535.7330331528</v>
      </c>
      <c r="BU322" s="82">
        <v>0</v>
      </c>
      <c r="BV322" s="82">
        <v>28251.202361490192</v>
      </c>
      <c r="BW322" s="82">
        <v>1944786.9353946431</v>
      </c>
      <c r="BX322" s="82">
        <v>4428795.7474084916</v>
      </c>
      <c r="BY322" s="82">
        <v>0</v>
      </c>
      <c r="BZ322" s="82">
        <v>87216.989426189364</v>
      </c>
      <c r="CA322" s="82">
        <v>4516012.7368346816</v>
      </c>
      <c r="CB322" s="82">
        <v>88821267.218337595</v>
      </c>
      <c r="CC322" s="82">
        <v>0</v>
      </c>
      <c r="CD322" s="82">
        <v>1309293.4042079998</v>
      </c>
      <c r="CE322" s="82">
        <v>90130560.622545615</v>
      </c>
      <c r="CF322" s="82">
        <v>1916535.7330331528</v>
      </c>
      <c r="CG322" s="82">
        <v>0</v>
      </c>
      <c r="CH322" s="82">
        <v>28251.202361490192</v>
      </c>
      <c r="CI322" s="82">
        <v>1944786.9353946431</v>
      </c>
      <c r="CJ322" s="82" t="s">
        <v>96</v>
      </c>
      <c r="CN322" s="82">
        <v>387469.50418286643</v>
      </c>
      <c r="CO322" s="82">
        <v>899747.51690203254</v>
      </c>
      <c r="CP322" s="82">
        <v>17957156.643000003</v>
      </c>
      <c r="CQ322" s="82">
        <v>387469.50418286643</v>
      </c>
      <c r="CR322" s="89">
        <v>387469.50418286643</v>
      </c>
      <c r="CS322" s="82">
        <v>387469.50418286643</v>
      </c>
      <c r="CT322" s="82">
        <v>899747.51690203254</v>
      </c>
      <c r="CU322" s="82">
        <v>17957156.643000003</v>
      </c>
      <c r="CV322" s="82">
        <v>387469.50418286643</v>
      </c>
      <c r="CW322" s="82">
        <v>387469.50418286643</v>
      </c>
    </row>
    <row r="323" spans="1:101">
      <c r="A323" s="86" t="s">
        <v>765</v>
      </c>
      <c r="B323" s="87" t="s">
        <v>831</v>
      </c>
      <c r="C323" s="75" t="s">
        <v>1958</v>
      </c>
      <c r="D323" s="74" t="s">
        <v>768</v>
      </c>
      <c r="E323" s="74" t="s">
        <v>765</v>
      </c>
      <c r="F323" s="74" t="s">
        <v>831</v>
      </c>
      <c r="G323" s="74" t="s">
        <v>523</v>
      </c>
      <c r="I323" s="74" t="s">
        <v>768</v>
      </c>
      <c r="J323" s="74" t="s">
        <v>523</v>
      </c>
      <c r="K323" s="74" t="s">
        <v>88</v>
      </c>
      <c r="L323" s="74" t="s">
        <v>769</v>
      </c>
      <c r="M323" s="74" t="s">
        <v>770</v>
      </c>
      <c r="N323" s="74" t="s">
        <v>523</v>
      </c>
      <c r="O323" s="76">
        <v>45722</v>
      </c>
      <c r="P323" s="76">
        <v>44439</v>
      </c>
      <c r="Q323" s="77">
        <v>4</v>
      </c>
      <c r="R323" s="74" t="s">
        <v>94</v>
      </c>
      <c r="S323" s="77">
        <v>49329231.630000003</v>
      </c>
      <c r="T323" s="77">
        <v>49329231.630000003</v>
      </c>
      <c r="U323" s="77">
        <v>785589.04</v>
      </c>
      <c r="V323" s="78">
        <v>3.2399999999999998E-2</v>
      </c>
      <c r="W323" s="79">
        <v>1</v>
      </c>
      <c r="X323" s="77">
        <v>49329231.630000003</v>
      </c>
      <c r="Y323" s="88">
        <v>49329231.630000003</v>
      </c>
      <c r="Z323" s="77">
        <v>785589.04</v>
      </c>
      <c r="AA323" s="74">
        <v>0</v>
      </c>
      <c r="AB323" s="74">
        <v>0</v>
      </c>
      <c r="AD323" s="74">
        <v>4</v>
      </c>
      <c r="AE323" s="74">
        <v>4</v>
      </c>
      <c r="AF323" s="74">
        <v>0</v>
      </c>
      <c r="AG323" s="74">
        <v>0</v>
      </c>
      <c r="AI323" s="74">
        <v>4</v>
      </c>
      <c r="AJ323" s="74">
        <v>4</v>
      </c>
      <c r="AL323" s="74">
        <v>4</v>
      </c>
      <c r="AM323" s="74" t="s">
        <v>95</v>
      </c>
      <c r="AN323" s="74">
        <v>0</v>
      </c>
      <c r="AO323" s="74" t="s">
        <v>95</v>
      </c>
      <c r="AP323" s="74" t="s">
        <v>95</v>
      </c>
      <c r="AQ323" s="74">
        <v>1</v>
      </c>
      <c r="AS323" s="74">
        <v>1</v>
      </c>
      <c r="AT323" s="74" t="s">
        <v>92</v>
      </c>
      <c r="AU323" s="74" t="s">
        <v>95</v>
      </c>
      <c r="AV323" s="74" t="s">
        <v>94</v>
      </c>
      <c r="AW323" s="77">
        <v>49329231.630000003</v>
      </c>
      <c r="AX323" s="77">
        <v>0</v>
      </c>
      <c r="AY323" s="79">
        <v>1</v>
      </c>
      <c r="AZ323" s="77">
        <v>319056537.25967705</v>
      </c>
      <c r="BA323" s="77">
        <v>0</v>
      </c>
      <c r="BB323" s="74" t="s">
        <v>116</v>
      </c>
      <c r="BC323" s="75" t="s">
        <v>1958</v>
      </c>
      <c r="BD323" s="82">
        <v>376416.59292791004</v>
      </c>
      <c r="BE323" s="82">
        <v>0</v>
      </c>
      <c r="BF323" s="82">
        <v>5994.5946877159495</v>
      </c>
      <c r="BG323" s="82">
        <v>382411.18761562597</v>
      </c>
      <c r="BH323" s="82">
        <v>1116246.4725448787</v>
      </c>
      <c r="BI323" s="82">
        <v>0</v>
      </c>
      <c r="BJ323" s="82">
        <v>25162.779996292807</v>
      </c>
      <c r="BK323" s="82">
        <v>1141409.2525411716</v>
      </c>
      <c r="BL323" s="82">
        <v>44396308.467000008</v>
      </c>
      <c r="BM323" s="82">
        <v>0</v>
      </c>
      <c r="BN323" s="82">
        <v>707030.13600000006</v>
      </c>
      <c r="BO323" s="82">
        <v>45103338.603</v>
      </c>
      <c r="BP323" s="82">
        <v>376416.59292791004</v>
      </c>
      <c r="BQ323" s="82">
        <v>0</v>
      </c>
      <c r="BR323" s="82">
        <v>5994.5946877159495</v>
      </c>
      <c r="BS323" s="89">
        <v>382411.18761562597</v>
      </c>
      <c r="BT323" s="82">
        <v>1889310.163223766</v>
      </c>
      <c r="BU323" s="82">
        <v>0</v>
      </c>
      <c r="BV323" s="82">
        <v>30088.069656583892</v>
      </c>
      <c r="BW323" s="82">
        <v>1919398.2328803497</v>
      </c>
      <c r="BX323" s="82">
        <v>5602664.2949972553</v>
      </c>
      <c r="BY323" s="82">
        <v>0</v>
      </c>
      <c r="BZ323" s="82">
        <v>126297.02535739285</v>
      </c>
      <c r="CA323" s="82">
        <v>5728961.3203546479</v>
      </c>
      <c r="CB323" s="82">
        <v>222833951.45756641</v>
      </c>
      <c r="CC323" s="82">
        <v>0</v>
      </c>
      <c r="CD323" s="82">
        <v>3548725.6586111998</v>
      </c>
      <c r="CE323" s="82">
        <v>226382677.11617759</v>
      </c>
      <c r="CF323" s="82">
        <v>1889310.163223766</v>
      </c>
      <c r="CG323" s="82">
        <v>0</v>
      </c>
      <c r="CH323" s="82">
        <v>30088.069656583892</v>
      </c>
      <c r="CI323" s="82">
        <v>1919398.2328803497</v>
      </c>
      <c r="CJ323" s="82" t="s">
        <v>96</v>
      </c>
      <c r="CN323" s="82">
        <v>382411.18761562597</v>
      </c>
      <c r="CO323" s="82">
        <v>1141409.2525411716</v>
      </c>
      <c r="CP323" s="82">
        <v>45103338.603</v>
      </c>
      <c r="CQ323" s="82">
        <v>382411.18761562597</v>
      </c>
      <c r="CR323" s="89">
        <v>382411.18761562597</v>
      </c>
      <c r="CS323" s="82">
        <v>382411.18761562597</v>
      </c>
      <c r="CT323" s="82">
        <v>1141409.2525411716</v>
      </c>
      <c r="CU323" s="82">
        <v>45103338.603</v>
      </c>
      <c r="CV323" s="82">
        <v>382411.18761562597</v>
      </c>
      <c r="CW323" s="82">
        <v>382411.18761562597</v>
      </c>
    </row>
    <row r="324" spans="1:101">
      <c r="A324" s="86" t="s">
        <v>520</v>
      </c>
      <c r="B324" s="87" t="s">
        <v>2702</v>
      </c>
      <c r="C324" s="75" t="s">
        <v>2902</v>
      </c>
      <c r="D324" s="74" t="s">
        <v>2605</v>
      </c>
      <c r="E324" s="74" t="s">
        <v>520</v>
      </c>
      <c r="F324" s="74" t="s">
        <v>2702</v>
      </c>
      <c r="G324" s="74" t="s">
        <v>2903</v>
      </c>
      <c r="I324" s="74" t="s">
        <v>836</v>
      </c>
      <c r="J324" s="74" t="s">
        <v>2583</v>
      </c>
      <c r="K324" s="74" t="s">
        <v>128</v>
      </c>
      <c r="L324" s="74" t="s">
        <v>89</v>
      </c>
      <c r="M324" s="74" t="s">
        <v>90</v>
      </c>
      <c r="N324" s="74" t="s">
        <v>2904</v>
      </c>
      <c r="O324" s="76">
        <v>44489</v>
      </c>
      <c r="P324" s="76">
        <v>44439</v>
      </c>
      <c r="Q324" s="77">
        <v>1</v>
      </c>
      <c r="R324" s="74" t="s">
        <v>94</v>
      </c>
      <c r="S324" s="77">
        <v>203000</v>
      </c>
      <c r="T324" s="77">
        <v>203000</v>
      </c>
      <c r="U324" s="77">
        <v>5278</v>
      </c>
      <c r="V324" s="78">
        <v>5.2000000000000005E-2</v>
      </c>
      <c r="W324" s="79">
        <v>1</v>
      </c>
      <c r="X324" s="77">
        <v>203000</v>
      </c>
      <c r="Y324" s="88">
        <v>203000</v>
      </c>
      <c r="Z324" s="77">
        <v>5278</v>
      </c>
      <c r="AA324" s="74">
        <v>0</v>
      </c>
      <c r="AB324" s="74">
        <v>0</v>
      </c>
      <c r="AD324" s="74">
        <v>0</v>
      </c>
      <c r="AE324" s="74">
        <v>0</v>
      </c>
      <c r="AF324" s="74">
        <v>0</v>
      </c>
      <c r="AG324" s="74">
        <v>0</v>
      </c>
      <c r="AI324" s="74">
        <v>3</v>
      </c>
      <c r="AJ324" s="74">
        <v>3</v>
      </c>
      <c r="AL324" s="74">
        <v>3</v>
      </c>
      <c r="AM324" s="74" t="s">
        <v>95</v>
      </c>
      <c r="AN324" s="74">
        <v>0</v>
      </c>
      <c r="AO324" s="74" t="s">
        <v>95</v>
      </c>
      <c r="AP324" s="74" t="s">
        <v>95</v>
      </c>
      <c r="AQ324" s="74">
        <v>1</v>
      </c>
      <c r="AS324" s="74">
        <v>1</v>
      </c>
      <c r="AT324" s="74" t="s">
        <v>92</v>
      </c>
      <c r="AU324" s="74" t="s">
        <v>2579</v>
      </c>
      <c r="AV324" s="74" t="s">
        <v>94</v>
      </c>
      <c r="AW324" s="77">
        <v>2000000</v>
      </c>
      <c r="AX324" s="77">
        <v>1797000</v>
      </c>
      <c r="AY324" s="79">
        <v>1</v>
      </c>
      <c r="AZ324" s="77">
        <v>12935800</v>
      </c>
      <c r="BA324" s="77">
        <v>11622816.300000001</v>
      </c>
      <c r="BB324" s="74" t="s">
        <v>93</v>
      </c>
      <c r="BC324" s="75" t="s">
        <v>2902</v>
      </c>
      <c r="BD324" s="82">
        <v>573.54284806200053</v>
      </c>
      <c r="BE324" s="82">
        <v>0</v>
      </c>
      <c r="BF324" s="82">
        <v>14.912114049612015</v>
      </c>
      <c r="BG324" s="82">
        <v>588.45496211161253</v>
      </c>
      <c r="BH324" s="82">
        <v>573.54284806200053</v>
      </c>
      <c r="BI324" s="82">
        <v>0</v>
      </c>
      <c r="BJ324" s="82">
        <v>14.912114049612015</v>
      </c>
      <c r="BK324" s="82">
        <v>588.45496211161253</v>
      </c>
      <c r="BL324" s="82">
        <v>182700</v>
      </c>
      <c r="BM324" s="82">
        <v>0</v>
      </c>
      <c r="BN324" s="82">
        <v>4750.2</v>
      </c>
      <c r="BO324" s="82">
        <v>187450.19999999998</v>
      </c>
      <c r="BP324" s="82">
        <v>573.54284806200053</v>
      </c>
      <c r="BQ324" s="82">
        <v>0</v>
      </c>
      <c r="BR324" s="82">
        <v>14.912114049612015</v>
      </c>
      <c r="BS324" s="89">
        <v>588.45496211161253</v>
      </c>
      <c r="BT324" s="82">
        <v>2878.7262629927927</v>
      </c>
      <c r="BU324" s="82">
        <v>0</v>
      </c>
      <c r="BV324" s="82">
        <v>74.846882837812615</v>
      </c>
      <c r="BW324" s="82">
        <v>2953.5731458306054</v>
      </c>
      <c r="BX324" s="82">
        <v>2878.7262629927927</v>
      </c>
      <c r="BY324" s="82">
        <v>0</v>
      </c>
      <c r="BZ324" s="82">
        <v>74.846882837812615</v>
      </c>
      <c r="CA324" s="82">
        <v>2953.5731458306054</v>
      </c>
      <c r="CB324" s="82">
        <v>917007.84</v>
      </c>
      <c r="CC324" s="82">
        <v>0</v>
      </c>
      <c r="CD324" s="82">
        <v>23842.203839999998</v>
      </c>
      <c r="CE324" s="82">
        <v>940850.04383999982</v>
      </c>
      <c r="CF324" s="82">
        <v>2878.7262629927927</v>
      </c>
      <c r="CG324" s="82">
        <v>0</v>
      </c>
      <c r="CH324" s="82">
        <v>74.846882837812615</v>
      </c>
      <c r="CI324" s="82">
        <v>2953.5731458306054</v>
      </c>
      <c r="CJ324" s="82" t="s">
        <v>96</v>
      </c>
      <c r="CK324" s="83">
        <v>1.4999999999999999E-2</v>
      </c>
      <c r="CL324" s="83">
        <v>3.5000000000000003E-2</v>
      </c>
      <c r="CM324" s="83">
        <v>0.26500000000000001</v>
      </c>
      <c r="CN324" s="82">
        <v>3045</v>
      </c>
      <c r="CO324" s="82">
        <v>7105.0000000000009</v>
      </c>
      <c r="CP324" s="82">
        <v>53795</v>
      </c>
      <c r="CQ324" s="82">
        <v>3045</v>
      </c>
      <c r="CR324" s="89">
        <v>3045</v>
      </c>
      <c r="CS324" s="82">
        <v>3045</v>
      </c>
      <c r="CT324" s="82">
        <v>7105.0000000000009</v>
      </c>
      <c r="CU324" s="82">
        <v>53795</v>
      </c>
      <c r="CV324" s="82">
        <v>3045</v>
      </c>
      <c r="CW324" s="82">
        <v>3045</v>
      </c>
    </row>
    <row r="325" spans="1:101">
      <c r="A325" s="86" t="s">
        <v>520</v>
      </c>
      <c r="B325" s="87" t="s">
        <v>2703</v>
      </c>
      <c r="C325" s="75" t="s">
        <v>2905</v>
      </c>
      <c r="D325" s="74" t="s">
        <v>2605</v>
      </c>
      <c r="E325" s="74" t="s">
        <v>520</v>
      </c>
      <c r="F325" s="74" t="s">
        <v>2703</v>
      </c>
      <c r="G325" s="74" t="s">
        <v>2906</v>
      </c>
      <c r="I325" s="74" t="s">
        <v>836</v>
      </c>
      <c r="J325" s="74" t="s">
        <v>2583</v>
      </c>
      <c r="K325" s="74" t="s">
        <v>128</v>
      </c>
      <c r="L325" s="74" t="s">
        <v>89</v>
      </c>
      <c r="M325" s="74" t="s">
        <v>90</v>
      </c>
      <c r="N325" s="74" t="s">
        <v>2907</v>
      </c>
      <c r="O325" s="76">
        <v>44489</v>
      </c>
      <c r="P325" s="76">
        <v>44439</v>
      </c>
      <c r="Q325" s="77">
        <v>1</v>
      </c>
      <c r="R325" s="74" t="s">
        <v>94</v>
      </c>
      <c r="S325" s="77">
        <v>161000</v>
      </c>
      <c r="T325" s="77">
        <v>161000</v>
      </c>
      <c r="U325" s="77">
        <v>4186</v>
      </c>
      <c r="V325" s="78">
        <v>5.2000000000000005E-2</v>
      </c>
      <c r="W325" s="79">
        <v>1</v>
      </c>
      <c r="X325" s="77">
        <v>161000</v>
      </c>
      <c r="Y325" s="88">
        <v>161000</v>
      </c>
      <c r="Z325" s="77">
        <v>4186</v>
      </c>
      <c r="AA325" s="74">
        <v>0</v>
      </c>
      <c r="AB325" s="74">
        <v>0</v>
      </c>
      <c r="AD325" s="74">
        <v>0</v>
      </c>
      <c r="AE325" s="74">
        <v>0</v>
      </c>
      <c r="AF325" s="74">
        <v>0</v>
      </c>
      <c r="AG325" s="74">
        <v>0</v>
      </c>
      <c r="AI325" s="74">
        <v>3</v>
      </c>
      <c r="AJ325" s="74">
        <v>3</v>
      </c>
      <c r="AL325" s="74">
        <v>3</v>
      </c>
      <c r="AM325" s="74" t="s">
        <v>95</v>
      </c>
      <c r="AN325" s="74">
        <v>0</v>
      </c>
      <c r="AO325" s="74" t="s">
        <v>95</v>
      </c>
      <c r="AP325" s="74" t="s">
        <v>95</v>
      </c>
      <c r="AQ325" s="74">
        <v>1</v>
      </c>
      <c r="AS325" s="74">
        <v>1</v>
      </c>
      <c r="AT325" s="74" t="s">
        <v>92</v>
      </c>
      <c r="AU325" s="74" t="s">
        <v>2579</v>
      </c>
      <c r="AV325" s="74" t="s">
        <v>94</v>
      </c>
      <c r="AW325" s="77">
        <v>2000000</v>
      </c>
      <c r="AX325" s="77">
        <v>1839000</v>
      </c>
      <c r="AY325" s="79">
        <v>1</v>
      </c>
      <c r="AZ325" s="77">
        <v>12935800</v>
      </c>
      <c r="BA325" s="77">
        <v>11894468.1</v>
      </c>
      <c r="BB325" s="74" t="s">
        <v>93</v>
      </c>
      <c r="BC325" s="75" t="s">
        <v>2905</v>
      </c>
      <c r="BD325" s="82">
        <v>454.87881053193144</v>
      </c>
      <c r="BE325" s="82">
        <v>0</v>
      </c>
      <c r="BF325" s="82">
        <v>11.826849073830218</v>
      </c>
      <c r="BG325" s="82">
        <v>466.70565960576164</v>
      </c>
      <c r="BH325" s="82">
        <v>454.87881053193144</v>
      </c>
      <c r="BI325" s="82">
        <v>0</v>
      </c>
      <c r="BJ325" s="82">
        <v>11.826849073830218</v>
      </c>
      <c r="BK325" s="82">
        <v>466.70565960576164</v>
      </c>
      <c r="BL325" s="82">
        <v>144900</v>
      </c>
      <c r="BM325" s="82">
        <v>0</v>
      </c>
      <c r="BN325" s="82">
        <v>3767.4</v>
      </c>
      <c r="BO325" s="82">
        <v>148667.4</v>
      </c>
      <c r="BP325" s="82">
        <v>454.87881053193144</v>
      </c>
      <c r="BQ325" s="82">
        <v>0</v>
      </c>
      <c r="BR325" s="82">
        <v>11.826849073830218</v>
      </c>
      <c r="BS325" s="89">
        <v>466.70565960576164</v>
      </c>
      <c r="BT325" s="82">
        <v>2283.1277258218702</v>
      </c>
      <c r="BU325" s="82">
        <v>0</v>
      </c>
      <c r="BV325" s="82">
        <v>59.361320871368626</v>
      </c>
      <c r="BW325" s="82">
        <v>2342.4890466932388</v>
      </c>
      <c r="BX325" s="82">
        <v>2283.1277258218702</v>
      </c>
      <c r="BY325" s="82">
        <v>0</v>
      </c>
      <c r="BZ325" s="82">
        <v>59.361320871368626</v>
      </c>
      <c r="CA325" s="82">
        <v>2342.4890466932388</v>
      </c>
      <c r="CB325" s="82">
        <v>727282.08</v>
      </c>
      <c r="CC325" s="82">
        <v>0</v>
      </c>
      <c r="CD325" s="82">
        <v>18909.334080000001</v>
      </c>
      <c r="CE325" s="82">
        <v>746191.4140799999</v>
      </c>
      <c r="CF325" s="82">
        <v>2283.1277258218702</v>
      </c>
      <c r="CG325" s="82">
        <v>0</v>
      </c>
      <c r="CH325" s="82">
        <v>59.361320871368626</v>
      </c>
      <c r="CI325" s="82">
        <v>2342.4890466932388</v>
      </c>
      <c r="CJ325" s="82" t="s">
        <v>96</v>
      </c>
      <c r="CK325" s="83">
        <v>1.4999999999999999E-2</v>
      </c>
      <c r="CL325" s="83">
        <v>3.5000000000000003E-2</v>
      </c>
      <c r="CM325" s="83">
        <v>0.26500000000000001</v>
      </c>
      <c r="CN325" s="82">
        <v>2415</v>
      </c>
      <c r="CO325" s="82">
        <v>5635.0000000000009</v>
      </c>
      <c r="CP325" s="82">
        <v>42665</v>
      </c>
      <c r="CQ325" s="82">
        <v>2415</v>
      </c>
      <c r="CR325" s="89">
        <v>2415</v>
      </c>
      <c r="CS325" s="82">
        <v>2415</v>
      </c>
      <c r="CT325" s="82">
        <v>5635.0000000000009</v>
      </c>
      <c r="CU325" s="82">
        <v>42665</v>
      </c>
      <c r="CV325" s="82">
        <v>2415</v>
      </c>
      <c r="CW325" s="82">
        <v>2415</v>
      </c>
    </row>
    <row r="326" spans="1:101">
      <c r="A326" s="86" t="s">
        <v>520</v>
      </c>
      <c r="B326" s="87" t="s">
        <v>2706</v>
      </c>
      <c r="C326" s="75" t="s">
        <v>2908</v>
      </c>
      <c r="D326" s="74" t="s">
        <v>2605</v>
      </c>
      <c r="E326" s="74" t="s">
        <v>520</v>
      </c>
      <c r="F326" s="74" t="s">
        <v>2706</v>
      </c>
      <c r="G326" s="74" t="s">
        <v>2909</v>
      </c>
      <c r="I326" s="74" t="s">
        <v>836</v>
      </c>
      <c r="J326" s="74" t="s">
        <v>2583</v>
      </c>
      <c r="K326" s="74" t="s">
        <v>128</v>
      </c>
      <c r="L326" s="74" t="s">
        <v>89</v>
      </c>
      <c r="M326" s="74" t="s">
        <v>90</v>
      </c>
      <c r="N326" s="74" t="s">
        <v>2910</v>
      </c>
      <c r="O326" s="76">
        <v>44489</v>
      </c>
      <c r="P326" s="76">
        <v>44439</v>
      </c>
      <c r="Q326" s="77">
        <v>1</v>
      </c>
      <c r="R326" s="74" t="s">
        <v>94</v>
      </c>
      <c r="S326" s="77">
        <v>3076200</v>
      </c>
      <c r="T326" s="77">
        <v>3076200</v>
      </c>
      <c r="U326" s="77">
        <v>73914.25</v>
      </c>
      <c r="V326" s="78">
        <v>0.05</v>
      </c>
      <c r="W326" s="79">
        <v>1</v>
      </c>
      <c r="X326" s="77">
        <v>3076200</v>
      </c>
      <c r="Y326" s="88">
        <v>3076200</v>
      </c>
      <c r="Z326" s="77">
        <v>73914.25</v>
      </c>
      <c r="AA326" s="74">
        <v>0</v>
      </c>
      <c r="AB326" s="74">
        <v>0</v>
      </c>
      <c r="AD326" s="74">
        <v>0</v>
      </c>
      <c r="AE326" s="74">
        <v>0</v>
      </c>
      <c r="AF326" s="74">
        <v>0</v>
      </c>
      <c r="AG326" s="74">
        <v>0</v>
      </c>
      <c r="AI326" s="74">
        <v>3</v>
      </c>
      <c r="AJ326" s="74">
        <v>3</v>
      </c>
      <c r="AL326" s="74">
        <v>3</v>
      </c>
      <c r="AM326" s="74" t="s">
        <v>95</v>
      </c>
      <c r="AN326" s="74">
        <v>0</v>
      </c>
      <c r="AO326" s="74" t="s">
        <v>95</v>
      </c>
      <c r="AP326" s="74" t="s">
        <v>95</v>
      </c>
      <c r="AQ326" s="74">
        <v>1</v>
      </c>
      <c r="AS326" s="74">
        <v>1</v>
      </c>
      <c r="AT326" s="74" t="s">
        <v>92</v>
      </c>
      <c r="AU326" s="74" t="s">
        <v>2579</v>
      </c>
      <c r="AV326" s="74" t="s">
        <v>94</v>
      </c>
      <c r="AW326" s="77">
        <v>5000000</v>
      </c>
      <c r="AX326" s="77">
        <v>1000400</v>
      </c>
      <c r="AY326" s="79">
        <v>1</v>
      </c>
      <c r="AZ326" s="77">
        <v>32339500</v>
      </c>
      <c r="BA326" s="77">
        <v>6470487.1600000001</v>
      </c>
      <c r="BB326" s="74" t="s">
        <v>93</v>
      </c>
      <c r="BC326" s="75" t="s">
        <v>2908</v>
      </c>
      <c r="BD326" s="82">
        <v>8691.2931488094873</v>
      </c>
      <c r="BE326" s="82">
        <v>0</v>
      </c>
      <c r="BF326" s="82">
        <v>208.83246038111685</v>
      </c>
      <c r="BG326" s="82">
        <v>8900.1256091906034</v>
      </c>
      <c r="BH326" s="82">
        <v>8691.2931488094873</v>
      </c>
      <c r="BI326" s="82">
        <v>0</v>
      </c>
      <c r="BJ326" s="82">
        <v>208.83246038111685</v>
      </c>
      <c r="BK326" s="82">
        <v>8900.1256091906034</v>
      </c>
      <c r="BL326" s="82">
        <v>2768580</v>
      </c>
      <c r="BM326" s="82">
        <v>0</v>
      </c>
      <c r="BN326" s="82">
        <v>66522.824999999997</v>
      </c>
      <c r="BO326" s="82">
        <v>2835102.8249999997</v>
      </c>
      <c r="BP326" s="82">
        <v>8691.2931488094873</v>
      </c>
      <c r="BQ326" s="82">
        <v>0</v>
      </c>
      <c r="BR326" s="82">
        <v>208.83246038111685</v>
      </c>
      <c r="BS326" s="89">
        <v>8900.1256091906034</v>
      </c>
      <c r="BT326" s="82">
        <v>43623.338572504574</v>
      </c>
      <c r="BU326" s="82">
        <v>0</v>
      </c>
      <c r="BV326" s="82">
        <v>1048.1718851449016</v>
      </c>
      <c r="BW326" s="82">
        <v>44671.51045764947</v>
      </c>
      <c r="BX326" s="82">
        <v>43623.338572504574</v>
      </c>
      <c r="BY326" s="82">
        <v>0</v>
      </c>
      <c r="BZ326" s="82">
        <v>1048.1718851449016</v>
      </c>
      <c r="CA326" s="82">
        <v>44671.51045764947</v>
      </c>
      <c r="CB326" s="82">
        <v>13896056.736</v>
      </c>
      <c r="CC326" s="82">
        <v>0</v>
      </c>
      <c r="CD326" s="82">
        <v>333891.36323999998</v>
      </c>
      <c r="CE326" s="82">
        <v>14229948.099239998</v>
      </c>
      <c r="CF326" s="82">
        <v>43623.338572504574</v>
      </c>
      <c r="CG326" s="82">
        <v>0</v>
      </c>
      <c r="CH326" s="82">
        <v>1048.1718851449016</v>
      </c>
      <c r="CI326" s="82">
        <v>44671.51045764947</v>
      </c>
      <c r="CJ326" s="82" t="s">
        <v>96</v>
      </c>
      <c r="CK326" s="83">
        <v>1.4999999999999999E-2</v>
      </c>
      <c r="CL326" s="83">
        <v>3.5000000000000003E-2</v>
      </c>
      <c r="CM326" s="83">
        <v>0.26500000000000001</v>
      </c>
      <c r="CN326" s="82">
        <v>46143</v>
      </c>
      <c r="CO326" s="82">
        <v>107667.00000000001</v>
      </c>
      <c r="CP326" s="82">
        <v>815193</v>
      </c>
      <c r="CQ326" s="82">
        <v>46143</v>
      </c>
      <c r="CR326" s="89">
        <v>46143</v>
      </c>
      <c r="CS326" s="82">
        <v>46143</v>
      </c>
      <c r="CT326" s="82">
        <v>107667.00000000001</v>
      </c>
      <c r="CU326" s="82">
        <v>815193</v>
      </c>
      <c r="CV326" s="82">
        <v>46143</v>
      </c>
      <c r="CW326" s="82">
        <v>46143</v>
      </c>
    </row>
    <row r="327" spans="1:101">
      <c r="A327" s="86" t="s">
        <v>520</v>
      </c>
      <c r="B327" s="87" t="s">
        <v>2729</v>
      </c>
      <c r="C327" s="75" t="s">
        <v>2911</v>
      </c>
      <c r="D327" s="74" t="s">
        <v>2605</v>
      </c>
      <c r="E327" s="74" t="s">
        <v>520</v>
      </c>
      <c r="F327" s="74" t="s">
        <v>2729</v>
      </c>
      <c r="G327" s="74" t="s">
        <v>2912</v>
      </c>
      <c r="I327" s="74" t="s">
        <v>836</v>
      </c>
      <c r="J327" s="74" t="s">
        <v>2582</v>
      </c>
      <c r="K327" s="74" t="s">
        <v>100</v>
      </c>
      <c r="L327" s="74" t="s">
        <v>89</v>
      </c>
      <c r="M327" s="74" t="s">
        <v>90</v>
      </c>
      <c r="N327" s="74" t="s">
        <v>2913</v>
      </c>
      <c r="O327" s="76">
        <v>44489</v>
      </c>
      <c r="P327" s="76">
        <v>44439</v>
      </c>
      <c r="Q327" s="77">
        <v>1</v>
      </c>
      <c r="R327" s="74" t="s">
        <v>94</v>
      </c>
      <c r="S327" s="77">
        <v>168000</v>
      </c>
      <c r="T327" s="77">
        <v>168000</v>
      </c>
      <c r="U327" s="77">
        <v>4036.67</v>
      </c>
      <c r="V327" s="78">
        <v>0.05</v>
      </c>
      <c r="W327" s="79">
        <v>1</v>
      </c>
      <c r="X327" s="77">
        <v>168000</v>
      </c>
      <c r="Y327" s="88">
        <v>168000</v>
      </c>
      <c r="Z327" s="77">
        <v>4036.67</v>
      </c>
      <c r="AA327" s="74">
        <v>0</v>
      </c>
      <c r="AB327" s="74">
        <v>0</v>
      </c>
      <c r="AD327" s="74">
        <v>0</v>
      </c>
      <c r="AE327" s="74">
        <v>0</v>
      </c>
      <c r="AF327" s="74">
        <v>0</v>
      </c>
      <c r="AG327" s="74">
        <v>0</v>
      </c>
      <c r="AI327" s="74">
        <v>3</v>
      </c>
      <c r="AJ327" s="74">
        <v>3</v>
      </c>
      <c r="AL327" s="74">
        <v>3</v>
      </c>
      <c r="AM327" s="74" t="s">
        <v>95</v>
      </c>
      <c r="AN327" s="74">
        <v>0</v>
      </c>
      <c r="AO327" s="74" t="s">
        <v>95</v>
      </c>
      <c r="AP327" s="74" t="s">
        <v>95</v>
      </c>
      <c r="AQ327" s="74">
        <v>1</v>
      </c>
      <c r="AS327" s="74">
        <v>1</v>
      </c>
      <c r="AT327" s="74" t="s">
        <v>92</v>
      </c>
      <c r="AU327" s="74" t="s">
        <v>2579</v>
      </c>
      <c r="AV327" s="74" t="s">
        <v>94</v>
      </c>
      <c r="AW327" s="77">
        <v>5000000</v>
      </c>
      <c r="AX327" s="77">
        <v>4832000</v>
      </c>
      <c r="AY327" s="79">
        <v>1</v>
      </c>
      <c r="AZ327" s="77">
        <v>32339500</v>
      </c>
      <c r="BA327" s="77">
        <v>31252892.800000001</v>
      </c>
      <c r="BB327" s="74" t="s">
        <v>93</v>
      </c>
      <c r="BC327" s="75" t="s">
        <v>2911</v>
      </c>
      <c r="BD327" s="82">
        <v>474.65615012027627</v>
      </c>
      <c r="BE327" s="82">
        <v>0</v>
      </c>
      <c r="BF327" s="82">
        <v>11.404941913726283</v>
      </c>
      <c r="BG327" s="82">
        <v>486.06109203400257</v>
      </c>
      <c r="BH327" s="82">
        <v>474.65615012027627</v>
      </c>
      <c r="BI327" s="82">
        <v>0</v>
      </c>
      <c r="BJ327" s="82">
        <v>11.404941913726283</v>
      </c>
      <c r="BK327" s="82">
        <v>486.06109203400257</v>
      </c>
      <c r="BL327" s="82">
        <v>151200</v>
      </c>
      <c r="BM327" s="82">
        <v>0</v>
      </c>
      <c r="BN327" s="82">
        <v>3633.0030000000002</v>
      </c>
      <c r="BO327" s="82">
        <v>154833.00300000003</v>
      </c>
      <c r="BP327" s="82">
        <v>474.65615012027627</v>
      </c>
      <c r="BQ327" s="82">
        <v>0</v>
      </c>
      <c r="BR327" s="82">
        <v>11.404941913726283</v>
      </c>
      <c r="BS327" s="89">
        <v>486.06109203400257</v>
      </c>
      <c r="BT327" s="82">
        <v>2382.3941486836907</v>
      </c>
      <c r="BU327" s="82">
        <v>0</v>
      </c>
      <c r="BV327" s="82">
        <v>57.243684453374954</v>
      </c>
      <c r="BW327" s="82">
        <v>2439.6378331370656</v>
      </c>
      <c r="BX327" s="82">
        <v>2382.3941486836907</v>
      </c>
      <c r="BY327" s="82">
        <v>0</v>
      </c>
      <c r="BZ327" s="82">
        <v>57.243684453374954</v>
      </c>
      <c r="CA327" s="82">
        <v>2439.6378331370656</v>
      </c>
      <c r="CB327" s="82">
        <v>758903.03999999992</v>
      </c>
      <c r="CC327" s="82">
        <v>0</v>
      </c>
      <c r="CD327" s="82">
        <v>18234.768657599998</v>
      </c>
      <c r="CE327" s="82">
        <v>777137.80865760008</v>
      </c>
      <c r="CF327" s="82">
        <v>2382.3941486836907</v>
      </c>
      <c r="CG327" s="82">
        <v>0</v>
      </c>
      <c r="CH327" s="82">
        <v>57.243684453374954</v>
      </c>
      <c r="CI327" s="82">
        <v>2439.6378331370656</v>
      </c>
      <c r="CJ327" s="82" t="s">
        <v>96</v>
      </c>
      <c r="CK327" s="83">
        <v>1.4999999999999999E-2</v>
      </c>
      <c r="CL327" s="83">
        <v>3.5000000000000003E-2</v>
      </c>
      <c r="CM327" s="83">
        <v>0.26500000000000001</v>
      </c>
      <c r="CN327" s="82">
        <v>2520</v>
      </c>
      <c r="CO327" s="82">
        <v>5880.0000000000009</v>
      </c>
      <c r="CP327" s="82">
        <v>44520</v>
      </c>
      <c r="CQ327" s="82">
        <v>2520</v>
      </c>
      <c r="CR327" s="89">
        <v>2520</v>
      </c>
      <c r="CS327" s="82">
        <v>2520</v>
      </c>
      <c r="CT327" s="82">
        <v>5880.0000000000009</v>
      </c>
      <c r="CU327" s="82">
        <v>44520</v>
      </c>
      <c r="CV327" s="82">
        <v>2520</v>
      </c>
      <c r="CW327" s="82">
        <v>2520</v>
      </c>
    </row>
    <row r="328" spans="1:101">
      <c r="A328" s="86" t="s">
        <v>520</v>
      </c>
      <c r="B328" s="87" t="s">
        <v>2730</v>
      </c>
      <c r="C328" s="75" t="s">
        <v>2914</v>
      </c>
      <c r="D328" s="74" t="s">
        <v>2605</v>
      </c>
      <c r="E328" s="74" t="s">
        <v>520</v>
      </c>
      <c r="F328" s="74" t="s">
        <v>2730</v>
      </c>
      <c r="G328" s="74" t="s">
        <v>839</v>
      </c>
      <c r="I328" s="74" t="s">
        <v>836</v>
      </c>
      <c r="J328" s="74" t="s">
        <v>2583</v>
      </c>
      <c r="K328" s="74" t="s">
        <v>128</v>
      </c>
      <c r="L328" s="74" t="s">
        <v>89</v>
      </c>
      <c r="M328" s="74" t="s">
        <v>90</v>
      </c>
      <c r="N328" s="74" t="s">
        <v>841</v>
      </c>
      <c r="O328" s="76">
        <v>44489</v>
      </c>
      <c r="P328" s="76">
        <v>44439</v>
      </c>
      <c r="Q328" s="77">
        <v>1</v>
      </c>
      <c r="R328" s="74" t="s">
        <v>94</v>
      </c>
      <c r="S328" s="77">
        <v>168000</v>
      </c>
      <c r="T328" s="77">
        <v>168000</v>
      </c>
      <c r="U328" s="77">
        <v>4036.67</v>
      </c>
      <c r="V328" s="78">
        <v>0.05</v>
      </c>
      <c r="W328" s="79">
        <v>1</v>
      </c>
      <c r="X328" s="77">
        <v>168000</v>
      </c>
      <c r="Y328" s="88">
        <v>168000</v>
      </c>
      <c r="Z328" s="77">
        <v>4036.67</v>
      </c>
      <c r="AA328" s="74">
        <v>0</v>
      </c>
      <c r="AB328" s="74">
        <v>0</v>
      </c>
      <c r="AD328" s="74">
        <v>0</v>
      </c>
      <c r="AE328" s="74">
        <v>0</v>
      </c>
      <c r="AF328" s="74">
        <v>0</v>
      </c>
      <c r="AG328" s="74">
        <v>0</v>
      </c>
      <c r="AI328" s="74">
        <v>3</v>
      </c>
      <c r="AJ328" s="74">
        <v>3</v>
      </c>
      <c r="AL328" s="74">
        <v>3</v>
      </c>
      <c r="AM328" s="74" t="s">
        <v>95</v>
      </c>
      <c r="AN328" s="74">
        <v>0</v>
      </c>
      <c r="AO328" s="74" t="s">
        <v>95</v>
      </c>
      <c r="AP328" s="74" t="s">
        <v>95</v>
      </c>
      <c r="AQ328" s="74">
        <v>1</v>
      </c>
      <c r="AS328" s="74">
        <v>1</v>
      </c>
      <c r="AT328" s="74" t="s">
        <v>92</v>
      </c>
      <c r="AU328" s="74" t="s">
        <v>2579</v>
      </c>
      <c r="AV328" s="74" t="s">
        <v>94</v>
      </c>
      <c r="AW328" s="77">
        <v>15000000</v>
      </c>
      <c r="AX328" s="77">
        <v>5725800</v>
      </c>
      <c r="AY328" s="79">
        <v>1</v>
      </c>
      <c r="AZ328" s="77">
        <v>97018500</v>
      </c>
      <c r="BA328" s="77">
        <v>37033901.82</v>
      </c>
      <c r="BB328" s="74" t="s">
        <v>93</v>
      </c>
      <c r="BC328" s="75" t="s">
        <v>2914</v>
      </c>
      <c r="BD328" s="82">
        <v>474.65615012027627</v>
      </c>
      <c r="BE328" s="82">
        <v>0</v>
      </c>
      <c r="BF328" s="82">
        <v>11.404941913726283</v>
      </c>
      <c r="BG328" s="82">
        <v>486.06109203400257</v>
      </c>
      <c r="BH328" s="82">
        <v>474.65615012027627</v>
      </c>
      <c r="BI328" s="82">
        <v>0</v>
      </c>
      <c r="BJ328" s="82">
        <v>11.404941913726283</v>
      </c>
      <c r="BK328" s="82">
        <v>486.06109203400257</v>
      </c>
      <c r="BL328" s="82">
        <v>151200</v>
      </c>
      <c r="BM328" s="82">
        <v>0</v>
      </c>
      <c r="BN328" s="82">
        <v>3633.0030000000002</v>
      </c>
      <c r="BO328" s="82">
        <v>154833.00300000003</v>
      </c>
      <c r="BP328" s="82">
        <v>474.65615012027627</v>
      </c>
      <c r="BQ328" s="82">
        <v>0</v>
      </c>
      <c r="BR328" s="82">
        <v>11.404941913726283</v>
      </c>
      <c r="BS328" s="89">
        <v>486.06109203400257</v>
      </c>
      <c r="BT328" s="82">
        <v>2382.3941486836907</v>
      </c>
      <c r="BU328" s="82">
        <v>0</v>
      </c>
      <c r="BV328" s="82">
        <v>57.243684453374954</v>
      </c>
      <c r="BW328" s="82">
        <v>2439.6378331370656</v>
      </c>
      <c r="BX328" s="82">
        <v>2382.3941486836907</v>
      </c>
      <c r="BY328" s="82">
        <v>0</v>
      </c>
      <c r="BZ328" s="82">
        <v>57.243684453374954</v>
      </c>
      <c r="CA328" s="82">
        <v>2439.6378331370656</v>
      </c>
      <c r="CB328" s="82">
        <v>758903.03999999992</v>
      </c>
      <c r="CC328" s="82">
        <v>0</v>
      </c>
      <c r="CD328" s="82">
        <v>18234.768657599998</v>
      </c>
      <c r="CE328" s="82">
        <v>777137.80865760008</v>
      </c>
      <c r="CF328" s="82">
        <v>2382.3941486836907</v>
      </c>
      <c r="CG328" s="82">
        <v>0</v>
      </c>
      <c r="CH328" s="82">
        <v>57.243684453374954</v>
      </c>
      <c r="CI328" s="82">
        <v>2439.6378331370656</v>
      </c>
      <c r="CJ328" s="82" t="s">
        <v>96</v>
      </c>
      <c r="CK328" s="83">
        <v>1.4999999999999999E-2</v>
      </c>
      <c r="CL328" s="83">
        <v>3.5000000000000003E-2</v>
      </c>
      <c r="CM328" s="83">
        <v>0.26500000000000001</v>
      </c>
      <c r="CN328" s="82">
        <v>2520</v>
      </c>
      <c r="CO328" s="82">
        <v>5880.0000000000009</v>
      </c>
      <c r="CP328" s="82">
        <v>44520</v>
      </c>
      <c r="CQ328" s="82">
        <v>2520</v>
      </c>
      <c r="CR328" s="89">
        <v>2520</v>
      </c>
      <c r="CS328" s="82">
        <v>2520</v>
      </c>
      <c r="CT328" s="82">
        <v>5880.0000000000009</v>
      </c>
      <c r="CU328" s="82">
        <v>44520</v>
      </c>
      <c r="CV328" s="82">
        <v>2520</v>
      </c>
      <c r="CW328" s="82">
        <v>2520</v>
      </c>
    </row>
    <row r="329" spans="1:101">
      <c r="A329" s="86" t="s">
        <v>520</v>
      </c>
      <c r="B329" s="87" t="s">
        <v>2731</v>
      </c>
      <c r="C329" s="75" t="s">
        <v>2915</v>
      </c>
      <c r="D329" s="74" t="s">
        <v>2605</v>
      </c>
      <c r="E329" s="74" t="s">
        <v>520</v>
      </c>
      <c r="F329" s="74" t="s">
        <v>2731</v>
      </c>
      <c r="G329" s="74" t="s">
        <v>839</v>
      </c>
      <c r="I329" s="74" t="s">
        <v>836</v>
      </c>
      <c r="J329" s="74" t="s">
        <v>2583</v>
      </c>
      <c r="K329" s="74" t="s">
        <v>128</v>
      </c>
      <c r="L329" s="74" t="s">
        <v>89</v>
      </c>
      <c r="M329" s="74" t="s">
        <v>90</v>
      </c>
      <c r="N329" s="74" t="s">
        <v>841</v>
      </c>
      <c r="O329" s="76">
        <v>44495</v>
      </c>
      <c r="P329" s="76">
        <v>44439</v>
      </c>
      <c r="Q329" s="77">
        <v>1</v>
      </c>
      <c r="R329" s="74" t="s">
        <v>94</v>
      </c>
      <c r="S329" s="77">
        <v>385000</v>
      </c>
      <c r="T329" s="77">
        <v>385000</v>
      </c>
      <c r="U329" s="77">
        <v>9143.75</v>
      </c>
      <c r="V329" s="78">
        <v>0.05</v>
      </c>
      <c r="W329" s="79">
        <v>1</v>
      </c>
      <c r="X329" s="77">
        <v>385000</v>
      </c>
      <c r="Y329" s="88">
        <v>385000</v>
      </c>
      <c r="Z329" s="77">
        <v>9143.75</v>
      </c>
      <c r="AA329" s="74">
        <v>0</v>
      </c>
      <c r="AB329" s="74">
        <v>0</v>
      </c>
      <c r="AD329" s="74">
        <v>0</v>
      </c>
      <c r="AE329" s="74">
        <v>0</v>
      </c>
      <c r="AF329" s="74">
        <v>0</v>
      </c>
      <c r="AG329" s="74">
        <v>0</v>
      </c>
      <c r="AI329" s="74">
        <v>3</v>
      </c>
      <c r="AJ329" s="74">
        <v>3</v>
      </c>
      <c r="AL329" s="74">
        <v>3</v>
      </c>
      <c r="AM329" s="74" t="s">
        <v>95</v>
      </c>
      <c r="AN329" s="74">
        <v>0</v>
      </c>
      <c r="AO329" s="74" t="s">
        <v>95</v>
      </c>
      <c r="AP329" s="74" t="s">
        <v>95</v>
      </c>
      <c r="AQ329" s="74">
        <v>1</v>
      </c>
      <c r="AS329" s="74">
        <v>1</v>
      </c>
      <c r="AT329" s="74" t="s">
        <v>92</v>
      </c>
      <c r="AU329" s="74" t="s">
        <v>2579</v>
      </c>
      <c r="AV329" s="74" t="s">
        <v>94</v>
      </c>
      <c r="AW329" s="77">
        <v>15000000</v>
      </c>
      <c r="AX329" s="77">
        <v>5725800</v>
      </c>
      <c r="AY329" s="79">
        <v>1</v>
      </c>
      <c r="AZ329" s="77">
        <v>97018500</v>
      </c>
      <c r="BA329" s="77">
        <v>37033901.82</v>
      </c>
      <c r="BB329" s="74" t="s">
        <v>93</v>
      </c>
      <c r="BC329" s="75" t="s">
        <v>2915</v>
      </c>
      <c r="BD329" s="82">
        <v>1087.7536773589663</v>
      </c>
      <c r="BE329" s="82">
        <v>0</v>
      </c>
      <c r="BF329" s="82">
        <v>25.834149837275451</v>
      </c>
      <c r="BG329" s="82">
        <v>1113.5878271962417</v>
      </c>
      <c r="BH329" s="82">
        <v>1087.7536773589663</v>
      </c>
      <c r="BI329" s="82">
        <v>0</v>
      </c>
      <c r="BJ329" s="82">
        <v>25.834149837275451</v>
      </c>
      <c r="BK329" s="82">
        <v>1113.5878271962417</v>
      </c>
      <c r="BL329" s="82">
        <v>346500</v>
      </c>
      <c r="BM329" s="82">
        <v>0</v>
      </c>
      <c r="BN329" s="82">
        <v>8229.375</v>
      </c>
      <c r="BO329" s="82">
        <v>354729.375</v>
      </c>
      <c r="BP329" s="82">
        <v>1087.7536773589663</v>
      </c>
      <c r="BQ329" s="82">
        <v>0</v>
      </c>
      <c r="BR329" s="82">
        <v>25.834149837275451</v>
      </c>
      <c r="BS329" s="89">
        <v>1113.5878271962417</v>
      </c>
      <c r="BT329" s="82">
        <v>5459.6532574001239</v>
      </c>
      <c r="BU329" s="82">
        <v>0</v>
      </c>
      <c r="BV329" s="82">
        <v>129.66676486325292</v>
      </c>
      <c r="BW329" s="82">
        <v>5589.3200222633759</v>
      </c>
      <c r="BX329" s="82">
        <v>5459.6532574001239</v>
      </c>
      <c r="BY329" s="82">
        <v>0</v>
      </c>
      <c r="BZ329" s="82">
        <v>129.66676486325292</v>
      </c>
      <c r="CA329" s="82">
        <v>5589.3200222633759</v>
      </c>
      <c r="CB329" s="82">
        <v>1739152.7999999998</v>
      </c>
      <c r="CC329" s="82">
        <v>0</v>
      </c>
      <c r="CD329" s="82">
        <v>41304.879000000001</v>
      </c>
      <c r="CE329" s="82">
        <v>1780457.6789999998</v>
      </c>
      <c r="CF329" s="82">
        <v>5459.6532574001239</v>
      </c>
      <c r="CG329" s="82">
        <v>0</v>
      </c>
      <c r="CH329" s="82">
        <v>129.66676486325292</v>
      </c>
      <c r="CI329" s="82">
        <v>5589.3200222633759</v>
      </c>
      <c r="CJ329" s="82" t="s">
        <v>96</v>
      </c>
      <c r="CK329" s="83">
        <v>1.4999999999999999E-2</v>
      </c>
      <c r="CL329" s="83">
        <v>3.5000000000000003E-2</v>
      </c>
      <c r="CM329" s="83">
        <v>0.26500000000000001</v>
      </c>
      <c r="CN329" s="82">
        <v>5775</v>
      </c>
      <c r="CO329" s="82">
        <v>13475.000000000002</v>
      </c>
      <c r="CP329" s="82">
        <v>102025</v>
      </c>
      <c r="CQ329" s="82">
        <v>5775</v>
      </c>
      <c r="CR329" s="89">
        <v>5775</v>
      </c>
      <c r="CS329" s="82">
        <v>5775</v>
      </c>
      <c r="CT329" s="82">
        <v>13475.000000000002</v>
      </c>
      <c r="CU329" s="82">
        <v>102025</v>
      </c>
      <c r="CV329" s="82">
        <v>5775</v>
      </c>
      <c r="CW329" s="82">
        <v>5775</v>
      </c>
    </row>
    <row r="330" spans="1:101">
      <c r="A330" s="86" t="s">
        <v>520</v>
      </c>
      <c r="B330" s="87" t="s">
        <v>2728</v>
      </c>
      <c r="C330" s="75" t="s">
        <v>2916</v>
      </c>
      <c r="D330" s="74" t="s">
        <v>2605</v>
      </c>
      <c r="E330" s="74" t="s">
        <v>520</v>
      </c>
      <c r="F330" s="74" t="s">
        <v>2728</v>
      </c>
      <c r="G330" s="74" t="s">
        <v>2917</v>
      </c>
      <c r="I330" s="74" t="s">
        <v>836</v>
      </c>
      <c r="J330" s="74" t="s">
        <v>2581</v>
      </c>
      <c r="K330" s="74" t="s">
        <v>100</v>
      </c>
      <c r="L330" s="74" t="s">
        <v>89</v>
      </c>
      <c r="M330" s="74" t="s">
        <v>90</v>
      </c>
      <c r="N330" s="74" t="s">
        <v>2918</v>
      </c>
      <c r="O330" s="76">
        <v>44495</v>
      </c>
      <c r="P330" s="76">
        <v>44439</v>
      </c>
      <c r="Q330" s="77">
        <v>1</v>
      </c>
      <c r="R330" s="74" t="s">
        <v>94</v>
      </c>
      <c r="S330" s="77">
        <v>1440000</v>
      </c>
      <c r="T330" s="77">
        <v>1440000</v>
      </c>
      <c r="U330" s="77">
        <v>34200</v>
      </c>
      <c r="V330" s="78">
        <v>0.05</v>
      </c>
      <c r="W330" s="79">
        <v>1</v>
      </c>
      <c r="X330" s="77">
        <v>1440000</v>
      </c>
      <c r="Y330" s="88">
        <v>1440000</v>
      </c>
      <c r="Z330" s="77">
        <v>34200</v>
      </c>
      <c r="AA330" s="74">
        <v>0</v>
      </c>
      <c r="AB330" s="74">
        <v>0</v>
      </c>
      <c r="AD330" s="74">
        <v>0</v>
      </c>
      <c r="AE330" s="74">
        <v>0</v>
      </c>
      <c r="AF330" s="74">
        <v>0</v>
      </c>
      <c r="AG330" s="74">
        <v>0</v>
      </c>
      <c r="AI330" s="74">
        <v>3</v>
      </c>
      <c r="AJ330" s="74">
        <v>3</v>
      </c>
      <c r="AL330" s="74">
        <v>3</v>
      </c>
      <c r="AM330" s="74" t="s">
        <v>95</v>
      </c>
      <c r="AN330" s="74">
        <v>0</v>
      </c>
      <c r="AO330" s="74" t="s">
        <v>95</v>
      </c>
      <c r="AP330" s="74" t="s">
        <v>95</v>
      </c>
      <c r="AQ330" s="74">
        <v>1</v>
      </c>
      <c r="AS330" s="74">
        <v>1</v>
      </c>
      <c r="AT330" s="74" t="s">
        <v>92</v>
      </c>
      <c r="AU330" s="74" t="s">
        <v>2579</v>
      </c>
      <c r="AV330" s="74" t="s">
        <v>94</v>
      </c>
      <c r="AW330" s="77">
        <v>3000000</v>
      </c>
      <c r="AX330" s="77">
        <v>1560000</v>
      </c>
      <c r="AY330" s="79">
        <v>1</v>
      </c>
      <c r="AZ330" s="77">
        <v>19403700</v>
      </c>
      <c r="BA330" s="77">
        <v>10089924</v>
      </c>
      <c r="BB330" s="74" t="s">
        <v>93</v>
      </c>
      <c r="BC330" s="75" t="s">
        <v>2916</v>
      </c>
      <c r="BD330" s="82">
        <v>4068.4812867452251</v>
      </c>
      <c r="BE330" s="82">
        <v>0</v>
      </c>
      <c r="BF330" s="82">
        <v>96.626430560199097</v>
      </c>
      <c r="BG330" s="82">
        <v>4165.1077173054246</v>
      </c>
      <c r="BH330" s="82">
        <v>4068.4812867452251</v>
      </c>
      <c r="BI330" s="82">
        <v>0</v>
      </c>
      <c r="BJ330" s="82">
        <v>96.626430560199097</v>
      </c>
      <c r="BK330" s="82">
        <v>4165.1077173054246</v>
      </c>
      <c r="BL330" s="82">
        <v>1296000</v>
      </c>
      <c r="BM330" s="82">
        <v>0</v>
      </c>
      <c r="BN330" s="82">
        <v>30780</v>
      </c>
      <c r="BO330" s="82">
        <v>1326780</v>
      </c>
      <c r="BP330" s="82">
        <v>4068.4812867452251</v>
      </c>
      <c r="BQ330" s="82">
        <v>0</v>
      </c>
      <c r="BR330" s="82">
        <v>96.626430560199097</v>
      </c>
      <c r="BS330" s="89">
        <v>4165.1077173054246</v>
      </c>
      <c r="BT330" s="82">
        <v>20420.521274431634</v>
      </c>
      <c r="BU330" s="82">
        <v>0</v>
      </c>
      <c r="BV330" s="82">
        <v>484.98738026775129</v>
      </c>
      <c r="BW330" s="82">
        <v>20905.508654699384</v>
      </c>
      <c r="BX330" s="82">
        <v>20420.521274431634</v>
      </c>
      <c r="BY330" s="82">
        <v>0</v>
      </c>
      <c r="BZ330" s="82">
        <v>484.98738026775129</v>
      </c>
      <c r="CA330" s="82">
        <v>20905.508654699384</v>
      </c>
      <c r="CB330" s="82">
        <v>6504883.1999999993</v>
      </c>
      <c r="CC330" s="82">
        <v>0</v>
      </c>
      <c r="CD330" s="82">
        <v>154490.976</v>
      </c>
      <c r="CE330" s="82">
        <v>6659374.176</v>
      </c>
      <c r="CF330" s="82">
        <v>20420.521274431634</v>
      </c>
      <c r="CG330" s="82">
        <v>0</v>
      </c>
      <c r="CH330" s="82">
        <v>484.98738026775129</v>
      </c>
      <c r="CI330" s="82">
        <v>20905.508654699384</v>
      </c>
      <c r="CJ330" s="82" t="s">
        <v>96</v>
      </c>
      <c r="CK330" s="83">
        <v>1.4999999999999999E-2</v>
      </c>
      <c r="CL330" s="83">
        <v>3.5000000000000003E-2</v>
      </c>
      <c r="CM330" s="83">
        <v>0.26500000000000001</v>
      </c>
      <c r="CN330" s="82">
        <v>21600</v>
      </c>
      <c r="CO330" s="82">
        <v>50400.000000000007</v>
      </c>
      <c r="CP330" s="82">
        <v>381600</v>
      </c>
      <c r="CQ330" s="82">
        <v>21600</v>
      </c>
      <c r="CR330" s="89">
        <v>21600</v>
      </c>
      <c r="CS330" s="82">
        <v>21600</v>
      </c>
      <c r="CT330" s="82">
        <v>50400.000000000007</v>
      </c>
      <c r="CU330" s="82">
        <v>381600</v>
      </c>
      <c r="CV330" s="82">
        <v>21600</v>
      </c>
      <c r="CW330" s="82">
        <v>21600</v>
      </c>
    </row>
    <row r="331" spans="1:101">
      <c r="A331" s="86" t="s">
        <v>520</v>
      </c>
      <c r="B331" s="87" t="s">
        <v>2722</v>
      </c>
      <c r="C331" s="75" t="s">
        <v>2919</v>
      </c>
      <c r="D331" s="74" t="s">
        <v>2605</v>
      </c>
      <c r="E331" s="74" t="s">
        <v>520</v>
      </c>
      <c r="F331" s="74" t="s">
        <v>2722</v>
      </c>
      <c r="G331" s="74" t="s">
        <v>893</v>
      </c>
      <c r="I331" s="74" t="s">
        <v>836</v>
      </c>
      <c r="J331" s="74" t="s">
        <v>2583</v>
      </c>
      <c r="K331" s="74" t="s">
        <v>128</v>
      </c>
      <c r="L331" s="74" t="s">
        <v>89</v>
      </c>
      <c r="M331" s="74" t="s">
        <v>90</v>
      </c>
      <c r="N331" s="74" t="s">
        <v>895</v>
      </c>
      <c r="O331" s="76">
        <v>44495</v>
      </c>
      <c r="P331" s="76">
        <v>44439</v>
      </c>
      <c r="Q331" s="77">
        <v>1</v>
      </c>
      <c r="R331" s="74" t="s">
        <v>94</v>
      </c>
      <c r="S331" s="77">
        <v>308000</v>
      </c>
      <c r="T331" s="77">
        <v>308000</v>
      </c>
      <c r="U331" s="77">
        <v>7315</v>
      </c>
      <c r="V331" s="78">
        <v>0.05</v>
      </c>
      <c r="W331" s="79">
        <v>1</v>
      </c>
      <c r="X331" s="77">
        <v>308000</v>
      </c>
      <c r="Y331" s="88">
        <v>308000</v>
      </c>
      <c r="Z331" s="77">
        <v>7315</v>
      </c>
      <c r="AA331" s="74">
        <v>0</v>
      </c>
      <c r="AB331" s="74">
        <v>0</v>
      </c>
      <c r="AD331" s="74">
        <v>0</v>
      </c>
      <c r="AE331" s="74">
        <v>0</v>
      </c>
      <c r="AF331" s="74">
        <v>0</v>
      </c>
      <c r="AG331" s="74">
        <v>0</v>
      </c>
      <c r="AI331" s="74">
        <v>3</v>
      </c>
      <c r="AJ331" s="74">
        <v>3</v>
      </c>
      <c r="AL331" s="74">
        <v>3</v>
      </c>
      <c r="AM331" s="74" t="s">
        <v>95</v>
      </c>
      <c r="AN331" s="74">
        <v>0</v>
      </c>
      <c r="AO331" s="74" t="s">
        <v>95</v>
      </c>
      <c r="AP331" s="74" t="s">
        <v>95</v>
      </c>
      <c r="AQ331" s="74">
        <v>1</v>
      </c>
      <c r="AS331" s="74">
        <v>1</v>
      </c>
      <c r="AT331" s="74" t="s">
        <v>92</v>
      </c>
      <c r="AU331" s="74" t="s">
        <v>2579</v>
      </c>
      <c r="AV331" s="74" t="s">
        <v>94</v>
      </c>
      <c r="AW331" s="77">
        <v>8000000</v>
      </c>
      <c r="AX331" s="77">
        <v>7251000</v>
      </c>
      <c r="AY331" s="79">
        <v>1</v>
      </c>
      <c r="AZ331" s="77">
        <v>51743200</v>
      </c>
      <c r="BA331" s="77">
        <v>46898742.899999999</v>
      </c>
      <c r="BB331" s="74" t="s">
        <v>93</v>
      </c>
      <c r="BC331" s="75" t="s">
        <v>2919</v>
      </c>
      <c r="BD331" s="82">
        <v>870.2029418871731</v>
      </c>
      <c r="BE331" s="82">
        <v>0</v>
      </c>
      <c r="BF331" s="82">
        <v>20.667319869820364</v>
      </c>
      <c r="BG331" s="82">
        <v>890.8702617569935</v>
      </c>
      <c r="BH331" s="82">
        <v>870.2029418871731</v>
      </c>
      <c r="BI331" s="82">
        <v>0</v>
      </c>
      <c r="BJ331" s="82">
        <v>20.667319869820364</v>
      </c>
      <c r="BK331" s="82">
        <v>890.8702617569935</v>
      </c>
      <c r="BL331" s="82">
        <v>277200</v>
      </c>
      <c r="BM331" s="82">
        <v>0</v>
      </c>
      <c r="BN331" s="82">
        <v>6583.5</v>
      </c>
      <c r="BO331" s="82">
        <v>283783.5</v>
      </c>
      <c r="BP331" s="82">
        <v>870.2029418871731</v>
      </c>
      <c r="BQ331" s="82">
        <v>0</v>
      </c>
      <c r="BR331" s="82">
        <v>20.667319869820364</v>
      </c>
      <c r="BS331" s="89">
        <v>890.8702617569935</v>
      </c>
      <c r="BT331" s="82">
        <v>4367.7226059200993</v>
      </c>
      <c r="BU331" s="82">
        <v>0</v>
      </c>
      <c r="BV331" s="82">
        <v>103.73341189060237</v>
      </c>
      <c r="BW331" s="82">
        <v>4471.4560178107013</v>
      </c>
      <c r="BX331" s="82">
        <v>4367.7226059200993</v>
      </c>
      <c r="BY331" s="82">
        <v>0</v>
      </c>
      <c r="BZ331" s="82">
        <v>103.73341189060237</v>
      </c>
      <c r="CA331" s="82">
        <v>4471.4560178107013</v>
      </c>
      <c r="CB331" s="82">
        <v>1391322.24</v>
      </c>
      <c r="CC331" s="82">
        <v>0</v>
      </c>
      <c r="CD331" s="82">
        <v>33043.903200000001</v>
      </c>
      <c r="CE331" s="82">
        <v>1424366.1431999998</v>
      </c>
      <c r="CF331" s="82">
        <v>4367.7226059200993</v>
      </c>
      <c r="CG331" s="82">
        <v>0</v>
      </c>
      <c r="CH331" s="82">
        <v>103.73341189060237</v>
      </c>
      <c r="CI331" s="82">
        <v>4471.4560178107013</v>
      </c>
      <c r="CJ331" s="82" t="s">
        <v>96</v>
      </c>
      <c r="CK331" s="83">
        <v>1.4999999999999999E-2</v>
      </c>
      <c r="CL331" s="83">
        <v>3.5000000000000003E-2</v>
      </c>
      <c r="CM331" s="83">
        <v>0.26500000000000001</v>
      </c>
      <c r="CN331" s="82">
        <v>4620</v>
      </c>
      <c r="CO331" s="82">
        <v>10780.000000000002</v>
      </c>
      <c r="CP331" s="82">
        <v>81620</v>
      </c>
      <c r="CQ331" s="82">
        <v>4620</v>
      </c>
      <c r="CR331" s="89">
        <v>4620</v>
      </c>
      <c r="CS331" s="82">
        <v>4620</v>
      </c>
      <c r="CT331" s="82">
        <v>10780.000000000002</v>
      </c>
      <c r="CU331" s="82">
        <v>81620</v>
      </c>
      <c r="CV331" s="82">
        <v>4620</v>
      </c>
      <c r="CW331" s="82">
        <v>4620</v>
      </c>
    </row>
    <row r="332" spans="1:101">
      <c r="A332" s="86" t="s">
        <v>520</v>
      </c>
      <c r="B332" s="87" t="s">
        <v>2732</v>
      </c>
      <c r="C332" s="75" t="s">
        <v>2920</v>
      </c>
      <c r="D332" s="74" t="s">
        <v>2605</v>
      </c>
      <c r="E332" s="74" t="s">
        <v>520</v>
      </c>
      <c r="F332" s="74" t="s">
        <v>2732</v>
      </c>
      <c r="G332" s="74" t="s">
        <v>834</v>
      </c>
      <c r="I332" s="74" t="s">
        <v>836</v>
      </c>
      <c r="J332" s="74" t="s">
        <v>2582</v>
      </c>
      <c r="K332" s="74" t="s">
        <v>100</v>
      </c>
      <c r="L332" s="74" t="s">
        <v>89</v>
      </c>
      <c r="M332" s="74" t="s">
        <v>90</v>
      </c>
      <c r="N332" s="74" t="s">
        <v>837</v>
      </c>
      <c r="O332" s="76">
        <v>44495</v>
      </c>
      <c r="P332" s="76">
        <v>44439</v>
      </c>
      <c r="Q332" s="77">
        <v>1</v>
      </c>
      <c r="R332" s="74" t="s">
        <v>94</v>
      </c>
      <c r="S332" s="77">
        <v>729000</v>
      </c>
      <c r="T332" s="77">
        <v>729000</v>
      </c>
      <c r="U332" s="77">
        <v>17313.75</v>
      </c>
      <c r="V332" s="78">
        <v>0.05</v>
      </c>
      <c r="W332" s="79">
        <v>1</v>
      </c>
      <c r="X332" s="77">
        <v>729000</v>
      </c>
      <c r="Y332" s="88">
        <v>729000</v>
      </c>
      <c r="Z332" s="77">
        <v>17313.75</v>
      </c>
      <c r="AA332" s="74">
        <v>0</v>
      </c>
      <c r="AB332" s="74">
        <v>0</v>
      </c>
      <c r="AD332" s="74">
        <v>0</v>
      </c>
      <c r="AE332" s="74">
        <v>0</v>
      </c>
      <c r="AF332" s="74">
        <v>0</v>
      </c>
      <c r="AG332" s="74">
        <v>0</v>
      </c>
      <c r="AI332" s="74">
        <v>3</v>
      </c>
      <c r="AJ332" s="74">
        <v>3</v>
      </c>
      <c r="AL332" s="74">
        <v>3</v>
      </c>
      <c r="AM332" s="74" t="s">
        <v>95</v>
      </c>
      <c r="AN332" s="74">
        <v>0</v>
      </c>
      <c r="AO332" s="74" t="s">
        <v>95</v>
      </c>
      <c r="AP332" s="74" t="s">
        <v>95</v>
      </c>
      <c r="AQ332" s="74">
        <v>1</v>
      </c>
      <c r="AS332" s="74">
        <v>1</v>
      </c>
      <c r="AT332" s="74" t="s">
        <v>92</v>
      </c>
      <c r="AU332" s="74" t="s">
        <v>2579</v>
      </c>
      <c r="AV332" s="74" t="s">
        <v>94</v>
      </c>
      <c r="AW332" s="77">
        <v>20000000</v>
      </c>
      <c r="AX332" s="77">
        <v>13361150</v>
      </c>
      <c r="AY332" s="79">
        <v>1</v>
      </c>
      <c r="AZ332" s="77">
        <v>129358000</v>
      </c>
      <c r="BA332" s="77">
        <v>86418582.085000008</v>
      </c>
      <c r="BB332" s="74" t="s">
        <v>93</v>
      </c>
      <c r="BC332" s="75" t="s">
        <v>2920</v>
      </c>
      <c r="BD332" s="82">
        <v>2059.6686514147705</v>
      </c>
      <c r="BE332" s="82">
        <v>0</v>
      </c>
      <c r="BF332" s="82">
        <v>48.917130471100798</v>
      </c>
      <c r="BG332" s="82">
        <v>2108.5857818858713</v>
      </c>
      <c r="BH332" s="82">
        <v>2059.6686514147705</v>
      </c>
      <c r="BI332" s="82">
        <v>0</v>
      </c>
      <c r="BJ332" s="82">
        <v>48.917130471100798</v>
      </c>
      <c r="BK332" s="82">
        <v>2108.5857818858713</v>
      </c>
      <c r="BL332" s="82">
        <v>656100</v>
      </c>
      <c r="BM332" s="82">
        <v>0</v>
      </c>
      <c r="BN332" s="82">
        <v>15582.375</v>
      </c>
      <c r="BO332" s="82">
        <v>671682.37499999988</v>
      </c>
      <c r="BP332" s="82">
        <v>2059.6686514147705</v>
      </c>
      <c r="BQ332" s="82">
        <v>0</v>
      </c>
      <c r="BR332" s="82">
        <v>48.917130471100798</v>
      </c>
      <c r="BS332" s="89">
        <v>2108.5857818858713</v>
      </c>
      <c r="BT332" s="82">
        <v>10337.888895181015</v>
      </c>
      <c r="BU332" s="82">
        <v>0</v>
      </c>
      <c r="BV332" s="82">
        <v>245.5248612605491</v>
      </c>
      <c r="BW332" s="82">
        <v>10583.413756441565</v>
      </c>
      <c r="BX332" s="82">
        <v>10337.888895181015</v>
      </c>
      <c r="BY332" s="82">
        <v>0</v>
      </c>
      <c r="BZ332" s="82">
        <v>245.5248612605491</v>
      </c>
      <c r="CA332" s="82">
        <v>10583.413756441565</v>
      </c>
      <c r="CB332" s="82">
        <v>3293097.1199999996</v>
      </c>
      <c r="CC332" s="82">
        <v>0</v>
      </c>
      <c r="CD332" s="82">
        <v>78211.056599999996</v>
      </c>
      <c r="CE332" s="82">
        <v>3371308.176599999</v>
      </c>
      <c r="CF332" s="82">
        <v>10337.888895181015</v>
      </c>
      <c r="CG332" s="82">
        <v>0</v>
      </c>
      <c r="CH332" s="82">
        <v>245.5248612605491</v>
      </c>
      <c r="CI332" s="82">
        <v>10583.413756441565</v>
      </c>
      <c r="CJ332" s="82" t="s">
        <v>96</v>
      </c>
      <c r="CK332" s="83">
        <v>1.4999999999999999E-2</v>
      </c>
      <c r="CL332" s="83">
        <v>3.5000000000000003E-2</v>
      </c>
      <c r="CM332" s="83">
        <v>0.26500000000000001</v>
      </c>
      <c r="CN332" s="82">
        <v>10935</v>
      </c>
      <c r="CO332" s="82">
        <v>25515.000000000004</v>
      </c>
      <c r="CP332" s="82">
        <v>193185</v>
      </c>
      <c r="CQ332" s="82">
        <v>10935</v>
      </c>
      <c r="CR332" s="89">
        <v>10935</v>
      </c>
      <c r="CS332" s="82">
        <v>10935</v>
      </c>
      <c r="CT332" s="82">
        <v>25515.000000000004</v>
      </c>
      <c r="CU332" s="82">
        <v>193185</v>
      </c>
      <c r="CV332" s="82">
        <v>10935</v>
      </c>
      <c r="CW332" s="82">
        <v>10935</v>
      </c>
    </row>
    <row r="333" spans="1:101">
      <c r="A333" s="86" t="s">
        <v>520</v>
      </c>
      <c r="B333" s="87" t="s">
        <v>2733</v>
      </c>
      <c r="C333" s="75" t="s">
        <v>2921</v>
      </c>
      <c r="D333" s="74" t="s">
        <v>2605</v>
      </c>
      <c r="E333" s="74" t="s">
        <v>520</v>
      </c>
      <c r="F333" s="74" t="s">
        <v>2733</v>
      </c>
      <c r="G333" s="74" t="s">
        <v>834</v>
      </c>
      <c r="I333" s="74" t="s">
        <v>836</v>
      </c>
      <c r="J333" s="74" t="s">
        <v>2582</v>
      </c>
      <c r="K333" s="74" t="s">
        <v>100</v>
      </c>
      <c r="L333" s="74" t="s">
        <v>89</v>
      </c>
      <c r="M333" s="74" t="s">
        <v>90</v>
      </c>
      <c r="N333" s="74" t="s">
        <v>837</v>
      </c>
      <c r="O333" s="76">
        <v>44495</v>
      </c>
      <c r="P333" s="76">
        <v>44439</v>
      </c>
      <c r="Q333" s="77">
        <v>1</v>
      </c>
      <c r="R333" s="74" t="s">
        <v>94</v>
      </c>
      <c r="S333" s="77">
        <v>1648000</v>
      </c>
      <c r="T333" s="77">
        <v>1648000</v>
      </c>
      <c r="U333" s="77">
        <v>39140</v>
      </c>
      <c r="V333" s="78">
        <v>0.05</v>
      </c>
      <c r="W333" s="79">
        <v>1</v>
      </c>
      <c r="X333" s="77">
        <v>1648000</v>
      </c>
      <c r="Y333" s="88">
        <v>1648000</v>
      </c>
      <c r="Z333" s="77">
        <v>39140</v>
      </c>
      <c r="AA333" s="74">
        <v>0</v>
      </c>
      <c r="AB333" s="74">
        <v>0</v>
      </c>
      <c r="AD333" s="74">
        <v>0</v>
      </c>
      <c r="AE333" s="74">
        <v>0</v>
      </c>
      <c r="AF333" s="74">
        <v>0</v>
      </c>
      <c r="AG333" s="74">
        <v>0</v>
      </c>
      <c r="AI333" s="74">
        <v>3</v>
      </c>
      <c r="AJ333" s="74">
        <v>3</v>
      </c>
      <c r="AL333" s="74">
        <v>3</v>
      </c>
      <c r="AM333" s="74" t="s">
        <v>95</v>
      </c>
      <c r="AN333" s="74">
        <v>0</v>
      </c>
      <c r="AO333" s="74" t="s">
        <v>95</v>
      </c>
      <c r="AP333" s="74" t="s">
        <v>95</v>
      </c>
      <c r="AQ333" s="74">
        <v>1</v>
      </c>
      <c r="AS333" s="74">
        <v>1</v>
      </c>
      <c r="AT333" s="74" t="s">
        <v>92</v>
      </c>
      <c r="AU333" s="74" t="s">
        <v>2579</v>
      </c>
      <c r="AV333" s="74" t="s">
        <v>94</v>
      </c>
      <c r="AW333" s="77">
        <v>20000000</v>
      </c>
      <c r="AX333" s="77">
        <v>13361150</v>
      </c>
      <c r="AY333" s="79">
        <v>1</v>
      </c>
      <c r="AZ333" s="77">
        <v>129358000</v>
      </c>
      <c r="BA333" s="77">
        <v>86418582.085000008</v>
      </c>
      <c r="BB333" s="74" t="s">
        <v>93</v>
      </c>
      <c r="BC333" s="75" t="s">
        <v>2921</v>
      </c>
      <c r="BD333" s="82">
        <v>4656.1508059417574</v>
      </c>
      <c r="BE333" s="82">
        <v>0</v>
      </c>
      <c r="BF333" s="82">
        <v>110.58358164111675</v>
      </c>
      <c r="BG333" s="82">
        <v>4766.7343875828738</v>
      </c>
      <c r="BH333" s="82">
        <v>4656.1508059417574</v>
      </c>
      <c r="BI333" s="82">
        <v>0</v>
      </c>
      <c r="BJ333" s="82">
        <v>110.58358164111675</v>
      </c>
      <c r="BK333" s="82">
        <v>4766.7343875828738</v>
      </c>
      <c r="BL333" s="82">
        <v>1483200</v>
      </c>
      <c r="BM333" s="82">
        <v>0</v>
      </c>
      <c r="BN333" s="82">
        <v>35226</v>
      </c>
      <c r="BO333" s="82">
        <v>1518425.9999999998</v>
      </c>
      <c r="BP333" s="82">
        <v>4656.1508059417574</v>
      </c>
      <c r="BQ333" s="82">
        <v>0</v>
      </c>
      <c r="BR333" s="82">
        <v>110.58358164111675</v>
      </c>
      <c r="BS333" s="89">
        <v>4766.7343875828738</v>
      </c>
      <c r="BT333" s="82">
        <v>23370.152125182867</v>
      </c>
      <c r="BU333" s="82">
        <v>0</v>
      </c>
      <c r="BV333" s="82">
        <v>555.04111297309316</v>
      </c>
      <c r="BW333" s="82">
        <v>23925.19323815596</v>
      </c>
      <c r="BX333" s="82">
        <v>23370.152125182867</v>
      </c>
      <c r="BY333" s="82">
        <v>0</v>
      </c>
      <c r="BZ333" s="82">
        <v>555.04111297309316</v>
      </c>
      <c r="CA333" s="82">
        <v>23925.19323815596</v>
      </c>
      <c r="CB333" s="82">
        <v>7444477.4399999995</v>
      </c>
      <c r="CC333" s="82">
        <v>0</v>
      </c>
      <c r="CD333" s="82">
        <v>176806.33919999999</v>
      </c>
      <c r="CE333" s="82">
        <v>7621283.7791999979</v>
      </c>
      <c r="CF333" s="82">
        <v>23370.152125182867</v>
      </c>
      <c r="CG333" s="82">
        <v>0</v>
      </c>
      <c r="CH333" s="82">
        <v>555.04111297309316</v>
      </c>
      <c r="CI333" s="82">
        <v>23925.19323815596</v>
      </c>
      <c r="CJ333" s="82" t="s">
        <v>96</v>
      </c>
      <c r="CK333" s="83">
        <v>1.4999999999999999E-2</v>
      </c>
      <c r="CL333" s="83">
        <v>3.5000000000000003E-2</v>
      </c>
      <c r="CM333" s="83">
        <v>0.26500000000000001</v>
      </c>
      <c r="CN333" s="82">
        <v>24720</v>
      </c>
      <c r="CO333" s="82">
        <v>57680.000000000007</v>
      </c>
      <c r="CP333" s="82">
        <v>436720</v>
      </c>
      <c r="CQ333" s="82">
        <v>24720</v>
      </c>
      <c r="CR333" s="89">
        <v>24720</v>
      </c>
      <c r="CS333" s="82">
        <v>24720</v>
      </c>
      <c r="CT333" s="82">
        <v>57680.000000000007</v>
      </c>
      <c r="CU333" s="82">
        <v>436720</v>
      </c>
      <c r="CV333" s="82">
        <v>24720</v>
      </c>
      <c r="CW333" s="82">
        <v>24720</v>
      </c>
    </row>
    <row r="334" spans="1:101">
      <c r="A334" s="86" t="s">
        <v>520</v>
      </c>
      <c r="B334" s="87" t="s">
        <v>2737</v>
      </c>
      <c r="C334" s="75" t="s">
        <v>2922</v>
      </c>
      <c r="D334" s="74" t="s">
        <v>2605</v>
      </c>
      <c r="E334" s="74" t="s">
        <v>520</v>
      </c>
      <c r="F334" s="74" t="s">
        <v>2737</v>
      </c>
      <c r="G334" s="74" t="s">
        <v>2923</v>
      </c>
      <c r="I334" s="74" t="s">
        <v>836</v>
      </c>
      <c r="J334" s="74" t="s">
        <v>2583</v>
      </c>
      <c r="K334" s="74" t="s">
        <v>128</v>
      </c>
      <c r="L334" s="74" t="s">
        <v>89</v>
      </c>
      <c r="M334" s="74" t="s">
        <v>90</v>
      </c>
      <c r="N334" s="74" t="s">
        <v>2924</v>
      </c>
      <c r="O334" s="76">
        <v>44495</v>
      </c>
      <c r="P334" s="76">
        <v>44439</v>
      </c>
      <c r="Q334" s="77">
        <v>1</v>
      </c>
      <c r="R334" s="74" t="s">
        <v>94</v>
      </c>
      <c r="S334" s="77">
        <v>960000</v>
      </c>
      <c r="T334" s="77">
        <v>960000</v>
      </c>
      <c r="U334" s="77">
        <v>22133.33</v>
      </c>
      <c r="V334" s="78">
        <v>0.05</v>
      </c>
      <c r="W334" s="79">
        <v>1</v>
      </c>
      <c r="X334" s="77">
        <v>960000</v>
      </c>
      <c r="Y334" s="88">
        <v>960000</v>
      </c>
      <c r="Z334" s="77">
        <v>22133.33</v>
      </c>
      <c r="AA334" s="74">
        <v>0</v>
      </c>
      <c r="AB334" s="74">
        <v>0</v>
      </c>
      <c r="AD334" s="74">
        <v>0</v>
      </c>
      <c r="AE334" s="74">
        <v>0</v>
      </c>
      <c r="AF334" s="74">
        <v>0</v>
      </c>
      <c r="AG334" s="74">
        <v>0</v>
      </c>
      <c r="AI334" s="74">
        <v>3</v>
      </c>
      <c r="AJ334" s="74">
        <v>3</v>
      </c>
      <c r="AL334" s="74">
        <v>3</v>
      </c>
      <c r="AM334" s="74" t="s">
        <v>95</v>
      </c>
      <c r="AN334" s="74">
        <v>0</v>
      </c>
      <c r="AO334" s="74" t="s">
        <v>95</v>
      </c>
      <c r="AP334" s="74" t="s">
        <v>95</v>
      </c>
      <c r="AQ334" s="74">
        <v>1</v>
      </c>
      <c r="AS334" s="74">
        <v>1</v>
      </c>
      <c r="AT334" s="74" t="s">
        <v>92</v>
      </c>
      <c r="AU334" s="74" t="s">
        <v>2579</v>
      </c>
      <c r="AV334" s="74" t="s">
        <v>94</v>
      </c>
      <c r="AW334" s="77">
        <v>6000000</v>
      </c>
      <c r="AX334" s="77">
        <v>5040000</v>
      </c>
      <c r="AY334" s="79">
        <v>1</v>
      </c>
      <c r="AZ334" s="77">
        <v>38807400</v>
      </c>
      <c r="BA334" s="77">
        <v>32598216</v>
      </c>
      <c r="BB334" s="74" t="s">
        <v>93</v>
      </c>
      <c r="BC334" s="75" t="s">
        <v>2922</v>
      </c>
      <c r="BD334" s="82">
        <v>2712.3208578301501</v>
      </c>
      <c r="BE334" s="82">
        <v>0</v>
      </c>
      <c r="BF334" s="82">
        <v>62.534054804414382</v>
      </c>
      <c r="BG334" s="82">
        <v>2774.8549126345642</v>
      </c>
      <c r="BH334" s="82">
        <v>2712.3208578301501</v>
      </c>
      <c r="BI334" s="82">
        <v>0</v>
      </c>
      <c r="BJ334" s="82">
        <v>62.534054804414382</v>
      </c>
      <c r="BK334" s="82">
        <v>2774.8549126345642</v>
      </c>
      <c r="BL334" s="82">
        <v>864000</v>
      </c>
      <c r="BM334" s="82">
        <v>0</v>
      </c>
      <c r="BN334" s="82">
        <v>19919.997000000003</v>
      </c>
      <c r="BO334" s="82">
        <v>883919.99699999986</v>
      </c>
      <c r="BP334" s="82">
        <v>2712.3208578301501</v>
      </c>
      <c r="BQ334" s="82">
        <v>0</v>
      </c>
      <c r="BR334" s="82">
        <v>62.534054804414382</v>
      </c>
      <c r="BS334" s="89">
        <v>2774.8549126345642</v>
      </c>
      <c r="BT334" s="82">
        <v>13613.680849621089</v>
      </c>
      <c r="BU334" s="82">
        <v>0</v>
      </c>
      <c r="BV334" s="82">
        <v>313.87092787431664</v>
      </c>
      <c r="BW334" s="82">
        <v>13927.551777495404</v>
      </c>
      <c r="BX334" s="82">
        <v>13613.680849621089</v>
      </c>
      <c r="BY334" s="82">
        <v>0</v>
      </c>
      <c r="BZ334" s="82">
        <v>313.87092787431664</v>
      </c>
      <c r="CA334" s="82">
        <v>13927.551777495404</v>
      </c>
      <c r="CB334" s="82">
        <v>4336588.7999999998</v>
      </c>
      <c r="CC334" s="82">
        <v>0</v>
      </c>
      <c r="CD334" s="82">
        <v>99982.448942400006</v>
      </c>
      <c r="CE334" s="82">
        <v>4436571.2489423994</v>
      </c>
      <c r="CF334" s="82">
        <v>13613.680849621089</v>
      </c>
      <c r="CG334" s="82">
        <v>0</v>
      </c>
      <c r="CH334" s="82">
        <v>313.87092787431664</v>
      </c>
      <c r="CI334" s="82">
        <v>13927.551777495404</v>
      </c>
      <c r="CJ334" s="82" t="s">
        <v>96</v>
      </c>
      <c r="CK334" s="83">
        <v>1.4999999999999999E-2</v>
      </c>
      <c r="CL334" s="83">
        <v>3.5000000000000003E-2</v>
      </c>
      <c r="CM334" s="83">
        <v>0.26500000000000001</v>
      </c>
      <c r="CN334" s="82">
        <v>14400</v>
      </c>
      <c r="CO334" s="82">
        <v>33600</v>
      </c>
      <c r="CP334" s="82">
        <v>254400</v>
      </c>
      <c r="CQ334" s="82">
        <v>14400</v>
      </c>
      <c r="CR334" s="89">
        <v>14400</v>
      </c>
      <c r="CS334" s="82">
        <v>14400</v>
      </c>
      <c r="CT334" s="82">
        <v>33600</v>
      </c>
      <c r="CU334" s="82">
        <v>254400</v>
      </c>
      <c r="CV334" s="82">
        <v>14400</v>
      </c>
      <c r="CW334" s="82">
        <v>14400</v>
      </c>
    </row>
    <row r="335" spans="1:101">
      <c r="A335" s="86" t="s">
        <v>520</v>
      </c>
      <c r="B335" s="87" t="s">
        <v>2707</v>
      </c>
      <c r="C335" s="75" t="s">
        <v>2925</v>
      </c>
      <c r="D335" s="74" t="s">
        <v>2605</v>
      </c>
      <c r="E335" s="74" t="s">
        <v>520</v>
      </c>
      <c r="F335" s="74" t="s">
        <v>2707</v>
      </c>
      <c r="G335" s="74" t="s">
        <v>2909</v>
      </c>
      <c r="I335" s="74" t="s">
        <v>836</v>
      </c>
      <c r="J335" s="74" t="s">
        <v>2583</v>
      </c>
      <c r="K335" s="74" t="s">
        <v>128</v>
      </c>
      <c r="L335" s="74" t="s">
        <v>89</v>
      </c>
      <c r="M335" s="74" t="s">
        <v>90</v>
      </c>
      <c r="N335" s="74" t="s">
        <v>2910</v>
      </c>
      <c r="O335" s="76">
        <v>44495</v>
      </c>
      <c r="P335" s="76">
        <v>44439</v>
      </c>
      <c r="Q335" s="77">
        <v>1</v>
      </c>
      <c r="R335" s="74" t="s">
        <v>94</v>
      </c>
      <c r="S335" s="77">
        <v>923400</v>
      </c>
      <c r="T335" s="77">
        <v>923400</v>
      </c>
      <c r="U335" s="77">
        <v>21289.5</v>
      </c>
      <c r="V335" s="78">
        <v>0.05</v>
      </c>
      <c r="W335" s="79">
        <v>1</v>
      </c>
      <c r="X335" s="77">
        <v>923400</v>
      </c>
      <c r="Y335" s="88">
        <v>923400</v>
      </c>
      <c r="Z335" s="77">
        <v>21289.5</v>
      </c>
      <c r="AA335" s="74">
        <v>0</v>
      </c>
      <c r="AB335" s="74">
        <v>0</v>
      </c>
      <c r="AD335" s="74">
        <v>0</v>
      </c>
      <c r="AE335" s="74">
        <v>0</v>
      </c>
      <c r="AF335" s="74">
        <v>0</v>
      </c>
      <c r="AG335" s="74">
        <v>0</v>
      </c>
      <c r="AI335" s="74">
        <v>3</v>
      </c>
      <c r="AJ335" s="74">
        <v>3</v>
      </c>
      <c r="AL335" s="74">
        <v>3</v>
      </c>
      <c r="AM335" s="74" t="s">
        <v>95</v>
      </c>
      <c r="AN335" s="74">
        <v>0</v>
      </c>
      <c r="AO335" s="74" t="s">
        <v>95</v>
      </c>
      <c r="AP335" s="74" t="s">
        <v>95</v>
      </c>
      <c r="AQ335" s="74">
        <v>1</v>
      </c>
      <c r="AS335" s="74">
        <v>1</v>
      </c>
      <c r="AT335" s="74" t="s">
        <v>92</v>
      </c>
      <c r="AU335" s="74" t="s">
        <v>2579</v>
      </c>
      <c r="AV335" s="74" t="s">
        <v>94</v>
      </c>
      <c r="AW335" s="77">
        <v>5000000</v>
      </c>
      <c r="AX335" s="77">
        <v>1000400</v>
      </c>
      <c r="AY335" s="79">
        <v>1</v>
      </c>
      <c r="AZ335" s="77">
        <v>32339500</v>
      </c>
      <c r="BA335" s="77">
        <v>6470487.1600000001</v>
      </c>
      <c r="BB335" s="74" t="s">
        <v>93</v>
      </c>
      <c r="BC335" s="75" t="s">
        <v>2925</v>
      </c>
      <c r="BD335" s="82">
        <v>2608.9136251253758</v>
      </c>
      <c r="BE335" s="82">
        <v>0</v>
      </c>
      <c r="BF335" s="82">
        <v>60.149953023723938</v>
      </c>
      <c r="BG335" s="82">
        <v>2669.0635781490996</v>
      </c>
      <c r="BH335" s="82">
        <v>2608.9136251253758</v>
      </c>
      <c r="BI335" s="82">
        <v>0</v>
      </c>
      <c r="BJ335" s="82">
        <v>60.149953023723938</v>
      </c>
      <c r="BK335" s="82">
        <v>2669.0635781490996</v>
      </c>
      <c r="BL335" s="82">
        <v>831060</v>
      </c>
      <c r="BM335" s="82">
        <v>0</v>
      </c>
      <c r="BN335" s="82">
        <v>19160.55</v>
      </c>
      <c r="BO335" s="82">
        <v>850220.54999999993</v>
      </c>
      <c r="BP335" s="82">
        <v>2608.9136251253758</v>
      </c>
      <c r="BQ335" s="82">
        <v>0</v>
      </c>
      <c r="BR335" s="82">
        <v>60.149953023723938</v>
      </c>
      <c r="BS335" s="89">
        <v>2669.0635781490996</v>
      </c>
      <c r="BT335" s="82">
        <v>13094.659267229285</v>
      </c>
      <c r="BU335" s="82">
        <v>0</v>
      </c>
      <c r="BV335" s="82">
        <v>301.90464421667519</v>
      </c>
      <c r="BW335" s="82">
        <v>13396.563911445959</v>
      </c>
      <c r="BX335" s="82">
        <v>13094.659267229285</v>
      </c>
      <c r="BY335" s="82">
        <v>0</v>
      </c>
      <c r="BZ335" s="82">
        <v>301.90464421667519</v>
      </c>
      <c r="CA335" s="82">
        <v>13396.563911445959</v>
      </c>
      <c r="CB335" s="82">
        <v>4171256.3519999995</v>
      </c>
      <c r="CC335" s="82">
        <v>0</v>
      </c>
      <c r="CD335" s="82">
        <v>96170.632559999984</v>
      </c>
      <c r="CE335" s="82">
        <v>4267426.9845599998</v>
      </c>
      <c r="CF335" s="82">
        <v>13094.659267229285</v>
      </c>
      <c r="CG335" s="82">
        <v>0</v>
      </c>
      <c r="CH335" s="82">
        <v>301.90464421667519</v>
      </c>
      <c r="CI335" s="82">
        <v>13396.563911445959</v>
      </c>
      <c r="CJ335" s="82" t="s">
        <v>96</v>
      </c>
      <c r="CK335" s="83">
        <v>1.4999999999999999E-2</v>
      </c>
      <c r="CL335" s="83">
        <v>3.5000000000000003E-2</v>
      </c>
      <c r="CM335" s="83">
        <v>0.26500000000000001</v>
      </c>
      <c r="CN335" s="82">
        <v>13851</v>
      </c>
      <c r="CO335" s="82">
        <v>32319.000000000004</v>
      </c>
      <c r="CP335" s="82">
        <v>244701</v>
      </c>
      <c r="CQ335" s="82">
        <v>13851</v>
      </c>
      <c r="CR335" s="89">
        <v>13851</v>
      </c>
      <c r="CS335" s="82">
        <v>13851</v>
      </c>
      <c r="CT335" s="82">
        <v>32319.000000000004</v>
      </c>
      <c r="CU335" s="82">
        <v>244701</v>
      </c>
      <c r="CV335" s="82">
        <v>13851</v>
      </c>
      <c r="CW335" s="82">
        <v>13851</v>
      </c>
    </row>
    <row r="336" spans="1:101">
      <c r="A336" s="86" t="s">
        <v>520</v>
      </c>
      <c r="B336" s="87" t="s">
        <v>2736</v>
      </c>
      <c r="C336" s="75" t="s">
        <v>2926</v>
      </c>
      <c r="D336" s="74" t="s">
        <v>2605</v>
      </c>
      <c r="E336" s="74" t="s">
        <v>520</v>
      </c>
      <c r="F336" s="74" t="s">
        <v>2736</v>
      </c>
      <c r="G336" s="74" t="s">
        <v>844</v>
      </c>
      <c r="I336" s="74" t="s">
        <v>836</v>
      </c>
      <c r="J336" s="74" t="s">
        <v>2581</v>
      </c>
      <c r="K336" s="74" t="s">
        <v>100</v>
      </c>
      <c r="L336" s="74" t="s">
        <v>89</v>
      </c>
      <c r="M336" s="74" t="s">
        <v>90</v>
      </c>
      <c r="N336" s="74" t="s">
        <v>846</v>
      </c>
      <c r="O336" s="76">
        <v>44495</v>
      </c>
      <c r="P336" s="76">
        <v>44439</v>
      </c>
      <c r="Q336" s="77">
        <v>1</v>
      </c>
      <c r="R336" s="74" t="s">
        <v>94</v>
      </c>
      <c r="S336" s="77">
        <v>420000</v>
      </c>
      <c r="T336" s="77">
        <v>420000</v>
      </c>
      <c r="U336" s="77">
        <v>9683.33</v>
      </c>
      <c r="V336" s="78">
        <v>0.05</v>
      </c>
      <c r="W336" s="79">
        <v>1</v>
      </c>
      <c r="X336" s="77">
        <v>420000</v>
      </c>
      <c r="Y336" s="88">
        <v>420000</v>
      </c>
      <c r="Z336" s="77">
        <v>9683.33</v>
      </c>
      <c r="AA336" s="74">
        <v>0</v>
      </c>
      <c r="AB336" s="74">
        <v>0</v>
      </c>
      <c r="AD336" s="74">
        <v>0</v>
      </c>
      <c r="AE336" s="74">
        <v>0</v>
      </c>
      <c r="AF336" s="74">
        <v>0</v>
      </c>
      <c r="AG336" s="74">
        <v>0</v>
      </c>
      <c r="AI336" s="74">
        <v>3</v>
      </c>
      <c r="AJ336" s="74">
        <v>3</v>
      </c>
      <c r="AL336" s="74">
        <v>3</v>
      </c>
      <c r="AM336" s="74" t="s">
        <v>95</v>
      </c>
      <c r="AN336" s="74">
        <v>0</v>
      </c>
      <c r="AO336" s="74" t="s">
        <v>95</v>
      </c>
      <c r="AP336" s="74" t="s">
        <v>95</v>
      </c>
      <c r="AQ336" s="74">
        <v>1</v>
      </c>
      <c r="AS336" s="74">
        <v>1</v>
      </c>
      <c r="AT336" s="74" t="s">
        <v>92</v>
      </c>
      <c r="AU336" s="74" t="s">
        <v>2579</v>
      </c>
      <c r="AV336" s="74" t="s">
        <v>94</v>
      </c>
      <c r="AW336" s="77">
        <v>5000000</v>
      </c>
      <c r="AX336" s="77">
        <v>4100500</v>
      </c>
      <c r="AY336" s="79">
        <v>1</v>
      </c>
      <c r="AZ336" s="77">
        <v>32339500</v>
      </c>
      <c r="BA336" s="77">
        <v>26521623.949999999</v>
      </c>
      <c r="BB336" s="74" t="s">
        <v>93</v>
      </c>
      <c r="BC336" s="75" t="s">
        <v>2926</v>
      </c>
      <c r="BD336" s="82">
        <v>1186.6403753006907</v>
      </c>
      <c r="BE336" s="82">
        <v>0</v>
      </c>
      <c r="BF336" s="82">
        <v>27.358643679429612</v>
      </c>
      <c r="BG336" s="82">
        <v>1213.9990189801204</v>
      </c>
      <c r="BH336" s="82">
        <v>1186.6403753006907</v>
      </c>
      <c r="BI336" s="82">
        <v>0</v>
      </c>
      <c r="BJ336" s="82">
        <v>27.358643679429612</v>
      </c>
      <c r="BK336" s="82">
        <v>1213.9990189801204</v>
      </c>
      <c r="BL336" s="82">
        <v>378000</v>
      </c>
      <c r="BM336" s="82">
        <v>0</v>
      </c>
      <c r="BN336" s="82">
        <v>8714.9969999999994</v>
      </c>
      <c r="BO336" s="82">
        <v>386714.99700000003</v>
      </c>
      <c r="BP336" s="82">
        <v>1186.6403753006907</v>
      </c>
      <c r="BQ336" s="82">
        <v>0</v>
      </c>
      <c r="BR336" s="82">
        <v>27.358643679429612</v>
      </c>
      <c r="BS336" s="89">
        <v>1213.9990189801204</v>
      </c>
      <c r="BT336" s="82">
        <v>5955.9853717092265</v>
      </c>
      <c r="BU336" s="82">
        <v>0</v>
      </c>
      <c r="BV336" s="82">
        <v>137.3185043557931</v>
      </c>
      <c r="BW336" s="82">
        <v>6093.3038760650197</v>
      </c>
      <c r="BX336" s="82">
        <v>5955.9853717092265</v>
      </c>
      <c r="BY336" s="82">
        <v>0</v>
      </c>
      <c r="BZ336" s="82">
        <v>137.3185043557931</v>
      </c>
      <c r="CA336" s="82">
        <v>6093.3038760650197</v>
      </c>
      <c r="CB336" s="82">
        <v>1897257.5999999999</v>
      </c>
      <c r="CC336" s="82">
        <v>0</v>
      </c>
      <c r="CD336" s="82">
        <v>43742.312942399993</v>
      </c>
      <c r="CE336" s="82">
        <v>1940999.9129424</v>
      </c>
      <c r="CF336" s="82">
        <v>5955.9853717092265</v>
      </c>
      <c r="CG336" s="82">
        <v>0</v>
      </c>
      <c r="CH336" s="82">
        <v>137.3185043557931</v>
      </c>
      <c r="CI336" s="82">
        <v>6093.3038760650197</v>
      </c>
      <c r="CJ336" s="82" t="s">
        <v>96</v>
      </c>
      <c r="CK336" s="83">
        <v>1.4999999999999999E-2</v>
      </c>
      <c r="CL336" s="83">
        <v>3.5000000000000003E-2</v>
      </c>
      <c r="CM336" s="83">
        <v>0.26500000000000001</v>
      </c>
      <c r="CN336" s="82">
        <v>6300</v>
      </c>
      <c r="CO336" s="82">
        <v>14700.000000000002</v>
      </c>
      <c r="CP336" s="82">
        <v>111300</v>
      </c>
      <c r="CQ336" s="82">
        <v>6300</v>
      </c>
      <c r="CR336" s="89">
        <v>6300</v>
      </c>
      <c r="CS336" s="82">
        <v>6300</v>
      </c>
      <c r="CT336" s="82">
        <v>14700.000000000002</v>
      </c>
      <c r="CU336" s="82">
        <v>111300</v>
      </c>
      <c r="CV336" s="82">
        <v>6300</v>
      </c>
      <c r="CW336" s="82">
        <v>6300</v>
      </c>
    </row>
    <row r="337" spans="1:101">
      <c r="A337" s="86" t="s">
        <v>520</v>
      </c>
      <c r="B337" s="87" t="s">
        <v>2734</v>
      </c>
      <c r="C337" s="75" t="s">
        <v>2927</v>
      </c>
      <c r="D337" s="74" t="s">
        <v>2605</v>
      </c>
      <c r="E337" s="74" t="s">
        <v>520</v>
      </c>
      <c r="F337" s="74" t="s">
        <v>2734</v>
      </c>
      <c r="G337" s="74" t="s">
        <v>834</v>
      </c>
      <c r="I337" s="74" t="s">
        <v>836</v>
      </c>
      <c r="J337" s="74" t="s">
        <v>2582</v>
      </c>
      <c r="K337" s="74" t="s">
        <v>100</v>
      </c>
      <c r="L337" s="74" t="s">
        <v>89</v>
      </c>
      <c r="M337" s="74" t="s">
        <v>90</v>
      </c>
      <c r="N337" s="74" t="s">
        <v>837</v>
      </c>
      <c r="O337" s="76">
        <v>44495</v>
      </c>
      <c r="P337" s="76">
        <v>44439</v>
      </c>
      <c r="Q337" s="77">
        <v>1</v>
      </c>
      <c r="R337" s="74" t="s">
        <v>94</v>
      </c>
      <c r="S337" s="77">
        <v>332000</v>
      </c>
      <c r="T337" s="77">
        <v>332000</v>
      </c>
      <c r="U337" s="77">
        <v>7654.44</v>
      </c>
      <c r="V337" s="78">
        <v>0.05</v>
      </c>
      <c r="W337" s="79">
        <v>1</v>
      </c>
      <c r="X337" s="77">
        <v>332000</v>
      </c>
      <c r="Y337" s="88">
        <v>332000</v>
      </c>
      <c r="Z337" s="77">
        <v>7654.44</v>
      </c>
      <c r="AA337" s="74">
        <v>0</v>
      </c>
      <c r="AB337" s="74">
        <v>0</v>
      </c>
      <c r="AD337" s="74">
        <v>0</v>
      </c>
      <c r="AE337" s="74">
        <v>0</v>
      </c>
      <c r="AF337" s="74">
        <v>0</v>
      </c>
      <c r="AG337" s="74">
        <v>0</v>
      </c>
      <c r="AI337" s="74">
        <v>3</v>
      </c>
      <c r="AJ337" s="74">
        <v>3</v>
      </c>
      <c r="AL337" s="74">
        <v>3</v>
      </c>
      <c r="AM337" s="74" t="s">
        <v>95</v>
      </c>
      <c r="AN337" s="74">
        <v>0</v>
      </c>
      <c r="AO337" s="74" t="s">
        <v>95</v>
      </c>
      <c r="AP337" s="74" t="s">
        <v>95</v>
      </c>
      <c r="AQ337" s="74">
        <v>1</v>
      </c>
      <c r="AS337" s="74">
        <v>1</v>
      </c>
      <c r="AT337" s="74" t="s">
        <v>92</v>
      </c>
      <c r="AU337" s="74" t="s">
        <v>2579</v>
      </c>
      <c r="AV337" s="74" t="s">
        <v>94</v>
      </c>
      <c r="AW337" s="77">
        <v>20000000</v>
      </c>
      <c r="AX337" s="77">
        <v>13361150</v>
      </c>
      <c r="AY337" s="79">
        <v>1</v>
      </c>
      <c r="AZ337" s="77">
        <v>129358000</v>
      </c>
      <c r="BA337" s="77">
        <v>86418582.085000008</v>
      </c>
      <c r="BB337" s="74" t="s">
        <v>93</v>
      </c>
      <c r="BC337" s="75" t="s">
        <v>2927</v>
      </c>
      <c r="BD337" s="82">
        <v>938.01096333292696</v>
      </c>
      <c r="BE337" s="82">
        <v>0</v>
      </c>
      <c r="BF337" s="82">
        <v>21.626351319801472</v>
      </c>
      <c r="BG337" s="82">
        <v>959.63731465272849</v>
      </c>
      <c r="BH337" s="82">
        <v>938.01096333292696</v>
      </c>
      <c r="BI337" s="82">
        <v>0</v>
      </c>
      <c r="BJ337" s="82">
        <v>21.626351319801472</v>
      </c>
      <c r="BK337" s="82">
        <v>959.63731465272849</v>
      </c>
      <c r="BL337" s="82">
        <v>298800</v>
      </c>
      <c r="BM337" s="82">
        <v>0</v>
      </c>
      <c r="BN337" s="82">
        <v>6888.9960000000001</v>
      </c>
      <c r="BO337" s="82">
        <v>305688.99599999998</v>
      </c>
      <c r="BP337" s="82">
        <v>938.01096333292696</v>
      </c>
      <c r="BQ337" s="82">
        <v>0</v>
      </c>
      <c r="BR337" s="82">
        <v>21.626351319801472</v>
      </c>
      <c r="BS337" s="89">
        <v>959.63731465272849</v>
      </c>
      <c r="BT337" s="82">
        <v>4708.0646271606265</v>
      </c>
      <c r="BU337" s="82">
        <v>0</v>
      </c>
      <c r="BV337" s="82">
        <v>108.54698254434754</v>
      </c>
      <c r="BW337" s="82">
        <v>4816.6116097049744</v>
      </c>
      <c r="BX337" s="82">
        <v>4708.0646271606265</v>
      </c>
      <c r="BY337" s="82">
        <v>0</v>
      </c>
      <c r="BZ337" s="82">
        <v>108.54698254434754</v>
      </c>
      <c r="CA337" s="82">
        <v>4816.6116097049744</v>
      </c>
      <c r="CB337" s="82">
        <v>1499736.96</v>
      </c>
      <c r="CC337" s="82">
        <v>0</v>
      </c>
      <c r="CD337" s="82">
        <v>34577.248723199998</v>
      </c>
      <c r="CE337" s="82">
        <v>1534314.2087231998</v>
      </c>
      <c r="CF337" s="82">
        <v>4708.0646271606265</v>
      </c>
      <c r="CG337" s="82">
        <v>0</v>
      </c>
      <c r="CH337" s="82">
        <v>108.54698254434754</v>
      </c>
      <c r="CI337" s="82">
        <v>4816.6116097049744</v>
      </c>
      <c r="CJ337" s="82" t="s">
        <v>96</v>
      </c>
      <c r="CK337" s="83">
        <v>1.4999999999999999E-2</v>
      </c>
      <c r="CL337" s="83">
        <v>3.5000000000000003E-2</v>
      </c>
      <c r="CM337" s="83">
        <v>0.26500000000000001</v>
      </c>
      <c r="CN337" s="82">
        <v>4980</v>
      </c>
      <c r="CO337" s="82">
        <v>11620.000000000002</v>
      </c>
      <c r="CP337" s="82">
        <v>87980</v>
      </c>
      <c r="CQ337" s="82">
        <v>4980</v>
      </c>
      <c r="CR337" s="89">
        <v>4980</v>
      </c>
      <c r="CS337" s="82">
        <v>4980</v>
      </c>
      <c r="CT337" s="82">
        <v>11620.000000000002</v>
      </c>
      <c r="CU337" s="82">
        <v>87980</v>
      </c>
      <c r="CV337" s="82">
        <v>4980</v>
      </c>
      <c r="CW337" s="82">
        <v>4980</v>
      </c>
    </row>
    <row r="338" spans="1:101">
      <c r="A338" s="86" t="s">
        <v>520</v>
      </c>
      <c r="B338" s="87" t="s">
        <v>833</v>
      </c>
      <c r="C338" s="75" t="s">
        <v>1959</v>
      </c>
      <c r="D338" s="74" t="s">
        <v>2605</v>
      </c>
      <c r="E338" s="74" t="s">
        <v>520</v>
      </c>
      <c r="F338" s="74" t="s">
        <v>833</v>
      </c>
      <c r="G338" s="74" t="s">
        <v>834</v>
      </c>
      <c r="I338" s="74" t="s">
        <v>836</v>
      </c>
      <c r="J338" s="74" t="s">
        <v>2582</v>
      </c>
      <c r="K338" s="74" t="s">
        <v>100</v>
      </c>
      <c r="L338" s="74" t="s">
        <v>89</v>
      </c>
      <c r="M338" s="74" t="s">
        <v>90</v>
      </c>
      <c r="N338" s="74" t="s">
        <v>837</v>
      </c>
      <c r="O338" s="76">
        <v>44511</v>
      </c>
      <c r="P338" s="76">
        <v>44439</v>
      </c>
      <c r="Q338" s="77">
        <v>1</v>
      </c>
      <c r="R338" s="74" t="s">
        <v>94</v>
      </c>
      <c r="S338" s="77">
        <v>373500</v>
      </c>
      <c r="T338" s="77">
        <v>373500</v>
      </c>
      <c r="U338" s="77">
        <v>9078.1299999999992</v>
      </c>
      <c r="V338" s="78">
        <v>0.05</v>
      </c>
      <c r="W338" s="79">
        <v>1</v>
      </c>
      <c r="X338" s="77">
        <v>373500</v>
      </c>
      <c r="Y338" s="88">
        <v>373500</v>
      </c>
      <c r="Z338" s="77">
        <v>9078.1299999999992</v>
      </c>
      <c r="AA338" s="74">
        <v>0</v>
      </c>
      <c r="AB338" s="74">
        <v>0</v>
      </c>
      <c r="AD338" s="74">
        <v>0</v>
      </c>
      <c r="AE338" s="74">
        <v>0</v>
      </c>
      <c r="AF338" s="74">
        <v>0</v>
      </c>
      <c r="AG338" s="74">
        <v>0</v>
      </c>
      <c r="AI338" s="74">
        <v>3</v>
      </c>
      <c r="AJ338" s="74">
        <v>3</v>
      </c>
      <c r="AL338" s="74">
        <v>3</v>
      </c>
      <c r="AM338" s="74" t="s">
        <v>95</v>
      </c>
      <c r="AN338" s="74">
        <v>0</v>
      </c>
      <c r="AO338" s="74" t="s">
        <v>95</v>
      </c>
      <c r="AP338" s="74" t="s">
        <v>95</v>
      </c>
      <c r="AQ338" s="74">
        <v>1</v>
      </c>
      <c r="AS338" s="74">
        <v>1</v>
      </c>
      <c r="AT338" s="74" t="s">
        <v>92</v>
      </c>
      <c r="AU338" s="74" t="s">
        <v>2579</v>
      </c>
      <c r="AV338" s="74" t="s">
        <v>94</v>
      </c>
      <c r="AW338" s="77">
        <v>20000000</v>
      </c>
      <c r="AX338" s="77">
        <v>13361150</v>
      </c>
      <c r="AY338" s="79">
        <v>1</v>
      </c>
      <c r="AZ338" s="77">
        <v>129358000</v>
      </c>
      <c r="BA338" s="77">
        <v>86418582.085000008</v>
      </c>
      <c r="BB338" s="74" t="s">
        <v>93</v>
      </c>
      <c r="BC338" s="75" t="s">
        <v>1959</v>
      </c>
      <c r="BD338" s="82">
        <v>1055.2623337495429</v>
      </c>
      <c r="BE338" s="82">
        <v>0</v>
      </c>
      <c r="BF338" s="82">
        <v>25.648751405305852</v>
      </c>
      <c r="BG338" s="82">
        <v>1080.9110851548487</v>
      </c>
      <c r="BH338" s="82">
        <v>1055.2623337495429</v>
      </c>
      <c r="BI338" s="82">
        <v>0</v>
      </c>
      <c r="BJ338" s="82">
        <v>25.648751405305852</v>
      </c>
      <c r="BK338" s="82">
        <v>1080.9110851548487</v>
      </c>
      <c r="BL338" s="82">
        <v>336150</v>
      </c>
      <c r="BM338" s="82">
        <v>0</v>
      </c>
      <c r="BN338" s="82">
        <v>8170.3169999999991</v>
      </c>
      <c r="BO338" s="82">
        <v>344320.31700000004</v>
      </c>
      <c r="BP338" s="82">
        <v>1055.2623337495429</v>
      </c>
      <c r="BQ338" s="82">
        <v>0</v>
      </c>
      <c r="BR338" s="82">
        <v>25.648751405305852</v>
      </c>
      <c r="BS338" s="89">
        <v>1080.9110851548487</v>
      </c>
      <c r="BT338" s="82">
        <v>5296.5727055557054</v>
      </c>
      <c r="BU338" s="82">
        <v>0</v>
      </c>
      <c r="BV338" s="82">
        <v>128.73621305351114</v>
      </c>
      <c r="BW338" s="82">
        <v>5425.3089186092166</v>
      </c>
      <c r="BX338" s="82">
        <v>5296.5727055557054</v>
      </c>
      <c r="BY338" s="82">
        <v>0</v>
      </c>
      <c r="BZ338" s="82">
        <v>128.73621305351114</v>
      </c>
      <c r="CA338" s="82">
        <v>5425.3089186092166</v>
      </c>
      <c r="CB338" s="82">
        <v>1687204.0799999998</v>
      </c>
      <c r="CC338" s="82">
        <v>0</v>
      </c>
      <c r="CD338" s="82">
        <v>41008.45508639999</v>
      </c>
      <c r="CE338" s="82">
        <v>1728212.5350864001</v>
      </c>
      <c r="CF338" s="82">
        <v>5296.5727055557054</v>
      </c>
      <c r="CG338" s="82">
        <v>0</v>
      </c>
      <c r="CH338" s="82">
        <v>128.73621305351114</v>
      </c>
      <c r="CI338" s="82">
        <v>5425.3089186092166</v>
      </c>
      <c r="CJ338" s="82" t="s">
        <v>96</v>
      </c>
      <c r="CK338" s="83">
        <v>1.4999999999999999E-2</v>
      </c>
      <c r="CL338" s="83">
        <v>3.5000000000000003E-2</v>
      </c>
      <c r="CM338" s="83">
        <v>0.26500000000000001</v>
      </c>
      <c r="CN338" s="82">
        <v>5602.5</v>
      </c>
      <c r="CO338" s="82">
        <v>13072.500000000002</v>
      </c>
      <c r="CP338" s="82">
        <v>98977.5</v>
      </c>
      <c r="CQ338" s="82">
        <v>5602.5</v>
      </c>
      <c r="CR338" s="89">
        <v>5602.5</v>
      </c>
      <c r="CS338" s="82">
        <v>5602.5</v>
      </c>
      <c r="CT338" s="82">
        <v>13072.500000000002</v>
      </c>
      <c r="CU338" s="82">
        <v>98977.5</v>
      </c>
      <c r="CV338" s="82">
        <v>5602.5</v>
      </c>
      <c r="CW338" s="82">
        <v>5602.5</v>
      </c>
    </row>
    <row r="339" spans="1:101">
      <c r="A339" s="86" t="s">
        <v>520</v>
      </c>
      <c r="B339" s="87" t="s">
        <v>838</v>
      </c>
      <c r="C339" s="75" t="s">
        <v>1960</v>
      </c>
      <c r="D339" s="74" t="s">
        <v>2605</v>
      </c>
      <c r="E339" s="74" t="s">
        <v>520</v>
      </c>
      <c r="F339" s="74" t="s">
        <v>838</v>
      </c>
      <c r="G339" s="74" t="s">
        <v>839</v>
      </c>
      <c r="I339" s="74" t="s">
        <v>836</v>
      </c>
      <c r="J339" s="74" t="s">
        <v>2583</v>
      </c>
      <c r="K339" s="74" t="s">
        <v>128</v>
      </c>
      <c r="L339" s="74" t="s">
        <v>89</v>
      </c>
      <c r="M339" s="74" t="s">
        <v>90</v>
      </c>
      <c r="N339" s="74" t="s">
        <v>841</v>
      </c>
      <c r="O339" s="76">
        <v>44511</v>
      </c>
      <c r="P339" s="76">
        <v>44439</v>
      </c>
      <c r="Q339" s="77">
        <v>1</v>
      </c>
      <c r="R339" s="74" t="s">
        <v>94</v>
      </c>
      <c r="S339" s="77">
        <v>3500000</v>
      </c>
      <c r="T339" s="77">
        <v>3500000</v>
      </c>
      <c r="U339" s="77">
        <v>85069.440000000002</v>
      </c>
      <c r="V339" s="78">
        <v>0.05</v>
      </c>
      <c r="W339" s="79">
        <v>1</v>
      </c>
      <c r="X339" s="77">
        <v>3500000</v>
      </c>
      <c r="Y339" s="88">
        <v>3500000</v>
      </c>
      <c r="Z339" s="77">
        <v>85069.440000000002</v>
      </c>
      <c r="AA339" s="74">
        <v>0</v>
      </c>
      <c r="AB339" s="74">
        <v>0</v>
      </c>
      <c r="AD339" s="74">
        <v>0</v>
      </c>
      <c r="AE339" s="74">
        <v>0</v>
      </c>
      <c r="AF339" s="74">
        <v>0</v>
      </c>
      <c r="AG339" s="74">
        <v>0</v>
      </c>
      <c r="AI339" s="74">
        <v>3</v>
      </c>
      <c r="AJ339" s="74">
        <v>3</v>
      </c>
      <c r="AL339" s="74">
        <v>3</v>
      </c>
      <c r="AM339" s="74" t="s">
        <v>95</v>
      </c>
      <c r="AN339" s="74">
        <v>0</v>
      </c>
      <c r="AO339" s="74" t="s">
        <v>95</v>
      </c>
      <c r="AP339" s="74" t="s">
        <v>95</v>
      </c>
      <c r="AQ339" s="74">
        <v>1</v>
      </c>
      <c r="AS339" s="74">
        <v>1</v>
      </c>
      <c r="AT339" s="74" t="s">
        <v>92</v>
      </c>
      <c r="AU339" s="74" t="s">
        <v>2579</v>
      </c>
      <c r="AV339" s="74" t="s">
        <v>94</v>
      </c>
      <c r="AW339" s="77">
        <v>15000000</v>
      </c>
      <c r="AX339" s="77">
        <v>5725800</v>
      </c>
      <c r="AY339" s="79">
        <v>1</v>
      </c>
      <c r="AZ339" s="77">
        <v>97018500</v>
      </c>
      <c r="BA339" s="77">
        <v>37033901.82</v>
      </c>
      <c r="BB339" s="74" t="s">
        <v>93</v>
      </c>
      <c r="BC339" s="75" t="s">
        <v>1960</v>
      </c>
      <c r="BD339" s="82">
        <v>9888.6697941724233</v>
      </c>
      <c r="BE339" s="82">
        <v>0</v>
      </c>
      <c r="BF339" s="82">
        <v>240.34960049576091</v>
      </c>
      <c r="BG339" s="82">
        <v>10129.019394668185</v>
      </c>
      <c r="BH339" s="82">
        <v>9888.6697941724233</v>
      </c>
      <c r="BI339" s="82">
        <v>0</v>
      </c>
      <c r="BJ339" s="82">
        <v>240.34960049576091</v>
      </c>
      <c r="BK339" s="82">
        <v>10129.019394668185</v>
      </c>
      <c r="BL339" s="82">
        <v>3150000</v>
      </c>
      <c r="BM339" s="82">
        <v>0</v>
      </c>
      <c r="BN339" s="82">
        <v>76562.495999999999</v>
      </c>
      <c r="BO339" s="82">
        <v>3226562.4960000003</v>
      </c>
      <c r="BP339" s="82">
        <v>9888.6697941724233</v>
      </c>
      <c r="BQ339" s="82">
        <v>0</v>
      </c>
      <c r="BR339" s="82">
        <v>240.34960049576091</v>
      </c>
      <c r="BS339" s="89">
        <v>10129.019394668185</v>
      </c>
      <c r="BT339" s="82">
        <v>49633.211430910225</v>
      </c>
      <c r="BU339" s="82">
        <v>0</v>
      </c>
      <c r="BV339" s="82">
        <v>1206.3627148083231</v>
      </c>
      <c r="BW339" s="82">
        <v>50839.57414571855</v>
      </c>
      <c r="BX339" s="82">
        <v>49633.211430910225</v>
      </c>
      <c r="BY339" s="82">
        <v>0</v>
      </c>
      <c r="BZ339" s="82">
        <v>1206.3627148083231</v>
      </c>
      <c r="CA339" s="82">
        <v>50839.57414571855</v>
      </c>
      <c r="CB339" s="82">
        <v>15810479.999999998</v>
      </c>
      <c r="CC339" s="82">
        <v>0</v>
      </c>
      <c r="CD339" s="82">
        <v>384282.47992319998</v>
      </c>
      <c r="CE339" s="82">
        <v>16194762.4799232</v>
      </c>
      <c r="CF339" s="82">
        <v>49633.211430910225</v>
      </c>
      <c r="CG339" s="82">
        <v>0</v>
      </c>
      <c r="CH339" s="82">
        <v>1206.3627148083231</v>
      </c>
      <c r="CI339" s="82">
        <v>50839.57414571855</v>
      </c>
      <c r="CJ339" s="82" t="s">
        <v>96</v>
      </c>
      <c r="CK339" s="83">
        <v>1.4999999999999999E-2</v>
      </c>
      <c r="CL339" s="83">
        <v>3.5000000000000003E-2</v>
      </c>
      <c r="CM339" s="83">
        <v>0.26500000000000001</v>
      </c>
      <c r="CN339" s="82">
        <v>52500</v>
      </c>
      <c r="CO339" s="82">
        <v>122500.00000000001</v>
      </c>
      <c r="CP339" s="82">
        <v>927500</v>
      </c>
      <c r="CQ339" s="82">
        <v>52500</v>
      </c>
      <c r="CR339" s="89">
        <v>52500</v>
      </c>
      <c r="CS339" s="82">
        <v>52500</v>
      </c>
      <c r="CT339" s="82">
        <v>122500.00000000001</v>
      </c>
      <c r="CU339" s="82">
        <v>927500</v>
      </c>
      <c r="CV339" s="82">
        <v>52500</v>
      </c>
      <c r="CW339" s="82">
        <v>52500</v>
      </c>
    </row>
    <row r="340" spans="1:101">
      <c r="A340" s="86" t="s">
        <v>520</v>
      </c>
      <c r="B340" s="87" t="s">
        <v>842</v>
      </c>
      <c r="C340" s="75" t="s">
        <v>1961</v>
      </c>
      <c r="D340" s="74" t="s">
        <v>2605</v>
      </c>
      <c r="E340" s="74" t="s">
        <v>520</v>
      </c>
      <c r="F340" s="74" t="s">
        <v>842</v>
      </c>
      <c r="G340" s="74" t="s">
        <v>839</v>
      </c>
      <c r="I340" s="74" t="s">
        <v>836</v>
      </c>
      <c r="J340" s="74" t="s">
        <v>2583</v>
      </c>
      <c r="K340" s="74" t="s">
        <v>128</v>
      </c>
      <c r="L340" s="74" t="s">
        <v>89</v>
      </c>
      <c r="M340" s="74" t="s">
        <v>90</v>
      </c>
      <c r="N340" s="74" t="s">
        <v>841</v>
      </c>
      <c r="O340" s="76">
        <v>44519</v>
      </c>
      <c r="P340" s="76">
        <v>44439</v>
      </c>
      <c r="Q340" s="77">
        <v>1</v>
      </c>
      <c r="R340" s="74" t="s">
        <v>94</v>
      </c>
      <c r="S340" s="77">
        <v>805000</v>
      </c>
      <c r="T340" s="77">
        <v>805000</v>
      </c>
      <c r="U340" s="77">
        <v>19789.580000000002</v>
      </c>
      <c r="V340" s="78">
        <v>0.05</v>
      </c>
      <c r="W340" s="79">
        <v>1</v>
      </c>
      <c r="X340" s="77">
        <v>805000</v>
      </c>
      <c r="Y340" s="88">
        <v>805000</v>
      </c>
      <c r="Z340" s="77">
        <v>19789.580000000002</v>
      </c>
      <c r="AA340" s="74">
        <v>0</v>
      </c>
      <c r="AB340" s="74">
        <v>0</v>
      </c>
      <c r="AD340" s="74">
        <v>0</v>
      </c>
      <c r="AE340" s="74">
        <v>0</v>
      </c>
      <c r="AF340" s="74">
        <v>0</v>
      </c>
      <c r="AG340" s="74">
        <v>0</v>
      </c>
      <c r="AI340" s="74">
        <v>3</v>
      </c>
      <c r="AJ340" s="74">
        <v>3</v>
      </c>
      <c r="AL340" s="74">
        <v>3</v>
      </c>
      <c r="AM340" s="74" t="s">
        <v>95</v>
      </c>
      <c r="AN340" s="74">
        <v>0</v>
      </c>
      <c r="AO340" s="74" t="s">
        <v>95</v>
      </c>
      <c r="AP340" s="74" t="s">
        <v>95</v>
      </c>
      <c r="AQ340" s="74">
        <v>1</v>
      </c>
      <c r="AS340" s="74">
        <v>1</v>
      </c>
      <c r="AT340" s="74" t="s">
        <v>92</v>
      </c>
      <c r="AU340" s="74" t="s">
        <v>2579</v>
      </c>
      <c r="AV340" s="74" t="s">
        <v>94</v>
      </c>
      <c r="AW340" s="77">
        <v>15000000</v>
      </c>
      <c r="AX340" s="77">
        <v>5725800</v>
      </c>
      <c r="AY340" s="79">
        <v>1</v>
      </c>
      <c r="AZ340" s="77">
        <v>97018500</v>
      </c>
      <c r="BA340" s="77">
        <v>37033901.82</v>
      </c>
      <c r="BB340" s="74" t="s">
        <v>93</v>
      </c>
      <c r="BC340" s="75" t="s">
        <v>1961</v>
      </c>
      <c r="BD340" s="82">
        <v>2274.3940526596571</v>
      </c>
      <c r="BE340" s="82">
        <v>0</v>
      </c>
      <c r="BF340" s="82">
        <v>55.912177710102483</v>
      </c>
      <c r="BG340" s="82">
        <v>2330.3062303697598</v>
      </c>
      <c r="BH340" s="82">
        <v>2274.3940526596571</v>
      </c>
      <c r="BI340" s="82">
        <v>0</v>
      </c>
      <c r="BJ340" s="82">
        <v>55.912177710102483</v>
      </c>
      <c r="BK340" s="82">
        <v>2330.3062303697598</v>
      </c>
      <c r="BL340" s="82">
        <v>724500</v>
      </c>
      <c r="BM340" s="82">
        <v>0</v>
      </c>
      <c r="BN340" s="82">
        <v>17810.622000000003</v>
      </c>
      <c r="BO340" s="82">
        <v>742310.62199999986</v>
      </c>
      <c r="BP340" s="82">
        <v>2274.3940526596571</v>
      </c>
      <c r="BQ340" s="82">
        <v>0</v>
      </c>
      <c r="BR340" s="82">
        <v>55.912177710102483</v>
      </c>
      <c r="BS340" s="89">
        <v>2330.3062303697598</v>
      </c>
      <c r="BT340" s="82">
        <v>11415.638629109349</v>
      </c>
      <c r="BU340" s="82">
        <v>0</v>
      </c>
      <c r="BV340" s="82">
        <v>280.63440236254638</v>
      </c>
      <c r="BW340" s="82">
        <v>11696.273031471897</v>
      </c>
      <c r="BX340" s="82">
        <v>11415.638629109349</v>
      </c>
      <c r="BY340" s="82">
        <v>0</v>
      </c>
      <c r="BZ340" s="82">
        <v>280.63440236254638</v>
      </c>
      <c r="CA340" s="82">
        <v>11696.273031471897</v>
      </c>
      <c r="CB340" s="82">
        <v>3636410.4</v>
      </c>
      <c r="CC340" s="82">
        <v>0</v>
      </c>
      <c r="CD340" s="82">
        <v>89395.073942400006</v>
      </c>
      <c r="CE340" s="82">
        <v>3725805.473942399</v>
      </c>
      <c r="CF340" s="82">
        <v>11415.638629109349</v>
      </c>
      <c r="CG340" s="82">
        <v>0</v>
      </c>
      <c r="CH340" s="82">
        <v>280.63440236254638</v>
      </c>
      <c r="CI340" s="82">
        <v>11696.273031471897</v>
      </c>
      <c r="CJ340" s="82" t="s">
        <v>96</v>
      </c>
      <c r="CK340" s="83">
        <v>1.4999999999999999E-2</v>
      </c>
      <c r="CL340" s="83">
        <v>3.5000000000000003E-2</v>
      </c>
      <c r="CM340" s="83">
        <v>0.26500000000000001</v>
      </c>
      <c r="CN340" s="82">
        <v>12075</v>
      </c>
      <c r="CO340" s="82">
        <v>28175.000000000004</v>
      </c>
      <c r="CP340" s="82">
        <v>213325</v>
      </c>
      <c r="CQ340" s="82">
        <v>12075</v>
      </c>
      <c r="CR340" s="89">
        <v>12075</v>
      </c>
      <c r="CS340" s="82">
        <v>12075</v>
      </c>
      <c r="CT340" s="82">
        <v>28175.000000000004</v>
      </c>
      <c r="CU340" s="82">
        <v>213325</v>
      </c>
      <c r="CV340" s="82">
        <v>12075</v>
      </c>
      <c r="CW340" s="82">
        <v>12075</v>
      </c>
    </row>
    <row r="341" spans="1:101">
      <c r="A341" s="86" t="s">
        <v>520</v>
      </c>
      <c r="B341" s="87" t="s">
        <v>843</v>
      </c>
      <c r="C341" s="75" t="s">
        <v>1962</v>
      </c>
      <c r="D341" s="74" t="s">
        <v>2605</v>
      </c>
      <c r="E341" s="74" t="s">
        <v>520</v>
      </c>
      <c r="F341" s="74" t="s">
        <v>843</v>
      </c>
      <c r="G341" s="74" t="s">
        <v>844</v>
      </c>
      <c r="I341" s="74" t="s">
        <v>836</v>
      </c>
      <c r="J341" s="74" t="s">
        <v>2581</v>
      </c>
      <c r="K341" s="74" t="s">
        <v>100</v>
      </c>
      <c r="L341" s="74" t="s">
        <v>89</v>
      </c>
      <c r="M341" s="74" t="s">
        <v>90</v>
      </c>
      <c r="N341" s="74" t="s">
        <v>846</v>
      </c>
      <c r="O341" s="76">
        <v>44519</v>
      </c>
      <c r="P341" s="76">
        <v>44439</v>
      </c>
      <c r="Q341" s="77">
        <v>1</v>
      </c>
      <c r="R341" s="74" t="s">
        <v>94</v>
      </c>
      <c r="S341" s="77">
        <v>479500</v>
      </c>
      <c r="T341" s="77">
        <v>479500</v>
      </c>
      <c r="U341" s="77">
        <v>11787.71</v>
      </c>
      <c r="V341" s="78">
        <v>0.05</v>
      </c>
      <c r="W341" s="79">
        <v>1</v>
      </c>
      <c r="X341" s="77">
        <v>479500</v>
      </c>
      <c r="Y341" s="88">
        <v>479500</v>
      </c>
      <c r="Z341" s="77">
        <v>11787.71</v>
      </c>
      <c r="AA341" s="74">
        <v>0</v>
      </c>
      <c r="AB341" s="74">
        <v>0</v>
      </c>
      <c r="AD341" s="74">
        <v>0</v>
      </c>
      <c r="AE341" s="74">
        <v>0</v>
      </c>
      <c r="AF341" s="74">
        <v>0</v>
      </c>
      <c r="AG341" s="74">
        <v>0</v>
      </c>
      <c r="AI341" s="74">
        <v>3</v>
      </c>
      <c r="AJ341" s="74">
        <v>3</v>
      </c>
      <c r="AL341" s="74">
        <v>3</v>
      </c>
      <c r="AM341" s="74" t="s">
        <v>95</v>
      </c>
      <c r="AN341" s="74">
        <v>0</v>
      </c>
      <c r="AO341" s="74" t="s">
        <v>95</v>
      </c>
      <c r="AP341" s="74" t="s">
        <v>95</v>
      </c>
      <c r="AQ341" s="74">
        <v>1</v>
      </c>
      <c r="AS341" s="74">
        <v>1</v>
      </c>
      <c r="AT341" s="74" t="s">
        <v>92</v>
      </c>
      <c r="AU341" s="74" t="s">
        <v>2579</v>
      </c>
      <c r="AV341" s="74" t="s">
        <v>94</v>
      </c>
      <c r="AW341" s="77">
        <v>5000000</v>
      </c>
      <c r="AX341" s="77">
        <v>4100500</v>
      </c>
      <c r="AY341" s="79">
        <v>1</v>
      </c>
      <c r="AZ341" s="77">
        <v>32339500</v>
      </c>
      <c r="BA341" s="77">
        <v>26521623.949999999</v>
      </c>
      <c r="BB341" s="74" t="s">
        <v>93</v>
      </c>
      <c r="BC341" s="75" t="s">
        <v>1962</v>
      </c>
      <c r="BD341" s="82">
        <v>1354.7477618016219</v>
      </c>
      <c r="BE341" s="82">
        <v>0</v>
      </c>
      <c r="BF341" s="82">
        <v>33.304220519846908</v>
      </c>
      <c r="BG341" s="82">
        <v>1388.0519823214688</v>
      </c>
      <c r="BH341" s="82">
        <v>1354.7477618016219</v>
      </c>
      <c r="BI341" s="82">
        <v>0</v>
      </c>
      <c r="BJ341" s="82">
        <v>33.304220519846908</v>
      </c>
      <c r="BK341" s="82">
        <v>1388.0519823214688</v>
      </c>
      <c r="BL341" s="82">
        <v>431550</v>
      </c>
      <c r="BM341" s="82">
        <v>0</v>
      </c>
      <c r="BN341" s="82">
        <v>10608.939</v>
      </c>
      <c r="BO341" s="82">
        <v>442158.93899999995</v>
      </c>
      <c r="BP341" s="82">
        <v>1354.7477618016219</v>
      </c>
      <c r="BQ341" s="82">
        <v>0</v>
      </c>
      <c r="BR341" s="82">
        <v>33.304220519846908</v>
      </c>
      <c r="BS341" s="89">
        <v>1388.0519823214688</v>
      </c>
      <c r="BT341" s="82">
        <v>6799.7499660347003</v>
      </c>
      <c r="BU341" s="82">
        <v>0</v>
      </c>
      <c r="BV341" s="82">
        <v>167.16054363321558</v>
      </c>
      <c r="BW341" s="82">
        <v>6966.9105096679159</v>
      </c>
      <c r="BX341" s="82">
        <v>6799.7499660347003</v>
      </c>
      <c r="BY341" s="82">
        <v>0</v>
      </c>
      <c r="BZ341" s="82">
        <v>167.16054363321558</v>
      </c>
      <c r="CA341" s="82">
        <v>6966.9105096679159</v>
      </c>
      <c r="CB341" s="82">
        <v>2166035.7599999998</v>
      </c>
      <c r="CC341" s="82">
        <v>0</v>
      </c>
      <c r="CD341" s="82">
        <v>53248.386628799999</v>
      </c>
      <c r="CE341" s="82">
        <v>2219284.1466287998</v>
      </c>
      <c r="CF341" s="82">
        <v>6799.7499660347003</v>
      </c>
      <c r="CG341" s="82">
        <v>0</v>
      </c>
      <c r="CH341" s="82">
        <v>167.16054363321558</v>
      </c>
      <c r="CI341" s="82">
        <v>6966.9105096679159</v>
      </c>
      <c r="CJ341" s="82" t="s">
        <v>96</v>
      </c>
      <c r="CK341" s="83">
        <v>1.4999999999999999E-2</v>
      </c>
      <c r="CL341" s="83">
        <v>3.5000000000000003E-2</v>
      </c>
      <c r="CM341" s="83">
        <v>0.26500000000000001</v>
      </c>
      <c r="CN341" s="82">
        <v>7192.5</v>
      </c>
      <c r="CO341" s="82">
        <v>16782.5</v>
      </c>
      <c r="CP341" s="82">
        <v>127067.5</v>
      </c>
      <c r="CQ341" s="82">
        <v>7192.5</v>
      </c>
      <c r="CR341" s="89">
        <v>7192.5</v>
      </c>
      <c r="CS341" s="82">
        <v>7192.5</v>
      </c>
      <c r="CT341" s="82">
        <v>16782.5</v>
      </c>
      <c r="CU341" s="82">
        <v>127067.5</v>
      </c>
      <c r="CV341" s="82">
        <v>7192.5</v>
      </c>
      <c r="CW341" s="82">
        <v>7192.5</v>
      </c>
    </row>
    <row r="342" spans="1:101">
      <c r="A342" s="86" t="s">
        <v>520</v>
      </c>
      <c r="B342" s="87" t="s">
        <v>847</v>
      </c>
      <c r="C342" s="75" t="s">
        <v>1963</v>
      </c>
      <c r="D342" s="74" t="s">
        <v>2605</v>
      </c>
      <c r="E342" s="74" t="s">
        <v>520</v>
      </c>
      <c r="F342" s="74" t="s">
        <v>847</v>
      </c>
      <c r="G342" s="74" t="s">
        <v>848</v>
      </c>
      <c r="I342" s="74" t="s">
        <v>836</v>
      </c>
      <c r="J342" s="74" t="s">
        <v>2582</v>
      </c>
      <c r="K342" s="74" t="s">
        <v>100</v>
      </c>
      <c r="L342" s="74" t="s">
        <v>89</v>
      </c>
      <c r="M342" s="74" t="s">
        <v>90</v>
      </c>
      <c r="N342" s="74" t="s">
        <v>850</v>
      </c>
      <c r="O342" s="76">
        <v>44519</v>
      </c>
      <c r="P342" s="76">
        <v>44439</v>
      </c>
      <c r="Q342" s="77">
        <v>1</v>
      </c>
      <c r="R342" s="74" t="s">
        <v>94</v>
      </c>
      <c r="S342" s="77">
        <v>3283200</v>
      </c>
      <c r="T342" s="77">
        <v>3283200</v>
      </c>
      <c r="U342" s="77">
        <v>80712</v>
      </c>
      <c r="V342" s="78">
        <v>0.05</v>
      </c>
      <c r="W342" s="79">
        <v>1</v>
      </c>
      <c r="X342" s="77">
        <v>3283200</v>
      </c>
      <c r="Y342" s="88">
        <v>3283200</v>
      </c>
      <c r="Z342" s="77">
        <v>80712</v>
      </c>
      <c r="AA342" s="74">
        <v>0</v>
      </c>
      <c r="AB342" s="74">
        <v>0</v>
      </c>
      <c r="AD342" s="74">
        <v>0</v>
      </c>
      <c r="AE342" s="74">
        <v>0</v>
      </c>
      <c r="AF342" s="74">
        <v>0</v>
      </c>
      <c r="AG342" s="74">
        <v>0</v>
      </c>
      <c r="AI342" s="74">
        <v>3</v>
      </c>
      <c r="AJ342" s="74">
        <v>3</v>
      </c>
      <c r="AL342" s="74">
        <v>3</v>
      </c>
      <c r="AM342" s="74" t="s">
        <v>95</v>
      </c>
      <c r="AN342" s="74">
        <v>0</v>
      </c>
      <c r="AO342" s="74" t="s">
        <v>95</v>
      </c>
      <c r="AP342" s="74" t="s">
        <v>95</v>
      </c>
      <c r="AQ342" s="74">
        <v>1</v>
      </c>
      <c r="AS342" s="74">
        <v>1</v>
      </c>
      <c r="AT342" s="74" t="s">
        <v>92</v>
      </c>
      <c r="AU342" s="74" t="s">
        <v>2579</v>
      </c>
      <c r="AV342" s="74" t="s">
        <v>94</v>
      </c>
      <c r="AW342" s="77">
        <v>10000000</v>
      </c>
      <c r="AX342" s="77">
        <v>5510800</v>
      </c>
      <c r="AY342" s="79">
        <v>1</v>
      </c>
      <c r="AZ342" s="77">
        <v>64679000</v>
      </c>
      <c r="BA342" s="77">
        <v>35643303.32</v>
      </c>
      <c r="BB342" s="74" t="s">
        <v>93</v>
      </c>
      <c r="BC342" s="75" t="s">
        <v>1963</v>
      </c>
      <c r="BD342" s="82">
        <v>9276.1373337791138</v>
      </c>
      <c r="BE342" s="82">
        <v>0</v>
      </c>
      <c r="BF342" s="82">
        <v>228.03837612206988</v>
      </c>
      <c r="BG342" s="82">
        <v>9504.1757099011829</v>
      </c>
      <c r="BH342" s="82">
        <v>9276.1373337791138</v>
      </c>
      <c r="BI342" s="82">
        <v>0</v>
      </c>
      <c r="BJ342" s="82">
        <v>228.03837612206988</v>
      </c>
      <c r="BK342" s="82">
        <v>9504.1757099011829</v>
      </c>
      <c r="BL342" s="82">
        <v>2954880</v>
      </c>
      <c r="BM342" s="82">
        <v>0</v>
      </c>
      <c r="BN342" s="82">
        <v>72640.800000000003</v>
      </c>
      <c r="BO342" s="82">
        <v>3027520.8000000003</v>
      </c>
      <c r="BP342" s="82">
        <v>9276.1373337791138</v>
      </c>
      <c r="BQ342" s="82">
        <v>0</v>
      </c>
      <c r="BR342" s="82">
        <v>228.03837612206988</v>
      </c>
      <c r="BS342" s="89">
        <v>9504.1757099011829</v>
      </c>
      <c r="BT342" s="82">
        <v>46558.788505704128</v>
      </c>
      <c r="BU342" s="82">
        <v>0</v>
      </c>
      <c r="BV342" s="82">
        <v>1144.5702174318931</v>
      </c>
      <c r="BW342" s="82">
        <v>47703.358723136014</v>
      </c>
      <c r="BX342" s="82">
        <v>46558.788505704128</v>
      </c>
      <c r="BY342" s="82">
        <v>0</v>
      </c>
      <c r="BZ342" s="82">
        <v>1144.5702174318931</v>
      </c>
      <c r="CA342" s="82">
        <v>47703.358723136014</v>
      </c>
      <c r="CB342" s="82">
        <v>14831133.695999999</v>
      </c>
      <c r="CC342" s="82">
        <v>0</v>
      </c>
      <c r="CD342" s="82">
        <v>364598.70335999998</v>
      </c>
      <c r="CE342" s="82">
        <v>15195732.399360001</v>
      </c>
      <c r="CF342" s="82">
        <v>46558.788505704128</v>
      </c>
      <c r="CG342" s="82">
        <v>0</v>
      </c>
      <c r="CH342" s="82">
        <v>1144.5702174318931</v>
      </c>
      <c r="CI342" s="82">
        <v>47703.358723136014</v>
      </c>
      <c r="CJ342" s="82" t="s">
        <v>96</v>
      </c>
      <c r="CK342" s="83">
        <v>1.4999999999999999E-2</v>
      </c>
      <c r="CL342" s="83">
        <v>3.5000000000000003E-2</v>
      </c>
      <c r="CM342" s="83">
        <v>0.26500000000000001</v>
      </c>
      <c r="CN342" s="82">
        <v>49248</v>
      </c>
      <c r="CO342" s="82">
        <v>114912.00000000001</v>
      </c>
      <c r="CP342" s="82">
        <v>870048</v>
      </c>
      <c r="CQ342" s="82">
        <v>49248</v>
      </c>
      <c r="CR342" s="89">
        <v>49248</v>
      </c>
      <c r="CS342" s="82">
        <v>49248</v>
      </c>
      <c r="CT342" s="82">
        <v>114912.00000000001</v>
      </c>
      <c r="CU342" s="82">
        <v>870048</v>
      </c>
      <c r="CV342" s="82">
        <v>49248</v>
      </c>
      <c r="CW342" s="82">
        <v>49248</v>
      </c>
    </row>
    <row r="343" spans="1:101">
      <c r="A343" s="86" t="s">
        <v>520</v>
      </c>
      <c r="B343" s="87" t="s">
        <v>2723</v>
      </c>
      <c r="C343" s="75" t="s">
        <v>2928</v>
      </c>
      <c r="D343" s="74" t="s">
        <v>2605</v>
      </c>
      <c r="E343" s="74" t="s">
        <v>520</v>
      </c>
      <c r="F343" s="74" t="s">
        <v>2723</v>
      </c>
      <c r="G343" s="74" t="s">
        <v>893</v>
      </c>
      <c r="I343" s="74" t="s">
        <v>836</v>
      </c>
      <c r="J343" s="74" t="s">
        <v>2583</v>
      </c>
      <c r="K343" s="74" t="s">
        <v>128</v>
      </c>
      <c r="L343" s="74" t="s">
        <v>89</v>
      </c>
      <c r="M343" s="74" t="s">
        <v>90</v>
      </c>
      <c r="N343" s="74" t="s">
        <v>895</v>
      </c>
      <c r="O343" s="76">
        <v>44489</v>
      </c>
      <c r="P343" s="76">
        <v>44439</v>
      </c>
      <c r="Q343" s="77">
        <v>1</v>
      </c>
      <c r="R343" s="74" t="s">
        <v>94</v>
      </c>
      <c r="S343" s="77">
        <v>238000</v>
      </c>
      <c r="T343" s="77">
        <v>238000</v>
      </c>
      <c r="U343" s="77">
        <v>4594.72</v>
      </c>
      <c r="V343" s="78">
        <v>0.05</v>
      </c>
      <c r="W343" s="79">
        <v>1</v>
      </c>
      <c r="X343" s="77">
        <v>238000</v>
      </c>
      <c r="Y343" s="88">
        <v>238000</v>
      </c>
      <c r="Z343" s="77">
        <v>4594.72</v>
      </c>
      <c r="AA343" s="74">
        <v>0</v>
      </c>
      <c r="AB343" s="74">
        <v>0</v>
      </c>
      <c r="AD343" s="74">
        <v>0</v>
      </c>
      <c r="AE343" s="74">
        <v>0</v>
      </c>
      <c r="AF343" s="74">
        <v>0</v>
      </c>
      <c r="AG343" s="74">
        <v>0</v>
      </c>
      <c r="AI343" s="74">
        <v>3</v>
      </c>
      <c r="AJ343" s="74">
        <v>3</v>
      </c>
      <c r="AL343" s="74">
        <v>3</v>
      </c>
      <c r="AM343" s="74" t="s">
        <v>95</v>
      </c>
      <c r="AN343" s="74">
        <v>0</v>
      </c>
      <c r="AO343" s="74" t="s">
        <v>95</v>
      </c>
      <c r="AP343" s="74" t="s">
        <v>95</v>
      </c>
      <c r="AQ343" s="74">
        <v>1</v>
      </c>
      <c r="AS343" s="74">
        <v>1</v>
      </c>
      <c r="AT343" s="74" t="s">
        <v>92</v>
      </c>
      <c r="AU343" s="74" t="s">
        <v>2579</v>
      </c>
      <c r="AV343" s="74" t="s">
        <v>94</v>
      </c>
      <c r="AW343" s="77">
        <v>8000000</v>
      </c>
      <c r="AX343" s="77">
        <v>7251000</v>
      </c>
      <c r="AY343" s="79">
        <v>1</v>
      </c>
      <c r="AZ343" s="77">
        <v>51743200</v>
      </c>
      <c r="BA343" s="77">
        <v>46898742.899999999</v>
      </c>
      <c r="BB343" s="74" t="s">
        <v>93</v>
      </c>
      <c r="BC343" s="75" t="s">
        <v>2928</v>
      </c>
      <c r="BD343" s="82">
        <v>672.42954600372468</v>
      </c>
      <c r="BE343" s="82">
        <v>0</v>
      </c>
      <c r="BF343" s="82">
        <v>12.981619679051406</v>
      </c>
      <c r="BG343" s="82">
        <v>685.41116568277607</v>
      </c>
      <c r="BH343" s="82">
        <v>672.42954600372468</v>
      </c>
      <c r="BI343" s="82">
        <v>0</v>
      </c>
      <c r="BJ343" s="82">
        <v>12.981619679051406</v>
      </c>
      <c r="BK343" s="82">
        <v>685.41116568277607</v>
      </c>
      <c r="BL343" s="82">
        <v>214200</v>
      </c>
      <c r="BM343" s="82">
        <v>0</v>
      </c>
      <c r="BN343" s="82">
        <v>4135.2480000000005</v>
      </c>
      <c r="BO343" s="82">
        <v>218335.24799999999</v>
      </c>
      <c r="BP343" s="82">
        <v>672.42954600372468</v>
      </c>
      <c r="BQ343" s="82">
        <v>0</v>
      </c>
      <c r="BR343" s="82">
        <v>12.981619679051406</v>
      </c>
      <c r="BS343" s="89">
        <v>685.41116568277607</v>
      </c>
      <c r="BT343" s="82">
        <v>3375.0583773018948</v>
      </c>
      <c r="BU343" s="82">
        <v>0</v>
      </c>
      <c r="BV343" s="82">
        <v>65.157345493094809</v>
      </c>
      <c r="BW343" s="82">
        <v>3440.2157227949892</v>
      </c>
      <c r="BX343" s="82">
        <v>3375.0583773018948</v>
      </c>
      <c r="BY343" s="82">
        <v>0</v>
      </c>
      <c r="BZ343" s="82">
        <v>65.157345493094809</v>
      </c>
      <c r="CA343" s="82">
        <v>3440.2157227949892</v>
      </c>
      <c r="CB343" s="82">
        <v>1075112.6399999999</v>
      </c>
      <c r="CC343" s="82">
        <v>0</v>
      </c>
      <c r="CD343" s="82">
        <v>20755.636761600003</v>
      </c>
      <c r="CE343" s="82">
        <v>1095868.2767615998</v>
      </c>
      <c r="CF343" s="82">
        <v>3375.0583773018948</v>
      </c>
      <c r="CG343" s="82">
        <v>0</v>
      </c>
      <c r="CH343" s="82">
        <v>65.157345493094809</v>
      </c>
      <c r="CI343" s="82">
        <v>3440.2157227949892</v>
      </c>
      <c r="CJ343" s="82" t="s">
        <v>96</v>
      </c>
      <c r="CK343" s="83">
        <v>1.4999999999999999E-2</v>
      </c>
      <c r="CL343" s="83">
        <v>3.5000000000000003E-2</v>
      </c>
      <c r="CM343" s="83">
        <v>0.26500000000000001</v>
      </c>
      <c r="CN343" s="82">
        <v>3570</v>
      </c>
      <c r="CO343" s="82">
        <v>8330</v>
      </c>
      <c r="CP343" s="82">
        <v>63070</v>
      </c>
      <c r="CQ343" s="82">
        <v>3570</v>
      </c>
      <c r="CR343" s="89">
        <v>3570</v>
      </c>
      <c r="CS343" s="82">
        <v>3570</v>
      </c>
      <c r="CT343" s="82">
        <v>8330</v>
      </c>
      <c r="CU343" s="82">
        <v>63070</v>
      </c>
      <c r="CV343" s="82">
        <v>3570</v>
      </c>
      <c r="CW343" s="82">
        <v>3570</v>
      </c>
    </row>
    <row r="344" spans="1:101">
      <c r="A344" s="86" t="s">
        <v>520</v>
      </c>
      <c r="B344" s="87" t="s">
        <v>851</v>
      </c>
      <c r="C344" s="75" t="s">
        <v>1964</v>
      </c>
      <c r="D344" s="74" t="s">
        <v>2605</v>
      </c>
      <c r="E344" s="74" t="s">
        <v>520</v>
      </c>
      <c r="F344" s="74" t="s">
        <v>851</v>
      </c>
      <c r="G344" s="74" t="s">
        <v>852</v>
      </c>
      <c r="I344" s="74" t="s">
        <v>836</v>
      </c>
      <c r="J344" s="74" t="s">
        <v>2583</v>
      </c>
      <c r="K344" s="74" t="s">
        <v>128</v>
      </c>
      <c r="L344" s="74" t="s">
        <v>89</v>
      </c>
      <c r="M344" s="74" t="s">
        <v>90</v>
      </c>
      <c r="N344" s="74" t="s">
        <v>854</v>
      </c>
      <c r="O344" s="76">
        <v>44538</v>
      </c>
      <c r="P344" s="76">
        <v>44439</v>
      </c>
      <c r="Q344" s="77">
        <v>1</v>
      </c>
      <c r="R344" s="74" t="s">
        <v>94</v>
      </c>
      <c r="S344" s="77">
        <v>248000</v>
      </c>
      <c r="T344" s="77">
        <v>248000</v>
      </c>
      <c r="U344" s="77">
        <v>6027.78</v>
      </c>
      <c r="V344" s="78">
        <v>0.05</v>
      </c>
      <c r="W344" s="79">
        <v>1</v>
      </c>
      <c r="X344" s="77">
        <v>248000</v>
      </c>
      <c r="Y344" s="88">
        <v>248000</v>
      </c>
      <c r="Z344" s="77">
        <v>6027.78</v>
      </c>
      <c r="AA344" s="74">
        <v>0</v>
      </c>
      <c r="AB344" s="74">
        <v>0</v>
      </c>
      <c r="AD344" s="74">
        <v>0</v>
      </c>
      <c r="AE344" s="74">
        <v>0</v>
      </c>
      <c r="AF344" s="74">
        <v>0</v>
      </c>
      <c r="AG344" s="74">
        <v>0</v>
      </c>
      <c r="AI344" s="74">
        <v>3</v>
      </c>
      <c r="AJ344" s="74">
        <v>3</v>
      </c>
      <c r="AL344" s="74">
        <v>3</v>
      </c>
      <c r="AM344" s="74" t="s">
        <v>95</v>
      </c>
      <c r="AN344" s="74">
        <v>0</v>
      </c>
      <c r="AO344" s="74" t="s">
        <v>95</v>
      </c>
      <c r="AP344" s="74" t="s">
        <v>95</v>
      </c>
      <c r="AQ344" s="74">
        <v>1</v>
      </c>
      <c r="AS344" s="74">
        <v>1</v>
      </c>
      <c r="AT344" s="74" t="s">
        <v>92</v>
      </c>
      <c r="AU344" s="74" t="s">
        <v>2579</v>
      </c>
      <c r="AV344" s="74" t="s">
        <v>94</v>
      </c>
      <c r="AW344" s="77">
        <v>10000000</v>
      </c>
      <c r="AX344" s="77">
        <v>5438600</v>
      </c>
      <c r="AY344" s="79">
        <v>1</v>
      </c>
      <c r="AZ344" s="77">
        <v>64679000</v>
      </c>
      <c r="BA344" s="77">
        <v>35176320.939999998</v>
      </c>
      <c r="BB344" s="74" t="s">
        <v>93</v>
      </c>
      <c r="BC344" s="75" t="s">
        <v>1964</v>
      </c>
      <c r="BD344" s="82">
        <v>700.68288827278889</v>
      </c>
      <c r="BE344" s="82">
        <v>0</v>
      </c>
      <c r="BF344" s="82">
        <v>17.030493146261897</v>
      </c>
      <c r="BG344" s="82">
        <v>717.71338141905073</v>
      </c>
      <c r="BH344" s="82">
        <v>700.68288827278889</v>
      </c>
      <c r="BI344" s="82">
        <v>0</v>
      </c>
      <c r="BJ344" s="82">
        <v>17.030493146261897</v>
      </c>
      <c r="BK344" s="82">
        <v>717.71338141905073</v>
      </c>
      <c r="BL344" s="82">
        <v>223200</v>
      </c>
      <c r="BM344" s="82">
        <v>0</v>
      </c>
      <c r="BN344" s="82">
        <v>5425.0019999999995</v>
      </c>
      <c r="BO344" s="82">
        <v>228625.00200000004</v>
      </c>
      <c r="BP344" s="82">
        <v>700.68288827278889</v>
      </c>
      <c r="BQ344" s="82">
        <v>0</v>
      </c>
      <c r="BR344" s="82">
        <v>17.030493146261897</v>
      </c>
      <c r="BS344" s="89">
        <v>717.71338141905073</v>
      </c>
      <c r="BT344" s="82">
        <v>3516.8675528187819</v>
      </c>
      <c r="BU344" s="82">
        <v>0</v>
      </c>
      <c r="BV344" s="82">
        <v>85.479451199717701</v>
      </c>
      <c r="BW344" s="82">
        <v>3602.3470040184993</v>
      </c>
      <c r="BX344" s="82">
        <v>3516.8675528187819</v>
      </c>
      <c r="BY344" s="82">
        <v>0</v>
      </c>
      <c r="BZ344" s="82">
        <v>85.479451199717701</v>
      </c>
      <c r="CA344" s="82">
        <v>3602.3470040184993</v>
      </c>
      <c r="CB344" s="82">
        <v>1120285.44</v>
      </c>
      <c r="CC344" s="82">
        <v>0</v>
      </c>
      <c r="CD344" s="82">
        <v>27229.170038399996</v>
      </c>
      <c r="CE344" s="82">
        <v>1147514.6100384002</v>
      </c>
      <c r="CF344" s="82">
        <v>3516.8675528187819</v>
      </c>
      <c r="CG344" s="82">
        <v>0</v>
      </c>
      <c r="CH344" s="82">
        <v>85.479451199717701</v>
      </c>
      <c r="CI344" s="82">
        <v>3602.3470040184993</v>
      </c>
      <c r="CJ344" s="82" t="s">
        <v>96</v>
      </c>
      <c r="CK344" s="83">
        <v>1.4999999999999999E-2</v>
      </c>
      <c r="CL344" s="83">
        <v>3.5000000000000003E-2</v>
      </c>
      <c r="CM344" s="83">
        <v>0.26500000000000001</v>
      </c>
      <c r="CN344" s="82">
        <v>3720</v>
      </c>
      <c r="CO344" s="82">
        <v>8680</v>
      </c>
      <c r="CP344" s="82">
        <v>65720</v>
      </c>
      <c r="CQ344" s="82">
        <v>3720</v>
      </c>
      <c r="CR344" s="89">
        <v>3720</v>
      </c>
      <c r="CS344" s="82">
        <v>3720</v>
      </c>
      <c r="CT344" s="82">
        <v>8680</v>
      </c>
      <c r="CU344" s="82">
        <v>65720</v>
      </c>
      <c r="CV344" s="82">
        <v>3720</v>
      </c>
      <c r="CW344" s="82">
        <v>3720</v>
      </c>
    </row>
    <row r="345" spans="1:101">
      <c r="A345" s="86" t="s">
        <v>520</v>
      </c>
      <c r="B345" s="87" t="s">
        <v>855</v>
      </c>
      <c r="C345" s="75" t="s">
        <v>1965</v>
      </c>
      <c r="D345" s="74" t="s">
        <v>2605</v>
      </c>
      <c r="E345" s="74" t="s">
        <v>520</v>
      </c>
      <c r="F345" s="74" t="s">
        <v>855</v>
      </c>
      <c r="G345" s="74" t="s">
        <v>856</v>
      </c>
      <c r="I345" s="74" t="s">
        <v>836</v>
      </c>
      <c r="J345" s="74" t="s">
        <v>2583</v>
      </c>
      <c r="K345" s="74" t="s">
        <v>128</v>
      </c>
      <c r="L345" s="74" t="s">
        <v>89</v>
      </c>
      <c r="M345" s="74" t="s">
        <v>90</v>
      </c>
      <c r="N345" s="74" t="s">
        <v>858</v>
      </c>
      <c r="O345" s="76">
        <v>44538</v>
      </c>
      <c r="P345" s="76">
        <v>44439</v>
      </c>
      <c r="Q345" s="77">
        <v>1</v>
      </c>
      <c r="R345" s="74" t="s">
        <v>94</v>
      </c>
      <c r="S345" s="77">
        <v>984000</v>
      </c>
      <c r="T345" s="77">
        <v>984000</v>
      </c>
      <c r="U345" s="77">
        <v>23916.67</v>
      </c>
      <c r="V345" s="78">
        <v>0.05</v>
      </c>
      <c r="W345" s="79">
        <v>1</v>
      </c>
      <c r="X345" s="77">
        <v>984000</v>
      </c>
      <c r="Y345" s="88">
        <v>984000</v>
      </c>
      <c r="Z345" s="77">
        <v>23916.67</v>
      </c>
      <c r="AA345" s="74">
        <v>0</v>
      </c>
      <c r="AB345" s="74">
        <v>0</v>
      </c>
      <c r="AD345" s="74">
        <v>0</v>
      </c>
      <c r="AE345" s="74">
        <v>0</v>
      </c>
      <c r="AF345" s="74">
        <v>0</v>
      </c>
      <c r="AG345" s="74">
        <v>0</v>
      </c>
      <c r="AI345" s="74">
        <v>3</v>
      </c>
      <c r="AJ345" s="74">
        <v>3</v>
      </c>
      <c r="AL345" s="74">
        <v>3</v>
      </c>
      <c r="AM345" s="74" t="s">
        <v>95</v>
      </c>
      <c r="AN345" s="74">
        <v>0</v>
      </c>
      <c r="AO345" s="74" t="s">
        <v>95</v>
      </c>
      <c r="AP345" s="74" t="s">
        <v>95</v>
      </c>
      <c r="AQ345" s="74">
        <v>1</v>
      </c>
      <c r="AS345" s="74">
        <v>1</v>
      </c>
      <c r="AT345" s="74" t="s">
        <v>92</v>
      </c>
      <c r="AU345" s="74" t="s">
        <v>2579</v>
      </c>
      <c r="AV345" s="74" t="s">
        <v>94</v>
      </c>
      <c r="AW345" s="77">
        <v>10000000</v>
      </c>
      <c r="AX345" s="77">
        <v>6532000</v>
      </c>
      <c r="AY345" s="79">
        <v>1</v>
      </c>
      <c r="AZ345" s="77">
        <v>64679000</v>
      </c>
      <c r="BA345" s="77">
        <v>42248322.800000004</v>
      </c>
      <c r="BB345" s="74" t="s">
        <v>93</v>
      </c>
      <c r="BC345" s="75" t="s">
        <v>1965</v>
      </c>
      <c r="BD345" s="82">
        <v>2780.1288792759042</v>
      </c>
      <c r="BE345" s="82">
        <v>0</v>
      </c>
      <c r="BF345" s="82">
        <v>67.572586344625634</v>
      </c>
      <c r="BG345" s="82">
        <v>2847.7014656205297</v>
      </c>
      <c r="BH345" s="82">
        <v>2780.1288792759042</v>
      </c>
      <c r="BI345" s="82">
        <v>0</v>
      </c>
      <c r="BJ345" s="82">
        <v>67.572586344625634</v>
      </c>
      <c r="BK345" s="82">
        <v>2847.7014656205297</v>
      </c>
      <c r="BL345" s="82">
        <v>885600</v>
      </c>
      <c r="BM345" s="82">
        <v>0</v>
      </c>
      <c r="BN345" s="82">
        <v>21525.003000000001</v>
      </c>
      <c r="BO345" s="82">
        <v>907125.00300000003</v>
      </c>
      <c r="BP345" s="82">
        <v>2780.1288792759042</v>
      </c>
      <c r="BQ345" s="82">
        <v>0</v>
      </c>
      <c r="BR345" s="82">
        <v>67.572586344625634</v>
      </c>
      <c r="BS345" s="89">
        <v>2847.7014656205297</v>
      </c>
      <c r="BT345" s="82">
        <v>13954.022870861618</v>
      </c>
      <c r="BU345" s="82">
        <v>0</v>
      </c>
      <c r="BV345" s="82">
        <v>339.16032538094498</v>
      </c>
      <c r="BW345" s="82">
        <v>14293.183196242562</v>
      </c>
      <c r="BX345" s="82">
        <v>13954.022870861618</v>
      </c>
      <c r="BY345" s="82">
        <v>0</v>
      </c>
      <c r="BZ345" s="82">
        <v>339.16032538094498</v>
      </c>
      <c r="CA345" s="82">
        <v>14293.183196242562</v>
      </c>
      <c r="CB345" s="82">
        <v>4445003.5199999996</v>
      </c>
      <c r="CC345" s="82">
        <v>0</v>
      </c>
      <c r="CD345" s="82">
        <v>108038.2950576</v>
      </c>
      <c r="CE345" s="82">
        <v>4553041.8150575999</v>
      </c>
      <c r="CF345" s="82">
        <v>13954.022870861618</v>
      </c>
      <c r="CG345" s="82">
        <v>0</v>
      </c>
      <c r="CH345" s="82">
        <v>339.16032538094498</v>
      </c>
      <c r="CI345" s="82">
        <v>14293.183196242562</v>
      </c>
      <c r="CJ345" s="82" t="s">
        <v>96</v>
      </c>
      <c r="CK345" s="83">
        <v>1.4999999999999999E-2</v>
      </c>
      <c r="CL345" s="83">
        <v>3.5000000000000003E-2</v>
      </c>
      <c r="CM345" s="83">
        <v>0.26500000000000001</v>
      </c>
      <c r="CN345" s="82">
        <v>14760</v>
      </c>
      <c r="CO345" s="82">
        <v>34440</v>
      </c>
      <c r="CP345" s="82">
        <v>260760</v>
      </c>
      <c r="CQ345" s="82">
        <v>14760</v>
      </c>
      <c r="CR345" s="89">
        <v>14760</v>
      </c>
      <c r="CS345" s="82">
        <v>14760</v>
      </c>
      <c r="CT345" s="82">
        <v>34440</v>
      </c>
      <c r="CU345" s="82">
        <v>260760</v>
      </c>
      <c r="CV345" s="82">
        <v>14760</v>
      </c>
      <c r="CW345" s="82">
        <v>14760</v>
      </c>
    </row>
    <row r="346" spans="1:101">
      <c r="A346" s="86" t="s">
        <v>520</v>
      </c>
      <c r="B346" s="87" t="s">
        <v>859</v>
      </c>
      <c r="C346" s="75" t="s">
        <v>1966</v>
      </c>
      <c r="D346" s="74" t="s">
        <v>2605</v>
      </c>
      <c r="E346" s="74" t="s">
        <v>520</v>
      </c>
      <c r="F346" s="74" t="s">
        <v>859</v>
      </c>
      <c r="G346" s="74" t="s">
        <v>860</v>
      </c>
      <c r="I346" s="74" t="s">
        <v>836</v>
      </c>
      <c r="J346" s="74" t="s">
        <v>2583</v>
      </c>
      <c r="K346" s="74" t="s">
        <v>128</v>
      </c>
      <c r="L346" s="74" t="s">
        <v>89</v>
      </c>
      <c r="M346" s="74" t="s">
        <v>90</v>
      </c>
      <c r="N346" s="74" t="s">
        <v>862</v>
      </c>
      <c r="O346" s="76">
        <v>44538</v>
      </c>
      <c r="P346" s="76">
        <v>44439</v>
      </c>
      <c r="Q346" s="77">
        <v>1</v>
      </c>
      <c r="R346" s="74" t="s">
        <v>94</v>
      </c>
      <c r="S346" s="77">
        <v>238000</v>
      </c>
      <c r="T346" s="77">
        <v>238000</v>
      </c>
      <c r="U346" s="77">
        <v>5784.72</v>
      </c>
      <c r="V346" s="78">
        <v>0.05</v>
      </c>
      <c r="W346" s="79">
        <v>1</v>
      </c>
      <c r="X346" s="77">
        <v>238000</v>
      </c>
      <c r="Y346" s="88">
        <v>238000</v>
      </c>
      <c r="Z346" s="77">
        <v>5784.72</v>
      </c>
      <c r="AA346" s="74">
        <v>0</v>
      </c>
      <c r="AB346" s="74">
        <v>0</v>
      </c>
      <c r="AD346" s="74">
        <v>0</v>
      </c>
      <c r="AE346" s="74">
        <v>0</v>
      </c>
      <c r="AF346" s="74">
        <v>0</v>
      </c>
      <c r="AG346" s="74">
        <v>0</v>
      </c>
      <c r="AI346" s="74">
        <v>3</v>
      </c>
      <c r="AJ346" s="74">
        <v>3</v>
      </c>
      <c r="AL346" s="74">
        <v>3</v>
      </c>
      <c r="AM346" s="74" t="s">
        <v>95</v>
      </c>
      <c r="AN346" s="74">
        <v>0</v>
      </c>
      <c r="AO346" s="74" t="s">
        <v>95</v>
      </c>
      <c r="AP346" s="74" t="s">
        <v>95</v>
      </c>
      <c r="AQ346" s="74">
        <v>1</v>
      </c>
      <c r="AS346" s="74">
        <v>1</v>
      </c>
      <c r="AT346" s="74" t="s">
        <v>92</v>
      </c>
      <c r="AU346" s="74" t="s">
        <v>2579</v>
      </c>
      <c r="AV346" s="74" t="s">
        <v>94</v>
      </c>
      <c r="AW346" s="77">
        <v>3000000</v>
      </c>
      <c r="AX346" s="77">
        <v>2262000</v>
      </c>
      <c r="AY346" s="79">
        <v>1</v>
      </c>
      <c r="AZ346" s="77">
        <v>19403700</v>
      </c>
      <c r="BA346" s="77">
        <v>14630389.800000001</v>
      </c>
      <c r="BB346" s="74" t="s">
        <v>93</v>
      </c>
      <c r="BC346" s="75" t="s">
        <v>1966</v>
      </c>
      <c r="BD346" s="82">
        <v>672.42954600372468</v>
      </c>
      <c r="BE346" s="82">
        <v>0</v>
      </c>
      <c r="BF346" s="82">
        <v>16.343767409070029</v>
      </c>
      <c r="BG346" s="82">
        <v>688.77331341279466</v>
      </c>
      <c r="BH346" s="82">
        <v>672.42954600372468</v>
      </c>
      <c r="BI346" s="82">
        <v>0</v>
      </c>
      <c r="BJ346" s="82">
        <v>16.343767409070029</v>
      </c>
      <c r="BK346" s="82">
        <v>688.77331341279466</v>
      </c>
      <c r="BL346" s="82">
        <v>214200</v>
      </c>
      <c r="BM346" s="82">
        <v>0</v>
      </c>
      <c r="BN346" s="82">
        <v>5206.2480000000005</v>
      </c>
      <c r="BO346" s="82">
        <v>219406.24800000002</v>
      </c>
      <c r="BP346" s="82">
        <v>672.42954600372468</v>
      </c>
      <c r="BQ346" s="82">
        <v>0</v>
      </c>
      <c r="BR346" s="82">
        <v>16.343767409070029</v>
      </c>
      <c r="BS346" s="89">
        <v>688.77331341279466</v>
      </c>
      <c r="BT346" s="82">
        <v>3375.0583773018948</v>
      </c>
      <c r="BU346" s="82">
        <v>0</v>
      </c>
      <c r="BV346" s="82">
        <v>82.032637379604282</v>
      </c>
      <c r="BW346" s="82">
        <v>3457.0910146814986</v>
      </c>
      <c r="BX346" s="82">
        <v>3375.0583773018948</v>
      </c>
      <c r="BY346" s="82">
        <v>0</v>
      </c>
      <c r="BZ346" s="82">
        <v>82.032637379604282</v>
      </c>
      <c r="CA346" s="82">
        <v>3457.0910146814986</v>
      </c>
      <c r="CB346" s="82">
        <v>1075112.6399999999</v>
      </c>
      <c r="CC346" s="82">
        <v>0</v>
      </c>
      <c r="CD346" s="82">
        <v>26131.199961599999</v>
      </c>
      <c r="CE346" s="82">
        <v>1101243.8399616</v>
      </c>
      <c r="CF346" s="82">
        <v>3375.0583773018948</v>
      </c>
      <c r="CG346" s="82">
        <v>0</v>
      </c>
      <c r="CH346" s="82">
        <v>82.032637379604282</v>
      </c>
      <c r="CI346" s="82">
        <v>3457.0910146814986</v>
      </c>
      <c r="CJ346" s="82" t="s">
        <v>96</v>
      </c>
      <c r="CK346" s="83">
        <v>1.4999999999999999E-2</v>
      </c>
      <c r="CL346" s="83">
        <v>3.5000000000000003E-2</v>
      </c>
      <c r="CM346" s="83">
        <v>0.26500000000000001</v>
      </c>
      <c r="CN346" s="82">
        <v>3570</v>
      </c>
      <c r="CO346" s="82">
        <v>8330</v>
      </c>
      <c r="CP346" s="82">
        <v>63070</v>
      </c>
      <c r="CQ346" s="82">
        <v>3570</v>
      </c>
      <c r="CR346" s="89">
        <v>3570</v>
      </c>
      <c r="CS346" s="82">
        <v>3570</v>
      </c>
      <c r="CT346" s="82">
        <v>8330</v>
      </c>
      <c r="CU346" s="82">
        <v>63070</v>
      </c>
      <c r="CV346" s="82">
        <v>3570</v>
      </c>
      <c r="CW346" s="82">
        <v>3570</v>
      </c>
    </row>
    <row r="347" spans="1:101">
      <c r="A347" s="86" t="s">
        <v>520</v>
      </c>
      <c r="B347" s="87" t="s">
        <v>863</v>
      </c>
      <c r="C347" s="75" t="s">
        <v>1967</v>
      </c>
      <c r="D347" s="74" t="s">
        <v>2605</v>
      </c>
      <c r="E347" s="74" t="s">
        <v>520</v>
      </c>
      <c r="F347" s="74" t="s">
        <v>863</v>
      </c>
      <c r="G347" s="74" t="s">
        <v>839</v>
      </c>
      <c r="I347" s="74" t="s">
        <v>836</v>
      </c>
      <c r="J347" s="74" t="s">
        <v>2583</v>
      </c>
      <c r="K347" s="74" t="s">
        <v>128</v>
      </c>
      <c r="L347" s="74" t="s">
        <v>89</v>
      </c>
      <c r="M347" s="74" t="s">
        <v>90</v>
      </c>
      <c r="N347" s="74" t="s">
        <v>841</v>
      </c>
      <c r="O347" s="76">
        <v>44544</v>
      </c>
      <c r="P347" s="76">
        <v>44439</v>
      </c>
      <c r="Q347" s="77">
        <v>1</v>
      </c>
      <c r="R347" s="74" t="s">
        <v>94</v>
      </c>
      <c r="S347" s="77">
        <v>511000</v>
      </c>
      <c r="T347" s="77">
        <v>511000</v>
      </c>
      <c r="U347" s="77">
        <v>12704.03</v>
      </c>
      <c r="V347" s="78">
        <v>0.05</v>
      </c>
      <c r="W347" s="79">
        <v>1</v>
      </c>
      <c r="X347" s="77">
        <v>511000</v>
      </c>
      <c r="Y347" s="88">
        <v>511000</v>
      </c>
      <c r="Z347" s="77">
        <v>12704.03</v>
      </c>
      <c r="AA347" s="74">
        <v>0</v>
      </c>
      <c r="AB347" s="74">
        <v>0</v>
      </c>
      <c r="AD347" s="74">
        <v>0</v>
      </c>
      <c r="AE347" s="74">
        <v>0</v>
      </c>
      <c r="AF347" s="74">
        <v>0</v>
      </c>
      <c r="AG347" s="74">
        <v>0</v>
      </c>
      <c r="AI347" s="74">
        <v>3</v>
      </c>
      <c r="AJ347" s="74">
        <v>3</v>
      </c>
      <c r="AL347" s="74">
        <v>3</v>
      </c>
      <c r="AM347" s="74" t="s">
        <v>95</v>
      </c>
      <c r="AN347" s="74">
        <v>0</v>
      </c>
      <c r="AO347" s="74" t="s">
        <v>95</v>
      </c>
      <c r="AP347" s="74" t="s">
        <v>95</v>
      </c>
      <c r="AQ347" s="74">
        <v>1</v>
      </c>
      <c r="AS347" s="74">
        <v>1</v>
      </c>
      <c r="AT347" s="74" t="s">
        <v>92</v>
      </c>
      <c r="AU347" s="74" t="s">
        <v>2579</v>
      </c>
      <c r="AV347" s="74" t="s">
        <v>94</v>
      </c>
      <c r="AW347" s="77">
        <v>15000000</v>
      </c>
      <c r="AX347" s="77">
        <v>5725800</v>
      </c>
      <c r="AY347" s="79">
        <v>1</v>
      </c>
      <c r="AZ347" s="77">
        <v>97018500</v>
      </c>
      <c r="BA347" s="77">
        <v>37033901.82</v>
      </c>
      <c r="BB347" s="74" t="s">
        <v>93</v>
      </c>
      <c r="BC347" s="75" t="s">
        <v>1967</v>
      </c>
      <c r="BD347" s="82">
        <v>1443.7457899491737</v>
      </c>
      <c r="BE347" s="82">
        <v>0</v>
      </c>
      <c r="BF347" s="82">
        <v>35.893130778645798</v>
      </c>
      <c r="BG347" s="82">
        <v>1479.6389207278196</v>
      </c>
      <c r="BH347" s="82">
        <v>1443.7457899491737</v>
      </c>
      <c r="BI347" s="82">
        <v>0</v>
      </c>
      <c r="BJ347" s="82">
        <v>35.893130778645798</v>
      </c>
      <c r="BK347" s="82">
        <v>1479.6389207278196</v>
      </c>
      <c r="BL347" s="82">
        <v>459900</v>
      </c>
      <c r="BM347" s="82">
        <v>0</v>
      </c>
      <c r="BN347" s="82">
        <v>11433.627</v>
      </c>
      <c r="BO347" s="82">
        <v>471333.62699999998</v>
      </c>
      <c r="BP347" s="82">
        <v>1443.7457899491737</v>
      </c>
      <c r="BQ347" s="82">
        <v>0</v>
      </c>
      <c r="BR347" s="82">
        <v>35.893130778645798</v>
      </c>
      <c r="BS347" s="89">
        <v>1479.6389207278196</v>
      </c>
      <c r="BT347" s="82">
        <v>7246.4488689128921</v>
      </c>
      <c r="BU347" s="82">
        <v>0</v>
      </c>
      <c r="BV347" s="82">
        <v>180.15480200417898</v>
      </c>
      <c r="BW347" s="82">
        <v>7426.6036709170712</v>
      </c>
      <c r="BX347" s="82">
        <v>7246.4488689128921</v>
      </c>
      <c r="BY347" s="82">
        <v>0</v>
      </c>
      <c r="BZ347" s="82">
        <v>180.15480200417898</v>
      </c>
      <c r="CA347" s="82">
        <v>7426.6036709170712</v>
      </c>
      <c r="CB347" s="82">
        <v>2308330.08</v>
      </c>
      <c r="CC347" s="82">
        <v>0</v>
      </c>
      <c r="CD347" s="82">
        <v>57387.660638399997</v>
      </c>
      <c r="CE347" s="82">
        <v>2365717.7406384</v>
      </c>
      <c r="CF347" s="82">
        <v>7246.4488689128921</v>
      </c>
      <c r="CG347" s="82">
        <v>0</v>
      </c>
      <c r="CH347" s="82">
        <v>180.15480200417898</v>
      </c>
      <c r="CI347" s="82">
        <v>7426.6036709170712</v>
      </c>
      <c r="CJ347" s="82" t="s">
        <v>96</v>
      </c>
      <c r="CK347" s="83">
        <v>1.4999999999999999E-2</v>
      </c>
      <c r="CL347" s="83">
        <v>3.5000000000000003E-2</v>
      </c>
      <c r="CM347" s="83">
        <v>0.26500000000000001</v>
      </c>
      <c r="CN347" s="82">
        <v>7665</v>
      </c>
      <c r="CO347" s="82">
        <v>17885</v>
      </c>
      <c r="CP347" s="82">
        <v>135415</v>
      </c>
      <c r="CQ347" s="82">
        <v>7665</v>
      </c>
      <c r="CR347" s="89">
        <v>7665</v>
      </c>
      <c r="CS347" s="82">
        <v>7665</v>
      </c>
      <c r="CT347" s="82">
        <v>17885</v>
      </c>
      <c r="CU347" s="82">
        <v>135415</v>
      </c>
      <c r="CV347" s="82">
        <v>7665</v>
      </c>
      <c r="CW347" s="82">
        <v>7665</v>
      </c>
    </row>
    <row r="348" spans="1:101">
      <c r="A348" s="86" t="s">
        <v>520</v>
      </c>
      <c r="B348" s="87" t="s">
        <v>864</v>
      </c>
      <c r="C348" s="75" t="s">
        <v>1968</v>
      </c>
      <c r="D348" s="74" t="s">
        <v>2605</v>
      </c>
      <c r="E348" s="74" t="s">
        <v>520</v>
      </c>
      <c r="F348" s="74" t="s">
        <v>864</v>
      </c>
      <c r="G348" s="74" t="s">
        <v>856</v>
      </c>
      <c r="I348" s="74" t="s">
        <v>836</v>
      </c>
      <c r="J348" s="74" t="s">
        <v>2583</v>
      </c>
      <c r="K348" s="74" t="s">
        <v>128</v>
      </c>
      <c r="L348" s="74" t="s">
        <v>89</v>
      </c>
      <c r="M348" s="74" t="s">
        <v>90</v>
      </c>
      <c r="N348" s="74" t="s">
        <v>858</v>
      </c>
      <c r="O348" s="76">
        <v>44545</v>
      </c>
      <c r="P348" s="76">
        <v>44439</v>
      </c>
      <c r="Q348" s="77">
        <v>1</v>
      </c>
      <c r="R348" s="74" t="s">
        <v>94</v>
      </c>
      <c r="S348" s="77">
        <v>1440000</v>
      </c>
      <c r="T348" s="77">
        <v>1440000</v>
      </c>
      <c r="U348" s="77">
        <v>34800</v>
      </c>
      <c r="V348" s="78">
        <v>0.05</v>
      </c>
      <c r="W348" s="79">
        <v>1</v>
      </c>
      <c r="X348" s="77">
        <v>1440000</v>
      </c>
      <c r="Y348" s="88">
        <v>1440000</v>
      </c>
      <c r="Z348" s="77">
        <v>34800</v>
      </c>
      <c r="AA348" s="74">
        <v>0</v>
      </c>
      <c r="AB348" s="74">
        <v>0</v>
      </c>
      <c r="AD348" s="74">
        <v>0</v>
      </c>
      <c r="AE348" s="74">
        <v>0</v>
      </c>
      <c r="AF348" s="74">
        <v>0</v>
      </c>
      <c r="AG348" s="74">
        <v>0</v>
      </c>
      <c r="AI348" s="74">
        <v>3</v>
      </c>
      <c r="AJ348" s="74">
        <v>3</v>
      </c>
      <c r="AL348" s="74">
        <v>3</v>
      </c>
      <c r="AM348" s="74" t="s">
        <v>95</v>
      </c>
      <c r="AN348" s="74">
        <v>0</v>
      </c>
      <c r="AO348" s="74" t="s">
        <v>95</v>
      </c>
      <c r="AP348" s="74" t="s">
        <v>95</v>
      </c>
      <c r="AQ348" s="74">
        <v>1</v>
      </c>
      <c r="AS348" s="74">
        <v>1</v>
      </c>
      <c r="AT348" s="74" t="s">
        <v>92</v>
      </c>
      <c r="AU348" s="74" t="s">
        <v>2579</v>
      </c>
      <c r="AV348" s="74" t="s">
        <v>94</v>
      </c>
      <c r="AW348" s="77">
        <v>10000000</v>
      </c>
      <c r="AX348" s="77">
        <v>6532000</v>
      </c>
      <c r="AY348" s="79">
        <v>1</v>
      </c>
      <c r="AZ348" s="77">
        <v>64679000</v>
      </c>
      <c r="BA348" s="77">
        <v>42248322.800000004</v>
      </c>
      <c r="BB348" s="74" t="s">
        <v>93</v>
      </c>
      <c r="BC348" s="75" t="s">
        <v>1968</v>
      </c>
      <c r="BD348" s="82">
        <v>4068.4812867452251</v>
      </c>
      <c r="BE348" s="82">
        <v>0</v>
      </c>
      <c r="BF348" s="82">
        <v>98.321631096342941</v>
      </c>
      <c r="BG348" s="82">
        <v>4166.8029178415682</v>
      </c>
      <c r="BH348" s="82">
        <v>4068.4812867452251</v>
      </c>
      <c r="BI348" s="82">
        <v>0</v>
      </c>
      <c r="BJ348" s="82">
        <v>98.321631096342941</v>
      </c>
      <c r="BK348" s="82">
        <v>4166.8029178415682</v>
      </c>
      <c r="BL348" s="82">
        <v>1296000</v>
      </c>
      <c r="BM348" s="82">
        <v>0</v>
      </c>
      <c r="BN348" s="82">
        <v>31320</v>
      </c>
      <c r="BO348" s="82">
        <v>1327320</v>
      </c>
      <c r="BP348" s="82">
        <v>4068.4812867452251</v>
      </c>
      <c r="BQ348" s="82">
        <v>0</v>
      </c>
      <c r="BR348" s="82">
        <v>98.321631096342941</v>
      </c>
      <c r="BS348" s="89">
        <v>4166.8029178415682</v>
      </c>
      <c r="BT348" s="82">
        <v>20420.521274431634</v>
      </c>
      <c r="BU348" s="82">
        <v>0</v>
      </c>
      <c r="BV348" s="82">
        <v>493.49593079876445</v>
      </c>
      <c r="BW348" s="82">
        <v>20914.017205230397</v>
      </c>
      <c r="BX348" s="82">
        <v>20420.521274431634</v>
      </c>
      <c r="BY348" s="82">
        <v>0</v>
      </c>
      <c r="BZ348" s="82">
        <v>493.49593079876445</v>
      </c>
      <c r="CA348" s="82">
        <v>20914.017205230397</v>
      </c>
      <c r="CB348" s="82">
        <v>6504883.1999999993</v>
      </c>
      <c r="CC348" s="82">
        <v>0</v>
      </c>
      <c r="CD348" s="82">
        <v>157201.34399999998</v>
      </c>
      <c r="CE348" s="82">
        <v>6662084.5439999998</v>
      </c>
      <c r="CF348" s="82">
        <v>20420.521274431634</v>
      </c>
      <c r="CG348" s="82">
        <v>0</v>
      </c>
      <c r="CH348" s="82">
        <v>493.49593079876445</v>
      </c>
      <c r="CI348" s="82">
        <v>20914.017205230397</v>
      </c>
      <c r="CJ348" s="82" t="s">
        <v>96</v>
      </c>
      <c r="CK348" s="83">
        <v>1.4999999999999999E-2</v>
      </c>
      <c r="CL348" s="83">
        <v>3.5000000000000003E-2</v>
      </c>
      <c r="CM348" s="83">
        <v>0.26500000000000001</v>
      </c>
      <c r="CN348" s="82">
        <v>21600</v>
      </c>
      <c r="CO348" s="82">
        <v>50400.000000000007</v>
      </c>
      <c r="CP348" s="82">
        <v>381600</v>
      </c>
      <c r="CQ348" s="82">
        <v>21600</v>
      </c>
      <c r="CR348" s="89">
        <v>21600</v>
      </c>
      <c r="CS348" s="82">
        <v>21600</v>
      </c>
      <c r="CT348" s="82">
        <v>50400.000000000007</v>
      </c>
      <c r="CU348" s="82">
        <v>381600</v>
      </c>
      <c r="CV348" s="82">
        <v>21600</v>
      </c>
      <c r="CW348" s="82">
        <v>21600</v>
      </c>
    </row>
    <row r="349" spans="1:101">
      <c r="A349" s="86" t="s">
        <v>520</v>
      </c>
      <c r="B349" s="87" t="s">
        <v>865</v>
      </c>
      <c r="C349" s="75" t="s">
        <v>1969</v>
      </c>
      <c r="D349" s="74" t="s">
        <v>2605</v>
      </c>
      <c r="E349" s="74" t="s">
        <v>520</v>
      </c>
      <c r="F349" s="74" t="s">
        <v>865</v>
      </c>
      <c r="G349" s="74" t="s">
        <v>852</v>
      </c>
      <c r="I349" s="74" t="s">
        <v>836</v>
      </c>
      <c r="J349" s="74" t="s">
        <v>2583</v>
      </c>
      <c r="K349" s="74" t="s">
        <v>128</v>
      </c>
      <c r="L349" s="74" t="s">
        <v>89</v>
      </c>
      <c r="M349" s="74" t="s">
        <v>90</v>
      </c>
      <c r="N349" s="74" t="s">
        <v>854</v>
      </c>
      <c r="O349" s="76">
        <v>44545</v>
      </c>
      <c r="P349" s="76">
        <v>44439</v>
      </c>
      <c r="Q349" s="77">
        <v>1</v>
      </c>
      <c r="R349" s="74" t="s">
        <v>94</v>
      </c>
      <c r="S349" s="77">
        <v>222600</v>
      </c>
      <c r="T349" s="77">
        <v>222600</v>
      </c>
      <c r="U349" s="77">
        <v>5379.5</v>
      </c>
      <c r="V349" s="78">
        <v>0.05</v>
      </c>
      <c r="W349" s="79">
        <v>1</v>
      </c>
      <c r="X349" s="77">
        <v>222600</v>
      </c>
      <c r="Y349" s="88">
        <v>222600</v>
      </c>
      <c r="Z349" s="77">
        <v>5379.5</v>
      </c>
      <c r="AA349" s="74">
        <v>0</v>
      </c>
      <c r="AB349" s="74">
        <v>0</v>
      </c>
      <c r="AD349" s="74">
        <v>0</v>
      </c>
      <c r="AE349" s="74">
        <v>0</v>
      </c>
      <c r="AF349" s="74">
        <v>0</v>
      </c>
      <c r="AG349" s="74">
        <v>0</v>
      </c>
      <c r="AI349" s="74">
        <v>3</v>
      </c>
      <c r="AJ349" s="74">
        <v>3</v>
      </c>
      <c r="AL349" s="74">
        <v>3</v>
      </c>
      <c r="AM349" s="74" t="s">
        <v>95</v>
      </c>
      <c r="AN349" s="74">
        <v>0</v>
      </c>
      <c r="AO349" s="74" t="s">
        <v>95</v>
      </c>
      <c r="AP349" s="74" t="s">
        <v>95</v>
      </c>
      <c r="AQ349" s="74">
        <v>1</v>
      </c>
      <c r="AS349" s="74">
        <v>1</v>
      </c>
      <c r="AT349" s="74" t="s">
        <v>92</v>
      </c>
      <c r="AU349" s="74" t="s">
        <v>2579</v>
      </c>
      <c r="AV349" s="74" t="s">
        <v>94</v>
      </c>
      <c r="AW349" s="77">
        <v>10000000</v>
      </c>
      <c r="AX349" s="77">
        <v>5438600</v>
      </c>
      <c r="AY349" s="79">
        <v>1</v>
      </c>
      <c r="AZ349" s="77">
        <v>64679000</v>
      </c>
      <c r="BA349" s="77">
        <v>35176320.939999998</v>
      </c>
      <c r="BB349" s="74" t="s">
        <v>93</v>
      </c>
      <c r="BC349" s="75" t="s">
        <v>1969</v>
      </c>
      <c r="BD349" s="82">
        <v>628.91939890936601</v>
      </c>
      <c r="BE349" s="82">
        <v>0</v>
      </c>
      <c r="BF349" s="82">
        <v>15.198885473643013</v>
      </c>
      <c r="BG349" s="82">
        <v>644.11828438300904</v>
      </c>
      <c r="BH349" s="82">
        <v>628.91939890936601</v>
      </c>
      <c r="BI349" s="82">
        <v>0</v>
      </c>
      <c r="BJ349" s="82">
        <v>15.198885473643013</v>
      </c>
      <c r="BK349" s="82">
        <v>644.11828438300904</v>
      </c>
      <c r="BL349" s="82">
        <v>200340</v>
      </c>
      <c r="BM349" s="82">
        <v>0</v>
      </c>
      <c r="BN349" s="82">
        <v>4841.55</v>
      </c>
      <c r="BO349" s="82">
        <v>205181.55</v>
      </c>
      <c r="BP349" s="82">
        <v>628.91939890936601</v>
      </c>
      <c r="BQ349" s="82">
        <v>0</v>
      </c>
      <c r="BR349" s="82">
        <v>15.198885473643013</v>
      </c>
      <c r="BS349" s="89">
        <v>644.11828438300904</v>
      </c>
      <c r="BT349" s="82">
        <v>3156.6722470058899</v>
      </c>
      <c r="BU349" s="82">
        <v>0</v>
      </c>
      <c r="BV349" s="82">
        <v>76.286245969309007</v>
      </c>
      <c r="BW349" s="82">
        <v>3232.9584929751986</v>
      </c>
      <c r="BX349" s="82">
        <v>3156.6722470058899</v>
      </c>
      <c r="BY349" s="82">
        <v>0</v>
      </c>
      <c r="BZ349" s="82">
        <v>76.286245969309007</v>
      </c>
      <c r="CA349" s="82">
        <v>3232.9584929751986</v>
      </c>
      <c r="CB349" s="82">
        <v>1005546.5279999999</v>
      </c>
      <c r="CC349" s="82">
        <v>0</v>
      </c>
      <c r="CD349" s="82">
        <v>24300.707759999998</v>
      </c>
      <c r="CE349" s="82">
        <v>1029847.2357599998</v>
      </c>
      <c r="CF349" s="82">
        <v>3156.6722470058899</v>
      </c>
      <c r="CG349" s="82">
        <v>0</v>
      </c>
      <c r="CH349" s="82">
        <v>76.286245969309007</v>
      </c>
      <c r="CI349" s="82">
        <v>3232.9584929751986</v>
      </c>
      <c r="CJ349" s="82" t="s">
        <v>96</v>
      </c>
      <c r="CK349" s="83">
        <v>1.4999999999999999E-2</v>
      </c>
      <c r="CL349" s="83">
        <v>3.5000000000000003E-2</v>
      </c>
      <c r="CM349" s="83">
        <v>0.26500000000000001</v>
      </c>
      <c r="CN349" s="82">
        <v>3339</v>
      </c>
      <c r="CO349" s="82">
        <v>7791.0000000000009</v>
      </c>
      <c r="CP349" s="82">
        <v>58989</v>
      </c>
      <c r="CQ349" s="82">
        <v>3339</v>
      </c>
      <c r="CR349" s="89">
        <v>3339</v>
      </c>
      <c r="CS349" s="82">
        <v>3339</v>
      </c>
      <c r="CT349" s="82">
        <v>7791.0000000000009</v>
      </c>
      <c r="CU349" s="82">
        <v>58989</v>
      </c>
      <c r="CV349" s="82">
        <v>3339</v>
      </c>
      <c r="CW349" s="82">
        <v>3339</v>
      </c>
    </row>
    <row r="350" spans="1:101">
      <c r="A350" s="86" t="s">
        <v>520</v>
      </c>
      <c r="B350" s="87" t="s">
        <v>866</v>
      </c>
      <c r="C350" s="75" t="s">
        <v>1970</v>
      </c>
      <c r="D350" s="74" t="s">
        <v>2605</v>
      </c>
      <c r="E350" s="74" t="s">
        <v>520</v>
      </c>
      <c r="F350" s="74" t="s">
        <v>866</v>
      </c>
      <c r="G350" s="74" t="s">
        <v>852</v>
      </c>
      <c r="I350" s="74" t="s">
        <v>836</v>
      </c>
      <c r="J350" s="74" t="s">
        <v>2583</v>
      </c>
      <c r="K350" s="74" t="s">
        <v>128</v>
      </c>
      <c r="L350" s="74" t="s">
        <v>89</v>
      </c>
      <c r="M350" s="74" t="s">
        <v>90</v>
      </c>
      <c r="N350" s="74" t="s">
        <v>854</v>
      </c>
      <c r="O350" s="76">
        <v>44545</v>
      </c>
      <c r="P350" s="76">
        <v>44439</v>
      </c>
      <c r="Q350" s="77">
        <v>1</v>
      </c>
      <c r="R350" s="74" t="s">
        <v>94</v>
      </c>
      <c r="S350" s="77">
        <v>376200</v>
      </c>
      <c r="T350" s="77">
        <v>376200</v>
      </c>
      <c r="U350" s="77">
        <v>9091.5</v>
      </c>
      <c r="V350" s="78">
        <v>0.05</v>
      </c>
      <c r="W350" s="79">
        <v>1</v>
      </c>
      <c r="X350" s="77">
        <v>376200</v>
      </c>
      <c r="Y350" s="88">
        <v>376200</v>
      </c>
      <c r="Z350" s="77">
        <v>9091.5</v>
      </c>
      <c r="AA350" s="74">
        <v>0</v>
      </c>
      <c r="AB350" s="74">
        <v>0</v>
      </c>
      <c r="AD350" s="74">
        <v>0</v>
      </c>
      <c r="AE350" s="74">
        <v>0</v>
      </c>
      <c r="AF350" s="74">
        <v>0</v>
      </c>
      <c r="AG350" s="74">
        <v>0</v>
      </c>
      <c r="AI350" s="74">
        <v>3</v>
      </c>
      <c r="AJ350" s="74">
        <v>3</v>
      </c>
      <c r="AL350" s="74">
        <v>3</v>
      </c>
      <c r="AM350" s="74" t="s">
        <v>95</v>
      </c>
      <c r="AN350" s="74">
        <v>0</v>
      </c>
      <c r="AO350" s="74" t="s">
        <v>95</v>
      </c>
      <c r="AP350" s="74" t="s">
        <v>95</v>
      </c>
      <c r="AQ350" s="74">
        <v>1</v>
      </c>
      <c r="AS350" s="74">
        <v>1</v>
      </c>
      <c r="AT350" s="74" t="s">
        <v>92</v>
      </c>
      <c r="AU350" s="74" t="s">
        <v>2579</v>
      </c>
      <c r="AV350" s="74" t="s">
        <v>94</v>
      </c>
      <c r="AW350" s="77">
        <v>10000000</v>
      </c>
      <c r="AX350" s="77">
        <v>5438600</v>
      </c>
      <c r="AY350" s="79">
        <v>1</v>
      </c>
      <c r="AZ350" s="77">
        <v>64679000</v>
      </c>
      <c r="BA350" s="77">
        <v>35176320.939999998</v>
      </c>
      <c r="BB350" s="74" t="s">
        <v>93</v>
      </c>
      <c r="BC350" s="75" t="s">
        <v>1970</v>
      </c>
      <c r="BD350" s="82">
        <v>1062.89073616219</v>
      </c>
      <c r="BE350" s="82">
        <v>0</v>
      </c>
      <c r="BF350" s="82">
        <v>25.686526123919595</v>
      </c>
      <c r="BG350" s="82">
        <v>1088.5772622861095</v>
      </c>
      <c r="BH350" s="82">
        <v>1062.89073616219</v>
      </c>
      <c r="BI350" s="82">
        <v>0</v>
      </c>
      <c r="BJ350" s="82">
        <v>25.686526123919595</v>
      </c>
      <c r="BK350" s="82">
        <v>1088.5772622861095</v>
      </c>
      <c r="BL350" s="82">
        <v>338580</v>
      </c>
      <c r="BM350" s="82">
        <v>0</v>
      </c>
      <c r="BN350" s="82">
        <v>8182.35</v>
      </c>
      <c r="BO350" s="82">
        <v>346762.35</v>
      </c>
      <c r="BP350" s="82">
        <v>1062.89073616219</v>
      </c>
      <c r="BQ350" s="82">
        <v>0</v>
      </c>
      <c r="BR350" s="82">
        <v>25.686526123919595</v>
      </c>
      <c r="BS350" s="89">
        <v>1088.5772622861095</v>
      </c>
      <c r="BT350" s="82">
        <v>5334.8611829452639</v>
      </c>
      <c r="BU350" s="82">
        <v>0</v>
      </c>
      <c r="BV350" s="82">
        <v>128.92581192117723</v>
      </c>
      <c r="BW350" s="82">
        <v>5463.7869948664411</v>
      </c>
      <c r="BX350" s="82">
        <v>5334.8611829452639</v>
      </c>
      <c r="BY350" s="82">
        <v>0</v>
      </c>
      <c r="BZ350" s="82">
        <v>128.92581192117723</v>
      </c>
      <c r="CA350" s="82">
        <v>5463.7869948664411</v>
      </c>
      <c r="CB350" s="82">
        <v>1699400.7359999998</v>
      </c>
      <c r="CC350" s="82">
        <v>0</v>
      </c>
      <c r="CD350" s="82">
        <v>41068.851119999999</v>
      </c>
      <c r="CE350" s="82">
        <v>1740469.5871199998</v>
      </c>
      <c r="CF350" s="82">
        <v>5334.8611829452639</v>
      </c>
      <c r="CG350" s="82">
        <v>0</v>
      </c>
      <c r="CH350" s="82">
        <v>128.92581192117723</v>
      </c>
      <c r="CI350" s="82">
        <v>5463.7869948664411</v>
      </c>
      <c r="CJ350" s="82" t="s">
        <v>96</v>
      </c>
      <c r="CK350" s="83">
        <v>1.4999999999999999E-2</v>
      </c>
      <c r="CL350" s="83">
        <v>3.5000000000000003E-2</v>
      </c>
      <c r="CM350" s="83">
        <v>0.26500000000000001</v>
      </c>
      <c r="CN350" s="82">
        <v>5643</v>
      </c>
      <c r="CO350" s="82">
        <v>13167.000000000002</v>
      </c>
      <c r="CP350" s="82">
        <v>99693</v>
      </c>
      <c r="CQ350" s="82">
        <v>5643</v>
      </c>
      <c r="CR350" s="89">
        <v>5643</v>
      </c>
      <c r="CS350" s="82">
        <v>5643</v>
      </c>
      <c r="CT350" s="82">
        <v>13167.000000000002</v>
      </c>
      <c r="CU350" s="82">
        <v>99693</v>
      </c>
      <c r="CV350" s="82">
        <v>5643</v>
      </c>
      <c r="CW350" s="82">
        <v>5643</v>
      </c>
    </row>
    <row r="351" spans="1:101">
      <c r="A351" s="86" t="s">
        <v>520</v>
      </c>
      <c r="B351" s="87" t="s">
        <v>867</v>
      </c>
      <c r="C351" s="75" t="s">
        <v>1971</v>
      </c>
      <c r="D351" s="74" t="s">
        <v>2605</v>
      </c>
      <c r="E351" s="74" t="s">
        <v>520</v>
      </c>
      <c r="F351" s="74" t="s">
        <v>867</v>
      </c>
      <c r="G351" s="74" t="s">
        <v>839</v>
      </c>
      <c r="I351" s="74" t="s">
        <v>836</v>
      </c>
      <c r="J351" s="74" t="s">
        <v>2583</v>
      </c>
      <c r="K351" s="74" t="s">
        <v>128</v>
      </c>
      <c r="L351" s="74" t="s">
        <v>89</v>
      </c>
      <c r="M351" s="74" t="s">
        <v>90</v>
      </c>
      <c r="N351" s="74" t="s">
        <v>841</v>
      </c>
      <c r="O351" s="76">
        <v>44560</v>
      </c>
      <c r="P351" s="76">
        <v>44439</v>
      </c>
      <c r="Q351" s="77">
        <v>1</v>
      </c>
      <c r="R351" s="74" t="s">
        <v>94</v>
      </c>
      <c r="S351" s="77">
        <v>406000</v>
      </c>
      <c r="T351" s="77">
        <v>406000</v>
      </c>
      <c r="U351" s="77">
        <v>9868.06</v>
      </c>
      <c r="V351" s="78">
        <v>0.05</v>
      </c>
      <c r="W351" s="79">
        <v>1</v>
      </c>
      <c r="X351" s="77">
        <v>406000</v>
      </c>
      <c r="Y351" s="88">
        <v>406000</v>
      </c>
      <c r="Z351" s="77">
        <v>9868.06</v>
      </c>
      <c r="AA351" s="74">
        <v>0</v>
      </c>
      <c r="AB351" s="74">
        <v>0</v>
      </c>
      <c r="AD351" s="74">
        <v>0</v>
      </c>
      <c r="AE351" s="74">
        <v>0</v>
      </c>
      <c r="AF351" s="74">
        <v>0</v>
      </c>
      <c r="AG351" s="74">
        <v>0</v>
      </c>
      <c r="AI351" s="74">
        <v>3</v>
      </c>
      <c r="AJ351" s="74">
        <v>3</v>
      </c>
      <c r="AL351" s="74">
        <v>3</v>
      </c>
      <c r="AM351" s="74" t="s">
        <v>95</v>
      </c>
      <c r="AN351" s="74">
        <v>0</v>
      </c>
      <c r="AO351" s="74" t="s">
        <v>95</v>
      </c>
      <c r="AP351" s="74" t="s">
        <v>95</v>
      </c>
      <c r="AQ351" s="74">
        <v>1</v>
      </c>
      <c r="AS351" s="74">
        <v>1</v>
      </c>
      <c r="AT351" s="74" t="s">
        <v>92</v>
      </c>
      <c r="AU351" s="74" t="s">
        <v>2579</v>
      </c>
      <c r="AV351" s="74" t="s">
        <v>94</v>
      </c>
      <c r="AW351" s="77">
        <v>15000000</v>
      </c>
      <c r="AX351" s="77">
        <v>5725800</v>
      </c>
      <c r="AY351" s="79">
        <v>1</v>
      </c>
      <c r="AZ351" s="77">
        <v>97018500</v>
      </c>
      <c r="BA351" s="77">
        <v>37033901.82</v>
      </c>
      <c r="BB351" s="74" t="s">
        <v>93</v>
      </c>
      <c r="BC351" s="75" t="s">
        <v>1971</v>
      </c>
      <c r="BD351" s="82">
        <v>1147.0856961240011</v>
      </c>
      <c r="BE351" s="82">
        <v>0</v>
      </c>
      <c r="BF351" s="82">
        <v>27.88056767116603</v>
      </c>
      <c r="BG351" s="82">
        <v>1174.9662637951672</v>
      </c>
      <c r="BH351" s="82">
        <v>1147.0856961240011</v>
      </c>
      <c r="BI351" s="82">
        <v>0</v>
      </c>
      <c r="BJ351" s="82">
        <v>27.88056767116603</v>
      </c>
      <c r="BK351" s="82">
        <v>1174.9662637951672</v>
      </c>
      <c r="BL351" s="82">
        <v>365400</v>
      </c>
      <c r="BM351" s="82">
        <v>0</v>
      </c>
      <c r="BN351" s="82">
        <v>8881.253999999999</v>
      </c>
      <c r="BO351" s="82">
        <v>374281.25399999996</v>
      </c>
      <c r="BP351" s="82">
        <v>1147.0856961240011</v>
      </c>
      <c r="BQ351" s="82">
        <v>0</v>
      </c>
      <c r="BR351" s="82">
        <v>27.88056767116603</v>
      </c>
      <c r="BS351" s="89">
        <v>1174.9662637951672</v>
      </c>
      <c r="BT351" s="82">
        <v>5757.4525259855855</v>
      </c>
      <c r="BU351" s="82">
        <v>0</v>
      </c>
      <c r="BV351" s="82">
        <v>139.93814525511652</v>
      </c>
      <c r="BW351" s="82">
        <v>5897.3906712407024</v>
      </c>
      <c r="BX351" s="82">
        <v>5757.4525259855855</v>
      </c>
      <c r="BY351" s="82">
        <v>0</v>
      </c>
      <c r="BZ351" s="82">
        <v>139.93814525511652</v>
      </c>
      <c r="CA351" s="82">
        <v>5897.3906712407024</v>
      </c>
      <c r="CB351" s="82">
        <v>1834015.68</v>
      </c>
      <c r="CC351" s="82">
        <v>0</v>
      </c>
      <c r="CD351" s="82">
        <v>44576.790076799989</v>
      </c>
      <c r="CE351" s="82">
        <v>1878592.4700767996</v>
      </c>
      <c r="CF351" s="82">
        <v>5757.4525259855855</v>
      </c>
      <c r="CG351" s="82">
        <v>0</v>
      </c>
      <c r="CH351" s="82">
        <v>139.93814525511652</v>
      </c>
      <c r="CI351" s="82">
        <v>5897.3906712407024</v>
      </c>
      <c r="CJ351" s="82" t="s">
        <v>96</v>
      </c>
      <c r="CK351" s="83">
        <v>1.4999999999999999E-2</v>
      </c>
      <c r="CL351" s="83">
        <v>3.5000000000000003E-2</v>
      </c>
      <c r="CM351" s="83">
        <v>0.26500000000000001</v>
      </c>
      <c r="CN351" s="82">
        <v>6090</v>
      </c>
      <c r="CO351" s="82">
        <v>14210.000000000002</v>
      </c>
      <c r="CP351" s="82">
        <v>107590</v>
      </c>
      <c r="CQ351" s="82">
        <v>6090</v>
      </c>
      <c r="CR351" s="89">
        <v>6090</v>
      </c>
      <c r="CS351" s="82">
        <v>6090</v>
      </c>
      <c r="CT351" s="82">
        <v>14210.000000000002</v>
      </c>
      <c r="CU351" s="82">
        <v>107590</v>
      </c>
      <c r="CV351" s="82">
        <v>6090</v>
      </c>
      <c r="CW351" s="82">
        <v>6090</v>
      </c>
    </row>
    <row r="352" spans="1:101">
      <c r="A352" s="86" t="s">
        <v>520</v>
      </c>
      <c r="B352" s="87" t="s">
        <v>868</v>
      </c>
      <c r="C352" s="75" t="s">
        <v>1972</v>
      </c>
      <c r="D352" s="74" t="s">
        <v>2605</v>
      </c>
      <c r="E352" s="74" t="s">
        <v>520</v>
      </c>
      <c r="F352" s="74" t="s">
        <v>868</v>
      </c>
      <c r="G352" s="74" t="s">
        <v>834</v>
      </c>
      <c r="I352" s="74" t="s">
        <v>836</v>
      </c>
      <c r="J352" s="74" t="s">
        <v>2582</v>
      </c>
      <c r="K352" s="74" t="s">
        <v>100</v>
      </c>
      <c r="L352" s="74" t="s">
        <v>89</v>
      </c>
      <c r="M352" s="74" t="s">
        <v>90</v>
      </c>
      <c r="N352" s="74" t="s">
        <v>837</v>
      </c>
      <c r="O352" s="76">
        <v>44561</v>
      </c>
      <c r="P352" s="76">
        <v>44439</v>
      </c>
      <c r="Q352" s="77">
        <v>1</v>
      </c>
      <c r="R352" s="74" t="s">
        <v>94</v>
      </c>
      <c r="S352" s="77">
        <v>203350</v>
      </c>
      <c r="T352" s="77">
        <v>203350</v>
      </c>
      <c r="U352" s="77">
        <v>4829.5600000000004</v>
      </c>
      <c r="V352" s="78">
        <v>0.05</v>
      </c>
      <c r="W352" s="79">
        <v>1</v>
      </c>
      <c r="X352" s="77">
        <v>203350</v>
      </c>
      <c r="Y352" s="88">
        <v>203350</v>
      </c>
      <c r="Z352" s="77">
        <v>4829.5600000000004</v>
      </c>
      <c r="AA352" s="74">
        <v>0</v>
      </c>
      <c r="AB352" s="74">
        <v>0</v>
      </c>
      <c r="AD352" s="74">
        <v>0</v>
      </c>
      <c r="AE352" s="74">
        <v>0</v>
      </c>
      <c r="AF352" s="74">
        <v>0</v>
      </c>
      <c r="AG352" s="74">
        <v>0</v>
      </c>
      <c r="AI352" s="74">
        <v>3</v>
      </c>
      <c r="AJ352" s="74">
        <v>3</v>
      </c>
      <c r="AL352" s="74">
        <v>3</v>
      </c>
      <c r="AM352" s="74" t="s">
        <v>95</v>
      </c>
      <c r="AN352" s="74">
        <v>0</v>
      </c>
      <c r="AO352" s="74" t="s">
        <v>95</v>
      </c>
      <c r="AP352" s="74" t="s">
        <v>95</v>
      </c>
      <c r="AQ352" s="74">
        <v>1</v>
      </c>
      <c r="AS352" s="74">
        <v>1</v>
      </c>
      <c r="AT352" s="74" t="s">
        <v>92</v>
      </c>
      <c r="AU352" s="74" t="s">
        <v>2579</v>
      </c>
      <c r="AV352" s="74" t="s">
        <v>94</v>
      </c>
      <c r="AW352" s="77">
        <v>20000000</v>
      </c>
      <c r="AX352" s="77">
        <v>13361150</v>
      </c>
      <c r="AY352" s="79">
        <v>1</v>
      </c>
      <c r="AZ352" s="77">
        <v>129358000</v>
      </c>
      <c r="BA352" s="77">
        <v>86418582.085000008</v>
      </c>
      <c r="BB352" s="74" t="s">
        <v>93</v>
      </c>
      <c r="BC352" s="75" t="s">
        <v>1972</v>
      </c>
      <c r="BD352" s="82">
        <v>574.53171504141778</v>
      </c>
      <c r="BE352" s="82">
        <v>0</v>
      </c>
      <c r="BF352" s="82">
        <v>13.645121168898106</v>
      </c>
      <c r="BG352" s="82">
        <v>588.17683621031586</v>
      </c>
      <c r="BH352" s="82">
        <v>574.53171504141778</v>
      </c>
      <c r="BI352" s="82">
        <v>0</v>
      </c>
      <c r="BJ352" s="82">
        <v>13.645121168898106</v>
      </c>
      <c r="BK352" s="82">
        <v>588.17683621031586</v>
      </c>
      <c r="BL352" s="82">
        <v>183015</v>
      </c>
      <c r="BM352" s="82">
        <v>0</v>
      </c>
      <c r="BN352" s="82">
        <v>4346.6040000000003</v>
      </c>
      <c r="BO352" s="82">
        <v>187361.60399999996</v>
      </c>
      <c r="BP352" s="82">
        <v>574.53171504141778</v>
      </c>
      <c r="BQ352" s="82">
        <v>0</v>
      </c>
      <c r="BR352" s="82">
        <v>13.645121168898106</v>
      </c>
      <c r="BS352" s="89">
        <v>588.17683621031586</v>
      </c>
      <c r="BT352" s="82">
        <v>2883.6895841358842</v>
      </c>
      <c r="BU352" s="82">
        <v>0</v>
      </c>
      <c r="BV352" s="82">
        <v>68.487592170933368</v>
      </c>
      <c r="BW352" s="82">
        <v>2952.1771763068173</v>
      </c>
      <c r="BX352" s="82">
        <v>2883.6895841358842</v>
      </c>
      <c r="BY352" s="82">
        <v>0</v>
      </c>
      <c r="BZ352" s="82">
        <v>68.487592170933368</v>
      </c>
      <c r="CA352" s="82">
        <v>2952.1771763068173</v>
      </c>
      <c r="CB352" s="82">
        <v>918588.88799999992</v>
      </c>
      <c r="CC352" s="82">
        <v>0</v>
      </c>
      <c r="CD352" s="82">
        <v>21816.474796800001</v>
      </c>
      <c r="CE352" s="82">
        <v>940405.36279679975</v>
      </c>
      <c r="CF352" s="82">
        <v>2883.6895841358842</v>
      </c>
      <c r="CG352" s="82">
        <v>0</v>
      </c>
      <c r="CH352" s="82">
        <v>68.487592170933368</v>
      </c>
      <c r="CI352" s="82">
        <v>2952.1771763068173</v>
      </c>
      <c r="CJ352" s="82" t="s">
        <v>96</v>
      </c>
      <c r="CK352" s="83">
        <v>1.4999999999999999E-2</v>
      </c>
      <c r="CL352" s="83">
        <v>3.5000000000000003E-2</v>
      </c>
      <c r="CM352" s="83">
        <v>0.26500000000000001</v>
      </c>
      <c r="CN352" s="82">
        <v>3050.25</v>
      </c>
      <c r="CO352" s="82">
        <v>7117.2500000000009</v>
      </c>
      <c r="CP352" s="82">
        <v>53887.75</v>
      </c>
      <c r="CQ352" s="82">
        <v>3050.25</v>
      </c>
      <c r="CR352" s="89">
        <v>3050.25</v>
      </c>
      <c r="CS352" s="82">
        <v>3050.25</v>
      </c>
      <c r="CT352" s="82">
        <v>7117.2500000000009</v>
      </c>
      <c r="CU352" s="82">
        <v>53887.75</v>
      </c>
      <c r="CV352" s="82">
        <v>3050.25</v>
      </c>
      <c r="CW352" s="82">
        <v>3050.25</v>
      </c>
    </row>
    <row r="353" spans="1:101">
      <c r="A353" s="86" t="s">
        <v>520</v>
      </c>
      <c r="B353" s="87" t="s">
        <v>869</v>
      </c>
      <c r="C353" s="75" t="s">
        <v>1973</v>
      </c>
      <c r="D353" s="74" t="s">
        <v>2605</v>
      </c>
      <c r="E353" s="74" t="s">
        <v>520</v>
      </c>
      <c r="F353" s="74" t="s">
        <v>869</v>
      </c>
      <c r="G353" s="74" t="s">
        <v>852</v>
      </c>
      <c r="I353" s="74" t="s">
        <v>836</v>
      </c>
      <c r="J353" s="74" t="s">
        <v>2583</v>
      </c>
      <c r="K353" s="74" t="s">
        <v>128</v>
      </c>
      <c r="L353" s="74" t="s">
        <v>89</v>
      </c>
      <c r="M353" s="74" t="s">
        <v>90</v>
      </c>
      <c r="N353" s="74" t="s">
        <v>854</v>
      </c>
      <c r="O353" s="76">
        <v>44561</v>
      </c>
      <c r="P353" s="76">
        <v>44439</v>
      </c>
      <c r="Q353" s="77">
        <v>1</v>
      </c>
      <c r="R353" s="74" t="s">
        <v>94</v>
      </c>
      <c r="S353" s="77">
        <v>306600</v>
      </c>
      <c r="T353" s="77">
        <v>306600</v>
      </c>
      <c r="U353" s="77">
        <v>7281.75</v>
      </c>
      <c r="V353" s="78">
        <v>0.05</v>
      </c>
      <c r="W353" s="79">
        <v>1</v>
      </c>
      <c r="X353" s="77">
        <v>306600</v>
      </c>
      <c r="Y353" s="88">
        <v>306600</v>
      </c>
      <c r="Z353" s="77">
        <v>7281.75</v>
      </c>
      <c r="AA353" s="74">
        <v>0</v>
      </c>
      <c r="AB353" s="74">
        <v>0</v>
      </c>
      <c r="AD353" s="74">
        <v>0</v>
      </c>
      <c r="AE353" s="74">
        <v>0</v>
      </c>
      <c r="AF353" s="74">
        <v>0</v>
      </c>
      <c r="AG353" s="74">
        <v>0</v>
      </c>
      <c r="AI353" s="74">
        <v>3</v>
      </c>
      <c r="AJ353" s="74">
        <v>3</v>
      </c>
      <c r="AL353" s="74">
        <v>3</v>
      </c>
      <c r="AM353" s="74" t="s">
        <v>95</v>
      </c>
      <c r="AN353" s="74">
        <v>0</v>
      </c>
      <c r="AO353" s="74" t="s">
        <v>95</v>
      </c>
      <c r="AP353" s="74" t="s">
        <v>95</v>
      </c>
      <c r="AQ353" s="74">
        <v>1</v>
      </c>
      <c r="AS353" s="74">
        <v>1</v>
      </c>
      <c r="AT353" s="74" t="s">
        <v>92</v>
      </c>
      <c r="AU353" s="74" t="s">
        <v>2579</v>
      </c>
      <c r="AV353" s="74" t="s">
        <v>94</v>
      </c>
      <c r="AW353" s="77">
        <v>10000000</v>
      </c>
      <c r="AX353" s="77">
        <v>5438600</v>
      </c>
      <c r="AY353" s="79">
        <v>1</v>
      </c>
      <c r="AZ353" s="77">
        <v>64679000</v>
      </c>
      <c r="BA353" s="77">
        <v>35176320.939999998</v>
      </c>
      <c r="BB353" s="74" t="s">
        <v>93</v>
      </c>
      <c r="BC353" s="75" t="s">
        <v>1973</v>
      </c>
      <c r="BD353" s="82">
        <v>866.2474739695042</v>
      </c>
      <c r="BE353" s="82">
        <v>0</v>
      </c>
      <c r="BF353" s="82">
        <v>20.573377506775724</v>
      </c>
      <c r="BG353" s="82">
        <v>886.82085147627993</v>
      </c>
      <c r="BH353" s="82">
        <v>866.2474739695042</v>
      </c>
      <c r="BI353" s="82">
        <v>0</v>
      </c>
      <c r="BJ353" s="82">
        <v>20.573377506775724</v>
      </c>
      <c r="BK353" s="82">
        <v>886.82085147627993</v>
      </c>
      <c r="BL353" s="82">
        <v>275940</v>
      </c>
      <c r="BM353" s="82">
        <v>0</v>
      </c>
      <c r="BN353" s="82">
        <v>6553.5749999999998</v>
      </c>
      <c r="BO353" s="82">
        <v>282493.57499999995</v>
      </c>
      <c r="BP353" s="82">
        <v>866.2474739695042</v>
      </c>
      <c r="BQ353" s="82">
        <v>0</v>
      </c>
      <c r="BR353" s="82">
        <v>20.573377506775724</v>
      </c>
      <c r="BS353" s="89">
        <v>886.82085147627993</v>
      </c>
      <c r="BT353" s="82">
        <v>4347.8693213477354</v>
      </c>
      <c r="BU353" s="82">
        <v>0</v>
      </c>
      <c r="BV353" s="82">
        <v>103.26189638200871</v>
      </c>
      <c r="BW353" s="82">
        <v>4451.1312177297441</v>
      </c>
      <c r="BX353" s="82">
        <v>4347.8693213477354</v>
      </c>
      <c r="BY353" s="82">
        <v>0</v>
      </c>
      <c r="BZ353" s="82">
        <v>103.26189638200871</v>
      </c>
      <c r="CA353" s="82">
        <v>4451.1312177297441</v>
      </c>
      <c r="CB353" s="82">
        <v>1384998.048</v>
      </c>
      <c r="CC353" s="82">
        <v>0</v>
      </c>
      <c r="CD353" s="82">
        <v>32893.70364</v>
      </c>
      <c r="CE353" s="82">
        <v>1417891.7516399997</v>
      </c>
      <c r="CF353" s="82">
        <v>4347.8693213477354</v>
      </c>
      <c r="CG353" s="82">
        <v>0</v>
      </c>
      <c r="CH353" s="82">
        <v>103.26189638200871</v>
      </c>
      <c r="CI353" s="82">
        <v>4451.1312177297441</v>
      </c>
      <c r="CJ353" s="82" t="s">
        <v>96</v>
      </c>
      <c r="CK353" s="83">
        <v>1.4999999999999999E-2</v>
      </c>
      <c r="CL353" s="83">
        <v>3.5000000000000003E-2</v>
      </c>
      <c r="CM353" s="83">
        <v>0.26500000000000001</v>
      </c>
      <c r="CN353" s="82">
        <v>4599</v>
      </c>
      <c r="CO353" s="82">
        <v>10731.000000000002</v>
      </c>
      <c r="CP353" s="82">
        <v>81249</v>
      </c>
      <c r="CQ353" s="82">
        <v>4599</v>
      </c>
      <c r="CR353" s="89">
        <v>4599</v>
      </c>
      <c r="CS353" s="82">
        <v>4599</v>
      </c>
      <c r="CT353" s="82">
        <v>10731.000000000002</v>
      </c>
      <c r="CU353" s="82">
        <v>81249</v>
      </c>
      <c r="CV353" s="82">
        <v>4599</v>
      </c>
      <c r="CW353" s="82">
        <v>4599</v>
      </c>
    </row>
    <row r="354" spans="1:101">
      <c r="A354" s="86" t="s">
        <v>520</v>
      </c>
      <c r="B354" s="87" t="s">
        <v>870</v>
      </c>
      <c r="C354" s="75" t="s">
        <v>1974</v>
      </c>
      <c r="D354" s="74" t="s">
        <v>2605</v>
      </c>
      <c r="E354" s="74" t="s">
        <v>520</v>
      </c>
      <c r="F354" s="74" t="s">
        <v>870</v>
      </c>
      <c r="G354" s="74" t="s">
        <v>852</v>
      </c>
      <c r="I354" s="74" t="s">
        <v>836</v>
      </c>
      <c r="J354" s="74" t="s">
        <v>2583</v>
      </c>
      <c r="K354" s="74" t="s">
        <v>128</v>
      </c>
      <c r="L354" s="74" t="s">
        <v>89</v>
      </c>
      <c r="M354" s="74" t="s">
        <v>90</v>
      </c>
      <c r="N354" s="74" t="s">
        <v>854</v>
      </c>
      <c r="O354" s="76">
        <v>44561</v>
      </c>
      <c r="P354" s="76">
        <v>44439</v>
      </c>
      <c r="Q354" s="77">
        <v>1</v>
      </c>
      <c r="R354" s="74" t="s">
        <v>94</v>
      </c>
      <c r="S354" s="77">
        <v>288000</v>
      </c>
      <c r="T354" s="77">
        <v>288000</v>
      </c>
      <c r="U354" s="77">
        <v>6840</v>
      </c>
      <c r="V354" s="78">
        <v>0.05</v>
      </c>
      <c r="W354" s="79">
        <v>1</v>
      </c>
      <c r="X354" s="77">
        <v>288000</v>
      </c>
      <c r="Y354" s="88">
        <v>288000</v>
      </c>
      <c r="Z354" s="77">
        <v>6840</v>
      </c>
      <c r="AA354" s="74">
        <v>0</v>
      </c>
      <c r="AB354" s="74">
        <v>0</v>
      </c>
      <c r="AD354" s="74">
        <v>0</v>
      </c>
      <c r="AE354" s="74">
        <v>0</v>
      </c>
      <c r="AF354" s="74">
        <v>0</v>
      </c>
      <c r="AG354" s="74">
        <v>0</v>
      </c>
      <c r="AI354" s="74">
        <v>3</v>
      </c>
      <c r="AJ354" s="74">
        <v>3</v>
      </c>
      <c r="AL354" s="74">
        <v>3</v>
      </c>
      <c r="AM354" s="74" t="s">
        <v>95</v>
      </c>
      <c r="AN354" s="74">
        <v>0</v>
      </c>
      <c r="AO354" s="74" t="s">
        <v>95</v>
      </c>
      <c r="AP354" s="74" t="s">
        <v>95</v>
      </c>
      <c r="AQ354" s="74">
        <v>1</v>
      </c>
      <c r="AS354" s="74">
        <v>1</v>
      </c>
      <c r="AT354" s="74" t="s">
        <v>92</v>
      </c>
      <c r="AU354" s="74" t="s">
        <v>2579</v>
      </c>
      <c r="AV354" s="74" t="s">
        <v>94</v>
      </c>
      <c r="AW354" s="77">
        <v>10000000</v>
      </c>
      <c r="AX354" s="77">
        <v>5438600</v>
      </c>
      <c r="AY354" s="79">
        <v>1</v>
      </c>
      <c r="AZ354" s="77">
        <v>64679000</v>
      </c>
      <c r="BA354" s="77">
        <v>35176320.939999998</v>
      </c>
      <c r="BB354" s="74" t="s">
        <v>93</v>
      </c>
      <c r="BC354" s="75" t="s">
        <v>1974</v>
      </c>
      <c r="BD354" s="82">
        <v>813.69625734904503</v>
      </c>
      <c r="BE354" s="82">
        <v>0</v>
      </c>
      <c r="BF354" s="82">
        <v>19.325286112039819</v>
      </c>
      <c r="BG354" s="82">
        <v>833.02154346108489</v>
      </c>
      <c r="BH354" s="82">
        <v>813.69625734904503</v>
      </c>
      <c r="BI354" s="82">
        <v>0</v>
      </c>
      <c r="BJ354" s="82">
        <v>19.325286112039819</v>
      </c>
      <c r="BK354" s="82">
        <v>833.02154346108489</v>
      </c>
      <c r="BL354" s="82">
        <v>259200</v>
      </c>
      <c r="BM354" s="82">
        <v>0</v>
      </c>
      <c r="BN354" s="82">
        <v>6156</v>
      </c>
      <c r="BO354" s="82">
        <v>265356</v>
      </c>
      <c r="BP354" s="82">
        <v>813.69625734904503</v>
      </c>
      <c r="BQ354" s="82">
        <v>0</v>
      </c>
      <c r="BR354" s="82">
        <v>19.325286112039819</v>
      </c>
      <c r="BS354" s="89">
        <v>833.02154346108489</v>
      </c>
      <c r="BT354" s="82">
        <v>4084.1042548863265</v>
      </c>
      <c r="BU354" s="82">
        <v>0</v>
      </c>
      <c r="BV354" s="82">
        <v>96.997476053550258</v>
      </c>
      <c r="BW354" s="82">
        <v>4181.1017309398767</v>
      </c>
      <c r="BX354" s="82">
        <v>4084.1042548863265</v>
      </c>
      <c r="BY354" s="82">
        <v>0</v>
      </c>
      <c r="BZ354" s="82">
        <v>96.997476053550258</v>
      </c>
      <c r="CA354" s="82">
        <v>4181.1017309398767</v>
      </c>
      <c r="CB354" s="82">
        <v>1300976.6399999999</v>
      </c>
      <c r="CC354" s="82">
        <v>0</v>
      </c>
      <c r="CD354" s="82">
        <v>30898.195199999998</v>
      </c>
      <c r="CE354" s="82">
        <v>1331874.8351999999</v>
      </c>
      <c r="CF354" s="82">
        <v>4084.1042548863265</v>
      </c>
      <c r="CG354" s="82">
        <v>0</v>
      </c>
      <c r="CH354" s="82">
        <v>96.997476053550258</v>
      </c>
      <c r="CI354" s="82">
        <v>4181.1017309398767</v>
      </c>
      <c r="CJ354" s="82" t="s">
        <v>96</v>
      </c>
      <c r="CK354" s="83">
        <v>1.4999999999999999E-2</v>
      </c>
      <c r="CL354" s="83">
        <v>3.5000000000000003E-2</v>
      </c>
      <c r="CM354" s="83">
        <v>0.26500000000000001</v>
      </c>
      <c r="CN354" s="82">
        <v>4320</v>
      </c>
      <c r="CO354" s="82">
        <v>10080.000000000002</v>
      </c>
      <c r="CP354" s="82">
        <v>76320</v>
      </c>
      <c r="CQ354" s="82">
        <v>4320</v>
      </c>
      <c r="CR354" s="89">
        <v>4320</v>
      </c>
      <c r="CS354" s="82">
        <v>4320</v>
      </c>
      <c r="CT354" s="82">
        <v>10080.000000000002</v>
      </c>
      <c r="CU354" s="82">
        <v>76320</v>
      </c>
      <c r="CV354" s="82">
        <v>4320</v>
      </c>
      <c r="CW354" s="82">
        <v>4320</v>
      </c>
    </row>
    <row r="355" spans="1:101">
      <c r="A355" s="86" t="s">
        <v>520</v>
      </c>
      <c r="B355" s="87" t="s">
        <v>871</v>
      </c>
      <c r="C355" s="75" t="s">
        <v>1975</v>
      </c>
      <c r="D355" s="74" t="s">
        <v>2605</v>
      </c>
      <c r="E355" s="74" t="s">
        <v>520</v>
      </c>
      <c r="F355" s="74" t="s">
        <v>871</v>
      </c>
      <c r="G355" s="74" t="s">
        <v>852</v>
      </c>
      <c r="I355" s="74" t="s">
        <v>836</v>
      </c>
      <c r="J355" s="74" t="s">
        <v>2583</v>
      </c>
      <c r="K355" s="74" t="s">
        <v>128</v>
      </c>
      <c r="L355" s="74" t="s">
        <v>89</v>
      </c>
      <c r="M355" s="74" t="s">
        <v>90</v>
      </c>
      <c r="N355" s="74" t="s">
        <v>854</v>
      </c>
      <c r="O355" s="76">
        <v>44561</v>
      </c>
      <c r="P355" s="76">
        <v>44439</v>
      </c>
      <c r="Q355" s="77">
        <v>1</v>
      </c>
      <c r="R355" s="74" t="s">
        <v>94</v>
      </c>
      <c r="S355" s="77">
        <v>222600</v>
      </c>
      <c r="T355" s="77">
        <v>222600</v>
      </c>
      <c r="U355" s="77">
        <v>5286.75</v>
      </c>
      <c r="V355" s="78">
        <v>0.05</v>
      </c>
      <c r="W355" s="79">
        <v>1</v>
      </c>
      <c r="X355" s="77">
        <v>222600</v>
      </c>
      <c r="Y355" s="88">
        <v>222600</v>
      </c>
      <c r="Z355" s="77">
        <v>5286.75</v>
      </c>
      <c r="AA355" s="74">
        <v>0</v>
      </c>
      <c r="AB355" s="74">
        <v>0</v>
      </c>
      <c r="AD355" s="74">
        <v>0</v>
      </c>
      <c r="AE355" s="74">
        <v>0</v>
      </c>
      <c r="AF355" s="74">
        <v>0</v>
      </c>
      <c r="AG355" s="74">
        <v>0</v>
      </c>
      <c r="AI355" s="74">
        <v>3</v>
      </c>
      <c r="AJ355" s="74">
        <v>3</v>
      </c>
      <c r="AL355" s="74">
        <v>3</v>
      </c>
      <c r="AM355" s="74" t="s">
        <v>95</v>
      </c>
      <c r="AN355" s="74">
        <v>0</v>
      </c>
      <c r="AO355" s="74" t="s">
        <v>95</v>
      </c>
      <c r="AP355" s="74" t="s">
        <v>95</v>
      </c>
      <c r="AQ355" s="74">
        <v>1</v>
      </c>
      <c r="AS355" s="74">
        <v>1</v>
      </c>
      <c r="AT355" s="74" t="s">
        <v>92</v>
      </c>
      <c r="AU355" s="74" t="s">
        <v>2579</v>
      </c>
      <c r="AV355" s="74" t="s">
        <v>94</v>
      </c>
      <c r="AW355" s="77">
        <v>10000000</v>
      </c>
      <c r="AX355" s="77">
        <v>5438600</v>
      </c>
      <c r="AY355" s="79">
        <v>1</v>
      </c>
      <c r="AZ355" s="77">
        <v>64679000</v>
      </c>
      <c r="BA355" s="77">
        <v>35176320.939999998</v>
      </c>
      <c r="BB355" s="74" t="s">
        <v>93</v>
      </c>
      <c r="BC355" s="75" t="s">
        <v>1975</v>
      </c>
      <c r="BD355" s="82">
        <v>628.91939890936601</v>
      </c>
      <c r="BE355" s="82">
        <v>0</v>
      </c>
      <c r="BF355" s="82">
        <v>14.936835724097445</v>
      </c>
      <c r="BG355" s="82">
        <v>643.85623463346349</v>
      </c>
      <c r="BH355" s="82">
        <v>628.91939890936601</v>
      </c>
      <c r="BI355" s="82">
        <v>0</v>
      </c>
      <c r="BJ355" s="82">
        <v>14.936835724097445</v>
      </c>
      <c r="BK355" s="82">
        <v>643.85623463346349</v>
      </c>
      <c r="BL355" s="82">
        <v>200340</v>
      </c>
      <c r="BM355" s="82">
        <v>0</v>
      </c>
      <c r="BN355" s="82">
        <v>4758.0749999999998</v>
      </c>
      <c r="BO355" s="82">
        <v>205098.07499999998</v>
      </c>
      <c r="BP355" s="82">
        <v>628.91939890936601</v>
      </c>
      <c r="BQ355" s="82">
        <v>0</v>
      </c>
      <c r="BR355" s="82">
        <v>14.936835724097445</v>
      </c>
      <c r="BS355" s="89">
        <v>643.85623463346349</v>
      </c>
      <c r="BT355" s="82">
        <v>3156.6722470058899</v>
      </c>
      <c r="BU355" s="82">
        <v>0</v>
      </c>
      <c r="BV355" s="82">
        <v>74.970965866389889</v>
      </c>
      <c r="BW355" s="82">
        <v>3231.6432128722795</v>
      </c>
      <c r="BX355" s="82">
        <v>3156.6722470058899</v>
      </c>
      <c r="BY355" s="82">
        <v>0</v>
      </c>
      <c r="BZ355" s="82">
        <v>74.970965866389889</v>
      </c>
      <c r="CA355" s="82">
        <v>3231.6432128722795</v>
      </c>
      <c r="CB355" s="82">
        <v>1005546.5279999999</v>
      </c>
      <c r="CC355" s="82">
        <v>0</v>
      </c>
      <c r="CD355" s="82">
        <v>23881.730039999999</v>
      </c>
      <c r="CE355" s="82">
        <v>1029428.2580399999</v>
      </c>
      <c r="CF355" s="82">
        <v>3156.6722470058899</v>
      </c>
      <c r="CG355" s="82">
        <v>0</v>
      </c>
      <c r="CH355" s="82">
        <v>74.970965866389889</v>
      </c>
      <c r="CI355" s="82">
        <v>3231.6432128722795</v>
      </c>
      <c r="CJ355" s="82" t="s">
        <v>96</v>
      </c>
      <c r="CK355" s="83">
        <v>1.4999999999999999E-2</v>
      </c>
      <c r="CL355" s="83">
        <v>3.5000000000000003E-2</v>
      </c>
      <c r="CM355" s="83">
        <v>0.26500000000000001</v>
      </c>
      <c r="CN355" s="82">
        <v>3339</v>
      </c>
      <c r="CO355" s="82">
        <v>7791.0000000000009</v>
      </c>
      <c r="CP355" s="82">
        <v>58989</v>
      </c>
      <c r="CQ355" s="82">
        <v>3339</v>
      </c>
      <c r="CR355" s="89">
        <v>3339</v>
      </c>
      <c r="CS355" s="82">
        <v>3339</v>
      </c>
      <c r="CT355" s="82">
        <v>7791.0000000000009</v>
      </c>
      <c r="CU355" s="82">
        <v>58989</v>
      </c>
      <c r="CV355" s="82">
        <v>3339</v>
      </c>
      <c r="CW355" s="82">
        <v>3339</v>
      </c>
    </row>
    <row r="356" spans="1:101">
      <c r="A356" s="86" t="s">
        <v>520</v>
      </c>
      <c r="B356" s="87" t="s">
        <v>872</v>
      </c>
      <c r="C356" s="75" t="s">
        <v>1976</v>
      </c>
      <c r="D356" s="74" t="s">
        <v>2605</v>
      </c>
      <c r="E356" s="74" t="s">
        <v>520</v>
      </c>
      <c r="F356" s="74" t="s">
        <v>872</v>
      </c>
      <c r="G356" s="74" t="s">
        <v>852</v>
      </c>
      <c r="I356" s="74" t="s">
        <v>836</v>
      </c>
      <c r="J356" s="74" t="s">
        <v>2583</v>
      </c>
      <c r="K356" s="74" t="s">
        <v>128</v>
      </c>
      <c r="L356" s="74" t="s">
        <v>89</v>
      </c>
      <c r="M356" s="74" t="s">
        <v>90</v>
      </c>
      <c r="N356" s="74" t="s">
        <v>854</v>
      </c>
      <c r="O356" s="76">
        <v>44560</v>
      </c>
      <c r="P356" s="76">
        <v>44439</v>
      </c>
      <c r="Q356" s="77">
        <v>1</v>
      </c>
      <c r="R356" s="74" t="s">
        <v>94</v>
      </c>
      <c r="S356" s="77">
        <v>224000</v>
      </c>
      <c r="T356" s="77">
        <v>224000</v>
      </c>
      <c r="U356" s="77">
        <v>5195.5600000000004</v>
      </c>
      <c r="V356" s="78">
        <v>0.05</v>
      </c>
      <c r="W356" s="79">
        <v>1</v>
      </c>
      <c r="X356" s="77">
        <v>224000</v>
      </c>
      <c r="Y356" s="88">
        <v>224000</v>
      </c>
      <c r="Z356" s="77">
        <v>5195.5600000000004</v>
      </c>
      <c r="AA356" s="74">
        <v>0</v>
      </c>
      <c r="AB356" s="74">
        <v>0</v>
      </c>
      <c r="AD356" s="74">
        <v>0</v>
      </c>
      <c r="AE356" s="74">
        <v>0</v>
      </c>
      <c r="AF356" s="74">
        <v>0</v>
      </c>
      <c r="AG356" s="74">
        <v>0</v>
      </c>
      <c r="AI356" s="74">
        <v>3</v>
      </c>
      <c r="AJ356" s="74">
        <v>3</v>
      </c>
      <c r="AL356" s="74">
        <v>3</v>
      </c>
      <c r="AM356" s="74" t="s">
        <v>95</v>
      </c>
      <c r="AN356" s="74">
        <v>0</v>
      </c>
      <c r="AO356" s="74" t="s">
        <v>95</v>
      </c>
      <c r="AP356" s="74" t="s">
        <v>95</v>
      </c>
      <c r="AQ356" s="74">
        <v>1</v>
      </c>
      <c r="AS356" s="74">
        <v>1</v>
      </c>
      <c r="AT356" s="74" t="s">
        <v>92</v>
      </c>
      <c r="AU356" s="74" t="s">
        <v>2579</v>
      </c>
      <c r="AV356" s="74" t="s">
        <v>94</v>
      </c>
      <c r="AW356" s="77">
        <v>10000000</v>
      </c>
      <c r="AX356" s="77">
        <v>5438600</v>
      </c>
      <c r="AY356" s="79">
        <v>1</v>
      </c>
      <c r="AZ356" s="77">
        <v>64679000</v>
      </c>
      <c r="BA356" s="77">
        <v>35176320.939999998</v>
      </c>
      <c r="BB356" s="74" t="s">
        <v>93</v>
      </c>
      <c r="BC356" s="75" t="s">
        <v>1976</v>
      </c>
      <c r="BD356" s="82">
        <v>632.87486682703502</v>
      </c>
      <c r="BE356" s="82">
        <v>0</v>
      </c>
      <c r="BF356" s="82">
        <v>14.679193495945849</v>
      </c>
      <c r="BG356" s="82">
        <v>647.55406032298083</v>
      </c>
      <c r="BH356" s="82">
        <v>632.87486682703502</v>
      </c>
      <c r="BI356" s="82">
        <v>0</v>
      </c>
      <c r="BJ356" s="82">
        <v>14.679193495945849</v>
      </c>
      <c r="BK356" s="82">
        <v>647.55406032298083</v>
      </c>
      <c r="BL356" s="82">
        <v>201600</v>
      </c>
      <c r="BM356" s="82">
        <v>0</v>
      </c>
      <c r="BN356" s="82">
        <v>4676.0040000000008</v>
      </c>
      <c r="BO356" s="82">
        <v>206276.00399999999</v>
      </c>
      <c r="BP356" s="82">
        <v>632.87486682703502</v>
      </c>
      <c r="BQ356" s="82">
        <v>0</v>
      </c>
      <c r="BR356" s="82">
        <v>14.679193495945849</v>
      </c>
      <c r="BS356" s="89">
        <v>647.55406032298083</v>
      </c>
      <c r="BT356" s="82">
        <v>3176.5255315782538</v>
      </c>
      <c r="BU356" s="82">
        <v>0</v>
      </c>
      <c r="BV356" s="82">
        <v>73.677807994851406</v>
      </c>
      <c r="BW356" s="82">
        <v>3250.203339573105</v>
      </c>
      <c r="BX356" s="82">
        <v>3176.5255315782538</v>
      </c>
      <c r="BY356" s="82">
        <v>0</v>
      </c>
      <c r="BZ356" s="82">
        <v>73.677807994851406</v>
      </c>
      <c r="CA356" s="82">
        <v>3250.203339573105</v>
      </c>
      <c r="CB356" s="82">
        <v>1011870.72</v>
      </c>
      <c r="CC356" s="82">
        <v>0</v>
      </c>
      <c r="CD356" s="82">
        <v>23469.799276800004</v>
      </c>
      <c r="CE356" s="82">
        <v>1035340.5192767999</v>
      </c>
      <c r="CF356" s="82">
        <v>3176.5255315782538</v>
      </c>
      <c r="CG356" s="82">
        <v>0</v>
      </c>
      <c r="CH356" s="82">
        <v>73.677807994851406</v>
      </c>
      <c r="CI356" s="82">
        <v>3250.203339573105</v>
      </c>
      <c r="CJ356" s="82" t="s">
        <v>96</v>
      </c>
      <c r="CK356" s="83">
        <v>1.4999999999999999E-2</v>
      </c>
      <c r="CL356" s="83">
        <v>3.5000000000000003E-2</v>
      </c>
      <c r="CM356" s="83">
        <v>0.26500000000000001</v>
      </c>
      <c r="CN356" s="82">
        <v>3360</v>
      </c>
      <c r="CO356" s="82">
        <v>7840.0000000000009</v>
      </c>
      <c r="CP356" s="82">
        <v>59360</v>
      </c>
      <c r="CQ356" s="82">
        <v>3360</v>
      </c>
      <c r="CR356" s="89">
        <v>3360</v>
      </c>
      <c r="CS356" s="82">
        <v>3360</v>
      </c>
      <c r="CT356" s="82">
        <v>7840.0000000000009</v>
      </c>
      <c r="CU356" s="82">
        <v>59360</v>
      </c>
      <c r="CV356" s="82">
        <v>3360</v>
      </c>
      <c r="CW356" s="82">
        <v>3360</v>
      </c>
    </row>
    <row r="357" spans="1:101">
      <c r="A357" s="86" t="s">
        <v>520</v>
      </c>
      <c r="B357" s="87" t="s">
        <v>873</v>
      </c>
      <c r="C357" s="75" t="s">
        <v>1977</v>
      </c>
      <c r="D357" s="74" t="s">
        <v>2605</v>
      </c>
      <c r="E357" s="74" t="s">
        <v>520</v>
      </c>
      <c r="F357" s="74" t="s">
        <v>873</v>
      </c>
      <c r="G357" s="74" t="s">
        <v>834</v>
      </c>
      <c r="I357" s="74" t="s">
        <v>836</v>
      </c>
      <c r="J357" s="74" t="s">
        <v>2582</v>
      </c>
      <c r="K357" s="74" t="s">
        <v>100</v>
      </c>
      <c r="L357" s="74" t="s">
        <v>89</v>
      </c>
      <c r="M357" s="74" t="s">
        <v>90</v>
      </c>
      <c r="N357" s="74" t="s">
        <v>837</v>
      </c>
      <c r="O357" s="76">
        <v>44560</v>
      </c>
      <c r="P357" s="76">
        <v>44439</v>
      </c>
      <c r="Q357" s="77">
        <v>1</v>
      </c>
      <c r="R357" s="74" t="s">
        <v>94</v>
      </c>
      <c r="S357" s="77">
        <v>320000</v>
      </c>
      <c r="T357" s="77">
        <v>320000</v>
      </c>
      <c r="U357" s="77">
        <v>7155.56</v>
      </c>
      <c r="V357" s="78">
        <v>0.05</v>
      </c>
      <c r="W357" s="79">
        <v>1</v>
      </c>
      <c r="X357" s="77">
        <v>320000</v>
      </c>
      <c r="Y357" s="88">
        <v>320000</v>
      </c>
      <c r="Z357" s="77">
        <v>7155.56</v>
      </c>
      <c r="AA357" s="74">
        <v>0</v>
      </c>
      <c r="AB357" s="74">
        <v>0</v>
      </c>
      <c r="AD357" s="74">
        <v>0</v>
      </c>
      <c r="AE357" s="74">
        <v>0</v>
      </c>
      <c r="AF357" s="74">
        <v>0</v>
      </c>
      <c r="AG357" s="74">
        <v>0</v>
      </c>
      <c r="AI357" s="74">
        <v>3</v>
      </c>
      <c r="AJ357" s="74">
        <v>3</v>
      </c>
      <c r="AL357" s="74">
        <v>3</v>
      </c>
      <c r="AM357" s="74" t="s">
        <v>95</v>
      </c>
      <c r="AN357" s="74">
        <v>0</v>
      </c>
      <c r="AO357" s="74" t="s">
        <v>95</v>
      </c>
      <c r="AP357" s="74" t="s">
        <v>95</v>
      </c>
      <c r="AQ357" s="74">
        <v>1</v>
      </c>
      <c r="AS357" s="74">
        <v>1</v>
      </c>
      <c r="AT357" s="74" t="s">
        <v>92</v>
      </c>
      <c r="AU357" s="74" t="s">
        <v>2579</v>
      </c>
      <c r="AV357" s="74" t="s">
        <v>94</v>
      </c>
      <c r="AW357" s="77">
        <v>20000000</v>
      </c>
      <c r="AX357" s="77">
        <v>13361150</v>
      </c>
      <c r="AY357" s="79">
        <v>1</v>
      </c>
      <c r="AZ357" s="77">
        <v>129358000</v>
      </c>
      <c r="BA357" s="77">
        <v>86418582.085000008</v>
      </c>
      <c r="BB357" s="74" t="s">
        <v>93</v>
      </c>
      <c r="BC357" s="75" t="s">
        <v>1977</v>
      </c>
      <c r="BD357" s="82">
        <v>904.10695261005003</v>
      </c>
      <c r="BE357" s="82">
        <v>0</v>
      </c>
      <c r="BF357" s="82">
        <v>20.216848580682409</v>
      </c>
      <c r="BG357" s="82">
        <v>924.32380119073241</v>
      </c>
      <c r="BH357" s="82">
        <v>904.10695261005003</v>
      </c>
      <c r="BI357" s="82">
        <v>0</v>
      </c>
      <c r="BJ357" s="82">
        <v>20.216848580682409</v>
      </c>
      <c r="BK357" s="82">
        <v>924.32380119073241</v>
      </c>
      <c r="BL357" s="82">
        <v>288000</v>
      </c>
      <c r="BM357" s="82">
        <v>0</v>
      </c>
      <c r="BN357" s="82">
        <v>6440.0040000000008</v>
      </c>
      <c r="BO357" s="82">
        <v>294440.00399999996</v>
      </c>
      <c r="BP357" s="82">
        <v>904.10695261005003</v>
      </c>
      <c r="BQ357" s="82">
        <v>0</v>
      </c>
      <c r="BR357" s="82">
        <v>20.216848580682409</v>
      </c>
      <c r="BS357" s="89">
        <v>924.32380119073241</v>
      </c>
      <c r="BT357" s="82">
        <v>4537.8936165403629</v>
      </c>
      <c r="BU357" s="82">
        <v>0</v>
      </c>
      <c r="BV357" s="82">
        <v>101.47240639616115</v>
      </c>
      <c r="BW357" s="82">
        <v>4639.3660229365241</v>
      </c>
      <c r="BX357" s="82">
        <v>4537.8936165403629</v>
      </c>
      <c r="BY357" s="82">
        <v>0</v>
      </c>
      <c r="BZ357" s="82">
        <v>101.47240639616115</v>
      </c>
      <c r="CA357" s="82">
        <v>4639.3660229365241</v>
      </c>
      <c r="CB357" s="82">
        <v>1445529.5999999999</v>
      </c>
      <c r="CC357" s="82">
        <v>0</v>
      </c>
      <c r="CD357" s="82">
        <v>32323.668076800001</v>
      </c>
      <c r="CE357" s="82">
        <v>1477853.2680767996</v>
      </c>
      <c r="CF357" s="82">
        <v>4537.8936165403629</v>
      </c>
      <c r="CG357" s="82">
        <v>0</v>
      </c>
      <c r="CH357" s="82">
        <v>101.47240639616115</v>
      </c>
      <c r="CI357" s="82">
        <v>4639.3660229365241</v>
      </c>
      <c r="CJ357" s="82" t="s">
        <v>96</v>
      </c>
      <c r="CK357" s="83">
        <v>1.4999999999999999E-2</v>
      </c>
      <c r="CL357" s="83">
        <v>3.5000000000000003E-2</v>
      </c>
      <c r="CM357" s="83">
        <v>0.26500000000000001</v>
      </c>
      <c r="CN357" s="82">
        <v>4800</v>
      </c>
      <c r="CO357" s="82">
        <v>11200.000000000002</v>
      </c>
      <c r="CP357" s="82">
        <v>84800</v>
      </c>
      <c r="CQ357" s="82">
        <v>4800</v>
      </c>
      <c r="CR357" s="89">
        <v>4800</v>
      </c>
      <c r="CS357" s="82">
        <v>4800</v>
      </c>
      <c r="CT357" s="82">
        <v>11200.000000000002</v>
      </c>
      <c r="CU357" s="82">
        <v>84800</v>
      </c>
      <c r="CV357" s="82">
        <v>4800</v>
      </c>
      <c r="CW357" s="82">
        <v>4800</v>
      </c>
    </row>
    <row r="358" spans="1:101">
      <c r="A358" s="86" t="s">
        <v>520</v>
      </c>
      <c r="B358" s="87" t="s">
        <v>874</v>
      </c>
      <c r="C358" s="75" t="s">
        <v>1978</v>
      </c>
      <c r="D358" s="74" t="s">
        <v>2605</v>
      </c>
      <c r="E358" s="74" t="s">
        <v>520</v>
      </c>
      <c r="F358" s="74" t="s">
        <v>874</v>
      </c>
      <c r="G358" s="74" t="s">
        <v>852</v>
      </c>
      <c r="I358" s="74" t="s">
        <v>836</v>
      </c>
      <c r="J358" s="74" t="s">
        <v>2583</v>
      </c>
      <c r="K358" s="74" t="s">
        <v>128</v>
      </c>
      <c r="L358" s="74" t="s">
        <v>89</v>
      </c>
      <c r="M358" s="74" t="s">
        <v>90</v>
      </c>
      <c r="N358" s="74" t="s">
        <v>854</v>
      </c>
      <c r="O358" s="76">
        <v>44571</v>
      </c>
      <c r="P358" s="76">
        <v>44439</v>
      </c>
      <c r="Q358" s="77">
        <v>1</v>
      </c>
      <c r="R358" s="74" t="s">
        <v>94</v>
      </c>
      <c r="S358" s="77">
        <v>290700</v>
      </c>
      <c r="T358" s="77">
        <v>290700</v>
      </c>
      <c r="U358" s="77">
        <v>6944.5</v>
      </c>
      <c r="V358" s="78">
        <v>0.05</v>
      </c>
      <c r="W358" s="79">
        <v>1</v>
      </c>
      <c r="X358" s="77">
        <v>290700</v>
      </c>
      <c r="Y358" s="88">
        <v>290700</v>
      </c>
      <c r="Z358" s="77">
        <v>6944.5</v>
      </c>
      <c r="AA358" s="74">
        <v>0</v>
      </c>
      <c r="AB358" s="74">
        <v>0</v>
      </c>
      <c r="AD358" s="74">
        <v>0</v>
      </c>
      <c r="AE358" s="74">
        <v>0</v>
      </c>
      <c r="AF358" s="74">
        <v>0</v>
      </c>
      <c r="AG358" s="74">
        <v>0</v>
      </c>
      <c r="AI358" s="74">
        <v>3</v>
      </c>
      <c r="AJ358" s="74">
        <v>3</v>
      </c>
      <c r="AL358" s="74">
        <v>3</v>
      </c>
      <c r="AM358" s="74" t="s">
        <v>95</v>
      </c>
      <c r="AN358" s="74">
        <v>0</v>
      </c>
      <c r="AO358" s="74" t="s">
        <v>95</v>
      </c>
      <c r="AP358" s="74" t="s">
        <v>95</v>
      </c>
      <c r="AQ358" s="74">
        <v>1</v>
      </c>
      <c r="AS358" s="74">
        <v>1</v>
      </c>
      <c r="AT358" s="74" t="s">
        <v>92</v>
      </c>
      <c r="AU358" s="74" t="s">
        <v>2579</v>
      </c>
      <c r="AV358" s="74" t="s">
        <v>94</v>
      </c>
      <c r="AW358" s="77">
        <v>10000000</v>
      </c>
      <c r="AX358" s="77">
        <v>5438600</v>
      </c>
      <c r="AY358" s="79">
        <v>1</v>
      </c>
      <c r="AZ358" s="77">
        <v>64679000</v>
      </c>
      <c r="BA358" s="77">
        <v>35176320.939999998</v>
      </c>
      <c r="BB358" s="74" t="s">
        <v>93</v>
      </c>
      <c r="BC358" s="75" t="s">
        <v>1978</v>
      </c>
      <c r="BD358" s="82">
        <v>821.32465976169237</v>
      </c>
      <c r="BE358" s="82">
        <v>0</v>
      </c>
      <c r="BF358" s="82">
        <v>19.620533538751538</v>
      </c>
      <c r="BG358" s="82">
        <v>840.94519330044386</v>
      </c>
      <c r="BH358" s="82">
        <v>821.32465976169237</v>
      </c>
      <c r="BI358" s="82">
        <v>0</v>
      </c>
      <c r="BJ358" s="82">
        <v>19.620533538751538</v>
      </c>
      <c r="BK358" s="82">
        <v>840.94519330044386</v>
      </c>
      <c r="BL358" s="82">
        <v>261630</v>
      </c>
      <c r="BM358" s="82">
        <v>0</v>
      </c>
      <c r="BN358" s="82">
        <v>6250.05</v>
      </c>
      <c r="BO358" s="82">
        <v>267880.05</v>
      </c>
      <c r="BP358" s="82">
        <v>821.32465976169237</v>
      </c>
      <c r="BQ358" s="82">
        <v>0</v>
      </c>
      <c r="BR358" s="82">
        <v>19.620533538751538</v>
      </c>
      <c r="BS358" s="89">
        <v>840.94519330044386</v>
      </c>
      <c r="BT358" s="82">
        <v>4122.3927322758864</v>
      </c>
      <c r="BU358" s="82">
        <v>0</v>
      </c>
      <c r="BV358" s="82">
        <v>98.479381937701717</v>
      </c>
      <c r="BW358" s="82">
        <v>4220.8721142135873</v>
      </c>
      <c r="BX358" s="82">
        <v>4122.3927322758864</v>
      </c>
      <c r="BY358" s="82">
        <v>0</v>
      </c>
      <c r="BZ358" s="82">
        <v>98.479381937701717</v>
      </c>
      <c r="CA358" s="82">
        <v>4220.8721142135873</v>
      </c>
      <c r="CB358" s="82">
        <v>1313173.2959999999</v>
      </c>
      <c r="CC358" s="82">
        <v>0</v>
      </c>
      <c r="CD358" s="82">
        <v>31370.250959999998</v>
      </c>
      <c r="CE358" s="82">
        <v>1344543.5469599999</v>
      </c>
      <c r="CF358" s="82">
        <v>4122.3927322758864</v>
      </c>
      <c r="CG358" s="82">
        <v>0</v>
      </c>
      <c r="CH358" s="82">
        <v>98.479381937701717</v>
      </c>
      <c r="CI358" s="82">
        <v>4220.8721142135873</v>
      </c>
      <c r="CJ358" s="82" t="s">
        <v>96</v>
      </c>
      <c r="CK358" s="83">
        <v>1.4999999999999999E-2</v>
      </c>
      <c r="CL358" s="83">
        <v>3.5000000000000003E-2</v>
      </c>
      <c r="CM358" s="83">
        <v>0.26500000000000001</v>
      </c>
      <c r="CN358" s="82">
        <v>4360.5</v>
      </c>
      <c r="CO358" s="82">
        <v>10174.500000000002</v>
      </c>
      <c r="CP358" s="82">
        <v>77035.5</v>
      </c>
      <c r="CQ358" s="82">
        <v>4360.5</v>
      </c>
      <c r="CR358" s="89">
        <v>4360.5</v>
      </c>
      <c r="CS358" s="82">
        <v>4360.5</v>
      </c>
      <c r="CT358" s="82">
        <v>10174.500000000002</v>
      </c>
      <c r="CU358" s="82">
        <v>77035.5</v>
      </c>
      <c r="CV358" s="82">
        <v>4360.5</v>
      </c>
      <c r="CW358" s="82">
        <v>4360.5</v>
      </c>
    </row>
    <row r="359" spans="1:101">
      <c r="A359" s="86" t="s">
        <v>520</v>
      </c>
      <c r="B359" s="87" t="s">
        <v>875</v>
      </c>
      <c r="C359" s="75" t="s">
        <v>1979</v>
      </c>
      <c r="D359" s="74" t="s">
        <v>2605</v>
      </c>
      <c r="E359" s="74" t="s">
        <v>520</v>
      </c>
      <c r="F359" s="74" t="s">
        <v>875</v>
      </c>
      <c r="G359" s="74" t="s">
        <v>852</v>
      </c>
      <c r="I359" s="74" t="s">
        <v>836</v>
      </c>
      <c r="J359" s="74" t="s">
        <v>2583</v>
      </c>
      <c r="K359" s="74" t="s">
        <v>128</v>
      </c>
      <c r="L359" s="74" t="s">
        <v>89</v>
      </c>
      <c r="M359" s="74" t="s">
        <v>90</v>
      </c>
      <c r="N359" s="74" t="s">
        <v>854</v>
      </c>
      <c r="O359" s="76">
        <v>44560</v>
      </c>
      <c r="P359" s="76">
        <v>44439</v>
      </c>
      <c r="Q359" s="77">
        <v>1</v>
      </c>
      <c r="R359" s="74" t="s">
        <v>94</v>
      </c>
      <c r="S359" s="77">
        <v>200000</v>
      </c>
      <c r="T359" s="77">
        <v>200000</v>
      </c>
      <c r="U359" s="77">
        <v>4472.22</v>
      </c>
      <c r="V359" s="78">
        <v>0.05</v>
      </c>
      <c r="W359" s="79">
        <v>1</v>
      </c>
      <c r="X359" s="77">
        <v>200000</v>
      </c>
      <c r="Y359" s="88">
        <v>200000</v>
      </c>
      <c r="Z359" s="77">
        <v>4472.22</v>
      </c>
      <c r="AA359" s="74">
        <v>0</v>
      </c>
      <c r="AB359" s="74">
        <v>0</v>
      </c>
      <c r="AD359" s="74">
        <v>0</v>
      </c>
      <c r="AE359" s="74">
        <v>0</v>
      </c>
      <c r="AF359" s="74">
        <v>0</v>
      </c>
      <c r="AG359" s="74">
        <v>0</v>
      </c>
      <c r="AI359" s="74">
        <v>3</v>
      </c>
      <c r="AJ359" s="74">
        <v>3</v>
      </c>
      <c r="AL359" s="74">
        <v>3</v>
      </c>
      <c r="AM359" s="74" t="s">
        <v>95</v>
      </c>
      <c r="AN359" s="74">
        <v>0</v>
      </c>
      <c r="AO359" s="74" t="s">
        <v>95</v>
      </c>
      <c r="AP359" s="74" t="s">
        <v>95</v>
      </c>
      <c r="AQ359" s="74">
        <v>1</v>
      </c>
      <c r="AS359" s="74">
        <v>1</v>
      </c>
      <c r="AT359" s="74" t="s">
        <v>92</v>
      </c>
      <c r="AU359" s="74" t="s">
        <v>2579</v>
      </c>
      <c r="AV359" s="74" t="s">
        <v>94</v>
      </c>
      <c r="AW359" s="77">
        <v>10000000</v>
      </c>
      <c r="AX359" s="77">
        <v>5438600</v>
      </c>
      <c r="AY359" s="79">
        <v>1</v>
      </c>
      <c r="AZ359" s="77">
        <v>64679000</v>
      </c>
      <c r="BA359" s="77">
        <v>35176320.939999998</v>
      </c>
      <c r="BB359" s="74" t="s">
        <v>93</v>
      </c>
      <c r="BC359" s="75" t="s">
        <v>1979</v>
      </c>
      <c r="BD359" s="82">
        <v>565.06684538128115</v>
      </c>
      <c r="BE359" s="82">
        <v>0</v>
      </c>
      <c r="BF359" s="82">
        <v>12.63551623625537</v>
      </c>
      <c r="BG359" s="82">
        <v>577.70236161753655</v>
      </c>
      <c r="BH359" s="82">
        <v>565.06684538128115</v>
      </c>
      <c r="BI359" s="82">
        <v>0</v>
      </c>
      <c r="BJ359" s="82">
        <v>12.63551623625537</v>
      </c>
      <c r="BK359" s="82">
        <v>577.70236161753655</v>
      </c>
      <c r="BL359" s="82">
        <v>180000</v>
      </c>
      <c r="BM359" s="82">
        <v>0</v>
      </c>
      <c r="BN359" s="82">
        <v>4024.9980000000005</v>
      </c>
      <c r="BO359" s="82">
        <v>184024.99800000002</v>
      </c>
      <c r="BP359" s="82">
        <v>565.06684538128115</v>
      </c>
      <c r="BQ359" s="82">
        <v>0</v>
      </c>
      <c r="BR359" s="82">
        <v>12.63551623625537</v>
      </c>
      <c r="BS359" s="89">
        <v>577.70236161753655</v>
      </c>
      <c r="BT359" s="82">
        <v>2836.1835103377261</v>
      </c>
      <c r="BU359" s="82">
        <v>0</v>
      </c>
      <c r="BV359" s="82">
        <v>63.420183093012952</v>
      </c>
      <c r="BW359" s="82">
        <v>2899.6036934307394</v>
      </c>
      <c r="BX359" s="82">
        <v>2836.1835103377261</v>
      </c>
      <c r="BY359" s="82">
        <v>0</v>
      </c>
      <c r="BZ359" s="82">
        <v>63.420183093012952</v>
      </c>
      <c r="CA359" s="82">
        <v>2899.6036934307394</v>
      </c>
      <c r="CB359" s="82">
        <v>903455.99999999988</v>
      </c>
      <c r="CC359" s="82">
        <v>0</v>
      </c>
      <c r="CD359" s="82">
        <v>20202.269961600003</v>
      </c>
      <c r="CE359" s="82">
        <v>923658.26996160008</v>
      </c>
      <c r="CF359" s="82">
        <v>2836.1835103377261</v>
      </c>
      <c r="CG359" s="82">
        <v>0</v>
      </c>
      <c r="CH359" s="82">
        <v>63.420183093012952</v>
      </c>
      <c r="CI359" s="82">
        <v>2899.6036934307394</v>
      </c>
      <c r="CJ359" s="82" t="s">
        <v>96</v>
      </c>
      <c r="CK359" s="83">
        <v>1.4999999999999999E-2</v>
      </c>
      <c r="CL359" s="83">
        <v>3.5000000000000003E-2</v>
      </c>
      <c r="CM359" s="83">
        <v>0.26500000000000001</v>
      </c>
      <c r="CN359" s="82">
        <v>3000</v>
      </c>
      <c r="CO359" s="82">
        <v>7000.0000000000009</v>
      </c>
      <c r="CP359" s="82">
        <v>53000</v>
      </c>
      <c r="CQ359" s="82">
        <v>3000</v>
      </c>
      <c r="CR359" s="89">
        <v>3000</v>
      </c>
      <c r="CS359" s="82">
        <v>3000</v>
      </c>
      <c r="CT359" s="82">
        <v>7000.0000000000009</v>
      </c>
      <c r="CU359" s="82">
        <v>53000</v>
      </c>
      <c r="CV359" s="82">
        <v>3000</v>
      </c>
      <c r="CW359" s="82">
        <v>3000</v>
      </c>
    </row>
    <row r="360" spans="1:101">
      <c r="A360" s="86" t="s">
        <v>520</v>
      </c>
      <c r="B360" s="87" t="s">
        <v>876</v>
      </c>
      <c r="C360" s="75" t="s">
        <v>1980</v>
      </c>
      <c r="D360" s="74" t="s">
        <v>2605</v>
      </c>
      <c r="E360" s="74" t="s">
        <v>520</v>
      </c>
      <c r="F360" s="74" t="s">
        <v>876</v>
      </c>
      <c r="G360" s="74" t="s">
        <v>839</v>
      </c>
      <c r="I360" s="74" t="s">
        <v>836</v>
      </c>
      <c r="J360" s="74" t="s">
        <v>2583</v>
      </c>
      <c r="K360" s="74" t="s">
        <v>128</v>
      </c>
      <c r="L360" s="74" t="s">
        <v>89</v>
      </c>
      <c r="M360" s="74" t="s">
        <v>90</v>
      </c>
      <c r="N360" s="74" t="s">
        <v>841</v>
      </c>
      <c r="O360" s="76">
        <v>44571</v>
      </c>
      <c r="P360" s="76">
        <v>44439</v>
      </c>
      <c r="Q360" s="77">
        <v>1</v>
      </c>
      <c r="R360" s="74" t="s">
        <v>94</v>
      </c>
      <c r="S360" s="77">
        <v>1176000</v>
      </c>
      <c r="T360" s="77">
        <v>1176000</v>
      </c>
      <c r="U360" s="77">
        <v>27113.33</v>
      </c>
      <c r="V360" s="78">
        <v>0.05</v>
      </c>
      <c r="W360" s="79">
        <v>1</v>
      </c>
      <c r="X360" s="77">
        <v>1176000</v>
      </c>
      <c r="Y360" s="88">
        <v>1176000</v>
      </c>
      <c r="Z360" s="77">
        <v>27113.33</v>
      </c>
      <c r="AA360" s="74">
        <v>0</v>
      </c>
      <c r="AB360" s="74">
        <v>0</v>
      </c>
      <c r="AD360" s="74">
        <v>0</v>
      </c>
      <c r="AE360" s="74">
        <v>0</v>
      </c>
      <c r="AF360" s="74">
        <v>0</v>
      </c>
      <c r="AG360" s="74">
        <v>0</v>
      </c>
      <c r="AI360" s="74">
        <v>3</v>
      </c>
      <c r="AJ360" s="74">
        <v>3</v>
      </c>
      <c r="AL360" s="74">
        <v>3</v>
      </c>
      <c r="AM360" s="74" t="s">
        <v>95</v>
      </c>
      <c r="AN360" s="74">
        <v>0</v>
      </c>
      <c r="AO360" s="74" t="s">
        <v>95</v>
      </c>
      <c r="AP360" s="74" t="s">
        <v>95</v>
      </c>
      <c r="AQ360" s="74">
        <v>1</v>
      </c>
      <c r="AS360" s="74">
        <v>1</v>
      </c>
      <c r="AT360" s="74" t="s">
        <v>92</v>
      </c>
      <c r="AU360" s="74" t="s">
        <v>2579</v>
      </c>
      <c r="AV360" s="74" t="s">
        <v>94</v>
      </c>
      <c r="AW360" s="77">
        <v>15000000</v>
      </c>
      <c r="AX360" s="77">
        <v>5725800</v>
      </c>
      <c r="AY360" s="79">
        <v>1</v>
      </c>
      <c r="AZ360" s="77">
        <v>97018500</v>
      </c>
      <c r="BA360" s="77">
        <v>37033901.82</v>
      </c>
      <c r="BB360" s="74" t="s">
        <v>93</v>
      </c>
      <c r="BC360" s="75" t="s">
        <v>1980</v>
      </c>
      <c r="BD360" s="82">
        <v>3322.5930508419342</v>
      </c>
      <c r="BE360" s="82">
        <v>0</v>
      </c>
      <c r="BF360" s="82">
        <v>76.604219254408292</v>
      </c>
      <c r="BG360" s="82">
        <v>3399.1972700963424</v>
      </c>
      <c r="BH360" s="82">
        <v>3322.5930508419342</v>
      </c>
      <c r="BI360" s="82">
        <v>0</v>
      </c>
      <c r="BJ360" s="82">
        <v>76.604219254408292</v>
      </c>
      <c r="BK360" s="82">
        <v>3399.1972700963424</v>
      </c>
      <c r="BL360" s="82">
        <v>1058400</v>
      </c>
      <c r="BM360" s="82">
        <v>0</v>
      </c>
      <c r="BN360" s="82">
        <v>24401.997000000003</v>
      </c>
      <c r="BO360" s="82">
        <v>1082801.997</v>
      </c>
      <c r="BP360" s="82">
        <v>3322.5930508419342</v>
      </c>
      <c r="BQ360" s="82">
        <v>0</v>
      </c>
      <c r="BR360" s="82">
        <v>76.604219254408292</v>
      </c>
      <c r="BS360" s="89">
        <v>3399.1972700963424</v>
      </c>
      <c r="BT360" s="82">
        <v>16676.759040785833</v>
      </c>
      <c r="BU360" s="82">
        <v>0</v>
      </c>
      <c r="BV360" s="82">
        <v>384.4918972817261</v>
      </c>
      <c r="BW360" s="82">
        <v>17061.250938067562</v>
      </c>
      <c r="BX360" s="82">
        <v>16676.759040785833</v>
      </c>
      <c r="BY360" s="82">
        <v>0</v>
      </c>
      <c r="BZ360" s="82">
        <v>384.4918972817261</v>
      </c>
      <c r="CA360" s="82">
        <v>17061.250938067562</v>
      </c>
      <c r="CB360" s="82">
        <v>5312321.2799999993</v>
      </c>
      <c r="CC360" s="82">
        <v>0</v>
      </c>
      <c r="CD360" s="82">
        <v>122478.50334240001</v>
      </c>
      <c r="CE360" s="82">
        <v>5434799.7833423996</v>
      </c>
      <c r="CF360" s="82">
        <v>16676.759040785833</v>
      </c>
      <c r="CG360" s="82">
        <v>0</v>
      </c>
      <c r="CH360" s="82">
        <v>384.4918972817261</v>
      </c>
      <c r="CI360" s="82">
        <v>17061.250938067562</v>
      </c>
      <c r="CJ360" s="82" t="s">
        <v>96</v>
      </c>
      <c r="CK360" s="83">
        <v>1.4999999999999999E-2</v>
      </c>
      <c r="CL360" s="83">
        <v>3.5000000000000003E-2</v>
      </c>
      <c r="CM360" s="83">
        <v>0.26500000000000001</v>
      </c>
      <c r="CN360" s="82">
        <v>17640</v>
      </c>
      <c r="CO360" s="82">
        <v>41160.000000000007</v>
      </c>
      <c r="CP360" s="82">
        <v>311640</v>
      </c>
      <c r="CQ360" s="82">
        <v>17640</v>
      </c>
      <c r="CR360" s="89">
        <v>17640</v>
      </c>
      <c r="CS360" s="82">
        <v>17640</v>
      </c>
      <c r="CT360" s="82">
        <v>41160.000000000007</v>
      </c>
      <c r="CU360" s="82">
        <v>311640</v>
      </c>
      <c r="CV360" s="82">
        <v>17640</v>
      </c>
      <c r="CW360" s="82">
        <v>17640</v>
      </c>
    </row>
    <row r="361" spans="1:101">
      <c r="A361" s="86" t="s">
        <v>520</v>
      </c>
      <c r="B361" s="87" t="s">
        <v>877</v>
      </c>
      <c r="C361" s="75" t="s">
        <v>1981</v>
      </c>
      <c r="D361" s="74" t="s">
        <v>2605</v>
      </c>
      <c r="E361" s="74" t="s">
        <v>520</v>
      </c>
      <c r="F361" s="74" t="s">
        <v>877</v>
      </c>
      <c r="G361" s="74" t="s">
        <v>839</v>
      </c>
      <c r="I361" s="74" t="s">
        <v>836</v>
      </c>
      <c r="J361" s="74" t="s">
        <v>2583</v>
      </c>
      <c r="K361" s="74" t="s">
        <v>128</v>
      </c>
      <c r="L361" s="74" t="s">
        <v>89</v>
      </c>
      <c r="M361" s="74" t="s">
        <v>90</v>
      </c>
      <c r="N361" s="74" t="s">
        <v>841</v>
      </c>
      <c r="O361" s="76">
        <v>44571</v>
      </c>
      <c r="P361" s="76">
        <v>44439</v>
      </c>
      <c r="Q361" s="77">
        <v>1</v>
      </c>
      <c r="R361" s="74" t="s">
        <v>94</v>
      </c>
      <c r="S361" s="77">
        <v>571200</v>
      </c>
      <c r="T361" s="77">
        <v>571200</v>
      </c>
      <c r="U361" s="77">
        <v>13169.33</v>
      </c>
      <c r="V361" s="78">
        <v>0.05</v>
      </c>
      <c r="W361" s="79">
        <v>1</v>
      </c>
      <c r="X361" s="77">
        <v>571200</v>
      </c>
      <c r="Y361" s="88">
        <v>571200</v>
      </c>
      <c r="Z361" s="77">
        <v>13169.33</v>
      </c>
      <c r="AA361" s="74">
        <v>0</v>
      </c>
      <c r="AB361" s="74">
        <v>0</v>
      </c>
      <c r="AD361" s="74">
        <v>0</v>
      </c>
      <c r="AE361" s="74">
        <v>0</v>
      </c>
      <c r="AF361" s="74">
        <v>0</v>
      </c>
      <c r="AG361" s="74">
        <v>0</v>
      </c>
      <c r="AI361" s="74">
        <v>3</v>
      </c>
      <c r="AJ361" s="74">
        <v>3</v>
      </c>
      <c r="AL361" s="74">
        <v>3</v>
      </c>
      <c r="AM361" s="74" t="s">
        <v>95</v>
      </c>
      <c r="AN361" s="74">
        <v>0</v>
      </c>
      <c r="AO361" s="74" t="s">
        <v>95</v>
      </c>
      <c r="AP361" s="74" t="s">
        <v>95</v>
      </c>
      <c r="AQ361" s="74">
        <v>1</v>
      </c>
      <c r="AS361" s="74">
        <v>1</v>
      </c>
      <c r="AT361" s="74" t="s">
        <v>92</v>
      </c>
      <c r="AU361" s="74" t="s">
        <v>2579</v>
      </c>
      <c r="AV361" s="74" t="s">
        <v>94</v>
      </c>
      <c r="AW361" s="77">
        <v>15000000</v>
      </c>
      <c r="AX361" s="77">
        <v>5725800</v>
      </c>
      <c r="AY361" s="79">
        <v>1</v>
      </c>
      <c r="AZ361" s="77">
        <v>97018500</v>
      </c>
      <c r="BA361" s="77">
        <v>37033901.82</v>
      </c>
      <c r="BB361" s="74" t="s">
        <v>93</v>
      </c>
      <c r="BC361" s="75" t="s">
        <v>1981</v>
      </c>
      <c r="BD361" s="82">
        <v>1613.8309104089394</v>
      </c>
      <c r="BE361" s="82">
        <v>0</v>
      </c>
      <c r="BF361" s="82">
        <v>37.207758794425345</v>
      </c>
      <c r="BG361" s="82">
        <v>1651.0386692033649</v>
      </c>
      <c r="BH361" s="82">
        <v>1613.8309104089394</v>
      </c>
      <c r="BI361" s="82">
        <v>0</v>
      </c>
      <c r="BJ361" s="82">
        <v>37.207758794425345</v>
      </c>
      <c r="BK361" s="82">
        <v>1651.0386692033649</v>
      </c>
      <c r="BL361" s="82">
        <v>514080</v>
      </c>
      <c r="BM361" s="82">
        <v>0</v>
      </c>
      <c r="BN361" s="82">
        <v>11852.397000000001</v>
      </c>
      <c r="BO361" s="82">
        <v>525932.39699999988</v>
      </c>
      <c r="BP361" s="82">
        <v>1613.8309104089394</v>
      </c>
      <c r="BQ361" s="82">
        <v>0</v>
      </c>
      <c r="BR361" s="82">
        <v>37.207758794425345</v>
      </c>
      <c r="BS361" s="89">
        <v>1651.0386692033649</v>
      </c>
      <c r="BT361" s="82">
        <v>8100.1401055245478</v>
      </c>
      <c r="BU361" s="82">
        <v>0</v>
      </c>
      <c r="BV361" s="82">
        <v>186.75318294097968</v>
      </c>
      <c r="BW361" s="82">
        <v>8286.8932884655278</v>
      </c>
      <c r="BX361" s="82">
        <v>8100.1401055245478</v>
      </c>
      <c r="BY361" s="82">
        <v>0</v>
      </c>
      <c r="BZ361" s="82">
        <v>186.75318294097968</v>
      </c>
      <c r="CA361" s="82">
        <v>8286.8932884655278</v>
      </c>
      <c r="CB361" s="82">
        <v>2580270.3359999997</v>
      </c>
      <c r="CC361" s="82">
        <v>0</v>
      </c>
      <c r="CD361" s="82">
        <v>59489.551022400003</v>
      </c>
      <c r="CE361" s="82">
        <v>2639759.8870223993</v>
      </c>
      <c r="CF361" s="82">
        <v>8100.1401055245478</v>
      </c>
      <c r="CG361" s="82">
        <v>0</v>
      </c>
      <c r="CH361" s="82">
        <v>186.75318294097968</v>
      </c>
      <c r="CI361" s="82">
        <v>8286.8932884655278</v>
      </c>
      <c r="CJ361" s="82" t="s">
        <v>96</v>
      </c>
      <c r="CK361" s="83">
        <v>1.4999999999999999E-2</v>
      </c>
      <c r="CL361" s="83">
        <v>3.5000000000000003E-2</v>
      </c>
      <c r="CM361" s="83">
        <v>0.26500000000000001</v>
      </c>
      <c r="CN361" s="82">
        <v>8568</v>
      </c>
      <c r="CO361" s="82">
        <v>19992.000000000004</v>
      </c>
      <c r="CP361" s="82">
        <v>151368</v>
      </c>
      <c r="CQ361" s="82">
        <v>8568</v>
      </c>
      <c r="CR361" s="89">
        <v>8568</v>
      </c>
      <c r="CS361" s="82">
        <v>8568</v>
      </c>
      <c r="CT361" s="82">
        <v>19992.000000000004</v>
      </c>
      <c r="CU361" s="82">
        <v>151368</v>
      </c>
      <c r="CV361" s="82">
        <v>8568</v>
      </c>
      <c r="CW361" s="82">
        <v>8568</v>
      </c>
    </row>
    <row r="362" spans="1:101">
      <c r="A362" s="86" t="s">
        <v>520</v>
      </c>
      <c r="B362" s="87" t="s">
        <v>878</v>
      </c>
      <c r="C362" s="75" t="s">
        <v>1982</v>
      </c>
      <c r="D362" s="74" t="s">
        <v>2605</v>
      </c>
      <c r="E362" s="74" t="s">
        <v>520</v>
      </c>
      <c r="F362" s="74" t="s">
        <v>878</v>
      </c>
      <c r="G362" s="74" t="s">
        <v>852</v>
      </c>
      <c r="I362" s="74" t="s">
        <v>836</v>
      </c>
      <c r="J362" s="74" t="s">
        <v>2583</v>
      </c>
      <c r="K362" s="74" t="s">
        <v>128</v>
      </c>
      <c r="L362" s="74" t="s">
        <v>89</v>
      </c>
      <c r="M362" s="74" t="s">
        <v>90</v>
      </c>
      <c r="N362" s="74" t="s">
        <v>854</v>
      </c>
      <c r="O362" s="76">
        <v>44571</v>
      </c>
      <c r="P362" s="76">
        <v>44439</v>
      </c>
      <c r="Q362" s="77">
        <v>1</v>
      </c>
      <c r="R362" s="74" t="s">
        <v>94</v>
      </c>
      <c r="S362" s="77">
        <v>210000</v>
      </c>
      <c r="T362" s="77">
        <v>210000</v>
      </c>
      <c r="U362" s="77">
        <v>4841.67</v>
      </c>
      <c r="V362" s="78">
        <v>0.05</v>
      </c>
      <c r="W362" s="79">
        <v>1</v>
      </c>
      <c r="X362" s="77">
        <v>210000</v>
      </c>
      <c r="Y362" s="88">
        <v>210000</v>
      </c>
      <c r="Z362" s="77">
        <v>4841.67</v>
      </c>
      <c r="AA362" s="74">
        <v>0</v>
      </c>
      <c r="AB362" s="74">
        <v>0</v>
      </c>
      <c r="AD362" s="74">
        <v>0</v>
      </c>
      <c r="AE362" s="74">
        <v>0</v>
      </c>
      <c r="AF362" s="74">
        <v>0</v>
      </c>
      <c r="AG362" s="74">
        <v>0</v>
      </c>
      <c r="AI362" s="74">
        <v>3</v>
      </c>
      <c r="AJ362" s="74">
        <v>3</v>
      </c>
      <c r="AL362" s="74">
        <v>3</v>
      </c>
      <c r="AM362" s="74" t="s">
        <v>95</v>
      </c>
      <c r="AN362" s="74">
        <v>0</v>
      </c>
      <c r="AO362" s="74" t="s">
        <v>95</v>
      </c>
      <c r="AP362" s="74" t="s">
        <v>95</v>
      </c>
      <c r="AQ362" s="74">
        <v>1</v>
      </c>
      <c r="AS362" s="74">
        <v>1</v>
      </c>
      <c r="AT362" s="74" t="s">
        <v>92</v>
      </c>
      <c r="AU362" s="74" t="s">
        <v>2579</v>
      </c>
      <c r="AV362" s="74" t="s">
        <v>94</v>
      </c>
      <c r="AW362" s="77">
        <v>10000000</v>
      </c>
      <c r="AX362" s="77">
        <v>5438600</v>
      </c>
      <c r="AY362" s="79">
        <v>1</v>
      </c>
      <c r="AZ362" s="77">
        <v>64679000</v>
      </c>
      <c r="BA362" s="77">
        <v>35176320.939999998</v>
      </c>
      <c r="BB362" s="74" t="s">
        <v>93</v>
      </c>
      <c r="BC362" s="75" t="s">
        <v>1982</v>
      </c>
      <c r="BD362" s="82">
        <v>593.32018765034536</v>
      </c>
      <c r="BE362" s="82">
        <v>0</v>
      </c>
      <c r="BF362" s="82">
        <v>13.67933596638594</v>
      </c>
      <c r="BG362" s="82">
        <v>606.99952361673127</v>
      </c>
      <c r="BH362" s="82">
        <v>593.32018765034536</v>
      </c>
      <c r="BI362" s="82">
        <v>0</v>
      </c>
      <c r="BJ362" s="82">
        <v>13.67933596638594</v>
      </c>
      <c r="BK362" s="82">
        <v>606.99952361673127</v>
      </c>
      <c r="BL362" s="82">
        <v>189000</v>
      </c>
      <c r="BM362" s="82">
        <v>0</v>
      </c>
      <c r="BN362" s="82">
        <v>4357.5030000000006</v>
      </c>
      <c r="BO362" s="82">
        <v>193357.503</v>
      </c>
      <c r="BP362" s="82">
        <v>593.32018765034536</v>
      </c>
      <c r="BQ362" s="82">
        <v>0</v>
      </c>
      <c r="BR362" s="82">
        <v>13.67933596638594</v>
      </c>
      <c r="BS362" s="89">
        <v>606.99952361673127</v>
      </c>
      <c r="BT362" s="82">
        <v>2977.9926858546132</v>
      </c>
      <c r="BU362" s="82">
        <v>0</v>
      </c>
      <c r="BV362" s="82">
        <v>68.659323082484306</v>
      </c>
      <c r="BW362" s="82">
        <v>3046.6520089370974</v>
      </c>
      <c r="BX362" s="82">
        <v>2977.9926858546132</v>
      </c>
      <c r="BY362" s="82">
        <v>0</v>
      </c>
      <c r="BZ362" s="82">
        <v>68.659323082484306</v>
      </c>
      <c r="CA362" s="82">
        <v>3046.6520089370974</v>
      </c>
      <c r="CB362" s="82">
        <v>948628.79999999993</v>
      </c>
      <c r="CC362" s="82">
        <v>0</v>
      </c>
      <c r="CD362" s="82">
        <v>21871.179057600002</v>
      </c>
      <c r="CE362" s="82">
        <v>970499.97905759991</v>
      </c>
      <c r="CF362" s="82">
        <v>2977.9926858546132</v>
      </c>
      <c r="CG362" s="82">
        <v>0</v>
      </c>
      <c r="CH362" s="82">
        <v>68.659323082484306</v>
      </c>
      <c r="CI362" s="82">
        <v>3046.6520089370974</v>
      </c>
      <c r="CJ362" s="82" t="s">
        <v>96</v>
      </c>
      <c r="CK362" s="83">
        <v>1.4999999999999999E-2</v>
      </c>
      <c r="CL362" s="83">
        <v>3.5000000000000003E-2</v>
      </c>
      <c r="CM362" s="83">
        <v>0.26500000000000001</v>
      </c>
      <c r="CN362" s="82">
        <v>3150</v>
      </c>
      <c r="CO362" s="82">
        <v>7350.0000000000009</v>
      </c>
      <c r="CP362" s="82">
        <v>55650</v>
      </c>
      <c r="CQ362" s="82">
        <v>3150</v>
      </c>
      <c r="CR362" s="89">
        <v>3150</v>
      </c>
      <c r="CS362" s="82">
        <v>3150</v>
      </c>
      <c r="CT362" s="82">
        <v>7350.0000000000009</v>
      </c>
      <c r="CU362" s="82">
        <v>55650</v>
      </c>
      <c r="CV362" s="82">
        <v>3150</v>
      </c>
      <c r="CW362" s="82">
        <v>3150</v>
      </c>
    </row>
    <row r="363" spans="1:101">
      <c r="A363" s="86" t="s">
        <v>520</v>
      </c>
      <c r="B363" s="87" t="s">
        <v>879</v>
      </c>
      <c r="C363" s="75" t="s">
        <v>1983</v>
      </c>
      <c r="D363" s="74" t="s">
        <v>2605</v>
      </c>
      <c r="E363" s="74" t="s">
        <v>520</v>
      </c>
      <c r="F363" s="74" t="s">
        <v>879</v>
      </c>
      <c r="G363" s="74" t="s">
        <v>848</v>
      </c>
      <c r="I363" s="74" t="s">
        <v>836</v>
      </c>
      <c r="J363" s="74" t="s">
        <v>2582</v>
      </c>
      <c r="K363" s="74" t="s">
        <v>100</v>
      </c>
      <c r="L363" s="74" t="s">
        <v>89</v>
      </c>
      <c r="M363" s="74" t="s">
        <v>90</v>
      </c>
      <c r="N363" s="74" t="s">
        <v>850</v>
      </c>
      <c r="O363" s="76">
        <v>44582</v>
      </c>
      <c r="P363" s="76">
        <v>44439</v>
      </c>
      <c r="Q363" s="77">
        <v>1</v>
      </c>
      <c r="R363" s="74" t="s">
        <v>94</v>
      </c>
      <c r="S363" s="77">
        <v>1206000</v>
      </c>
      <c r="T363" s="77">
        <v>1206000</v>
      </c>
      <c r="U363" s="77">
        <v>29480</v>
      </c>
      <c r="V363" s="78">
        <v>0.05</v>
      </c>
      <c r="W363" s="79">
        <v>1</v>
      </c>
      <c r="X363" s="77">
        <v>1206000</v>
      </c>
      <c r="Y363" s="88">
        <v>1206000</v>
      </c>
      <c r="Z363" s="77">
        <v>29480</v>
      </c>
      <c r="AA363" s="74">
        <v>0</v>
      </c>
      <c r="AB363" s="74">
        <v>0</v>
      </c>
      <c r="AD363" s="74">
        <v>0</v>
      </c>
      <c r="AE363" s="74">
        <v>0</v>
      </c>
      <c r="AF363" s="74">
        <v>0</v>
      </c>
      <c r="AG363" s="74">
        <v>0</v>
      </c>
      <c r="AI363" s="74">
        <v>3</v>
      </c>
      <c r="AJ363" s="74">
        <v>3</v>
      </c>
      <c r="AL363" s="74">
        <v>3</v>
      </c>
      <c r="AM363" s="74" t="s">
        <v>95</v>
      </c>
      <c r="AN363" s="74">
        <v>0</v>
      </c>
      <c r="AO363" s="74" t="s">
        <v>95</v>
      </c>
      <c r="AP363" s="74" t="s">
        <v>95</v>
      </c>
      <c r="AQ363" s="74">
        <v>1</v>
      </c>
      <c r="AS363" s="74">
        <v>1</v>
      </c>
      <c r="AT363" s="74" t="s">
        <v>92</v>
      </c>
      <c r="AU363" s="74" t="s">
        <v>2579</v>
      </c>
      <c r="AV363" s="74" t="s">
        <v>94</v>
      </c>
      <c r="AW363" s="77">
        <v>10000000</v>
      </c>
      <c r="AX363" s="77">
        <v>5510800</v>
      </c>
      <c r="AY363" s="79">
        <v>1</v>
      </c>
      <c r="AZ363" s="77">
        <v>64679000</v>
      </c>
      <c r="BA363" s="77">
        <v>35643303.32</v>
      </c>
      <c r="BB363" s="74" t="s">
        <v>93</v>
      </c>
      <c r="BC363" s="75" t="s">
        <v>1983</v>
      </c>
      <c r="BD363" s="82">
        <v>3407.3530776491261</v>
      </c>
      <c r="BE363" s="82">
        <v>0</v>
      </c>
      <c r="BF363" s="82">
        <v>83.290853009200873</v>
      </c>
      <c r="BG363" s="82">
        <v>3490.643930658327</v>
      </c>
      <c r="BH363" s="82">
        <v>3407.3530776491261</v>
      </c>
      <c r="BI363" s="82">
        <v>0</v>
      </c>
      <c r="BJ363" s="82">
        <v>83.290853009200873</v>
      </c>
      <c r="BK363" s="82">
        <v>3490.643930658327</v>
      </c>
      <c r="BL363" s="82">
        <v>1085400</v>
      </c>
      <c r="BM363" s="82">
        <v>0</v>
      </c>
      <c r="BN363" s="82">
        <v>26532</v>
      </c>
      <c r="BO363" s="82">
        <v>1111932</v>
      </c>
      <c r="BP363" s="82">
        <v>3407.3530776491261</v>
      </c>
      <c r="BQ363" s="82">
        <v>0</v>
      </c>
      <c r="BR363" s="82">
        <v>83.290853009200873</v>
      </c>
      <c r="BS363" s="89">
        <v>3490.643930658327</v>
      </c>
      <c r="BT363" s="82">
        <v>17102.186567336492</v>
      </c>
      <c r="BU363" s="82">
        <v>0</v>
      </c>
      <c r="BV363" s="82">
        <v>418.05344942378099</v>
      </c>
      <c r="BW363" s="82">
        <v>17520.240016760275</v>
      </c>
      <c r="BX363" s="82">
        <v>17102.186567336492</v>
      </c>
      <c r="BY363" s="82">
        <v>0</v>
      </c>
      <c r="BZ363" s="82">
        <v>418.05344942378099</v>
      </c>
      <c r="CA363" s="82">
        <v>17520.240016760275</v>
      </c>
      <c r="CB363" s="82">
        <v>5447839.6799999997</v>
      </c>
      <c r="CC363" s="82">
        <v>0</v>
      </c>
      <c r="CD363" s="82">
        <v>133169.41439999998</v>
      </c>
      <c r="CE363" s="82">
        <v>5581009.0943999998</v>
      </c>
      <c r="CF363" s="82">
        <v>17102.186567336492</v>
      </c>
      <c r="CG363" s="82">
        <v>0</v>
      </c>
      <c r="CH363" s="82">
        <v>418.05344942378099</v>
      </c>
      <c r="CI363" s="82">
        <v>17520.240016760275</v>
      </c>
      <c r="CJ363" s="82" t="s">
        <v>96</v>
      </c>
      <c r="CK363" s="83">
        <v>1.4999999999999999E-2</v>
      </c>
      <c r="CL363" s="83">
        <v>3.5000000000000003E-2</v>
      </c>
      <c r="CM363" s="83">
        <v>0.26500000000000001</v>
      </c>
      <c r="CN363" s="82">
        <v>18090</v>
      </c>
      <c r="CO363" s="82">
        <v>42210.000000000007</v>
      </c>
      <c r="CP363" s="82">
        <v>319590</v>
      </c>
      <c r="CQ363" s="82">
        <v>18090</v>
      </c>
      <c r="CR363" s="89">
        <v>18090</v>
      </c>
      <c r="CS363" s="82">
        <v>18090</v>
      </c>
      <c r="CT363" s="82">
        <v>42210.000000000007</v>
      </c>
      <c r="CU363" s="82">
        <v>319590</v>
      </c>
      <c r="CV363" s="82">
        <v>18090</v>
      </c>
      <c r="CW363" s="82">
        <v>18090</v>
      </c>
    </row>
    <row r="364" spans="1:101">
      <c r="A364" s="86" t="s">
        <v>520</v>
      </c>
      <c r="B364" s="87" t="s">
        <v>880</v>
      </c>
      <c r="C364" s="75" t="s">
        <v>1984</v>
      </c>
      <c r="D364" s="74" t="s">
        <v>2605</v>
      </c>
      <c r="E364" s="74" t="s">
        <v>520</v>
      </c>
      <c r="F364" s="74" t="s">
        <v>880</v>
      </c>
      <c r="G364" s="74" t="s">
        <v>860</v>
      </c>
      <c r="I364" s="74" t="s">
        <v>836</v>
      </c>
      <c r="J364" s="74" t="s">
        <v>2583</v>
      </c>
      <c r="K364" s="74" t="s">
        <v>128</v>
      </c>
      <c r="L364" s="74" t="s">
        <v>89</v>
      </c>
      <c r="M364" s="74" t="s">
        <v>90</v>
      </c>
      <c r="N364" s="74" t="s">
        <v>862</v>
      </c>
      <c r="O364" s="76">
        <v>44582</v>
      </c>
      <c r="P364" s="76">
        <v>44439</v>
      </c>
      <c r="Q364" s="77">
        <v>1</v>
      </c>
      <c r="R364" s="74" t="s">
        <v>94</v>
      </c>
      <c r="S364" s="77">
        <v>500000</v>
      </c>
      <c r="T364" s="77">
        <v>500000</v>
      </c>
      <c r="U364" s="77">
        <v>12222.22</v>
      </c>
      <c r="V364" s="78">
        <v>0.05</v>
      </c>
      <c r="W364" s="79">
        <v>1</v>
      </c>
      <c r="X364" s="77">
        <v>500000</v>
      </c>
      <c r="Y364" s="88">
        <v>500000</v>
      </c>
      <c r="Z364" s="77">
        <v>12222.22</v>
      </c>
      <c r="AA364" s="74">
        <v>0</v>
      </c>
      <c r="AB364" s="74">
        <v>0</v>
      </c>
      <c r="AD364" s="74">
        <v>0</v>
      </c>
      <c r="AE364" s="74">
        <v>0</v>
      </c>
      <c r="AF364" s="74">
        <v>0</v>
      </c>
      <c r="AG364" s="74">
        <v>0</v>
      </c>
      <c r="AI364" s="74">
        <v>3</v>
      </c>
      <c r="AJ364" s="74">
        <v>3</v>
      </c>
      <c r="AL364" s="74">
        <v>3</v>
      </c>
      <c r="AM364" s="74" t="s">
        <v>95</v>
      </c>
      <c r="AN364" s="74">
        <v>0</v>
      </c>
      <c r="AO364" s="74" t="s">
        <v>95</v>
      </c>
      <c r="AP364" s="74" t="s">
        <v>95</v>
      </c>
      <c r="AQ364" s="74">
        <v>1</v>
      </c>
      <c r="AS364" s="74">
        <v>1</v>
      </c>
      <c r="AT364" s="74" t="s">
        <v>92</v>
      </c>
      <c r="AU364" s="74" t="s">
        <v>2579</v>
      </c>
      <c r="AV364" s="74" t="s">
        <v>94</v>
      </c>
      <c r="AW364" s="77">
        <v>3000000</v>
      </c>
      <c r="AX364" s="77">
        <v>2262000</v>
      </c>
      <c r="AY364" s="79">
        <v>1</v>
      </c>
      <c r="AZ364" s="77">
        <v>19403700</v>
      </c>
      <c r="BA364" s="77">
        <v>14630389.800000001</v>
      </c>
      <c r="BB364" s="74" t="s">
        <v>93</v>
      </c>
      <c r="BC364" s="75" t="s">
        <v>1984</v>
      </c>
      <c r="BD364" s="82">
        <v>1412.667113453203</v>
      </c>
      <c r="BE364" s="82">
        <v>0</v>
      </c>
      <c r="BF364" s="82">
        <v>34.531856494780016</v>
      </c>
      <c r="BG364" s="82">
        <v>1447.198969947983</v>
      </c>
      <c r="BH364" s="82">
        <v>1412.667113453203</v>
      </c>
      <c r="BI364" s="82">
        <v>0</v>
      </c>
      <c r="BJ364" s="82">
        <v>34.531856494780016</v>
      </c>
      <c r="BK364" s="82">
        <v>1447.198969947983</v>
      </c>
      <c r="BL364" s="82">
        <v>450000</v>
      </c>
      <c r="BM364" s="82">
        <v>0</v>
      </c>
      <c r="BN364" s="82">
        <v>10999.998</v>
      </c>
      <c r="BO364" s="82">
        <v>460999.99799999991</v>
      </c>
      <c r="BP364" s="82">
        <v>1412.667113453203</v>
      </c>
      <c r="BQ364" s="82">
        <v>0</v>
      </c>
      <c r="BR364" s="82">
        <v>34.531856494780016</v>
      </c>
      <c r="BS364" s="89">
        <v>1447.198969947983</v>
      </c>
      <c r="BT364" s="82">
        <v>7090.4587758443158</v>
      </c>
      <c r="BU364" s="82">
        <v>0</v>
      </c>
      <c r="BV364" s="82">
        <v>173.32229411859984</v>
      </c>
      <c r="BW364" s="82">
        <v>7263.7810699629154</v>
      </c>
      <c r="BX364" s="82">
        <v>7090.4587758443158</v>
      </c>
      <c r="BY364" s="82">
        <v>0</v>
      </c>
      <c r="BZ364" s="82">
        <v>173.32229411859984</v>
      </c>
      <c r="CA364" s="82">
        <v>7263.7810699629154</v>
      </c>
      <c r="CB364" s="82">
        <v>2258640</v>
      </c>
      <c r="CC364" s="82">
        <v>0</v>
      </c>
      <c r="CD364" s="82">
        <v>55211.189961599994</v>
      </c>
      <c r="CE364" s="82">
        <v>2313851.1899615992</v>
      </c>
      <c r="CF364" s="82">
        <v>7090.4587758443158</v>
      </c>
      <c r="CG364" s="82">
        <v>0</v>
      </c>
      <c r="CH364" s="82">
        <v>173.32229411859984</v>
      </c>
      <c r="CI364" s="82">
        <v>7263.7810699629154</v>
      </c>
      <c r="CJ364" s="82" t="s">
        <v>96</v>
      </c>
      <c r="CK364" s="83">
        <v>1.4999999999999999E-2</v>
      </c>
      <c r="CL364" s="83">
        <v>3.5000000000000003E-2</v>
      </c>
      <c r="CM364" s="83">
        <v>0.26500000000000001</v>
      </c>
      <c r="CN364" s="82">
        <v>7500</v>
      </c>
      <c r="CO364" s="82">
        <v>17500</v>
      </c>
      <c r="CP364" s="82">
        <v>132500</v>
      </c>
      <c r="CQ364" s="82">
        <v>7500</v>
      </c>
      <c r="CR364" s="89">
        <v>7500</v>
      </c>
      <c r="CS364" s="82">
        <v>7500</v>
      </c>
      <c r="CT364" s="82">
        <v>17500</v>
      </c>
      <c r="CU364" s="82">
        <v>132500</v>
      </c>
      <c r="CV364" s="82">
        <v>7500</v>
      </c>
      <c r="CW364" s="82">
        <v>7500</v>
      </c>
    </row>
    <row r="365" spans="1:101">
      <c r="A365" s="86" t="s">
        <v>520</v>
      </c>
      <c r="B365" s="87" t="s">
        <v>881</v>
      </c>
      <c r="C365" s="75" t="s">
        <v>1985</v>
      </c>
      <c r="D365" s="74" t="s">
        <v>2605</v>
      </c>
      <c r="E365" s="74" t="s">
        <v>520</v>
      </c>
      <c r="F365" s="74" t="s">
        <v>881</v>
      </c>
      <c r="G365" s="74" t="s">
        <v>882</v>
      </c>
      <c r="I365" s="74" t="s">
        <v>836</v>
      </c>
      <c r="J365" s="74" t="s">
        <v>2581</v>
      </c>
      <c r="K365" s="74" t="s">
        <v>100</v>
      </c>
      <c r="L365" s="74" t="s">
        <v>89</v>
      </c>
      <c r="M365" s="74" t="s">
        <v>90</v>
      </c>
      <c r="N365" s="74" t="s">
        <v>884</v>
      </c>
      <c r="O365" s="76">
        <v>44566</v>
      </c>
      <c r="P365" s="76">
        <v>44439</v>
      </c>
      <c r="Q365" s="77">
        <v>1</v>
      </c>
      <c r="R365" s="74" t="s">
        <v>94</v>
      </c>
      <c r="S365" s="77">
        <v>3953700</v>
      </c>
      <c r="T365" s="77">
        <v>3953700</v>
      </c>
      <c r="U365" s="77">
        <v>87860</v>
      </c>
      <c r="V365" s="78">
        <v>0.05</v>
      </c>
      <c r="W365" s="79">
        <v>1</v>
      </c>
      <c r="X365" s="77">
        <v>3953700</v>
      </c>
      <c r="Y365" s="88">
        <v>3953700</v>
      </c>
      <c r="Z365" s="77">
        <v>87860</v>
      </c>
      <c r="AA365" s="74">
        <v>0</v>
      </c>
      <c r="AB365" s="74">
        <v>0</v>
      </c>
      <c r="AD365" s="74">
        <v>0</v>
      </c>
      <c r="AE365" s="74">
        <v>0</v>
      </c>
      <c r="AF365" s="74">
        <v>0</v>
      </c>
      <c r="AG365" s="74">
        <v>0</v>
      </c>
      <c r="AI365" s="74">
        <v>3</v>
      </c>
      <c r="AJ365" s="74">
        <v>3</v>
      </c>
      <c r="AL365" s="74">
        <v>3</v>
      </c>
      <c r="AM365" s="74" t="s">
        <v>95</v>
      </c>
      <c r="AN365" s="74">
        <v>0</v>
      </c>
      <c r="AO365" s="74" t="s">
        <v>95</v>
      </c>
      <c r="AP365" s="74" t="s">
        <v>95</v>
      </c>
      <c r="AQ365" s="74">
        <v>1</v>
      </c>
      <c r="AS365" s="74">
        <v>1</v>
      </c>
      <c r="AT365" s="74" t="s">
        <v>92</v>
      </c>
      <c r="AU365" s="74" t="s">
        <v>2579</v>
      </c>
      <c r="AV365" s="74" t="s">
        <v>94</v>
      </c>
      <c r="AW365" s="77">
        <v>20000000</v>
      </c>
      <c r="AX365" s="77">
        <v>16046300</v>
      </c>
      <c r="AY365" s="79">
        <v>1</v>
      </c>
      <c r="AZ365" s="77">
        <v>129358000</v>
      </c>
      <c r="BA365" s="77">
        <v>103785863.77000001</v>
      </c>
      <c r="BB365" s="74" t="s">
        <v>93</v>
      </c>
      <c r="BC365" s="75" t="s">
        <v>1985</v>
      </c>
      <c r="BD365" s="82">
        <v>11170.523932919859</v>
      </c>
      <c r="BE365" s="82">
        <v>0</v>
      </c>
      <c r="BF365" s="82">
        <v>248.23386517599687</v>
      </c>
      <c r="BG365" s="82">
        <v>11418.757798095856</v>
      </c>
      <c r="BH365" s="82">
        <v>11170.523932919859</v>
      </c>
      <c r="BI365" s="82">
        <v>0</v>
      </c>
      <c r="BJ365" s="82">
        <v>248.23386517599687</v>
      </c>
      <c r="BK365" s="82">
        <v>11418.757798095856</v>
      </c>
      <c r="BL365" s="82">
        <v>3558330</v>
      </c>
      <c r="BM365" s="82">
        <v>0</v>
      </c>
      <c r="BN365" s="82">
        <v>79074</v>
      </c>
      <c r="BO365" s="82">
        <v>3637404.0000000005</v>
      </c>
      <c r="BP365" s="82">
        <v>11170.523932919859</v>
      </c>
      <c r="BQ365" s="82">
        <v>0</v>
      </c>
      <c r="BR365" s="82">
        <v>248.23386517599687</v>
      </c>
      <c r="BS365" s="89">
        <v>11418.757798095856</v>
      </c>
      <c r="BT365" s="82">
        <v>56067.093724111357</v>
      </c>
      <c r="BU365" s="82">
        <v>0</v>
      </c>
      <c r="BV365" s="82">
        <v>1245.9354160913633</v>
      </c>
      <c r="BW365" s="82">
        <v>57313.029140202714</v>
      </c>
      <c r="BX365" s="82">
        <v>56067.093724111357</v>
      </c>
      <c r="BY365" s="82">
        <v>0</v>
      </c>
      <c r="BZ365" s="82">
        <v>1245.9354160913633</v>
      </c>
      <c r="CA365" s="82">
        <v>57313.029140202714</v>
      </c>
      <c r="CB365" s="82">
        <v>17859969.935999997</v>
      </c>
      <c r="CC365" s="82">
        <v>0</v>
      </c>
      <c r="CD365" s="82">
        <v>396888.22079999995</v>
      </c>
      <c r="CE365" s="82">
        <v>18256858.156800002</v>
      </c>
      <c r="CF365" s="82">
        <v>56067.093724111357</v>
      </c>
      <c r="CG365" s="82">
        <v>0</v>
      </c>
      <c r="CH365" s="82">
        <v>1245.9354160913633</v>
      </c>
      <c r="CI365" s="82">
        <v>57313.029140202714</v>
      </c>
      <c r="CJ365" s="82" t="s">
        <v>96</v>
      </c>
      <c r="CK365" s="83">
        <v>1.4999999999999999E-2</v>
      </c>
      <c r="CL365" s="83">
        <v>3.5000000000000003E-2</v>
      </c>
      <c r="CM365" s="83">
        <v>0.26500000000000001</v>
      </c>
      <c r="CN365" s="82">
        <v>59305.5</v>
      </c>
      <c r="CO365" s="82">
        <v>138379.5</v>
      </c>
      <c r="CP365" s="82">
        <v>1047730.5</v>
      </c>
      <c r="CQ365" s="82">
        <v>59305.5</v>
      </c>
      <c r="CR365" s="89">
        <v>59305.5</v>
      </c>
      <c r="CS365" s="82">
        <v>59305.5</v>
      </c>
      <c r="CT365" s="82">
        <v>138379.5</v>
      </c>
      <c r="CU365" s="82">
        <v>1047730.5</v>
      </c>
      <c r="CV365" s="82">
        <v>59305.5</v>
      </c>
      <c r="CW365" s="82">
        <v>59305.5</v>
      </c>
    </row>
    <row r="366" spans="1:101">
      <c r="A366" s="86" t="s">
        <v>520</v>
      </c>
      <c r="B366" s="87" t="s">
        <v>885</v>
      </c>
      <c r="C366" s="75" t="s">
        <v>1986</v>
      </c>
      <c r="D366" s="74" t="s">
        <v>2605</v>
      </c>
      <c r="E366" s="74" t="s">
        <v>520</v>
      </c>
      <c r="F366" s="74" t="s">
        <v>885</v>
      </c>
      <c r="G366" s="74" t="s">
        <v>839</v>
      </c>
      <c r="I366" s="74" t="s">
        <v>836</v>
      </c>
      <c r="J366" s="74" t="s">
        <v>2583</v>
      </c>
      <c r="K366" s="74" t="s">
        <v>128</v>
      </c>
      <c r="L366" s="74" t="s">
        <v>89</v>
      </c>
      <c r="M366" s="74" t="s">
        <v>90</v>
      </c>
      <c r="N366" s="74" t="s">
        <v>841</v>
      </c>
      <c r="O366" s="76">
        <v>44586</v>
      </c>
      <c r="P366" s="76">
        <v>44439</v>
      </c>
      <c r="Q366" s="77">
        <v>1</v>
      </c>
      <c r="R366" s="74" t="s">
        <v>94</v>
      </c>
      <c r="S366" s="77">
        <v>1752000</v>
      </c>
      <c r="T366" s="77">
        <v>1752000</v>
      </c>
      <c r="U366" s="77">
        <v>42583.33</v>
      </c>
      <c r="V366" s="78">
        <v>0.05</v>
      </c>
      <c r="W366" s="79">
        <v>1</v>
      </c>
      <c r="X366" s="77">
        <v>1752000</v>
      </c>
      <c r="Y366" s="88">
        <v>1752000</v>
      </c>
      <c r="Z366" s="77">
        <v>42583.33</v>
      </c>
      <c r="AA366" s="74">
        <v>0</v>
      </c>
      <c r="AB366" s="74">
        <v>0</v>
      </c>
      <c r="AD366" s="74">
        <v>0</v>
      </c>
      <c r="AE366" s="74">
        <v>0</v>
      </c>
      <c r="AF366" s="74">
        <v>0</v>
      </c>
      <c r="AG366" s="74">
        <v>0</v>
      </c>
      <c r="AI366" s="74">
        <v>3</v>
      </c>
      <c r="AJ366" s="74">
        <v>3</v>
      </c>
      <c r="AL366" s="74">
        <v>3</v>
      </c>
      <c r="AM366" s="74" t="s">
        <v>95</v>
      </c>
      <c r="AN366" s="74">
        <v>0</v>
      </c>
      <c r="AO366" s="74" t="s">
        <v>95</v>
      </c>
      <c r="AP366" s="74" t="s">
        <v>95</v>
      </c>
      <c r="AQ366" s="74">
        <v>1</v>
      </c>
      <c r="AS366" s="74">
        <v>1</v>
      </c>
      <c r="AT366" s="74" t="s">
        <v>92</v>
      </c>
      <c r="AU366" s="74" t="s">
        <v>2579</v>
      </c>
      <c r="AV366" s="74" t="s">
        <v>94</v>
      </c>
      <c r="AW366" s="77">
        <v>15000000</v>
      </c>
      <c r="AX366" s="77">
        <v>5725800</v>
      </c>
      <c r="AY366" s="79">
        <v>1</v>
      </c>
      <c r="AZ366" s="77">
        <v>97018500</v>
      </c>
      <c r="BA366" s="77">
        <v>37033901.82</v>
      </c>
      <c r="BB366" s="74" t="s">
        <v>93</v>
      </c>
      <c r="BC366" s="75" t="s">
        <v>1986</v>
      </c>
      <c r="BD366" s="82">
        <v>4949.9855655400243</v>
      </c>
      <c r="BE366" s="82">
        <v>0</v>
      </c>
      <c r="BF366" s="82">
        <v>120.31213974465038</v>
      </c>
      <c r="BG366" s="82">
        <v>5070.2977052846745</v>
      </c>
      <c r="BH366" s="82">
        <v>4949.9855655400243</v>
      </c>
      <c r="BI366" s="82">
        <v>0</v>
      </c>
      <c r="BJ366" s="82">
        <v>120.31213974465038</v>
      </c>
      <c r="BK366" s="82">
        <v>5070.2977052846745</v>
      </c>
      <c r="BL366" s="82">
        <v>1576800</v>
      </c>
      <c r="BM366" s="82">
        <v>0</v>
      </c>
      <c r="BN366" s="82">
        <v>38324.997000000003</v>
      </c>
      <c r="BO366" s="82">
        <v>1615124.9970000002</v>
      </c>
      <c r="BP366" s="82">
        <v>4949.9855655400243</v>
      </c>
      <c r="BQ366" s="82">
        <v>0</v>
      </c>
      <c r="BR366" s="82">
        <v>120.31213974465038</v>
      </c>
      <c r="BS366" s="89">
        <v>5070.2977052846745</v>
      </c>
      <c r="BT366" s="82">
        <v>24844.967550558489</v>
      </c>
      <c r="BU366" s="82">
        <v>0</v>
      </c>
      <c r="BV366" s="82">
        <v>603.8706918063491</v>
      </c>
      <c r="BW366" s="82">
        <v>25448.838242364836</v>
      </c>
      <c r="BX366" s="82">
        <v>24844.967550558489</v>
      </c>
      <c r="BY366" s="82">
        <v>0</v>
      </c>
      <c r="BZ366" s="82">
        <v>603.8706918063491</v>
      </c>
      <c r="CA366" s="82">
        <v>25448.838242364836</v>
      </c>
      <c r="CB366" s="82">
        <v>7914274.5599999996</v>
      </c>
      <c r="CC366" s="82">
        <v>0</v>
      </c>
      <c r="CD366" s="82">
        <v>192360.82494240001</v>
      </c>
      <c r="CE366" s="82">
        <v>8106635.3849424003</v>
      </c>
      <c r="CF366" s="82">
        <v>24844.967550558489</v>
      </c>
      <c r="CG366" s="82">
        <v>0</v>
      </c>
      <c r="CH366" s="82">
        <v>603.8706918063491</v>
      </c>
      <c r="CI366" s="82">
        <v>25448.838242364836</v>
      </c>
      <c r="CJ366" s="82" t="s">
        <v>96</v>
      </c>
      <c r="CK366" s="83">
        <v>1.4999999999999999E-2</v>
      </c>
      <c r="CL366" s="83">
        <v>3.5000000000000003E-2</v>
      </c>
      <c r="CM366" s="83">
        <v>0.26500000000000001</v>
      </c>
      <c r="CN366" s="82">
        <v>26280</v>
      </c>
      <c r="CO366" s="82">
        <v>61320.000000000007</v>
      </c>
      <c r="CP366" s="82">
        <v>464280</v>
      </c>
      <c r="CQ366" s="82">
        <v>26280</v>
      </c>
      <c r="CR366" s="89">
        <v>26280</v>
      </c>
      <c r="CS366" s="82">
        <v>26280</v>
      </c>
      <c r="CT366" s="82">
        <v>61320.000000000007</v>
      </c>
      <c r="CU366" s="82">
        <v>464280</v>
      </c>
      <c r="CV366" s="82">
        <v>26280</v>
      </c>
      <c r="CW366" s="82">
        <v>26280</v>
      </c>
    </row>
    <row r="367" spans="1:101">
      <c r="A367" s="86" t="s">
        <v>520</v>
      </c>
      <c r="B367" s="87" t="s">
        <v>886</v>
      </c>
      <c r="C367" s="75" t="s">
        <v>1987</v>
      </c>
      <c r="D367" s="74" t="s">
        <v>2605</v>
      </c>
      <c r="E367" s="74" t="s">
        <v>520</v>
      </c>
      <c r="F367" s="74" t="s">
        <v>886</v>
      </c>
      <c r="G367" s="74" t="s">
        <v>852</v>
      </c>
      <c r="I367" s="74" t="s">
        <v>836</v>
      </c>
      <c r="J367" s="74" t="s">
        <v>2583</v>
      </c>
      <c r="K367" s="74" t="s">
        <v>128</v>
      </c>
      <c r="L367" s="74" t="s">
        <v>89</v>
      </c>
      <c r="M367" s="74" t="s">
        <v>90</v>
      </c>
      <c r="N367" s="74" t="s">
        <v>854</v>
      </c>
      <c r="O367" s="76">
        <v>44586</v>
      </c>
      <c r="P367" s="76">
        <v>44439</v>
      </c>
      <c r="Q367" s="77">
        <v>1</v>
      </c>
      <c r="R367" s="74" t="s">
        <v>94</v>
      </c>
      <c r="S367" s="77">
        <v>517500</v>
      </c>
      <c r="T367" s="77">
        <v>517500</v>
      </c>
      <c r="U367" s="77">
        <v>12578.13</v>
      </c>
      <c r="V367" s="78">
        <v>0.05</v>
      </c>
      <c r="W367" s="79">
        <v>1</v>
      </c>
      <c r="X367" s="77">
        <v>517500</v>
      </c>
      <c r="Y367" s="88">
        <v>517500</v>
      </c>
      <c r="Z367" s="77">
        <v>12578.13</v>
      </c>
      <c r="AA367" s="74">
        <v>0</v>
      </c>
      <c r="AB367" s="74">
        <v>0</v>
      </c>
      <c r="AD367" s="74">
        <v>0</v>
      </c>
      <c r="AE367" s="74">
        <v>0</v>
      </c>
      <c r="AF367" s="74">
        <v>0</v>
      </c>
      <c r="AG367" s="74">
        <v>0</v>
      </c>
      <c r="AI367" s="74">
        <v>3</v>
      </c>
      <c r="AJ367" s="74">
        <v>3</v>
      </c>
      <c r="AL367" s="74">
        <v>3</v>
      </c>
      <c r="AM367" s="74" t="s">
        <v>95</v>
      </c>
      <c r="AN367" s="74">
        <v>0</v>
      </c>
      <c r="AO367" s="74" t="s">
        <v>95</v>
      </c>
      <c r="AP367" s="74" t="s">
        <v>95</v>
      </c>
      <c r="AQ367" s="74">
        <v>1</v>
      </c>
      <c r="AS367" s="74">
        <v>1</v>
      </c>
      <c r="AT367" s="74" t="s">
        <v>92</v>
      </c>
      <c r="AU367" s="74" t="s">
        <v>2579</v>
      </c>
      <c r="AV367" s="74" t="s">
        <v>94</v>
      </c>
      <c r="AW367" s="77">
        <v>10000000</v>
      </c>
      <c r="AX367" s="77">
        <v>5438600</v>
      </c>
      <c r="AY367" s="79">
        <v>1</v>
      </c>
      <c r="AZ367" s="77">
        <v>64679000</v>
      </c>
      <c r="BA367" s="77">
        <v>35176320.939999998</v>
      </c>
      <c r="BB367" s="74" t="s">
        <v>93</v>
      </c>
      <c r="BC367" s="75" t="s">
        <v>1987</v>
      </c>
      <c r="BD367" s="82">
        <v>1462.1104624240654</v>
      </c>
      <c r="BE367" s="82">
        <v>0</v>
      </c>
      <c r="BF367" s="82">
        <v>35.537421199478274</v>
      </c>
      <c r="BG367" s="82">
        <v>1497.6478836235437</v>
      </c>
      <c r="BH367" s="82">
        <v>1462.1104624240654</v>
      </c>
      <c r="BI367" s="82">
        <v>0</v>
      </c>
      <c r="BJ367" s="82">
        <v>35.537421199478274</v>
      </c>
      <c r="BK367" s="82">
        <v>1497.6478836235437</v>
      </c>
      <c r="BL367" s="82">
        <v>465750</v>
      </c>
      <c r="BM367" s="82">
        <v>0</v>
      </c>
      <c r="BN367" s="82">
        <v>11320.316999999999</v>
      </c>
      <c r="BO367" s="82">
        <v>477070.31700000004</v>
      </c>
      <c r="BP367" s="82">
        <v>1462.1104624240654</v>
      </c>
      <c r="BQ367" s="82">
        <v>0</v>
      </c>
      <c r="BR367" s="82">
        <v>35.537421199478274</v>
      </c>
      <c r="BS367" s="89">
        <v>1497.6478836235437</v>
      </c>
      <c r="BT367" s="82">
        <v>7338.6248329988684</v>
      </c>
      <c r="BU367" s="82">
        <v>0</v>
      </c>
      <c r="BV367" s="82">
        <v>178.36942448442133</v>
      </c>
      <c r="BW367" s="82">
        <v>7516.9942574832903</v>
      </c>
      <c r="BX367" s="82">
        <v>7338.6248329988684</v>
      </c>
      <c r="BY367" s="82">
        <v>0</v>
      </c>
      <c r="BZ367" s="82">
        <v>178.36942448442133</v>
      </c>
      <c r="CA367" s="82">
        <v>7516.9942574832903</v>
      </c>
      <c r="CB367" s="82">
        <v>2337692.4</v>
      </c>
      <c r="CC367" s="82">
        <v>0</v>
      </c>
      <c r="CD367" s="82">
        <v>56818.935086399993</v>
      </c>
      <c r="CE367" s="82">
        <v>2394511.3350864002</v>
      </c>
      <c r="CF367" s="82">
        <v>7338.6248329988684</v>
      </c>
      <c r="CG367" s="82">
        <v>0</v>
      </c>
      <c r="CH367" s="82">
        <v>178.36942448442133</v>
      </c>
      <c r="CI367" s="82">
        <v>7516.9942574832903</v>
      </c>
      <c r="CJ367" s="82" t="s">
        <v>96</v>
      </c>
      <c r="CK367" s="83">
        <v>1.4999999999999999E-2</v>
      </c>
      <c r="CL367" s="83">
        <v>3.5000000000000003E-2</v>
      </c>
      <c r="CM367" s="83">
        <v>0.26500000000000001</v>
      </c>
      <c r="CN367" s="82">
        <v>7762.5</v>
      </c>
      <c r="CO367" s="82">
        <v>18112.5</v>
      </c>
      <c r="CP367" s="82">
        <v>137137.5</v>
      </c>
      <c r="CQ367" s="82">
        <v>7762.5</v>
      </c>
      <c r="CR367" s="89">
        <v>7762.5</v>
      </c>
      <c r="CS367" s="82">
        <v>7762.5</v>
      </c>
      <c r="CT367" s="82">
        <v>18112.5</v>
      </c>
      <c r="CU367" s="82">
        <v>137137.5</v>
      </c>
      <c r="CV367" s="82">
        <v>7762.5</v>
      </c>
      <c r="CW367" s="82">
        <v>7762.5</v>
      </c>
    </row>
    <row r="368" spans="1:101">
      <c r="A368" s="86" t="s">
        <v>520</v>
      </c>
      <c r="B368" s="87" t="s">
        <v>887</v>
      </c>
      <c r="C368" s="75" t="s">
        <v>1988</v>
      </c>
      <c r="D368" s="74" t="s">
        <v>2605</v>
      </c>
      <c r="E368" s="74" t="s">
        <v>520</v>
      </c>
      <c r="F368" s="74" t="s">
        <v>887</v>
      </c>
      <c r="G368" s="74" t="s">
        <v>856</v>
      </c>
      <c r="I368" s="74" t="s">
        <v>836</v>
      </c>
      <c r="J368" s="74" t="s">
        <v>2583</v>
      </c>
      <c r="K368" s="74" t="s">
        <v>128</v>
      </c>
      <c r="L368" s="74" t="s">
        <v>89</v>
      </c>
      <c r="M368" s="74" t="s">
        <v>90</v>
      </c>
      <c r="N368" s="74" t="s">
        <v>858</v>
      </c>
      <c r="O368" s="76">
        <v>44589</v>
      </c>
      <c r="P368" s="76">
        <v>44439</v>
      </c>
      <c r="Q368" s="77">
        <v>1</v>
      </c>
      <c r="R368" s="74" t="s">
        <v>94</v>
      </c>
      <c r="S368" s="77">
        <v>1044000</v>
      </c>
      <c r="T368" s="77">
        <v>1044000</v>
      </c>
      <c r="U368" s="77">
        <v>25375</v>
      </c>
      <c r="V368" s="78">
        <v>0.05</v>
      </c>
      <c r="W368" s="79">
        <v>1</v>
      </c>
      <c r="X368" s="77">
        <v>1044000</v>
      </c>
      <c r="Y368" s="88">
        <v>1044000</v>
      </c>
      <c r="Z368" s="77">
        <v>25375</v>
      </c>
      <c r="AA368" s="74">
        <v>0</v>
      </c>
      <c r="AB368" s="74">
        <v>0</v>
      </c>
      <c r="AD368" s="74">
        <v>0</v>
      </c>
      <c r="AE368" s="74">
        <v>0</v>
      </c>
      <c r="AF368" s="74">
        <v>0</v>
      </c>
      <c r="AG368" s="74">
        <v>0</v>
      </c>
      <c r="AI368" s="74">
        <v>3</v>
      </c>
      <c r="AJ368" s="74">
        <v>3</v>
      </c>
      <c r="AL368" s="74">
        <v>3</v>
      </c>
      <c r="AM368" s="74" t="s">
        <v>95</v>
      </c>
      <c r="AN368" s="74">
        <v>0</v>
      </c>
      <c r="AO368" s="74" t="s">
        <v>95</v>
      </c>
      <c r="AP368" s="74" t="s">
        <v>95</v>
      </c>
      <c r="AQ368" s="74">
        <v>1</v>
      </c>
      <c r="AS368" s="74">
        <v>1</v>
      </c>
      <c r="AT368" s="74" t="s">
        <v>92</v>
      </c>
      <c r="AU368" s="74" t="s">
        <v>2579</v>
      </c>
      <c r="AV368" s="74" t="s">
        <v>94</v>
      </c>
      <c r="AW368" s="77">
        <v>10000000</v>
      </c>
      <c r="AX368" s="77">
        <v>6532000</v>
      </c>
      <c r="AY368" s="79">
        <v>1</v>
      </c>
      <c r="AZ368" s="77">
        <v>64679000</v>
      </c>
      <c r="BA368" s="77">
        <v>42248322.800000004</v>
      </c>
      <c r="BB368" s="74" t="s">
        <v>93</v>
      </c>
      <c r="BC368" s="75" t="s">
        <v>1988</v>
      </c>
      <c r="BD368" s="82">
        <v>2949.6489328902885</v>
      </c>
      <c r="BE368" s="82">
        <v>0</v>
      </c>
      <c r="BF368" s="82">
        <v>71.692856007750066</v>
      </c>
      <c r="BG368" s="82">
        <v>3021.3417888980384</v>
      </c>
      <c r="BH368" s="82">
        <v>2949.6489328902885</v>
      </c>
      <c r="BI368" s="82">
        <v>0</v>
      </c>
      <c r="BJ368" s="82">
        <v>71.692856007750066</v>
      </c>
      <c r="BK368" s="82">
        <v>3021.3417888980384</v>
      </c>
      <c r="BL368" s="82">
        <v>939600</v>
      </c>
      <c r="BM368" s="82">
        <v>0</v>
      </c>
      <c r="BN368" s="82">
        <v>22837.5</v>
      </c>
      <c r="BO368" s="82">
        <v>962437.5</v>
      </c>
      <c r="BP368" s="82">
        <v>2949.6489328902885</v>
      </c>
      <c r="BQ368" s="82">
        <v>0</v>
      </c>
      <c r="BR368" s="82">
        <v>71.692856007750066</v>
      </c>
      <c r="BS368" s="89">
        <v>3021.3417888980384</v>
      </c>
      <c r="BT368" s="82">
        <v>14804.877923962935</v>
      </c>
      <c r="BU368" s="82">
        <v>0</v>
      </c>
      <c r="BV368" s="82">
        <v>359.84078287409909</v>
      </c>
      <c r="BW368" s="82">
        <v>15164.718706837033</v>
      </c>
      <c r="BX368" s="82">
        <v>14804.877923962935</v>
      </c>
      <c r="BY368" s="82">
        <v>0</v>
      </c>
      <c r="BZ368" s="82">
        <v>359.84078287409909</v>
      </c>
      <c r="CA368" s="82">
        <v>15164.718706837033</v>
      </c>
      <c r="CB368" s="82">
        <v>4716040.3199999994</v>
      </c>
      <c r="CC368" s="82">
        <v>0</v>
      </c>
      <c r="CD368" s="82">
        <v>114625.98</v>
      </c>
      <c r="CE368" s="82">
        <v>4830666.3</v>
      </c>
      <c r="CF368" s="82">
        <v>14804.877923962935</v>
      </c>
      <c r="CG368" s="82">
        <v>0</v>
      </c>
      <c r="CH368" s="82">
        <v>359.84078287409909</v>
      </c>
      <c r="CI368" s="82">
        <v>15164.718706837033</v>
      </c>
      <c r="CJ368" s="82" t="s">
        <v>96</v>
      </c>
      <c r="CK368" s="83">
        <v>1.4999999999999999E-2</v>
      </c>
      <c r="CL368" s="83">
        <v>3.5000000000000003E-2</v>
      </c>
      <c r="CM368" s="83">
        <v>0.26500000000000001</v>
      </c>
      <c r="CN368" s="82">
        <v>15660</v>
      </c>
      <c r="CO368" s="82">
        <v>36540</v>
      </c>
      <c r="CP368" s="82">
        <v>276660</v>
      </c>
      <c r="CQ368" s="82">
        <v>15660</v>
      </c>
      <c r="CR368" s="89">
        <v>15660</v>
      </c>
      <c r="CS368" s="82">
        <v>15660</v>
      </c>
      <c r="CT368" s="82">
        <v>36540</v>
      </c>
      <c r="CU368" s="82">
        <v>276660</v>
      </c>
      <c r="CV368" s="82">
        <v>15660</v>
      </c>
      <c r="CW368" s="82">
        <v>15660</v>
      </c>
    </row>
    <row r="369" spans="1:101">
      <c r="A369" s="86" t="s">
        <v>520</v>
      </c>
      <c r="B369" s="87" t="s">
        <v>888</v>
      </c>
      <c r="C369" s="75" t="s">
        <v>1989</v>
      </c>
      <c r="D369" s="74" t="s">
        <v>2605</v>
      </c>
      <c r="E369" s="74" t="s">
        <v>520</v>
      </c>
      <c r="F369" s="74" t="s">
        <v>888</v>
      </c>
      <c r="G369" s="74" t="s">
        <v>834</v>
      </c>
      <c r="I369" s="74" t="s">
        <v>836</v>
      </c>
      <c r="J369" s="74" t="s">
        <v>2582</v>
      </c>
      <c r="K369" s="74" t="s">
        <v>100</v>
      </c>
      <c r="L369" s="74" t="s">
        <v>89</v>
      </c>
      <c r="M369" s="74" t="s">
        <v>90</v>
      </c>
      <c r="N369" s="74" t="s">
        <v>837</v>
      </c>
      <c r="O369" s="76">
        <v>44568</v>
      </c>
      <c r="P369" s="76">
        <v>44439</v>
      </c>
      <c r="Q369" s="77">
        <v>1</v>
      </c>
      <c r="R369" s="74" t="s">
        <v>94</v>
      </c>
      <c r="S369" s="77">
        <v>2106000</v>
      </c>
      <c r="T369" s="77">
        <v>2106000</v>
      </c>
      <c r="U369" s="77">
        <v>43290</v>
      </c>
      <c r="V369" s="78">
        <v>0.05</v>
      </c>
      <c r="W369" s="79">
        <v>1</v>
      </c>
      <c r="X369" s="77">
        <v>2106000</v>
      </c>
      <c r="Y369" s="88">
        <v>2106000</v>
      </c>
      <c r="Z369" s="77">
        <v>43290</v>
      </c>
      <c r="AA369" s="74">
        <v>0</v>
      </c>
      <c r="AB369" s="74">
        <v>0</v>
      </c>
      <c r="AD369" s="74">
        <v>0</v>
      </c>
      <c r="AE369" s="74">
        <v>0</v>
      </c>
      <c r="AF369" s="74">
        <v>0</v>
      </c>
      <c r="AG369" s="74">
        <v>0</v>
      </c>
      <c r="AI369" s="74">
        <v>3</v>
      </c>
      <c r="AJ369" s="74">
        <v>3</v>
      </c>
      <c r="AL369" s="74">
        <v>3</v>
      </c>
      <c r="AM369" s="74" t="s">
        <v>95</v>
      </c>
      <c r="AN369" s="74">
        <v>0</v>
      </c>
      <c r="AO369" s="74" t="s">
        <v>95</v>
      </c>
      <c r="AP369" s="74" t="s">
        <v>95</v>
      </c>
      <c r="AQ369" s="74">
        <v>1</v>
      </c>
      <c r="AS369" s="74">
        <v>1</v>
      </c>
      <c r="AT369" s="74" t="s">
        <v>92</v>
      </c>
      <c r="AU369" s="74" t="s">
        <v>2579</v>
      </c>
      <c r="AV369" s="74" t="s">
        <v>94</v>
      </c>
      <c r="AW369" s="77">
        <v>20000000</v>
      </c>
      <c r="AX369" s="77">
        <v>13361150</v>
      </c>
      <c r="AY369" s="79">
        <v>1</v>
      </c>
      <c r="AZ369" s="77">
        <v>129358000</v>
      </c>
      <c r="BA369" s="77">
        <v>86418582.085000008</v>
      </c>
      <c r="BB369" s="74" t="s">
        <v>93</v>
      </c>
      <c r="BC369" s="75" t="s">
        <v>1989</v>
      </c>
      <c r="BD369" s="82">
        <v>5950.1538818648924</v>
      </c>
      <c r="BE369" s="82">
        <v>0</v>
      </c>
      <c r="BF369" s="82">
        <v>122.30871868277833</v>
      </c>
      <c r="BG369" s="82">
        <v>6072.4626005476703</v>
      </c>
      <c r="BH369" s="82">
        <v>5950.1538818648924</v>
      </c>
      <c r="BI369" s="82">
        <v>0</v>
      </c>
      <c r="BJ369" s="82">
        <v>122.30871868277833</v>
      </c>
      <c r="BK369" s="82">
        <v>6072.4626005476703</v>
      </c>
      <c r="BL369" s="82">
        <v>1895400</v>
      </c>
      <c r="BM369" s="82">
        <v>0</v>
      </c>
      <c r="BN369" s="82">
        <v>38961</v>
      </c>
      <c r="BO369" s="82">
        <v>1934361</v>
      </c>
      <c r="BP369" s="82">
        <v>5950.1538818648924</v>
      </c>
      <c r="BQ369" s="82">
        <v>0</v>
      </c>
      <c r="BR369" s="82">
        <v>122.30871868277833</v>
      </c>
      <c r="BS369" s="89">
        <v>6072.4626005476703</v>
      </c>
      <c r="BT369" s="82">
        <v>29865.012363856265</v>
      </c>
      <c r="BU369" s="82">
        <v>0</v>
      </c>
      <c r="BV369" s="82">
        <v>613.89192081260103</v>
      </c>
      <c r="BW369" s="82">
        <v>30478.904284668864</v>
      </c>
      <c r="BX369" s="82">
        <v>29865.012363856265</v>
      </c>
      <c r="BY369" s="82">
        <v>0</v>
      </c>
      <c r="BZ369" s="82">
        <v>613.89192081260103</v>
      </c>
      <c r="CA369" s="82">
        <v>30478.904284668864</v>
      </c>
      <c r="CB369" s="82">
        <v>9513391.6799999997</v>
      </c>
      <c r="CC369" s="82">
        <v>0</v>
      </c>
      <c r="CD369" s="82">
        <v>195553.05119999999</v>
      </c>
      <c r="CE369" s="82">
        <v>9708944.7312000003</v>
      </c>
      <c r="CF369" s="82">
        <v>29865.012363856265</v>
      </c>
      <c r="CG369" s="82">
        <v>0</v>
      </c>
      <c r="CH369" s="82">
        <v>613.89192081260103</v>
      </c>
      <c r="CI369" s="82">
        <v>30478.904284668864</v>
      </c>
      <c r="CJ369" s="82" t="s">
        <v>96</v>
      </c>
      <c r="CK369" s="83">
        <v>1.4999999999999999E-2</v>
      </c>
      <c r="CL369" s="83">
        <v>3.5000000000000003E-2</v>
      </c>
      <c r="CM369" s="83">
        <v>0.26500000000000001</v>
      </c>
      <c r="CN369" s="82">
        <v>31590</v>
      </c>
      <c r="CO369" s="82">
        <v>73710</v>
      </c>
      <c r="CP369" s="82">
        <v>558090</v>
      </c>
      <c r="CQ369" s="82">
        <v>31590</v>
      </c>
      <c r="CR369" s="89">
        <v>31590</v>
      </c>
      <c r="CS369" s="82">
        <v>31590</v>
      </c>
      <c r="CT369" s="82">
        <v>73710</v>
      </c>
      <c r="CU369" s="82">
        <v>558090</v>
      </c>
      <c r="CV369" s="82">
        <v>31590</v>
      </c>
      <c r="CW369" s="82">
        <v>31590</v>
      </c>
    </row>
    <row r="370" spans="1:101">
      <c r="A370" s="86" t="s">
        <v>520</v>
      </c>
      <c r="B370" s="87" t="s">
        <v>889</v>
      </c>
      <c r="C370" s="75" t="s">
        <v>1990</v>
      </c>
      <c r="D370" s="74" t="s">
        <v>2605</v>
      </c>
      <c r="E370" s="74" t="s">
        <v>520</v>
      </c>
      <c r="F370" s="74" t="s">
        <v>889</v>
      </c>
      <c r="G370" s="74" t="s">
        <v>852</v>
      </c>
      <c r="I370" s="74" t="s">
        <v>836</v>
      </c>
      <c r="J370" s="74" t="s">
        <v>2583</v>
      </c>
      <c r="K370" s="74" t="s">
        <v>128</v>
      </c>
      <c r="L370" s="74" t="s">
        <v>89</v>
      </c>
      <c r="M370" s="74" t="s">
        <v>90</v>
      </c>
      <c r="N370" s="74" t="s">
        <v>854</v>
      </c>
      <c r="O370" s="76">
        <v>44568</v>
      </c>
      <c r="P370" s="76">
        <v>44439</v>
      </c>
      <c r="Q370" s="77">
        <v>1</v>
      </c>
      <c r="R370" s="74" t="s">
        <v>94</v>
      </c>
      <c r="S370" s="77">
        <v>224000</v>
      </c>
      <c r="T370" s="77">
        <v>224000</v>
      </c>
      <c r="U370" s="77">
        <v>4604.4399999999996</v>
      </c>
      <c r="V370" s="78">
        <v>0.05</v>
      </c>
      <c r="W370" s="79">
        <v>1</v>
      </c>
      <c r="X370" s="77">
        <v>224000</v>
      </c>
      <c r="Y370" s="88">
        <v>224000</v>
      </c>
      <c r="Z370" s="77">
        <v>4604.4399999999996</v>
      </c>
      <c r="AA370" s="74">
        <v>0</v>
      </c>
      <c r="AB370" s="74">
        <v>0</v>
      </c>
      <c r="AD370" s="74">
        <v>0</v>
      </c>
      <c r="AE370" s="74">
        <v>0</v>
      </c>
      <c r="AF370" s="74">
        <v>0</v>
      </c>
      <c r="AG370" s="74">
        <v>0</v>
      </c>
      <c r="AI370" s="74">
        <v>3</v>
      </c>
      <c r="AJ370" s="74">
        <v>3</v>
      </c>
      <c r="AL370" s="74">
        <v>3</v>
      </c>
      <c r="AM370" s="74" t="s">
        <v>95</v>
      </c>
      <c r="AN370" s="74">
        <v>0</v>
      </c>
      <c r="AO370" s="74" t="s">
        <v>95</v>
      </c>
      <c r="AP370" s="74" t="s">
        <v>95</v>
      </c>
      <c r="AQ370" s="74">
        <v>1</v>
      </c>
      <c r="AS370" s="74">
        <v>1</v>
      </c>
      <c r="AT370" s="74" t="s">
        <v>92</v>
      </c>
      <c r="AU370" s="74" t="s">
        <v>2579</v>
      </c>
      <c r="AV370" s="74" t="s">
        <v>94</v>
      </c>
      <c r="AW370" s="77">
        <v>10000000</v>
      </c>
      <c r="AX370" s="77">
        <v>5438600</v>
      </c>
      <c r="AY370" s="79">
        <v>1</v>
      </c>
      <c r="AZ370" s="77">
        <v>64679000</v>
      </c>
      <c r="BA370" s="77">
        <v>35176320.939999998</v>
      </c>
      <c r="BB370" s="74" t="s">
        <v>93</v>
      </c>
      <c r="BC370" s="75" t="s">
        <v>1990</v>
      </c>
      <c r="BD370" s="82">
        <v>632.87486682703502</v>
      </c>
      <c r="BE370" s="82">
        <v>0</v>
      </c>
      <c r="BF370" s="82">
        <v>13.009081927736933</v>
      </c>
      <c r="BG370" s="82">
        <v>645.88394875477195</v>
      </c>
      <c r="BH370" s="82">
        <v>632.87486682703502</v>
      </c>
      <c r="BI370" s="82">
        <v>0</v>
      </c>
      <c r="BJ370" s="82">
        <v>13.009081927736933</v>
      </c>
      <c r="BK370" s="82">
        <v>645.88394875477195</v>
      </c>
      <c r="BL370" s="82">
        <v>201600</v>
      </c>
      <c r="BM370" s="82">
        <v>0</v>
      </c>
      <c r="BN370" s="82">
        <v>4143.9960000000001</v>
      </c>
      <c r="BO370" s="82">
        <v>205743.99599999998</v>
      </c>
      <c r="BP370" s="82">
        <v>632.87486682703502</v>
      </c>
      <c r="BQ370" s="82">
        <v>0</v>
      </c>
      <c r="BR370" s="82">
        <v>13.009081927736933</v>
      </c>
      <c r="BS370" s="89">
        <v>645.88394875477195</v>
      </c>
      <c r="BT370" s="82">
        <v>3176.5255315782538</v>
      </c>
      <c r="BU370" s="82">
        <v>0</v>
      </c>
      <c r="BV370" s="82">
        <v>65.295184011697202</v>
      </c>
      <c r="BW370" s="82">
        <v>3241.8207155899513</v>
      </c>
      <c r="BX370" s="82">
        <v>3176.5255315782538</v>
      </c>
      <c r="BY370" s="82">
        <v>0</v>
      </c>
      <c r="BZ370" s="82">
        <v>65.295184011697202</v>
      </c>
      <c r="CA370" s="82">
        <v>3241.8207155899513</v>
      </c>
      <c r="CB370" s="82">
        <v>1011870.72</v>
      </c>
      <c r="CC370" s="82">
        <v>0</v>
      </c>
      <c r="CD370" s="82">
        <v>20799.544723200001</v>
      </c>
      <c r="CE370" s="82">
        <v>1032670.2647231999</v>
      </c>
      <c r="CF370" s="82">
        <v>3176.5255315782538</v>
      </c>
      <c r="CG370" s="82">
        <v>0</v>
      </c>
      <c r="CH370" s="82">
        <v>65.295184011697202</v>
      </c>
      <c r="CI370" s="82">
        <v>3241.8207155899513</v>
      </c>
      <c r="CJ370" s="82" t="s">
        <v>96</v>
      </c>
      <c r="CK370" s="83">
        <v>1.4999999999999999E-2</v>
      </c>
      <c r="CL370" s="83">
        <v>3.5000000000000003E-2</v>
      </c>
      <c r="CM370" s="83">
        <v>0.26500000000000001</v>
      </c>
      <c r="CN370" s="82">
        <v>3360</v>
      </c>
      <c r="CO370" s="82">
        <v>7840.0000000000009</v>
      </c>
      <c r="CP370" s="82">
        <v>59360</v>
      </c>
      <c r="CQ370" s="82">
        <v>3360</v>
      </c>
      <c r="CR370" s="89">
        <v>3360</v>
      </c>
      <c r="CS370" s="82">
        <v>3360</v>
      </c>
      <c r="CT370" s="82">
        <v>7840.0000000000009</v>
      </c>
      <c r="CU370" s="82">
        <v>59360</v>
      </c>
      <c r="CV370" s="82">
        <v>3360</v>
      </c>
      <c r="CW370" s="82">
        <v>3360</v>
      </c>
    </row>
    <row r="371" spans="1:101">
      <c r="A371" s="86" t="s">
        <v>520</v>
      </c>
      <c r="B371" s="87" t="s">
        <v>890</v>
      </c>
      <c r="C371" s="75" t="s">
        <v>1991</v>
      </c>
      <c r="D371" s="74" t="s">
        <v>2605</v>
      </c>
      <c r="E371" s="74" t="s">
        <v>520</v>
      </c>
      <c r="F371" s="74" t="s">
        <v>890</v>
      </c>
      <c r="G371" s="74" t="s">
        <v>852</v>
      </c>
      <c r="I371" s="74" t="s">
        <v>836</v>
      </c>
      <c r="J371" s="74" t="s">
        <v>2583</v>
      </c>
      <c r="K371" s="74" t="s">
        <v>128</v>
      </c>
      <c r="L371" s="74" t="s">
        <v>89</v>
      </c>
      <c r="M371" s="74" t="s">
        <v>90</v>
      </c>
      <c r="N371" s="74" t="s">
        <v>854</v>
      </c>
      <c r="O371" s="76">
        <v>44589</v>
      </c>
      <c r="P371" s="76">
        <v>44439</v>
      </c>
      <c r="Q371" s="77">
        <v>1</v>
      </c>
      <c r="R371" s="74" t="s">
        <v>94</v>
      </c>
      <c r="S371" s="77">
        <v>1231200</v>
      </c>
      <c r="T371" s="77">
        <v>1231200</v>
      </c>
      <c r="U371" s="77">
        <v>27873</v>
      </c>
      <c r="V371" s="78">
        <v>0.05</v>
      </c>
      <c r="W371" s="79">
        <v>1</v>
      </c>
      <c r="X371" s="77">
        <v>1231200</v>
      </c>
      <c r="Y371" s="88">
        <v>1231200</v>
      </c>
      <c r="Z371" s="77">
        <v>27873</v>
      </c>
      <c r="AA371" s="74">
        <v>0</v>
      </c>
      <c r="AB371" s="74">
        <v>0</v>
      </c>
      <c r="AD371" s="74">
        <v>0</v>
      </c>
      <c r="AE371" s="74">
        <v>0</v>
      </c>
      <c r="AF371" s="74">
        <v>0</v>
      </c>
      <c r="AG371" s="74">
        <v>0</v>
      </c>
      <c r="AI371" s="74">
        <v>3</v>
      </c>
      <c r="AJ371" s="74">
        <v>3</v>
      </c>
      <c r="AL371" s="74">
        <v>3</v>
      </c>
      <c r="AM371" s="74" t="s">
        <v>95</v>
      </c>
      <c r="AN371" s="74">
        <v>0</v>
      </c>
      <c r="AO371" s="74" t="s">
        <v>95</v>
      </c>
      <c r="AP371" s="74" t="s">
        <v>95</v>
      </c>
      <c r="AQ371" s="74">
        <v>1</v>
      </c>
      <c r="AS371" s="74">
        <v>1</v>
      </c>
      <c r="AT371" s="74" t="s">
        <v>92</v>
      </c>
      <c r="AU371" s="74" t="s">
        <v>2579</v>
      </c>
      <c r="AV371" s="74" t="s">
        <v>94</v>
      </c>
      <c r="AW371" s="77">
        <v>10000000</v>
      </c>
      <c r="AX371" s="77">
        <v>5438600</v>
      </c>
      <c r="AY371" s="79">
        <v>1</v>
      </c>
      <c r="AZ371" s="77">
        <v>64679000</v>
      </c>
      <c r="BA371" s="77">
        <v>35176320.939999998</v>
      </c>
      <c r="BB371" s="74" t="s">
        <v>93</v>
      </c>
      <c r="BC371" s="75" t="s">
        <v>1991</v>
      </c>
      <c r="BD371" s="82">
        <v>3478.5515001671674</v>
      </c>
      <c r="BE371" s="82">
        <v>0</v>
      </c>
      <c r="BF371" s="82">
        <v>78.750540906562264</v>
      </c>
      <c r="BG371" s="82">
        <v>3557.3020410737299</v>
      </c>
      <c r="BH371" s="82">
        <v>3478.5515001671674</v>
      </c>
      <c r="BI371" s="82">
        <v>0</v>
      </c>
      <c r="BJ371" s="82">
        <v>78.750540906562264</v>
      </c>
      <c r="BK371" s="82">
        <v>3557.3020410737299</v>
      </c>
      <c r="BL371" s="82">
        <v>1108080</v>
      </c>
      <c r="BM371" s="82">
        <v>0</v>
      </c>
      <c r="BN371" s="82">
        <v>25085.7</v>
      </c>
      <c r="BO371" s="82">
        <v>1133165.7</v>
      </c>
      <c r="BP371" s="82">
        <v>3478.5515001671674</v>
      </c>
      <c r="BQ371" s="82">
        <v>0</v>
      </c>
      <c r="BR371" s="82">
        <v>78.750540906562264</v>
      </c>
      <c r="BS371" s="89">
        <v>3557.3020410737299</v>
      </c>
      <c r="BT371" s="82">
        <v>17459.545689639046</v>
      </c>
      <c r="BU371" s="82">
        <v>0</v>
      </c>
      <c r="BV371" s="82">
        <v>395.26471491821729</v>
      </c>
      <c r="BW371" s="82">
        <v>17854.810404557265</v>
      </c>
      <c r="BX371" s="82">
        <v>17459.545689639046</v>
      </c>
      <c r="BY371" s="82">
        <v>0</v>
      </c>
      <c r="BZ371" s="82">
        <v>395.26471491821729</v>
      </c>
      <c r="CA371" s="82">
        <v>17854.810404557265</v>
      </c>
      <c r="CB371" s="82">
        <v>5561675.1359999999</v>
      </c>
      <c r="CC371" s="82">
        <v>0</v>
      </c>
      <c r="CD371" s="82">
        <v>125910.14543999999</v>
      </c>
      <c r="CE371" s="82">
        <v>5687585.2814399991</v>
      </c>
      <c r="CF371" s="82">
        <v>17459.545689639046</v>
      </c>
      <c r="CG371" s="82">
        <v>0</v>
      </c>
      <c r="CH371" s="82">
        <v>395.26471491821729</v>
      </c>
      <c r="CI371" s="82">
        <v>17854.810404557265</v>
      </c>
      <c r="CJ371" s="82" t="s">
        <v>96</v>
      </c>
      <c r="CK371" s="83">
        <v>1.4999999999999999E-2</v>
      </c>
      <c r="CL371" s="83">
        <v>3.5000000000000003E-2</v>
      </c>
      <c r="CM371" s="83">
        <v>0.26500000000000001</v>
      </c>
      <c r="CN371" s="82">
        <v>18468</v>
      </c>
      <c r="CO371" s="82">
        <v>43092.000000000007</v>
      </c>
      <c r="CP371" s="82">
        <v>326268</v>
      </c>
      <c r="CQ371" s="82">
        <v>18468</v>
      </c>
      <c r="CR371" s="89">
        <v>18468</v>
      </c>
      <c r="CS371" s="82">
        <v>18468</v>
      </c>
      <c r="CT371" s="82">
        <v>43092.000000000007</v>
      </c>
      <c r="CU371" s="82">
        <v>326268</v>
      </c>
      <c r="CV371" s="82">
        <v>18468</v>
      </c>
      <c r="CW371" s="82">
        <v>18468</v>
      </c>
    </row>
    <row r="372" spans="1:101">
      <c r="A372" s="86" t="s">
        <v>520</v>
      </c>
      <c r="B372" s="87" t="s">
        <v>891</v>
      </c>
      <c r="C372" s="75" t="s">
        <v>1992</v>
      </c>
      <c r="D372" s="74" t="s">
        <v>2605</v>
      </c>
      <c r="E372" s="74" t="s">
        <v>520</v>
      </c>
      <c r="F372" s="74" t="s">
        <v>891</v>
      </c>
      <c r="G372" s="74" t="s">
        <v>834</v>
      </c>
      <c r="I372" s="74" t="s">
        <v>836</v>
      </c>
      <c r="J372" s="74" t="s">
        <v>2582</v>
      </c>
      <c r="K372" s="74" t="s">
        <v>100</v>
      </c>
      <c r="L372" s="74" t="s">
        <v>89</v>
      </c>
      <c r="M372" s="74" t="s">
        <v>90</v>
      </c>
      <c r="N372" s="74" t="s">
        <v>837</v>
      </c>
      <c r="O372" s="76">
        <v>44589</v>
      </c>
      <c r="P372" s="76">
        <v>44439</v>
      </c>
      <c r="Q372" s="77">
        <v>1</v>
      </c>
      <c r="R372" s="74" t="s">
        <v>94</v>
      </c>
      <c r="S372" s="77">
        <v>927000</v>
      </c>
      <c r="T372" s="77">
        <v>927000</v>
      </c>
      <c r="U372" s="77">
        <v>19956.25</v>
      </c>
      <c r="V372" s="78">
        <v>0.05</v>
      </c>
      <c r="W372" s="79">
        <v>1</v>
      </c>
      <c r="X372" s="77">
        <v>927000</v>
      </c>
      <c r="Y372" s="88">
        <v>927000</v>
      </c>
      <c r="Z372" s="77">
        <v>19956.25</v>
      </c>
      <c r="AA372" s="74">
        <v>0</v>
      </c>
      <c r="AB372" s="74">
        <v>0</v>
      </c>
      <c r="AD372" s="74">
        <v>0</v>
      </c>
      <c r="AE372" s="74">
        <v>0</v>
      </c>
      <c r="AF372" s="74">
        <v>0</v>
      </c>
      <c r="AG372" s="74">
        <v>0</v>
      </c>
      <c r="AI372" s="74">
        <v>3</v>
      </c>
      <c r="AJ372" s="74">
        <v>3</v>
      </c>
      <c r="AL372" s="74">
        <v>3</v>
      </c>
      <c r="AM372" s="74" t="s">
        <v>95</v>
      </c>
      <c r="AN372" s="74">
        <v>0</v>
      </c>
      <c r="AO372" s="74" t="s">
        <v>95</v>
      </c>
      <c r="AP372" s="74" t="s">
        <v>95</v>
      </c>
      <c r="AQ372" s="74">
        <v>1</v>
      </c>
      <c r="AS372" s="74">
        <v>1</v>
      </c>
      <c r="AT372" s="74" t="s">
        <v>92</v>
      </c>
      <c r="AU372" s="74" t="s">
        <v>2579</v>
      </c>
      <c r="AV372" s="74" t="s">
        <v>94</v>
      </c>
      <c r="AW372" s="77">
        <v>20000000</v>
      </c>
      <c r="AX372" s="77">
        <v>13361150</v>
      </c>
      <c r="AY372" s="79">
        <v>1</v>
      </c>
      <c r="AZ372" s="77">
        <v>129358000</v>
      </c>
      <c r="BA372" s="77">
        <v>86418582.085000008</v>
      </c>
      <c r="BB372" s="74" t="s">
        <v>93</v>
      </c>
      <c r="BC372" s="75" t="s">
        <v>1992</v>
      </c>
      <c r="BD372" s="82">
        <v>2619.0848283422388</v>
      </c>
      <c r="BE372" s="82">
        <v>0</v>
      </c>
      <c r="BF372" s="82">
        <v>56.38307616570097</v>
      </c>
      <c r="BG372" s="82">
        <v>2675.4679045079397</v>
      </c>
      <c r="BH372" s="82">
        <v>2619.0848283422388</v>
      </c>
      <c r="BI372" s="82">
        <v>0</v>
      </c>
      <c r="BJ372" s="82">
        <v>56.38307616570097</v>
      </c>
      <c r="BK372" s="82">
        <v>2675.4679045079397</v>
      </c>
      <c r="BL372" s="82">
        <v>834300</v>
      </c>
      <c r="BM372" s="82">
        <v>0</v>
      </c>
      <c r="BN372" s="82">
        <v>17960.625</v>
      </c>
      <c r="BO372" s="82">
        <v>852260.625</v>
      </c>
      <c r="BP372" s="82">
        <v>2619.0848283422388</v>
      </c>
      <c r="BQ372" s="82">
        <v>0</v>
      </c>
      <c r="BR372" s="82">
        <v>56.38307616570097</v>
      </c>
      <c r="BS372" s="89">
        <v>2675.4679045079397</v>
      </c>
      <c r="BT372" s="82">
        <v>13145.710570415364</v>
      </c>
      <c r="BU372" s="82">
        <v>0</v>
      </c>
      <c r="BV372" s="82">
        <v>282.99793589088631</v>
      </c>
      <c r="BW372" s="82">
        <v>13428.70850630625</v>
      </c>
      <c r="BX372" s="82">
        <v>13145.710570415364</v>
      </c>
      <c r="BY372" s="82">
        <v>0</v>
      </c>
      <c r="BZ372" s="82">
        <v>282.99793589088631</v>
      </c>
      <c r="CA372" s="82">
        <v>13428.70850630625</v>
      </c>
      <c r="CB372" s="82">
        <v>4187518.5599999996</v>
      </c>
      <c r="CC372" s="82">
        <v>0</v>
      </c>
      <c r="CD372" s="82">
        <v>90147.968999999997</v>
      </c>
      <c r="CE372" s="82">
        <v>4277666.5290000001</v>
      </c>
      <c r="CF372" s="82">
        <v>13145.710570415364</v>
      </c>
      <c r="CG372" s="82">
        <v>0</v>
      </c>
      <c r="CH372" s="82">
        <v>282.99793589088631</v>
      </c>
      <c r="CI372" s="82">
        <v>13428.70850630625</v>
      </c>
      <c r="CJ372" s="82" t="s">
        <v>96</v>
      </c>
      <c r="CK372" s="83">
        <v>1.4999999999999999E-2</v>
      </c>
      <c r="CL372" s="83">
        <v>3.5000000000000003E-2</v>
      </c>
      <c r="CM372" s="83">
        <v>0.26500000000000001</v>
      </c>
      <c r="CN372" s="82">
        <v>13905</v>
      </c>
      <c r="CO372" s="82">
        <v>32445.000000000004</v>
      </c>
      <c r="CP372" s="82">
        <v>245655</v>
      </c>
      <c r="CQ372" s="82">
        <v>13905</v>
      </c>
      <c r="CR372" s="89">
        <v>13905</v>
      </c>
      <c r="CS372" s="82">
        <v>13905</v>
      </c>
      <c r="CT372" s="82">
        <v>32445.000000000004</v>
      </c>
      <c r="CU372" s="82">
        <v>245655</v>
      </c>
      <c r="CV372" s="82">
        <v>13905</v>
      </c>
      <c r="CW372" s="82">
        <v>13905</v>
      </c>
    </row>
    <row r="373" spans="1:101">
      <c r="A373" s="86" t="s">
        <v>520</v>
      </c>
      <c r="B373" s="87" t="s">
        <v>892</v>
      </c>
      <c r="C373" s="75" t="s">
        <v>1993</v>
      </c>
      <c r="D373" s="74" t="s">
        <v>2605</v>
      </c>
      <c r="E373" s="74" t="s">
        <v>520</v>
      </c>
      <c r="F373" s="74" t="s">
        <v>892</v>
      </c>
      <c r="G373" s="74" t="s">
        <v>893</v>
      </c>
      <c r="I373" s="74" t="s">
        <v>836</v>
      </c>
      <c r="J373" s="74" t="s">
        <v>2583</v>
      </c>
      <c r="K373" s="74" t="s">
        <v>128</v>
      </c>
      <c r="L373" s="74" t="s">
        <v>89</v>
      </c>
      <c r="M373" s="74" t="s">
        <v>90</v>
      </c>
      <c r="N373" s="74" t="s">
        <v>895</v>
      </c>
      <c r="O373" s="76">
        <v>44589</v>
      </c>
      <c r="P373" s="76">
        <v>44439</v>
      </c>
      <c r="Q373" s="77">
        <v>1</v>
      </c>
      <c r="R373" s="74" t="s">
        <v>94</v>
      </c>
      <c r="S373" s="77">
        <v>203000</v>
      </c>
      <c r="T373" s="77">
        <v>203000</v>
      </c>
      <c r="U373" s="77">
        <v>4370.1400000000003</v>
      </c>
      <c r="V373" s="78">
        <v>0.05</v>
      </c>
      <c r="W373" s="79">
        <v>1</v>
      </c>
      <c r="X373" s="77">
        <v>203000</v>
      </c>
      <c r="Y373" s="88">
        <v>203000</v>
      </c>
      <c r="Z373" s="77">
        <v>4370.1400000000003</v>
      </c>
      <c r="AA373" s="74">
        <v>0</v>
      </c>
      <c r="AB373" s="74">
        <v>0</v>
      </c>
      <c r="AD373" s="74">
        <v>0</v>
      </c>
      <c r="AE373" s="74">
        <v>0</v>
      </c>
      <c r="AF373" s="74">
        <v>0</v>
      </c>
      <c r="AG373" s="74">
        <v>0</v>
      </c>
      <c r="AI373" s="74">
        <v>5</v>
      </c>
      <c r="AJ373" s="74">
        <v>5</v>
      </c>
      <c r="AL373" s="74">
        <v>5</v>
      </c>
      <c r="AM373" s="74" t="s">
        <v>95</v>
      </c>
      <c r="AN373" s="74">
        <v>0</v>
      </c>
      <c r="AO373" s="74" t="s">
        <v>95</v>
      </c>
      <c r="AP373" s="74" t="s">
        <v>95</v>
      </c>
      <c r="AQ373" s="74">
        <v>1</v>
      </c>
      <c r="AS373" s="74">
        <v>1</v>
      </c>
      <c r="AT373" s="74" t="s">
        <v>92</v>
      </c>
      <c r="AU373" s="74" t="s">
        <v>2579</v>
      </c>
      <c r="AV373" s="74" t="s">
        <v>94</v>
      </c>
      <c r="AW373" s="77">
        <v>8000000</v>
      </c>
      <c r="AX373" s="77">
        <v>7251000</v>
      </c>
      <c r="AY373" s="79">
        <v>1</v>
      </c>
      <c r="AZ373" s="77">
        <v>51743200</v>
      </c>
      <c r="BA373" s="77">
        <v>46898742.899999999</v>
      </c>
      <c r="BB373" s="74" t="s">
        <v>93</v>
      </c>
      <c r="BC373" s="75" t="s">
        <v>1993</v>
      </c>
      <c r="BD373" s="82">
        <v>2536.0010787934189</v>
      </c>
      <c r="BE373" s="82">
        <v>0</v>
      </c>
      <c r="BF373" s="82">
        <v>54.59448154915404</v>
      </c>
      <c r="BG373" s="82">
        <v>2590.5955603425728</v>
      </c>
      <c r="BH373" s="82">
        <v>2536.0010787934189</v>
      </c>
      <c r="BI373" s="82">
        <v>0</v>
      </c>
      <c r="BJ373" s="82">
        <v>54.59448154915404</v>
      </c>
      <c r="BK373" s="82">
        <v>2590.5955603425728</v>
      </c>
      <c r="BL373" s="82">
        <v>182700</v>
      </c>
      <c r="BM373" s="82">
        <v>0</v>
      </c>
      <c r="BN373" s="82">
        <v>3933.1260000000002</v>
      </c>
      <c r="BO373" s="82">
        <v>186633.12600000002</v>
      </c>
      <c r="BP373" s="82">
        <v>2536.0010787934189</v>
      </c>
      <c r="BQ373" s="82">
        <v>0</v>
      </c>
      <c r="BR373" s="82">
        <v>54.59448154915404</v>
      </c>
      <c r="BS373" s="89">
        <v>2590.5955603425728</v>
      </c>
      <c r="BT373" s="82">
        <v>12728.696614679928</v>
      </c>
      <c r="BU373" s="82">
        <v>0</v>
      </c>
      <c r="BV373" s="82">
        <v>274.02062179151392</v>
      </c>
      <c r="BW373" s="82">
        <v>13002.717236471441</v>
      </c>
      <c r="BX373" s="82">
        <v>12728.696614679928</v>
      </c>
      <c r="BY373" s="82">
        <v>0</v>
      </c>
      <c r="BZ373" s="82">
        <v>274.02062179151392</v>
      </c>
      <c r="CA373" s="82">
        <v>13002.717236471441</v>
      </c>
      <c r="CB373" s="82">
        <v>917007.84</v>
      </c>
      <c r="CC373" s="82">
        <v>0</v>
      </c>
      <c r="CD373" s="82">
        <v>19741.146019200001</v>
      </c>
      <c r="CE373" s="82">
        <v>936748.98601920006</v>
      </c>
      <c r="CF373" s="82">
        <v>12728.696614679928</v>
      </c>
      <c r="CG373" s="82">
        <v>0</v>
      </c>
      <c r="CH373" s="82">
        <v>274.02062179151392</v>
      </c>
      <c r="CI373" s="82">
        <v>13002.717236471441</v>
      </c>
      <c r="CJ373" s="82" t="s">
        <v>96</v>
      </c>
      <c r="CK373" s="83">
        <v>1.4999999999999999E-2</v>
      </c>
      <c r="CL373" s="83">
        <v>3.5000000000000003E-2</v>
      </c>
      <c r="CM373" s="83">
        <v>0.26500000000000001</v>
      </c>
      <c r="CN373" s="82">
        <v>3045</v>
      </c>
      <c r="CO373" s="82">
        <v>7105.0000000000009</v>
      </c>
      <c r="CP373" s="82">
        <v>53795</v>
      </c>
      <c r="CQ373" s="82">
        <v>3045</v>
      </c>
      <c r="CR373" s="89">
        <v>3045</v>
      </c>
      <c r="CS373" s="82">
        <v>3045</v>
      </c>
      <c r="CT373" s="82">
        <v>7105.0000000000009</v>
      </c>
      <c r="CU373" s="82">
        <v>53795</v>
      </c>
      <c r="CV373" s="82">
        <v>3045</v>
      </c>
      <c r="CW373" s="82">
        <v>3045</v>
      </c>
    </row>
    <row r="374" spans="1:101">
      <c r="A374" s="86" t="s">
        <v>520</v>
      </c>
      <c r="B374" s="87" t="s">
        <v>2704</v>
      </c>
      <c r="C374" s="75" t="s">
        <v>2929</v>
      </c>
      <c r="D374" s="74" t="s">
        <v>2605</v>
      </c>
      <c r="E374" s="74" t="s">
        <v>520</v>
      </c>
      <c r="F374" s="74" t="s">
        <v>2704</v>
      </c>
      <c r="G374" s="74" t="s">
        <v>1384</v>
      </c>
      <c r="I374" s="74" t="s">
        <v>836</v>
      </c>
      <c r="J374" s="74" t="s">
        <v>2582</v>
      </c>
      <c r="K374" s="74" t="s">
        <v>100</v>
      </c>
      <c r="L374" s="74" t="s">
        <v>89</v>
      </c>
      <c r="M374" s="74" t="s">
        <v>90</v>
      </c>
      <c r="N374" s="74" t="s">
        <v>1386</v>
      </c>
      <c r="O374" s="76">
        <v>44484</v>
      </c>
      <c r="P374" s="76">
        <v>44439</v>
      </c>
      <c r="Q374" s="77">
        <v>1</v>
      </c>
      <c r="R374" s="74" t="s">
        <v>94</v>
      </c>
      <c r="S374" s="77">
        <v>5000000</v>
      </c>
      <c r="T374" s="77">
        <v>5000000</v>
      </c>
      <c r="U374" s="77">
        <v>119097.22</v>
      </c>
      <c r="V374" s="78">
        <v>4.9000000000000002E-2</v>
      </c>
      <c r="W374" s="79">
        <v>1</v>
      </c>
      <c r="X374" s="77">
        <v>5000000</v>
      </c>
      <c r="Y374" s="88">
        <v>5000000</v>
      </c>
      <c r="Z374" s="77">
        <v>119097.22</v>
      </c>
      <c r="AA374" s="74">
        <v>0</v>
      </c>
      <c r="AB374" s="74">
        <v>0</v>
      </c>
      <c r="AD374" s="74">
        <v>0</v>
      </c>
      <c r="AE374" s="74">
        <v>0</v>
      </c>
      <c r="AF374" s="74">
        <v>0</v>
      </c>
      <c r="AG374" s="74">
        <v>0</v>
      </c>
      <c r="AI374" s="74">
        <v>5</v>
      </c>
      <c r="AJ374" s="74">
        <v>5</v>
      </c>
      <c r="AL374" s="74">
        <v>5</v>
      </c>
      <c r="AM374" s="74" t="s">
        <v>95</v>
      </c>
      <c r="AN374" s="74">
        <v>0</v>
      </c>
      <c r="AO374" s="74" t="s">
        <v>95</v>
      </c>
      <c r="AP374" s="74" t="s">
        <v>95</v>
      </c>
      <c r="AQ374" s="74">
        <v>1</v>
      </c>
      <c r="AS374" s="74">
        <v>1</v>
      </c>
      <c r="AT374" s="74" t="s">
        <v>92</v>
      </c>
      <c r="AU374" s="74" t="s">
        <v>2579</v>
      </c>
      <c r="AV374" s="74" t="s">
        <v>94</v>
      </c>
      <c r="AW374" s="77">
        <v>10000000</v>
      </c>
      <c r="AX374" s="77">
        <v>0</v>
      </c>
      <c r="AY374" s="79">
        <v>1</v>
      </c>
      <c r="AZ374" s="77">
        <v>64679000</v>
      </c>
      <c r="BA374" s="77">
        <v>0</v>
      </c>
      <c r="BB374" s="74" t="s">
        <v>93</v>
      </c>
      <c r="BC374" s="75" t="s">
        <v>2929</v>
      </c>
      <c r="BD374" s="82">
        <v>62463.080758458585</v>
      </c>
      <c r="BE374" s="82">
        <v>0</v>
      </c>
      <c r="BF374" s="82">
        <v>1487.8358541935818</v>
      </c>
      <c r="BG374" s="82">
        <v>63950.916612652167</v>
      </c>
      <c r="BH374" s="82">
        <v>62463.080758458585</v>
      </c>
      <c r="BI374" s="82">
        <v>0</v>
      </c>
      <c r="BJ374" s="82">
        <v>1487.8358541935818</v>
      </c>
      <c r="BK374" s="82">
        <v>63950.916612652167</v>
      </c>
      <c r="BL374" s="82">
        <v>4500000</v>
      </c>
      <c r="BM374" s="82">
        <v>0</v>
      </c>
      <c r="BN374" s="82">
        <v>107187.49800000001</v>
      </c>
      <c r="BO374" s="82">
        <v>4607187.4979999997</v>
      </c>
      <c r="BP374" s="82">
        <v>62463.080758458585</v>
      </c>
      <c r="BQ374" s="82">
        <v>0</v>
      </c>
      <c r="BR374" s="82">
        <v>1487.8358541935818</v>
      </c>
      <c r="BS374" s="89">
        <v>63950.916612652167</v>
      </c>
      <c r="BT374" s="82">
        <v>313514.69494285533</v>
      </c>
      <c r="BU374" s="82">
        <v>0</v>
      </c>
      <c r="BV374" s="82">
        <v>7467.7457193684249</v>
      </c>
      <c r="BW374" s="82">
        <v>320982.44066222373</v>
      </c>
      <c r="BX374" s="82">
        <v>313514.69494285533</v>
      </c>
      <c r="BY374" s="82">
        <v>0</v>
      </c>
      <c r="BZ374" s="82">
        <v>7467.7457193684249</v>
      </c>
      <c r="CA374" s="82">
        <v>320982.44066222373</v>
      </c>
      <c r="CB374" s="82">
        <v>22586400</v>
      </c>
      <c r="CC374" s="82">
        <v>0</v>
      </c>
      <c r="CD374" s="82">
        <v>537995.48996160005</v>
      </c>
      <c r="CE374" s="82">
        <v>23124395.489961598</v>
      </c>
      <c r="CF374" s="82">
        <v>313514.69494285533</v>
      </c>
      <c r="CG374" s="82">
        <v>0</v>
      </c>
      <c r="CH374" s="82">
        <v>7467.7457193684249</v>
      </c>
      <c r="CI374" s="82">
        <v>320982.44066222373</v>
      </c>
      <c r="CJ374" s="82" t="s">
        <v>96</v>
      </c>
      <c r="CK374" s="83">
        <v>1.4999999999999999E-2</v>
      </c>
      <c r="CL374" s="83">
        <v>3.5000000000000003E-2</v>
      </c>
      <c r="CM374" s="83">
        <v>0.26500000000000001</v>
      </c>
      <c r="CN374" s="82">
        <v>75000</v>
      </c>
      <c r="CO374" s="82">
        <v>175000.00000000003</v>
      </c>
      <c r="CP374" s="82">
        <v>1325000</v>
      </c>
      <c r="CQ374" s="82">
        <v>75000</v>
      </c>
      <c r="CR374" s="89">
        <v>75000</v>
      </c>
      <c r="CS374" s="82">
        <v>75000</v>
      </c>
      <c r="CT374" s="82">
        <v>175000.00000000003</v>
      </c>
      <c r="CU374" s="82">
        <v>1325000</v>
      </c>
      <c r="CV374" s="82">
        <v>75000</v>
      </c>
      <c r="CW374" s="82">
        <v>75000</v>
      </c>
    </row>
    <row r="375" spans="1:101">
      <c r="A375" s="86" t="s">
        <v>520</v>
      </c>
      <c r="B375" s="87" t="s">
        <v>2705</v>
      </c>
      <c r="C375" s="75" t="s">
        <v>2930</v>
      </c>
      <c r="D375" s="74" t="s">
        <v>2605</v>
      </c>
      <c r="E375" s="74" t="s">
        <v>520</v>
      </c>
      <c r="F375" s="74" t="s">
        <v>2705</v>
      </c>
      <c r="G375" s="74" t="s">
        <v>1384</v>
      </c>
      <c r="I375" s="74" t="s">
        <v>836</v>
      </c>
      <c r="J375" s="74" t="s">
        <v>2582</v>
      </c>
      <c r="K375" s="74" t="s">
        <v>100</v>
      </c>
      <c r="L375" s="74" t="s">
        <v>89</v>
      </c>
      <c r="M375" s="74" t="s">
        <v>90</v>
      </c>
      <c r="N375" s="74" t="s">
        <v>1386</v>
      </c>
      <c r="O375" s="76">
        <v>44484</v>
      </c>
      <c r="P375" s="76">
        <v>44439</v>
      </c>
      <c r="Q375" s="77">
        <v>1</v>
      </c>
      <c r="R375" s="74" t="s">
        <v>94</v>
      </c>
      <c r="S375" s="77">
        <v>5000000</v>
      </c>
      <c r="T375" s="77">
        <v>5000000</v>
      </c>
      <c r="U375" s="77">
        <v>119097.22</v>
      </c>
      <c r="V375" s="78">
        <v>4.9000000000000002E-2</v>
      </c>
      <c r="W375" s="79">
        <v>1</v>
      </c>
      <c r="X375" s="77">
        <v>5000000</v>
      </c>
      <c r="Y375" s="88">
        <v>5000000</v>
      </c>
      <c r="Z375" s="77">
        <v>119097.22</v>
      </c>
      <c r="AA375" s="74">
        <v>0</v>
      </c>
      <c r="AB375" s="74">
        <v>0</v>
      </c>
      <c r="AD375" s="74">
        <v>0</v>
      </c>
      <c r="AE375" s="74">
        <v>0</v>
      </c>
      <c r="AF375" s="74">
        <v>0</v>
      </c>
      <c r="AG375" s="74">
        <v>0</v>
      </c>
      <c r="AI375" s="74">
        <v>5</v>
      </c>
      <c r="AJ375" s="74">
        <v>5</v>
      </c>
      <c r="AL375" s="74">
        <v>5</v>
      </c>
      <c r="AM375" s="74" t="s">
        <v>95</v>
      </c>
      <c r="AN375" s="74">
        <v>0</v>
      </c>
      <c r="AO375" s="74" t="s">
        <v>95</v>
      </c>
      <c r="AP375" s="74" t="s">
        <v>95</v>
      </c>
      <c r="AQ375" s="74">
        <v>1</v>
      </c>
      <c r="AS375" s="74">
        <v>1</v>
      </c>
      <c r="AT375" s="74" t="s">
        <v>92</v>
      </c>
      <c r="AU375" s="74" t="s">
        <v>2579</v>
      </c>
      <c r="AV375" s="74" t="s">
        <v>94</v>
      </c>
      <c r="AW375" s="77">
        <v>10000000</v>
      </c>
      <c r="AX375" s="77">
        <v>0</v>
      </c>
      <c r="AY375" s="79">
        <v>1</v>
      </c>
      <c r="AZ375" s="77">
        <v>64679000</v>
      </c>
      <c r="BA375" s="77">
        <v>0</v>
      </c>
      <c r="BB375" s="74" t="s">
        <v>93</v>
      </c>
      <c r="BC375" s="75" t="s">
        <v>2930</v>
      </c>
      <c r="BD375" s="82">
        <v>62463.080758458585</v>
      </c>
      <c r="BE375" s="82">
        <v>0</v>
      </c>
      <c r="BF375" s="82">
        <v>1487.8358541935818</v>
      </c>
      <c r="BG375" s="82">
        <v>63950.916612652167</v>
      </c>
      <c r="BH375" s="82">
        <v>62463.080758458585</v>
      </c>
      <c r="BI375" s="82">
        <v>0</v>
      </c>
      <c r="BJ375" s="82">
        <v>1487.8358541935818</v>
      </c>
      <c r="BK375" s="82">
        <v>63950.916612652167</v>
      </c>
      <c r="BL375" s="82">
        <v>4500000</v>
      </c>
      <c r="BM375" s="82">
        <v>0</v>
      </c>
      <c r="BN375" s="82">
        <v>107187.49800000001</v>
      </c>
      <c r="BO375" s="82">
        <v>4607187.4979999997</v>
      </c>
      <c r="BP375" s="82">
        <v>62463.080758458585</v>
      </c>
      <c r="BQ375" s="82">
        <v>0</v>
      </c>
      <c r="BR375" s="82">
        <v>1487.8358541935818</v>
      </c>
      <c r="BS375" s="89">
        <v>63950.916612652167</v>
      </c>
      <c r="BT375" s="82">
        <v>313514.69494285533</v>
      </c>
      <c r="BU375" s="82">
        <v>0</v>
      </c>
      <c r="BV375" s="82">
        <v>7467.7457193684249</v>
      </c>
      <c r="BW375" s="82">
        <v>320982.44066222373</v>
      </c>
      <c r="BX375" s="82">
        <v>313514.69494285533</v>
      </c>
      <c r="BY375" s="82">
        <v>0</v>
      </c>
      <c r="BZ375" s="82">
        <v>7467.7457193684249</v>
      </c>
      <c r="CA375" s="82">
        <v>320982.44066222373</v>
      </c>
      <c r="CB375" s="82">
        <v>22586400</v>
      </c>
      <c r="CC375" s="82">
        <v>0</v>
      </c>
      <c r="CD375" s="82">
        <v>537995.48996160005</v>
      </c>
      <c r="CE375" s="82">
        <v>23124395.489961598</v>
      </c>
      <c r="CF375" s="82">
        <v>313514.69494285533</v>
      </c>
      <c r="CG375" s="82">
        <v>0</v>
      </c>
      <c r="CH375" s="82">
        <v>7467.7457193684249</v>
      </c>
      <c r="CI375" s="82">
        <v>320982.44066222373</v>
      </c>
      <c r="CJ375" s="82" t="s">
        <v>96</v>
      </c>
      <c r="CK375" s="83">
        <v>1.4999999999999999E-2</v>
      </c>
      <c r="CL375" s="83">
        <v>3.5000000000000003E-2</v>
      </c>
      <c r="CM375" s="83">
        <v>0.26500000000000001</v>
      </c>
      <c r="CN375" s="82">
        <v>75000</v>
      </c>
      <c r="CO375" s="82">
        <v>175000.00000000003</v>
      </c>
      <c r="CP375" s="82">
        <v>1325000</v>
      </c>
      <c r="CQ375" s="82">
        <v>75000</v>
      </c>
      <c r="CR375" s="89">
        <v>75000</v>
      </c>
      <c r="CS375" s="82">
        <v>75000</v>
      </c>
      <c r="CT375" s="82">
        <v>175000.00000000003</v>
      </c>
      <c r="CU375" s="82">
        <v>1325000</v>
      </c>
      <c r="CV375" s="82">
        <v>75000</v>
      </c>
      <c r="CW375" s="82">
        <v>75000</v>
      </c>
    </row>
    <row r="376" spans="1:101">
      <c r="A376" s="86" t="s">
        <v>520</v>
      </c>
      <c r="B376" s="87" t="s">
        <v>2708</v>
      </c>
      <c r="C376" s="75" t="s">
        <v>2931</v>
      </c>
      <c r="D376" s="74" t="s">
        <v>2605</v>
      </c>
      <c r="E376" s="74" t="s">
        <v>520</v>
      </c>
      <c r="F376" s="74" t="s">
        <v>2708</v>
      </c>
      <c r="G376" s="74" t="s">
        <v>1351</v>
      </c>
      <c r="I376" s="74" t="s">
        <v>836</v>
      </c>
      <c r="J376" s="74" t="s">
        <v>2582</v>
      </c>
      <c r="K376" s="74" t="s">
        <v>100</v>
      </c>
      <c r="L376" s="74" t="s">
        <v>89</v>
      </c>
      <c r="M376" s="74" t="s">
        <v>90</v>
      </c>
      <c r="N376" s="74" t="s">
        <v>1353</v>
      </c>
      <c r="O376" s="76">
        <v>44488</v>
      </c>
      <c r="P376" s="76">
        <v>44439</v>
      </c>
      <c r="Q376" s="77">
        <v>1</v>
      </c>
      <c r="R376" s="74" t="s">
        <v>94</v>
      </c>
      <c r="S376" s="77">
        <v>5000000</v>
      </c>
      <c r="T376" s="77">
        <v>5000000</v>
      </c>
      <c r="U376" s="77">
        <v>120458.33</v>
      </c>
      <c r="V376" s="78">
        <v>4.9000000000000002E-2</v>
      </c>
      <c r="W376" s="79">
        <v>1</v>
      </c>
      <c r="X376" s="77">
        <v>5000000</v>
      </c>
      <c r="Y376" s="88">
        <v>5000000</v>
      </c>
      <c r="Z376" s="77">
        <v>120458.33</v>
      </c>
      <c r="AA376" s="74">
        <v>0</v>
      </c>
      <c r="AB376" s="74">
        <v>0</v>
      </c>
      <c r="AD376" s="74">
        <v>0</v>
      </c>
      <c r="AE376" s="74">
        <v>0</v>
      </c>
      <c r="AF376" s="74">
        <v>0</v>
      </c>
      <c r="AG376" s="74">
        <v>0</v>
      </c>
      <c r="AI376" s="74">
        <v>5</v>
      </c>
      <c r="AJ376" s="74">
        <v>5</v>
      </c>
      <c r="AL376" s="74">
        <v>5</v>
      </c>
      <c r="AM376" s="74" t="s">
        <v>95</v>
      </c>
      <c r="AN376" s="74">
        <v>0</v>
      </c>
      <c r="AO376" s="74" t="s">
        <v>95</v>
      </c>
      <c r="AP376" s="74" t="s">
        <v>95</v>
      </c>
      <c r="AQ376" s="74">
        <v>1</v>
      </c>
      <c r="AS376" s="74">
        <v>1</v>
      </c>
      <c r="AT376" s="74" t="s">
        <v>92</v>
      </c>
      <c r="AU376" s="74" t="s">
        <v>2579</v>
      </c>
      <c r="AV376" s="74" t="s">
        <v>94</v>
      </c>
      <c r="AW376" s="77">
        <v>10000000</v>
      </c>
      <c r="AX376" s="77">
        <v>0</v>
      </c>
      <c r="AY376" s="79">
        <v>1</v>
      </c>
      <c r="AZ376" s="77">
        <v>64679000</v>
      </c>
      <c r="BA376" s="77">
        <v>0</v>
      </c>
      <c r="BB376" s="74" t="s">
        <v>93</v>
      </c>
      <c r="BC376" s="75" t="s">
        <v>2931</v>
      </c>
      <c r="BD376" s="82">
        <v>62463.080758458585</v>
      </c>
      <c r="BE376" s="82">
        <v>0</v>
      </c>
      <c r="BF376" s="82">
        <v>1504.8396789638109</v>
      </c>
      <c r="BG376" s="82">
        <v>63967.920437422399</v>
      </c>
      <c r="BH376" s="82">
        <v>62463.080758458585</v>
      </c>
      <c r="BI376" s="82">
        <v>0</v>
      </c>
      <c r="BJ376" s="82">
        <v>1504.8396789638109</v>
      </c>
      <c r="BK376" s="82">
        <v>63967.920437422399</v>
      </c>
      <c r="BL376" s="82">
        <v>4500000</v>
      </c>
      <c r="BM376" s="82">
        <v>0</v>
      </c>
      <c r="BN376" s="82">
        <v>108412.497</v>
      </c>
      <c r="BO376" s="82">
        <v>4608412.4969999995</v>
      </c>
      <c r="BP376" s="82">
        <v>62463.080758458585</v>
      </c>
      <c r="BQ376" s="82">
        <v>0</v>
      </c>
      <c r="BR376" s="82">
        <v>1504.8396789638109</v>
      </c>
      <c r="BS376" s="89">
        <v>63967.920437422399</v>
      </c>
      <c r="BT376" s="82">
        <v>313514.69494285533</v>
      </c>
      <c r="BU376" s="82">
        <v>0</v>
      </c>
      <c r="BV376" s="82">
        <v>7553.0913166551591</v>
      </c>
      <c r="BW376" s="82">
        <v>321067.7862595105</v>
      </c>
      <c r="BX376" s="82">
        <v>313514.69494285533</v>
      </c>
      <c r="BY376" s="82">
        <v>0</v>
      </c>
      <c r="BZ376" s="82">
        <v>7553.0913166551591</v>
      </c>
      <c r="CA376" s="82">
        <v>321067.7862595105</v>
      </c>
      <c r="CB376" s="82">
        <v>22586400</v>
      </c>
      <c r="CC376" s="82">
        <v>0</v>
      </c>
      <c r="CD376" s="82">
        <v>544144.00494240003</v>
      </c>
      <c r="CE376" s="82">
        <v>23130544.004942395</v>
      </c>
      <c r="CF376" s="82">
        <v>313514.69494285533</v>
      </c>
      <c r="CG376" s="82">
        <v>0</v>
      </c>
      <c r="CH376" s="82">
        <v>7553.0913166551591</v>
      </c>
      <c r="CI376" s="82">
        <v>321067.7862595105</v>
      </c>
      <c r="CJ376" s="82" t="s">
        <v>96</v>
      </c>
      <c r="CK376" s="83">
        <v>1.4999999999999999E-2</v>
      </c>
      <c r="CL376" s="83">
        <v>3.5000000000000003E-2</v>
      </c>
      <c r="CM376" s="83">
        <v>0.26500000000000001</v>
      </c>
      <c r="CN376" s="82">
        <v>75000</v>
      </c>
      <c r="CO376" s="82">
        <v>175000.00000000003</v>
      </c>
      <c r="CP376" s="82">
        <v>1325000</v>
      </c>
      <c r="CQ376" s="82">
        <v>75000</v>
      </c>
      <c r="CR376" s="89">
        <v>75000</v>
      </c>
      <c r="CS376" s="82">
        <v>75000</v>
      </c>
      <c r="CT376" s="82">
        <v>175000.00000000003</v>
      </c>
      <c r="CU376" s="82">
        <v>1325000</v>
      </c>
      <c r="CV376" s="82">
        <v>75000</v>
      </c>
      <c r="CW376" s="82">
        <v>75000</v>
      </c>
    </row>
    <row r="377" spans="1:101">
      <c r="A377" s="86" t="s">
        <v>520</v>
      </c>
      <c r="B377" s="87" t="s">
        <v>2714</v>
      </c>
      <c r="C377" s="75" t="s">
        <v>2932</v>
      </c>
      <c r="D377" s="74" t="s">
        <v>2605</v>
      </c>
      <c r="E377" s="74" t="s">
        <v>520</v>
      </c>
      <c r="F377" s="74" t="s">
        <v>2714</v>
      </c>
      <c r="G377" s="74" t="s">
        <v>1346</v>
      </c>
      <c r="I377" s="74" t="s">
        <v>836</v>
      </c>
      <c r="J377" s="74" t="s">
        <v>2582</v>
      </c>
      <c r="K377" s="74" t="s">
        <v>100</v>
      </c>
      <c r="L377" s="74" t="s">
        <v>89</v>
      </c>
      <c r="M377" s="74" t="s">
        <v>90</v>
      </c>
      <c r="N377" s="74" t="s">
        <v>1348</v>
      </c>
      <c r="O377" s="76">
        <v>44487</v>
      </c>
      <c r="P377" s="76">
        <v>44439</v>
      </c>
      <c r="Q377" s="77">
        <v>1</v>
      </c>
      <c r="R377" s="74" t="s">
        <v>94</v>
      </c>
      <c r="S377" s="77">
        <v>1353730</v>
      </c>
      <c r="T377" s="77">
        <v>1353730</v>
      </c>
      <c r="U377" s="77">
        <v>32429.35</v>
      </c>
      <c r="V377" s="78">
        <v>4.9000000000000002E-2</v>
      </c>
      <c r="W377" s="79">
        <v>1</v>
      </c>
      <c r="X377" s="77">
        <v>1353730</v>
      </c>
      <c r="Y377" s="88">
        <v>1353730</v>
      </c>
      <c r="Z377" s="77">
        <v>32429.35</v>
      </c>
      <c r="AA377" s="74">
        <v>0</v>
      </c>
      <c r="AB377" s="74">
        <v>0</v>
      </c>
      <c r="AD377" s="74">
        <v>0</v>
      </c>
      <c r="AE377" s="74">
        <v>0</v>
      </c>
      <c r="AF377" s="74">
        <v>0</v>
      </c>
      <c r="AG377" s="74">
        <v>0</v>
      </c>
      <c r="AI377" s="74">
        <v>5</v>
      </c>
      <c r="AJ377" s="74">
        <v>5</v>
      </c>
      <c r="AL377" s="74">
        <v>5</v>
      </c>
      <c r="AM377" s="74" t="s">
        <v>95</v>
      </c>
      <c r="AN377" s="74">
        <v>0</v>
      </c>
      <c r="AO377" s="74" t="s">
        <v>95</v>
      </c>
      <c r="AP377" s="74" t="s">
        <v>95</v>
      </c>
      <c r="AQ377" s="74">
        <v>1</v>
      </c>
      <c r="AS377" s="74">
        <v>1</v>
      </c>
      <c r="AT377" s="74" t="s">
        <v>92</v>
      </c>
      <c r="AU377" s="74" t="s">
        <v>2579</v>
      </c>
      <c r="AV377" s="74" t="s">
        <v>94</v>
      </c>
      <c r="AW377" s="77">
        <v>10000000</v>
      </c>
      <c r="AX377" s="77">
        <v>0</v>
      </c>
      <c r="AY377" s="79">
        <v>1</v>
      </c>
      <c r="AZ377" s="77">
        <v>64679000</v>
      </c>
      <c r="BA377" s="77">
        <v>0</v>
      </c>
      <c r="BB377" s="74" t="s">
        <v>93</v>
      </c>
      <c r="BC377" s="75" t="s">
        <v>2932</v>
      </c>
      <c r="BD377" s="82">
        <v>16911.629263029627</v>
      </c>
      <c r="BE377" s="82">
        <v>0</v>
      </c>
      <c r="BF377" s="82">
        <v>405.1274215988638</v>
      </c>
      <c r="BG377" s="82">
        <v>17316.75668462849</v>
      </c>
      <c r="BH377" s="82">
        <v>16911.629263029627</v>
      </c>
      <c r="BI377" s="82">
        <v>0</v>
      </c>
      <c r="BJ377" s="82">
        <v>405.1274215988638</v>
      </c>
      <c r="BK377" s="82">
        <v>17316.75668462849</v>
      </c>
      <c r="BL377" s="82">
        <v>1218357</v>
      </c>
      <c r="BM377" s="82">
        <v>0</v>
      </c>
      <c r="BN377" s="82">
        <v>29186.415000000001</v>
      </c>
      <c r="BO377" s="82">
        <v>1247543.415</v>
      </c>
      <c r="BP377" s="82">
        <v>16911.629263029627</v>
      </c>
      <c r="BQ377" s="82">
        <v>0</v>
      </c>
      <c r="BR377" s="82">
        <v>405.1274215988638</v>
      </c>
      <c r="BS377" s="89">
        <v>17316.75668462849</v>
      </c>
      <c r="BT377" s="82">
        <v>84882.849596998291</v>
      </c>
      <c r="BU377" s="82">
        <v>0</v>
      </c>
      <c r="BV377" s="82">
        <v>2033.415554489017</v>
      </c>
      <c r="BW377" s="82">
        <v>86916.265151487314</v>
      </c>
      <c r="BX377" s="82">
        <v>84882.849596998291</v>
      </c>
      <c r="BY377" s="82">
        <v>0</v>
      </c>
      <c r="BZ377" s="82">
        <v>2033.415554489017</v>
      </c>
      <c r="CA377" s="82">
        <v>86916.265151487314</v>
      </c>
      <c r="CB377" s="82">
        <v>6115177.4543999992</v>
      </c>
      <c r="CC377" s="82">
        <v>0</v>
      </c>
      <c r="CD377" s="82">
        <v>146492.454168</v>
      </c>
      <c r="CE377" s="82">
        <v>6261669.9085679995</v>
      </c>
      <c r="CF377" s="82">
        <v>84882.849596998291</v>
      </c>
      <c r="CG377" s="82">
        <v>0</v>
      </c>
      <c r="CH377" s="82">
        <v>2033.415554489017</v>
      </c>
      <c r="CI377" s="82">
        <v>86916.265151487314</v>
      </c>
      <c r="CJ377" s="82" t="s">
        <v>96</v>
      </c>
      <c r="CK377" s="83">
        <v>1.4999999999999999E-2</v>
      </c>
      <c r="CL377" s="83">
        <v>3.5000000000000003E-2</v>
      </c>
      <c r="CM377" s="83">
        <v>0.26500000000000001</v>
      </c>
      <c r="CN377" s="82">
        <v>20305.95</v>
      </c>
      <c r="CO377" s="82">
        <v>47380.55</v>
      </c>
      <c r="CP377" s="82">
        <v>358738.45</v>
      </c>
      <c r="CQ377" s="82">
        <v>20305.95</v>
      </c>
      <c r="CR377" s="89">
        <v>20305.95</v>
      </c>
      <c r="CS377" s="82">
        <v>20305.95</v>
      </c>
      <c r="CT377" s="82">
        <v>47380.55</v>
      </c>
      <c r="CU377" s="82">
        <v>358738.45</v>
      </c>
      <c r="CV377" s="82">
        <v>20305.95</v>
      </c>
      <c r="CW377" s="82">
        <v>20305.95</v>
      </c>
    </row>
    <row r="378" spans="1:101">
      <c r="A378" s="86" t="s">
        <v>520</v>
      </c>
      <c r="B378" s="87" t="s">
        <v>2709</v>
      </c>
      <c r="C378" s="75" t="s">
        <v>2933</v>
      </c>
      <c r="D378" s="74" t="s">
        <v>2605</v>
      </c>
      <c r="E378" s="74" t="s">
        <v>520</v>
      </c>
      <c r="F378" s="74" t="s">
        <v>2709</v>
      </c>
      <c r="G378" s="74" t="s">
        <v>1351</v>
      </c>
      <c r="I378" s="74" t="s">
        <v>836</v>
      </c>
      <c r="J378" s="74" t="s">
        <v>2582</v>
      </c>
      <c r="K378" s="74" t="s">
        <v>100</v>
      </c>
      <c r="L378" s="74" t="s">
        <v>89</v>
      </c>
      <c r="M378" s="74" t="s">
        <v>90</v>
      </c>
      <c r="N378" s="74" t="s">
        <v>1353</v>
      </c>
      <c r="O378" s="76">
        <v>44488</v>
      </c>
      <c r="P378" s="76">
        <v>44439</v>
      </c>
      <c r="Q378" s="77">
        <v>1</v>
      </c>
      <c r="R378" s="74" t="s">
        <v>94</v>
      </c>
      <c r="S378" s="77">
        <v>5000000</v>
      </c>
      <c r="T378" s="77">
        <v>5000000</v>
      </c>
      <c r="U378" s="77">
        <v>120458.33</v>
      </c>
      <c r="V378" s="78">
        <v>4.9000000000000002E-2</v>
      </c>
      <c r="W378" s="79">
        <v>1</v>
      </c>
      <c r="X378" s="77">
        <v>5000000</v>
      </c>
      <c r="Y378" s="88">
        <v>5000000</v>
      </c>
      <c r="Z378" s="77">
        <v>120458.33</v>
      </c>
      <c r="AA378" s="74">
        <v>0</v>
      </c>
      <c r="AB378" s="74">
        <v>0</v>
      </c>
      <c r="AD378" s="74">
        <v>0</v>
      </c>
      <c r="AE378" s="74">
        <v>0</v>
      </c>
      <c r="AF378" s="74">
        <v>0</v>
      </c>
      <c r="AG378" s="74">
        <v>0</v>
      </c>
      <c r="AI378" s="74">
        <v>5</v>
      </c>
      <c r="AJ378" s="74">
        <v>5</v>
      </c>
      <c r="AL378" s="74">
        <v>5</v>
      </c>
      <c r="AM378" s="74" t="s">
        <v>95</v>
      </c>
      <c r="AN378" s="74">
        <v>0</v>
      </c>
      <c r="AO378" s="74" t="s">
        <v>95</v>
      </c>
      <c r="AP378" s="74" t="s">
        <v>95</v>
      </c>
      <c r="AQ378" s="74">
        <v>1</v>
      </c>
      <c r="AS378" s="74">
        <v>1</v>
      </c>
      <c r="AT378" s="74" t="s">
        <v>92</v>
      </c>
      <c r="AU378" s="74" t="s">
        <v>2579</v>
      </c>
      <c r="AV378" s="74" t="s">
        <v>94</v>
      </c>
      <c r="AW378" s="77">
        <v>10000000</v>
      </c>
      <c r="AX378" s="77">
        <v>0</v>
      </c>
      <c r="AY378" s="79">
        <v>1</v>
      </c>
      <c r="AZ378" s="77">
        <v>64679000</v>
      </c>
      <c r="BA378" s="77">
        <v>0</v>
      </c>
      <c r="BB378" s="74" t="s">
        <v>93</v>
      </c>
      <c r="BC378" s="75" t="s">
        <v>2933</v>
      </c>
      <c r="BD378" s="82">
        <v>62463.080758458585</v>
      </c>
      <c r="BE378" s="82">
        <v>0</v>
      </c>
      <c r="BF378" s="82">
        <v>1504.8396789638109</v>
      </c>
      <c r="BG378" s="82">
        <v>63967.920437422399</v>
      </c>
      <c r="BH378" s="82">
        <v>62463.080758458585</v>
      </c>
      <c r="BI378" s="82">
        <v>0</v>
      </c>
      <c r="BJ378" s="82">
        <v>1504.8396789638109</v>
      </c>
      <c r="BK378" s="82">
        <v>63967.920437422399</v>
      </c>
      <c r="BL378" s="82">
        <v>4500000</v>
      </c>
      <c r="BM378" s="82">
        <v>0</v>
      </c>
      <c r="BN378" s="82">
        <v>108412.497</v>
      </c>
      <c r="BO378" s="82">
        <v>4608412.4969999995</v>
      </c>
      <c r="BP378" s="82">
        <v>62463.080758458585</v>
      </c>
      <c r="BQ378" s="82">
        <v>0</v>
      </c>
      <c r="BR378" s="82">
        <v>1504.8396789638109</v>
      </c>
      <c r="BS378" s="89">
        <v>63967.920437422399</v>
      </c>
      <c r="BT378" s="82">
        <v>313514.69494285533</v>
      </c>
      <c r="BU378" s="82">
        <v>0</v>
      </c>
      <c r="BV378" s="82">
        <v>7553.0913166551591</v>
      </c>
      <c r="BW378" s="82">
        <v>321067.7862595105</v>
      </c>
      <c r="BX378" s="82">
        <v>313514.69494285533</v>
      </c>
      <c r="BY378" s="82">
        <v>0</v>
      </c>
      <c r="BZ378" s="82">
        <v>7553.0913166551591</v>
      </c>
      <c r="CA378" s="82">
        <v>321067.7862595105</v>
      </c>
      <c r="CB378" s="82">
        <v>22586400</v>
      </c>
      <c r="CC378" s="82">
        <v>0</v>
      </c>
      <c r="CD378" s="82">
        <v>544144.00494240003</v>
      </c>
      <c r="CE378" s="82">
        <v>23130544.004942395</v>
      </c>
      <c r="CF378" s="82">
        <v>313514.69494285533</v>
      </c>
      <c r="CG378" s="82">
        <v>0</v>
      </c>
      <c r="CH378" s="82">
        <v>7553.0913166551591</v>
      </c>
      <c r="CI378" s="82">
        <v>321067.7862595105</v>
      </c>
      <c r="CJ378" s="82" t="s">
        <v>96</v>
      </c>
      <c r="CK378" s="83">
        <v>1.4999999999999999E-2</v>
      </c>
      <c r="CL378" s="83">
        <v>3.5000000000000003E-2</v>
      </c>
      <c r="CM378" s="83">
        <v>0.26500000000000001</v>
      </c>
      <c r="CN378" s="82">
        <v>75000</v>
      </c>
      <c r="CO378" s="82">
        <v>175000.00000000003</v>
      </c>
      <c r="CP378" s="82">
        <v>1325000</v>
      </c>
      <c r="CQ378" s="82">
        <v>75000</v>
      </c>
      <c r="CR378" s="89">
        <v>75000</v>
      </c>
      <c r="CS378" s="82">
        <v>75000</v>
      </c>
      <c r="CT378" s="82">
        <v>175000.00000000003</v>
      </c>
      <c r="CU378" s="82">
        <v>1325000</v>
      </c>
      <c r="CV378" s="82">
        <v>75000</v>
      </c>
      <c r="CW378" s="82">
        <v>75000</v>
      </c>
    </row>
    <row r="379" spans="1:101">
      <c r="A379" s="86" t="s">
        <v>520</v>
      </c>
      <c r="B379" s="87" t="s">
        <v>2715</v>
      </c>
      <c r="C379" s="75" t="s">
        <v>2934</v>
      </c>
      <c r="D379" s="74" t="s">
        <v>2605</v>
      </c>
      <c r="E379" s="74" t="s">
        <v>520</v>
      </c>
      <c r="F379" s="74" t="s">
        <v>2715</v>
      </c>
      <c r="G379" s="74" t="s">
        <v>1346</v>
      </c>
      <c r="I379" s="74" t="s">
        <v>836</v>
      </c>
      <c r="J379" s="74" t="s">
        <v>2582</v>
      </c>
      <c r="K379" s="74" t="s">
        <v>100</v>
      </c>
      <c r="L379" s="74" t="s">
        <v>89</v>
      </c>
      <c r="M379" s="74" t="s">
        <v>90</v>
      </c>
      <c r="N379" s="74" t="s">
        <v>1348</v>
      </c>
      <c r="O379" s="76">
        <v>44487</v>
      </c>
      <c r="P379" s="76">
        <v>44439</v>
      </c>
      <c r="Q379" s="77">
        <v>1</v>
      </c>
      <c r="R379" s="74" t="s">
        <v>94</v>
      </c>
      <c r="S379" s="77">
        <v>5000000</v>
      </c>
      <c r="T379" s="77">
        <v>5000000</v>
      </c>
      <c r="U379" s="77">
        <v>119777.78</v>
      </c>
      <c r="V379" s="78">
        <v>4.9000000000000002E-2</v>
      </c>
      <c r="W379" s="79">
        <v>1</v>
      </c>
      <c r="X379" s="77">
        <v>5000000</v>
      </c>
      <c r="Y379" s="88">
        <v>5000000</v>
      </c>
      <c r="Z379" s="77">
        <v>119777.78</v>
      </c>
      <c r="AA379" s="74">
        <v>0</v>
      </c>
      <c r="AB379" s="74">
        <v>0</v>
      </c>
      <c r="AD379" s="74">
        <v>0</v>
      </c>
      <c r="AE379" s="74">
        <v>0</v>
      </c>
      <c r="AF379" s="74">
        <v>0</v>
      </c>
      <c r="AG379" s="74">
        <v>0</v>
      </c>
      <c r="AI379" s="74">
        <v>5</v>
      </c>
      <c r="AJ379" s="74">
        <v>5</v>
      </c>
      <c r="AL379" s="74">
        <v>5</v>
      </c>
      <c r="AM379" s="74" t="s">
        <v>95</v>
      </c>
      <c r="AN379" s="74">
        <v>0</v>
      </c>
      <c r="AO379" s="74" t="s">
        <v>95</v>
      </c>
      <c r="AP379" s="74" t="s">
        <v>95</v>
      </c>
      <c r="AQ379" s="74">
        <v>1</v>
      </c>
      <c r="AS379" s="74">
        <v>1</v>
      </c>
      <c r="AT379" s="74" t="s">
        <v>92</v>
      </c>
      <c r="AU379" s="74" t="s">
        <v>2579</v>
      </c>
      <c r="AV379" s="74" t="s">
        <v>94</v>
      </c>
      <c r="AW379" s="77">
        <v>10000000</v>
      </c>
      <c r="AX379" s="77">
        <v>0</v>
      </c>
      <c r="AY379" s="79">
        <v>1</v>
      </c>
      <c r="AZ379" s="77">
        <v>64679000</v>
      </c>
      <c r="BA379" s="77">
        <v>0</v>
      </c>
      <c r="BB379" s="74" t="s">
        <v>93</v>
      </c>
      <c r="BC379" s="75" t="s">
        <v>2934</v>
      </c>
      <c r="BD379" s="82">
        <v>62463.080758458585</v>
      </c>
      <c r="BE379" s="82">
        <v>0</v>
      </c>
      <c r="BF379" s="82">
        <v>1496.3378290417772</v>
      </c>
      <c r="BG379" s="82">
        <v>63959.41858750036</v>
      </c>
      <c r="BH379" s="82">
        <v>62463.080758458585</v>
      </c>
      <c r="BI379" s="82">
        <v>0</v>
      </c>
      <c r="BJ379" s="82">
        <v>1496.3378290417772</v>
      </c>
      <c r="BK379" s="82">
        <v>63959.41858750036</v>
      </c>
      <c r="BL379" s="82">
        <v>4500000</v>
      </c>
      <c r="BM379" s="82">
        <v>0</v>
      </c>
      <c r="BN379" s="82">
        <v>107800.00200000001</v>
      </c>
      <c r="BO379" s="82">
        <v>4607800.0020000003</v>
      </c>
      <c r="BP379" s="82">
        <v>62463.080758458585</v>
      </c>
      <c r="BQ379" s="82">
        <v>0</v>
      </c>
      <c r="BR379" s="82">
        <v>1496.3378290417772</v>
      </c>
      <c r="BS379" s="89">
        <v>63959.41858750036</v>
      </c>
      <c r="BT379" s="82">
        <v>313514.69494285533</v>
      </c>
      <c r="BU379" s="82">
        <v>0</v>
      </c>
      <c r="BV379" s="82">
        <v>7510.4188315264882</v>
      </c>
      <c r="BW379" s="82">
        <v>321025.11377438181</v>
      </c>
      <c r="BX379" s="82">
        <v>313514.69494285533</v>
      </c>
      <c r="BY379" s="82">
        <v>0</v>
      </c>
      <c r="BZ379" s="82">
        <v>7510.4188315264882</v>
      </c>
      <c r="CA379" s="82">
        <v>321025.11377438181</v>
      </c>
      <c r="CB379" s="82">
        <v>22586400</v>
      </c>
      <c r="CC379" s="82">
        <v>0</v>
      </c>
      <c r="CD379" s="82">
        <v>541069.77003839996</v>
      </c>
      <c r="CE379" s="82">
        <v>23127469.7700384</v>
      </c>
      <c r="CF379" s="82">
        <v>313514.69494285533</v>
      </c>
      <c r="CG379" s="82">
        <v>0</v>
      </c>
      <c r="CH379" s="82">
        <v>7510.4188315264882</v>
      </c>
      <c r="CI379" s="82">
        <v>321025.11377438181</v>
      </c>
      <c r="CJ379" s="82" t="s">
        <v>96</v>
      </c>
      <c r="CK379" s="83">
        <v>1.4999999999999999E-2</v>
      </c>
      <c r="CL379" s="83">
        <v>3.5000000000000003E-2</v>
      </c>
      <c r="CM379" s="83">
        <v>0.26500000000000001</v>
      </c>
      <c r="CN379" s="82">
        <v>75000</v>
      </c>
      <c r="CO379" s="82">
        <v>175000.00000000003</v>
      </c>
      <c r="CP379" s="82">
        <v>1325000</v>
      </c>
      <c r="CQ379" s="82">
        <v>75000</v>
      </c>
      <c r="CR379" s="89">
        <v>75000</v>
      </c>
      <c r="CS379" s="82">
        <v>75000</v>
      </c>
      <c r="CT379" s="82">
        <v>175000.00000000003</v>
      </c>
      <c r="CU379" s="82">
        <v>1325000</v>
      </c>
      <c r="CV379" s="82">
        <v>75000</v>
      </c>
      <c r="CW379" s="82">
        <v>75000</v>
      </c>
    </row>
    <row r="380" spans="1:101">
      <c r="A380" s="86" t="s">
        <v>520</v>
      </c>
      <c r="B380" s="87" t="s">
        <v>2716</v>
      </c>
      <c r="C380" s="75" t="s">
        <v>2935</v>
      </c>
      <c r="D380" s="74" t="s">
        <v>2605</v>
      </c>
      <c r="E380" s="74" t="s">
        <v>520</v>
      </c>
      <c r="F380" s="74" t="s">
        <v>2716</v>
      </c>
      <c r="G380" s="74" t="s">
        <v>1346</v>
      </c>
      <c r="I380" s="74" t="s">
        <v>836</v>
      </c>
      <c r="J380" s="74" t="s">
        <v>2582</v>
      </c>
      <c r="K380" s="74" t="s">
        <v>100</v>
      </c>
      <c r="L380" s="74" t="s">
        <v>89</v>
      </c>
      <c r="M380" s="74" t="s">
        <v>90</v>
      </c>
      <c r="N380" s="74" t="s">
        <v>1348</v>
      </c>
      <c r="O380" s="76">
        <v>44487</v>
      </c>
      <c r="P380" s="76">
        <v>44439</v>
      </c>
      <c r="Q380" s="77">
        <v>1</v>
      </c>
      <c r="R380" s="74" t="s">
        <v>94</v>
      </c>
      <c r="S380" s="77">
        <v>3646270</v>
      </c>
      <c r="T380" s="77">
        <v>3646270</v>
      </c>
      <c r="U380" s="77">
        <v>87348.42</v>
      </c>
      <c r="V380" s="78">
        <v>4.9000000000000002E-2</v>
      </c>
      <c r="W380" s="79">
        <v>1</v>
      </c>
      <c r="X380" s="77">
        <v>3646270</v>
      </c>
      <c r="Y380" s="88">
        <v>3646270</v>
      </c>
      <c r="Z380" s="77">
        <v>87348.42</v>
      </c>
      <c r="AA380" s="74">
        <v>0</v>
      </c>
      <c r="AB380" s="74">
        <v>0</v>
      </c>
      <c r="AD380" s="74">
        <v>0</v>
      </c>
      <c r="AE380" s="74">
        <v>0</v>
      </c>
      <c r="AF380" s="74">
        <v>0</v>
      </c>
      <c r="AG380" s="74">
        <v>0</v>
      </c>
      <c r="AI380" s="74">
        <v>5</v>
      </c>
      <c r="AJ380" s="74">
        <v>5</v>
      </c>
      <c r="AL380" s="74">
        <v>5</v>
      </c>
      <c r="AM380" s="74" t="s">
        <v>95</v>
      </c>
      <c r="AN380" s="74">
        <v>0</v>
      </c>
      <c r="AO380" s="74" t="s">
        <v>95</v>
      </c>
      <c r="AP380" s="74" t="s">
        <v>95</v>
      </c>
      <c r="AQ380" s="74">
        <v>1</v>
      </c>
      <c r="AS380" s="74">
        <v>1</v>
      </c>
      <c r="AT380" s="74" t="s">
        <v>92</v>
      </c>
      <c r="AU380" s="74" t="s">
        <v>2579</v>
      </c>
      <c r="AV380" s="74" t="s">
        <v>94</v>
      </c>
      <c r="AW380" s="77">
        <v>10000000</v>
      </c>
      <c r="AX380" s="77">
        <v>0</v>
      </c>
      <c r="AY380" s="79">
        <v>1</v>
      </c>
      <c r="AZ380" s="77">
        <v>64679000</v>
      </c>
      <c r="BA380" s="77">
        <v>0</v>
      </c>
      <c r="BB380" s="74" t="s">
        <v>93</v>
      </c>
      <c r="BC380" s="75" t="s">
        <v>2935</v>
      </c>
      <c r="BD380" s="82">
        <v>45551.451495428955</v>
      </c>
      <c r="BE380" s="82">
        <v>0</v>
      </c>
      <c r="BF380" s="82">
        <v>1091.2102825167517</v>
      </c>
      <c r="BG380" s="82">
        <v>46642.661777945708</v>
      </c>
      <c r="BH380" s="82">
        <v>45551.451495428955</v>
      </c>
      <c r="BI380" s="82">
        <v>0</v>
      </c>
      <c r="BJ380" s="82">
        <v>1091.2102825167517</v>
      </c>
      <c r="BK380" s="82">
        <v>46642.661777945708</v>
      </c>
      <c r="BL380" s="82">
        <v>3281643.0000000005</v>
      </c>
      <c r="BM380" s="82">
        <v>0</v>
      </c>
      <c r="BN380" s="82">
        <v>78613.577999999994</v>
      </c>
      <c r="BO380" s="82">
        <v>3360256.5779999993</v>
      </c>
      <c r="BP380" s="82">
        <v>45551.451495428955</v>
      </c>
      <c r="BQ380" s="82">
        <v>0</v>
      </c>
      <c r="BR380" s="82">
        <v>1091.2102825167517</v>
      </c>
      <c r="BS380" s="89">
        <v>46642.661777945708</v>
      </c>
      <c r="BT380" s="82">
        <v>228631.845345857</v>
      </c>
      <c r="BU380" s="82">
        <v>0</v>
      </c>
      <c r="BV380" s="82">
        <v>5477.0026500080794</v>
      </c>
      <c r="BW380" s="82">
        <v>234108.84799586507</v>
      </c>
      <c r="BX380" s="82">
        <v>228631.845345857</v>
      </c>
      <c r="BY380" s="82">
        <v>0</v>
      </c>
      <c r="BZ380" s="82">
        <v>5477.0026500080794</v>
      </c>
      <c r="CA380" s="82">
        <v>234108.84799586507</v>
      </c>
      <c r="CB380" s="82">
        <v>16471222.545600001</v>
      </c>
      <c r="CC380" s="82">
        <v>0</v>
      </c>
      <c r="CD380" s="82">
        <v>394577.27069759992</v>
      </c>
      <c r="CE380" s="82">
        <v>16865799.816297594</v>
      </c>
      <c r="CF380" s="82">
        <v>228631.845345857</v>
      </c>
      <c r="CG380" s="82">
        <v>0</v>
      </c>
      <c r="CH380" s="82">
        <v>5477.0026500080794</v>
      </c>
      <c r="CI380" s="82">
        <v>234108.84799586507</v>
      </c>
      <c r="CJ380" s="82" t="s">
        <v>96</v>
      </c>
      <c r="CK380" s="83">
        <v>1.4999999999999999E-2</v>
      </c>
      <c r="CL380" s="83">
        <v>3.5000000000000003E-2</v>
      </c>
      <c r="CM380" s="83">
        <v>0.26500000000000001</v>
      </c>
      <c r="CN380" s="82">
        <v>54694.049999999996</v>
      </c>
      <c r="CO380" s="82">
        <v>127619.45000000001</v>
      </c>
      <c r="CP380" s="82">
        <v>966261.55</v>
      </c>
      <c r="CQ380" s="82">
        <v>54694.049999999996</v>
      </c>
      <c r="CR380" s="89">
        <v>54694.049999999996</v>
      </c>
      <c r="CS380" s="82">
        <v>54694.049999999996</v>
      </c>
      <c r="CT380" s="82">
        <v>127619.45000000001</v>
      </c>
      <c r="CU380" s="82">
        <v>966261.55</v>
      </c>
      <c r="CV380" s="82">
        <v>54694.049999999996</v>
      </c>
      <c r="CW380" s="82">
        <v>54694.049999999996</v>
      </c>
    </row>
    <row r="381" spans="1:101">
      <c r="A381" s="86" t="s">
        <v>520</v>
      </c>
      <c r="B381" s="87" t="s">
        <v>2710</v>
      </c>
      <c r="C381" s="75" t="s">
        <v>2936</v>
      </c>
      <c r="D381" s="74" t="s">
        <v>2605</v>
      </c>
      <c r="E381" s="74" t="s">
        <v>520</v>
      </c>
      <c r="F381" s="74" t="s">
        <v>2710</v>
      </c>
      <c r="G381" s="74" t="s">
        <v>1335</v>
      </c>
      <c r="I381" s="74" t="s">
        <v>836</v>
      </c>
      <c r="J381" s="74" t="s">
        <v>2582</v>
      </c>
      <c r="K381" s="74" t="s">
        <v>100</v>
      </c>
      <c r="L381" s="74" t="s">
        <v>89</v>
      </c>
      <c r="M381" s="74" t="s">
        <v>90</v>
      </c>
      <c r="N381" s="74" t="s">
        <v>1337</v>
      </c>
      <c r="O381" s="76">
        <v>44483</v>
      </c>
      <c r="P381" s="76">
        <v>44439</v>
      </c>
      <c r="Q381" s="77">
        <v>1</v>
      </c>
      <c r="R381" s="74" t="s">
        <v>94</v>
      </c>
      <c r="S381" s="77">
        <v>5000000</v>
      </c>
      <c r="T381" s="77">
        <v>5000000</v>
      </c>
      <c r="U381" s="77">
        <v>117055.56</v>
      </c>
      <c r="V381" s="78">
        <v>4.9000000000000002E-2</v>
      </c>
      <c r="W381" s="79">
        <v>1</v>
      </c>
      <c r="X381" s="77">
        <v>5000000</v>
      </c>
      <c r="Y381" s="88">
        <v>5000000</v>
      </c>
      <c r="Z381" s="77">
        <v>117055.56</v>
      </c>
      <c r="AA381" s="74">
        <v>0</v>
      </c>
      <c r="AB381" s="74">
        <v>0</v>
      </c>
      <c r="AD381" s="74">
        <v>0</v>
      </c>
      <c r="AE381" s="74">
        <v>0</v>
      </c>
      <c r="AF381" s="74">
        <v>0</v>
      </c>
      <c r="AG381" s="74">
        <v>0</v>
      </c>
      <c r="AI381" s="74">
        <v>5</v>
      </c>
      <c r="AJ381" s="74">
        <v>5</v>
      </c>
      <c r="AL381" s="74">
        <v>5</v>
      </c>
      <c r="AM381" s="74" t="s">
        <v>95</v>
      </c>
      <c r="AN381" s="74">
        <v>0</v>
      </c>
      <c r="AO381" s="74" t="s">
        <v>95</v>
      </c>
      <c r="AP381" s="74" t="s">
        <v>95</v>
      </c>
      <c r="AQ381" s="74">
        <v>1</v>
      </c>
      <c r="AS381" s="74">
        <v>1</v>
      </c>
      <c r="AT381" s="74" t="s">
        <v>92</v>
      </c>
      <c r="AU381" s="74" t="s">
        <v>2579</v>
      </c>
      <c r="AV381" s="74" t="s">
        <v>94</v>
      </c>
      <c r="AW381" s="77">
        <v>10000000</v>
      </c>
      <c r="AX381" s="77">
        <v>0</v>
      </c>
      <c r="AY381" s="79">
        <v>1</v>
      </c>
      <c r="AZ381" s="77">
        <v>64679000</v>
      </c>
      <c r="BA381" s="77">
        <v>0</v>
      </c>
      <c r="BB381" s="74" t="s">
        <v>93</v>
      </c>
      <c r="BC381" s="75" t="s">
        <v>2936</v>
      </c>
      <c r="BD381" s="82">
        <v>62463.080758458585</v>
      </c>
      <c r="BE381" s="82">
        <v>0</v>
      </c>
      <c r="BF381" s="82">
        <v>1462.3301795013188</v>
      </c>
      <c r="BG381" s="82">
        <v>63925.410937959903</v>
      </c>
      <c r="BH381" s="82">
        <v>62463.080758458585</v>
      </c>
      <c r="BI381" s="82">
        <v>0</v>
      </c>
      <c r="BJ381" s="82">
        <v>1462.3301795013188</v>
      </c>
      <c r="BK381" s="82">
        <v>63925.410937959903</v>
      </c>
      <c r="BL381" s="82">
        <v>4500000</v>
      </c>
      <c r="BM381" s="82">
        <v>0</v>
      </c>
      <c r="BN381" s="82">
        <v>105350.004</v>
      </c>
      <c r="BO381" s="82">
        <v>4605350.0039999988</v>
      </c>
      <c r="BP381" s="82">
        <v>62463.080758458585</v>
      </c>
      <c r="BQ381" s="82">
        <v>0</v>
      </c>
      <c r="BR381" s="82">
        <v>1462.3301795013188</v>
      </c>
      <c r="BS381" s="89">
        <v>63925.410937959903</v>
      </c>
      <c r="BT381" s="82">
        <v>313514.69494285533</v>
      </c>
      <c r="BU381" s="82">
        <v>0</v>
      </c>
      <c r="BV381" s="82">
        <v>7339.7276369530182</v>
      </c>
      <c r="BW381" s="82">
        <v>320854.42257980834</v>
      </c>
      <c r="BX381" s="82">
        <v>313514.69494285533</v>
      </c>
      <c r="BY381" s="82">
        <v>0</v>
      </c>
      <c r="BZ381" s="82">
        <v>7339.7276369530182</v>
      </c>
      <c r="CA381" s="82">
        <v>320854.42257980834</v>
      </c>
      <c r="CB381" s="82">
        <v>22586400</v>
      </c>
      <c r="CC381" s="82">
        <v>0</v>
      </c>
      <c r="CD381" s="82">
        <v>528772.74007679999</v>
      </c>
      <c r="CE381" s="82">
        <v>23115172.740076791</v>
      </c>
      <c r="CF381" s="82">
        <v>313514.69494285533</v>
      </c>
      <c r="CG381" s="82">
        <v>0</v>
      </c>
      <c r="CH381" s="82">
        <v>7339.7276369530182</v>
      </c>
      <c r="CI381" s="82">
        <v>320854.42257980834</v>
      </c>
      <c r="CJ381" s="82" t="s">
        <v>96</v>
      </c>
      <c r="CK381" s="83">
        <v>1.4999999999999999E-2</v>
      </c>
      <c r="CL381" s="83">
        <v>3.5000000000000003E-2</v>
      </c>
      <c r="CM381" s="83">
        <v>0.26500000000000001</v>
      </c>
      <c r="CN381" s="82">
        <v>75000</v>
      </c>
      <c r="CO381" s="82">
        <v>175000.00000000003</v>
      </c>
      <c r="CP381" s="82">
        <v>1325000</v>
      </c>
      <c r="CQ381" s="82">
        <v>75000</v>
      </c>
      <c r="CR381" s="89">
        <v>75000</v>
      </c>
      <c r="CS381" s="82">
        <v>75000</v>
      </c>
      <c r="CT381" s="82">
        <v>175000.00000000003</v>
      </c>
      <c r="CU381" s="82">
        <v>1325000</v>
      </c>
      <c r="CV381" s="82">
        <v>75000</v>
      </c>
      <c r="CW381" s="82">
        <v>75000</v>
      </c>
    </row>
    <row r="382" spans="1:101">
      <c r="A382" s="86" t="s">
        <v>520</v>
      </c>
      <c r="B382" s="87" t="s">
        <v>2711</v>
      </c>
      <c r="C382" s="75" t="s">
        <v>2937</v>
      </c>
      <c r="D382" s="74" t="s">
        <v>2605</v>
      </c>
      <c r="E382" s="74" t="s">
        <v>520</v>
      </c>
      <c r="F382" s="74" t="s">
        <v>2711</v>
      </c>
      <c r="G382" s="74" t="s">
        <v>1335</v>
      </c>
      <c r="I382" s="74" t="s">
        <v>836</v>
      </c>
      <c r="J382" s="74" t="s">
        <v>2582</v>
      </c>
      <c r="K382" s="74" t="s">
        <v>100</v>
      </c>
      <c r="L382" s="74" t="s">
        <v>89</v>
      </c>
      <c r="M382" s="74" t="s">
        <v>90</v>
      </c>
      <c r="N382" s="74" t="s">
        <v>1337</v>
      </c>
      <c r="O382" s="76">
        <v>44483</v>
      </c>
      <c r="P382" s="76">
        <v>44439</v>
      </c>
      <c r="Q382" s="77">
        <v>1</v>
      </c>
      <c r="R382" s="74" t="s">
        <v>94</v>
      </c>
      <c r="S382" s="77">
        <v>5000000</v>
      </c>
      <c r="T382" s="77">
        <v>5000000</v>
      </c>
      <c r="U382" s="77">
        <v>117055.56</v>
      </c>
      <c r="V382" s="78">
        <v>4.9000000000000002E-2</v>
      </c>
      <c r="W382" s="79">
        <v>1</v>
      </c>
      <c r="X382" s="77">
        <v>5000000</v>
      </c>
      <c r="Y382" s="88">
        <v>5000000</v>
      </c>
      <c r="Z382" s="77">
        <v>117055.56</v>
      </c>
      <c r="AA382" s="74">
        <v>0</v>
      </c>
      <c r="AB382" s="74">
        <v>0</v>
      </c>
      <c r="AD382" s="74">
        <v>0</v>
      </c>
      <c r="AE382" s="74">
        <v>0</v>
      </c>
      <c r="AF382" s="74">
        <v>0</v>
      </c>
      <c r="AG382" s="74">
        <v>0</v>
      </c>
      <c r="AI382" s="74">
        <v>5</v>
      </c>
      <c r="AJ382" s="74">
        <v>5</v>
      </c>
      <c r="AL382" s="74">
        <v>5</v>
      </c>
      <c r="AM382" s="74" t="s">
        <v>95</v>
      </c>
      <c r="AN382" s="74">
        <v>0</v>
      </c>
      <c r="AO382" s="74" t="s">
        <v>95</v>
      </c>
      <c r="AP382" s="74" t="s">
        <v>95</v>
      </c>
      <c r="AQ382" s="74">
        <v>1</v>
      </c>
      <c r="AS382" s="74">
        <v>1</v>
      </c>
      <c r="AT382" s="74" t="s">
        <v>92</v>
      </c>
      <c r="AU382" s="74" t="s">
        <v>2579</v>
      </c>
      <c r="AV382" s="74" t="s">
        <v>94</v>
      </c>
      <c r="AW382" s="77">
        <v>10000000</v>
      </c>
      <c r="AX382" s="77">
        <v>0</v>
      </c>
      <c r="AY382" s="79">
        <v>1</v>
      </c>
      <c r="AZ382" s="77">
        <v>64679000</v>
      </c>
      <c r="BA382" s="77">
        <v>0</v>
      </c>
      <c r="BB382" s="74" t="s">
        <v>93</v>
      </c>
      <c r="BC382" s="75" t="s">
        <v>2937</v>
      </c>
      <c r="BD382" s="82">
        <v>62463.080758458585</v>
      </c>
      <c r="BE382" s="82">
        <v>0</v>
      </c>
      <c r="BF382" s="82">
        <v>1462.3301795013188</v>
      </c>
      <c r="BG382" s="82">
        <v>63925.410937959903</v>
      </c>
      <c r="BH382" s="82">
        <v>62463.080758458585</v>
      </c>
      <c r="BI382" s="82">
        <v>0</v>
      </c>
      <c r="BJ382" s="82">
        <v>1462.3301795013188</v>
      </c>
      <c r="BK382" s="82">
        <v>63925.410937959903</v>
      </c>
      <c r="BL382" s="82">
        <v>4500000</v>
      </c>
      <c r="BM382" s="82">
        <v>0</v>
      </c>
      <c r="BN382" s="82">
        <v>105350.004</v>
      </c>
      <c r="BO382" s="82">
        <v>4605350.0039999988</v>
      </c>
      <c r="BP382" s="82">
        <v>62463.080758458585</v>
      </c>
      <c r="BQ382" s="82">
        <v>0</v>
      </c>
      <c r="BR382" s="82">
        <v>1462.3301795013188</v>
      </c>
      <c r="BS382" s="89">
        <v>63925.410937959903</v>
      </c>
      <c r="BT382" s="82">
        <v>313514.69494285533</v>
      </c>
      <c r="BU382" s="82">
        <v>0</v>
      </c>
      <c r="BV382" s="82">
        <v>7339.7276369530182</v>
      </c>
      <c r="BW382" s="82">
        <v>320854.42257980834</v>
      </c>
      <c r="BX382" s="82">
        <v>313514.69494285533</v>
      </c>
      <c r="BY382" s="82">
        <v>0</v>
      </c>
      <c r="BZ382" s="82">
        <v>7339.7276369530182</v>
      </c>
      <c r="CA382" s="82">
        <v>320854.42257980834</v>
      </c>
      <c r="CB382" s="82">
        <v>22586400</v>
      </c>
      <c r="CC382" s="82">
        <v>0</v>
      </c>
      <c r="CD382" s="82">
        <v>528772.74007679999</v>
      </c>
      <c r="CE382" s="82">
        <v>23115172.740076791</v>
      </c>
      <c r="CF382" s="82">
        <v>313514.69494285533</v>
      </c>
      <c r="CG382" s="82">
        <v>0</v>
      </c>
      <c r="CH382" s="82">
        <v>7339.7276369530182</v>
      </c>
      <c r="CI382" s="82">
        <v>320854.42257980834</v>
      </c>
      <c r="CJ382" s="82" t="s">
        <v>96</v>
      </c>
      <c r="CK382" s="83">
        <v>1.4999999999999999E-2</v>
      </c>
      <c r="CL382" s="83">
        <v>3.5000000000000003E-2</v>
      </c>
      <c r="CM382" s="83">
        <v>0.26500000000000001</v>
      </c>
      <c r="CN382" s="82">
        <v>75000</v>
      </c>
      <c r="CO382" s="82">
        <v>175000.00000000003</v>
      </c>
      <c r="CP382" s="82">
        <v>1325000</v>
      </c>
      <c r="CQ382" s="82">
        <v>75000</v>
      </c>
      <c r="CR382" s="89">
        <v>75000</v>
      </c>
      <c r="CS382" s="82">
        <v>75000</v>
      </c>
      <c r="CT382" s="82">
        <v>175000.00000000003</v>
      </c>
      <c r="CU382" s="82">
        <v>1325000</v>
      </c>
      <c r="CV382" s="82">
        <v>75000</v>
      </c>
      <c r="CW382" s="82">
        <v>75000</v>
      </c>
    </row>
    <row r="383" spans="1:101">
      <c r="A383" s="86" t="s">
        <v>520</v>
      </c>
      <c r="B383" s="87" t="s">
        <v>2712</v>
      </c>
      <c r="C383" s="75" t="s">
        <v>2938</v>
      </c>
      <c r="D383" s="74" t="s">
        <v>2605</v>
      </c>
      <c r="E383" s="74" t="s">
        <v>520</v>
      </c>
      <c r="F383" s="74" t="s">
        <v>2712</v>
      </c>
      <c r="G383" s="74" t="s">
        <v>1341</v>
      </c>
      <c r="I383" s="74" t="s">
        <v>836</v>
      </c>
      <c r="J383" s="74" t="s">
        <v>2582</v>
      </c>
      <c r="K383" s="74" t="s">
        <v>100</v>
      </c>
      <c r="L383" s="74" t="s">
        <v>89</v>
      </c>
      <c r="M383" s="74" t="s">
        <v>90</v>
      </c>
      <c r="N383" s="74" t="s">
        <v>1343</v>
      </c>
      <c r="O383" s="76">
        <v>44483</v>
      </c>
      <c r="P383" s="76">
        <v>44439</v>
      </c>
      <c r="Q383" s="77">
        <v>1</v>
      </c>
      <c r="R383" s="74" t="s">
        <v>94</v>
      </c>
      <c r="S383" s="77">
        <v>5000000</v>
      </c>
      <c r="T383" s="77">
        <v>5000000</v>
      </c>
      <c r="U383" s="77">
        <v>117055.56</v>
      </c>
      <c r="V383" s="78">
        <v>4.9000000000000002E-2</v>
      </c>
      <c r="W383" s="79">
        <v>1</v>
      </c>
      <c r="X383" s="77">
        <v>5000000</v>
      </c>
      <c r="Y383" s="88">
        <v>5000000</v>
      </c>
      <c r="Z383" s="77">
        <v>117055.56</v>
      </c>
      <c r="AA383" s="74">
        <v>0</v>
      </c>
      <c r="AB383" s="74">
        <v>0</v>
      </c>
      <c r="AD383" s="74">
        <v>0</v>
      </c>
      <c r="AE383" s="74">
        <v>0</v>
      </c>
      <c r="AF383" s="74">
        <v>0</v>
      </c>
      <c r="AG383" s="74">
        <v>0</v>
      </c>
      <c r="AI383" s="74">
        <v>5</v>
      </c>
      <c r="AJ383" s="74">
        <v>5</v>
      </c>
      <c r="AL383" s="74">
        <v>5</v>
      </c>
      <c r="AM383" s="74" t="s">
        <v>95</v>
      </c>
      <c r="AN383" s="74">
        <v>0</v>
      </c>
      <c r="AO383" s="74" t="s">
        <v>95</v>
      </c>
      <c r="AP383" s="74" t="s">
        <v>95</v>
      </c>
      <c r="AQ383" s="74">
        <v>1</v>
      </c>
      <c r="AS383" s="74">
        <v>1</v>
      </c>
      <c r="AT383" s="74" t="s">
        <v>92</v>
      </c>
      <c r="AU383" s="74" t="s">
        <v>2579</v>
      </c>
      <c r="AV383" s="74" t="s">
        <v>94</v>
      </c>
      <c r="AW383" s="77">
        <v>10000000</v>
      </c>
      <c r="AX383" s="77">
        <v>0</v>
      </c>
      <c r="AY383" s="79">
        <v>1</v>
      </c>
      <c r="AZ383" s="77">
        <v>64679000</v>
      </c>
      <c r="BA383" s="77">
        <v>0</v>
      </c>
      <c r="BB383" s="74" t="s">
        <v>93</v>
      </c>
      <c r="BC383" s="75" t="s">
        <v>2938</v>
      </c>
      <c r="BD383" s="82">
        <v>62463.080758458585</v>
      </c>
      <c r="BE383" s="82">
        <v>0</v>
      </c>
      <c r="BF383" s="82">
        <v>1462.3301795013188</v>
      </c>
      <c r="BG383" s="82">
        <v>63925.410937959903</v>
      </c>
      <c r="BH383" s="82">
        <v>62463.080758458585</v>
      </c>
      <c r="BI383" s="82">
        <v>0</v>
      </c>
      <c r="BJ383" s="82">
        <v>1462.3301795013188</v>
      </c>
      <c r="BK383" s="82">
        <v>63925.410937959903</v>
      </c>
      <c r="BL383" s="82">
        <v>4500000</v>
      </c>
      <c r="BM383" s="82">
        <v>0</v>
      </c>
      <c r="BN383" s="82">
        <v>105350.004</v>
      </c>
      <c r="BO383" s="82">
        <v>4605350.0039999988</v>
      </c>
      <c r="BP383" s="82">
        <v>62463.080758458585</v>
      </c>
      <c r="BQ383" s="82">
        <v>0</v>
      </c>
      <c r="BR383" s="82">
        <v>1462.3301795013188</v>
      </c>
      <c r="BS383" s="89">
        <v>63925.410937959903</v>
      </c>
      <c r="BT383" s="82">
        <v>313514.69494285533</v>
      </c>
      <c r="BU383" s="82">
        <v>0</v>
      </c>
      <c r="BV383" s="82">
        <v>7339.7276369530182</v>
      </c>
      <c r="BW383" s="82">
        <v>320854.42257980834</v>
      </c>
      <c r="BX383" s="82">
        <v>313514.69494285533</v>
      </c>
      <c r="BY383" s="82">
        <v>0</v>
      </c>
      <c r="BZ383" s="82">
        <v>7339.7276369530182</v>
      </c>
      <c r="CA383" s="82">
        <v>320854.42257980834</v>
      </c>
      <c r="CB383" s="82">
        <v>22586400</v>
      </c>
      <c r="CC383" s="82">
        <v>0</v>
      </c>
      <c r="CD383" s="82">
        <v>528772.74007679999</v>
      </c>
      <c r="CE383" s="82">
        <v>23115172.740076791</v>
      </c>
      <c r="CF383" s="82">
        <v>313514.69494285533</v>
      </c>
      <c r="CG383" s="82">
        <v>0</v>
      </c>
      <c r="CH383" s="82">
        <v>7339.7276369530182</v>
      </c>
      <c r="CI383" s="82">
        <v>320854.42257980834</v>
      </c>
      <c r="CJ383" s="82" t="s">
        <v>96</v>
      </c>
      <c r="CK383" s="83">
        <v>1.4999999999999999E-2</v>
      </c>
      <c r="CL383" s="83">
        <v>3.5000000000000003E-2</v>
      </c>
      <c r="CM383" s="83">
        <v>0.26500000000000001</v>
      </c>
      <c r="CN383" s="82">
        <v>75000</v>
      </c>
      <c r="CO383" s="82">
        <v>175000.00000000003</v>
      </c>
      <c r="CP383" s="82">
        <v>1325000</v>
      </c>
      <c r="CQ383" s="82">
        <v>75000</v>
      </c>
      <c r="CR383" s="89">
        <v>75000</v>
      </c>
      <c r="CS383" s="82">
        <v>75000</v>
      </c>
      <c r="CT383" s="82">
        <v>175000.00000000003</v>
      </c>
      <c r="CU383" s="82">
        <v>1325000</v>
      </c>
      <c r="CV383" s="82">
        <v>75000</v>
      </c>
      <c r="CW383" s="82">
        <v>75000</v>
      </c>
    </row>
    <row r="384" spans="1:101">
      <c r="A384" s="86" t="s">
        <v>520</v>
      </c>
      <c r="B384" s="87" t="s">
        <v>2713</v>
      </c>
      <c r="C384" s="75" t="s">
        <v>2939</v>
      </c>
      <c r="D384" s="74" t="s">
        <v>2605</v>
      </c>
      <c r="E384" s="74" t="s">
        <v>520</v>
      </c>
      <c r="F384" s="74" t="s">
        <v>2713</v>
      </c>
      <c r="G384" s="74" t="s">
        <v>1341</v>
      </c>
      <c r="I384" s="74" t="s">
        <v>836</v>
      </c>
      <c r="J384" s="74" t="s">
        <v>2582</v>
      </c>
      <c r="K384" s="74" t="s">
        <v>100</v>
      </c>
      <c r="L384" s="74" t="s">
        <v>89</v>
      </c>
      <c r="M384" s="74" t="s">
        <v>90</v>
      </c>
      <c r="N384" s="74" t="s">
        <v>1343</v>
      </c>
      <c r="O384" s="76">
        <v>44483</v>
      </c>
      <c r="P384" s="76">
        <v>44439</v>
      </c>
      <c r="Q384" s="77">
        <v>1</v>
      </c>
      <c r="R384" s="74" t="s">
        <v>94</v>
      </c>
      <c r="S384" s="77">
        <v>5000000</v>
      </c>
      <c r="T384" s="77">
        <v>5000000</v>
      </c>
      <c r="U384" s="77">
        <v>117055.56</v>
      </c>
      <c r="V384" s="78">
        <v>4.9000000000000002E-2</v>
      </c>
      <c r="W384" s="79">
        <v>1</v>
      </c>
      <c r="X384" s="77">
        <v>5000000</v>
      </c>
      <c r="Y384" s="88">
        <v>5000000</v>
      </c>
      <c r="Z384" s="77">
        <v>117055.56</v>
      </c>
      <c r="AA384" s="74">
        <v>0</v>
      </c>
      <c r="AB384" s="74">
        <v>0</v>
      </c>
      <c r="AD384" s="74">
        <v>0</v>
      </c>
      <c r="AE384" s="74">
        <v>0</v>
      </c>
      <c r="AF384" s="74">
        <v>0</v>
      </c>
      <c r="AG384" s="74">
        <v>0</v>
      </c>
      <c r="AI384" s="74">
        <v>5</v>
      </c>
      <c r="AJ384" s="74">
        <v>5</v>
      </c>
      <c r="AL384" s="74">
        <v>5</v>
      </c>
      <c r="AM384" s="74" t="s">
        <v>95</v>
      </c>
      <c r="AN384" s="74">
        <v>0</v>
      </c>
      <c r="AO384" s="74" t="s">
        <v>95</v>
      </c>
      <c r="AP384" s="74" t="s">
        <v>95</v>
      </c>
      <c r="AQ384" s="74">
        <v>1</v>
      </c>
      <c r="AS384" s="74">
        <v>1</v>
      </c>
      <c r="AT384" s="74" t="s">
        <v>92</v>
      </c>
      <c r="AU384" s="74" t="s">
        <v>2579</v>
      </c>
      <c r="AV384" s="74" t="s">
        <v>94</v>
      </c>
      <c r="AW384" s="77">
        <v>10000000</v>
      </c>
      <c r="AX384" s="77">
        <v>0</v>
      </c>
      <c r="AY384" s="79">
        <v>1</v>
      </c>
      <c r="AZ384" s="77">
        <v>64679000</v>
      </c>
      <c r="BA384" s="77">
        <v>0</v>
      </c>
      <c r="BB384" s="74" t="s">
        <v>93</v>
      </c>
      <c r="BC384" s="75" t="s">
        <v>2939</v>
      </c>
      <c r="BD384" s="82">
        <v>62463.080758458585</v>
      </c>
      <c r="BE384" s="82">
        <v>0</v>
      </c>
      <c r="BF384" s="82">
        <v>1462.3301795013188</v>
      </c>
      <c r="BG384" s="82">
        <v>63925.410937959903</v>
      </c>
      <c r="BH384" s="82">
        <v>62463.080758458585</v>
      </c>
      <c r="BI384" s="82">
        <v>0</v>
      </c>
      <c r="BJ384" s="82">
        <v>1462.3301795013188</v>
      </c>
      <c r="BK384" s="82">
        <v>63925.410937959903</v>
      </c>
      <c r="BL384" s="82">
        <v>4500000</v>
      </c>
      <c r="BM384" s="82">
        <v>0</v>
      </c>
      <c r="BN384" s="82">
        <v>105350.004</v>
      </c>
      <c r="BO384" s="82">
        <v>4605350.0039999988</v>
      </c>
      <c r="BP384" s="82">
        <v>62463.080758458585</v>
      </c>
      <c r="BQ384" s="82">
        <v>0</v>
      </c>
      <c r="BR384" s="82">
        <v>1462.3301795013188</v>
      </c>
      <c r="BS384" s="89">
        <v>63925.410937959903</v>
      </c>
      <c r="BT384" s="82">
        <v>313514.69494285533</v>
      </c>
      <c r="BU384" s="82">
        <v>0</v>
      </c>
      <c r="BV384" s="82">
        <v>7339.7276369530182</v>
      </c>
      <c r="BW384" s="82">
        <v>320854.42257980834</v>
      </c>
      <c r="BX384" s="82">
        <v>313514.69494285533</v>
      </c>
      <c r="BY384" s="82">
        <v>0</v>
      </c>
      <c r="BZ384" s="82">
        <v>7339.7276369530182</v>
      </c>
      <c r="CA384" s="82">
        <v>320854.42257980834</v>
      </c>
      <c r="CB384" s="82">
        <v>22586400</v>
      </c>
      <c r="CC384" s="82">
        <v>0</v>
      </c>
      <c r="CD384" s="82">
        <v>528772.74007679999</v>
      </c>
      <c r="CE384" s="82">
        <v>23115172.740076791</v>
      </c>
      <c r="CF384" s="82">
        <v>313514.69494285533</v>
      </c>
      <c r="CG384" s="82">
        <v>0</v>
      </c>
      <c r="CH384" s="82">
        <v>7339.7276369530182</v>
      </c>
      <c r="CI384" s="82">
        <v>320854.42257980834</v>
      </c>
      <c r="CJ384" s="82" t="s">
        <v>96</v>
      </c>
      <c r="CK384" s="83">
        <v>1.4999999999999999E-2</v>
      </c>
      <c r="CL384" s="83">
        <v>3.5000000000000003E-2</v>
      </c>
      <c r="CM384" s="83">
        <v>0.26500000000000001</v>
      </c>
      <c r="CN384" s="82">
        <v>75000</v>
      </c>
      <c r="CO384" s="82">
        <v>175000.00000000003</v>
      </c>
      <c r="CP384" s="82">
        <v>1325000</v>
      </c>
      <c r="CQ384" s="82">
        <v>75000</v>
      </c>
      <c r="CR384" s="89">
        <v>75000</v>
      </c>
      <c r="CS384" s="82">
        <v>75000</v>
      </c>
      <c r="CT384" s="82">
        <v>175000.00000000003</v>
      </c>
      <c r="CU384" s="82">
        <v>1325000</v>
      </c>
      <c r="CV384" s="82">
        <v>75000</v>
      </c>
      <c r="CW384" s="82">
        <v>75000</v>
      </c>
    </row>
    <row r="385" spans="1:101">
      <c r="A385" s="86" t="s">
        <v>520</v>
      </c>
      <c r="B385" s="87" t="s">
        <v>2724</v>
      </c>
      <c r="C385" s="75" t="s">
        <v>2940</v>
      </c>
      <c r="D385" s="74" t="s">
        <v>2605</v>
      </c>
      <c r="E385" s="74" t="s">
        <v>520</v>
      </c>
      <c r="F385" s="74" t="s">
        <v>2724</v>
      </c>
      <c r="G385" s="74" t="s">
        <v>1330</v>
      </c>
      <c r="I385" s="74" t="s">
        <v>836</v>
      </c>
      <c r="J385" s="74" t="s">
        <v>2582</v>
      </c>
      <c r="K385" s="74" t="s">
        <v>100</v>
      </c>
      <c r="L385" s="74" t="s">
        <v>89</v>
      </c>
      <c r="M385" s="74" t="s">
        <v>90</v>
      </c>
      <c r="N385" s="74" t="s">
        <v>1332</v>
      </c>
      <c r="O385" s="76">
        <v>44480</v>
      </c>
      <c r="P385" s="76">
        <v>44439</v>
      </c>
      <c r="Q385" s="77">
        <v>1</v>
      </c>
      <c r="R385" s="74" t="s">
        <v>94</v>
      </c>
      <c r="S385" s="77">
        <v>4175750</v>
      </c>
      <c r="T385" s="77">
        <v>4175750</v>
      </c>
      <c r="U385" s="77">
        <v>95485.48</v>
      </c>
      <c r="V385" s="78">
        <v>4.9000000000000002E-2</v>
      </c>
      <c r="W385" s="79">
        <v>1</v>
      </c>
      <c r="X385" s="77">
        <v>4175750</v>
      </c>
      <c r="Y385" s="88">
        <v>4175750</v>
      </c>
      <c r="Z385" s="77">
        <v>95485.48</v>
      </c>
      <c r="AA385" s="74">
        <v>0</v>
      </c>
      <c r="AB385" s="74">
        <v>0</v>
      </c>
      <c r="AD385" s="74">
        <v>0</v>
      </c>
      <c r="AE385" s="74">
        <v>0</v>
      </c>
      <c r="AF385" s="74">
        <v>0</v>
      </c>
      <c r="AG385" s="74">
        <v>0</v>
      </c>
      <c r="AI385" s="74">
        <v>5</v>
      </c>
      <c r="AJ385" s="74">
        <v>5</v>
      </c>
      <c r="AL385" s="74">
        <v>5</v>
      </c>
      <c r="AM385" s="74" t="s">
        <v>95</v>
      </c>
      <c r="AN385" s="74">
        <v>0</v>
      </c>
      <c r="AO385" s="74" t="s">
        <v>95</v>
      </c>
      <c r="AP385" s="74" t="s">
        <v>95</v>
      </c>
      <c r="AQ385" s="74">
        <v>1</v>
      </c>
      <c r="AS385" s="74">
        <v>1</v>
      </c>
      <c r="AT385" s="74" t="s">
        <v>92</v>
      </c>
      <c r="AU385" s="74" t="s">
        <v>2579</v>
      </c>
      <c r="AV385" s="74" t="s">
        <v>94</v>
      </c>
      <c r="AW385" s="77">
        <v>10000000</v>
      </c>
      <c r="AX385" s="77">
        <v>824250</v>
      </c>
      <c r="AY385" s="79">
        <v>1</v>
      </c>
      <c r="AZ385" s="77">
        <v>64679000</v>
      </c>
      <c r="BA385" s="77">
        <v>5331166.5750000002</v>
      </c>
      <c r="BB385" s="74" t="s">
        <v>93</v>
      </c>
      <c r="BC385" s="75" t="s">
        <v>2940</v>
      </c>
      <c r="BD385" s="82">
        <v>52166.041895426686</v>
      </c>
      <c r="BE385" s="82">
        <v>0</v>
      </c>
      <c r="BF385" s="82">
        <v>1192.8634497000362</v>
      </c>
      <c r="BG385" s="82">
        <v>53358.905345126725</v>
      </c>
      <c r="BH385" s="82">
        <v>52166.041895426686</v>
      </c>
      <c r="BI385" s="82">
        <v>0</v>
      </c>
      <c r="BJ385" s="82">
        <v>1192.8634497000362</v>
      </c>
      <c r="BK385" s="82">
        <v>53358.905345126725</v>
      </c>
      <c r="BL385" s="82">
        <v>3758175</v>
      </c>
      <c r="BM385" s="82">
        <v>0</v>
      </c>
      <c r="BN385" s="82">
        <v>85936.932000000001</v>
      </c>
      <c r="BO385" s="82">
        <v>3844111.932</v>
      </c>
      <c r="BP385" s="82">
        <v>52166.041895426686</v>
      </c>
      <c r="BQ385" s="82">
        <v>0</v>
      </c>
      <c r="BR385" s="82">
        <v>1192.8634497000362</v>
      </c>
      <c r="BS385" s="89">
        <v>53358.905345126725</v>
      </c>
      <c r="BT385" s="82">
        <v>261831.7974815256</v>
      </c>
      <c r="BU385" s="82">
        <v>0</v>
      </c>
      <c r="BV385" s="82">
        <v>5987.220226734421</v>
      </c>
      <c r="BW385" s="82">
        <v>267819.01770826004</v>
      </c>
      <c r="BX385" s="82">
        <v>261831.7974815256</v>
      </c>
      <c r="BY385" s="82">
        <v>0</v>
      </c>
      <c r="BZ385" s="82">
        <v>5987.220226734421</v>
      </c>
      <c r="CA385" s="82">
        <v>267819.01770826004</v>
      </c>
      <c r="CB385" s="82">
        <v>18863031.959999997</v>
      </c>
      <c r="CC385" s="82">
        <v>0</v>
      </c>
      <c r="CD385" s="82">
        <v>431334.6490944</v>
      </c>
      <c r="CE385" s="82">
        <v>19294366.6090944</v>
      </c>
      <c r="CF385" s="82">
        <v>261831.7974815256</v>
      </c>
      <c r="CG385" s="82">
        <v>0</v>
      </c>
      <c r="CH385" s="82">
        <v>5987.220226734421</v>
      </c>
      <c r="CI385" s="82">
        <v>267819.01770826004</v>
      </c>
      <c r="CJ385" s="82" t="s">
        <v>96</v>
      </c>
      <c r="CK385" s="83">
        <v>1.4999999999999999E-2</v>
      </c>
      <c r="CL385" s="83">
        <v>3.5000000000000003E-2</v>
      </c>
      <c r="CM385" s="83">
        <v>0.26500000000000001</v>
      </c>
      <c r="CN385" s="82">
        <v>62636.25</v>
      </c>
      <c r="CO385" s="82">
        <v>146151.25</v>
      </c>
      <c r="CP385" s="82">
        <v>1106573.75</v>
      </c>
      <c r="CQ385" s="82">
        <v>62636.25</v>
      </c>
      <c r="CR385" s="89">
        <v>62636.25</v>
      </c>
      <c r="CS385" s="82">
        <v>62636.25</v>
      </c>
      <c r="CT385" s="82">
        <v>146151.25</v>
      </c>
      <c r="CU385" s="82">
        <v>1106573.75</v>
      </c>
      <c r="CV385" s="82">
        <v>62636.25</v>
      </c>
      <c r="CW385" s="82">
        <v>62636.25</v>
      </c>
    </row>
    <row r="386" spans="1:101">
      <c r="A386" s="86" t="s">
        <v>520</v>
      </c>
      <c r="B386" s="87" t="s">
        <v>2725</v>
      </c>
      <c r="C386" s="75" t="s">
        <v>2941</v>
      </c>
      <c r="D386" s="74" t="s">
        <v>2605</v>
      </c>
      <c r="E386" s="74" t="s">
        <v>520</v>
      </c>
      <c r="F386" s="74" t="s">
        <v>2725</v>
      </c>
      <c r="G386" s="74" t="s">
        <v>1330</v>
      </c>
      <c r="I386" s="74" t="s">
        <v>836</v>
      </c>
      <c r="J386" s="74" t="s">
        <v>2582</v>
      </c>
      <c r="K386" s="74" t="s">
        <v>100</v>
      </c>
      <c r="L386" s="74" t="s">
        <v>89</v>
      </c>
      <c r="M386" s="74" t="s">
        <v>90</v>
      </c>
      <c r="N386" s="74" t="s">
        <v>1332</v>
      </c>
      <c r="O386" s="76">
        <v>44480</v>
      </c>
      <c r="P386" s="76">
        <v>44439</v>
      </c>
      <c r="Q386" s="77">
        <v>1</v>
      </c>
      <c r="R386" s="74" t="s">
        <v>94</v>
      </c>
      <c r="S386" s="77">
        <v>5000000</v>
      </c>
      <c r="T386" s="77">
        <v>5000000</v>
      </c>
      <c r="U386" s="77">
        <v>114333.33</v>
      </c>
      <c r="V386" s="78">
        <v>4.9000000000000002E-2</v>
      </c>
      <c r="W386" s="79">
        <v>1</v>
      </c>
      <c r="X386" s="77">
        <v>5000000</v>
      </c>
      <c r="Y386" s="88">
        <v>5000000</v>
      </c>
      <c r="Z386" s="77">
        <v>114333.33</v>
      </c>
      <c r="AA386" s="74">
        <v>0</v>
      </c>
      <c r="AB386" s="74">
        <v>0</v>
      </c>
      <c r="AD386" s="74">
        <v>0</v>
      </c>
      <c r="AE386" s="74">
        <v>0</v>
      </c>
      <c r="AF386" s="74">
        <v>0</v>
      </c>
      <c r="AG386" s="74">
        <v>0</v>
      </c>
      <c r="AI386" s="74">
        <v>5</v>
      </c>
      <c r="AJ386" s="74">
        <v>5</v>
      </c>
      <c r="AL386" s="74">
        <v>5</v>
      </c>
      <c r="AM386" s="74" t="s">
        <v>95</v>
      </c>
      <c r="AN386" s="74">
        <v>0</v>
      </c>
      <c r="AO386" s="74" t="s">
        <v>95</v>
      </c>
      <c r="AP386" s="74" t="s">
        <v>95</v>
      </c>
      <c r="AQ386" s="74">
        <v>1</v>
      </c>
      <c r="AS386" s="74">
        <v>1</v>
      </c>
      <c r="AT386" s="74" t="s">
        <v>92</v>
      </c>
      <c r="AU386" s="74" t="s">
        <v>2579</v>
      </c>
      <c r="AV386" s="74" t="s">
        <v>94</v>
      </c>
      <c r="AW386" s="77">
        <v>10000000</v>
      </c>
      <c r="AX386" s="77">
        <v>824250</v>
      </c>
      <c r="AY386" s="79">
        <v>1</v>
      </c>
      <c r="AZ386" s="77">
        <v>64679000</v>
      </c>
      <c r="BA386" s="77">
        <v>5331166.5750000002</v>
      </c>
      <c r="BB386" s="74" t="s">
        <v>93</v>
      </c>
      <c r="BC386" s="75" t="s">
        <v>2941</v>
      </c>
      <c r="BD386" s="82">
        <v>62463.080758458585</v>
      </c>
      <c r="BE386" s="82">
        <v>0</v>
      </c>
      <c r="BF386" s="82">
        <v>1428.3224050346994</v>
      </c>
      <c r="BG386" s="82">
        <v>63891.403163493284</v>
      </c>
      <c r="BH386" s="82">
        <v>62463.080758458585</v>
      </c>
      <c r="BI386" s="82">
        <v>0</v>
      </c>
      <c r="BJ386" s="82">
        <v>1428.3224050346994</v>
      </c>
      <c r="BK386" s="82">
        <v>63891.403163493284</v>
      </c>
      <c r="BL386" s="82">
        <v>4500000</v>
      </c>
      <c r="BM386" s="82">
        <v>0</v>
      </c>
      <c r="BN386" s="82">
        <v>102899.997</v>
      </c>
      <c r="BO386" s="82">
        <v>4602899.9969999995</v>
      </c>
      <c r="BP386" s="82">
        <v>62463.080758458585</v>
      </c>
      <c r="BQ386" s="82">
        <v>0</v>
      </c>
      <c r="BR386" s="82">
        <v>1428.3224050346994</v>
      </c>
      <c r="BS386" s="89">
        <v>63891.403163493284</v>
      </c>
      <c r="BT386" s="82">
        <v>313514.69494285533</v>
      </c>
      <c r="BU386" s="82">
        <v>0</v>
      </c>
      <c r="BV386" s="82">
        <v>7169.0358153501629</v>
      </c>
      <c r="BW386" s="82">
        <v>320683.73075820546</v>
      </c>
      <c r="BX386" s="82">
        <v>313514.69494285533</v>
      </c>
      <c r="BY386" s="82">
        <v>0</v>
      </c>
      <c r="BZ386" s="82">
        <v>7169.0358153501629</v>
      </c>
      <c r="CA386" s="82">
        <v>320683.73075820546</v>
      </c>
      <c r="CB386" s="82">
        <v>22586400</v>
      </c>
      <c r="CC386" s="82">
        <v>0</v>
      </c>
      <c r="CD386" s="82">
        <v>516475.66494240001</v>
      </c>
      <c r="CE386" s="82">
        <v>23102875.664942395</v>
      </c>
      <c r="CF386" s="82">
        <v>313514.69494285533</v>
      </c>
      <c r="CG386" s="82">
        <v>0</v>
      </c>
      <c r="CH386" s="82">
        <v>7169.0358153501629</v>
      </c>
      <c r="CI386" s="82">
        <v>320683.73075820546</v>
      </c>
      <c r="CJ386" s="82" t="s">
        <v>96</v>
      </c>
      <c r="CK386" s="83">
        <v>1.4999999999999999E-2</v>
      </c>
      <c r="CL386" s="83">
        <v>3.5000000000000003E-2</v>
      </c>
      <c r="CM386" s="83">
        <v>0.26500000000000001</v>
      </c>
      <c r="CN386" s="82">
        <v>75000</v>
      </c>
      <c r="CO386" s="82">
        <v>175000.00000000003</v>
      </c>
      <c r="CP386" s="82">
        <v>1325000</v>
      </c>
      <c r="CQ386" s="82">
        <v>75000</v>
      </c>
      <c r="CR386" s="89">
        <v>75000</v>
      </c>
      <c r="CS386" s="82">
        <v>75000</v>
      </c>
      <c r="CT386" s="82">
        <v>175000.00000000003</v>
      </c>
      <c r="CU386" s="82">
        <v>1325000</v>
      </c>
      <c r="CV386" s="82">
        <v>75000</v>
      </c>
      <c r="CW386" s="82">
        <v>75000</v>
      </c>
    </row>
    <row r="387" spans="1:101">
      <c r="A387" s="86" t="s">
        <v>520</v>
      </c>
      <c r="B387" s="87" t="s">
        <v>2719</v>
      </c>
      <c r="C387" s="75" t="s">
        <v>2942</v>
      </c>
      <c r="D387" s="74" t="s">
        <v>2605</v>
      </c>
      <c r="E387" s="74" t="s">
        <v>520</v>
      </c>
      <c r="F387" s="74" t="s">
        <v>2719</v>
      </c>
      <c r="G387" s="74" t="s">
        <v>2943</v>
      </c>
      <c r="I387" s="74" t="s">
        <v>836</v>
      </c>
      <c r="J387" s="74" t="s">
        <v>2582</v>
      </c>
      <c r="K387" s="74" t="s">
        <v>100</v>
      </c>
      <c r="L387" s="74" t="s">
        <v>89</v>
      </c>
      <c r="M387" s="74" t="s">
        <v>90</v>
      </c>
      <c r="N387" s="74" t="s">
        <v>2944</v>
      </c>
      <c r="O387" s="76">
        <v>44482</v>
      </c>
      <c r="P387" s="76">
        <v>44439</v>
      </c>
      <c r="Q387" s="77">
        <v>1</v>
      </c>
      <c r="R387" s="74" t="s">
        <v>94</v>
      </c>
      <c r="S387" s="77">
        <v>2966400</v>
      </c>
      <c r="T387" s="77">
        <v>2966400</v>
      </c>
      <c r="U387" s="77">
        <v>68235.44</v>
      </c>
      <c r="V387" s="78">
        <v>4.9000000000000002E-2</v>
      </c>
      <c r="W387" s="79">
        <v>1</v>
      </c>
      <c r="X387" s="77">
        <v>2966400</v>
      </c>
      <c r="Y387" s="88">
        <v>2966400</v>
      </c>
      <c r="Z387" s="77">
        <v>68235.44</v>
      </c>
      <c r="AA387" s="74">
        <v>0</v>
      </c>
      <c r="AB387" s="74">
        <v>0</v>
      </c>
      <c r="AD387" s="74">
        <v>0</v>
      </c>
      <c r="AE387" s="74">
        <v>0</v>
      </c>
      <c r="AF387" s="74">
        <v>0</v>
      </c>
      <c r="AG387" s="74">
        <v>0</v>
      </c>
      <c r="AI387" s="74">
        <v>5</v>
      </c>
      <c r="AJ387" s="74">
        <v>5</v>
      </c>
      <c r="AL387" s="74">
        <v>5</v>
      </c>
      <c r="AM387" s="74" t="s">
        <v>95</v>
      </c>
      <c r="AN387" s="74">
        <v>0</v>
      </c>
      <c r="AO387" s="74" t="s">
        <v>95</v>
      </c>
      <c r="AP387" s="74" t="s">
        <v>95</v>
      </c>
      <c r="AQ387" s="74">
        <v>1</v>
      </c>
      <c r="AS387" s="74">
        <v>1</v>
      </c>
      <c r="AT387" s="74" t="s">
        <v>92</v>
      </c>
      <c r="AU387" s="74" t="s">
        <v>2579</v>
      </c>
      <c r="AV387" s="74" t="s">
        <v>94</v>
      </c>
      <c r="AW387" s="77">
        <v>10000000</v>
      </c>
      <c r="AX387" s="77">
        <v>0</v>
      </c>
      <c r="AY387" s="79">
        <v>1</v>
      </c>
      <c r="AZ387" s="77">
        <v>64679000</v>
      </c>
      <c r="BA387" s="77">
        <v>0</v>
      </c>
      <c r="BB387" s="74" t="s">
        <v>93</v>
      </c>
      <c r="BC387" s="75" t="s">
        <v>2942</v>
      </c>
      <c r="BD387" s="82">
        <v>37058.096552378309</v>
      </c>
      <c r="BE387" s="82">
        <v>0</v>
      </c>
      <c r="BF387" s="82">
        <v>852.43915986179104</v>
      </c>
      <c r="BG387" s="82">
        <v>37910.535712240096</v>
      </c>
      <c r="BH387" s="82">
        <v>37058.096552378309</v>
      </c>
      <c r="BI387" s="82">
        <v>0</v>
      </c>
      <c r="BJ387" s="82">
        <v>852.43915986179104</v>
      </c>
      <c r="BK387" s="82">
        <v>37910.535712240096</v>
      </c>
      <c r="BL387" s="82">
        <v>2669760</v>
      </c>
      <c r="BM387" s="82">
        <v>0</v>
      </c>
      <c r="BN387" s="82">
        <v>61411.896000000001</v>
      </c>
      <c r="BO387" s="82">
        <v>2731171.8959999997</v>
      </c>
      <c r="BP387" s="82">
        <v>37058.096552378309</v>
      </c>
      <c r="BQ387" s="82">
        <v>0</v>
      </c>
      <c r="BR387" s="82">
        <v>852.43915986179104</v>
      </c>
      <c r="BS387" s="89">
        <v>37910.535712240096</v>
      </c>
      <c r="BT387" s="82">
        <v>186001.99821569718</v>
      </c>
      <c r="BU387" s="82">
        <v>0</v>
      </c>
      <c r="BV387" s="82">
        <v>4278.5626311783017</v>
      </c>
      <c r="BW387" s="82">
        <v>190280.56084687548</v>
      </c>
      <c r="BX387" s="82">
        <v>186001.99821569718</v>
      </c>
      <c r="BY387" s="82">
        <v>0</v>
      </c>
      <c r="BZ387" s="82">
        <v>4278.5626311783017</v>
      </c>
      <c r="CA387" s="82">
        <v>190280.56084687548</v>
      </c>
      <c r="CB387" s="82">
        <v>13400059.391999999</v>
      </c>
      <c r="CC387" s="82">
        <v>0</v>
      </c>
      <c r="CD387" s="82">
        <v>308238.58840319997</v>
      </c>
      <c r="CE387" s="82">
        <v>13708297.980403198</v>
      </c>
      <c r="CF387" s="82">
        <v>186001.99821569718</v>
      </c>
      <c r="CG387" s="82">
        <v>0</v>
      </c>
      <c r="CH387" s="82">
        <v>4278.5626311783017</v>
      </c>
      <c r="CI387" s="82">
        <v>190280.56084687548</v>
      </c>
      <c r="CJ387" s="82" t="s">
        <v>96</v>
      </c>
      <c r="CK387" s="83">
        <v>1.4999999999999999E-2</v>
      </c>
      <c r="CL387" s="83">
        <v>3.5000000000000003E-2</v>
      </c>
      <c r="CM387" s="83">
        <v>0.26500000000000001</v>
      </c>
      <c r="CN387" s="82">
        <v>44496</v>
      </c>
      <c r="CO387" s="82">
        <v>103824.00000000001</v>
      </c>
      <c r="CP387" s="82">
        <v>786096</v>
      </c>
      <c r="CQ387" s="82">
        <v>44496</v>
      </c>
      <c r="CR387" s="89">
        <v>44496</v>
      </c>
      <c r="CS387" s="82">
        <v>44496</v>
      </c>
      <c r="CT387" s="82">
        <v>103824.00000000001</v>
      </c>
      <c r="CU387" s="82">
        <v>786096</v>
      </c>
      <c r="CV387" s="82">
        <v>44496</v>
      </c>
      <c r="CW387" s="82">
        <v>44496</v>
      </c>
    </row>
    <row r="388" spans="1:101">
      <c r="A388" s="86" t="s">
        <v>520</v>
      </c>
      <c r="B388" s="87" t="s">
        <v>2720</v>
      </c>
      <c r="C388" s="75" t="s">
        <v>2945</v>
      </c>
      <c r="D388" s="74" t="s">
        <v>2605</v>
      </c>
      <c r="E388" s="74" t="s">
        <v>520</v>
      </c>
      <c r="F388" s="74" t="s">
        <v>2720</v>
      </c>
      <c r="G388" s="74" t="s">
        <v>2943</v>
      </c>
      <c r="I388" s="74" t="s">
        <v>836</v>
      </c>
      <c r="J388" s="74" t="s">
        <v>2582</v>
      </c>
      <c r="K388" s="74" t="s">
        <v>100</v>
      </c>
      <c r="L388" s="74" t="s">
        <v>89</v>
      </c>
      <c r="M388" s="74" t="s">
        <v>90</v>
      </c>
      <c r="N388" s="74" t="s">
        <v>2944</v>
      </c>
      <c r="O388" s="76">
        <v>44482</v>
      </c>
      <c r="P388" s="76">
        <v>44439</v>
      </c>
      <c r="Q388" s="77">
        <v>1</v>
      </c>
      <c r="R388" s="74" t="s">
        <v>94</v>
      </c>
      <c r="S388" s="77">
        <v>2033600</v>
      </c>
      <c r="T388" s="77">
        <v>2033600</v>
      </c>
      <c r="U388" s="77">
        <v>46778.45</v>
      </c>
      <c r="V388" s="78">
        <v>4.9000000000000002E-2</v>
      </c>
      <c r="W388" s="79">
        <v>1</v>
      </c>
      <c r="X388" s="77">
        <v>2033600</v>
      </c>
      <c r="Y388" s="88">
        <v>2033600</v>
      </c>
      <c r="Z388" s="77">
        <v>46778.45</v>
      </c>
      <c r="AA388" s="74">
        <v>0</v>
      </c>
      <c r="AB388" s="74">
        <v>0</v>
      </c>
      <c r="AD388" s="74">
        <v>0</v>
      </c>
      <c r="AE388" s="74">
        <v>0</v>
      </c>
      <c r="AF388" s="74">
        <v>0</v>
      </c>
      <c r="AG388" s="74">
        <v>0</v>
      </c>
      <c r="AI388" s="74">
        <v>5</v>
      </c>
      <c r="AJ388" s="74">
        <v>5</v>
      </c>
      <c r="AL388" s="74">
        <v>5</v>
      </c>
      <c r="AM388" s="74" t="s">
        <v>95</v>
      </c>
      <c r="AN388" s="74">
        <v>0</v>
      </c>
      <c r="AO388" s="74" t="s">
        <v>95</v>
      </c>
      <c r="AP388" s="74" t="s">
        <v>95</v>
      </c>
      <c r="AQ388" s="74">
        <v>1</v>
      </c>
      <c r="AS388" s="74">
        <v>1</v>
      </c>
      <c r="AT388" s="74" t="s">
        <v>92</v>
      </c>
      <c r="AU388" s="74" t="s">
        <v>2579</v>
      </c>
      <c r="AV388" s="74" t="s">
        <v>94</v>
      </c>
      <c r="AW388" s="77">
        <v>10000000</v>
      </c>
      <c r="AX388" s="77">
        <v>0</v>
      </c>
      <c r="AY388" s="79">
        <v>1</v>
      </c>
      <c r="AZ388" s="77">
        <v>64679000</v>
      </c>
      <c r="BA388" s="77">
        <v>0</v>
      </c>
      <c r="BB388" s="74" t="s">
        <v>93</v>
      </c>
      <c r="BC388" s="75" t="s">
        <v>2945</v>
      </c>
      <c r="BD388" s="82">
        <v>25404.984206080277</v>
      </c>
      <c r="BE388" s="82">
        <v>0</v>
      </c>
      <c r="BF388" s="82">
        <v>584.38522002110335</v>
      </c>
      <c r="BG388" s="82">
        <v>25989.369426101381</v>
      </c>
      <c r="BH388" s="82">
        <v>25404.984206080277</v>
      </c>
      <c r="BI388" s="82">
        <v>0</v>
      </c>
      <c r="BJ388" s="82">
        <v>584.38522002110335</v>
      </c>
      <c r="BK388" s="82">
        <v>25989.369426101381</v>
      </c>
      <c r="BL388" s="82">
        <v>1830240</v>
      </c>
      <c r="BM388" s="82">
        <v>0</v>
      </c>
      <c r="BN388" s="82">
        <v>42100.604999999996</v>
      </c>
      <c r="BO388" s="82">
        <v>1872340.6049999997</v>
      </c>
      <c r="BP388" s="82">
        <v>25404.984206080277</v>
      </c>
      <c r="BQ388" s="82">
        <v>0</v>
      </c>
      <c r="BR388" s="82">
        <v>584.38522002110335</v>
      </c>
      <c r="BS388" s="89">
        <v>25989.369426101381</v>
      </c>
      <c r="BT388" s="82">
        <v>127512.69672715811</v>
      </c>
      <c r="BU388" s="82">
        <v>0</v>
      </c>
      <c r="BV388" s="82">
        <v>2933.1462963299218</v>
      </c>
      <c r="BW388" s="82">
        <v>130445.84302348804</v>
      </c>
      <c r="BX388" s="82">
        <v>127512.69672715811</v>
      </c>
      <c r="BY388" s="82">
        <v>0</v>
      </c>
      <c r="BZ388" s="82">
        <v>2933.1462963299218</v>
      </c>
      <c r="CA388" s="82">
        <v>130445.84302348804</v>
      </c>
      <c r="CB388" s="82">
        <v>9186340.6079999991</v>
      </c>
      <c r="CC388" s="82">
        <v>0</v>
      </c>
      <c r="CD388" s="82">
        <v>211311.35661599998</v>
      </c>
      <c r="CE388" s="82">
        <v>9397651.9646159988</v>
      </c>
      <c r="CF388" s="82">
        <v>127512.69672715811</v>
      </c>
      <c r="CG388" s="82">
        <v>0</v>
      </c>
      <c r="CH388" s="82">
        <v>2933.1462963299218</v>
      </c>
      <c r="CI388" s="82">
        <v>130445.84302348804</v>
      </c>
      <c r="CJ388" s="82" t="s">
        <v>96</v>
      </c>
      <c r="CK388" s="83">
        <v>1.4999999999999999E-2</v>
      </c>
      <c r="CL388" s="83">
        <v>3.5000000000000003E-2</v>
      </c>
      <c r="CM388" s="83">
        <v>0.26500000000000001</v>
      </c>
      <c r="CN388" s="82">
        <v>30504</v>
      </c>
      <c r="CO388" s="82">
        <v>71176</v>
      </c>
      <c r="CP388" s="82">
        <v>538904</v>
      </c>
      <c r="CQ388" s="82">
        <v>30504</v>
      </c>
      <c r="CR388" s="89">
        <v>30504</v>
      </c>
      <c r="CS388" s="82">
        <v>30504</v>
      </c>
      <c r="CT388" s="82">
        <v>71176</v>
      </c>
      <c r="CU388" s="82">
        <v>538904</v>
      </c>
      <c r="CV388" s="82">
        <v>30504</v>
      </c>
      <c r="CW388" s="82">
        <v>30504</v>
      </c>
    </row>
    <row r="389" spans="1:101">
      <c r="A389" s="86" t="s">
        <v>520</v>
      </c>
      <c r="B389" s="87" t="s">
        <v>2721</v>
      </c>
      <c r="C389" s="75" t="s">
        <v>2946</v>
      </c>
      <c r="D389" s="74" t="s">
        <v>2605</v>
      </c>
      <c r="E389" s="74" t="s">
        <v>520</v>
      </c>
      <c r="F389" s="74" t="s">
        <v>2721</v>
      </c>
      <c r="G389" s="74" t="s">
        <v>2943</v>
      </c>
      <c r="I389" s="74" t="s">
        <v>836</v>
      </c>
      <c r="J389" s="74" t="s">
        <v>2582</v>
      </c>
      <c r="K389" s="74" t="s">
        <v>100</v>
      </c>
      <c r="L389" s="74" t="s">
        <v>89</v>
      </c>
      <c r="M389" s="74" t="s">
        <v>90</v>
      </c>
      <c r="N389" s="74" t="s">
        <v>2944</v>
      </c>
      <c r="O389" s="76">
        <v>44482</v>
      </c>
      <c r="P389" s="76">
        <v>44439</v>
      </c>
      <c r="Q389" s="77">
        <v>1</v>
      </c>
      <c r="R389" s="74" t="s">
        <v>94</v>
      </c>
      <c r="S389" s="77">
        <v>5000000</v>
      </c>
      <c r="T389" s="77">
        <v>5000000</v>
      </c>
      <c r="U389" s="77">
        <v>115013.89</v>
      </c>
      <c r="V389" s="78">
        <v>4.9000000000000002E-2</v>
      </c>
      <c r="W389" s="79">
        <v>1</v>
      </c>
      <c r="X389" s="77">
        <v>5000000</v>
      </c>
      <c r="Y389" s="88">
        <v>5000000</v>
      </c>
      <c r="Z389" s="77">
        <v>115013.89</v>
      </c>
      <c r="AA389" s="74">
        <v>0</v>
      </c>
      <c r="AB389" s="74">
        <v>0</v>
      </c>
      <c r="AD389" s="74">
        <v>0</v>
      </c>
      <c r="AE389" s="74">
        <v>0</v>
      </c>
      <c r="AF389" s="74">
        <v>0</v>
      </c>
      <c r="AG389" s="74">
        <v>0</v>
      </c>
      <c r="AI389" s="74">
        <v>5</v>
      </c>
      <c r="AJ389" s="74">
        <v>5</v>
      </c>
      <c r="AL389" s="74">
        <v>5</v>
      </c>
      <c r="AM389" s="74" t="s">
        <v>95</v>
      </c>
      <c r="AN389" s="74">
        <v>0</v>
      </c>
      <c r="AO389" s="74" t="s">
        <v>95</v>
      </c>
      <c r="AP389" s="74" t="s">
        <v>95</v>
      </c>
      <c r="AQ389" s="74">
        <v>1</v>
      </c>
      <c r="AS389" s="74">
        <v>1</v>
      </c>
      <c r="AT389" s="74" t="s">
        <v>92</v>
      </c>
      <c r="AU389" s="74" t="s">
        <v>2579</v>
      </c>
      <c r="AV389" s="74" t="s">
        <v>94</v>
      </c>
      <c r="AW389" s="77">
        <v>10000000</v>
      </c>
      <c r="AX389" s="77">
        <v>0</v>
      </c>
      <c r="AY389" s="79">
        <v>1</v>
      </c>
      <c r="AZ389" s="77">
        <v>64679000</v>
      </c>
      <c r="BA389" s="77">
        <v>0</v>
      </c>
      <c r="BB389" s="74" t="s">
        <v>93</v>
      </c>
      <c r="BC389" s="75" t="s">
        <v>2946</v>
      </c>
      <c r="BD389" s="82">
        <v>62463.080758458585</v>
      </c>
      <c r="BE389" s="82">
        <v>0</v>
      </c>
      <c r="BF389" s="82">
        <v>1436.8243798828944</v>
      </c>
      <c r="BG389" s="82">
        <v>63899.905138341477</v>
      </c>
      <c r="BH389" s="82">
        <v>62463.080758458585</v>
      </c>
      <c r="BI389" s="82">
        <v>0</v>
      </c>
      <c r="BJ389" s="82">
        <v>1436.8243798828944</v>
      </c>
      <c r="BK389" s="82">
        <v>63899.905138341477</v>
      </c>
      <c r="BL389" s="82">
        <v>4500000</v>
      </c>
      <c r="BM389" s="82">
        <v>0</v>
      </c>
      <c r="BN389" s="82">
        <v>103512.501</v>
      </c>
      <c r="BO389" s="82">
        <v>4603512.5009999992</v>
      </c>
      <c r="BP389" s="82">
        <v>62463.080758458585</v>
      </c>
      <c r="BQ389" s="82">
        <v>0</v>
      </c>
      <c r="BR389" s="82">
        <v>1436.8243798828944</v>
      </c>
      <c r="BS389" s="89">
        <v>63899.905138341477</v>
      </c>
      <c r="BT389" s="82">
        <v>313514.69494285533</v>
      </c>
      <c r="BU389" s="82">
        <v>0</v>
      </c>
      <c r="BV389" s="82">
        <v>7211.7089275082226</v>
      </c>
      <c r="BW389" s="82">
        <v>320726.40387036355</v>
      </c>
      <c r="BX389" s="82">
        <v>313514.69494285533</v>
      </c>
      <c r="BY389" s="82">
        <v>0</v>
      </c>
      <c r="BZ389" s="82">
        <v>7211.7089275082226</v>
      </c>
      <c r="CA389" s="82">
        <v>320726.40387036355</v>
      </c>
      <c r="CB389" s="82">
        <v>22586400</v>
      </c>
      <c r="CC389" s="82">
        <v>0</v>
      </c>
      <c r="CD389" s="82">
        <v>519549.94501919998</v>
      </c>
      <c r="CE389" s="82">
        <v>23105949.945019193</v>
      </c>
      <c r="CF389" s="82">
        <v>313514.69494285533</v>
      </c>
      <c r="CG389" s="82">
        <v>0</v>
      </c>
      <c r="CH389" s="82">
        <v>7211.7089275082226</v>
      </c>
      <c r="CI389" s="82">
        <v>320726.40387036355</v>
      </c>
      <c r="CJ389" s="82" t="s">
        <v>96</v>
      </c>
      <c r="CK389" s="83">
        <v>1.4999999999999999E-2</v>
      </c>
      <c r="CL389" s="83">
        <v>3.5000000000000003E-2</v>
      </c>
      <c r="CM389" s="83">
        <v>0.26500000000000001</v>
      </c>
      <c r="CN389" s="82">
        <v>75000</v>
      </c>
      <c r="CO389" s="82">
        <v>175000.00000000003</v>
      </c>
      <c r="CP389" s="82">
        <v>1325000</v>
      </c>
      <c r="CQ389" s="82">
        <v>75000</v>
      </c>
      <c r="CR389" s="89">
        <v>75000</v>
      </c>
      <c r="CS389" s="82">
        <v>75000</v>
      </c>
      <c r="CT389" s="82">
        <v>175000.00000000003</v>
      </c>
      <c r="CU389" s="82">
        <v>1325000</v>
      </c>
      <c r="CV389" s="82">
        <v>75000</v>
      </c>
      <c r="CW389" s="82">
        <v>75000</v>
      </c>
    </row>
    <row r="390" spans="1:101">
      <c r="A390" s="86" t="s">
        <v>520</v>
      </c>
      <c r="B390" s="87" t="s">
        <v>2814</v>
      </c>
      <c r="C390" s="75" t="s">
        <v>2947</v>
      </c>
      <c r="D390" s="74" t="s">
        <v>2605</v>
      </c>
      <c r="E390" s="74" t="s">
        <v>520</v>
      </c>
      <c r="F390" s="74" t="s">
        <v>2814</v>
      </c>
      <c r="G390" s="74" t="s">
        <v>2948</v>
      </c>
      <c r="I390" s="74" t="s">
        <v>836</v>
      </c>
      <c r="J390" s="74" t="s">
        <v>2582</v>
      </c>
      <c r="K390" s="74" t="s">
        <v>100</v>
      </c>
      <c r="L390" s="74" t="s">
        <v>89</v>
      </c>
      <c r="M390" s="74" t="s">
        <v>90</v>
      </c>
      <c r="N390" s="74" t="s">
        <v>2949</v>
      </c>
      <c r="O390" s="76">
        <v>44454</v>
      </c>
      <c r="P390" s="76">
        <v>44439</v>
      </c>
      <c r="Q390" s="77">
        <v>1</v>
      </c>
      <c r="R390" s="74" t="s">
        <v>94</v>
      </c>
      <c r="S390" s="77">
        <v>5000000</v>
      </c>
      <c r="T390" s="77">
        <v>5000000</v>
      </c>
      <c r="U390" s="77">
        <v>95277.78</v>
      </c>
      <c r="V390" s="78">
        <v>4.9000000000000002E-2</v>
      </c>
      <c r="W390" s="79">
        <v>1</v>
      </c>
      <c r="X390" s="77">
        <v>5000000</v>
      </c>
      <c r="Y390" s="88">
        <v>5000000</v>
      </c>
      <c r="Z390" s="77">
        <v>95277.78</v>
      </c>
      <c r="AA390" s="74">
        <v>0</v>
      </c>
      <c r="AB390" s="74">
        <v>0</v>
      </c>
      <c r="AD390" s="74">
        <v>0</v>
      </c>
      <c r="AE390" s="74">
        <v>0</v>
      </c>
      <c r="AF390" s="74">
        <v>0</v>
      </c>
      <c r="AG390" s="74">
        <v>0</v>
      </c>
      <c r="AI390" s="74">
        <v>5</v>
      </c>
      <c r="AJ390" s="74">
        <v>5</v>
      </c>
      <c r="AL390" s="74">
        <v>5</v>
      </c>
      <c r="AM390" s="74" t="s">
        <v>95</v>
      </c>
      <c r="AN390" s="74">
        <v>0</v>
      </c>
      <c r="AO390" s="74" t="s">
        <v>95</v>
      </c>
      <c r="AP390" s="74" t="s">
        <v>95</v>
      </c>
      <c r="AQ390" s="74">
        <v>1</v>
      </c>
      <c r="AS390" s="74">
        <v>1</v>
      </c>
      <c r="AT390" s="74" t="s">
        <v>92</v>
      </c>
      <c r="AU390" s="74" t="s">
        <v>2579</v>
      </c>
      <c r="AV390" s="74" t="s">
        <v>94</v>
      </c>
      <c r="AW390" s="77">
        <v>10000000</v>
      </c>
      <c r="AX390" s="77">
        <v>0</v>
      </c>
      <c r="AY390" s="79">
        <v>1</v>
      </c>
      <c r="AZ390" s="77">
        <v>64679000</v>
      </c>
      <c r="BA390" s="77">
        <v>0</v>
      </c>
      <c r="BB390" s="74" t="s">
        <v>93</v>
      </c>
      <c r="BC390" s="75" t="s">
        <v>2947</v>
      </c>
      <c r="BD390" s="82">
        <v>62463.080758458585</v>
      </c>
      <c r="BE390" s="82">
        <v>0</v>
      </c>
      <c r="BF390" s="82">
        <v>1190.26873332533</v>
      </c>
      <c r="BG390" s="82">
        <v>63653.349491783913</v>
      </c>
      <c r="BH390" s="82">
        <v>62463.080758458585</v>
      </c>
      <c r="BI390" s="82">
        <v>0</v>
      </c>
      <c r="BJ390" s="82">
        <v>1190.26873332533</v>
      </c>
      <c r="BK390" s="82">
        <v>63653.349491783913</v>
      </c>
      <c r="BL390" s="82">
        <v>4500000</v>
      </c>
      <c r="BM390" s="82">
        <v>0</v>
      </c>
      <c r="BN390" s="82">
        <v>85750.002000000008</v>
      </c>
      <c r="BO390" s="82">
        <v>4585750.0020000003</v>
      </c>
      <c r="BP390" s="82">
        <v>62463.080758458585</v>
      </c>
      <c r="BQ390" s="82">
        <v>0</v>
      </c>
      <c r="BR390" s="82">
        <v>1190.26873332533</v>
      </c>
      <c r="BS390" s="89">
        <v>63653.349491783913</v>
      </c>
      <c r="BT390" s="82">
        <v>313514.69494285533</v>
      </c>
      <c r="BU390" s="82">
        <v>0</v>
      </c>
      <c r="BV390" s="82">
        <v>5974.1968263064964</v>
      </c>
      <c r="BW390" s="82">
        <v>319488.8917691618</v>
      </c>
      <c r="BX390" s="82">
        <v>313514.69494285533</v>
      </c>
      <c r="BY390" s="82">
        <v>0</v>
      </c>
      <c r="BZ390" s="82">
        <v>5974.1968263064964</v>
      </c>
      <c r="CA390" s="82">
        <v>319488.8917691618</v>
      </c>
      <c r="CB390" s="82">
        <v>22586400</v>
      </c>
      <c r="CC390" s="82">
        <v>0</v>
      </c>
      <c r="CD390" s="82">
        <v>430396.41003840003</v>
      </c>
      <c r="CE390" s="82">
        <v>23016796.4100384</v>
      </c>
      <c r="CF390" s="82">
        <v>313514.69494285533</v>
      </c>
      <c r="CG390" s="82">
        <v>0</v>
      </c>
      <c r="CH390" s="82">
        <v>5974.1968263064964</v>
      </c>
      <c r="CI390" s="82">
        <v>319488.8917691618</v>
      </c>
      <c r="CJ390" s="82" t="s">
        <v>96</v>
      </c>
      <c r="CK390" s="83">
        <v>1.4999999999999999E-2</v>
      </c>
      <c r="CL390" s="83">
        <v>3.5000000000000003E-2</v>
      </c>
      <c r="CM390" s="83">
        <v>0.26500000000000001</v>
      </c>
      <c r="CN390" s="82">
        <v>75000</v>
      </c>
      <c r="CO390" s="82">
        <v>175000.00000000003</v>
      </c>
      <c r="CP390" s="82">
        <v>1325000</v>
      </c>
      <c r="CQ390" s="82">
        <v>75000</v>
      </c>
      <c r="CR390" s="89">
        <v>75000</v>
      </c>
      <c r="CS390" s="82">
        <v>75000</v>
      </c>
      <c r="CT390" s="82">
        <v>175000.00000000003</v>
      </c>
      <c r="CU390" s="82">
        <v>1325000</v>
      </c>
      <c r="CV390" s="82">
        <v>75000</v>
      </c>
      <c r="CW390" s="82">
        <v>75000</v>
      </c>
    </row>
    <row r="391" spans="1:101">
      <c r="A391" s="86" t="s">
        <v>520</v>
      </c>
      <c r="B391" s="87" t="s">
        <v>2815</v>
      </c>
      <c r="C391" s="75" t="s">
        <v>2950</v>
      </c>
      <c r="D391" s="74" t="s">
        <v>2605</v>
      </c>
      <c r="E391" s="74" t="s">
        <v>520</v>
      </c>
      <c r="F391" s="74" t="s">
        <v>2815</v>
      </c>
      <c r="G391" s="74" t="s">
        <v>2948</v>
      </c>
      <c r="I391" s="74" t="s">
        <v>836</v>
      </c>
      <c r="J391" s="74" t="s">
        <v>2582</v>
      </c>
      <c r="K391" s="74" t="s">
        <v>100</v>
      </c>
      <c r="L391" s="74" t="s">
        <v>89</v>
      </c>
      <c r="M391" s="74" t="s">
        <v>90</v>
      </c>
      <c r="N391" s="74" t="s">
        <v>2949</v>
      </c>
      <c r="O391" s="76">
        <v>44454</v>
      </c>
      <c r="P391" s="76">
        <v>44439</v>
      </c>
      <c r="Q391" s="77">
        <v>1</v>
      </c>
      <c r="R391" s="74" t="s">
        <v>94</v>
      </c>
      <c r="S391" s="77">
        <v>5000000</v>
      </c>
      <c r="T391" s="77">
        <v>5000000</v>
      </c>
      <c r="U391" s="77">
        <v>95277.78</v>
      </c>
      <c r="V391" s="78">
        <v>4.9000000000000002E-2</v>
      </c>
      <c r="W391" s="79">
        <v>1</v>
      </c>
      <c r="X391" s="77">
        <v>5000000</v>
      </c>
      <c r="Y391" s="88">
        <v>5000000</v>
      </c>
      <c r="Z391" s="77">
        <v>95277.78</v>
      </c>
      <c r="AA391" s="74">
        <v>0</v>
      </c>
      <c r="AB391" s="74">
        <v>0</v>
      </c>
      <c r="AD391" s="74">
        <v>0</v>
      </c>
      <c r="AE391" s="74">
        <v>0</v>
      </c>
      <c r="AF391" s="74">
        <v>0</v>
      </c>
      <c r="AG391" s="74">
        <v>0</v>
      </c>
      <c r="AI391" s="74">
        <v>5</v>
      </c>
      <c r="AJ391" s="74">
        <v>5</v>
      </c>
      <c r="AL391" s="74">
        <v>5</v>
      </c>
      <c r="AM391" s="74" t="s">
        <v>95</v>
      </c>
      <c r="AN391" s="74">
        <v>0</v>
      </c>
      <c r="AO391" s="74" t="s">
        <v>95</v>
      </c>
      <c r="AP391" s="74" t="s">
        <v>95</v>
      </c>
      <c r="AQ391" s="74">
        <v>1</v>
      </c>
      <c r="AS391" s="74">
        <v>1</v>
      </c>
      <c r="AT391" s="74" t="s">
        <v>92</v>
      </c>
      <c r="AU391" s="74" t="s">
        <v>2579</v>
      </c>
      <c r="AV391" s="74" t="s">
        <v>94</v>
      </c>
      <c r="AW391" s="77">
        <v>10000000</v>
      </c>
      <c r="AX391" s="77">
        <v>0</v>
      </c>
      <c r="AY391" s="79">
        <v>1</v>
      </c>
      <c r="AZ391" s="77">
        <v>64679000</v>
      </c>
      <c r="BA391" s="77">
        <v>0</v>
      </c>
      <c r="BB391" s="74" t="s">
        <v>93</v>
      </c>
      <c r="BC391" s="75" t="s">
        <v>2950</v>
      </c>
      <c r="BD391" s="82">
        <v>62463.080758458585</v>
      </c>
      <c r="BE391" s="82">
        <v>0</v>
      </c>
      <c r="BF391" s="82">
        <v>1190.26873332533</v>
      </c>
      <c r="BG391" s="82">
        <v>63653.349491783913</v>
      </c>
      <c r="BH391" s="82">
        <v>62463.080758458585</v>
      </c>
      <c r="BI391" s="82">
        <v>0</v>
      </c>
      <c r="BJ391" s="82">
        <v>1190.26873332533</v>
      </c>
      <c r="BK391" s="82">
        <v>63653.349491783913</v>
      </c>
      <c r="BL391" s="82">
        <v>4500000</v>
      </c>
      <c r="BM391" s="82">
        <v>0</v>
      </c>
      <c r="BN391" s="82">
        <v>85750.002000000008</v>
      </c>
      <c r="BO391" s="82">
        <v>4585750.0020000003</v>
      </c>
      <c r="BP391" s="82">
        <v>62463.080758458585</v>
      </c>
      <c r="BQ391" s="82">
        <v>0</v>
      </c>
      <c r="BR391" s="82">
        <v>1190.26873332533</v>
      </c>
      <c r="BS391" s="89">
        <v>63653.349491783913</v>
      </c>
      <c r="BT391" s="82">
        <v>313514.69494285533</v>
      </c>
      <c r="BU391" s="82">
        <v>0</v>
      </c>
      <c r="BV391" s="82">
        <v>5974.1968263064964</v>
      </c>
      <c r="BW391" s="82">
        <v>319488.8917691618</v>
      </c>
      <c r="BX391" s="82">
        <v>313514.69494285533</v>
      </c>
      <c r="BY391" s="82">
        <v>0</v>
      </c>
      <c r="BZ391" s="82">
        <v>5974.1968263064964</v>
      </c>
      <c r="CA391" s="82">
        <v>319488.8917691618</v>
      </c>
      <c r="CB391" s="82">
        <v>22586400</v>
      </c>
      <c r="CC391" s="82">
        <v>0</v>
      </c>
      <c r="CD391" s="82">
        <v>430396.41003840003</v>
      </c>
      <c r="CE391" s="82">
        <v>23016796.4100384</v>
      </c>
      <c r="CF391" s="82">
        <v>313514.69494285533</v>
      </c>
      <c r="CG391" s="82">
        <v>0</v>
      </c>
      <c r="CH391" s="82">
        <v>5974.1968263064964</v>
      </c>
      <c r="CI391" s="82">
        <v>319488.8917691618</v>
      </c>
      <c r="CJ391" s="82" t="s">
        <v>96</v>
      </c>
      <c r="CK391" s="83">
        <v>1.4999999999999999E-2</v>
      </c>
      <c r="CL391" s="83">
        <v>3.5000000000000003E-2</v>
      </c>
      <c r="CM391" s="83">
        <v>0.26500000000000001</v>
      </c>
      <c r="CN391" s="82">
        <v>75000</v>
      </c>
      <c r="CO391" s="82">
        <v>175000.00000000003</v>
      </c>
      <c r="CP391" s="82">
        <v>1325000</v>
      </c>
      <c r="CQ391" s="82">
        <v>75000</v>
      </c>
      <c r="CR391" s="89">
        <v>75000</v>
      </c>
      <c r="CS391" s="82">
        <v>75000</v>
      </c>
      <c r="CT391" s="82">
        <v>175000.00000000003</v>
      </c>
      <c r="CU391" s="82">
        <v>1325000</v>
      </c>
      <c r="CV391" s="82">
        <v>75000</v>
      </c>
      <c r="CW391" s="82">
        <v>75000</v>
      </c>
    </row>
    <row r="392" spans="1:101">
      <c r="A392" s="86" t="s">
        <v>520</v>
      </c>
      <c r="B392" s="87" t="s">
        <v>2717</v>
      </c>
      <c r="C392" s="75" t="s">
        <v>2951</v>
      </c>
      <c r="D392" s="74" t="s">
        <v>2605</v>
      </c>
      <c r="E392" s="74" t="s">
        <v>520</v>
      </c>
      <c r="F392" s="74" t="s">
        <v>2717</v>
      </c>
      <c r="G392" s="74" t="s">
        <v>1367</v>
      </c>
      <c r="I392" s="74" t="s">
        <v>836</v>
      </c>
      <c r="J392" s="74" t="s">
        <v>2582</v>
      </c>
      <c r="K392" s="74" t="s">
        <v>100</v>
      </c>
      <c r="L392" s="74" t="s">
        <v>89</v>
      </c>
      <c r="M392" s="74" t="s">
        <v>90</v>
      </c>
      <c r="N392" s="74" t="s">
        <v>1369</v>
      </c>
      <c r="O392" s="76">
        <v>44484</v>
      </c>
      <c r="P392" s="76">
        <v>44439</v>
      </c>
      <c r="Q392" s="77">
        <v>1</v>
      </c>
      <c r="R392" s="74" t="s">
        <v>94</v>
      </c>
      <c r="S392" s="77">
        <v>5000000</v>
      </c>
      <c r="T392" s="77">
        <v>5000000</v>
      </c>
      <c r="U392" s="77">
        <v>115694.44</v>
      </c>
      <c r="V392" s="78">
        <v>4.9000000000000002E-2</v>
      </c>
      <c r="W392" s="79">
        <v>1</v>
      </c>
      <c r="X392" s="77">
        <v>5000000</v>
      </c>
      <c r="Y392" s="88">
        <v>5000000</v>
      </c>
      <c r="Z392" s="77">
        <v>115694.44</v>
      </c>
      <c r="AA392" s="74">
        <v>0</v>
      </c>
      <c r="AB392" s="74">
        <v>0</v>
      </c>
      <c r="AD392" s="74">
        <v>0</v>
      </c>
      <c r="AE392" s="74">
        <v>0</v>
      </c>
      <c r="AF392" s="74">
        <v>0</v>
      </c>
      <c r="AG392" s="74">
        <v>0</v>
      </c>
      <c r="AI392" s="74">
        <v>5</v>
      </c>
      <c r="AJ392" s="74">
        <v>5</v>
      </c>
      <c r="AL392" s="74">
        <v>5</v>
      </c>
      <c r="AM392" s="74" t="s">
        <v>95</v>
      </c>
      <c r="AN392" s="74">
        <v>0</v>
      </c>
      <c r="AO392" s="74" t="s">
        <v>95</v>
      </c>
      <c r="AP392" s="74" t="s">
        <v>95</v>
      </c>
      <c r="AQ392" s="74">
        <v>1</v>
      </c>
      <c r="AS392" s="74">
        <v>1</v>
      </c>
      <c r="AT392" s="74" t="s">
        <v>92</v>
      </c>
      <c r="AU392" s="74" t="s">
        <v>2579</v>
      </c>
      <c r="AV392" s="74" t="s">
        <v>94</v>
      </c>
      <c r="AW392" s="77">
        <v>10000000</v>
      </c>
      <c r="AX392" s="77">
        <v>0</v>
      </c>
      <c r="AY392" s="79">
        <v>1</v>
      </c>
      <c r="AZ392" s="77">
        <v>64679000</v>
      </c>
      <c r="BA392" s="77">
        <v>0</v>
      </c>
      <c r="BB392" s="74" t="s">
        <v>93</v>
      </c>
      <c r="BC392" s="75" t="s">
        <v>2951</v>
      </c>
      <c r="BD392" s="82">
        <v>62463.080758458585</v>
      </c>
      <c r="BE392" s="82">
        <v>0</v>
      </c>
      <c r="BF392" s="82">
        <v>1445.3262298049283</v>
      </c>
      <c r="BG392" s="82">
        <v>63908.406988263516</v>
      </c>
      <c r="BH392" s="82">
        <v>62463.080758458585</v>
      </c>
      <c r="BI392" s="82">
        <v>0</v>
      </c>
      <c r="BJ392" s="82">
        <v>1445.3262298049283</v>
      </c>
      <c r="BK392" s="82">
        <v>63908.406988263516</v>
      </c>
      <c r="BL392" s="82">
        <v>4500000</v>
      </c>
      <c r="BM392" s="82">
        <v>0</v>
      </c>
      <c r="BN392" s="82">
        <v>104124.996</v>
      </c>
      <c r="BO392" s="82">
        <v>4604124.9960000003</v>
      </c>
      <c r="BP392" s="82">
        <v>62463.080758458585</v>
      </c>
      <c r="BQ392" s="82">
        <v>0</v>
      </c>
      <c r="BR392" s="82">
        <v>1445.3262298049283</v>
      </c>
      <c r="BS392" s="89">
        <v>63908.406988263516</v>
      </c>
      <c r="BT392" s="82">
        <v>313514.69494285533</v>
      </c>
      <c r="BU392" s="82">
        <v>0</v>
      </c>
      <c r="BV392" s="82">
        <v>7254.3814126368952</v>
      </c>
      <c r="BW392" s="82">
        <v>320769.07635549223</v>
      </c>
      <c r="BX392" s="82">
        <v>313514.69494285533</v>
      </c>
      <c r="BY392" s="82">
        <v>0</v>
      </c>
      <c r="BZ392" s="82">
        <v>7254.3814126368952</v>
      </c>
      <c r="CA392" s="82">
        <v>320769.07635549223</v>
      </c>
      <c r="CB392" s="82">
        <v>22586400</v>
      </c>
      <c r="CC392" s="82">
        <v>0</v>
      </c>
      <c r="CD392" s="82">
        <v>522624.17992319993</v>
      </c>
      <c r="CE392" s="82">
        <v>23109024.179923199</v>
      </c>
      <c r="CF392" s="82">
        <v>313514.69494285533</v>
      </c>
      <c r="CG392" s="82">
        <v>0</v>
      </c>
      <c r="CH392" s="82">
        <v>7254.3814126368952</v>
      </c>
      <c r="CI392" s="82">
        <v>320769.07635549223</v>
      </c>
      <c r="CJ392" s="82" t="s">
        <v>96</v>
      </c>
      <c r="CK392" s="83">
        <v>1.4999999999999999E-2</v>
      </c>
      <c r="CL392" s="83">
        <v>3.5000000000000003E-2</v>
      </c>
      <c r="CM392" s="83">
        <v>0.26500000000000001</v>
      </c>
      <c r="CN392" s="82">
        <v>75000</v>
      </c>
      <c r="CO392" s="82">
        <v>175000.00000000003</v>
      </c>
      <c r="CP392" s="82">
        <v>1325000</v>
      </c>
      <c r="CQ392" s="82">
        <v>75000</v>
      </c>
      <c r="CR392" s="89">
        <v>75000</v>
      </c>
      <c r="CS392" s="82">
        <v>75000</v>
      </c>
      <c r="CT392" s="82">
        <v>175000.00000000003</v>
      </c>
      <c r="CU392" s="82">
        <v>1325000</v>
      </c>
      <c r="CV392" s="82">
        <v>75000</v>
      </c>
      <c r="CW392" s="82">
        <v>75000</v>
      </c>
    </row>
    <row r="393" spans="1:101">
      <c r="A393" s="86" t="s">
        <v>520</v>
      </c>
      <c r="B393" s="87" t="s">
        <v>2718</v>
      </c>
      <c r="C393" s="75" t="s">
        <v>2952</v>
      </c>
      <c r="D393" s="74" t="s">
        <v>2605</v>
      </c>
      <c r="E393" s="74" t="s">
        <v>520</v>
      </c>
      <c r="F393" s="74" t="s">
        <v>2718</v>
      </c>
      <c r="G393" s="74" t="s">
        <v>1367</v>
      </c>
      <c r="I393" s="74" t="s">
        <v>836</v>
      </c>
      <c r="J393" s="74" t="s">
        <v>2582</v>
      </c>
      <c r="K393" s="74" t="s">
        <v>100</v>
      </c>
      <c r="L393" s="74" t="s">
        <v>89</v>
      </c>
      <c r="M393" s="74" t="s">
        <v>90</v>
      </c>
      <c r="N393" s="74" t="s">
        <v>1369</v>
      </c>
      <c r="O393" s="76">
        <v>44484</v>
      </c>
      <c r="P393" s="76">
        <v>44439</v>
      </c>
      <c r="Q393" s="77">
        <v>1</v>
      </c>
      <c r="R393" s="74" t="s">
        <v>94</v>
      </c>
      <c r="S393" s="77">
        <v>5000000</v>
      </c>
      <c r="T393" s="77">
        <v>5000000</v>
      </c>
      <c r="U393" s="77">
        <v>115694.44</v>
      </c>
      <c r="V393" s="78">
        <v>4.9000000000000002E-2</v>
      </c>
      <c r="W393" s="79">
        <v>1</v>
      </c>
      <c r="X393" s="77">
        <v>5000000</v>
      </c>
      <c r="Y393" s="88">
        <v>5000000</v>
      </c>
      <c r="Z393" s="77">
        <v>115694.44</v>
      </c>
      <c r="AA393" s="74">
        <v>0</v>
      </c>
      <c r="AB393" s="74">
        <v>0</v>
      </c>
      <c r="AD393" s="74">
        <v>0</v>
      </c>
      <c r="AE393" s="74">
        <v>0</v>
      </c>
      <c r="AF393" s="74">
        <v>0</v>
      </c>
      <c r="AG393" s="74">
        <v>0</v>
      </c>
      <c r="AI393" s="74">
        <v>5</v>
      </c>
      <c r="AJ393" s="74">
        <v>5</v>
      </c>
      <c r="AL393" s="74">
        <v>5</v>
      </c>
      <c r="AM393" s="74" t="s">
        <v>95</v>
      </c>
      <c r="AN393" s="74">
        <v>0</v>
      </c>
      <c r="AO393" s="74" t="s">
        <v>95</v>
      </c>
      <c r="AP393" s="74" t="s">
        <v>95</v>
      </c>
      <c r="AQ393" s="74">
        <v>1</v>
      </c>
      <c r="AS393" s="74">
        <v>1</v>
      </c>
      <c r="AT393" s="74" t="s">
        <v>92</v>
      </c>
      <c r="AU393" s="74" t="s">
        <v>2579</v>
      </c>
      <c r="AV393" s="74" t="s">
        <v>94</v>
      </c>
      <c r="AW393" s="77">
        <v>10000000</v>
      </c>
      <c r="AX393" s="77">
        <v>0</v>
      </c>
      <c r="AY393" s="79">
        <v>1</v>
      </c>
      <c r="AZ393" s="77">
        <v>64679000</v>
      </c>
      <c r="BA393" s="77">
        <v>0</v>
      </c>
      <c r="BB393" s="74" t="s">
        <v>93</v>
      </c>
      <c r="BC393" s="75" t="s">
        <v>2952</v>
      </c>
      <c r="BD393" s="82">
        <v>62463.080758458585</v>
      </c>
      <c r="BE393" s="82">
        <v>0</v>
      </c>
      <c r="BF393" s="82">
        <v>1445.3262298049283</v>
      </c>
      <c r="BG393" s="82">
        <v>63908.406988263516</v>
      </c>
      <c r="BH393" s="82">
        <v>62463.080758458585</v>
      </c>
      <c r="BI393" s="82">
        <v>0</v>
      </c>
      <c r="BJ393" s="82">
        <v>1445.3262298049283</v>
      </c>
      <c r="BK393" s="82">
        <v>63908.406988263516</v>
      </c>
      <c r="BL393" s="82">
        <v>4500000</v>
      </c>
      <c r="BM393" s="82">
        <v>0</v>
      </c>
      <c r="BN393" s="82">
        <v>104124.996</v>
      </c>
      <c r="BO393" s="82">
        <v>4604124.9960000003</v>
      </c>
      <c r="BP393" s="82">
        <v>62463.080758458585</v>
      </c>
      <c r="BQ393" s="82">
        <v>0</v>
      </c>
      <c r="BR393" s="82">
        <v>1445.3262298049283</v>
      </c>
      <c r="BS393" s="89">
        <v>63908.406988263516</v>
      </c>
      <c r="BT393" s="82">
        <v>313514.69494285533</v>
      </c>
      <c r="BU393" s="82">
        <v>0</v>
      </c>
      <c r="BV393" s="82">
        <v>7254.3814126368952</v>
      </c>
      <c r="BW393" s="82">
        <v>320769.07635549223</v>
      </c>
      <c r="BX393" s="82">
        <v>313514.69494285533</v>
      </c>
      <c r="BY393" s="82">
        <v>0</v>
      </c>
      <c r="BZ393" s="82">
        <v>7254.3814126368952</v>
      </c>
      <c r="CA393" s="82">
        <v>320769.07635549223</v>
      </c>
      <c r="CB393" s="82">
        <v>22586400</v>
      </c>
      <c r="CC393" s="82">
        <v>0</v>
      </c>
      <c r="CD393" s="82">
        <v>522624.17992319993</v>
      </c>
      <c r="CE393" s="82">
        <v>23109024.179923199</v>
      </c>
      <c r="CF393" s="82">
        <v>313514.69494285533</v>
      </c>
      <c r="CG393" s="82">
        <v>0</v>
      </c>
      <c r="CH393" s="82">
        <v>7254.3814126368952</v>
      </c>
      <c r="CI393" s="82">
        <v>320769.07635549223</v>
      </c>
      <c r="CJ393" s="82" t="s">
        <v>96</v>
      </c>
      <c r="CK393" s="83">
        <v>1.4999999999999999E-2</v>
      </c>
      <c r="CL393" s="83">
        <v>3.5000000000000003E-2</v>
      </c>
      <c r="CM393" s="83">
        <v>0.26500000000000001</v>
      </c>
      <c r="CN393" s="82">
        <v>75000</v>
      </c>
      <c r="CO393" s="82">
        <v>175000.00000000003</v>
      </c>
      <c r="CP393" s="82">
        <v>1325000</v>
      </c>
      <c r="CQ393" s="82">
        <v>75000</v>
      </c>
      <c r="CR393" s="89">
        <v>75000</v>
      </c>
      <c r="CS393" s="82">
        <v>75000</v>
      </c>
      <c r="CT393" s="82">
        <v>175000.00000000003</v>
      </c>
      <c r="CU393" s="82">
        <v>1325000</v>
      </c>
      <c r="CV393" s="82">
        <v>75000</v>
      </c>
      <c r="CW393" s="82">
        <v>75000</v>
      </c>
    </row>
    <row r="394" spans="1:101">
      <c r="A394" s="86" t="s">
        <v>520</v>
      </c>
      <c r="B394" s="87" t="s">
        <v>2726</v>
      </c>
      <c r="C394" s="75" t="s">
        <v>2953</v>
      </c>
      <c r="D394" s="74" t="s">
        <v>2605</v>
      </c>
      <c r="E394" s="74" t="s">
        <v>520</v>
      </c>
      <c r="F394" s="74" t="s">
        <v>2726</v>
      </c>
      <c r="G394" s="74" t="s">
        <v>1373</v>
      </c>
      <c r="I394" s="74" t="s">
        <v>836</v>
      </c>
      <c r="J394" s="74" t="s">
        <v>2582</v>
      </c>
      <c r="K394" s="74" t="s">
        <v>100</v>
      </c>
      <c r="L394" s="74" t="s">
        <v>89</v>
      </c>
      <c r="M394" s="74" t="s">
        <v>90</v>
      </c>
      <c r="N394" s="74" t="s">
        <v>1375</v>
      </c>
      <c r="O394" s="76">
        <v>44484</v>
      </c>
      <c r="P394" s="76">
        <v>44439</v>
      </c>
      <c r="Q394" s="77">
        <v>1</v>
      </c>
      <c r="R394" s="74" t="s">
        <v>94</v>
      </c>
      <c r="S394" s="77">
        <v>5000000</v>
      </c>
      <c r="T394" s="77">
        <v>5000000</v>
      </c>
      <c r="U394" s="77">
        <v>115694.44</v>
      </c>
      <c r="V394" s="78">
        <v>4.9000000000000002E-2</v>
      </c>
      <c r="W394" s="79">
        <v>1</v>
      </c>
      <c r="X394" s="77">
        <v>5000000</v>
      </c>
      <c r="Y394" s="88">
        <v>5000000</v>
      </c>
      <c r="Z394" s="77">
        <v>115694.44</v>
      </c>
      <c r="AA394" s="74">
        <v>0</v>
      </c>
      <c r="AB394" s="74">
        <v>0</v>
      </c>
      <c r="AD394" s="74">
        <v>0</v>
      </c>
      <c r="AE394" s="74">
        <v>0</v>
      </c>
      <c r="AF394" s="74">
        <v>0</v>
      </c>
      <c r="AG394" s="74">
        <v>0</v>
      </c>
      <c r="AI394" s="74">
        <v>5</v>
      </c>
      <c r="AJ394" s="74">
        <v>5</v>
      </c>
      <c r="AL394" s="74">
        <v>5</v>
      </c>
      <c r="AM394" s="74" t="s">
        <v>95</v>
      </c>
      <c r="AN394" s="74">
        <v>0</v>
      </c>
      <c r="AO394" s="74" t="s">
        <v>95</v>
      </c>
      <c r="AP394" s="74" t="s">
        <v>95</v>
      </c>
      <c r="AQ394" s="74">
        <v>1</v>
      </c>
      <c r="AS394" s="74">
        <v>1</v>
      </c>
      <c r="AT394" s="74" t="s">
        <v>92</v>
      </c>
      <c r="AU394" s="74" t="s">
        <v>2579</v>
      </c>
      <c r="AV394" s="74" t="s">
        <v>94</v>
      </c>
      <c r="AW394" s="77">
        <v>10000000</v>
      </c>
      <c r="AX394" s="77">
        <v>0</v>
      </c>
      <c r="AY394" s="79">
        <v>1</v>
      </c>
      <c r="AZ394" s="77">
        <v>64679000</v>
      </c>
      <c r="BA394" s="77">
        <v>0</v>
      </c>
      <c r="BB394" s="74" t="s">
        <v>93</v>
      </c>
      <c r="BC394" s="75" t="s">
        <v>2953</v>
      </c>
      <c r="BD394" s="82">
        <v>62463.080758458585</v>
      </c>
      <c r="BE394" s="82">
        <v>0</v>
      </c>
      <c r="BF394" s="82">
        <v>1445.3262298049283</v>
      </c>
      <c r="BG394" s="82">
        <v>63908.406988263516</v>
      </c>
      <c r="BH394" s="82">
        <v>62463.080758458585</v>
      </c>
      <c r="BI394" s="82">
        <v>0</v>
      </c>
      <c r="BJ394" s="82">
        <v>1445.3262298049283</v>
      </c>
      <c r="BK394" s="82">
        <v>63908.406988263516</v>
      </c>
      <c r="BL394" s="82">
        <v>4500000</v>
      </c>
      <c r="BM394" s="82">
        <v>0</v>
      </c>
      <c r="BN394" s="82">
        <v>104124.996</v>
      </c>
      <c r="BO394" s="82">
        <v>4604124.9960000003</v>
      </c>
      <c r="BP394" s="82">
        <v>62463.080758458585</v>
      </c>
      <c r="BQ394" s="82">
        <v>0</v>
      </c>
      <c r="BR394" s="82">
        <v>1445.3262298049283</v>
      </c>
      <c r="BS394" s="89">
        <v>63908.406988263516</v>
      </c>
      <c r="BT394" s="82">
        <v>313514.69494285533</v>
      </c>
      <c r="BU394" s="82">
        <v>0</v>
      </c>
      <c r="BV394" s="82">
        <v>7254.3814126368952</v>
      </c>
      <c r="BW394" s="82">
        <v>320769.07635549223</v>
      </c>
      <c r="BX394" s="82">
        <v>313514.69494285533</v>
      </c>
      <c r="BY394" s="82">
        <v>0</v>
      </c>
      <c r="BZ394" s="82">
        <v>7254.3814126368952</v>
      </c>
      <c r="CA394" s="82">
        <v>320769.07635549223</v>
      </c>
      <c r="CB394" s="82">
        <v>22586400</v>
      </c>
      <c r="CC394" s="82">
        <v>0</v>
      </c>
      <c r="CD394" s="82">
        <v>522624.17992319993</v>
      </c>
      <c r="CE394" s="82">
        <v>23109024.179923199</v>
      </c>
      <c r="CF394" s="82">
        <v>313514.69494285533</v>
      </c>
      <c r="CG394" s="82">
        <v>0</v>
      </c>
      <c r="CH394" s="82">
        <v>7254.3814126368952</v>
      </c>
      <c r="CI394" s="82">
        <v>320769.07635549223</v>
      </c>
      <c r="CJ394" s="82" t="s">
        <v>96</v>
      </c>
      <c r="CK394" s="83">
        <v>1.4999999999999999E-2</v>
      </c>
      <c r="CL394" s="83">
        <v>3.5000000000000003E-2</v>
      </c>
      <c r="CM394" s="83">
        <v>0.26500000000000001</v>
      </c>
      <c r="CN394" s="82">
        <v>75000</v>
      </c>
      <c r="CO394" s="82">
        <v>175000.00000000003</v>
      </c>
      <c r="CP394" s="82">
        <v>1325000</v>
      </c>
      <c r="CQ394" s="82">
        <v>75000</v>
      </c>
      <c r="CR394" s="89">
        <v>75000</v>
      </c>
      <c r="CS394" s="82">
        <v>75000</v>
      </c>
      <c r="CT394" s="82">
        <v>175000.00000000003</v>
      </c>
      <c r="CU394" s="82">
        <v>1325000</v>
      </c>
      <c r="CV394" s="82">
        <v>75000</v>
      </c>
      <c r="CW394" s="82">
        <v>75000</v>
      </c>
    </row>
    <row r="395" spans="1:101">
      <c r="A395" s="86" t="s">
        <v>520</v>
      </c>
      <c r="B395" s="87" t="s">
        <v>2727</v>
      </c>
      <c r="C395" s="75" t="s">
        <v>2954</v>
      </c>
      <c r="D395" s="74" t="s">
        <v>2605</v>
      </c>
      <c r="E395" s="74" t="s">
        <v>520</v>
      </c>
      <c r="F395" s="74" t="s">
        <v>2727</v>
      </c>
      <c r="G395" s="74" t="s">
        <v>1373</v>
      </c>
      <c r="I395" s="74" t="s">
        <v>836</v>
      </c>
      <c r="J395" s="74" t="s">
        <v>2582</v>
      </c>
      <c r="K395" s="74" t="s">
        <v>100</v>
      </c>
      <c r="L395" s="74" t="s">
        <v>89</v>
      </c>
      <c r="M395" s="74" t="s">
        <v>90</v>
      </c>
      <c r="N395" s="74" t="s">
        <v>1375</v>
      </c>
      <c r="O395" s="76">
        <v>44484</v>
      </c>
      <c r="P395" s="76">
        <v>44439</v>
      </c>
      <c r="Q395" s="77">
        <v>1</v>
      </c>
      <c r="R395" s="74" t="s">
        <v>94</v>
      </c>
      <c r="S395" s="77">
        <v>5000000</v>
      </c>
      <c r="T395" s="77">
        <v>5000000</v>
      </c>
      <c r="U395" s="77">
        <v>115694.44</v>
      </c>
      <c r="V395" s="78">
        <v>4.9000000000000002E-2</v>
      </c>
      <c r="W395" s="79">
        <v>1</v>
      </c>
      <c r="X395" s="77">
        <v>5000000</v>
      </c>
      <c r="Y395" s="88">
        <v>5000000</v>
      </c>
      <c r="Z395" s="77">
        <v>115694.44</v>
      </c>
      <c r="AA395" s="74">
        <v>0</v>
      </c>
      <c r="AB395" s="74">
        <v>0</v>
      </c>
      <c r="AD395" s="74">
        <v>0</v>
      </c>
      <c r="AE395" s="74">
        <v>0</v>
      </c>
      <c r="AF395" s="74">
        <v>0</v>
      </c>
      <c r="AG395" s="74">
        <v>0</v>
      </c>
      <c r="AI395" s="74">
        <v>5</v>
      </c>
      <c r="AJ395" s="74">
        <v>5</v>
      </c>
      <c r="AL395" s="74">
        <v>5</v>
      </c>
      <c r="AM395" s="74" t="s">
        <v>95</v>
      </c>
      <c r="AN395" s="74">
        <v>0</v>
      </c>
      <c r="AO395" s="74" t="s">
        <v>95</v>
      </c>
      <c r="AP395" s="74" t="s">
        <v>95</v>
      </c>
      <c r="AQ395" s="74">
        <v>1</v>
      </c>
      <c r="AS395" s="74">
        <v>1</v>
      </c>
      <c r="AT395" s="74" t="s">
        <v>92</v>
      </c>
      <c r="AU395" s="74" t="s">
        <v>2579</v>
      </c>
      <c r="AV395" s="74" t="s">
        <v>94</v>
      </c>
      <c r="AW395" s="77">
        <v>10000000</v>
      </c>
      <c r="AX395" s="77">
        <v>0</v>
      </c>
      <c r="AY395" s="79">
        <v>1</v>
      </c>
      <c r="AZ395" s="77">
        <v>64679000</v>
      </c>
      <c r="BA395" s="77">
        <v>0</v>
      </c>
      <c r="BB395" s="74" t="s">
        <v>93</v>
      </c>
      <c r="BC395" s="75" t="s">
        <v>2954</v>
      </c>
      <c r="BD395" s="82">
        <v>62463.080758458585</v>
      </c>
      <c r="BE395" s="82">
        <v>0</v>
      </c>
      <c r="BF395" s="82">
        <v>1445.3262298049283</v>
      </c>
      <c r="BG395" s="82">
        <v>63908.406988263516</v>
      </c>
      <c r="BH395" s="82">
        <v>62463.080758458585</v>
      </c>
      <c r="BI395" s="82">
        <v>0</v>
      </c>
      <c r="BJ395" s="82">
        <v>1445.3262298049283</v>
      </c>
      <c r="BK395" s="82">
        <v>63908.406988263516</v>
      </c>
      <c r="BL395" s="82">
        <v>4500000</v>
      </c>
      <c r="BM395" s="82">
        <v>0</v>
      </c>
      <c r="BN395" s="82">
        <v>104124.996</v>
      </c>
      <c r="BO395" s="82">
        <v>4604124.9960000003</v>
      </c>
      <c r="BP395" s="82">
        <v>62463.080758458585</v>
      </c>
      <c r="BQ395" s="82">
        <v>0</v>
      </c>
      <c r="BR395" s="82">
        <v>1445.3262298049283</v>
      </c>
      <c r="BS395" s="89">
        <v>63908.406988263516</v>
      </c>
      <c r="BT395" s="82">
        <v>313514.69494285533</v>
      </c>
      <c r="BU395" s="82">
        <v>0</v>
      </c>
      <c r="BV395" s="82">
        <v>7254.3814126368952</v>
      </c>
      <c r="BW395" s="82">
        <v>320769.07635549223</v>
      </c>
      <c r="BX395" s="82">
        <v>313514.69494285533</v>
      </c>
      <c r="BY395" s="82">
        <v>0</v>
      </c>
      <c r="BZ395" s="82">
        <v>7254.3814126368952</v>
      </c>
      <c r="CA395" s="82">
        <v>320769.07635549223</v>
      </c>
      <c r="CB395" s="82">
        <v>22586400</v>
      </c>
      <c r="CC395" s="82">
        <v>0</v>
      </c>
      <c r="CD395" s="82">
        <v>522624.17992319993</v>
      </c>
      <c r="CE395" s="82">
        <v>23109024.179923199</v>
      </c>
      <c r="CF395" s="82">
        <v>313514.69494285533</v>
      </c>
      <c r="CG395" s="82">
        <v>0</v>
      </c>
      <c r="CH395" s="82">
        <v>7254.3814126368952</v>
      </c>
      <c r="CI395" s="82">
        <v>320769.07635549223</v>
      </c>
      <c r="CJ395" s="82" t="s">
        <v>96</v>
      </c>
      <c r="CK395" s="83">
        <v>1.4999999999999999E-2</v>
      </c>
      <c r="CL395" s="83">
        <v>3.5000000000000003E-2</v>
      </c>
      <c r="CM395" s="83">
        <v>0.26500000000000001</v>
      </c>
      <c r="CN395" s="82">
        <v>75000</v>
      </c>
      <c r="CO395" s="82">
        <v>175000.00000000003</v>
      </c>
      <c r="CP395" s="82">
        <v>1325000</v>
      </c>
      <c r="CQ395" s="82">
        <v>75000</v>
      </c>
      <c r="CR395" s="89">
        <v>75000</v>
      </c>
      <c r="CS395" s="82">
        <v>75000</v>
      </c>
      <c r="CT395" s="82">
        <v>175000.00000000003</v>
      </c>
      <c r="CU395" s="82">
        <v>1325000</v>
      </c>
      <c r="CV395" s="82">
        <v>75000</v>
      </c>
      <c r="CW395" s="82">
        <v>75000</v>
      </c>
    </row>
    <row r="396" spans="1:101">
      <c r="A396" s="86" t="s">
        <v>520</v>
      </c>
      <c r="B396" s="87" t="s">
        <v>904</v>
      </c>
      <c r="C396" s="75" t="s">
        <v>1999</v>
      </c>
      <c r="D396" s="74" t="s">
        <v>2605</v>
      </c>
      <c r="E396" s="74" t="s">
        <v>520</v>
      </c>
      <c r="F396" s="74" t="s">
        <v>904</v>
      </c>
      <c r="G396" s="74" t="s">
        <v>905</v>
      </c>
      <c r="I396" s="74" t="s">
        <v>836</v>
      </c>
      <c r="J396" s="74" t="s">
        <v>2582</v>
      </c>
      <c r="K396" s="74" t="s">
        <v>100</v>
      </c>
      <c r="L396" s="74" t="s">
        <v>89</v>
      </c>
      <c r="M396" s="74" t="s">
        <v>90</v>
      </c>
      <c r="N396" s="74" t="s">
        <v>907</v>
      </c>
      <c r="O396" s="76">
        <v>44512</v>
      </c>
      <c r="P396" s="76">
        <v>44439</v>
      </c>
      <c r="Q396" s="77">
        <v>1</v>
      </c>
      <c r="R396" s="74" t="s">
        <v>94</v>
      </c>
      <c r="S396" s="77">
        <v>2921346</v>
      </c>
      <c r="T396" s="77">
        <v>2921346</v>
      </c>
      <c r="U396" s="77">
        <v>72838.89</v>
      </c>
      <c r="V396" s="78">
        <v>5.0999999999999997E-2</v>
      </c>
      <c r="W396" s="79">
        <v>1</v>
      </c>
      <c r="X396" s="77">
        <v>2921346</v>
      </c>
      <c r="Y396" s="88">
        <v>2921346</v>
      </c>
      <c r="Z396" s="77">
        <v>72838.89</v>
      </c>
      <c r="AA396" s="74">
        <v>0</v>
      </c>
      <c r="AB396" s="74">
        <v>0</v>
      </c>
      <c r="AD396" s="74">
        <v>0</v>
      </c>
      <c r="AE396" s="74">
        <v>0</v>
      </c>
      <c r="AF396" s="74">
        <v>0</v>
      </c>
      <c r="AG396" s="74">
        <v>0</v>
      </c>
      <c r="AI396" s="74">
        <v>5</v>
      </c>
      <c r="AJ396" s="74">
        <v>5</v>
      </c>
      <c r="AL396" s="74">
        <v>5</v>
      </c>
      <c r="AM396" s="74" t="s">
        <v>95</v>
      </c>
      <c r="AN396" s="74">
        <v>0</v>
      </c>
      <c r="AO396" s="74" t="s">
        <v>95</v>
      </c>
      <c r="AP396" s="74" t="s">
        <v>95</v>
      </c>
      <c r="AQ396" s="74">
        <v>1</v>
      </c>
      <c r="AS396" s="74">
        <v>1</v>
      </c>
      <c r="AT396" s="74" t="s">
        <v>92</v>
      </c>
      <c r="AU396" s="74" t="s">
        <v>2579</v>
      </c>
      <c r="AV396" s="74" t="s">
        <v>94</v>
      </c>
      <c r="AW396" s="77">
        <v>10000000</v>
      </c>
      <c r="AX396" s="77">
        <v>2839519</v>
      </c>
      <c r="AY396" s="79">
        <v>1</v>
      </c>
      <c r="AZ396" s="77">
        <v>64679000</v>
      </c>
      <c r="BA396" s="77">
        <v>18365724.940099999</v>
      </c>
      <c r="BB396" s="74" t="s">
        <v>93</v>
      </c>
      <c r="BC396" s="75" t="s">
        <v>1999</v>
      </c>
      <c r="BD396" s="82">
        <v>36495.254224279983</v>
      </c>
      <c r="BE396" s="82">
        <v>0</v>
      </c>
      <c r="BF396" s="82">
        <v>909.94829368529622</v>
      </c>
      <c r="BG396" s="82">
        <v>37405.202517965277</v>
      </c>
      <c r="BH396" s="82">
        <v>36495.254224279983</v>
      </c>
      <c r="BI396" s="82">
        <v>0</v>
      </c>
      <c r="BJ396" s="82">
        <v>909.94829368529622</v>
      </c>
      <c r="BK396" s="82">
        <v>37405.202517965277</v>
      </c>
      <c r="BL396" s="82">
        <v>2629211.4</v>
      </c>
      <c r="BM396" s="82">
        <v>0</v>
      </c>
      <c r="BN396" s="82">
        <v>65555.001000000004</v>
      </c>
      <c r="BO396" s="82">
        <v>2694766.4010000001</v>
      </c>
      <c r="BP396" s="82">
        <v>36495.254224279983</v>
      </c>
      <c r="BQ396" s="82">
        <v>0</v>
      </c>
      <c r="BR396" s="82">
        <v>909.94829368529622</v>
      </c>
      <c r="BS396" s="89">
        <v>37405.202517965277</v>
      </c>
      <c r="BT396" s="82">
        <v>183176.98000250608</v>
      </c>
      <c r="BU396" s="82">
        <v>0</v>
      </c>
      <c r="BV396" s="82">
        <v>4567.2124756652383</v>
      </c>
      <c r="BW396" s="82">
        <v>187744.19247817132</v>
      </c>
      <c r="BX396" s="82">
        <v>183176.98000250608</v>
      </c>
      <c r="BY396" s="82">
        <v>0</v>
      </c>
      <c r="BZ396" s="82">
        <v>4567.2124756652383</v>
      </c>
      <c r="CA396" s="82">
        <v>187744.19247817132</v>
      </c>
      <c r="CB396" s="82">
        <v>13196537.858879998</v>
      </c>
      <c r="CC396" s="82">
        <v>0</v>
      </c>
      <c r="CD396" s="82">
        <v>329033.66101919999</v>
      </c>
      <c r="CE396" s="82">
        <v>13525571.519899199</v>
      </c>
      <c r="CF396" s="82">
        <v>183176.98000250608</v>
      </c>
      <c r="CG396" s="82">
        <v>0</v>
      </c>
      <c r="CH396" s="82">
        <v>4567.2124756652383</v>
      </c>
      <c r="CI396" s="82">
        <v>187744.19247817132</v>
      </c>
      <c r="CJ396" s="82" t="s">
        <v>96</v>
      </c>
      <c r="CK396" s="83">
        <v>1.4999999999999999E-2</v>
      </c>
      <c r="CL396" s="83">
        <v>3.5000000000000003E-2</v>
      </c>
      <c r="CM396" s="83">
        <v>0.26500000000000001</v>
      </c>
      <c r="CN396" s="82">
        <v>43820.189999999995</v>
      </c>
      <c r="CO396" s="82">
        <v>102247.11000000002</v>
      </c>
      <c r="CP396" s="82">
        <v>774156.69000000006</v>
      </c>
      <c r="CQ396" s="82">
        <v>43820.189999999995</v>
      </c>
      <c r="CR396" s="89">
        <v>43820.189999999995</v>
      </c>
      <c r="CS396" s="82">
        <v>43820.189999999995</v>
      </c>
      <c r="CT396" s="82">
        <v>102247.11000000002</v>
      </c>
      <c r="CU396" s="82">
        <v>774156.69000000006</v>
      </c>
      <c r="CV396" s="82">
        <v>43820.189999999995</v>
      </c>
      <c r="CW396" s="82">
        <v>43820.189999999995</v>
      </c>
    </row>
    <row r="397" spans="1:101">
      <c r="A397" s="86" t="s">
        <v>520</v>
      </c>
      <c r="B397" s="87" t="s">
        <v>908</v>
      </c>
      <c r="C397" s="75" t="s">
        <v>2000</v>
      </c>
      <c r="D397" s="74" t="s">
        <v>2605</v>
      </c>
      <c r="E397" s="74" t="s">
        <v>520</v>
      </c>
      <c r="F397" s="74" t="s">
        <v>908</v>
      </c>
      <c r="G397" s="74" t="s">
        <v>905</v>
      </c>
      <c r="I397" s="74" t="s">
        <v>836</v>
      </c>
      <c r="J397" s="74" t="s">
        <v>2582</v>
      </c>
      <c r="K397" s="74" t="s">
        <v>100</v>
      </c>
      <c r="L397" s="74" t="s">
        <v>89</v>
      </c>
      <c r="M397" s="74" t="s">
        <v>90</v>
      </c>
      <c r="N397" s="74" t="s">
        <v>907</v>
      </c>
      <c r="O397" s="76">
        <v>44512</v>
      </c>
      <c r="P397" s="76">
        <v>44439</v>
      </c>
      <c r="Q397" s="77">
        <v>1</v>
      </c>
      <c r="R397" s="74" t="s">
        <v>94</v>
      </c>
      <c r="S397" s="77">
        <v>4239135</v>
      </c>
      <c r="T397" s="77">
        <v>4239135</v>
      </c>
      <c r="U397" s="77">
        <v>105695.77</v>
      </c>
      <c r="V397" s="78">
        <v>5.0999999999999997E-2</v>
      </c>
      <c r="W397" s="79">
        <v>1</v>
      </c>
      <c r="X397" s="77">
        <v>4239135</v>
      </c>
      <c r="Y397" s="88">
        <v>4239135</v>
      </c>
      <c r="Z397" s="77">
        <v>105695.77</v>
      </c>
      <c r="AA397" s="74">
        <v>0</v>
      </c>
      <c r="AB397" s="74">
        <v>0</v>
      </c>
      <c r="AD397" s="74">
        <v>0</v>
      </c>
      <c r="AE397" s="74">
        <v>0</v>
      </c>
      <c r="AF397" s="74">
        <v>0</v>
      </c>
      <c r="AG397" s="74">
        <v>0</v>
      </c>
      <c r="AI397" s="74">
        <v>5</v>
      </c>
      <c r="AJ397" s="74">
        <v>5</v>
      </c>
      <c r="AL397" s="74">
        <v>5</v>
      </c>
      <c r="AM397" s="74" t="s">
        <v>95</v>
      </c>
      <c r="AN397" s="74">
        <v>0</v>
      </c>
      <c r="AO397" s="74" t="s">
        <v>95</v>
      </c>
      <c r="AP397" s="74" t="s">
        <v>95</v>
      </c>
      <c r="AQ397" s="74">
        <v>1</v>
      </c>
      <c r="AS397" s="74">
        <v>1</v>
      </c>
      <c r="AT397" s="74" t="s">
        <v>92</v>
      </c>
      <c r="AU397" s="74" t="s">
        <v>2579</v>
      </c>
      <c r="AV397" s="74" t="s">
        <v>94</v>
      </c>
      <c r="AW397" s="77">
        <v>10000000</v>
      </c>
      <c r="AX397" s="77">
        <v>2839519</v>
      </c>
      <c r="AY397" s="79">
        <v>1</v>
      </c>
      <c r="AZ397" s="77">
        <v>64679000</v>
      </c>
      <c r="BA397" s="77">
        <v>18365724.940099999</v>
      </c>
      <c r="BB397" s="74" t="s">
        <v>93</v>
      </c>
      <c r="BC397" s="75" t="s">
        <v>2000</v>
      </c>
      <c r="BD397" s="82">
        <v>52957.886370201668</v>
      </c>
      <c r="BE397" s="82">
        <v>0</v>
      </c>
      <c r="BF397" s="82">
        <v>1320.4166834674927</v>
      </c>
      <c r="BG397" s="82">
        <v>54278.303053669159</v>
      </c>
      <c r="BH397" s="82">
        <v>52957.886370201668</v>
      </c>
      <c r="BI397" s="82">
        <v>0</v>
      </c>
      <c r="BJ397" s="82">
        <v>1320.4166834674927</v>
      </c>
      <c r="BK397" s="82">
        <v>54278.303053669159</v>
      </c>
      <c r="BL397" s="82">
        <v>3815221.5000000005</v>
      </c>
      <c r="BM397" s="82">
        <v>0</v>
      </c>
      <c r="BN397" s="82">
        <v>95126.192999999999</v>
      </c>
      <c r="BO397" s="82">
        <v>3910347.693</v>
      </c>
      <c r="BP397" s="82">
        <v>52957.886370201668</v>
      </c>
      <c r="BQ397" s="82">
        <v>0</v>
      </c>
      <c r="BR397" s="82">
        <v>1320.4166834674927</v>
      </c>
      <c r="BS397" s="89">
        <v>54278.303053669159</v>
      </c>
      <c r="BT397" s="82">
        <v>265806.22326931619</v>
      </c>
      <c r="BU397" s="82">
        <v>0</v>
      </c>
      <c r="BV397" s="82">
        <v>6627.4354176600391</v>
      </c>
      <c r="BW397" s="82">
        <v>272433.65868697624</v>
      </c>
      <c r="BX397" s="82">
        <v>265806.22326931619</v>
      </c>
      <c r="BY397" s="82">
        <v>0</v>
      </c>
      <c r="BZ397" s="82">
        <v>6627.4354176600391</v>
      </c>
      <c r="CA397" s="82">
        <v>272433.65868697624</v>
      </c>
      <c r="CB397" s="82">
        <v>19149359.752800003</v>
      </c>
      <c r="CC397" s="82">
        <v>0</v>
      </c>
      <c r="CD397" s="82">
        <v>477457.38790559996</v>
      </c>
      <c r="CE397" s="82">
        <v>19626817.1407056</v>
      </c>
      <c r="CF397" s="82">
        <v>265806.22326931619</v>
      </c>
      <c r="CG397" s="82">
        <v>0</v>
      </c>
      <c r="CH397" s="82">
        <v>6627.4354176600391</v>
      </c>
      <c r="CI397" s="82">
        <v>272433.65868697624</v>
      </c>
      <c r="CJ397" s="82" t="s">
        <v>96</v>
      </c>
      <c r="CK397" s="83">
        <v>1.4999999999999999E-2</v>
      </c>
      <c r="CL397" s="83">
        <v>3.5000000000000003E-2</v>
      </c>
      <c r="CM397" s="83">
        <v>0.26500000000000001</v>
      </c>
      <c r="CN397" s="82">
        <v>63587.024999999994</v>
      </c>
      <c r="CO397" s="82">
        <v>148369.72500000001</v>
      </c>
      <c r="CP397" s="82">
        <v>1123370.7750000001</v>
      </c>
      <c r="CQ397" s="82">
        <v>63587.024999999994</v>
      </c>
      <c r="CR397" s="89">
        <v>63587.024999999994</v>
      </c>
      <c r="CS397" s="82">
        <v>63587.024999999994</v>
      </c>
      <c r="CT397" s="82">
        <v>148369.72500000001</v>
      </c>
      <c r="CU397" s="82">
        <v>1123370.7750000001</v>
      </c>
      <c r="CV397" s="82">
        <v>63587.024999999994</v>
      </c>
      <c r="CW397" s="82">
        <v>63587.024999999994</v>
      </c>
    </row>
    <row r="398" spans="1:101">
      <c r="A398" s="86" t="s">
        <v>520</v>
      </c>
      <c r="B398" s="87" t="s">
        <v>909</v>
      </c>
      <c r="C398" s="75" t="s">
        <v>2001</v>
      </c>
      <c r="D398" s="74" t="s">
        <v>2605</v>
      </c>
      <c r="E398" s="74" t="s">
        <v>520</v>
      </c>
      <c r="F398" s="74" t="s">
        <v>909</v>
      </c>
      <c r="G398" s="74" t="s">
        <v>910</v>
      </c>
      <c r="I398" s="74" t="s">
        <v>836</v>
      </c>
      <c r="J398" s="74" t="s">
        <v>2582</v>
      </c>
      <c r="K398" s="74" t="s">
        <v>100</v>
      </c>
      <c r="L398" s="74" t="s">
        <v>89</v>
      </c>
      <c r="M398" s="74" t="s">
        <v>90</v>
      </c>
      <c r="N398" s="74" t="s">
        <v>912</v>
      </c>
      <c r="O398" s="76">
        <v>44511</v>
      </c>
      <c r="P398" s="76">
        <v>44439</v>
      </c>
      <c r="Q398" s="77">
        <v>1</v>
      </c>
      <c r="R398" s="74" t="s">
        <v>94</v>
      </c>
      <c r="S398" s="77">
        <v>1630000</v>
      </c>
      <c r="T398" s="77">
        <v>1630000</v>
      </c>
      <c r="U398" s="77">
        <v>39486.75</v>
      </c>
      <c r="V398" s="78">
        <v>5.0999999999999997E-2</v>
      </c>
      <c r="W398" s="79">
        <v>1</v>
      </c>
      <c r="X398" s="77">
        <v>1630000</v>
      </c>
      <c r="Y398" s="88">
        <v>1630000</v>
      </c>
      <c r="Z398" s="77">
        <v>39486.75</v>
      </c>
      <c r="AA398" s="74">
        <v>0</v>
      </c>
      <c r="AB398" s="74">
        <v>0</v>
      </c>
      <c r="AD398" s="74">
        <v>0</v>
      </c>
      <c r="AE398" s="74">
        <v>0</v>
      </c>
      <c r="AF398" s="74">
        <v>0</v>
      </c>
      <c r="AG398" s="74">
        <v>0</v>
      </c>
      <c r="AI398" s="74">
        <v>5</v>
      </c>
      <c r="AJ398" s="74">
        <v>5</v>
      </c>
      <c r="AL398" s="74">
        <v>5</v>
      </c>
      <c r="AM398" s="74" t="s">
        <v>95</v>
      </c>
      <c r="AN398" s="74">
        <v>0</v>
      </c>
      <c r="AO398" s="74" t="s">
        <v>95</v>
      </c>
      <c r="AP398" s="74" t="s">
        <v>95</v>
      </c>
      <c r="AQ398" s="74">
        <v>1</v>
      </c>
      <c r="AS398" s="74">
        <v>1</v>
      </c>
      <c r="AT398" s="74" t="s">
        <v>92</v>
      </c>
      <c r="AU398" s="74" t="s">
        <v>2579</v>
      </c>
      <c r="AV398" s="74" t="s">
        <v>94</v>
      </c>
      <c r="AW398" s="77">
        <v>10000000</v>
      </c>
      <c r="AX398" s="77">
        <v>229903.6</v>
      </c>
      <c r="AY398" s="79">
        <v>1</v>
      </c>
      <c r="AZ398" s="77">
        <v>64679000</v>
      </c>
      <c r="BA398" s="77">
        <v>1486993.49444</v>
      </c>
      <c r="BB398" s="74" t="s">
        <v>93</v>
      </c>
      <c r="BC398" s="75" t="s">
        <v>2001</v>
      </c>
      <c r="BD398" s="82">
        <v>20362.964327257498</v>
      </c>
      <c r="BE398" s="82">
        <v>0</v>
      </c>
      <c r="BF398" s="82">
        <v>493.2928108278129</v>
      </c>
      <c r="BG398" s="82">
        <v>20856.257138085311</v>
      </c>
      <c r="BH398" s="82">
        <v>20362.964327257498</v>
      </c>
      <c r="BI398" s="82">
        <v>0</v>
      </c>
      <c r="BJ398" s="82">
        <v>493.2928108278129</v>
      </c>
      <c r="BK398" s="82">
        <v>20856.257138085311</v>
      </c>
      <c r="BL398" s="82">
        <v>1467000</v>
      </c>
      <c r="BM398" s="82">
        <v>0</v>
      </c>
      <c r="BN398" s="82">
        <v>35538.075000000004</v>
      </c>
      <c r="BO398" s="82">
        <v>1502538.0749999997</v>
      </c>
      <c r="BP398" s="82">
        <v>20362.964327257498</v>
      </c>
      <c r="BQ398" s="82">
        <v>0</v>
      </c>
      <c r="BR398" s="82">
        <v>493.2928108278129</v>
      </c>
      <c r="BS398" s="89">
        <v>20856.257138085311</v>
      </c>
      <c r="BT398" s="82">
        <v>102205.79055137082</v>
      </c>
      <c r="BU398" s="82">
        <v>0</v>
      </c>
      <c r="BV398" s="82">
        <v>2475.9352761069586</v>
      </c>
      <c r="BW398" s="82">
        <v>104681.72582747779</v>
      </c>
      <c r="BX398" s="82">
        <v>102205.79055137082</v>
      </c>
      <c r="BY398" s="82">
        <v>0</v>
      </c>
      <c r="BZ398" s="82">
        <v>2475.9352761069586</v>
      </c>
      <c r="CA398" s="82">
        <v>104681.72582747779</v>
      </c>
      <c r="CB398" s="82">
        <v>7363166.3999999994</v>
      </c>
      <c r="CC398" s="82">
        <v>0</v>
      </c>
      <c r="CD398" s="82">
        <v>178372.70604000002</v>
      </c>
      <c r="CE398" s="82">
        <v>7541539.1060399981</v>
      </c>
      <c r="CF398" s="82">
        <v>102205.79055137082</v>
      </c>
      <c r="CG398" s="82">
        <v>0</v>
      </c>
      <c r="CH398" s="82">
        <v>2475.9352761069586</v>
      </c>
      <c r="CI398" s="82">
        <v>104681.72582747779</v>
      </c>
      <c r="CJ398" s="82" t="s">
        <v>96</v>
      </c>
      <c r="CK398" s="83">
        <v>1.4999999999999999E-2</v>
      </c>
      <c r="CL398" s="83">
        <v>3.5000000000000003E-2</v>
      </c>
      <c r="CM398" s="83">
        <v>0.26500000000000001</v>
      </c>
      <c r="CN398" s="82">
        <v>24450</v>
      </c>
      <c r="CO398" s="82">
        <v>57050.000000000007</v>
      </c>
      <c r="CP398" s="82">
        <v>431950</v>
      </c>
      <c r="CQ398" s="82">
        <v>24450</v>
      </c>
      <c r="CR398" s="89">
        <v>24450</v>
      </c>
      <c r="CS398" s="82">
        <v>24450</v>
      </c>
      <c r="CT398" s="82">
        <v>57050.000000000007</v>
      </c>
      <c r="CU398" s="82">
        <v>431950</v>
      </c>
      <c r="CV398" s="82">
        <v>24450</v>
      </c>
      <c r="CW398" s="82">
        <v>24450</v>
      </c>
    </row>
    <row r="399" spans="1:101">
      <c r="A399" s="86" t="s">
        <v>520</v>
      </c>
      <c r="B399" s="87" t="s">
        <v>913</v>
      </c>
      <c r="C399" s="75" t="s">
        <v>2002</v>
      </c>
      <c r="D399" s="74" t="s">
        <v>2605</v>
      </c>
      <c r="E399" s="74" t="s">
        <v>520</v>
      </c>
      <c r="F399" s="74" t="s">
        <v>913</v>
      </c>
      <c r="G399" s="74" t="s">
        <v>910</v>
      </c>
      <c r="I399" s="74" t="s">
        <v>836</v>
      </c>
      <c r="J399" s="74" t="s">
        <v>2582</v>
      </c>
      <c r="K399" s="74" t="s">
        <v>100</v>
      </c>
      <c r="L399" s="74" t="s">
        <v>89</v>
      </c>
      <c r="M399" s="74" t="s">
        <v>90</v>
      </c>
      <c r="N399" s="74" t="s">
        <v>912</v>
      </c>
      <c r="O399" s="76">
        <v>44511</v>
      </c>
      <c r="P399" s="76">
        <v>44439</v>
      </c>
      <c r="Q399" s="77">
        <v>1</v>
      </c>
      <c r="R399" s="74" t="s">
        <v>94</v>
      </c>
      <c r="S399" s="77">
        <v>5000000</v>
      </c>
      <c r="T399" s="77">
        <v>5000000</v>
      </c>
      <c r="U399" s="77">
        <v>121125</v>
      </c>
      <c r="V399" s="78">
        <v>5.0999999999999997E-2</v>
      </c>
      <c r="W399" s="79">
        <v>1</v>
      </c>
      <c r="X399" s="77">
        <v>5000000</v>
      </c>
      <c r="Y399" s="88">
        <v>5000000</v>
      </c>
      <c r="Z399" s="77">
        <v>121125</v>
      </c>
      <c r="AA399" s="74">
        <v>0</v>
      </c>
      <c r="AB399" s="74">
        <v>0</v>
      </c>
      <c r="AD399" s="74">
        <v>0</v>
      </c>
      <c r="AE399" s="74">
        <v>0</v>
      </c>
      <c r="AF399" s="74">
        <v>0</v>
      </c>
      <c r="AG399" s="74">
        <v>0</v>
      </c>
      <c r="AI399" s="74">
        <v>5</v>
      </c>
      <c r="AJ399" s="74">
        <v>5</v>
      </c>
      <c r="AL399" s="74">
        <v>5</v>
      </c>
      <c r="AM399" s="74" t="s">
        <v>95</v>
      </c>
      <c r="AN399" s="74">
        <v>0</v>
      </c>
      <c r="AO399" s="74" t="s">
        <v>95</v>
      </c>
      <c r="AP399" s="74" t="s">
        <v>95</v>
      </c>
      <c r="AQ399" s="74">
        <v>1</v>
      </c>
      <c r="AS399" s="74">
        <v>1</v>
      </c>
      <c r="AT399" s="74" t="s">
        <v>92</v>
      </c>
      <c r="AU399" s="74" t="s">
        <v>2579</v>
      </c>
      <c r="AV399" s="74" t="s">
        <v>94</v>
      </c>
      <c r="AW399" s="77">
        <v>10000000</v>
      </c>
      <c r="AX399" s="77">
        <v>229903.6</v>
      </c>
      <c r="AY399" s="79">
        <v>1</v>
      </c>
      <c r="AZ399" s="77">
        <v>64679000</v>
      </c>
      <c r="BA399" s="77">
        <v>1486993.49444</v>
      </c>
      <c r="BB399" s="74" t="s">
        <v>93</v>
      </c>
      <c r="BC399" s="75" t="s">
        <v>2002</v>
      </c>
      <c r="BD399" s="82">
        <v>62463.080758458585</v>
      </c>
      <c r="BE399" s="82">
        <v>0</v>
      </c>
      <c r="BF399" s="82">
        <v>1513.168131373659</v>
      </c>
      <c r="BG399" s="82">
        <v>63976.248889832248</v>
      </c>
      <c r="BH399" s="82">
        <v>62463.080758458585</v>
      </c>
      <c r="BI399" s="82">
        <v>0</v>
      </c>
      <c r="BJ399" s="82">
        <v>1513.168131373659</v>
      </c>
      <c r="BK399" s="82">
        <v>63976.248889832248</v>
      </c>
      <c r="BL399" s="82">
        <v>4500000</v>
      </c>
      <c r="BM399" s="82">
        <v>0</v>
      </c>
      <c r="BN399" s="82">
        <v>109012.5</v>
      </c>
      <c r="BO399" s="82">
        <v>4609012.5</v>
      </c>
      <c r="BP399" s="82">
        <v>62463.080758458585</v>
      </c>
      <c r="BQ399" s="82">
        <v>0</v>
      </c>
      <c r="BR399" s="82">
        <v>1513.168131373659</v>
      </c>
      <c r="BS399" s="89">
        <v>63976.248889832248</v>
      </c>
      <c r="BT399" s="82">
        <v>313514.69494285533</v>
      </c>
      <c r="BU399" s="82">
        <v>0</v>
      </c>
      <c r="BV399" s="82">
        <v>7594.8934849906691</v>
      </c>
      <c r="BW399" s="82">
        <v>321109.58842784597</v>
      </c>
      <c r="BX399" s="82">
        <v>313514.69494285533</v>
      </c>
      <c r="BY399" s="82">
        <v>0</v>
      </c>
      <c r="BZ399" s="82">
        <v>7594.8934849906691</v>
      </c>
      <c r="CA399" s="82">
        <v>321109.58842784597</v>
      </c>
      <c r="CB399" s="82">
        <v>22586400</v>
      </c>
      <c r="CC399" s="82">
        <v>0</v>
      </c>
      <c r="CD399" s="82">
        <v>547155.53999999992</v>
      </c>
      <c r="CE399" s="82">
        <v>23133555.539999999</v>
      </c>
      <c r="CF399" s="82">
        <v>313514.69494285533</v>
      </c>
      <c r="CG399" s="82">
        <v>0</v>
      </c>
      <c r="CH399" s="82">
        <v>7594.8934849906691</v>
      </c>
      <c r="CI399" s="82">
        <v>321109.58842784597</v>
      </c>
      <c r="CJ399" s="82" t="s">
        <v>96</v>
      </c>
      <c r="CK399" s="83">
        <v>1.4999999999999999E-2</v>
      </c>
      <c r="CL399" s="83">
        <v>3.5000000000000003E-2</v>
      </c>
      <c r="CM399" s="83">
        <v>0.26500000000000001</v>
      </c>
      <c r="CN399" s="82">
        <v>75000</v>
      </c>
      <c r="CO399" s="82">
        <v>175000.00000000003</v>
      </c>
      <c r="CP399" s="82">
        <v>1325000</v>
      </c>
      <c r="CQ399" s="82">
        <v>75000</v>
      </c>
      <c r="CR399" s="89">
        <v>75000</v>
      </c>
      <c r="CS399" s="82">
        <v>75000</v>
      </c>
      <c r="CT399" s="82">
        <v>175000.00000000003</v>
      </c>
      <c r="CU399" s="82">
        <v>1325000</v>
      </c>
      <c r="CV399" s="82">
        <v>75000</v>
      </c>
      <c r="CW399" s="82">
        <v>75000</v>
      </c>
    </row>
    <row r="400" spans="1:101">
      <c r="A400" s="86" t="s">
        <v>520</v>
      </c>
      <c r="B400" s="87" t="s">
        <v>914</v>
      </c>
      <c r="C400" s="75" t="s">
        <v>2003</v>
      </c>
      <c r="D400" s="74" t="s">
        <v>2605</v>
      </c>
      <c r="E400" s="74" t="s">
        <v>520</v>
      </c>
      <c r="F400" s="74" t="s">
        <v>914</v>
      </c>
      <c r="G400" s="74" t="s">
        <v>915</v>
      </c>
      <c r="I400" s="74" t="s">
        <v>836</v>
      </c>
      <c r="J400" s="74" t="s">
        <v>2582</v>
      </c>
      <c r="K400" s="74" t="s">
        <v>100</v>
      </c>
      <c r="L400" s="74" t="s">
        <v>89</v>
      </c>
      <c r="M400" s="74" t="s">
        <v>90</v>
      </c>
      <c r="N400" s="74" t="s">
        <v>917</v>
      </c>
      <c r="O400" s="76">
        <v>44511</v>
      </c>
      <c r="P400" s="76">
        <v>44439</v>
      </c>
      <c r="Q400" s="77">
        <v>1</v>
      </c>
      <c r="R400" s="74" t="s">
        <v>94</v>
      </c>
      <c r="S400" s="77">
        <v>5000000</v>
      </c>
      <c r="T400" s="77">
        <v>5000000</v>
      </c>
      <c r="U400" s="77">
        <v>120416.67</v>
      </c>
      <c r="V400" s="78">
        <v>5.0999999999999997E-2</v>
      </c>
      <c r="W400" s="79">
        <v>1</v>
      </c>
      <c r="X400" s="77">
        <v>5000000</v>
      </c>
      <c r="Y400" s="88">
        <v>5000000</v>
      </c>
      <c r="Z400" s="77">
        <v>120416.67</v>
      </c>
      <c r="AA400" s="74">
        <v>0</v>
      </c>
      <c r="AB400" s="74">
        <v>0</v>
      </c>
      <c r="AD400" s="74">
        <v>0</v>
      </c>
      <c r="AE400" s="74">
        <v>0</v>
      </c>
      <c r="AF400" s="74">
        <v>0</v>
      </c>
      <c r="AG400" s="74">
        <v>0</v>
      </c>
      <c r="AI400" s="74">
        <v>5</v>
      </c>
      <c r="AJ400" s="74">
        <v>5</v>
      </c>
      <c r="AL400" s="74">
        <v>5</v>
      </c>
      <c r="AM400" s="74" t="s">
        <v>95</v>
      </c>
      <c r="AN400" s="74">
        <v>0</v>
      </c>
      <c r="AO400" s="74" t="s">
        <v>95</v>
      </c>
      <c r="AP400" s="74" t="s">
        <v>95</v>
      </c>
      <c r="AQ400" s="74">
        <v>1</v>
      </c>
      <c r="AS400" s="74">
        <v>1</v>
      </c>
      <c r="AT400" s="74" t="s">
        <v>92</v>
      </c>
      <c r="AU400" s="74" t="s">
        <v>2579</v>
      </c>
      <c r="AV400" s="74" t="s">
        <v>94</v>
      </c>
      <c r="AW400" s="77">
        <v>10000000</v>
      </c>
      <c r="AX400" s="77">
        <v>0</v>
      </c>
      <c r="AY400" s="79">
        <v>1</v>
      </c>
      <c r="AZ400" s="77">
        <v>64679000</v>
      </c>
      <c r="BA400" s="77">
        <v>0</v>
      </c>
      <c r="BB400" s="74" t="s">
        <v>93</v>
      </c>
      <c r="BC400" s="75" t="s">
        <v>2003</v>
      </c>
      <c r="BD400" s="82">
        <v>62463.080758458585</v>
      </c>
      <c r="BE400" s="82">
        <v>0</v>
      </c>
      <c r="BF400" s="82">
        <v>1504.3192365749314</v>
      </c>
      <c r="BG400" s="82">
        <v>63967.39999503352</v>
      </c>
      <c r="BH400" s="82">
        <v>62463.080758458585</v>
      </c>
      <c r="BI400" s="82">
        <v>0</v>
      </c>
      <c r="BJ400" s="82">
        <v>1504.3192365749314</v>
      </c>
      <c r="BK400" s="82">
        <v>63967.39999503352</v>
      </c>
      <c r="BL400" s="82">
        <v>4500000</v>
      </c>
      <c r="BM400" s="82">
        <v>0</v>
      </c>
      <c r="BN400" s="82">
        <v>108375.003</v>
      </c>
      <c r="BO400" s="82">
        <v>4608375.0029999996</v>
      </c>
      <c r="BP400" s="82">
        <v>62463.080758458585</v>
      </c>
      <c r="BQ400" s="82">
        <v>0</v>
      </c>
      <c r="BR400" s="82">
        <v>1504.3192365749314</v>
      </c>
      <c r="BS400" s="89">
        <v>63967.39999503352</v>
      </c>
      <c r="BT400" s="82">
        <v>313514.69494285533</v>
      </c>
      <c r="BU400" s="82">
        <v>0</v>
      </c>
      <c r="BV400" s="82">
        <v>7550.4791122168954</v>
      </c>
      <c r="BW400" s="82">
        <v>321065.17405507225</v>
      </c>
      <c r="BX400" s="82">
        <v>313514.69494285533</v>
      </c>
      <c r="BY400" s="82">
        <v>0</v>
      </c>
      <c r="BZ400" s="82">
        <v>7550.4791122168954</v>
      </c>
      <c r="CA400" s="82">
        <v>321065.17405507225</v>
      </c>
      <c r="CB400" s="82">
        <v>22586400</v>
      </c>
      <c r="CC400" s="82">
        <v>0</v>
      </c>
      <c r="CD400" s="82">
        <v>543955.81505759992</v>
      </c>
      <c r="CE400" s="82">
        <v>23130355.815057598</v>
      </c>
      <c r="CF400" s="82">
        <v>313514.69494285533</v>
      </c>
      <c r="CG400" s="82">
        <v>0</v>
      </c>
      <c r="CH400" s="82">
        <v>7550.4791122168954</v>
      </c>
      <c r="CI400" s="82">
        <v>321065.17405507225</v>
      </c>
      <c r="CJ400" s="82" t="s">
        <v>96</v>
      </c>
      <c r="CK400" s="83">
        <v>1.4999999999999999E-2</v>
      </c>
      <c r="CL400" s="83">
        <v>3.5000000000000003E-2</v>
      </c>
      <c r="CM400" s="83">
        <v>0.26500000000000001</v>
      </c>
      <c r="CN400" s="82">
        <v>75000</v>
      </c>
      <c r="CO400" s="82">
        <v>175000.00000000003</v>
      </c>
      <c r="CP400" s="82">
        <v>1325000</v>
      </c>
      <c r="CQ400" s="82">
        <v>75000</v>
      </c>
      <c r="CR400" s="89">
        <v>75000</v>
      </c>
      <c r="CS400" s="82">
        <v>75000</v>
      </c>
      <c r="CT400" s="82">
        <v>175000.00000000003</v>
      </c>
      <c r="CU400" s="82">
        <v>1325000</v>
      </c>
      <c r="CV400" s="82">
        <v>75000</v>
      </c>
      <c r="CW400" s="82">
        <v>75000</v>
      </c>
    </row>
    <row r="401" spans="1:101">
      <c r="A401" s="86" t="s">
        <v>520</v>
      </c>
      <c r="B401" s="87" t="s">
        <v>918</v>
      </c>
      <c r="C401" s="75" t="s">
        <v>2004</v>
      </c>
      <c r="D401" s="74" t="s">
        <v>2605</v>
      </c>
      <c r="E401" s="74" t="s">
        <v>520</v>
      </c>
      <c r="F401" s="74" t="s">
        <v>918</v>
      </c>
      <c r="G401" s="74" t="s">
        <v>919</v>
      </c>
      <c r="I401" s="74" t="s">
        <v>836</v>
      </c>
      <c r="J401" s="74" t="s">
        <v>2582</v>
      </c>
      <c r="K401" s="74" t="s">
        <v>100</v>
      </c>
      <c r="L401" s="74" t="s">
        <v>89</v>
      </c>
      <c r="M401" s="74" t="s">
        <v>90</v>
      </c>
      <c r="N401" s="74" t="s">
        <v>921</v>
      </c>
      <c r="O401" s="76">
        <v>44518</v>
      </c>
      <c r="P401" s="76">
        <v>44439</v>
      </c>
      <c r="Q401" s="77">
        <v>1</v>
      </c>
      <c r="R401" s="74" t="s">
        <v>94</v>
      </c>
      <c r="S401" s="77">
        <v>5000000</v>
      </c>
      <c r="T401" s="77">
        <v>5000000</v>
      </c>
      <c r="U401" s="77">
        <v>125375</v>
      </c>
      <c r="V401" s="78">
        <v>5.0999999999999997E-2</v>
      </c>
      <c r="W401" s="79">
        <v>1</v>
      </c>
      <c r="X401" s="77">
        <v>5000000</v>
      </c>
      <c r="Y401" s="88">
        <v>5000000</v>
      </c>
      <c r="Z401" s="77">
        <v>125375</v>
      </c>
      <c r="AA401" s="74">
        <v>0</v>
      </c>
      <c r="AB401" s="74">
        <v>0</v>
      </c>
      <c r="AD401" s="74">
        <v>0</v>
      </c>
      <c r="AE401" s="74">
        <v>0</v>
      </c>
      <c r="AF401" s="74">
        <v>0</v>
      </c>
      <c r="AG401" s="74">
        <v>0</v>
      </c>
      <c r="AI401" s="74">
        <v>5</v>
      </c>
      <c r="AJ401" s="74">
        <v>5</v>
      </c>
      <c r="AL401" s="74">
        <v>5</v>
      </c>
      <c r="AM401" s="74" t="s">
        <v>95</v>
      </c>
      <c r="AN401" s="74">
        <v>0</v>
      </c>
      <c r="AO401" s="74" t="s">
        <v>95</v>
      </c>
      <c r="AP401" s="74" t="s">
        <v>95</v>
      </c>
      <c r="AQ401" s="74">
        <v>1</v>
      </c>
      <c r="AS401" s="74">
        <v>1</v>
      </c>
      <c r="AT401" s="74" t="s">
        <v>92</v>
      </c>
      <c r="AU401" s="74" t="s">
        <v>2579</v>
      </c>
      <c r="AV401" s="74" t="s">
        <v>94</v>
      </c>
      <c r="AW401" s="77">
        <v>10000000</v>
      </c>
      <c r="AX401" s="77">
        <v>0</v>
      </c>
      <c r="AY401" s="79">
        <v>1</v>
      </c>
      <c r="AZ401" s="77">
        <v>64679000</v>
      </c>
      <c r="BA401" s="77">
        <v>0</v>
      </c>
      <c r="BB401" s="74" t="s">
        <v>93</v>
      </c>
      <c r="BC401" s="75" t="s">
        <v>2004</v>
      </c>
      <c r="BD401" s="82">
        <v>62463.080758458585</v>
      </c>
      <c r="BE401" s="82">
        <v>0</v>
      </c>
      <c r="BF401" s="82">
        <v>1566.2617500183489</v>
      </c>
      <c r="BG401" s="82">
        <v>64029.342508476933</v>
      </c>
      <c r="BH401" s="82">
        <v>62463.080758458585</v>
      </c>
      <c r="BI401" s="82">
        <v>0</v>
      </c>
      <c r="BJ401" s="82">
        <v>1566.2617500183489</v>
      </c>
      <c r="BK401" s="82">
        <v>64029.342508476933</v>
      </c>
      <c r="BL401" s="82">
        <v>4500000</v>
      </c>
      <c r="BM401" s="82">
        <v>0</v>
      </c>
      <c r="BN401" s="82">
        <v>112837.5</v>
      </c>
      <c r="BO401" s="82">
        <v>4612837.5</v>
      </c>
      <c r="BP401" s="82">
        <v>62463.080758458585</v>
      </c>
      <c r="BQ401" s="82">
        <v>0</v>
      </c>
      <c r="BR401" s="82">
        <v>1566.2617500183489</v>
      </c>
      <c r="BS401" s="89">
        <v>64029.342508476933</v>
      </c>
      <c r="BT401" s="82">
        <v>313514.69494285533</v>
      </c>
      <c r="BU401" s="82">
        <v>0</v>
      </c>
      <c r="BV401" s="82">
        <v>7861.3809756920964</v>
      </c>
      <c r="BW401" s="82">
        <v>321376.0759185474</v>
      </c>
      <c r="BX401" s="82">
        <v>313514.69494285533</v>
      </c>
      <c r="BY401" s="82">
        <v>0</v>
      </c>
      <c r="BZ401" s="82">
        <v>7861.3809756920964</v>
      </c>
      <c r="CA401" s="82">
        <v>321376.0759185474</v>
      </c>
      <c r="CB401" s="82">
        <v>22586400</v>
      </c>
      <c r="CC401" s="82">
        <v>0</v>
      </c>
      <c r="CD401" s="82">
        <v>566353.98</v>
      </c>
      <c r="CE401" s="82">
        <v>23152753.979999997</v>
      </c>
      <c r="CF401" s="82">
        <v>313514.69494285533</v>
      </c>
      <c r="CG401" s="82">
        <v>0</v>
      </c>
      <c r="CH401" s="82">
        <v>7861.3809756920964</v>
      </c>
      <c r="CI401" s="82">
        <v>321376.0759185474</v>
      </c>
      <c r="CJ401" s="82" t="s">
        <v>96</v>
      </c>
      <c r="CK401" s="83">
        <v>1.4999999999999999E-2</v>
      </c>
      <c r="CL401" s="83">
        <v>3.5000000000000003E-2</v>
      </c>
      <c r="CM401" s="83">
        <v>0.26500000000000001</v>
      </c>
      <c r="CN401" s="82">
        <v>75000</v>
      </c>
      <c r="CO401" s="82">
        <v>175000.00000000003</v>
      </c>
      <c r="CP401" s="82">
        <v>1325000</v>
      </c>
      <c r="CQ401" s="82">
        <v>75000</v>
      </c>
      <c r="CR401" s="89">
        <v>75000</v>
      </c>
      <c r="CS401" s="82">
        <v>75000</v>
      </c>
      <c r="CT401" s="82">
        <v>175000.00000000003</v>
      </c>
      <c r="CU401" s="82">
        <v>1325000</v>
      </c>
      <c r="CV401" s="82">
        <v>75000</v>
      </c>
      <c r="CW401" s="82">
        <v>75000</v>
      </c>
    </row>
    <row r="402" spans="1:101">
      <c r="A402" s="86" t="s">
        <v>520</v>
      </c>
      <c r="B402" s="87" t="s">
        <v>922</v>
      </c>
      <c r="C402" s="75" t="s">
        <v>2005</v>
      </c>
      <c r="D402" s="74" t="s">
        <v>2605</v>
      </c>
      <c r="E402" s="74" t="s">
        <v>520</v>
      </c>
      <c r="F402" s="74" t="s">
        <v>922</v>
      </c>
      <c r="G402" s="74" t="s">
        <v>919</v>
      </c>
      <c r="I402" s="74" t="s">
        <v>836</v>
      </c>
      <c r="J402" s="74" t="s">
        <v>2582</v>
      </c>
      <c r="K402" s="74" t="s">
        <v>100</v>
      </c>
      <c r="L402" s="74" t="s">
        <v>89</v>
      </c>
      <c r="M402" s="74" t="s">
        <v>90</v>
      </c>
      <c r="N402" s="74" t="s">
        <v>921</v>
      </c>
      <c r="O402" s="76">
        <v>44518</v>
      </c>
      <c r="P402" s="76">
        <v>44439</v>
      </c>
      <c r="Q402" s="77">
        <v>1</v>
      </c>
      <c r="R402" s="74" t="s">
        <v>94</v>
      </c>
      <c r="S402" s="77">
        <v>5000000</v>
      </c>
      <c r="T402" s="77">
        <v>5000000</v>
      </c>
      <c r="U402" s="77">
        <v>125375</v>
      </c>
      <c r="V402" s="78">
        <v>5.0999999999999997E-2</v>
      </c>
      <c r="W402" s="79">
        <v>1</v>
      </c>
      <c r="X402" s="77">
        <v>5000000</v>
      </c>
      <c r="Y402" s="88">
        <v>5000000</v>
      </c>
      <c r="Z402" s="77">
        <v>125375</v>
      </c>
      <c r="AA402" s="74">
        <v>0</v>
      </c>
      <c r="AB402" s="74">
        <v>0</v>
      </c>
      <c r="AD402" s="74">
        <v>0</v>
      </c>
      <c r="AE402" s="74">
        <v>0</v>
      </c>
      <c r="AF402" s="74">
        <v>0</v>
      </c>
      <c r="AG402" s="74">
        <v>0</v>
      </c>
      <c r="AI402" s="74">
        <v>5</v>
      </c>
      <c r="AJ402" s="74">
        <v>5</v>
      </c>
      <c r="AL402" s="74">
        <v>5</v>
      </c>
      <c r="AM402" s="74" t="s">
        <v>95</v>
      </c>
      <c r="AN402" s="74">
        <v>0</v>
      </c>
      <c r="AO402" s="74" t="s">
        <v>95</v>
      </c>
      <c r="AP402" s="74" t="s">
        <v>95</v>
      </c>
      <c r="AQ402" s="74">
        <v>1</v>
      </c>
      <c r="AS402" s="74">
        <v>1</v>
      </c>
      <c r="AT402" s="74" t="s">
        <v>92</v>
      </c>
      <c r="AU402" s="74" t="s">
        <v>2579</v>
      </c>
      <c r="AV402" s="74" t="s">
        <v>94</v>
      </c>
      <c r="AW402" s="77">
        <v>10000000</v>
      </c>
      <c r="AX402" s="77">
        <v>0</v>
      </c>
      <c r="AY402" s="79">
        <v>1</v>
      </c>
      <c r="AZ402" s="77">
        <v>64679000</v>
      </c>
      <c r="BA402" s="77">
        <v>0</v>
      </c>
      <c r="BB402" s="74" t="s">
        <v>93</v>
      </c>
      <c r="BC402" s="75" t="s">
        <v>2005</v>
      </c>
      <c r="BD402" s="82">
        <v>62463.080758458585</v>
      </c>
      <c r="BE402" s="82">
        <v>0</v>
      </c>
      <c r="BF402" s="82">
        <v>1566.2617500183489</v>
      </c>
      <c r="BG402" s="82">
        <v>64029.342508476933</v>
      </c>
      <c r="BH402" s="82">
        <v>62463.080758458585</v>
      </c>
      <c r="BI402" s="82">
        <v>0</v>
      </c>
      <c r="BJ402" s="82">
        <v>1566.2617500183489</v>
      </c>
      <c r="BK402" s="82">
        <v>64029.342508476933</v>
      </c>
      <c r="BL402" s="82">
        <v>4500000</v>
      </c>
      <c r="BM402" s="82">
        <v>0</v>
      </c>
      <c r="BN402" s="82">
        <v>112837.5</v>
      </c>
      <c r="BO402" s="82">
        <v>4612837.5</v>
      </c>
      <c r="BP402" s="82">
        <v>62463.080758458585</v>
      </c>
      <c r="BQ402" s="82">
        <v>0</v>
      </c>
      <c r="BR402" s="82">
        <v>1566.2617500183489</v>
      </c>
      <c r="BS402" s="89">
        <v>64029.342508476933</v>
      </c>
      <c r="BT402" s="82">
        <v>313514.69494285533</v>
      </c>
      <c r="BU402" s="82">
        <v>0</v>
      </c>
      <c r="BV402" s="82">
        <v>7861.3809756920964</v>
      </c>
      <c r="BW402" s="82">
        <v>321376.0759185474</v>
      </c>
      <c r="BX402" s="82">
        <v>313514.69494285533</v>
      </c>
      <c r="BY402" s="82">
        <v>0</v>
      </c>
      <c r="BZ402" s="82">
        <v>7861.3809756920964</v>
      </c>
      <c r="CA402" s="82">
        <v>321376.0759185474</v>
      </c>
      <c r="CB402" s="82">
        <v>22586400</v>
      </c>
      <c r="CC402" s="82">
        <v>0</v>
      </c>
      <c r="CD402" s="82">
        <v>566353.98</v>
      </c>
      <c r="CE402" s="82">
        <v>23152753.979999997</v>
      </c>
      <c r="CF402" s="82">
        <v>313514.69494285533</v>
      </c>
      <c r="CG402" s="82">
        <v>0</v>
      </c>
      <c r="CH402" s="82">
        <v>7861.3809756920964</v>
      </c>
      <c r="CI402" s="82">
        <v>321376.0759185474</v>
      </c>
      <c r="CJ402" s="82" t="s">
        <v>96</v>
      </c>
      <c r="CK402" s="83">
        <v>1.4999999999999999E-2</v>
      </c>
      <c r="CL402" s="83">
        <v>3.5000000000000003E-2</v>
      </c>
      <c r="CM402" s="83">
        <v>0.26500000000000001</v>
      </c>
      <c r="CN402" s="82">
        <v>75000</v>
      </c>
      <c r="CO402" s="82">
        <v>175000.00000000003</v>
      </c>
      <c r="CP402" s="82">
        <v>1325000</v>
      </c>
      <c r="CQ402" s="82">
        <v>75000</v>
      </c>
      <c r="CR402" s="89">
        <v>75000</v>
      </c>
      <c r="CS402" s="82">
        <v>75000</v>
      </c>
      <c r="CT402" s="82">
        <v>175000.00000000003</v>
      </c>
      <c r="CU402" s="82">
        <v>1325000</v>
      </c>
      <c r="CV402" s="82">
        <v>75000</v>
      </c>
      <c r="CW402" s="82">
        <v>75000</v>
      </c>
    </row>
    <row r="403" spans="1:101">
      <c r="A403" s="86" t="s">
        <v>520</v>
      </c>
      <c r="B403" s="87" t="s">
        <v>923</v>
      </c>
      <c r="C403" s="75" t="s">
        <v>2006</v>
      </c>
      <c r="D403" s="74" t="s">
        <v>2605</v>
      </c>
      <c r="E403" s="74" t="s">
        <v>520</v>
      </c>
      <c r="F403" s="74" t="s">
        <v>923</v>
      </c>
      <c r="G403" s="74" t="s">
        <v>924</v>
      </c>
      <c r="I403" s="74" t="s">
        <v>836</v>
      </c>
      <c r="J403" s="74" t="s">
        <v>2582</v>
      </c>
      <c r="K403" s="74" t="s">
        <v>100</v>
      </c>
      <c r="L403" s="74" t="s">
        <v>89</v>
      </c>
      <c r="M403" s="74" t="s">
        <v>90</v>
      </c>
      <c r="N403" s="74" t="s">
        <v>926</v>
      </c>
      <c r="O403" s="76">
        <v>44519</v>
      </c>
      <c r="P403" s="76">
        <v>44439</v>
      </c>
      <c r="Q403" s="77">
        <v>1</v>
      </c>
      <c r="R403" s="74" t="s">
        <v>94</v>
      </c>
      <c r="S403" s="77">
        <v>5000000</v>
      </c>
      <c r="T403" s="77">
        <v>5000000</v>
      </c>
      <c r="U403" s="77">
        <v>126083.33</v>
      </c>
      <c r="V403" s="78">
        <v>5.0999999999999997E-2</v>
      </c>
      <c r="W403" s="79">
        <v>1</v>
      </c>
      <c r="X403" s="77">
        <v>5000000</v>
      </c>
      <c r="Y403" s="88">
        <v>5000000</v>
      </c>
      <c r="Z403" s="77">
        <v>126083.33</v>
      </c>
      <c r="AA403" s="74">
        <v>0</v>
      </c>
      <c r="AB403" s="74">
        <v>0</v>
      </c>
      <c r="AD403" s="74">
        <v>0</v>
      </c>
      <c r="AE403" s="74">
        <v>0</v>
      </c>
      <c r="AF403" s="74">
        <v>0</v>
      </c>
      <c r="AG403" s="74">
        <v>0</v>
      </c>
      <c r="AI403" s="74">
        <v>5</v>
      </c>
      <c r="AJ403" s="74">
        <v>5</v>
      </c>
      <c r="AL403" s="74">
        <v>5</v>
      </c>
      <c r="AM403" s="74" t="s">
        <v>95</v>
      </c>
      <c r="AN403" s="74">
        <v>0</v>
      </c>
      <c r="AO403" s="74" t="s">
        <v>95</v>
      </c>
      <c r="AP403" s="74" t="s">
        <v>95</v>
      </c>
      <c r="AQ403" s="74">
        <v>1</v>
      </c>
      <c r="AS403" s="74">
        <v>1</v>
      </c>
      <c r="AT403" s="74" t="s">
        <v>92</v>
      </c>
      <c r="AU403" s="74" t="s">
        <v>2579</v>
      </c>
      <c r="AV403" s="74" t="s">
        <v>94</v>
      </c>
      <c r="AW403" s="77">
        <v>10000000</v>
      </c>
      <c r="AX403" s="77">
        <v>566045</v>
      </c>
      <c r="AY403" s="79">
        <v>1</v>
      </c>
      <c r="AZ403" s="77">
        <v>64679000</v>
      </c>
      <c r="BA403" s="77">
        <v>3661122.4555000002</v>
      </c>
      <c r="BB403" s="74" t="s">
        <v>93</v>
      </c>
      <c r="BC403" s="75" t="s">
        <v>2006</v>
      </c>
      <c r="BD403" s="82">
        <v>62463.080758458585</v>
      </c>
      <c r="BE403" s="82">
        <v>0</v>
      </c>
      <c r="BF403" s="82">
        <v>1575.1106448170767</v>
      </c>
      <c r="BG403" s="82">
        <v>64038.191403275661</v>
      </c>
      <c r="BH403" s="82">
        <v>62463.080758458585</v>
      </c>
      <c r="BI403" s="82">
        <v>0</v>
      </c>
      <c r="BJ403" s="82">
        <v>1575.1106448170767</v>
      </c>
      <c r="BK403" s="82">
        <v>64038.191403275661</v>
      </c>
      <c r="BL403" s="82">
        <v>4500000</v>
      </c>
      <c r="BM403" s="82">
        <v>0</v>
      </c>
      <c r="BN403" s="82">
        <v>113474.997</v>
      </c>
      <c r="BO403" s="82">
        <v>4613474.9969999995</v>
      </c>
      <c r="BP403" s="82">
        <v>62463.080758458585</v>
      </c>
      <c r="BQ403" s="82">
        <v>0</v>
      </c>
      <c r="BR403" s="82">
        <v>1575.1106448170767</v>
      </c>
      <c r="BS403" s="89">
        <v>64038.191403275661</v>
      </c>
      <c r="BT403" s="82">
        <v>313514.69494285533</v>
      </c>
      <c r="BU403" s="82">
        <v>0</v>
      </c>
      <c r="BV403" s="82">
        <v>7905.795348465871</v>
      </c>
      <c r="BW403" s="82">
        <v>321420.49029132118</v>
      </c>
      <c r="BX403" s="82">
        <v>313514.69494285533</v>
      </c>
      <c r="BY403" s="82">
        <v>0</v>
      </c>
      <c r="BZ403" s="82">
        <v>7905.795348465871</v>
      </c>
      <c r="CA403" s="82">
        <v>321420.49029132118</v>
      </c>
      <c r="CB403" s="82">
        <v>22586400</v>
      </c>
      <c r="CC403" s="82">
        <v>0</v>
      </c>
      <c r="CD403" s="82">
        <v>569553.70494239999</v>
      </c>
      <c r="CE403" s="82">
        <v>23155953.704942398</v>
      </c>
      <c r="CF403" s="82">
        <v>313514.69494285533</v>
      </c>
      <c r="CG403" s="82">
        <v>0</v>
      </c>
      <c r="CH403" s="82">
        <v>7905.795348465871</v>
      </c>
      <c r="CI403" s="82">
        <v>321420.49029132118</v>
      </c>
      <c r="CJ403" s="82" t="s">
        <v>96</v>
      </c>
      <c r="CK403" s="83">
        <v>1.4999999999999999E-2</v>
      </c>
      <c r="CL403" s="83">
        <v>3.5000000000000003E-2</v>
      </c>
      <c r="CM403" s="83">
        <v>0.26500000000000001</v>
      </c>
      <c r="CN403" s="82">
        <v>75000</v>
      </c>
      <c r="CO403" s="82">
        <v>175000.00000000003</v>
      </c>
      <c r="CP403" s="82">
        <v>1325000</v>
      </c>
      <c r="CQ403" s="82">
        <v>75000</v>
      </c>
      <c r="CR403" s="89">
        <v>75000</v>
      </c>
      <c r="CS403" s="82">
        <v>75000</v>
      </c>
      <c r="CT403" s="82">
        <v>175000.00000000003</v>
      </c>
      <c r="CU403" s="82">
        <v>1325000</v>
      </c>
      <c r="CV403" s="82">
        <v>75000</v>
      </c>
      <c r="CW403" s="82">
        <v>75000</v>
      </c>
    </row>
    <row r="404" spans="1:101">
      <c r="A404" s="86" t="s">
        <v>520</v>
      </c>
      <c r="B404" s="87" t="s">
        <v>927</v>
      </c>
      <c r="C404" s="75" t="s">
        <v>2007</v>
      </c>
      <c r="D404" s="74" t="s">
        <v>2605</v>
      </c>
      <c r="E404" s="74" t="s">
        <v>520</v>
      </c>
      <c r="F404" s="74" t="s">
        <v>927</v>
      </c>
      <c r="G404" s="74" t="s">
        <v>924</v>
      </c>
      <c r="I404" s="74" t="s">
        <v>836</v>
      </c>
      <c r="J404" s="74" t="s">
        <v>2582</v>
      </c>
      <c r="K404" s="74" t="s">
        <v>100</v>
      </c>
      <c r="L404" s="74" t="s">
        <v>89</v>
      </c>
      <c r="M404" s="74" t="s">
        <v>90</v>
      </c>
      <c r="N404" s="74" t="s">
        <v>926</v>
      </c>
      <c r="O404" s="76">
        <v>44519</v>
      </c>
      <c r="P404" s="76">
        <v>44439</v>
      </c>
      <c r="Q404" s="77">
        <v>1</v>
      </c>
      <c r="R404" s="74" t="s">
        <v>94</v>
      </c>
      <c r="S404" s="77">
        <v>4433955</v>
      </c>
      <c r="T404" s="77">
        <v>4433955</v>
      </c>
      <c r="U404" s="77">
        <v>111809.57</v>
      </c>
      <c r="V404" s="78">
        <v>5.0999999999999997E-2</v>
      </c>
      <c r="W404" s="79">
        <v>1</v>
      </c>
      <c r="X404" s="77">
        <v>4433955</v>
      </c>
      <c r="Y404" s="88">
        <v>4433955</v>
      </c>
      <c r="Z404" s="77">
        <v>111809.57</v>
      </c>
      <c r="AA404" s="74">
        <v>0</v>
      </c>
      <c r="AB404" s="74">
        <v>0</v>
      </c>
      <c r="AD404" s="74">
        <v>0</v>
      </c>
      <c r="AE404" s="74">
        <v>0</v>
      </c>
      <c r="AF404" s="74">
        <v>0</v>
      </c>
      <c r="AG404" s="74">
        <v>0</v>
      </c>
      <c r="AI404" s="74">
        <v>5</v>
      </c>
      <c r="AJ404" s="74">
        <v>5</v>
      </c>
      <c r="AL404" s="74">
        <v>5</v>
      </c>
      <c r="AM404" s="74" t="s">
        <v>95</v>
      </c>
      <c r="AN404" s="74">
        <v>0</v>
      </c>
      <c r="AO404" s="74" t="s">
        <v>95</v>
      </c>
      <c r="AP404" s="74" t="s">
        <v>95</v>
      </c>
      <c r="AQ404" s="74">
        <v>1</v>
      </c>
      <c r="AS404" s="74">
        <v>1</v>
      </c>
      <c r="AT404" s="74" t="s">
        <v>92</v>
      </c>
      <c r="AU404" s="74" t="s">
        <v>2579</v>
      </c>
      <c r="AV404" s="74" t="s">
        <v>94</v>
      </c>
      <c r="AW404" s="77">
        <v>10000000</v>
      </c>
      <c r="AX404" s="77">
        <v>566045</v>
      </c>
      <c r="AY404" s="79">
        <v>1</v>
      </c>
      <c r="AZ404" s="77">
        <v>64679000</v>
      </c>
      <c r="BA404" s="77">
        <v>3661122.4555000002</v>
      </c>
      <c r="BB404" s="74" t="s">
        <v>93</v>
      </c>
      <c r="BC404" s="75" t="s">
        <v>2007</v>
      </c>
      <c r="BD404" s="82">
        <v>55391.697848874246</v>
      </c>
      <c r="BE404" s="82">
        <v>0</v>
      </c>
      <c r="BF404" s="82">
        <v>1396.7940400957057</v>
      </c>
      <c r="BG404" s="82">
        <v>56788.491888969955</v>
      </c>
      <c r="BH404" s="82">
        <v>55391.697848874246</v>
      </c>
      <c r="BI404" s="82">
        <v>0</v>
      </c>
      <c r="BJ404" s="82">
        <v>1396.7940400957057</v>
      </c>
      <c r="BK404" s="82">
        <v>56788.491888969955</v>
      </c>
      <c r="BL404" s="82">
        <v>3990559.5</v>
      </c>
      <c r="BM404" s="82">
        <v>0</v>
      </c>
      <c r="BN404" s="82">
        <v>100628.61300000001</v>
      </c>
      <c r="BO404" s="82">
        <v>4091188.1130000008</v>
      </c>
      <c r="BP404" s="82">
        <v>55391.697848874246</v>
      </c>
      <c r="BQ404" s="82">
        <v>0</v>
      </c>
      <c r="BR404" s="82">
        <v>1396.7940400957057</v>
      </c>
      <c r="BS404" s="89">
        <v>56788.491888969955</v>
      </c>
      <c r="BT404" s="82">
        <v>278022.00984306959</v>
      </c>
      <c r="BU404" s="82">
        <v>0</v>
      </c>
      <c r="BV404" s="82">
        <v>7010.7886460483651</v>
      </c>
      <c r="BW404" s="82">
        <v>285032.79848911799</v>
      </c>
      <c r="BX404" s="82">
        <v>278022.00984306959</v>
      </c>
      <c r="BY404" s="82">
        <v>0</v>
      </c>
      <c r="BZ404" s="82">
        <v>7010.7886460483651</v>
      </c>
      <c r="CA404" s="82">
        <v>285032.79848911799</v>
      </c>
      <c r="CB404" s="82">
        <v>20029416.242399998</v>
      </c>
      <c r="CC404" s="82">
        <v>0</v>
      </c>
      <c r="CD404" s="82">
        <v>505075.13436960004</v>
      </c>
      <c r="CE404" s="82">
        <v>20534491.376769602</v>
      </c>
      <c r="CF404" s="82">
        <v>278022.00984306959</v>
      </c>
      <c r="CG404" s="82">
        <v>0</v>
      </c>
      <c r="CH404" s="82">
        <v>7010.7886460483651</v>
      </c>
      <c r="CI404" s="82">
        <v>285032.79848911799</v>
      </c>
      <c r="CJ404" s="82" t="s">
        <v>96</v>
      </c>
      <c r="CK404" s="83">
        <v>1.4999999999999999E-2</v>
      </c>
      <c r="CL404" s="83">
        <v>3.5000000000000003E-2</v>
      </c>
      <c r="CM404" s="83">
        <v>0.26500000000000001</v>
      </c>
      <c r="CN404" s="82">
        <v>66509.324999999997</v>
      </c>
      <c r="CO404" s="82">
        <v>155188.42500000002</v>
      </c>
      <c r="CP404" s="82">
        <v>1174998.075</v>
      </c>
      <c r="CQ404" s="82">
        <v>66509.324999999997</v>
      </c>
      <c r="CR404" s="89">
        <v>66509.324999999997</v>
      </c>
      <c r="CS404" s="82">
        <v>66509.324999999997</v>
      </c>
      <c r="CT404" s="82">
        <v>155188.42500000002</v>
      </c>
      <c r="CU404" s="82">
        <v>1174998.075</v>
      </c>
      <c r="CV404" s="82">
        <v>66509.324999999997</v>
      </c>
      <c r="CW404" s="82">
        <v>66509.324999999997</v>
      </c>
    </row>
    <row r="405" spans="1:101">
      <c r="A405" s="86" t="s">
        <v>520</v>
      </c>
      <c r="B405" s="87" t="s">
        <v>2809</v>
      </c>
      <c r="C405" s="75" t="s">
        <v>2955</v>
      </c>
      <c r="D405" s="74" t="s">
        <v>2605</v>
      </c>
      <c r="E405" s="74" t="s">
        <v>520</v>
      </c>
      <c r="F405" s="74" t="s">
        <v>2809</v>
      </c>
      <c r="G405" s="74" t="s">
        <v>934</v>
      </c>
      <c r="I405" s="74" t="s">
        <v>836</v>
      </c>
      <c r="J405" s="74" t="s">
        <v>2606</v>
      </c>
      <c r="K405" s="74" t="s">
        <v>936</v>
      </c>
      <c r="L405" s="74" t="s">
        <v>89</v>
      </c>
      <c r="M405" s="74" t="s">
        <v>90</v>
      </c>
      <c r="N405" s="74" t="s">
        <v>937</v>
      </c>
      <c r="O405" s="76">
        <v>44463</v>
      </c>
      <c r="P405" s="76">
        <v>44439</v>
      </c>
      <c r="Q405" s="77">
        <v>1</v>
      </c>
      <c r="R405" s="74" t="s">
        <v>94</v>
      </c>
      <c r="S405" s="77">
        <v>851566.46</v>
      </c>
      <c r="T405" s="77">
        <v>851566.46</v>
      </c>
      <c r="U405" s="77">
        <v>13908.92</v>
      </c>
      <c r="V405" s="78">
        <v>4.9000000000000002E-2</v>
      </c>
      <c r="W405" s="79">
        <v>1</v>
      </c>
      <c r="X405" s="77">
        <v>851566.46</v>
      </c>
      <c r="Y405" s="88">
        <v>851566.46</v>
      </c>
      <c r="Z405" s="77">
        <v>13908.92</v>
      </c>
      <c r="AA405" s="74">
        <v>0</v>
      </c>
      <c r="AB405" s="74">
        <v>0</v>
      </c>
      <c r="AD405" s="74">
        <v>0</v>
      </c>
      <c r="AE405" s="74">
        <v>0</v>
      </c>
      <c r="AF405" s="74">
        <v>0</v>
      </c>
      <c r="AG405" s="74">
        <v>0</v>
      </c>
      <c r="AI405" s="74">
        <v>5</v>
      </c>
      <c r="AJ405" s="74">
        <v>5</v>
      </c>
      <c r="AL405" s="74">
        <v>5</v>
      </c>
      <c r="AM405" s="74" t="s">
        <v>95</v>
      </c>
      <c r="AN405" s="74">
        <v>0</v>
      </c>
      <c r="AO405" s="74" t="s">
        <v>95</v>
      </c>
      <c r="AP405" s="74" t="s">
        <v>95</v>
      </c>
      <c r="AQ405" s="74">
        <v>1</v>
      </c>
      <c r="AS405" s="74">
        <v>1</v>
      </c>
      <c r="AT405" s="74" t="s">
        <v>92</v>
      </c>
      <c r="AU405" s="74" t="s">
        <v>2579</v>
      </c>
      <c r="AV405" s="74" t="s">
        <v>94</v>
      </c>
      <c r="AW405" s="77">
        <v>12000000</v>
      </c>
      <c r="AX405" s="77">
        <v>10248807.800000001</v>
      </c>
      <c r="AY405" s="79">
        <v>1</v>
      </c>
      <c r="AZ405" s="77">
        <v>77614800</v>
      </c>
      <c r="BA405" s="77">
        <v>66288263.969620004</v>
      </c>
      <c r="BB405" s="74" t="s">
        <v>93</v>
      </c>
      <c r="BC405" s="75" t="s">
        <v>2955</v>
      </c>
      <c r="BD405" s="82">
        <v>10638.292912434938</v>
      </c>
      <c r="BE405" s="82">
        <v>0</v>
      </c>
      <c r="BF405" s="82">
        <v>173.75879864458796</v>
      </c>
      <c r="BG405" s="82">
        <v>10812.051711079526</v>
      </c>
      <c r="BH405" s="82">
        <v>10638.292912434938</v>
      </c>
      <c r="BI405" s="82">
        <v>0</v>
      </c>
      <c r="BJ405" s="82">
        <v>173.75879864458796</v>
      </c>
      <c r="BK405" s="82">
        <v>10812.051711079526</v>
      </c>
      <c r="BL405" s="82">
        <v>766409.8139999999</v>
      </c>
      <c r="BM405" s="82">
        <v>0</v>
      </c>
      <c r="BN405" s="82">
        <v>12518.028</v>
      </c>
      <c r="BO405" s="82">
        <v>778927.84200000006</v>
      </c>
      <c r="BP405" s="82">
        <v>10638.292912434938</v>
      </c>
      <c r="BQ405" s="82">
        <v>0</v>
      </c>
      <c r="BR405" s="82">
        <v>173.75879864458796</v>
      </c>
      <c r="BS405" s="89">
        <v>10812.051711079526</v>
      </c>
      <c r="BT405" s="82">
        <v>53395.719786093432</v>
      </c>
      <c r="BU405" s="82">
        <v>0</v>
      </c>
      <c r="BV405" s="82">
        <v>872.13016215691584</v>
      </c>
      <c r="BW405" s="82">
        <v>54267.849948250354</v>
      </c>
      <c r="BX405" s="82">
        <v>53395.719786093432</v>
      </c>
      <c r="BY405" s="82">
        <v>0</v>
      </c>
      <c r="BZ405" s="82">
        <v>872.13016215691584</v>
      </c>
      <c r="CA405" s="82">
        <v>54267.849948250354</v>
      </c>
      <c r="CB405" s="82">
        <v>3846764.1384287993</v>
      </c>
      <c r="CC405" s="82">
        <v>0</v>
      </c>
      <c r="CD405" s="82">
        <v>62830.486137599997</v>
      </c>
      <c r="CE405" s="82">
        <v>3909594.6245664</v>
      </c>
      <c r="CF405" s="82">
        <v>53395.719786093432</v>
      </c>
      <c r="CG405" s="82">
        <v>0</v>
      </c>
      <c r="CH405" s="82">
        <v>872.13016215691584</v>
      </c>
      <c r="CI405" s="82">
        <v>54267.849948250354</v>
      </c>
      <c r="CJ405" s="82" t="s">
        <v>96</v>
      </c>
      <c r="CK405" s="83">
        <v>1.4999999999999999E-2</v>
      </c>
      <c r="CL405" s="83">
        <v>3.5000000000000003E-2</v>
      </c>
      <c r="CM405" s="83">
        <v>0.26500000000000001</v>
      </c>
      <c r="CN405" s="82">
        <v>12773.496899999998</v>
      </c>
      <c r="CO405" s="82">
        <v>29804.826100000002</v>
      </c>
      <c r="CP405" s="82">
        <v>225665.11189999999</v>
      </c>
      <c r="CQ405" s="82">
        <v>12773.496899999998</v>
      </c>
      <c r="CR405" s="89">
        <v>12773.496899999998</v>
      </c>
      <c r="CS405" s="82">
        <v>12773.496899999998</v>
      </c>
      <c r="CT405" s="82">
        <v>29804.826100000002</v>
      </c>
      <c r="CU405" s="82">
        <v>225665.11189999999</v>
      </c>
      <c r="CV405" s="82">
        <v>12773.496899999998</v>
      </c>
      <c r="CW405" s="82">
        <v>12773.496899999998</v>
      </c>
    </row>
    <row r="406" spans="1:101">
      <c r="A406" s="86" t="s">
        <v>520</v>
      </c>
      <c r="B406" s="87" t="s">
        <v>2739</v>
      </c>
      <c r="C406" s="75" t="s">
        <v>2956</v>
      </c>
      <c r="D406" s="74" t="s">
        <v>2605</v>
      </c>
      <c r="E406" s="74" t="s">
        <v>520</v>
      </c>
      <c r="F406" s="74" t="s">
        <v>2739</v>
      </c>
      <c r="G406" s="74" t="s">
        <v>939</v>
      </c>
      <c r="I406" s="74" t="s">
        <v>836</v>
      </c>
      <c r="J406" s="74" t="s">
        <v>2582</v>
      </c>
      <c r="K406" s="74" t="s">
        <v>100</v>
      </c>
      <c r="L406" s="74" t="s">
        <v>89</v>
      </c>
      <c r="M406" s="74" t="s">
        <v>90</v>
      </c>
      <c r="N406" s="74" t="s">
        <v>941</v>
      </c>
      <c r="O406" s="76">
        <v>44483</v>
      </c>
      <c r="P406" s="76">
        <v>44439</v>
      </c>
      <c r="Q406" s="77">
        <v>1</v>
      </c>
      <c r="R406" s="74" t="s">
        <v>94</v>
      </c>
      <c r="S406" s="77">
        <v>177887.87</v>
      </c>
      <c r="T406" s="77">
        <v>177887.87</v>
      </c>
      <c r="U406" s="77">
        <v>2857.08</v>
      </c>
      <c r="V406" s="78">
        <v>4.9000000000000002E-2</v>
      </c>
      <c r="W406" s="79">
        <v>1</v>
      </c>
      <c r="X406" s="77">
        <v>177887.87</v>
      </c>
      <c r="Y406" s="88">
        <v>177887.87</v>
      </c>
      <c r="Z406" s="77">
        <v>2857.08</v>
      </c>
      <c r="AA406" s="74">
        <v>0</v>
      </c>
      <c r="AB406" s="74">
        <v>0</v>
      </c>
      <c r="AD406" s="74">
        <v>0</v>
      </c>
      <c r="AE406" s="74">
        <v>0</v>
      </c>
      <c r="AF406" s="74">
        <v>0</v>
      </c>
      <c r="AG406" s="74">
        <v>0</v>
      </c>
      <c r="AI406" s="74">
        <v>5</v>
      </c>
      <c r="AJ406" s="74">
        <v>5</v>
      </c>
      <c r="AL406" s="74">
        <v>5</v>
      </c>
      <c r="AM406" s="74" t="s">
        <v>95</v>
      </c>
      <c r="AN406" s="74">
        <v>0</v>
      </c>
      <c r="AO406" s="74" t="s">
        <v>95</v>
      </c>
      <c r="AP406" s="74" t="s">
        <v>95</v>
      </c>
      <c r="AQ406" s="74">
        <v>1</v>
      </c>
      <c r="AS406" s="74">
        <v>1</v>
      </c>
      <c r="AT406" s="74" t="s">
        <v>92</v>
      </c>
      <c r="AU406" s="74" t="s">
        <v>2579</v>
      </c>
      <c r="AV406" s="74" t="s">
        <v>94</v>
      </c>
      <c r="AW406" s="77">
        <v>5000000</v>
      </c>
      <c r="AX406" s="77">
        <v>4645527.7699999996</v>
      </c>
      <c r="AY406" s="79">
        <v>1</v>
      </c>
      <c r="AZ406" s="77">
        <v>32339500</v>
      </c>
      <c r="BA406" s="77">
        <v>30046809.063582998</v>
      </c>
      <c r="BB406" s="74" t="s">
        <v>93</v>
      </c>
      <c r="BC406" s="75" t="s">
        <v>2956</v>
      </c>
      <c r="BD406" s="82">
        <v>2222.2848779520364</v>
      </c>
      <c r="BE406" s="82">
        <v>0</v>
      </c>
      <c r="BF406" s="82">
        <v>35.692403754675375</v>
      </c>
      <c r="BG406" s="82">
        <v>2257.9772817067119</v>
      </c>
      <c r="BH406" s="82">
        <v>2222.2848779520364</v>
      </c>
      <c r="BI406" s="82">
        <v>0</v>
      </c>
      <c r="BJ406" s="82">
        <v>35.692403754675375</v>
      </c>
      <c r="BK406" s="82">
        <v>2257.9772817067119</v>
      </c>
      <c r="BL406" s="82">
        <v>160099.08299999998</v>
      </c>
      <c r="BM406" s="82">
        <v>0</v>
      </c>
      <c r="BN406" s="82">
        <v>2571.3719999999998</v>
      </c>
      <c r="BO406" s="82">
        <v>162670.45499999996</v>
      </c>
      <c r="BP406" s="82">
        <v>2222.2848779520364</v>
      </c>
      <c r="BQ406" s="82">
        <v>0</v>
      </c>
      <c r="BR406" s="82">
        <v>35.692403754675375</v>
      </c>
      <c r="BS406" s="89">
        <v>2257.9772817067119</v>
      </c>
      <c r="BT406" s="82">
        <v>11154.092259416861</v>
      </c>
      <c r="BU406" s="82">
        <v>0</v>
      </c>
      <c r="BV406" s="82">
        <v>179.14731292546662</v>
      </c>
      <c r="BW406" s="82">
        <v>11333.239572342327</v>
      </c>
      <c r="BX406" s="82">
        <v>11154.092259416861</v>
      </c>
      <c r="BY406" s="82">
        <v>0</v>
      </c>
      <c r="BZ406" s="82">
        <v>179.14731292546662</v>
      </c>
      <c r="CA406" s="82">
        <v>11333.239572342327</v>
      </c>
      <c r="CB406" s="82">
        <v>803569.31739359989</v>
      </c>
      <c r="CC406" s="82">
        <v>0</v>
      </c>
      <c r="CD406" s="82">
        <v>12906.230342399998</v>
      </c>
      <c r="CE406" s="82">
        <v>816475.54773599969</v>
      </c>
      <c r="CF406" s="82">
        <v>11154.092259416861</v>
      </c>
      <c r="CG406" s="82">
        <v>0</v>
      </c>
      <c r="CH406" s="82">
        <v>179.14731292546662</v>
      </c>
      <c r="CI406" s="82">
        <v>11333.239572342327</v>
      </c>
      <c r="CJ406" s="82" t="s">
        <v>96</v>
      </c>
      <c r="CK406" s="83">
        <v>1.4999999999999999E-2</v>
      </c>
      <c r="CL406" s="83">
        <v>3.5000000000000003E-2</v>
      </c>
      <c r="CM406" s="83">
        <v>0.26500000000000001</v>
      </c>
      <c r="CN406" s="82">
        <v>2668.3180499999999</v>
      </c>
      <c r="CO406" s="82">
        <v>6226.0754500000003</v>
      </c>
      <c r="CP406" s="82">
        <v>47140.285550000001</v>
      </c>
      <c r="CQ406" s="82">
        <v>2668.3180499999999</v>
      </c>
      <c r="CR406" s="89">
        <v>2668.3180499999999</v>
      </c>
      <c r="CS406" s="82">
        <v>2668.3180499999999</v>
      </c>
      <c r="CT406" s="82">
        <v>6226.0754500000003</v>
      </c>
      <c r="CU406" s="82">
        <v>47140.285550000001</v>
      </c>
      <c r="CV406" s="82">
        <v>2668.3180499999999</v>
      </c>
      <c r="CW406" s="82">
        <v>2668.3180499999999</v>
      </c>
    </row>
    <row r="407" spans="1:101">
      <c r="A407" s="86" t="s">
        <v>520</v>
      </c>
      <c r="B407" s="87" t="s">
        <v>2694</v>
      </c>
      <c r="C407" s="75" t="s">
        <v>2957</v>
      </c>
      <c r="D407" s="74" t="s">
        <v>2605</v>
      </c>
      <c r="E407" s="74" t="s">
        <v>520</v>
      </c>
      <c r="F407" s="74" t="s">
        <v>2694</v>
      </c>
      <c r="G407" s="74" t="s">
        <v>943</v>
      </c>
      <c r="I407" s="74" t="s">
        <v>836</v>
      </c>
      <c r="J407" s="74" t="s">
        <v>2582</v>
      </c>
      <c r="K407" s="74" t="s">
        <v>100</v>
      </c>
      <c r="L407" s="74" t="s">
        <v>89</v>
      </c>
      <c r="M407" s="74" t="s">
        <v>90</v>
      </c>
      <c r="N407" s="74" t="s">
        <v>945</v>
      </c>
      <c r="O407" s="76">
        <v>44483</v>
      </c>
      <c r="P407" s="76">
        <v>44439</v>
      </c>
      <c r="Q407" s="77">
        <v>1</v>
      </c>
      <c r="R407" s="74" t="s">
        <v>94</v>
      </c>
      <c r="S407" s="77">
        <v>390120.08</v>
      </c>
      <c r="T407" s="77">
        <v>390120.08</v>
      </c>
      <c r="U407" s="77">
        <v>6265.76</v>
      </c>
      <c r="V407" s="78">
        <v>4.9000000000000002E-2</v>
      </c>
      <c r="W407" s="79">
        <v>1</v>
      </c>
      <c r="X407" s="77">
        <v>390120.08</v>
      </c>
      <c r="Y407" s="88">
        <v>390120.08</v>
      </c>
      <c r="Z407" s="77">
        <v>6265.76</v>
      </c>
      <c r="AA407" s="74">
        <v>0</v>
      </c>
      <c r="AB407" s="74">
        <v>0</v>
      </c>
      <c r="AD407" s="74">
        <v>0</v>
      </c>
      <c r="AE407" s="74">
        <v>0</v>
      </c>
      <c r="AF407" s="74">
        <v>0</v>
      </c>
      <c r="AG407" s="74">
        <v>0</v>
      </c>
      <c r="AI407" s="74">
        <v>5</v>
      </c>
      <c r="AJ407" s="74">
        <v>5</v>
      </c>
      <c r="AL407" s="74">
        <v>5</v>
      </c>
      <c r="AM407" s="74" t="s">
        <v>95</v>
      </c>
      <c r="AN407" s="74">
        <v>0</v>
      </c>
      <c r="AO407" s="74" t="s">
        <v>95</v>
      </c>
      <c r="AP407" s="74" t="s">
        <v>95</v>
      </c>
      <c r="AQ407" s="74">
        <v>1</v>
      </c>
      <c r="AS407" s="74">
        <v>1</v>
      </c>
      <c r="AT407" s="74" t="s">
        <v>92</v>
      </c>
      <c r="AU407" s="74" t="s">
        <v>2579</v>
      </c>
      <c r="AV407" s="74" t="s">
        <v>94</v>
      </c>
      <c r="AW407" s="77">
        <v>20000000</v>
      </c>
      <c r="AX407" s="77">
        <v>1281171.6599999999</v>
      </c>
      <c r="AY407" s="79">
        <v>1</v>
      </c>
      <c r="AZ407" s="77">
        <v>129358000</v>
      </c>
      <c r="BA407" s="77">
        <v>8286490.1797139999</v>
      </c>
      <c r="BB407" s="74" t="s">
        <v>93</v>
      </c>
      <c r="BC407" s="75" t="s">
        <v>2957</v>
      </c>
      <c r="BD407" s="82">
        <v>4873.6204125072654</v>
      </c>
      <c r="BE407" s="82">
        <v>0</v>
      </c>
      <c r="BF407" s="82">
        <v>78.275734578623897</v>
      </c>
      <c r="BG407" s="82">
        <v>4951.8961470858894</v>
      </c>
      <c r="BH407" s="82">
        <v>4873.6204125072654</v>
      </c>
      <c r="BI407" s="82">
        <v>0</v>
      </c>
      <c r="BJ407" s="82">
        <v>78.275734578623897</v>
      </c>
      <c r="BK407" s="82">
        <v>4951.8961470858894</v>
      </c>
      <c r="BL407" s="82">
        <v>351108.07199999999</v>
      </c>
      <c r="BM407" s="82">
        <v>0</v>
      </c>
      <c r="BN407" s="82">
        <v>5639.1840000000002</v>
      </c>
      <c r="BO407" s="82">
        <v>356747.25600000005</v>
      </c>
      <c r="BP407" s="82">
        <v>4873.6204125072654</v>
      </c>
      <c r="BQ407" s="82">
        <v>0</v>
      </c>
      <c r="BR407" s="82">
        <v>78.275734578623897</v>
      </c>
      <c r="BS407" s="89">
        <v>4951.8961470858894</v>
      </c>
      <c r="BT407" s="82">
        <v>24461.675574456465</v>
      </c>
      <c r="BU407" s="82">
        <v>0</v>
      </c>
      <c r="BV407" s="82">
        <v>392.88156699702904</v>
      </c>
      <c r="BW407" s="82">
        <v>24854.557141453493</v>
      </c>
      <c r="BX407" s="82">
        <v>24461.675574456465</v>
      </c>
      <c r="BY407" s="82">
        <v>0</v>
      </c>
      <c r="BZ407" s="82">
        <v>392.88156699702904</v>
      </c>
      <c r="CA407" s="82">
        <v>24854.557141453493</v>
      </c>
      <c r="CB407" s="82">
        <v>1762281.6349823999</v>
      </c>
      <c r="CC407" s="82">
        <v>0</v>
      </c>
      <c r="CD407" s="82">
        <v>28304.192332799998</v>
      </c>
      <c r="CE407" s="82">
        <v>1790585.8273152001</v>
      </c>
      <c r="CF407" s="82">
        <v>24461.675574456465</v>
      </c>
      <c r="CG407" s="82">
        <v>0</v>
      </c>
      <c r="CH407" s="82">
        <v>392.88156699702904</v>
      </c>
      <c r="CI407" s="82">
        <v>24854.557141453493</v>
      </c>
      <c r="CJ407" s="82" t="s">
        <v>96</v>
      </c>
      <c r="CK407" s="83">
        <v>1.4999999999999999E-2</v>
      </c>
      <c r="CL407" s="83">
        <v>3.5000000000000003E-2</v>
      </c>
      <c r="CM407" s="83">
        <v>0.26500000000000001</v>
      </c>
      <c r="CN407" s="82">
        <v>5851.8011999999999</v>
      </c>
      <c r="CO407" s="82">
        <v>13654.202800000003</v>
      </c>
      <c r="CP407" s="82">
        <v>103381.82120000001</v>
      </c>
      <c r="CQ407" s="82">
        <v>5851.8011999999999</v>
      </c>
      <c r="CR407" s="89">
        <v>5851.8011999999999</v>
      </c>
      <c r="CS407" s="82">
        <v>5851.8011999999999</v>
      </c>
      <c r="CT407" s="82">
        <v>13654.202800000003</v>
      </c>
      <c r="CU407" s="82">
        <v>103381.82120000001</v>
      </c>
      <c r="CV407" s="82">
        <v>5851.8011999999999</v>
      </c>
      <c r="CW407" s="82">
        <v>5851.8011999999999</v>
      </c>
    </row>
    <row r="408" spans="1:101">
      <c r="A408" s="86" t="s">
        <v>520</v>
      </c>
      <c r="B408" s="87" t="s">
        <v>2695</v>
      </c>
      <c r="C408" s="75" t="s">
        <v>2958</v>
      </c>
      <c r="D408" s="74" t="s">
        <v>2605</v>
      </c>
      <c r="E408" s="74" t="s">
        <v>520</v>
      </c>
      <c r="F408" s="74" t="s">
        <v>2695</v>
      </c>
      <c r="G408" s="74" t="s">
        <v>943</v>
      </c>
      <c r="I408" s="74" t="s">
        <v>836</v>
      </c>
      <c r="J408" s="74" t="s">
        <v>2582</v>
      </c>
      <c r="K408" s="74" t="s">
        <v>100</v>
      </c>
      <c r="L408" s="74" t="s">
        <v>89</v>
      </c>
      <c r="M408" s="74" t="s">
        <v>90</v>
      </c>
      <c r="N408" s="74" t="s">
        <v>945</v>
      </c>
      <c r="O408" s="76">
        <v>44483</v>
      </c>
      <c r="P408" s="76">
        <v>44439</v>
      </c>
      <c r="Q408" s="77">
        <v>1</v>
      </c>
      <c r="R408" s="74" t="s">
        <v>94</v>
      </c>
      <c r="S408" s="77">
        <v>5000000</v>
      </c>
      <c r="T408" s="77">
        <v>5000000</v>
      </c>
      <c r="U408" s="77">
        <v>78263.89</v>
      </c>
      <c r="V408" s="78">
        <v>4.9000000000000002E-2</v>
      </c>
      <c r="W408" s="79">
        <v>1</v>
      </c>
      <c r="X408" s="77">
        <v>5000000</v>
      </c>
      <c r="Y408" s="88">
        <v>5000000</v>
      </c>
      <c r="Z408" s="77">
        <v>78263.89</v>
      </c>
      <c r="AA408" s="74">
        <v>0</v>
      </c>
      <c r="AB408" s="74">
        <v>0</v>
      </c>
      <c r="AD408" s="74">
        <v>0</v>
      </c>
      <c r="AE408" s="74">
        <v>0</v>
      </c>
      <c r="AF408" s="74">
        <v>0</v>
      </c>
      <c r="AG408" s="74">
        <v>0</v>
      </c>
      <c r="AI408" s="74">
        <v>5</v>
      </c>
      <c r="AJ408" s="74">
        <v>5</v>
      </c>
      <c r="AL408" s="74">
        <v>5</v>
      </c>
      <c r="AM408" s="74" t="s">
        <v>95</v>
      </c>
      <c r="AN408" s="74">
        <v>0</v>
      </c>
      <c r="AO408" s="74" t="s">
        <v>95</v>
      </c>
      <c r="AP408" s="74" t="s">
        <v>95</v>
      </c>
      <c r="AQ408" s="74">
        <v>1</v>
      </c>
      <c r="AS408" s="74">
        <v>1</v>
      </c>
      <c r="AT408" s="74" t="s">
        <v>92</v>
      </c>
      <c r="AU408" s="74" t="s">
        <v>2579</v>
      </c>
      <c r="AV408" s="74" t="s">
        <v>94</v>
      </c>
      <c r="AW408" s="77">
        <v>20000000</v>
      </c>
      <c r="AX408" s="77">
        <v>1281171.6599999999</v>
      </c>
      <c r="AY408" s="79">
        <v>1</v>
      </c>
      <c r="AZ408" s="77">
        <v>129358000</v>
      </c>
      <c r="BA408" s="77">
        <v>8286490.1797139999</v>
      </c>
      <c r="BB408" s="74" t="s">
        <v>93</v>
      </c>
      <c r="BC408" s="75" t="s">
        <v>2958</v>
      </c>
      <c r="BD408" s="82">
        <v>62463.080758458585</v>
      </c>
      <c r="BE408" s="82">
        <v>0</v>
      </c>
      <c r="BF408" s="82">
        <v>977.72073630822365</v>
      </c>
      <c r="BG408" s="82">
        <v>63440.801494766813</v>
      </c>
      <c r="BH408" s="82">
        <v>62463.080758458585</v>
      </c>
      <c r="BI408" s="82">
        <v>0</v>
      </c>
      <c r="BJ408" s="82">
        <v>977.72073630822365</v>
      </c>
      <c r="BK408" s="82">
        <v>63440.801494766813</v>
      </c>
      <c r="BL408" s="82">
        <v>4500000</v>
      </c>
      <c r="BM408" s="82">
        <v>0</v>
      </c>
      <c r="BN408" s="82">
        <v>70437.501000000004</v>
      </c>
      <c r="BO408" s="82">
        <v>4570437.5009999992</v>
      </c>
      <c r="BP408" s="82">
        <v>62463.080758458585</v>
      </c>
      <c r="BQ408" s="82">
        <v>0</v>
      </c>
      <c r="BR408" s="82">
        <v>977.72073630822365</v>
      </c>
      <c r="BS408" s="89">
        <v>63440.801494766813</v>
      </c>
      <c r="BT408" s="82">
        <v>313514.69494285533</v>
      </c>
      <c r="BU408" s="82">
        <v>0</v>
      </c>
      <c r="BV408" s="82">
        <v>4907.3759196782357</v>
      </c>
      <c r="BW408" s="82">
        <v>318422.07086253358</v>
      </c>
      <c r="BX408" s="82">
        <v>313514.69494285533</v>
      </c>
      <c r="BY408" s="82">
        <v>0</v>
      </c>
      <c r="BZ408" s="82">
        <v>4907.3759196782357</v>
      </c>
      <c r="CA408" s="82">
        <v>318422.07086253358</v>
      </c>
      <c r="CB408" s="82">
        <v>22586400</v>
      </c>
      <c r="CC408" s="82">
        <v>0</v>
      </c>
      <c r="CD408" s="82">
        <v>353539.9050192</v>
      </c>
      <c r="CE408" s="82">
        <v>22939939.905019194</v>
      </c>
      <c r="CF408" s="82">
        <v>313514.69494285533</v>
      </c>
      <c r="CG408" s="82">
        <v>0</v>
      </c>
      <c r="CH408" s="82">
        <v>4907.3759196782357</v>
      </c>
      <c r="CI408" s="82">
        <v>318422.07086253358</v>
      </c>
      <c r="CJ408" s="82" t="s">
        <v>96</v>
      </c>
      <c r="CK408" s="83">
        <v>1.4999999999999999E-2</v>
      </c>
      <c r="CL408" s="83">
        <v>3.5000000000000003E-2</v>
      </c>
      <c r="CM408" s="83">
        <v>0.26500000000000001</v>
      </c>
      <c r="CN408" s="82">
        <v>75000</v>
      </c>
      <c r="CO408" s="82">
        <v>175000.00000000003</v>
      </c>
      <c r="CP408" s="82">
        <v>1325000</v>
      </c>
      <c r="CQ408" s="82">
        <v>75000</v>
      </c>
      <c r="CR408" s="89">
        <v>75000</v>
      </c>
      <c r="CS408" s="82">
        <v>75000</v>
      </c>
      <c r="CT408" s="82">
        <v>175000.00000000003</v>
      </c>
      <c r="CU408" s="82">
        <v>1325000</v>
      </c>
      <c r="CV408" s="82">
        <v>75000</v>
      </c>
      <c r="CW408" s="82">
        <v>75000</v>
      </c>
    </row>
    <row r="409" spans="1:101">
      <c r="A409" s="86" t="s">
        <v>520</v>
      </c>
      <c r="B409" s="87" t="s">
        <v>2696</v>
      </c>
      <c r="C409" s="75" t="s">
        <v>2959</v>
      </c>
      <c r="D409" s="74" t="s">
        <v>2605</v>
      </c>
      <c r="E409" s="74" t="s">
        <v>520</v>
      </c>
      <c r="F409" s="74" t="s">
        <v>2696</v>
      </c>
      <c r="G409" s="74" t="s">
        <v>943</v>
      </c>
      <c r="I409" s="74" t="s">
        <v>836</v>
      </c>
      <c r="J409" s="74" t="s">
        <v>2582</v>
      </c>
      <c r="K409" s="74" t="s">
        <v>100</v>
      </c>
      <c r="L409" s="74" t="s">
        <v>89</v>
      </c>
      <c r="M409" s="74" t="s">
        <v>90</v>
      </c>
      <c r="N409" s="74" t="s">
        <v>945</v>
      </c>
      <c r="O409" s="76">
        <v>44491</v>
      </c>
      <c r="P409" s="76">
        <v>44439</v>
      </c>
      <c r="Q409" s="77">
        <v>1</v>
      </c>
      <c r="R409" s="74" t="s">
        <v>94</v>
      </c>
      <c r="S409" s="77">
        <v>2970909.42</v>
      </c>
      <c r="T409" s="77">
        <v>2970909.42</v>
      </c>
      <c r="U409" s="77">
        <v>48524.85</v>
      </c>
      <c r="V409" s="78">
        <v>4.9000000000000002E-2</v>
      </c>
      <c r="W409" s="79">
        <v>1</v>
      </c>
      <c r="X409" s="77">
        <v>2970909.42</v>
      </c>
      <c r="Y409" s="88">
        <v>2970909.42</v>
      </c>
      <c r="Z409" s="77">
        <v>48524.85</v>
      </c>
      <c r="AA409" s="74">
        <v>0</v>
      </c>
      <c r="AB409" s="74">
        <v>0</v>
      </c>
      <c r="AD409" s="74">
        <v>0</v>
      </c>
      <c r="AE409" s="74">
        <v>0</v>
      </c>
      <c r="AF409" s="74">
        <v>0</v>
      </c>
      <c r="AG409" s="74">
        <v>0</v>
      </c>
      <c r="AI409" s="74">
        <v>5</v>
      </c>
      <c r="AJ409" s="74">
        <v>5</v>
      </c>
      <c r="AL409" s="74">
        <v>5</v>
      </c>
      <c r="AM409" s="74" t="s">
        <v>95</v>
      </c>
      <c r="AN409" s="74">
        <v>0</v>
      </c>
      <c r="AO409" s="74" t="s">
        <v>95</v>
      </c>
      <c r="AP409" s="74" t="s">
        <v>95</v>
      </c>
      <c r="AQ409" s="74">
        <v>1</v>
      </c>
      <c r="AS409" s="74">
        <v>1</v>
      </c>
      <c r="AT409" s="74" t="s">
        <v>92</v>
      </c>
      <c r="AU409" s="74" t="s">
        <v>2579</v>
      </c>
      <c r="AV409" s="74" t="s">
        <v>94</v>
      </c>
      <c r="AW409" s="77">
        <v>20000000</v>
      </c>
      <c r="AX409" s="77">
        <v>1281171.6599999999</v>
      </c>
      <c r="AY409" s="79">
        <v>1</v>
      </c>
      <c r="AZ409" s="77">
        <v>129358000</v>
      </c>
      <c r="BA409" s="77">
        <v>8286490.1797139999</v>
      </c>
      <c r="BB409" s="74" t="s">
        <v>93</v>
      </c>
      <c r="BC409" s="75" t="s">
        <v>2959</v>
      </c>
      <c r="BD409" s="82">
        <v>37114.431005505066</v>
      </c>
      <c r="BE409" s="82">
        <v>0</v>
      </c>
      <c r="BF409" s="82">
        <v>606.2023248684178</v>
      </c>
      <c r="BG409" s="82">
        <v>37720.633330373486</v>
      </c>
      <c r="BH409" s="82">
        <v>37114.431005505066</v>
      </c>
      <c r="BI409" s="82">
        <v>0</v>
      </c>
      <c r="BJ409" s="82">
        <v>606.2023248684178</v>
      </c>
      <c r="BK409" s="82">
        <v>37720.633330373486</v>
      </c>
      <c r="BL409" s="82">
        <v>2673818.4779999997</v>
      </c>
      <c r="BM409" s="82">
        <v>0</v>
      </c>
      <c r="BN409" s="82">
        <v>43672.364999999998</v>
      </c>
      <c r="BO409" s="82">
        <v>2717490.8429999999</v>
      </c>
      <c r="BP409" s="82">
        <v>37114.431005505066</v>
      </c>
      <c r="BQ409" s="82">
        <v>0</v>
      </c>
      <c r="BR409" s="82">
        <v>606.2023248684178</v>
      </c>
      <c r="BS409" s="89">
        <v>37720.633330373486</v>
      </c>
      <c r="BT409" s="82">
        <v>186284.75210283103</v>
      </c>
      <c r="BU409" s="82">
        <v>0</v>
      </c>
      <c r="BV409" s="82">
        <v>3042.6507089795623</v>
      </c>
      <c r="BW409" s="82">
        <v>189327.40281181058</v>
      </c>
      <c r="BX409" s="82">
        <v>186284.75210283103</v>
      </c>
      <c r="BY409" s="82">
        <v>0</v>
      </c>
      <c r="BZ409" s="82">
        <v>3042.6507089795623</v>
      </c>
      <c r="CA409" s="82">
        <v>189327.40281181058</v>
      </c>
      <c r="CB409" s="82">
        <v>13420429.704777597</v>
      </c>
      <c r="CC409" s="82">
        <v>0</v>
      </c>
      <c r="CD409" s="82">
        <v>219200.33440799997</v>
      </c>
      <c r="CE409" s="82">
        <v>13639630.039185598</v>
      </c>
      <c r="CF409" s="82">
        <v>186284.75210283103</v>
      </c>
      <c r="CG409" s="82">
        <v>0</v>
      </c>
      <c r="CH409" s="82">
        <v>3042.6507089795623</v>
      </c>
      <c r="CI409" s="82">
        <v>189327.40281181058</v>
      </c>
      <c r="CJ409" s="82" t="s">
        <v>96</v>
      </c>
      <c r="CK409" s="83">
        <v>1.4999999999999999E-2</v>
      </c>
      <c r="CL409" s="83">
        <v>3.5000000000000003E-2</v>
      </c>
      <c r="CM409" s="83">
        <v>0.26500000000000001</v>
      </c>
      <c r="CN409" s="82">
        <v>44563.641299999996</v>
      </c>
      <c r="CO409" s="82">
        <v>103981.8297</v>
      </c>
      <c r="CP409" s="82">
        <v>787290.9963</v>
      </c>
      <c r="CQ409" s="82">
        <v>44563.641299999996</v>
      </c>
      <c r="CR409" s="89">
        <v>44563.641299999996</v>
      </c>
      <c r="CS409" s="82">
        <v>44563.641299999996</v>
      </c>
      <c r="CT409" s="82">
        <v>103981.8297</v>
      </c>
      <c r="CU409" s="82">
        <v>787290.9963</v>
      </c>
      <c r="CV409" s="82">
        <v>44563.641299999996</v>
      </c>
      <c r="CW409" s="82">
        <v>44563.641299999996</v>
      </c>
    </row>
    <row r="410" spans="1:101">
      <c r="A410" s="86" t="s">
        <v>520</v>
      </c>
      <c r="B410" s="87" t="s">
        <v>2698</v>
      </c>
      <c r="C410" s="75" t="s">
        <v>2960</v>
      </c>
      <c r="D410" s="74" t="s">
        <v>2605</v>
      </c>
      <c r="E410" s="74" t="s">
        <v>520</v>
      </c>
      <c r="F410" s="74" t="s">
        <v>2698</v>
      </c>
      <c r="G410" s="74" t="s">
        <v>934</v>
      </c>
      <c r="I410" s="74" t="s">
        <v>836</v>
      </c>
      <c r="J410" s="74" t="s">
        <v>2606</v>
      </c>
      <c r="K410" s="74" t="s">
        <v>936</v>
      </c>
      <c r="L410" s="74" t="s">
        <v>89</v>
      </c>
      <c r="M410" s="74" t="s">
        <v>90</v>
      </c>
      <c r="N410" s="74" t="s">
        <v>937</v>
      </c>
      <c r="O410" s="76">
        <v>44491</v>
      </c>
      <c r="P410" s="76">
        <v>44439</v>
      </c>
      <c r="Q410" s="77">
        <v>1</v>
      </c>
      <c r="R410" s="74" t="s">
        <v>94</v>
      </c>
      <c r="S410" s="77">
        <v>541752.30000000005</v>
      </c>
      <c r="T410" s="77">
        <v>541752.30000000005</v>
      </c>
      <c r="U410" s="77">
        <v>8848.6200000000008</v>
      </c>
      <c r="V410" s="78">
        <v>4.9000000000000002E-2</v>
      </c>
      <c r="W410" s="79">
        <v>1</v>
      </c>
      <c r="X410" s="77">
        <v>541752.30000000005</v>
      </c>
      <c r="Y410" s="88">
        <v>541752.30000000005</v>
      </c>
      <c r="Z410" s="77">
        <v>8848.6200000000008</v>
      </c>
      <c r="AA410" s="74">
        <v>0</v>
      </c>
      <c r="AB410" s="74">
        <v>0</v>
      </c>
      <c r="AD410" s="74">
        <v>0</v>
      </c>
      <c r="AE410" s="74">
        <v>0</v>
      </c>
      <c r="AF410" s="74">
        <v>0</v>
      </c>
      <c r="AG410" s="74">
        <v>0</v>
      </c>
      <c r="AI410" s="74">
        <v>5</v>
      </c>
      <c r="AJ410" s="74">
        <v>5</v>
      </c>
      <c r="AL410" s="74">
        <v>5</v>
      </c>
      <c r="AM410" s="74" t="s">
        <v>95</v>
      </c>
      <c r="AN410" s="74">
        <v>0</v>
      </c>
      <c r="AO410" s="74" t="s">
        <v>95</v>
      </c>
      <c r="AP410" s="74" t="s">
        <v>95</v>
      </c>
      <c r="AQ410" s="74">
        <v>1</v>
      </c>
      <c r="AS410" s="74">
        <v>1</v>
      </c>
      <c r="AT410" s="74" t="s">
        <v>92</v>
      </c>
      <c r="AU410" s="74" t="s">
        <v>2579</v>
      </c>
      <c r="AV410" s="74" t="s">
        <v>94</v>
      </c>
      <c r="AW410" s="77">
        <v>12000000</v>
      </c>
      <c r="AX410" s="77">
        <v>10248807.800000001</v>
      </c>
      <c r="AY410" s="79">
        <v>1</v>
      </c>
      <c r="AZ410" s="77">
        <v>77614800</v>
      </c>
      <c r="BA410" s="77">
        <v>66288263.969620004</v>
      </c>
      <c r="BB410" s="74" t="s">
        <v>93</v>
      </c>
      <c r="BC410" s="75" t="s">
        <v>2960</v>
      </c>
      <c r="BD410" s="82">
        <v>6767.9035331961368</v>
      </c>
      <c r="BE410" s="82">
        <v>0</v>
      </c>
      <c r="BF410" s="82">
        <v>110.54241313218236</v>
      </c>
      <c r="BG410" s="82">
        <v>6878.4459463283192</v>
      </c>
      <c r="BH410" s="82">
        <v>6767.9035331961368</v>
      </c>
      <c r="BI410" s="82">
        <v>0</v>
      </c>
      <c r="BJ410" s="82">
        <v>110.54241313218236</v>
      </c>
      <c r="BK410" s="82">
        <v>6878.4459463283192</v>
      </c>
      <c r="BL410" s="82">
        <v>487577.07000000007</v>
      </c>
      <c r="BM410" s="82">
        <v>0</v>
      </c>
      <c r="BN410" s="82">
        <v>7963.7580000000007</v>
      </c>
      <c r="BO410" s="82">
        <v>495540.8280000001</v>
      </c>
      <c r="BP410" s="82">
        <v>6767.9035331961368</v>
      </c>
      <c r="BQ410" s="82">
        <v>0</v>
      </c>
      <c r="BR410" s="82">
        <v>110.54241313218236</v>
      </c>
      <c r="BS410" s="89">
        <v>6878.4459463283192</v>
      </c>
      <c r="BT410" s="82">
        <v>33969.461413818048</v>
      </c>
      <c r="BU410" s="82">
        <v>0</v>
      </c>
      <c r="BV410" s="82">
        <v>554.83447999304963</v>
      </c>
      <c r="BW410" s="82">
        <v>34524.295893811097</v>
      </c>
      <c r="BX410" s="82">
        <v>33969.461413818048</v>
      </c>
      <c r="BY410" s="82">
        <v>0</v>
      </c>
      <c r="BZ410" s="82">
        <v>554.83447999304963</v>
      </c>
      <c r="CA410" s="82">
        <v>34524.295893811097</v>
      </c>
      <c r="CB410" s="82">
        <v>2447246.829744</v>
      </c>
      <c r="CC410" s="82">
        <v>0</v>
      </c>
      <c r="CD410" s="82">
        <v>39971.694153600001</v>
      </c>
      <c r="CE410" s="82">
        <v>2487218.5238976004</v>
      </c>
      <c r="CF410" s="82">
        <v>33969.461413818048</v>
      </c>
      <c r="CG410" s="82">
        <v>0</v>
      </c>
      <c r="CH410" s="82">
        <v>554.83447999304963</v>
      </c>
      <c r="CI410" s="82">
        <v>34524.295893811097</v>
      </c>
      <c r="CJ410" s="82" t="s">
        <v>96</v>
      </c>
      <c r="CK410" s="83">
        <v>1.4999999999999999E-2</v>
      </c>
      <c r="CL410" s="83">
        <v>3.5000000000000003E-2</v>
      </c>
      <c r="CM410" s="83">
        <v>0.26500000000000001</v>
      </c>
      <c r="CN410" s="82">
        <v>8126.2845000000007</v>
      </c>
      <c r="CO410" s="82">
        <v>18961.330500000004</v>
      </c>
      <c r="CP410" s="82">
        <v>143564.35950000002</v>
      </c>
      <c r="CQ410" s="82">
        <v>8126.2845000000007</v>
      </c>
      <c r="CR410" s="89">
        <v>8126.2845000000007</v>
      </c>
      <c r="CS410" s="82">
        <v>8126.2845000000007</v>
      </c>
      <c r="CT410" s="82">
        <v>18961.330500000004</v>
      </c>
      <c r="CU410" s="82">
        <v>143564.35950000002</v>
      </c>
      <c r="CV410" s="82">
        <v>8126.2845000000007</v>
      </c>
      <c r="CW410" s="82">
        <v>8126.2845000000007</v>
      </c>
    </row>
    <row r="411" spans="1:101">
      <c r="A411" s="86" t="s">
        <v>520</v>
      </c>
      <c r="B411" s="87" t="s">
        <v>928</v>
      </c>
      <c r="C411" s="75" t="s">
        <v>2008</v>
      </c>
      <c r="D411" s="74" t="s">
        <v>2605</v>
      </c>
      <c r="E411" s="74" t="s">
        <v>520</v>
      </c>
      <c r="F411" s="74" t="s">
        <v>928</v>
      </c>
      <c r="G411" s="74" t="s">
        <v>929</v>
      </c>
      <c r="I411" s="74" t="s">
        <v>836</v>
      </c>
      <c r="J411" s="74" t="s">
        <v>2582</v>
      </c>
      <c r="K411" s="74" t="s">
        <v>100</v>
      </c>
      <c r="L411" s="74" t="s">
        <v>89</v>
      </c>
      <c r="M411" s="74" t="s">
        <v>90</v>
      </c>
      <c r="N411" s="74" t="s">
        <v>931</v>
      </c>
      <c r="O411" s="76">
        <v>44498</v>
      </c>
      <c r="P411" s="76">
        <v>44439</v>
      </c>
      <c r="Q411" s="77">
        <v>1</v>
      </c>
      <c r="R411" s="74" t="s">
        <v>94</v>
      </c>
      <c r="S411" s="77">
        <v>3014736.87</v>
      </c>
      <c r="T411" s="77">
        <v>3014736.87</v>
      </c>
      <c r="U411" s="77">
        <v>44726.97</v>
      </c>
      <c r="V411" s="78">
        <v>4.9000000000000002E-2</v>
      </c>
      <c r="W411" s="79">
        <v>1</v>
      </c>
      <c r="X411" s="77">
        <v>3014736.87</v>
      </c>
      <c r="Y411" s="88">
        <v>3014736.87</v>
      </c>
      <c r="Z411" s="77">
        <v>44726.97</v>
      </c>
      <c r="AA411" s="74">
        <v>0</v>
      </c>
      <c r="AB411" s="74">
        <v>0</v>
      </c>
      <c r="AD411" s="74">
        <v>0</v>
      </c>
      <c r="AE411" s="74">
        <v>0</v>
      </c>
      <c r="AF411" s="74">
        <v>0</v>
      </c>
      <c r="AG411" s="74">
        <v>0</v>
      </c>
      <c r="AI411" s="74">
        <v>5</v>
      </c>
      <c r="AJ411" s="74">
        <v>5</v>
      </c>
      <c r="AL411" s="74">
        <v>5</v>
      </c>
      <c r="AM411" s="74" t="s">
        <v>95</v>
      </c>
      <c r="AN411" s="74">
        <v>0</v>
      </c>
      <c r="AO411" s="74" t="s">
        <v>95</v>
      </c>
      <c r="AP411" s="74" t="s">
        <v>95</v>
      </c>
      <c r="AQ411" s="74">
        <v>1</v>
      </c>
      <c r="AS411" s="74">
        <v>1</v>
      </c>
      <c r="AT411" s="74" t="s">
        <v>92</v>
      </c>
      <c r="AU411" s="74" t="s">
        <v>2579</v>
      </c>
      <c r="AV411" s="74" t="s">
        <v>94</v>
      </c>
      <c r="AW411" s="77">
        <v>80000000</v>
      </c>
      <c r="AX411" s="77">
        <v>65806021.880000003</v>
      </c>
      <c r="AY411" s="79">
        <v>1</v>
      </c>
      <c r="AZ411" s="77">
        <v>517432000</v>
      </c>
      <c r="BA411" s="77">
        <v>425626768.91765201</v>
      </c>
      <c r="BB411" s="74" t="s">
        <v>93</v>
      </c>
      <c r="BC411" s="75" t="s">
        <v>2008</v>
      </c>
      <c r="BD411" s="82">
        <v>37661.950515262535</v>
      </c>
      <c r="BE411" s="82">
        <v>0</v>
      </c>
      <c r="BF411" s="82">
        <v>558.75686783823085</v>
      </c>
      <c r="BG411" s="82">
        <v>38220.707383100766</v>
      </c>
      <c r="BH411" s="82">
        <v>37661.950515262535</v>
      </c>
      <c r="BI411" s="82">
        <v>0</v>
      </c>
      <c r="BJ411" s="82">
        <v>558.75686783823085</v>
      </c>
      <c r="BK411" s="82">
        <v>38220.707383100766</v>
      </c>
      <c r="BL411" s="82">
        <v>2713263.1830000002</v>
      </c>
      <c r="BM411" s="82">
        <v>0</v>
      </c>
      <c r="BN411" s="82">
        <v>40254.273000000001</v>
      </c>
      <c r="BO411" s="82">
        <v>2753517.4560000002</v>
      </c>
      <c r="BP411" s="82">
        <v>37661.950515262535</v>
      </c>
      <c r="BQ411" s="82">
        <v>0</v>
      </c>
      <c r="BR411" s="82">
        <v>558.75686783823085</v>
      </c>
      <c r="BS411" s="89">
        <v>38220.707383100766</v>
      </c>
      <c r="BT411" s="82">
        <v>189032.86202620569</v>
      </c>
      <c r="BU411" s="82">
        <v>0</v>
      </c>
      <c r="BV411" s="82">
        <v>2804.5124710536479</v>
      </c>
      <c r="BW411" s="82">
        <v>191837.37449725936</v>
      </c>
      <c r="BX411" s="82">
        <v>189032.86202620569</v>
      </c>
      <c r="BY411" s="82">
        <v>0</v>
      </c>
      <c r="BZ411" s="82">
        <v>2804.5124710536479</v>
      </c>
      <c r="CA411" s="82">
        <v>191837.37449725936</v>
      </c>
      <c r="CB411" s="82">
        <v>13618410.568113601</v>
      </c>
      <c r="CC411" s="82">
        <v>0</v>
      </c>
      <c r="CD411" s="82">
        <v>202044.2470416</v>
      </c>
      <c r="CE411" s="82">
        <v>13820454.815155201</v>
      </c>
      <c r="CF411" s="82">
        <v>189032.86202620569</v>
      </c>
      <c r="CG411" s="82">
        <v>0</v>
      </c>
      <c r="CH411" s="82">
        <v>2804.5124710536479</v>
      </c>
      <c r="CI411" s="82">
        <v>191837.37449725936</v>
      </c>
      <c r="CJ411" s="82" t="s">
        <v>96</v>
      </c>
      <c r="CK411" s="83">
        <v>1.4999999999999999E-2</v>
      </c>
      <c r="CL411" s="83">
        <v>3.5000000000000003E-2</v>
      </c>
      <c r="CM411" s="83">
        <v>0.26500000000000001</v>
      </c>
      <c r="CN411" s="82">
        <v>45221.053050000002</v>
      </c>
      <c r="CO411" s="82">
        <v>105515.79045000001</v>
      </c>
      <c r="CP411" s="82">
        <v>798905.27055000002</v>
      </c>
      <c r="CQ411" s="82">
        <v>45221.053050000002</v>
      </c>
      <c r="CR411" s="89">
        <v>45221.053050000002</v>
      </c>
      <c r="CS411" s="82">
        <v>45221.053050000002</v>
      </c>
      <c r="CT411" s="82">
        <v>105515.79045000001</v>
      </c>
      <c r="CU411" s="82">
        <v>798905.27055000002</v>
      </c>
      <c r="CV411" s="82">
        <v>45221.053050000002</v>
      </c>
      <c r="CW411" s="82">
        <v>45221.053050000002</v>
      </c>
    </row>
    <row r="412" spans="1:101">
      <c r="A412" s="86" t="s">
        <v>520</v>
      </c>
      <c r="B412" s="87" t="s">
        <v>932</v>
      </c>
      <c r="C412" s="75" t="s">
        <v>2009</v>
      </c>
      <c r="D412" s="74" t="s">
        <v>2605</v>
      </c>
      <c r="E412" s="74" t="s">
        <v>520</v>
      </c>
      <c r="F412" s="74" t="s">
        <v>932</v>
      </c>
      <c r="G412" s="74" t="s">
        <v>915</v>
      </c>
      <c r="I412" s="74" t="s">
        <v>836</v>
      </c>
      <c r="J412" s="74" t="s">
        <v>2582</v>
      </c>
      <c r="K412" s="74" t="s">
        <v>100</v>
      </c>
      <c r="L412" s="74" t="s">
        <v>89</v>
      </c>
      <c r="M412" s="74" t="s">
        <v>90</v>
      </c>
      <c r="N412" s="74" t="s">
        <v>917</v>
      </c>
      <c r="O412" s="76">
        <v>44543</v>
      </c>
      <c r="P412" s="76">
        <v>44439</v>
      </c>
      <c r="Q412" s="77">
        <v>1</v>
      </c>
      <c r="R412" s="74" t="s">
        <v>94</v>
      </c>
      <c r="S412" s="77">
        <v>5000000</v>
      </c>
      <c r="T412" s="77">
        <v>5000000</v>
      </c>
      <c r="U412" s="77">
        <v>108375</v>
      </c>
      <c r="V412" s="78">
        <v>5.0999999999999997E-2</v>
      </c>
      <c r="W412" s="79">
        <v>1</v>
      </c>
      <c r="X412" s="77">
        <v>5000000</v>
      </c>
      <c r="Y412" s="88">
        <v>5000000</v>
      </c>
      <c r="Z412" s="77">
        <v>108375</v>
      </c>
      <c r="AA412" s="74">
        <v>0</v>
      </c>
      <c r="AB412" s="74">
        <v>0</v>
      </c>
      <c r="AD412" s="74">
        <v>0</v>
      </c>
      <c r="AE412" s="74">
        <v>0</v>
      </c>
      <c r="AF412" s="74">
        <v>0</v>
      </c>
      <c r="AG412" s="74">
        <v>0</v>
      </c>
      <c r="AI412" s="74">
        <v>5</v>
      </c>
      <c r="AJ412" s="74">
        <v>5</v>
      </c>
      <c r="AL412" s="74">
        <v>5</v>
      </c>
      <c r="AM412" s="74" t="s">
        <v>95</v>
      </c>
      <c r="AN412" s="74">
        <v>0</v>
      </c>
      <c r="AO412" s="74" t="s">
        <v>95</v>
      </c>
      <c r="AP412" s="74" t="s">
        <v>95</v>
      </c>
      <c r="AQ412" s="74">
        <v>1</v>
      </c>
      <c r="AS412" s="74">
        <v>1</v>
      </c>
      <c r="AT412" s="74" t="s">
        <v>92</v>
      </c>
      <c r="AU412" s="74" t="s">
        <v>2579</v>
      </c>
      <c r="AV412" s="74" t="s">
        <v>94</v>
      </c>
      <c r="AW412" s="77">
        <v>10000000</v>
      </c>
      <c r="AX412" s="77">
        <v>0</v>
      </c>
      <c r="AY412" s="79">
        <v>1</v>
      </c>
      <c r="AZ412" s="77">
        <v>64679000</v>
      </c>
      <c r="BA412" s="77">
        <v>0</v>
      </c>
      <c r="BB412" s="74" t="s">
        <v>93</v>
      </c>
      <c r="BC412" s="75" t="s">
        <v>2009</v>
      </c>
      <c r="BD412" s="82">
        <v>62463.080758458585</v>
      </c>
      <c r="BE412" s="82">
        <v>0</v>
      </c>
      <c r="BF412" s="82">
        <v>1353.8872754395898</v>
      </c>
      <c r="BG412" s="82">
        <v>63816.968033898178</v>
      </c>
      <c r="BH412" s="82">
        <v>62463.080758458585</v>
      </c>
      <c r="BI412" s="82">
        <v>0</v>
      </c>
      <c r="BJ412" s="82">
        <v>1353.8872754395898</v>
      </c>
      <c r="BK412" s="82">
        <v>63816.968033898178</v>
      </c>
      <c r="BL412" s="82">
        <v>4500000</v>
      </c>
      <c r="BM412" s="82">
        <v>0</v>
      </c>
      <c r="BN412" s="82">
        <v>97537.5</v>
      </c>
      <c r="BO412" s="82">
        <v>4597537.5</v>
      </c>
      <c r="BP412" s="82">
        <v>62463.080758458585</v>
      </c>
      <c r="BQ412" s="82">
        <v>0</v>
      </c>
      <c r="BR412" s="82">
        <v>1353.8872754395898</v>
      </c>
      <c r="BS412" s="89">
        <v>63816.968033898178</v>
      </c>
      <c r="BT412" s="82">
        <v>313514.69494285533</v>
      </c>
      <c r="BU412" s="82">
        <v>0</v>
      </c>
      <c r="BV412" s="82">
        <v>6795.4310128863881</v>
      </c>
      <c r="BW412" s="82">
        <v>320310.12595574174</v>
      </c>
      <c r="BX412" s="82">
        <v>313514.69494285533</v>
      </c>
      <c r="BY412" s="82">
        <v>0</v>
      </c>
      <c r="BZ412" s="82">
        <v>6795.4310128863881</v>
      </c>
      <c r="CA412" s="82">
        <v>320310.12595574174</v>
      </c>
      <c r="CB412" s="82">
        <v>22586400</v>
      </c>
      <c r="CC412" s="82">
        <v>0</v>
      </c>
      <c r="CD412" s="82">
        <v>489560.22</v>
      </c>
      <c r="CE412" s="82">
        <v>23075960.219999999</v>
      </c>
      <c r="CF412" s="82">
        <v>313514.69494285533</v>
      </c>
      <c r="CG412" s="82">
        <v>0</v>
      </c>
      <c r="CH412" s="82">
        <v>6795.4310128863881</v>
      </c>
      <c r="CI412" s="82">
        <v>320310.12595574174</v>
      </c>
      <c r="CJ412" s="82" t="s">
        <v>96</v>
      </c>
      <c r="CK412" s="83">
        <v>1.4999999999999999E-2</v>
      </c>
      <c r="CL412" s="83">
        <v>3.5000000000000003E-2</v>
      </c>
      <c r="CM412" s="83">
        <v>0.26500000000000001</v>
      </c>
      <c r="CN412" s="82">
        <v>75000</v>
      </c>
      <c r="CO412" s="82">
        <v>175000.00000000003</v>
      </c>
      <c r="CP412" s="82">
        <v>1325000</v>
      </c>
      <c r="CQ412" s="82">
        <v>75000</v>
      </c>
      <c r="CR412" s="89">
        <v>75000</v>
      </c>
      <c r="CS412" s="82">
        <v>75000</v>
      </c>
      <c r="CT412" s="82">
        <v>175000.00000000003</v>
      </c>
      <c r="CU412" s="82">
        <v>1325000</v>
      </c>
      <c r="CV412" s="82">
        <v>75000</v>
      </c>
      <c r="CW412" s="82">
        <v>75000</v>
      </c>
    </row>
    <row r="413" spans="1:101">
      <c r="A413" s="86" t="s">
        <v>520</v>
      </c>
      <c r="B413" s="87" t="s">
        <v>2800</v>
      </c>
      <c r="C413" s="75" t="s">
        <v>2961</v>
      </c>
      <c r="D413" s="74" t="s">
        <v>2605</v>
      </c>
      <c r="E413" s="74" t="s">
        <v>520</v>
      </c>
      <c r="F413" s="74" t="s">
        <v>2800</v>
      </c>
      <c r="G413" s="74" t="s">
        <v>929</v>
      </c>
      <c r="I413" s="74" t="s">
        <v>836</v>
      </c>
      <c r="J413" s="74" t="s">
        <v>2582</v>
      </c>
      <c r="K413" s="74" t="s">
        <v>100</v>
      </c>
      <c r="L413" s="74" t="s">
        <v>89</v>
      </c>
      <c r="M413" s="74" t="s">
        <v>90</v>
      </c>
      <c r="N413" s="74" t="s">
        <v>931</v>
      </c>
      <c r="O413" s="76">
        <v>44449</v>
      </c>
      <c r="P413" s="76">
        <v>44439</v>
      </c>
      <c r="Q413" s="77">
        <v>1</v>
      </c>
      <c r="R413" s="74" t="s">
        <v>94</v>
      </c>
      <c r="S413" s="77">
        <v>1179241.25</v>
      </c>
      <c r="T413" s="77">
        <v>1179241.25</v>
      </c>
      <c r="U413" s="77">
        <v>8506.92</v>
      </c>
      <c r="V413" s="78">
        <v>4.9000000000000002E-2</v>
      </c>
      <c r="W413" s="79">
        <v>1</v>
      </c>
      <c r="X413" s="77">
        <v>1179241.25</v>
      </c>
      <c r="Y413" s="88">
        <v>1179241.25</v>
      </c>
      <c r="Z413" s="77">
        <v>8506.92</v>
      </c>
      <c r="AA413" s="74">
        <v>0</v>
      </c>
      <c r="AB413" s="74">
        <v>0</v>
      </c>
      <c r="AD413" s="74">
        <v>0</v>
      </c>
      <c r="AE413" s="74">
        <v>0</v>
      </c>
      <c r="AF413" s="74">
        <v>0</v>
      </c>
      <c r="AG413" s="74">
        <v>0</v>
      </c>
      <c r="AI413" s="74">
        <v>5</v>
      </c>
      <c r="AJ413" s="74">
        <v>5</v>
      </c>
      <c r="AL413" s="74">
        <v>5</v>
      </c>
      <c r="AM413" s="74" t="s">
        <v>95</v>
      </c>
      <c r="AN413" s="74">
        <v>0</v>
      </c>
      <c r="AO413" s="74" t="s">
        <v>95</v>
      </c>
      <c r="AP413" s="74" t="s">
        <v>95</v>
      </c>
      <c r="AQ413" s="74">
        <v>1</v>
      </c>
      <c r="AS413" s="74">
        <v>1</v>
      </c>
      <c r="AT413" s="74" t="s">
        <v>92</v>
      </c>
      <c r="AU413" s="74" t="s">
        <v>2579</v>
      </c>
      <c r="AV413" s="74" t="s">
        <v>94</v>
      </c>
      <c r="AW413" s="77">
        <v>80000000</v>
      </c>
      <c r="AX413" s="77">
        <v>65806021.880000003</v>
      </c>
      <c r="AY413" s="79">
        <v>1</v>
      </c>
      <c r="AZ413" s="77">
        <v>517432000</v>
      </c>
      <c r="BA413" s="77">
        <v>425626768.91765201</v>
      </c>
      <c r="BB413" s="74" t="s">
        <v>93</v>
      </c>
      <c r="BC413" s="75" t="s">
        <v>2961</v>
      </c>
      <c r="BD413" s="82">
        <v>14731.808286491127</v>
      </c>
      <c r="BE413" s="82">
        <v>0</v>
      </c>
      <c r="BF413" s="82">
        <v>106.2736861931493</v>
      </c>
      <c r="BG413" s="82">
        <v>14838.081972684276</v>
      </c>
      <c r="BH413" s="82">
        <v>14731.808286491127</v>
      </c>
      <c r="BI413" s="82">
        <v>0</v>
      </c>
      <c r="BJ413" s="82">
        <v>106.2736861931493</v>
      </c>
      <c r="BK413" s="82">
        <v>14838.081972684276</v>
      </c>
      <c r="BL413" s="82">
        <v>1061317.125</v>
      </c>
      <c r="BM413" s="82">
        <v>0</v>
      </c>
      <c r="BN413" s="82">
        <v>7656.2280000000001</v>
      </c>
      <c r="BO413" s="82">
        <v>1068973.3529999999</v>
      </c>
      <c r="BP413" s="82">
        <v>14731.808286491127</v>
      </c>
      <c r="BQ413" s="82">
        <v>0</v>
      </c>
      <c r="BR413" s="82">
        <v>106.2736861931493</v>
      </c>
      <c r="BS413" s="89">
        <v>14838.081972684276</v>
      </c>
      <c r="BT413" s="82">
        <v>73941.892151556254</v>
      </c>
      <c r="BU413" s="82">
        <v>0</v>
      </c>
      <c r="BV413" s="82">
        <v>533.40888574065491</v>
      </c>
      <c r="BW413" s="82">
        <v>74475.301037296915</v>
      </c>
      <c r="BX413" s="82">
        <v>73941.892151556254</v>
      </c>
      <c r="BY413" s="82">
        <v>0</v>
      </c>
      <c r="BZ413" s="82">
        <v>533.40888574065491</v>
      </c>
      <c r="CA413" s="82">
        <v>74475.301037296915</v>
      </c>
      <c r="CB413" s="82">
        <v>5326962.9137999993</v>
      </c>
      <c r="CC413" s="82">
        <v>0</v>
      </c>
      <c r="CD413" s="82">
        <v>38428.139577599999</v>
      </c>
      <c r="CE413" s="82">
        <v>5365391.0533775995</v>
      </c>
      <c r="CF413" s="82">
        <v>73941.892151556254</v>
      </c>
      <c r="CG413" s="82">
        <v>0</v>
      </c>
      <c r="CH413" s="82">
        <v>533.40888574065491</v>
      </c>
      <c r="CI413" s="82">
        <v>74475.301037296915</v>
      </c>
      <c r="CJ413" s="82" t="s">
        <v>96</v>
      </c>
      <c r="CK413" s="83">
        <v>1.4999999999999999E-2</v>
      </c>
      <c r="CL413" s="83">
        <v>3.5000000000000003E-2</v>
      </c>
      <c r="CM413" s="83">
        <v>0.26500000000000001</v>
      </c>
      <c r="CN413" s="82">
        <v>17688.618749999998</v>
      </c>
      <c r="CO413" s="82">
        <v>41273.443750000006</v>
      </c>
      <c r="CP413" s="82">
        <v>312498.93125000002</v>
      </c>
      <c r="CQ413" s="82">
        <v>17688.618749999998</v>
      </c>
      <c r="CR413" s="89">
        <v>17688.618749999998</v>
      </c>
      <c r="CS413" s="82">
        <v>17688.618749999998</v>
      </c>
      <c r="CT413" s="82">
        <v>41273.443750000006</v>
      </c>
      <c r="CU413" s="82">
        <v>312498.93125000002</v>
      </c>
      <c r="CV413" s="82">
        <v>17688.618749999998</v>
      </c>
      <c r="CW413" s="82">
        <v>17688.618749999998</v>
      </c>
    </row>
    <row r="414" spans="1:101">
      <c r="A414" s="86" t="s">
        <v>520</v>
      </c>
      <c r="B414" s="87" t="s">
        <v>2801</v>
      </c>
      <c r="C414" s="75" t="s">
        <v>2962</v>
      </c>
      <c r="D414" s="74" t="s">
        <v>2605</v>
      </c>
      <c r="E414" s="74" t="s">
        <v>520</v>
      </c>
      <c r="F414" s="74" t="s">
        <v>2801</v>
      </c>
      <c r="G414" s="74" t="s">
        <v>929</v>
      </c>
      <c r="I414" s="74" t="s">
        <v>836</v>
      </c>
      <c r="J414" s="74" t="s">
        <v>2582</v>
      </c>
      <c r="K414" s="74" t="s">
        <v>100</v>
      </c>
      <c r="L414" s="74" t="s">
        <v>89</v>
      </c>
      <c r="M414" s="74" t="s">
        <v>90</v>
      </c>
      <c r="N414" s="74" t="s">
        <v>931</v>
      </c>
      <c r="O414" s="76">
        <v>44449</v>
      </c>
      <c r="P414" s="76">
        <v>44439</v>
      </c>
      <c r="Q414" s="77">
        <v>1</v>
      </c>
      <c r="R414" s="74" t="s">
        <v>94</v>
      </c>
      <c r="S414" s="77">
        <v>5000000</v>
      </c>
      <c r="T414" s="77">
        <v>5000000</v>
      </c>
      <c r="U414" s="77">
        <v>36069.440000000002</v>
      </c>
      <c r="V414" s="78">
        <v>4.9000000000000002E-2</v>
      </c>
      <c r="W414" s="79">
        <v>1</v>
      </c>
      <c r="X414" s="77">
        <v>5000000</v>
      </c>
      <c r="Y414" s="88">
        <v>5000000</v>
      </c>
      <c r="Z414" s="77">
        <v>36069.440000000002</v>
      </c>
      <c r="AA414" s="74">
        <v>0</v>
      </c>
      <c r="AB414" s="74">
        <v>0</v>
      </c>
      <c r="AD414" s="74">
        <v>0</v>
      </c>
      <c r="AE414" s="74">
        <v>0</v>
      </c>
      <c r="AF414" s="74">
        <v>0</v>
      </c>
      <c r="AG414" s="74">
        <v>0</v>
      </c>
      <c r="AI414" s="74">
        <v>5</v>
      </c>
      <c r="AJ414" s="74">
        <v>5</v>
      </c>
      <c r="AL414" s="74">
        <v>5</v>
      </c>
      <c r="AM414" s="74" t="s">
        <v>95</v>
      </c>
      <c r="AN414" s="74">
        <v>0</v>
      </c>
      <c r="AO414" s="74" t="s">
        <v>95</v>
      </c>
      <c r="AP414" s="74" t="s">
        <v>95</v>
      </c>
      <c r="AQ414" s="74">
        <v>1</v>
      </c>
      <c r="AS414" s="74">
        <v>1</v>
      </c>
      <c r="AT414" s="74" t="s">
        <v>92</v>
      </c>
      <c r="AU414" s="74" t="s">
        <v>2579</v>
      </c>
      <c r="AV414" s="74" t="s">
        <v>94</v>
      </c>
      <c r="AW414" s="77">
        <v>80000000</v>
      </c>
      <c r="AX414" s="77">
        <v>65806021.880000003</v>
      </c>
      <c r="AY414" s="79">
        <v>1</v>
      </c>
      <c r="AZ414" s="77">
        <v>517432000</v>
      </c>
      <c r="BA414" s="77">
        <v>425626768.91765201</v>
      </c>
      <c r="BB414" s="74" t="s">
        <v>93</v>
      </c>
      <c r="BC414" s="75" t="s">
        <v>2962</v>
      </c>
      <c r="BD414" s="82">
        <v>62463.080758458585</v>
      </c>
      <c r="BE414" s="82">
        <v>0</v>
      </c>
      <c r="BF414" s="82">
        <v>450.60166872647528</v>
      </c>
      <c r="BG414" s="82">
        <v>62913.682427185064</v>
      </c>
      <c r="BH414" s="82">
        <v>62463.080758458585</v>
      </c>
      <c r="BI414" s="82">
        <v>0</v>
      </c>
      <c r="BJ414" s="82">
        <v>450.60166872647528</v>
      </c>
      <c r="BK414" s="82">
        <v>62913.682427185064</v>
      </c>
      <c r="BL414" s="82">
        <v>4500000</v>
      </c>
      <c r="BM414" s="82">
        <v>0</v>
      </c>
      <c r="BN414" s="82">
        <v>32462.496000000003</v>
      </c>
      <c r="BO414" s="82">
        <v>4532462.4960000003</v>
      </c>
      <c r="BP414" s="82">
        <v>62463.080758458585</v>
      </c>
      <c r="BQ414" s="82">
        <v>0</v>
      </c>
      <c r="BR414" s="82">
        <v>450.60166872647528</v>
      </c>
      <c r="BS414" s="89">
        <v>62913.682427185064</v>
      </c>
      <c r="BT414" s="82">
        <v>313514.69494285533</v>
      </c>
      <c r="BU414" s="82">
        <v>0</v>
      </c>
      <c r="BV414" s="82">
        <v>2261.6598956719245</v>
      </c>
      <c r="BW414" s="82">
        <v>315776.35483852727</v>
      </c>
      <c r="BX414" s="82">
        <v>313514.69494285533</v>
      </c>
      <c r="BY414" s="82">
        <v>0</v>
      </c>
      <c r="BZ414" s="82">
        <v>2261.6598956719245</v>
      </c>
      <c r="CA414" s="82">
        <v>315776.35483852727</v>
      </c>
      <c r="CB414" s="82">
        <v>22586400</v>
      </c>
      <c r="CC414" s="82">
        <v>0</v>
      </c>
      <c r="CD414" s="82">
        <v>162935.75992320001</v>
      </c>
      <c r="CE414" s="82">
        <v>22749335.759923201</v>
      </c>
      <c r="CF414" s="82">
        <v>313514.69494285533</v>
      </c>
      <c r="CG414" s="82">
        <v>0</v>
      </c>
      <c r="CH414" s="82">
        <v>2261.6598956719245</v>
      </c>
      <c r="CI414" s="82">
        <v>315776.35483852727</v>
      </c>
      <c r="CJ414" s="82" t="s">
        <v>96</v>
      </c>
      <c r="CK414" s="83">
        <v>1.4999999999999999E-2</v>
      </c>
      <c r="CL414" s="83">
        <v>3.5000000000000003E-2</v>
      </c>
      <c r="CM414" s="83">
        <v>0.26500000000000001</v>
      </c>
      <c r="CN414" s="82">
        <v>75000</v>
      </c>
      <c r="CO414" s="82">
        <v>175000.00000000003</v>
      </c>
      <c r="CP414" s="82">
        <v>1325000</v>
      </c>
      <c r="CQ414" s="82">
        <v>75000</v>
      </c>
      <c r="CR414" s="89">
        <v>75000</v>
      </c>
      <c r="CS414" s="82">
        <v>75000</v>
      </c>
      <c r="CT414" s="82">
        <v>175000.00000000003</v>
      </c>
      <c r="CU414" s="82">
        <v>1325000</v>
      </c>
      <c r="CV414" s="82">
        <v>75000</v>
      </c>
      <c r="CW414" s="82">
        <v>75000</v>
      </c>
    </row>
    <row r="415" spans="1:101">
      <c r="A415" s="86" t="s">
        <v>520</v>
      </c>
      <c r="B415" s="87" t="s">
        <v>2802</v>
      </c>
      <c r="C415" s="75" t="s">
        <v>2963</v>
      </c>
      <c r="D415" s="74" t="s">
        <v>2605</v>
      </c>
      <c r="E415" s="74" t="s">
        <v>520</v>
      </c>
      <c r="F415" s="74" t="s">
        <v>2802</v>
      </c>
      <c r="G415" s="74" t="s">
        <v>929</v>
      </c>
      <c r="I415" s="74" t="s">
        <v>836</v>
      </c>
      <c r="J415" s="74" t="s">
        <v>2582</v>
      </c>
      <c r="K415" s="74" t="s">
        <v>100</v>
      </c>
      <c r="L415" s="74" t="s">
        <v>89</v>
      </c>
      <c r="M415" s="74" t="s">
        <v>90</v>
      </c>
      <c r="N415" s="74" t="s">
        <v>931</v>
      </c>
      <c r="O415" s="76">
        <v>44449</v>
      </c>
      <c r="P415" s="76">
        <v>44439</v>
      </c>
      <c r="Q415" s="77">
        <v>1</v>
      </c>
      <c r="R415" s="74" t="s">
        <v>94</v>
      </c>
      <c r="S415" s="77">
        <v>5000000</v>
      </c>
      <c r="T415" s="77">
        <v>5000000</v>
      </c>
      <c r="U415" s="77">
        <v>36069.440000000002</v>
      </c>
      <c r="V415" s="78">
        <v>4.9000000000000002E-2</v>
      </c>
      <c r="W415" s="79">
        <v>1</v>
      </c>
      <c r="X415" s="77">
        <v>5000000</v>
      </c>
      <c r="Y415" s="88">
        <v>5000000</v>
      </c>
      <c r="Z415" s="77">
        <v>36069.440000000002</v>
      </c>
      <c r="AA415" s="74">
        <v>0</v>
      </c>
      <c r="AB415" s="74">
        <v>0</v>
      </c>
      <c r="AD415" s="74">
        <v>0</v>
      </c>
      <c r="AE415" s="74">
        <v>0</v>
      </c>
      <c r="AF415" s="74">
        <v>0</v>
      </c>
      <c r="AG415" s="74">
        <v>0</v>
      </c>
      <c r="AI415" s="74">
        <v>5</v>
      </c>
      <c r="AJ415" s="74">
        <v>5</v>
      </c>
      <c r="AL415" s="74">
        <v>5</v>
      </c>
      <c r="AM415" s="74" t="s">
        <v>95</v>
      </c>
      <c r="AN415" s="74">
        <v>0</v>
      </c>
      <c r="AO415" s="74" t="s">
        <v>95</v>
      </c>
      <c r="AP415" s="74" t="s">
        <v>95</v>
      </c>
      <c r="AQ415" s="74">
        <v>1</v>
      </c>
      <c r="AS415" s="74">
        <v>1</v>
      </c>
      <c r="AT415" s="74" t="s">
        <v>92</v>
      </c>
      <c r="AU415" s="74" t="s">
        <v>2579</v>
      </c>
      <c r="AV415" s="74" t="s">
        <v>94</v>
      </c>
      <c r="AW415" s="77">
        <v>80000000</v>
      </c>
      <c r="AX415" s="77">
        <v>65806021.880000003</v>
      </c>
      <c r="AY415" s="79">
        <v>1</v>
      </c>
      <c r="AZ415" s="77">
        <v>517432000</v>
      </c>
      <c r="BA415" s="77">
        <v>425626768.91765201</v>
      </c>
      <c r="BB415" s="74" t="s">
        <v>93</v>
      </c>
      <c r="BC415" s="75" t="s">
        <v>2963</v>
      </c>
      <c r="BD415" s="82">
        <v>62463.080758458585</v>
      </c>
      <c r="BE415" s="82">
        <v>0</v>
      </c>
      <c r="BF415" s="82">
        <v>450.60166872647528</v>
      </c>
      <c r="BG415" s="82">
        <v>62913.682427185064</v>
      </c>
      <c r="BH415" s="82">
        <v>62463.080758458585</v>
      </c>
      <c r="BI415" s="82">
        <v>0</v>
      </c>
      <c r="BJ415" s="82">
        <v>450.60166872647528</v>
      </c>
      <c r="BK415" s="82">
        <v>62913.682427185064</v>
      </c>
      <c r="BL415" s="82">
        <v>4500000</v>
      </c>
      <c r="BM415" s="82">
        <v>0</v>
      </c>
      <c r="BN415" s="82">
        <v>32462.496000000003</v>
      </c>
      <c r="BO415" s="82">
        <v>4532462.4960000003</v>
      </c>
      <c r="BP415" s="82">
        <v>62463.080758458585</v>
      </c>
      <c r="BQ415" s="82">
        <v>0</v>
      </c>
      <c r="BR415" s="82">
        <v>450.60166872647528</v>
      </c>
      <c r="BS415" s="89">
        <v>62913.682427185064</v>
      </c>
      <c r="BT415" s="82">
        <v>313514.69494285533</v>
      </c>
      <c r="BU415" s="82">
        <v>0</v>
      </c>
      <c r="BV415" s="82">
        <v>2261.6598956719245</v>
      </c>
      <c r="BW415" s="82">
        <v>315776.35483852727</v>
      </c>
      <c r="BX415" s="82">
        <v>313514.69494285533</v>
      </c>
      <c r="BY415" s="82">
        <v>0</v>
      </c>
      <c r="BZ415" s="82">
        <v>2261.6598956719245</v>
      </c>
      <c r="CA415" s="82">
        <v>315776.35483852727</v>
      </c>
      <c r="CB415" s="82">
        <v>22586400</v>
      </c>
      <c r="CC415" s="82">
        <v>0</v>
      </c>
      <c r="CD415" s="82">
        <v>162935.75992320001</v>
      </c>
      <c r="CE415" s="82">
        <v>22749335.759923201</v>
      </c>
      <c r="CF415" s="82">
        <v>313514.69494285533</v>
      </c>
      <c r="CG415" s="82">
        <v>0</v>
      </c>
      <c r="CH415" s="82">
        <v>2261.6598956719245</v>
      </c>
      <c r="CI415" s="82">
        <v>315776.35483852727</v>
      </c>
      <c r="CJ415" s="82" t="s">
        <v>96</v>
      </c>
      <c r="CK415" s="83">
        <v>1.4999999999999999E-2</v>
      </c>
      <c r="CL415" s="83">
        <v>3.5000000000000003E-2</v>
      </c>
      <c r="CM415" s="83">
        <v>0.26500000000000001</v>
      </c>
      <c r="CN415" s="82">
        <v>75000</v>
      </c>
      <c r="CO415" s="82">
        <v>175000.00000000003</v>
      </c>
      <c r="CP415" s="82">
        <v>1325000</v>
      </c>
      <c r="CQ415" s="82">
        <v>75000</v>
      </c>
      <c r="CR415" s="89">
        <v>75000</v>
      </c>
      <c r="CS415" s="82">
        <v>75000</v>
      </c>
      <c r="CT415" s="82">
        <v>175000.00000000003</v>
      </c>
      <c r="CU415" s="82">
        <v>1325000</v>
      </c>
      <c r="CV415" s="82">
        <v>75000</v>
      </c>
      <c r="CW415" s="82">
        <v>75000</v>
      </c>
    </row>
    <row r="416" spans="1:101">
      <c r="A416" s="86" t="s">
        <v>520</v>
      </c>
      <c r="B416" s="87" t="s">
        <v>2811</v>
      </c>
      <c r="C416" s="75" t="s">
        <v>2964</v>
      </c>
      <c r="D416" s="74" t="s">
        <v>2605</v>
      </c>
      <c r="E416" s="74" t="s">
        <v>520</v>
      </c>
      <c r="F416" s="74" t="s">
        <v>2811</v>
      </c>
      <c r="G416" s="74" t="s">
        <v>1261</v>
      </c>
      <c r="I416" s="74" t="s">
        <v>836</v>
      </c>
      <c r="J416" s="74" t="s">
        <v>2582</v>
      </c>
      <c r="K416" s="74" t="s">
        <v>100</v>
      </c>
      <c r="L416" s="74" t="s">
        <v>89</v>
      </c>
      <c r="M416" s="74" t="s">
        <v>90</v>
      </c>
      <c r="N416" s="74" t="s">
        <v>1263</v>
      </c>
      <c r="O416" s="76">
        <v>44449</v>
      </c>
      <c r="P416" s="76">
        <v>44439</v>
      </c>
      <c r="Q416" s="77">
        <v>1</v>
      </c>
      <c r="R416" s="74" t="s">
        <v>94</v>
      </c>
      <c r="S416" s="77">
        <v>1932263.97</v>
      </c>
      <c r="T416" s="77">
        <v>1932263.97</v>
      </c>
      <c r="U416" s="77">
        <v>13413.13</v>
      </c>
      <c r="V416" s="78">
        <v>4.9000000000000002E-2</v>
      </c>
      <c r="W416" s="79">
        <v>1</v>
      </c>
      <c r="X416" s="77">
        <v>1932263.97</v>
      </c>
      <c r="Y416" s="88">
        <v>1932263.97</v>
      </c>
      <c r="Z416" s="77">
        <v>13413.13</v>
      </c>
      <c r="AA416" s="74">
        <v>0</v>
      </c>
      <c r="AB416" s="74">
        <v>0</v>
      </c>
      <c r="AD416" s="74">
        <v>0</v>
      </c>
      <c r="AE416" s="74">
        <v>0</v>
      </c>
      <c r="AF416" s="74">
        <v>0</v>
      </c>
      <c r="AG416" s="74">
        <v>0</v>
      </c>
      <c r="AI416" s="74">
        <v>5</v>
      </c>
      <c r="AJ416" s="74">
        <v>5</v>
      </c>
      <c r="AL416" s="74">
        <v>5</v>
      </c>
      <c r="AM416" s="74" t="s">
        <v>95</v>
      </c>
      <c r="AN416" s="74">
        <v>0</v>
      </c>
      <c r="AO416" s="74" t="s">
        <v>95</v>
      </c>
      <c r="AP416" s="74" t="s">
        <v>95</v>
      </c>
      <c r="AQ416" s="74">
        <v>1</v>
      </c>
      <c r="AS416" s="74">
        <v>1</v>
      </c>
      <c r="AT416" s="74" t="s">
        <v>92</v>
      </c>
      <c r="AU416" s="74" t="s">
        <v>2579</v>
      </c>
      <c r="AV416" s="74" t="s">
        <v>94</v>
      </c>
      <c r="AW416" s="77">
        <v>5000000</v>
      </c>
      <c r="AX416" s="77">
        <v>1099812.51</v>
      </c>
      <c r="AY416" s="79">
        <v>1</v>
      </c>
      <c r="AZ416" s="77">
        <v>32339500</v>
      </c>
      <c r="BA416" s="77">
        <v>7113477.3334290003</v>
      </c>
      <c r="BB416" s="74" t="s">
        <v>93</v>
      </c>
      <c r="BC416" s="75" t="s">
        <v>2964</v>
      </c>
      <c r="BD416" s="82">
        <v>24139.032080953959</v>
      </c>
      <c r="BE416" s="82">
        <v>0</v>
      </c>
      <c r="BF416" s="82">
        <v>167.5650844827407</v>
      </c>
      <c r="BG416" s="82">
        <v>24306.597165436699</v>
      </c>
      <c r="BH416" s="82">
        <v>24139.032080953959</v>
      </c>
      <c r="BI416" s="82">
        <v>0</v>
      </c>
      <c r="BJ416" s="82">
        <v>167.5650844827407</v>
      </c>
      <c r="BK416" s="82">
        <v>24306.597165436699</v>
      </c>
      <c r="BL416" s="82">
        <v>1739037.5729999999</v>
      </c>
      <c r="BM416" s="82">
        <v>0</v>
      </c>
      <c r="BN416" s="82">
        <v>12071.816999999999</v>
      </c>
      <c r="BO416" s="82">
        <v>1751109.3899999997</v>
      </c>
      <c r="BP416" s="82">
        <v>24139.032080953959</v>
      </c>
      <c r="BQ416" s="82">
        <v>0</v>
      </c>
      <c r="BR416" s="82">
        <v>167.5650844827407</v>
      </c>
      <c r="BS416" s="89">
        <v>24306.597165436699</v>
      </c>
      <c r="BT416" s="82">
        <v>121158.62982072411</v>
      </c>
      <c r="BU416" s="82">
        <v>0</v>
      </c>
      <c r="BV416" s="82">
        <v>841.04267203577206</v>
      </c>
      <c r="BW416" s="82">
        <v>121999.67249275987</v>
      </c>
      <c r="BX416" s="82">
        <v>121158.62982072411</v>
      </c>
      <c r="BY416" s="82">
        <v>0</v>
      </c>
      <c r="BZ416" s="82">
        <v>841.04267203577206</v>
      </c>
      <c r="CA416" s="82">
        <v>121999.67249275987</v>
      </c>
      <c r="CB416" s="82">
        <v>8728577.3864015993</v>
      </c>
      <c r="CC416" s="82">
        <v>0</v>
      </c>
      <c r="CD416" s="82">
        <v>60590.863886399995</v>
      </c>
      <c r="CE416" s="82">
        <v>8789168.2502879985</v>
      </c>
      <c r="CF416" s="82">
        <v>121158.62982072411</v>
      </c>
      <c r="CG416" s="82">
        <v>0</v>
      </c>
      <c r="CH416" s="82">
        <v>841.04267203577206</v>
      </c>
      <c r="CI416" s="82">
        <v>121999.67249275987</v>
      </c>
      <c r="CJ416" s="82" t="s">
        <v>96</v>
      </c>
      <c r="CK416" s="83">
        <v>1.4999999999999999E-2</v>
      </c>
      <c r="CL416" s="83">
        <v>3.5000000000000003E-2</v>
      </c>
      <c r="CM416" s="83">
        <v>0.26500000000000001</v>
      </c>
      <c r="CN416" s="82">
        <v>28983.95955</v>
      </c>
      <c r="CO416" s="82">
        <v>67629.238949999999</v>
      </c>
      <c r="CP416" s="82">
        <v>512049.95205000002</v>
      </c>
      <c r="CQ416" s="82">
        <v>28983.95955</v>
      </c>
      <c r="CR416" s="89">
        <v>28983.95955</v>
      </c>
      <c r="CS416" s="82">
        <v>28983.95955</v>
      </c>
      <c r="CT416" s="82">
        <v>67629.238949999999</v>
      </c>
      <c r="CU416" s="82">
        <v>512049.95205000002</v>
      </c>
      <c r="CV416" s="82">
        <v>28983.95955</v>
      </c>
      <c r="CW416" s="82">
        <v>28983.95955</v>
      </c>
    </row>
    <row r="417" spans="1:101">
      <c r="A417" s="86" t="s">
        <v>520</v>
      </c>
      <c r="B417" s="87" t="s">
        <v>2788</v>
      </c>
      <c r="C417" s="75" t="s">
        <v>2965</v>
      </c>
      <c r="D417" s="74" t="s">
        <v>2605</v>
      </c>
      <c r="E417" s="74" t="s">
        <v>520</v>
      </c>
      <c r="F417" s="74" t="s">
        <v>2788</v>
      </c>
      <c r="G417" s="74" t="s">
        <v>1307</v>
      </c>
      <c r="I417" s="74" t="s">
        <v>836</v>
      </c>
      <c r="J417" s="74" t="s">
        <v>2582</v>
      </c>
      <c r="K417" s="74" t="s">
        <v>100</v>
      </c>
      <c r="L417" s="74" t="s">
        <v>89</v>
      </c>
      <c r="M417" s="74" t="s">
        <v>90</v>
      </c>
      <c r="N417" s="74" t="s">
        <v>1309</v>
      </c>
      <c r="O417" s="76">
        <v>44449</v>
      </c>
      <c r="P417" s="76">
        <v>44439</v>
      </c>
      <c r="Q417" s="77">
        <v>1</v>
      </c>
      <c r="R417" s="74" t="s">
        <v>94</v>
      </c>
      <c r="S417" s="77">
        <v>215680.6</v>
      </c>
      <c r="T417" s="77">
        <v>215680.6</v>
      </c>
      <c r="U417" s="77">
        <v>1497.18</v>
      </c>
      <c r="V417" s="78">
        <v>4.9000000000000002E-2</v>
      </c>
      <c r="W417" s="79">
        <v>1</v>
      </c>
      <c r="X417" s="77">
        <v>215680.6</v>
      </c>
      <c r="Y417" s="88">
        <v>215680.6</v>
      </c>
      <c r="Z417" s="77">
        <v>1497.18</v>
      </c>
      <c r="AA417" s="74">
        <v>0</v>
      </c>
      <c r="AB417" s="74">
        <v>0</v>
      </c>
      <c r="AD417" s="74">
        <v>0</v>
      </c>
      <c r="AE417" s="74">
        <v>0</v>
      </c>
      <c r="AF417" s="74">
        <v>0</v>
      </c>
      <c r="AG417" s="74">
        <v>0</v>
      </c>
      <c r="AI417" s="74">
        <v>5</v>
      </c>
      <c r="AJ417" s="74">
        <v>5</v>
      </c>
      <c r="AL417" s="74">
        <v>5</v>
      </c>
      <c r="AM417" s="74" t="s">
        <v>95</v>
      </c>
      <c r="AN417" s="74">
        <v>0</v>
      </c>
      <c r="AO417" s="74" t="s">
        <v>95</v>
      </c>
      <c r="AP417" s="74" t="s">
        <v>95</v>
      </c>
      <c r="AQ417" s="74">
        <v>1</v>
      </c>
      <c r="AS417" s="74">
        <v>1</v>
      </c>
      <c r="AT417" s="74" t="s">
        <v>92</v>
      </c>
      <c r="AU417" s="74" t="s">
        <v>2579</v>
      </c>
      <c r="AV417" s="74" t="s">
        <v>94</v>
      </c>
      <c r="AW417" s="77">
        <v>5000000</v>
      </c>
      <c r="AX417" s="77">
        <v>4280475.32</v>
      </c>
      <c r="AY417" s="79">
        <v>1</v>
      </c>
      <c r="AZ417" s="77">
        <v>32339500</v>
      </c>
      <c r="BA417" s="77">
        <v>27685686.322228003</v>
      </c>
      <c r="BB417" s="74" t="s">
        <v>93</v>
      </c>
      <c r="BC417" s="75" t="s">
        <v>2965</v>
      </c>
      <c r="BD417" s="82">
        <v>2694.4149471665605</v>
      </c>
      <c r="BE417" s="82">
        <v>0</v>
      </c>
      <c r="BF417" s="82">
        <v>18.703695049989804</v>
      </c>
      <c r="BG417" s="82">
        <v>2713.1186422165501</v>
      </c>
      <c r="BH417" s="82">
        <v>2694.4149471665605</v>
      </c>
      <c r="BI417" s="82">
        <v>0</v>
      </c>
      <c r="BJ417" s="82">
        <v>18.703695049989804</v>
      </c>
      <c r="BK417" s="82">
        <v>2713.1186422165501</v>
      </c>
      <c r="BL417" s="82">
        <v>194112.53999999998</v>
      </c>
      <c r="BM417" s="82">
        <v>0</v>
      </c>
      <c r="BN417" s="82">
        <v>1347.462</v>
      </c>
      <c r="BO417" s="82">
        <v>195460.00200000004</v>
      </c>
      <c r="BP417" s="82">
        <v>2694.4149471665605</v>
      </c>
      <c r="BQ417" s="82">
        <v>0</v>
      </c>
      <c r="BR417" s="82">
        <v>18.703695049989804</v>
      </c>
      <c r="BS417" s="89">
        <v>2713.1186422165501</v>
      </c>
      <c r="BT417" s="82">
        <v>13523.807502818399</v>
      </c>
      <c r="BU417" s="82">
        <v>0</v>
      </c>
      <c r="BV417" s="82">
        <v>93.877586194908815</v>
      </c>
      <c r="BW417" s="82">
        <v>13617.685089013308</v>
      </c>
      <c r="BX417" s="82">
        <v>13523.807502818399</v>
      </c>
      <c r="BY417" s="82">
        <v>0</v>
      </c>
      <c r="BZ417" s="82">
        <v>93.877586194908815</v>
      </c>
      <c r="CA417" s="82">
        <v>13617.685089013308</v>
      </c>
      <c r="CB417" s="82">
        <v>974289.66076799983</v>
      </c>
      <c r="CC417" s="82">
        <v>0</v>
      </c>
      <c r="CD417" s="82">
        <v>6763.1812703999994</v>
      </c>
      <c r="CE417" s="82">
        <v>981052.84203840012</v>
      </c>
      <c r="CF417" s="82">
        <v>13523.807502818399</v>
      </c>
      <c r="CG417" s="82">
        <v>0</v>
      </c>
      <c r="CH417" s="82">
        <v>93.877586194908815</v>
      </c>
      <c r="CI417" s="82">
        <v>13617.685089013308</v>
      </c>
      <c r="CJ417" s="82" t="s">
        <v>96</v>
      </c>
      <c r="CK417" s="83">
        <v>1.4999999999999999E-2</v>
      </c>
      <c r="CL417" s="83">
        <v>3.5000000000000003E-2</v>
      </c>
      <c r="CM417" s="83">
        <v>0.26500000000000001</v>
      </c>
      <c r="CN417" s="82">
        <v>3235.2089999999998</v>
      </c>
      <c r="CO417" s="82">
        <v>7548.8210000000008</v>
      </c>
      <c r="CP417" s="82">
        <v>57155.359000000004</v>
      </c>
      <c r="CQ417" s="82">
        <v>3235.2089999999998</v>
      </c>
      <c r="CR417" s="89">
        <v>3235.2089999999998</v>
      </c>
      <c r="CS417" s="82">
        <v>3235.2089999999998</v>
      </c>
      <c r="CT417" s="82">
        <v>7548.8210000000008</v>
      </c>
      <c r="CU417" s="82">
        <v>57155.359000000004</v>
      </c>
      <c r="CV417" s="82">
        <v>3235.2089999999998</v>
      </c>
      <c r="CW417" s="82">
        <v>3235.2089999999998</v>
      </c>
    </row>
    <row r="418" spans="1:101">
      <c r="A418" s="86" t="s">
        <v>520</v>
      </c>
      <c r="B418" s="87" t="s">
        <v>2738</v>
      </c>
      <c r="C418" s="75" t="s">
        <v>2966</v>
      </c>
      <c r="D418" s="74" t="s">
        <v>2605</v>
      </c>
      <c r="E418" s="74" t="s">
        <v>520</v>
      </c>
      <c r="F418" s="74" t="s">
        <v>2738</v>
      </c>
      <c r="G418" s="74" t="s">
        <v>1033</v>
      </c>
      <c r="I418" s="74" t="s">
        <v>836</v>
      </c>
      <c r="J418" s="74" t="s">
        <v>2580</v>
      </c>
      <c r="K418" s="74" t="s">
        <v>88</v>
      </c>
      <c r="L418" s="74" t="s">
        <v>89</v>
      </c>
      <c r="M418" s="74" t="s">
        <v>90</v>
      </c>
      <c r="N418" s="74" t="s">
        <v>1035</v>
      </c>
      <c r="O418" s="76">
        <v>44494</v>
      </c>
      <c r="P418" s="76">
        <v>44439</v>
      </c>
      <c r="Q418" s="77">
        <v>1</v>
      </c>
      <c r="R418" s="74" t="s">
        <v>94</v>
      </c>
      <c r="S418" s="77">
        <v>5000000</v>
      </c>
      <c r="T418" s="77">
        <v>5000000</v>
      </c>
      <c r="U418" s="77">
        <v>66458.33</v>
      </c>
      <c r="V418" s="78">
        <v>5.5E-2</v>
      </c>
      <c r="W418" s="79">
        <v>1</v>
      </c>
      <c r="X418" s="77">
        <v>5000000</v>
      </c>
      <c r="Y418" s="88">
        <v>5000000</v>
      </c>
      <c r="Z418" s="77">
        <v>66458.33</v>
      </c>
      <c r="AA418" s="74">
        <v>0</v>
      </c>
      <c r="AB418" s="74">
        <v>0</v>
      </c>
      <c r="AD418" s="74">
        <v>0</v>
      </c>
      <c r="AE418" s="74">
        <v>0</v>
      </c>
      <c r="AF418" s="74">
        <v>0</v>
      </c>
      <c r="AG418" s="74">
        <v>0</v>
      </c>
      <c r="AI418" s="74">
        <v>4</v>
      </c>
      <c r="AJ418" s="74">
        <v>4</v>
      </c>
      <c r="AL418" s="74">
        <v>4</v>
      </c>
      <c r="AM418" s="74" t="s">
        <v>95</v>
      </c>
      <c r="AN418" s="74">
        <v>0</v>
      </c>
      <c r="AO418" s="74" t="s">
        <v>95</v>
      </c>
      <c r="AP418" s="74" t="s">
        <v>95</v>
      </c>
      <c r="AQ418" s="74">
        <v>1</v>
      </c>
      <c r="AS418" s="74">
        <v>1</v>
      </c>
      <c r="AT418" s="74" t="s">
        <v>92</v>
      </c>
      <c r="AU418" s="74" t="s">
        <v>2579</v>
      </c>
      <c r="AV418" s="74" t="s">
        <v>94</v>
      </c>
      <c r="AW418" s="77">
        <v>10000000</v>
      </c>
      <c r="AX418" s="77">
        <v>5000000</v>
      </c>
      <c r="AY418" s="79">
        <v>1</v>
      </c>
      <c r="AZ418" s="77">
        <v>64679000</v>
      </c>
      <c r="BA418" s="77">
        <v>32339500</v>
      </c>
      <c r="BB418" s="74" t="s">
        <v>93</v>
      </c>
      <c r="BC418" s="75" t="s">
        <v>2966</v>
      </c>
      <c r="BD418" s="82">
        <v>38153.502547056596</v>
      </c>
      <c r="BE418" s="82">
        <v>0</v>
      </c>
      <c r="BF418" s="82">
        <v>507.12361258562561</v>
      </c>
      <c r="BG418" s="82">
        <v>38660.626159642219</v>
      </c>
      <c r="BH418" s="82">
        <v>38153.502547056596</v>
      </c>
      <c r="BI418" s="82">
        <v>0</v>
      </c>
      <c r="BJ418" s="82">
        <v>507.12361258562561</v>
      </c>
      <c r="BK418" s="82">
        <v>38660.626159642219</v>
      </c>
      <c r="BL418" s="82">
        <v>4500000</v>
      </c>
      <c r="BM418" s="82">
        <v>0</v>
      </c>
      <c r="BN418" s="82">
        <v>59812.497000000003</v>
      </c>
      <c r="BO418" s="82">
        <v>4559812.4969999995</v>
      </c>
      <c r="BP418" s="82">
        <v>38153.502547056596</v>
      </c>
      <c r="BQ418" s="82">
        <v>0</v>
      </c>
      <c r="BR418" s="82">
        <v>507.12361258562561</v>
      </c>
      <c r="BS418" s="89">
        <v>38660.626159642219</v>
      </c>
      <c r="BT418" s="82">
        <v>191500.05998418646</v>
      </c>
      <c r="BU418" s="82">
        <v>0</v>
      </c>
      <c r="BV418" s="82">
        <v>2545.3548362897718</v>
      </c>
      <c r="BW418" s="82">
        <v>194045.4148204762</v>
      </c>
      <c r="BX418" s="82">
        <v>191500.05998418646</v>
      </c>
      <c r="BY418" s="82">
        <v>0</v>
      </c>
      <c r="BZ418" s="82">
        <v>2545.3548362897718</v>
      </c>
      <c r="CA418" s="82">
        <v>194045.4148204762</v>
      </c>
      <c r="CB418" s="82">
        <v>22586400</v>
      </c>
      <c r="CC418" s="82">
        <v>0</v>
      </c>
      <c r="CD418" s="82">
        <v>300210.88494239998</v>
      </c>
      <c r="CE418" s="82">
        <v>22886610.884942397</v>
      </c>
      <c r="CF418" s="82">
        <v>191500.05998418646</v>
      </c>
      <c r="CG418" s="82">
        <v>0</v>
      </c>
      <c r="CH418" s="82">
        <v>2545.3548362897718</v>
      </c>
      <c r="CI418" s="82">
        <v>194045.4148204762</v>
      </c>
      <c r="CJ418" s="82" t="s">
        <v>96</v>
      </c>
      <c r="CK418" s="83">
        <v>1.4999999999999999E-2</v>
      </c>
      <c r="CL418" s="83">
        <v>3.5000000000000003E-2</v>
      </c>
      <c r="CM418" s="83">
        <v>0.26500000000000001</v>
      </c>
      <c r="CN418" s="82">
        <v>75000</v>
      </c>
      <c r="CO418" s="82">
        <v>175000.00000000003</v>
      </c>
      <c r="CP418" s="82">
        <v>1325000</v>
      </c>
      <c r="CQ418" s="82">
        <v>75000</v>
      </c>
      <c r="CR418" s="89">
        <v>75000</v>
      </c>
      <c r="CS418" s="82">
        <v>75000</v>
      </c>
      <c r="CT418" s="82">
        <v>175000.00000000003</v>
      </c>
      <c r="CU418" s="82">
        <v>1325000</v>
      </c>
      <c r="CV418" s="82">
        <v>75000</v>
      </c>
      <c r="CW418" s="82">
        <v>75000</v>
      </c>
    </row>
    <row r="419" spans="1:101">
      <c r="A419" s="86" t="s">
        <v>520</v>
      </c>
      <c r="B419" s="87" t="s">
        <v>933</v>
      </c>
      <c r="C419" s="75" t="s">
        <v>2010</v>
      </c>
      <c r="D419" s="74" t="s">
        <v>2605</v>
      </c>
      <c r="E419" s="74" t="s">
        <v>520</v>
      </c>
      <c r="F419" s="74" t="s">
        <v>933</v>
      </c>
      <c r="G419" s="74" t="s">
        <v>934</v>
      </c>
      <c r="I419" s="74" t="s">
        <v>836</v>
      </c>
      <c r="J419" s="74" t="s">
        <v>2606</v>
      </c>
      <c r="K419" s="74" t="s">
        <v>936</v>
      </c>
      <c r="L419" s="74" t="s">
        <v>89</v>
      </c>
      <c r="M419" s="74" t="s">
        <v>90</v>
      </c>
      <c r="N419" s="74" t="s">
        <v>937</v>
      </c>
      <c r="O419" s="76">
        <v>44524</v>
      </c>
      <c r="P419" s="76">
        <v>44439</v>
      </c>
      <c r="Q419" s="77">
        <v>1</v>
      </c>
      <c r="R419" s="74" t="s">
        <v>94</v>
      </c>
      <c r="S419" s="77">
        <v>357873.44</v>
      </c>
      <c r="T419" s="77">
        <v>357873.44</v>
      </c>
      <c r="U419" s="77">
        <v>5699.13</v>
      </c>
      <c r="V419" s="78">
        <v>4.9000000000000002E-2</v>
      </c>
      <c r="W419" s="79">
        <v>1</v>
      </c>
      <c r="X419" s="77">
        <v>357873.44</v>
      </c>
      <c r="Y419" s="88">
        <v>357873.44</v>
      </c>
      <c r="Z419" s="77">
        <v>5699.13</v>
      </c>
      <c r="AA419" s="74">
        <v>0</v>
      </c>
      <c r="AB419" s="74">
        <v>0</v>
      </c>
      <c r="AD419" s="74">
        <v>0</v>
      </c>
      <c r="AE419" s="74">
        <v>0</v>
      </c>
      <c r="AF419" s="74">
        <v>0</v>
      </c>
      <c r="AG419" s="74">
        <v>0</v>
      </c>
      <c r="AI419" s="74">
        <v>5</v>
      </c>
      <c r="AJ419" s="74">
        <v>5</v>
      </c>
      <c r="AL419" s="74">
        <v>5</v>
      </c>
      <c r="AM419" s="74" t="s">
        <v>95</v>
      </c>
      <c r="AN419" s="74">
        <v>0</v>
      </c>
      <c r="AO419" s="74" t="s">
        <v>95</v>
      </c>
      <c r="AP419" s="74" t="s">
        <v>95</v>
      </c>
      <c r="AQ419" s="74">
        <v>1</v>
      </c>
      <c r="AS419" s="74">
        <v>1</v>
      </c>
      <c r="AT419" s="74" t="s">
        <v>92</v>
      </c>
      <c r="AU419" s="74" t="s">
        <v>2579</v>
      </c>
      <c r="AV419" s="74" t="s">
        <v>94</v>
      </c>
      <c r="AW419" s="77">
        <v>12000000</v>
      </c>
      <c r="AX419" s="77">
        <v>10248807.800000001</v>
      </c>
      <c r="AY419" s="79">
        <v>1</v>
      </c>
      <c r="AZ419" s="77">
        <v>77614800</v>
      </c>
      <c r="BA419" s="77">
        <v>66288263.969620004</v>
      </c>
      <c r="BB419" s="74" t="s">
        <v>93</v>
      </c>
      <c r="BC419" s="75" t="s">
        <v>2010</v>
      </c>
      <c r="BD419" s="82">
        <v>4470.7755168054764</v>
      </c>
      <c r="BE419" s="82">
        <v>0</v>
      </c>
      <c r="BF419" s="82">
        <v>71.197043488590808</v>
      </c>
      <c r="BG419" s="82">
        <v>4541.9725602940671</v>
      </c>
      <c r="BH419" s="82">
        <v>4470.7755168054764</v>
      </c>
      <c r="BI419" s="82">
        <v>0</v>
      </c>
      <c r="BJ419" s="82">
        <v>71.197043488590808</v>
      </c>
      <c r="BK419" s="82">
        <v>4541.9725602940671</v>
      </c>
      <c r="BL419" s="82">
        <v>322086.09600000002</v>
      </c>
      <c r="BM419" s="82">
        <v>0</v>
      </c>
      <c r="BN419" s="82">
        <v>5129.2170000000006</v>
      </c>
      <c r="BO419" s="82">
        <v>327215.31300000002</v>
      </c>
      <c r="BP419" s="82">
        <v>4470.7755168054764</v>
      </c>
      <c r="BQ419" s="82">
        <v>0</v>
      </c>
      <c r="BR419" s="82">
        <v>71.197043488590808</v>
      </c>
      <c r="BS419" s="89">
        <v>4541.9725602940671</v>
      </c>
      <c r="BT419" s="82">
        <v>22439.716473950044</v>
      </c>
      <c r="BU419" s="82">
        <v>0</v>
      </c>
      <c r="BV419" s="82">
        <v>357.35220067793495</v>
      </c>
      <c r="BW419" s="82">
        <v>22797.068674627979</v>
      </c>
      <c r="BX419" s="82">
        <v>22439.716473950044</v>
      </c>
      <c r="BY419" s="82">
        <v>0</v>
      </c>
      <c r="BZ419" s="82">
        <v>357.35220067793495</v>
      </c>
      <c r="CA419" s="82">
        <v>22797.068674627979</v>
      </c>
      <c r="CB419" s="82">
        <v>1616614.5330431999</v>
      </c>
      <c r="CC419" s="82">
        <v>0</v>
      </c>
      <c r="CD419" s="82">
        <v>25744.565966400001</v>
      </c>
      <c r="CE419" s="82">
        <v>1642359.0990096</v>
      </c>
      <c r="CF419" s="82">
        <v>22439.716473950044</v>
      </c>
      <c r="CG419" s="82">
        <v>0</v>
      </c>
      <c r="CH419" s="82">
        <v>357.35220067793495</v>
      </c>
      <c r="CI419" s="82">
        <v>22797.068674627979</v>
      </c>
      <c r="CJ419" s="82" t="s">
        <v>96</v>
      </c>
      <c r="CK419" s="83">
        <v>1.4999999999999999E-2</v>
      </c>
      <c r="CL419" s="83">
        <v>3.5000000000000003E-2</v>
      </c>
      <c r="CM419" s="83">
        <v>0.26500000000000001</v>
      </c>
      <c r="CN419" s="82">
        <v>5368.1016</v>
      </c>
      <c r="CO419" s="82">
        <v>12525.570400000001</v>
      </c>
      <c r="CP419" s="82">
        <v>94836.46160000001</v>
      </c>
      <c r="CQ419" s="82">
        <v>5368.1016</v>
      </c>
      <c r="CR419" s="89">
        <v>5368.1016</v>
      </c>
      <c r="CS419" s="82">
        <v>5368.1016</v>
      </c>
      <c r="CT419" s="82">
        <v>12525.570400000001</v>
      </c>
      <c r="CU419" s="82">
        <v>94836.46160000001</v>
      </c>
      <c r="CV419" s="82">
        <v>5368.1016</v>
      </c>
      <c r="CW419" s="82">
        <v>5368.1016</v>
      </c>
    </row>
    <row r="420" spans="1:101">
      <c r="A420" s="86" t="s">
        <v>520</v>
      </c>
      <c r="B420" s="87" t="s">
        <v>2740</v>
      </c>
      <c r="C420" s="75" t="s">
        <v>2967</v>
      </c>
      <c r="D420" s="74" t="s">
        <v>2605</v>
      </c>
      <c r="E420" s="74" t="s">
        <v>520</v>
      </c>
      <c r="F420" s="74" t="s">
        <v>2740</v>
      </c>
      <c r="G420" s="74" t="s">
        <v>1019</v>
      </c>
      <c r="I420" s="74" t="s">
        <v>836</v>
      </c>
      <c r="J420" s="74" t="s">
        <v>2582</v>
      </c>
      <c r="K420" s="74" t="s">
        <v>100</v>
      </c>
      <c r="L420" s="74" t="s">
        <v>89</v>
      </c>
      <c r="M420" s="74" t="s">
        <v>90</v>
      </c>
      <c r="N420" s="74" t="s">
        <v>1021</v>
      </c>
      <c r="O420" s="76">
        <v>44494</v>
      </c>
      <c r="P420" s="76">
        <v>44439</v>
      </c>
      <c r="Q420" s="77">
        <v>1</v>
      </c>
      <c r="R420" s="74" t="s">
        <v>94</v>
      </c>
      <c r="S420" s="77">
        <v>5000000</v>
      </c>
      <c r="T420" s="77">
        <v>5000000</v>
      </c>
      <c r="U420" s="77">
        <v>66458.33</v>
      </c>
      <c r="V420" s="78">
        <v>5.5E-2</v>
      </c>
      <c r="W420" s="79">
        <v>1</v>
      </c>
      <c r="X420" s="77">
        <v>5000000</v>
      </c>
      <c r="Y420" s="88">
        <v>5000000</v>
      </c>
      <c r="Z420" s="77">
        <v>66458.33</v>
      </c>
      <c r="AA420" s="74">
        <v>0</v>
      </c>
      <c r="AB420" s="74">
        <v>0</v>
      </c>
      <c r="AD420" s="74">
        <v>0</v>
      </c>
      <c r="AE420" s="74">
        <v>0</v>
      </c>
      <c r="AF420" s="74">
        <v>0</v>
      </c>
      <c r="AG420" s="74">
        <v>0</v>
      </c>
      <c r="AI420" s="74">
        <v>4</v>
      </c>
      <c r="AJ420" s="74">
        <v>4</v>
      </c>
      <c r="AL420" s="74">
        <v>4</v>
      </c>
      <c r="AM420" s="74" t="s">
        <v>95</v>
      </c>
      <c r="AN420" s="74">
        <v>0</v>
      </c>
      <c r="AO420" s="74" t="s">
        <v>95</v>
      </c>
      <c r="AP420" s="74" t="s">
        <v>95</v>
      </c>
      <c r="AQ420" s="74">
        <v>1</v>
      </c>
      <c r="AS420" s="74">
        <v>1</v>
      </c>
      <c r="AT420" s="74" t="s">
        <v>92</v>
      </c>
      <c r="AU420" s="74" t="s">
        <v>2579</v>
      </c>
      <c r="AV420" s="74" t="s">
        <v>94</v>
      </c>
      <c r="AW420" s="77">
        <v>10000000</v>
      </c>
      <c r="AX420" s="77">
        <v>5000000</v>
      </c>
      <c r="AY420" s="79">
        <v>1</v>
      </c>
      <c r="AZ420" s="77">
        <v>64679000</v>
      </c>
      <c r="BA420" s="77">
        <v>32339500</v>
      </c>
      <c r="BB420" s="74" t="s">
        <v>93</v>
      </c>
      <c r="BC420" s="75" t="s">
        <v>2967</v>
      </c>
      <c r="BD420" s="82">
        <v>38153.502547056596</v>
      </c>
      <c r="BE420" s="82">
        <v>0</v>
      </c>
      <c r="BF420" s="82">
        <v>507.12361258562561</v>
      </c>
      <c r="BG420" s="82">
        <v>38660.626159642219</v>
      </c>
      <c r="BH420" s="82">
        <v>38153.502547056596</v>
      </c>
      <c r="BI420" s="82">
        <v>0</v>
      </c>
      <c r="BJ420" s="82">
        <v>507.12361258562561</v>
      </c>
      <c r="BK420" s="82">
        <v>38660.626159642219</v>
      </c>
      <c r="BL420" s="82">
        <v>4500000</v>
      </c>
      <c r="BM420" s="82">
        <v>0</v>
      </c>
      <c r="BN420" s="82">
        <v>59812.497000000003</v>
      </c>
      <c r="BO420" s="82">
        <v>4559812.4969999995</v>
      </c>
      <c r="BP420" s="82">
        <v>38153.502547056596</v>
      </c>
      <c r="BQ420" s="82">
        <v>0</v>
      </c>
      <c r="BR420" s="82">
        <v>507.12361258562561</v>
      </c>
      <c r="BS420" s="89">
        <v>38660.626159642219</v>
      </c>
      <c r="BT420" s="82">
        <v>191500.05998418646</v>
      </c>
      <c r="BU420" s="82">
        <v>0</v>
      </c>
      <c r="BV420" s="82">
        <v>2545.3548362897718</v>
      </c>
      <c r="BW420" s="82">
        <v>194045.4148204762</v>
      </c>
      <c r="BX420" s="82">
        <v>191500.05998418646</v>
      </c>
      <c r="BY420" s="82">
        <v>0</v>
      </c>
      <c r="BZ420" s="82">
        <v>2545.3548362897718</v>
      </c>
      <c r="CA420" s="82">
        <v>194045.4148204762</v>
      </c>
      <c r="CB420" s="82">
        <v>22586400</v>
      </c>
      <c r="CC420" s="82">
        <v>0</v>
      </c>
      <c r="CD420" s="82">
        <v>300210.88494239998</v>
      </c>
      <c r="CE420" s="82">
        <v>22886610.884942397</v>
      </c>
      <c r="CF420" s="82">
        <v>191500.05998418646</v>
      </c>
      <c r="CG420" s="82">
        <v>0</v>
      </c>
      <c r="CH420" s="82">
        <v>2545.3548362897718</v>
      </c>
      <c r="CI420" s="82">
        <v>194045.4148204762</v>
      </c>
      <c r="CJ420" s="82" t="s">
        <v>96</v>
      </c>
      <c r="CK420" s="83">
        <v>1.4999999999999999E-2</v>
      </c>
      <c r="CL420" s="83">
        <v>3.5000000000000003E-2</v>
      </c>
      <c r="CM420" s="83">
        <v>0.26500000000000001</v>
      </c>
      <c r="CN420" s="82">
        <v>75000</v>
      </c>
      <c r="CO420" s="82">
        <v>175000.00000000003</v>
      </c>
      <c r="CP420" s="82">
        <v>1325000</v>
      </c>
      <c r="CQ420" s="82">
        <v>75000</v>
      </c>
      <c r="CR420" s="89">
        <v>75000</v>
      </c>
      <c r="CS420" s="82">
        <v>75000</v>
      </c>
      <c r="CT420" s="82">
        <v>175000.00000000003</v>
      </c>
      <c r="CU420" s="82">
        <v>1325000</v>
      </c>
      <c r="CV420" s="82">
        <v>75000</v>
      </c>
      <c r="CW420" s="82">
        <v>75000</v>
      </c>
    </row>
    <row r="421" spans="1:101">
      <c r="A421" s="86" t="s">
        <v>520</v>
      </c>
      <c r="B421" s="87" t="s">
        <v>2805</v>
      </c>
      <c r="C421" s="75" t="s">
        <v>2968</v>
      </c>
      <c r="D421" s="74" t="s">
        <v>2605</v>
      </c>
      <c r="E421" s="74" t="s">
        <v>520</v>
      </c>
      <c r="F421" s="74" t="s">
        <v>2805</v>
      </c>
      <c r="G421" s="74" t="s">
        <v>1252</v>
      </c>
      <c r="I421" s="74" t="s">
        <v>836</v>
      </c>
      <c r="J421" s="74" t="s">
        <v>2582</v>
      </c>
      <c r="K421" s="74" t="s">
        <v>100</v>
      </c>
      <c r="L421" s="74" t="s">
        <v>89</v>
      </c>
      <c r="M421" s="74" t="s">
        <v>90</v>
      </c>
      <c r="N421" s="74" t="s">
        <v>1254</v>
      </c>
      <c r="O421" s="76">
        <v>44449</v>
      </c>
      <c r="P421" s="76">
        <v>44439</v>
      </c>
      <c r="Q421" s="77">
        <v>1</v>
      </c>
      <c r="R421" s="74" t="s">
        <v>94</v>
      </c>
      <c r="S421" s="77">
        <v>300880.15999999997</v>
      </c>
      <c r="T421" s="77">
        <v>300880.15999999997</v>
      </c>
      <c r="U421" s="77">
        <v>1720.03</v>
      </c>
      <c r="V421" s="78">
        <v>4.9000000000000002E-2</v>
      </c>
      <c r="W421" s="79">
        <v>1</v>
      </c>
      <c r="X421" s="77">
        <v>300880.15999999997</v>
      </c>
      <c r="Y421" s="88">
        <v>300880.15999999997</v>
      </c>
      <c r="Z421" s="77">
        <v>1720.03</v>
      </c>
      <c r="AA421" s="74">
        <v>0</v>
      </c>
      <c r="AB421" s="74">
        <v>0</v>
      </c>
      <c r="AD421" s="74">
        <v>0</v>
      </c>
      <c r="AE421" s="74">
        <v>0</v>
      </c>
      <c r="AF421" s="74">
        <v>0</v>
      </c>
      <c r="AG421" s="74">
        <v>0</v>
      </c>
      <c r="AI421" s="74">
        <v>5</v>
      </c>
      <c r="AJ421" s="74">
        <v>5</v>
      </c>
      <c r="AL421" s="74">
        <v>5</v>
      </c>
      <c r="AM421" s="74" t="s">
        <v>95</v>
      </c>
      <c r="AN421" s="74">
        <v>0</v>
      </c>
      <c r="AO421" s="74" t="s">
        <v>95</v>
      </c>
      <c r="AP421" s="74" t="s">
        <v>95</v>
      </c>
      <c r="AQ421" s="74">
        <v>1</v>
      </c>
      <c r="AS421" s="74">
        <v>1</v>
      </c>
      <c r="AT421" s="74" t="s">
        <v>92</v>
      </c>
      <c r="AU421" s="74" t="s">
        <v>2579</v>
      </c>
      <c r="AV421" s="74" t="s">
        <v>94</v>
      </c>
      <c r="AW421" s="77">
        <v>5000000</v>
      </c>
      <c r="AX421" s="77">
        <v>4182464.22</v>
      </c>
      <c r="AY421" s="79">
        <v>1</v>
      </c>
      <c r="AZ421" s="77">
        <v>32339500</v>
      </c>
      <c r="BA421" s="77">
        <v>27051760.328538001</v>
      </c>
      <c r="BB421" s="74" t="s">
        <v>93</v>
      </c>
      <c r="BC421" s="75" t="s">
        <v>2968</v>
      </c>
      <c r="BD421" s="82">
        <v>3758.7803465395873</v>
      </c>
      <c r="BE421" s="82">
        <v>0</v>
      </c>
      <c r="BF421" s="82">
        <v>21.487674559394303</v>
      </c>
      <c r="BG421" s="82">
        <v>3780.2680210989815</v>
      </c>
      <c r="BH421" s="82">
        <v>3758.7803465395873</v>
      </c>
      <c r="BI421" s="82">
        <v>0</v>
      </c>
      <c r="BJ421" s="82">
        <v>21.487674559394303</v>
      </c>
      <c r="BK421" s="82">
        <v>3780.2680210989815</v>
      </c>
      <c r="BL421" s="82">
        <v>270792.14399999997</v>
      </c>
      <c r="BM421" s="82">
        <v>0</v>
      </c>
      <c r="BN421" s="82">
        <v>1548.027</v>
      </c>
      <c r="BO421" s="82">
        <v>272340.17100000003</v>
      </c>
      <c r="BP421" s="82">
        <v>3758.7803465395873</v>
      </c>
      <c r="BQ421" s="82">
        <v>0</v>
      </c>
      <c r="BR421" s="82">
        <v>21.487674559394303</v>
      </c>
      <c r="BS421" s="89">
        <v>3780.2680210989815</v>
      </c>
      <c r="BT421" s="82">
        <v>18866.070315351495</v>
      </c>
      <c r="BU421" s="82">
        <v>0</v>
      </c>
      <c r="BV421" s="82">
        <v>107.85093614851188</v>
      </c>
      <c r="BW421" s="82">
        <v>18973.921251500007</v>
      </c>
      <c r="BX421" s="82">
        <v>18866.070315351495</v>
      </c>
      <c r="BY421" s="82">
        <v>0</v>
      </c>
      <c r="BZ421" s="82">
        <v>107.85093614851188</v>
      </c>
      <c r="CA421" s="82">
        <v>18973.921251500007</v>
      </c>
      <c r="CB421" s="82">
        <v>1359159.9291647999</v>
      </c>
      <c r="CC421" s="82">
        <v>0</v>
      </c>
      <c r="CD421" s="82">
        <v>7769.8571183999993</v>
      </c>
      <c r="CE421" s="82">
        <v>1366929.7862832001</v>
      </c>
      <c r="CF421" s="82">
        <v>18866.070315351495</v>
      </c>
      <c r="CG421" s="82">
        <v>0</v>
      </c>
      <c r="CH421" s="82">
        <v>107.85093614851188</v>
      </c>
      <c r="CI421" s="82">
        <v>18973.921251500007</v>
      </c>
      <c r="CJ421" s="82" t="s">
        <v>96</v>
      </c>
      <c r="CK421" s="83">
        <v>1.4999999999999999E-2</v>
      </c>
      <c r="CL421" s="83">
        <v>3.5000000000000003E-2</v>
      </c>
      <c r="CM421" s="83">
        <v>0.26500000000000001</v>
      </c>
      <c r="CN421" s="82">
        <v>4513.2023999999992</v>
      </c>
      <c r="CO421" s="82">
        <v>10530.8056</v>
      </c>
      <c r="CP421" s="82">
        <v>79733.242400000003</v>
      </c>
      <c r="CQ421" s="82">
        <v>4513.2023999999992</v>
      </c>
      <c r="CR421" s="89">
        <v>4513.2023999999992</v>
      </c>
      <c r="CS421" s="82">
        <v>4513.2023999999992</v>
      </c>
      <c r="CT421" s="82">
        <v>10530.8056</v>
      </c>
      <c r="CU421" s="82">
        <v>79733.242400000003</v>
      </c>
      <c r="CV421" s="82">
        <v>4513.2023999999992</v>
      </c>
      <c r="CW421" s="82">
        <v>4513.2023999999992</v>
      </c>
    </row>
    <row r="422" spans="1:101">
      <c r="A422" s="86" t="s">
        <v>520</v>
      </c>
      <c r="B422" s="87" t="s">
        <v>938</v>
      </c>
      <c r="C422" s="75" t="s">
        <v>2011</v>
      </c>
      <c r="D422" s="74" t="s">
        <v>2605</v>
      </c>
      <c r="E422" s="74" t="s">
        <v>520</v>
      </c>
      <c r="F422" s="74" t="s">
        <v>938</v>
      </c>
      <c r="G422" s="74" t="s">
        <v>939</v>
      </c>
      <c r="I422" s="74" t="s">
        <v>836</v>
      </c>
      <c r="J422" s="74" t="s">
        <v>2582</v>
      </c>
      <c r="K422" s="74" t="s">
        <v>100</v>
      </c>
      <c r="L422" s="74" t="s">
        <v>89</v>
      </c>
      <c r="M422" s="74" t="s">
        <v>90</v>
      </c>
      <c r="N422" s="74" t="s">
        <v>941</v>
      </c>
      <c r="O422" s="76">
        <v>44511</v>
      </c>
      <c r="P422" s="76">
        <v>44439</v>
      </c>
      <c r="Q422" s="77">
        <v>1</v>
      </c>
      <c r="R422" s="74" t="s">
        <v>94</v>
      </c>
      <c r="S422" s="77">
        <v>176584.36</v>
      </c>
      <c r="T422" s="77">
        <v>176584.36</v>
      </c>
      <c r="U422" s="77">
        <v>2499.65</v>
      </c>
      <c r="V422" s="78">
        <v>4.9000000000000002E-2</v>
      </c>
      <c r="W422" s="79">
        <v>1</v>
      </c>
      <c r="X422" s="77">
        <v>176584.36</v>
      </c>
      <c r="Y422" s="88">
        <v>176584.36</v>
      </c>
      <c r="Z422" s="77">
        <v>2499.65</v>
      </c>
      <c r="AA422" s="74">
        <v>0</v>
      </c>
      <c r="AB422" s="74">
        <v>0</v>
      </c>
      <c r="AD422" s="74">
        <v>0</v>
      </c>
      <c r="AE422" s="74">
        <v>0</v>
      </c>
      <c r="AF422" s="74">
        <v>0</v>
      </c>
      <c r="AG422" s="74">
        <v>0</v>
      </c>
      <c r="AI422" s="74">
        <v>5</v>
      </c>
      <c r="AJ422" s="74">
        <v>5</v>
      </c>
      <c r="AL422" s="74">
        <v>5</v>
      </c>
      <c r="AM422" s="74" t="s">
        <v>95</v>
      </c>
      <c r="AN422" s="74">
        <v>0</v>
      </c>
      <c r="AO422" s="74" t="s">
        <v>95</v>
      </c>
      <c r="AP422" s="74" t="s">
        <v>95</v>
      </c>
      <c r="AQ422" s="74">
        <v>1</v>
      </c>
      <c r="AS422" s="74">
        <v>1</v>
      </c>
      <c r="AT422" s="74" t="s">
        <v>92</v>
      </c>
      <c r="AU422" s="74" t="s">
        <v>2579</v>
      </c>
      <c r="AV422" s="74" t="s">
        <v>94</v>
      </c>
      <c r="AW422" s="77">
        <v>5000000</v>
      </c>
      <c r="AX422" s="77">
        <v>4645527.7699999996</v>
      </c>
      <c r="AY422" s="79">
        <v>1</v>
      </c>
      <c r="AZ422" s="77">
        <v>32339500</v>
      </c>
      <c r="BA422" s="77">
        <v>30046809.063582998</v>
      </c>
      <c r="BB422" s="74" t="s">
        <v>93</v>
      </c>
      <c r="BC422" s="75" t="s">
        <v>2011</v>
      </c>
      <c r="BD422" s="82">
        <v>2206.0006278721444</v>
      </c>
      <c r="BE422" s="82">
        <v>0</v>
      </c>
      <c r="BF422" s="82">
        <v>31.2271679635762</v>
      </c>
      <c r="BG422" s="82">
        <v>2237.2277958357204</v>
      </c>
      <c r="BH422" s="82">
        <v>2206.0006278721444</v>
      </c>
      <c r="BI422" s="82">
        <v>0</v>
      </c>
      <c r="BJ422" s="82">
        <v>31.2271679635762</v>
      </c>
      <c r="BK422" s="82">
        <v>2237.2277958357204</v>
      </c>
      <c r="BL422" s="82">
        <v>158925.924</v>
      </c>
      <c r="BM422" s="82">
        <v>0</v>
      </c>
      <c r="BN422" s="82">
        <v>2249.6849999999999</v>
      </c>
      <c r="BO422" s="82">
        <v>161175.60899999997</v>
      </c>
      <c r="BP422" s="82">
        <v>2206.0006278721444</v>
      </c>
      <c r="BQ422" s="82">
        <v>0</v>
      </c>
      <c r="BR422" s="82">
        <v>31.2271679635762</v>
      </c>
      <c r="BS422" s="89">
        <v>2237.2277958357204</v>
      </c>
      <c r="BT422" s="82">
        <v>11072.358351415867</v>
      </c>
      <c r="BU422" s="82">
        <v>0</v>
      </c>
      <c r="BV422" s="82">
        <v>156.73540144278167</v>
      </c>
      <c r="BW422" s="82">
        <v>11229.093752858647</v>
      </c>
      <c r="BX422" s="82">
        <v>11072.358351415867</v>
      </c>
      <c r="BY422" s="82">
        <v>0</v>
      </c>
      <c r="BZ422" s="82">
        <v>156.73540144278167</v>
      </c>
      <c r="CA422" s="82">
        <v>11229.093752858647</v>
      </c>
      <c r="CB422" s="82">
        <v>797680.99774079991</v>
      </c>
      <c r="CC422" s="82">
        <v>0</v>
      </c>
      <c r="CD422" s="82">
        <v>11291.618951999999</v>
      </c>
      <c r="CE422" s="82">
        <v>808972.61669279973</v>
      </c>
      <c r="CF422" s="82">
        <v>11072.358351415867</v>
      </c>
      <c r="CG422" s="82">
        <v>0</v>
      </c>
      <c r="CH422" s="82">
        <v>156.73540144278167</v>
      </c>
      <c r="CI422" s="82">
        <v>11229.093752858647</v>
      </c>
      <c r="CJ422" s="82" t="s">
        <v>96</v>
      </c>
      <c r="CK422" s="83">
        <v>1.4999999999999999E-2</v>
      </c>
      <c r="CL422" s="83">
        <v>3.5000000000000003E-2</v>
      </c>
      <c r="CM422" s="83">
        <v>0.26500000000000001</v>
      </c>
      <c r="CN422" s="82">
        <v>2648.7653999999998</v>
      </c>
      <c r="CO422" s="82">
        <v>6180.4526000000005</v>
      </c>
      <c r="CP422" s="82">
        <v>46794.8554</v>
      </c>
      <c r="CQ422" s="82">
        <v>2648.7653999999998</v>
      </c>
      <c r="CR422" s="89">
        <v>2648.7653999999998</v>
      </c>
      <c r="CS422" s="82">
        <v>2648.7653999999998</v>
      </c>
      <c r="CT422" s="82">
        <v>6180.4526000000005</v>
      </c>
      <c r="CU422" s="82">
        <v>46794.8554</v>
      </c>
      <c r="CV422" s="82">
        <v>2648.7653999999998</v>
      </c>
      <c r="CW422" s="82">
        <v>2648.7653999999998</v>
      </c>
    </row>
    <row r="423" spans="1:101">
      <c r="A423" s="86" t="s">
        <v>520</v>
      </c>
      <c r="B423" s="87" t="s">
        <v>2798</v>
      </c>
      <c r="C423" s="75" t="s">
        <v>2969</v>
      </c>
      <c r="D423" s="74" t="s">
        <v>2605</v>
      </c>
      <c r="E423" s="74" t="s">
        <v>520</v>
      </c>
      <c r="F423" s="74" t="s">
        <v>2798</v>
      </c>
      <c r="G423" s="74" t="s">
        <v>1265</v>
      </c>
      <c r="I423" s="74" t="s">
        <v>836</v>
      </c>
      <c r="J423" s="74" t="s">
        <v>2582</v>
      </c>
      <c r="K423" s="74" t="s">
        <v>100</v>
      </c>
      <c r="L423" s="74" t="s">
        <v>89</v>
      </c>
      <c r="M423" s="74" t="s">
        <v>90</v>
      </c>
      <c r="N423" s="74" t="s">
        <v>1267</v>
      </c>
      <c r="O423" s="76">
        <v>44449</v>
      </c>
      <c r="P423" s="76">
        <v>44439</v>
      </c>
      <c r="Q423" s="77">
        <v>1</v>
      </c>
      <c r="R423" s="74" t="s">
        <v>94</v>
      </c>
      <c r="S423" s="77">
        <v>178058.87</v>
      </c>
      <c r="T423" s="77">
        <v>178058.87</v>
      </c>
      <c r="U423" s="77">
        <v>920.96</v>
      </c>
      <c r="V423" s="78">
        <v>4.9000000000000002E-2</v>
      </c>
      <c r="W423" s="79">
        <v>1</v>
      </c>
      <c r="X423" s="77">
        <v>178058.87</v>
      </c>
      <c r="Y423" s="88">
        <v>178058.87</v>
      </c>
      <c r="Z423" s="77">
        <v>920.96</v>
      </c>
      <c r="AA423" s="74">
        <v>0</v>
      </c>
      <c r="AB423" s="74">
        <v>0</v>
      </c>
      <c r="AD423" s="74">
        <v>0</v>
      </c>
      <c r="AE423" s="74">
        <v>0</v>
      </c>
      <c r="AF423" s="74">
        <v>0</v>
      </c>
      <c r="AG423" s="74">
        <v>0</v>
      </c>
      <c r="AI423" s="74">
        <v>5</v>
      </c>
      <c r="AJ423" s="74">
        <v>5</v>
      </c>
      <c r="AL423" s="74">
        <v>5</v>
      </c>
      <c r="AM423" s="74" t="s">
        <v>95</v>
      </c>
      <c r="AN423" s="74">
        <v>0</v>
      </c>
      <c r="AO423" s="74" t="s">
        <v>95</v>
      </c>
      <c r="AP423" s="74" t="s">
        <v>95</v>
      </c>
      <c r="AQ423" s="74">
        <v>1</v>
      </c>
      <c r="AS423" s="74">
        <v>1</v>
      </c>
      <c r="AT423" s="74" t="s">
        <v>92</v>
      </c>
      <c r="AU423" s="74" t="s">
        <v>2579</v>
      </c>
      <c r="AV423" s="74" t="s">
        <v>94</v>
      </c>
      <c r="AW423" s="77">
        <v>5000000</v>
      </c>
      <c r="AX423" s="77">
        <v>4541303.79</v>
      </c>
      <c r="AY423" s="79">
        <v>1</v>
      </c>
      <c r="AZ423" s="77">
        <v>32339500</v>
      </c>
      <c r="BA423" s="77">
        <v>29372698.783341002</v>
      </c>
      <c r="BB423" s="74" t="s">
        <v>93</v>
      </c>
      <c r="BC423" s="75" t="s">
        <v>2969</v>
      </c>
      <c r="BD423" s="82">
        <v>2224.4211153139754</v>
      </c>
      <c r="BE423" s="82">
        <v>0</v>
      </c>
      <c r="BF423" s="82">
        <v>11.505199771062005</v>
      </c>
      <c r="BG423" s="82">
        <v>2235.9263150850375</v>
      </c>
      <c r="BH423" s="82">
        <v>2224.4211153139754</v>
      </c>
      <c r="BI423" s="82">
        <v>0</v>
      </c>
      <c r="BJ423" s="82">
        <v>11.505199771062005</v>
      </c>
      <c r="BK423" s="82">
        <v>2235.9263150850375</v>
      </c>
      <c r="BL423" s="82">
        <v>160252.98300000001</v>
      </c>
      <c r="BM423" s="82">
        <v>0</v>
      </c>
      <c r="BN423" s="82">
        <v>828.86400000000003</v>
      </c>
      <c r="BO423" s="82">
        <v>161081.84699999998</v>
      </c>
      <c r="BP423" s="82">
        <v>2224.4211153139754</v>
      </c>
      <c r="BQ423" s="82">
        <v>0</v>
      </c>
      <c r="BR423" s="82">
        <v>11.505199771062005</v>
      </c>
      <c r="BS423" s="89">
        <v>2235.9263150850375</v>
      </c>
      <c r="BT423" s="82">
        <v>11164.814461983904</v>
      </c>
      <c r="BU423" s="82">
        <v>0</v>
      </c>
      <c r="BV423" s="82">
        <v>57.746898690914406</v>
      </c>
      <c r="BW423" s="82">
        <v>11222.561360674819</v>
      </c>
      <c r="BX423" s="82">
        <v>11164.814461983904</v>
      </c>
      <c r="BY423" s="82">
        <v>0</v>
      </c>
      <c r="BZ423" s="82">
        <v>57.746898690914406</v>
      </c>
      <c r="CA423" s="82">
        <v>11222.561360674819</v>
      </c>
      <c r="CB423" s="82">
        <v>804341.77227359999</v>
      </c>
      <c r="CC423" s="82">
        <v>0</v>
      </c>
      <c r="CD423" s="82">
        <v>4160.2341888000001</v>
      </c>
      <c r="CE423" s="82">
        <v>808502.00646239985</v>
      </c>
      <c r="CF423" s="82">
        <v>11164.814461983904</v>
      </c>
      <c r="CG423" s="82">
        <v>0</v>
      </c>
      <c r="CH423" s="82">
        <v>57.746898690914406</v>
      </c>
      <c r="CI423" s="82">
        <v>11222.561360674819</v>
      </c>
      <c r="CJ423" s="82" t="s">
        <v>96</v>
      </c>
      <c r="CK423" s="83">
        <v>1.4999999999999999E-2</v>
      </c>
      <c r="CL423" s="83">
        <v>3.5000000000000003E-2</v>
      </c>
      <c r="CM423" s="83">
        <v>0.26500000000000001</v>
      </c>
      <c r="CN423" s="82">
        <v>2670.8830499999999</v>
      </c>
      <c r="CO423" s="82">
        <v>6232.0604500000009</v>
      </c>
      <c r="CP423" s="82">
        <v>47185.600550000003</v>
      </c>
      <c r="CQ423" s="82">
        <v>2670.8830499999999</v>
      </c>
      <c r="CR423" s="89">
        <v>2670.8830499999999</v>
      </c>
      <c r="CS423" s="82">
        <v>2670.8830499999999</v>
      </c>
      <c r="CT423" s="82">
        <v>6232.0604500000009</v>
      </c>
      <c r="CU423" s="82">
        <v>47185.600550000003</v>
      </c>
      <c r="CV423" s="82">
        <v>2670.8830499999999</v>
      </c>
      <c r="CW423" s="82">
        <v>2670.8830499999999</v>
      </c>
    </row>
    <row r="424" spans="1:101">
      <c r="A424" s="86" t="s">
        <v>520</v>
      </c>
      <c r="B424" s="87" t="s">
        <v>2790</v>
      </c>
      <c r="C424" s="75" t="s">
        <v>2970</v>
      </c>
      <c r="D424" s="74" t="s">
        <v>2605</v>
      </c>
      <c r="E424" s="74" t="s">
        <v>520</v>
      </c>
      <c r="F424" s="74" t="s">
        <v>2790</v>
      </c>
      <c r="G424" s="74" t="s">
        <v>997</v>
      </c>
      <c r="I424" s="74" t="s">
        <v>836</v>
      </c>
      <c r="J424" s="74" t="s">
        <v>2582</v>
      </c>
      <c r="K424" s="74" t="s">
        <v>100</v>
      </c>
      <c r="L424" s="74" t="s">
        <v>89</v>
      </c>
      <c r="M424" s="74" t="s">
        <v>90</v>
      </c>
      <c r="N424" s="74" t="s">
        <v>999</v>
      </c>
      <c r="O424" s="76">
        <v>44467</v>
      </c>
      <c r="P424" s="76">
        <v>44439</v>
      </c>
      <c r="Q424" s="77">
        <v>1</v>
      </c>
      <c r="R424" s="74" t="s">
        <v>94</v>
      </c>
      <c r="S424" s="77">
        <v>79057.89</v>
      </c>
      <c r="T424" s="77">
        <v>79057.89</v>
      </c>
      <c r="U424" s="77">
        <v>591.84</v>
      </c>
      <c r="V424" s="78">
        <v>4.9000000000000002E-2</v>
      </c>
      <c r="W424" s="79">
        <v>1</v>
      </c>
      <c r="X424" s="77">
        <v>79057.89</v>
      </c>
      <c r="Y424" s="88">
        <v>79057.89</v>
      </c>
      <c r="Z424" s="77">
        <v>591.84</v>
      </c>
      <c r="AA424" s="74">
        <v>0</v>
      </c>
      <c r="AB424" s="74">
        <v>0</v>
      </c>
      <c r="AD424" s="74">
        <v>0</v>
      </c>
      <c r="AE424" s="74">
        <v>0</v>
      </c>
      <c r="AF424" s="74">
        <v>0</v>
      </c>
      <c r="AG424" s="74">
        <v>0</v>
      </c>
      <c r="AI424" s="74">
        <v>5</v>
      </c>
      <c r="AJ424" s="74">
        <v>5</v>
      </c>
      <c r="AL424" s="74">
        <v>5</v>
      </c>
      <c r="AM424" s="74" t="s">
        <v>95</v>
      </c>
      <c r="AN424" s="74">
        <v>0</v>
      </c>
      <c r="AO424" s="74" t="s">
        <v>95</v>
      </c>
      <c r="AP424" s="74" t="s">
        <v>95</v>
      </c>
      <c r="AQ424" s="74">
        <v>1</v>
      </c>
      <c r="AS424" s="74">
        <v>1</v>
      </c>
      <c r="AT424" s="74" t="s">
        <v>92</v>
      </c>
      <c r="AU424" s="74" t="s">
        <v>2579</v>
      </c>
      <c r="AV424" s="74" t="s">
        <v>94</v>
      </c>
      <c r="AW424" s="77">
        <v>5000000</v>
      </c>
      <c r="AX424" s="77">
        <v>4520827.62</v>
      </c>
      <c r="AY424" s="79">
        <v>1</v>
      </c>
      <c r="AZ424" s="77">
        <v>32339500</v>
      </c>
      <c r="BA424" s="77">
        <v>29240260.963398002</v>
      </c>
      <c r="BB424" s="74" t="s">
        <v>93</v>
      </c>
      <c r="BC424" s="75" t="s">
        <v>2970</v>
      </c>
      <c r="BD424" s="82">
        <v>987.63987353266702</v>
      </c>
      <c r="BE424" s="82">
        <v>0</v>
      </c>
      <c r="BF424" s="82">
        <v>7.3936299432172259</v>
      </c>
      <c r="BG424" s="82">
        <v>995.03350347588423</v>
      </c>
      <c r="BH424" s="82">
        <v>987.63987353266702</v>
      </c>
      <c r="BI424" s="82">
        <v>0</v>
      </c>
      <c r="BJ424" s="82">
        <v>7.3936299432172259</v>
      </c>
      <c r="BK424" s="82">
        <v>995.03350347588423</v>
      </c>
      <c r="BL424" s="82">
        <v>71152.100999999995</v>
      </c>
      <c r="BM424" s="82">
        <v>0</v>
      </c>
      <c r="BN424" s="82">
        <v>532.65600000000006</v>
      </c>
      <c r="BO424" s="82">
        <v>71684.756999999998</v>
      </c>
      <c r="BP424" s="82">
        <v>987.63987353266702</v>
      </c>
      <c r="BQ424" s="82">
        <v>0</v>
      </c>
      <c r="BR424" s="82">
        <v>7.3936299432172259</v>
      </c>
      <c r="BS424" s="89">
        <v>995.03350347588423</v>
      </c>
      <c r="BT424" s="82">
        <v>4957.1620532351617</v>
      </c>
      <c r="BU424" s="82">
        <v>0</v>
      </c>
      <c r="BV424" s="82">
        <v>37.110107410995894</v>
      </c>
      <c r="BW424" s="82">
        <v>4994.2721606461582</v>
      </c>
      <c r="BX424" s="82">
        <v>4957.1620532351617</v>
      </c>
      <c r="BY424" s="82">
        <v>0</v>
      </c>
      <c r="BZ424" s="82">
        <v>37.110107410995894</v>
      </c>
      <c r="CA424" s="82">
        <v>4994.2721606461582</v>
      </c>
      <c r="CB424" s="82">
        <v>357126.62533919996</v>
      </c>
      <c r="CC424" s="82">
        <v>0</v>
      </c>
      <c r="CD424" s="82">
        <v>2673.5069952000003</v>
      </c>
      <c r="CE424" s="82">
        <v>359800.13233439997</v>
      </c>
      <c r="CF424" s="82">
        <v>4957.1620532351617</v>
      </c>
      <c r="CG424" s="82">
        <v>0</v>
      </c>
      <c r="CH424" s="82">
        <v>37.110107410995894</v>
      </c>
      <c r="CI424" s="82">
        <v>4994.2721606461582</v>
      </c>
      <c r="CJ424" s="82" t="s">
        <v>96</v>
      </c>
      <c r="CK424" s="83">
        <v>1.4999999999999999E-2</v>
      </c>
      <c r="CL424" s="83">
        <v>3.5000000000000003E-2</v>
      </c>
      <c r="CM424" s="83">
        <v>0.26500000000000001</v>
      </c>
      <c r="CN424" s="82">
        <v>1185.86835</v>
      </c>
      <c r="CO424" s="82">
        <v>2767.0261500000001</v>
      </c>
      <c r="CP424" s="82">
        <v>20950.340850000001</v>
      </c>
      <c r="CQ424" s="82">
        <v>1185.86835</v>
      </c>
      <c r="CR424" s="89">
        <v>1185.86835</v>
      </c>
      <c r="CS424" s="82">
        <v>1185.86835</v>
      </c>
      <c r="CT424" s="82">
        <v>2767.0261500000001</v>
      </c>
      <c r="CU424" s="82">
        <v>20950.340850000001</v>
      </c>
      <c r="CV424" s="82">
        <v>1185.86835</v>
      </c>
      <c r="CW424" s="82">
        <v>1185.86835</v>
      </c>
    </row>
    <row r="425" spans="1:101">
      <c r="A425" s="86" t="s">
        <v>520</v>
      </c>
      <c r="B425" s="87" t="s">
        <v>2791</v>
      </c>
      <c r="C425" s="75" t="s">
        <v>2971</v>
      </c>
      <c r="D425" s="74" t="s">
        <v>2605</v>
      </c>
      <c r="E425" s="74" t="s">
        <v>520</v>
      </c>
      <c r="F425" s="74" t="s">
        <v>2791</v>
      </c>
      <c r="G425" s="74" t="s">
        <v>997</v>
      </c>
      <c r="I425" s="74" t="s">
        <v>836</v>
      </c>
      <c r="J425" s="74" t="s">
        <v>2582</v>
      </c>
      <c r="K425" s="74" t="s">
        <v>100</v>
      </c>
      <c r="L425" s="74" t="s">
        <v>89</v>
      </c>
      <c r="M425" s="74" t="s">
        <v>90</v>
      </c>
      <c r="N425" s="74" t="s">
        <v>999</v>
      </c>
      <c r="O425" s="76">
        <v>44467</v>
      </c>
      <c r="P425" s="76">
        <v>44439</v>
      </c>
      <c r="Q425" s="77">
        <v>1</v>
      </c>
      <c r="R425" s="74" t="s">
        <v>94</v>
      </c>
      <c r="S425" s="77">
        <v>185816.31</v>
      </c>
      <c r="T425" s="77">
        <v>185816.31</v>
      </c>
      <c r="U425" s="77">
        <v>1391.04</v>
      </c>
      <c r="V425" s="78">
        <v>4.9000000000000002E-2</v>
      </c>
      <c r="W425" s="79">
        <v>1</v>
      </c>
      <c r="X425" s="77">
        <v>185816.31</v>
      </c>
      <c r="Y425" s="88">
        <v>185816.31</v>
      </c>
      <c r="Z425" s="77">
        <v>1391.04</v>
      </c>
      <c r="AA425" s="74">
        <v>0</v>
      </c>
      <c r="AB425" s="74">
        <v>0</v>
      </c>
      <c r="AD425" s="74">
        <v>0</v>
      </c>
      <c r="AE425" s="74">
        <v>0</v>
      </c>
      <c r="AF425" s="74">
        <v>0</v>
      </c>
      <c r="AG425" s="74">
        <v>0</v>
      </c>
      <c r="AI425" s="74">
        <v>5</v>
      </c>
      <c r="AJ425" s="74">
        <v>5</v>
      </c>
      <c r="AL425" s="74">
        <v>5</v>
      </c>
      <c r="AM425" s="74" t="s">
        <v>95</v>
      </c>
      <c r="AN425" s="74">
        <v>0</v>
      </c>
      <c r="AO425" s="74" t="s">
        <v>95</v>
      </c>
      <c r="AP425" s="74" t="s">
        <v>95</v>
      </c>
      <c r="AQ425" s="74">
        <v>1</v>
      </c>
      <c r="AS425" s="74">
        <v>1</v>
      </c>
      <c r="AT425" s="74" t="s">
        <v>92</v>
      </c>
      <c r="AU425" s="74" t="s">
        <v>2579</v>
      </c>
      <c r="AV425" s="74" t="s">
        <v>94</v>
      </c>
      <c r="AW425" s="77">
        <v>5000000</v>
      </c>
      <c r="AX425" s="77">
        <v>4520827.62</v>
      </c>
      <c r="AY425" s="79">
        <v>1</v>
      </c>
      <c r="AZ425" s="77">
        <v>32339500</v>
      </c>
      <c r="BA425" s="77">
        <v>29240260.963398002</v>
      </c>
      <c r="BB425" s="74" t="s">
        <v>93</v>
      </c>
      <c r="BC425" s="75" t="s">
        <v>2971</v>
      </c>
      <c r="BD425" s="82">
        <v>2321.3318355537549</v>
      </c>
      <c r="BE425" s="82">
        <v>0</v>
      </c>
      <c r="BF425" s="82">
        <v>17.377728771649245</v>
      </c>
      <c r="BG425" s="82">
        <v>2338.7095643254042</v>
      </c>
      <c r="BH425" s="82">
        <v>2321.3318355537549</v>
      </c>
      <c r="BI425" s="82">
        <v>0</v>
      </c>
      <c r="BJ425" s="82">
        <v>17.377728771649245</v>
      </c>
      <c r="BK425" s="82">
        <v>2338.7095643254042</v>
      </c>
      <c r="BL425" s="82">
        <v>167234.679</v>
      </c>
      <c r="BM425" s="82">
        <v>0</v>
      </c>
      <c r="BN425" s="82">
        <v>1251.9359999999999</v>
      </c>
      <c r="BO425" s="82">
        <v>168486.61500000002</v>
      </c>
      <c r="BP425" s="82">
        <v>2321.3318355537549</v>
      </c>
      <c r="BQ425" s="82">
        <v>0</v>
      </c>
      <c r="BR425" s="82">
        <v>17.377728771649245</v>
      </c>
      <c r="BS425" s="89">
        <v>2338.7095643254042</v>
      </c>
      <c r="BT425" s="82">
        <v>11651.228749011405</v>
      </c>
      <c r="BU425" s="82">
        <v>0</v>
      </c>
      <c r="BV425" s="82">
        <v>87.222296250661884</v>
      </c>
      <c r="BW425" s="82">
        <v>11738.451045262069</v>
      </c>
      <c r="BX425" s="82">
        <v>11651.228749011405</v>
      </c>
      <c r="BY425" s="82">
        <v>0</v>
      </c>
      <c r="BZ425" s="82">
        <v>87.222296250661884</v>
      </c>
      <c r="CA425" s="82">
        <v>11738.451045262069</v>
      </c>
      <c r="CB425" s="82">
        <v>839384.30083680002</v>
      </c>
      <c r="CC425" s="82">
        <v>0</v>
      </c>
      <c r="CD425" s="82">
        <v>6283.717171199999</v>
      </c>
      <c r="CE425" s="82">
        <v>845668.01800799998</v>
      </c>
      <c r="CF425" s="82">
        <v>11651.228749011405</v>
      </c>
      <c r="CG425" s="82">
        <v>0</v>
      </c>
      <c r="CH425" s="82">
        <v>87.222296250661884</v>
      </c>
      <c r="CI425" s="82">
        <v>11738.451045262069</v>
      </c>
      <c r="CJ425" s="82" t="s">
        <v>96</v>
      </c>
      <c r="CK425" s="83">
        <v>1.4999999999999999E-2</v>
      </c>
      <c r="CL425" s="83">
        <v>3.5000000000000003E-2</v>
      </c>
      <c r="CM425" s="83">
        <v>0.26500000000000001</v>
      </c>
      <c r="CN425" s="82">
        <v>2787.2446499999996</v>
      </c>
      <c r="CO425" s="82">
        <v>6503.570850000001</v>
      </c>
      <c r="CP425" s="82">
        <v>49241.32215</v>
      </c>
      <c r="CQ425" s="82">
        <v>2787.2446499999996</v>
      </c>
      <c r="CR425" s="89">
        <v>2787.2446499999996</v>
      </c>
      <c r="CS425" s="82">
        <v>2787.2446499999996</v>
      </c>
      <c r="CT425" s="82">
        <v>6503.570850000001</v>
      </c>
      <c r="CU425" s="82">
        <v>49241.32215</v>
      </c>
      <c r="CV425" s="82">
        <v>2787.2446499999996</v>
      </c>
      <c r="CW425" s="82">
        <v>2787.2446499999996</v>
      </c>
    </row>
    <row r="426" spans="1:101">
      <c r="A426" s="86" t="s">
        <v>520</v>
      </c>
      <c r="B426" s="87" t="s">
        <v>2803</v>
      </c>
      <c r="C426" s="75" t="s">
        <v>2972</v>
      </c>
      <c r="D426" s="74" t="s">
        <v>2605</v>
      </c>
      <c r="E426" s="74" t="s">
        <v>520</v>
      </c>
      <c r="F426" s="74" t="s">
        <v>2803</v>
      </c>
      <c r="G426" s="74" t="s">
        <v>1315</v>
      </c>
      <c r="I426" s="74" t="s">
        <v>836</v>
      </c>
      <c r="J426" s="74" t="s">
        <v>2582</v>
      </c>
      <c r="K426" s="74" t="s">
        <v>100</v>
      </c>
      <c r="L426" s="74" t="s">
        <v>89</v>
      </c>
      <c r="M426" s="74" t="s">
        <v>90</v>
      </c>
      <c r="N426" s="74" t="s">
        <v>1317</v>
      </c>
      <c r="O426" s="76">
        <v>44467</v>
      </c>
      <c r="P426" s="76">
        <v>44439</v>
      </c>
      <c r="Q426" s="77">
        <v>1</v>
      </c>
      <c r="R426" s="74" t="s">
        <v>94</v>
      </c>
      <c r="S426" s="77">
        <v>318068.52</v>
      </c>
      <c r="T426" s="77">
        <v>318068.52</v>
      </c>
      <c r="U426" s="77">
        <v>2294.5100000000002</v>
      </c>
      <c r="V426" s="78">
        <v>4.9000000000000002E-2</v>
      </c>
      <c r="W426" s="79">
        <v>1</v>
      </c>
      <c r="X426" s="77">
        <v>318068.52</v>
      </c>
      <c r="Y426" s="88">
        <v>318068.52</v>
      </c>
      <c r="Z426" s="77">
        <v>2294.5100000000002</v>
      </c>
      <c r="AA426" s="74">
        <v>0</v>
      </c>
      <c r="AB426" s="74">
        <v>0</v>
      </c>
      <c r="AD426" s="74">
        <v>0</v>
      </c>
      <c r="AE426" s="74">
        <v>0</v>
      </c>
      <c r="AF426" s="74">
        <v>0</v>
      </c>
      <c r="AG426" s="74">
        <v>0</v>
      </c>
      <c r="AI426" s="74">
        <v>5</v>
      </c>
      <c r="AJ426" s="74">
        <v>5</v>
      </c>
      <c r="AL426" s="74">
        <v>5</v>
      </c>
      <c r="AM426" s="74" t="s">
        <v>95</v>
      </c>
      <c r="AN426" s="74">
        <v>0</v>
      </c>
      <c r="AO426" s="74" t="s">
        <v>95</v>
      </c>
      <c r="AP426" s="74" t="s">
        <v>95</v>
      </c>
      <c r="AQ426" s="74">
        <v>1</v>
      </c>
      <c r="AS426" s="74">
        <v>1</v>
      </c>
      <c r="AT426" s="74" t="s">
        <v>92</v>
      </c>
      <c r="AU426" s="74" t="s">
        <v>2579</v>
      </c>
      <c r="AV426" s="74" t="s">
        <v>94</v>
      </c>
      <c r="AW426" s="77">
        <v>5000000</v>
      </c>
      <c r="AX426" s="77">
        <v>4497784.49</v>
      </c>
      <c r="AY426" s="79">
        <v>1</v>
      </c>
      <c r="AZ426" s="77">
        <v>32339500</v>
      </c>
      <c r="BA426" s="77">
        <v>29091220.302871004</v>
      </c>
      <c r="BB426" s="74" t="s">
        <v>93</v>
      </c>
      <c r="BC426" s="75" t="s">
        <v>2972</v>
      </c>
      <c r="BD426" s="82">
        <v>3973.5079302966797</v>
      </c>
      <c r="BE426" s="82">
        <v>0</v>
      </c>
      <c r="BF426" s="82">
        <v>28.664432686218163</v>
      </c>
      <c r="BG426" s="82">
        <v>4002.172362982898</v>
      </c>
      <c r="BH426" s="82">
        <v>3973.5079302966797</v>
      </c>
      <c r="BI426" s="82">
        <v>0</v>
      </c>
      <c r="BJ426" s="82">
        <v>28.664432686218163</v>
      </c>
      <c r="BK426" s="82">
        <v>4002.172362982898</v>
      </c>
      <c r="BL426" s="82">
        <v>286261.66800000001</v>
      </c>
      <c r="BM426" s="82">
        <v>0</v>
      </c>
      <c r="BN426" s="82">
        <v>2065.0590000000002</v>
      </c>
      <c r="BO426" s="82">
        <v>288326.72700000001</v>
      </c>
      <c r="BP426" s="82">
        <v>3973.5079302966797</v>
      </c>
      <c r="BQ426" s="82">
        <v>0</v>
      </c>
      <c r="BR426" s="82">
        <v>28.664432686218163</v>
      </c>
      <c r="BS426" s="89">
        <v>4002.172362982898</v>
      </c>
      <c r="BT426" s="82">
        <v>19943.831003745094</v>
      </c>
      <c r="BU426" s="82">
        <v>0</v>
      </c>
      <c r="BV426" s="82">
        <v>143.87252053866618</v>
      </c>
      <c r="BW426" s="82">
        <v>20087.703524283759</v>
      </c>
      <c r="BX426" s="82">
        <v>19943.831003745094</v>
      </c>
      <c r="BY426" s="82">
        <v>0</v>
      </c>
      <c r="BZ426" s="82">
        <v>143.87252053866618</v>
      </c>
      <c r="CA426" s="82">
        <v>20087.703524283759</v>
      </c>
      <c r="CB426" s="82">
        <v>1436804.5640256</v>
      </c>
      <c r="CC426" s="82">
        <v>0</v>
      </c>
      <c r="CD426" s="82">
        <v>10364.944132800001</v>
      </c>
      <c r="CE426" s="82">
        <v>1447169.5081584</v>
      </c>
      <c r="CF426" s="82">
        <v>19943.831003745094</v>
      </c>
      <c r="CG426" s="82">
        <v>0</v>
      </c>
      <c r="CH426" s="82">
        <v>143.87252053866618</v>
      </c>
      <c r="CI426" s="82">
        <v>20087.703524283759</v>
      </c>
      <c r="CJ426" s="82" t="s">
        <v>96</v>
      </c>
      <c r="CK426" s="83">
        <v>1.4999999999999999E-2</v>
      </c>
      <c r="CL426" s="83">
        <v>3.5000000000000003E-2</v>
      </c>
      <c r="CM426" s="83">
        <v>0.26500000000000001</v>
      </c>
      <c r="CN426" s="82">
        <v>4771.0277999999998</v>
      </c>
      <c r="CO426" s="82">
        <v>11132.398200000001</v>
      </c>
      <c r="CP426" s="82">
        <v>84288.157800000015</v>
      </c>
      <c r="CQ426" s="82">
        <v>4771.0277999999998</v>
      </c>
      <c r="CR426" s="89">
        <v>4771.0277999999998</v>
      </c>
      <c r="CS426" s="82">
        <v>4771.0277999999998</v>
      </c>
      <c r="CT426" s="82">
        <v>11132.398200000001</v>
      </c>
      <c r="CU426" s="82">
        <v>84288.157800000015</v>
      </c>
      <c r="CV426" s="82">
        <v>4771.0277999999998</v>
      </c>
      <c r="CW426" s="82">
        <v>4771.0277999999998</v>
      </c>
    </row>
    <row r="427" spans="1:101">
      <c r="A427" s="86" t="s">
        <v>520</v>
      </c>
      <c r="B427" s="87" t="s">
        <v>2784</v>
      </c>
      <c r="C427" s="75" t="s">
        <v>2973</v>
      </c>
      <c r="D427" s="74" t="s">
        <v>2605</v>
      </c>
      <c r="E427" s="74" t="s">
        <v>520</v>
      </c>
      <c r="F427" s="74" t="s">
        <v>2784</v>
      </c>
      <c r="G427" s="74" t="s">
        <v>1394</v>
      </c>
      <c r="I427" s="74" t="s">
        <v>836</v>
      </c>
      <c r="J427" s="74" t="s">
        <v>2606</v>
      </c>
      <c r="K427" s="74" t="s">
        <v>936</v>
      </c>
      <c r="L427" s="74" t="s">
        <v>89</v>
      </c>
      <c r="M427" s="74" t="s">
        <v>90</v>
      </c>
      <c r="N427" s="74" t="s">
        <v>1396</v>
      </c>
      <c r="O427" s="76">
        <v>44467</v>
      </c>
      <c r="P427" s="76">
        <v>44439</v>
      </c>
      <c r="Q427" s="77">
        <v>1</v>
      </c>
      <c r="R427" s="74" t="s">
        <v>94</v>
      </c>
      <c r="S427" s="77">
        <v>31977.88</v>
      </c>
      <c r="T427" s="77">
        <v>31977.88</v>
      </c>
      <c r="U427" s="77">
        <v>230.68</v>
      </c>
      <c r="V427" s="78">
        <v>4.9000000000000002E-2</v>
      </c>
      <c r="W427" s="79">
        <v>1</v>
      </c>
      <c r="X427" s="77">
        <v>31977.88</v>
      </c>
      <c r="Y427" s="88">
        <v>31977.88</v>
      </c>
      <c r="Z427" s="77">
        <v>230.68</v>
      </c>
      <c r="AA427" s="74">
        <v>0</v>
      </c>
      <c r="AB427" s="74">
        <v>0</v>
      </c>
      <c r="AD427" s="74">
        <v>0</v>
      </c>
      <c r="AE427" s="74">
        <v>0</v>
      </c>
      <c r="AF427" s="74">
        <v>0</v>
      </c>
      <c r="AG427" s="74">
        <v>0</v>
      </c>
      <c r="AI427" s="74">
        <v>5</v>
      </c>
      <c r="AJ427" s="74">
        <v>5</v>
      </c>
      <c r="AL427" s="74">
        <v>5</v>
      </c>
      <c r="AM427" s="74" t="s">
        <v>95</v>
      </c>
      <c r="AN427" s="74">
        <v>0</v>
      </c>
      <c r="AO427" s="74" t="s">
        <v>95</v>
      </c>
      <c r="AP427" s="74" t="s">
        <v>95</v>
      </c>
      <c r="AQ427" s="74">
        <v>1</v>
      </c>
      <c r="AS427" s="74">
        <v>1</v>
      </c>
      <c r="AT427" s="74" t="s">
        <v>92</v>
      </c>
      <c r="AU427" s="74" t="s">
        <v>2579</v>
      </c>
      <c r="AV427" s="74" t="s">
        <v>94</v>
      </c>
      <c r="AW427" s="77">
        <v>5000000</v>
      </c>
      <c r="AX427" s="77">
        <v>4922377.58</v>
      </c>
      <c r="AY427" s="79">
        <v>1</v>
      </c>
      <c r="AZ427" s="77">
        <v>32339500</v>
      </c>
      <c r="BA427" s="77">
        <v>31837445.949682001</v>
      </c>
      <c r="BB427" s="74" t="s">
        <v>93</v>
      </c>
      <c r="BC427" s="75" t="s">
        <v>2973</v>
      </c>
      <c r="BD427" s="82">
        <v>399.48738018485949</v>
      </c>
      <c r="BE427" s="82">
        <v>0</v>
      </c>
      <c r="BF427" s="82">
        <v>2.8817966938722455</v>
      </c>
      <c r="BG427" s="82">
        <v>402.36917687873171</v>
      </c>
      <c r="BH427" s="82">
        <v>399.48738018485949</v>
      </c>
      <c r="BI427" s="82">
        <v>0</v>
      </c>
      <c r="BJ427" s="82">
        <v>2.8817966938722455</v>
      </c>
      <c r="BK427" s="82">
        <v>402.36917687873171</v>
      </c>
      <c r="BL427" s="82">
        <v>28780.092000000001</v>
      </c>
      <c r="BM427" s="82">
        <v>0</v>
      </c>
      <c r="BN427" s="82">
        <v>207.61200000000002</v>
      </c>
      <c r="BO427" s="82">
        <v>28987.703999999998</v>
      </c>
      <c r="BP427" s="82">
        <v>399.48738018485949</v>
      </c>
      <c r="BQ427" s="82">
        <v>0</v>
      </c>
      <c r="BR427" s="82">
        <v>2.8817966938722455</v>
      </c>
      <c r="BS427" s="89">
        <v>402.36917687873171</v>
      </c>
      <c r="BT427" s="82">
        <v>2005.1070586238466</v>
      </c>
      <c r="BU427" s="82">
        <v>0</v>
      </c>
      <c r="BV427" s="82">
        <v>14.464313965883573</v>
      </c>
      <c r="BW427" s="82">
        <v>2019.5713725897301</v>
      </c>
      <c r="BX427" s="82">
        <v>2005.1070586238466</v>
      </c>
      <c r="BY427" s="82">
        <v>0</v>
      </c>
      <c r="BZ427" s="82">
        <v>14.464313965883573</v>
      </c>
      <c r="CA427" s="82">
        <v>2019.5713725897301</v>
      </c>
      <c r="CB427" s="82">
        <v>144453.0377664</v>
      </c>
      <c r="CC427" s="82">
        <v>0</v>
      </c>
      <c r="CD427" s="82">
        <v>1042.0461504</v>
      </c>
      <c r="CE427" s="82">
        <v>145495.08391679998</v>
      </c>
      <c r="CF427" s="82">
        <v>2005.1070586238466</v>
      </c>
      <c r="CG427" s="82">
        <v>0</v>
      </c>
      <c r="CH427" s="82">
        <v>14.464313965883573</v>
      </c>
      <c r="CI427" s="82">
        <v>2019.5713725897301</v>
      </c>
      <c r="CJ427" s="82" t="s">
        <v>96</v>
      </c>
      <c r="CK427" s="83">
        <v>1.4999999999999999E-2</v>
      </c>
      <c r="CL427" s="83">
        <v>3.5000000000000003E-2</v>
      </c>
      <c r="CM427" s="83">
        <v>0.26500000000000001</v>
      </c>
      <c r="CN427" s="82">
        <v>479.66820000000001</v>
      </c>
      <c r="CO427" s="82">
        <v>1119.2258000000002</v>
      </c>
      <c r="CP427" s="82">
        <v>8474.1382000000012</v>
      </c>
      <c r="CQ427" s="82">
        <v>479.66820000000001</v>
      </c>
      <c r="CR427" s="89">
        <v>479.66820000000001</v>
      </c>
      <c r="CS427" s="82">
        <v>479.66820000000001</v>
      </c>
      <c r="CT427" s="82">
        <v>1119.2258000000002</v>
      </c>
      <c r="CU427" s="82">
        <v>8474.1382000000012</v>
      </c>
      <c r="CV427" s="82">
        <v>479.66820000000001</v>
      </c>
      <c r="CW427" s="82">
        <v>479.66820000000001</v>
      </c>
    </row>
    <row r="428" spans="1:101">
      <c r="A428" s="86" t="s">
        <v>520</v>
      </c>
      <c r="B428" s="87" t="s">
        <v>2804</v>
      </c>
      <c r="C428" s="75" t="s">
        <v>2974</v>
      </c>
      <c r="D428" s="74" t="s">
        <v>2605</v>
      </c>
      <c r="E428" s="74" t="s">
        <v>520</v>
      </c>
      <c r="F428" s="74" t="s">
        <v>2804</v>
      </c>
      <c r="G428" s="74" t="s">
        <v>1315</v>
      </c>
      <c r="I428" s="74" t="s">
        <v>836</v>
      </c>
      <c r="J428" s="74" t="s">
        <v>2582</v>
      </c>
      <c r="K428" s="74" t="s">
        <v>100</v>
      </c>
      <c r="L428" s="74" t="s">
        <v>89</v>
      </c>
      <c r="M428" s="74" t="s">
        <v>90</v>
      </c>
      <c r="N428" s="74" t="s">
        <v>1317</v>
      </c>
      <c r="O428" s="76">
        <v>44467</v>
      </c>
      <c r="P428" s="76">
        <v>44439</v>
      </c>
      <c r="Q428" s="77">
        <v>1</v>
      </c>
      <c r="R428" s="74" t="s">
        <v>94</v>
      </c>
      <c r="S428" s="77">
        <v>184146.99</v>
      </c>
      <c r="T428" s="77">
        <v>184146.99</v>
      </c>
      <c r="U428" s="77">
        <v>1328.42</v>
      </c>
      <c r="V428" s="78">
        <v>4.9000000000000002E-2</v>
      </c>
      <c r="W428" s="79">
        <v>1</v>
      </c>
      <c r="X428" s="77">
        <v>184146.99</v>
      </c>
      <c r="Y428" s="88">
        <v>184146.99</v>
      </c>
      <c r="Z428" s="77">
        <v>1328.42</v>
      </c>
      <c r="AA428" s="74">
        <v>0</v>
      </c>
      <c r="AB428" s="74">
        <v>0</v>
      </c>
      <c r="AD428" s="74">
        <v>0</v>
      </c>
      <c r="AE428" s="74">
        <v>0</v>
      </c>
      <c r="AF428" s="74">
        <v>0</v>
      </c>
      <c r="AG428" s="74">
        <v>0</v>
      </c>
      <c r="AI428" s="74">
        <v>5</v>
      </c>
      <c r="AJ428" s="74">
        <v>5</v>
      </c>
      <c r="AL428" s="74">
        <v>5</v>
      </c>
      <c r="AM428" s="74" t="s">
        <v>95</v>
      </c>
      <c r="AN428" s="74">
        <v>0</v>
      </c>
      <c r="AO428" s="74" t="s">
        <v>95</v>
      </c>
      <c r="AP428" s="74" t="s">
        <v>95</v>
      </c>
      <c r="AQ428" s="74">
        <v>1</v>
      </c>
      <c r="AS428" s="74">
        <v>1</v>
      </c>
      <c r="AT428" s="74" t="s">
        <v>92</v>
      </c>
      <c r="AU428" s="74" t="s">
        <v>2579</v>
      </c>
      <c r="AV428" s="74" t="s">
        <v>94</v>
      </c>
      <c r="AW428" s="77">
        <v>5000000</v>
      </c>
      <c r="AX428" s="77">
        <v>4497784.49</v>
      </c>
      <c r="AY428" s="79">
        <v>1</v>
      </c>
      <c r="AZ428" s="77">
        <v>32339500</v>
      </c>
      <c r="BA428" s="77">
        <v>29091220.302871004</v>
      </c>
      <c r="BB428" s="74" t="s">
        <v>93</v>
      </c>
      <c r="BC428" s="75" t="s">
        <v>2974</v>
      </c>
      <c r="BD428" s="82">
        <v>2300.4776615594128</v>
      </c>
      <c r="BE428" s="82">
        <v>0</v>
      </c>
      <c r="BF428" s="82">
        <v>16.595441148230311</v>
      </c>
      <c r="BG428" s="82">
        <v>2317.0731027076431</v>
      </c>
      <c r="BH428" s="82">
        <v>2300.4776615594128</v>
      </c>
      <c r="BI428" s="82">
        <v>0</v>
      </c>
      <c r="BJ428" s="82">
        <v>16.595441148230311</v>
      </c>
      <c r="BK428" s="82">
        <v>2317.0731027076431</v>
      </c>
      <c r="BL428" s="82">
        <v>165732.291</v>
      </c>
      <c r="BM428" s="82">
        <v>0</v>
      </c>
      <c r="BN428" s="82">
        <v>1195.5780000000002</v>
      </c>
      <c r="BO428" s="82">
        <v>166927.86900000001</v>
      </c>
      <c r="BP428" s="82">
        <v>2300.4776615594128</v>
      </c>
      <c r="BQ428" s="82">
        <v>0</v>
      </c>
      <c r="BR428" s="82">
        <v>16.595441148230311</v>
      </c>
      <c r="BS428" s="89">
        <v>2317.0731027076431</v>
      </c>
      <c r="BT428" s="82">
        <v>11546.557478899003</v>
      </c>
      <c r="BU428" s="82">
        <v>0</v>
      </c>
      <c r="BV428" s="82">
        <v>83.295838211197577</v>
      </c>
      <c r="BW428" s="82">
        <v>11629.853317110201</v>
      </c>
      <c r="BX428" s="82">
        <v>11546.557478899003</v>
      </c>
      <c r="BY428" s="82">
        <v>0</v>
      </c>
      <c r="BZ428" s="82">
        <v>83.295838211197577</v>
      </c>
      <c r="CA428" s="82">
        <v>11629.853317110201</v>
      </c>
      <c r="CB428" s="82">
        <v>831843.51498719992</v>
      </c>
      <c r="CC428" s="82">
        <v>0</v>
      </c>
      <c r="CD428" s="82">
        <v>6000.8450976000004</v>
      </c>
      <c r="CE428" s="82">
        <v>837844.36008479993</v>
      </c>
      <c r="CF428" s="82">
        <v>11546.557478899003</v>
      </c>
      <c r="CG428" s="82">
        <v>0</v>
      </c>
      <c r="CH428" s="82">
        <v>83.295838211197577</v>
      </c>
      <c r="CI428" s="82">
        <v>11629.853317110201</v>
      </c>
      <c r="CJ428" s="82" t="s">
        <v>96</v>
      </c>
      <c r="CK428" s="83">
        <v>1.4999999999999999E-2</v>
      </c>
      <c r="CL428" s="83">
        <v>3.5000000000000003E-2</v>
      </c>
      <c r="CM428" s="83">
        <v>0.26500000000000001</v>
      </c>
      <c r="CN428" s="82">
        <v>2762.2048499999996</v>
      </c>
      <c r="CO428" s="82">
        <v>6445.1446500000002</v>
      </c>
      <c r="CP428" s="82">
        <v>48798.95235</v>
      </c>
      <c r="CQ428" s="82">
        <v>2762.2048499999996</v>
      </c>
      <c r="CR428" s="89">
        <v>2762.2048499999996</v>
      </c>
      <c r="CS428" s="82">
        <v>2762.2048499999996</v>
      </c>
      <c r="CT428" s="82">
        <v>6445.1446500000002</v>
      </c>
      <c r="CU428" s="82">
        <v>48798.95235</v>
      </c>
      <c r="CV428" s="82">
        <v>2762.2048499999996</v>
      </c>
      <c r="CW428" s="82">
        <v>2762.2048499999996</v>
      </c>
    </row>
    <row r="429" spans="1:101">
      <c r="A429" s="86" t="s">
        <v>520</v>
      </c>
      <c r="B429" s="87" t="s">
        <v>2797</v>
      </c>
      <c r="C429" s="75" t="s">
        <v>2975</v>
      </c>
      <c r="D429" s="74" t="s">
        <v>2605</v>
      </c>
      <c r="E429" s="74" t="s">
        <v>520</v>
      </c>
      <c r="F429" s="74" t="s">
        <v>2797</v>
      </c>
      <c r="G429" s="74" t="s">
        <v>1084</v>
      </c>
      <c r="I429" s="74" t="s">
        <v>836</v>
      </c>
      <c r="J429" s="74" t="s">
        <v>2582</v>
      </c>
      <c r="K429" s="74" t="s">
        <v>100</v>
      </c>
      <c r="L429" s="74" t="s">
        <v>89</v>
      </c>
      <c r="M429" s="74" t="s">
        <v>90</v>
      </c>
      <c r="N429" s="74" t="s">
        <v>1086</v>
      </c>
      <c r="O429" s="76">
        <v>44467</v>
      </c>
      <c r="P429" s="76">
        <v>44439</v>
      </c>
      <c r="Q429" s="77">
        <v>1</v>
      </c>
      <c r="R429" s="74" t="s">
        <v>94</v>
      </c>
      <c r="S429" s="77">
        <v>393613.14</v>
      </c>
      <c r="T429" s="77">
        <v>393613.14</v>
      </c>
      <c r="U429" s="77">
        <v>2839.48</v>
      </c>
      <c r="V429" s="78">
        <v>4.9000000000000002E-2</v>
      </c>
      <c r="W429" s="79">
        <v>1</v>
      </c>
      <c r="X429" s="77">
        <v>393613.14</v>
      </c>
      <c r="Y429" s="88">
        <v>393613.14</v>
      </c>
      <c r="Z429" s="77">
        <v>2839.48</v>
      </c>
      <c r="AA429" s="74">
        <v>0</v>
      </c>
      <c r="AB429" s="74">
        <v>0</v>
      </c>
      <c r="AD429" s="74">
        <v>0</v>
      </c>
      <c r="AE429" s="74">
        <v>0</v>
      </c>
      <c r="AF429" s="74">
        <v>0</v>
      </c>
      <c r="AG429" s="74">
        <v>0</v>
      </c>
      <c r="AI429" s="74">
        <v>5</v>
      </c>
      <c r="AJ429" s="74">
        <v>5</v>
      </c>
      <c r="AL429" s="74">
        <v>5</v>
      </c>
      <c r="AM429" s="74" t="s">
        <v>95</v>
      </c>
      <c r="AN429" s="74">
        <v>0</v>
      </c>
      <c r="AO429" s="74" t="s">
        <v>95</v>
      </c>
      <c r="AP429" s="74" t="s">
        <v>95</v>
      </c>
      <c r="AQ429" s="74">
        <v>1</v>
      </c>
      <c r="AS429" s="74">
        <v>1</v>
      </c>
      <c r="AT429" s="74" t="s">
        <v>92</v>
      </c>
      <c r="AU429" s="74" t="s">
        <v>2579</v>
      </c>
      <c r="AV429" s="74" t="s">
        <v>94</v>
      </c>
      <c r="AW429" s="77">
        <v>5000000</v>
      </c>
      <c r="AX429" s="77">
        <v>4606386.8600000003</v>
      </c>
      <c r="AY429" s="79">
        <v>1</v>
      </c>
      <c r="AZ429" s="77">
        <v>32339500</v>
      </c>
      <c r="BA429" s="77">
        <v>29793649.571794003</v>
      </c>
      <c r="BB429" s="74" t="s">
        <v>93</v>
      </c>
      <c r="BC429" s="75" t="s">
        <v>2975</v>
      </c>
      <c r="BD429" s="82">
        <v>4917.2578702820938</v>
      </c>
      <c r="BE429" s="82">
        <v>0</v>
      </c>
      <c r="BF429" s="82">
        <v>35.4725337104056</v>
      </c>
      <c r="BG429" s="82">
        <v>4952.7304039924993</v>
      </c>
      <c r="BH429" s="82">
        <v>4917.2578702820938</v>
      </c>
      <c r="BI429" s="82">
        <v>0</v>
      </c>
      <c r="BJ429" s="82">
        <v>35.4725337104056</v>
      </c>
      <c r="BK429" s="82">
        <v>4952.7304039924993</v>
      </c>
      <c r="BL429" s="82">
        <v>354251.826</v>
      </c>
      <c r="BM429" s="82">
        <v>0</v>
      </c>
      <c r="BN429" s="82">
        <v>2555.5320000000002</v>
      </c>
      <c r="BO429" s="82">
        <v>356807.35799999995</v>
      </c>
      <c r="BP429" s="82">
        <v>4917.2578702820938</v>
      </c>
      <c r="BQ429" s="82">
        <v>0</v>
      </c>
      <c r="BR429" s="82">
        <v>35.4725337104056</v>
      </c>
      <c r="BS429" s="89">
        <v>4952.7304039924993</v>
      </c>
      <c r="BT429" s="82">
        <v>24680.700702519884</v>
      </c>
      <c r="BU429" s="82">
        <v>0</v>
      </c>
      <c r="BV429" s="82">
        <v>178.04374119926777</v>
      </c>
      <c r="BW429" s="82">
        <v>24858.744443719152</v>
      </c>
      <c r="BX429" s="82">
        <v>24680.700702519884</v>
      </c>
      <c r="BY429" s="82">
        <v>0</v>
      </c>
      <c r="BZ429" s="82">
        <v>178.04374119926777</v>
      </c>
      <c r="CA429" s="82">
        <v>24858.744443719152</v>
      </c>
      <c r="CB429" s="82">
        <v>1778060.7650591999</v>
      </c>
      <c r="CC429" s="82">
        <v>0</v>
      </c>
      <c r="CD429" s="82">
        <v>12826.7262144</v>
      </c>
      <c r="CE429" s="82">
        <v>1790887.4912735997</v>
      </c>
      <c r="CF429" s="82">
        <v>24680.700702519884</v>
      </c>
      <c r="CG429" s="82">
        <v>0</v>
      </c>
      <c r="CH429" s="82">
        <v>178.04374119926777</v>
      </c>
      <c r="CI429" s="82">
        <v>24858.744443719152</v>
      </c>
      <c r="CJ429" s="82" t="s">
        <v>96</v>
      </c>
      <c r="CK429" s="83">
        <v>1.4999999999999999E-2</v>
      </c>
      <c r="CL429" s="83">
        <v>3.5000000000000003E-2</v>
      </c>
      <c r="CM429" s="83">
        <v>0.26500000000000001</v>
      </c>
      <c r="CN429" s="82">
        <v>5904.1971000000003</v>
      </c>
      <c r="CO429" s="82">
        <v>13776.459900000002</v>
      </c>
      <c r="CP429" s="82">
        <v>104307.48210000001</v>
      </c>
      <c r="CQ429" s="82">
        <v>5904.1971000000003</v>
      </c>
      <c r="CR429" s="89">
        <v>5904.1971000000003</v>
      </c>
      <c r="CS429" s="82">
        <v>5904.1971000000003</v>
      </c>
      <c r="CT429" s="82">
        <v>13776.459900000002</v>
      </c>
      <c r="CU429" s="82">
        <v>104307.48210000001</v>
      </c>
      <c r="CV429" s="82">
        <v>5904.1971000000003</v>
      </c>
      <c r="CW429" s="82">
        <v>5904.1971000000003</v>
      </c>
    </row>
    <row r="430" spans="1:101">
      <c r="A430" s="86" t="s">
        <v>520</v>
      </c>
      <c r="B430" s="87" t="s">
        <v>2812</v>
      </c>
      <c r="C430" s="75" t="s">
        <v>2976</v>
      </c>
      <c r="D430" s="74" t="s">
        <v>2605</v>
      </c>
      <c r="E430" s="74" t="s">
        <v>520</v>
      </c>
      <c r="F430" s="74" t="s">
        <v>2812</v>
      </c>
      <c r="G430" s="74" t="s">
        <v>1261</v>
      </c>
      <c r="I430" s="74" t="s">
        <v>836</v>
      </c>
      <c r="J430" s="74" t="s">
        <v>2582</v>
      </c>
      <c r="K430" s="74" t="s">
        <v>100</v>
      </c>
      <c r="L430" s="74" t="s">
        <v>89</v>
      </c>
      <c r="M430" s="74" t="s">
        <v>90</v>
      </c>
      <c r="N430" s="74" t="s">
        <v>1263</v>
      </c>
      <c r="O430" s="76">
        <v>44467</v>
      </c>
      <c r="P430" s="76">
        <v>44439</v>
      </c>
      <c r="Q430" s="77">
        <v>1</v>
      </c>
      <c r="R430" s="74" t="s">
        <v>94</v>
      </c>
      <c r="S430" s="77">
        <v>466560.17</v>
      </c>
      <c r="T430" s="77">
        <v>466560.17</v>
      </c>
      <c r="U430" s="77">
        <v>3365.71</v>
      </c>
      <c r="V430" s="78">
        <v>4.9000000000000002E-2</v>
      </c>
      <c r="W430" s="79">
        <v>1</v>
      </c>
      <c r="X430" s="77">
        <v>466560.17</v>
      </c>
      <c r="Y430" s="88">
        <v>466560.17</v>
      </c>
      <c r="Z430" s="77">
        <v>3365.71</v>
      </c>
      <c r="AA430" s="74">
        <v>0</v>
      </c>
      <c r="AB430" s="74">
        <v>0</v>
      </c>
      <c r="AD430" s="74">
        <v>0</v>
      </c>
      <c r="AE430" s="74">
        <v>0</v>
      </c>
      <c r="AF430" s="74">
        <v>0</v>
      </c>
      <c r="AG430" s="74">
        <v>0</v>
      </c>
      <c r="AI430" s="74">
        <v>5</v>
      </c>
      <c r="AJ430" s="74">
        <v>5</v>
      </c>
      <c r="AL430" s="74">
        <v>5</v>
      </c>
      <c r="AM430" s="74" t="s">
        <v>95</v>
      </c>
      <c r="AN430" s="74">
        <v>0</v>
      </c>
      <c r="AO430" s="74" t="s">
        <v>95</v>
      </c>
      <c r="AP430" s="74" t="s">
        <v>95</v>
      </c>
      <c r="AQ430" s="74">
        <v>1</v>
      </c>
      <c r="AS430" s="74">
        <v>1</v>
      </c>
      <c r="AT430" s="74" t="s">
        <v>92</v>
      </c>
      <c r="AU430" s="74" t="s">
        <v>2579</v>
      </c>
      <c r="AV430" s="74" t="s">
        <v>94</v>
      </c>
      <c r="AW430" s="77">
        <v>5000000</v>
      </c>
      <c r="AX430" s="77">
        <v>1099812.51</v>
      </c>
      <c r="AY430" s="79">
        <v>1</v>
      </c>
      <c r="AZ430" s="77">
        <v>32339500</v>
      </c>
      <c r="BA430" s="77">
        <v>7113477.3334290003</v>
      </c>
      <c r="BB430" s="74" t="s">
        <v>93</v>
      </c>
      <c r="BC430" s="75" t="s">
        <v>2976</v>
      </c>
      <c r="BD430" s="82">
        <v>5828.5571154780328</v>
      </c>
      <c r="BE430" s="82">
        <v>0</v>
      </c>
      <c r="BF430" s="82">
        <v>42.046523107910325</v>
      </c>
      <c r="BG430" s="82">
        <v>5870.6036385859434</v>
      </c>
      <c r="BH430" s="82">
        <v>5828.5571154780328</v>
      </c>
      <c r="BI430" s="82">
        <v>0</v>
      </c>
      <c r="BJ430" s="82">
        <v>42.046523107910325</v>
      </c>
      <c r="BK430" s="82">
        <v>5870.6036385859434</v>
      </c>
      <c r="BL430" s="82">
        <v>419904.15299999993</v>
      </c>
      <c r="BM430" s="82">
        <v>0</v>
      </c>
      <c r="BN430" s="82">
        <v>3029.1390000000001</v>
      </c>
      <c r="BO430" s="82">
        <v>422933.29199999996</v>
      </c>
      <c r="BP430" s="82">
        <v>5828.5571154780328</v>
      </c>
      <c r="BQ430" s="82">
        <v>0</v>
      </c>
      <c r="BR430" s="82">
        <v>42.046523107910325</v>
      </c>
      <c r="BS430" s="89">
        <v>5870.6036385859434</v>
      </c>
      <c r="BT430" s="82">
        <v>29254.693874007338</v>
      </c>
      <c r="BU430" s="82">
        <v>0</v>
      </c>
      <c r="BV430" s="82">
        <v>211.0399087832235</v>
      </c>
      <c r="BW430" s="82">
        <v>29465.733782790565</v>
      </c>
      <c r="BX430" s="82">
        <v>29254.693874007338</v>
      </c>
      <c r="BY430" s="82">
        <v>0</v>
      </c>
      <c r="BZ430" s="82">
        <v>211.0399087832235</v>
      </c>
      <c r="CA430" s="82">
        <v>29465.733782790565</v>
      </c>
      <c r="CB430" s="82">
        <v>2107582.9247375997</v>
      </c>
      <c r="CC430" s="82">
        <v>0</v>
      </c>
      <c r="CD430" s="82">
        <v>15203.8544688</v>
      </c>
      <c r="CE430" s="82">
        <v>2122786.7792063998</v>
      </c>
      <c r="CF430" s="82">
        <v>29254.693874007338</v>
      </c>
      <c r="CG430" s="82">
        <v>0</v>
      </c>
      <c r="CH430" s="82">
        <v>211.0399087832235</v>
      </c>
      <c r="CI430" s="82">
        <v>29465.733782790565</v>
      </c>
      <c r="CJ430" s="82" t="s">
        <v>96</v>
      </c>
      <c r="CK430" s="83">
        <v>1.4999999999999999E-2</v>
      </c>
      <c r="CL430" s="83">
        <v>3.5000000000000003E-2</v>
      </c>
      <c r="CM430" s="83">
        <v>0.26500000000000001</v>
      </c>
      <c r="CN430" s="82">
        <v>6998.4025499999998</v>
      </c>
      <c r="CO430" s="82">
        <v>16329.605950000001</v>
      </c>
      <c r="CP430" s="82">
        <v>123638.44504999999</v>
      </c>
      <c r="CQ430" s="82">
        <v>6998.4025499999998</v>
      </c>
      <c r="CR430" s="89">
        <v>6998.4025499999998</v>
      </c>
      <c r="CS430" s="82">
        <v>6998.4025499999998</v>
      </c>
      <c r="CT430" s="82">
        <v>16329.605950000001</v>
      </c>
      <c r="CU430" s="82">
        <v>123638.44504999999</v>
      </c>
      <c r="CV430" s="82">
        <v>6998.4025499999998</v>
      </c>
      <c r="CW430" s="82">
        <v>6998.4025499999998</v>
      </c>
    </row>
    <row r="431" spans="1:101">
      <c r="A431" s="86" t="s">
        <v>520</v>
      </c>
      <c r="B431" s="87" t="s">
        <v>2813</v>
      </c>
      <c r="C431" s="75" t="s">
        <v>2977</v>
      </c>
      <c r="D431" s="74" t="s">
        <v>2605</v>
      </c>
      <c r="E431" s="74" t="s">
        <v>520</v>
      </c>
      <c r="F431" s="74" t="s">
        <v>2813</v>
      </c>
      <c r="G431" s="74" t="s">
        <v>1261</v>
      </c>
      <c r="I431" s="74" t="s">
        <v>836</v>
      </c>
      <c r="J431" s="74" t="s">
        <v>2582</v>
      </c>
      <c r="K431" s="74" t="s">
        <v>100</v>
      </c>
      <c r="L431" s="74" t="s">
        <v>89</v>
      </c>
      <c r="M431" s="74" t="s">
        <v>90</v>
      </c>
      <c r="N431" s="74" t="s">
        <v>1263</v>
      </c>
      <c r="O431" s="76">
        <v>44467</v>
      </c>
      <c r="P431" s="76">
        <v>44439</v>
      </c>
      <c r="Q431" s="77">
        <v>1</v>
      </c>
      <c r="R431" s="74" t="s">
        <v>94</v>
      </c>
      <c r="S431" s="77">
        <v>134625.38</v>
      </c>
      <c r="T431" s="77">
        <v>134625.38</v>
      </c>
      <c r="U431" s="77">
        <v>971.17</v>
      </c>
      <c r="V431" s="78">
        <v>4.9000000000000002E-2</v>
      </c>
      <c r="W431" s="79">
        <v>1</v>
      </c>
      <c r="X431" s="77">
        <v>134625.38</v>
      </c>
      <c r="Y431" s="88">
        <v>134625.38</v>
      </c>
      <c r="Z431" s="77">
        <v>971.17</v>
      </c>
      <c r="AA431" s="74">
        <v>0</v>
      </c>
      <c r="AB431" s="74">
        <v>0</v>
      </c>
      <c r="AD431" s="74">
        <v>0</v>
      </c>
      <c r="AE431" s="74">
        <v>0</v>
      </c>
      <c r="AF431" s="74">
        <v>0</v>
      </c>
      <c r="AG431" s="74">
        <v>0</v>
      </c>
      <c r="AI431" s="74">
        <v>5</v>
      </c>
      <c r="AJ431" s="74">
        <v>5</v>
      </c>
      <c r="AL431" s="74">
        <v>5</v>
      </c>
      <c r="AM431" s="74" t="s">
        <v>95</v>
      </c>
      <c r="AN431" s="74">
        <v>0</v>
      </c>
      <c r="AO431" s="74" t="s">
        <v>95</v>
      </c>
      <c r="AP431" s="74" t="s">
        <v>95</v>
      </c>
      <c r="AQ431" s="74">
        <v>1</v>
      </c>
      <c r="AS431" s="74">
        <v>1</v>
      </c>
      <c r="AT431" s="74" t="s">
        <v>92</v>
      </c>
      <c r="AU431" s="74" t="s">
        <v>2579</v>
      </c>
      <c r="AV431" s="74" t="s">
        <v>94</v>
      </c>
      <c r="AW431" s="77">
        <v>5000000</v>
      </c>
      <c r="AX431" s="77">
        <v>1099812.51</v>
      </c>
      <c r="AY431" s="79">
        <v>1</v>
      </c>
      <c r="AZ431" s="77">
        <v>32339500</v>
      </c>
      <c r="BA431" s="77">
        <v>7113477.3334290003</v>
      </c>
      <c r="BB431" s="74" t="s">
        <v>93</v>
      </c>
      <c r="BC431" s="75" t="s">
        <v>2977</v>
      </c>
      <c r="BD431" s="82">
        <v>1681.823196615635</v>
      </c>
      <c r="BE431" s="82">
        <v>0</v>
      </c>
      <c r="BF431" s="82">
        <v>12.132454028038442</v>
      </c>
      <c r="BG431" s="82">
        <v>1693.9556506436734</v>
      </c>
      <c r="BH431" s="82">
        <v>1681.823196615635</v>
      </c>
      <c r="BI431" s="82">
        <v>0</v>
      </c>
      <c r="BJ431" s="82">
        <v>12.132454028038442</v>
      </c>
      <c r="BK431" s="82">
        <v>1693.9556506436734</v>
      </c>
      <c r="BL431" s="82">
        <v>121162.84200000002</v>
      </c>
      <c r="BM431" s="82">
        <v>0</v>
      </c>
      <c r="BN431" s="82">
        <v>874.053</v>
      </c>
      <c r="BO431" s="82">
        <v>122036.895</v>
      </c>
      <c r="BP431" s="82">
        <v>1681.823196615635</v>
      </c>
      <c r="BQ431" s="82">
        <v>0</v>
      </c>
      <c r="BR431" s="82">
        <v>12.132454028038442</v>
      </c>
      <c r="BS431" s="89">
        <v>1693.9556506436734</v>
      </c>
      <c r="BT431" s="82">
        <v>8441.4069884531946</v>
      </c>
      <c r="BU431" s="82">
        <v>0</v>
      </c>
      <c r="BV431" s="82">
        <v>60.895213257530543</v>
      </c>
      <c r="BW431" s="82">
        <v>8502.3022017107251</v>
      </c>
      <c r="BX431" s="82">
        <v>8441.4069884531946</v>
      </c>
      <c r="BY431" s="82">
        <v>0</v>
      </c>
      <c r="BZ431" s="82">
        <v>60.895213257530543</v>
      </c>
      <c r="CA431" s="82">
        <v>8502.3022017107251</v>
      </c>
      <c r="CB431" s="82">
        <v>608140.53656640009</v>
      </c>
      <c r="CC431" s="82">
        <v>0</v>
      </c>
      <c r="CD431" s="82">
        <v>4387.0468175999995</v>
      </c>
      <c r="CE431" s="82">
        <v>612527.583384</v>
      </c>
      <c r="CF431" s="82">
        <v>8441.4069884531946</v>
      </c>
      <c r="CG431" s="82">
        <v>0</v>
      </c>
      <c r="CH431" s="82">
        <v>60.895213257530543</v>
      </c>
      <c r="CI431" s="82">
        <v>8502.3022017107251</v>
      </c>
      <c r="CJ431" s="82" t="s">
        <v>96</v>
      </c>
      <c r="CK431" s="83">
        <v>1.4999999999999999E-2</v>
      </c>
      <c r="CL431" s="83">
        <v>3.5000000000000003E-2</v>
      </c>
      <c r="CM431" s="83">
        <v>0.26500000000000001</v>
      </c>
      <c r="CN431" s="82">
        <v>2019.3806999999999</v>
      </c>
      <c r="CO431" s="82">
        <v>4711.8883000000005</v>
      </c>
      <c r="CP431" s="82">
        <v>35675.725700000003</v>
      </c>
      <c r="CQ431" s="82">
        <v>2019.3806999999999</v>
      </c>
      <c r="CR431" s="89">
        <v>2019.3806999999999</v>
      </c>
      <c r="CS431" s="82">
        <v>2019.3806999999999</v>
      </c>
      <c r="CT431" s="82">
        <v>4711.8883000000005</v>
      </c>
      <c r="CU431" s="82">
        <v>35675.725700000003</v>
      </c>
      <c r="CV431" s="82">
        <v>2019.3806999999999</v>
      </c>
      <c r="CW431" s="82">
        <v>2019.3806999999999</v>
      </c>
    </row>
    <row r="432" spans="1:101">
      <c r="A432" s="86" t="s">
        <v>520</v>
      </c>
      <c r="B432" s="87" t="s">
        <v>2794</v>
      </c>
      <c r="C432" s="75" t="s">
        <v>2978</v>
      </c>
      <c r="D432" s="74" t="s">
        <v>2605</v>
      </c>
      <c r="E432" s="74" t="s">
        <v>520</v>
      </c>
      <c r="F432" s="74" t="s">
        <v>2794</v>
      </c>
      <c r="G432" s="74" t="s">
        <v>976</v>
      </c>
      <c r="I432" s="74" t="s">
        <v>836</v>
      </c>
      <c r="J432" s="74" t="s">
        <v>2582</v>
      </c>
      <c r="K432" s="74" t="s">
        <v>100</v>
      </c>
      <c r="L432" s="74" t="s">
        <v>89</v>
      </c>
      <c r="M432" s="74" t="s">
        <v>90</v>
      </c>
      <c r="N432" s="74" t="s">
        <v>978</v>
      </c>
      <c r="O432" s="76">
        <v>44467</v>
      </c>
      <c r="P432" s="76">
        <v>44439</v>
      </c>
      <c r="Q432" s="77">
        <v>1</v>
      </c>
      <c r="R432" s="74" t="s">
        <v>94</v>
      </c>
      <c r="S432" s="77">
        <v>322972.55</v>
      </c>
      <c r="T432" s="77">
        <v>322972.55</v>
      </c>
      <c r="U432" s="77">
        <v>2329.89</v>
      </c>
      <c r="V432" s="78">
        <v>4.9000000000000002E-2</v>
      </c>
      <c r="W432" s="79">
        <v>1</v>
      </c>
      <c r="X432" s="77">
        <v>322972.55</v>
      </c>
      <c r="Y432" s="88">
        <v>322972.55</v>
      </c>
      <c r="Z432" s="77">
        <v>2329.89</v>
      </c>
      <c r="AA432" s="74">
        <v>0</v>
      </c>
      <c r="AB432" s="74">
        <v>0</v>
      </c>
      <c r="AD432" s="74">
        <v>0</v>
      </c>
      <c r="AE432" s="74">
        <v>0</v>
      </c>
      <c r="AF432" s="74">
        <v>0</v>
      </c>
      <c r="AG432" s="74">
        <v>0</v>
      </c>
      <c r="AI432" s="74">
        <v>5</v>
      </c>
      <c r="AJ432" s="74">
        <v>5</v>
      </c>
      <c r="AL432" s="74">
        <v>5</v>
      </c>
      <c r="AM432" s="74" t="s">
        <v>95</v>
      </c>
      <c r="AN432" s="74">
        <v>0</v>
      </c>
      <c r="AO432" s="74" t="s">
        <v>95</v>
      </c>
      <c r="AP432" s="74" t="s">
        <v>95</v>
      </c>
      <c r="AQ432" s="74">
        <v>1</v>
      </c>
      <c r="AS432" s="74">
        <v>1</v>
      </c>
      <c r="AT432" s="74" t="s">
        <v>92</v>
      </c>
      <c r="AU432" s="74" t="s">
        <v>2579</v>
      </c>
      <c r="AV432" s="74" t="s">
        <v>94</v>
      </c>
      <c r="AW432" s="77">
        <v>5000000</v>
      </c>
      <c r="AX432" s="77">
        <v>4387054.04</v>
      </c>
      <c r="AY432" s="79">
        <v>1</v>
      </c>
      <c r="AZ432" s="77">
        <v>32339500</v>
      </c>
      <c r="BA432" s="77">
        <v>28375026.825316001</v>
      </c>
      <c r="BB432" s="74" t="s">
        <v>93</v>
      </c>
      <c r="BC432" s="75" t="s">
        <v>2978</v>
      </c>
      <c r="BD432" s="82">
        <v>4034.77209468306</v>
      </c>
      <c r="BE432" s="82">
        <v>0</v>
      </c>
      <c r="BF432" s="82">
        <v>29.10642144566501</v>
      </c>
      <c r="BG432" s="82">
        <v>4063.8785161287251</v>
      </c>
      <c r="BH432" s="82">
        <v>4034.77209468306</v>
      </c>
      <c r="BI432" s="82">
        <v>0</v>
      </c>
      <c r="BJ432" s="82">
        <v>29.10642144566501</v>
      </c>
      <c r="BK432" s="82">
        <v>4063.8785161287251</v>
      </c>
      <c r="BL432" s="82">
        <v>290675.29499999998</v>
      </c>
      <c r="BM432" s="82">
        <v>0</v>
      </c>
      <c r="BN432" s="82">
        <v>2096.9009999999998</v>
      </c>
      <c r="BO432" s="82">
        <v>292772.196</v>
      </c>
      <c r="BP432" s="82">
        <v>4034.77209468306</v>
      </c>
      <c r="BQ432" s="82">
        <v>0</v>
      </c>
      <c r="BR432" s="82">
        <v>29.10642144566501</v>
      </c>
      <c r="BS432" s="89">
        <v>4063.8785161287251</v>
      </c>
      <c r="BT432" s="82">
        <v>20251.328097633213</v>
      </c>
      <c r="BU432" s="82">
        <v>0</v>
      </c>
      <c r="BV432" s="82">
        <v>146.0909505200818</v>
      </c>
      <c r="BW432" s="82">
        <v>20397.419048153297</v>
      </c>
      <c r="BX432" s="82">
        <v>20251.328097633213</v>
      </c>
      <c r="BY432" s="82">
        <v>0</v>
      </c>
      <c r="BZ432" s="82">
        <v>146.0909505200818</v>
      </c>
      <c r="CA432" s="82">
        <v>20397.419048153297</v>
      </c>
      <c r="CB432" s="82">
        <v>1458957.4406639999</v>
      </c>
      <c r="CC432" s="82">
        <v>0</v>
      </c>
      <c r="CD432" s="82">
        <v>10524.765499199999</v>
      </c>
      <c r="CE432" s="82">
        <v>1469482.2061631999</v>
      </c>
      <c r="CF432" s="82">
        <v>20251.328097633213</v>
      </c>
      <c r="CG432" s="82">
        <v>0</v>
      </c>
      <c r="CH432" s="82">
        <v>146.0909505200818</v>
      </c>
      <c r="CI432" s="82">
        <v>20397.419048153297</v>
      </c>
      <c r="CJ432" s="82" t="s">
        <v>96</v>
      </c>
      <c r="CK432" s="83">
        <v>1.4999999999999999E-2</v>
      </c>
      <c r="CL432" s="83">
        <v>3.5000000000000003E-2</v>
      </c>
      <c r="CM432" s="83">
        <v>0.26500000000000001</v>
      </c>
      <c r="CN432" s="82">
        <v>4844.5882499999998</v>
      </c>
      <c r="CO432" s="82">
        <v>11304.03925</v>
      </c>
      <c r="CP432" s="82">
        <v>85587.725749999998</v>
      </c>
      <c r="CQ432" s="82">
        <v>4844.5882499999998</v>
      </c>
      <c r="CR432" s="89">
        <v>4844.5882499999998</v>
      </c>
      <c r="CS432" s="82">
        <v>4844.5882499999998</v>
      </c>
      <c r="CT432" s="82">
        <v>11304.03925</v>
      </c>
      <c r="CU432" s="82">
        <v>85587.725749999998</v>
      </c>
      <c r="CV432" s="82">
        <v>4844.5882499999998</v>
      </c>
      <c r="CW432" s="82">
        <v>4844.5882499999998</v>
      </c>
    </row>
    <row r="433" spans="1:101">
      <c r="A433" s="86" t="s">
        <v>520</v>
      </c>
      <c r="B433" s="87" t="s">
        <v>2795</v>
      </c>
      <c r="C433" s="75" t="s">
        <v>2979</v>
      </c>
      <c r="D433" s="74" t="s">
        <v>2605</v>
      </c>
      <c r="E433" s="74" t="s">
        <v>520</v>
      </c>
      <c r="F433" s="74" t="s">
        <v>2795</v>
      </c>
      <c r="G433" s="74" t="s">
        <v>976</v>
      </c>
      <c r="I433" s="74" t="s">
        <v>836</v>
      </c>
      <c r="J433" s="74" t="s">
        <v>2582</v>
      </c>
      <c r="K433" s="74" t="s">
        <v>100</v>
      </c>
      <c r="L433" s="74" t="s">
        <v>89</v>
      </c>
      <c r="M433" s="74" t="s">
        <v>90</v>
      </c>
      <c r="N433" s="74" t="s">
        <v>978</v>
      </c>
      <c r="O433" s="76">
        <v>44467</v>
      </c>
      <c r="P433" s="76">
        <v>44439</v>
      </c>
      <c r="Q433" s="77">
        <v>1</v>
      </c>
      <c r="R433" s="74" t="s">
        <v>94</v>
      </c>
      <c r="S433" s="77">
        <v>289973.40999999997</v>
      </c>
      <c r="T433" s="77">
        <v>289973.40999999997</v>
      </c>
      <c r="U433" s="77">
        <v>2091.84</v>
      </c>
      <c r="V433" s="78">
        <v>4.9000000000000002E-2</v>
      </c>
      <c r="W433" s="79">
        <v>1</v>
      </c>
      <c r="X433" s="77">
        <v>289973.40999999997</v>
      </c>
      <c r="Y433" s="88">
        <v>289973.40999999997</v>
      </c>
      <c r="Z433" s="77">
        <v>2091.84</v>
      </c>
      <c r="AA433" s="74">
        <v>0</v>
      </c>
      <c r="AB433" s="74">
        <v>0</v>
      </c>
      <c r="AD433" s="74">
        <v>0</v>
      </c>
      <c r="AE433" s="74">
        <v>0</v>
      </c>
      <c r="AF433" s="74">
        <v>0</v>
      </c>
      <c r="AG433" s="74">
        <v>0</v>
      </c>
      <c r="AI433" s="74">
        <v>5</v>
      </c>
      <c r="AJ433" s="74">
        <v>5</v>
      </c>
      <c r="AL433" s="74">
        <v>5</v>
      </c>
      <c r="AM433" s="74" t="s">
        <v>95</v>
      </c>
      <c r="AN433" s="74">
        <v>0</v>
      </c>
      <c r="AO433" s="74" t="s">
        <v>95</v>
      </c>
      <c r="AP433" s="74" t="s">
        <v>95</v>
      </c>
      <c r="AQ433" s="74">
        <v>1</v>
      </c>
      <c r="AS433" s="74">
        <v>1</v>
      </c>
      <c r="AT433" s="74" t="s">
        <v>92</v>
      </c>
      <c r="AU433" s="74" t="s">
        <v>2579</v>
      </c>
      <c r="AV433" s="74" t="s">
        <v>94</v>
      </c>
      <c r="AW433" s="77">
        <v>5000000</v>
      </c>
      <c r="AX433" s="77">
        <v>4387054.04</v>
      </c>
      <c r="AY433" s="79">
        <v>1</v>
      </c>
      <c r="AZ433" s="77">
        <v>32339500</v>
      </c>
      <c r="BA433" s="77">
        <v>28375026.825316001</v>
      </c>
      <c r="BB433" s="74" t="s">
        <v>93</v>
      </c>
      <c r="BC433" s="75" t="s">
        <v>2979</v>
      </c>
      <c r="BD433" s="82">
        <v>3622.5265053271241</v>
      </c>
      <c r="BE433" s="82">
        <v>0</v>
      </c>
      <c r="BF433" s="82">
        <v>26.132554170754801</v>
      </c>
      <c r="BG433" s="82">
        <v>3648.6590594978788</v>
      </c>
      <c r="BH433" s="82">
        <v>3622.5265053271241</v>
      </c>
      <c r="BI433" s="82">
        <v>0</v>
      </c>
      <c r="BJ433" s="82">
        <v>26.132554170754801</v>
      </c>
      <c r="BK433" s="82">
        <v>3648.6590594978788</v>
      </c>
      <c r="BL433" s="82">
        <v>260976.06899999996</v>
      </c>
      <c r="BM433" s="82">
        <v>0</v>
      </c>
      <c r="BN433" s="82">
        <v>1882.6560000000002</v>
      </c>
      <c r="BO433" s="82">
        <v>262858.72499999998</v>
      </c>
      <c r="BP433" s="82">
        <v>3622.5265053271241</v>
      </c>
      <c r="BQ433" s="82">
        <v>0</v>
      </c>
      <c r="BR433" s="82">
        <v>26.132554170754801</v>
      </c>
      <c r="BS433" s="89">
        <v>3648.6590594978788</v>
      </c>
      <c r="BT433" s="82">
        <v>18182.185035537899</v>
      </c>
      <c r="BU433" s="82">
        <v>0</v>
      </c>
      <c r="BV433" s="82">
        <v>131.1645158938525</v>
      </c>
      <c r="BW433" s="82">
        <v>18313.349551431751</v>
      </c>
      <c r="BX433" s="82">
        <v>18182.185035537899</v>
      </c>
      <c r="BY433" s="82">
        <v>0</v>
      </c>
      <c r="BZ433" s="82">
        <v>131.1645158938525</v>
      </c>
      <c r="CA433" s="82">
        <v>18313.349551431751</v>
      </c>
      <c r="CB433" s="82">
        <v>1309891.0855247998</v>
      </c>
      <c r="CC433" s="82">
        <v>0</v>
      </c>
      <c r="CD433" s="82">
        <v>9449.4269951999995</v>
      </c>
      <c r="CE433" s="82">
        <v>1319340.5125199999</v>
      </c>
      <c r="CF433" s="82">
        <v>18182.185035537899</v>
      </c>
      <c r="CG433" s="82">
        <v>0</v>
      </c>
      <c r="CH433" s="82">
        <v>131.1645158938525</v>
      </c>
      <c r="CI433" s="82">
        <v>18313.349551431751</v>
      </c>
      <c r="CJ433" s="82" t="s">
        <v>96</v>
      </c>
      <c r="CK433" s="83">
        <v>1.4999999999999999E-2</v>
      </c>
      <c r="CL433" s="83">
        <v>3.5000000000000003E-2</v>
      </c>
      <c r="CM433" s="83">
        <v>0.26500000000000001</v>
      </c>
      <c r="CN433" s="82">
        <v>4349.6011499999995</v>
      </c>
      <c r="CO433" s="82">
        <v>10149.06935</v>
      </c>
      <c r="CP433" s="82">
        <v>76842.953649999996</v>
      </c>
      <c r="CQ433" s="82">
        <v>4349.6011499999995</v>
      </c>
      <c r="CR433" s="89">
        <v>4349.6011499999995</v>
      </c>
      <c r="CS433" s="82">
        <v>4349.6011499999995</v>
      </c>
      <c r="CT433" s="82">
        <v>10149.06935</v>
      </c>
      <c r="CU433" s="82">
        <v>76842.953649999996</v>
      </c>
      <c r="CV433" s="82">
        <v>4349.6011499999995</v>
      </c>
      <c r="CW433" s="82">
        <v>4349.6011499999995</v>
      </c>
    </row>
    <row r="434" spans="1:101">
      <c r="A434" s="86" t="s">
        <v>520</v>
      </c>
      <c r="B434" s="87" t="s">
        <v>2785</v>
      </c>
      <c r="C434" s="75" t="s">
        <v>2980</v>
      </c>
      <c r="D434" s="74" t="s">
        <v>2605</v>
      </c>
      <c r="E434" s="74" t="s">
        <v>520</v>
      </c>
      <c r="F434" s="74" t="s">
        <v>2785</v>
      </c>
      <c r="G434" s="74" t="s">
        <v>1235</v>
      </c>
      <c r="I434" s="74" t="s">
        <v>836</v>
      </c>
      <c r="J434" s="74" t="s">
        <v>2582</v>
      </c>
      <c r="K434" s="74" t="s">
        <v>100</v>
      </c>
      <c r="L434" s="74" t="s">
        <v>89</v>
      </c>
      <c r="M434" s="74" t="s">
        <v>90</v>
      </c>
      <c r="N434" s="74" t="s">
        <v>1237</v>
      </c>
      <c r="O434" s="76">
        <v>44467</v>
      </c>
      <c r="P434" s="76">
        <v>44439</v>
      </c>
      <c r="Q434" s="77">
        <v>1</v>
      </c>
      <c r="R434" s="74" t="s">
        <v>94</v>
      </c>
      <c r="S434" s="77">
        <v>24040.86</v>
      </c>
      <c r="T434" s="77">
        <v>24040.86</v>
      </c>
      <c r="U434" s="77">
        <v>173.43</v>
      </c>
      <c r="V434" s="78">
        <v>4.9000000000000002E-2</v>
      </c>
      <c r="W434" s="79">
        <v>1</v>
      </c>
      <c r="X434" s="77">
        <v>24040.86</v>
      </c>
      <c r="Y434" s="88">
        <v>24040.86</v>
      </c>
      <c r="Z434" s="77">
        <v>173.43</v>
      </c>
      <c r="AA434" s="74">
        <v>0</v>
      </c>
      <c r="AB434" s="74">
        <v>0</v>
      </c>
      <c r="AD434" s="74">
        <v>0</v>
      </c>
      <c r="AE434" s="74">
        <v>0</v>
      </c>
      <c r="AF434" s="74">
        <v>0</v>
      </c>
      <c r="AG434" s="74">
        <v>0</v>
      </c>
      <c r="AI434" s="74">
        <v>5</v>
      </c>
      <c r="AJ434" s="74">
        <v>5</v>
      </c>
      <c r="AL434" s="74">
        <v>5</v>
      </c>
      <c r="AM434" s="74" t="s">
        <v>95</v>
      </c>
      <c r="AN434" s="74">
        <v>0</v>
      </c>
      <c r="AO434" s="74" t="s">
        <v>95</v>
      </c>
      <c r="AP434" s="74" t="s">
        <v>95</v>
      </c>
      <c r="AQ434" s="74">
        <v>1</v>
      </c>
      <c r="AS434" s="74">
        <v>1</v>
      </c>
      <c r="AT434" s="74" t="s">
        <v>92</v>
      </c>
      <c r="AU434" s="74" t="s">
        <v>2579</v>
      </c>
      <c r="AV434" s="74" t="s">
        <v>94</v>
      </c>
      <c r="AW434" s="77">
        <v>5000000</v>
      </c>
      <c r="AX434" s="77">
        <v>4909407.13</v>
      </c>
      <c r="AY434" s="79">
        <v>1</v>
      </c>
      <c r="AZ434" s="77">
        <v>32339500</v>
      </c>
      <c r="BA434" s="77">
        <v>31753554.376127001</v>
      </c>
      <c r="BB434" s="74" t="s">
        <v>93</v>
      </c>
      <c r="BC434" s="75" t="s">
        <v>2980</v>
      </c>
      <c r="BD434" s="82">
        <v>300.33323593655933</v>
      </c>
      <c r="BE434" s="82">
        <v>0</v>
      </c>
      <c r="BF434" s="82">
        <v>2.1665944191878941</v>
      </c>
      <c r="BG434" s="82">
        <v>302.49983035574724</v>
      </c>
      <c r="BH434" s="82">
        <v>300.33323593655933</v>
      </c>
      <c r="BI434" s="82">
        <v>0</v>
      </c>
      <c r="BJ434" s="82">
        <v>2.1665944191878941</v>
      </c>
      <c r="BK434" s="82">
        <v>302.49983035574724</v>
      </c>
      <c r="BL434" s="82">
        <v>21636.774000000001</v>
      </c>
      <c r="BM434" s="82">
        <v>0</v>
      </c>
      <c r="BN434" s="82">
        <v>156.08700000000002</v>
      </c>
      <c r="BO434" s="82">
        <v>21792.861000000001</v>
      </c>
      <c r="BP434" s="82">
        <v>300.33323593655933</v>
      </c>
      <c r="BQ434" s="82">
        <v>0</v>
      </c>
      <c r="BR434" s="82">
        <v>2.1665944191878941</v>
      </c>
      <c r="BS434" s="89">
        <v>302.49983035574724</v>
      </c>
      <c r="BT434" s="82">
        <v>1507.4325778127786</v>
      </c>
      <c r="BU434" s="82">
        <v>0</v>
      </c>
      <c r="BV434" s="82">
        <v>10.874570708787877</v>
      </c>
      <c r="BW434" s="82">
        <v>1518.3071485215664</v>
      </c>
      <c r="BX434" s="82">
        <v>1507.4325778127786</v>
      </c>
      <c r="BY434" s="82">
        <v>0</v>
      </c>
      <c r="BZ434" s="82">
        <v>10.874570708787877</v>
      </c>
      <c r="CA434" s="82">
        <v>1518.3071485215664</v>
      </c>
      <c r="CB434" s="82">
        <v>108599.2960608</v>
      </c>
      <c r="CC434" s="82">
        <v>0</v>
      </c>
      <c r="CD434" s="82">
        <v>783.43187039999998</v>
      </c>
      <c r="CE434" s="82">
        <v>109382.7279312</v>
      </c>
      <c r="CF434" s="82">
        <v>1507.4325778127786</v>
      </c>
      <c r="CG434" s="82">
        <v>0</v>
      </c>
      <c r="CH434" s="82">
        <v>10.874570708787877</v>
      </c>
      <c r="CI434" s="82">
        <v>1518.3071485215664</v>
      </c>
      <c r="CJ434" s="82" t="s">
        <v>96</v>
      </c>
      <c r="CK434" s="83">
        <v>1.4999999999999999E-2</v>
      </c>
      <c r="CL434" s="83">
        <v>3.5000000000000003E-2</v>
      </c>
      <c r="CM434" s="83">
        <v>0.26500000000000001</v>
      </c>
      <c r="CN434" s="82">
        <v>360.61289999999997</v>
      </c>
      <c r="CO434" s="82">
        <v>841.43010000000015</v>
      </c>
      <c r="CP434" s="82">
        <v>6370.8279000000002</v>
      </c>
      <c r="CQ434" s="82">
        <v>360.61289999999997</v>
      </c>
      <c r="CR434" s="89">
        <v>360.61289999999997</v>
      </c>
      <c r="CS434" s="82">
        <v>360.61289999999997</v>
      </c>
      <c r="CT434" s="82">
        <v>841.43010000000015</v>
      </c>
      <c r="CU434" s="82">
        <v>6370.8279000000002</v>
      </c>
      <c r="CV434" s="82">
        <v>360.61289999999997</v>
      </c>
      <c r="CW434" s="82">
        <v>360.61289999999997</v>
      </c>
    </row>
    <row r="435" spans="1:101">
      <c r="A435" s="86" t="s">
        <v>520</v>
      </c>
      <c r="B435" s="87" t="s">
        <v>2796</v>
      </c>
      <c r="C435" s="75" t="s">
        <v>2981</v>
      </c>
      <c r="D435" s="74" t="s">
        <v>2605</v>
      </c>
      <c r="E435" s="74" t="s">
        <v>520</v>
      </c>
      <c r="F435" s="74" t="s">
        <v>2796</v>
      </c>
      <c r="G435" s="74" t="s">
        <v>984</v>
      </c>
      <c r="I435" s="74" t="s">
        <v>836</v>
      </c>
      <c r="J435" s="74" t="s">
        <v>2582</v>
      </c>
      <c r="K435" s="74" t="s">
        <v>100</v>
      </c>
      <c r="L435" s="74" t="s">
        <v>89</v>
      </c>
      <c r="M435" s="74" t="s">
        <v>90</v>
      </c>
      <c r="N435" s="74" t="s">
        <v>986</v>
      </c>
      <c r="O435" s="76">
        <v>44467</v>
      </c>
      <c r="P435" s="76">
        <v>44439</v>
      </c>
      <c r="Q435" s="77">
        <v>1</v>
      </c>
      <c r="R435" s="74" t="s">
        <v>94</v>
      </c>
      <c r="S435" s="77">
        <v>329615.25</v>
      </c>
      <c r="T435" s="77">
        <v>329615.25</v>
      </c>
      <c r="U435" s="77">
        <v>2243.21</v>
      </c>
      <c r="V435" s="78">
        <v>4.9000000000000002E-2</v>
      </c>
      <c r="W435" s="79">
        <v>1</v>
      </c>
      <c r="X435" s="77">
        <v>329615.25</v>
      </c>
      <c r="Y435" s="88">
        <v>329615.25</v>
      </c>
      <c r="Z435" s="77">
        <v>2243.21</v>
      </c>
      <c r="AA435" s="74">
        <v>0</v>
      </c>
      <c r="AB435" s="74">
        <v>0</v>
      </c>
      <c r="AD435" s="74">
        <v>0</v>
      </c>
      <c r="AE435" s="74">
        <v>0</v>
      </c>
      <c r="AF435" s="74">
        <v>0</v>
      </c>
      <c r="AG435" s="74">
        <v>0</v>
      </c>
      <c r="AI435" s="74">
        <v>5</v>
      </c>
      <c r="AJ435" s="74">
        <v>5</v>
      </c>
      <c r="AL435" s="74">
        <v>5</v>
      </c>
      <c r="AM435" s="74" t="s">
        <v>95</v>
      </c>
      <c r="AN435" s="74">
        <v>0</v>
      </c>
      <c r="AO435" s="74" t="s">
        <v>95</v>
      </c>
      <c r="AP435" s="74" t="s">
        <v>95</v>
      </c>
      <c r="AQ435" s="74">
        <v>1</v>
      </c>
      <c r="AS435" s="74">
        <v>1</v>
      </c>
      <c r="AT435" s="74" t="s">
        <v>92</v>
      </c>
      <c r="AU435" s="74" t="s">
        <v>2579</v>
      </c>
      <c r="AV435" s="74" t="s">
        <v>94</v>
      </c>
      <c r="AW435" s="77">
        <v>5000000</v>
      </c>
      <c r="AX435" s="77">
        <v>4670384.75</v>
      </c>
      <c r="AY435" s="79">
        <v>1</v>
      </c>
      <c r="AZ435" s="77">
        <v>32339500</v>
      </c>
      <c r="BA435" s="77">
        <v>30207581.524525002</v>
      </c>
      <c r="BB435" s="74" t="s">
        <v>93</v>
      </c>
      <c r="BC435" s="75" t="s">
        <v>2981</v>
      </c>
      <c r="BD435" s="82">
        <v>4117.7567959939033</v>
      </c>
      <c r="BE435" s="82">
        <v>0</v>
      </c>
      <c r="BF435" s="82">
        <v>28.023561477636378</v>
      </c>
      <c r="BG435" s="82">
        <v>4145.7803574715399</v>
      </c>
      <c r="BH435" s="82">
        <v>4117.7567959939033</v>
      </c>
      <c r="BI435" s="82">
        <v>0</v>
      </c>
      <c r="BJ435" s="82">
        <v>28.023561477636378</v>
      </c>
      <c r="BK435" s="82">
        <v>4145.7803574715399</v>
      </c>
      <c r="BL435" s="82">
        <v>296653.72499999998</v>
      </c>
      <c r="BM435" s="82">
        <v>0</v>
      </c>
      <c r="BN435" s="82">
        <v>2018.8890000000001</v>
      </c>
      <c r="BO435" s="82">
        <v>298672.614</v>
      </c>
      <c r="BP435" s="82">
        <v>4117.7567959939033</v>
      </c>
      <c r="BQ435" s="82">
        <v>0</v>
      </c>
      <c r="BR435" s="82">
        <v>28.023561477636378</v>
      </c>
      <c r="BS435" s="89">
        <v>4145.7803574715399</v>
      </c>
      <c r="BT435" s="82">
        <v>20667.844910452597</v>
      </c>
      <c r="BU435" s="82">
        <v>0</v>
      </c>
      <c r="BV435" s="82">
        <v>140.65585976855249</v>
      </c>
      <c r="BW435" s="82">
        <v>20808.500770221151</v>
      </c>
      <c r="BX435" s="82">
        <v>20667.844910452597</v>
      </c>
      <c r="BY435" s="82">
        <v>0</v>
      </c>
      <c r="BZ435" s="82">
        <v>140.65585976855249</v>
      </c>
      <c r="CA435" s="82">
        <v>20808.500770221151</v>
      </c>
      <c r="CB435" s="82">
        <v>1488964.3765199997</v>
      </c>
      <c r="CC435" s="82">
        <v>0</v>
      </c>
      <c r="CD435" s="82">
        <v>10133.2076688</v>
      </c>
      <c r="CE435" s="82">
        <v>1499097.5841887998</v>
      </c>
      <c r="CF435" s="82">
        <v>20667.844910452597</v>
      </c>
      <c r="CG435" s="82">
        <v>0</v>
      </c>
      <c r="CH435" s="82">
        <v>140.65585976855249</v>
      </c>
      <c r="CI435" s="82">
        <v>20808.500770221151</v>
      </c>
      <c r="CJ435" s="82" t="s">
        <v>96</v>
      </c>
      <c r="CK435" s="83">
        <v>1.4999999999999999E-2</v>
      </c>
      <c r="CL435" s="83">
        <v>3.5000000000000003E-2</v>
      </c>
      <c r="CM435" s="83">
        <v>0.26500000000000001</v>
      </c>
      <c r="CN435" s="82">
        <v>4944.2287500000002</v>
      </c>
      <c r="CO435" s="82">
        <v>11536.533750000001</v>
      </c>
      <c r="CP435" s="82">
        <v>87348.041250000009</v>
      </c>
      <c r="CQ435" s="82">
        <v>4944.2287500000002</v>
      </c>
      <c r="CR435" s="89">
        <v>4944.2287500000002</v>
      </c>
      <c r="CS435" s="82">
        <v>4944.2287500000002</v>
      </c>
      <c r="CT435" s="82">
        <v>11536.533750000001</v>
      </c>
      <c r="CU435" s="82">
        <v>87348.041250000009</v>
      </c>
      <c r="CV435" s="82">
        <v>4944.2287500000002</v>
      </c>
      <c r="CW435" s="82">
        <v>4944.2287500000002</v>
      </c>
    </row>
    <row r="436" spans="1:101">
      <c r="A436" s="86" t="s">
        <v>520</v>
      </c>
      <c r="B436" s="87" t="s">
        <v>2807</v>
      </c>
      <c r="C436" s="75" t="s">
        <v>2982</v>
      </c>
      <c r="D436" s="74" t="s">
        <v>2605</v>
      </c>
      <c r="E436" s="74" t="s">
        <v>520</v>
      </c>
      <c r="F436" s="74" t="s">
        <v>2807</v>
      </c>
      <c r="G436" s="74" t="s">
        <v>1311</v>
      </c>
      <c r="I436" s="74" t="s">
        <v>836</v>
      </c>
      <c r="J436" s="74" t="s">
        <v>2583</v>
      </c>
      <c r="K436" s="74" t="s">
        <v>128</v>
      </c>
      <c r="L436" s="74" t="s">
        <v>89</v>
      </c>
      <c r="M436" s="74" t="s">
        <v>90</v>
      </c>
      <c r="N436" s="74" t="s">
        <v>1313</v>
      </c>
      <c r="O436" s="76">
        <v>44467</v>
      </c>
      <c r="P436" s="76">
        <v>44439</v>
      </c>
      <c r="Q436" s="77">
        <v>1</v>
      </c>
      <c r="R436" s="74" t="s">
        <v>94</v>
      </c>
      <c r="S436" s="77">
        <v>54751.19</v>
      </c>
      <c r="T436" s="77">
        <v>54751.19</v>
      </c>
      <c r="U436" s="77">
        <v>372.61</v>
      </c>
      <c r="V436" s="78">
        <v>4.9000000000000002E-2</v>
      </c>
      <c r="W436" s="79">
        <v>1</v>
      </c>
      <c r="X436" s="77">
        <v>54751.19</v>
      </c>
      <c r="Y436" s="88">
        <v>54751.19</v>
      </c>
      <c r="Z436" s="77">
        <v>372.61</v>
      </c>
      <c r="AA436" s="74">
        <v>0</v>
      </c>
      <c r="AB436" s="74">
        <v>0</v>
      </c>
      <c r="AD436" s="74">
        <v>0</v>
      </c>
      <c r="AE436" s="74">
        <v>0</v>
      </c>
      <c r="AF436" s="74">
        <v>0</v>
      </c>
      <c r="AG436" s="74">
        <v>0</v>
      </c>
      <c r="AI436" s="74">
        <v>5</v>
      </c>
      <c r="AJ436" s="74">
        <v>5</v>
      </c>
      <c r="AL436" s="74">
        <v>5</v>
      </c>
      <c r="AM436" s="74" t="s">
        <v>95</v>
      </c>
      <c r="AN436" s="74">
        <v>0</v>
      </c>
      <c r="AO436" s="74" t="s">
        <v>95</v>
      </c>
      <c r="AP436" s="74" t="s">
        <v>95</v>
      </c>
      <c r="AQ436" s="74">
        <v>1</v>
      </c>
      <c r="AS436" s="74">
        <v>1</v>
      </c>
      <c r="AT436" s="74" t="s">
        <v>92</v>
      </c>
      <c r="AU436" s="74" t="s">
        <v>2579</v>
      </c>
      <c r="AV436" s="74" t="s">
        <v>94</v>
      </c>
      <c r="AW436" s="77">
        <v>5000000</v>
      </c>
      <c r="AX436" s="77">
        <v>4945248.8099999996</v>
      </c>
      <c r="AY436" s="79">
        <v>1</v>
      </c>
      <c r="AZ436" s="77">
        <v>32339500</v>
      </c>
      <c r="BA436" s="77">
        <v>31985374.778198998</v>
      </c>
      <c r="BB436" s="74" t="s">
        <v>93</v>
      </c>
      <c r="BC436" s="75" t="s">
        <v>2982</v>
      </c>
      <c r="BD436" s="82">
        <v>683.98560051834193</v>
      </c>
      <c r="BE436" s="82">
        <v>0</v>
      </c>
      <c r="BF436" s="82">
        <v>4.6548737042818509</v>
      </c>
      <c r="BG436" s="82">
        <v>688.64047422262377</v>
      </c>
      <c r="BH436" s="82">
        <v>683.98560051834193</v>
      </c>
      <c r="BI436" s="82">
        <v>0</v>
      </c>
      <c r="BJ436" s="82">
        <v>4.6548737042818509</v>
      </c>
      <c r="BK436" s="82">
        <v>688.64047422262377</v>
      </c>
      <c r="BL436" s="82">
        <v>49276.070999999996</v>
      </c>
      <c r="BM436" s="82">
        <v>0</v>
      </c>
      <c r="BN436" s="82">
        <v>335.34900000000005</v>
      </c>
      <c r="BO436" s="82">
        <v>49611.42</v>
      </c>
      <c r="BP436" s="82">
        <v>683.98560051834193</v>
      </c>
      <c r="BQ436" s="82">
        <v>0</v>
      </c>
      <c r="BR436" s="82">
        <v>4.6548737042818509</v>
      </c>
      <c r="BS436" s="89">
        <v>688.64047422262377</v>
      </c>
      <c r="BT436" s="82">
        <v>3433.0605261216615</v>
      </c>
      <c r="BU436" s="82">
        <v>0</v>
      </c>
      <c r="BV436" s="82">
        <v>23.363742096531464</v>
      </c>
      <c r="BW436" s="82">
        <v>3456.424268218193</v>
      </c>
      <c r="BX436" s="82">
        <v>3433.0605261216615</v>
      </c>
      <c r="BY436" s="82">
        <v>0</v>
      </c>
      <c r="BZ436" s="82">
        <v>23.363742096531464</v>
      </c>
      <c r="CA436" s="82">
        <v>3456.424268218193</v>
      </c>
      <c r="CB436" s="82">
        <v>247326.45556319997</v>
      </c>
      <c r="CC436" s="82">
        <v>0</v>
      </c>
      <c r="CD436" s="82">
        <v>1683.1837008000002</v>
      </c>
      <c r="CE436" s="82">
        <v>249009.63926399997</v>
      </c>
      <c r="CF436" s="82">
        <v>3433.0605261216615</v>
      </c>
      <c r="CG436" s="82">
        <v>0</v>
      </c>
      <c r="CH436" s="82">
        <v>23.363742096531464</v>
      </c>
      <c r="CI436" s="82">
        <v>3456.424268218193</v>
      </c>
      <c r="CJ436" s="82" t="s">
        <v>96</v>
      </c>
      <c r="CK436" s="83">
        <v>1.4999999999999999E-2</v>
      </c>
      <c r="CL436" s="83">
        <v>3.5000000000000003E-2</v>
      </c>
      <c r="CM436" s="83">
        <v>0.26500000000000001</v>
      </c>
      <c r="CN436" s="82">
        <v>821.26784999999995</v>
      </c>
      <c r="CO436" s="82">
        <v>1916.2916500000003</v>
      </c>
      <c r="CP436" s="82">
        <v>14509.065350000001</v>
      </c>
      <c r="CQ436" s="82">
        <v>821.26784999999995</v>
      </c>
      <c r="CR436" s="89">
        <v>821.26784999999995</v>
      </c>
      <c r="CS436" s="82">
        <v>821.26784999999995</v>
      </c>
      <c r="CT436" s="82">
        <v>1916.2916500000003</v>
      </c>
      <c r="CU436" s="82">
        <v>14509.065350000001</v>
      </c>
      <c r="CV436" s="82">
        <v>821.26784999999995</v>
      </c>
      <c r="CW436" s="82">
        <v>821.26784999999995</v>
      </c>
    </row>
    <row r="437" spans="1:101">
      <c r="A437" s="86" t="s">
        <v>520</v>
      </c>
      <c r="B437" s="87" t="s">
        <v>2808</v>
      </c>
      <c r="C437" s="75" t="s">
        <v>2983</v>
      </c>
      <c r="D437" s="74" t="s">
        <v>2605</v>
      </c>
      <c r="E437" s="74" t="s">
        <v>520</v>
      </c>
      <c r="F437" s="74" t="s">
        <v>2808</v>
      </c>
      <c r="G437" s="74" t="s">
        <v>1298</v>
      </c>
      <c r="I437" s="74" t="s">
        <v>836</v>
      </c>
      <c r="J437" s="74" t="s">
        <v>2582</v>
      </c>
      <c r="K437" s="74" t="s">
        <v>100</v>
      </c>
      <c r="L437" s="74" t="s">
        <v>89</v>
      </c>
      <c r="M437" s="74" t="s">
        <v>90</v>
      </c>
      <c r="N437" s="74" t="s">
        <v>1300</v>
      </c>
      <c r="O437" s="76">
        <v>44467</v>
      </c>
      <c r="P437" s="76">
        <v>44439</v>
      </c>
      <c r="Q437" s="77">
        <v>1</v>
      </c>
      <c r="R437" s="74" t="s">
        <v>94</v>
      </c>
      <c r="S437" s="77">
        <v>611417.35</v>
      </c>
      <c r="T437" s="77">
        <v>611417.35</v>
      </c>
      <c r="U437" s="77">
        <v>4161.03</v>
      </c>
      <c r="V437" s="78">
        <v>4.9000000000000002E-2</v>
      </c>
      <c r="W437" s="79">
        <v>1</v>
      </c>
      <c r="X437" s="77">
        <v>611417.35</v>
      </c>
      <c r="Y437" s="88">
        <v>611417.35</v>
      </c>
      <c r="Z437" s="77">
        <v>4161.03</v>
      </c>
      <c r="AA437" s="74">
        <v>0</v>
      </c>
      <c r="AB437" s="74">
        <v>0</v>
      </c>
      <c r="AD437" s="74">
        <v>0</v>
      </c>
      <c r="AE437" s="74">
        <v>0</v>
      </c>
      <c r="AF437" s="74">
        <v>0</v>
      </c>
      <c r="AG437" s="74">
        <v>0</v>
      </c>
      <c r="AI437" s="74">
        <v>5</v>
      </c>
      <c r="AJ437" s="74">
        <v>5</v>
      </c>
      <c r="AL437" s="74">
        <v>5</v>
      </c>
      <c r="AM437" s="74" t="s">
        <v>95</v>
      </c>
      <c r="AN437" s="74">
        <v>0</v>
      </c>
      <c r="AO437" s="74" t="s">
        <v>95</v>
      </c>
      <c r="AP437" s="74" t="s">
        <v>95</v>
      </c>
      <c r="AQ437" s="74">
        <v>1</v>
      </c>
      <c r="AS437" s="74">
        <v>1</v>
      </c>
      <c r="AT437" s="74" t="s">
        <v>92</v>
      </c>
      <c r="AU437" s="74" t="s">
        <v>2579</v>
      </c>
      <c r="AV437" s="74" t="s">
        <v>94</v>
      </c>
      <c r="AW437" s="77">
        <v>5000000</v>
      </c>
      <c r="AX437" s="77">
        <v>4299131.76</v>
      </c>
      <c r="AY437" s="79">
        <v>1</v>
      </c>
      <c r="AZ437" s="77">
        <v>32339500</v>
      </c>
      <c r="BA437" s="77">
        <v>27806354.310504001</v>
      </c>
      <c r="BB437" s="74" t="s">
        <v>93</v>
      </c>
      <c r="BC437" s="75" t="s">
        <v>2983</v>
      </c>
      <c r="BD437" s="82">
        <v>7638.2022620345469</v>
      </c>
      <c r="BE437" s="82">
        <v>0</v>
      </c>
      <c r="BF437" s="82">
        <v>51.982150585673779</v>
      </c>
      <c r="BG437" s="82">
        <v>7690.1844126202204</v>
      </c>
      <c r="BH437" s="82">
        <v>7638.2022620345469</v>
      </c>
      <c r="BI437" s="82">
        <v>0</v>
      </c>
      <c r="BJ437" s="82">
        <v>51.982150585673779</v>
      </c>
      <c r="BK437" s="82">
        <v>7690.1844126202204</v>
      </c>
      <c r="BL437" s="82">
        <v>550275.61499999999</v>
      </c>
      <c r="BM437" s="82">
        <v>0</v>
      </c>
      <c r="BN437" s="82">
        <v>3744.9269999999997</v>
      </c>
      <c r="BO437" s="82">
        <v>554020.54200000002</v>
      </c>
      <c r="BP437" s="82">
        <v>7638.2022620345469</v>
      </c>
      <c r="BQ437" s="82">
        <v>0</v>
      </c>
      <c r="BR437" s="82">
        <v>51.982150585673779</v>
      </c>
      <c r="BS437" s="89">
        <v>7690.1844126202204</v>
      </c>
      <c r="BT437" s="82">
        <v>38337.664793603799</v>
      </c>
      <c r="BU437" s="82">
        <v>0</v>
      </c>
      <c r="BV437" s="82">
        <v>260.90881021961383</v>
      </c>
      <c r="BW437" s="82">
        <v>38598.57360382341</v>
      </c>
      <c r="BX437" s="82">
        <v>38337.664793603799</v>
      </c>
      <c r="BY437" s="82">
        <v>0</v>
      </c>
      <c r="BZ437" s="82">
        <v>260.90881021961383</v>
      </c>
      <c r="CA437" s="82">
        <v>38598.57360382341</v>
      </c>
      <c r="CB437" s="82">
        <v>2761943.3668079996</v>
      </c>
      <c r="CC437" s="82">
        <v>0</v>
      </c>
      <c r="CD437" s="82">
        <v>18796.537598399998</v>
      </c>
      <c r="CE437" s="82">
        <v>2780739.9044063999</v>
      </c>
      <c r="CF437" s="82">
        <v>38337.664793603799</v>
      </c>
      <c r="CG437" s="82">
        <v>0</v>
      </c>
      <c r="CH437" s="82">
        <v>260.90881021961383</v>
      </c>
      <c r="CI437" s="82">
        <v>38598.57360382341</v>
      </c>
      <c r="CJ437" s="82" t="s">
        <v>96</v>
      </c>
      <c r="CK437" s="83">
        <v>1.4999999999999999E-2</v>
      </c>
      <c r="CL437" s="83">
        <v>3.5000000000000003E-2</v>
      </c>
      <c r="CM437" s="83">
        <v>0.26500000000000001</v>
      </c>
      <c r="CN437" s="82">
        <v>9171.2602499999994</v>
      </c>
      <c r="CO437" s="82">
        <v>21399.607250000001</v>
      </c>
      <c r="CP437" s="82">
        <v>162025.59775000002</v>
      </c>
      <c r="CQ437" s="82">
        <v>9171.2602499999994</v>
      </c>
      <c r="CR437" s="89">
        <v>9171.2602499999994</v>
      </c>
      <c r="CS437" s="82">
        <v>9171.2602499999994</v>
      </c>
      <c r="CT437" s="82">
        <v>21399.607250000001</v>
      </c>
      <c r="CU437" s="82">
        <v>162025.59775000002</v>
      </c>
      <c r="CV437" s="82">
        <v>9171.2602499999994</v>
      </c>
      <c r="CW437" s="82">
        <v>9171.2602499999994</v>
      </c>
    </row>
    <row r="438" spans="1:101">
      <c r="A438" s="86" t="s">
        <v>520</v>
      </c>
      <c r="B438" s="87" t="s">
        <v>942</v>
      </c>
      <c r="C438" s="75" t="s">
        <v>2012</v>
      </c>
      <c r="D438" s="74" t="s">
        <v>2605</v>
      </c>
      <c r="E438" s="74" t="s">
        <v>520</v>
      </c>
      <c r="F438" s="74" t="s">
        <v>942</v>
      </c>
      <c r="G438" s="74" t="s">
        <v>943</v>
      </c>
      <c r="I438" s="74" t="s">
        <v>836</v>
      </c>
      <c r="J438" s="74" t="s">
        <v>2582</v>
      </c>
      <c r="K438" s="74" t="s">
        <v>100</v>
      </c>
      <c r="L438" s="74" t="s">
        <v>89</v>
      </c>
      <c r="M438" s="74" t="s">
        <v>90</v>
      </c>
      <c r="N438" s="74" t="s">
        <v>945</v>
      </c>
      <c r="O438" s="76">
        <v>44532</v>
      </c>
      <c r="P438" s="76">
        <v>44439</v>
      </c>
      <c r="Q438" s="77">
        <v>1</v>
      </c>
      <c r="R438" s="74" t="s">
        <v>94</v>
      </c>
      <c r="S438" s="77">
        <v>357798.84</v>
      </c>
      <c r="T438" s="77">
        <v>357798.84</v>
      </c>
      <c r="U438" s="77">
        <v>5600.55</v>
      </c>
      <c r="V438" s="78">
        <v>4.9000000000000002E-2</v>
      </c>
      <c r="W438" s="79">
        <v>1</v>
      </c>
      <c r="X438" s="77">
        <v>357798.84</v>
      </c>
      <c r="Y438" s="88">
        <v>357798.84</v>
      </c>
      <c r="Z438" s="77">
        <v>5600.55</v>
      </c>
      <c r="AA438" s="74">
        <v>0</v>
      </c>
      <c r="AB438" s="74">
        <v>0</v>
      </c>
      <c r="AD438" s="74">
        <v>0</v>
      </c>
      <c r="AE438" s="74">
        <v>0</v>
      </c>
      <c r="AF438" s="74">
        <v>0</v>
      </c>
      <c r="AG438" s="74">
        <v>0</v>
      </c>
      <c r="AI438" s="74">
        <v>5</v>
      </c>
      <c r="AJ438" s="74">
        <v>5</v>
      </c>
      <c r="AL438" s="74">
        <v>5</v>
      </c>
      <c r="AM438" s="74" t="s">
        <v>95</v>
      </c>
      <c r="AN438" s="74">
        <v>0</v>
      </c>
      <c r="AO438" s="74" t="s">
        <v>95</v>
      </c>
      <c r="AP438" s="74" t="s">
        <v>95</v>
      </c>
      <c r="AQ438" s="74">
        <v>1</v>
      </c>
      <c r="AS438" s="74">
        <v>1</v>
      </c>
      <c r="AT438" s="74" t="s">
        <v>92</v>
      </c>
      <c r="AU438" s="74" t="s">
        <v>2579</v>
      </c>
      <c r="AV438" s="74" t="s">
        <v>94</v>
      </c>
      <c r="AW438" s="77">
        <v>20000000</v>
      </c>
      <c r="AX438" s="77">
        <v>1281171.6599999999</v>
      </c>
      <c r="AY438" s="79">
        <v>1</v>
      </c>
      <c r="AZ438" s="77">
        <v>129358000</v>
      </c>
      <c r="BA438" s="77">
        <v>8286490.1797139999</v>
      </c>
      <c r="BB438" s="74" t="s">
        <v>93</v>
      </c>
      <c r="BC438" s="75" t="s">
        <v>2012</v>
      </c>
      <c r="BD438" s="82">
        <v>4469.8435676405607</v>
      </c>
      <c r="BE438" s="82">
        <v>0</v>
      </c>
      <c r="BF438" s="82">
        <v>69.965521388357047</v>
      </c>
      <c r="BG438" s="82">
        <v>4539.8090890289177</v>
      </c>
      <c r="BH438" s="82">
        <v>4469.8435676405607</v>
      </c>
      <c r="BI438" s="82">
        <v>0</v>
      </c>
      <c r="BJ438" s="82">
        <v>69.965521388357047</v>
      </c>
      <c r="BK438" s="82">
        <v>4539.8090890289177</v>
      </c>
      <c r="BL438" s="82">
        <v>322018.95600000001</v>
      </c>
      <c r="BM438" s="82">
        <v>0</v>
      </c>
      <c r="BN438" s="82">
        <v>5040.4949999999999</v>
      </c>
      <c r="BO438" s="82">
        <v>327059.451</v>
      </c>
      <c r="BP438" s="82">
        <v>4469.8435676405607</v>
      </c>
      <c r="BQ438" s="82">
        <v>0</v>
      </c>
      <c r="BR438" s="82">
        <v>69.965521388357047</v>
      </c>
      <c r="BS438" s="89">
        <v>4539.8090890289177</v>
      </c>
      <c r="BT438" s="82">
        <v>22435.0388347015</v>
      </c>
      <c r="BU438" s="82">
        <v>0</v>
      </c>
      <c r="BV438" s="82">
        <v>351.17094495244169</v>
      </c>
      <c r="BW438" s="82">
        <v>22786.209779653942</v>
      </c>
      <c r="BX438" s="82">
        <v>22435.0388347015</v>
      </c>
      <c r="BY438" s="82">
        <v>0</v>
      </c>
      <c r="BZ438" s="82">
        <v>351.17094495244169</v>
      </c>
      <c r="CA438" s="82">
        <v>22786.209779653942</v>
      </c>
      <c r="CB438" s="82">
        <v>1616277.5439551999</v>
      </c>
      <c r="CC438" s="82">
        <v>0</v>
      </c>
      <c r="CD438" s="82">
        <v>25299.252503999996</v>
      </c>
      <c r="CE438" s="82">
        <v>1641576.7964591999</v>
      </c>
      <c r="CF438" s="82">
        <v>22435.0388347015</v>
      </c>
      <c r="CG438" s="82">
        <v>0</v>
      </c>
      <c r="CH438" s="82">
        <v>351.17094495244169</v>
      </c>
      <c r="CI438" s="82">
        <v>22786.209779653942</v>
      </c>
      <c r="CJ438" s="82" t="s">
        <v>96</v>
      </c>
      <c r="CK438" s="83">
        <v>1.4999999999999999E-2</v>
      </c>
      <c r="CL438" s="83">
        <v>3.5000000000000003E-2</v>
      </c>
      <c r="CM438" s="83">
        <v>0.26500000000000001</v>
      </c>
      <c r="CN438" s="82">
        <v>5366.9826000000003</v>
      </c>
      <c r="CO438" s="82">
        <v>12522.959400000002</v>
      </c>
      <c r="CP438" s="82">
        <v>94816.692600000009</v>
      </c>
      <c r="CQ438" s="82">
        <v>5366.9826000000003</v>
      </c>
      <c r="CR438" s="89">
        <v>5366.9826000000003</v>
      </c>
      <c r="CS438" s="82">
        <v>5366.9826000000003</v>
      </c>
      <c r="CT438" s="82">
        <v>12522.959400000002</v>
      </c>
      <c r="CU438" s="82">
        <v>94816.692600000009</v>
      </c>
      <c r="CV438" s="82">
        <v>5366.9826000000003</v>
      </c>
      <c r="CW438" s="82">
        <v>5366.9826000000003</v>
      </c>
    </row>
    <row r="439" spans="1:101">
      <c r="A439" s="86" t="s">
        <v>520</v>
      </c>
      <c r="B439" s="87" t="s">
        <v>2816</v>
      </c>
      <c r="C439" s="75" t="s">
        <v>2984</v>
      </c>
      <c r="D439" s="74" t="s">
        <v>2605</v>
      </c>
      <c r="E439" s="74" t="s">
        <v>520</v>
      </c>
      <c r="F439" s="74" t="s">
        <v>2816</v>
      </c>
      <c r="G439" s="74" t="s">
        <v>1076</v>
      </c>
      <c r="I439" s="74" t="s">
        <v>836</v>
      </c>
      <c r="J439" s="74" t="s">
        <v>2582</v>
      </c>
      <c r="K439" s="74" t="s">
        <v>100</v>
      </c>
      <c r="L439" s="74" t="s">
        <v>89</v>
      </c>
      <c r="M439" s="74" t="s">
        <v>90</v>
      </c>
      <c r="N439" s="74" t="s">
        <v>1078</v>
      </c>
      <c r="O439" s="76">
        <v>44467</v>
      </c>
      <c r="P439" s="76">
        <v>44439</v>
      </c>
      <c r="Q439" s="77">
        <v>1</v>
      </c>
      <c r="R439" s="74" t="s">
        <v>94</v>
      </c>
      <c r="S439" s="77">
        <v>563087.43999999994</v>
      </c>
      <c r="T439" s="77">
        <v>563087.43999999994</v>
      </c>
      <c r="U439" s="77">
        <v>3755.48</v>
      </c>
      <c r="V439" s="78">
        <v>4.9000000000000002E-2</v>
      </c>
      <c r="W439" s="79">
        <v>1</v>
      </c>
      <c r="X439" s="77">
        <v>563087.43999999994</v>
      </c>
      <c r="Y439" s="88">
        <v>563087.43999999994</v>
      </c>
      <c r="Z439" s="77">
        <v>3755.48</v>
      </c>
      <c r="AA439" s="74">
        <v>0</v>
      </c>
      <c r="AB439" s="74">
        <v>0</v>
      </c>
      <c r="AD439" s="74">
        <v>0</v>
      </c>
      <c r="AE439" s="74">
        <v>0</v>
      </c>
      <c r="AF439" s="74">
        <v>0</v>
      </c>
      <c r="AG439" s="74">
        <v>0</v>
      </c>
      <c r="AI439" s="74">
        <v>5</v>
      </c>
      <c r="AJ439" s="74">
        <v>5</v>
      </c>
      <c r="AL439" s="74">
        <v>5</v>
      </c>
      <c r="AM439" s="74" t="s">
        <v>95</v>
      </c>
      <c r="AN439" s="74">
        <v>0</v>
      </c>
      <c r="AO439" s="74" t="s">
        <v>95</v>
      </c>
      <c r="AP439" s="74" t="s">
        <v>95</v>
      </c>
      <c r="AQ439" s="74">
        <v>1</v>
      </c>
      <c r="AS439" s="74">
        <v>1</v>
      </c>
      <c r="AT439" s="74" t="s">
        <v>92</v>
      </c>
      <c r="AU439" s="74" t="s">
        <v>2579</v>
      </c>
      <c r="AV439" s="74" t="s">
        <v>94</v>
      </c>
      <c r="AW439" s="77">
        <v>5000000</v>
      </c>
      <c r="AX439" s="77">
        <v>3914906.42</v>
      </c>
      <c r="AY439" s="79">
        <v>1</v>
      </c>
      <c r="AZ439" s="77">
        <v>32339500</v>
      </c>
      <c r="BA439" s="77">
        <v>25321223.233918</v>
      </c>
      <c r="BB439" s="74" t="s">
        <v>93</v>
      </c>
      <c r="BC439" s="75" t="s">
        <v>2984</v>
      </c>
      <c r="BD439" s="82">
        <v>7034.4352477587399</v>
      </c>
      <c r="BE439" s="82">
        <v>0</v>
      </c>
      <c r="BF439" s="82">
        <v>46.915770105355207</v>
      </c>
      <c r="BG439" s="82">
        <v>7081.3510178640954</v>
      </c>
      <c r="BH439" s="82">
        <v>7034.4352477587399</v>
      </c>
      <c r="BI439" s="82">
        <v>0</v>
      </c>
      <c r="BJ439" s="82">
        <v>46.915770105355207</v>
      </c>
      <c r="BK439" s="82">
        <v>7081.3510178640954</v>
      </c>
      <c r="BL439" s="82">
        <v>506778.696</v>
      </c>
      <c r="BM439" s="82">
        <v>0</v>
      </c>
      <c r="BN439" s="82">
        <v>3379.9320000000002</v>
      </c>
      <c r="BO439" s="82">
        <v>510158.62799999997</v>
      </c>
      <c r="BP439" s="82">
        <v>7034.4352477587399</v>
      </c>
      <c r="BQ439" s="82">
        <v>0</v>
      </c>
      <c r="BR439" s="82">
        <v>46.915770105355207</v>
      </c>
      <c r="BS439" s="89">
        <v>7081.3510178640954</v>
      </c>
      <c r="BT439" s="82">
        <v>35307.237395550663</v>
      </c>
      <c r="BU439" s="82">
        <v>0</v>
      </c>
      <c r="BV439" s="82">
        <v>235.47963331279885</v>
      </c>
      <c r="BW439" s="82">
        <v>35542.717028863466</v>
      </c>
      <c r="BX439" s="82">
        <v>35307.237395550663</v>
      </c>
      <c r="BY439" s="82">
        <v>0</v>
      </c>
      <c r="BZ439" s="82">
        <v>235.47963331279885</v>
      </c>
      <c r="CA439" s="82">
        <v>35542.717028863466</v>
      </c>
      <c r="CB439" s="82">
        <v>2543623.6309631998</v>
      </c>
      <c r="CC439" s="82">
        <v>0</v>
      </c>
      <c r="CD439" s="82">
        <v>16964.554694400002</v>
      </c>
      <c r="CE439" s="82">
        <v>2560588.1856575995</v>
      </c>
      <c r="CF439" s="82">
        <v>35307.237395550663</v>
      </c>
      <c r="CG439" s="82">
        <v>0</v>
      </c>
      <c r="CH439" s="82">
        <v>235.47963331279885</v>
      </c>
      <c r="CI439" s="82">
        <v>35542.717028863466</v>
      </c>
      <c r="CJ439" s="82" t="s">
        <v>96</v>
      </c>
      <c r="CK439" s="83">
        <v>1.4999999999999999E-2</v>
      </c>
      <c r="CL439" s="83">
        <v>3.5000000000000003E-2</v>
      </c>
      <c r="CM439" s="83">
        <v>0.26500000000000001</v>
      </c>
      <c r="CN439" s="82">
        <v>8446.3115999999991</v>
      </c>
      <c r="CO439" s="82">
        <v>19708.060399999998</v>
      </c>
      <c r="CP439" s="82">
        <v>149218.1716</v>
      </c>
      <c r="CQ439" s="82">
        <v>8446.3115999999991</v>
      </c>
      <c r="CR439" s="89">
        <v>8446.3115999999991</v>
      </c>
      <c r="CS439" s="82">
        <v>8446.3115999999991</v>
      </c>
      <c r="CT439" s="82">
        <v>19708.060399999998</v>
      </c>
      <c r="CU439" s="82">
        <v>149218.1716</v>
      </c>
      <c r="CV439" s="82">
        <v>8446.3115999999991</v>
      </c>
      <c r="CW439" s="82">
        <v>8446.3115999999991</v>
      </c>
    </row>
    <row r="440" spans="1:101">
      <c r="A440" s="86" t="s">
        <v>520</v>
      </c>
      <c r="B440" s="87" t="s">
        <v>2799</v>
      </c>
      <c r="C440" s="75" t="s">
        <v>2985</v>
      </c>
      <c r="D440" s="74" t="s">
        <v>2605</v>
      </c>
      <c r="E440" s="74" t="s">
        <v>520</v>
      </c>
      <c r="F440" s="74" t="s">
        <v>2799</v>
      </c>
      <c r="G440" s="74" t="s">
        <v>1265</v>
      </c>
      <c r="I440" s="74" t="s">
        <v>836</v>
      </c>
      <c r="J440" s="74" t="s">
        <v>2582</v>
      </c>
      <c r="K440" s="74" t="s">
        <v>100</v>
      </c>
      <c r="L440" s="74" t="s">
        <v>89</v>
      </c>
      <c r="M440" s="74" t="s">
        <v>90</v>
      </c>
      <c r="N440" s="74" t="s">
        <v>1267</v>
      </c>
      <c r="O440" s="76">
        <v>44467</v>
      </c>
      <c r="P440" s="76">
        <v>44439</v>
      </c>
      <c r="Q440" s="77">
        <v>1</v>
      </c>
      <c r="R440" s="74" t="s">
        <v>94</v>
      </c>
      <c r="S440" s="77">
        <v>84333.11</v>
      </c>
      <c r="T440" s="77">
        <v>84333.11</v>
      </c>
      <c r="U440" s="77">
        <v>562.45000000000005</v>
      </c>
      <c r="V440" s="78">
        <v>4.9000000000000002E-2</v>
      </c>
      <c r="W440" s="79">
        <v>1</v>
      </c>
      <c r="X440" s="77">
        <v>84333.11</v>
      </c>
      <c r="Y440" s="88">
        <v>84333.11</v>
      </c>
      <c r="Z440" s="77">
        <v>562.45000000000005</v>
      </c>
      <c r="AA440" s="74">
        <v>0</v>
      </c>
      <c r="AB440" s="74">
        <v>0</v>
      </c>
      <c r="AD440" s="74">
        <v>0</v>
      </c>
      <c r="AE440" s="74">
        <v>0</v>
      </c>
      <c r="AF440" s="74">
        <v>0</v>
      </c>
      <c r="AG440" s="74">
        <v>0</v>
      </c>
      <c r="AI440" s="74">
        <v>5</v>
      </c>
      <c r="AJ440" s="74">
        <v>5</v>
      </c>
      <c r="AL440" s="74">
        <v>5</v>
      </c>
      <c r="AM440" s="74" t="s">
        <v>95</v>
      </c>
      <c r="AN440" s="74">
        <v>0</v>
      </c>
      <c r="AO440" s="74" t="s">
        <v>95</v>
      </c>
      <c r="AP440" s="74" t="s">
        <v>95</v>
      </c>
      <c r="AQ440" s="74">
        <v>1</v>
      </c>
      <c r="AS440" s="74">
        <v>1</v>
      </c>
      <c r="AT440" s="74" t="s">
        <v>92</v>
      </c>
      <c r="AU440" s="74" t="s">
        <v>2579</v>
      </c>
      <c r="AV440" s="74" t="s">
        <v>94</v>
      </c>
      <c r="AW440" s="77">
        <v>5000000</v>
      </c>
      <c r="AX440" s="77">
        <v>4541303.79</v>
      </c>
      <c r="AY440" s="79">
        <v>1</v>
      </c>
      <c r="AZ440" s="77">
        <v>32339500</v>
      </c>
      <c r="BA440" s="77">
        <v>29372698.783341002</v>
      </c>
      <c r="BB440" s="74" t="s">
        <v>93</v>
      </c>
      <c r="BC440" s="75" t="s">
        <v>2985</v>
      </c>
      <c r="BD440" s="82">
        <v>1053.5411721083942</v>
      </c>
      <c r="BE440" s="82">
        <v>0</v>
      </c>
      <c r="BF440" s="82">
        <v>7.0264719545190069</v>
      </c>
      <c r="BG440" s="82">
        <v>1060.5676440629131</v>
      </c>
      <c r="BH440" s="82">
        <v>1053.5411721083942</v>
      </c>
      <c r="BI440" s="82">
        <v>0</v>
      </c>
      <c r="BJ440" s="82">
        <v>7.0264719545190069</v>
      </c>
      <c r="BK440" s="82">
        <v>1060.5676440629131</v>
      </c>
      <c r="BL440" s="82">
        <v>75899.798999999999</v>
      </c>
      <c r="BM440" s="82">
        <v>0</v>
      </c>
      <c r="BN440" s="82">
        <v>506.20500000000004</v>
      </c>
      <c r="BO440" s="82">
        <v>76406.003999999986</v>
      </c>
      <c r="BP440" s="82">
        <v>1053.5411721083942</v>
      </c>
      <c r="BQ440" s="82">
        <v>0</v>
      </c>
      <c r="BR440" s="82">
        <v>7.0264719545190069</v>
      </c>
      <c r="BS440" s="89">
        <v>1060.5676440629131</v>
      </c>
      <c r="BT440" s="82">
        <v>5287.9338510464522</v>
      </c>
      <c r="BU440" s="82">
        <v>0</v>
      </c>
      <c r="BV440" s="82">
        <v>35.267268034121798</v>
      </c>
      <c r="BW440" s="82">
        <v>5323.2011190805733</v>
      </c>
      <c r="BX440" s="82">
        <v>5287.9338510464522</v>
      </c>
      <c r="BY440" s="82">
        <v>0</v>
      </c>
      <c r="BZ440" s="82">
        <v>35.267268034121798</v>
      </c>
      <c r="CA440" s="82">
        <v>5323.2011190805733</v>
      </c>
      <c r="CB440" s="82">
        <v>380956.27114079997</v>
      </c>
      <c r="CC440" s="82">
        <v>0</v>
      </c>
      <c r="CD440" s="82">
        <v>2540.7441360000003</v>
      </c>
      <c r="CE440" s="82">
        <v>383497.01527679991</v>
      </c>
      <c r="CF440" s="82">
        <v>5287.9338510464522</v>
      </c>
      <c r="CG440" s="82">
        <v>0</v>
      </c>
      <c r="CH440" s="82">
        <v>35.267268034121798</v>
      </c>
      <c r="CI440" s="82">
        <v>5323.2011190805733</v>
      </c>
      <c r="CJ440" s="82" t="s">
        <v>96</v>
      </c>
      <c r="CK440" s="83">
        <v>1.4999999999999999E-2</v>
      </c>
      <c r="CL440" s="83">
        <v>3.5000000000000003E-2</v>
      </c>
      <c r="CM440" s="83">
        <v>0.26500000000000001</v>
      </c>
      <c r="CN440" s="82">
        <v>1264.99665</v>
      </c>
      <c r="CO440" s="82">
        <v>2951.6588500000003</v>
      </c>
      <c r="CP440" s="82">
        <v>22348.274150000001</v>
      </c>
      <c r="CQ440" s="82">
        <v>1264.99665</v>
      </c>
      <c r="CR440" s="89">
        <v>1264.99665</v>
      </c>
      <c r="CS440" s="82">
        <v>1264.99665</v>
      </c>
      <c r="CT440" s="82">
        <v>2951.6588500000003</v>
      </c>
      <c r="CU440" s="82">
        <v>22348.274150000001</v>
      </c>
      <c r="CV440" s="82">
        <v>1264.99665</v>
      </c>
      <c r="CW440" s="82">
        <v>1264.99665</v>
      </c>
    </row>
    <row r="441" spans="1:101">
      <c r="A441" s="86" t="s">
        <v>520</v>
      </c>
      <c r="B441" s="87" t="s">
        <v>946</v>
      </c>
      <c r="C441" s="75" t="s">
        <v>2013</v>
      </c>
      <c r="D441" s="74" t="s">
        <v>2605</v>
      </c>
      <c r="E441" s="74" t="s">
        <v>520</v>
      </c>
      <c r="F441" s="74" t="s">
        <v>946</v>
      </c>
      <c r="G441" s="74" t="s">
        <v>943</v>
      </c>
      <c r="I441" s="74" t="s">
        <v>836</v>
      </c>
      <c r="J441" s="74" t="s">
        <v>2582</v>
      </c>
      <c r="K441" s="74" t="s">
        <v>100</v>
      </c>
      <c r="L441" s="74" t="s">
        <v>89</v>
      </c>
      <c r="M441" s="74" t="s">
        <v>90</v>
      </c>
      <c r="N441" s="74" t="s">
        <v>945</v>
      </c>
      <c r="O441" s="76">
        <v>44532</v>
      </c>
      <c r="P441" s="76">
        <v>44439</v>
      </c>
      <c r="Q441" s="77">
        <v>1</v>
      </c>
      <c r="R441" s="74" t="s">
        <v>94</v>
      </c>
      <c r="S441" s="77">
        <v>5000000</v>
      </c>
      <c r="T441" s="77">
        <v>5000000</v>
      </c>
      <c r="U441" s="77">
        <v>77583.33</v>
      </c>
      <c r="V441" s="78">
        <v>4.9000000000000002E-2</v>
      </c>
      <c r="W441" s="79">
        <v>1</v>
      </c>
      <c r="X441" s="77">
        <v>5000000</v>
      </c>
      <c r="Y441" s="88">
        <v>5000000</v>
      </c>
      <c r="Z441" s="77">
        <v>77583.33</v>
      </c>
      <c r="AA441" s="74">
        <v>0</v>
      </c>
      <c r="AB441" s="74">
        <v>0</v>
      </c>
      <c r="AD441" s="74">
        <v>0</v>
      </c>
      <c r="AE441" s="74">
        <v>0</v>
      </c>
      <c r="AF441" s="74">
        <v>0</v>
      </c>
      <c r="AG441" s="74">
        <v>0</v>
      </c>
      <c r="AI441" s="74">
        <v>5</v>
      </c>
      <c r="AJ441" s="74">
        <v>5</v>
      </c>
      <c r="AL441" s="74">
        <v>5</v>
      </c>
      <c r="AM441" s="74" t="s">
        <v>95</v>
      </c>
      <c r="AN441" s="74">
        <v>0</v>
      </c>
      <c r="AO441" s="74" t="s">
        <v>95</v>
      </c>
      <c r="AP441" s="74" t="s">
        <v>95</v>
      </c>
      <c r="AQ441" s="74">
        <v>1</v>
      </c>
      <c r="AS441" s="74">
        <v>1</v>
      </c>
      <c r="AT441" s="74" t="s">
        <v>92</v>
      </c>
      <c r="AU441" s="74" t="s">
        <v>2579</v>
      </c>
      <c r="AV441" s="74" t="s">
        <v>94</v>
      </c>
      <c r="AW441" s="77">
        <v>20000000</v>
      </c>
      <c r="AX441" s="77">
        <v>1281171.6599999999</v>
      </c>
      <c r="AY441" s="79">
        <v>1</v>
      </c>
      <c r="AZ441" s="77">
        <v>129358000</v>
      </c>
      <c r="BA441" s="77">
        <v>8286490.1797139999</v>
      </c>
      <c r="BB441" s="74" t="s">
        <v>93</v>
      </c>
      <c r="BC441" s="75" t="s">
        <v>2013</v>
      </c>
      <c r="BD441" s="82">
        <v>62463.080758458585</v>
      </c>
      <c r="BE441" s="82">
        <v>0</v>
      </c>
      <c r="BF441" s="82">
        <v>969.21876146002842</v>
      </c>
      <c r="BG441" s="82">
        <v>63432.299519918612</v>
      </c>
      <c r="BH441" s="82">
        <v>62463.080758458585</v>
      </c>
      <c r="BI441" s="82">
        <v>0</v>
      </c>
      <c r="BJ441" s="82">
        <v>969.21876146002842</v>
      </c>
      <c r="BK441" s="82">
        <v>63432.299519918612</v>
      </c>
      <c r="BL441" s="82">
        <v>4500000</v>
      </c>
      <c r="BM441" s="82">
        <v>0</v>
      </c>
      <c r="BN441" s="82">
        <v>69824.997000000003</v>
      </c>
      <c r="BO441" s="82">
        <v>4569824.9969999995</v>
      </c>
      <c r="BP441" s="82">
        <v>62463.080758458585</v>
      </c>
      <c r="BQ441" s="82">
        <v>0</v>
      </c>
      <c r="BR441" s="82">
        <v>969.21876146002842</v>
      </c>
      <c r="BS441" s="89">
        <v>63432.299519918612</v>
      </c>
      <c r="BT441" s="82">
        <v>313514.69494285533</v>
      </c>
      <c r="BU441" s="82">
        <v>0</v>
      </c>
      <c r="BV441" s="82">
        <v>4864.7028075201742</v>
      </c>
      <c r="BW441" s="82">
        <v>318379.3977503755</v>
      </c>
      <c r="BX441" s="82">
        <v>313514.69494285533</v>
      </c>
      <c r="BY441" s="82">
        <v>0</v>
      </c>
      <c r="BZ441" s="82">
        <v>4864.7028075201742</v>
      </c>
      <c r="CA441" s="82">
        <v>318379.3977503755</v>
      </c>
      <c r="CB441" s="82">
        <v>22586400</v>
      </c>
      <c r="CC441" s="82">
        <v>0</v>
      </c>
      <c r="CD441" s="82">
        <v>350465.62494239997</v>
      </c>
      <c r="CE441" s="82">
        <v>22936865.624942396</v>
      </c>
      <c r="CF441" s="82">
        <v>313514.69494285533</v>
      </c>
      <c r="CG441" s="82">
        <v>0</v>
      </c>
      <c r="CH441" s="82">
        <v>4864.7028075201742</v>
      </c>
      <c r="CI441" s="82">
        <v>318379.3977503755</v>
      </c>
      <c r="CJ441" s="82" t="s">
        <v>96</v>
      </c>
      <c r="CK441" s="83">
        <v>1.4999999999999999E-2</v>
      </c>
      <c r="CL441" s="83">
        <v>3.5000000000000003E-2</v>
      </c>
      <c r="CM441" s="83">
        <v>0.26500000000000001</v>
      </c>
      <c r="CN441" s="82">
        <v>75000</v>
      </c>
      <c r="CO441" s="82">
        <v>175000.00000000003</v>
      </c>
      <c r="CP441" s="82">
        <v>1325000</v>
      </c>
      <c r="CQ441" s="82">
        <v>75000</v>
      </c>
      <c r="CR441" s="89">
        <v>75000</v>
      </c>
      <c r="CS441" s="82">
        <v>75000</v>
      </c>
      <c r="CT441" s="82">
        <v>175000.00000000003</v>
      </c>
      <c r="CU441" s="82">
        <v>1325000</v>
      </c>
      <c r="CV441" s="82">
        <v>75000</v>
      </c>
      <c r="CW441" s="82">
        <v>75000</v>
      </c>
    </row>
    <row r="442" spans="1:101">
      <c r="A442" s="86" t="s">
        <v>520</v>
      </c>
      <c r="B442" s="87" t="s">
        <v>947</v>
      </c>
      <c r="C442" s="75" t="s">
        <v>2014</v>
      </c>
      <c r="D442" s="74" t="s">
        <v>2605</v>
      </c>
      <c r="E442" s="74" t="s">
        <v>520</v>
      </c>
      <c r="F442" s="74" t="s">
        <v>947</v>
      </c>
      <c r="G442" s="74" t="s">
        <v>943</v>
      </c>
      <c r="I442" s="74" t="s">
        <v>836</v>
      </c>
      <c r="J442" s="74" t="s">
        <v>2582</v>
      </c>
      <c r="K442" s="74" t="s">
        <v>100</v>
      </c>
      <c r="L442" s="74" t="s">
        <v>89</v>
      </c>
      <c r="M442" s="74" t="s">
        <v>90</v>
      </c>
      <c r="N442" s="74" t="s">
        <v>945</v>
      </c>
      <c r="O442" s="76">
        <v>44532</v>
      </c>
      <c r="P442" s="76">
        <v>44439</v>
      </c>
      <c r="Q442" s="77">
        <v>1</v>
      </c>
      <c r="R442" s="74" t="s">
        <v>94</v>
      </c>
      <c r="S442" s="77">
        <v>5000000</v>
      </c>
      <c r="T442" s="77">
        <v>5000000</v>
      </c>
      <c r="U442" s="77">
        <v>77583.33</v>
      </c>
      <c r="V442" s="78">
        <v>4.9000000000000002E-2</v>
      </c>
      <c r="W442" s="79">
        <v>1</v>
      </c>
      <c r="X442" s="77">
        <v>5000000</v>
      </c>
      <c r="Y442" s="88">
        <v>5000000</v>
      </c>
      <c r="Z442" s="77">
        <v>77583.33</v>
      </c>
      <c r="AA442" s="74">
        <v>0</v>
      </c>
      <c r="AB442" s="74">
        <v>0</v>
      </c>
      <c r="AD442" s="74">
        <v>0</v>
      </c>
      <c r="AE442" s="74">
        <v>0</v>
      </c>
      <c r="AF442" s="74">
        <v>0</v>
      </c>
      <c r="AG442" s="74">
        <v>0</v>
      </c>
      <c r="AI442" s="74">
        <v>5</v>
      </c>
      <c r="AJ442" s="74">
        <v>5</v>
      </c>
      <c r="AL442" s="74">
        <v>5</v>
      </c>
      <c r="AM442" s="74" t="s">
        <v>95</v>
      </c>
      <c r="AN442" s="74">
        <v>0</v>
      </c>
      <c r="AO442" s="74" t="s">
        <v>95</v>
      </c>
      <c r="AP442" s="74" t="s">
        <v>95</v>
      </c>
      <c r="AQ442" s="74">
        <v>1</v>
      </c>
      <c r="AS442" s="74">
        <v>1</v>
      </c>
      <c r="AT442" s="74" t="s">
        <v>92</v>
      </c>
      <c r="AU442" s="74" t="s">
        <v>2579</v>
      </c>
      <c r="AV442" s="74" t="s">
        <v>94</v>
      </c>
      <c r="AW442" s="77">
        <v>20000000</v>
      </c>
      <c r="AX442" s="77">
        <v>1281171.6599999999</v>
      </c>
      <c r="AY442" s="79">
        <v>1</v>
      </c>
      <c r="AZ442" s="77">
        <v>129358000</v>
      </c>
      <c r="BA442" s="77">
        <v>8286490.1797139999</v>
      </c>
      <c r="BB442" s="74" t="s">
        <v>93</v>
      </c>
      <c r="BC442" s="75" t="s">
        <v>2014</v>
      </c>
      <c r="BD442" s="82">
        <v>62463.080758458585</v>
      </c>
      <c r="BE442" s="82">
        <v>0</v>
      </c>
      <c r="BF442" s="82">
        <v>969.21876146002842</v>
      </c>
      <c r="BG442" s="82">
        <v>63432.299519918612</v>
      </c>
      <c r="BH442" s="82">
        <v>62463.080758458585</v>
      </c>
      <c r="BI442" s="82">
        <v>0</v>
      </c>
      <c r="BJ442" s="82">
        <v>969.21876146002842</v>
      </c>
      <c r="BK442" s="82">
        <v>63432.299519918612</v>
      </c>
      <c r="BL442" s="82">
        <v>4500000</v>
      </c>
      <c r="BM442" s="82">
        <v>0</v>
      </c>
      <c r="BN442" s="82">
        <v>69824.997000000003</v>
      </c>
      <c r="BO442" s="82">
        <v>4569824.9969999995</v>
      </c>
      <c r="BP442" s="82">
        <v>62463.080758458585</v>
      </c>
      <c r="BQ442" s="82">
        <v>0</v>
      </c>
      <c r="BR442" s="82">
        <v>969.21876146002842</v>
      </c>
      <c r="BS442" s="89">
        <v>63432.299519918612</v>
      </c>
      <c r="BT442" s="82">
        <v>313514.69494285533</v>
      </c>
      <c r="BU442" s="82">
        <v>0</v>
      </c>
      <c r="BV442" s="82">
        <v>4864.7028075201742</v>
      </c>
      <c r="BW442" s="82">
        <v>318379.3977503755</v>
      </c>
      <c r="BX442" s="82">
        <v>313514.69494285533</v>
      </c>
      <c r="BY442" s="82">
        <v>0</v>
      </c>
      <c r="BZ442" s="82">
        <v>4864.7028075201742</v>
      </c>
      <c r="CA442" s="82">
        <v>318379.3977503755</v>
      </c>
      <c r="CB442" s="82">
        <v>22586400</v>
      </c>
      <c r="CC442" s="82">
        <v>0</v>
      </c>
      <c r="CD442" s="82">
        <v>350465.62494239997</v>
      </c>
      <c r="CE442" s="82">
        <v>22936865.624942396</v>
      </c>
      <c r="CF442" s="82">
        <v>313514.69494285533</v>
      </c>
      <c r="CG442" s="82">
        <v>0</v>
      </c>
      <c r="CH442" s="82">
        <v>4864.7028075201742</v>
      </c>
      <c r="CI442" s="82">
        <v>318379.3977503755</v>
      </c>
      <c r="CJ442" s="82" t="s">
        <v>96</v>
      </c>
      <c r="CK442" s="83">
        <v>1.4999999999999999E-2</v>
      </c>
      <c r="CL442" s="83">
        <v>3.5000000000000003E-2</v>
      </c>
      <c r="CM442" s="83">
        <v>0.26500000000000001</v>
      </c>
      <c r="CN442" s="82">
        <v>75000</v>
      </c>
      <c r="CO442" s="82">
        <v>175000.00000000003</v>
      </c>
      <c r="CP442" s="82">
        <v>1325000</v>
      </c>
      <c r="CQ442" s="82">
        <v>75000</v>
      </c>
      <c r="CR442" s="89">
        <v>75000</v>
      </c>
      <c r="CS442" s="82">
        <v>75000</v>
      </c>
      <c r="CT442" s="82">
        <v>175000.00000000003</v>
      </c>
      <c r="CU442" s="82">
        <v>1325000</v>
      </c>
      <c r="CV442" s="82">
        <v>75000</v>
      </c>
      <c r="CW442" s="82">
        <v>75000</v>
      </c>
    </row>
    <row r="443" spans="1:101">
      <c r="A443" s="86" t="s">
        <v>520</v>
      </c>
      <c r="B443" s="87" t="s">
        <v>2787</v>
      </c>
      <c r="C443" s="75" t="s">
        <v>2986</v>
      </c>
      <c r="D443" s="74" t="s">
        <v>2605</v>
      </c>
      <c r="E443" s="74" t="s">
        <v>520</v>
      </c>
      <c r="F443" s="74" t="s">
        <v>2787</v>
      </c>
      <c r="G443" s="74" t="s">
        <v>2987</v>
      </c>
      <c r="I443" s="74" t="s">
        <v>836</v>
      </c>
      <c r="J443" s="74" t="s">
        <v>2582</v>
      </c>
      <c r="K443" s="74" t="s">
        <v>100</v>
      </c>
      <c r="L443" s="74" t="s">
        <v>89</v>
      </c>
      <c r="M443" s="74" t="s">
        <v>90</v>
      </c>
      <c r="N443" s="74" t="s">
        <v>2988</v>
      </c>
      <c r="O443" s="76">
        <v>44467</v>
      </c>
      <c r="P443" s="76">
        <v>44439</v>
      </c>
      <c r="Q443" s="77">
        <v>1</v>
      </c>
      <c r="R443" s="74" t="s">
        <v>94</v>
      </c>
      <c r="S443" s="77">
        <v>305371.02</v>
      </c>
      <c r="T443" s="77">
        <v>305371.02</v>
      </c>
      <c r="U443" s="77">
        <v>2036.66</v>
      </c>
      <c r="V443" s="78">
        <v>4.9000000000000002E-2</v>
      </c>
      <c r="W443" s="79">
        <v>1</v>
      </c>
      <c r="X443" s="77">
        <v>305371.02</v>
      </c>
      <c r="Y443" s="88">
        <v>305371.02</v>
      </c>
      <c r="Z443" s="77">
        <v>2036.66</v>
      </c>
      <c r="AA443" s="74">
        <v>0</v>
      </c>
      <c r="AB443" s="74">
        <v>0</v>
      </c>
      <c r="AD443" s="74">
        <v>0</v>
      </c>
      <c r="AE443" s="74">
        <v>0</v>
      </c>
      <c r="AF443" s="74">
        <v>0</v>
      </c>
      <c r="AG443" s="74">
        <v>0</v>
      </c>
      <c r="AI443" s="74">
        <v>5</v>
      </c>
      <c r="AJ443" s="74">
        <v>5</v>
      </c>
      <c r="AL443" s="74">
        <v>5</v>
      </c>
      <c r="AM443" s="74" t="s">
        <v>95</v>
      </c>
      <c r="AN443" s="74">
        <v>0</v>
      </c>
      <c r="AO443" s="74" t="s">
        <v>95</v>
      </c>
      <c r="AP443" s="74" t="s">
        <v>95</v>
      </c>
      <c r="AQ443" s="74">
        <v>1</v>
      </c>
      <c r="AS443" s="74">
        <v>1</v>
      </c>
      <c r="AT443" s="74" t="s">
        <v>92</v>
      </c>
      <c r="AU443" s="74" t="s">
        <v>2579</v>
      </c>
      <c r="AV443" s="74" t="s">
        <v>94</v>
      </c>
      <c r="AW443" s="77">
        <v>5000000</v>
      </c>
      <c r="AX443" s="77">
        <v>4694628.9800000004</v>
      </c>
      <c r="AY443" s="79">
        <v>1</v>
      </c>
      <c r="AZ443" s="77">
        <v>32339500</v>
      </c>
      <c r="BA443" s="77">
        <v>30364390.779742002</v>
      </c>
      <c r="BB443" s="74" t="s">
        <v>93</v>
      </c>
      <c r="BC443" s="75" t="s">
        <v>2986</v>
      </c>
      <c r="BD443" s="82">
        <v>3814.8829367105745</v>
      </c>
      <c r="BE443" s="82">
        <v>0</v>
      </c>
      <c r="BF443" s="82">
        <v>25.443211611504452</v>
      </c>
      <c r="BG443" s="82">
        <v>3840.326148322079</v>
      </c>
      <c r="BH443" s="82">
        <v>3814.8829367105745</v>
      </c>
      <c r="BI443" s="82">
        <v>0</v>
      </c>
      <c r="BJ443" s="82">
        <v>25.443211611504452</v>
      </c>
      <c r="BK443" s="82">
        <v>3840.326148322079</v>
      </c>
      <c r="BL443" s="82">
        <v>274833.91800000001</v>
      </c>
      <c r="BM443" s="82">
        <v>0</v>
      </c>
      <c r="BN443" s="82">
        <v>1832.9940000000001</v>
      </c>
      <c r="BO443" s="82">
        <v>276666.91200000001</v>
      </c>
      <c r="BP443" s="82">
        <v>3814.8829367105745</v>
      </c>
      <c r="BQ443" s="82">
        <v>0</v>
      </c>
      <c r="BR443" s="82">
        <v>25.443211611504452</v>
      </c>
      <c r="BS443" s="89">
        <v>3840.326148322079</v>
      </c>
      <c r="BT443" s="82">
        <v>19147.660435937716</v>
      </c>
      <c r="BU443" s="82">
        <v>0</v>
      </c>
      <c r="BV443" s="82">
        <v>127.70456772046313</v>
      </c>
      <c r="BW443" s="82">
        <v>19275.365003658178</v>
      </c>
      <c r="BX443" s="82">
        <v>19147.660435937716</v>
      </c>
      <c r="BY443" s="82">
        <v>0</v>
      </c>
      <c r="BZ443" s="82">
        <v>127.70456772046313</v>
      </c>
      <c r="CA443" s="82">
        <v>19275.365003658178</v>
      </c>
      <c r="CB443" s="82">
        <v>1379446.4012255999</v>
      </c>
      <c r="CC443" s="82">
        <v>0</v>
      </c>
      <c r="CD443" s="82">
        <v>9200.1634847999994</v>
      </c>
      <c r="CE443" s="82">
        <v>1388646.5647104001</v>
      </c>
      <c r="CF443" s="82">
        <v>19147.660435937716</v>
      </c>
      <c r="CG443" s="82">
        <v>0</v>
      </c>
      <c r="CH443" s="82">
        <v>127.70456772046313</v>
      </c>
      <c r="CI443" s="82">
        <v>19275.365003658178</v>
      </c>
      <c r="CJ443" s="82" t="s">
        <v>96</v>
      </c>
      <c r="CK443" s="83">
        <v>1.4999999999999999E-2</v>
      </c>
      <c r="CL443" s="83">
        <v>3.5000000000000003E-2</v>
      </c>
      <c r="CM443" s="83">
        <v>0.26500000000000001</v>
      </c>
      <c r="CN443" s="82">
        <v>4580.5653000000002</v>
      </c>
      <c r="CO443" s="82">
        <v>10687.985700000001</v>
      </c>
      <c r="CP443" s="82">
        <v>80923.320300000007</v>
      </c>
      <c r="CQ443" s="82">
        <v>4580.5653000000002</v>
      </c>
      <c r="CR443" s="89">
        <v>4580.5653000000002</v>
      </c>
      <c r="CS443" s="82">
        <v>4580.5653000000002</v>
      </c>
      <c r="CT443" s="82">
        <v>10687.985700000001</v>
      </c>
      <c r="CU443" s="82">
        <v>80923.320300000007</v>
      </c>
      <c r="CV443" s="82">
        <v>4580.5653000000002</v>
      </c>
      <c r="CW443" s="82">
        <v>4580.5653000000002</v>
      </c>
    </row>
    <row r="444" spans="1:101">
      <c r="A444" s="86" t="s">
        <v>520</v>
      </c>
      <c r="B444" s="87" t="s">
        <v>2786</v>
      </c>
      <c r="C444" s="75" t="s">
        <v>2989</v>
      </c>
      <c r="D444" s="74" t="s">
        <v>2605</v>
      </c>
      <c r="E444" s="74" t="s">
        <v>520</v>
      </c>
      <c r="F444" s="74" t="s">
        <v>2786</v>
      </c>
      <c r="G444" s="74" t="s">
        <v>1080</v>
      </c>
      <c r="I444" s="74" t="s">
        <v>836</v>
      </c>
      <c r="J444" s="74" t="s">
        <v>2582</v>
      </c>
      <c r="K444" s="74" t="s">
        <v>100</v>
      </c>
      <c r="L444" s="74" t="s">
        <v>89</v>
      </c>
      <c r="M444" s="74" t="s">
        <v>90</v>
      </c>
      <c r="N444" s="74" t="s">
        <v>1082</v>
      </c>
      <c r="O444" s="76">
        <v>44467</v>
      </c>
      <c r="P444" s="76">
        <v>44439</v>
      </c>
      <c r="Q444" s="77">
        <v>1</v>
      </c>
      <c r="R444" s="74" t="s">
        <v>94</v>
      </c>
      <c r="S444" s="77">
        <v>23694.55</v>
      </c>
      <c r="T444" s="77">
        <v>23694.55</v>
      </c>
      <c r="U444" s="77">
        <v>158.03</v>
      </c>
      <c r="V444" s="78">
        <v>4.9000000000000002E-2</v>
      </c>
      <c r="W444" s="79">
        <v>1</v>
      </c>
      <c r="X444" s="77">
        <v>23694.55</v>
      </c>
      <c r="Y444" s="88">
        <v>23694.55</v>
      </c>
      <c r="Z444" s="77">
        <v>158.03</v>
      </c>
      <c r="AA444" s="74">
        <v>0</v>
      </c>
      <c r="AB444" s="74">
        <v>0</v>
      </c>
      <c r="AD444" s="74">
        <v>0</v>
      </c>
      <c r="AE444" s="74">
        <v>0</v>
      </c>
      <c r="AF444" s="74">
        <v>0</v>
      </c>
      <c r="AG444" s="74">
        <v>0</v>
      </c>
      <c r="AI444" s="74">
        <v>5</v>
      </c>
      <c r="AJ444" s="74">
        <v>5</v>
      </c>
      <c r="AL444" s="74">
        <v>5</v>
      </c>
      <c r="AM444" s="74" t="s">
        <v>95</v>
      </c>
      <c r="AN444" s="74">
        <v>0</v>
      </c>
      <c r="AO444" s="74" t="s">
        <v>95</v>
      </c>
      <c r="AP444" s="74" t="s">
        <v>95</v>
      </c>
      <c r="AQ444" s="74">
        <v>1</v>
      </c>
      <c r="AS444" s="74">
        <v>1</v>
      </c>
      <c r="AT444" s="74" t="s">
        <v>92</v>
      </c>
      <c r="AU444" s="74" t="s">
        <v>2579</v>
      </c>
      <c r="AV444" s="74" t="s">
        <v>94</v>
      </c>
      <c r="AW444" s="77">
        <v>5000000</v>
      </c>
      <c r="AX444" s="77">
        <v>4951239.0599999996</v>
      </c>
      <c r="AY444" s="79">
        <v>1</v>
      </c>
      <c r="AZ444" s="77">
        <v>32339500</v>
      </c>
      <c r="BA444" s="77">
        <v>32024119.116173998</v>
      </c>
      <c r="BB444" s="74" t="s">
        <v>93</v>
      </c>
      <c r="BC444" s="75" t="s">
        <v>2989</v>
      </c>
      <c r="BD444" s="82">
        <v>296.00691803706695</v>
      </c>
      <c r="BE444" s="82">
        <v>0</v>
      </c>
      <c r="BF444" s="82">
        <v>1.974208130451842</v>
      </c>
      <c r="BG444" s="82">
        <v>297.98112616751877</v>
      </c>
      <c r="BH444" s="82">
        <v>296.00691803706695</v>
      </c>
      <c r="BI444" s="82">
        <v>0</v>
      </c>
      <c r="BJ444" s="82">
        <v>1.974208130451842</v>
      </c>
      <c r="BK444" s="82">
        <v>297.98112616751877</v>
      </c>
      <c r="BL444" s="82">
        <v>21325.095000000001</v>
      </c>
      <c r="BM444" s="82">
        <v>0</v>
      </c>
      <c r="BN444" s="82">
        <v>142.227</v>
      </c>
      <c r="BO444" s="82">
        <v>21467.321999999993</v>
      </c>
      <c r="BP444" s="82">
        <v>296.00691803706695</v>
      </c>
      <c r="BQ444" s="82">
        <v>0</v>
      </c>
      <c r="BR444" s="82">
        <v>1.974208130451842</v>
      </c>
      <c r="BS444" s="89">
        <v>297.98112616751877</v>
      </c>
      <c r="BT444" s="82">
        <v>1485.7179230116465</v>
      </c>
      <c r="BU444" s="82">
        <v>0</v>
      </c>
      <c r="BV444" s="82">
        <v>9.9089454483638839</v>
      </c>
      <c r="BW444" s="82">
        <v>1495.6268684600102</v>
      </c>
      <c r="BX444" s="82">
        <v>1485.7179230116465</v>
      </c>
      <c r="BY444" s="82">
        <v>0</v>
      </c>
      <c r="BZ444" s="82">
        <v>9.9089454483638839</v>
      </c>
      <c r="CA444" s="82">
        <v>1495.6268684600102</v>
      </c>
      <c r="CB444" s="82">
        <v>107034.916824</v>
      </c>
      <c r="CC444" s="82">
        <v>0</v>
      </c>
      <c r="CD444" s="82">
        <v>713.8657584</v>
      </c>
      <c r="CE444" s="82">
        <v>107748.78258239996</v>
      </c>
      <c r="CF444" s="82">
        <v>1485.7179230116465</v>
      </c>
      <c r="CG444" s="82">
        <v>0</v>
      </c>
      <c r="CH444" s="82">
        <v>9.9089454483638839</v>
      </c>
      <c r="CI444" s="82">
        <v>1495.6268684600102</v>
      </c>
      <c r="CJ444" s="82" t="s">
        <v>96</v>
      </c>
      <c r="CK444" s="83">
        <v>1.4999999999999999E-2</v>
      </c>
      <c r="CL444" s="83">
        <v>3.5000000000000003E-2</v>
      </c>
      <c r="CM444" s="83">
        <v>0.26500000000000001</v>
      </c>
      <c r="CN444" s="82">
        <v>355.41825</v>
      </c>
      <c r="CO444" s="82">
        <v>829.30925000000002</v>
      </c>
      <c r="CP444" s="82">
        <v>6279.0557500000004</v>
      </c>
      <c r="CQ444" s="82">
        <v>355.41825</v>
      </c>
      <c r="CR444" s="89">
        <v>355.41825</v>
      </c>
      <c r="CS444" s="82">
        <v>355.41825</v>
      </c>
      <c r="CT444" s="82">
        <v>829.30925000000002</v>
      </c>
      <c r="CU444" s="82">
        <v>6279.0557500000004</v>
      </c>
      <c r="CV444" s="82">
        <v>355.41825</v>
      </c>
      <c r="CW444" s="82">
        <v>355.41825</v>
      </c>
    </row>
    <row r="445" spans="1:101">
      <c r="A445" s="86" t="s">
        <v>520</v>
      </c>
      <c r="B445" s="87" t="s">
        <v>2806</v>
      </c>
      <c r="C445" s="75" t="s">
        <v>2990</v>
      </c>
      <c r="D445" s="74" t="s">
        <v>2605</v>
      </c>
      <c r="E445" s="74" t="s">
        <v>520</v>
      </c>
      <c r="F445" s="74" t="s">
        <v>2806</v>
      </c>
      <c r="G445" s="74" t="s">
        <v>1252</v>
      </c>
      <c r="I445" s="74" t="s">
        <v>836</v>
      </c>
      <c r="J445" s="74" t="s">
        <v>2582</v>
      </c>
      <c r="K445" s="74" t="s">
        <v>100</v>
      </c>
      <c r="L445" s="74" t="s">
        <v>89</v>
      </c>
      <c r="M445" s="74" t="s">
        <v>90</v>
      </c>
      <c r="N445" s="74" t="s">
        <v>1254</v>
      </c>
      <c r="O445" s="76">
        <v>44467</v>
      </c>
      <c r="P445" s="76">
        <v>44439</v>
      </c>
      <c r="Q445" s="77">
        <v>1</v>
      </c>
      <c r="R445" s="74" t="s">
        <v>94</v>
      </c>
      <c r="S445" s="77">
        <v>516655.62</v>
      </c>
      <c r="T445" s="77">
        <v>516655.62</v>
      </c>
      <c r="U445" s="77">
        <v>3375.48</v>
      </c>
      <c r="V445" s="78">
        <v>4.9000000000000002E-2</v>
      </c>
      <c r="W445" s="79">
        <v>1</v>
      </c>
      <c r="X445" s="77">
        <v>516655.62</v>
      </c>
      <c r="Y445" s="88">
        <v>516655.62</v>
      </c>
      <c r="Z445" s="77">
        <v>3375.48</v>
      </c>
      <c r="AA445" s="74">
        <v>0</v>
      </c>
      <c r="AB445" s="74">
        <v>0</v>
      </c>
      <c r="AD445" s="74">
        <v>0</v>
      </c>
      <c r="AE445" s="74">
        <v>0</v>
      </c>
      <c r="AF445" s="74">
        <v>0</v>
      </c>
      <c r="AG445" s="74">
        <v>0</v>
      </c>
      <c r="AI445" s="74">
        <v>5</v>
      </c>
      <c r="AJ445" s="74">
        <v>5</v>
      </c>
      <c r="AL445" s="74">
        <v>5</v>
      </c>
      <c r="AM445" s="74" t="s">
        <v>95</v>
      </c>
      <c r="AN445" s="74">
        <v>0</v>
      </c>
      <c r="AO445" s="74" t="s">
        <v>95</v>
      </c>
      <c r="AP445" s="74" t="s">
        <v>95</v>
      </c>
      <c r="AQ445" s="74">
        <v>1</v>
      </c>
      <c r="AS445" s="74">
        <v>1</v>
      </c>
      <c r="AT445" s="74" t="s">
        <v>92</v>
      </c>
      <c r="AU445" s="74" t="s">
        <v>2579</v>
      </c>
      <c r="AV445" s="74" t="s">
        <v>94</v>
      </c>
      <c r="AW445" s="77">
        <v>5000000</v>
      </c>
      <c r="AX445" s="77">
        <v>4182464.22</v>
      </c>
      <c r="AY445" s="79">
        <v>1</v>
      </c>
      <c r="AZ445" s="77">
        <v>32339500</v>
      </c>
      <c r="BA445" s="77">
        <v>27051760.328538001</v>
      </c>
      <c r="BB445" s="74" t="s">
        <v>93</v>
      </c>
      <c r="BC445" s="75" t="s">
        <v>2990</v>
      </c>
      <c r="BD445" s="82">
        <v>6454.3803432742989</v>
      </c>
      <c r="BE445" s="82">
        <v>0</v>
      </c>
      <c r="BF445" s="82">
        <v>42.16857596771235</v>
      </c>
      <c r="BG445" s="82">
        <v>6496.5489192420109</v>
      </c>
      <c r="BH445" s="82">
        <v>6454.3803432742989</v>
      </c>
      <c r="BI445" s="82">
        <v>0</v>
      </c>
      <c r="BJ445" s="82">
        <v>42.16857596771235</v>
      </c>
      <c r="BK445" s="82">
        <v>6496.5489192420109</v>
      </c>
      <c r="BL445" s="82">
        <v>464990.05799999996</v>
      </c>
      <c r="BM445" s="82">
        <v>0</v>
      </c>
      <c r="BN445" s="82">
        <v>3037.9320000000002</v>
      </c>
      <c r="BO445" s="82">
        <v>468027.99</v>
      </c>
      <c r="BP445" s="82">
        <v>6454.3803432742989</v>
      </c>
      <c r="BQ445" s="82">
        <v>0</v>
      </c>
      <c r="BR445" s="82">
        <v>42.16857596771235</v>
      </c>
      <c r="BS445" s="89">
        <v>6496.5489192420109</v>
      </c>
      <c r="BT445" s="82">
        <v>32395.825818962359</v>
      </c>
      <c r="BU445" s="82">
        <v>0</v>
      </c>
      <c r="BV445" s="82">
        <v>211.65251649714182</v>
      </c>
      <c r="BW445" s="82">
        <v>32607.478335459498</v>
      </c>
      <c r="BX445" s="82">
        <v>32395.825818962359</v>
      </c>
      <c r="BY445" s="82">
        <v>0</v>
      </c>
      <c r="BZ445" s="82">
        <v>211.65251649714182</v>
      </c>
      <c r="CA445" s="82">
        <v>32607.478335459498</v>
      </c>
      <c r="CB445" s="82">
        <v>2333878.0991135999</v>
      </c>
      <c r="CC445" s="82">
        <v>0</v>
      </c>
      <c r="CD445" s="82">
        <v>15247.9882944</v>
      </c>
      <c r="CE445" s="82">
        <v>2349126.0874079997</v>
      </c>
      <c r="CF445" s="82">
        <v>32395.825818962359</v>
      </c>
      <c r="CG445" s="82">
        <v>0</v>
      </c>
      <c r="CH445" s="82">
        <v>211.65251649714182</v>
      </c>
      <c r="CI445" s="82">
        <v>32607.478335459498</v>
      </c>
      <c r="CJ445" s="82" t="s">
        <v>96</v>
      </c>
      <c r="CK445" s="83">
        <v>1.4999999999999999E-2</v>
      </c>
      <c r="CL445" s="83">
        <v>3.5000000000000003E-2</v>
      </c>
      <c r="CM445" s="83">
        <v>0.26500000000000001</v>
      </c>
      <c r="CN445" s="82">
        <v>7749.8342999999995</v>
      </c>
      <c r="CO445" s="82">
        <v>18082.9467</v>
      </c>
      <c r="CP445" s="82">
        <v>136913.73930000002</v>
      </c>
      <c r="CQ445" s="82">
        <v>7749.8342999999995</v>
      </c>
      <c r="CR445" s="89">
        <v>7749.8342999999995</v>
      </c>
      <c r="CS445" s="82">
        <v>7749.8342999999995</v>
      </c>
      <c r="CT445" s="82">
        <v>18082.9467</v>
      </c>
      <c r="CU445" s="82">
        <v>136913.73930000002</v>
      </c>
      <c r="CV445" s="82">
        <v>7749.8342999999995</v>
      </c>
      <c r="CW445" s="82">
        <v>7749.8342999999995</v>
      </c>
    </row>
    <row r="446" spans="1:101">
      <c r="A446" s="86" t="s">
        <v>520</v>
      </c>
      <c r="B446" s="87" t="s">
        <v>2810</v>
      </c>
      <c r="C446" s="75" t="s">
        <v>2991</v>
      </c>
      <c r="D446" s="74" t="s">
        <v>2605</v>
      </c>
      <c r="E446" s="74" t="s">
        <v>520</v>
      </c>
      <c r="F446" s="74" t="s">
        <v>2810</v>
      </c>
      <c r="G446" s="74" t="s">
        <v>1219</v>
      </c>
      <c r="I446" s="74" t="s">
        <v>836</v>
      </c>
      <c r="J446" s="74" t="s">
        <v>2582</v>
      </c>
      <c r="K446" s="74" t="s">
        <v>100</v>
      </c>
      <c r="L446" s="74" t="s">
        <v>89</v>
      </c>
      <c r="M446" s="74" t="s">
        <v>90</v>
      </c>
      <c r="N446" s="74" t="s">
        <v>1221</v>
      </c>
      <c r="O446" s="76">
        <v>44467</v>
      </c>
      <c r="P446" s="76">
        <v>44439</v>
      </c>
      <c r="Q446" s="77">
        <v>1</v>
      </c>
      <c r="R446" s="74" t="s">
        <v>94</v>
      </c>
      <c r="S446" s="77">
        <v>227516.64</v>
      </c>
      <c r="T446" s="77">
        <v>227516.64</v>
      </c>
      <c r="U446" s="77">
        <v>1207.73</v>
      </c>
      <c r="V446" s="78">
        <v>4.9000000000000002E-2</v>
      </c>
      <c r="W446" s="79">
        <v>1</v>
      </c>
      <c r="X446" s="77">
        <v>227516.64</v>
      </c>
      <c r="Y446" s="88">
        <v>227516.64</v>
      </c>
      <c r="Z446" s="77">
        <v>1207.73</v>
      </c>
      <c r="AA446" s="74">
        <v>0</v>
      </c>
      <c r="AB446" s="74">
        <v>0</v>
      </c>
      <c r="AD446" s="74">
        <v>0</v>
      </c>
      <c r="AE446" s="74">
        <v>0</v>
      </c>
      <c r="AF446" s="74">
        <v>0</v>
      </c>
      <c r="AG446" s="74">
        <v>0</v>
      </c>
      <c r="AI446" s="74">
        <v>5</v>
      </c>
      <c r="AJ446" s="74">
        <v>5</v>
      </c>
      <c r="AL446" s="74">
        <v>5</v>
      </c>
      <c r="AM446" s="74" t="s">
        <v>95</v>
      </c>
      <c r="AN446" s="74">
        <v>0</v>
      </c>
      <c r="AO446" s="74" t="s">
        <v>95</v>
      </c>
      <c r="AP446" s="74" t="s">
        <v>95</v>
      </c>
      <c r="AQ446" s="74">
        <v>1</v>
      </c>
      <c r="AS446" s="74">
        <v>1</v>
      </c>
      <c r="AT446" s="74" t="s">
        <v>92</v>
      </c>
      <c r="AU446" s="74" t="s">
        <v>2579</v>
      </c>
      <c r="AV446" s="74" t="s">
        <v>94</v>
      </c>
      <c r="AW446" s="77">
        <v>5000000</v>
      </c>
      <c r="AX446" s="77">
        <v>4772483.3600000003</v>
      </c>
      <c r="AY446" s="79">
        <v>1</v>
      </c>
      <c r="AZ446" s="77">
        <v>32339500</v>
      </c>
      <c r="BA446" s="77">
        <v>30867945.124144003</v>
      </c>
      <c r="BB446" s="74" t="s">
        <v>93</v>
      </c>
      <c r="BC446" s="75" t="s">
        <v>2991</v>
      </c>
      <c r="BD446" s="82">
        <v>2842.2780516426301</v>
      </c>
      <c r="BE446" s="82">
        <v>0</v>
      </c>
      <c r="BF446" s="82">
        <v>15.087707304882638</v>
      </c>
      <c r="BG446" s="82">
        <v>2857.3657589475129</v>
      </c>
      <c r="BH446" s="82">
        <v>2842.2780516426301</v>
      </c>
      <c r="BI446" s="82">
        <v>0</v>
      </c>
      <c r="BJ446" s="82">
        <v>15.087707304882638</v>
      </c>
      <c r="BK446" s="82">
        <v>2857.3657589475129</v>
      </c>
      <c r="BL446" s="82">
        <v>204764.976</v>
      </c>
      <c r="BM446" s="82">
        <v>0</v>
      </c>
      <c r="BN446" s="82">
        <v>1086.9570000000001</v>
      </c>
      <c r="BO446" s="82">
        <v>205851.93300000002</v>
      </c>
      <c r="BP446" s="82">
        <v>2842.2780516426301</v>
      </c>
      <c r="BQ446" s="82">
        <v>0</v>
      </c>
      <c r="BR446" s="82">
        <v>15.087707304882638</v>
      </c>
      <c r="BS446" s="89">
        <v>2857.3657589475129</v>
      </c>
      <c r="BT446" s="82">
        <v>14265.961996804688</v>
      </c>
      <c r="BU446" s="82">
        <v>0</v>
      </c>
      <c r="BV446" s="82">
        <v>75.728220504666936</v>
      </c>
      <c r="BW446" s="82">
        <v>14341.690217309355</v>
      </c>
      <c r="BX446" s="82">
        <v>14265.961996804688</v>
      </c>
      <c r="BY446" s="82">
        <v>0</v>
      </c>
      <c r="BZ446" s="82">
        <v>75.728220504666936</v>
      </c>
      <c r="CA446" s="82">
        <v>14341.690217309355</v>
      </c>
      <c r="CB446" s="82">
        <v>1027756.3675391999</v>
      </c>
      <c r="CC446" s="82">
        <v>0</v>
      </c>
      <c r="CD446" s="82">
        <v>5455.6545744000005</v>
      </c>
      <c r="CE446" s="82">
        <v>1033212.0221136</v>
      </c>
      <c r="CF446" s="82">
        <v>14265.961996804688</v>
      </c>
      <c r="CG446" s="82">
        <v>0</v>
      </c>
      <c r="CH446" s="82">
        <v>75.728220504666936</v>
      </c>
      <c r="CI446" s="82">
        <v>14341.690217309355</v>
      </c>
      <c r="CJ446" s="82" t="s">
        <v>96</v>
      </c>
      <c r="CK446" s="83">
        <v>1.4999999999999999E-2</v>
      </c>
      <c r="CL446" s="83">
        <v>3.5000000000000003E-2</v>
      </c>
      <c r="CM446" s="83">
        <v>0.26500000000000001</v>
      </c>
      <c r="CN446" s="82">
        <v>3412.7496000000001</v>
      </c>
      <c r="CO446" s="82">
        <v>7963.0824000000011</v>
      </c>
      <c r="CP446" s="82">
        <v>60291.909600000006</v>
      </c>
      <c r="CQ446" s="82">
        <v>3412.7496000000001</v>
      </c>
      <c r="CR446" s="89">
        <v>3412.7496000000001</v>
      </c>
      <c r="CS446" s="82">
        <v>3412.7496000000001</v>
      </c>
      <c r="CT446" s="82">
        <v>7963.0824000000011</v>
      </c>
      <c r="CU446" s="82">
        <v>60291.909600000006</v>
      </c>
      <c r="CV446" s="82">
        <v>3412.7496000000001</v>
      </c>
      <c r="CW446" s="82">
        <v>3412.7496000000001</v>
      </c>
    </row>
    <row r="447" spans="1:101">
      <c r="A447" s="86" t="s">
        <v>520</v>
      </c>
      <c r="B447" s="87" t="s">
        <v>2693</v>
      </c>
      <c r="C447" s="75" t="s">
        <v>2992</v>
      </c>
      <c r="D447" s="74" t="s">
        <v>2605</v>
      </c>
      <c r="E447" s="74" t="s">
        <v>520</v>
      </c>
      <c r="F447" s="74" t="s">
        <v>2693</v>
      </c>
      <c r="G447" s="74" t="s">
        <v>1265</v>
      </c>
      <c r="I447" s="74" t="s">
        <v>836</v>
      </c>
      <c r="J447" s="74" t="s">
        <v>2582</v>
      </c>
      <c r="K447" s="74" t="s">
        <v>100</v>
      </c>
      <c r="L447" s="74" t="s">
        <v>89</v>
      </c>
      <c r="M447" s="74" t="s">
        <v>90</v>
      </c>
      <c r="N447" s="74" t="s">
        <v>1267</v>
      </c>
      <c r="O447" s="76">
        <v>44480</v>
      </c>
      <c r="P447" s="76">
        <v>44439</v>
      </c>
      <c r="Q447" s="77">
        <v>1</v>
      </c>
      <c r="R447" s="74" t="s">
        <v>94</v>
      </c>
      <c r="S447" s="77">
        <v>196304.23</v>
      </c>
      <c r="T447" s="77">
        <v>196304.23</v>
      </c>
      <c r="U447" s="77">
        <v>1389.4</v>
      </c>
      <c r="V447" s="78">
        <v>4.9000000000000002E-2</v>
      </c>
      <c r="W447" s="79">
        <v>1</v>
      </c>
      <c r="X447" s="77">
        <v>196304.23</v>
      </c>
      <c r="Y447" s="88">
        <v>196304.23</v>
      </c>
      <c r="Z447" s="77">
        <v>1389.4</v>
      </c>
      <c r="AA447" s="74">
        <v>0</v>
      </c>
      <c r="AB447" s="74">
        <v>0</v>
      </c>
      <c r="AD447" s="74">
        <v>0</v>
      </c>
      <c r="AE447" s="74">
        <v>0</v>
      </c>
      <c r="AF447" s="74">
        <v>0</v>
      </c>
      <c r="AG447" s="74">
        <v>0</v>
      </c>
      <c r="AI447" s="74">
        <v>5</v>
      </c>
      <c r="AJ447" s="74">
        <v>5</v>
      </c>
      <c r="AL447" s="74">
        <v>5</v>
      </c>
      <c r="AM447" s="74" t="s">
        <v>95</v>
      </c>
      <c r="AN447" s="74">
        <v>0</v>
      </c>
      <c r="AO447" s="74" t="s">
        <v>95</v>
      </c>
      <c r="AP447" s="74" t="s">
        <v>95</v>
      </c>
      <c r="AQ447" s="74">
        <v>1</v>
      </c>
      <c r="AS447" s="74">
        <v>1</v>
      </c>
      <c r="AT447" s="74" t="s">
        <v>92</v>
      </c>
      <c r="AU447" s="74" t="s">
        <v>2579</v>
      </c>
      <c r="AV447" s="74" t="s">
        <v>94</v>
      </c>
      <c r="AW447" s="77">
        <v>5000000</v>
      </c>
      <c r="AX447" s="77">
        <v>4541303.79</v>
      </c>
      <c r="AY447" s="79">
        <v>1</v>
      </c>
      <c r="AZ447" s="77">
        <v>32339500</v>
      </c>
      <c r="BA447" s="77">
        <v>29372698.783341002</v>
      </c>
      <c r="BB447" s="74" t="s">
        <v>93</v>
      </c>
      <c r="BC447" s="75" t="s">
        <v>2992</v>
      </c>
      <c r="BD447" s="82">
        <v>2452.3533943434059</v>
      </c>
      <c r="BE447" s="82">
        <v>0</v>
      </c>
      <c r="BF447" s="82">
        <v>17.357240881160472</v>
      </c>
      <c r="BG447" s="82">
        <v>2469.7106352245664</v>
      </c>
      <c r="BH447" s="82">
        <v>2452.3533943434059</v>
      </c>
      <c r="BI447" s="82">
        <v>0</v>
      </c>
      <c r="BJ447" s="82">
        <v>17.357240881160472</v>
      </c>
      <c r="BK447" s="82">
        <v>2469.7106352245664</v>
      </c>
      <c r="BL447" s="82">
        <v>176673.80700000003</v>
      </c>
      <c r="BM447" s="82">
        <v>0</v>
      </c>
      <c r="BN447" s="82">
        <v>1250.46</v>
      </c>
      <c r="BO447" s="82">
        <v>177924.26699999999</v>
      </c>
      <c r="BP447" s="82">
        <v>2452.3533943434059</v>
      </c>
      <c r="BQ447" s="82">
        <v>0</v>
      </c>
      <c r="BR447" s="82">
        <v>17.357240881160472</v>
      </c>
      <c r="BS447" s="89">
        <v>2469.7106352245664</v>
      </c>
      <c r="BT447" s="82">
        <v>12308.852156888423</v>
      </c>
      <c r="BU447" s="82">
        <v>0</v>
      </c>
      <c r="BV447" s="82">
        <v>87.119463430720629</v>
      </c>
      <c r="BW447" s="82">
        <v>12395.971620319144</v>
      </c>
      <c r="BX447" s="82">
        <v>12308.852156888423</v>
      </c>
      <c r="BY447" s="82">
        <v>0</v>
      </c>
      <c r="BZ447" s="82">
        <v>87.119463430720629</v>
      </c>
      <c r="CA447" s="82">
        <v>12395.971620319144</v>
      </c>
      <c r="CB447" s="82">
        <v>886761.17209440004</v>
      </c>
      <c r="CC447" s="82">
        <v>0</v>
      </c>
      <c r="CD447" s="82">
        <v>6276.3088319999997</v>
      </c>
      <c r="CE447" s="82">
        <v>893037.48092639993</v>
      </c>
      <c r="CF447" s="82">
        <v>12308.852156888423</v>
      </c>
      <c r="CG447" s="82">
        <v>0</v>
      </c>
      <c r="CH447" s="82">
        <v>87.119463430720629</v>
      </c>
      <c r="CI447" s="82">
        <v>12395.971620319144</v>
      </c>
      <c r="CJ447" s="82" t="s">
        <v>96</v>
      </c>
      <c r="CK447" s="83">
        <v>1.4999999999999999E-2</v>
      </c>
      <c r="CL447" s="83">
        <v>3.5000000000000003E-2</v>
      </c>
      <c r="CM447" s="83">
        <v>0.26500000000000001</v>
      </c>
      <c r="CN447" s="82">
        <v>2944.5634500000001</v>
      </c>
      <c r="CO447" s="82">
        <v>6870.6480500000007</v>
      </c>
      <c r="CP447" s="82">
        <v>52020.620950000004</v>
      </c>
      <c r="CQ447" s="82">
        <v>2944.5634500000001</v>
      </c>
      <c r="CR447" s="89">
        <v>2944.5634500000001</v>
      </c>
      <c r="CS447" s="82">
        <v>2944.5634500000001</v>
      </c>
      <c r="CT447" s="82">
        <v>6870.6480500000007</v>
      </c>
      <c r="CU447" s="82">
        <v>52020.620950000004</v>
      </c>
      <c r="CV447" s="82">
        <v>2944.5634500000001</v>
      </c>
      <c r="CW447" s="82">
        <v>2944.5634500000001</v>
      </c>
    </row>
    <row r="448" spans="1:101">
      <c r="A448" s="86" t="s">
        <v>520</v>
      </c>
      <c r="B448" s="87" t="s">
        <v>2691</v>
      </c>
      <c r="C448" s="75" t="s">
        <v>2993</v>
      </c>
      <c r="D448" s="74" t="s">
        <v>2605</v>
      </c>
      <c r="E448" s="74" t="s">
        <v>520</v>
      </c>
      <c r="F448" s="74" t="s">
        <v>2691</v>
      </c>
      <c r="G448" s="74" t="s">
        <v>1394</v>
      </c>
      <c r="I448" s="74" t="s">
        <v>836</v>
      </c>
      <c r="J448" s="74" t="s">
        <v>2606</v>
      </c>
      <c r="K448" s="74" t="s">
        <v>936</v>
      </c>
      <c r="L448" s="74" t="s">
        <v>89</v>
      </c>
      <c r="M448" s="74" t="s">
        <v>90</v>
      </c>
      <c r="N448" s="74" t="s">
        <v>1396</v>
      </c>
      <c r="O448" s="76">
        <v>44480</v>
      </c>
      <c r="P448" s="76">
        <v>44439</v>
      </c>
      <c r="Q448" s="77">
        <v>1</v>
      </c>
      <c r="R448" s="74" t="s">
        <v>94</v>
      </c>
      <c r="S448" s="77">
        <v>21503.01</v>
      </c>
      <c r="T448" s="77">
        <v>21503.01</v>
      </c>
      <c r="U448" s="77">
        <v>152.19</v>
      </c>
      <c r="V448" s="78">
        <v>4.9000000000000002E-2</v>
      </c>
      <c r="W448" s="79">
        <v>1</v>
      </c>
      <c r="X448" s="77">
        <v>21503.01</v>
      </c>
      <c r="Y448" s="88">
        <v>21503.01</v>
      </c>
      <c r="Z448" s="77">
        <v>152.19</v>
      </c>
      <c r="AA448" s="74">
        <v>0</v>
      </c>
      <c r="AB448" s="74">
        <v>0</v>
      </c>
      <c r="AD448" s="74">
        <v>0</v>
      </c>
      <c r="AE448" s="74">
        <v>0</v>
      </c>
      <c r="AF448" s="74">
        <v>0</v>
      </c>
      <c r="AG448" s="74">
        <v>0</v>
      </c>
      <c r="AI448" s="74">
        <v>5</v>
      </c>
      <c r="AJ448" s="74">
        <v>5</v>
      </c>
      <c r="AL448" s="74">
        <v>5</v>
      </c>
      <c r="AM448" s="74" t="s">
        <v>95</v>
      </c>
      <c r="AN448" s="74">
        <v>0</v>
      </c>
      <c r="AO448" s="74" t="s">
        <v>95</v>
      </c>
      <c r="AP448" s="74" t="s">
        <v>95</v>
      </c>
      <c r="AQ448" s="74">
        <v>1</v>
      </c>
      <c r="AS448" s="74">
        <v>1</v>
      </c>
      <c r="AT448" s="74" t="s">
        <v>92</v>
      </c>
      <c r="AU448" s="74" t="s">
        <v>2579</v>
      </c>
      <c r="AV448" s="74" t="s">
        <v>94</v>
      </c>
      <c r="AW448" s="77">
        <v>5000000</v>
      </c>
      <c r="AX448" s="77">
        <v>4922377.58</v>
      </c>
      <c r="AY448" s="79">
        <v>1</v>
      </c>
      <c r="AZ448" s="77">
        <v>32339500</v>
      </c>
      <c r="BA448" s="77">
        <v>31837445.949682001</v>
      </c>
      <c r="BB448" s="74" t="s">
        <v>93</v>
      </c>
      <c r="BC448" s="75" t="s">
        <v>2993</v>
      </c>
      <c r="BD448" s="82">
        <v>268.62885003598848</v>
      </c>
      <c r="BE448" s="82">
        <v>0</v>
      </c>
      <c r="BF448" s="82">
        <v>1.9012512521259624</v>
      </c>
      <c r="BG448" s="82">
        <v>270.53010128811445</v>
      </c>
      <c r="BH448" s="82">
        <v>268.62885003598848</v>
      </c>
      <c r="BI448" s="82">
        <v>0</v>
      </c>
      <c r="BJ448" s="82">
        <v>1.9012512521259624</v>
      </c>
      <c r="BK448" s="82">
        <v>270.53010128811445</v>
      </c>
      <c r="BL448" s="82">
        <v>19352.708999999999</v>
      </c>
      <c r="BM448" s="82">
        <v>0</v>
      </c>
      <c r="BN448" s="82">
        <v>136.971</v>
      </c>
      <c r="BO448" s="82">
        <v>19489.679999999993</v>
      </c>
      <c r="BP448" s="82">
        <v>268.62885003598848</v>
      </c>
      <c r="BQ448" s="82">
        <v>0</v>
      </c>
      <c r="BR448" s="82">
        <v>1.9012512521259624</v>
      </c>
      <c r="BS448" s="89">
        <v>270.53010128811445</v>
      </c>
      <c r="BT448" s="82">
        <v>1348.3019241006332</v>
      </c>
      <c r="BU448" s="82">
        <v>0</v>
      </c>
      <c r="BV448" s="82">
        <v>9.5427602846706296</v>
      </c>
      <c r="BW448" s="82">
        <v>1357.8446843853039</v>
      </c>
      <c r="BX448" s="82">
        <v>1348.3019241006332</v>
      </c>
      <c r="BY448" s="82">
        <v>0</v>
      </c>
      <c r="BZ448" s="82">
        <v>9.5427602846706296</v>
      </c>
      <c r="CA448" s="82">
        <v>1357.8446843853039</v>
      </c>
      <c r="CB448" s="82">
        <v>97135.117012799994</v>
      </c>
      <c r="CC448" s="82">
        <v>0</v>
      </c>
      <c r="CD448" s="82">
        <v>687.4848432</v>
      </c>
      <c r="CE448" s="82">
        <v>97822.601855999965</v>
      </c>
      <c r="CF448" s="82">
        <v>1348.3019241006332</v>
      </c>
      <c r="CG448" s="82">
        <v>0</v>
      </c>
      <c r="CH448" s="82">
        <v>9.5427602846706296</v>
      </c>
      <c r="CI448" s="82">
        <v>1357.8446843853039</v>
      </c>
      <c r="CJ448" s="82" t="s">
        <v>96</v>
      </c>
      <c r="CK448" s="83">
        <v>1.4999999999999999E-2</v>
      </c>
      <c r="CL448" s="83">
        <v>3.5000000000000003E-2</v>
      </c>
      <c r="CM448" s="83">
        <v>0.26500000000000001</v>
      </c>
      <c r="CN448" s="82">
        <v>322.54514999999998</v>
      </c>
      <c r="CO448" s="82">
        <v>752.60535000000004</v>
      </c>
      <c r="CP448" s="82">
        <v>5698.2976499999995</v>
      </c>
      <c r="CQ448" s="82">
        <v>322.54514999999998</v>
      </c>
      <c r="CR448" s="89">
        <v>322.54514999999998</v>
      </c>
      <c r="CS448" s="82">
        <v>322.54514999999998</v>
      </c>
      <c r="CT448" s="82">
        <v>752.60535000000004</v>
      </c>
      <c r="CU448" s="82">
        <v>5698.2976499999995</v>
      </c>
      <c r="CV448" s="82">
        <v>322.54514999999998</v>
      </c>
      <c r="CW448" s="82">
        <v>322.54514999999998</v>
      </c>
    </row>
    <row r="449" spans="1:101">
      <c r="A449" s="86" t="s">
        <v>520</v>
      </c>
      <c r="B449" s="87" t="s">
        <v>2700</v>
      </c>
      <c r="C449" s="75" t="s">
        <v>2994</v>
      </c>
      <c r="D449" s="74" t="s">
        <v>2605</v>
      </c>
      <c r="E449" s="74" t="s">
        <v>520</v>
      </c>
      <c r="F449" s="74" t="s">
        <v>2700</v>
      </c>
      <c r="G449" s="74" t="s">
        <v>1261</v>
      </c>
      <c r="I449" s="74" t="s">
        <v>836</v>
      </c>
      <c r="J449" s="74" t="s">
        <v>2582</v>
      </c>
      <c r="K449" s="74" t="s">
        <v>100</v>
      </c>
      <c r="L449" s="74" t="s">
        <v>89</v>
      </c>
      <c r="M449" s="74" t="s">
        <v>90</v>
      </c>
      <c r="N449" s="74" t="s">
        <v>1263</v>
      </c>
      <c r="O449" s="76">
        <v>44480</v>
      </c>
      <c r="P449" s="76">
        <v>44439</v>
      </c>
      <c r="Q449" s="77">
        <v>1</v>
      </c>
      <c r="R449" s="74" t="s">
        <v>94</v>
      </c>
      <c r="S449" s="77">
        <v>1366737.97</v>
      </c>
      <c r="T449" s="77">
        <v>1366737.97</v>
      </c>
      <c r="U449" s="77">
        <v>9673.4699999999993</v>
      </c>
      <c r="V449" s="78">
        <v>4.9000000000000002E-2</v>
      </c>
      <c r="W449" s="79">
        <v>1</v>
      </c>
      <c r="X449" s="77">
        <v>1366737.97</v>
      </c>
      <c r="Y449" s="88">
        <v>1366737.97</v>
      </c>
      <c r="Z449" s="77">
        <v>9673.4699999999993</v>
      </c>
      <c r="AA449" s="74">
        <v>0</v>
      </c>
      <c r="AB449" s="74">
        <v>0</v>
      </c>
      <c r="AD449" s="74">
        <v>0</v>
      </c>
      <c r="AE449" s="74">
        <v>0</v>
      </c>
      <c r="AF449" s="74">
        <v>0</v>
      </c>
      <c r="AG449" s="74">
        <v>0</v>
      </c>
      <c r="AI449" s="74">
        <v>5</v>
      </c>
      <c r="AJ449" s="74">
        <v>5</v>
      </c>
      <c r="AL449" s="74">
        <v>5</v>
      </c>
      <c r="AM449" s="74" t="s">
        <v>95</v>
      </c>
      <c r="AN449" s="74">
        <v>0</v>
      </c>
      <c r="AO449" s="74" t="s">
        <v>95</v>
      </c>
      <c r="AP449" s="74" t="s">
        <v>95</v>
      </c>
      <c r="AQ449" s="74">
        <v>1</v>
      </c>
      <c r="AS449" s="74">
        <v>1</v>
      </c>
      <c r="AT449" s="74" t="s">
        <v>92</v>
      </c>
      <c r="AU449" s="74" t="s">
        <v>2579</v>
      </c>
      <c r="AV449" s="74" t="s">
        <v>94</v>
      </c>
      <c r="AW449" s="77">
        <v>5000000</v>
      </c>
      <c r="AX449" s="77">
        <v>1099812.51</v>
      </c>
      <c r="AY449" s="79">
        <v>1</v>
      </c>
      <c r="AZ449" s="77">
        <v>32339500</v>
      </c>
      <c r="BA449" s="77">
        <v>7113477.3334290003</v>
      </c>
      <c r="BB449" s="74" t="s">
        <v>93</v>
      </c>
      <c r="BC449" s="75" t="s">
        <v>2994</v>
      </c>
      <c r="BD449" s="82">
        <v>17074.132839152346</v>
      </c>
      <c r="BE449" s="82">
        <v>0</v>
      </c>
      <c r="BF449" s="82">
        <v>120.84694756490524</v>
      </c>
      <c r="BG449" s="82">
        <v>17194.979786717249</v>
      </c>
      <c r="BH449" s="82">
        <v>17074.132839152346</v>
      </c>
      <c r="BI449" s="82">
        <v>0</v>
      </c>
      <c r="BJ449" s="82">
        <v>120.84694756490524</v>
      </c>
      <c r="BK449" s="82">
        <v>17194.979786717249</v>
      </c>
      <c r="BL449" s="82">
        <v>1230064.173</v>
      </c>
      <c r="BM449" s="82">
        <v>0</v>
      </c>
      <c r="BN449" s="82">
        <v>8706.1229999999996</v>
      </c>
      <c r="BO449" s="82">
        <v>1238770.2959999999</v>
      </c>
      <c r="BP449" s="82">
        <v>17074.132839152346</v>
      </c>
      <c r="BQ449" s="82">
        <v>0</v>
      </c>
      <c r="BR449" s="82">
        <v>120.84694756490524</v>
      </c>
      <c r="BS449" s="89">
        <v>17194.979786717249</v>
      </c>
      <c r="BT449" s="82">
        <v>85698.487546273449</v>
      </c>
      <c r="BU449" s="82">
        <v>0</v>
      </c>
      <c r="BV449" s="82">
        <v>606.55499921777232</v>
      </c>
      <c r="BW449" s="82">
        <v>86305.042545491218</v>
      </c>
      <c r="BX449" s="82">
        <v>85698.487546273449</v>
      </c>
      <c r="BY449" s="82">
        <v>0</v>
      </c>
      <c r="BZ449" s="82">
        <v>606.55499921777232</v>
      </c>
      <c r="CA449" s="82">
        <v>86305.042545491218</v>
      </c>
      <c r="CB449" s="82">
        <v>6173938.0971215991</v>
      </c>
      <c r="CC449" s="82">
        <v>0</v>
      </c>
      <c r="CD449" s="82">
        <v>43697.772561599995</v>
      </c>
      <c r="CE449" s="82">
        <v>6217635.8696831986</v>
      </c>
      <c r="CF449" s="82">
        <v>85698.487546273449</v>
      </c>
      <c r="CG449" s="82">
        <v>0</v>
      </c>
      <c r="CH449" s="82">
        <v>606.55499921777232</v>
      </c>
      <c r="CI449" s="82">
        <v>86305.042545491218</v>
      </c>
      <c r="CJ449" s="82" t="s">
        <v>96</v>
      </c>
      <c r="CK449" s="83">
        <v>1.4999999999999999E-2</v>
      </c>
      <c r="CL449" s="83">
        <v>3.5000000000000003E-2</v>
      </c>
      <c r="CM449" s="83">
        <v>0.26500000000000001</v>
      </c>
      <c r="CN449" s="82">
        <v>20501.06955</v>
      </c>
      <c r="CO449" s="82">
        <v>47835.828950000003</v>
      </c>
      <c r="CP449" s="82">
        <v>362185.56205000001</v>
      </c>
      <c r="CQ449" s="82">
        <v>20501.06955</v>
      </c>
      <c r="CR449" s="89">
        <v>20501.06955</v>
      </c>
      <c r="CS449" s="82">
        <v>20501.06955</v>
      </c>
      <c r="CT449" s="82">
        <v>47835.828950000003</v>
      </c>
      <c r="CU449" s="82">
        <v>362185.56205000001</v>
      </c>
      <c r="CV449" s="82">
        <v>20501.06955</v>
      </c>
      <c r="CW449" s="82">
        <v>20501.06955</v>
      </c>
    </row>
    <row r="450" spans="1:101">
      <c r="A450" s="86" t="s">
        <v>520</v>
      </c>
      <c r="B450" s="87" t="s">
        <v>2690</v>
      </c>
      <c r="C450" s="75" t="s">
        <v>2995</v>
      </c>
      <c r="D450" s="74" t="s">
        <v>2605</v>
      </c>
      <c r="E450" s="74" t="s">
        <v>520</v>
      </c>
      <c r="F450" s="74" t="s">
        <v>2690</v>
      </c>
      <c r="G450" s="74" t="s">
        <v>1072</v>
      </c>
      <c r="I450" s="74" t="s">
        <v>836</v>
      </c>
      <c r="J450" s="74" t="s">
        <v>2582</v>
      </c>
      <c r="K450" s="74" t="s">
        <v>100</v>
      </c>
      <c r="L450" s="74" t="s">
        <v>89</v>
      </c>
      <c r="M450" s="74" t="s">
        <v>90</v>
      </c>
      <c r="N450" s="74" t="s">
        <v>1074</v>
      </c>
      <c r="O450" s="76">
        <v>44480</v>
      </c>
      <c r="P450" s="76">
        <v>44439</v>
      </c>
      <c r="Q450" s="77">
        <v>1</v>
      </c>
      <c r="R450" s="74" t="s">
        <v>94</v>
      </c>
      <c r="S450" s="77">
        <v>108169.35</v>
      </c>
      <c r="T450" s="77">
        <v>108169.35</v>
      </c>
      <c r="U450" s="77">
        <v>765.6</v>
      </c>
      <c r="V450" s="78">
        <v>4.9000000000000002E-2</v>
      </c>
      <c r="W450" s="79">
        <v>1</v>
      </c>
      <c r="X450" s="77">
        <v>108169.35</v>
      </c>
      <c r="Y450" s="88">
        <v>108169.35</v>
      </c>
      <c r="Z450" s="77">
        <v>765.6</v>
      </c>
      <c r="AA450" s="74">
        <v>0</v>
      </c>
      <c r="AB450" s="74">
        <v>0</v>
      </c>
      <c r="AD450" s="74">
        <v>0</v>
      </c>
      <c r="AE450" s="74">
        <v>0</v>
      </c>
      <c r="AF450" s="74">
        <v>0</v>
      </c>
      <c r="AG450" s="74">
        <v>0</v>
      </c>
      <c r="AI450" s="74">
        <v>5</v>
      </c>
      <c r="AJ450" s="74">
        <v>5</v>
      </c>
      <c r="AL450" s="74">
        <v>5</v>
      </c>
      <c r="AM450" s="74" t="s">
        <v>95</v>
      </c>
      <c r="AN450" s="74">
        <v>0</v>
      </c>
      <c r="AO450" s="74" t="s">
        <v>95</v>
      </c>
      <c r="AP450" s="74" t="s">
        <v>95</v>
      </c>
      <c r="AQ450" s="74">
        <v>1</v>
      </c>
      <c r="AS450" s="74">
        <v>1</v>
      </c>
      <c r="AT450" s="74" t="s">
        <v>92</v>
      </c>
      <c r="AU450" s="74" t="s">
        <v>2579</v>
      </c>
      <c r="AV450" s="74" t="s">
        <v>94</v>
      </c>
      <c r="AW450" s="77">
        <v>5000000</v>
      </c>
      <c r="AX450" s="77">
        <v>4891830.6500000004</v>
      </c>
      <c r="AY450" s="79">
        <v>1</v>
      </c>
      <c r="AZ450" s="77">
        <v>32339500</v>
      </c>
      <c r="BA450" s="77">
        <v>31639871.461135004</v>
      </c>
      <c r="BB450" s="74" t="s">
        <v>93</v>
      </c>
      <c r="BC450" s="75" t="s">
        <v>2995</v>
      </c>
      <c r="BD450" s="82">
        <v>1351.3181689279945</v>
      </c>
      <c r="BE450" s="82">
        <v>0</v>
      </c>
      <c r="BF450" s="82">
        <v>9.5643469257351779</v>
      </c>
      <c r="BG450" s="82">
        <v>1360.8825158537297</v>
      </c>
      <c r="BH450" s="82">
        <v>1351.3181689279945</v>
      </c>
      <c r="BI450" s="82">
        <v>0</v>
      </c>
      <c r="BJ450" s="82">
        <v>9.5643469257351779</v>
      </c>
      <c r="BK450" s="82">
        <v>1360.8825158537297</v>
      </c>
      <c r="BL450" s="82">
        <v>97352.415000000008</v>
      </c>
      <c r="BM450" s="82">
        <v>0</v>
      </c>
      <c r="BN450" s="82">
        <v>689.04000000000008</v>
      </c>
      <c r="BO450" s="82">
        <v>98041.455000000016</v>
      </c>
      <c r="BP450" s="82">
        <v>1351.3181689279945</v>
      </c>
      <c r="BQ450" s="82">
        <v>0</v>
      </c>
      <c r="BR450" s="82">
        <v>9.5643469257351779</v>
      </c>
      <c r="BS450" s="89">
        <v>1360.8825158537297</v>
      </c>
      <c r="BT450" s="82">
        <v>6782.5361534833901</v>
      </c>
      <c r="BU450" s="82">
        <v>0</v>
      </c>
      <c r="BV450" s="82">
        <v>48.00537008965</v>
      </c>
      <c r="BW450" s="82">
        <v>6830.5415235730397</v>
      </c>
      <c r="BX450" s="82">
        <v>6782.5361534833901</v>
      </c>
      <c r="BY450" s="82">
        <v>0</v>
      </c>
      <c r="BZ450" s="82">
        <v>48.00537008965</v>
      </c>
      <c r="CA450" s="82">
        <v>6830.5415235730397</v>
      </c>
      <c r="CB450" s="82">
        <v>488631.24136799999</v>
      </c>
      <c r="CC450" s="82">
        <v>0</v>
      </c>
      <c r="CD450" s="82">
        <v>3458.429568</v>
      </c>
      <c r="CE450" s="82">
        <v>492089.67093600007</v>
      </c>
      <c r="CF450" s="82">
        <v>6782.5361534833901</v>
      </c>
      <c r="CG450" s="82">
        <v>0</v>
      </c>
      <c r="CH450" s="82">
        <v>48.00537008965</v>
      </c>
      <c r="CI450" s="82">
        <v>6830.5415235730397</v>
      </c>
      <c r="CJ450" s="82" t="s">
        <v>96</v>
      </c>
      <c r="CK450" s="83">
        <v>1.4999999999999999E-2</v>
      </c>
      <c r="CL450" s="83">
        <v>3.5000000000000003E-2</v>
      </c>
      <c r="CM450" s="83">
        <v>0.26500000000000001</v>
      </c>
      <c r="CN450" s="82">
        <v>1622.54025</v>
      </c>
      <c r="CO450" s="82">
        <v>3785.9272500000006</v>
      </c>
      <c r="CP450" s="82">
        <v>28664.877750000003</v>
      </c>
      <c r="CQ450" s="82">
        <v>1622.54025</v>
      </c>
      <c r="CR450" s="89">
        <v>1622.54025</v>
      </c>
      <c r="CS450" s="82">
        <v>1622.54025</v>
      </c>
      <c r="CT450" s="82">
        <v>3785.9272500000006</v>
      </c>
      <c r="CU450" s="82">
        <v>28664.877750000003</v>
      </c>
      <c r="CV450" s="82">
        <v>1622.54025</v>
      </c>
      <c r="CW450" s="82">
        <v>1622.54025</v>
      </c>
    </row>
    <row r="451" spans="1:101">
      <c r="A451" s="86" t="s">
        <v>520</v>
      </c>
      <c r="B451" s="87" t="s">
        <v>2792</v>
      </c>
      <c r="C451" s="75" t="s">
        <v>2996</v>
      </c>
      <c r="D451" s="74" t="s">
        <v>2605</v>
      </c>
      <c r="E451" s="74" t="s">
        <v>520</v>
      </c>
      <c r="F451" s="74" t="s">
        <v>2792</v>
      </c>
      <c r="G451" s="74" t="s">
        <v>997</v>
      </c>
      <c r="I451" s="74" t="s">
        <v>836</v>
      </c>
      <c r="J451" s="74" t="s">
        <v>2582</v>
      </c>
      <c r="K451" s="74" t="s">
        <v>100</v>
      </c>
      <c r="L451" s="74" t="s">
        <v>89</v>
      </c>
      <c r="M451" s="74" t="s">
        <v>90</v>
      </c>
      <c r="N451" s="74" t="s">
        <v>999</v>
      </c>
      <c r="O451" s="76">
        <v>44469</v>
      </c>
      <c r="P451" s="76">
        <v>44439</v>
      </c>
      <c r="Q451" s="77">
        <v>1</v>
      </c>
      <c r="R451" s="74" t="s">
        <v>94</v>
      </c>
      <c r="S451" s="77">
        <v>188577.75</v>
      </c>
      <c r="T451" s="77">
        <v>188577.75</v>
      </c>
      <c r="U451" s="77">
        <v>1052.3699999999999</v>
      </c>
      <c r="V451" s="78">
        <v>4.9000000000000002E-2</v>
      </c>
      <c r="W451" s="79">
        <v>1</v>
      </c>
      <c r="X451" s="77">
        <v>188577.75</v>
      </c>
      <c r="Y451" s="88">
        <v>188577.75</v>
      </c>
      <c r="Z451" s="77">
        <v>1052.3699999999999</v>
      </c>
      <c r="AA451" s="74">
        <v>0</v>
      </c>
      <c r="AB451" s="74">
        <v>0</v>
      </c>
      <c r="AD451" s="74">
        <v>0</v>
      </c>
      <c r="AE451" s="74">
        <v>0</v>
      </c>
      <c r="AF451" s="74">
        <v>0</v>
      </c>
      <c r="AG451" s="74">
        <v>0</v>
      </c>
      <c r="AI451" s="74">
        <v>5</v>
      </c>
      <c r="AJ451" s="74">
        <v>5</v>
      </c>
      <c r="AL451" s="74">
        <v>5</v>
      </c>
      <c r="AM451" s="74" t="s">
        <v>95</v>
      </c>
      <c r="AN451" s="74">
        <v>0</v>
      </c>
      <c r="AO451" s="74" t="s">
        <v>95</v>
      </c>
      <c r="AP451" s="74" t="s">
        <v>95</v>
      </c>
      <c r="AQ451" s="74">
        <v>1</v>
      </c>
      <c r="AS451" s="74">
        <v>1</v>
      </c>
      <c r="AT451" s="74" t="s">
        <v>92</v>
      </c>
      <c r="AU451" s="74" t="s">
        <v>2579</v>
      </c>
      <c r="AV451" s="74" t="s">
        <v>94</v>
      </c>
      <c r="AW451" s="77">
        <v>5000000</v>
      </c>
      <c r="AX451" s="77">
        <v>4520827.62</v>
      </c>
      <c r="AY451" s="79">
        <v>1</v>
      </c>
      <c r="AZ451" s="77">
        <v>32339500</v>
      </c>
      <c r="BA451" s="77">
        <v>29240260.963398002</v>
      </c>
      <c r="BB451" s="74" t="s">
        <v>93</v>
      </c>
      <c r="BC451" s="75" t="s">
        <v>2996</v>
      </c>
      <c r="BD451" s="82">
        <v>2355.8294454996826</v>
      </c>
      <c r="BE451" s="82">
        <v>0</v>
      </c>
      <c r="BF451" s="82">
        <v>13.146854459555811</v>
      </c>
      <c r="BG451" s="82">
        <v>2368.9762999592385</v>
      </c>
      <c r="BH451" s="82">
        <v>2355.8294454996826</v>
      </c>
      <c r="BI451" s="82">
        <v>0</v>
      </c>
      <c r="BJ451" s="82">
        <v>13.146854459555811</v>
      </c>
      <c r="BK451" s="82">
        <v>2368.9762999592385</v>
      </c>
      <c r="BL451" s="82">
        <v>169719.97500000001</v>
      </c>
      <c r="BM451" s="82">
        <v>0</v>
      </c>
      <c r="BN451" s="82">
        <v>947.13299999999992</v>
      </c>
      <c r="BO451" s="82">
        <v>170667.10800000001</v>
      </c>
      <c r="BP451" s="82">
        <v>2355.8294454996826</v>
      </c>
      <c r="BQ451" s="82">
        <v>0</v>
      </c>
      <c r="BR451" s="82">
        <v>13.146854459555811</v>
      </c>
      <c r="BS451" s="89">
        <v>2368.9762999592385</v>
      </c>
      <c r="BT451" s="82">
        <v>11824.379152852007</v>
      </c>
      <c r="BU451" s="82">
        <v>0</v>
      </c>
      <c r="BV451" s="82">
        <v>65.98669190340253</v>
      </c>
      <c r="BW451" s="82">
        <v>11890.36584475541</v>
      </c>
      <c r="BX451" s="82">
        <v>11824.379152852007</v>
      </c>
      <c r="BY451" s="82">
        <v>0</v>
      </c>
      <c r="BZ451" s="82">
        <v>65.98669190340253</v>
      </c>
      <c r="CA451" s="82">
        <v>11890.36584475541</v>
      </c>
      <c r="CB451" s="82">
        <v>851858.49852000002</v>
      </c>
      <c r="CC451" s="82">
        <v>0</v>
      </c>
      <c r="CD451" s="82">
        <v>4753.849953599999</v>
      </c>
      <c r="CE451" s="82">
        <v>856612.3484736</v>
      </c>
      <c r="CF451" s="82">
        <v>11824.379152852007</v>
      </c>
      <c r="CG451" s="82">
        <v>0</v>
      </c>
      <c r="CH451" s="82">
        <v>65.98669190340253</v>
      </c>
      <c r="CI451" s="82">
        <v>11890.36584475541</v>
      </c>
      <c r="CJ451" s="82" t="s">
        <v>96</v>
      </c>
      <c r="CK451" s="83">
        <v>1.4999999999999999E-2</v>
      </c>
      <c r="CL451" s="83">
        <v>3.5000000000000003E-2</v>
      </c>
      <c r="CM451" s="83">
        <v>0.26500000000000001</v>
      </c>
      <c r="CN451" s="82">
        <v>2828.6662499999998</v>
      </c>
      <c r="CO451" s="82">
        <v>6600.2212500000005</v>
      </c>
      <c r="CP451" s="82">
        <v>49973.103750000002</v>
      </c>
      <c r="CQ451" s="82">
        <v>2828.6662499999998</v>
      </c>
      <c r="CR451" s="89">
        <v>2828.6662499999998</v>
      </c>
      <c r="CS451" s="82">
        <v>2828.6662499999998</v>
      </c>
      <c r="CT451" s="82">
        <v>6600.2212500000005</v>
      </c>
      <c r="CU451" s="82">
        <v>49973.103750000002</v>
      </c>
      <c r="CV451" s="82">
        <v>2828.6662499999998</v>
      </c>
      <c r="CW451" s="82">
        <v>2828.6662499999998</v>
      </c>
    </row>
    <row r="452" spans="1:101">
      <c r="A452" s="86" t="s">
        <v>520</v>
      </c>
      <c r="B452" s="87" t="s">
        <v>2793</v>
      </c>
      <c r="C452" s="75" t="s">
        <v>2997</v>
      </c>
      <c r="D452" s="74" t="s">
        <v>2605</v>
      </c>
      <c r="E452" s="74" t="s">
        <v>520</v>
      </c>
      <c r="F452" s="74" t="s">
        <v>2793</v>
      </c>
      <c r="G452" s="74" t="s">
        <v>997</v>
      </c>
      <c r="I452" s="74" t="s">
        <v>836</v>
      </c>
      <c r="J452" s="74" t="s">
        <v>2582</v>
      </c>
      <c r="K452" s="74" t="s">
        <v>100</v>
      </c>
      <c r="L452" s="74" t="s">
        <v>89</v>
      </c>
      <c r="M452" s="74" t="s">
        <v>90</v>
      </c>
      <c r="N452" s="74" t="s">
        <v>999</v>
      </c>
      <c r="O452" s="76">
        <v>44469</v>
      </c>
      <c r="P452" s="76">
        <v>44439</v>
      </c>
      <c r="Q452" s="77">
        <v>1</v>
      </c>
      <c r="R452" s="74" t="s">
        <v>94</v>
      </c>
      <c r="S452" s="77">
        <v>25720.43</v>
      </c>
      <c r="T452" s="77">
        <v>25720.43</v>
      </c>
      <c r="U452" s="77">
        <v>143.53</v>
      </c>
      <c r="V452" s="78">
        <v>4.9000000000000002E-2</v>
      </c>
      <c r="W452" s="79">
        <v>1</v>
      </c>
      <c r="X452" s="77">
        <v>25720.43</v>
      </c>
      <c r="Y452" s="88">
        <v>25720.43</v>
      </c>
      <c r="Z452" s="77">
        <v>143.53</v>
      </c>
      <c r="AA452" s="74">
        <v>0</v>
      </c>
      <c r="AB452" s="74">
        <v>0</v>
      </c>
      <c r="AD452" s="74">
        <v>0</v>
      </c>
      <c r="AE452" s="74">
        <v>0</v>
      </c>
      <c r="AF452" s="74">
        <v>0</v>
      </c>
      <c r="AG452" s="74">
        <v>0</v>
      </c>
      <c r="AI452" s="74">
        <v>5</v>
      </c>
      <c r="AJ452" s="74">
        <v>5</v>
      </c>
      <c r="AL452" s="74">
        <v>5</v>
      </c>
      <c r="AM452" s="74" t="s">
        <v>95</v>
      </c>
      <c r="AN452" s="74">
        <v>0</v>
      </c>
      <c r="AO452" s="74" t="s">
        <v>95</v>
      </c>
      <c r="AP452" s="74" t="s">
        <v>95</v>
      </c>
      <c r="AQ452" s="74">
        <v>1</v>
      </c>
      <c r="AS452" s="74">
        <v>1</v>
      </c>
      <c r="AT452" s="74" t="s">
        <v>92</v>
      </c>
      <c r="AU452" s="74" t="s">
        <v>2579</v>
      </c>
      <c r="AV452" s="74" t="s">
        <v>94</v>
      </c>
      <c r="AW452" s="77">
        <v>5000000</v>
      </c>
      <c r="AX452" s="77">
        <v>4520827.62</v>
      </c>
      <c r="AY452" s="79">
        <v>1</v>
      </c>
      <c r="AZ452" s="77">
        <v>32339500</v>
      </c>
      <c r="BA452" s="77">
        <v>29240260.963398002</v>
      </c>
      <c r="BB452" s="74" t="s">
        <v>93</v>
      </c>
      <c r="BC452" s="75" t="s">
        <v>2997</v>
      </c>
      <c r="BD452" s="82">
        <v>321.31545924645621</v>
      </c>
      <c r="BE452" s="82">
        <v>0</v>
      </c>
      <c r="BF452" s="82">
        <v>1.7930651962523121</v>
      </c>
      <c r="BG452" s="82">
        <v>323.10852444270853</v>
      </c>
      <c r="BH452" s="82">
        <v>321.31545924645621</v>
      </c>
      <c r="BI452" s="82">
        <v>0</v>
      </c>
      <c r="BJ452" s="82">
        <v>1.7930651962523121</v>
      </c>
      <c r="BK452" s="82">
        <v>323.10852444270853</v>
      </c>
      <c r="BL452" s="82">
        <v>23148.386999999999</v>
      </c>
      <c r="BM452" s="82">
        <v>0</v>
      </c>
      <c r="BN452" s="82">
        <v>129.17699999999999</v>
      </c>
      <c r="BO452" s="82">
        <v>23277.563999999998</v>
      </c>
      <c r="BP452" s="82">
        <v>321.31545924645621</v>
      </c>
      <c r="BQ452" s="82">
        <v>0</v>
      </c>
      <c r="BR452" s="82">
        <v>1.7930651962523121</v>
      </c>
      <c r="BS452" s="89">
        <v>323.10852444270853</v>
      </c>
      <c r="BT452" s="82">
        <v>1612.746553049813</v>
      </c>
      <c r="BU452" s="82">
        <v>0</v>
      </c>
      <c r="BV452" s="82">
        <v>8.9997528330296035</v>
      </c>
      <c r="BW452" s="82">
        <v>1621.7463058828425</v>
      </c>
      <c r="BX452" s="82">
        <v>1612.746553049813</v>
      </c>
      <c r="BY452" s="82">
        <v>0</v>
      </c>
      <c r="BZ452" s="82">
        <v>8.9997528330296035</v>
      </c>
      <c r="CA452" s="82">
        <v>1621.7463058828425</v>
      </c>
      <c r="CB452" s="82">
        <v>116186.38403039999</v>
      </c>
      <c r="CC452" s="82">
        <v>0</v>
      </c>
      <c r="CD452" s="82">
        <v>648.36519839999994</v>
      </c>
      <c r="CE452" s="82">
        <v>116834.74922879998</v>
      </c>
      <c r="CF452" s="82">
        <v>1612.746553049813</v>
      </c>
      <c r="CG452" s="82">
        <v>0</v>
      </c>
      <c r="CH452" s="82">
        <v>8.9997528330296035</v>
      </c>
      <c r="CI452" s="82">
        <v>1621.7463058828425</v>
      </c>
      <c r="CJ452" s="82" t="s">
        <v>96</v>
      </c>
      <c r="CK452" s="83">
        <v>1.4999999999999999E-2</v>
      </c>
      <c r="CL452" s="83">
        <v>3.5000000000000003E-2</v>
      </c>
      <c r="CM452" s="83">
        <v>0.26500000000000001</v>
      </c>
      <c r="CN452" s="82">
        <v>385.80644999999998</v>
      </c>
      <c r="CO452" s="82">
        <v>900.21505000000013</v>
      </c>
      <c r="CP452" s="82">
        <v>6815.9139500000001</v>
      </c>
      <c r="CQ452" s="82">
        <v>385.80644999999998</v>
      </c>
      <c r="CR452" s="89">
        <v>385.80644999999998</v>
      </c>
      <c r="CS452" s="82">
        <v>385.80644999999998</v>
      </c>
      <c r="CT452" s="82">
        <v>900.21505000000013</v>
      </c>
      <c r="CU452" s="82">
        <v>6815.9139500000001</v>
      </c>
      <c r="CV452" s="82">
        <v>385.80644999999998</v>
      </c>
      <c r="CW452" s="82">
        <v>385.80644999999998</v>
      </c>
    </row>
    <row r="453" spans="1:101">
      <c r="A453" s="86" t="s">
        <v>520</v>
      </c>
      <c r="B453" s="87" t="s">
        <v>948</v>
      </c>
      <c r="C453" s="75" t="s">
        <v>2015</v>
      </c>
      <c r="D453" s="74" t="s">
        <v>2605</v>
      </c>
      <c r="E453" s="74" t="s">
        <v>520</v>
      </c>
      <c r="F453" s="74" t="s">
        <v>948</v>
      </c>
      <c r="G453" s="74" t="s">
        <v>910</v>
      </c>
      <c r="I453" s="74" t="s">
        <v>836</v>
      </c>
      <c r="J453" s="74" t="s">
        <v>2582</v>
      </c>
      <c r="K453" s="74" t="s">
        <v>100</v>
      </c>
      <c r="L453" s="74" t="s">
        <v>89</v>
      </c>
      <c r="M453" s="74" t="s">
        <v>90</v>
      </c>
      <c r="N453" s="74" t="s">
        <v>912</v>
      </c>
      <c r="O453" s="76">
        <v>44575</v>
      </c>
      <c r="P453" s="76">
        <v>44439</v>
      </c>
      <c r="Q453" s="77">
        <v>1</v>
      </c>
      <c r="R453" s="74" t="s">
        <v>94</v>
      </c>
      <c r="S453" s="77">
        <v>3140096.4</v>
      </c>
      <c r="T453" s="77">
        <v>3140096.4</v>
      </c>
      <c r="U453" s="77">
        <v>61545.89</v>
      </c>
      <c r="V453" s="78">
        <v>4.8000000000000001E-2</v>
      </c>
      <c r="W453" s="79">
        <v>1</v>
      </c>
      <c r="X453" s="77">
        <v>3140096.4</v>
      </c>
      <c r="Y453" s="88">
        <v>3140096.4</v>
      </c>
      <c r="Z453" s="77">
        <v>61545.89</v>
      </c>
      <c r="AA453" s="74">
        <v>0</v>
      </c>
      <c r="AB453" s="74">
        <v>0</v>
      </c>
      <c r="AD453" s="74">
        <v>0</v>
      </c>
      <c r="AE453" s="74">
        <v>0</v>
      </c>
      <c r="AF453" s="74">
        <v>0</v>
      </c>
      <c r="AG453" s="74">
        <v>0</v>
      </c>
      <c r="AI453" s="74">
        <v>5</v>
      </c>
      <c r="AJ453" s="74">
        <v>5</v>
      </c>
      <c r="AL453" s="74">
        <v>5</v>
      </c>
      <c r="AM453" s="74" t="s">
        <v>95</v>
      </c>
      <c r="AN453" s="74">
        <v>0</v>
      </c>
      <c r="AO453" s="74" t="s">
        <v>95</v>
      </c>
      <c r="AP453" s="74" t="s">
        <v>95</v>
      </c>
      <c r="AQ453" s="74">
        <v>1</v>
      </c>
      <c r="AS453" s="74">
        <v>1</v>
      </c>
      <c r="AT453" s="74" t="s">
        <v>92</v>
      </c>
      <c r="AU453" s="74" t="s">
        <v>2579</v>
      </c>
      <c r="AV453" s="74" t="s">
        <v>94</v>
      </c>
      <c r="AW453" s="77">
        <v>10000000</v>
      </c>
      <c r="AX453" s="77">
        <v>229903.6</v>
      </c>
      <c r="AY453" s="79">
        <v>1</v>
      </c>
      <c r="AZ453" s="77">
        <v>64679000</v>
      </c>
      <c r="BA453" s="77">
        <v>1486993.49444</v>
      </c>
      <c r="BB453" s="74" t="s">
        <v>93</v>
      </c>
      <c r="BC453" s="75" t="s">
        <v>2015</v>
      </c>
      <c r="BD453" s="82">
        <v>39228.019004509013</v>
      </c>
      <c r="BE453" s="82">
        <v>0</v>
      </c>
      <c r="BF453" s="82">
        <v>768.86917948424161</v>
      </c>
      <c r="BG453" s="82">
        <v>39996.888183993258</v>
      </c>
      <c r="BH453" s="82">
        <v>39228.019004509013</v>
      </c>
      <c r="BI453" s="82">
        <v>0</v>
      </c>
      <c r="BJ453" s="82">
        <v>768.86917948424161</v>
      </c>
      <c r="BK453" s="82">
        <v>39996.888183993258</v>
      </c>
      <c r="BL453" s="82">
        <v>2826086.7600000002</v>
      </c>
      <c r="BM453" s="82">
        <v>0</v>
      </c>
      <c r="BN453" s="82">
        <v>55391.300999999999</v>
      </c>
      <c r="BO453" s="82">
        <v>2881478.0609999998</v>
      </c>
      <c r="BP453" s="82">
        <v>39228.019004509013</v>
      </c>
      <c r="BQ453" s="82">
        <v>0</v>
      </c>
      <c r="BR453" s="82">
        <v>768.86917948424161</v>
      </c>
      <c r="BS453" s="89">
        <v>39996.888183993258</v>
      </c>
      <c r="BT453" s="82">
        <v>196893.27298743161</v>
      </c>
      <c r="BU453" s="82">
        <v>0</v>
      </c>
      <c r="BV453" s="82">
        <v>3859.1081856673054</v>
      </c>
      <c r="BW453" s="82">
        <v>200752.38117309895</v>
      </c>
      <c r="BX453" s="82">
        <v>196893.27298743161</v>
      </c>
      <c r="BY453" s="82">
        <v>0</v>
      </c>
      <c r="BZ453" s="82">
        <v>3859.1081856673054</v>
      </c>
      <c r="CA453" s="82">
        <v>200752.38117309895</v>
      </c>
      <c r="CB453" s="82">
        <v>14184694.665792</v>
      </c>
      <c r="CC453" s="82">
        <v>0</v>
      </c>
      <c r="CD453" s="82">
        <v>278020.0179792</v>
      </c>
      <c r="CE453" s="82">
        <v>14462714.683771199</v>
      </c>
      <c r="CF453" s="82">
        <v>196893.27298743161</v>
      </c>
      <c r="CG453" s="82">
        <v>0</v>
      </c>
      <c r="CH453" s="82">
        <v>3859.1081856673054</v>
      </c>
      <c r="CI453" s="82">
        <v>200752.38117309895</v>
      </c>
      <c r="CJ453" s="82" t="s">
        <v>96</v>
      </c>
      <c r="CK453" s="83">
        <v>1.4999999999999999E-2</v>
      </c>
      <c r="CL453" s="83">
        <v>3.5000000000000003E-2</v>
      </c>
      <c r="CM453" s="83">
        <v>0.26500000000000001</v>
      </c>
      <c r="CN453" s="82">
        <v>47101.445999999996</v>
      </c>
      <c r="CO453" s="82">
        <v>109903.37400000001</v>
      </c>
      <c r="CP453" s="82">
        <v>832125.54599999997</v>
      </c>
      <c r="CQ453" s="82">
        <v>47101.445999999996</v>
      </c>
      <c r="CR453" s="89">
        <v>47101.445999999996</v>
      </c>
      <c r="CS453" s="82">
        <v>47101.445999999996</v>
      </c>
      <c r="CT453" s="82">
        <v>109903.37400000001</v>
      </c>
      <c r="CU453" s="82">
        <v>832125.54599999997</v>
      </c>
      <c r="CV453" s="82">
        <v>47101.445999999996</v>
      </c>
      <c r="CW453" s="82">
        <v>47101.445999999996</v>
      </c>
    </row>
    <row r="454" spans="1:101">
      <c r="A454" s="86" t="s">
        <v>520</v>
      </c>
      <c r="B454" s="87" t="s">
        <v>2735</v>
      </c>
      <c r="C454" s="75" t="s">
        <v>2998</v>
      </c>
      <c r="D454" s="74" t="s">
        <v>2605</v>
      </c>
      <c r="E454" s="74" t="s">
        <v>520</v>
      </c>
      <c r="F454" s="74" t="s">
        <v>2735</v>
      </c>
      <c r="G454" s="74" t="s">
        <v>1076</v>
      </c>
      <c r="I454" s="74" t="s">
        <v>836</v>
      </c>
      <c r="J454" s="74" t="s">
        <v>2582</v>
      </c>
      <c r="K454" s="74" t="s">
        <v>100</v>
      </c>
      <c r="L454" s="74" t="s">
        <v>89</v>
      </c>
      <c r="M454" s="74" t="s">
        <v>90</v>
      </c>
      <c r="N454" s="74" t="s">
        <v>1078</v>
      </c>
      <c r="O454" s="76">
        <v>44480</v>
      </c>
      <c r="P454" s="76">
        <v>44439</v>
      </c>
      <c r="Q454" s="77">
        <v>1</v>
      </c>
      <c r="R454" s="74" t="s">
        <v>94</v>
      </c>
      <c r="S454" s="77">
        <v>522006.14</v>
      </c>
      <c r="T454" s="77">
        <v>522006.14</v>
      </c>
      <c r="U454" s="77">
        <v>3694.64</v>
      </c>
      <c r="V454" s="78">
        <v>4.9000000000000002E-2</v>
      </c>
      <c r="W454" s="79">
        <v>1</v>
      </c>
      <c r="X454" s="77">
        <v>522006.14</v>
      </c>
      <c r="Y454" s="88">
        <v>522006.14</v>
      </c>
      <c r="Z454" s="77">
        <v>3694.64</v>
      </c>
      <c r="AA454" s="74">
        <v>0</v>
      </c>
      <c r="AB454" s="74">
        <v>0</v>
      </c>
      <c r="AD454" s="74">
        <v>0</v>
      </c>
      <c r="AE454" s="74">
        <v>0</v>
      </c>
      <c r="AF454" s="74">
        <v>0</v>
      </c>
      <c r="AG454" s="74">
        <v>0</v>
      </c>
      <c r="AI454" s="74">
        <v>5</v>
      </c>
      <c r="AJ454" s="74">
        <v>5</v>
      </c>
      <c r="AL454" s="74">
        <v>5</v>
      </c>
      <c r="AM454" s="74" t="s">
        <v>95</v>
      </c>
      <c r="AN454" s="74">
        <v>0</v>
      </c>
      <c r="AO454" s="74" t="s">
        <v>95</v>
      </c>
      <c r="AP454" s="74" t="s">
        <v>95</v>
      </c>
      <c r="AQ454" s="74">
        <v>1</v>
      </c>
      <c r="AS454" s="74">
        <v>1</v>
      </c>
      <c r="AT454" s="74" t="s">
        <v>92</v>
      </c>
      <c r="AU454" s="74" t="s">
        <v>2579</v>
      </c>
      <c r="AV454" s="74" t="s">
        <v>94</v>
      </c>
      <c r="AW454" s="77">
        <v>5000000</v>
      </c>
      <c r="AX454" s="77">
        <v>3914906.42</v>
      </c>
      <c r="AY454" s="79">
        <v>1</v>
      </c>
      <c r="AZ454" s="77">
        <v>32339500</v>
      </c>
      <c r="BA454" s="77">
        <v>25321223.233918</v>
      </c>
      <c r="BB454" s="74" t="s">
        <v>93</v>
      </c>
      <c r="BC454" s="75" t="s">
        <v>2998</v>
      </c>
      <c r="BD454" s="82">
        <v>6521.2223358462479</v>
      </c>
      <c r="BE454" s="82">
        <v>0</v>
      </c>
      <c r="BF454" s="82">
        <v>46.155719338686282</v>
      </c>
      <c r="BG454" s="82">
        <v>6567.3780551849341</v>
      </c>
      <c r="BH454" s="82">
        <v>6521.2223358462479</v>
      </c>
      <c r="BI454" s="82">
        <v>0</v>
      </c>
      <c r="BJ454" s="82">
        <v>46.155719338686282</v>
      </c>
      <c r="BK454" s="82">
        <v>6567.3780551849341</v>
      </c>
      <c r="BL454" s="82">
        <v>469805.52600000007</v>
      </c>
      <c r="BM454" s="82">
        <v>0</v>
      </c>
      <c r="BN454" s="82">
        <v>3325.1759999999999</v>
      </c>
      <c r="BO454" s="82">
        <v>473130.70199999999</v>
      </c>
      <c r="BP454" s="82">
        <v>6521.2223358462479</v>
      </c>
      <c r="BQ454" s="82">
        <v>0</v>
      </c>
      <c r="BR454" s="82">
        <v>46.155719338686282</v>
      </c>
      <c r="BS454" s="89">
        <v>6567.3780551849341</v>
      </c>
      <c r="BT454" s="82">
        <v>32731.319148079485</v>
      </c>
      <c r="BU454" s="82">
        <v>0</v>
      </c>
      <c r="BV454" s="82">
        <v>231.66478650473417</v>
      </c>
      <c r="BW454" s="82">
        <v>32962.983934584219</v>
      </c>
      <c r="BX454" s="82">
        <v>32731.319148079485</v>
      </c>
      <c r="BY454" s="82">
        <v>0</v>
      </c>
      <c r="BZ454" s="82">
        <v>231.66478650473417</v>
      </c>
      <c r="CA454" s="82">
        <v>32962.983934584219</v>
      </c>
      <c r="CB454" s="82">
        <v>2358047.8960992</v>
      </c>
      <c r="CC454" s="82">
        <v>0</v>
      </c>
      <c r="CD454" s="82">
        <v>16689.723379199997</v>
      </c>
      <c r="CE454" s="82">
        <v>2374737.6194783999</v>
      </c>
      <c r="CF454" s="82">
        <v>32731.319148079485</v>
      </c>
      <c r="CG454" s="82">
        <v>0</v>
      </c>
      <c r="CH454" s="82">
        <v>231.66478650473417</v>
      </c>
      <c r="CI454" s="82">
        <v>32962.983934584219</v>
      </c>
      <c r="CJ454" s="82" t="s">
        <v>96</v>
      </c>
      <c r="CK454" s="83">
        <v>1.4999999999999999E-2</v>
      </c>
      <c r="CL454" s="83">
        <v>3.5000000000000003E-2</v>
      </c>
      <c r="CM454" s="83">
        <v>0.26500000000000001</v>
      </c>
      <c r="CN454" s="82">
        <v>7830.0920999999998</v>
      </c>
      <c r="CO454" s="82">
        <v>18270.214900000003</v>
      </c>
      <c r="CP454" s="82">
        <v>138331.62710000001</v>
      </c>
      <c r="CQ454" s="82">
        <v>7830.0920999999998</v>
      </c>
      <c r="CR454" s="89">
        <v>7830.0920999999998</v>
      </c>
      <c r="CS454" s="82">
        <v>7830.0920999999998</v>
      </c>
      <c r="CT454" s="82">
        <v>18270.214900000003</v>
      </c>
      <c r="CU454" s="82">
        <v>138331.62710000001</v>
      </c>
      <c r="CV454" s="82">
        <v>7830.0920999999998</v>
      </c>
      <c r="CW454" s="82">
        <v>7830.0920999999998</v>
      </c>
    </row>
    <row r="455" spans="1:101">
      <c r="A455" s="86" t="s">
        <v>520</v>
      </c>
      <c r="B455" s="87" t="s">
        <v>2697</v>
      </c>
      <c r="C455" s="75" t="s">
        <v>2999</v>
      </c>
      <c r="D455" s="74" t="s">
        <v>2605</v>
      </c>
      <c r="E455" s="74" t="s">
        <v>520</v>
      </c>
      <c r="F455" s="74" t="s">
        <v>2697</v>
      </c>
      <c r="G455" s="74" t="s">
        <v>1298</v>
      </c>
      <c r="I455" s="74" t="s">
        <v>836</v>
      </c>
      <c r="J455" s="74" t="s">
        <v>2582</v>
      </c>
      <c r="K455" s="74" t="s">
        <v>100</v>
      </c>
      <c r="L455" s="74" t="s">
        <v>89</v>
      </c>
      <c r="M455" s="74" t="s">
        <v>90</v>
      </c>
      <c r="N455" s="74" t="s">
        <v>1300</v>
      </c>
      <c r="O455" s="76">
        <v>44480</v>
      </c>
      <c r="P455" s="76">
        <v>44439</v>
      </c>
      <c r="Q455" s="77">
        <v>1</v>
      </c>
      <c r="R455" s="74" t="s">
        <v>94</v>
      </c>
      <c r="S455" s="77">
        <v>89450.89</v>
      </c>
      <c r="T455" s="77">
        <v>89450.89</v>
      </c>
      <c r="U455" s="77">
        <v>633.11</v>
      </c>
      <c r="V455" s="78">
        <v>4.9000000000000002E-2</v>
      </c>
      <c r="W455" s="79">
        <v>1</v>
      </c>
      <c r="X455" s="77">
        <v>89450.89</v>
      </c>
      <c r="Y455" s="88">
        <v>89450.89</v>
      </c>
      <c r="Z455" s="77">
        <v>633.11</v>
      </c>
      <c r="AA455" s="74">
        <v>0</v>
      </c>
      <c r="AB455" s="74">
        <v>0</v>
      </c>
      <c r="AD455" s="74">
        <v>0</v>
      </c>
      <c r="AE455" s="74">
        <v>0</v>
      </c>
      <c r="AF455" s="74">
        <v>0</v>
      </c>
      <c r="AG455" s="74">
        <v>0</v>
      </c>
      <c r="AI455" s="74">
        <v>5</v>
      </c>
      <c r="AJ455" s="74">
        <v>5</v>
      </c>
      <c r="AL455" s="74">
        <v>5</v>
      </c>
      <c r="AM455" s="74" t="s">
        <v>95</v>
      </c>
      <c r="AN455" s="74">
        <v>0</v>
      </c>
      <c r="AO455" s="74" t="s">
        <v>95</v>
      </c>
      <c r="AP455" s="74" t="s">
        <v>95</v>
      </c>
      <c r="AQ455" s="74">
        <v>1</v>
      </c>
      <c r="AS455" s="74">
        <v>1</v>
      </c>
      <c r="AT455" s="74" t="s">
        <v>92</v>
      </c>
      <c r="AU455" s="74" t="s">
        <v>2579</v>
      </c>
      <c r="AV455" s="74" t="s">
        <v>94</v>
      </c>
      <c r="AW455" s="77">
        <v>5000000</v>
      </c>
      <c r="AX455" s="77">
        <v>4299131.76</v>
      </c>
      <c r="AY455" s="79">
        <v>1</v>
      </c>
      <c r="AZ455" s="77">
        <v>32339500</v>
      </c>
      <c r="BA455" s="77">
        <v>27806354.310504001</v>
      </c>
      <c r="BB455" s="74" t="s">
        <v>93</v>
      </c>
      <c r="BC455" s="75" t="s">
        <v>2999</v>
      </c>
      <c r="BD455" s="82">
        <v>1117.4756331971989</v>
      </c>
      <c r="BE455" s="82">
        <v>0</v>
      </c>
      <c r="BF455" s="82">
        <v>7.9092002117975415</v>
      </c>
      <c r="BG455" s="82">
        <v>1125.3848334089964</v>
      </c>
      <c r="BH455" s="82">
        <v>1117.4756331971989</v>
      </c>
      <c r="BI455" s="82">
        <v>0</v>
      </c>
      <c r="BJ455" s="82">
        <v>7.9092002117975415</v>
      </c>
      <c r="BK455" s="82">
        <v>1125.3848334089964</v>
      </c>
      <c r="BL455" s="82">
        <v>80505.800999999992</v>
      </c>
      <c r="BM455" s="82">
        <v>0</v>
      </c>
      <c r="BN455" s="82">
        <v>569.79899999999998</v>
      </c>
      <c r="BO455" s="82">
        <v>81075.599999999991</v>
      </c>
      <c r="BP455" s="82">
        <v>1117.4756331971989</v>
      </c>
      <c r="BQ455" s="82">
        <v>0</v>
      </c>
      <c r="BR455" s="82">
        <v>7.9092002117975415</v>
      </c>
      <c r="BS455" s="89">
        <v>1125.3848334089964</v>
      </c>
      <c r="BT455" s="82">
        <v>5608.8336981433804</v>
      </c>
      <c r="BU455" s="82">
        <v>0</v>
      </c>
      <c r="BV455" s="82">
        <v>39.697857703054218</v>
      </c>
      <c r="BW455" s="82">
        <v>5648.5315558464345</v>
      </c>
      <c r="BX455" s="82">
        <v>5608.8336981433804</v>
      </c>
      <c r="BY455" s="82">
        <v>0</v>
      </c>
      <c r="BZ455" s="82">
        <v>39.697857703054218</v>
      </c>
      <c r="CA455" s="82">
        <v>5648.5315558464345</v>
      </c>
      <c r="CB455" s="82">
        <v>404074.71637919993</v>
      </c>
      <c r="CC455" s="82">
        <v>0</v>
      </c>
      <c r="CD455" s="82">
        <v>2859.9351407999998</v>
      </c>
      <c r="CE455" s="82">
        <v>406934.65151999996</v>
      </c>
      <c r="CF455" s="82">
        <v>5608.8336981433804</v>
      </c>
      <c r="CG455" s="82">
        <v>0</v>
      </c>
      <c r="CH455" s="82">
        <v>39.697857703054218</v>
      </c>
      <c r="CI455" s="82">
        <v>5648.5315558464345</v>
      </c>
      <c r="CJ455" s="82" t="s">
        <v>96</v>
      </c>
      <c r="CK455" s="83">
        <v>1.4999999999999999E-2</v>
      </c>
      <c r="CL455" s="83">
        <v>3.5000000000000003E-2</v>
      </c>
      <c r="CM455" s="83">
        <v>0.26500000000000001</v>
      </c>
      <c r="CN455" s="82">
        <v>1341.7633499999999</v>
      </c>
      <c r="CO455" s="82">
        <v>3130.7811500000003</v>
      </c>
      <c r="CP455" s="82">
        <v>23704.485850000001</v>
      </c>
      <c r="CQ455" s="82">
        <v>1341.7633499999999</v>
      </c>
      <c r="CR455" s="89">
        <v>1341.7633499999999</v>
      </c>
      <c r="CS455" s="82">
        <v>1341.7633499999999</v>
      </c>
      <c r="CT455" s="82">
        <v>3130.7811500000003</v>
      </c>
      <c r="CU455" s="82">
        <v>23704.485850000001</v>
      </c>
      <c r="CV455" s="82">
        <v>1341.7633499999999</v>
      </c>
      <c r="CW455" s="82">
        <v>1341.7633499999999</v>
      </c>
    </row>
    <row r="456" spans="1:101">
      <c r="A456" s="86" t="s">
        <v>520</v>
      </c>
      <c r="B456" s="87" t="s">
        <v>2789</v>
      </c>
      <c r="C456" s="75" t="s">
        <v>3000</v>
      </c>
      <c r="D456" s="74" t="s">
        <v>2605</v>
      </c>
      <c r="E456" s="74" t="s">
        <v>520</v>
      </c>
      <c r="F456" s="74" t="s">
        <v>2789</v>
      </c>
      <c r="G456" s="74" t="s">
        <v>1307</v>
      </c>
      <c r="I456" s="74" t="s">
        <v>836</v>
      </c>
      <c r="J456" s="74" t="s">
        <v>2582</v>
      </c>
      <c r="K456" s="74" t="s">
        <v>100</v>
      </c>
      <c r="L456" s="74" t="s">
        <v>89</v>
      </c>
      <c r="M456" s="74" t="s">
        <v>90</v>
      </c>
      <c r="N456" s="74" t="s">
        <v>1309</v>
      </c>
      <c r="O456" s="76">
        <v>44467</v>
      </c>
      <c r="P456" s="76">
        <v>44439</v>
      </c>
      <c r="Q456" s="77">
        <v>1</v>
      </c>
      <c r="R456" s="74" t="s">
        <v>94</v>
      </c>
      <c r="S456" s="77">
        <v>314569.92</v>
      </c>
      <c r="T456" s="77">
        <v>314569.92</v>
      </c>
      <c r="U456" s="77">
        <v>1541.39</v>
      </c>
      <c r="V456" s="78">
        <v>4.9000000000000002E-2</v>
      </c>
      <c r="W456" s="79">
        <v>1</v>
      </c>
      <c r="X456" s="77">
        <v>314569.92</v>
      </c>
      <c r="Y456" s="88">
        <v>314569.92</v>
      </c>
      <c r="Z456" s="77">
        <v>1541.39</v>
      </c>
      <c r="AA456" s="74">
        <v>0</v>
      </c>
      <c r="AB456" s="74">
        <v>0</v>
      </c>
      <c r="AD456" s="74">
        <v>0</v>
      </c>
      <c r="AE456" s="74">
        <v>0</v>
      </c>
      <c r="AF456" s="74">
        <v>0</v>
      </c>
      <c r="AG456" s="74">
        <v>0</v>
      </c>
      <c r="AI456" s="74">
        <v>5</v>
      </c>
      <c r="AJ456" s="74">
        <v>5</v>
      </c>
      <c r="AL456" s="74">
        <v>5</v>
      </c>
      <c r="AM456" s="74" t="s">
        <v>95</v>
      </c>
      <c r="AN456" s="74">
        <v>0</v>
      </c>
      <c r="AO456" s="74" t="s">
        <v>95</v>
      </c>
      <c r="AP456" s="74" t="s">
        <v>95</v>
      </c>
      <c r="AQ456" s="74">
        <v>1</v>
      </c>
      <c r="AS456" s="74">
        <v>1</v>
      </c>
      <c r="AT456" s="74" t="s">
        <v>92</v>
      </c>
      <c r="AU456" s="74" t="s">
        <v>2579</v>
      </c>
      <c r="AV456" s="74" t="s">
        <v>94</v>
      </c>
      <c r="AW456" s="77">
        <v>5000000</v>
      </c>
      <c r="AX456" s="77">
        <v>4280475.32</v>
      </c>
      <c r="AY456" s="79">
        <v>1</v>
      </c>
      <c r="AZ456" s="77">
        <v>32339500</v>
      </c>
      <c r="BA456" s="77">
        <v>27685686.322228003</v>
      </c>
      <c r="BB456" s="74" t="s">
        <v>93</v>
      </c>
      <c r="BC456" s="75" t="s">
        <v>3000</v>
      </c>
      <c r="BD456" s="82">
        <v>3929.8012634283709</v>
      </c>
      <c r="BE456" s="82">
        <v>0</v>
      </c>
      <c r="BF456" s="82">
        <v>19.255993610056095</v>
      </c>
      <c r="BG456" s="82">
        <v>3949.057257038427</v>
      </c>
      <c r="BH456" s="82">
        <v>3929.8012634283709</v>
      </c>
      <c r="BI456" s="82">
        <v>0</v>
      </c>
      <c r="BJ456" s="82">
        <v>19.255993610056095</v>
      </c>
      <c r="BK456" s="82">
        <v>3949.057257038427</v>
      </c>
      <c r="BL456" s="82">
        <v>283112.92800000001</v>
      </c>
      <c r="BM456" s="82">
        <v>0</v>
      </c>
      <c r="BN456" s="82">
        <v>1387.2510000000002</v>
      </c>
      <c r="BO456" s="82">
        <v>284500.179</v>
      </c>
      <c r="BP456" s="82">
        <v>3929.8012634283709</v>
      </c>
      <c r="BQ456" s="82">
        <v>0</v>
      </c>
      <c r="BR456" s="82">
        <v>19.255993610056095</v>
      </c>
      <c r="BS456" s="89">
        <v>3949.057257038427</v>
      </c>
      <c r="BT456" s="82">
        <v>19724.458501399677</v>
      </c>
      <c r="BU456" s="82">
        <v>0</v>
      </c>
      <c r="BV456" s="82">
        <v>96.649683127593548</v>
      </c>
      <c r="BW456" s="82">
        <v>19821.108184527271</v>
      </c>
      <c r="BX456" s="82">
        <v>19724.458501399677</v>
      </c>
      <c r="BY456" s="82">
        <v>0</v>
      </c>
      <c r="BZ456" s="82">
        <v>96.649683127593548</v>
      </c>
      <c r="CA456" s="82">
        <v>19821.108184527271</v>
      </c>
      <c r="CB456" s="82">
        <v>1421000.4082176001</v>
      </c>
      <c r="CC456" s="82">
        <v>0</v>
      </c>
      <c r="CD456" s="82">
        <v>6962.8902192000005</v>
      </c>
      <c r="CE456" s="82">
        <v>1427963.2984368</v>
      </c>
      <c r="CF456" s="82">
        <v>19724.458501399677</v>
      </c>
      <c r="CG456" s="82">
        <v>0</v>
      </c>
      <c r="CH456" s="82">
        <v>96.649683127593548</v>
      </c>
      <c r="CI456" s="82">
        <v>19821.108184527271</v>
      </c>
      <c r="CJ456" s="82" t="s">
        <v>96</v>
      </c>
      <c r="CK456" s="83">
        <v>1.4999999999999999E-2</v>
      </c>
      <c r="CL456" s="83">
        <v>3.5000000000000003E-2</v>
      </c>
      <c r="CM456" s="83">
        <v>0.26500000000000001</v>
      </c>
      <c r="CN456" s="82">
        <v>4718.5487999999996</v>
      </c>
      <c r="CO456" s="82">
        <v>11009.947200000001</v>
      </c>
      <c r="CP456" s="82">
        <v>83361.0288</v>
      </c>
      <c r="CQ456" s="82">
        <v>4718.5487999999996</v>
      </c>
      <c r="CR456" s="89">
        <v>4718.5487999999996</v>
      </c>
      <c r="CS456" s="82">
        <v>4718.5487999999996</v>
      </c>
      <c r="CT456" s="82">
        <v>11009.947200000001</v>
      </c>
      <c r="CU456" s="82">
        <v>83361.0288</v>
      </c>
      <c r="CV456" s="82">
        <v>4718.5487999999996</v>
      </c>
      <c r="CW456" s="82">
        <v>4718.5487999999996</v>
      </c>
    </row>
    <row r="457" spans="1:101">
      <c r="A457" s="86" t="s">
        <v>520</v>
      </c>
      <c r="B457" s="87" t="s">
        <v>2692</v>
      </c>
      <c r="C457" s="75" t="s">
        <v>3001</v>
      </c>
      <c r="D457" s="74" t="s">
        <v>2605</v>
      </c>
      <c r="E457" s="74" t="s">
        <v>520</v>
      </c>
      <c r="F457" s="74" t="s">
        <v>2692</v>
      </c>
      <c r="G457" s="74" t="s">
        <v>1307</v>
      </c>
      <c r="I457" s="74" t="s">
        <v>836</v>
      </c>
      <c r="J457" s="74" t="s">
        <v>2582</v>
      </c>
      <c r="K457" s="74" t="s">
        <v>100</v>
      </c>
      <c r="L457" s="74" t="s">
        <v>89</v>
      </c>
      <c r="M457" s="74" t="s">
        <v>90</v>
      </c>
      <c r="N457" s="74" t="s">
        <v>1309</v>
      </c>
      <c r="O457" s="76">
        <v>44480</v>
      </c>
      <c r="P457" s="76">
        <v>44439</v>
      </c>
      <c r="Q457" s="77">
        <v>1</v>
      </c>
      <c r="R457" s="74" t="s">
        <v>94</v>
      </c>
      <c r="S457" s="77">
        <v>189274.16</v>
      </c>
      <c r="T457" s="77">
        <v>189274.16</v>
      </c>
      <c r="U457" s="77">
        <v>1262.3499999999999</v>
      </c>
      <c r="V457" s="78">
        <v>4.9000000000000002E-2</v>
      </c>
      <c r="W457" s="79">
        <v>1</v>
      </c>
      <c r="X457" s="77">
        <v>189274.16</v>
      </c>
      <c r="Y457" s="88">
        <v>189274.16</v>
      </c>
      <c r="Z457" s="77">
        <v>1262.3499999999999</v>
      </c>
      <c r="AA457" s="74">
        <v>0</v>
      </c>
      <c r="AB457" s="74">
        <v>0</v>
      </c>
      <c r="AD457" s="74">
        <v>0</v>
      </c>
      <c r="AE457" s="74">
        <v>0</v>
      </c>
      <c r="AF457" s="74">
        <v>0</v>
      </c>
      <c r="AG457" s="74">
        <v>0</v>
      </c>
      <c r="AI457" s="74">
        <v>5</v>
      </c>
      <c r="AJ457" s="74">
        <v>5</v>
      </c>
      <c r="AL457" s="74">
        <v>5</v>
      </c>
      <c r="AM457" s="74" t="s">
        <v>95</v>
      </c>
      <c r="AN457" s="74">
        <v>0</v>
      </c>
      <c r="AO457" s="74" t="s">
        <v>95</v>
      </c>
      <c r="AP457" s="74" t="s">
        <v>95</v>
      </c>
      <c r="AQ457" s="74">
        <v>1</v>
      </c>
      <c r="AS457" s="74">
        <v>1</v>
      </c>
      <c r="AT457" s="74" t="s">
        <v>92</v>
      </c>
      <c r="AU457" s="74" t="s">
        <v>2579</v>
      </c>
      <c r="AV457" s="74" t="s">
        <v>94</v>
      </c>
      <c r="AW457" s="77">
        <v>5000000</v>
      </c>
      <c r="AX457" s="77">
        <v>4280475.32</v>
      </c>
      <c r="AY457" s="79">
        <v>1</v>
      </c>
      <c r="AZ457" s="77">
        <v>32339500</v>
      </c>
      <c r="BA457" s="77">
        <v>27685686.322228003</v>
      </c>
      <c r="BB457" s="74" t="s">
        <v>93</v>
      </c>
      <c r="BC457" s="75" t="s">
        <v>3001</v>
      </c>
      <c r="BD457" s="82">
        <v>2364.5294283138819</v>
      </c>
      <c r="BE457" s="82">
        <v>0</v>
      </c>
      <c r="BF457" s="82">
        <v>15.770053999088038</v>
      </c>
      <c r="BG457" s="82">
        <v>2380.2994823129698</v>
      </c>
      <c r="BH457" s="82">
        <v>2364.5294283138819</v>
      </c>
      <c r="BI457" s="82">
        <v>0</v>
      </c>
      <c r="BJ457" s="82">
        <v>15.770053999088038</v>
      </c>
      <c r="BK457" s="82">
        <v>2380.2994823129698</v>
      </c>
      <c r="BL457" s="82">
        <v>170346.74399999998</v>
      </c>
      <c r="BM457" s="82">
        <v>0</v>
      </c>
      <c r="BN457" s="82">
        <v>1136.115</v>
      </c>
      <c r="BO457" s="82">
        <v>171482.859</v>
      </c>
      <c r="BP457" s="82">
        <v>2364.5294283138819</v>
      </c>
      <c r="BQ457" s="82">
        <v>0</v>
      </c>
      <c r="BR457" s="82">
        <v>15.770053999088038</v>
      </c>
      <c r="BS457" s="89">
        <v>2380.2994823129698</v>
      </c>
      <c r="BT457" s="82">
        <v>11868.046106593036</v>
      </c>
      <c r="BU457" s="82">
        <v>0</v>
      </c>
      <c r="BV457" s="82">
        <v>79.153055032222682</v>
      </c>
      <c r="BW457" s="82">
        <v>11947.199161625256</v>
      </c>
      <c r="BX457" s="82">
        <v>11868.046106593036</v>
      </c>
      <c r="BY457" s="82">
        <v>0</v>
      </c>
      <c r="BZ457" s="82">
        <v>79.153055032222682</v>
      </c>
      <c r="CA457" s="82">
        <v>11947.199161625256</v>
      </c>
      <c r="CB457" s="82">
        <v>855004.37748479983</v>
      </c>
      <c r="CC457" s="82">
        <v>0</v>
      </c>
      <c r="CD457" s="82">
        <v>5702.3884079999998</v>
      </c>
      <c r="CE457" s="82">
        <v>860706.76589279994</v>
      </c>
      <c r="CF457" s="82">
        <v>11868.046106593036</v>
      </c>
      <c r="CG457" s="82">
        <v>0</v>
      </c>
      <c r="CH457" s="82">
        <v>79.153055032222682</v>
      </c>
      <c r="CI457" s="82">
        <v>11947.199161625256</v>
      </c>
      <c r="CJ457" s="82" t="s">
        <v>96</v>
      </c>
      <c r="CK457" s="83">
        <v>1.4999999999999999E-2</v>
      </c>
      <c r="CL457" s="83">
        <v>3.5000000000000003E-2</v>
      </c>
      <c r="CM457" s="83">
        <v>0.26500000000000001</v>
      </c>
      <c r="CN457" s="82">
        <v>2839.1124</v>
      </c>
      <c r="CO457" s="82">
        <v>6624.5956000000006</v>
      </c>
      <c r="CP457" s="82">
        <v>50157.652400000006</v>
      </c>
      <c r="CQ457" s="82">
        <v>2839.1124</v>
      </c>
      <c r="CR457" s="89">
        <v>2839.1124</v>
      </c>
      <c r="CS457" s="82">
        <v>2839.1124</v>
      </c>
      <c r="CT457" s="82">
        <v>6624.5956000000006</v>
      </c>
      <c r="CU457" s="82">
        <v>50157.652400000006</v>
      </c>
      <c r="CV457" s="82">
        <v>2839.1124</v>
      </c>
      <c r="CW457" s="82">
        <v>2839.1124</v>
      </c>
    </row>
    <row r="458" spans="1:101">
      <c r="A458" s="86" t="s">
        <v>520</v>
      </c>
      <c r="B458" s="87" t="s">
        <v>949</v>
      </c>
      <c r="C458" s="75" t="s">
        <v>2016</v>
      </c>
      <c r="D458" s="74" t="s">
        <v>2605</v>
      </c>
      <c r="E458" s="74" t="s">
        <v>520</v>
      </c>
      <c r="F458" s="74" t="s">
        <v>949</v>
      </c>
      <c r="G458" s="74" t="s">
        <v>950</v>
      </c>
      <c r="I458" s="74" t="s">
        <v>836</v>
      </c>
      <c r="J458" s="74" t="s">
        <v>2582</v>
      </c>
      <c r="K458" s="74" t="s">
        <v>100</v>
      </c>
      <c r="L458" s="74" t="s">
        <v>89</v>
      </c>
      <c r="M458" s="74" t="s">
        <v>90</v>
      </c>
      <c r="N458" s="74" t="s">
        <v>952</v>
      </c>
      <c r="O458" s="76">
        <v>44511</v>
      </c>
      <c r="P458" s="76">
        <v>44439</v>
      </c>
      <c r="Q458" s="77">
        <v>1</v>
      </c>
      <c r="R458" s="74" t="s">
        <v>94</v>
      </c>
      <c r="S458" s="77">
        <v>70729.02</v>
      </c>
      <c r="T458" s="77">
        <v>70729.02</v>
      </c>
      <c r="U458" s="77">
        <v>770.16</v>
      </c>
      <c r="V458" s="78">
        <v>4.9000000000000002E-2</v>
      </c>
      <c r="W458" s="79">
        <v>1</v>
      </c>
      <c r="X458" s="77">
        <v>70729.02</v>
      </c>
      <c r="Y458" s="88">
        <v>70729.02</v>
      </c>
      <c r="Z458" s="77">
        <v>770.16</v>
      </c>
      <c r="AA458" s="74">
        <v>0</v>
      </c>
      <c r="AB458" s="74">
        <v>0</v>
      </c>
      <c r="AD458" s="74">
        <v>0</v>
      </c>
      <c r="AE458" s="74">
        <v>0</v>
      </c>
      <c r="AF458" s="74">
        <v>0</v>
      </c>
      <c r="AG458" s="74">
        <v>0</v>
      </c>
      <c r="AI458" s="74">
        <v>5</v>
      </c>
      <c r="AJ458" s="74">
        <v>5</v>
      </c>
      <c r="AL458" s="74">
        <v>5</v>
      </c>
      <c r="AM458" s="74" t="s">
        <v>95</v>
      </c>
      <c r="AN458" s="74">
        <v>0</v>
      </c>
      <c r="AO458" s="74" t="s">
        <v>95</v>
      </c>
      <c r="AP458" s="74" t="s">
        <v>95</v>
      </c>
      <c r="AQ458" s="74">
        <v>1</v>
      </c>
      <c r="AS458" s="74">
        <v>1</v>
      </c>
      <c r="AT458" s="74" t="s">
        <v>92</v>
      </c>
      <c r="AU458" s="74" t="s">
        <v>2579</v>
      </c>
      <c r="AV458" s="74" t="s">
        <v>94</v>
      </c>
      <c r="AW458" s="77">
        <v>5000000</v>
      </c>
      <c r="AX458" s="77">
        <v>4929270.9800000004</v>
      </c>
      <c r="AY458" s="79">
        <v>1</v>
      </c>
      <c r="AZ458" s="77">
        <v>32339500</v>
      </c>
      <c r="BA458" s="77">
        <v>31882031.771542005</v>
      </c>
      <c r="BB458" s="74" t="s">
        <v>93</v>
      </c>
      <c r="BC458" s="75" t="s">
        <v>2016</v>
      </c>
      <c r="BD458" s="82">
        <v>883.59049764532654</v>
      </c>
      <c r="BE458" s="82">
        <v>0</v>
      </c>
      <c r="BF458" s="82">
        <v>9.621313255386891</v>
      </c>
      <c r="BG458" s="82">
        <v>893.21181090071343</v>
      </c>
      <c r="BH458" s="82">
        <v>883.59049764532654</v>
      </c>
      <c r="BI458" s="82">
        <v>0</v>
      </c>
      <c r="BJ458" s="82">
        <v>9.621313255386891</v>
      </c>
      <c r="BK458" s="82">
        <v>893.21181090071343</v>
      </c>
      <c r="BL458" s="82">
        <v>63656.118000000002</v>
      </c>
      <c r="BM458" s="82">
        <v>0</v>
      </c>
      <c r="BN458" s="82">
        <v>693.14400000000001</v>
      </c>
      <c r="BO458" s="82">
        <v>64349.262000000002</v>
      </c>
      <c r="BP458" s="82">
        <v>883.59049764532654</v>
      </c>
      <c r="BQ458" s="82">
        <v>0</v>
      </c>
      <c r="BR458" s="82">
        <v>9.621313255386891</v>
      </c>
      <c r="BS458" s="89">
        <v>893.21181090071343</v>
      </c>
      <c r="BT458" s="82">
        <v>4434.9174257814229</v>
      </c>
      <c r="BU458" s="82">
        <v>0</v>
      </c>
      <c r="BV458" s="82">
        <v>48.291295491437879</v>
      </c>
      <c r="BW458" s="82">
        <v>4483.2087212728602</v>
      </c>
      <c r="BX458" s="82">
        <v>4434.9174257814229</v>
      </c>
      <c r="BY458" s="82">
        <v>0</v>
      </c>
      <c r="BZ458" s="82">
        <v>48.291295491437879</v>
      </c>
      <c r="CA458" s="82">
        <v>4483.2087212728602</v>
      </c>
      <c r="CB458" s="82">
        <v>319502.78746560001</v>
      </c>
      <c r="CC458" s="82">
        <v>0</v>
      </c>
      <c r="CD458" s="82">
        <v>3479.0283648</v>
      </c>
      <c r="CE458" s="82">
        <v>322981.81583039998</v>
      </c>
      <c r="CF458" s="82">
        <v>4434.9174257814229</v>
      </c>
      <c r="CG458" s="82">
        <v>0</v>
      </c>
      <c r="CH458" s="82">
        <v>48.291295491437879</v>
      </c>
      <c r="CI458" s="82">
        <v>4483.2087212728602</v>
      </c>
      <c r="CJ458" s="82" t="s">
        <v>96</v>
      </c>
      <c r="CK458" s="83">
        <v>1.4999999999999999E-2</v>
      </c>
      <c r="CL458" s="83">
        <v>3.5000000000000003E-2</v>
      </c>
      <c r="CM458" s="83">
        <v>0.26500000000000001</v>
      </c>
      <c r="CN458" s="82">
        <v>1060.9353000000001</v>
      </c>
      <c r="CO458" s="82">
        <v>2475.5157000000004</v>
      </c>
      <c r="CP458" s="82">
        <v>18743.190300000002</v>
      </c>
      <c r="CQ458" s="82">
        <v>1060.9353000000001</v>
      </c>
      <c r="CR458" s="89">
        <v>1060.9353000000001</v>
      </c>
      <c r="CS458" s="82">
        <v>1060.9353000000001</v>
      </c>
      <c r="CT458" s="82">
        <v>2475.5157000000004</v>
      </c>
      <c r="CU458" s="82">
        <v>18743.190300000002</v>
      </c>
      <c r="CV458" s="82">
        <v>1060.9353000000001</v>
      </c>
      <c r="CW458" s="82">
        <v>1060.9353000000001</v>
      </c>
    </row>
    <row r="459" spans="1:101">
      <c r="A459" s="86" t="s">
        <v>520</v>
      </c>
      <c r="B459" s="87" t="s">
        <v>953</v>
      </c>
      <c r="C459" s="75" t="s">
        <v>2017</v>
      </c>
      <c r="D459" s="74" t="s">
        <v>2605</v>
      </c>
      <c r="E459" s="74" t="s">
        <v>520</v>
      </c>
      <c r="F459" s="74" t="s">
        <v>953</v>
      </c>
      <c r="G459" s="74" t="s">
        <v>954</v>
      </c>
      <c r="I459" s="74" t="s">
        <v>836</v>
      </c>
      <c r="J459" s="74" t="s">
        <v>2582</v>
      </c>
      <c r="K459" s="74" t="s">
        <v>100</v>
      </c>
      <c r="L459" s="74" t="s">
        <v>89</v>
      </c>
      <c r="M459" s="74" t="s">
        <v>90</v>
      </c>
      <c r="N459" s="74" t="s">
        <v>956</v>
      </c>
      <c r="O459" s="76">
        <v>44575</v>
      </c>
      <c r="P459" s="76">
        <v>44439</v>
      </c>
      <c r="Q459" s="77">
        <v>1</v>
      </c>
      <c r="R459" s="74" t="s">
        <v>94</v>
      </c>
      <c r="S459" s="77">
        <v>4926064</v>
      </c>
      <c r="T459" s="77">
        <v>4926064</v>
      </c>
      <c r="U459" s="77">
        <v>93923.62</v>
      </c>
      <c r="V459" s="78">
        <v>4.8000000000000001E-2</v>
      </c>
      <c r="W459" s="79">
        <v>1</v>
      </c>
      <c r="X459" s="77">
        <v>4926064</v>
      </c>
      <c r="Y459" s="88">
        <v>4926064</v>
      </c>
      <c r="Z459" s="77">
        <v>93923.62</v>
      </c>
      <c r="AA459" s="74">
        <v>0</v>
      </c>
      <c r="AB459" s="74">
        <v>0</v>
      </c>
      <c r="AD459" s="74">
        <v>0</v>
      </c>
      <c r="AE459" s="74">
        <v>0</v>
      </c>
      <c r="AF459" s="74">
        <v>0</v>
      </c>
      <c r="AG459" s="74">
        <v>0</v>
      </c>
      <c r="AI459" s="74">
        <v>5</v>
      </c>
      <c r="AJ459" s="74">
        <v>5</v>
      </c>
      <c r="AL459" s="74">
        <v>5</v>
      </c>
      <c r="AM459" s="74" t="s">
        <v>95</v>
      </c>
      <c r="AN459" s="74">
        <v>0</v>
      </c>
      <c r="AO459" s="74" t="s">
        <v>95</v>
      </c>
      <c r="AP459" s="74" t="s">
        <v>95</v>
      </c>
      <c r="AQ459" s="74">
        <v>1</v>
      </c>
      <c r="AS459" s="74">
        <v>1</v>
      </c>
      <c r="AT459" s="74" t="s">
        <v>92</v>
      </c>
      <c r="AU459" s="74" t="s">
        <v>2579</v>
      </c>
      <c r="AV459" s="74" t="s">
        <v>94</v>
      </c>
      <c r="AW459" s="77">
        <v>10000000</v>
      </c>
      <c r="AX459" s="77">
        <v>73936</v>
      </c>
      <c r="AY459" s="79">
        <v>1</v>
      </c>
      <c r="AZ459" s="77">
        <v>64679000</v>
      </c>
      <c r="BA459" s="77">
        <v>478210.6544</v>
      </c>
      <c r="BB459" s="74" t="s">
        <v>93</v>
      </c>
      <c r="BC459" s="75" t="s">
        <v>2017</v>
      </c>
      <c r="BD459" s="82">
        <v>61539.426690667096</v>
      </c>
      <c r="BE459" s="82">
        <v>0</v>
      </c>
      <c r="BF459" s="82">
        <v>1173.351732237355</v>
      </c>
      <c r="BG459" s="82">
        <v>62712.778422904448</v>
      </c>
      <c r="BH459" s="82">
        <v>61539.426690667096</v>
      </c>
      <c r="BI459" s="82">
        <v>0</v>
      </c>
      <c r="BJ459" s="82">
        <v>1173.351732237355</v>
      </c>
      <c r="BK459" s="82">
        <v>62712.778422904448</v>
      </c>
      <c r="BL459" s="82">
        <v>4433457.5999999996</v>
      </c>
      <c r="BM459" s="82">
        <v>0</v>
      </c>
      <c r="BN459" s="82">
        <v>84531.258000000002</v>
      </c>
      <c r="BO459" s="82">
        <v>4517988.858</v>
      </c>
      <c r="BP459" s="82">
        <v>61539.426690667096</v>
      </c>
      <c r="BQ459" s="82">
        <v>0</v>
      </c>
      <c r="BR459" s="82">
        <v>1173.351732237355</v>
      </c>
      <c r="BS459" s="89">
        <v>62712.778422904448</v>
      </c>
      <c r="BT459" s="82">
        <v>308878.6904457963</v>
      </c>
      <c r="BU459" s="82">
        <v>0</v>
      </c>
      <c r="BV459" s="82">
        <v>5889.287014445732</v>
      </c>
      <c r="BW459" s="82">
        <v>314767.97746024199</v>
      </c>
      <c r="BX459" s="82">
        <v>308878.6904457963</v>
      </c>
      <c r="BY459" s="82">
        <v>0</v>
      </c>
      <c r="BZ459" s="82">
        <v>5889.287014445732</v>
      </c>
      <c r="CA459" s="82">
        <v>314767.97746024199</v>
      </c>
      <c r="CB459" s="82">
        <v>22252410.385919996</v>
      </c>
      <c r="CC459" s="82">
        <v>0</v>
      </c>
      <c r="CD459" s="82">
        <v>424279.29015359998</v>
      </c>
      <c r="CE459" s="82">
        <v>22676689.6760736</v>
      </c>
      <c r="CF459" s="82">
        <v>308878.6904457963</v>
      </c>
      <c r="CG459" s="82">
        <v>0</v>
      </c>
      <c r="CH459" s="82">
        <v>5889.287014445732</v>
      </c>
      <c r="CI459" s="82">
        <v>314767.97746024199</v>
      </c>
      <c r="CJ459" s="82" t="s">
        <v>96</v>
      </c>
      <c r="CK459" s="83">
        <v>1.4999999999999999E-2</v>
      </c>
      <c r="CL459" s="83">
        <v>3.5000000000000003E-2</v>
      </c>
      <c r="CM459" s="83">
        <v>0.26500000000000001</v>
      </c>
      <c r="CN459" s="82">
        <v>73890.959999999992</v>
      </c>
      <c r="CO459" s="82">
        <v>172412.24000000002</v>
      </c>
      <c r="CP459" s="82">
        <v>1305406.96</v>
      </c>
      <c r="CQ459" s="82">
        <v>73890.959999999992</v>
      </c>
      <c r="CR459" s="89">
        <v>73890.959999999992</v>
      </c>
      <c r="CS459" s="82">
        <v>73890.959999999992</v>
      </c>
      <c r="CT459" s="82">
        <v>172412.24000000002</v>
      </c>
      <c r="CU459" s="82">
        <v>1305406.96</v>
      </c>
      <c r="CV459" s="82">
        <v>73890.959999999992</v>
      </c>
      <c r="CW459" s="82">
        <v>73890.959999999992</v>
      </c>
    </row>
    <row r="460" spans="1:101">
      <c r="A460" s="86" t="s">
        <v>520</v>
      </c>
      <c r="B460" s="87" t="s">
        <v>957</v>
      </c>
      <c r="C460" s="75" t="s">
        <v>2018</v>
      </c>
      <c r="D460" s="74" t="s">
        <v>2605</v>
      </c>
      <c r="E460" s="74" t="s">
        <v>520</v>
      </c>
      <c r="F460" s="74" t="s">
        <v>957</v>
      </c>
      <c r="G460" s="74" t="s">
        <v>958</v>
      </c>
      <c r="I460" s="74" t="s">
        <v>836</v>
      </c>
      <c r="J460" s="74" t="s">
        <v>2582</v>
      </c>
      <c r="K460" s="74" t="s">
        <v>100</v>
      </c>
      <c r="L460" s="74" t="s">
        <v>89</v>
      </c>
      <c r="M460" s="74" t="s">
        <v>90</v>
      </c>
      <c r="N460" s="74" t="s">
        <v>960</v>
      </c>
      <c r="O460" s="76">
        <v>44575</v>
      </c>
      <c r="P460" s="76">
        <v>44439</v>
      </c>
      <c r="Q460" s="77">
        <v>1</v>
      </c>
      <c r="R460" s="74" t="s">
        <v>94</v>
      </c>
      <c r="S460" s="77">
        <v>5000000</v>
      </c>
      <c r="T460" s="77">
        <v>5000000</v>
      </c>
      <c r="U460" s="77">
        <v>95333.33</v>
      </c>
      <c r="V460" s="78">
        <v>4.8000000000000001E-2</v>
      </c>
      <c r="W460" s="79">
        <v>1</v>
      </c>
      <c r="X460" s="77">
        <v>5000000</v>
      </c>
      <c r="Y460" s="88">
        <v>5000000</v>
      </c>
      <c r="Z460" s="77">
        <v>95333.33</v>
      </c>
      <c r="AA460" s="74">
        <v>0</v>
      </c>
      <c r="AB460" s="74">
        <v>0</v>
      </c>
      <c r="AD460" s="74">
        <v>0</v>
      </c>
      <c r="AE460" s="74">
        <v>0</v>
      </c>
      <c r="AF460" s="74">
        <v>0</v>
      </c>
      <c r="AG460" s="74">
        <v>0</v>
      </c>
      <c r="AI460" s="74">
        <v>5</v>
      </c>
      <c r="AJ460" s="74">
        <v>5</v>
      </c>
      <c r="AL460" s="74">
        <v>5</v>
      </c>
      <c r="AM460" s="74" t="s">
        <v>95</v>
      </c>
      <c r="AN460" s="74">
        <v>0</v>
      </c>
      <c r="AO460" s="74" t="s">
        <v>95</v>
      </c>
      <c r="AP460" s="74" t="s">
        <v>95</v>
      </c>
      <c r="AQ460" s="74">
        <v>1</v>
      </c>
      <c r="AS460" s="74">
        <v>1</v>
      </c>
      <c r="AT460" s="74" t="s">
        <v>92</v>
      </c>
      <c r="AU460" s="74" t="s">
        <v>2579</v>
      </c>
      <c r="AV460" s="74" t="s">
        <v>94</v>
      </c>
      <c r="AW460" s="77">
        <v>10000000</v>
      </c>
      <c r="AX460" s="77">
        <v>2997664</v>
      </c>
      <c r="AY460" s="79">
        <v>1</v>
      </c>
      <c r="AZ460" s="77">
        <v>64679000</v>
      </c>
      <c r="BA460" s="77">
        <v>19388590.985600002</v>
      </c>
      <c r="BB460" s="74" t="s">
        <v>93</v>
      </c>
      <c r="BC460" s="75" t="s">
        <v>2018</v>
      </c>
      <c r="BD460" s="82">
        <v>62463.080758458585</v>
      </c>
      <c r="BE460" s="82">
        <v>0</v>
      </c>
      <c r="BF460" s="82">
        <v>1190.9626981525564</v>
      </c>
      <c r="BG460" s="82">
        <v>63654.043456611143</v>
      </c>
      <c r="BH460" s="82">
        <v>62463.080758458585</v>
      </c>
      <c r="BI460" s="82">
        <v>0</v>
      </c>
      <c r="BJ460" s="82">
        <v>1190.9626981525564</v>
      </c>
      <c r="BK460" s="82">
        <v>63654.043456611143</v>
      </c>
      <c r="BL460" s="82">
        <v>4500000</v>
      </c>
      <c r="BM460" s="82">
        <v>0</v>
      </c>
      <c r="BN460" s="82">
        <v>85799.997000000003</v>
      </c>
      <c r="BO460" s="82">
        <v>4585799.9969999995</v>
      </c>
      <c r="BP460" s="82">
        <v>62463.080758458585</v>
      </c>
      <c r="BQ460" s="82">
        <v>0</v>
      </c>
      <c r="BR460" s="82">
        <v>1190.9626981525564</v>
      </c>
      <c r="BS460" s="89">
        <v>63654.043456611143</v>
      </c>
      <c r="BT460" s="82">
        <v>313514.69494285533</v>
      </c>
      <c r="BU460" s="82">
        <v>0</v>
      </c>
      <c r="BV460" s="82">
        <v>5977.6799745673106</v>
      </c>
      <c r="BW460" s="82">
        <v>319492.37491742265</v>
      </c>
      <c r="BX460" s="82">
        <v>313514.69494285533</v>
      </c>
      <c r="BY460" s="82">
        <v>0</v>
      </c>
      <c r="BZ460" s="82">
        <v>5977.6799745673106</v>
      </c>
      <c r="CA460" s="82">
        <v>319492.37491742265</v>
      </c>
      <c r="CB460" s="82">
        <v>22586400</v>
      </c>
      <c r="CC460" s="82">
        <v>0</v>
      </c>
      <c r="CD460" s="82">
        <v>430647.3449424</v>
      </c>
      <c r="CE460" s="82">
        <v>23017047.344942395</v>
      </c>
      <c r="CF460" s="82">
        <v>313514.69494285533</v>
      </c>
      <c r="CG460" s="82">
        <v>0</v>
      </c>
      <c r="CH460" s="82">
        <v>5977.6799745673106</v>
      </c>
      <c r="CI460" s="82">
        <v>319492.37491742265</v>
      </c>
      <c r="CJ460" s="82" t="s">
        <v>96</v>
      </c>
      <c r="CK460" s="83">
        <v>1.4999999999999999E-2</v>
      </c>
      <c r="CL460" s="83">
        <v>3.5000000000000003E-2</v>
      </c>
      <c r="CM460" s="83">
        <v>0.26500000000000001</v>
      </c>
      <c r="CN460" s="82">
        <v>75000</v>
      </c>
      <c r="CO460" s="82">
        <v>175000.00000000003</v>
      </c>
      <c r="CP460" s="82">
        <v>1325000</v>
      </c>
      <c r="CQ460" s="82">
        <v>75000</v>
      </c>
      <c r="CR460" s="89">
        <v>75000</v>
      </c>
      <c r="CS460" s="82">
        <v>75000</v>
      </c>
      <c r="CT460" s="82">
        <v>175000.00000000003</v>
      </c>
      <c r="CU460" s="82">
        <v>1325000</v>
      </c>
      <c r="CV460" s="82">
        <v>75000</v>
      </c>
      <c r="CW460" s="82">
        <v>75000</v>
      </c>
    </row>
    <row r="461" spans="1:101">
      <c r="A461" s="86" t="s">
        <v>520</v>
      </c>
      <c r="B461" s="87" t="s">
        <v>961</v>
      </c>
      <c r="C461" s="75" t="s">
        <v>2019</v>
      </c>
      <c r="D461" s="74" t="s">
        <v>2605</v>
      </c>
      <c r="E461" s="74" t="s">
        <v>520</v>
      </c>
      <c r="F461" s="74" t="s">
        <v>961</v>
      </c>
      <c r="G461" s="74" t="s">
        <v>954</v>
      </c>
      <c r="I461" s="74" t="s">
        <v>836</v>
      </c>
      <c r="J461" s="74" t="s">
        <v>2582</v>
      </c>
      <c r="K461" s="74" t="s">
        <v>100</v>
      </c>
      <c r="L461" s="74" t="s">
        <v>89</v>
      </c>
      <c r="M461" s="74" t="s">
        <v>90</v>
      </c>
      <c r="N461" s="74" t="s">
        <v>956</v>
      </c>
      <c r="O461" s="76">
        <v>44575</v>
      </c>
      <c r="P461" s="76">
        <v>44439</v>
      </c>
      <c r="Q461" s="77">
        <v>1</v>
      </c>
      <c r="R461" s="74" t="s">
        <v>94</v>
      </c>
      <c r="S461" s="77">
        <v>5000000</v>
      </c>
      <c r="T461" s="77">
        <v>5000000</v>
      </c>
      <c r="U461" s="77">
        <v>95333.33</v>
      </c>
      <c r="V461" s="78">
        <v>4.8000000000000001E-2</v>
      </c>
      <c r="W461" s="79">
        <v>1</v>
      </c>
      <c r="X461" s="77">
        <v>5000000</v>
      </c>
      <c r="Y461" s="88">
        <v>5000000</v>
      </c>
      <c r="Z461" s="77">
        <v>95333.33</v>
      </c>
      <c r="AA461" s="74">
        <v>0</v>
      </c>
      <c r="AB461" s="74">
        <v>0</v>
      </c>
      <c r="AD461" s="74">
        <v>0</v>
      </c>
      <c r="AE461" s="74">
        <v>0</v>
      </c>
      <c r="AF461" s="74">
        <v>0</v>
      </c>
      <c r="AG461" s="74">
        <v>0</v>
      </c>
      <c r="AI461" s="74">
        <v>5</v>
      </c>
      <c r="AJ461" s="74">
        <v>5</v>
      </c>
      <c r="AL461" s="74">
        <v>5</v>
      </c>
      <c r="AM461" s="74" t="s">
        <v>95</v>
      </c>
      <c r="AN461" s="74">
        <v>0</v>
      </c>
      <c r="AO461" s="74" t="s">
        <v>95</v>
      </c>
      <c r="AP461" s="74" t="s">
        <v>95</v>
      </c>
      <c r="AQ461" s="74">
        <v>1</v>
      </c>
      <c r="AS461" s="74">
        <v>1</v>
      </c>
      <c r="AT461" s="74" t="s">
        <v>92</v>
      </c>
      <c r="AU461" s="74" t="s">
        <v>2579</v>
      </c>
      <c r="AV461" s="74" t="s">
        <v>94</v>
      </c>
      <c r="AW461" s="77">
        <v>10000000</v>
      </c>
      <c r="AX461" s="77">
        <v>73936</v>
      </c>
      <c r="AY461" s="79">
        <v>1</v>
      </c>
      <c r="AZ461" s="77">
        <v>64679000</v>
      </c>
      <c r="BA461" s="77">
        <v>478210.6544</v>
      </c>
      <c r="BB461" s="74" t="s">
        <v>93</v>
      </c>
      <c r="BC461" s="75" t="s">
        <v>2019</v>
      </c>
      <c r="BD461" s="82">
        <v>62463.080758458585</v>
      </c>
      <c r="BE461" s="82">
        <v>0</v>
      </c>
      <c r="BF461" s="82">
        <v>1190.9626981525564</v>
      </c>
      <c r="BG461" s="82">
        <v>63654.043456611143</v>
      </c>
      <c r="BH461" s="82">
        <v>62463.080758458585</v>
      </c>
      <c r="BI461" s="82">
        <v>0</v>
      </c>
      <c r="BJ461" s="82">
        <v>1190.9626981525564</v>
      </c>
      <c r="BK461" s="82">
        <v>63654.043456611143</v>
      </c>
      <c r="BL461" s="82">
        <v>4500000</v>
      </c>
      <c r="BM461" s="82">
        <v>0</v>
      </c>
      <c r="BN461" s="82">
        <v>85799.997000000003</v>
      </c>
      <c r="BO461" s="82">
        <v>4585799.9969999995</v>
      </c>
      <c r="BP461" s="82">
        <v>62463.080758458585</v>
      </c>
      <c r="BQ461" s="82">
        <v>0</v>
      </c>
      <c r="BR461" s="82">
        <v>1190.9626981525564</v>
      </c>
      <c r="BS461" s="89">
        <v>63654.043456611143</v>
      </c>
      <c r="BT461" s="82">
        <v>313514.69494285533</v>
      </c>
      <c r="BU461" s="82">
        <v>0</v>
      </c>
      <c r="BV461" s="82">
        <v>5977.6799745673106</v>
      </c>
      <c r="BW461" s="82">
        <v>319492.37491742265</v>
      </c>
      <c r="BX461" s="82">
        <v>313514.69494285533</v>
      </c>
      <c r="BY461" s="82">
        <v>0</v>
      </c>
      <c r="BZ461" s="82">
        <v>5977.6799745673106</v>
      </c>
      <c r="CA461" s="82">
        <v>319492.37491742265</v>
      </c>
      <c r="CB461" s="82">
        <v>22586400</v>
      </c>
      <c r="CC461" s="82">
        <v>0</v>
      </c>
      <c r="CD461" s="82">
        <v>430647.3449424</v>
      </c>
      <c r="CE461" s="82">
        <v>23017047.344942395</v>
      </c>
      <c r="CF461" s="82">
        <v>313514.69494285533</v>
      </c>
      <c r="CG461" s="82">
        <v>0</v>
      </c>
      <c r="CH461" s="82">
        <v>5977.6799745673106</v>
      </c>
      <c r="CI461" s="82">
        <v>319492.37491742265</v>
      </c>
      <c r="CJ461" s="82" t="s">
        <v>96</v>
      </c>
      <c r="CK461" s="83">
        <v>1.4999999999999999E-2</v>
      </c>
      <c r="CL461" s="83">
        <v>3.5000000000000003E-2</v>
      </c>
      <c r="CM461" s="83">
        <v>0.26500000000000001</v>
      </c>
      <c r="CN461" s="82">
        <v>75000</v>
      </c>
      <c r="CO461" s="82">
        <v>175000.00000000003</v>
      </c>
      <c r="CP461" s="82">
        <v>1325000</v>
      </c>
      <c r="CQ461" s="82">
        <v>75000</v>
      </c>
      <c r="CR461" s="89">
        <v>75000</v>
      </c>
      <c r="CS461" s="82">
        <v>75000</v>
      </c>
      <c r="CT461" s="82">
        <v>175000.00000000003</v>
      </c>
      <c r="CU461" s="82">
        <v>1325000</v>
      </c>
      <c r="CV461" s="82">
        <v>75000</v>
      </c>
      <c r="CW461" s="82">
        <v>75000</v>
      </c>
    </row>
    <row r="462" spans="1:101">
      <c r="A462" s="86" t="s">
        <v>520</v>
      </c>
      <c r="B462" s="87" t="s">
        <v>962</v>
      </c>
      <c r="C462" s="75" t="s">
        <v>2020</v>
      </c>
      <c r="D462" s="74" t="s">
        <v>2605</v>
      </c>
      <c r="E462" s="74" t="s">
        <v>520</v>
      </c>
      <c r="F462" s="74" t="s">
        <v>962</v>
      </c>
      <c r="G462" s="74" t="s">
        <v>958</v>
      </c>
      <c r="I462" s="74" t="s">
        <v>836</v>
      </c>
      <c r="J462" s="74" t="s">
        <v>2582</v>
      </c>
      <c r="K462" s="74" t="s">
        <v>100</v>
      </c>
      <c r="L462" s="74" t="s">
        <v>89</v>
      </c>
      <c r="M462" s="74" t="s">
        <v>90</v>
      </c>
      <c r="N462" s="74" t="s">
        <v>960</v>
      </c>
      <c r="O462" s="76">
        <v>44575</v>
      </c>
      <c r="P462" s="76">
        <v>44439</v>
      </c>
      <c r="Q462" s="77">
        <v>1</v>
      </c>
      <c r="R462" s="74" t="s">
        <v>94</v>
      </c>
      <c r="S462" s="77">
        <v>2002336</v>
      </c>
      <c r="T462" s="77">
        <v>2002336</v>
      </c>
      <c r="U462" s="77">
        <v>38177.870000000003</v>
      </c>
      <c r="V462" s="78">
        <v>4.8000000000000001E-2</v>
      </c>
      <c r="W462" s="79">
        <v>1</v>
      </c>
      <c r="X462" s="77">
        <v>2002336</v>
      </c>
      <c r="Y462" s="88">
        <v>2002336</v>
      </c>
      <c r="Z462" s="77">
        <v>38177.870000000003</v>
      </c>
      <c r="AA462" s="74">
        <v>0</v>
      </c>
      <c r="AB462" s="74">
        <v>0</v>
      </c>
      <c r="AD462" s="74">
        <v>0</v>
      </c>
      <c r="AE462" s="74">
        <v>0</v>
      </c>
      <c r="AF462" s="74">
        <v>0</v>
      </c>
      <c r="AG462" s="74">
        <v>0</v>
      </c>
      <c r="AI462" s="74">
        <v>5</v>
      </c>
      <c r="AJ462" s="74">
        <v>5</v>
      </c>
      <c r="AL462" s="74">
        <v>5</v>
      </c>
      <c r="AM462" s="74" t="s">
        <v>95</v>
      </c>
      <c r="AN462" s="74">
        <v>0</v>
      </c>
      <c r="AO462" s="74" t="s">
        <v>95</v>
      </c>
      <c r="AP462" s="74" t="s">
        <v>95</v>
      </c>
      <c r="AQ462" s="74">
        <v>1</v>
      </c>
      <c r="AS462" s="74">
        <v>1</v>
      </c>
      <c r="AT462" s="74" t="s">
        <v>92</v>
      </c>
      <c r="AU462" s="74" t="s">
        <v>2579</v>
      </c>
      <c r="AV462" s="74" t="s">
        <v>94</v>
      </c>
      <c r="AW462" s="77">
        <v>10000000</v>
      </c>
      <c r="AX462" s="77">
        <v>2997664</v>
      </c>
      <c r="AY462" s="79">
        <v>1</v>
      </c>
      <c r="AZ462" s="77">
        <v>64679000</v>
      </c>
      <c r="BA462" s="77">
        <v>19388590.985600002</v>
      </c>
      <c r="BB462" s="74" t="s">
        <v>93</v>
      </c>
      <c r="BC462" s="75" t="s">
        <v>2020</v>
      </c>
      <c r="BD462" s="82">
        <v>25014.415054713783</v>
      </c>
      <c r="BE462" s="82">
        <v>0</v>
      </c>
      <c r="BF462" s="82">
        <v>476.94147539918663</v>
      </c>
      <c r="BG462" s="82">
        <v>25491.356530112971</v>
      </c>
      <c r="BH462" s="82">
        <v>25014.415054713783</v>
      </c>
      <c r="BI462" s="82">
        <v>0</v>
      </c>
      <c r="BJ462" s="82">
        <v>476.94147539918663</v>
      </c>
      <c r="BK462" s="82">
        <v>25491.356530112971</v>
      </c>
      <c r="BL462" s="82">
        <v>1802102.4</v>
      </c>
      <c r="BM462" s="82">
        <v>0</v>
      </c>
      <c r="BN462" s="82">
        <v>34360.083000000006</v>
      </c>
      <c r="BO462" s="82">
        <v>1836462.4829999998</v>
      </c>
      <c r="BP462" s="82">
        <v>25014.415054713783</v>
      </c>
      <c r="BQ462" s="82">
        <v>0</v>
      </c>
      <c r="BR462" s="82">
        <v>476.94147539918663</v>
      </c>
      <c r="BS462" s="89">
        <v>25491.356530112971</v>
      </c>
      <c r="BT462" s="82">
        <v>125552.35204261942</v>
      </c>
      <c r="BU462" s="82">
        <v>0</v>
      </c>
      <c r="BV462" s="82">
        <v>2393.8646533235974</v>
      </c>
      <c r="BW462" s="82">
        <v>127946.21669594302</v>
      </c>
      <c r="BX462" s="82">
        <v>125552.35204261942</v>
      </c>
      <c r="BY462" s="82">
        <v>0</v>
      </c>
      <c r="BZ462" s="82">
        <v>2393.8646533235974</v>
      </c>
      <c r="CA462" s="82">
        <v>127946.21669594302</v>
      </c>
      <c r="CB462" s="82">
        <v>9045112.3660799991</v>
      </c>
      <c r="CC462" s="82">
        <v>0</v>
      </c>
      <c r="CD462" s="82">
        <v>172460.12859360001</v>
      </c>
      <c r="CE462" s="82">
        <v>9217572.4946735986</v>
      </c>
      <c r="CF462" s="82">
        <v>125552.35204261942</v>
      </c>
      <c r="CG462" s="82">
        <v>0</v>
      </c>
      <c r="CH462" s="82">
        <v>2393.8646533235974</v>
      </c>
      <c r="CI462" s="82">
        <v>127946.21669594302</v>
      </c>
      <c r="CJ462" s="82" t="s">
        <v>96</v>
      </c>
      <c r="CK462" s="83">
        <v>1.4999999999999999E-2</v>
      </c>
      <c r="CL462" s="83">
        <v>3.5000000000000003E-2</v>
      </c>
      <c r="CM462" s="83">
        <v>0.26500000000000001</v>
      </c>
      <c r="CN462" s="82">
        <v>30035.039999999997</v>
      </c>
      <c r="CO462" s="82">
        <v>70081.760000000009</v>
      </c>
      <c r="CP462" s="82">
        <v>530619.04</v>
      </c>
      <c r="CQ462" s="82">
        <v>30035.039999999997</v>
      </c>
      <c r="CR462" s="89">
        <v>30035.039999999997</v>
      </c>
      <c r="CS462" s="82">
        <v>30035.039999999997</v>
      </c>
      <c r="CT462" s="82">
        <v>70081.760000000009</v>
      </c>
      <c r="CU462" s="82">
        <v>530619.04</v>
      </c>
      <c r="CV462" s="82">
        <v>30035.039999999997</v>
      </c>
      <c r="CW462" s="82">
        <v>30035.039999999997</v>
      </c>
    </row>
    <row r="463" spans="1:101">
      <c r="A463" s="86" t="s">
        <v>520</v>
      </c>
      <c r="B463" s="87" t="s">
        <v>2699</v>
      </c>
      <c r="C463" s="75" t="s">
        <v>3002</v>
      </c>
      <c r="D463" s="74" t="s">
        <v>2605</v>
      </c>
      <c r="E463" s="74" t="s">
        <v>520</v>
      </c>
      <c r="F463" s="74" t="s">
        <v>2699</v>
      </c>
      <c r="G463" s="74" t="s">
        <v>1400</v>
      </c>
      <c r="I463" s="74" t="s">
        <v>836</v>
      </c>
      <c r="J463" s="74" t="s">
        <v>2582</v>
      </c>
      <c r="K463" s="74" t="s">
        <v>100</v>
      </c>
      <c r="L463" s="74" t="s">
        <v>89</v>
      </c>
      <c r="M463" s="74" t="s">
        <v>90</v>
      </c>
      <c r="N463" s="74" t="s">
        <v>1402</v>
      </c>
      <c r="O463" s="76">
        <v>44480</v>
      </c>
      <c r="P463" s="76">
        <v>44439</v>
      </c>
      <c r="Q463" s="77">
        <v>1</v>
      </c>
      <c r="R463" s="74" t="s">
        <v>94</v>
      </c>
      <c r="S463" s="77">
        <v>212699.42</v>
      </c>
      <c r="T463" s="77">
        <v>212699.42</v>
      </c>
      <c r="U463" s="77">
        <v>1360.69</v>
      </c>
      <c r="V463" s="78">
        <v>4.9000000000000002E-2</v>
      </c>
      <c r="W463" s="79">
        <v>1</v>
      </c>
      <c r="X463" s="77">
        <v>212699.42</v>
      </c>
      <c r="Y463" s="88">
        <v>212699.42</v>
      </c>
      <c r="Z463" s="77">
        <v>1360.69</v>
      </c>
      <c r="AA463" s="74">
        <v>0</v>
      </c>
      <c r="AB463" s="74">
        <v>0</v>
      </c>
      <c r="AD463" s="74">
        <v>0</v>
      </c>
      <c r="AE463" s="74">
        <v>0</v>
      </c>
      <c r="AF463" s="74">
        <v>0</v>
      </c>
      <c r="AG463" s="74">
        <v>0</v>
      </c>
      <c r="AI463" s="74">
        <v>5</v>
      </c>
      <c r="AJ463" s="74">
        <v>5</v>
      </c>
      <c r="AL463" s="74">
        <v>5</v>
      </c>
      <c r="AM463" s="74" t="s">
        <v>95</v>
      </c>
      <c r="AN463" s="74">
        <v>0</v>
      </c>
      <c r="AO463" s="74" t="s">
        <v>95</v>
      </c>
      <c r="AP463" s="74" t="s">
        <v>95</v>
      </c>
      <c r="AQ463" s="74">
        <v>1</v>
      </c>
      <c r="AS463" s="74">
        <v>1</v>
      </c>
      <c r="AT463" s="74" t="s">
        <v>92</v>
      </c>
      <c r="AU463" s="74" t="s">
        <v>2579</v>
      </c>
      <c r="AV463" s="74" t="s">
        <v>94</v>
      </c>
      <c r="AW463" s="77">
        <v>5000000</v>
      </c>
      <c r="AX463" s="77">
        <v>4787300.58</v>
      </c>
      <c r="AY463" s="79">
        <v>1</v>
      </c>
      <c r="AZ463" s="77">
        <v>32339500</v>
      </c>
      <c r="BA463" s="77">
        <v>30963781.421382003</v>
      </c>
      <c r="BB463" s="74" t="s">
        <v>93</v>
      </c>
      <c r="BC463" s="75" t="s">
        <v>3002</v>
      </c>
      <c r="BD463" s="82">
        <v>2657.1722097474603</v>
      </c>
      <c r="BE463" s="82">
        <v>0</v>
      </c>
      <c r="BF463" s="82">
        <v>16.998577871445402</v>
      </c>
      <c r="BG463" s="82">
        <v>2674.1707876189057</v>
      </c>
      <c r="BH463" s="82">
        <v>2657.1722097474603</v>
      </c>
      <c r="BI463" s="82">
        <v>0</v>
      </c>
      <c r="BJ463" s="82">
        <v>16.998577871445402</v>
      </c>
      <c r="BK463" s="82">
        <v>2674.1707876189057</v>
      </c>
      <c r="BL463" s="82">
        <v>191429.47800000003</v>
      </c>
      <c r="BM463" s="82">
        <v>0</v>
      </c>
      <c r="BN463" s="82">
        <v>1224.6210000000001</v>
      </c>
      <c r="BO463" s="82">
        <v>192654.09900000002</v>
      </c>
      <c r="BP463" s="82">
        <v>2657.1722097474603</v>
      </c>
      <c r="BQ463" s="82">
        <v>0</v>
      </c>
      <c r="BR463" s="82">
        <v>16.998577871445402</v>
      </c>
      <c r="BS463" s="89">
        <v>2674.1707876189057</v>
      </c>
      <c r="BT463" s="82">
        <v>13336.878755164453</v>
      </c>
      <c r="BU463" s="82">
        <v>0</v>
      </c>
      <c r="BV463" s="82">
        <v>85.319262052358752</v>
      </c>
      <c r="BW463" s="82">
        <v>13422.198017216811</v>
      </c>
      <c r="BX463" s="82">
        <v>13336.878755164453</v>
      </c>
      <c r="BY463" s="82">
        <v>0</v>
      </c>
      <c r="BZ463" s="82">
        <v>85.319262052358752</v>
      </c>
      <c r="CA463" s="82">
        <v>13422.198017216811</v>
      </c>
      <c r="CB463" s="82">
        <v>960822.83597760007</v>
      </c>
      <c r="CC463" s="82">
        <v>0</v>
      </c>
      <c r="CD463" s="82">
        <v>6146.6177232</v>
      </c>
      <c r="CE463" s="82">
        <v>966969.45370079996</v>
      </c>
      <c r="CF463" s="82">
        <v>13336.878755164453</v>
      </c>
      <c r="CG463" s="82">
        <v>0</v>
      </c>
      <c r="CH463" s="82">
        <v>85.319262052358752</v>
      </c>
      <c r="CI463" s="82">
        <v>13422.198017216811</v>
      </c>
      <c r="CJ463" s="82" t="s">
        <v>96</v>
      </c>
      <c r="CK463" s="83">
        <v>1.4999999999999999E-2</v>
      </c>
      <c r="CL463" s="83">
        <v>3.5000000000000003E-2</v>
      </c>
      <c r="CM463" s="83">
        <v>0.26500000000000001</v>
      </c>
      <c r="CN463" s="82">
        <v>3190.4913000000001</v>
      </c>
      <c r="CO463" s="82">
        <v>7444.4797000000008</v>
      </c>
      <c r="CP463" s="82">
        <v>56365.346300000005</v>
      </c>
      <c r="CQ463" s="82">
        <v>3190.4913000000001</v>
      </c>
      <c r="CR463" s="89">
        <v>3190.4913000000001</v>
      </c>
      <c r="CS463" s="82">
        <v>3190.4913000000001</v>
      </c>
      <c r="CT463" s="82">
        <v>7444.4797000000008</v>
      </c>
      <c r="CU463" s="82">
        <v>56365.346300000005</v>
      </c>
      <c r="CV463" s="82">
        <v>3190.4913000000001</v>
      </c>
      <c r="CW463" s="82">
        <v>3190.4913000000001</v>
      </c>
    </row>
    <row r="464" spans="1:101">
      <c r="A464" s="86" t="s">
        <v>520</v>
      </c>
      <c r="B464" s="87" t="s">
        <v>963</v>
      </c>
      <c r="C464" s="75" t="s">
        <v>2021</v>
      </c>
      <c r="D464" s="74" t="s">
        <v>2605</v>
      </c>
      <c r="E464" s="74" t="s">
        <v>520</v>
      </c>
      <c r="F464" s="74" t="s">
        <v>963</v>
      </c>
      <c r="G464" s="74" t="s">
        <v>964</v>
      </c>
      <c r="I464" s="74" t="s">
        <v>836</v>
      </c>
      <c r="J464" s="74" t="s">
        <v>2582</v>
      </c>
      <c r="K464" s="74" t="s">
        <v>100</v>
      </c>
      <c r="L464" s="74" t="s">
        <v>89</v>
      </c>
      <c r="M464" s="74" t="s">
        <v>90</v>
      </c>
      <c r="N464" s="74" t="s">
        <v>966</v>
      </c>
      <c r="O464" s="76">
        <v>44575</v>
      </c>
      <c r="P464" s="76">
        <v>44439</v>
      </c>
      <c r="Q464" s="77">
        <v>1</v>
      </c>
      <c r="R464" s="74" t="s">
        <v>94</v>
      </c>
      <c r="S464" s="77">
        <v>5000000</v>
      </c>
      <c r="T464" s="77">
        <v>5000000</v>
      </c>
      <c r="U464" s="77">
        <v>94000</v>
      </c>
      <c r="V464" s="78">
        <v>4.8000000000000001E-2</v>
      </c>
      <c r="W464" s="79">
        <v>1</v>
      </c>
      <c r="X464" s="77">
        <v>5000000</v>
      </c>
      <c r="Y464" s="88">
        <v>5000000</v>
      </c>
      <c r="Z464" s="77">
        <v>94000</v>
      </c>
      <c r="AA464" s="74">
        <v>0</v>
      </c>
      <c r="AB464" s="74">
        <v>0</v>
      </c>
      <c r="AD464" s="74">
        <v>0</v>
      </c>
      <c r="AE464" s="74">
        <v>0</v>
      </c>
      <c r="AF464" s="74">
        <v>0</v>
      </c>
      <c r="AG464" s="74">
        <v>0</v>
      </c>
      <c r="AI464" s="74">
        <v>5</v>
      </c>
      <c r="AJ464" s="74">
        <v>5</v>
      </c>
      <c r="AL464" s="74">
        <v>5</v>
      </c>
      <c r="AM464" s="74" t="s">
        <v>95</v>
      </c>
      <c r="AN464" s="74">
        <v>0</v>
      </c>
      <c r="AO464" s="74" t="s">
        <v>95</v>
      </c>
      <c r="AP464" s="74" t="s">
        <v>95</v>
      </c>
      <c r="AQ464" s="74">
        <v>1</v>
      </c>
      <c r="AS464" s="74">
        <v>1</v>
      </c>
      <c r="AT464" s="74" t="s">
        <v>92</v>
      </c>
      <c r="AU464" s="74" t="s">
        <v>2579</v>
      </c>
      <c r="AV464" s="74" t="s">
        <v>94</v>
      </c>
      <c r="AW464" s="77">
        <v>10000000</v>
      </c>
      <c r="AX464" s="77">
        <v>2080</v>
      </c>
      <c r="AY464" s="79">
        <v>1</v>
      </c>
      <c r="AZ464" s="77">
        <v>64679000</v>
      </c>
      <c r="BA464" s="77">
        <v>13453.232</v>
      </c>
      <c r="BB464" s="74" t="s">
        <v>93</v>
      </c>
      <c r="BC464" s="75" t="s">
        <v>2021</v>
      </c>
      <c r="BD464" s="82">
        <v>62463.080758458585</v>
      </c>
      <c r="BE464" s="82">
        <v>0</v>
      </c>
      <c r="BF464" s="82">
        <v>1174.3059182590214</v>
      </c>
      <c r="BG464" s="82">
        <v>63637.386676717608</v>
      </c>
      <c r="BH464" s="82">
        <v>62463.080758458585</v>
      </c>
      <c r="BI464" s="82">
        <v>0</v>
      </c>
      <c r="BJ464" s="82">
        <v>1174.3059182590214</v>
      </c>
      <c r="BK464" s="82">
        <v>63637.386676717608</v>
      </c>
      <c r="BL464" s="82">
        <v>4500000</v>
      </c>
      <c r="BM464" s="82">
        <v>0</v>
      </c>
      <c r="BN464" s="82">
        <v>84600</v>
      </c>
      <c r="BO464" s="82">
        <v>4584600</v>
      </c>
      <c r="BP464" s="82">
        <v>62463.080758458585</v>
      </c>
      <c r="BQ464" s="82">
        <v>0</v>
      </c>
      <c r="BR464" s="82">
        <v>1174.3059182590214</v>
      </c>
      <c r="BS464" s="89">
        <v>63637.386676717608</v>
      </c>
      <c r="BT464" s="82">
        <v>313514.69494285533</v>
      </c>
      <c r="BU464" s="82">
        <v>0</v>
      </c>
      <c r="BV464" s="82">
        <v>5894.0762649256794</v>
      </c>
      <c r="BW464" s="82">
        <v>319408.77120778098</v>
      </c>
      <c r="BX464" s="82">
        <v>313514.69494285533</v>
      </c>
      <c r="BY464" s="82">
        <v>0</v>
      </c>
      <c r="BZ464" s="82">
        <v>5894.0762649256794</v>
      </c>
      <c r="CA464" s="82">
        <v>319408.77120778098</v>
      </c>
      <c r="CB464" s="82">
        <v>22586400</v>
      </c>
      <c r="CC464" s="82">
        <v>0</v>
      </c>
      <c r="CD464" s="82">
        <v>424624.31999999995</v>
      </c>
      <c r="CE464" s="82">
        <v>23011024.32</v>
      </c>
      <c r="CF464" s="82">
        <v>313514.69494285533</v>
      </c>
      <c r="CG464" s="82">
        <v>0</v>
      </c>
      <c r="CH464" s="82">
        <v>5894.0762649256794</v>
      </c>
      <c r="CI464" s="82">
        <v>319408.77120778098</v>
      </c>
      <c r="CJ464" s="82" t="s">
        <v>96</v>
      </c>
      <c r="CK464" s="83">
        <v>1.4999999999999999E-2</v>
      </c>
      <c r="CL464" s="83">
        <v>3.5000000000000003E-2</v>
      </c>
      <c r="CM464" s="83">
        <v>0.26500000000000001</v>
      </c>
      <c r="CN464" s="82">
        <v>75000</v>
      </c>
      <c r="CO464" s="82">
        <v>175000.00000000003</v>
      </c>
      <c r="CP464" s="82">
        <v>1325000</v>
      </c>
      <c r="CQ464" s="82">
        <v>75000</v>
      </c>
      <c r="CR464" s="89">
        <v>75000</v>
      </c>
      <c r="CS464" s="82">
        <v>75000</v>
      </c>
      <c r="CT464" s="82">
        <v>175000.00000000003</v>
      </c>
      <c r="CU464" s="82">
        <v>1325000</v>
      </c>
      <c r="CV464" s="82">
        <v>75000</v>
      </c>
      <c r="CW464" s="82">
        <v>75000</v>
      </c>
    </row>
    <row r="465" spans="1:101">
      <c r="A465" s="86" t="s">
        <v>520</v>
      </c>
      <c r="B465" s="87" t="s">
        <v>967</v>
      </c>
      <c r="C465" s="75" t="s">
        <v>2022</v>
      </c>
      <c r="D465" s="74" t="s">
        <v>2605</v>
      </c>
      <c r="E465" s="74" t="s">
        <v>520</v>
      </c>
      <c r="F465" s="74" t="s">
        <v>967</v>
      </c>
      <c r="G465" s="74" t="s">
        <v>964</v>
      </c>
      <c r="I465" s="74" t="s">
        <v>836</v>
      </c>
      <c r="J465" s="74" t="s">
        <v>2582</v>
      </c>
      <c r="K465" s="74" t="s">
        <v>100</v>
      </c>
      <c r="L465" s="74" t="s">
        <v>89</v>
      </c>
      <c r="M465" s="74" t="s">
        <v>90</v>
      </c>
      <c r="N465" s="74" t="s">
        <v>966</v>
      </c>
      <c r="O465" s="76">
        <v>44575</v>
      </c>
      <c r="P465" s="76">
        <v>44439</v>
      </c>
      <c r="Q465" s="77">
        <v>1</v>
      </c>
      <c r="R465" s="74" t="s">
        <v>94</v>
      </c>
      <c r="S465" s="77">
        <v>4997920</v>
      </c>
      <c r="T465" s="77">
        <v>4997920</v>
      </c>
      <c r="U465" s="77">
        <v>93960.9</v>
      </c>
      <c r="V465" s="78">
        <v>4.8000000000000001E-2</v>
      </c>
      <c r="W465" s="79">
        <v>1</v>
      </c>
      <c r="X465" s="77">
        <v>4997920</v>
      </c>
      <c r="Y465" s="88">
        <v>4997920</v>
      </c>
      <c r="Z465" s="77">
        <v>93960.9</v>
      </c>
      <c r="AA465" s="74">
        <v>0</v>
      </c>
      <c r="AB465" s="74">
        <v>0</v>
      </c>
      <c r="AD465" s="74">
        <v>0</v>
      </c>
      <c r="AE465" s="74">
        <v>0</v>
      </c>
      <c r="AF465" s="74">
        <v>0</v>
      </c>
      <c r="AG465" s="74">
        <v>0</v>
      </c>
      <c r="AI465" s="74">
        <v>5</v>
      </c>
      <c r="AJ465" s="74">
        <v>5</v>
      </c>
      <c r="AL465" s="74">
        <v>5</v>
      </c>
      <c r="AM465" s="74" t="s">
        <v>95</v>
      </c>
      <c r="AN465" s="74">
        <v>0</v>
      </c>
      <c r="AO465" s="74" t="s">
        <v>95</v>
      </c>
      <c r="AP465" s="74" t="s">
        <v>95</v>
      </c>
      <c r="AQ465" s="74">
        <v>1</v>
      </c>
      <c r="AS465" s="74">
        <v>1</v>
      </c>
      <c r="AT465" s="74" t="s">
        <v>92</v>
      </c>
      <c r="AU465" s="74" t="s">
        <v>2579</v>
      </c>
      <c r="AV465" s="74" t="s">
        <v>94</v>
      </c>
      <c r="AW465" s="77">
        <v>10000000</v>
      </c>
      <c r="AX465" s="77">
        <v>2080</v>
      </c>
      <c r="AY465" s="79">
        <v>1</v>
      </c>
      <c r="AZ465" s="77">
        <v>64679000</v>
      </c>
      <c r="BA465" s="77">
        <v>13453.232</v>
      </c>
      <c r="BB465" s="74" t="s">
        <v>93</v>
      </c>
      <c r="BC465" s="75" t="s">
        <v>2022</v>
      </c>
      <c r="BD465" s="82">
        <v>62437.09611686306</v>
      </c>
      <c r="BE465" s="82">
        <v>0</v>
      </c>
      <c r="BF465" s="82">
        <v>1173.8174569674902</v>
      </c>
      <c r="BG465" s="82">
        <v>63610.913573830549</v>
      </c>
      <c r="BH465" s="82">
        <v>62437.09611686306</v>
      </c>
      <c r="BI465" s="82">
        <v>0</v>
      </c>
      <c r="BJ465" s="82">
        <v>1173.8174569674902</v>
      </c>
      <c r="BK465" s="82">
        <v>63610.913573830549</v>
      </c>
      <c r="BL465" s="82">
        <v>4498128</v>
      </c>
      <c r="BM465" s="82">
        <v>0</v>
      </c>
      <c r="BN465" s="82">
        <v>84564.81</v>
      </c>
      <c r="BO465" s="82">
        <v>4582692.8100000005</v>
      </c>
      <c r="BP465" s="82">
        <v>62437.09611686306</v>
      </c>
      <c r="BQ465" s="82">
        <v>0</v>
      </c>
      <c r="BR465" s="82">
        <v>1173.8174569674902</v>
      </c>
      <c r="BS465" s="89">
        <v>63610.913573830549</v>
      </c>
      <c r="BT465" s="82">
        <v>313384.27282975905</v>
      </c>
      <c r="BU465" s="82">
        <v>0</v>
      </c>
      <c r="BV465" s="82">
        <v>5891.6245800112265</v>
      </c>
      <c r="BW465" s="82">
        <v>319275.89740977029</v>
      </c>
      <c r="BX465" s="82">
        <v>313384.27282975905</v>
      </c>
      <c r="BY465" s="82">
        <v>0</v>
      </c>
      <c r="BZ465" s="82">
        <v>5891.6245800112265</v>
      </c>
      <c r="CA465" s="82">
        <v>319275.89740977029</v>
      </c>
      <c r="CB465" s="82">
        <v>22577004.057599999</v>
      </c>
      <c r="CC465" s="82">
        <v>0</v>
      </c>
      <c r="CD465" s="82">
        <v>424447.69435199996</v>
      </c>
      <c r="CE465" s="82">
        <v>23001451.751952</v>
      </c>
      <c r="CF465" s="82">
        <v>313384.27282975905</v>
      </c>
      <c r="CG465" s="82">
        <v>0</v>
      </c>
      <c r="CH465" s="82">
        <v>5891.6245800112265</v>
      </c>
      <c r="CI465" s="82">
        <v>319275.89740977029</v>
      </c>
      <c r="CJ465" s="82" t="s">
        <v>96</v>
      </c>
      <c r="CK465" s="83">
        <v>1.4999999999999999E-2</v>
      </c>
      <c r="CL465" s="83">
        <v>3.5000000000000003E-2</v>
      </c>
      <c r="CM465" s="83">
        <v>0.26500000000000001</v>
      </c>
      <c r="CN465" s="82">
        <v>74968.800000000003</v>
      </c>
      <c r="CO465" s="82">
        <v>174927.2</v>
      </c>
      <c r="CP465" s="82">
        <v>1324448.8</v>
      </c>
      <c r="CQ465" s="82">
        <v>74968.800000000003</v>
      </c>
      <c r="CR465" s="89">
        <v>74968.800000000003</v>
      </c>
      <c r="CS465" s="82">
        <v>74968.800000000003</v>
      </c>
      <c r="CT465" s="82">
        <v>174927.2</v>
      </c>
      <c r="CU465" s="82">
        <v>1324448.8</v>
      </c>
      <c r="CV465" s="82">
        <v>74968.800000000003</v>
      </c>
      <c r="CW465" s="82">
        <v>74968.800000000003</v>
      </c>
    </row>
    <row r="466" spans="1:101">
      <c r="A466" s="86" t="s">
        <v>520</v>
      </c>
      <c r="B466" s="87" t="s">
        <v>2741</v>
      </c>
      <c r="C466" s="75" t="s">
        <v>3003</v>
      </c>
      <c r="D466" s="74" t="s">
        <v>2605</v>
      </c>
      <c r="E466" s="74" t="s">
        <v>520</v>
      </c>
      <c r="F466" s="74" t="s">
        <v>2741</v>
      </c>
      <c r="G466" s="74" t="s">
        <v>1215</v>
      </c>
      <c r="I466" s="74" t="s">
        <v>836</v>
      </c>
      <c r="J466" s="74" t="s">
        <v>2582</v>
      </c>
      <c r="K466" s="74" t="s">
        <v>100</v>
      </c>
      <c r="L466" s="74" t="s">
        <v>89</v>
      </c>
      <c r="M466" s="74" t="s">
        <v>90</v>
      </c>
      <c r="N466" s="74" t="s">
        <v>1217</v>
      </c>
      <c r="O466" s="76">
        <v>44480</v>
      </c>
      <c r="P466" s="76">
        <v>44439</v>
      </c>
      <c r="Q466" s="77">
        <v>1</v>
      </c>
      <c r="R466" s="74" t="s">
        <v>94</v>
      </c>
      <c r="S466" s="77">
        <v>524211.39</v>
      </c>
      <c r="T466" s="77">
        <v>524211.39</v>
      </c>
      <c r="U466" s="77">
        <v>3282.15</v>
      </c>
      <c r="V466" s="78">
        <v>4.9000000000000002E-2</v>
      </c>
      <c r="W466" s="79">
        <v>1</v>
      </c>
      <c r="X466" s="77">
        <v>524211.39</v>
      </c>
      <c r="Y466" s="88">
        <v>524211.39</v>
      </c>
      <c r="Z466" s="77">
        <v>3282.15</v>
      </c>
      <c r="AA466" s="74">
        <v>0</v>
      </c>
      <c r="AB466" s="74">
        <v>0</v>
      </c>
      <c r="AD466" s="74">
        <v>0</v>
      </c>
      <c r="AE466" s="74">
        <v>0</v>
      </c>
      <c r="AF466" s="74">
        <v>0</v>
      </c>
      <c r="AG466" s="74">
        <v>0</v>
      </c>
      <c r="AI466" s="74">
        <v>5</v>
      </c>
      <c r="AJ466" s="74">
        <v>5</v>
      </c>
      <c r="AL466" s="74">
        <v>5</v>
      </c>
      <c r="AM466" s="74" t="s">
        <v>95</v>
      </c>
      <c r="AN466" s="74">
        <v>0</v>
      </c>
      <c r="AO466" s="74" t="s">
        <v>95</v>
      </c>
      <c r="AP466" s="74" t="s">
        <v>95</v>
      </c>
      <c r="AQ466" s="74">
        <v>1</v>
      </c>
      <c r="AS466" s="74">
        <v>1</v>
      </c>
      <c r="AT466" s="74" t="s">
        <v>92</v>
      </c>
      <c r="AU466" s="74" t="s">
        <v>2579</v>
      </c>
      <c r="AV466" s="74" t="s">
        <v>94</v>
      </c>
      <c r="AW466" s="77">
        <v>5000000</v>
      </c>
      <c r="AX466" s="77">
        <v>4475788.6100000003</v>
      </c>
      <c r="AY466" s="79">
        <v>1</v>
      </c>
      <c r="AZ466" s="77">
        <v>32339500</v>
      </c>
      <c r="BA466" s="77">
        <v>28948953.150619004</v>
      </c>
      <c r="BB466" s="74" t="s">
        <v>93</v>
      </c>
      <c r="BC466" s="75" t="s">
        <v>3003</v>
      </c>
      <c r="BD466" s="82">
        <v>6548.7716776147654</v>
      </c>
      <c r="BE466" s="82">
        <v>0</v>
      </c>
      <c r="BF466" s="82">
        <v>41.002640102274967</v>
      </c>
      <c r="BG466" s="82">
        <v>6589.7743177170405</v>
      </c>
      <c r="BH466" s="82">
        <v>6548.7716776147654</v>
      </c>
      <c r="BI466" s="82">
        <v>0</v>
      </c>
      <c r="BJ466" s="82">
        <v>41.002640102274967</v>
      </c>
      <c r="BK466" s="82">
        <v>6589.7743177170405</v>
      </c>
      <c r="BL466" s="82">
        <v>471790.25100000005</v>
      </c>
      <c r="BM466" s="82">
        <v>0</v>
      </c>
      <c r="BN466" s="82">
        <v>2953.9349999999999</v>
      </c>
      <c r="BO466" s="82">
        <v>474744.18600000005</v>
      </c>
      <c r="BP466" s="82">
        <v>6548.7716776147654</v>
      </c>
      <c r="BQ466" s="82">
        <v>0</v>
      </c>
      <c r="BR466" s="82">
        <v>41.002640102274967</v>
      </c>
      <c r="BS466" s="89">
        <v>6589.7743177170405</v>
      </c>
      <c r="BT466" s="82">
        <v>32869.594804284032</v>
      </c>
      <c r="BU466" s="82">
        <v>0</v>
      </c>
      <c r="BV466" s="82">
        <v>205.80045120133849</v>
      </c>
      <c r="BW466" s="82">
        <v>33075.395255485368</v>
      </c>
      <c r="BX466" s="82">
        <v>32869.594804284032</v>
      </c>
      <c r="BY466" s="82">
        <v>0</v>
      </c>
      <c r="BZ466" s="82">
        <v>205.80045120133849</v>
      </c>
      <c r="CA466" s="82">
        <v>33075.395255485368</v>
      </c>
      <c r="CB466" s="82">
        <v>2368009.6278192</v>
      </c>
      <c r="CC466" s="82">
        <v>0</v>
      </c>
      <c r="CD466" s="82">
        <v>14826.390551999999</v>
      </c>
      <c r="CE466" s="82">
        <v>2382836.0183712002</v>
      </c>
      <c r="CF466" s="82">
        <v>32869.594804284032</v>
      </c>
      <c r="CG466" s="82">
        <v>0</v>
      </c>
      <c r="CH466" s="82">
        <v>205.80045120133849</v>
      </c>
      <c r="CI466" s="82">
        <v>33075.395255485368</v>
      </c>
      <c r="CJ466" s="82" t="s">
        <v>96</v>
      </c>
      <c r="CK466" s="83">
        <v>1.4999999999999999E-2</v>
      </c>
      <c r="CL466" s="83">
        <v>3.5000000000000003E-2</v>
      </c>
      <c r="CM466" s="83">
        <v>0.26500000000000001</v>
      </c>
      <c r="CN466" s="82">
        <v>7863.1708499999995</v>
      </c>
      <c r="CO466" s="82">
        <v>18347.398650000003</v>
      </c>
      <c r="CP466" s="82">
        <v>138916.01835</v>
      </c>
      <c r="CQ466" s="82">
        <v>7863.1708499999995</v>
      </c>
      <c r="CR466" s="89">
        <v>7863.1708499999995</v>
      </c>
      <c r="CS466" s="82">
        <v>7863.1708499999995</v>
      </c>
      <c r="CT466" s="82">
        <v>18347.398650000003</v>
      </c>
      <c r="CU466" s="82">
        <v>138916.01835</v>
      </c>
      <c r="CV466" s="82">
        <v>7863.1708499999995</v>
      </c>
      <c r="CW466" s="82">
        <v>7863.1708499999995</v>
      </c>
    </row>
    <row r="467" spans="1:101">
      <c r="A467" s="86" t="s">
        <v>520</v>
      </c>
      <c r="B467" s="87" t="s">
        <v>968</v>
      </c>
      <c r="C467" s="75" t="s">
        <v>2023</v>
      </c>
      <c r="D467" s="74" t="s">
        <v>2605</v>
      </c>
      <c r="E467" s="74" t="s">
        <v>520</v>
      </c>
      <c r="F467" s="74" t="s">
        <v>968</v>
      </c>
      <c r="G467" s="74" t="s">
        <v>969</v>
      </c>
      <c r="I467" s="74" t="s">
        <v>836</v>
      </c>
      <c r="J467" s="74" t="s">
        <v>2582</v>
      </c>
      <c r="K467" s="74" t="s">
        <v>100</v>
      </c>
      <c r="L467" s="74" t="s">
        <v>89</v>
      </c>
      <c r="M467" s="74" t="s">
        <v>90</v>
      </c>
      <c r="N467" s="74" t="s">
        <v>971</v>
      </c>
      <c r="O467" s="76">
        <v>44546</v>
      </c>
      <c r="P467" s="76">
        <v>44439</v>
      </c>
      <c r="Q467" s="77">
        <v>1</v>
      </c>
      <c r="R467" s="74" t="s">
        <v>94</v>
      </c>
      <c r="S467" s="77">
        <v>17943.060000000001</v>
      </c>
      <c r="T467" s="77">
        <v>17943.060000000001</v>
      </c>
      <c r="U467" s="77">
        <v>273.52999999999997</v>
      </c>
      <c r="V467" s="78">
        <v>4.9000000000000002E-2</v>
      </c>
      <c r="W467" s="79">
        <v>1</v>
      </c>
      <c r="X467" s="77">
        <v>17943.060000000001</v>
      </c>
      <c r="Y467" s="88">
        <v>17943.060000000001</v>
      </c>
      <c r="Z467" s="77">
        <v>273.52999999999997</v>
      </c>
      <c r="AA467" s="74">
        <v>0</v>
      </c>
      <c r="AB467" s="74">
        <v>0</v>
      </c>
      <c r="AD467" s="74">
        <v>0</v>
      </c>
      <c r="AE467" s="74">
        <v>0</v>
      </c>
      <c r="AF467" s="74">
        <v>0</v>
      </c>
      <c r="AG467" s="74">
        <v>0</v>
      </c>
      <c r="AI467" s="74">
        <v>5</v>
      </c>
      <c r="AJ467" s="74">
        <v>5</v>
      </c>
      <c r="AL467" s="74">
        <v>5</v>
      </c>
      <c r="AM467" s="74" t="s">
        <v>95</v>
      </c>
      <c r="AN467" s="74">
        <v>0</v>
      </c>
      <c r="AO467" s="74" t="s">
        <v>95</v>
      </c>
      <c r="AP467" s="74" t="s">
        <v>95</v>
      </c>
      <c r="AQ467" s="74">
        <v>1</v>
      </c>
      <c r="AS467" s="74">
        <v>1</v>
      </c>
      <c r="AT467" s="74" t="s">
        <v>92</v>
      </c>
      <c r="AU467" s="74" t="s">
        <v>2579</v>
      </c>
      <c r="AV467" s="74" t="s">
        <v>94</v>
      </c>
      <c r="AW467" s="77">
        <v>5000000</v>
      </c>
      <c r="AX467" s="77">
        <v>4769666.04</v>
      </c>
      <c r="AY467" s="79">
        <v>1</v>
      </c>
      <c r="AZ467" s="77">
        <v>32339500</v>
      </c>
      <c r="BA467" s="77">
        <v>30849722.980116002</v>
      </c>
      <c r="BB467" s="74" t="s">
        <v>93</v>
      </c>
      <c r="BC467" s="75" t="s">
        <v>2023</v>
      </c>
      <c r="BD467" s="82">
        <v>224.15576116677357</v>
      </c>
      <c r="BE467" s="82">
        <v>0</v>
      </c>
      <c r="BF467" s="82">
        <v>3.4171052959722346</v>
      </c>
      <c r="BG467" s="82">
        <v>227.57286646274582</v>
      </c>
      <c r="BH467" s="82">
        <v>224.15576116677357</v>
      </c>
      <c r="BI467" s="82">
        <v>0</v>
      </c>
      <c r="BJ467" s="82">
        <v>3.4171052959722346</v>
      </c>
      <c r="BK467" s="82">
        <v>227.57286646274582</v>
      </c>
      <c r="BL467" s="82">
        <v>16148.754000000001</v>
      </c>
      <c r="BM467" s="82">
        <v>0</v>
      </c>
      <c r="BN467" s="82">
        <v>246.17699999999999</v>
      </c>
      <c r="BO467" s="82">
        <v>16394.931</v>
      </c>
      <c r="BP467" s="82">
        <v>224.15576116677357</v>
      </c>
      <c r="BQ467" s="82">
        <v>0</v>
      </c>
      <c r="BR467" s="82">
        <v>3.4171052959722346</v>
      </c>
      <c r="BS467" s="89">
        <v>227.57286646274582</v>
      </c>
      <c r="BT467" s="82">
        <v>1125.0825964482699</v>
      </c>
      <c r="BU467" s="82">
        <v>0</v>
      </c>
      <c r="BV467" s="82">
        <v>17.151134901543838</v>
      </c>
      <c r="BW467" s="82">
        <v>1142.2337313498138</v>
      </c>
      <c r="BX467" s="82">
        <v>1125.0825964482699</v>
      </c>
      <c r="BY467" s="82">
        <v>0</v>
      </c>
      <c r="BZ467" s="82">
        <v>17.151134901543838</v>
      </c>
      <c r="CA467" s="82">
        <v>1142.2337313498138</v>
      </c>
      <c r="CB467" s="82">
        <v>81053.826076800004</v>
      </c>
      <c r="CC467" s="82">
        <v>0</v>
      </c>
      <c r="CD467" s="82">
        <v>1235.6115983999998</v>
      </c>
      <c r="CE467" s="82">
        <v>82289.437675199995</v>
      </c>
      <c r="CF467" s="82">
        <v>1125.0825964482699</v>
      </c>
      <c r="CG467" s="82">
        <v>0</v>
      </c>
      <c r="CH467" s="82">
        <v>17.151134901543838</v>
      </c>
      <c r="CI467" s="82">
        <v>1142.2337313498138</v>
      </c>
      <c r="CJ467" s="82" t="s">
        <v>96</v>
      </c>
      <c r="CK467" s="83">
        <v>1.4999999999999999E-2</v>
      </c>
      <c r="CL467" s="83">
        <v>3.5000000000000003E-2</v>
      </c>
      <c r="CM467" s="83">
        <v>0.26500000000000001</v>
      </c>
      <c r="CN467" s="82">
        <v>269.14589999999998</v>
      </c>
      <c r="CO467" s="82">
        <v>628.00710000000015</v>
      </c>
      <c r="CP467" s="82">
        <v>4754.9109000000008</v>
      </c>
      <c r="CQ467" s="82">
        <v>269.14589999999998</v>
      </c>
      <c r="CR467" s="89">
        <v>269.14589999999998</v>
      </c>
      <c r="CS467" s="82">
        <v>269.14589999999998</v>
      </c>
      <c r="CT467" s="82">
        <v>628.00710000000015</v>
      </c>
      <c r="CU467" s="82">
        <v>4754.9109000000008</v>
      </c>
      <c r="CV467" s="82">
        <v>269.14589999999998</v>
      </c>
      <c r="CW467" s="82">
        <v>269.14589999999998</v>
      </c>
    </row>
    <row r="468" spans="1:101">
      <c r="A468" s="86" t="s">
        <v>520</v>
      </c>
      <c r="B468" s="87" t="s">
        <v>972</v>
      </c>
      <c r="C468" s="75" t="s">
        <v>2024</v>
      </c>
      <c r="D468" s="74" t="s">
        <v>2605</v>
      </c>
      <c r="E468" s="74" t="s">
        <v>520</v>
      </c>
      <c r="F468" s="74" t="s">
        <v>972</v>
      </c>
      <c r="G468" s="74" t="s">
        <v>969</v>
      </c>
      <c r="I468" s="74" t="s">
        <v>836</v>
      </c>
      <c r="J468" s="74" t="s">
        <v>2582</v>
      </c>
      <c r="K468" s="74" t="s">
        <v>100</v>
      </c>
      <c r="L468" s="74" t="s">
        <v>89</v>
      </c>
      <c r="M468" s="74" t="s">
        <v>90</v>
      </c>
      <c r="N468" s="74" t="s">
        <v>971</v>
      </c>
      <c r="O468" s="76">
        <v>44546</v>
      </c>
      <c r="P468" s="76">
        <v>44439</v>
      </c>
      <c r="Q468" s="77">
        <v>1</v>
      </c>
      <c r="R468" s="74" t="s">
        <v>94</v>
      </c>
      <c r="S468" s="77">
        <v>127393.34</v>
      </c>
      <c r="T468" s="77">
        <v>127393.34</v>
      </c>
      <c r="U468" s="77">
        <v>1942.04</v>
      </c>
      <c r="V468" s="78">
        <v>4.9000000000000002E-2</v>
      </c>
      <c r="W468" s="79">
        <v>1</v>
      </c>
      <c r="X468" s="77">
        <v>127393.34</v>
      </c>
      <c r="Y468" s="88">
        <v>127393.34</v>
      </c>
      <c r="Z468" s="77">
        <v>1942.04</v>
      </c>
      <c r="AA468" s="74">
        <v>0</v>
      </c>
      <c r="AB468" s="74">
        <v>0</v>
      </c>
      <c r="AD468" s="74">
        <v>0</v>
      </c>
      <c r="AE468" s="74">
        <v>0</v>
      </c>
      <c r="AF468" s="74">
        <v>0</v>
      </c>
      <c r="AG468" s="74">
        <v>0</v>
      </c>
      <c r="AI468" s="74">
        <v>5</v>
      </c>
      <c r="AJ468" s="74">
        <v>5</v>
      </c>
      <c r="AL468" s="74">
        <v>5</v>
      </c>
      <c r="AM468" s="74" t="s">
        <v>95</v>
      </c>
      <c r="AN468" s="74">
        <v>0</v>
      </c>
      <c r="AO468" s="74" t="s">
        <v>95</v>
      </c>
      <c r="AP468" s="74" t="s">
        <v>95</v>
      </c>
      <c r="AQ468" s="74">
        <v>1</v>
      </c>
      <c r="AS468" s="74">
        <v>1</v>
      </c>
      <c r="AT468" s="74" t="s">
        <v>92</v>
      </c>
      <c r="AU468" s="74" t="s">
        <v>2579</v>
      </c>
      <c r="AV468" s="74" t="s">
        <v>94</v>
      </c>
      <c r="AW468" s="77">
        <v>5000000</v>
      </c>
      <c r="AX468" s="77">
        <v>4769666.04</v>
      </c>
      <c r="AY468" s="79">
        <v>1</v>
      </c>
      <c r="AZ468" s="77">
        <v>32339500</v>
      </c>
      <c r="BA468" s="77">
        <v>30849722.980116002</v>
      </c>
      <c r="BB468" s="74" t="s">
        <v>93</v>
      </c>
      <c r="BC468" s="75" t="s">
        <v>2024</v>
      </c>
      <c r="BD468" s="82">
        <v>1591.4760969019544</v>
      </c>
      <c r="BE468" s="82">
        <v>0</v>
      </c>
      <c r="BF468" s="82">
        <v>24.261160271231383</v>
      </c>
      <c r="BG468" s="82">
        <v>1615.7372571731858</v>
      </c>
      <c r="BH468" s="82">
        <v>1591.4760969019544</v>
      </c>
      <c r="BI468" s="82">
        <v>0</v>
      </c>
      <c r="BJ468" s="82">
        <v>24.261160271231383</v>
      </c>
      <c r="BK468" s="82">
        <v>1615.7372571731858</v>
      </c>
      <c r="BL468" s="82">
        <v>114654.00600000001</v>
      </c>
      <c r="BM468" s="82">
        <v>0</v>
      </c>
      <c r="BN468" s="82">
        <v>1747.836</v>
      </c>
      <c r="BO468" s="82">
        <v>116401.84199999999</v>
      </c>
      <c r="BP468" s="82">
        <v>1591.4760969019544</v>
      </c>
      <c r="BQ468" s="82">
        <v>0</v>
      </c>
      <c r="BR468" s="82">
        <v>24.261160271231383</v>
      </c>
      <c r="BS468" s="89">
        <v>1615.7372571731858</v>
      </c>
      <c r="BT468" s="82">
        <v>7987.9368255702893</v>
      </c>
      <c r="BU468" s="82">
        <v>0</v>
      </c>
      <c r="BV468" s="82">
        <v>121.77161563336455</v>
      </c>
      <c r="BW468" s="82">
        <v>8109.7084412036538</v>
      </c>
      <c r="BX468" s="82">
        <v>7987.9368255702893</v>
      </c>
      <c r="BY468" s="82">
        <v>0</v>
      </c>
      <c r="BZ468" s="82">
        <v>121.77161563336455</v>
      </c>
      <c r="CA468" s="82">
        <v>8109.7084412036538</v>
      </c>
      <c r="CB468" s="82">
        <v>575471.38691520004</v>
      </c>
      <c r="CC468" s="82">
        <v>0</v>
      </c>
      <c r="CD468" s="82">
        <v>8772.738451199999</v>
      </c>
      <c r="CE468" s="82">
        <v>584244.12536639988</v>
      </c>
      <c r="CF468" s="82">
        <v>7987.9368255702893</v>
      </c>
      <c r="CG468" s="82">
        <v>0</v>
      </c>
      <c r="CH468" s="82">
        <v>121.77161563336455</v>
      </c>
      <c r="CI468" s="82">
        <v>8109.7084412036538</v>
      </c>
      <c r="CJ468" s="82" t="s">
        <v>96</v>
      </c>
      <c r="CK468" s="83">
        <v>1.4999999999999999E-2</v>
      </c>
      <c r="CL468" s="83">
        <v>3.5000000000000003E-2</v>
      </c>
      <c r="CM468" s="83">
        <v>0.26500000000000001</v>
      </c>
      <c r="CN468" s="82">
        <v>1910.9000999999998</v>
      </c>
      <c r="CO468" s="82">
        <v>4458.7669000000005</v>
      </c>
      <c r="CP468" s="82">
        <v>33759.235099999998</v>
      </c>
      <c r="CQ468" s="82">
        <v>1910.9000999999998</v>
      </c>
      <c r="CR468" s="89">
        <v>1910.9000999999998</v>
      </c>
      <c r="CS468" s="82">
        <v>1910.9000999999998</v>
      </c>
      <c r="CT468" s="82">
        <v>4458.7669000000005</v>
      </c>
      <c r="CU468" s="82">
        <v>33759.235099999998</v>
      </c>
      <c r="CV468" s="82">
        <v>1910.9000999999998</v>
      </c>
      <c r="CW468" s="82">
        <v>1910.9000999999998</v>
      </c>
    </row>
    <row r="469" spans="1:101">
      <c r="A469" s="86" t="s">
        <v>520</v>
      </c>
      <c r="B469" s="87" t="s">
        <v>973</v>
      </c>
      <c r="C469" s="75" t="s">
        <v>2025</v>
      </c>
      <c r="D469" s="74" t="s">
        <v>2605</v>
      </c>
      <c r="E469" s="74" t="s">
        <v>520</v>
      </c>
      <c r="F469" s="74" t="s">
        <v>973</v>
      </c>
      <c r="G469" s="74" t="s">
        <v>969</v>
      </c>
      <c r="I469" s="74" t="s">
        <v>836</v>
      </c>
      <c r="J469" s="74" t="s">
        <v>2582</v>
      </c>
      <c r="K469" s="74" t="s">
        <v>100</v>
      </c>
      <c r="L469" s="74" t="s">
        <v>89</v>
      </c>
      <c r="M469" s="74" t="s">
        <v>90</v>
      </c>
      <c r="N469" s="74" t="s">
        <v>971</v>
      </c>
      <c r="O469" s="76">
        <v>44546</v>
      </c>
      <c r="P469" s="76">
        <v>44439</v>
      </c>
      <c r="Q469" s="77">
        <v>1</v>
      </c>
      <c r="R469" s="74" t="s">
        <v>94</v>
      </c>
      <c r="S469" s="77">
        <v>43012.52</v>
      </c>
      <c r="T469" s="77">
        <v>43012.52</v>
      </c>
      <c r="U469" s="77">
        <v>655.7</v>
      </c>
      <c r="V469" s="78">
        <v>4.9000000000000002E-2</v>
      </c>
      <c r="W469" s="79">
        <v>1</v>
      </c>
      <c r="X469" s="77">
        <v>43012.52</v>
      </c>
      <c r="Y469" s="88">
        <v>43012.52</v>
      </c>
      <c r="Z469" s="77">
        <v>655.7</v>
      </c>
      <c r="AA469" s="74">
        <v>0</v>
      </c>
      <c r="AB469" s="74">
        <v>0</v>
      </c>
      <c r="AD469" s="74">
        <v>0</v>
      </c>
      <c r="AE469" s="74">
        <v>0</v>
      </c>
      <c r="AF469" s="74">
        <v>0</v>
      </c>
      <c r="AG469" s="74">
        <v>0</v>
      </c>
      <c r="AI469" s="74">
        <v>5</v>
      </c>
      <c r="AJ469" s="74">
        <v>5</v>
      </c>
      <c r="AL469" s="74">
        <v>5</v>
      </c>
      <c r="AM469" s="74" t="s">
        <v>95</v>
      </c>
      <c r="AN469" s="74">
        <v>0</v>
      </c>
      <c r="AO469" s="74" t="s">
        <v>95</v>
      </c>
      <c r="AP469" s="74" t="s">
        <v>95</v>
      </c>
      <c r="AQ469" s="74">
        <v>1</v>
      </c>
      <c r="AS469" s="74">
        <v>1</v>
      </c>
      <c r="AT469" s="74" t="s">
        <v>92</v>
      </c>
      <c r="AU469" s="74" t="s">
        <v>2579</v>
      </c>
      <c r="AV469" s="74" t="s">
        <v>94</v>
      </c>
      <c r="AW469" s="77">
        <v>5000000</v>
      </c>
      <c r="AX469" s="77">
        <v>4769666.04</v>
      </c>
      <c r="AY469" s="79">
        <v>1</v>
      </c>
      <c r="AZ469" s="77">
        <v>32339500</v>
      </c>
      <c r="BA469" s="77">
        <v>30849722.980116002</v>
      </c>
      <c r="BB469" s="74" t="s">
        <v>93</v>
      </c>
      <c r="BC469" s="75" t="s">
        <v>2025</v>
      </c>
      <c r="BD469" s="82">
        <v>537.33890207696288</v>
      </c>
      <c r="BE469" s="82">
        <v>0</v>
      </c>
      <c r="BF469" s="82">
        <v>8.1914084106642591</v>
      </c>
      <c r="BG469" s="82">
        <v>545.53031048762716</v>
      </c>
      <c r="BH469" s="82">
        <v>537.33890207696288</v>
      </c>
      <c r="BI469" s="82">
        <v>0</v>
      </c>
      <c r="BJ469" s="82">
        <v>8.1914084106642591</v>
      </c>
      <c r="BK469" s="82">
        <v>545.53031048762716</v>
      </c>
      <c r="BL469" s="82">
        <v>38711.267999999996</v>
      </c>
      <c r="BM469" s="82">
        <v>0</v>
      </c>
      <c r="BN469" s="82">
        <v>590.13000000000011</v>
      </c>
      <c r="BO469" s="82">
        <v>39301.397999999994</v>
      </c>
      <c r="BP469" s="82">
        <v>537.33890207696288</v>
      </c>
      <c r="BQ469" s="82">
        <v>0</v>
      </c>
      <c r="BR469" s="82">
        <v>8.1914084106642591</v>
      </c>
      <c r="BS469" s="89">
        <v>545.53031048762716</v>
      </c>
      <c r="BT469" s="82">
        <v>2697.0114173046918</v>
      </c>
      <c r="BU469" s="82">
        <v>0</v>
      </c>
      <c r="BV469" s="82">
        <v>41.114317094806047</v>
      </c>
      <c r="BW469" s="82">
        <v>2738.125734399498</v>
      </c>
      <c r="BX469" s="82">
        <v>2697.0114173046918</v>
      </c>
      <c r="BY469" s="82">
        <v>0</v>
      </c>
      <c r="BZ469" s="82">
        <v>41.114317094806047</v>
      </c>
      <c r="CA469" s="82">
        <v>2738.125734399498</v>
      </c>
      <c r="CB469" s="82">
        <v>194299.59634559997</v>
      </c>
      <c r="CC469" s="82">
        <v>0</v>
      </c>
      <c r="CD469" s="82">
        <v>2961.9804960000001</v>
      </c>
      <c r="CE469" s="82">
        <v>197261.57684159995</v>
      </c>
      <c r="CF469" s="82">
        <v>2697.0114173046918</v>
      </c>
      <c r="CG469" s="82">
        <v>0</v>
      </c>
      <c r="CH469" s="82">
        <v>41.114317094806047</v>
      </c>
      <c r="CI469" s="82">
        <v>2738.125734399498</v>
      </c>
      <c r="CJ469" s="82" t="s">
        <v>96</v>
      </c>
      <c r="CK469" s="83">
        <v>1.4999999999999999E-2</v>
      </c>
      <c r="CL469" s="83">
        <v>3.5000000000000003E-2</v>
      </c>
      <c r="CM469" s="83">
        <v>0.26500000000000001</v>
      </c>
      <c r="CN469" s="82">
        <v>645.18779999999992</v>
      </c>
      <c r="CO469" s="82">
        <v>1505.4382000000001</v>
      </c>
      <c r="CP469" s="82">
        <v>11398.317799999999</v>
      </c>
      <c r="CQ469" s="82">
        <v>645.18779999999992</v>
      </c>
      <c r="CR469" s="89">
        <v>645.18779999999992</v>
      </c>
      <c r="CS469" s="82">
        <v>645.18779999999992</v>
      </c>
      <c r="CT469" s="82">
        <v>1505.4382000000001</v>
      </c>
      <c r="CU469" s="82">
        <v>11398.317799999999</v>
      </c>
      <c r="CV469" s="82">
        <v>645.18779999999992</v>
      </c>
      <c r="CW469" s="82">
        <v>645.18779999999992</v>
      </c>
    </row>
    <row r="470" spans="1:101">
      <c r="A470" s="86" t="s">
        <v>520</v>
      </c>
      <c r="B470" s="87" t="s">
        <v>974</v>
      </c>
      <c r="C470" s="75" t="s">
        <v>2026</v>
      </c>
      <c r="D470" s="74" t="s">
        <v>2605</v>
      </c>
      <c r="E470" s="74" t="s">
        <v>520</v>
      </c>
      <c r="F470" s="74" t="s">
        <v>974</v>
      </c>
      <c r="G470" s="74" t="s">
        <v>969</v>
      </c>
      <c r="I470" s="74" t="s">
        <v>836</v>
      </c>
      <c r="J470" s="74" t="s">
        <v>2582</v>
      </c>
      <c r="K470" s="74" t="s">
        <v>100</v>
      </c>
      <c r="L470" s="74" t="s">
        <v>89</v>
      </c>
      <c r="M470" s="74" t="s">
        <v>90</v>
      </c>
      <c r="N470" s="74" t="s">
        <v>971</v>
      </c>
      <c r="O470" s="76">
        <v>44546</v>
      </c>
      <c r="P470" s="76">
        <v>44439</v>
      </c>
      <c r="Q470" s="77">
        <v>1</v>
      </c>
      <c r="R470" s="74" t="s">
        <v>94</v>
      </c>
      <c r="S470" s="77">
        <v>41985.04</v>
      </c>
      <c r="T470" s="77">
        <v>41985.04</v>
      </c>
      <c r="U470" s="77">
        <v>640.04</v>
      </c>
      <c r="V470" s="78">
        <v>4.9000000000000002E-2</v>
      </c>
      <c r="W470" s="79">
        <v>1</v>
      </c>
      <c r="X470" s="77">
        <v>41985.04</v>
      </c>
      <c r="Y470" s="88">
        <v>41985.04</v>
      </c>
      <c r="Z470" s="77">
        <v>640.04</v>
      </c>
      <c r="AA470" s="74">
        <v>0</v>
      </c>
      <c r="AB470" s="74">
        <v>0</v>
      </c>
      <c r="AD470" s="74">
        <v>0</v>
      </c>
      <c r="AE470" s="74">
        <v>0</v>
      </c>
      <c r="AF470" s="74">
        <v>0</v>
      </c>
      <c r="AG470" s="74">
        <v>0</v>
      </c>
      <c r="AI470" s="74">
        <v>5</v>
      </c>
      <c r="AJ470" s="74">
        <v>5</v>
      </c>
      <c r="AL470" s="74">
        <v>5</v>
      </c>
      <c r="AM470" s="74" t="s">
        <v>95</v>
      </c>
      <c r="AN470" s="74">
        <v>0</v>
      </c>
      <c r="AO470" s="74" t="s">
        <v>95</v>
      </c>
      <c r="AP470" s="74" t="s">
        <v>95</v>
      </c>
      <c r="AQ470" s="74">
        <v>1</v>
      </c>
      <c r="AS470" s="74">
        <v>1</v>
      </c>
      <c r="AT470" s="74" t="s">
        <v>92</v>
      </c>
      <c r="AU470" s="74" t="s">
        <v>2579</v>
      </c>
      <c r="AV470" s="74" t="s">
        <v>94</v>
      </c>
      <c r="AW470" s="77">
        <v>5000000</v>
      </c>
      <c r="AX470" s="77">
        <v>4769666.04</v>
      </c>
      <c r="AY470" s="79">
        <v>1</v>
      </c>
      <c r="AZ470" s="77">
        <v>32339500</v>
      </c>
      <c r="BA470" s="77">
        <v>30849722.980116002</v>
      </c>
      <c r="BB470" s="74" t="s">
        <v>93</v>
      </c>
      <c r="BC470" s="75" t="s">
        <v>2026</v>
      </c>
      <c r="BD470" s="82">
        <v>524.50298883342271</v>
      </c>
      <c r="BE470" s="82">
        <v>0</v>
      </c>
      <c r="BF470" s="82">
        <v>7.995774041728767</v>
      </c>
      <c r="BG470" s="82">
        <v>532.49876287515144</v>
      </c>
      <c r="BH470" s="82">
        <v>524.50298883342271</v>
      </c>
      <c r="BI470" s="82">
        <v>0</v>
      </c>
      <c r="BJ470" s="82">
        <v>7.995774041728767</v>
      </c>
      <c r="BK470" s="82">
        <v>532.49876287515144</v>
      </c>
      <c r="BL470" s="82">
        <v>37786.536</v>
      </c>
      <c r="BM470" s="82">
        <v>0</v>
      </c>
      <c r="BN470" s="82">
        <v>576.03599999999994</v>
      </c>
      <c r="BO470" s="82">
        <v>38362.572</v>
      </c>
      <c r="BP470" s="82">
        <v>524.50298883342271</v>
      </c>
      <c r="BQ470" s="82">
        <v>0</v>
      </c>
      <c r="BR470" s="82">
        <v>7.995774041728767</v>
      </c>
      <c r="BS470" s="89">
        <v>532.49876287515144</v>
      </c>
      <c r="BT470" s="82">
        <v>2632.5854015527152</v>
      </c>
      <c r="BU470" s="82">
        <v>0</v>
      </c>
      <c r="BV470" s="82">
        <v>40.132389070245026</v>
      </c>
      <c r="BW470" s="82">
        <v>2672.7177906229599</v>
      </c>
      <c r="BX470" s="82">
        <v>2632.5854015527152</v>
      </c>
      <c r="BY470" s="82">
        <v>0</v>
      </c>
      <c r="BZ470" s="82">
        <v>40.132389070245026</v>
      </c>
      <c r="CA470" s="82">
        <v>2672.7177906229599</v>
      </c>
      <c r="CB470" s="82">
        <v>189658.1814912</v>
      </c>
      <c r="CC470" s="82">
        <v>0</v>
      </c>
      <c r="CD470" s="82">
        <v>2891.2398911999994</v>
      </c>
      <c r="CE470" s="82">
        <v>192549.42138239997</v>
      </c>
      <c r="CF470" s="82">
        <v>2632.5854015527152</v>
      </c>
      <c r="CG470" s="82">
        <v>0</v>
      </c>
      <c r="CH470" s="82">
        <v>40.132389070245026</v>
      </c>
      <c r="CI470" s="82">
        <v>2672.7177906229599</v>
      </c>
      <c r="CJ470" s="82" t="s">
        <v>96</v>
      </c>
      <c r="CK470" s="83">
        <v>1.4999999999999999E-2</v>
      </c>
      <c r="CL470" s="83">
        <v>3.5000000000000003E-2</v>
      </c>
      <c r="CM470" s="83">
        <v>0.26500000000000001</v>
      </c>
      <c r="CN470" s="82">
        <v>629.77559999999994</v>
      </c>
      <c r="CO470" s="82">
        <v>1469.4764000000002</v>
      </c>
      <c r="CP470" s="82">
        <v>11126.035600000001</v>
      </c>
      <c r="CQ470" s="82">
        <v>629.77559999999994</v>
      </c>
      <c r="CR470" s="89">
        <v>629.77559999999994</v>
      </c>
      <c r="CS470" s="82">
        <v>629.77559999999994</v>
      </c>
      <c r="CT470" s="82">
        <v>1469.4764000000002</v>
      </c>
      <c r="CU470" s="82">
        <v>11126.035600000001</v>
      </c>
      <c r="CV470" s="82">
        <v>629.77559999999994</v>
      </c>
      <c r="CW470" s="82">
        <v>629.77559999999994</v>
      </c>
    </row>
    <row r="471" spans="1:101">
      <c r="A471" s="86" t="s">
        <v>1404</v>
      </c>
      <c r="B471" s="87" t="s">
        <v>1405</v>
      </c>
      <c r="C471" s="75" t="s">
        <v>2192</v>
      </c>
      <c r="D471" s="74" t="s">
        <v>2607</v>
      </c>
      <c r="E471" s="74" t="s">
        <v>1404</v>
      </c>
      <c r="F471" s="74" t="s">
        <v>1405</v>
      </c>
      <c r="G471" s="74" t="s">
        <v>523</v>
      </c>
      <c r="I471" s="74" t="s">
        <v>1405</v>
      </c>
      <c r="J471" s="74" t="s">
        <v>523</v>
      </c>
      <c r="K471" s="74" t="s">
        <v>88</v>
      </c>
      <c r="L471" s="74" t="s">
        <v>89</v>
      </c>
      <c r="M471" s="74" t="s">
        <v>1406</v>
      </c>
      <c r="N471" s="74" t="s">
        <v>523</v>
      </c>
      <c r="O471" s="76">
        <v>44742</v>
      </c>
      <c r="P471" s="76">
        <v>44439</v>
      </c>
      <c r="Q471" s="77">
        <v>1</v>
      </c>
      <c r="R471" s="74" t="s">
        <v>94</v>
      </c>
      <c r="S471" s="77">
        <v>226270000</v>
      </c>
      <c r="T471" s="77">
        <v>226270000</v>
      </c>
      <c r="U471" s="77">
        <v>0</v>
      </c>
      <c r="V471" s="78">
        <v>0</v>
      </c>
      <c r="W471" s="79">
        <v>1</v>
      </c>
      <c r="X471" s="77">
        <v>226270000</v>
      </c>
      <c r="Y471" s="88">
        <v>226270000</v>
      </c>
      <c r="Z471" s="77">
        <v>0</v>
      </c>
      <c r="AA471" s="74" t="s">
        <v>2587</v>
      </c>
      <c r="AB471" s="74" t="s">
        <v>2506</v>
      </c>
      <c r="AC471" s="74">
        <v>1</v>
      </c>
      <c r="AD471" s="74">
        <v>0</v>
      </c>
      <c r="AE471" s="74">
        <v>1</v>
      </c>
      <c r="AF471" s="74" t="s">
        <v>2587</v>
      </c>
      <c r="AG471" s="74" t="s">
        <v>2506</v>
      </c>
      <c r="AH471" s="74">
        <v>1</v>
      </c>
      <c r="AI471" s="74">
        <v>0</v>
      </c>
      <c r="AJ471" s="74">
        <v>1</v>
      </c>
      <c r="AL471" s="74">
        <v>1</v>
      </c>
      <c r="AM471" s="74" t="s">
        <v>95</v>
      </c>
      <c r="AN471" s="74">
        <v>0</v>
      </c>
      <c r="AO471" s="74" t="s">
        <v>95</v>
      </c>
      <c r="AP471" s="74" t="s">
        <v>95</v>
      </c>
      <c r="AQ471" s="74">
        <v>1</v>
      </c>
      <c r="AS471" s="74">
        <v>1</v>
      </c>
      <c r="AT471" s="74" t="s">
        <v>92</v>
      </c>
      <c r="AU471" s="74" t="s">
        <v>95</v>
      </c>
      <c r="AV471" s="74" t="s">
        <v>94</v>
      </c>
      <c r="AW471" s="77">
        <v>226270000</v>
      </c>
      <c r="AX471" s="77">
        <v>0</v>
      </c>
      <c r="AY471" s="79">
        <v>1</v>
      </c>
      <c r="AZ471" s="77">
        <v>1463491733</v>
      </c>
      <c r="BA471" s="77">
        <v>0</v>
      </c>
      <c r="BB471" s="74" t="s">
        <v>116</v>
      </c>
      <c r="BC471" s="75" t="s">
        <v>2192</v>
      </c>
      <c r="BD471" s="82">
        <v>96147.102377627074</v>
      </c>
      <c r="BE471" s="82">
        <v>0</v>
      </c>
      <c r="BF471" s="82">
        <v>0</v>
      </c>
      <c r="BG471" s="82">
        <v>96147.102377627074</v>
      </c>
      <c r="BH471" s="82">
        <v>96147.102377627074</v>
      </c>
      <c r="BI471" s="82">
        <v>0</v>
      </c>
      <c r="BJ471" s="82">
        <v>0</v>
      </c>
      <c r="BK471" s="82">
        <v>96147.102377627074</v>
      </c>
      <c r="BL471" s="82">
        <v>203643000</v>
      </c>
      <c r="BM471" s="82">
        <v>0</v>
      </c>
      <c r="BN471" s="82">
        <v>0</v>
      </c>
      <c r="BO471" s="82">
        <v>203643000</v>
      </c>
      <c r="BP471" s="82">
        <v>96147.102377627074</v>
      </c>
      <c r="BQ471" s="82">
        <v>0</v>
      </c>
      <c r="BR471" s="82">
        <v>0</v>
      </c>
      <c r="BS471" s="89">
        <v>96147.102377627074</v>
      </c>
      <c r="BT471" s="82">
        <v>482581.53625378577</v>
      </c>
      <c r="BU471" s="82">
        <v>0</v>
      </c>
      <c r="BV471" s="82">
        <v>0</v>
      </c>
      <c r="BW471" s="82">
        <v>482581.53625378577</v>
      </c>
      <c r="BX471" s="82">
        <v>482581.53625378577</v>
      </c>
      <c r="BY471" s="82">
        <v>0</v>
      </c>
      <c r="BZ471" s="82">
        <v>0</v>
      </c>
      <c r="CA471" s="82">
        <v>482581.53625378577</v>
      </c>
      <c r="CB471" s="82">
        <v>1022124945.5999999</v>
      </c>
      <c r="CC471" s="82">
        <v>0</v>
      </c>
      <c r="CD471" s="82">
        <v>0</v>
      </c>
      <c r="CE471" s="82">
        <v>1022124945.5999999</v>
      </c>
      <c r="CF471" s="82">
        <v>482581.53625378577</v>
      </c>
      <c r="CG471" s="82">
        <v>0</v>
      </c>
      <c r="CH471" s="82">
        <v>0</v>
      </c>
      <c r="CI471" s="82">
        <v>482581.53625378577</v>
      </c>
      <c r="CJ471" s="82" t="s">
        <v>96</v>
      </c>
      <c r="CN471" s="82">
        <v>96147.102377627074</v>
      </c>
      <c r="CO471" s="82">
        <v>96147.102377627074</v>
      </c>
      <c r="CP471" s="82">
        <v>203643000</v>
      </c>
      <c r="CQ471" s="82">
        <v>96147.102377627074</v>
      </c>
      <c r="CR471" s="89">
        <v>96147.102377627074</v>
      </c>
      <c r="CS471" s="82">
        <v>96147.102377627074</v>
      </c>
      <c r="CT471" s="82">
        <v>96147.102377627074</v>
      </c>
      <c r="CU471" s="82">
        <v>203643000</v>
      </c>
      <c r="CV471" s="82">
        <v>96147.102377627074</v>
      </c>
      <c r="CW471" s="82">
        <v>96147.102377627074</v>
      </c>
    </row>
    <row r="472" spans="1:101">
      <c r="A472" s="86" t="s">
        <v>1404</v>
      </c>
      <c r="B472" s="87" t="s">
        <v>1407</v>
      </c>
      <c r="C472" s="75" t="s">
        <v>2193</v>
      </c>
      <c r="D472" s="74" t="s">
        <v>2607</v>
      </c>
      <c r="E472" s="74" t="s">
        <v>1404</v>
      </c>
      <c r="F472" s="74" t="s">
        <v>1407</v>
      </c>
      <c r="G472" s="74" t="s">
        <v>523</v>
      </c>
      <c r="I472" s="74" t="s">
        <v>1407</v>
      </c>
      <c r="J472" s="74" t="s">
        <v>523</v>
      </c>
      <c r="K472" s="74" t="s">
        <v>128</v>
      </c>
      <c r="L472" s="74" t="s">
        <v>89</v>
      </c>
      <c r="M472" s="74" t="s">
        <v>1406</v>
      </c>
      <c r="N472" s="74" t="s">
        <v>523</v>
      </c>
      <c r="O472" s="76">
        <v>44857</v>
      </c>
      <c r="P472" s="76">
        <v>44439</v>
      </c>
      <c r="Q472" s="77">
        <v>2</v>
      </c>
      <c r="R472" s="74" t="s">
        <v>94</v>
      </c>
      <c r="S472" s="77">
        <v>505238.67</v>
      </c>
      <c r="T472" s="77">
        <v>505238.67</v>
      </c>
      <c r="U472" s="77">
        <v>0</v>
      </c>
      <c r="V472" s="78">
        <v>0</v>
      </c>
      <c r="W472" s="79">
        <v>1</v>
      </c>
      <c r="X472" s="77">
        <v>505238.67</v>
      </c>
      <c r="Y472" s="88">
        <v>505238.67</v>
      </c>
      <c r="Z472" s="77">
        <v>0</v>
      </c>
      <c r="AA472" s="74">
        <v>0</v>
      </c>
      <c r="AB472" s="74">
        <v>0</v>
      </c>
      <c r="AD472" s="74">
        <v>5</v>
      </c>
      <c r="AE472" s="74">
        <v>5</v>
      </c>
      <c r="AF472" s="74">
        <v>0</v>
      </c>
      <c r="AG472" s="74">
        <v>0</v>
      </c>
      <c r="AI472" s="74">
        <v>4</v>
      </c>
      <c r="AJ472" s="74">
        <v>4</v>
      </c>
      <c r="AL472" s="74">
        <v>4</v>
      </c>
      <c r="AM472" s="74" t="s">
        <v>95</v>
      </c>
      <c r="AN472" s="74">
        <v>0</v>
      </c>
      <c r="AO472" s="74" t="s">
        <v>95</v>
      </c>
      <c r="AP472" s="74" t="s">
        <v>95</v>
      </c>
      <c r="AQ472" s="74">
        <v>1</v>
      </c>
      <c r="AS472" s="74">
        <v>1</v>
      </c>
      <c r="AT472" s="74" t="s">
        <v>92</v>
      </c>
      <c r="AU472" s="74" t="s">
        <v>95</v>
      </c>
      <c r="AV472" s="74" t="s">
        <v>94</v>
      </c>
      <c r="AW472" s="77">
        <v>505238.67</v>
      </c>
      <c r="AX472" s="77">
        <v>0</v>
      </c>
      <c r="AY472" s="79">
        <v>1</v>
      </c>
      <c r="AZ472" s="77">
        <v>3267833.1936929999</v>
      </c>
      <c r="BA472" s="77">
        <v>0</v>
      </c>
      <c r="BB472" s="74" t="s">
        <v>116</v>
      </c>
      <c r="BC472" s="75" t="s">
        <v>2193</v>
      </c>
      <c r="BD472" s="82">
        <v>3855.3249765432975</v>
      </c>
      <c r="BE472" s="82">
        <v>0</v>
      </c>
      <c r="BF472" s="82">
        <v>0</v>
      </c>
      <c r="BG472" s="82">
        <v>3855.3249765432975</v>
      </c>
      <c r="BH472" s="82">
        <v>8136.8166677695262</v>
      </c>
      <c r="BI472" s="82">
        <v>0</v>
      </c>
      <c r="BJ472" s="82">
        <v>0</v>
      </c>
      <c r="BK472" s="82">
        <v>8136.8166677695262</v>
      </c>
      <c r="BL472" s="82">
        <v>454714.80299999996</v>
      </c>
      <c r="BM472" s="82">
        <v>0</v>
      </c>
      <c r="BN472" s="82">
        <v>0</v>
      </c>
      <c r="BO472" s="82">
        <v>454714.80299999996</v>
      </c>
      <c r="BP472" s="82">
        <v>3855.3249765432975</v>
      </c>
      <c r="BQ472" s="82">
        <v>0</v>
      </c>
      <c r="BR472" s="82">
        <v>0</v>
      </c>
      <c r="BS472" s="89">
        <v>3855.3249765432975</v>
      </c>
      <c r="BT472" s="82">
        <v>19350.647122266117</v>
      </c>
      <c r="BU472" s="82">
        <v>0</v>
      </c>
      <c r="BV472" s="82">
        <v>0</v>
      </c>
      <c r="BW472" s="82">
        <v>19350.647122266117</v>
      </c>
      <c r="BX472" s="82">
        <v>40840.310218868806</v>
      </c>
      <c r="BY472" s="82">
        <v>0</v>
      </c>
      <c r="BZ472" s="82">
        <v>0</v>
      </c>
      <c r="CA472" s="82">
        <v>40840.310218868806</v>
      </c>
      <c r="CB472" s="82">
        <v>2282304.5392175997</v>
      </c>
      <c r="CC472" s="82">
        <v>0</v>
      </c>
      <c r="CD472" s="82">
        <v>0</v>
      </c>
      <c r="CE472" s="82">
        <v>2282304.5392175997</v>
      </c>
      <c r="CF472" s="82">
        <v>19350.647122266117</v>
      </c>
      <c r="CG472" s="82">
        <v>0</v>
      </c>
      <c r="CH472" s="82">
        <v>0</v>
      </c>
      <c r="CI472" s="82">
        <v>19350.647122266117</v>
      </c>
      <c r="CJ472" s="82" t="s">
        <v>96</v>
      </c>
      <c r="CN472" s="82">
        <v>3855.3249765432975</v>
      </c>
      <c r="CO472" s="82">
        <v>8136.8166677695262</v>
      </c>
      <c r="CP472" s="82">
        <v>454714.80299999996</v>
      </c>
      <c r="CQ472" s="82">
        <v>3855.3249765432975</v>
      </c>
      <c r="CR472" s="89">
        <v>3855.3249765432975</v>
      </c>
      <c r="CS472" s="82">
        <v>3855.3249765432975</v>
      </c>
      <c r="CT472" s="82">
        <v>8136.8166677695262</v>
      </c>
      <c r="CU472" s="82">
        <v>454714.80299999996</v>
      </c>
      <c r="CV472" s="82">
        <v>3855.3249765432975</v>
      </c>
      <c r="CW472" s="82">
        <v>3855.3249765432975</v>
      </c>
    </row>
    <row r="473" spans="1:101">
      <c r="A473" s="86" t="s">
        <v>1404</v>
      </c>
      <c r="B473" s="87" t="s">
        <v>1409</v>
      </c>
      <c r="C473" s="75" t="s">
        <v>2194</v>
      </c>
      <c r="D473" s="74" t="s">
        <v>2607</v>
      </c>
      <c r="E473" s="74" t="s">
        <v>1404</v>
      </c>
      <c r="F473" s="74" t="s">
        <v>1409</v>
      </c>
      <c r="G473" s="74" t="s">
        <v>523</v>
      </c>
      <c r="I473" s="74" t="s">
        <v>1409</v>
      </c>
      <c r="J473" s="74" t="s">
        <v>523</v>
      </c>
      <c r="K473" s="74" t="s">
        <v>128</v>
      </c>
      <c r="L473" s="74" t="s">
        <v>89</v>
      </c>
      <c r="M473" s="74" t="s">
        <v>1406</v>
      </c>
      <c r="N473" s="74" t="s">
        <v>523</v>
      </c>
      <c r="O473" s="76">
        <v>44771</v>
      </c>
      <c r="P473" s="76">
        <v>44439</v>
      </c>
      <c r="Q473" s="77">
        <v>1</v>
      </c>
      <c r="R473" s="74" t="s">
        <v>94</v>
      </c>
      <c r="S473" s="77">
        <v>158569.64000000001</v>
      </c>
      <c r="T473" s="77">
        <v>158569.64000000001</v>
      </c>
      <c r="U473" s="77">
        <v>0</v>
      </c>
      <c r="V473" s="78">
        <v>0</v>
      </c>
      <c r="W473" s="79">
        <v>1</v>
      </c>
      <c r="X473" s="77">
        <v>158569.64000000001</v>
      </c>
      <c r="Y473" s="88">
        <v>158569.64000000001</v>
      </c>
      <c r="Z473" s="77">
        <v>0</v>
      </c>
      <c r="AA473" s="74">
        <v>0</v>
      </c>
      <c r="AB473" s="74">
        <v>0</v>
      </c>
      <c r="AD473" s="74">
        <v>5</v>
      </c>
      <c r="AE473" s="74">
        <v>5</v>
      </c>
      <c r="AF473" s="74">
        <v>0</v>
      </c>
      <c r="AG473" s="74">
        <v>0</v>
      </c>
      <c r="AI473" s="74">
        <v>4</v>
      </c>
      <c r="AJ473" s="74">
        <v>4</v>
      </c>
      <c r="AL473" s="74">
        <v>4</v>
      </c>
      <c r="AM473" s="74" t="s">
        <v>95</v>
      </c>
      <c r="AN473" s="74">
        <v>0</v>
      </c>
      <c r="AO473" s="74" t="s">
        <v>95</v>
      </c>
      <c r="AP473" s="74" t="s">
        <v>95</v>
      </c>
      <c r="AQ473" s="74">
        <v>1</v>
      </c>
      <c r="AS473" s="74">
        <v>1</v>
      </c>
      <c r="AT473" s="74" t="s">
        <v>92</v>
      </c>
      <c r="AU473" s="74" t="s">
        <v>95</v>
      </c>
      <c r="AV473" s="74" t="s">
        <v>94</v>
      </c>
      <c r="AW473" s="77">
        <v>158569.64000000001</v>
      </c>
      <c r="AX473" s="77">
        <v>0</v>
      </c>
      <c r="AY473" s="79">
        <v>1</v>
      </c>
      <c r="AZ473" s="77">
        <v>1025612.5745560001</v>
      </c>
      <c r="BA473" s="77">
        <v>0</v>
      </c>
      <c r="BB473" s="74" t="s">
        <v>116</v>
      </c>
      <c r="BC473" s="75" t="s">
        <v>2194</v>
      </c>
      <c r="BD473" s="82">
        <v>1209.9974327251698</v>
      </c>
      <c r="BE473" s="82">
        <v>0</v>
      </c>
      <c r="BF473" s="82">
        <v>0</v>
      </c>
      <c r="BG473" s="82">
        <v>1209.9974327251698</v>
      </c>
      <c r="BH473" s="82">
        <v>1209.9974327251698</v>
      </c>
      <c r="BI473" s="82">
        <v>0</v>
      </c>
      <c r="BJ473" s="82">
        <v>0</v>
      </c>
      <c r="BK473" s="82">
        <v>1209.9974327251698</v>
      </c>
      <c r="BL473" s="82">
        <v>142712.67600000001</v>
      </c>
      <c r="BM473" s="82">
        <v>0</v>
      </c>
      <c r="BN473" s="82">
        <v>0</v>
      </c>
      <c r="BO473" s="82">
        <v>142712.67600000001</v>
      </c>
      <c r="BP473" s="82">
        <v>1209.9974327251698</v>
      </c>
      <c r="BQ473" s="82">
        <v>0</v>
      </c>
      <c r="BR473" s="82">
        <v>0</v>
      </c>
      <c r="BS473" s="89">
        <v>1209.9974327251698</v>
      </c>
      <c r="BT473" s="82">
        <v>6073.2191143341715</v>
      </c>
      <c r="BU473" s="82">
        <v>0</v>
      </c>
      <c r="BV473" s="82">
        <v>0</v>
      </c>
      <c r="BW473" s="82">
        <v>6073.2191143341715</v>
      </c>
      <c r="BX473" s="82">
        <v>6073.2191143341715</v>
      </c>
      <c r="BY473" s="82">
        <v>0</v>
      </c>
      <c r="BZ473" s="82">
        <v>0</v>
      </c>
      <c r="CA473" s="82">
        <v>6073.2191143341715</v>
      </c>
      <c r="CB473" s="82">
        <v>716303.46337919997</v>
      </c>
      <c r="CC473" s="82">
        <v>0</v>
      </c>
      <c r="CD473" s="82">
        <v>0</v>
      </c>
      <c r="CE473" s="82">
        <v>716303.46337919997</v>
      </c>
      <c r="CF473" s="82">
        <v>6073.2191143341715</v>
      </c>
      <c r="CG473" s="82">
        <v>0</v>
      </c>
      <c r="CH473" s="82">
        <v>0</v>
      </c>
      <c r="CI473" s="82">
        <v>6073.2191143341715</v>
      </c>
      <c r="CJ473" s="82" t="s">
        <v>96</v>
      </c>
      <c r="CN473" s="82">
        <v>1209.9974327251698</v>
      </c>
      <c r="CO473" s="82">
        <v>1209.9974327251698</v>
      </c>
      <c r="CP473" s="82">
        <v>142712.67600000001</v>
      </c>
      <c r="CQ473" s="82">
        <v>1209.9974327251698</v>
      </c>
      <c r="CR473" s="89">
        <v>1209.9974327251698</v>
      </c>
      <c r="CS473" s="82">
        <v>1209.9974327251698</v>
      </c>
      <c r="CT473" s="82">
        <v>1209.9974327251698</v>
      </c>
      <c r="CU473" s="82">
        <v>142712.67600000001</v>
      </c>
      <c r="CV473" s="82">
        <v>1209.9974327251698</v>
      </c>
      <c r="CW473" s="82">
        <v>1209.9974327251698</v>
      </c>
    </row>
    <row r="474" spans="1:101">
      <c r="A474" s="86" t="s">
        <v>1404</v>
      </c>
      <c r="B474" s="87" t="s">
        <v>1410</v>
      </c>
      <c r="C474" s="75" t="s">
        <v>2195</v>
      </c>
      <c r="D474" s="74" t="s">
        <v>2607</v>
      </c>
      <c r="E474" s="74" t="s">
        <v>1404</v>
      </c>
      <c r="F474" s="74" t="s">
        <v>1410</v>
      </c>
      <c r="G474" s="74" t="s">
        <v>523</v>
      </c>
      <c r="I474" s="74" t="s">
        <v>1410</v>
      </c>
      <c r="J474" s="74" t="s">
        <v>523</v>
      </c>
      <c r="K474" s="74" t="s">
        <v>128</v>
      </c>
      <c r="L474" s="74" t="s">
        <v>89</v>
      </c>
      <c r="M474" s="74" t="s">
        <v>1406</v>
      </c>
      <c r="N474" s="74" t="s">
        <v>523</v>
      </c>
      <c r="O474" s="76">
        <v>44771</v>
      </c>
      <c r="P474" s="76">
        <v>44439</v>
      </c>
      <c r="Q474" s="77">
        <v>1</v>
      </c>
      <c r="R474" s="74" t="s">
        <v>94</v>
      </c>
      <c r="S474" s="77">
        <v>55552.7</v>
      </c>
      <c r="T474" s="77">
        <v>55552.7</v>
      </c>
      <c r="U474" s="77">
        <v>0</v>
      </c>
      <c r="V474" s="78">
        <v>0</v>
      </c>
      <c r="W474" s="79">
        <v>1</v>
      </c>
      <c r="X474" s="77">
        <v>55552.7</v>
      </c>
      <c r="Y474" s="88">
        <v>55552.7</v>
      </c>
      <c r="Z474" s="77">
        <v>0</v>
      </c>
      <c r="AA474" s="74">
        <v>0</v>
      </c>
      <c r="AB474" s="74">
        <v>0</v>
      </c>
      <c r="AD474" s="74">
        <v>5</v>
      </c>
      <c r="AE474" s="74">
        <v>5</v>
      </c>
      <c r="AF474" s="74">
        <v>0</v>
      </c>
      <c r="AG474" s="74">
        <v>0</v>
      </c>
      <c r="AI474" s="74">
        <v>4</v>
      </c>
      <c r="AJ474" s="74">
        <v>4</v>
      </c>
      <c r="AL474" s="74">
        <v>4</v>
      </c>
      <c r="AM474" s="74" t="s">
        <v>95</v>
      </c>
      <c r="AN474" s="74">
        <v>0</v>
      </c>
      <c r="AO474" s="74" t="s">
        <v>95</v>
      </c>
      <c r="AP474" s="74" t="s">
        <v>95</v>
      </c>
      <c r="AQ474" s="74">
        <v>1</v>
      </c>
      <c r="AS474" s="74">
        <v>1</v>
      </c>
      <c r="AT474" s="74" t="s">
        <v>92</v>
      </c>
      <c r="AU474" s="74" t="s">
        <v>95</v>
      </c>
      <c r="AV474" s="74" t="s">
        <v>94</v>
      </c>
      <c r="AW474" s="77">
        <v>55552.7</v>
      </c>
      <c r="AX474" s="77">
        <v>0</v>
      </c>
      <c r="AY474" s="79">
        <v>1</v>
      </c>
      <c r="AZ474" s="77">
        <v>359309.30832999997</v>
      </c>
      <c r="BA474" s="77">
        <v>0</v>
      </c>
      <c r="BB474" s="74" t="s">
        <v>116</v>
      </c>
      <c r="BC474" s="75" t="s">
        <v>2195</v>
      </c>
      <c r="BD474" s="82">
        <v>423.90601618917424</v>
      </c>
      <c r="BE474" s="82">
        <v>0</v>
      </c>
      <c r="BF474" s="82">
        <v>0</v>
      </c>
      <c r="BG474" s="82">
        <v>423.90601618917424</v>
      </c>
      <c r="BH474" s="82">
        <v>423.90601618917424</v>
      </c>
      <c r="BI474" s="82">
        <v>0</v>
      </c>
      <c r="BJ474" s="82">
        <v>0</v>
      </c>
      <c r="BK474" s="82">
        <v>423.90601618917424</v>
      </c>
      <c r="BL474" s="82">
        <v>49997.429999999986</v>
      </c>
      <c r="BM474" s="82">
        <v>0</v>
      </c>
      <c r="BN474" s="82">
        <v>0</v>
      </c>
      <c r="BO474" s="82">
        <v>49997.429999999986</v>
      </c>
      <c r="BP474" s="82">
        <v>423.90601618917424</v>
      </c>
      <c r="BQ474" s="82">
        <v>0</v>
      </c>
      <c r="BR474" s="82">
        <v>0</v>
      </c>
      <c r="BS474" s="89">
        <v>423.90601618917424</v>
      </c>
      <c r="BT474" s="82">
        <v>2127.6690764567034</v>
      </c>
      <c r="BU474" s="82">
        <v>0</v>
      </c>
      <c r="BV474" s="82">
        <v>0</v>
      </c>
      <c r="BW474" s="82">
        <v>2127.6690764567034</v>
      </c>
      <c r="BX474" s="82">
        <v>2127.6690764567034</v>
      </c>
      <c r="BY474" s="82">
        <v>0</v>
      </c>
      <c r="BZ474" s="82">
        <v>0</v>
      </c>
      <c r="CA474" s="82">
        <v>2127.6690764567034</v>
      </c>
      <c r="CB474" s="82">
        <v>250947.10065599991</v>
      </c>
      <c r="CC474" s="82">
        <v>0</v>
      </c>
      <c r="CD474" s="82">
        <v>0</v>
      </c>
      <c r="CE474" s="82">
        <v>250947.10065599991</v>
      </c>
      <c r="CF474" s="82">
        <v>2127.6690764567034</v>
      </c>
      <c r="CG474" s="82">
        <v>0</v>
      </c>
      <c r="CH474" s="82">
        <v>0</v>
      </c>
      <c r="CI474" s="82">
        <v>2127.6690764567034</v>
      </c>
      <c r="CJ474" s="82" t="s">
        <v>96</v>
      </c>
      <c r="CN474" s="82">
        <v>423.90601618917424</v>
      </c>
      <c r="CO474" s="82">
        <v>423.90601618917424</v>
      </c>
      <c r="CP474" s="82">
        <v>49997.429999999986</v>
      </c>
      <c r="CQ474" s="82">
        <v>423.90601618917424</v>
      </c>
      <c r="CR474" s="89">
        <v>423.90601618917424</v>
      </c>
      <c r="CS474" s="82">
        <v>423.90601618917424</v>
      </c>
      <c r="CT474" s="82">
        <v>423.90601618917424</v>
      </c>
      <c r="CU474" s="82">
        <v>49997.429999999986</v>
      </c>
      <c r="CV474" s="82">
        <v>423.90601618917424</v>
      </c>
      <c r="CW474" s="82">
        <v>423.90601618917424</v>
      </c>
    </row>
    <row r="475" spans="1:101">
      <c r="A475" s="86" t="s">
        <v>1404</v>
      </c>
      <c r="B475" s="87" t="s">
        <v>1411</v>
      </c>
      <c r="C475" s="75" t="s">
        <v>2196</v>
      </c>
      <c r="D475" s="74" t="s">
        <v>2607</v>
      </c>
      <c r="E475" s="74" t="s">
        <v>1404</v>
      </c>
      <c r="F475" s="74" t="s">
        <v>1411</v>
      </c>
      <c r="G475" s="74" t="s">
        <v>523</v>
      </c>
      <c r="I475" s="74" t="s">
        <v>1411</v>
      </c>
      <c r="J475" s="74" t="s">
        <v>523</v>
      </c>
      <c r="K475" s="74" t="s">
        <v>128</v>
      </c>
      <c r="L475" s="74" t="s">
        <v>89</v>
      </c>
      <c r="M475" s="74" t="s">
        <v>1406</v>
      </c>
      <c r="N475" s="74" t="s">
        <v>523</v>
      </c>
      <c r="O475" s="76">
        <v>44763</v>
      </c>
      <c r="P475" s="76">
        <v>44439</v>
      </c>
      <c r="Q475" s="77">
        <v>1</v>
      </c>
      <c r="R475" s="74" t="s">
        <v>94</v>
      </c>
      <c r="S475" s="77">
        <v>45327.8</v>
      </c>
      <c r="T475" s="77">
        <v>45327.8</v>
      </c>
      <c r="U475" s="77">
        <v>0</v>
      </c>
      <c r="V475" s="78">
        <v>0</v>
      </c>
      <c r="W475" s="79">
        <v>1</v>
      </c>
      <c r="X475" s="77">
        <v>45327.8</v>
      </c>
      <c r="Y475" s="88">
        <v>45327.8</v>
      </c>
      <c r="Z475" s="77">
        <v>0</v>
      </c>
      <c r="AA475" s="74">
        <v>0</v>
      </c>
      <c r="AB475" s="74">
        <v>0</v>
      </c>
      <c r="AD475" s="74">
        <v>5</v>
      </c>
      <c r="AE475" s="74">
        <v>5</v>
      </c>
      <c r="AF475" s="74">
        <v>0</v>
      </c>
      <c r="AG475" s="74">
        <v>0</v>
      </c>
      <c r="AI475" s="74">
        <v>4</v>
      </c>
      <c r="AJ475" s="74">
        <v>4</v>
      </c>
      <c r="AL475" s="74">
        <v>4</v>
      </c>
      <c r="AM475" s="74" t="s">
        <v>95</v>
      </c>
      <c r="AN475" s="74">
        <v>0</v>
      </c>
      <c r="AO475" s="74" t="s">
        <v>95</v>
      </c>
      <c r="AP475" s="74" t="s">
        <v>95</v>
      </c>
      <c r="AQ475" s="74">
        <v>1</v>
      </c>
      <c r="AS475" s="74">
        <v>1</v>
      </c>
      <c r="AT475" s="74" t="s">
        <v>92</v>
      </c>
      <c r="AU475" s="74" t="s">
        <v>95</v>
      </c>
      <c r="AV475" s="74" t="s">
        <v>94</v>
      </c>
      <c r="AW475" s="77">
        <v>45327.8</v>
      </c>
      <c r="AX475" s="77">
        <v>0</v>
      </c>
      <c r="AY475" s="79">
        <v>1</v>
      </c>
      <c r="AZ475" s="77">
        <v>293175.67762000003</v>
      </c>
      <c r="BA475" s="77">
        <v>0</v>
      </c>
      <c r="BB475" s="74" t="s">
        <v>116</v>
      </c>
      <c r="BC475" s="75" t="s">
        <v>2196</v>
      </c>
      <c r="BD475" s="82">
        <v>345.88286655049444</v>
      </c>
      <c r="BE475" s="82">
        <v>0</v>
      </c>
      <c r="BF475" s="82">
        <v>0</v>
      </c>
      <c r="BG475" s="82">
        <v>345.88286655049444</v>
      </c>
      <c r="BH475" s="82">
        <v>345.88286655049444</v>
      </c>
      <c r="BI475" s="82">
        <v>0</v>
      </c>
      <c r="BJ475" s="82">
        <v>0</v>
      </c>
      <c r="BK475" s="82">
        <v>345.88286655049444</v>
      </c>
      <c r="BL475" s="82">
        <v>40795.020000000004</v>
      </c>
      <c r="BM475" s="82">
        <v>0</v>
      </c>
      <c r="BN475" s="82">
        <v>0</v>
      </c>
      <c r="BO475" s="82">
        <v>40795.020000000004</v>
      </c>
      <c r="BP475" s="82">
        <v>345.88286655049444</v>
      </c>
      <c r="BQ475" s="82">
        <v>0</v>
      </c>
      <c r="BR475" s="82">
        <v>0</v>
      </c>
      <c r="BS475" s="89">
        <v>345.88286655049444</v>
      </c>
      <c r="BT475" s="82">
        <v>1736.0552837902417</v>
      </c>
      <c r="BU475" s="82">
        <v>0</v>
      </c>
      <c r="BV475" s="82">
        <v>0</v>
      </c>
      <c r="BW475" s="82">
        <v>1736.0552837902417</v>
      </c>
      <c r="BX475" s="82">
        <v>1736.0552837902417</v>
      </c>
      <c r="BY475" s="82">
        <v>0</v>
      </c>
      <c r="BZ475" s="82">
        <v>0</v>
      </c>
      <c r="CA475" s="82">
        <v>1736.0552837902417</v>
      </c>
      <c r="CB475" s="82">
        <v>204758.36438400001</v>
      </c>
      <c r="CC475" s="82">
        <v>0</v>
      </c>
      <c r="CD475" s="82">
        <v>0</v>
      </c>
      <c r="CE475" s="82">
        <v>204758.36438400001</v>
      </c>
      <c r="CF475" s="82">
        <v>1736.0552837902417</v>
      </c>
      <c r="CG475" s="82">
        <v>0</v>
      </c>
      <c r="CH475" s="82">
        <v>0</v>
      </c>
      <c r="CI475" s="82">
        <v>1736.0552837902417</v>
      </c>
      <c r="CJ475" s="82" t="s">
        <v>96</v>
      </c>
      <c r="CN475" s="82">
        <v>345.88286655049444</v>
      </c>
      <c r="CO475" s="82">
        <v>345.88286655049444</v>
      </c>
      <c r="CP475" s="82">
        <v>40795.020000000004</v>
      </c>
      <c r="CQ475" s="82">
        <v>345.88286655049444</v>
      </c>
      <c r="CR475" s="89">
        <v>345.88286655049444</v>
      </c>
      <c r="CS475" s="82">
        <v>345.88286655049444</v>
      </c>
      <c r="CT475" s="82">
        <v>345.88286655049444</v>
      </c>
      <c r="CU475" s="82">
        <v>40795.020000000004</v>
      </c>
      <c r="CV475" s="82">
        <v>345.88286655049444</v>
      </c>
      <c r="CW475" s="82">
        <v>345.88286655049444</v>
      </c>
    </row>
    <row r="476" spans="1:101">
      <c r="A476" s="86" t="s">
        <v>1404</v>
      </c>
      <c r="B476" s="87" t="s">
        <v>1412</v>
      </c>
      <c r="C476" s="75" t="s">
        <v>2197</v>
      </c>
      <c r="D476" s="74" t="s">
        <v>2607</v>
      </c>
      <c r="E476" s="74" t="s">
        <v>1404</v>
      </c>
      <c r="F476" s="74" t="s">
        <v>1412</v>
      </c>
      <c r="G476" s="74" t="s">
        <v>523</v>
      </c>
      <c r="I476" s="74" t="s">
        <v>1412</v>
      </c>
      <c r="J476" s="74" t="s">
        <v>523</v>
      </c>
      <c r="K476" s="74" t="s">
        <v>128</v>
      </c>
      <c r="L476" s="74" t="s">
        <v>89</v>
      </c>
      <c r="M476" s="74" t="s">
        <v>1406</v>
      </c>
      <c r="N476" s="74" t="s">
        <v>523</v>
      </c>
      <c r="O476" s="76">
        <v>44893</v>
      </c>
      <c r="P476" s="76">
        <v>44439</v>
      </c>
      <c r="Q476" s="77">
        <v>2</v>
      </c>
      <c r="R476" s="74" t="s">
        <v>94</v>
      </c>
      <c r="S476" s="77">
        <v>5912995.0499999998</v>
      </c>
      <c r="T476" s="77">
        <v>5912995.0499999998</v>
      </c>
      <c r="U476" s="77">
        <v>0</v>
      </c>
      <c r="V476" s="78">
        <v>0</v>
      </c>
      <c r="W476" s="79">
        <v>1</v>
      </c>
      <c r="X476" s="77">
        <v>5912995.0499999998</v>
      </c>
      <c r="Y476" s="88">
        <v>5912995.0499999998</v>
      </c>
      <c r="Z476" s="77">
        <v>0</v>
      </c>
      <c r="AA476" s="74">
        <v>0</v>
      </c>
      <c r="AB476" s="74">
        <v>0</v>
      </c>
      <c r="AD476" s="74">
        <v>5</v>
      </c>
      <c r="AE476" s="74">
        <v>5</v>
      </c>
      <c r="AF476" s="74">
        <v>0</v>
      </c>
      <c r="AG476" s="74">
        <v>0</v>
      </c>
      <c r="AI476" s="74">
        <v>4</v>
      </c>
      <c r="AJ476" s="74">
        <v>4</v>
      </c>
      <c r="AL476" s="74">
        <v>4</v>
      </c>
      <c r="AM476" s="74" t="s">
        <v>95</v>
      </c>
      <c r="AN476" s="74">
        <v>0</v>
      </c>
      <c r="AO476" s="74" t="s">
        <v>95</v>
      </c>
      <c r="AP476" s="74" t="s">
        <v>95</v>
      </c>
      <c r="AQ476" s="74">
        <v>1</v>
      </c>
      <c r="AS476" s="74">
        <v>1</v>
      </c>
      <c r="AT476" s="74" t="s">
        <v>92</v>
      </c>
      <c r="AU476" s="74" t="s">
        <v>95</v>
      </c>
      <c r="AV476" s="74" t="s">
        <v>94</v>
      </c>
      <c r="AW476" s="77">
        <v>5912995.0499999998</v>
      </c>
      <c r="AX476" s="77">
        <v>0</v>
      </c>
      <c r="AY476" s="79">
        <v>1</v>
      </c>
      <c r="AZ476" s="77">
        <v>38244660.683894999</v>
      </c>
      <c r="BA476" s="77">
        <v>0</v>
      </c>
      <c r="BB476" s="74" t="s">
        <v>116</v>
      </c>
      <c r="BC476" s="75" t="s">
        <v>2197</v>
      </c>
      <c r="BD476" s="82">
        <v>45120.294340181616</v>
      </c>
      <c r="BE476" s="82">
        <v>0</v>
      </c>
      <c r="BF476" s="82">
        <v>0</v>
      </c>
      <c r="BG476" s="82">
        <v>45120.294340181616</v>
      </c>
      <c r="BH476" s="82">
        <v>95228.175387443538</v>
      </c>
      <c r="BI476" s="82">
        <v>0</v>
      </c>
      <c r="BJ476" s="82">
        <v>0</v>
      </c>
      <c r="BK476" s="82">
        <v>95228.175387443538</v>
      </c>
      <c r="BL476" s="82">
        <v>5321695.5449999999</v>
      </c>
      <c r="BM476" s="82">
        <v>0</v>
      </c>
      <c r="BN476" s="82">
        <v>0</v>
      </c>
      <c r="BO476" s="82">
        <v>5321695.5449999999</v>
      </c>
      <c r="BP476" s="82">
        <v>45120.294340181616</v>
      </c>
      <c r="BQ476" s="82">
        <v>0</v>
      </c>
      <c r="BR476" s="82">
        <v>0</v>
      </c>
      <c r="BS476" s="89">
        <v>45120.294340181616</v>
      </c>
      <c r="BT476" s="82">
        <v>226467.78135223954</v>
      </c>
      <c r="BU476" s="82">
        <v>0</v>
      </c>
      <c r="BV476" s="82">
        <v>0</v>
      </c>
      <c r="BW476" s="82">
        <v>226467.78135223954</v>
      </c>
      <c r="BX476" s="82">
        <v>477969.25790465658</v>
      </c>
      <c r="BY476" s="82">
        <v>0</v>
      </c>
      <c r="BZ476" s="82">
        <v>0</v>
      </c>
      <c r="CA476" s="82">
        <v>477969.25790465658</v>
      </c>
      <c r="CB476" s="82">
        <v>26710654.279463999</v>
      </c>
      <c r="CC476" s="82">
        <v>0</v>
      </c>
      <c r="CD476" s="82">
        <v>0</v>
      </c>
      <c r="CE476" s="82">
        <v>26710654.279463999</v>
      </c>
      <c r="CF476" s="82">
        <v>226467.78135223954</v>
      </c>
      <c r="CG476" s="82">
        <v>0</v>
      </c>
      <c r="CH476" s="82">
        <v>0</v>
      </c>
      <c r="CI476" s="82">
        <v>226467.78135223954</v>
      </c>
      <c r="CJ476" s="82" t="s">
        <v>96</v>
      </c>
      <c r="CN476" s="82">
        <v>45120.294340181616</v>
      </c>
      <c r="CO476" s="82">
        <v>95228.175387443538</v>
      </c>
      <c r="CP476" s="82">
        <v>5321695.5449999999</v>
      </c>
      <c r="CQ476" s="82">
        <v>45120.294340181616</v>
      </c>
      <c r="CR476" s="89">
        <v>45120.294340181616</v>
      </c>
      <c r="CS476" s="82">
        <v>45120.294340181616</v>
      </c>
      <c r="CT476" s="82">
        <v>95228.175387443538</v>
      </c>
      <c r="CU476" s="82">
        <v>5321695.5449999999</v>
      </c>
      <c r="CV476" s="82">
        <v>45120.294340181616</v>
      </c>
      <c r="CW476" s="82">
        <v>45120.294340181616</v>
      </c>
    </row>
    <row r="477" spans="1:101">
      <c r="A477" s="86" t="s">
        <v>1404</v>
      </c>
      <c r="B477" s="87" t="s">
        <v>1413</v>
      </c>
      <c r="C477" s="75" t="s">
        <v>2198</v>
      </c>
      <c r="D477" s="74" t="s">
        <v>2607</v>
      </c>
      <c r="E477" s="74" t="s">
        <v>1404</v>
      </c>
      <c r="F477" s="74" t="s">
        <v>1413</v>
      </c>
      <c r="G477" s="74" t="s">
        <v>523</v>
      </c>
      <c r="I477" s="74" t="s">
        <v>1413</v>
      </c>
      <c r="J477" s="74" t="s">
        <v>523</v>
      </c>
      <c r="K477" s="74" t="s">
        <v>128</v>
      </c>
      <c r="L477" s="74" t="s">
        <v>89</v>
      </c>
      <c r="M477" s="74" t="s">
        <v>1406</v>
      </c>
      <c r="N477" s="74" t="s">
        <v>523</v>
      </c>
      <c r="O477" s="76">
        <v>44853</v>
      </c>
      <c r="P477" s="76">
        <v>44439</v>
      </c>
      <c r="Q477" s="77">
        <v>2</v>
      </c>
      <c r="R477" s="74" t="s">
        <v>94</v>
      </c>
      <c r="S477" s="77">
        <v>217302.67</v>
      </c>
      <c r="T477" s="77">
        <v>217302.67</v>
      </c>
      <c r="U477" s="77">
        <v>0</v>
      </c>
      <c r="V477" s="78">
        <v>0</v>
      </c>
      <c r="W477" s="79">
        <v>1</v>
      </c>
      <c r="X477" s="77">
        <v>217302.67</v>
      </c>
      <c r="Y477" s="88">
        <v>217302.67</v>
      </c>
      <c r="Z477" s="77">
        <v>0</v>
      </c>
      <c r="AA477" s="74">
        <v>0</v>
      </c>
      <c r="AB477" s="74">
        <v>0</v>
      </c>
      <c r="AD477" s="74">
        <v>5</v>
      </c>
      <c r="AE477" s="74">
        <v>5</v>
      </c>
      <c r="AF477" s="74">
        <v>0</v>
      </c>
      <c r="AG477" s="74">
        <v>0</v>
      </c>
      <c r="AI477" s="74">
        <v>4</v>
      </c>
      <c r="AJ477" s="74">
        <v>4</v>
      </c>
      <c r="AL477" s="74">
        <v>4</v>
      </c>
      <c r="AM477" s="74" t="s">
        <v>95</v>
      </c>
      <c r="AN477" s="74">
        <v>0</v>
      </c>
      <c r="AO477" s="74" t="s">
        <v>95</v>
      </c>
      <c r="AP477" s="74" t="s">
        <v>95</v>
      </c>
      <c r="AQ477" s="74">
        <v>1</v>
      </c>
      <c r="AS477" s="74">
        <v>1</v>
      </c>
      <c r="AT477" s="74" t="s">
        <v>92</v>
      </c>
      <c r="AU477" s="74" t="s">
        <v>95</v>
      </c>
      <c r="AV477" s="74" t="s">
        <v>94</v>
      </c>
      <c r="AW477" s="77">
        <v>217302.67</v>
      </c>
      <c r="AX477" s="77">
        <v>0</v>
      </c>
      <c r="AY477" s="79">
        <v>1</v>
      </c>
      <c r="AZ477" s="77">
        <v>1405491.9392930001</v>
      </c>
      <c r="BA477" s="77">
        <v>0</v>
      </c>
      <c r="BB477" s="74" t="s">
        <v>116</v>
      </c>
      <c r="BC477" s="75" t="s">
        <v>2198</v>
      </c>
      <c r="BD477" s="82">
        <v>1658.1715946654399</v>
      </c>
      <c r="BE477" s="82">
        <v>0</v>
      </c>
      <c r="BF477" s="82">
        <v>0</v>
      </c>
      <c r="BG477" s="82">
        <v>1658.1715946654399</v>
      </c>
      <c r="BH477" s="82">
        <v>3499.6370867788505</v>
      </c>
      <c r="BI477" s="82">
        <v>0</v>
      </c>
      <c r="BJ477" s="82">
        <v>0</v>
      </c>
      <c r="BK477" s="82">
        <v>3499.6370867788505</v>
      </c>
      <c r="BL477" s="82">
        <v>195572.40300000002</v>
      </c>
      <c r="BM477" s="82">
        <v>0</v>
      </c>
      <c r="BN477" s="82">
        <v>0</v>
      </c>
      <c r="BO477" s="82">
        <v>195572.40300000002</v>
      </c>
      <c r="BP477" s="82">
        <v>1658.1715946654399</v>
      </c>
      <c r="BQ477" s="82">
        <v>0</v>
      </c>
      <c r="BR477" s="82">
        <v>0</v>
      </c>
      <c r="BS477" s="89">
        <v>1658.1715946654399</v>
      </c>
      <c r="BT477" s="82">
        <v>8322.694867944776</v>
      </c>
      <c r="BU477" s="82">
        <v>0</v>
      </c>
      <c r="BV477" s="82">
        <v>0</v>
      </c>
      <c r="BW477" s="82">
        <v>8322.694867944776</v>
      </c>
      <c r="BX477" s="82">
        <v>17565.378465960406</v>
      </c>
      <c r="BY477" s="82">
        <v>0</v>
      </c>
      <c r="BZ477" s="82">
        <v>0</v>
      </c>
      <c r="CA477" s="82">
        <v>17565.378465960406</v>
      </c>
      <c r="CB477" s="82">
        <v>981617.0051376</v>
      </c>
      <c r="CC477" s="82">
        <v>0</v>
      </c>
      <c r="CD477" s="82">
        <v>0</v>
      </c>
      <c r="CE477" s="82">
        <v>981617.0051376</v>
      </c>
      <c r="CF477" s="82">
        <v>8322.694867944776</v>
      </c>
      <c r="CG477" s="82">
        <v>0</v>
      </c>
      <c r="CH477" s="82">
        <v>0</v>
      </c>
      <c r="CI477" s="82">
        <v>8322.694867944776</v>
      </c>
      <c r="CJ477" s="82" t="s">
        <v>96</v>
      </c>
      <c r="CN477" s="82">
        <v>1658.1715946654399</v>
      </c>
      <c r="CO477" s="82">
        <v>3499.6370867788505</v>
      </c>
      <c r="CP477" s="82">
        <v>195572.40300000002</v>
      </c>
      <c r="CQ477" s="82">
        <v>1658.1715946654399</v>
      </c>
      <c r="CR477" s="89">
        <v>1658.1715946654399</v>
      </c>
      <c r="CS477" s="82">
        <v>1658.1715946654399</v>
      </c>
      <c r="CT477" s="82">
        <v>3499.6370867788505</v>
      </c>
      <c r="CU477" s="82">
        <v>195572.40300000002</v>
      </c>
      <c r="CV477" s="82">
        <v>1658.1715946654399</v>
      </c>
      <c r="CW477" s="82">
        <v>1658.1715946654399</v>
      </c>
    </row>
    <row r="478" spans="1:101">
      <c r="A478" s="86" t="s">
        <v>1404</v>
      </c>
      <c r="B478" s="87" t="s">
        <v>1414</v>
      </c>
      <c r="C478" s="75" t="s">
        <v>2199</v>
      </c>
      <c r="D478" s="74" t="s">
        <v>2607</v>
      </c>
      <c r="E478" s="74" t="s">
        <v>1404</v>
      </c>
      <c r="F478" s="74" t="s">
        <v>1414</v>
      </c>
      <c r="G478" s="74" t="s">
        <v>523</v>
      </c>
      <c r="I478" s="74" t="s">
        <v>1414</v>
      </c>
      <c r="J478" s="74" t="s">
        <v>523</v>
      </c>
      <c r="K478" s="74" t="s">
        <v>128</v>
      </c>
      <c r="L478" s="74" t="s">
        <v>89</v>
      </c>
      <c r="M478" s="74" t="s">
        <v>1406</v>
      </c>
      <c r="N478" s="74" t="s">
        <v>523</v>
      </c>
      <c r="O478" s="76">
        <v>44889</v>
      </c>
      <c r="P478" s="76">
        <v>44439</v>
      </c>
      <c r="Q478" s="77">
        <v>2</v>
      </c>
      <c r="R478" s="74" t="s">
        <v>94</v>
      </c>
      <c r="S478" s="77">
        <v>7340830.7199999997</v>
      </c>
      <c r="T478" s="77">
        <v>7340830.7199999997</v>
      </c>
      <c r="U478" s="77">
        <v>0</v>
      </c>
      <c r="V478" s="78">
        <v>0</v>
      </c>
      <c r="W478" s="79">
        <v>1</v>
      </c>
      <c r="X478" s="77">
        <v>7340830.7199999997</v>
      </c>
      <c r="Y478" s="88">
        <v>7340830.7199999997</v>
      </c>
      <c r="Z478" s="77">
        <v>0</v>
      </c>
      <c r="AA478" s="74">
        <v>0</v>
      </c>
      <c r="AB478" s="74">
        <v>0</v>
      </c>
      <c r="AD478" s="74">
        <v>5</v>
      </c>
      <c r="AE478" s="74">
        <v>5</v>
      </c>
      <c r="AF478" s="74">
        <v>0</v>
      </c>
      <c r="AG478" s="74">
        <v>0</v>
      </c>
      <c r="AI478" s="74">
        <v>4</v>
      </c>
      <c r="AJ478" s="74">
        <v>4</v>
      </c>
      <c r="AL478" s="74">
        <v>4</v>
      </c>
      <c r="AM478" s="74" t="s">
        <v>95</v>
      </c>
      <c r="AN478" s="74">
        <v>0</v>
      </c>
      <c r="AO478" s="74" t="s">
        <v>95</v>
      </c>
      <c r="AP478" s="74" t="s">
        <v>95</v>
      </c>
      <c r="AQ478" s="74">
        <v>1</v>
      </c>
      <c r="AS478" s="74">
        <v>1</v>
      </c>
      <c r="AT478" s="74" t="s">
        <v>92</v>
      </c>
      <c r="AU478" s="74" t="s">
        <v>95</v>
      </c>
      <c r="AV478" s="74" t="s">
        <v>94</v>
      </c>
      <c r="AW478" s="77">
        <v>7340830.7199999997</v>
      </c>
      <c r="AX478" s="77">
        <v>0</v>
      </c>
      <c r="AY478" s="79">
        <v>1</v>
      </c>
      <c r="AZ478" s="77">
        <v>47479759.013888001</v>
      </c>
      <c r="BA478" s="77">
        <v>0</v>
      </c>
      <c r="BB478" s="74" t="s">
        <v>116</v>
      </c>
      <c r="BC478" s="75" t="s">
        <v>2199</v>
      </c>
      <c r="BD478" s="82">
        <v>56015.680714606264</v>
      </c>
      <c r="BE478" s="82">
        <v>0</v>
      </c>
      <c r="BF478" s="82">
        <v>0</v>
      </c>
      <c r="BG478" s="82">
        <v>56015.680714606264</v>
      </c>
      <c r="BH478" s="82">
        <v>118223.32157942417</v>
      </c>
      <c r="BI478" s="82">
        <v>0</v>
      </c>
      <c r="BJ478" s="82">
        <v>0</v>
      </c>
      <c r="BK478" s="82">
        <v>118223.32157942417</v>
      </c>
      <c r="BL478" s="82">
        <v>6606747.648</v>
      </c>
      <c r="BM478" s="82">
        <v>0</v>
      </c>
      <c r="BN478" s="82">
        <v>0</v>
      </c>
      <c r="BO478" s="82">
        <v>6606747.648</v>
      </c>
      <c r="BP478" s="82">
        <v>56015.680714606264</v>
      </c>
      <c r="BQ478" s="82">
        <v>0</v>
      </c>
      <c r="BR478" s="82">
        <v>0</v>
      </c>
      <c r="BS478" s="89">
        <v>56015.680714606264</v>
      </c>
      <c r="BT478" s="82">
        <v>281153.90464275173</v>
      </c>
      <c r="BU478" s="82">
        <v>0</v>
      </c>
      <c r="BV478" s="82">
        <v>0</v>
      </c>
      <c r="BW478" s="82">
        <v>281153.90464275173</v>
      </c>
      <c r="BX478" s="82">
        <v>593386.49567144574</v>
      </c>
      <c r="BY478" s="82">
        <v>0</v>
      </c>
      <c r="BZ478" s="82">
        <v>0</v>
      </c>
      <c r="CA478" s="82">
        <v>593386.49567144574</v>
      </c>
      <c r="CB478" s="82">
        <v>33160587.794841599</v>
      </c>
      <c r="CC478" s="82">
        <v>0</v>
      </c>
      <c r="CD478" s="82">
        <v>0</v>
      </c>
      <c r="CE478" s="82">
        <v>33160587.794841599</v>
      </c>
      <c r="CF478" s="82">
        <v>281153.90464275173</v>
      </c>
      <c r="CG478" s="82">
        <v>0</v>
      </c>
      <c r="CH478" s="82">
        <v>0</v>
      </c>
      <c r="CI478" s="82">
        <v>281153.90464275173</v>
      </c>
      <c r="CJ478" s="82" t="s">
        <v>96</v>
      </c>
      <c r="CN478" s="82">
        <v>56015.680714606264</v>
      </c>
      <c r="CO478" s="82">
        <v>118223.32157942417</v>
      </c>
      <c r="CP478" s="82">
        <v>6606747.648</v>
      </c>
      <c r="CQ478" s="82">
        <v>56015.680714606264</v>
      </c>
      <c r="CR478" s="89">
        <v>56015.680714606264</v>
      </c>
      <c r="CS478" s="82">
        <v>56015.680714606264</v>
      </c>
      <c r="CT478" s="82">
        <v>118223.32157942417</v>
      </c>
      <c r="CU478" s="82">
        <v>6606747.648</v>
      </c>
      <c r="CV478" s="82">
        <v>56015.680714606264</v>
      </c>
      <c r="CW478" s="82">
        <v>56015.680714606264</v>
      </c>
    </row>
    <row r="479" spans="1:101">
      <c r="A479" s="86" t="s">
        <v>1404</v>
      </c>
      <c r="B479" s="87" t="s">
        <v>1415</v>
      </c>
      <c r="C479" s="75" t="s">
        <v>2200</v>
      </c>
      <c r="D479" s="74" t="s">
        <v>2607</v>
      </c>
      <c r="E479" s="74" t="s">
        <v>1404</v>
      </c>
      <c r="F479" s="74" t="s">
        <v>1415</v>
      </c>
      <c r="G479" s="74" t="s">
        <v>523</v>
      </c>
      <c r="I479" s="74" t="s">
        <v>1415</v>
      </c>
      <c r="J479" s="74" t="s">
        <v>523</v>
      </c>
      <c r="K479" s="74" t="s">
        <v>128</v>
      </c>
      <c r="L479" s="74" t="s">
        <v>89</v>
      </c>
      <c r="M479" s="74" t="s">
        <v>1406</v>
      </c>
      <c r="N479" s="74" t="s">
        <v>523</v>
      </c>
      <c r="O479" s="76">
        <v>44874</v>
      </c>
      <c r="P479" s="76">
        <v>44439</v>
      </c>
      <c r="Q479" s="77">
        <v>2</v>
      </c>
      <c r="R479" s="74" t="s">
        <v>94</v>
      </c>
      <c r="S479" s="77">
        <v>4403.03</v>
      </c>
      <c r="T479" s="77">
        <v>4403.03</v>
      </c>
      <c r="U479" s="77">
        <v>0</v>
      </c>
      <c r="V479" s="78">
        <v>0</v>
      </c>
      <c r="W479" s="79">
        <v>1</v>
      </c>
      <c r="X479" s="77">
        <v>4403.03</v>
      </c>
      <c r="Y479" s="88">
        <v>4403.03</v>
      </c>
      <c r="Z479" s="77">
        <v>0</v>
      </c>
      <c r="AA479" s="74">
        <v>0</v>
      </c>
      <c r="AB479" s="74">
        <v>0</v>
      </c>
      <c r="AD479" s="74">
        <v>5</v>
      </c>
      <c r="AE479" s="74">
        <v>5</v>
      </c>
      <c r="AF479" s="74">
        <v>0</v>
      </c>
      <c r="AG479" s="74">
        <v>0</v>
      </c>
      <c r="AI479" s="74">
        <v>4</v>
      </c>
      <c r="AJ479" s="74">
        <v>4</v>
      </c>
      <c r="AL479" s="74">
        <v>4</v>
      </c>
      <c r="AM479" s="74" t="s">
        <v>95</v>
      </c>
      <c r="AN479" s="74">
        <v>0</v>
      </c>
      <c r="AO479" s="74" t="s">
        <v>95</v>
      </c>
      <c r="AP479" s="74" t="s">
        <v>95</v>
      </c>
      <c r="AQ479" s="74">
        <v>1</v>
      </c>
      <c r="AS479" s="74">
        <v>1</v>
      </c>
      <c r="AT479" s="74" t="s">
        <v>92</v>
      </c>
      <c r="AU479" s="74" t="s">
        <v>95</v>
      </c>
      <c r="AV479" s="74" t="s">
        <v>94</v>
      </c>
      <c r="AW479" s="77">
        <v>4403.03</v>
      </c>
      <c r="AX479" s="77">
        <v>0</v>
      </c>
      <c r="AY479" s="79">
        <v>1</v>
      </c>
      <c r="AZ479" s="77">
        <v>28478.357736999998</v>
      </c>
      <c r="BA479" s="77">
        <v>0</v>
      </c>
      <c r="BB479" s="74" t="s">
        <v>116</v>
      </c>
      <c r="BC479" s="75" t="s">
        <v>2200</v>
      </c>
      <c r="BD479" s="82">
        <v>33.598203263953323</v>
      </c>
      <c r="BE479" s="82">
        <v>0</v>
      </c>
      <c r="BF479" s="82">
        <v>0</v>
      </c>
      <c r="BG479" s="82">
        <v>33.598203263953323</v>
      </c>
      <c r="BH479" s="82">
        <v>70.910344001755163</v>
      </c>
      <c r="BI479" s="82">
        <v>0</v>
      </c>
      <c r="BJ479" s="82">
        <v>0</v>
      </c>
      <c r="BK479" s="82">
        <v>70.910344001755163</v>
      </c>
      <c r="BL479" s="82">
        <v>3962.7269999999999</v>
      </c>
      <c r="BM479" s="82">
        <v>0</v>
      </c>
      <c r="BN479" s="82">
        <v>0</v>
      </c>
      <c r="BO479" s="82">
        <v>3962.7269999999999</v>
      </c>
      <c r="BP479" s="82">
        <v>33.598203263953323</v>
      </c>
      <c r="BQ479" s="82">
        <v>0</v>
      </c>
      <c r="BR479" s="82">
        <v>0</v>
      </c>
      <c r="BS479" s="89">
        <v>33.598203263953323</v>
      </c>
      <c r="BT479" s="82">
        <v>168.63610182243451</v>
      </c>
      <c r="BU479" s="82">
        <v>0</v>
      </c>
      <c r="BV479" s="82">
        <v>0</v>
      </c>
      <c r="BW479" s="82">
        <v>168.63610182243451</v>
      </c>
      <c r="BX479" s="82">
        <v>355.9131986136095</v>
      </c>
      <c r="BY479" s="82">
        <v>0</v>
      </c>
      <c r="BZ479" s="82">
        <v>0</v>
      </c>
      <c r="CA479" s="82">
        <v>355.9131986136095</v>
      </c>
      <c r="CB479" s="82">
        <v>19889.719358399998</v>
      </c>
      <c r="CC479" s="82">
        <v>0</v>
      </c>
      <c r="CD479" s="82">
        <v>0</v>
      </c>
      <c r="CE479" s="82">
        <v>19889.719358399998</v>
      </c>
      <c r="CF479" s="82">
        <v>168.63610182243451</v>
      </c>
      <c r="CG479" s="82">
        <v>0</v>
      </c>
      <c r="CH479" s="82">
        <v>0</v>
      </c>
      <c r="CI479" s="82">
        <v>168.63610182243451</v>
      </c>
      <c r="CJ479" s="82" t="s">
        <v>96</v>
      </c>
      <c r="CN479" s="82">
        <v>33.598203263953323</v>
      </c>
      <c r="CO479" s="82">
        <v>70.910344001755163</v>
      </c>
      <c r="CP479" s="82">
        <v>3962.7269999999999</v>
      </c>
      <c r="CQ479" s="82">
        <v>33.598203263953323</v>
      </c>
      <c r="CR479" s="89">
        <v>33.598203263953323</v>
      </c>
      <c r="CS479" s="82">
        <v>33.598203263953323</v>
      </c>
      <c r="CT479" s="82">
        <v>70.910344001755163</v>
      </c>
      <c r="CU479" s="82">
        <v>3962.7269999999999</v>
      </c>
      <c r="CV479" s="82">
        <v>33.598203263953323</v>
      </c>
      <c r="CW479" s="82">
        <v>33.598203263953323</v>
      </c>
    </row>
    <row r="480" spans="1:101">
      <c r="A480" s="86" t="s">
        <v>1404</v>
      </c>
      <c r="B480" s="87" t="s">
        <v>1416</v>
      </c>
      <c r="C480" s="75" t="s">
        <v>2201</v>
      </c>
      <c r="D480" s="74" t="s">
        <v>2607</v>
      </c>
      <c r="E480" s="74" t="s">
        <v>1404</v>
      </c>
      <c r="F480" s="74" t="s">
        <v>1416</v>
      </c>
      <c r="G480" s="74" t="s">
        <v>523</v>
      </c>
      <c r="I480" s="74" t="s">
        <v>1416</v>
      </c>
      <c r="J480" s="74" t="s">
        <v>523</v>
      </c>
      <c r="K480" s="74" t="s">
        <v>128</v>
      </c>
      <c r="L480" s="74" t="s">
        <v>89</v>
      </c>
      <c r="M480" s="74" t="s">
        <v>1406</v>
      </c>
      <c r="N480" s="74" t="s">
        <v>523</v>
      </c>
      <c r="O480" s="76">
        <v>44772</v>
      </c>
      <c r="P480" s="76">
        <v>44439</v>
      </c>
      <c r="Q480" s="77">
        <v>1</v>
      </c>
      <c r="R480" s="74" t="s">
        <v>94</v>
      </c>
      <c r="S480" s="77">
        <v>842096.78</v>
      </c>
      <c r="T480" s="77">
        <v>842096.78</v>
      </c>
      <c r="U480" s="77">
        <v>0</v>
      </c>
      <c r="V480" s="78">
        <v>0</v>
      </c>
      <c r="W480" s="79">
        <v>1</v>
      </c>
      <c r="X480" s="77">
        <v>842096.78</v>
      </c>
      <c r="Y480" s="88">
        <v>842096.78</v>
      </c>
      <c r="Z480" s="77">
        <v>0</v>
      </c>
      <c r="AA480" s="74">
        <v>0</v>
      </c>
      <c r="AB480" s="74">
        <v>0</v>
      </c>
      <c r="AD480" s="74">
        <v>5</v>
      </c>
      <c r="AE480" s="74">
        <v>5</v>
      </c>
      <c r="AF480" s="74">
        <v>0</v>
      </c>
      <c r="AG480" s="74">
        <v>0</v>
      </c>
      <c r="AI480" s="74">
        <v>4</v>
      </c>
      <c r="AJ480" s="74">
        <v>4</v>
      </c>
      <c r="AL480" s="74">
        <v>4</v>
      </c>
      <c r="AM480" s="74" t="s">
        <v>95</v>
      </c>
      <c r="AN480" s="74">
        <v>0</v>
      </c>
      <c r="AO480" s="74" t="s">
        <v>95</v>
      </c>
      <c r="AP480" s="74" t="s">
        <v>95</v>
      </c>
      <c r="AQ480" s="74">
        <v>1</v>
      </c>
      <c r="AS480" s="74">
        <v>1</v>
      </c>
      <c r="AT480" s="74" t="s">
        <v>92</v>
      </c>
      <c r="AU480" s="74" t="s">
        <v>95</v>
      </c>
      <c r="AV480" s="74" t="s">
        <v>94</v>
      </c>
      <c r="AW480" s="77">
        <v>842096.78</v>
      </c>
      <c r="AX480" s="77">
        <v>0</v>
      </c>
      <c r="AY480" s="79">
        <v>1</v>
      </c>
      <c r="AZ480" s="77">
        <v>5446597.7633620007</v>
      </c>
      <c r="BA480" s="77">
        <v>0</v>
      </c>
      <c r="BB480" s="74" t="s">
        <v>116</v>
      </c>
      <c r="BC480" s="75" t="s">
        <v>2201</v>
      </c>
      <c r="BD480" s="82">
        <v>6425.7883281196318</v>
      </c>
      <c r="BE480" s="82">
        <v>0</v>
      </c>
      <c r="BF480" s="82">
        <v>0</v>
      </c>
      <c r="BG480" s="82">
        <v>6425.7883281196318</v>
      </c>
      <c r="BH480" s="82">
        <v>6425.7883281196318</v>
      </c>
      <c r="BI480" s="82">
        <v>0</v>
      </c>
      <c r="BJ480" s="82">
        <v>0</v>
      </c>
      <c r="BK480" s="82">
        <v>6425.7883281196318</v>
      </c>
      <c r="BL480" s="82">
        <v>757887.10199999996</v>
      </c>
      <c r="BM480" s="82">
        <v>0</v>
      </c>
      <c r="BN480" s="82">
        <v>0</v>
      </c>
      <c r="BO480" s="82">
        <v>757887.10199999996</v>
      </c>
      <c r="BP480" s="82">
        <v>6425.7883281196318</v>
      </c>
      <c r="BQ480" s="82">
        <v>0</v>
      </c>
      <c r="BR480" s="82">
        <v>0</v>
      </c>
      <c r="BS480" s="89">
        <v>6425.7883281196318</v>
      </c>
      <c r="BT480" s="82">
        <v>32252.316776498054</v>
      </c>
      <c r="BU480" s="82">
        <v>0</v>
      </c>
      <c r="BV480" s="82">
        <v>0</v>
      </c>
      <c r="BW480" s="82">
        <v>32252.316776498054</v>
      </c>
      <c r="BX480" s="82">
        <v>32252.316776498054</v>
      </c>
      <c r="BY480" s="82">
        <v>0</v>
      </c>
      <c r="BZ480" s="82">
        <v>0</v>
      </c>
      <c r="CA480" s="82">
        <v>32252.316776498054</v>
      </c>
      <c r="CB480" s="82">
        <v>3803986.9423583997</v>
      </c>
      <c r="CC480" s="82">
        <v>0</v>
      </c>
      <c r="CD480" s="82">
        <v>0</v>
      </c>
      <c r="CE480" s="82">
        <v>3803986.9423583997</v>
      </c>
      <c r="CF480" s="82">
        <v>32252.316776498054</v>
      </c>
      <c r="CG480" s="82">
        <v>0</v>
      </c>
      <c r="CH480" s="82">
        <v>0</v>
      </c>
      <c r="CI480" s="82">
        <v>32252.316776498054</v>
      </c>
      <c r="CJ480" s="82" t="s">
        <v>96</v>
      </c>
      <c r="CN480" s="82">
        <v>6425.7883281196318</v>
      </c>
      <c r="CO480" s="82">
        <v>6425.7883281196318</v>
      </c>
      <c r="CP480" s="82">
        <v>757887.10199999996</v>
      </c>
      <c r="CQ480" s="82">
        <v>6425.7883281196318</v>
      </c>
      <c r="CR480" s="89">
        <v>6425.7883281196318</v>
      </c>
      <c r="CS480" s="82">
        <v>6425.7883281196318</v>
      </c>
      <c r="CT480" s="82">
        <v>6425.7883281196318</v>
      </c>
      <c r="CU480" s="82">
        <v>757887.10199999996</v>
      </c>
      <c r="CV480" s="82">
        <v>6425.7883281196318</v>
      </c>
      <c r="CW480" s="82">
        <v>6425.7883281196318</v>
      </c>
    </row>
    <row r="481" spans="1:101">
      <c r="A481" s="86" t="s">
        <v>1404</v>
      </c>
      <c r="B481" s="87" t="s">
        <v>1417</v>
      </c>
      <c r="C481" s="75" t="s">
        <v>2202</v>
      </c>
      <c r="D481" s="74" t="s">
        <v>2607</v>
      </c>
      <c r="E481" s="74" t="s">
        <v>1404</v>
      </c>
      <c r="F481" s="74" t="s">
        <v>1417</v>
      </c>
      <c r="G481" s="74" t="s">
        <v>523</v>
      </c>
      <c r="I481" s="74" t="s">
        <v>1417</v>
      </c>
      <c r="J481" s="74" t="s">
        <v>523</v>
      </c>
      <c r="K481" s="74" t="s">
        <v>128</v>
      </c>
      <c r="L481" s="74" t="s">
        <v>89</v>
      </c>
      <c r="M481" s="74" t="s">
        <v>1406</v>
      </c>
      <c r="N481" s="74" t="s">
        <v>523</v>
      </c>
      <c r="O481" s="76">
        <v>44772</v>
      </c>
      <c r="P481" s="76">
        <v>44439</v>
      </c>
      <c r="Q481" s="77">
        <v>1</v>
      </c>
      <c r="R481" s="74" t="s">
        <v>94</v>
      </c>
      <c r="S481" s="77">
        <v>109336.03</v>
      </c>
      <c r="T481" s="77">
        <v>109336.03</v>
      </c>
      <c r="U481" s="77">
        <v>0</v>
      </c>
      <c r="V481" s="78">
        <v>0</v>
      </c>
      <c r="W481" s="79">
        <v>1</v>
      </c>
      <c r="X481" s="77">
        <v>109336.03</v>
      </c>
      <c r="Y481" s="88">
        <v>109336.03</v>
      </c>
      <c r="Z481" s="77">
        <v>0</v>
      </c>
      <c r="AA481" s="74">
        <v>0</v>
      </c>
      <c r="AB481" s="74">
        <v>0</v>
      </c>
      <c r="AD481" s="74">
        <v>5</v>
      </c>
      <c r="AE481" s="74">
        <v>5</v>
      </c>
      <c r="AF481" s="74">
        <v>0</v>
      </c>
      <c r="AG481" s="74">
        <v>0</v>
      </c>
      <c r="AI481" s="74">
        <v>4</v>
      </c>
      <c r="AJ481" s="74">
        <v>4</v>
      </c>
      <c r="AL481" s="74">
        <v>4</v>
      </c>
      <c r="AM481" s="74" t="s">
        <v>95</v>
      </c>
      <c r="AN481" s="74">
        <v>0</v>
      </c>
      <c r="AO481" s="74" t="s">
        <v>95</v>
      </c>
      <c r="AP481" s="74" t="s">
        <v>95</v>
      </c>
      <c r="AQ481" s="74">
        <v>1</v>
      </c>
      <c r="AS481" s="74">
        <v>1</v>
      </c>
      <c r="AT481" s="74" t="s">
        <v>92</v>
      </c>
      <c r="AU481" s="74" t="s">
        <v>95</v>
      </c>
      <c r="AV481" s="74" t="s">
        <v>94</v>
      </c>
      <c r="AW481" s="77">
        <v>109336.03</v>
      </c>
      <c r="AX481" s="77">
        <v>0</v>
      </c>
      <c r="AY481" s="79">
        <v>1</v>
      </c>
      <c r="AZ481" s="77">
        <v>707174.50843699998</v>
      </c>
      <c r="BA481" s="77">
        <v>0</v>
      </c>
      <c r="BB481" s="74" t="s">
        <v>116</v>
      </c>
      <c r="BC481" s="75" t="s">
        <v>2202</v>
      </c>
      <c r="BD481" s="82">
        <v>834.31049981801129</v>
      </c>
      <c r="BE481" s="82">
        <v>0</v>
      </c>
      <c r="BF481" s="82">
        <v>0</v>
      </c>
      <c r="BG481" s="82">
        <v>834.31049981801129</v>
      </c>
      <c r="BH481" s="82">
        <v>834.31049981801129</v>
      </c>
      <c r="BI481" s="82">
        <v>0</v>
      </c>
      <c r="BJ481" s="82">
        <v>0</v>
      </c>
      <c r="BK481" s="82">
        <v>834.31049981801129</v>
      </c>
      <c r="BL481" s="82">
        <v>98402.426999999996</v>
      </c>
      <c r="BM481" s="82">
        <v>0</v>
      </c>
      <c r="BN481" s="82">
        <v>0</v>
      </c>
      <c r="BO481" s="82">
        <v>98402.426999999996</v>
      </c>
      <c r="BP481" s="82">
        <v>834.31049981801129</v>
      </c>
      <c r="BQ481" s="82">
        <v>0</v>
      </c>
      <c r="BR481" s="82">
        <v>0</v>
      </c>
      <c r="BS481" s="89">
        <v>834.31049981801129</v>
      </c>
      <c r="BT481" s="82">
        <v>4187.5712606865618</v>
      </c>
      <c r="BU481" s="82">
        <v>0</v>
      </c>
      <c r="BV481" s="82">
        <v>0</v>
      </c>
      <c r="BW481" s="82">
        <v>4187.5712606865618</v>
      </c>
      <c r="BX481" s="82">
        <v>4187.5712606865618</v>
      </c>
      <c r="BY481" s="82">
        <v>0</v>
      </c>
      <c r="BZ481" s="82">
        <v>0</v>
      </c>
      <c r="CA481" s="82">
        <v>4187.5712606865618</v>
      </c>
      <c r="CB481" s="82">
        <v>493901.46159839997</v>
      </c>
      <c r="CC481" s="82">
        <v>0</v>
      </c>
      <c r="CD481" s="82">
        <v>0</v>
      </c>
      <c r="CE481" s="82">
        <v>493901.46159839997</v>
      </c>
      <c r="CF481" s="82">
        <v>4187.5712606865618</v>
      </c>
      <c r="CG481" s="82">
        <v>0</v>
      </c>
      <c r="CH481" s="82">
        <v>0</v>
      </c>
      <c r="CI481" s="82">
        <v>4187.5712606865618</v>
      </c>
      <c r="CJ481" s="82" t="s">
        <v>96</v>
      </c>
      <c r="CN481" s="82">
        <v>834.31049981801129</v>
      </c>
      <c r="CO481" s="82">
        <v>834.31049981801129</v>
      </c>
      <c r="CP481" s="82">
        <v>98402.426999999996</v>
      </c>
      <c r="CQ481" s="82">
        <v>834.31049981801129</v>
      </c>
      <c r="CR481" s="89">
        <v>834.31049981801129</v>
      </c>
      <c r="CS481" s="82">
        <v>834.31049981801129</v>
      </c>
      <c r="CT481" s="82">
        <v>834.31049981801129</v>
      </c>
      <c r="CU481" s="82">
        <v>98402.426999999996</v>
      </c>
      <c r="CV481" s="82">
        <v>834.31049981801129</v>
      </c>
      <c r="CW481" s="82">
        <v>834.31049981801129</v>
      </c>
    </row>
    <row r="482" spans="1:101">
      <c r="A482" s="86" t="s">
        <v>1404</v>
      </c>
      <c r="B482" s="87" t="s">
        <v>1418</v>
      </c>
      <c r="C482" s="75" t="s">
        <v>2203</v>
      </c>
      <c r="D482" s="74" t="s">
        <v>2607</v>
      </c>
      <c r="E482" s="74" t="s">
        <v>1404</v>
      </c>
      <c r="F482" s="74" t="s">
        <v>1418</v>
      </c>
      <c r="G482" s="74" t="s">
        <v>523</v>
      </c>
      <c r="I482" s="74" t="s">
        <v>1418</v>
      </c>
      <c r="J482" s="74" t="s">
        <v>523</v>
      </c>
      <c r="K482" s="74" t="s">
        <v>128</v>
      </c>
      <c r="L482" s="74" t="s">
        <v>89</v>
      </c>
      <c r="M482" s="74" t="s">
        <v>1406</v>
      </c>
      <c r="N482" s="74" t="s">
        <v>523</v>
      </c>
      <c r="O482" s="76">
        <v>44895</v>
      </c>
      <c r="P482" s="76">
        <v>44439</v>
      </c>
      <c r="Q482" s="77">
        <v>2</v>
      </c>
      <c r="R482" s="74" t="s">
        <v>94</v>
      </c>
      <c r="S482" s="77">
        <v>1558035.19</v>
      </c>
      <c r="T482" s="77">
        <v>1558035.19</v>
      </c>
      <c r="U482" s="77">
        <v>0</v>
      </c>
      <c r="V482" s="78">
        <v>0</v>
      </c>
      <c r="W482" s="79">
        <v>1</v>
      </c>
      <c r="X482" s="77">
        <v>1558035.19</v>
      </c>
      <c r="Y482" s="88">
        <v>1558035.19</v>
      </c>
      <c r="Z482" s="77">
        <v>0</v>
      </c>
      <c r="AA482" s="74">
        <v>0</v>
      </c>
      <c r="AB482" s="74">
        <v>0</v>
      </c>
      <c r="AD482" s="74">
        <v>5</v>
      </c>
      <c r="AE482" s="74">
        <v>5</v>
      </c>
      <c r="AF482" s="74">
        <v>0</v>
      </c>
      <c r="AG482" s="74">
        <v>0</v>
      </c>
      <c r="AI482" s="74">
        <v>4</v>
      </c>
      <c r="AJ482" s="74">
        <v>4</v>
      </c>
      <c r="AL482" s="74">
        <v>4</v>
      </c>
      <c r="AM482" s="74" t="s">
        <v>95</v>
      </c>
      <c r="AN482" s="74">
        <v>0</v>
      </c>
      <c r="AO482" s="74" t="s">
        <v>95</v>
      </c>
      <c r="AP482" s="74" t="s">
        <v>95</v>
      </c>
      <c r="AQ482" s="74">
        <v>1</v>
      </c>
      <c r="AS482" s="74">
        <v>1</v>
      </c>
      <c r="AT482" s="74" t="s">
        <v>92</v>
      </c>
      <c r="AU482" s="74" t="s">
        <v>95</v>
      </c>
      <c r="AV482" s="74" t="s">
        <v>94</v>
      </c>
      <c r="AW482" s="77">
        <v>1558035.19</v>
      </c>
      <c r="AX482" s="77">
        <v>0</v>
      </c>
      <c r="AY482" s="79">
        <v>1</v>
      </c>
      <c r="AZ482" s="77">
        <v>10077215.805400999</v>
      </c>
      <c r="BA482" s="77">
        <v>0</v>
      </c>
      <c r="BB482" s="74" t="s">
        <v>116</v>
      </c>
      <c r="BC482" s="75" t="s">
        <v>2203</v>
      </c>
      <c r="BD482" s="82">
        <v>11888.899918013763</v>
      </c>
      <c r="BE482" s="82">
        <v>0</v>
      </c>
      <c r="BF482" s="82">
        <v>0</v>
      </c>
      <c r="BG482" s="82">
        <v>11888.899918013763</v>
      </c>
      <c r="BH482" s="82">
        <v>25091.996032218718</v>
      </c>
      <c r="BI482" s="82">
        <v>0</v>
      </c>
      <c r="BJ482" s="82">
        <v>0</v>
      </c>
      <c r="BK482" s="82">
        <v>25091.996032218718</v>
      </c>
      <c r="BL482" s="82">
        <v>1402231.6710000001</v>
      </c>
      <c r="BM482" s="82">
        <v>0</v>
      </c>
      <c r="BN482" s="82">
        <v>0</v>
      </c>
      <c r="BO482" s="82">
        <v>1402231.6710000001</v>
      </c>
      <c r="BP482" s="82">
        <v>11888.899918013763</v>
      </c>
      <c r="BQ482" s="82">
        <v>0</v>
      </c>
      <c r="BR482" s="82">
        <v>0</v>
      </c>
      <c r="BS482" s="89">
        <v>11888.899918013763</v>
      </c>
      <c r="BT482" s="82">
        <v>59672.766468494679</v>
      </c>
      <c r="BU482" s="82">
        <v>0</v>
      </c>
      <c r="BV482" s="82">
        <v>0</v>
      </c>
      <c r="BW482" s="82">
        <v>59672.766468494679</v>
      </c>
      <c r="BX482" s="82">
        <v>125941.74648491218</v>
      </c>
      <c r="BY482" s="82">
        <v>0</v>
      </c>
      <c r="BZ482" s="82">
        <v>0</v>
      </c>
      <c r="CA482" s="82">
        <v>125941.74648491218</v>
      </c>
      <c r="CB482" s="82">
        <v>7038081.2030832004</v>
      </c>
      <c r="CC482" s="82">
        <v>0</v>
      </c>
      <c r="CD482" s="82">
        <v>0</v>
      </c>
      <c r="CE482" s="82">
        <v>7038081.2030832004</v>
      </c>
      <c r="CF482" s="82">
        <v>59672.766468494679</v>
      </c>
      <c r="CG482" s="82">
        <v>0</v>
      </c>
      <c r="CH482" s="82">
        <v>0</v>
      </c>
      <c r="CI482" s="82">
        <v>59672.766468494679</v>
      </c>
      <c r="CJ482" s="82" t="s">
        <v>96</v>
      </c>
      <c r="CN482" s="82">
        <v>11888.899918013763</v>
      </c>
      <c r="CO482" s="82">
        <v>25091.996032218718</v>
      </c>
      <c r="CP482" s="82">
        <v>1402231.6710000001</v>
      </c>
      <c r="CQ482" s="82">
        <v>11888.899918013763</v>
      </c>
      <c r="CR482" s="89">
        <v>11888.899918013763</v>
      </c>
      <c r="CS482" s="82">
        <v>11888.899918013763</v>
      </c>
      <c r="CT482" s="82">
        <v>25091.996032218718</v>
      </c>
      <c r="CU482" s="82">
        <v>1402231.6710000001</v>
      </c>
      <c r="CV482" s="82">
        <v>11888.899918013763</v>
      </c>
      <c r="CW482" s="82">
        <v>11888.899918013763</v>
      </c>
    </row>
    <row r="483" spans="1:101">
      <c r="A483" s="86" t="s">
        <v>1404</v>
      </c>
      <c r="B483" s="87" t="s">
        <v>1419</v>
      </c>
      <c r="C483" s="75" t="s">
        <v>2204</v>
      </c>
      <c r="D483" s="74" t="s">
        <v>2607</v>
      </c>
      <c r="E483" s="74" t="s">
        <v>1404</v>
      </c>
      <c r="F483" s="74" t="s">
        <v>1419</v>
      </c>
      <c r="G483" s="74" t="s">
        <v>523</v>
      </c>
      <c r="I483" s="74" t="s">
        <v>1419</v>
      </c>
      <c r="J483" s="74" t="s">
        <v>523</v>
      </c>
      <c r="K483" s="74" t="s">
        <v>128</v>
      </c>
      <c r="L483" s="74" t="s">
        <v>89</v>
      </c>
      <c r="M483" s="74" t="s">
        <v>1406</v>
      </c>
      <c r="N483" s="74" t="s">
        <v>523</v>
      </c>
      <c r="O483" s="76">
        <v>44874</v>
      </c>
      <c r="P483" s="76">
        <v>44439</v>
      </c>
      <c r="Q483" s="77">
        <v>2</v>
      </c>
      <c r="R483" s="74" t="s">
        <v>94</v>
      </c>
      <c r="S483" s="77">
        <v>130136.34</v>
      </c>
      <c r="T483" s="77">
        <v>130136.34</v>
      </c>
      <c r="U483" s="77">
        <v>0</v>
      </c>
      <c r="V483" s="78">
        <v>0</v>
      </c>
      <c r="W483" s="79">
        <v>1</v>
      </c>
      <c r="X483" s="77">
        <v>130136.34</v>
      </c>
      <c r="Y483" s="88">
        <v>130136.34</v>
      </c>
      <c r="Z483" s="77">
        <v>0</v>
      </c>
      <c r="AA483" s="74">
        <v>0</v>
      </c>
      <c r="AB483" s="74">
        <v>0</v>
      </c>
      <c r="AD483" s="74">
        <v>5</v>
      </c>
      <c r="AE483" s="74">
        <v>5</v>
      </c>
      <c r="AF483" s="74">
        <v>0</v>
      </c>
      <c r="AG483" s="74">
        <v>0</v>
      </c>
      <c r="AI483" s="74">
        <v>4</v>
      </c>
      <c r="AJ483" s="74">
        <v>4</v>
      </c>
      <c r="AL483" s="74">
        <v>4</v>
      </c>
      <c r="AM483" s="74" t="s">
        <v>95</v>
      </c>
      <c r="AN483" s="74">
        <v>0</v>
      </c>
      <c r="AO483" s="74" t="s">
        <v>95</v>
      </c>
      <c r="AP483" s="74" t="s">
        <v>95</v>
      </c>
      <c r="AQ483" s="74">
        <v>1</v>
      </c>
      <c r="AS483" s="74">
        <v>1</v>
      </c>
      <c r="AT483" s="74" t="s">
        <v>92</v>
      </c>
      <c r="AU483" s="74" t="s">
        <v>95</v>
      </c>
      <c r="AV483" s="74" t="s">
        <v>94</v>
      </c>
      <c r="AW483" s="77">
        <v>130136.34</v>
      </c>
      <c r="AX483" s="77">
        <v>0</v>
      </c>
      <c r="AY483" s="79">
        <v>1</v>
      </c>
      <c r="AZ483" s="77">
        <v>841708.83348599996</v>
      </c>
      <c r="BA483" s="77">
        <v>0</v>
      </c>
      <c r="BB483" s="74" t="s">
        <v>116</v>
      </c>
      <c r="BC483" s="75" t="s">
        <v>2204</v>
      </c>
      <c r="BD483" s="82">
        <v>993.03143593092477</v>
      </c>
      <c r="BE483" s="82">
        <v>0</v>
      </c>
      <c r="BF483" s="82">
        <v>0</v>
      </c>
      <c r="BG483" s="82">
        <v>993.03143593092477</v>
      </c>
      <c r="BH483" s="82">
        <v>2095.8323328547322</v>
      </c>
      <c r="BI483" s="82">
        <v>0</v>
      </c>
      <c r="BJ483" s="82">
        <v>0</v>
      </c>
      <c r="BK483" s="82">
        <v>2095.8323328547322</v>
      </c>
      <c r="BL483" s="82">
        <v>117122.70599999999</v>
      </c>
      <c r="BM483" s="82">
        <v>0</v>
      </c>
      <c r="BN483" s="82">
        <v>0</v>
      </c>
      <c r="BO483" s="82">
        <v>117122.70599999999</v>
      </c>
      <c r="BP483" s="82">
        <v>993.03143593092477</v>
      </c>
      <c r="BQ483" s="82">
        <v>0</v>
      </c>
      <c r="BR483" s="82">
        <v>0</v>
      </c>
      <c r="BS483" s="89">
        <v>993.03143593092477</v>
      </c>
      <c r="BT483" s="82">
        <v>4984.2233832244974</v>
      </c>
      <c r="BU483" s="82">
        <v>0</v>
      </c>
      <c r="BV483" s="82">
        <v>0</v>
      </c>
      <c r="BW483" s="82">
        <v>4984.2233832244974</v>
      </c>
      <c r="BX483" s="82">
        <v>10519.40164506447</v>
      </c>
      <c r="BY483" s="82">
        <v>0</v>
      </c>
      <c r="BZ483" s="82">
        <v>0</v>
      </c>
      <c r="CA483" s="82">
        <v>10519.40164506447</v>
      </c>
      <c r="CB483" s="82">
        <v>587862.28595519997</v>
      </c>
      <c r="CC483" s="82">
        <v>0</v>
      </c>
      <c r="CD483" s="82">
        <v>0</v>
      </c>
      <c r="CE483" s="82">
        <v>587862.28595519997</v>
      </c>
      <c r="CF483" s="82">
        <v>4984.2233832244974</v>
      </c>
      <c r="CG483" s="82">
        <v>0</v>
      </c>
      <c r="CH483" s="82">
        <v>0</v>
      </c>
      <c r="CI483" s="82">
        <v>4984.2233832244974</v>
      </c>
      <c r="CJ483" s="82" t="s">
        <v>96</v>
      </c>
      <c r="CN483" s="82">
        <v>993.03143593092477</v>
      </c>
      <c r="CO483" s="82">
        <v>2095.8323328547322</v>
      </c>
      <c r="CP483" s="82">
        <v>117122.70599999999</v>
      </c>
      <c r="CQ483" s="82">
        <v>993.03143593092477</v>
      </c>
      <c r="CR483" s="89">
        <v>993.03143593092477</v>
      </c>
      <c r="CS483" s="82">
        <v>993.03143593092477</v>
      </c>
      <c r="CT483" s="82">
        <v>2095.8323328547322</v>
      </c>
      <c r="CU483" s="82">
        <v>117122.70599999999</v>
      </c>
      <c r="CV483" s="82">
        <v>993.03143593092477</v>
      </c>
      <c r="CW483" s="82">
        <v>993.03143593092477</v>
      </c>
    </row>
    <row r="484" spans="1:101">
      <c r="A484" s="86" t="s">
        <v>1404</v>
      </c>
      <c r="B484" s="87" t="s">
        <v>1420</v>
      </c>
      <c r="C484" s="75" t="s">
        <v>2205</v>
      </c>
      <c r="D484" s="74" t="s">
        <v>2607</v>
      </c>
      <c r="E484" s="74" t="s">
        <v>1404</v>
      </c>
      <c r="F484" s="74" t="s">
        <v>1420</v>
      </c>
      <c r="G484" s="74" t="s">
        <v>523</v>
      </c>
      <c r="I484" s="74" t="s">
        <v>1420</v>
      </c>
      <c r="J484" s="74" t="s">
        <v>523</v>
      </c>
      <c r="K484" s="74" t="s">
        <v>128</v>
      </c>
      <c r="L484" s="74" t="s">
        <v>89</v>
      </c>
      <c r="M484" s="74" t="s">
        <v>1406</v>
      </c>
      <c r="N484" s="74" t="s">
        <v>523</v>
      </c>
      <c r="O484" s="76">
        <v>44889</v>
      </c>
      <c r="P484" s="76">
        <v>44439</v>
      </c>
      <c r="Q484" s="77">
        <v>2</v>
      </c>
      <c r="R484" s="74" t="s">
        <v>94</v>
      </c>
      <c r="S484" s="77">
        <v>132067.1</v>
      </c>
      <c r="T484" s="77">
        <v>132067.1</v>
      </c>
      <c r="U484" s="77">
        <v>0</v>
      </c>
      <c r="V484" s="78">
        <v>0</v>
      </c>
      <c r="W484" s="79">
        <v>1</v>
      </c>
      <c r="X484" s="77">
        <v>132067.1</v>
      </c>
      <c r="Y484" s="88">
        <v>132067.1</v>
      </c>
      <c r="Z484" s="77">
        <v>0</v>
      </c>
      <c r="AA484" s="74">
        <v>0</v>
      </c>
      <c r="AB484" s="74">
        <v>0</v>
      </c>
      <c r="AD484" s="74">
        <v>5</v>
      </c>
      <c r="AE484" s="74">
        <v>5</v>
      </c>
      <c r="AF484" s="74">
        <v>0</v>
      </c>
      <c r="AG484" s="74">
        <v>0</v>
      </c>
      <c r="AI484" s="74">
        <v>4</v>
      </c>
      <c r="AJ484" s="74">
        <v>4</v>
      </c>
      <c r="AL484" s="74">
        <v>4</v>
      </c>
      <c r="AM484" s="74" t="s">
        <v>95</v>
      </c>
      <c r="AN484" s="74">
        <v>0</v>
      </c>
      <c r="AO484" s="74" t="s">
        <v>95</v>
      </c>
      <c r="AP484" s="74" t="s">
        <v>95</v>
      </c>
      <c r="AQ484" s="74">
        <v>1</v>
      </c>
      <c r="AS484" s="74">
        <v>1</v>
      </c>
      <c r="AT484" s="74" t="s">
        <v>92</v>
      </c>
      <c r="AU484" s="74" t="s">
        <v>95</v>
      </c>
      <c r="AV484" s="74" t="s">
        <v>94</v>
      </c>
      <c r="AW484" s="77">
        <v>132067.1</v>
      </c>
      <c r="AX484" s="77">
        <v>0</v>
      </c>
      <c r="AY484" s="79">
        <v>1</v>
      </c>
      <c r="AZ484" s="77">
        <v>854196.79609000008</v>
      </c>
      <c r="BA484" s="77">
        <v>0</v>
      </c>
      <c r="BB484" s="74" t="s">
        <v>116</v>
      </c>
      <c r="BC484" s="75" t="s">
        <v>2205</v>
      </c>
      <c r="BD484" s="82">
        <v>1007.7644872464757</v>
      </c>
      <c r="BE484" s="82">
        <v>0</v>
      </c>
      <c r="BF484" s="82">
        <v>0</v>
      </c>
      <c r="BG484" s="82">
        <v>1007.7644872464757</v>
      </c>
      <c r="BH484" s="82">
        <v>2126.9270235074937</v>
      </c>
      <c r="BI484" s="82">
        <v>0</v>
      </c>
      <c r="BJ484" s="82">
        <v>0</v>
      </c>
      <c r="BK484" s="82">
        <v>2126.9270235074937</v>
      </c>
      <c r="BL484" s="82">
        <v>118860.39</v>
      </c>
      <c r="BM484" s="82">
        <v>0</v>
      </c>
      <c r="BN484" s="82">
        <v>0</v>
      </c>
      <c r="BO484" s="82">
        <v>118860.39</v>
      </c>
      <c r="BP484" s="82">
        <v>1007.7644872464757</v>
      </c>
      <c r="BQ484" s="82">
        <v>0</v>
      </c>
      <c r="BR484" s="82">
        <v>0</v>
      </c>
      <c r="BS484" s="89">
        <v>1007.7644872464757</v>
      </c>
      <c r="BT484" s="82">
        <v>5058.1715143875108</v>
      </c>
      <c r="BU484" s="82">
        <v>0</v>
      </c>
      <c r="BV484" s="82">
        <v>0</v>
      </c>
      <c r="BW484" s="82">
        <v>5058.1715143875108</v>
      </c>
      <c r="BX484" s="82">
        <v>10675.472116388812</v>
      </c>
      <c r="BY484" s="82">
        <v>0</v>
      </c>
      <c r="BZ484" s="82">
        <v>0</v>
      </c>
      <c r="CA484" s="82">
        <v>10675.472116388812</v>
      </c>
      <c r="CB484" s="82">
        <v>596584.06948800001</v>
      </c>
      <c r="CC484" s="82">
        <v>0</v>
      </c>
      <c r="CD484" s="82">
        <v>0</v>
      </c>
      <c r="CE484" s="82">
        <v>596584.06948800001</v>
      </c>
      <c r="CF484" s="82">
        <v>5058.1715143875108</v>
      </c>
      <c r="CG484" s="82">
        <v>0</v>
      </c>
      <c r="CH484" s="82">
        <v>0</v>
      </c>
      <c r="CI484" s="82">
        <v>5058.1715143875108</v>
      </c>
      <c r="CJ484" s="82" t="s">
        <v>96</v>
      </c>
      <c r="CN484" s="82">
        <v>1007.7644872464757</v>
      </c>
      <c r="CO484" s="82">
        <v>2126.9270235074937</v>
      </c>
      <c r="CP484" s="82">
        <v>118860.39</v>
      </c>
      <c r="CQ484" s="82">
        <v>1007.7644872464757</v>
      </c>
      <c r="CR484" s="89">
        <v>1007.7644872464757</v>
      </c>
      <c r="CS484" s="82">
        <v>1007.7644872464757</v>
      </c>
      <c r="CT484" s="82">
        <v>2126.9270235074937</v>
      </c>
      <c r="CU484" s="82">
        <v>118860.39</v>
      </c>
      <c r="CV484" s="82">
        <v>1007.7644872464757</v>
      </c>
      <c r="CW484" s="82">
        <v>1007.7644872464757</v>
      </c>
    </row>
    <row r="485" spans="1:101">
      <c r="A485" s="86" t="s">
        <v>1404</v>
      </c>
      <c r="B485" s="87" t="s">
        <v>1421</v>
      </c>
      <c r="C485" s="75" t="s">
        <v>2206</v>
      </c>
      <c r="D485" s="74" t="s">
        <v>2607</v>
      </c>
      <c r="E485" s="74" t="s">
        <v>1404</v>
      </c>
      <c r="F485" s="74" t="s">
        <v>1421</v>
      </c>
      <c r="G485" s="74" t="s">
        <v>523</v>
      </c>
      <c r="I485" s="74" t="s">
        <v>1421</v>
      </c>
      <c r="J485" s="74" t="s">
        <v>523</v>
      </c>
      <c r="K485" s="74" t="s">
        <v>128</v>
      </c>
      <c r="L485" s="74" t="s">
        <v>89</v>
      </c>
      <c r="M485" s="74" t="s">
        <v>1406</v>
      </c>
      <c r="N485" s="74" t="s">
        <v>523</v>
      </c>
      <c r="O485" s="76">
        <v>44895</v>
      </c>
      <c r="P485" s="76">
        <v>44439</v>
      </c>
      <c r="Q485" s="77">
        <v>2</v>
      </c>
      <c r="R485" s="74" t="s">
        <v>94</v>
      </c>
      <c r="S485" s="77">
        <v>242204.7</v>
      </c>
      <c r="T485" s="77">
        <v>242204.7</v>
      </c>
      <c r="U485" s="77">
        <v>0</v>
      </c>
      <c r="V485" s="78">
        <v>0</v>
      </c>
      <c r="W485" s="79">
        <v>1</v>
      </c>
      <c r="X485" s="77">
        <v>242204.7</v>
      </c>
      <c r="Y485" s="88">
        <v>242204.7</v>
      </c>
      <c r="Z485" s="77">
        <v>0</v>
      </c>
      <c r="AA485" s="74">
        <v>0</v>
      </c>
      <c r="AB485" s="74">
        <v>0</v>
      </c>
      <c r="AD485" s="74">
        <v>5</v>
      </c>
      <c r="AE485" s="74">
        <v>5</v>
      </c>
      <c r="AF485" s="74">
        <v>0</v>
      </c>
      <c r="AG485" s="74">
        <v>0</v>
      </c>
      <c r="AI485" s="74">
        <v>4</v>
      </c>
      <c r="AJ485" s="74">
        <v>4</v>
      </c>
      <c r="AL485" s="74">
        <v>4</v>
      </c>
      <c r="AM485" s="74" t="s">
        <v>95</v>
      </c>
      <c r="AN485" s="74">
        <v>0</v>
      </c>
      <c r="AO485" s="74" t="s">
        <v>95</v>
      </c>
      <c r="AP485" s="74" t="s">
        <v>95</v>
      </c>
      <c r="AQ485" s="74">
        <v>1</v>
      </c>
      <c r="AS485" s="74">
        <v>1</v>
      </c>
      <c r="AT485" s="74" t="s">
        <v>92</v>
      </c>
      <c r="AU485" s="74" t="s">
        <v>95</v>
      </c>
      <c r="AV485" s="74" t="s">
        <v>94</v>
      </c>
      <c r="AW485" s="77">
        <v>242204.7</v>
      </c>
      <c r="AX485" s="77">
        <v>0</v>
      </c>
      <c r="AY485" s="79">
        <v>1</v>
      </c>
      <c r="AZ485" s="77">
        <v>1566555.7791300002</v>
      </c>
      <c r="BA485" s="77">
        <v>0</v>
      </c>
      <c r="BB485" s="74" t="s">
        <v>116</v>
      </c>
      <c r="BC485" s="75" t="s">
        <v>2206</v>
      </c>
      <c r="BD485" s="82">
        <v>1848.1915276718159</v>
      </c>
      <c r="BE485" s="82">
        <v>0</v>
      </c>
      <c r="BF485" s="82">
        <v>0</v>
      </c>
      <c r="BG485" s="82">
        <v>1848.1915276718159</v>
      </c>
      <c r="BH485" s="82">
        <v>3900.6817114218866</v>
      </c>
      <c r="BI485" s="82">
        <v>0</v>
      </c>
      <c r="BJ485" s="82">
        <v>0</v>
      </c>
      <c r="BK485" s="82">
        <v>3900.6817114218866</v>
      </c>
      <c r="BL485" s="82">
        <v>217984.23000000004</v>
      </c>
      <c r="BM485" s="82">
        <v>0</v>
      </c>
      <c r="BN485" s="82">
        <v>0</v>
      </c>
      <c r="BO485" s="82">
        <v>217984.23000000004</v>
      </c>
      <c r="BP485" s="82">
        <v>1848.1915276718159</v>
      </c>
      <c r="BQ485" s="82">
        <v>0</v>
      </c>
      <c r="BR485" s="82">
        <v>0</v>
      </c>
      <c r="BS485" s="89">
        <v>1848.1915276718159</v>
      </c>
      <c r="BT485" s="82">
        <v>9276.4429156903789</v>
      </c>
      <c r="BU485" s="82">
        <v>0</v>
      </c>
      <c r="BV485" s="82">
        <v>0</v>
      </c>
      <c r="BW485" s="82">
        <v>9276.4429156903789</v>
      </c>
      <c r="BX485" s="82">
        <v>19578.301645968731</v>
      </c>
      <c r="BY485" s="82">
        <v>0</v>
      </c>
      <c r="BZ485" s="82">
        <v>0</v>
      </c>
      <c r="CA485" s="82">
        <v>19578.301645968731</v>
      </c>
      <c r="CB485" s="82">
        <v>1094106.4472160002</v>
      </c>
      <c r="CC485" s="82">
        <v>0</v>
      </c>
      <c r="CD485" s="82">
        <v>0</v>
      </c>
      <c r="CE485" s="82">
        <v>1094106.4472160002</v>
      </c>
      <c r="CF485" s="82">
        <v>9276.4429156903789</v>
      </c>
      <c r="CG485" s="82">
        <v>0</v>
      </c>
      <c r="CH485" s="82">
        <v>0</v>
      </c>
      <c r="CI485" s="82">
        <v>9276.4429156903789</v>
      </c>
      <c r="CJ485" s="82" t="s">
        <v>96</v>
      </c>
      <c r="CN485" s="82">
        <v>1848.1915276718159</v>
      </c>
      <c r="CO485" s="82">
        <v>3900.6817114218866</v>
      </c>
      <c r="CP485" s="82">
        <v>217984.23000000004</v>
      </c>
      <c r="CQ485" s="82">
        <v>1848.1915276718159</v>
      </c>
      <c r="CR485" s="89">
        <v>1848.1915276718159</v>
      </c>
      <c r="CS485" s="82">
        <v>1848.1915276718159</v>
      </c>
      <c r="CT485" s="82">
        <v>3900.6817114218866</v>
      </c>
      <c r="CU485" s="82">
        <v>217984.23000000004</v>
      </c>
      <c r="CV485" s="82">
        <v>1848.1915276718159</v>
      </c>
      <c r="CW485" s="82">
        <v>1848.1915276718159</v>
      </c>
    </row>
    <row r="486" spans="1:101">
      <c r="A486" s="86" t="s">
        <v>1404</v>
      </c>
      <c r="B486" s="87" t="s">
        <v>1422</v>
      </c>
      <c r="C486" s="75" t="s">
        <v>2207</v>
      </c>
      <c r="D486" s="74" t="s">
        <v>2607</v>
      </c>
      <c r="E486" s="74" t="s">
        <v>1404</v>
      </c>
      <c r="F486" s="74" t="s">
        <v>1422</v>
      </c>
      <c r="G486" s="74" t="s">
        <v>523</v>
      </c>
      <c r="I486" s="74" t="s">
        <v>1422</v>
      </c>
      <c r="J486" s="74" t="s">
        <v>523</v>
      </c>
      <c r="K486" s="74" t="s">
        <v>128</v>
      </c>
      <c r="L486" s="74" t="s">
        <v>89</v>
      </c>
      <c r="M486" s="74" t="s">
        <v>1406</v>
      </c>
      <c r="N486" s="74" t="s">
        <v>523</v>
      </c>
      <c r="O486" s="76">
        <v>44903</v>
      </c>
      <c r="P486" s="76">
        <v>44439</v>
      </c>
      <c r="Q486" s="77">
        <v>2</v>
      </c>
      <c r="R486" s="74" t="s">
        <v>94</v>
      </c>
      <c r="S486" s="77">
        <v>1898175.05</v>
      </c>
      <c r="T486" s="77">
        <v>1898175.05</v>
      </c>
      <c r="U486" s="77">
        <v>0</v>
      </c>
      <c r="V486" s="78">
        <v>0</v>
      </c>
      <c r="W486" s="79">
        <v>1</v>
      </c>
      <c r="X486" s="77">
        <v>1898175.05</v>
      </c>
      <c r="Y486" s="88">
        <v>1898175.05</v>
      </c>
      <c r="Z486" s="77">
        <v>0</v>
      </c>
      <c r="AA486" s="74">
        <v>0</v>
      </c>
      <c r="AB486" s="74">
        <v>0</v>
      </c>
      <c r="AD486" s="74">
        <v>5</v>
      </c>
      <c r="AE486" s="74">
        <v>5</v>
      </c>
      <c r="AF486" s="74">
        <v>0</v>
      </c>
      <c r="AG486" s="74">
        <v>0</v>
      </c>
      <c r="AI486" s="74">
        <v>4</v>
      </c>
      <c r="AJ486" s="74">
        <v>4</v>
      </c>
      <c r="AL486" s="74">
        <v>4</v>
      </c>
      <c r="AM486" s="74" t="s">
        <v>95</v>
      </c>
      <c r="AN486" s="74">
        <v>0</v>
      </c>
      <c r="AO486" s="74" t="s">
        <v>95</v>
      </c>
      <c r="AP486" s="74" t="s">
        <v>95</v>
      </c>
      <c r="AQ486" s="74">
        <v>1</v>
      </c>
      <c r="AS486" s="74">
        <v>1</v>
      </c>
      <c r="AT486" s="74" t="s">
        <v>92</v>
      </c>
      <c r="AU486" s="74" t="s">
        <v>95</v>
      </c>
      <c r="AV486" s="74" t="s">
        <v>94</v>
      </c>
      <c r="AW486" s="77">
        <v>1898175.05</v>
      </c>
      <c r="AX486" s="77">
        <v>0</v>
      </c>
      <c r="AY486" s="79">
        <v>1</v>
      </c>
      <c r="AZ486" s="77">
        <v>12277206.405895</v>
      </c>
      <c r="BA486" s="77">
        <v>0</v>
      </c>
      <c r="BB486" s="74" t="s">
        <v>116</v>
      </c>
      <c r="BC486" s="75" t="s">
        <v>2207</v>
      </c>
      <c r="BD486" s="82">
        <v>14484.405320986858</v>
      </c>
      <c r="BE486" s="82">
        <v>0</v>
      </c>
      <c r="BF486" s="82">
        <v>0</v>
      </c>
      <c r="BG486" s="82">
        <v>14484.405320986858</v>
      </c>
      <c r="BH486" s="82">
        <v>30569.913393969338</v>
      </c>
      <c r="BI486" s="82">
        <v>0</v>
      </c>
      <c r="BJ486" s="82">
        <v>0</v>
      </c>
      <c r="BK486" s="82">
        <v>30569.913393969338</v>
      </c>
      <c r="BL486" s="82">
        <v>1708357.5449999999</v>
      </c>
      <c r="BM486" s="82">
        <v>0</v>
      </c>
      <c r="BN486" s="82">
        <v>0</v>
      </c>
      <c r="BO486" s="82">
        <v>1708357.5449999999</v>
      </c>
      <c r="BP486" s="82">
        <v>14484.405320986858</v>
      </c>
      <c r="BQ486" s="82">
        <v>0</v>
      </c>
      <c r="BR486" s="82">
        <v>0</v>
      </c>
      <c r="BS486" s="89">
        <v>14484.405320986858</v>
      </c>
      <c r="BT486" s="82">
        <v>72700.127187097227</v>
      </c>
      <c r="BU486" s="82">
        <v>0</v>
      </c>
      <c r="BV486" s="82">
        <v>0</v>
      </c>
      <c r="BW486" s="82">
        <v>72700.127187097227</v>
      </c>
      <c r="BX486" s="82">
        <v>153436.50930701089</v>
      </c>
      <c r="BY486" s="82">
        <v>0</v>
      </c>
      <c r="BZ486" s="82">
        <v>0</v>
      </c>
      <c r="CA486" s="82">
        <v>153436.50930701089</v>
      </c>
      <c r="CB486" s="82">
        <v>8574588.1898639984</v>
      </c>
      <c r="CC486" s="82">
        <v>0</v>
      </c>
      <c r="CD486" s="82">
        <v>0</v>
      </c>
      <c r="CE486" s="82">
        <v>8574588.1898639984</v>
      </c>
      <c r="CF486" s="82">
        <v>72700.127187097227</v>
      </c>
      <c r="CG486" s="82">
        <v>0</v>
      </c>
      <c r="CH486" s="82">
        <v>0</v>
      </c>
      <c r="CI486" s="82">
        <v>72700.127187097227</v>
      </c>
      <c r="CJ486" s="82" t="s">
        <v>96</v>
      </c>
      <c r="CN486" s="82">
        <v>14484.405320986858</v>
      </c>
      <c r="CO486" s="82">
        <v>30569.913393969338</v>
      </c>
      <c r="CP486" s="82">
        <v>1708357.5449999999</v>
      </c>
      <c r="CQ486" s="82">
        <v>14484.405320986858</v>
      </c>
      <c r="CR486" s="89">
        <v>14484.405320986858</v>
      </c>
      <c r="CS486" s="82">
        <v>14484.405320986858</v>
      </c>
      <c r="CT486" s="82">
        <v>30569.913393969338</v>
      </c>
      <c r="CU486" s="82">
        <v>1708357.5449999999</v>
      </c>
      <c r="CV486" s="82">
        <v>14484.405320986858</v>
      </c>
      <c r="CW486" s="82">
        <v>14484.405320986858</v>
      </c>
    </row>
    <row r="487" spans="1:101">
      <c r="A487" s="86" t="s">
        <v>1404</v>
      </c>
      <c r="B487" s="87" t="s">
        <v>1423</v>
      </c>
      <c r="C487" s="75" t="s">
        <v>2208</v>
      </c>
      <c r="D487" s="74" t="s">
        <v>2607</v>
      </c>
      <c r="E487" s="74" t="s">
        <v>1404</v>
      </c>
      <c r="F487" s="74" t="s">
        <v>1423</v>
      </c>
      <c r="G487" s="74" t="s">
        <v>523</v>
      </c>
      <c r="I487" s="74" t="s">
        <v>1423</v>
      </c>
      <c r="J487" s="74" t="s">
        <v>523</v>
      </c>
      <c r="K487" s="74" t="s">
        <v>128</v>
      </c>
      <c r="L487" s="74" t="s">
        <v>89</v>
      </c>
      <c r="M487" s="74" t="s">
        <v>1406</v>
      </c>
      <c r="N487" s="74" t="s">
        <v>523</v>
      </c>
      <c r="O487" s="76">
        <v>44975</v>
      </c>
      <c r="P487" s="76">
        <v>44439</v>
      </c>
      <c r="Q487" s="77">
        <v>2</v>
      </c>
      <c r="R487" s="74" t="s">
        <v>94</v>
      </c>
      <c r="S487" s="77">
        <v>76507.62</v>
      </c>
      <c r="T487" s="77">
        <v>76507.62</v>
      </c>
      <c r="U487" s="77">
        <v>0</v>
      </c>
      <c r="V487" s="78">
        <v>0</v>
      </c>
      <c r="W487" s="79">
        <v>1</v>
      </c>
      <c r="X487" s="77">
        <v>76507.62</v>
      </c>
      <c r="Y487" s="88">
        <v>76507.62</v>
      </c>
      <c r="Z487" s="77">
        <v>0</v>
      </c>
      <c r="AA487" s="74">
        <v>0</v>
      </c>
      <c r="AB487" s="74">
        <v>0</v>
      </c>
      <c r="AD487" s="74">
        <v>5</v>
      </c>
      <c r="AE487" s="74">
        <v>5</v>
      </c>
      <c r="AF487" s="74">
        <v>0</v>
      </c>
      <c r="AG487" s="74">
        <v>0</v>
      </c>
      <c r="AI487" s="74">
        <v>4</v>
      </c>
      <c r="AJ487" s="74">
        <v>4</v>
      </c>
      <c r="AL487" s="74">
        <v>4</v>
      </c>
      <c r="AM487" s="74" t="s">
        <v>95</v>
      </c>
      <c r="AN487" s="74">
        <v>0</v>
      </c>
      <c r="AO487" s="74" t="s">
        <v>95</v>
      </c>
      <c r="AP487" s="74" t="s">
        <v>95</v>
      </c>
      <c r="AQ487" s="74">
        <v>1</v>
      </c>
      <c r="AS487" s="74">
        <v>1</v>
      </c>
      <c r="AT487" s="74" t="s">
        <v>92</v>
      </c>
      <c r="AU487" s="74" t="s">
        <v>95</v>
      </c>
      <c r="AV487" s="74" t="s">
        <v>94</v>
      </c>
      <c r="AW487" s="77">
        <v>76507.62</v>
      </c>
      <c r="AX487" s="77">
        <v>0</v>
      </c>
      <c r="AY487" s="79">
        <v>1</v>
      </c>
      <c r="AZ487" s="77">
        <v>494843.63539800001</v>
      </c>
      <c r="BA487" s="77">
        <v>0</v>
      </c>
      <c r="BB487" s="74" t="s">
        <v>116</v>
      </c>
      <c r="BC487" s="75" t="s">
        <v>2208</v>
      </c>
      <c r="BD487" s="82">
        <v>583.80673490784761</v>
      </c>
      <c r="BE487" s="82">
        <v>0</v>
      </c>
      <c r="BF487" s="82">
        <v>0</v>
      </c>
      <c r="BG487" s="82">
        <v>583.80673490784761</v>
      </c>
      <c r="BH487" s="82">
        <v>1232.1473287612312</v>
      </c>
      <c r="BI487" s="82">
        <v>0</v>
      </c>
      <c r="BJ487" s="82">
        <v>0</v>
      </c>
      <c r="BK487" s="82">
        <v>1232.1473287612312</v>
      </c>
      <c r="BL487" s="82">
        <v>68856.857999999993</v>
      </c>
      <c r="BM487" s="82">
        <v>0</v>
      </c>
      <c r="BN487" s="82">
        <v>0</v>
      </c>
      <c r="BO487" s="82">
        <v>68856.857999999993</v>
      </c>
      <c r="BP487" s="82">
        <v>583.80673490784761</v>
      </c>
      <c r="BQ487" s="82">
        <v>0</v>
      </c>
      <c r="BR487" s="82">
        <v>0</v>
      </c>
      <c r="BS487" s="89">
        <v>583.80673490784761</v>
      </c>
      <c r="BT487" s="82">
        <v>2930.2427638494687</v>
      </c>
      <c r="BU487" s="82">
        <v>0</v>
      </c>
      <c r="BV487" s="82">
        <v>0</v>
      </c>
      <c r="BW487" s="82">
        <v>2930.2427638494687</v>
      </c>
      <c r="BX487" s="82">
        <v>6184.3938725183707</v>
      </c>
      <c r="BY487" s="82">
        <v>0</v>
      </c>
      <c r="BZ487" s="82">
        <v>0</v>
      </c>
      <c r="CA487" s="82">
        <v>6184.3938725183707</v>
      </c>
      <c r="CB487" s="82">
        <v>345606.34167359996</v>
      </c>
      <c r="CC487" s="82">
        <v>0</v>
      </c>
      <c r="CD487" s="82">
        <v>0</v>
      </c>
      <c r="CE487" s="82">
        <v>345606.34167359996</v>
      </c>
      <c r="CF487" s="82">
        <v>2930.2427638494687</v>
      </c>
      <c r="CG487" s="82">
        <v>0</v>
      </c>
      <c r="CH487" s="82">
        <v>0</v>
      </c>
      <c r="CI487" s="82">
        <v>2930.2427638494687</v>
      </c>
      <c r="CJ487" s="82" t="s">
        <v>96</v>
      </c>
      <c r="CN487" s="82">
        <v>583.80673490784761</v>
      </c>
      <c r="CO487" s="82">
        <v>1232.1473287612312</v>
      </c>
      <c r="CP487" s="82">
        <v>68856.857999999993</v>
      </c>
      <c r="CQ487" s="82">
        <v>583.80673490784761</v>
      </c>
      <c r="CR487" s="89">
        <v>583.80673490784761</v>
      </c>
      <c r="CS487" s="82">
        <v>583.80673490784761</v>
      </c>
      <c r="CT487" s="82">
        <v>1232.1473287612312</v>
      </c>
      <c r="CU487" s="82">
        <v>68856.857999999993</v>
      </c>
      <c r="CV487" s="82">
        <v>583.80673490784761</v>
      </c>
      <c r="CW487" s="82">
        <v>583.80673490784761</v>
      </c>
    </row>
    <row r="488" spans="1:101">
      <c r="A488" s="86" t="s">
        <v>1404</v>
      </c>
      <c r="B488" s="87" t="s">
        <v>1424</v>
      </c>
      <c r="C488" s="75" t="s">
        <v>2209</v>
      </c>
      <c r="D488" s="74" t="s">
        <v>2607</v>
      </c>
      <c r="E488" s="74" t="s">
        <v>1404</v>
      </c>
      <c r="F488" s="74" t="s">
        <v>1424</v>
      </c>
      <c r="G488" s="74" t="s">
        <v>523</v>
      </c>
      <c r="I488" s="74" t="s">
        <v>1424</v>
      </c>
      <c r="J488" s="74" t="s">
        <v>523</v>
      </c>
      <c r="K488" s="74" t="s">
        <v>128</v>
      </c>
      <c r="L488" s="74" t="s">
        <v>89</v>
      </c>
      <c r="M488" s="74" t="s">
        <v>1406</v>
      </c>
      <c r="N488" s="74" t="s">
        <v>523</v>
      </c>
      <c r="O488" s="76">
        <v>44931</v>
      </c>
      <c r="P488" s="76">
        <v>44439</v>
      </c>
      <c r="Q488" s="77">
        <v>2</v>
      </c>
      <c r="R488" s="74" t="s">
        <v>94</v>
      </c>
      <c r="S488" s="77">
        <v>608715.77</v>
      </c>
      <c r="T488" s="77">
        <v>608715.77</v>
      </c>
      <c r="U488" s="77">
        <v>0</v>
      </c>
      <c r="V488" s="78">
        <v>0</v>
      </c>
      <c r="W488" s="79">
        <v>1</v>
      </c>
      <c r="X488" s="77">
        <v>608715.77</v>
      </c>
      <c r="Y488" s="88">
        <v>608715.77</v>
      </c>
      <c r="Z488" s="77">
        <v>0</v>
      </c>
      <c r="AA488" s="74">
        <v>0</v>
      </c>
      <c r="AB488" s="74">
        <v>0</v>
      </c>
      <c r="AD488" s="74">
        <v>5</v>
      </c>
      <c r="AE488" s="74">
        <v>5</v>
      </c>
      <c r="AF488" s="74">
        <v>0</v>
      </c>
      <c r="AG488" s="74">
        <v>0</v>
      </c>
      <c r="AI488" s="74">
        <v>4</v>
      </c>
      <c r="AJ488" s="74">
        <v>4</v>
      </c>
      <c r="AL488" s="74">
        <v>4</v>
      </c>
      <c r="AM488" s="74" t="s">
        <v>95</v>
      </c>
      <c r="AN488" s="74">
        <v>0</v>
      </c>
      <c r="AO488" s="74" t="s">
        <v>95</v>
      </c>
      <c r="AP488" s="74" t="s">
        <v>95</v>
      </c>
      <c r="AQ488" s="74">
        <v>1</v>
      </c>
      <c r="AS488" s="74">
        <v>1</v>
      </c>
      <c r="AT488" s="74" t="s">
        <v>92</v>
      </c>
      <c r="AU488" s="74" t="s">
        <v>95</v>
      </c>
      <c r="AV488" s="74" t="s">
        <v>94</v>
      </c>
      <c r="AW488" s="77">
        <v>608715.77</v>
      </c>
      <c r="AX488" s="77">
        <v>0</v>
      </c>
      <c r="AY488" s="79">
        <v>1</v>
      </c>
      <c r="AZ488" s="77">
        <v>3937112.7287830003</v>
      </c>
      <c r="BA488" s="77">
        <v>0</v>
      </c>
      <c r="BB488" s="74" t="s">
        <v>116</v>
      </c>
      <c r="BC488" s="75" t="s">
        <v>2209</v>
      </c>
      <c r="BD488" s="82">
        <v>4644.9277362257044</v>
      </c>
      <c r="BE488" s="82">
        <v>0</v>
      </c>
      <c r="BF488" s="82">
        <v>0</v>
      </c>
      <c r="BG488" s="82">
        <v>4644.9277362257044</v>
      </c>
      <c r="BH488" s="82">
        <v>9803.3046901777379</v>
      </c>
      <c r="BI488" s="82">
        <v>0</v>
      </c>
      <c r="BJ488" s="82">
        <v>0</v>
      </c>
      <c r="BK488" s="82">
        <v>9803.3046901777379</v>
      </c>
      <c r="BL488" s="82">
        <v>547844.19299999997</v>
      </c>
      <c r="BM488" s="82">
        <v>0</v>
      </c>
      <c r="BN488" s="82">
        <v>0</v>
      </c>
      <c r="BO488" s="82">
        <v>547844.19299999997</v>
      </c>
      <c r="BP488" s="82">
        <v>4644.9277362257044</v>
      </c>
      <c r="BQ488" s="82">
        <v>0</v>
      </c>
      <c r="BR488" s="82">
        <v>0</v>
      </c>
      <c r="BS488" s="89">
        <v>4644.9277362257044</v>
      </c>
      <c r="BT488" s="82">
        <v>23313.821293664056</v>
      </c>
      <c r="BU488" s="82">
        <v>0</v>
      </c>
      <c r="BV488" s="82">
        <v>0</v>
      </c>
      <c r="BW488" s="82">
        <v>23313.821293664056</v>
      </c>
      <c r="BX488" s="82">
        <v>49204.746900940096</v>
      </c>
      <c r="BY488" s="82">
        <v>0</v>
      </c>
      <c r="BZ488" s="82">
        <v>0</v>
      </c>
      <c r="CA488" s="82">
        <v>49204.746900940096</v>
      </c>
      <c r="CB488" s="82">
        <v>2749739.5735055995</v>
      </c>
      <c r="CC488" s="82">
        <v>0</v>
      </c>
      <c r="CD488" s="82">
        <v>0</v>
      </c>
      <c r="CE488" s="82">
        <v>2749739.5735055995</v>
      </c>
      <c r="CF488" s="82">
        <v>23313.821293664056</v>
      </c>
      <c r="CG488" s="82">
        <v>0</v>
      </c>
      <c r="CH488" s="82">
        <v>0</v>
      </c>
      <c r="CI488" s="82">
        <v>23313.821293664056</v>
      </c>
      <c r="CJ488" s="82" t="s">
        <v>96</v>
      </c>
      <c r="CN488" s="82">
        <v>4644.9277362257044</v>
      </c>
      <c r="CO488" s="82">
        <v>9803.3046901777379</v>
      </c>
      <c r="CP488" s="82">
        <v>547844.19299999997</v>
      </c>
      <c r="CQ488" s="82">
        <v>4644.9277362257044</v>
      </c>
      <c r="CR488" s="89">
        <v>4644.9277362257044</v>
      </c>
      <c r="CS488" s="82">
        <v>4644.9277362257044</v>
      </c>
      <c r="CT488" s="82">
        <v>9803.3046901777379</v>
      </c>
      <c r="CU488" s="82">
        <v>547844.19299999997</v>
      </c>
      <c r="CV488" s="82">
        <v>4644.9277362257044</v>
      </c>
      <c r="CW488" s="82">
        <v>4644.9277362257044</v>
      </c>
    </row>
    <row r="489" spans="1:101">
      <c r="A489" s="86" t="s">
        <v>1404</v>
      </c>
      <c r="B489" s="87" t="s">
        <v>1425</v>
      </c>
      <c r="C489" s="75" t="s">
        <v>2210</v>
      </c>
      <c r="D489" s="74" t="s">
        <v>2607</v>
      </c>
      <c r="E489" s="74" t="s">
        <v>1404</v>
      </c>
      <c r="F489" s="74" t="s">
        <v>1425</v>
      </c>
      <c r="G489" s="74" t="s">
        <v>523</v>
      </c>
      <c r="I489" s="74" t="s">
        <v>1425</v>
      </c>
      <c r="J489" s="74" t="s">
        <v>523</v>
      </c>
      <c r="K489" s="74" t="s">
        <v>128</v>
      </c>
      <c r="L489" s="74" t="s">
        <v>89</v>
      </c>
      <c r="M489" s="74" t="s">
        <v>1406</v>
      </c>
      <c r="N489" s="74" t="s">
        <v>523</v>
      </c>
      <c r="O489" s="76">
        <v>44925</v>
      </c>
      <c r="P489" s="76">
        <v>44439</v>
      </c>
      <c r="Q489" s="77">
        <v>2</v>
      </c>
      <c r="R489" s="74" t="s">
        <v>94</v>
      </c>
      <c r="S489" s="77">
        <v>3246094.84</v>
      </c>
      <c r="T489" s="77">
        <v>3246094.84</v>
      </c>
      <c r="U489" s="77">
        <v>0</v>
      </c>
      <c r="V489" s="78">
        <v>0</v>
      </c>
      <c r="W489" s="79">
        <v>1</v>
      </c>
      <c r="X489" s="77">
        <v>3246094.84</v>
      </c>
      <c r="Y489" s="88">
        <v>3246094.84</v>
      </c>
      <c r="Z489" s="77">
        <v>0</v>
      </c>
      <c r="AA489" s="74">
        <v>0</v>
      </c>
      <c r="AB489" s="74">
        <v>0</v>
      </c>
      <c r="AD489" s="74">
        <v>5</v>
      </c>
      <c r="AE489" s="74">
        <v>5</v>
      </c>
      <c r="AF489" s="74">
        <v>0</v>
      </c>
      <c r="AG489" s="74">
        <v>0</v>
      </c>
      <c r="AI489" s="74">
        <v>4</v>
      </c>
      <c r="AJ489" s="74">
        <v>4</v>
      </c>
      <c r="AL489" s="74">
        <v>4</v>
      </c>
      <c r="AM489" s="74" t="s">
        <v>95</v>
      </c>
      <c r="AN489" s="74">
        <v>0</v>
      </c>
      <c r="AO489" s="74" t="s">
        <v>95</v>
      </c>
      <c r="AP489" s="74" t="s">
        <v>95</v>
      </c>
      <c r="AQ489" s="74">
        <v>1</v>
      </c>
      <c r="AS489" s="74">
        <v>1</v>
      </c>
      <c r="AT489" s="74" t="s">
        <v>92</v>
      </c>
      <c r="AU489" s="74" t="s">
        <v>95</v>
      </c>
      <c r="AV489" s="74" t="s">
        <v>94</v>
      </c>
      <c r="AW489" s="77">
        <v>3246094.84</v>
      </c>
      <c r="AX489" s="77">
        <v>0</v>
      </c>
      <c r="AY489" s="79">
        <v>1</v>
      </c>
      <c r="AZ489" s="77">
        <v>20995416.815636002</v>
      </c>
      <c r="BA489" s="77">
        <v>0</v>
      </c>
      <c r="BB489" s="74" t="s">
        <v>116</v>
      </c>
      <c r="BC489" s="75" t="s">
        <v>2210</v>
      </c>
      <c r="BD489" s="82">
        <v>24769.97754918546</v>
      </c>
      <c r="BE489" s="82">
        <v>0</v>
      </c>
      <c r="BF489" s="82">
        <v>0</v>
      </c>
      <c r="BG489" s="82">
        <v>24769.97754918546</v>
      </c>
      <c r="BH489" s="82">
        <v>52278.022581431971</v>
      </c>
      <c r="BI489" s="82">
        <v>0</v>
      </c>
      <c r="BJ489" s="82">
        <v>0</v>
      </c>
      <c r="BK489" s="82">
        <v>52278.022581431971</v>
      </c>
      <c r="BL489" s="82">
        <v>2921485.3560000001</v>
      </c>
      <c r="BM489" s="82">
        <v>0</v>
      </c>
      <c r="BN489" s="82">
        <v>0</v>
      </c>
      <c r="BO489" s="82">
        <v>2921485.3560000001</v>
      </c>
      <c r="BP489" s="82">
        <v>24769.97754918546</v>
      </c>
      <c r="BQ489" s="82">
        <v>0</v>
      </c>
      <c r="BR489" s="82">
        <v>0</v>
      </c>
      <c r="BS489" s="89">
        <v>24769.97754918546</v>
      </c>
      <c r="BT489" s="82">
        <v>124325.47131487165</v>
      </c>
      <c r="BU489" s="82">
        <v>0</v>
      </c>
      <c r="BV489" s="82">
        <v>0</v>
      </c>
      <c r="BW489" s="82">
        <v>124325.47131487165</v>
      </c>
      <c r="BX489" s="82">
        <v>262393.85094072332</v>
      </c>
      <c r="BY489" s="82">
        <v>0</v>
      </c>
      <c r="BZ489" s="82">
        <v>0</v>
      </c>
      <c r="CA489" s="82">
        <v>262393.85094072332</v>
      </c>
      <c r="CB489" s="82">
        <v>14663519.298835199</v>
      </c>
      <c r="CC489" s="82">
        <v>0</v>
      </c>
      <c r="CD489" s="82">
        <v>0</v>
      </c>
      <c r="CE489" s="82">
        <v>14663519.298835199</v>
      </c>
      <c r="CF489" s="82">
        <v>124325.47131487165</v>
      </c>
      <c r="CG489" s="82">
        <v>0</v>
      </c>
      <c r="CH489" s="82">
        <v>0</v>
      </c>
      <c r="CI489" s="82">
        <v>124325.47131487165</v>
      </c>
      <c r="CJ489" s="82" t="s">
        <v>96</v>
      </c>
      <c r="CN489" s="82">
        <v>24769.97754918546</v>
      </c>
      <c r="CO489" s="82">
        <v>52278.022581431971</v>
      </c>
      <c r="CP489" s="82">
        <v>2921485.3560000001</v>
      </c>
      <c r="CQ489" s="82">
        <v>24769.97754918546</v>
      </c>
      <c r="CR489" s="89">
        <v>24769.97754918546</v>
      </c>
      <c r="CS489" s="82">
        <v>24769.97754918546</v>
      </c>
      <c r="CT489" s="82">
        <v>52278.022581431971</v>
      </c>
      <c r="CU489" s="82">
        <v>2921485.3560000001</v>
      </c>
      <c r="CV489" s="82">
        <v>24769.97754918546</v>
      </c>
      <c r="CW489" s="82">
        <v>24769.97754918546</v>
      </c>
    </row>
    <row r="490" spans="1:101">
      <c r="A490" s="86" t="s">
        <v>1404</v>
      </c>
      <c r="B490" s="87" t="s">
        <v>1426</v>
      </c>
      <c r="C490" s="75" t="s">
        <v>2211</v>
      </c>
      <c r="D490" s="74" t="s">
        <v>2607</v>
      </c>
      <c r="E490" s="74" t="s">
        <v>1404</v>
      </c>
      <c r="F490" s="74" t="s">
        <v>1426</v>
      </c>
      <c r="G490" s="74" t="s">
        <v>523</v>
      </c>
      <c r="I490" s="74" t="s">
        <v>1426</v>
      </c>
      <c r="J490" s="74" t="s">
        <v>523</v>
      </c>
      <c r="K490" s="74" t="s">
        <v>128</v>
      </c>
      <c r="L490" s="74" t="s">
        <v>89</v>
      </c>
      <c r="M490" s="74" t="s">
        <v>1406</v>
      </c>
      <c r="N490" s="74" t="s">
        <v>523</v>
      </c>
      <c r="O490" s="76">
        <v>44862</v>
      </c>
      <c r="P490" s="76">
        <v>44439</v>
      </c>
      <c r="Q490" s="77">
        <v>2</v>
      </c>
      <c r="R490" s="74" t="s">
        <v>94</v>
      </c>
      <c r="S490" s="77">
        <v>6157417.2800000003</v>
      </c>
      <c r="T490" s="77">
        <v>6157417.2800000003</v>
      </c>
      <c r="U490" s="77">
        <v>0</v>
      </c>
      <c r="V490" s="78">
        <v>0</v>
      </c>
      <c r="W490" s="79">
        <v>1</v>
      </c>
      <c r="X490" s="77">
        <v>6157417.2800000003</v>
      </c>
      <c r="Y490" s="88">
        <v>6157417.2800000003</v>
      </c>
      <c r="Z490" s="77">
        <v>0</v>
      </c>
      <c r="AA490" s="74">
        <v>0</v>
      </c>
      <c r="AB490" s="74">
        <v>0</v>
      </c>
      <c r="AD490" s="74">
        <v>5</v>
      </c>
      <c r="AE490" s="74">
        <v>5</v>
      </c>
      <c r="AF490" s="74">
        <v>0</v>
      </c>
      <c r="AG490" s="74">
        <v>0</v>
      </c>
      <c r="AI490" s="74">
        <v>4</v>
      </c>
      <c r="AJ490" s="74">
        <v>4</v>
      </c>
      <c r="AL490" s="74">
        <v>4</v>
      </c>
      <c r="AM490" s="74" t="s">
        <v>95</v>
      </c>
      <c r="AN490" s="74">
        <v>0</v>
      </c>
      <c r="AO490" s="74" t="s">
        <v>95</v>
      </c>
      <c r="AP490" s="74" t="s">
        <v>95</v>
      </c>
      <c r="AQ490" s="74">
        <v>1</v>
      </c>
      <c r="AS490" s="74">
        <v>1</v>
      </c>
      <c r="AT490" s="74" t="s">
        <v>92</v>
      </c>
      <c r="AU490" s="74" t="s">
        <v>95</v>
      </c>
      <c r="AV490" s="74" t="s">
        <v>94</v>
      </c>
      <c r="AW490" s="77">
        <v>6157417.2800000003</v>
      </c>
      <c r="AX490" s="77">
        <v>0</v>
      </c>
      <c r="AY490" s="79">
        <v>1</v>
      </c>
      <c r="AZ490" s="77">
        <v>39825559.225312002</v>
      </c>
      <c r="BA490" s="77">
        <v>0</v>
      </c>
      <c r="BB490" s="74" t="s">
        <v>116</v>
      </c>
      <c r="BC490" s="75" t="s">
        <v>2211</v>
      </c>
      <c r="BD490" s="82">
        <v>46985.407175154061</v>
      </c>
      <c r="BE490" s="82">
        <v>0</v>
      </c>
      <c r="BF490" s="82">
        <v>0</v>
      </c>
      <c r="BG490" s="82">
        <v>46985.407175154061</v>
      </c>
      <c r="BH490" s="82">
        <v>99164.57019078944</v>
      </c>
      <c r="BI490" s="82">
        <v>0</v>
      </c>
      <c r="BJ490" s="82">
        <v>0</v>
      </c>
      <c r="BK490" s="82">
        <v>99164.57019078944</v>
      </c>
      <c r="BL490" s="82">
        <v>5541675.5520000001</v>
      </c>
      <c r="BM490" s="82">
        <v>0</v>
      </c>
      <c r="BN490" s="82">
        <v>0</v>
      </c>
      <c r="BO490" s="82">
        <v>5541675.5520000001</v>
      </c>
      <c r="BP490" s="82">
        <v>46985.407175154061</v>
      </c>
      <c r="BQ490" s="82">
        <v>0</v>
      </c>
      <c r="BR490" s="82">
        <v>0</v>
      </c>
      <c r="BS490" s="89">
        <v>46985.407175154061</v>
      </c>
      <c r="BT490" s="82">
        <v>235829.15569353325</v>
      </c>
      <c r="BU490" s="82">
        <v>0</v>
      </c>
      <c r="BV490" s="82">
        <v>0</v>
      </c>
      <c r="BW490" s="82">
        <v>235829.15569353325</v>
      </c>
      <c r="BX490" s="82">
        <v>497726.81070161035</v>
      </c>
      <c r="BY490" s="82">
        <v>0</v>
      </c>
      <c r="BZ490" s="82">
        <v>0</v>
      </c>
      <c r="CA490" s="82">
        <v>497726.81070161035</v>
      </c>
      <c r="CB490" s="82">
        <v>27814777.930598401</v>
      </c>
      <c r="CC490" s="82">
        <v>0</v>
      </c>
      <c r="CD490" s="82">
        <v>0</v>
      </c>
      <c r="CE490" s="82">
        <v>27814777.930598401</v>
      </c>
      <c r="CF490" s="82">
        <v>235829.15569353325</v>
      </c>
      <c r="CG490" s="82">
        <v>0</v>
      </c>
      <c r="CH490" s="82">
        <v>0</v>
      </c>
      <c r="CI490" s="82">
        <v>235829.15569353325</v>
      </c>
      <c r="CJ490" s="82" t="s">
        <v>96</v>
      </c>
      <c r="CN490" s="82">
        <v>46985.407175154061</v>
      </c>
      <c r="CO490" s="82">
        <v>99164.57019078944</v>
      </c>
      <c r="CP490" s="82">
        <v>5541675.5520000001</v>
      </c>
      <c r="CQ490" s="82">
        <v>46985.407175154061</v>
      </c>
      <c r="CR490" s="89">
        <v>46985.407175154061</v>
      </c>
      <c r="CS490" s="82">
        <v>46985.407175154061</v>
      </c>
      <c r="CT490" s="82">
        <v>99164.57019078944</v>
      </c>
      <c r="CU490" s="82">
        <v>5541675.5520000001</v>
      </c>
      <c r="CV490" s="82">
        <v>46985.407175154061</v>
      </c>
      <c r="CW490" s="82">
        <v>46985.407175154061</v>
      </c>
    </row>
    <row r="491" spans="1:101">
      <c r="A491" s="86" t="s">
        <v>1404</v>
      </c>
      <c r="B491" s="87" t="s">
        <v>1427</v>
      </c>
      <c r="C491" s="75" t="s">
        <v>2212</v>
      </c>
      <c r="D491" s="74" t="s">
        <v>2607</v>
      </c>
      <c r="E491" s="74" t="s">
        <v>1404</v>
      </c>
      <c r="F491" s="74" t="s">
        <v>1427</v>
      </c>
      <c r="G491" s="74" t="s">
        <v>523</v>
      </c>
      <c r="I491" s="74" t="s">
        <v>1427</v>
      </c>
      <c r="J491" s="74" t="s">
        <v>523</v>
      </c>
      <c r="K491" s="74" t="s">
        <v>128</v>
      </c>
      <c r="L491" s="74" t="s">
        <v>89</v>
      </c>
      <c r="M491" s="74" t="s">
        <v>1406</v>
      </c>
      <c r="N491" s="74" t="s">
        <v>523</v>
      </c>
      <c r="O491" s="76">
        <v>45291</v>
      </c>
      <c r="P491" s="76">
        <v>44439</v>
      </c>
      <c r="Q491" s="77">
        <v>3</v>
      </c>
      <c r="R491" s="74" t="s">
        <v>94</v>
      </c>
      <c r="S491" s="77">
        <v>10408031.789999999</v>
      </c>
      <c r="T491" s="77">
        <v>10408031.789999999</v>
      </c>
      <c r="U491" s="77">
        <v>0</v>
      </c>
      <c r="V491" s="78">
        <v>0</v>
      </c>
      <c r="W491" s="79">
        <v>1</v>
      </c>
      <c r="X491" s="77">
        <v>10408031.789999999</v>
      </c>
      <c r="Y491" s="88">
        <v>10408031.789999999</v>
      </c>
      <c r="Z491" s="77">
        <v>0</v>
      </c>
      <c r="AA491" s="74">
        <v>0</v>
      </c>
      <c r="AB491" s="74">
        <v>0</v>
      </c>
      <c r="AD491" s="74">
        <v>5</v>
      </c>
      <c r="AE491" s="74">
        <v>5</v>
      </c>
      <c r="AF491" s="74">
        <v>0</v>
      </c>
      <c r="AG491" s="74">
        <v>0</v>
      </c>
      <c r="AI491" s="74">
        <v>4</v>
      </c>
      <c r="AJ491" s="74">
        <v>4</v>
      </c>
      <c r="AL491" s="74">
        <v>4</v>
      </c>
      <c r="AM491" s="74" t="s">
        <v>95</v>
      </c>
      <c r="AN491" s="74">
        <v>0</v>
      </c>
      <c r="AO491" s="74" t="s">
        <v>95</v>
      </c>
      <c r="AP491" s="74" t="s">
        <v>95</v>
      </c>
      <c r="AQ491" s="74">
        <v>1</v>
      </c>
      <c r="AS491" s="74">
        <v>1</v>
      </c>
      <c r="AT491" s="74" t="s">
        <v>92</v>
      </c>
      <c r="AU491" s="74" t="s">
        <v>95</v>
      </c>
      <c r="AV491" s="74" t="s">
        <v>94</v>
      </c>
      <c r="AW491" s="77">
        <v>10408031.789999999</v>
      </c>
      <c r="AX491" s="77">
        <v>0</v>
      </c>
      <c r="AY491" s="79">
        <v>1</v>
      </c>
      <c r="AZ491" s="77">
        <v>67318108.814540997</v>
      </c>
      <c r="BA491" s="77">
        <v>0</v>
      </c>
      <c r="BB491" s="74" t="s">
        <v>116</v>
      </c>
      <c r="BC491" s="75" t="s">
        <v>2212</v>
      </c>
      <c r="BD491" s="82">
        <v>79420.573481922198</v>
      </c>
      <c r="BE491" s="82">
        <v>0</v>
      </c>
      <c r="BF491" s="82">
        <v>0</v>
      </c>
      <c r="BG491" s="82">
        <v>79420.573481922198</v>
      </c>
      <c r="BH491" s="82">
        <v>202832.1966392592</v>
      </c>
      <c r="BI491" s="82">
        <v>0</v>
      </c>
      <c r="BJ491" s="82">
        <v>0</v>
      </c>
      <c r="BK491" s="82">
        <v>202832.1966392592</v>
      </c>
      <c r="BL491" s="82">
        <v>9367228.6109999977</v>
      </c>
      <c r="BM491" s="82">
        <v>0</v>
      </c>
      <c r="BN491" s="82">
        <v>0</v>
      </c>
      <c r="BO491" s="82">
        <v>9367228.6109999977</v>
      </c>
      <c r="BP491" s="82">
        <v>79420.573481922198</v>
      </c>
      <c r="BQ491" s="82">
        <v>0</v>
      </c>
      <c r="BR491" s="82">
        <v>0</v>
      </c>
      <c r="BS491" s="89">
        <v>79420.573481922198</v>
      </c>
      <c r="BT491" s="82">
        <v>398627.74242046388</v>
      </c>
      <c r="BU491" s="82">
        <v>0</v>
      </c>
      <c r="BV491" s="82">
        <v>0</v>
      </c>
      <c r="BW491" s="82">
        <v>398627.74242046388</v>
      </c>
      <c r="BX491" s="82">
        <v>1018055.3613717697</v>
      </c>
      <c r="BY491" s="82">
        <v>0</v>
      </c>
      <c r="BZ491" s="82">
        <v>0</v>
      </c>
      <c r="CA491" s="82">
        <v>1018055.3613717697</v>
      </c>
      <c r="CB491" s="82">
        <v>47015993.844331183</v>
      </c>
      <c r="CC491" s="82">
        <v>0</v>
      </c>
      <c r="CD491" s="82">
        <v>0</v>
      </c>
      <c r="CE491" s="82">
        <v>47015993.844331183</v>
      </c>
      <c r="CF491" s="82">
        <v>398627.74242046388</v>
      </c>
      <c r="CG491" s="82">
        <v>0</v>
      </c>
      <c r="CH491" s="82">
        <v>0</v>
      </c>
      <c r="CI491" s="82">
        <v>398627.74242046388</v>
      </c>
      <c r="CJ491" s="82" t="s">
        <v>96</v>
      </c>
      <c r="CN491" s="82">
        <v>79420.573481922198</v>
      </c>
      <c r="CO491" s="82">
        <v>202832.1966392592</v>
      </c>
      <c r="CP491" s="82">
        <v>9367228.6109999977</v>
      </c>
      <c r="CQ491" s="82">
        <v>79420.573481922198</v>
      </c>
      <c r="CR491" s="89">
        <v>79420.573481922198</v>
      </c>
      <c r="CS491" s="82">
        <v>79420.573481922198</v>
      </c>
      <c r="CT491" s="82">
        <v>202832.1966392592</v>
      </c>
      <c r="CU491" s="82">
        <v>9367228.6109999977</v>
      </c>
      <c r="CV491" s="82">
        <v>79420.573481922198</v>
      </c>
      <c r="CW491" s="82">
        <v>79420.573481922198</v>
      </c>
    </row>
    <row r="492" spans="1:101">
      <c r="A492" s="86" t="s">
        <v>1404</v>
      </c>
      <c r="B492" s="87" t="s">
        <v>1428</v>
      </c>
      <c r="C492" s="75" t="s">
        <v>2213</v>
      </c>
      <c r="D492" s="74" t="s">
        <v>2607</v>
      </c>
      <c r="E492" s="74" t="s">
        <v>1404</v>
      </c>
      <c r="F492" s="74" t="s">
        <v>1428</v>
      </c>
      <c r="G492" s="74" t="s">
        <v>523</v>
      </c>
      <c r="I492" s="74" t="s">
        <v>1428</v>
      </c>
      <c r="J492" s="74" t="s">
        <v>523</v>
      </c>
      <c r="K492" s="74" t="s">
        <v>128</v>
      </c>
      <c r="L492" s="74" t="s">
        <v>89</v>
      </c>
      <c r="M492" s="74" t="s">
        <v>1406</v>
      </c>
      <c r="N492" s="74" t="s">
        <v>523</v>
      </c>
      <c r="O492" s="76">
        <v>45257</v>
      </c>
      <c r="P492" s="76">
        <v>44439</v>
      </c>
      <c r="Q492" s="77">
        <v>3</v>
      </c>
      <c r="R492" s="74" t="s">
        <v>94</v>
      </c>
      <c r="S492" s="77">
        <v>24374.7</v>
      </c>
      <c r="T492" s="77">
        <v>24374.7</v>
      </c>
      <c r="U492" s="77">
        <v>0</v>
      </c>
      <c r="V492" s="78">
        <v>0</v>
      </c>
      <c r="W492" s="79">
        <v>1</v>
      </c>
      <c r="X492" s="77">
        <v>24374.7</v>
      </c>
      <c r="Y492" s="88">
        <v>24374.7</v>
      </c>
      <c r="Z492" s="77">
        <v>0</v>
      </c>
      <c r="AA492" s="74">
        <v>0</v>
      </c>
      <c r="AB492" s="74">
        <v>0</v>
      </c>
      <c r="AD492" s="74">
        <v>5</v>
      </c>
      <c r="AE492" s="74">
        <v>5</v>
      </c>
      <c r="AF492" s="74">
        <v>0</v>
      </c>
      <c r="AG492" s="74">
        <v>0</v>
      </c>
      <c r="AI492" s="74">
        <v>4</v>
      </c>
      <c r="AJ492" s="74">
        <v>4</v>
      </c>
      <c r="AL492" s="74">
        <v>4</v>
      </c>
      <c r="AM492" s="74" t="s">
        <v>95</v>
      </c>
      <c r="AN492" s="74">
        <v>0</v>
      </c>
      <c r="AO492" s="74" t="s">
        <v>95</v>
      </c>
      <c r="AP492" s="74" t="s">
        <v>95</v>
      </c>
      <c r="AQ492" s="74">
        <v>1</v>
      </c>
      <c r="AS492" s="74">
        <v>1</v>
      </c>
      <c r="AT492" s="74" t="s">
        <v>92</v>
      </c>
      <c r="AU492" s="74" t="s">
        <v>95</v>
      </c>
      <c r="AV492" s="74" t="s">
        <v>94</v>
      </c>
      <c r="AW492" s="77">
        <v>24374.7</v>
      </c>
      <c r="AX492" s="77">
        <v>0</v>
      </c>
      <c r="AY492" s="79">
        <v>1</v>
      </c>
      <c r="AZ492" s="77">
        <v>157653.12213</v>
      </c>
      <c r="BA492" s="77">
        <v>0</v>
      </c>
      <c r="BB492" s="74" t="s">
        <v>116</v>
      </c>
      <c r="BC492" s="75" t="s">
        <v>2213</v>
      </c>
      <c r="BD492" s="82">
        <v>185.9960357067481</v>
      </c>
      <c r="BE492" s="82">
        <v>0</v>
      </c>
      <c r="BF492" s="82">
        <v>0</v>
      </c>
      <c r="BG492" s="82">
        <v>185.9960357067481</v>
      </c>
      <c r="BH492" s="82">
        <v>475.01526159567487</v>
      </c>
      <c r="BI492" s="82">
        <v>0</v>
      </c>
      <c r="BJ492" s="82">
        <v>0</v>
      </c>
      <c r="BK492" s="82">
        <v>475.01526159567487</v>
      </c>
      <c r="BL492" s="82">
        <v>21937.230000000003</v>
      </c>
      <c r="BM492" s="82">
        <v>0</v>
      </c>
      <c r="BN492" s="82">
        <v>0</v>
      </c>
      <c r="BO492" s="82">
        <v>21937.230000000003</v>
      </c>
      <c r="BP492" s="82">
        <v>185.9960357067481</v>
      </c>
      <c r="BQ492" s="82">
        <v>0</v>
      </c>
      <c r="BR492" s="82">
        <v>0</v>
      </c>
      <c r="BS492" s="89">
        <v>185.9960357067481</v>
      </c>
      <c r="BT492" s="82">
        <v>933.55130241930999</v>
      </c>
      <c r="BU492" s="82">
        <v>0</v>
      </c>
      <c r="BV492" s="82">
        <v>0</v>
      </c>
      <c r="BW492" s="82">
        <v>933.55130241930999</v>
      </c>
      <c r="BX492" s="82">
        <v>2384.196601001011</v>
      </c>
      <c r="BY492" s="82">
        <v>0</v>
      </c>
      <c r="BZ492" s="82">
        <v>0</v>
      </c>
      <c r="CA492" s="82">
        <v>2384.196601001011</v>
      </c>
      <c r="CB492" s="82">
        <v>110107.34481600001</v>
      </c>
      <c r="CC492" s="82">
        <v>0</v>
      </c>
      <c r="CD492" s="82">
        <v>0</v>
      </c>
      <c r="CE492" s="82">
        <v>110107.34481600001</v>
      </c>
      <c r="CF492" s="82">
        <v>933.55130241930999</v>
      </c>
      <c r="CG492" s="82">
        <v>0</v>
      </c>
      <c r="CH492" s="82">
        <v>0</v>
      </c>
      <c r="CI492" s="82">
        <v>933.55130241930999</v>
      </c>
      <c r="CJ492" s="82" t="s">
        <v>96</v>
      </c>
      <c r="CN492" s="82">
        <v>185.9960357067481</v>
      </c>
      <c r="CO492" s="82">
        <v>475.01526159567487</v>
      </c>
      <c r="CP492" s="82">
        <v>21937.230000000003</v>
      </c>
      <c r="CQ492" s="82">
        <v>185.9960357067481</v>
      </c>
      <c r="CR492" s="89">
        <v>185.9960357067481</v>
      </c>
      <c r="CS492" s="82">
        <v>185.9960357067481</v>
      </c>
      <c r="CT492" s="82">
        <v>475.01526159567487</v>
      </c>
      <c r="CU492" s="82">
        <v>21937.230000000003</v>
      </c>
      <c r="CV492" s="82">
        <v>185.9960357067481</v>
      </c>
      <c r="CW492" s="82">
        <v>185.9960357067481</v>
      </c>
    </row>
    <row r="493" spans="1:101">
      <c r="A493" s="86" t="s">
        <v>1404</v>
      </c>
      <c r="B493" s="87" t="s">
        <v>1429</v>
      </c>
      <c r="C493" s="75" t="s">
        <v>2214</v>
      </c>
      <c r="D493" s="74" t="s">
        <v>2607</v>
      </c>
      <c r="E493" s="74" t="s">
        <v>1404</v>
      </c>
      <c r="F493" s="74" t="s">
        <v>1429</v>
      </c>
      <c r="G493" s="74" t="s">
        <v>523</v>
      </c>
      <c r="I493" s="74" t="s">
        <v>1429</v>
      </c>
      <c r="J493" s="74" t="s">
        <v>523</v>
      </c>
      <c r="K493" s="74" t="s">
        <v>128</v>
      </c>
      <c r="L493" s="74" t="s">
        <v>89</v>
      </c>
      <c r="M493" s="74" t="s">
        <v>1406</v>
      </c>
      <c r="N493" s="74" t="s">
        <v>523</v>
      </c>
      <c r="O493" s="76">
        <v>45007</v>
      </c>
      <c r="P493" s="76">
        <v>44439</v>
      </c>
      <c r="Q493" s="77">
        <v>2</v>
      </c>
      <c r="R493" s="74" t="s">
        <v>94</v>
      </c>
      <c r="S493" s="77">
        <v>2657.79</v>
      </c>
      <c r="T493" s="77">
        <v>2657.79</v>
      </c>
      <c r="U493" s="77">
        <v>0</v>
      </c>
      <c r="V493" s="78">
        <v>0</v>
      </c>
      <c r="W493" s="79">
        <v>1</v>
      </c>
      <c r="X493" s="77">
        <v>2657.79</v>
      </c>
      <c r="Y493" s="88">
        <v>2657.79</v>
      </c>
      <c r="Z493" s="77">
        <v>0</v>
      </c>
      <c r="AA493" s="74">
        <v>0</v>
      </c>
      <c r="AB493" s="74">
        <v>0</v>
      </c>
      <c r="AD493" s="74">
        <v>5</v>
      </c>
      <c r="AE493" s="74">
        <v>5</v>
      </c>
      <c r="AF493" s="74">
        <v>0</v>
      </c>
      <c r="AG493" s="74">
        <v>0</v>
      </c>
      <c r="AI493" s="74">
        <v>4</v>
      </c>
      <c r="AJ493" s="74">
        <v>4</v>
      </c>
      <c r="AL493" s="74">
        <v>4</v>
      </c>
      <c r="AM493" s="74" t="s">
        <v>95</v>
      </c>
      <c r="AN493" s="74">
        <v>0</v>
      </c>
      <c r="AO493" s="74" t="s">
        <v>95</v>
      </c>
      <c r="AP493" s="74" t="s">
        <v>95</v>
      </c>
      <c r="AQ493" s="74">
        <v>1</v>
      </c>
      <c r="AS493" s="74">
        <v>1</v>
      </c>
      <c r="AT493" s="74" t="s">
        <v>92</v>
      </c>
      <c r="AU493" s="74" t="s">
        <v>95</v>
      </c>
      <c r="AV493" s="74" t="s">
        <v>94</v>
      </c>
      <c r="AW493" s="77">
        <v>2657.79</v>
      </c>
      <c r="AX493" s="77">
        <v>0</v>
      </c>
      <c r="AY493" s="79">
        <v>1</v>
      </c>
      <c r="AZ493" s="77">
        <v>17190.319941000002</v>
      </c>
      <c r="BA493" s="77">
        <v>0</v>
      </c>
      <c r="BB493" s="74" t="s">
        <v>116</v>
      </c>
      <c r="BC493" s="75" t="s">
        <v>2214</v>
      </c>
      <c r="BD493" s="82">
        <v>20.280799506908313</v>
      </c>
      <c r="BE493" s="82">
        <v>0</v>
      </c>
      <c r="BF493" s="82">
        <v>0</v>
      </c>
      <c r="BG493" s="82">
        <v>20.280799506908313</v>
      </c>
      <c r="BH493" s="82">
        <v>42.803433813629447</v>
      </c>
      <c r="BI493" s="82">
        <v>0</v>
      </c>
      <c r="BJ493" s="82">
        <v>0</v>
      </c>
      <c r="BK493" s="82">
        <v>42.803433813629447</v>
      </c>
      <c r="BL493" s="82">
        <v>2392.0109999999995</v>
      </c>
      <c r="BM493" s="82">
        <v>0</v>
      </c>
      <c r="BN493" s="82">
        <v>0</v>
      </c>
      <c r="BO493" s="82">
        <v>2392.0109999999995</v>
      </c>
      <c r="BP493" s="82">
        <v>20.280799506908313</v>
      </c>
      <c r="BQ493" s="82">
        <v>0</v>
      </c>
      <c r="BR493" s="82">
        <v>0</v>
      </c>
      <c r="BS493" s="89">
        <v>20.280799506908313</v>
      </c>
      <c r="BT493" s="82">
        <v>101.79338888507419</v>
      </c>
      <c r="BU493" s="82">
        <v>0</v>
      </c>
      <c r="BV493" s="82">
        <v>0</v>
      </c>
      <c r="BW493" s="82">
        <v>101.79338888507419</v>
      </c>
      <c r="BX493" s="82">
        <v>214.8389949973689</v>
      </c>
      <c r="BY493" s="82">
        <v>0</v>
      </c>
      <c r="BZ493" s="82">
        <v>0</v>
      </c>
      <c r="CA493" s="82">
        <v>214.8389949973689</v>
      </c>
      <c r="CB493" s="82">
        <v>12005.981611199997</v>
      </c>
      <c r="CC493" s="82">
        <v>0</v>
      </c>
      <c r="CD493" s="82">
        <v>0</v>
      </c>
      <c r="CE493" s="82">
        <v>12005.981611199997</v>
      </c>
      <c r="CF493" s="82">
        <v>101.79338888507419</v>
      </c>
      <c r="CG493" s="82">
        <v>0</v>
      </c>
      <c r="CH493" s="82">
        <v>0</v>
      </c>
      <c r="CI493" s="82">
        <v>101.79338888507419</v>
      </c>
      <c r="CJ493" s="82" t="s">
        <v>96</v>
      </c>
      <c r="CN493" s="82">
        <v>20.280799506908313</v>
      </c>
      <c r="CO493" s="82">
        <v>42.803433813629447</v>
      </c>
      <c r="CP493" s="82">
        <v>2392.0109999999995</v>
      </c>
      <c r="CQ493" s="82">
        <v>20.280799506908313</v>
      </c>
      <c r="CR493" s="89">
        <v>20.280799506908313</v>
      </c>
      <c r="CS493" s="82">
        <v>20.280799506908313</v>
      </c>
      <c r="CT493" s="82">
        <v>42.803433813629447</v>
      </c>
      <c r="CU493" s="82">
        <v>2392.0109999999995</v>
      </c>
      <c r="CV493" s="82">
        <v>20.280799506908313</v>
      </c>
      <c r="CW493" s="82">
        <v>20.280799506908313</v>
      </c>
    </row>
    <row r="494" spans="1:101">
      <c r="A494" s="86" t="s">
        <v>1404</v>
      </c>
      <c r="B494" s="87" t="s">
        <v>1430</v>
      </c>
      <c r="C494" s="75" t="s">
        <v>2215</v>
      </c>
      <c r="D494" s="74" t="s">
        <v>2607</v>
      </c>
      <c r="E494" s="74" t="s">
        <v>1404</v>
      </c>
      <c r="F494" s="74" t="s">
        <v>1430</v>
      </c>
      <c r="G494" s="74" t="s">
        <v>523</v>
      </c>
      <c r="I494" s="74" t="s">
        <v>1430</v>
      </c>
      <c r="J494" s="74" t="s">
        <v>523</v>
      </c>
      <c r="K494" s="74" t="s">
        <v>128</v>
      </c>
      <c r="L494" s="74" t="s">
        <v>89</v>
      </c>
      <c r="M494" s="74" t="s">
        <v>1406</v>
      </c>
      <c r="N494" s="74" t="s">
        <v>523</v>
      </c>
      <c r="O494" s="76">
        <v>45306</v>
      </c>
      <c r="P494" s="76">
        <v>44439</v>
      </c>
      <c r="Q494" s="77">
        <v>3</v>
      </c>
      <c r="R494" s="74" t="s">
        <v>94</v>
      </c>
      <c r="S494" s="77">
        <v>23146.07</v>
      </c>
      <c r="T494" s="77">
        <v>23146.07</v>
      </c>
      <c r="U494" s="77">
        <v>0</v>
      </c>
      <c r="V494" s="78">
        <v>0</v>
      </c>
      <c r="W494" s="79">
        <v>1</v>
      </c>
      <c r="X494" s="77">
        <v>23146.07</v>
      </c>
      <c r="Y494" s="88">
        <v>23146.07</v>
      </c>
      <c r="Z494" s="77">
        <v>0</v>
      </c>
      <c r="AA494" s="74">
        <v>0</v>
      </c>
      <c r="AB494" s="74">
        <v>0</v>
      </c>
      <c r="AD494" s="74">
        <v>5</v>
      </c>
      <c r="AE494" s="74">
        <v>5</v>
      </c>
      <c r="AF494" s="74">
        <v>0</v>
      </c>
      <c r="AG494" s="74">
        <v>0</v>
      </c>
      <c r="AI494" s="74">
        <v>4</v>
      </c>
      <c r="AJ494" s="74">
        <v>4</v>
      </c>
      <c r="AL494" s="74">
        <v>4</v>
      </c>
      <c r="AM494" s="74" t="s">
        <v>95</v>
      </c>
      <c r="AN494" s="74">
        <v>0</v>
      </c>
      <c r="AO494" s="74" t="s">
        <v>95</v>
      </c>
      <c r="AP494" s="74" t="s">
        <v>95</v>
      </c>
      <c r="AQ494" s="74">
        <v>1</v>
      </c>
      <c r="AS494" s="74">
        <v>1</v>
      </c>
      <c r="AT494" s="74" t="s">
        <v>92</v>
      </c>
      <c r="AU494" s="74" t="s">
        <v>95</v>
      </c>
      <c r="AV494" s="74" t="s">
        <v>94</v>
      </c>
      <c r="AW494" s="77">
        <v>23146.07</v>
      </c>
      <c r="AX494" s="77">
        <v>0</v>
      </c>
      <c r="AY494" s="79">
        <v>1</v>
      </c>
      <c r="AZ494" s="77">
        <v>149706.46615300002</v>
      </c>
      <c r="BA494" s="77">
        <v>0</v>
      </c>
      <c r="BB494" s="74" t="s">
        <v>116</v>
      </c>
      <c r="BC494" s="75" t="s">
        <v>2215</v>
      </c>
      <c r="BD494" s="82">
        <v>176.62072813987007</v>
      </c>
      <c r="BE494" s="82">
        <v>0</v>
      </c>
      <c r="BF494" s="82">
        <v>0</v>
      </c>
      <c r="BG494" s="82">
        <v>176.62072813987007</v>
      </c>
      <c r="BH494" s="82">
        <v>451.07166430609618</v>
      </c>
      <c r="BI494" s="82">
        <v>0</v>
      </c>
      <c r="BJ494" s="82">
        <v>0</v>
      </c>
      <c r="BK494" s="82">
        <v>451.07166430609618</v>
      </c>
      <c r="BL494" s="82">
        <v>20831.463</v>
      </c>
      <c r="BM494" s="82">
        <v>0</v>
      </c>
      <c r="BN494" s="82">
        <v>0</v>
      </c>
      <c r="BO494" s="82">
        <v>20831.463</v>
      </c>
      <c r="BP494" s="82">
        <v>176.62072813987007</v>
      </c>
      <c r="BQ494" s="82">
        <v>0</v>
      </c>
      <c r="BR494" s="82">
        <v>0</v>
      </c>
      <c r="BS494" s="89">
        <v>176.62072813987007</v>
      </c>
      <c r="BT494" s="82">
        <v>886.49475867963577</v>
      </c>
      <c r="BU494" s="82">
        <v>0</v>
      </c>
      <c r="BV494" s="82">
        <v>0</v>
      </c>
      <c r="BW494" s="82">
        <v>886.49475867963577</v>
      </c>
      <c r="BX494" s="82">
        <v>2264.0188974851576</v>
      </c>
      <c r="BY494" s="82">
        <v>0</v>
      </c>
      <c r="BZ494" s="82">
        <v>0</v>
      </c>
      <c r="CA494" s="82">
        <v>2264.0188974851576</v>
      </c>
      <c r="CB494" s="82">
        <v>104557.27908959999</v>
      </c>
      <c r="CC494" s="82">
        <v>0</v>
      </c>
      <c r="CD494" s="82">
        <v>0</v>
      </c>
      <c r="CE494" s="82">
        <v>104557.27908959999</v>
      </c>
      <c r="CF494" s="82">
        <v>886.49475867963577</v>
      </c>
      <c r="CG494" s="82">
        <v>0</v>
      </c>
      <c r="CH494" s="82">
        <v>0</v>
      </c>
      <c r="CI494" s="82">
        <v>886.49475867963577</v>
      </c>
      <c r="CJ494" s="82" t="s">
        <v>96</v>
      </c>
      <c r="CN494" s="82">
        <v>176.62072813987007</v>
      </c>
      <c r="CO494" s="82">
        <v>451.07166430609618</v>
      </c>
      <c r="CP494" s="82">
        <v>20831.463</v>
      </c>
      <c r="CQ494" s="82">
        <v>176.62072813987007</v>
      </c>
      <c r="CR494" s="89">
        <v>176.62072813987007</v>
      </c>
      <c r="CS494" s="82">
        <v>176.62072813987007</v>
      </c>
      <c r="CT494" s="82">
        <v>451.07166430609618</v>
      </c>
      <c r="CU494" s="82">
        <v>20831.463</v>
      </c>
      <c r="CV494" s="82">
        <v>176.62072813987007</v>
      </c>
      <c r="CW494" s="82">
        <v>176.62072813987007</v>
      </c>
    </row>
    <row r="495" spans="1:101">
      <c r="A495" s="86" t="s">
        <v>1404</v>
      </c>
      <c r="B495" s="87" t="s">
        <v>1431</v>
      </c>
      <c r="C495" s="75" t="s">
        <v>2216</v>
      </c>
      <c r="D495" s="74" t="s">
        <v>2607</v>
      </c>
      <c r="E495" s="74" t="s">
        <v>1404</v>
      </c>
      <c r="F495" s="74" t="s">
        <v>1431</v>
      </c>
      <c r="G495" s="74" t="s">
        <v>523</v>
      </c>
      <c r="I495" s="74" t="s">
        <v>1431</v>
      </c>
      <c r="J495" s="74" t="s">
        <v>523</v>
      </c>
      <c r="K495" s="74" t="s">
        <v>128</v>
      </c>
      <c r="L495" s="74" t="s">
        <v>89</v>
      </c>
      <c r="M495" s="74" t="s">
        <v>1406</v>
      </c>
      <c r="N495" s="74" t="s">
        <v>523</v>
      </c>
      <c r="O495" s="76">
        <v>45227</v>
      </c>
      <c r="P495" s="76">
        <v>44439</v>
      </c>
      <c r="Q495" s="77">
        <v>3</v>
      </c>
      <c r="R495" s="74" t="s">
        <v>94</v>
      </c>
      <c r="S495" s="77">
        <v>16601.39</v>
      </c>
      <c r="T495" s="77">
        <v>16601.39</v>
      </c>
      <c r="U495" s="77">
        <v>0</v>
      </c>
      <c r="V495" s="78">
        <v>0</v>
      </c>
      <c r="W495" s="79">
        <v>1</v>
      </c>
      <c r="X495" s="77">
        <v>16601.39</v>
      </c>
      <c r="Y495" s="88">
        <v>16601.39</v>
      </c>
      <c r="Z495" s="77">
        <v>0</v>
      </c>
      <c r="AA495" s="74">
        <v>0</v>
      </c>
      <c r="AB495" s="74">
        <v>0</v>
      </c>
      <c r="AD495" s="74">
        <v>5</v>
      </c>
      <c r="AE495" s="74">
        <v>5</v>
      </c>
      <c r="AF495" s="74">
        <v>0</v>
      </c>
      <c r="AG495" s="74">
        <v>0</v>
      </c>
      <c r="AI495" s="74">
        <v>4</v>
      </c>
      <c r="AJ495" s="74">
        <v>4</v>
      </c>
      <c r="AL495" s="74">
        <v>4</v>
      </c>
      <c r="AM495" s="74" t="s">
        <v>95</v>
      </c>
      <c r="AN495" s="74">
        <v>0</v>
      </c>
      <c r="AO495" s="74" t="s">
        <v>95</v>
      </c>
      <c r="AP495" s="74" t="s">
        <v>95</v>
      </c>
      <c r="AQ495" s="74">
        <v>1</v>
      </c>
      <c r="AS495" s="74">
        <v>1</v>
      </c>
      <c r="AT495" s="74" t="s">
        <v>92</v>
      </c>
      <c r="AU495" s="74" t="s">
        <v>95</v>
      </c>
      <c r="AV495" s="74" t="s">
        <v>94</v>
      </c>
      <c r="AW495" s="77">
        <v>16601.39</v>
      </c>
      <c r="AX495" s="77">
        <v>0</v>
      </c>
      <c r="AY495" s="79">
        <v>1</v>
      </c>
      <c r="AZ495" s="77">
        <v>107376.130381</v>
      </c>
      <c r="BA495" s="77">
        <v>0</v>
      </c>
      <c r="BB495" s="74" t="s">
        <v>116</v>
      </c>
      <c r="BC495" s="75" t="s">
        <v>2216</v>
      </c>
      <c r="BD495" s="82">
        <v>126.68023512993598</v>
      </c>
      <c r="BE495" s="82">
        <v>0</v>
      </c>
      <c r="BF495" s="82">
        <v>0</v>
      </c>
      <c r="BG495" s="82">
        <v>126.68023512993598</v>
      </c>
      <c r="BH495" s="82">
        <v>323.52864296593691</v>
      </c>
      <c r="BI495" s="82">
        <v>0</v>
      </c>
      <c r="BJ495" s="82">
        <v>0</v>
      </c>
      <c r="BK495" s="82">
        <v>323.52864296593691</v>
      </c>
      <c r="BL495" s="82">
        <v>14941.250999999998</v>
      </c>
      <c r="BM495" s="82">
        <v>0</v>
      </c>
      <c r="BN495" s="82">
        <v>0</v>
      </c>
      <c r="BO495" s="82">
        <v>14941.250999999998</v>
      </c>
      <c r="BP495" s="82">
        <v>126.68023512993598</v>
      </c>
      <c r="BQ495" s="82">
        <v>0</v>
      </c>
      <c r="BR495" s="82">
        <v>0</v>
      </c>
      <c r="BS495" s="89">
        <v>126.68023512993598</v>
      </c>
      <c r="BT495" s="82">
        <v>635.8334361641746</v>
      </c>
      <c r="BU495" s="82">
        <v>0</v>
      </c>
      <c r="BV495" s="82">
        <v>0</v>
      </c>
      <c r="BW495" s="82">
        <v>635.8334361641746</v>
      </c>
      <c r="BX495" s="82">
        <v>1623.8549647746304</v>
      </c>
      <c r="BY495" s="82">
        <v>0</v>
      </c>
      <c r="BZ495" s="82">
        <v>0</v>
      </c>
      <c r="CA495" s="82">
        <v>1623.8549647746304</v>
      </c>
      <c r="CB495" s="82">
        <v>74993.127019199994</v>
      </c>
      <c r="CC495" s="82">
        <v>0</v>
      </c>
      <c r="CD495" s="82">
        <v>0</v>
      </c>
      <c r="CE495" s="82">
        <v>74993.127019199994</v>
      </c>
      <c r="CF495" s="82">
        <v>635.8334361641746</v>
      </c>
      <c r="CG495" s="82">
        <v>0</v>
      </c>
      <c r="CH495" s="82">
        <v>0</v>
      </c>
      <c r="CI495" s="82">
        <v>635.8334361641746</v>
      </c>
      <c r="CJ495" s="82" t="s">
        <v>96</v>
      </c>
      <c r="CN495" s="82">
        <v>126.68023512993598</v>
      </c>
      <c r="CO495" s="82">
        <v>323.52864296593691</v>
      </c>
      <c r="CP495" s="82">
        <v>14941.250999999998</v>
      </c>
      <c r="CQ495" s="82">
        <v>126.68023512993598</v>
      </c>
      <c r="CR495" s="89">
        <v>126.68023512993598</v>
      </c>
      <c r="CS495" s="82">
        <v>126.68023512993598</v>
      </c>
      <c r="CT495" s="82">
        <v>323.52864296593691</v>
      </c>
      <c r="CU495" s="82">
        <v>14941.250999999998</v>
      </c>
      <c r="CV495" s="82">
        <v>126.68023512993598</v>
      </c>
      <c r="CW495" s="82">
        <v>126.68023512993598</v>
      </c>
    </row>
    <row r="496" spans="1:101">
      <c r="A496" s="86" t="s">
        <v>1404</v>
      </c>
      <c r="B496" s="87" t="s">
        <v>1432</v>
      </c>
      <c r="C496" s="75" t="s">
        <v>2217</v>
      </c>
      <c r="D496" s="74" t="s">
        <v>2607</v>
      </c>
      <c r="E496" s="74" t="s">
        <v>1404</v>
      </c>
      <c r="F496" s="74" t="s">
        <v>1432</v>
      </c>
      <c r="G496" s="74" t="s">
        <v>523</v>
      </c>
      <c r="I496" s="74" t="s">
        <v>1432</v>
      </c>
      <c r="J496" s="74" t="s">
        <v>523</v>
      </c>
      <c r="K496" s="74" t="s">
        <v>128</v>
      </c>
      <c r="L496" s="74" t="s">
        <v>89</v>
      </c>
      <c r="M496" s="74" t="s">
        <v>1406</v>
      </c>
      <c r="N496" s="74" t="s">
        <v>523</v>
      </c>
      <c r="O496" s="76">
        <v>45257</v>
      </c>
      <c r="P496" s="76">
        <v>44439</v>
      </c>
      <c r="Q496" s="77">
        <v>3</v>
      </c>
      <c r="R496" s="74" t="s">
        <v>94</v>
      </c>
      <c r="S496" s="77">
        <v>13480.06</v>
      </c>
      <c r="T496" s="77">
        <v>13480.06</v>
      </c>
      <c r="U496" s="77">
        <v>0</v>
      </c>
      <c r="V496" s="78">
        <v>0</v>
      </c>
      <c r="W496" s="79">
        <v>1</v>
      </c>
      <c r="X496" s="77">
        <v>13480.06</v>
      </c>
      <c r="Y496" s="88">
        <v>13480.06</v>
      </c>
      <c r="Z496" s="77">
        <v>0</v>
      </c>
      <c r="AA496" s="74">
        <v>0</v>
      </c>
      <c r="AB496" s="74">
        <v>0</v>
      </c>
      <c r="AD496" s="74">
        <v>5</v>
      </c>
      <c r="AE496" s="74">
        <v>5</v>
      </c>
      <c r="AF496" s="74">
        <v>0</v>
      </c>
      <c r="AG496" s="74">
        <v>0</v>
      </c>
      <c r="AI496" s="74">
        <v>4</v>
      </c>
      <c r="AJ496" s="74">
        <v>4</v>
      </c>
      <c r="AL496" s="74">
        <v>4</v>
      </c>
      <c r="AM496" s="74" t="s">
        <v>95</v>
      </c>
      <c r="AN496" s="74">
        <v>0</v>
      </c>
      <c r="AO496" s="74" t="s">
        <v>95</v>
      </c>
      <c r="AP496" s="74" t="s">
        <v>95</v>
      </c>
      <c r="AQ496" s="74">
        <v>1</v>
      </c>
      <c r="AS496" s="74">
        <v>1</v>
      </c>
      <c r="AT496" s="74" t="s">
        <v>92</v>
      </c>
      <c r="AU496" s="74" t="s">
        <v>95</v>
      </c>
      <c r="AV496" s="74" t="s">
        <v>94</v>
      </c>
      <c r="AW496" s="77">
        <v>13480.06</v>
      </c>
      <c r="AX496" s="77">
        <v>0</v>
      </c>
      <c r="AY496" s="79">
        <v>1</v>
      </c>
      <c r="AZ496" s="77">
        <v>87187.680074000004</v>
      </c>
      <c r="BA496" s="77">
        <v>0</v>
      </c>
      <c r="BB496" s="74" t="s">
        <v>116</v>
      </c>
      <c r="BC496" s="75" t="s">
        <v>2217</v>
      </c>
      <c r="BD496" s="82">
        <v>102.86230070889515</v>
      </c>
      <c r="BE496" s="82">
        <v>0</v>
      </c>
      <c r="BF496" s="82">
        <v>0</v>
      </c>
      <c r="BG496" s="82">
        <v>102.86230070889515</v>
      </c>
      <c r="BH496" s="82">
        <v>262.70002204028737</v>
      </c>
      <c r="BI496" s="82">
        <v>0</v>
      </c>
      <c r="BJ496" s="82">
        <v>0</v>
      </c>
      <c r="BK496" s="82">
        <v>262.70002204028737</v>
      </c>
      <c r="BL496" s="82">
        <v>12132.054</v>
      </c>
      <c r="BM496" s="82">
        <v>0</v>
      </c>
      <c r="BN496" s="82">
        <v>0</v>
      </c>
      <c r="BO496" s="82">
        <v>12132.054</v>
      </c>
      <c r="BP496" s="82">
        <v>102.86230070889515</v>
      </c>
      <c r="BQ496" s="82">
        <v>0</v>
      </c>
      <c r="BR496" s="82">
        <v>0</v>
      </c>
      <c r="BS496" s="89">
        <v>102.86230070889515</v>
      </c>
      <c r="BT496" s="82">
        <v>516.28645971808646</v>
      </c>
      <c r="BU496" s="82">
        <v>0</v>
      </c>
      <c r="BV496" s="82">
        <v>0</v>
      </c>
      <c r="BW496" s="82">
        <v>516.28645971808646</v>
      </c>
      <c r="BX496" s="82">
        <v>1318.5439506246103</v>
      </c>
      <c r="BY496" s="82">
        <v>0</v>
      </c>
      <c r="BZ496" s="82">
        <v>0</v>
      </c>
      <c r="CA496" s="82">
        <v>1318.5439506246103</v>
      </c>
      <c r="CB496" s="82">
        <v>60893.205436799995</v>
      </c>
      <c r="CC496" s="82">
        <v>0</v>
      </c>
      <c r="CD496" s="82">
        <v>0</v>
      </c>
      <c r="CE496" s="82">
        <v>60893.205436799995</v>
      </c>
      <c r="CF496" s="82">
        <v>516.28645971808646</v>
      </c>
      <c r="CG496" s="82">
        <v>0</v>
      </c>
      <c r="CH496" s="82">
        <v>0</v>
      </c>
      <c r="CI496" s="82">
        <v>516.28645971808646</v>
      </c>
      <c r="CJ496" s="82" t="s">
        <v>96</v>
      </c>
      <c r="CN496" s="82">
        <v>102.86230070889515</v>
      </c>
      <c r="CO496" s="82">
        <v>262.70002204028737</v>
      </c>
      <c r="CP496" s="82">
        <v>12132.054</v>
      </c>
      <c r="CQ496" s="82">
        <v>102.86230070889515</v>
      </c>
      <c r="CR496" s="89">
        <v>102.86230070889515</v>
      </c>
      <c r="CS496" s="82">
        <v>102.86230070889515</v>
      </c>
      <c r="CT496" s="82">
        <v>262.70002204028737</v>
      </c>
      <c r="CU496" s="82">
        <v>12132.054</v>
      </c>
      <c r="CV496" s="82">
        <v>102.86230070889515</v>
      </c>
      <c r="CW496" s="82">
        <v>102.86230070889515</v>
      </c>
    </row>
    <row r="497" spans="1:101">
      <c r="A497" s="86" t="s">
        <v>1404</v>
      </c>
      <c r="B497" s="87" t="s">
        <v>1433</v>
      </c>
      <c r="C497" s="75" t="s">
        <v>2218</v>
      </c>
      <c r="D497" s="74" t="s">
        <v>2607</v>
      </c>
      <c r="E497" s="74" t="s">
        <v>1404</v>
      </c>
      <c r="F497" s="74" t="s">
        <v>1433</v>
      </c>
      <c r="G497" s="74" t="s">
        <v>523</v>
      </c>
      <c r="I497" s="74" t="s">
        <v>1433</v>
      </c>
      <c r="J497" s="74" t="s">
        <v>523</v>
      </c>
      <c r="K497" s="74" t="s">
        <v>128</v>
      </c>
      <c r="L497" s="74" t="s">
        <v>89</v>
      </c>
      <c r="M497" s="74" t="s">
        <v>1406</v>
      </c>
      <c r="N497" s="74" t="s">
        <v>523</v>
      </c>
      <c r="O497" s="76">
        <v>45257</v>
      </c>
      <c r="P497" s="76">
        <v>44439</v>
      </c>
      <c r="Q497" s="77">
        <v>3</v>
      </c>
      <c r="R497" s="74" t="s">
        <v>94</v>
      </c>
      <c r="S497" s="77">
        <v>20435.349999999999</v>
      </c>
      <c r="T497" s="77">
        <v>20435.349999999999</v>
      </c>
      <c r="U497" s="77">
        <v>0</v>
      </c>
      <c r="V497" s="78">
        <v>0</v>
      </c>
      <c r="W497" s="79">
        <v>1</v>
      </c>
      <c r="X497" s="77">
        <v>20435.349999999999</v>
      </c>
      <c r="Y497" s="88">
        <v>20435.349999999999</v>
      </c>
      <c r="Z497" s="77">
        <v>0</v>
      </c>
      <c r="AA497" s="74">
        <v>0</v>
      </c>
      <c r="AB497" s="74">
        <v>0</v>
      </c>
      <c r="AD497" s="74">
        <v>5</v>
      </c>
      <c r="AE497" s="74">
        <v>5</v>
      </c>
      <c r="AF497" s="74">
        <v>0</v>
      </c>
      <c r="AG497" s="74">
        <v>0</v>
      </c>
      <c r="AI497" s="74">
        <v>4</v>
      </c>
      <c r="AJ497" s="74">
        <v>4</v>
      </c>
      <c r="AL497" s="74">
        <v>4</v>
      </c>
      <c r="AM497" s="74" t="s">
        <v>95</v>
      </c>
      <c r="AN497" s="74">
        <v>0</v>
      </c>
      <c r="AO497" s="74" t="s">
        <v>95</v>
      </c>
      <c r="AP497" s="74" t="s">
        <v>95</v>
      </c>
      <c r="AQ497" s="74">
        <v>1</v>
      </c>
      <c r="AS497" s="74">
        <v>1</v>
      </c>
      <c r="AT497" s="74" t="s">
        <v>92</v>
      </c>
      <c r="AU497" s="74" t="s">
        <v>95</v>
      </c>
      <c r="AV497" s="74" t="s">
        <v>94</v>
      </c>
      <c r="AW497" s="77">
        <v>20435.349999999999</v>
      </c>
      <c r="AX497" s="77">
        <v>0</v>
      </c>
      <c r="AY497" s="79">
        <v>1</v>
      </c>
      <c r="AZ497" s="77">
        <v>132173.800265</v>
      </c>
      <c r="BA497" s="77">
        <v>0</v>
      </c>
      <c r="BB497" s="74" t="s">
        <v>116</v>
      </c>
      <c r="BC497" s="75" t="s">
        <v>2218</v>
      </c>
      <c r="BD497" s="82">
        <v>155.93603565499859</v>
      </c>
      <c r="BE497" s="82">
        <v>0</v>
      </c>
      <c r="BF497" s="82">
        <v>0</v>
      </c>
      <c r="BG497" s="82">
        <v>155.93603565499859</v>
      </c>
      <c r="BH497" s="82">
        <v>398.2450297254602</v>
      </c>
      <c r="BI497" s="82">
        <v>0</v>
      </c>
      <c r="BJ497" s="82">
        <v>0</v>
      </c>
      <c r="BK497" s="82">
        <v>398.2450297254602</v>
      </c>
      <c r="BL497" s="82">
        <v>18391.814999999999</v>
      </c>
      <c r="BM497" s="82">
        <v>0</v>
      </c>
      <c r="BN497" s="82">
        <v>0</v>
      </c>
      <c r="BO497" s="82">
        <v>18391.814999999999</v>
      </c>
      <c r="BP497" s="82">
        <v>155.93603565499859</v>
      </c>
      <c r="BQ497" s="82">
        <v>0</v>
      </c>
      <c r="BR497" s="82">
        <v>0</v>
      </c>
      <c r="BS497" s="89">
        <v>155.93603565499859</v>
      </c>
      <c r="BT497" s="82">
        <v>782.67415015956885</v>
      </c>
      <c r="BU497" s="82">
        <v>0</v>
      </c>
      <c r="BV497" s="82">
        <v>0</v>
      </c>
      <c r="BW497" s="82">
        <v>782.67415015956885</v>
      </c>
      <c r="BX497" s="82">
        <v>1998.8714531980297</v>
      </c>
      <c r="BY497" s="82">
        <v>0</v>
      </c>
      <c r="BZ497" s="82">
        <v>0</v>
      </c>
      <c r="CA497" s="82">
        <v>1998.8714531980297</v>
      </c>
      <c r="CB497" s="82">
        <v>92312.197847999982</v>
      </c>
      <c r="CC497" s="82">
        <v>0</v>
      </c>
      <c r="CD497" s="82">
        <v>0</v>
      </c>
      <c r="CE497" s="82">
        <v>92312.197847999982</v>
      </c>
      <c r="CF497" s="82">
        <v>782.67415015956885</v>
      </c>
      <c r="CG497" s="82">
        <v>0</v>
      </c>
      <c r="CH497" s="82">
        <v>0</v>
      </c>
      <c r="CI497" s="82">
        <v>782.67415015956885</v>
      </c>
      <c r="CJ497" s="82" t="s">
        <v>96</v>
      </c>
      <c r="CN497" s="82">
        <v>155.93603565499859</v>
      </c>
      <c r="CO497" s="82">
        <v>398.2450297254602</v>
      </c>
      <c r="CP497" s="82">
        <v>18391.814999999999</v>
      </c>
      <c r="CQ497" s="82">
        <v>155.93603565499859</v>
      </c>
      <c r="CR497" s="89">
        <v>155.93603565499859</v>
      </c>
      <c r="CS497" s="82">
        <v>155.93603565499859</v>
      </c>
      <c r="CT497" s="82">
        <v>398.2450297254602</v>
      </c>
      <c r="CU497" s="82">
        <v>18391.814999999999</v>
      </c>
      <c r="CV497" s="82">
        <v>155.93603565499859</v>
      </c>
      <c r="CW497" s="82">
        <v>155.93603565499859</v>
      </c>
    </row>
    <row r="498" spans="1:101">
      <c r="A498" s="86" t="s">
        <v>1404</v>
      </c>
      <c r="B498" s="87" t="s">
        <v>1434</v>
      </c>
      <c r="C498" s="75" t="s">
        <v>2219</v>
      </c>
      <c r="D498" s="74" t="s">
        <v>2607</v>
      </c>
      <c r="E498" s="74" t="s">
        <v>1404</v>
      </c>
      <c r="F498" s="74" t="s">
        <v>1434</v>
      </c>
      <c r="G498" s="74" t="s">
        <v>523</v>
      </c>
      <c r="I498" s="74" t="s">
        <v>1434</v>
      </c>
      <c r="J498" s="74" t="s">
        <v>523</v>
      </c>
      <c r="K498" s="74" t="s">
        <v>128</v>
      </c>
      <c r="L498" s="74" t="s">
        <v>89</v>
      </c>
      <c r="M498" s="74" t="s">
        <v>1406</v>
      </c>
      <c r="N498" s="74" t="s">
        <v>523</v>
      </c>
      <c r="O498" s="76">
        <v>44958</v>
      </c>
      <c r="P498" s="76">
        <v>44439</v>
      </c>
      <c r="Q498" s="77">
        <v>2</v>
      </c>
      <c r="R498" s="74" t="s">
        <v>94</v>
      </c>
      <c r="S498" s="77">
        <v>285211.93</v>
      </c>
      <c r="T498" s="77">
        <v>285211.93</v>
      </c>
      <c r="U498" s="77">
        <v>0</v>
      </c>
      <c r="V498" s="78">
        <v>0</v>
      </c>
      <c r="W498" s="79">
        <v>1</v>
      </c>
      <c r="X498" s="77">
        <v>285211.93</v>
      </c>
      <c r="Y498" s="88">
        <v>285211.93</v>
      </c>
      <c r="Z498" s="77">
        <v>0</v>
      </c>
      <c r="AA498" s="74">
        <v>0</v>
      </c>
      <c r="AB498" s="74">
        <v>0</v>
      </c>
      <c r="AD498" s="74">
        <v>5</v>
      </c>
      <c r="AE498" s="74">
        <v>5</v>
      </c>
      <c r="AF498" s="74">
        <v>0</v>
      </c>
      <c r="AG498" s="74">
        <v>0</v>
      </c>
      <c r="AI498" s="74">
        <v>4</v>
      </c>
      <c r="AJ498" s="74">
        <v>4</v>
      </c>
      <c r="AL498" s="74">
        <v>4</v>
      </c>
      <c r="AM498" s="74" t="s">
        <v>95</v>
      </c>
      <c r="AN498" s="74">
        <v>0</v>
      </c>
      <c r="AO498" s="74" t="s">
        <v>95</v>
      </c>
      <c r="AP498" s="74" t="s">
        <v>95</v>
      </c>
      <c r="AQ498" s="74">
        <v>1</v>
      </c>
      <c r="AS498" s="74">
        <v>1</v>
      </c>
      <c r="AT498" s="74" t="s">
        <v>92</v>
      </c>
      <c r="AU498" s="74" t="s">
        <v>95</v>
      </c>
      <c r="AV498" s="74" t="s">
        <v>94</v>
      </c>
      <c r="AW498" s="77">
        <v>285211.93</v>
      </c>
      <c r="AX498" s="77">
        <v>0</v>
      </c>
      <c r="AY498" s="79">
        <v>1</v>
      </c>
      <c r="AZ498" s="77">
        <v>1844722.242047</v>
      </c>
      <c r="BA498" s="77">
        <v>0</v>
      </c>
      <c r="BB498" s="74" t="s">
        <v>116</v>
      </c>
      <c r="BC498" s="75" t="s">
        <v>2219</v>
      </c>
      <c r="BD498" s="82">
        <v>2176.3668195411856</v>
      </c>
      <c r="BE498" s="82">
        <v>0</v>
      </c>
      <c r="BF498" s="82">
        <v>0</v>
      </c>
      <c r="BG498" s="82">
        <v>2176.3668195411856</v>
      </c>
      <c r="BH498" s="82">
        <v>4593.3087146134621</v>
      </c>
      <c r="BI498" s="82">
        <v>0</v>
      </c>
      <c r="BJ498" s="82">
        <v>0</v>
      </c>
      <c r="BK498" s="82">
        <v>4593.3087146134621</v>
      </c>
      <c r="BL498" s="82">
        <v>256690.73699999996</v>
      </c>
      <c r="BM498" s="82">
        <v>0</v>
      </c>
      <c r="BN498" s="82">
        <v>0</v>
      </c>
      <c r="BO498" s="82">
        <v>256690.73699999996</v>
      </c>
      <c r="BP498" s="82">
        <v>2176.3668195411856</v>
      </c>
      <c r="BQ498" s="82">
        <v>0</v>
      </c>
      <c r="BR498" s="82">
        <v>0</v>
      </c>
      <c r="BS498" s="89">
        <v>2176.3668195411856</v>
      </c>
      <c r="BT498" s="82">
        <v>10923.620340641119</v>
      </c>
      <c r="BU498" s="82">
        <v>0</v>
      </c>
      <c r="BV498" s="82">
        <v>0</v>
      </c>
      <c r="BW498" s="82">
        <v>10923.620340641119</v>
      </c>
      <c r="BX498" s="82">
        <v>23054.735100387887</v>
      </c>
      <c r="BY498" s="82">
        <v>0</v>
      </c>
      <c r="BZ498" s="82">
        <v>0</v>
      </c>
      <c r="CA498" s="82">
        <v>23054.735100387887</v>
      </c>
      <c r="CB498" s="82">
        <v>1288382.1471503996</v>
      </c>
      <c r="CC498" s="82">
        <v>0</v>
      </c>
      <c r="CD498" s="82">
        <v>0</v>
      </c>
      <c r="CE498" s="82">
        <v>1288382.1471503996</v>
      </c>
      <c r="CF498" s="82">
        <v>10923.620340641119</v>
      </c>
      <c r="CG498" s="82">
        <v>0</v>
      </c>
      <c r="CH498" s="82">
        <v>0</v>
      </c>
      <c r="CI498" s="82">
        <v>10923.620340641119</v>
      </c>
      <c r="CJ498" s="82" t="s">
        <v>96</v>
      </c>
      <c r="CN498" s="82">
        <v>2176.3668195411856</v>
      </c>
      <c r="CO498" s="82">
        <v>4593.3087146134621</v>
      </c>
      <c r="CP498" s="82">
        <v>256690.73699999996</v>
      </c>
      <c r="CQ498" s="82">
        <v>2176.3668195411856</v>
      </c>
      <c r="CR498" s="89">
        <v>2176.3668195411856</v>
      </c>
      <c r="CS498" s="82">
        <v>2176.3668195411856</v>
      </c>
      <c r="CT498" s="82">
        <v>4593.3087146134621</v>
      </c>
      <c r="CU498" s="82">
        <v>256690.73699999996</v>
      </c>
      <c r="CV498" s="82">
        <v>2176.3668195411856</v>
      </c>
      <c r="CW498" s="82">
        <v>2176.3668195411856</v>
      </c>
    </row>
    <row r="499" spans="1:101">
      <c r="A499" s="86" t="s">
        <v>1404</v>
      </c>
      <c r="B499" s="87" t="s">
        <v>1435</v>
      </c>
      <c r="C499" s="75" t="s">
        <v>2220</v>
      </c>
      <c r="D499" s="74" t="s">
        <v>2607</v>
      </c>
      <c r="E499" s="74" t="s">
        <v>1404</v>
      </c>
      <c r="F499" s="74" t="s">
        <v>1435</v>
      </c>
      <c r="G499" s="74" t="s">
        <v>523</v>
      </c>
      <c r="I499" s="74" t="s">
        <v>1435</v>
      </c>
      <c r="J499" s="74" t="s">
        <v>523</v>
      </c>
      <c r="K499" s="74" t="s">
        <v>128</v>
      </c>
      <c r="L499" s="74" t="s">
        <v>89</v>
      </c>
      <c r="M499" s="74" t="s">
        <v>1406</v>
      </c>
      <c r="N499" s="74" t="s">
        <v>523</v>
      </c>
      <c r="O499" s="76">
        <v>45243</v>
      </c>
      <c r="P499" s="76">
        <v>44439</v>
      </c>
      <c r="Q499" s="77">
        <v>3</v>
      </c>
      <c r="R499" s="74" t="s">
        <v>94</v>
      </c>
      <c r="S499" s="77">
        <v>30077.3</v>
      </c>
      <c r="T499" s="77">
        <v>30077.3</v>
      </c>
      <c r="U499" s="77">
        <v>0</v>
      </c>
      <c r="V499" s="78">
        <v>0</v>
      </c>
      <c r="W499" s="79">
        <v>1</v>
      </c>
      <c r="X499" s="77">
        <v>30077.3</v>
      </c>
      <c r="Y499" s="88">
        <v>30077.3</v>
      </c>
      <c r="Z499" s="77">
        <v>0</v>
      </c>
      <c r="AA499" s="74">
        <v>0</v>
      </c>
      <c r="AB499" s="74">
        <v>0</v>
      </c>
      <c r="AD499" s="74">
        <v>5</v>
      </c>
      <c r="AE499" s="74">
        <v>5</v>
      </c>
      <c r="AF499" s="74">
        <v>0</v>
      </c>
      <c r="AG499" s="74">
        <v>0</v>
      </c>
      <c r="AI499" s="74">
        <v>4</v>
      </c>
      <c r="AJ499" s="74">
        <v>4</v>
      </c>
      <c r="AL499" s="74">
        <v>4</v>
      </c>
      <c r="AM499" s="74" t="s">
        <v>95</v>
      </c>
      <c r="AN499" s="74">
        <v>0</v>
      </c>
      <c r="AO499" s="74" t="s">
        <v>95</v>
      </c>
      <c r="AP499" s="74" t="s">
        <v>95</v>
      </c>
      <c r="AQ499" s="74">
        <v>1</v>
      </c>
      <c r="AS499" s="74">
        <v>1</v>
      </c>
      <c r="AT499" s="74" t="s">
        <v>92</v>
      </c>
      <c r="AU499" s="74" t="s">
        <v>95</v>
      </c>
      <c r="AV499" s="74" t="s">
        <v>94</v>
      </c>
      <c r="AW499" s="77">
        <v>30077.3</v>
      </c>
      <c r="AX499" s="77">
        <v>0</v>
      </c>
      <c r="AY499" s="79">
        <v>1</v>
      </c>
      <c r="AZ499" s="77">
        <v>194536.96867</v>
      </c>
      <c r="BA499" s="77">
        <v>0</v>
      </c>
      <c r="BB499" s="74" t="s">
        <v>116</v>
      </c>
      <c r="BC499" s="75" t="s">
        <v>2220</v>
      </c>
      <c r="BD499" s="82">
        <v>229.51086843171709</v>
      </c>
      <c r="BE499" s="82">
        <v>0</v>
      </c>
      <c r="BF499" s="82">
        <v>0</v>
      </c>
      <c r="BG499" s="82">
        <v>229.51086843171709</v>
      </c>
      <c r="BH499" s="82">
        <v>586.14778961757861</v>
      </c>
      <c r="BI499" s="82">
        <v>0</v>
      </c>
      <c r="BJ499" s="82">
        <v>0</v>
      </c>
      <c r="BK499" s="82">
        <v>586.14778961757861</v>
      </c>
      <c r="BL499" s="82">
        <v>27069.569999999996</v>
      </c>
      <c r="BM499" s="82">
        <v>0</v>
      </c>
      <c r="BN499" s="82">
        <v>0</v>
      </c>
      <c r="BO499" s="82">
        <v>27069.569999999996</v>
      </c>
      <c r="BP499" s="82">
        <v>229.51086843171709</v>
      </c>
      <c r="BQ499" s="82">
        <v>0</v>
      </c>
      <c r="BR499" s="82">
        <v>0</v>
      </c>
      <c r="BS499" s="89">
        <v>229.51086843171709</v>
      </c>
      <c r="BT499" s="82">
        <v>1151.9609508324743</v>
      </c>
      <c r="BU499" s="82">
        <v>0</v>
      </c>
      <c r="BV499" s="82">
        <v>0</v>
      </c>
      <c r="BW499" s="82">
        <v>1151.9609508324743</v>
      </c>
      <c r="BX499" s="82">
        <v>2941.9929856485505</v>
      </c>
      <c r="BY499" s="82">
        <v>0</v>
      </c>
      <c r="BZ499" s="82">
        <v>0</v>
      </c>
      <c r="CA499" s="82">
        <v>2941.9929856485505</v>
      </c>
      <c r="CB499" s="82">
        <v>135867.58574399998</v>
      </c>
      <c r="CC499" s="82">
        <v>0</v>
      </c>
      <c r="CD499" s="82">
        <v>0</v>
      </c>
      <c r="CE499" s="82">
        <v>135867.58574399998</v>
      </c>
      <c r="CF499" s="82">
        <v>1151.9609508324743</v>
      </c>
      <c r="CG499" s="82">
        <v>0</v>
      </c>
      <c r="CH499" s="82">
        <v>0</v>
      </c>
      <c r="CI499" s="82">
        <v>1151.9609508324743</v>
      </c>
      <c r="CJ499" s="82" t="s">
        <v>96</v>
      </c>
      <c r="CN499" s="82">
        <v>229.51086843171709</v>
      </c>
      <c r="CO499" s="82">
        <v>586.14778961757861</v>
      </c>
      <c r="CP499" s="82">
        <v>27069.569999999996</v>
      </c>
      <c r="CQ499" s="82">
        <v>229.51086843171709</v>
      </c>
      <c r="CR499" s="89">
        <v>229.51086843171709</v>
      </c>
      <c r="CS499" s="82">
        <v>229.51086843171709</v>
      </c>
      <c r="CT499" s="82">
        <v>586.14778961757861</v>
      </c>
      <c r="CU499" s="82">
        <v>27069.569999999996</v>
      </c>
      <c r="CV499" s="82">
        <v>229.51086843171709</v>
      </c>
      <c r="CW499" s="82">
        <v>229.51086843171709</v>
      </c>
    </row>
    <row r="500" spans="1:101">
      <c r="A500" s="86" t="s">
        <v>1404</v>
      </c>
      <c r="B500" s="87" t="s">
        <v>1436</v>
      </c>
      <c r="C500" s="75" t="s">
        <v>2221</v>
      </c>
      <c r="D500" s="74" t="s">
        <v>2607</v>
      </c>
      <c r="E500" s="74" t="s">
        <v>1404</v>
      </c>
      <c r="F500" s="74" t="s">
        <v>1436</v>
      </c>
      <c r="G500" s="74" t="s">
        <v>523</v>
      </c>
      <c r="I500" s="74" t="s">
        <v>1436</v>
      </c>
      <c r="J500" s="74" t="s">
        <v>523</v>
      </c>
      <c r="K500" s="74" t="s">
        <v>128</v>
      </c>
      <c r="L500" s="74" t="s">
        <v>89</v>
      </c>
      <c r="M500" s="74" t="s">
        <v>1406</v>
      </c>
      <c r="N500" s="74" t="s">
        <v>523</v>
      </c>
      <c r="O500" s="76">
        <v>45020</v>
      </c>
      <c r="P500" s="76">
        <v>44439</v>
      </c>
      <c r="Q500" s="77">
        <v>2</v>
      </c>
      <c r="R500" s="74" t="s">
        <v>94</v>
      </c>
      <c r="S500" s="77">
        <v>99493.32</v>
      </c>
      <c r="T500" s="77">
        <v>99493.32</v>
      </c>
      <c r="U500" s="77">
        <v>0</v>
      </c>
      <c r="V500" s="78">
        <v>0</v>
      </c>
      <c r="W500" s="79">
        <v>1</v>
      </c>
      <c r="X500" s="77">
        <v>99493.32</v>
      </c>
      <c r="Y500" s="88">
        <v>99493.32</v>
      </c>
      <c r="Z500" s="77">
        <v>0</v>
      </c>
      <c r="AA500" s="74">
        <v>0</v>
      </c>
      <c r="AB500" s="74">
        <v>0</v>
      </c>
      <c r="AD500" s="74">
        <v>5</v>
      </c>
      <c r="AE500" s="74">
        <v>5</v>
      </c>
      <c r="AF500" s="74">
        <v>0</v>
      </c>
      <c r="AG500" s="74">
        <v>0</v>
      </c>
      <c r="AI500" s="74">
        <v>4</v>
      </c>
      <c r="AJ500" s="74">
        <v>4</v>
      </c>
      <c r="AL500" s="74">
        <v>4</v>
      </c>
      <c r="AM500" s="74" t="s">
        <v>95</v>
      </c>
      <c r="AN500" s="74">
        <v>0</v>
      </c>
      <c r="AO500" s="74" t="s">
        <v>95</v>
      </c>
      <c r="AP500" s="74" t="s">
        <v>95</v>
      </c>
      <c r="AQ500" s="74">
        <v>1</v>
      </c>
      <c r="AS500" s="74">
        <v>1</v>
      </c>
      <c r="AT500" s="74" t="s">
        <v>92</v>
      </c>
      <c r="AU500" s="74" t="s">
        <v>95</v>
      </c>
      <c r="AV500" s="74" t="s">
        <v>94</v>
      </c>
      <c r="AW500" s="77">
        <v>99493.32</v>
      </c>
      <c r="AX500" s="77">
        <v>0</v>
      </c>
      <c r="AY500" s="79">
        <v>1</v>
      </c>
      <c r="AZ500" s="77">
        <v>643512.84442800004</v>
      </c>
      <c r="BA500" s="77">
        <v>0</v>
      </c>
      <c r="BB500" s="74" t="s">
        <v>116</v>
      </c>
      <c r="BC500" s="75" t="s">
        <v>2221</v>
      </c>
      <c r="BD500" s="82">
        <v>759.20372760702344</v>
      </c>
      <c r="BE500" s="82">
        <v>0</v>
      </c>
      <c r="BF500" s="82">
        <v>0</v>
      </c>
      <c r="BG500" s="82">
        <v>759.20372760702344</v>
      </c>
      <c r="BH500" s="82">
        <v>1602.3296564131308</v>
      </c>
      <c r="BI500" s="82">
        <v>0</v>
      </c>
      <c r="BJ500" s="82">
        <v>0</v>
      </c>
      <c r="BK500" s="82">
        <v>1602.3296564131308</v>
      </c>
      <c r="BL500" s="82">
        <v>89543.988000000012</v>
      </c>
      <c r="BM500" s="82">
        <v>0</v>
      </c>
      <c r="BN500" s="82">
        <v>0</v>
      </c>
      <c r="BO500" s="82">
        <v>89543.988000000012</v>
      </c>
      <c r="BP500" s="82">
        <v>759.20372760702344</v>
      </c>
      <c r="BQ500" s="82">
        <v>0</v>
      </c>
      <c r="BR500" s="82">
        <v>0</v>
      </c>
      <c r="BS500" s="89">
        <v>759.20372760702344</v>
      </c>
      <c r="BT500" s="82">
        <v>3810.5953496051716</v>
      </c>
      <c r="BU500" s="82">
        <v>0</v>
      </c>
      <c r="BV500" s="82">
        <v>0</v>
      </c>
      <c r="BW500" s="82">
        <v>3810.5953496051716</v>
      </c>
      <c r="BX500" s="82">
        <v>8042.413011468786</v>
      </c>
      <c r="BY500" s="82">
        <v>0</v>
      </c>
      <c r="BZ500" s="82">
        <v>0</v>
      </c>
      <c r="CA500" s="82">
        <v>8042.413011468786</v>
      </c>
      <c r="CB500" s="82">
        <v>449439.18456960004</v>
      </c>
      <c r="CC500" s="82">
        <v>0</v>
      </c>
      <c r="CD500" s="82">
        <v>0</v>
      </c>
      <c r="CE500" s="82">
        <v>449439.18456960004</v>
      </c>
      <c r="CF500" s="82">
        <v>3810.5953496051716</v>
      </c>
      <c r="CG500" s="82">
        <v>0</v>
      </c>
      <c r="CH500" s="82">
        <v>0</v>
      </c>
      <c r="CI500" s="82">
        <v>3810.5953496051716</v>
      </c>
      <c r="CJ500" s="82" t="s">
        <v>96</v>
      </c>
      <c r="CN500" s="82">
        <v>759.20372760702344</v>
      </c>
      <c r="CO500" s="82">
        <v>1602.3296564131308</v>
      </c>
      <c r="CP500" s="82">
        <v>89543.988000000012</v>
      </c>
      <c r="CQ500" s="82">
        <v>759.20372760702344</v>
      </c>
      <c r="CR500" s="89">
        <v>759.20372760702344</v>
      </c>
      <c r="CS500" s="82">
        <v>759.20372760702344</v>
      </c>
      <c r="CT500" s="82">
        <v>1602.3296564131308</v>
      </c>
      <c r="CU500" s="82">
        <v>89543.988000000012</v>
      </c>
      <c r="CV500" s="82">
        <v>759.20372760702344</v>
      </c>
      <c r="CW500" s="82">
        <v>759.20372760702344</v>
      </c>
    </row>
    <row r="501" spans="1:101">
      <c r="A501" s="86" t="s">
        <v>1404</v>
      </c>
      <c r="B501" s="87" t="s">
        <v>1437</v>
      </c>
      <c r="C501" s="75" t="s">
        <v>2222</v>
      </c>
      <c r="D501" s="74" t="s">
        <v>2607</v>
      </c>
      <c r="E501" s="74" t="s">
        <v>1404</v>
      </c>
      <c r="F501" s="74" t="s">
        <v>1437</v>
      </c>
      <c r="G501" s="74" t="s">
        <v>523</v>
      </c>
      <c r="I501" s="74" t="s">
        <v>1437</v>
      </c>
      <c r="J501" s="74" t="s">
        <v>523</v>
      </c>
      <c r="K501" s="74" t="s">
        <v>128</v>
      </c>
      <c r="L501" s="74" t="s">
        <v>89</v>
      </c>
      <c r="M501" s="74" t="s">
        <v>1406</v>
      </c>
      <c r="N501" s="74" t="s">
        <v>523</v>
      </c>
      <c r="O501" s="76">
        <v>44717</v>
      </c>
      <c r="P501" s="76">
        <v>44439</v>
      </c>
      <c r="Q501" s="77">
        <v>1</v>
      </c>
      <c r="R501" s="74" t="s">
        <v>94</v>
      </c>
      <c r="S501" s="77">
        <v>11691.01</v>
      </c>
      <c r="T501" s="77">
        <v>11691.01</v>
      </c>
      <c r="U501" s="77">
        <v>0</v>
      </c>
      <c r="V501" s="78">
        <v>0</v>
      </c>
      <c r="W501" s="79">
        <v>1</v>
      </c>
      <c r="X501" s="77">
        <v>11691.01</v>
      </c>
      <c r="Y501" s="88">
        <v>11691.01</v>
      </c>
      <c r="Z501" s="77">
        <v>0</v>
      </c>
      <c r="AA501" s="74">
        <v>0</v>
      </c>
      <c r="AB501" s="74">
        <v>0</v>
      </c>
      <c r="AD501" s="74">
        <v>5</v>
      </c>
      <c r="AE501" s="74">
        <v>5</v>
      </c>
      <c r="AF501" s="74">
        <v>0</v>
      </c>
      <c r="AG501" s="74">
        <v>0</v>
      </c>
      <c r="AI501" s="74">
        <v>4</v>
      </c>
      <c r="AJ501" s="74">
        <v>4</v>
      </c>
      <c r="AL501" s="74">
        <v>4</v>
      </c>
      <c r="AM501" s="74" t="s">
        <v>95</v>
      </c>
      <c r="AN501" s="74">
        <v>0</v>
      </c>
      <c r="AO501" s="74" t="s">
        <v>95</v>
      </c>
      <c r="AP501" s="74" t="s">
        <v>95</v>
      </c>
      <c r="AQ501" s="74">
        <v>1</v>
      </c>
      <c r="AS501" s="74">
        <v>1</v>
      </c>
      <c r="AT501" s="74" t="s">
        <v>92</v>
      </c>
      <c r="AU501" s="74" t="s">
        <v>95</v>
      </c>
      <c r="AV501" s="74" t="s">
        <v>94</v>
      </c>
      <c r="AW501" s="77">
        <v>11691.01</v>
      </c>
      <c r="AX501" s="77">
        <v>0</v>
      </c>
      <c r="AY501" s="79">
        <v>1</v>
      </c>
      <c r="AZ501" s="77">
        <v>75616.28357900001</v>
      </c>
      <c r="BA501" s="77">
        <v>0</v>
      </c>
      <c r="BB501" s="74" t="s">
        <v>116</v>
      </c>
      <c r="BC501" s="75" t="s">
        <v>2222</v>
      </c>
      <c r="BD501" s="82">
        <v>89.210595962532835</v>
      </c>
      <c r="BE501" s="82">
        <v>0</v>
      </c>
      <c r="BF501" s="82">
        <v>0</v>
      </c>
      <c r="BG501" s="82">
        <v>89.210595962532835</v>
      </c>
      <c r="BH501" s="82">
        <v>89.210595962532835</v>
      </c>
      <c r="BI501" s="82">
        <v>0</v>
      </c>
      <c r="BJ501" s="82">
        <v>0</v>
      </c>
      <c r="BK501" s="82">
        <v>89.210595962532835</v>
      </c>
      <c r="BL501" s="82">
        <v>10521.909</v>
      </c>
      <c r="BM501" s="82">
        <v>0</v>
      </c>
      <c r="BN501" s="82">
        <v>0</v>
      </c>
      <c r="BO501" s="82">
        <v>10521.909</v>
      </c>
      <c r="BP501" s="82">
        <v>89.210595962532835</v>
      </c>
      <c r="BQ501" s="82">
        <v>0</v>
      </c>
      <c r="BR501" s="82">
        <v>0</v>
      </c>
      <c r="BS501" s="89">
        <v>89.210595962532835</v>
      </c>
      <c r="BT501" s="82">
        <v>447.76582325514477</v>
      </c>
      <c r="BU501" s="82">
        <v>0</v>
      </c>
      <c r="BV501" s="82">
        <v>0</v>
      </c>
      <c r="BW501" s="82">
        <v>447.76582325514477</v>
      </c>
      <c r="BX501" s="82">
        <v>447.76582325514477</v>
      </c>
      <c r="BY501" s="82">
        <v>0</v>
      </c>
      <c r="BZ501" s="82">
        <v>0</v>
      </c>
      <c r="CA501" s="82">
        <v>447.76582325514477</v>
      </c>
      <c r="CB501" s="82">
        <v>52811.565652799996</v>
      </c>
      <c r="CC501" s="82">
        <v>0</v>
      </c>
      <c r="CD501" s="82">
        <v>0</v>
      </c>
      <c r="CE501" s="82">
        <v>52811.565652799996</v>
      </c>
      <c r="CF501" s="82">
        <v>447.76582325514477</v>
      </c>
      <c r="CG501" s="82">
        <v>0</v>
      </c>
      <c r="CH501" s="82">
        <v>0</v>
      </c>
      <c r="CI501" s="82">
        <v>447.76582325514477</v>
      </c>
      <c r="CJ501" s="82" t="s">
        <v>96</v>
      </c>
      <c r="CN501" s="82">
        <v>89.210595962532835</v>
      </c>
      <c r="CO501" s="82">
        <v>89.210595962532835</v>
      </c>
      <c r="CP501" s="82">
        <v>10521.909</v>
      </c>
      <c r="CQ501" s="82">
        <v>89.210595962532835</v>
      </c>
      <c r="CR501" s="89">
        <v>89.210595962532835</v>
      </c>
      <c r="CS501" s="82">
        <v>89.210595962532835</v>
      </c>
      <c r="CT501" s="82">
        <v>89.210595962532835</v>
      </c>
      <c r="CU501" s="82">
        <v>10521.909</v>
      </c>
      <c r="CV501" s="82">
        <v>89.210595962532835</v>
      </c>
      <c r="CW501" s="82">
        <v>89.210595962532835</v>
      </c>
    </row>
    <row r="502" spans="1:101">
      <c r="A502" s="86" t="s">
        <v>1404</v>
      </c>
      <c r="B502" s="87" t="s">
        <v>1438</v>
      </c>
      <c r="C502" s="75" t="s">
        <v>2223</v>
      </c>
      <c r="D502" s="74" t="s">
        <v>2607</v>
      </c>
      <c r="E502" s="74" t="s">
        <v>1404</v>
      </c>
      <c r="F502" s="74" t="s">
        <v>1438</v>
      </c>
      <c r="G502" s="74" t="s">
        <v>523</v>
      </c>
      <c r="I502" s="74" t="s">
        <v>1438</v>
      </c>
      <c r="J502" s="74" t="s">
        <v>523</v>
      </c>
      <c r="K502" s="74" t="s">
        <v>128</v>
      </c>
      <c r="L502" s="74" t="s">
        <v>89</v>
      </c>
      <c r="M502" s="74" t="s">
        <v>1406</v>
      </c>
      <c r="N502" s="74" t="s">
        <v>523</v>
      </c>
      <c r="O502" s="76">
        <v>45020</v>
      </c>
      <c r="P502" s="76">
        <v>44439</v>
      </c>
      <c r="Q502" s="77">
        <v>2</v>
      </c>
      <c r="R502" s="74" t="s">
        <v>94</v>
      </c>
      <c r="S502" s="77">
        <v>99557.64</v>
      </c>
      <c r="T502" s="77">
        <v>99557.64</v>
      </c>
      <c r="U502" s="77">
        <v>0</v>
      </c>
      <c r="V502" s="78">
        <v>0</v>
      </c>
      <c r="W502" s="79">
        <v>1</v>
      </c>
      <c r="X502" s="77">
        <v>99557.64</v>
      </c>
      <c r="Y502" s="88">
        <v>99557.64</v>
      </c>
      <c r="Z502" s="77">
        <v>0</v>
      </c>
      <c r="AA502" s="74">
        <v>0</v>
      </c>
      <c r="AB502" s="74">
        <v>0</v>
      </c>
      <c r="AD502" s="74">
        <v>5</v>
      </c>
      <c r="AE502" s="74">
        <v>5</v>
      </c>
      <c r="AF502" s="74">
        <v>0</v>
      </c>
      <c r="AG502" s="74">
        <v>0</v>
      </c>
      <c r="AI502" s="74">
        <v>4</v>
      </c>
      <c r="AJ502" s="74">
        <v>4</v>
      </c>
      <c r="AL502" s="74">
        <v>4</v>
      </c>
      <c r="AM502" s="74" t="s">
        <v>95</v>
      </c>
      <c r="AN502" s="74">
        <v>0</v>
      </c>
      <c r="AO502" s="74" t="s">
        <v>95</v>
      </c>
      <c r="AP502" s="74" t="s">
        <v>95</v>
      </c>
      <c r="AQ502" s="74">
        <v>1</v>
      </c>
      <c r="AS502" s="74">
        <v>1</v>
      </c>
      <c r="AT502" s="74" t="s">
        <v>92</v>
      </c>
      <c r="AU502" s="74" t="s">
        <v>95</v>
      </c>
      <c r="AV502" s="74" t="s">
        <v>94</v>
      </c>
      <c r="AW502" s="77">
        <v>99557.64</v>
      </c>
      <c r="AX502" s="77">
        <v>0</v>
      </c>
      <c r="AY502" s="79">
        <v>1</v>
      </c>
      <c r="AZ502" s="77">
        <v>643928.85975599999</v>
      </c>
      <c r="BA502" s="77">
        <v>0</v>
      </c>
      <c r="BB502" s="74" t="s">
        <v>116</v>
      </c>
      <c r="BC502" s="75" t="s">
        <v>2223</v>
      </c>
      <c r="BD502" s="82">
        <v>759.69453426378868</v>
      </c>
      <c r="BE502" s="82">
        <v>0</v>
      </c>
      <c r="BF502" s="82">
        <v>0</v>
      </c>
      <c r="BG502" s="82">
        <v>759.69453426378868</v>
      </c>
      <c r="BH502" s="82">
        <v>1603.3655233788777</v>
      </c>
      <c r="BI502" s="82">
        <v>0</v>
      </c>
      <c r="BJ502" s="82">
        <v>0</v>
      </c>
      <c r="BK502" s="82">
        <v>1603.3655233788777</v>
      </c>
      <c r="BL502" s="82">
        <v>89601.875999999989</v>
      </c>
      <c r="BM502" s="82">
        <v>0</v>
      </c>
      <c r="BN502" s="82">
        <v>0</v>
      </c>
      <c r="BO502" s="82">
        <v>89601.875999999989</v>
      </c>
      <c r="BP502" s="82">
        <v>759.69453426378868</v>
      </c>
      <c r="BQ502" s="82">
        <v>0</v>
      </c>
      <c r="BR502" s="82">
        <v>0</v>
      </c>
      <c r="BS502" s="89">
        <v>759.69453426378868</v>
      </c>
      <c r="BT502" s="82">
        <v>3813.0588063768078</v>
      </c>
      <c r="BU502" s="82">
        <v>0</v>
      </c>
      <c r="BV502" s="82">
        <v>0</v>
      </c>
      <c r="BW502" s="82">
        <v>3813.0588063768078</v>
      </c>
      <c r="BX502" s="82">
        <v>8047.6122349432626</v>
      </c>
      <c r="BY502" s="82">
        <v>0</v>
      </c>
      <c r="BZ502" s="82">
        <v>0</v>
      </c>
      <c r="CA502" s="82">
        <v>8047.6122349432626</v>
      </c>
      <c r="CB502" s="82">
        <v>449729.73601919989</v>
      </c>
      <c r="CC502" s="82">
        <v>0</v>
      </c>
      <c r="CD502" s="82">
        <v>0</v>
      </c>
      <c r="CE502" s="82">
        <v>449729.73601919989</v>
      </c>
      <c r="CF502" s="82">
        <v>3813.0588063768078</v>
      </c>
      <c r="CG502" s="82">
        <v>0</v>
      </c>
      <c r="CH502" s="82">
        <v>0</v>
      </c>
      <c r="CI502" s="82">
        <v>3813.0588063768078</v>
      </c>
      <c r="CJ502" s="82" t="s">
        <v>96</v>
      </c>
      <c r="CN502" s="82">
        <v>759.69453426378868</v>
      </c>
      <c r="CO502" s="82">
        <v>1603.3655233788777</v>
      </c>
      <c r="CP502" s="82">
        <v>89601.875999999989</v>
      </c>
      <c r="CQ502" s="82">
        <v>759.69453426378868</v>
      </c>
      <c r="CR502" s="89">
        <v>759.69453426378868</v>
      </c>
      <c r="CS502" s="82">
        <v>759.69453426378868</v>
      </c>
      <c r="CT502" s="82">
        <v>1603.3655233788777</v>
      </c>
      <c r="CU502" s="82">
        <v>89601.875999999989</v>
      </c>
      <c r="CV502" s="82">
        <v>759.69453426378868</v>
      </c>
      <c r="CW502" s="82">
        <v>759.69453426378868</v>
      </c>
    </row>
    <row r="503" spans="1:101">
      <c r="A503" s="86" t="s">
        <v>1404</v>
      </c>
      <c r="B503" s="87" t="s">
        <v>1439</v>
      </c>
      <c r="C503" s="75" t="s">
        <v>2224</v>
      </c>
      <c r="D503" s="74" t="s">
        <v>2607</v>
      </c>
      <c r="E503" s="74" t="s">
        <v>1404</v>
      </c>
      <c r="F503" s="74" t="s">
        <v>1439</v>
      </c>
      <c r="G503" s="74" t="s">
        <v>523</v>
      </c>
      <c r="I503" s="74" t="s">
        <v>1439</v>
      </c>
      <c r="J503" s="74" t="s">
        <v>523</v>
      </c>
      <c r="K503" s="74" t="s">
        <v>128</v>
      </c>
      <c r="L503" s="74" t="s">
        <v>89</v>
      </c>
      <c r="M503" s="74" t="s">
        <v>1406</v>
      </c>
      <c r="N503" s="74" t="s">
        <v>523</v>
      </c>
      <c r="O503" s="76">
        <v>44962</v>
      </c>
      <c r="P503" s="76">
        <v>44439</v>
      </c>
      <c r="Q503" s="77">
        <v>2</v>
      </c>
      <c r="R503" s="74" t="s">
        <v>94</v>
      </c>
      <c r="S503" s="77">
        <v>7162292.1699999999</v>
      </c>
      <c r="T503" s="77">
        <v>7162292.1699999999</v>
      </c>
      <c r="U503" s="77">
        <v>0</v>
      </c>
      <c r="V503" s="78">
        <v>0</v>
      </c>
      <c r="W503" s="79">
        <v>1</v>
      </c>
      <c r="X503" s="77">
        <v>7162292.1699999999</v>
      </c>
      <c r="Y503" s="88">
        <v>7162292.1699999999</v>
      </c>
      <c r="Z503" s="77">
        <v>0</v>
      </c>
      <c r="AA503" s="74">
        <v>0</v>
      </c>
      <c r="AB503" s="74">
        <v>0</v>
      </c>
      <c r="AD503" s="74">
        <v>5</v>
      </c>
      <c r="AE503" s="74">
        <v>5</v>
      </c>
      <c r="AF503" s="74">
        <v>0</v>
      </c>
      <c r="AG503" s="74">
        <v>0</v>
      </c>
      <c r="AI503" s="74">
        <v>4</v>
      </c>
      <c r="AJ503" s="74">
        <v>4</v>
      </c>
      <c r="AL503" s="74">
        <v>4</v>
      </c>
      <c r="AM503" s="74" t="s">
        <v>95</v>
      </c>
      <c r="AN503" s="74">
        <v>0</v>
      </c>
      <c r="AO503" s="74" t="s">
        <v>95</v>
      </c>
      <c r="AP503" s="74" t="s">
        <v>95</v>
      </c>
      <c r="AQ503" s="74">
        <v>1</v>
      </c>
      <c r="AS503" s="74">
        <v>1</v>
      </c>
      <c r="AT503" s="74" t="s">
        <v>92</v>
      </c>
      <c r="AU503" s="74" t="s">
        <v>95</v>
      </c>
      <c r="AV503" s="74" t="s">
        <v>94</v>
      </c>
      <c r="AW503" s="77">
        <v>7162292.1699999999</v>
      </c>
      <c r="AX503" s="77">
        <v>0</v>
      </c>
      <c r="AY503" s="79">
        <v>1</v>
      </c>
      <c r="AZ503" s="77">
        <v>46324989.526343003</v>
      </c>
      <c r="BA503" s="77">
        <v>0</v>
      </c>
      <c r="BB503" s="74" t="s">
        <v>116</v>
      </c>
      <c r="BC503" s="75" t="s">
        <v>2224</v>
      </c>
      <c r="BD503" s="82">
        <v>54653.306510171707</v>
      </c>
      <c r="BE503" s="82">
        <v>0</v>
      </c>
      <c r="BF503" s="82">
        <v>0</v>
      </c>
      <c r="BG503" s="82">
        <v>54653.306510171707</v>
      </c>
      <c r="BH503" s="82">
        <v>115347.97664694028</v>
      </c>
      <c r="BI503" s="82">
        <v>0</v>
      </c>
      <c r="BJ503" s="82">
        <v>0</v>
      </c>
      <c r="BK503" s="82">
        <v>115347.97664694028</v>
      </c>
      <c r="BL503" s="82">
        <v>6446062.9529999997</v>
      </c>
      <c r="BM503" s="82">
        <v>0</v>
      </c>
      <c r="BN503" s="82">
        <v>0</v>
      </c>
      <c r="BO503" s="82">
        <v>6446062.9529999997</v>
      </c>
      <c r="BP503" s="82">
        <v>54653.306510171707</v>
      </c>
      <c r="BQ503" s="82">
        <v>0</v>
      </c>
      <c r="BR503" s="82">
        <v>0</v>
      </c>
      <c r="BS503" s="89">
        <v>54653.306510171707</v>
      </c>
      <c r="BT503" s="82">
        <v>274315.87603585381</v>
      </c>
      <c r="BU503" s="82">
        <v>0</v>
      </c>
      <c r="BV503" s="82">
        <v>0</v>
      </c>
      <c r="BW503" s="82">
        <v>274315.87603585381</v>
      </c>
      <c r="BX503" s="82">
        <v>578954.56438632263</v>
      </c>
      <c r="BY503" s="82">
        <v>0</v>
      </c>
      <c r="BZ503" s="82">
        <v>0</v>
      </c>
      <c r="CA503" s="82">
        <v>578954.56438632263</v>
      </c>
      <c r="CB503" s="82">
        <v>32354079.173697598</v>
      </c>
      <c r="CC503" s="82">
        <v>0</v>
      </c>
      <c r="CD503" s="82">
        <v>0</v>
      </c>
      <c r="CE503" s="82">
        <v>32354079.173697598</v>
      </c>
      <c r="CF503" s="82">
        <v>274315.87603585381</v>
      </c>
      <c r="CG503" s="82">
        <v>0</v>
      </c>
      <c r="CH503" s="82">
        <v>0</v>
      </c>
      <c r="CI503" s="82">
        <v>274315.87603585381</v>
      </c>
      <c r="CJ503" s="82" t="s">
        <v>96</v>
      </c>
      <c r="CN503" s="82">
        <v>54653.306510171707</v>
      </c>
      <c r="CO503" s="82">
        <v>115347.97664694028</v>
      </c>
      <c r="CP503" s="82">
        <v>6446062.9529999997</v>
      </c>
      <c r="CQ503" s="82">
        <v>54653.306510171707</v>
      </c>
      <c r="CR503" s="89">
        <v>54653.306510171707</v>
      </c>
      <c r="CS503" s="82">
        <v>54653.306510171707</v>
      </c>
      <c r="CT503" s="82">
        <v>115347.97664694028</v>
      </c>
      <c r="CU503" s="82">
        <v>6446062.9529999997</v>
      </c>
      <c r="CV503" s="82">
        <v>54653.306510171707</v>
      </c>
      <c r="CW503" s="82">
        <v>54653.306510171707</v>
      </c>
    </row>
    <row r="504" spans="1:101">
      <c r="A504" s="86" t="s">
        <v>1404</v>
      </c>
      <c r="B504" s="87" t="s">
        <v>1440</v>
      </c>
      <c r="C504" s="75" t="s">
        <v>2225</v>
      </c>
      <c r="D504" s="74" t="s">
        <v>2607</v>
      </c>
      <c r="E504" s="74" t="s">
        <v>1404</v>
      </c>
      <c r="F504" s="74" t="s">
        <v>1440</v>
      </c>
      <c r="G504" s="74" t="s">
        <v>523</v>
      </c>
      <c r="I504" s="74" t="s">
        <v>1440</v>
      </c>
      <c r="J504" s="74" t="s">
        <v>523</v>
      </c>
      <c r="K504" s="74" t="s">
        <v>128</v>
      </c>
      <c r="L504" s="74" t="s">
        <v>89</v>
      </c>
      <c r="M504" s="74" t="s">
        <v>1406</v>
      </c>
      <c r="N504" s="74" t="s">
        <v>523</v>
      </c>
      <c r="O504" s="76">
        <v>44959</v>
      </c>
      <c r="P504" s="76">
        <v>44439</v>
      </c>
      <c r="Q504" s="77">
        <v>2</v>
      </c>
      <c r="R504" s="74" t="s">
        <v>94</v>
      </c>
      <c r="S504" s="77">
        <v>2397657.75</v>
      </c>
      <c r="T504" s="77">
        <v>2397657.75</v>
      </c>
      <c r="U504" s="77">
        <v>0</v>
      </c>
      <c r="V504" s="78">
        <v>0</v>
      </c>
      <c r="W504" s="79">
        <v>1</v>
      </c>
      <c r="X504" s="77">
        <v>2397657.75</v>
      </c>
      <c r="Y504" s="88">
        <v>2397657.75</v>
      </c>
      <c r="Z504" s="77">
        <v>0</v>
      </c>
      <c r="AA504" s="74">
        <v>0</v>
      </c>
      <c r="AB504" s="74">
        <v>0</v>
      </c>
      <c r="AD504" s="74">
        <v>5</v>
      </c>
      <c r="AE504" s="74">
        <v>5</v>
      </c>
      <c r="AF504" s="74">
        <v>0</v>
      </c>
      <c r="AG504" s="74">
        <v>0</v>
      </c>
      <c r="AI504" s="74">
        <v>4</v>
      </c>
      <c r="AJ504" s="74">
        <v>4</v>
      </c>
      <c r="AL504" s="74">
        <v>4</v>
      </c>
      <c r="AM504" s="74" t="s">
        <v>95</v>
      </c>
      <c r="AN504" s="74">
        <v>0</v>
      </c>
      <c r="AO504" s="74" t="s">
        <v>95</v>
      </c>
      <c r="AP504" s="74" t="s">
        <v>95</v>
      </c>
      <c r="AQ504" s="74">
        <v>1</v>
      </c>
      <c r="AS504" s="74">
        <v>1</v>
      </c>
      <c r="AT504" s="74" t="s">
        <v>92</v>
      </c>
      <c r="AU504" s="74" t="s">
        <v>95</v>
      </c>
      <c r="AV504" s="74" t="s">
        <v>94</v>
      </c>
      <c r="AW504" s="77">
        <v>2397657.75</v>
      </c>
      <c r="AX504" s="77">
        <v>0</v>
      </c>
      <c r="AY504" s="79">
        <v>1</v>
      </c>
      <c r="AZ504" s="77">
        <v>15507810.561225001</v>
      </c>
      <c r="BA504" s="77">
        <v>0</v>
      </c>
      <c r="BB504" s="74" t="s">
        <v>116</v>
      </c>
      <c r="BC504" s="75" t="s">
        <v>2225</v>
      </c>
      <c r="BD504" s="82">
        <v>18295.808214319</v>
      </c>
      <c r="BE504" s="82">
        <v>0</v>
      </c>
      <c r="BF504" s="82">
        <v>0</v>
      </c>
      <c r="BG504" s="82">
        <v>18295.808214319</v>
      </c>
      <c r="BH504" s="82">
        <v>38614.030758585403</v>
      </c>
      <c r="BI504" s="82">
        <v>0</v>
      </c>
      <c r="BJ504" s="82">
        <v>0</v>
      </c>
      <c r="BK504" s="82">
        <v>38614.030758585403</v>
      </c>
      <c r="BL504" s="82">
        <v>2157891.9750000001</v>
      </c>
      <c r="BM504" s="82">
        <v>0</v>
      </c>
      <c r="BN504" s="82">
        <v>0</v>
      </c>
      <c r="BO504" s="82">
        <v>2157891.9750000001</v>
      </c>
      <c r="BP504" s="82">
        <v>18295.808214319</v>
      </c>
      <c r="BQ504" s="82">
        <v>0</v>
      </c>
      <c r="BR504" s="82">
        <v>0</v>
      </c>
      <c r="BS504" s="89">
        <v>18295.808214319</v>
      </c>
      <c r="BT504" s="82">
        <v>91830.320589309922</v>
      </c>
      <c r="BU504" s="82">
        <v>0</v>
      </c>
      <c r="BV504" s="82">
        <v>0</v>
      </c>
      <c r="BW504" s="82">
        <v>91830.320589309922</v>
      </c>
      <c r="BX504" s="82">
        <v>193811.54318349183</v>
      </c>
      <c r="BY504" s="82">
        <v>0</v>
      </c>
      <c r="BZ504" s="82">
        <v>0</v>
      </c>
      <c r="CA504" s="82">
        <v>193811.54318349183</v>
      </c>
      <c r="CB504" s="82">
        <v>10830891.40092</v>
      </c>
      <c r="CC504" s="82">
        <v>0</v>
      </c>
      <c r="CD504" s="82">
        <v>0</v>
      </c>
      <c r="CE504" s="82">
        <v>10830891.40092</v>
      </c>
      <c r="CF504" s="82">
        <v>91830.320589309922</v>
      </c>
      <c r="CG504" s="82">
        <v>0</v>
      </c>
      <c r="CH504" s="82">
        <v>0</v>
      </c>
      <c r="CI504" s="82">
        <v>91830.320589309922</v>
      </c>
      <c r="CJ504" s="82" t="s">
        <v>96</v>
      </c>
      <c r="CN504" s="82">
        <v>18295.808214319</v>
      </c>
      <c r="CO504" s="82">
        <v>38614.030758585403</v>
      </c>
      <c r="CP504" s="82">
        <v>2157891.9750000001</v>
      </c>
      <c r="CQ504" s="82">
        <v>18295.808214319</v>
      </c>
      <c r="CR504" s="89">
        <v>18295.808214319</v>
      </c>
      <c r="CS504" s="82">
        <v>18295.808214319</v>
      </c>
      <c r="CT504" s="82">
        <v>38614.030758585403</v>
      </c>
      <c r="CU504" s="82">
        <v>2157891.9750000001</v>
      </c>
      <c r="CV504" s="82">
        <v>18295.808214319</v>
      </c>
      <c r="CW504" s="82">
        <v>18295.808214319</v>
      </c>
    </row>
    <row r="505" spans="1:101">
      <c r="A505" s="86" t="s">
        <v>1404</v>
      </c>
      <c r="B505" s="87" t="s">
        <v>1441</v>
      </c>
      <c r="C505" s="75" t="s">
        <v>2226</v>
      </c>
      <c r="D505" s="74" t="s">
        <v>2607</v>
      </c>
      <c r="E505" s="74" t="s">
        <v>1404</v>
      </c>
      <c r="F505" s="74" t="s">
        <v>1441</v>
      </c>
      <c r="G505" s="74" t="s">
        <v>523</v>
      </c>
      <c r="I505" s="74" t="s">
        <v>1441</v>
      </c>
      <c r="J505" s="74" t="s">
        <v>523</v>
      </c>
      <c r="K505" s="74" t="s">
        <v>128</v>
      </c>
      <c r="L505" s="74" t="s">
        <v>89</v>
      </c>
      <c r="M505" s="74" t="s">
        <v>1406</v>
      </c>
      <c r="N505" s="74" t="s">
        <v>523</v>
      </c>
      <c r="O505" s="76">
        <v>44748</v>
      </c>
      <c r="P505" s="76">
        <v>44439</v>
      </c>
      <c r="Q505" s="77">
        <v>1</v>
      </c>
      <c r="R505" s="74" t="s">
        <v>94</v>
      </c>
      <c r="S505" s="77">
        <v>9304890.0199999996</v>
      </c>
      <c r="T505" s="77">
        <v>9304890.0199999996</v>
      </c>
      <c r="U505" s="77">
        <v>0</v>
      </c>
      <c r="V505" s="78">
        <v>0</v>
      </c>
      <c r="W505" s="79">
        <v>1</v>
      </c>
      <c r="X505" s="77">
        <v>9304890.0199999996</v>
      </c>
      <c r="Y505" s="88">
        <v>9304890.0199999996</v>
      </c>
      <c r="Z505" s="77">
        <v>0</v>
      </c>
      <c r="AA505" s="74">
        <v>0</v>
      </c>
      <c r="AB505" s="74">
        <v>0</v>
      </c>
      <c r="AD505" s="74">
        <v>5</v>
      </c>
      <c r="AE505" s="74">
        <v>5</v>
      </c>
      <c r="AF505" s="74">
        <v>0</v>
      </c>
      <c r="AG505" s="74">
        <v>0</v>
      </c>
      <c r="AI505" s="74">
        <v>4</v>
      </c>
      <c r="AJ505" s="74">
        <v>4</v>
      </c>
      <c r="AL505" s="74">
        <v>4</v>
      </c>
      <c r="AM505" s="74" t="s">
        <v>95</v>
      </c>
      <c r="AN505" s="74">
        <v>0</v>
      </c>
      <c r="AO505" s="74" t="s">
        <v>95</v>
      </c>
      <c r="AP505" s="74" t="s">
        <v>95</v>
      </c>
      <c r="AQ505" s="74">
        <v>1</v>
      </c>
      <c r="AS505" s="74">
        <v>1</v>
      </c>
      <c r="AT505" s="74" t="s">
        <v>92</v>
      </c>
      <c r="AU505" s="74" t="s">
        <v>95</v>
      </c>
      <c r="AV505" s="74" t="s">
        <v>94</v>
      </c>
      <c r="AW505" s="77">
        <v>9304890.0199999996</v>
      </c>
      <c r="AX505" s="77">
        <v>0</v>
      </c>
      <c r="AY505" s="79">
        <v>1</v>
      </c>
      <c r="AZ505" s="77">
        <v>60183098.160357997</v>
      </c>
      <c r="BA505" s="77">
        <v>0</v>
      </c>
      <c r="BB505" s="74" t="s">
        <v>116</v>
      </c>
      <c r="BC505" s="75" t="s">
        <v>2226</v>
      </c>
      <c r="BD505" s="82">
        <v>71002.829015630297</v>
      </c>
      <c r="BE505" s="82">
        <v>0</v>
      </c>
      <c r="BF505" s="82">
        <v>0</v>
      </c>
      <c r="BG505" s="82">
        <v>71002.829015630297</v>
      </c>
      <c r="BH505" s="82">
        <v>71002.829015630297</v>
      </c>
      <c r="BI505" s="82">
        <v>0</v>
      </c>
      <c r="BJ505" s="82">
        <v>0</v>
      </c>
      <c r="BK505" s="82">
        <v>71002.829015630297</v>
      </c>
      <c r="BL505" s="82">
        <v>8374401.0179999983</v>
      </c>
      <c r="BM505" s="82">
        <v>0</v>
      </c>
      <c r="BN505" s="82">
        <v>0</v>
      </c>
      <c r="BO505" s="82">
        <v>8374401.0179999983</v>
      </c>
      <c r="BP505" s="82">
        <v>71002.829015630297</v>
      </c>
      <c r="BQ505" s="82">
        <v>0</v>
      </c>
      <c r="BR505" s="82">
        <v>0</v>
      </c>
      <c r="BS505" s="89">
        <v>71002.829015630297</v>
      </c>
      <c r="BT505" s="82">
        <v>356377.39939525159</v>
      </c>
      <c r="BU505" s="82">
        <v>0</v>
      </c>
      <c r="BV505" s="82">
        <v>0</v>
      </c>
      <c r="BW505" s="82">
        <v>356377.39939525159</v>
      </c>
      <c r="BX505" s="82">
        <v>356377.39939525159</v>
      </c>
      <c r="BY505" s="82">
        <v>0</v>
      </c>
      <c r="BZ505" s="82">
        <v>0</v>
      </c>
      <c r="CA505" s="82">
        <v>356377.39939525159</v>
      </c>
      <c r="CB505" s="82">
        <v>42032793.589545585</v>
      </c>
      <c r="CC505" s="82">
        <v>0</v>
      </c>
      <c r="CD505" s="82">
        <v>0</v>
      </c>
      <c r="CE505" s="82">
        <v>42032793.589545585</v>
      </c>
      <c r="CF505" s="82">
        <v>356377.39939525159</v>
      </c>
      <c r="CG505" s="82">
        <v>0</v>
      </c>
      <c r="CH505" s="82">
        <v>0</v>
      </c>
      <c r="CI505" s="82">
        <v>356377.39939525159</v>
      </c>
      <c r="CJ505" s="82" t="s">
        <v>96</v>
      </c>
      <c r="CN505" s="82">
        <v>71002.829015630297</v>
      </c>
      <c r="CO505" s="82">
        <v>71002.829015630297</v>
      </c>
      <c r="CP505" s="82">
        <v>8374401.0179999983</v>
      </c>
      <c r="CQ505" s="82">
        <v>71002.829015630297</v>
      </c>
      <c r="CR505" s="89">
        <v>71002.829015630297</v>
      </c>
      <c r="CS505" s="82">
        <v>71002.829015630297</v>
      </c>
      <c r="CT505" s="82">
        <v>71002.829015630297</v>
      </c>
      <c r="CU505" s="82">
        <v>8374401.0179999983</v>
      </c>
      <c r="CV505" s="82">
        <v>71002.829015630297</v>
      </c>
      <c r="CW505" s="82">
        <v>71002.829015630297</v>
      </c>
    </row>
    <row r="506" spans="1:101">
      <c r="A506" s="86" t="s">
        <v>1404</v>
      </c>
      <c r="B506" s="87" t="s">
        <v>1442</v>
      </c>
      <c r="C506" s="75" t="s">
        <v>2227</v>
      </c>
      <c r="D506" s="74" t="s">
        <v>2607</v>
      </c>
      <c r="E506" s="74" t="s">
        <v>1404</v>
      </c>
      <c r="F506" s="74" t="s">
        <v>1442</v>
      </c>
      <c r="G506" s="74" t="s">
        <v>523</v>
      </c>
      <c r="I506" s="74" t="s">
        <v>1442</v>
      </c>
      <c r="J506" s="74" t="s">
        <v>523</v>
      </c>
      <c r="K506" s="74" t="s">
        <v>128</v>
      </c>
      <c r="L506" s="74" t="s">
        <v>89</v>
      </c>
      <c r="M506" s="74" t="s">
        <v>1406</v>
      </c>
      <c r="N506" s="74" t="s">
        <v>523</v>
      </c>
      <c r="O506" s="76">
        <v>45344</v>
      </c>
      <c r="P506" s="76">
        <v>44439</v>
      </c>
      <c r="Q506" s="77">
        <v>3</v>
      </c>
      <c r="R506" s="74" t="s">
        <v>94</v>
      </c>
      <c r="S506" s="77">
        <v>193876.3</v>
      </c>
      <c r="T506" s="77">
        <v>193876.3</v>
      </c>
      <c r="U506" s="77">
        <v>0</v>
      </c>
      <c r="V506" s="78">
        <v>0</v>
      </c>
      <c r="W506" s="79">
        <v>1</v>
      </c>
      <c r="X506" s="77">
        <v>193876.3</v>
      </c>
      <c r="Y506" s="88">
        <v>193876.3</v>
      </c>
      <c r="Z506" s="77">
        <v>0</v>
      </c>
      <c r="AA506" s="74">
        <v>0</v>
      </c>
      <c r="AB506" s="74">
        <v>0</v>
      </c>
      <c r="AD506" s="74">
        <v>5</v>
      </c>
      <c r="AE506" s="74">
        <v>5</v>
      </c>
      <c r="AF506" s="74">
        <v>0</v>
      </c>
      <c r="AG506" s="74">
        <v>0</v>
      </c>
      <c r="AI506" s="74">
        <v>4</v>
      </c>
      <c r="AJ506" s="74">
        <v>4</v>
      </c>
      <c r="AL506" s="74">
        <v>4</v>
      </c>
      <c r="AM506" s="74" t="s">
        <v>95</v>
      </c>
      <c r="AN506" s="74">
        <v>0</v>
      </c>
      <c r="AO506" s="74" t="s">
        <v>95</v>
      </c>
      <c r="AP506" s="74" t="s">
        <v>95</v>
      </c>
      <c r="AQ506" s="74">
        <v>1</v>
      </c>
      <c r="AS506" s="74">
        <v>1</v>
      </c>
      <c r="AT506" s="74" t="s">
        <v>92</v>
      </c>
      <c r="AU506" s="74" t="s">
        <v>95</v>
      </c>
      <c r="AV506" s="74" t="s">
        <v>94</v>
      </c>
      <c r="AW506" s="77">
        <v>193876.3</v>
      </c>
      <c r="AX506" s="77">
        <v>0</v>
      </c>
      <c r="AY506" s="79">
        <v>1</v>
      </c>
      <c r="AZ506" s="77">
        <v>1253972.5207700001</v>
      </c>
      <c r="BA506" s="77">
        <v>0</v>
      </c>
      <c r="BB506" s="74" t="s">
        <v>116</v>
      </c>
      <c r="BC506" s="75" t="s">
        <v>2227</v>
      </c>
      <c r="BD506" s="82">
        <v>1479.4119811727819</v>
      </c>
      <c r="BE506" s="82">
        <v>0</v>
      </c>
      <c r="BF506" s="82">
        <v>0</v>
      </c>
      <c r="BG506" s="82">
        <v>1479.4119811727819</v>
      </c>
      <c r="BH506" s="82">
        <v>3778.2701473946986</v>
      </c>
      <c r="BI506" s="82">
        <v>0</v>
      </c>
      <c r="BJ506" s="82">
        <v>0</v>
      </c>
      <c r="BK506" s="82">
        <v>3778.2701473946986</v>
      </c>
      <c r="BL506" s="82">
        <v>174488.66999999998</v>
      </c>
      <c r="BM506" s="82">
        <v>0</v>
      </c>
      <c r="BN506" s="82">
        <v>0</v>
      </c>
      <c r="BO506" s="82">
        <v>174488.66999999998</v>
      </c>
      <c r="BP506" s="82">
        <v>1479.4119811727819</v>
      </c>
      <c r="BQ506" s="82">
        <v>0</v>
      </c>
      <c r="BR506" s="82">
        <v>0</v>
      </c>
      <c r="BS506" s="89">
        <v>1479.4119811727819</v>
      </c>
      <c r="BT506" s="82">
        <v>7425.4646159024269</v>
      </c>
      <c r="BU506" s="82">
        <v>0</v>
      </c>
      <c r="BV506" s="82">
        <v>0</v>
      </c>
      <c r="BW506" s="82">
        <v>7425.4646159024269</v>
      </c>
      <c r="BX506" s="82">
        <v>18963.893523803468</v>
      </c>
      <c r="BY506" s="82">
        <v>0</v>
      </c>
      <c r="BZ506" s="82">
        <v>0</v>
      </c>
      <c r="CA506" s="82">
        <v>18963.893523803468</v>
      </c>
      <c r="CB506" s="82">
        <v>875793.53246399981</v>
      </c>
      <c r="CC506" s="82">
        <v>0</v>
      </c>
      <c r="CD506" s="82">
        <v>0</v>
      </c>
      <c r="CE506" s="82">
        <v>875793.53246399981</v>
      </c>
      <c r="CF506" s="82">
        <v>7425.4646159024269</v>
      </c>
      <c r="CG506" s="82">
        <v>0</v>
      </c>
      <c r="CH506" s="82">
        <v>0</v>
      </c>
      <c r="CI506" s="82">
        <v>7425.4646159024269</v>
      </c>
      <c r="CJ506" s="82" t="s">
        <v>96</v>
      </c>
      <c r="CN506" s="82">
        <v>1479.4119811727819</v>
      </c>
      <c r="CO506" s="82">
        <v>3778.2701473946986</v>
      </c>
      <c r="CP506" s="82">
        <v>174488.66999999998</v>
      </c>
      <c r="CQ506" s="82">
        <v>1479.4119811727819</v>
      </c>
      <c r="CR506" s="89">
        <v>1479.4119811727819</v>
      </c>
      <c r="CS506" s="82">
        <v>1479.4119811727819</v>
      </c>
      <c r="CT506" s="82">
        <v>3778.2701473946986</v>
      </c>
      <c r="CU506" s="82">
        <v>174488.66999999998</v>
      </c>
      <c r="CV506" s="82">
        <v>1479.4119811727819</v>
      </c>
      <c r="CW506" s="82">
        <v>1479.4119811727819</v>
      </c>
    </row>
    <row r="507" spans="1:101">
      <c r="A507" s="86" t="s">
        <v>1404</v>
      </c>
      <c r="B507" s="87" t="s">
        <v>1443</v>
      </c>
      <c r="C507" s="75" t="s">
        <v>2228</v>
      </c>
      <c r="D507" s="74" t="s">
        <v>2607</v>
      </c>
      <c r="E507" s="74" t="s">
        <v>1404</v>
      </c>
      <c r="F507" s="74" t="s">
        <v>1443</v>
      </c>
      <c r="G507" s="74" t="s">
        <v>523</v>
      </c>
      <c r="I507" s="74" t="s">
        <v>1443</v>
      </c>
      <c r="J507" s="74" t="s">
        <v>523</v>
      </c>
      <c r="K507" s="74" t="s">
        <v>128</v>
      </c>
      <c r="L507" s="74" t="s">
        <v>89</v>
      </c>
      <c r="M507" s="74" t="s">
        <v>1406</v>
      </c>
      <c r="N507" s="74" t="s">
        <v>523</v>
      </c>
      <c r="O507" s="76">
        <v>44535</v>
      </c>
      <c r="P507" s="76">
        <v>44439</v>
      </c>
      <c r="Q507" s="77">
        <v>1</v>
      </c>
      <c r="R507" s="74" t="s">
        <v>94</v>
      </c>
      <c r="S507" s="77">
        <v>37242.71</v>
      </c>
      <c r="T507" s="77">
        <v>37242.71</v>
      </c>
      <c r="U507" s="77">
        <v>0</v>
      </c>
      <c r="V507" s="78">
        <v>0</v>
      </c>
      <c r="W507" s="79">
        <v>1</v>
      </c>
      <c r="X507" s="77">
        <v>37242.71</v>
      </c>
      <c r="Y507" s="88">
        <v>37242.71</v>
      </c>
      <c r="Z507" s="77">
        <v>0</v>
      </c>
      <c r="AA507" s="74">
        <v>0</v>
      </c>
      <c r="AB507" s="74">
        <v>0</v>
      </c>
      <c r="AD507" s="74">
        <v>5</v>
      </c>
      <c r="AE507" s="74">
        <v>5</v>
      </c>
      <c r="AF507" s="74">
        <v>0</v>
      </c>
      <c r="AG507" s="74">
        <v>0</v>
      </c>
      <c r="AI507" s="74">
        <v>4</v>
      </c>
      <c r="AJ507" s="74">
        <v>4</v>
      </c>
      <c r="AL507" s="74">
        <v>4</v>
      </c>
      <c r="AM507" s="74" t="s">
        <v>95</v>
      </c>
      <c r="AN507" s="74">
        <v>0</v>
      </c>
      <c r="AO507" s="74" t="s">
        <v>95</v>
      </c>
      <c r="AP507" s="74" t="s">
        <v>95</v>
      </c>
      <c r="AQ507" s="74">
        <v>1</v>
      </c>
      <c r="AS507" s="74">
        <v>1</v>
      </c>
      <c r="AT507" s="74" t="s">
        <v>92</v>
      </c>
      <c r="AU507" s="74" t="s">
        <v>95</v>
      </c>
      <c r="AV507" s="74" t="s">
        <v>94</v>
      </c>
      <c r="AW507" s="77">
        <v>37242.71</v>
      </c>
      <c r="AX507" s="77">
        <v>0</v>
      </c>
      <c r="AY507" s="79">
        <v>1</v>
      </c>
      <c r="AZ507" s="77">
        <v>240882.12400899999</v>
      </c>
      <c r="BA507" s="77">
        <v>0</v>
      </c>
      <c r="BB507" s="74" t="s">
        <v>116</v>
      </c>
      <c r="BC507" s="75" t="s">
        <v>2228</v>
      </c>
      <c r="BD507" s="82">
        <v>284.18796616885805</v>
      </c>
      <c r="BE507" s="82">
        <v>0</v>
      </c>
      <c r="BF507" s="82">
        <v>0</v>
      </c>
      <c r="BG507" s="82">
        <v>284.18796616885805</v>
      </c>
      <c r="BH507" s="82">
        <v>284.18796616885805</v>
      </c>
      <c r="BI507" s="82">
        <v>0</v>
      </c>
      <c r="BJ507" s="82">
        <v>0</v>
      </c>
      <c r="BK507" s="82">
        <v>284.18796616885805</v>
      </c>
      <c r="BL507" s="82">
        <v>33518.438999999998</v>
      </c>
      <c r="BM507" s="82">
        <v>0</v>
      </c>
      <c r="BN507" s="82">
        <v>0</v>
      </c>
      <c r="BO507" s="82">
        <v>33518.438999999998</v>
      </c>
      <c r="BP507" s="82">
        <v>284.18796616885805</v>
      </c>
      <c r="BQ507" s="82">
        <v>0</v>
      </c>
      <c r="BR507" s="82">
        <v>0</v>
      </c>
      <c r="BS507" s="89">
        <v>284.18796616885805</v>
      </c>
      <c r="BT507" s="82">
        <v>1426.3962397947323</v>
      </c>
      <c r="BU507" s="82">
        <v>0</v>
      </c>
      <c r="BV507" s="82">
        <v>0</v>
      </c>
      <c r="BW507" s="82">
        <v>1426.3962397947323</v>
      </c>
      <c r="BX507" s="82">
        <v>1426.3962397947323</v>
      </c>
      <c r="BY507" s="82">
        <v>0</v>
      </c>
      <c r="BZ507" s="82">
        <v>0</v>
      </c>
      <c r="CA507" s="82">
        <v>1426.3962397947323</v>
      </c>
      <c r="CB507" s="82">
        <v>168235.74902879997</v>
      </c>
      <c r="CC507" s="82">
        <v>0</v>
      </c>
      <c r="CD507" s="82">
        <v>0</v>
      </c>
      <c r="CE507" s="82">
        <v>168235.74902879997</v>
      </c>
      <c r="CF507" s="82">
        <v>1426.3962397947323</v>
      </c>
      <c r="CG507" s="82">
        <v>0</v>
      </c>
      <c r="CH507" s="82">
        <v>0</v>
      </c>
      <c r="CI507" s="82">
        <v>1426.3962397947323</v>
      </c>
      <c r="CJ507" s="82" t="s">
        <v>96</v>
      </c>
      <c r="CN507" s="82">
        <v>284.18796616885805</v>
      </c>
      <c r="CO507" s="82">
        <v>284.18796616885805</v>
      </c>
      <c r="CP507" s="82">
        <v>33518.438999999998</v>
      </c>
      <c r="CQ507" s="82">
        <v>284.18796616885805</v>
      </c>
      <c r="CR507" s="89">
        <v>284.18796616885805</v>
      </c>
      <c r="CS507" s="82">
        <v>284.18796616885805</v>
      </c>
      <c r="CT507" s="82">
        <v>284.18796616885805</v>
      </c>
      <c r="CU507" s="82">
        <v>33518.438999999998</v>
      </c>
      <c r="CV507" s="82">
        <v>284.18796616885805</v>
      </c>
      <c r="CW507" s="82">
        <v>284.18796616885805</v>
      </c>
    </row>
    <row r="508" spans="1:101">
      <c r="A508" s="86" t="s">
        <v>1404</v>
      </c>
      <c r="B508" s="87" t="s">
        <v>1444</v>
      </c>
      <c r="C508" s="75" t="s">
        <v>2229</v>
      </c>
      <c r="D508" s="74" t="s">
        <v>2607</v>
      </c>
      <c r="E508" s="74" t="s">
        <v>1404</v>
      </c>
      <c r="F508" s="74" t="s">
        <v>1444</v>
      </c>
      <c r="G508" s="74" t="s">
        <v>523</v>
      </c>
      <c r="I508" s="74" t="s">
        <v>1444</v>
      </c>
      <c r="J508" s="74" t="s">
        <v>523</v>
      </c>
      <c r="K508" s="74" t="s">
        <v>128</v>
      </c>
      <c r="L508" s="74" t="s">
        <v>89</v>
      </c>
      <c r="M508" s="74" t="s">
        <v>1406</v>
      </c>
      <c r="N508" s="74" t="s">
        <v>523</v>
      </c>
      <c r="O508" s="76">
        <v>44794</v>
      </c>
      <c r="P508" s="76">
        <v>44439</v>
      </c>
      <c r="Q508" s="77">
        <v>1</v>
      </c>
      <c r="R508" s="74" t="s">
        <v>94</v>
      </c>
      <c r="S508" s="77">
        <v>93675.18</v>
      </c>
      <c r="T508" s="77">
        <v>93675.18</v>
      </c>
      <c r="U508" s="77">
        <v>0</v>
      </c>
      <c r="V508" s="78">
        <v>0</v>
      </c>
      <c r="W508" s="79">
        <v>1</v>
      </c>
      <c r="X508" s="77">
        <v>93675.18</v>
      </c>
      <c r="Y508" s="88">
        <v>93675.18</v>
      </c>
      <c r="Z508" s="77">
        <v>0</v>
      </c>
      <c r="AA508" s="74">
        <v>0</v>
      </c>
      <c r="AB508" s="74">
        <v>0</v>
      </c>
      <c r="AD508" s="74">
        <v>5</v>
      </c>
      <c r="AE508" s="74">
        <v>5</v>
      </c>
      <c r="AF508" s="74">
        <v>0</v>
      </c>
      <c r="AG508" s="74">
        <v>0</v>
      </c>
      <c r="AI508" s="74">
        <v>4</v>
      </c>
      <c r="AJ508" s="74">
        <v>4</v>
      </c>
      <c r="AL508" s="74">
        <v>4</v>
      </c>
      <c r="AM508" s="74" t="s">
        <v>95</v>
      </c>
      <c r="AN508" s="74">
        <v>0</v>
      </c>
      <c r="AO508" s="74" t="s">
        <v>95</v>
      </c>
      <c r="AP508" s="74" t="s">
        <v>95</v>
      </c>
      <c r="AQ508" s="74">
        <v>1</v>
      </c>
      <c r="AS508" s="74">
        <v>1</v>
      </c>
      <c r="AT508" s="74" t="s">
        <v>92</v>
      </c>
      <c r="AU508" s="74" t="s">
        <v>95</v>
      </c>
      <c r="AV508" s="74" t="s">
        <v>94</v>
      </c>
      <c r="AW508" s="77">
        <v>93675.18</v>
      </c>
      <c r="AX508" s="77">
        <v>0</v>
      </c>
      <c r="AY508" s="79">
        <v>1</v>
      </c>
      <c r="AZ508" s="77">
        <v>605881.69672200002</v>
      </c>
      <c r="BA508" s="77">
        <v>0</v>
      </c>
      <c r="BB508" s="74" t="s">
        <v>116</v>
      </c>
      <c r="BC508" s="75" t="s">
        <v>2229</v>
      </c>
      <c r="BD508" s="82">
        <v>714.80724374519696</v>
      </c>
      <c r="BE508" s="82">
        <v>0</v>
      </c>
      <c r="BF508" s="82">
        <v>0</v>
      </c>
      <c r="BG508" s="82">
        <v>714.80724374519696</v>
      </c>
      <c r="BH508" s="82">
        <v>714.80724374519696</v>
      </c>
      <c r="BI508" s="82">
        <v>0</v>
      </c>
      <c r="BJ508" s="82">
        <v>0</v>
      </c>
      <c r="BK508" s="82">
        <v>714.80724374519696</v>
      </c>
      <c r="BL508" s="82">
        <v>84307.661999999997</v>
      </c>
      <c r="BM508" s="82">
        <v>0</v>
      </c>
      <c r="BN508" s="82">
        <v>0</v>
      </c>
      <c r="BO508" s="82">
        <v>84307.661999999997</v>
      </c>
      <c r="BP508" s="82">
        <v>714.80724374519696</v>
      </c>
      <c r="BQ508" s="82">
        <v>0</v>
      </c>
      <c r="BR508" s="82">
        <v>0</v>
      </c>
      <c r="BS508" s="89">
        <v>714.80724374519696</v>
      </c>
      <c r="BT508" s="82">
        <v>3587.7605178058925</v>
      </c>
      <c r="BU508" s="82">
        <v>0</v>
      </c>
      <c r="BV508" s="82">
        <v>0</v>
      </c>
      <c r="BW508" s="82">
        <v>3587.7605178058925</v>
      </c>
      <c r="BX508" s="82">
        <v>3587.7605178058925</v>
      </c>
      <c r="BY508" s="82">
        <v>0</v>
      </c>
      <c r="BZ508" s="82">
        <v>0</v>
      </c>
      <c r="CA508" s="82">
        <v>3587.7605178058925</v>
      </c>
      <c r="CB508" s="82">
        <v>423157.01711039996</v>
      </c>
      <c r="CC508" s="82">
        <v>0</v>
      </c>
      <c r="CD508" s="82">
        <v>0</v>
      </c>
      <c r="CE508" s="82">
        <v>423157.01711039996</v>
      </c>
      <c r="CF508" s="82">
        <v>3587.7605178058925</v>
      </c>
      <c r="CG508" s="82">
        <v>0</v>
      </c>
      <c r="CH508" s="82">
        <v>0</v>
      </c>
      <c r="CI508" s="82">
        <v>3587.7605178058925</v>
      </c>
      <c r="CJ508" s="82" t="s">
        <v>96</v>
      </c>
      <c r="CN508" s="82">
        <v>714.80724374519696</v>
      </c>
      <c r="CO508" s="82">
        <v>714.80724374519696</v>
      </c>
      <c r="CP508" s="82">
        <v>84307.661999999997</v>
      </c>
      <c r="CQ508" s="82">
        <v>714.80724374519696</v>
      </c>
      <c r="CR508" s="89">
        <v>714.80724374519696</v>
      </c>
      <c r="CS508" s="82">
        <v>714.80724374519696</v>
      </c>
      <c r="CT508" s="82">
        <v>714.80724374519696</v>
      </c>
      <c r="CU508" s="82">
        <v>84307.661999999997</v>
      </c>
      <c r="CV508" s="82">
        <v>714.80724374519696</v>
      </c>
      <c r="CW508" s="82">
        <v>714.80724374519696</v>
      </c>
    </row>
    <row r="509" spans="1:101">
      <c r="A509" s="86" t="s">
        <v>1404</v>
      </c>
      <c r="B509" s="87" t="s">
        <v>1445</v>
      </c>
      <c r="C509" s="75" t="s">
        <v>2230</v>
      </c>
      <c r="D509" s="74" t="s">
        <v>2607</v>
      </c>
      <c r="E509" s="74" t="s">
        <v>1404</v>
      </c>
      <c r="F509" s="74" t="s">
        <v>1445</v>
      </c>
      <c r="G509" s="74" t="s">
        <v>523</v>
      </c>
      <c r="I509" s="74" t="s">
        <v>1445</v>
      </c>
      <c r="J509" s="74" t="s">
        <v>523</v>
      </c>
      <c r="K509" s="74" t="s">
        <v>128</v>
      </c>
      <c r="L509" s="74" t="s">
        <v>89</v>
      </c>
      <c r="M509" s="74" t="s">
        <v>1406</v>
      </c>
      <c r="N509" s="74" t="s">
        <v>523</v>
      </c>
      <c r="O509" s="76">
        <v>45057</v>
      </c>
      <c r="P509" s="76">
        <v>44439</v>
      </c>
      <c r="Q509" s="77">
        <v>2</v>
      </c>
      <c r="R509" s="74" t="s">
        <v>94</v>
      </c>
      <c r="S509" s="77">
        <v>344966.40000000002</v>
      </c>
      <c r="T509" s="77">
        <v>344966.40000000002</v>
      </c>
      <c r="U509" s="77">
        <v>0</v>
      </c>
      <c r="V509" s="78">
        <v>0</v>
      </c>
      <c r="W509" s="79">
        <v>1</v>
      </c>
      <c r="X509" s="77">
        <v>344966.40000000002</v>
      </c>
      <c r="Y509" s="88">
        <v>344966.40000000002</v>
      </c>
      <c r="Z509" s="77">
        <v>0</v>
      </c>
      <c r="AA509" s="74">
        <v>0</v>
      </c>
      <c r="AB509" s="74">
        <v>0</v>
      </c>
      <c r="AD509" s="74">
        <v>5</v>
      </c>
      <c r="AE509" s="74">
        <v>5</v>
      </c>
      <c r="AF509" s="74">
        <v>0</v>
      </c>
      <c r="AG509" s="74">
        <v>0</v>
      </c>
      <c r="AI509" s="74">
        <v>4</v>
      </c>
      <c r="AJ509" s="74">
        <v>4</v>
      </c>
      <c r="AL509" s="74">
        <v>4</v>
      </c>
      <c r="AM509" s="74" t="s">
        <v>95</v>
      </c>
      <c r="AN509" s="74">
        <v>0</v>
      </c>
      <c r="AO509" s="74" t="s">
        <v>95</v>
      </c>
      <c r="AP509" s="74" t="s">
        <v>95</v>
      </c>
      <c r="AQ509" s="74">
        <v>1</v>
      </c>
      <c r="AS509" s="74">
        <v>1</v>
      </c>
      <c r="AT509" s="74" t="s">
        <v>92</v>
      </c>
      <c r="AU509" s="74" t="s">
        <v>95</v>
      </c>
      <c r="AV509" s="74" t="s">
        <v>94</v>
      </c>
      <c r="AW509" s="77">
        <v>344966.40000000002</v>
      </c>
      <c r="AX509" s="77">
        <v>0</v>
      </c>
      <c r="AY509" s="79">
        <v>1</v>
      </c>
      <c r="AZ509" s="77">
        <v>2231208.1785600004</v>
      </c>
      <c r="BA509" s="77">
        <v>0</v>
      </c>
      <c r="BB509" s="74" t="s">
        <v>116</v>
      </c>
      <c r="BC509" s="75" t="s">
        <v>2230</v>
      </c>
      <c r="BD509" s="82">
        <v>2632.3352842097893</v>
      </c>
      <c r="BE509" s="82">
        <v>0</v>
      </c>
      <c r="BF509" s="82">
        <v>0</v>
      </c>
      <c r="BG509" s="82">
        <v>2632.3352842097893</v>
      </c>
      <c r="BH509" s="82">
        <v>5555.6482906196579</v>
      </c>
      <c r="BI509" s="82">
        <v>0</v>
      </c>
      <c r="BJ509" s="82">
        <v>0</v>
      </c>
      <c r="BK509" s="82">
        <v>5555.6482906196579</v>
      </c>
      <c r="BL509" s="82">
        <v>310469.76000000001</v>
      </c>
      <c r="BM509" s="82">
        <v>0</v>
      </c>
      <c r="BN509" s="82">
        <v>0</v>
      </c>
      <c r="BO509" s="82">
        <v>310469.76000000001</v>
      </c>
      <c r="BP509" s="82">
        <v>2632.3352842097893</v>
      </c>
      <c r="BQ509" s="82">
        <v>0</v>
      </c>
      <c r="BR509" s="82">
        <v>0</v>
      </c>
      <c r="BS509" s="89">
        <v>2632.3352842097893</v>
      </c>
      <c r="BT509" s="82">
        <v>13212.217258505774</v>
      </c>
      <c r="BU509" s="82">
        <v>0</v>
      </c>
      <c r="BV509" s="82">
        <v>0</v>
      </c>
      <c r="BW509" s="82">
        <v>13212.217258505774</v>
      </c>
      <c r="BX509" s="82">
        <v>27884.909900278184</v>
      </c>
      <c r="BY509" s="82">
        <v>0</v>
      </c>
      <c r="BZ509" s="82">
        <v>0</v>
      </c>
      <c r="CA509" s="82">
        <v>27884.909900278184</v>
      </c>
      <c r="CB509" s="82">
        <v>1558309.8193919999</v>
      </c>
      <c r="CC509" s="82">
        <v>0</v>
      </c>
      <c r="CD509" s="82">
        <v>0</v>
      </c>
      <c r="CE509" s="82">
        <v>1558309.8193919999</v>
      </c>
      <c r="CF509" s="82">
        <v>13212.217258505774</v>
      </c>
      <c r="CG509" s="82">
        <v>0</v>
      </c>
      <c r="CH509" s="82">
        <v>0</v>
      </c>
      <c r="CI509" s="82">
        <v>13212.217258505774</v>
      </c>
      <c r="CJ509" s="82" t="s">
        <v>96</v>
      </c>
      <c r="CN509" s="82">
        <v>2632.3352842097893</v>
      </c>
      <c r="CO509" s="82">
        <v>5555.6482906196579</v>
      </c>
      <c r="CP509" s="82">
        <v>310469.76000000001</v>
      </c>
      <c r="CQ509" s="82">
        <v>2632.3352842097893</v>
      </c>
      <c r="CR509" s="89">
        <v>2632.3352842097893</v>
      </c>
      <c r="CS509" s="82">
        <v>2632.3352842097893</v>
      </c>
      <c r="CT509" s="82">
        <v>5555.6482906196579</v>
      </c>
      <c r="CU509" s="82">
        <v>310469.76000000001</v>
      </c>
      <c r="CV509" s="82">
        <v>2632.3352842097893</v>
      </c>
      <c r="CW509" s="82">
        <v>2632.3352842097893</v>
      </c>
    </row>
    <row r="510" spans="1:101">
      <c r="A510" s="86" t="s">
        <v>1404</v>
      </c>
      <c r="B510" s="87" t="s">
        <v>1446</v>
      </c>
      <c r="C510" s="75" t="s">
        <v>2231</v>
      </c>
      <c r="D510" s="74" t="s">
        <v>2607</v>
      </c>
      <c r="E510" s="74" t="s">
        <v>1404</v>
      </c>
      <c r="F510" s="74" t="s">
        <v>1446</v>
      </c>
      <c r="G510" s="74" t="s">
        <v>523</v>
      </c>
      <c r="I510" s="74" t="s">
        <v>1446</v>
      </c>
      <c r="J510" s="74" t="s">
        <v>523</v>
      </c>
      <c r="K510" s="74" t="s">
        <v>128</v>
      </c>
      <c r="L510" s="74" t="s">
        <v>89</v>
      </c>
      <c r="M510" s="74" t="s">
        <v>1406</v>
      </c>
      <c r="N510" s="74" t="s">
        <v>523</v>
      </c>
      <c r="O510" s="76">
        <v>45044</v>
      </c>
      <c r="P510" s="76">
        <v>44439</v>
      </c>
      <c r="Q510" s="77">
        <v>2</v>
      </c>
      <c r="R510" s="74" t="s">
        <v>94</v>
      </c>
      <c r="S510" s="77">
        <v>631749.19999999995</v>
      </c>
      <c r="T510" s="77">
        <v>631749.19999999995</v>
      </c>
      <c r="U510" s="77">
        <v>0</v>
      </c>
      <c r="V510" s="78">
        <v>0</v>
      </c>
      <c r="W510" s="79">
        <v>1</v>
      </c>
      <c r="X510" s="77">
        <v>631749.19999999995</v>
      </c>
      <c r="Y510" s="88">
        <v>631749.19999999995</v>
      </c>
      <c r="Z510" s="77">
        <v>0</v>
      </c>
      <c r="AA510" s="74">
        <v>0</v>
      </c>
      <c r="AB510" s="74">
        <v>0</v>
      </c>
      <c r="AD510" s="74">
        <v>5</v>
      </c>
      <c r="AE510" s="74">
        <v>5</v>
      </c>
      <c r="AF510" s="74">
        <v>0</v>
      </c>
      <c r="AG510" s="74">
        <v>0</v>
      </c>
      <c r="AI510" s="74">
        <v>4</v>
      </c>
      <c r="AJ510" s="74">
        <v>4</v>
      </c>
      <c r="AL510" s="74">
        <v>4</v>
      </c>
      <c r="AM510" s="74" t="s">
        <v>95</v>
      </c>
      <c r="AN510" s="74">
        <v>0</v>
      </c>
      <c r="AO510" s="74" t="s">
        <v>95</v>
      </c>
      <c r="AP510" s="74" t="s">
        <v>95</v>
      </c>
      <c r="AQ510" s="74">
        <v>1</v>
      </c>
      <c r="AS510" s="74">
        <v>1</v>
      </c>
      <c r="AT510" s="74" t="s">
        <v>92</v>
      </c>
      <c r="AU510" s="74" t="s">
        <v>95</v>
      </c>
      <c r="AV510" s="74" t="s">
        <v>94</v>
      </c>
      <c r="AW510" s="77">
        <v>631749.19999999995</v>
      </c>
      <c r="AX510" s="77">
        <v>0</v>
      </c>
      <c r="AY510" s="79">
        <v>1</v>
      </c>
      <c r="AZ510" s="77">
        <v>4086090.65068</v>
      </c>
      <c r="BA510" s="77">
        <v>0</v>
      </c>
      <c r="BB510" s="74" t="s">
        <v>116</v>
      </c>
      <c r="BC510" s="75" t="s">
        <v>2231</v>
      </c>
      <c r="BD510" s="82">
        <v>4820.6889422601935</v>
      </c>
      <c r="BE510" s="82">
        <v>0</v>
      </c>
      <c r="BF510" s="82">
        <v>0</v>
      </c>
      <c r="BG510" s="82">
        <v>4820.6889422601935</v>
      </c>
      <c r="BH510" s="82">
        <v>10174.255704556548</v>
      </c>
      <c r="BI510" s="82">
        <v>0</v>
      </c>
      <c r="BJ510" s="82">
        <v>0</v>
      </c>
      <c r="BK510" s="82">
        <v>10174.255704556548</v>
      </c>
      <c r="BL510" s="82">
        <v>568574.28</v>
      </c>
      <c r="BM510" s="82">
        <v>0</v>
      </c>
      <c r="BN510" s="82">
        <v>0</v>
      </c>
      <c r="BO510" s="82">
        <v>568574.28</v>
      </c>
      <c r="BP510" s="82">
        <v>4820.6889422601935</v>
      </c>
      <c r="BQ510" s="82">
        <v>0</v>
      </c>
      <c r="BR510" s="82">
        <v>0</v>
      </c>
      <c r="BS510" s="89">
        <v>4820.6889422601935</v>
      </c>
      <c r="BT510" s="82">
        <v>24196.001938992362</v>
      </c>
      <c r="BU510" s="82">
        <v>0</v>
      </c>
      <c r="BV510" s="82">
        <v>0</v>
      </c>
      <c r="BW510" s="82">
        <v>24196.001938992362</v>
      </c>
      <c r="BX510" s="82">
        <v>51066.62423231022</v>
      </c>
      <c r="BY510" s="82">
        <v>0</v>
      </c>
      <c r="BZ510" s="82">
        <v>0</v>
      </c>
      <c r="CA510" s="82">
        <v>51066.62423231022</v>
      </c>
      <c r="CB510" s="82">
        <v>2853788.026176</v>
      </c>
      <c r="CC510" s="82">
        <v>0</v>
      </c>
      <c r="CD510" s="82">
        <v>0</v>
      </c>
      <c r="CE510" s="82">
        <v>2853788.026176</v>
      </c>
      <c r="CF510" s="82">
        <v>24196.001938992362</v>
      </c>
      <c r="CG510" s="82">
        <v>0</v>
      </c>
      <c r="CH510" s="82">
        <v>0</v>
      </c>
      <c r="CI510" s="82">
        <v>24196.001938992362</v>
      </c>
      <c r="CJ510" s="82" t="s">
        <v>96</v>
      </c>
      <c r="CN510" s="82">
        <v>4820.6889422601935</v>
      </c>
      <c r="CO510" s="82">
        <v>10174.255704556548</v>
      </c>
      <c r="CP510" s="82">
        <v>568574.28</v>
      </c>
      <c r="CQ510" s="82">
        <v>4820.6889422601935</v>
      </c>
      <c r="CR510" s="89">
        <v>4820.6889422601935</v>
      </c>
      <c r="CS510" s="82">
        <v>4820.6889422601935</v>
      </c>
      <c r="CT510" s="82">
        <v>10174.255704556548</v>
      </c>
      <c r="CU510" s="82">
        <v>568574.28</v>
      </c>
      <c r="CV510" s="82">
        <v>4820.6889422601935</v>
      </c>
      <c r="CW510" s="82">
        <v>4820.6889422601935</v>
      </c>
    </row>
    <row r="511" spans="1:101">
      <c r="A511" s="86" t="s">
        <v>1404</v>
      </c>
      <c r="B511" s="87" t="s">
        <v>1447</v>
      </c>
      <c r="C511" s="75" t="s">
        <v>2232</v>
      </c>
      <c r="D511" s="74" t="s">
        <v>2607</v>
      </c>
      <c r="E511" s="74" t="s">
        <v>1404</v>
      </c>
      <c r="F511" s="74" t="s">
        <v>1447</v>
      </c>
      <c r="G511" s="74" t="s">
        <v>523</v>
      </c>
      <c r="I511" s="74" t="s">
        <v>1447</v>
      </c>
      <c r="J511" s="74" t="s">
        <v>523</v>
      </c>
      <c r="K511" s="74" t="s">
        <v>128</v>
      </c>
      <c r="L511" s="74" t="s">
        <v>89</v>
      </c>
      <c r="M511" s="74" t="s">
        <v>1406</v>
      </c>
      <c r="N511" s="74" t="s">
        <v>523</v>
      </c>
      <c r="O511" s="76">
        <v>45045</v>
      </c>
      <c r="P511" s="76">
        <v>44439</v>
      </c>
      <c r="Q511" s="77">
        <v>2</v>
      </c>
      <c r="R511" s="74" t="s">
        <v>94</v>
      </c>
      <c r="S511" s="77">
        <v>686927.34</v>
      </c>
      <c r="T511" s="77">
        <v>686927.34</v>
      </c>
      <c r="U511" s="77">
        <v>0</v>
      </c>
      <c r="V511" s="78">
        <v>0</v>
      </c>
      <c r="W511" s="79">
        <v>1</v>
      </c>
      <c r="X511" s="77">
        <v>686927.34</v>
      </c>
      <c r="Y511" s="88">
        <v>686927.34</v>
      </c>
      <c r="Z511" s="77">
        <v>0</v>
      </c>
      <c r="AA511" s="74">
        <v>0</v>
      </c>
      <c r="AB511" s="74">
        <v>0</v>
      </c>
      <c r="AD511" s="74">
        <v>5</v>
      </c>
      <c r="AE511" s="74">
        <v>5</v>
      </c>
      <c r="AF511" s="74">
        <v>0</v>
      </c>
      <c r="AG511" s="74">
        <v>0</v>
      </c>
      <c r="AI511" s="74">
        <v>4</v>
      </c>
      <c r="AJ511" s="74">
        <v>4</v>
      </c>
      <c r="AL511" s="74">
        <v>4</v>
      </c>
      <c r="AM511" s="74" t="s">
        <v>95</v>
      </c>
      <c r="AN511" s="74">
        <v>0</v>
      </c>
      <c r="AO511" s="74" t="s">
        <v>95</v>
      </c>
      <c r="AP511" s="74" t="s">
        <v>95</v>
      </c>
      <c r="AQ511" s="74">
        <v>1</v>
      </c>
      <c r="AS511" s="74">
        <v>1</v>
      </c>
      <c r="AT511" s="74" t="s">
        <v>92</v>
      </c>
      <c r="AU511" s="74" t="s">
        <v>95</v>
      </c>
      <c r="AV511" s="74" t="s">
        <v>94</v>
      </c>
      <c r="AW511" s="77">
        <v>686927.34</v>
      </c>
      <c r="AX511" s="77">
        <v>0</v>
      </c>
      <c r="AY511" s="79">
        <v>1</v>
      </c>
      <c r="AZ511" s="77">
        <v>4442977.3423859999</v>
      </c>
      <c r="BA511" s="77">
        <v>0</v>
      </c>
      <c r="BB511" s="74" t="s">
        <v>116</v>
      </c>
      <c r="BC511" s="75" t="s">
        <v>2232</v>
      </c>
      <c r="BD511" s="82">
        <v>5241.7368032665636</v>
      </c>
      <c r="BE511" s="82">
        <v>0</v>
      </c>
      <c r="BF511" s="82">
        <v>0</v>
      </c>
      <c r="BG511" s="82">
        <v>5241.7368032665636</v>
      </c>
      <c r="BH511" s="82">
        <v>11062.893957935928</v>
      </c>
      <c r="BI511" s="82">
        <v>0</v>
      </c>
      <c r="BJ511" s="82">
        <v>0</v>
      </c>
      <c r="BK511" s="82">
        <v>11062.893957935928</v>
      </c>
      <c r="BL511" s="82">
        <v>618234.60600000003</v>
      </c>
      <c r="BM511" s="82">
        <v>0</v>
      </c>
      <c r="BN511" s="82">
        <v>0</v>
      </c>
      <c r="BO511" s="82">
        <v>618234.60600000003</v>
      </c>
      <c r="BP511" s="82">
        <v>5241.7368032665636</v>
      </c>
      <c r="BQ511" s="82">
        <v>0</v>
      </c>
      <c r="BR511" s="82">
        <v>0</v>
      </c>
      <c r="BS511" s="89">
        <v>5241.7368032665636</v>
      </c>
      <c r="BT511" s="82">
        <v>26309.325362955533</v>
      </c>
      <c r="BU511" s="82">
        <v>0</v>
      </c>
      <c r="BV511" s="82">
        <v>0</v>
      </c>
      <c r="BW511" s="82">
        <v>26309.325362955533</v>
      </c>
      <c r="BX511" s="82">
        <v>55526.877353672011</v>
      </c>
      <c r="BY511" s="82">
        <v>0</v>
      </c>
      <c r="BZ511" s="82">
        <v>0</v>
      </c>
      <c r="CA511" s="82">
        <v>55526.877353672011</v>
      </c>
      <c r="CB511" s="82">
        <v>3103043.1344352001</v>
      </c>
      <c r="CC511" s="82">
        <v>0</v>
      </c>
      <c r="CD511" s="82">
        <v>0</v>
      </c>
      <c r="CE511" s="82">
        <v>3103043.1344352001</v>
      </c>
      <c r="CF511" s="82">
        <v>26309.325362955533</v>
      </c>
      <c r="CG511" s="82">
        <v>0</v>
      </c>
      <c r="CH511" s="82">
        <v>0</v>
      </c>
      <c r="CI511" s="82">
        <v>26309.325362955533</v>
      </c>
      <c r="CJ511" s="82" t="s">
        <v>96</v>
      </c>
      <c r="CN511" s="82">
        <v>5241.7368032665636</v>
      </c>
      <c r="CO511" s="82">
        <v>11062.893957935928</v>
      </c>
      <c r="CP511" s="82">
        <v>618234.60600000003</v>
      </c>
      <c r="CQ511" s="82">
        <v>5241.7368032665636</v>
      </c>
      <c r="CR511" s="89">
        <v>5241.7368032665636</v>
      </c>
      <c r="CS511" s="82">
        <v>5241.7368032665636</v>
      </c>
      <c r="CT511" s="82">
        <v>11062.893957935928</v>
      </c>
      <c r="CU511" s="82">
        <v>618234.60600000003</v>
      </c>
      <c r="CV511" s="82">
        <v>5241.7368032665636</v>
      </c>
      <c r="CW511" s="82">
        <v>5241.7368032665636</v>
      </c>
    </row>
    <row r="512" spans="1:101">
      <c r="A512" s="86" t="s">
        <v>1404</v>
      </c>
      <c r="B512" s="87" t="s">
        <v>1448</v>
      </c>
      <c r="C512" s="75" t="s">
        <v>2233</v>
      </c>
      <c r="D512" s="74" t="s">
        <v>2607</v>
      </c>
      <c r="E512" s="74" t="s">
        <v>1404</v>
      </c>
      <c r="F512" s="74" t="s">
        <v>1448</v>
      </c>
      <c r="G512" s="74" t="s">
        <v>523</v>
      </c>
      <c r="I512" s="74" t="s">
        <v>1448</v>
      </c>
      <c r="J512" s="74" t="s">
        <v>523</v>
      </c>
      <c r="K512" s="74" t="s">
        <v>128</v>
      </c>
      <c r="L512" s="74" t="s">
        <v>89</v>
      </c>
      <c r="M512" s="74" t="s">
        <v>1406</v>
      </c>
      <c r="N512" s="74" t="s">
        <v>523</v>
      </c>
      <c r="O512" s="76">
        <v>45029</v>
      </c>
      <c r="P512" s="76">
        <v>44439</v>
      </c>
      <c r="Q512" s="77">
        <v>2</v>
      </c>
      <c r="R512" s="74" t="s">
        <v>94</v>
      </c>
      <c r="S512" s="77">
        <v>45344.33</v>
      </c>
      <c r="T512" s="77">
        <v>45344.33</v>
      </c>
      <c r="U512" s="77">
        <v>0</v>
      </c>
      <c r="V512" s="78">
        <v>0</v>
      </c>
      <c r="W512" s="79">
        <v>1</v>
      </c>
      <c r="X512" s="77">
        <v>45344.33</v>
      </c>
      <c r="Y512" s="88">
        <v>45344.33</v>
      </c>
      <c r="Z512" s="77">
        <v>0</v>
      </c>
      <c r="AA512" s="74">
        <v>0</v>
      </c>
      <c r="AB512" s="74">
        <v>0</v>
      </c>
      <c r="AD512" s="74">
        <v>5</v>
      </c>
      <c r="AE512" s="74">
        <v>5</v>
      </c>
      <c r="AF512" s="74">
        <v>0</v>
      </c>
      <c r="AG512" s="74">
        <v>0</v>
      </c>
      <c r="AI512" s="74">
        <v>4</v>
      </c>
      <c r="AJ512" s="74">
        <v>4</v>
      </c>
      <c r="AL512" s="74">
        <v>4</v>
      </c>
      <c r="AM512" s="74" t="s">
        <v>95</v>
      </c>
      <c r="AN512" s="74">
        <v>0</v>
      </c>
      <c r="AO512" s="74" t="s">
        <v>95</v>
      </c>
      <c r="AP512" s="74" t="s">
        <v>95</v>
      </c>
      <c r="AQ512" s="74">
        <v>1</v>
      </c>
      <c r="AS512" s="74">
        <v>1</v>
      </c>
      <c r="AT512" s="74" t="s">
        <v>92</v>
      </c>
      <c r="AU512" s="74" t="s">
        <v>95</v>
      </c>
      <c r="AV512" s="74" t="s">
        <v>94</v>
      </c>
      <c r="AW512" s="77">
        <v>45344.33</v>
      </c>
      <c r="AX512" s="77">
        <v>0</v>
      </c>
      <c r="AY512" s="79">
        <v>1</v>
      </c>
      <c r="AZ512" s="77">
        <v>293282.592007</v>
      </c>
      <c r="BA512" s="77">
        <v>0</v>
      </c>
      <c r="BB512" s="74" t="s">
        <v>116</v>
      </c>
      <c r="BC512" s="75" t="s">
        <v>2233</v>
      </c>
      <c r="BD512" s="82">
        <v>346.009002029915</v>
      </c>
      <c r="BE512" s="82">
        <v>0</v>
      </c>
      <c r="BF512" s="82">
        <v>0</v>
      </c>
      <c r="BG512" s="82">
        <v>346.009002029915</v>
      </c>
      <c r="BH512" s="82">
        <v>730.26575763260905</v>
      </c>
      <c r="BI512" s="82">
        <v>0</v>
      </c>
      <c r="BJ512" s="82">
        <v>0</v>
      </c>
      <c r="BK512" s="82">
        <v>730.26575763260905</v>
      </c>
      <c r="BL512" s="82">
        <v>40809.896999999997</v>
      </c>
      <c r="BM512" s="82">
        <v>0</v>
      </c>
      <c r="BN512" s="82">
        <v>0</v>
      </c>
      <c r="BO512" s="82">
        <v>40809.896999999997</v>
      </c>
      <c r="BP512" s="82">
        <v>346.009002029915</v>
      </c>
      <c r="BQ512" s="82">
        <v>0</v>
      </c>
      <c r="BR512" s="82">
        <v>0</v>
      </c>
      <c r="BS512" s="89">
        <v>346.009002029915</v>
      </c>
      <c r="BT512" s="82">
        <v>1736.6883829885492</v>
      </c>
      <c r="BU512" s="82">
        <v>0</v>
      </c>
      <c r="BV512" s="82">
        <v>0</v>
      </c>
      <c r="BW512" s="82">
        <v>1736.6883829885492</v>
      </c>
      <c r="BX512" s="82">
        <v>3665.3498907095909</v>
      </c>
      <c r="BY512" s="82">
        <v>0</v>
      </c>
      <c r="BZ512" s="82">
        <v>0</v>
      </c>
      <c r="CA512" s="82">
        <v>3665.3498907095909</v>
      </c>
      <c r="CB512" s="82">
        <v>204833.03502239997</v>
      </c>
      <c r="CC512" s="82">
        <v>0</v>
      </c>
      <c r="CD512" s="82">
        <v>0</v>
      </c>
      <c r="CE512" s="82">
        <v>204833.03502239997</v>
      </c>
      <c r="CF512" s="82">
        <v>1736.6883829885492</v>
      </c>
      <c r="CG512" s="82">
        <v>0</v>
      </c>
      <c r="CH512" s="82">
        <v>0</v>
      </c>
      <c r="CI512" s="82">
        <v>1736.6883829885492</v>
      </c>
      <c r="CJ512" s="82" t="s">
        <v>96</v>
      </c>
      <c r="CN512" s="82">
        <v>346.009002029915</v>
      </c>
      <c r="CO512" s="82">
        <v>730.26575763260905</v>
      </c>
      <c r="CP512" s="82">
        <v>40809.896999999997</v>
      </c>
      <c r="CQ512" s="82">
        <v>346.009002029915</v>
      </c>
      <c r="CR512" s="89">
        <v>346.009002029915</v>
      </c>
      <c r="CS512" s="82">
        <v>346.009002029915</v>
      </c>
      <c r="CT512" s="82">
        <v>730.26575763260905</v>
      </c>
      <c r="CU512" s="82">
        <v>40809.896999999997</v>
      </c>
      <c r="CV512" s="82">
        <v>346.009002029915</v>
      </c>
      <c r="CW512" s="82">
        <v>346.009002029915</v>
      </c>
    </row>
    <row r="513" spans="1:101">
      <c r="A513" s="86" t="s">
        <v>1404</v>
      </c>
      <c r="B513" s="87" t="s">
        <v>1449</v>
      </c>
      <c r="C513" s="75" t="s">
        <v>2234</v>
      </c>
      <c r="D513" s="74" t="s">
        <v>2607</v>
      </c>
      <c r="E513" s="74" t="s">
        <v>1404</v>
      </c>
      <c r="F513" s="74" t="s">
        <v>1449</v>
      </c>
      <c r="G513" s="74" t="s">
        <v>523</v>
      </c>
      <c r="I513" s="74" t="s">
        <v>1449</v>
      </c>
      <c r="J513" s="74" t="s">
        <v>523</v>
      </c>
      <c r="K513" s="74" t="s">
        <v>128</v>
      </c>
      <c r="L513" s="74" t="s">
        <v>89</v>
      </c>
      <c r="M513" s="74" t="s">
        <v>1406</v>
      </c>
      <c r="N513" s="74" t="s">
        <v>523</v>
      </c>
      <c r="O513" s="76">
        <v>44959</v>
      </c>
      <c r="P513" s="76">
        <v>44439</v>
      </c>
      <c r="Q513" s="77">
        <v>2</v>
      </c>
      <c r="R513" s="74" t="s">
        <v>94</v>
      </c>
      <c r="S513" s="77">
        <v>23967.06</v>
      </c>
      <c r="T513" s="77">
        <v>23967.06</v>
      </c>
      <c r="U513" s="77">
        <v>0</v>
      </c>
      <c r="V513" s="78">
        <v>0</v>
      </c>
      <c r="W513" s="79">
        <v>1</v>
      </c>
      <c r="X513" s="77">
        <v>23967.06</v>
      </c>
      <c r="Y513" s="88">
        <v>23967.06</v>
      </c>
      <c r="Z513" s="77">
        <v>0</v>
      </c>
      <c r="AA513" s="74">
        <v>0</v>
      </c>
      <c r="AB513" s="74">
        <v>0</v>
      </c>
      <c r="AD513" s="74">
        <v>5</v>
      </c>
      <c r="AE513" s="74">
        <v>5</v>
      </c>
      <c r="AF513" s="74">
        <v>0</v>
      </c>
      <c r="AG513" s="74">
        <v>0</v>
      </c>
      <c r="AI513" s="74">
        <v>4</v>
      </c>
      <c r="AJ513" s="74">
        <v>4</v>
      </c>
      <c r="AL513" s="74">
        <v>4</v>
      </c>
      <c r="AM513" s="74" t="s">
        <v>95</v>
      </c>
      <c r="AN513" s="74">
        <v>0</v>
      </c>
      <c r="AO513" s="74" t="s">
        <v>95</v>
      </c>
      <c r="AP513" s="74" t="s">
        <v>95</v>
      </c>
      <c r="AQ513" s="74">
        <v>1</v>
      </c>
      <c r="AS513" s="74">
        <v>1</v>
      </c>
      <c r="AT513" s="74" t="s">
        <v>92</v>
      </c>
      <c r="AU513" s="74" t="s">
        <v>95</v>
      </c>
      <c r="AV513" s="74" t="s">
        <v>94</v>
      </c>
      <c r="AW513" s="77">
        <v>23967.06</v>
      </c>
      <c r="AX513" s="77">
        <v>0</v>
      </c>
      <c r="AY513" s="79">
        <v>1</v>
      </c>
      <c r="AZ513" s="77">
        <v>155016.54737400002</v>
      </c>
      <c r="BA513" s="77">
        <v>0</v>
      </c>
      <c r="BB513" s="74" t="s">
        <v>116</v>
      </c>
      <c r="BC513" s="75" t="s">
        <v>2234</v>
      </c>
      <c r="BD513" s="82">
        <v>182.88545695109167</v>
      </c>
      <c r="BE513" s="82">
        <v>0</v>
      </c>
      <c r="BF513" s="82">
        <v>0</v>
      </c>
      <c r="BG513" s="82">
        <v>182.88545695109167</v>
      </c>
      <c r="BH513" s="82">
        <v>385.98702923003162</v>
      </c>
      <c r="BI513" s="82">
        <v>0</v>
      </c>
      <c r="BJ513" s="82">
        <v>0</v>
      </c>
      <c r="BK513" s="82">
        <v>385.98702923003162</v>
      </c>
      <c r="BL513" s="82">
        <v>21570.353999999999</v>
      </c>
      <c r="BM513" s="82">
        <v>0</v>
      </c>
      <c r="BN513" s="82">
        <v>0</v>
      </c>
      <c r="BO513" s="82">
        <v>21570.353999999999</v>
      </c>
      <c r="BP513" s="82">
        <v>182.88545695109167</v>
      </c>
      <c r="BQ513" s="82">
        <v>0</v>
      </c>
      <c r="BR513" s="82">
        <v>0</v>
      </c>
      <c r="BS513" s="89">
        <v>182.88545695109167</v>
      </c>
      <c r="BT513" s="82">
        <v>917.93868552891922</v>
      </c>
      <c r="BU513" s="82">
        <v>0</v>
      </c>
      <c r="BV513" s="82">
        <v>0</v>
      </c>
      <c r="BW513" s="82">
        <v>917.93868552891922</v>
      </c>
      <c r="BX513" s="82">
        <v>1937.3460971113745</v>
      </c>
      <c r="BY513" s="82">
        <v>0</v>
      </c>
      <c r="BZ513" s="82">
        <v>0</v>
      </c>
      <c r="CA513" s="82">
        <v>1937.3460971113745</v>
      </c>
      <c r="CB513" s="82">
        <v>108265.92079679998</v>
      </c>
      <c r="CC513" s="82">
        <v>0</v>
      </c>
      <c r="CD513" s="82">
        <v>0</v>
      </c>
      <c r="CE513" s="82">
        <v>108265.92079679998</v>
      </c>
      <c r="CF513" s="82">
        <v>917.93868552891922</v>
      </c>
      <c r="CG513" s="82">
        <v>0</v>
      </c>
      <c r="CH513" s="82">
        <v>0</v>
      </c>
      <c r="CI513" s="82">
        <v>917.93868552891922</v>
      </c>
      <c r="CJ513" s="82" t="s">
        <v>96</v>
      </c>
      <c r="CN513" s="82">
        <v>182.88545695109167</v>
      </c>
      <c r="CO513" s="82">
        <v>385.98702923003162</v>
      </c>
      <c r="CP513" s="82">
        <v>21570.353999999999</v>
      </c>
      <c r="CQ513" s="82">
        <v>182.88545695109167</v>
      </c>
      <c r="CR513" s="89">
        <v>182.88545695109167</v>
      </c>
      <c r="CS513" s="82">
        <v>182.88545695109167</v>
      </c>
      <c r="CT513" s="82">
        <v>385.98702923003162</v>
      </c>
      <c r="CU513" s="82">
        <v>21570.353999999999</v>
      </c>
      <c r="CV513" s="82">
        <v>182.88545695109167</v>
      </c>
      <c r="CW513" s="82">
        <v>182.88545695109167</v>
      </c>
    </row>
    <row r="514" spans="1:101">
      <c r="A514" s="86" t="s">
        <v>1404</v>
      </c>
      <c r="B514" s="87" t="s">
        <v>1450</v>
      </c>
      <c r="C514" s="75" t="s">
        <v>2235</v>
      </c>
      <c r="D514" s="74" t="s">
        <v>2607</v>
      </c>
      <c r="E514" s="74" t="s">
        <v>1404</v>
      </c>
      <c r="F514" s="74" t="s">
        <v>1450</v>
      </c>
      <c r="G514" s="74" t="s">
        <v>523</v>
      </c>
      <c r="I514" s="74" t="s">
        <v>1450</v>
      </c>
      <c r="J514" s="74" t="s">
        <v>523</v>
      </c>
      <c r="K514" s="74" t="s">
        <v>128</v>
      </c>
      <c r="L514" s="74" t="s">
        <v>89</v>
      </c>
      <c r="M514" s="74" t="s">
        <v>1406</v>
      </c>
      <c r="N514" s="74" t="s">
        <v>523</v>
      </c>
      <c r="O514" s="76">
        <v>45018</v>
      </c>
      <c r="P514" s="76">
        <v>44439</v>
      </c>
      <c r="Q514" s="77">
        <v>2</v>
      </c>
      <c r="R514" s="74" t="s">
        <v>94</v>
      </c>
      <c r="S514" s="77">
        <v>10008.94</v>
      </c>
      <c r="T514" s="77">
        <v>10008.94</v>
      </c>
      <c r="U514" s="77">
        <v>0</v>
      </c>
      <c r="V514" s="78">
        <v>0</v>
      </c>
      <c r="W514" s="79">
        <v>1</v>
      </c>
      <c r="X514" s="77">
        <v>10008.94</v>
      </c>
      <c r="Y514" s="88">
        <v>10008.94</v>
      </c>
      <c r="Z514" s="77">
        <v>0</v>
      </c>
      <c r="AA514" s="74">
        <v>0</v>
      </c>
      <c r="AB514" s="74">
        <v>0</v>
      </c>
      <c r="AD514" s="74">
        <v>5</v>
      </c>
      <c r="AE514" s="74">
        <v>5</v>
      </c>
      <c r="AF514" s="74">
        <v>0</v>
      </c>
      <c r="AG514" s="74">
        <v>0</v>
      </c>
      <c r="AI514" s="74">
        <v>4</v>
      </c>
      <c r="AJ514" s="74">
        <v>4</v>
      </c>
      <c r="AL514" s="74">
        <v>4</v>
      </c>
      <c r="AM514" s="74" t="s">
        <v>95</v>
      </c>
      <c r="AN514" s="74">
        <v>0</v>
      </c>
      <c r="AO514" s="74" t="s">
        <v>95</v>
      </c>
      <c r="AP514" s="74" t="s">
        <v>95</v>
      </c>
      <c r="AQ514" s="74">
        <v>1</v>
      </c>
      <c r="AS514" s="74">
        <v>1</v>
      </c>
      <c r="AT514" s="74" t="s">
        <v>92</v>
      </c>
      <c r="AU514" s="74" t="s">
        <v>95</v>
      </c>
      <c r="AV514" s="74" t="s">
        <v>94</v>
      </c>
      <c r="AW514" s="77">
        <v>10008.94</v>
      </c>
      <c r="AX514" s="77">
        <v>0</v>
      </c>
      <c r="AY514" s="79">
        <v>1</v>
      </c>
      <c r="AZ514" s="77">
        <v>64736.823026000005</v>
      </c>
      <c r="BA514" s="77">
        <v>0</v>
      </c>
      <c r="BB514" s="74" t="s">
        <v>116</v>
      </c>
      <c r="BC514" s="75" t="s">
        <v>2235</v>
      </c>
      <c r="BD514" s="82">
        <v>76.375223556667336</v>
      </c>
      <c r="BE514" s="82">
        <v>0</v>
      </c>
      <c r="BF514" s="82">
        <v>0</v>
      </c>
      <c r="BG514" s="82">
        <v>76.375223556667336</v>
      </c>
      <c r="BH514" s="82">
        <v>161.19294633307686</v>
      </c>
      <c r="BI514" s="82">
        <v>0</v>
      </c>
      <c r="BJ514" s="82">
        <v>0</v>
      </c>
      <c r="BK514" s="82">
        <v>161.19294633307686</v>
      </c>
      <c r="BL514" s="82">
        <v>9008.0460000000003</v>
      </c>
      <c r="BM514" s="82">
        <v>0</v>
      </c>
      <c r="BN514" s="82">
        <v>0</v>
      </c>
      <c r="BO514" s="82">
        <v>9008.0460000000003</v>
      </c>
      <c r="BP514" s="82">
        <v>76.375223556667336</v>
      </c>
      <c r="BQ514" s="82">
        <v>0</v>
      </c>
      <c r="BR514" s="82">
        <v>0</v>
      </c>
      <c r="BS514" s="89">
        <v>76.375223556667336</v>
      </c>
      <c r="BT514" s="82">
        <v>383.34252207562469</v>
      </c>
      <c r="BU514" s="82">
        <v>0</v>
      </c>
      <c r="BV514" s="82">
        <v>0</v>
      </c>
      <c r="BW514" s="82">
        <v>383.34252207562469</v>
      </c>
      <c r="BX514" s="82">
        <v>809.05963623497928</v>
      </c>
      <c r="BY514" s="82">
        <v>0</v>
      </c>
      <c r="BZ514" s="82">
        <v>0</v>
      </c>
      <c r="CA514" s="82">
        <v>809.05963623497928</v>
      </c>
      <c r="CB514" s="82">
        <v>45213.184483199999</v>
      </c>
      <c r="CC514" s="82">
        <v>0</v>
      </c>
      <c r="CD514" s="82">
        <v>0</v>
      </c>
      <c r="CE514" s="82">
        <v>45213.184483199999</v>
      </c>
      <c r="CF514" s="82">
        <v>383.34252207562469</v>
      </c>
      <c r="CG514" s="82">
        <v>0</v>
      </c>
      <c r="CH514" s="82">
        <v>0</v>
      </c>
      <c r="CI514" s="82">
        <v>383.34252207562469</v>
      </c>
      <c r="CJ514" s="82" t="s">
        <v>96</v>
      </c>
      <c r="CN514" s="82">
        <v>76.375223556667336</v>
      </c>
      <c r="CO514" s="82">
        <v>161.19294633307686</v>
      </c>
      <c r="CP514" s="82">
        <v>9008.0460000000003</v>
      </c>
      <c r="CQ514" s="82">
        <v>76.375223556667336</v>
      </c>
      <c r="CR514" s="89">
        <v>76.375223556667336</v>
      </c>
      <c r="CS514" s="82">
        <v>76.375223556667336</v>
      </c>
      <c r="CT514" s="82">
        <v>161.19294633307686</v>
      </c>
      <c r="CU514" s="82">
        <v>9008.0460000000003</v>
      </c>
      <c r="CV514" s="82">
        <v>76.375223556667336</v>
      </c>
      <c r="CW514" s="82">
        <v>76.375223556667336</v>
      </c>
    </row>
    <row r="515" spans="1:101">
      <c r="A515" s="86" t="s">
        <v>1404</v>
      </c>
      <c r="B515" s="87" t="s">
        <v>1451</v>
      </c>
      <c r="C515" s="75" t="s">
        <v>2236</v>
      </c>
      <c r="D515" s="74" t="s">
        <v>2607</v>
      </c>
      <c r="E515" s="74" t="s">
        <v>1404</v>
      </c>
      <c r="F515" s="74" t="s">
        <v>1451</v>
      </c>
      <c r="G515" s="74" t="s">
        <v>523</v>
      </c>
      <c r="I515" s="74" t="s">
        <v>1451</v>
      </c>
      <c r="J515" s="74" t="s">
        <v>523</v>
      </c>
      <c r="K515" s="74" t="s">
        <v>128</v>
      </c>
      <c r="L515" s="74" t="s">
        <v>89</v>
      </c>
      <c r="M515" s="74" t="s">
        <v>1406</v>
      </c>
      <c r="N515" s="74" t="s">
        <v>523</v>
      </c>
      <c r="O515" s="76">
        <v>45012</v>
      </c>
      <c r="P515" s="76">
        <v>44439</v>
      </c>
      <c r="Q515" s="77">
        <v>2</v>
      </c>
      <c r="R515" s="74" t="s">
        <v>94</v>
      </c>
      <c r="S515" s="77">
        <v>704929.95</v>
      </c>
      <c r="T515" s="77">
        <v>704929.95</v>
      </c>
      <c r="U515" s="77">
        <v>0</v>
      </c>
      <c r="V515" s="78">
        <v>0</v>
      </c>
      <c r="W515" s="79">
        <v>1</v>
      </c>
      <c r="X515" s="77">
        <v>704929.95</v>
      </c>
      <c r="Y515" s="88">
        <v>704929.95</v>
      </c>
      <c r="Z515" s="77">
        <v>0</v>
      </c>
      <c r="AA515" s="74">
        <v>0</v>
      </c>
      <c r="AB515" s="74">
        <v>0</v>
      </c>
      <c r="AD515" s="74">
        <v>5</v>
      </c>
      <c r="AE515" s="74">
        <v>5</v>
      </c>
      <c r="AF515" s="74">
        <v>0</v>
      </c>
      <c r="AG515" s="74">
        <v>0</v>
      </c>
      <c r="AI515" s="74">
        <v>4</v>
      </c>
      <c r="AJ515" s="74">
        <v>4</v>
      </c>
      <c r="AL515" s="74">
        <v>4</v>
      </c>
      <c r="AM515" s="74" t="s">
        <v>95</v>
      </c>
      <c r="AN515" s="74">
        <v>0</v>
      </c>
      <c r="AO515" s="74" t="s">
        <v>95</v>
      </c>
      <c r="AP515" s="74" t="s">
        <v>95</v>
      </c>
      <c r="AQ515" s="74">
        <v>1</v>
      </c>
      <c r="AS515" s="74">
        <v>1</v>
      </c>
      <c r="AT515" s="74" t="s">
        <v>92</v>
      </c>
      <c r="AU515" s="74" t="s">
        <v>95</v>
      </c>
      <c r="AV515" s="74" t="s">
        <v>94</v>
      </c>
      <c r="AW515" s="77">
        <v>704929.95</v>
      </c>
      <c r="AX515" s="77">
        <v>0</v>
      </c>
      <c r="AY515" s="79">
        <v>1</v>
      </c>
      <c r="AZ515" s="77">
        <v>4559416.4236049997</v>
      </c>
      <c r="BA515" s="77">
        <v>0</v>
      </c>
      <c r="BB515" s="74" t="s">
        <v>116</v>
      </c>
      <c r="BC515" s="75" t="s">
        <v>2236</v>
      </c>
      <c r="BD515" s="82">
        <v>5379.1093285642955</v>
      </c>
      <c r="BE515" s="82">
        <v>0</v>
      </c>
      <c r="BF515" s="82">
        <v>0</v>
      </c>
      <c r="BG515" s="82">
        <v>5379.1093285642955</v>
      </c>
      <c r="BH515" s="82">
        <v>11352.824135116061</v>
      </c>
      <c r="BI515" s="82">
        <v>0</v>
      </c>
      <c r="BJ515" s="82">
        <v>0</v>
      </c>
      <c r="BK515" s="82">
        <v>11352.824135116061</v>
      </c>
      <c r="BL515" s="82">
        <v>634436.95499999996</v>
      </c>
      <c r="BM515" s="82">
        <v>0</v>
      </c>
      <c r="BN515" s="82">
        <v>0</v>
      </c>
      <c r="BO515" s="82">
        <v>634436.95499999996</v>
      </c>
      <c r="BP515" s="82">
        <v>5379.1093285642955</v>
      </c>
      <c r="BQ515" s="82">
        <v>0</v>
      </c>
      <c r="BR515" s="82">
        <v>0</v>
      </c>
      <c r="BS515" s="89">
        <v>5379.1093285642955</v>
      </c>
      <c r="BT515" s="82">
        <v>26998.825541929909</v>
      </c>
      <c r="BU515" s="82">
        <v>0</v>
      </c>
      <c r="BV515" s="82">
        <v>0</v>
      </c>
      <c r="BW515" s="82">
        <v>26998.825541929909</v>
      </c>
      <c r="BX515" s="82">
        <v>56982.09489897453</v>
      </c>
      <c r="BY515" s="82">
        <v>0</v>
      </c>
      <c r="BZ515" s="82">
        <v>0</v>
      </c>
      <c r="CA515" s="82">
        <v>56982.09489897453</v>
      </c>
      <c r="CB515" s="82">
        <v>3184365.9645359996</v>
      </c>
      <c r="CC515" s="82">
        <v>0</v>
      </c>
      <c r="CD515" s="82">
        <v>0</v>
      </c>
      <c r="CE515" s="82">
        <v>3184365.9645359996</v>
      </c>
      <c r="CF515" s="82">
        <v>26998.825541929909</v>
      </c>
      <c r="CG515" s="82">
        <v>0</v>
      </c>
      <c r="CH515" s="82">
        <v>0</v>
      </c>
      <c r="CI515" s="82">
        <v>26998.825541929909</v>
      </c>
      <c r="CJ515" s="82" t="s">
        <v>96</v>
      </c>
      <c r="CN515" s="82">
        <v>5379.1093285642955</v>
      </c>
      <c r="CO515" s="82">
        <v>11352.824135116061</v>
      </c>
      <c r="CP515" s="82">
        <v>634436.95499999996</v>
      </c>
      <c r="CQ515" s="82">
        <v>5379.1093285642955</v>
      </c>
      <c r="CR515" s="89">
        <v>5379.1093285642955</v>
      </c>
      <c r="CS515" s="82">
        <v>5379.1093285642955</v>
      </c>
      <c r="CT515" s="82">
        <v>11352.824135116061</v>
      </c>
      <c r="CU515" s="82">
        <v>634436.95499999996</v>
      </c>
      <c r="CV515" s="82">
        <v>5379.1093285642955</v>
      </c>
      <c r="CW515" s="82">
        <v>5379.1093285642955</v>
      </c>
    </row>
    <row r="516" spans="1:101">
      <c r="A516" s="86" t="s">
        <v>1404</v>
      </c>
      <c r="B516" s="87" t="s">
        <v>1452</v>
      </c>
      <c r="C516" s="75" t="s">
        <v>2237</v>
      </c>
      <c r="D516" s="74" t="s">
        <v>2607</v>
      </c>
      <c r="E516" s="74" t="s">
        <v>1404</v>
      </c>
      <c r="F516" s="74" t="s">
        <v>1452</v>
      </c>
      <c r="G516" s="74" t="s">
        <v>523</v>
      </c>
      <c r="I516" s="74" t="s">
        <v>1452</v>
      </c>
      <c r="J516" s="74" t="s">
        <v>523</v>
      </c>
      <c r="K516" s="74" t="s">
        <v>128</v>
      </c>
      <c r="L516" s="74" t="s">
        <v>89</v>
      </c>
      <c r="M516" s="74" t="s">
        <v>1406</v>
      </c>
      <c r="N516" s="74" t="s">
        <v>523</v>
      </c>
      <c r="O516" s="76">
        <v>45025</v>
      </c>
      <c r="P516" s="76">
        <v>44439</v>
      </c>
      <c r="Q516" s="77">
        <v>2</v>
      </c>
      <c r="R516" s="74" t="s">
        <v>94</v>
      </c>
      <c r="S516" s="77">
        <v>96646.76</v>
      </c>
      <c r="T516" s="77">
        <v>96646.76</v>
      </c>
      <c r="U516" s="77">
        <v>0</v>
      </c>
      <c r="V516" s="78">
        <v>0</v>
      </c>
      <c r="W516" s="79">
        <v>1</v>
      </c>
      <c r="X516" s="77">
        <v>96646.76</v>
      </c>
      <c r="Y516" s="88">
        <v>96646.76</v>
      </c>
      <c r="Z516" s="77">
        <v>0</v>
      </c>
      <c r="AA516" s="74">
        <v>0</v>
      </c>
      <c r="AB516" s="74">
        <v>0</v>
      </c>
      <c r="AD516" s="74">
        <v>5</v>
      </c>
      <c r="AE516" s="74">
        <v>5</v>
      </c>
      <c r="AF516" s="74">
        <v>0</v>
      </c>
      <c r="AG516" s="74">
        <v>0</v>
      </c>
      <c r="AI516" s="74">
        <v>4</v>
      </c>
      <c r="AJ516" s="74">
        <v>4</v>
      </c>
      <c r="AL516" s="74">
        <v>4</v>
      </c>
      <c r="AM516" s="74" t="s">
        <v>95</v>
      </c>
      <c r="AN516" s="74">
        <v>0</v>
      </c>
      <c r="AO516" s="74" t="s">
        <v>95</v>
      </c>
      <c r="AP516" s="74" t="s">
        <v>95</v>
      </c>
      <c r="AQ516" s="74">
        <v>1</v>
      </c>
      <c r="AS516" s="74">
        <v>1</v>
      </c>
      <c r="AT516" s="74" t="s">
        <v>92</v>
      </c>
      <c r="AU516" s="74" t="s">
        <v>95</v>
      </c>
      <c r="AV516" s="74" t="s">
        <v>94</v>
      </c>
      <c r="AW516" s="77">
        <v>96646.76</v>
      </c>
      <c r="AX516" s="77">
        <v>0</v>
      </c>
      <c r="AY516" s="79">
        <v>1</v>
      </c>
      <c r="AZ516" s="77">
        <v>625101.57900399994</v>
      </c>
      <c r="BA516" s="77">
        <v>0</v>
      </c>
      <c r="BB516" s="74" t="s">
        <v>116</v>
      </c>
      <c r="BC516" s="75" t="s">
        <v>2237</v>
      </c>
      <c r="BD516" s="82">
        <v>737.48248076495361</v>
      </c>
      <c r="BE516" s="82">
        <v>0</v>
      </c>
      <c r="BF516" s="82">
        <v>0</v>
      </c>
      <c r="BG516" s="82">
        <v>737.48248076495361</v>
      </c>
      <c r="BH516" s="82">
        <v>1556.4861012200849</v>
      </c>
      <c r="BI516" s="82">
        <v>0</v>
      </c>
      <c r="BJ516" s="82">
        <v>0</v>
      </c>
      <c r="BK516" s="82">
        <v>1556.4861012200849</v>
      </c>
      <c r="BL516" s="82">
        <v>86982.084000000003</v>
      </c>
      <c r="BM516" s="82">
        <v>0</v>
      </c>
      <c r="BN516" s="82">
        <v>0</v>
      </c>
      <c r="BO516" s="82">
        <v>86982.084000000003</v>
      </c>
      <c r="BP516" s="82">
        <v>737.48248076495361</v>
      </c>
      <c r="BQ516" s="82">
        <v>0</v>
      </c>
      <c r="BR516" s="82">
        <v>0</v>
      </c>
      <c r="BS516" s="89">
        <v>737.48248076495361</v>
      </c>
      <c r="BT516" s="82">
        <v>3701.572067455455</v>
      </c>
      <c r="BU516" s="82">
        <v>0</v>
      </c>
      <c r="BV516" s="82">
        <v>0</v>
      </c>
      <c r="BW516" s="82">
        <v>3701.572067455455</v>
      </c>
      <c r="BX516" s="82">
        <v>7812.3150392438502</v>
      </c>
      <c r="BY516" s="82">
        <v>0</v>
      </c>
      <c r="BZ516" s="82">
        <v>0</v>
      </c>
      <c r="CA516" s="82">
        <v>7812.3150392438502</v>
      </c>
      <c r="CB516" s="82">
        <v>436580.47601280001</v>
      </c>
      <c r="CC516" s="82">
        <v>0</v>
      </c>
      <c r="CD516" s="82">
        <v>0</v>
      </c>
      <c r="CE516" s="82">
        <v>436580.47601280001</v>
      </c>
      <c r="CF516" s="82">
        <v>3701.572067455455</v>
      </c>
      <c r="CG516" s="82">
        <v>0</v>
      </c>
      <c r="CH516" s="82">
        <v>0</v>
      </c>
      <c r="CI516" s="82">
        <v>3701.572067455455</v>
      </c>
      <c r="CJ516" s="82" t="s">
        <v>96</v>
      </c>
      <c r="CN516" s="82">
        <v>737.48248076495361</v>
      </c>
      <c r="CO516" s="82">
        <v>1556.4861012200849</v>
      </c>
      <c r="CP516" s="82">
        <v>86982.084000000003</v>
      </c>
      <c r="CQ516" s="82">
        <v>737.48248076495361</v>
      </c>
      <c r="CR516" s="89">
        <v>737.48248076495361</v>
      </c>
      <c r="CS516" s="82">
        <v>737.48248076495361</v>
      </c>
      <c r="CT516" s="82">
        <v>1556.4861012200849</v>
      </c>
      <c r="CU516" s="82">
        <v>86982.084000000003</v>
      </c>
      <c r="CV516" s="82">
        <v>737.48248076495361</v>
      </c>
      <c r="CW516" s="82">
        <v>737.48248076495361</v>
      </c>
    </row>
    <row r="517" spans="1:101">
      <c r="A517" s="86" t="s">
        <v>1404</v>
      </c>
      <c r="B517" s="87" t="s">
        <v>1453</v>
      </c>
      <c r="C517" s="75" t="s">
        <v>2238</v>
      </c>
      <c r="D517" s="74" t="s">
        <v>2607</v>
      </c>
      <c r="E517" s="74" t="s">
        <v>1404</v>
      </c>
      <c r="F517" s="74" t="s">
        <v>1453</v>
      </c>
      <c r="G517" s="74" t="s">
        <v>523</v>
      </c>
      <c r="I517" s="74" t="s">
        <v>1453</v>
      </c>
      <c r="J517" s="74" t="s">
        <v>523</v>
      </c>
      <c r="K517" s="74" t="s">
        <v>128</v>
      </c>
      <c r="L517" s="74" t="s">
        <v>89</v>
      </c>
      <c r="M517" s="74" t="s">
        <v>1406</v>
      </c>
      <c r="N517" s="74" t="s">
        <v>523</v>
      </c>
      <c r="O517" s="76">
        <v>45029</v>
      </c>
      <c r="P517" s="76">
        <v>44439</v>
      </c>
      <c r="Q517" s="77">
        <v>2</v>
      </c>
      <c r="R517" s="74" t="s">
        <v>94</v>
      </c>
      <c r="S517" s="77">
        <v>6363.27</v>
      </c>
      <c r="T517" s="77">
        <v>6363.27</v>
      </c>
      <c r="U517" s="77">
        <v>0</v>
      </c>
      <c r="V517" s="78">
        <v>0</v>
      </c>
      <c r="W517" s="79">
        <v>1</v>
      </c>
      <c r="X517" s="77">
        <v>6363.27</v>
      </c>
      <c r="Y517" s="88">
        <v>6363.27</v>
      </c>
      <c r="Z517" s="77">
        <v>0</v>
      </c>
      <c r="AA517" s="74">
        <v>0</v>
      </c>
      <c r="AB517" s="74">
        <v>0</v>
      </c>
      <c r="AD517" s="74">
        <v>5</v>
      </c>
      <c r="AE517" s="74">
        <v>5</v>
      </c>
      <c r="AF517" s="74">
        <v>0</v>
      </c>
      <c r="AG517" s="74">
        <v>0</v>
      </c>
      <c r="AI517" s="74">
        <v>4</v>
      </c>
      <c r="AJ517" s="74">
        <v>4</v>
      </c>
      <c r="AL517" s="74">
        <v>4</v>
      </c>
      <c r="AM517" s="74" t="s">
        <v>95</v>
      </c>
      <c r="AN517" s="74">
        <v>0</v>
      </c>
      <c r="AO517" s="74" t="s">
        <v>95</v>
      </c>
      <c r="AP517" s="74" t="s">
        <v>95</v>
      </c>
      <c r="AQ517" s="74">
        <v>1</v>
      </c>
      <c r="AS517" s="74">
        <v>1</v>
      </c>
      <c r="AT517" s="74" t="s">
        <v>92</v>
      </c>
      <c r="AU517" s="74" t="s">
        <v>95</v>
      </c>
      <c r="AV517" s="74" t="s">
        <v>94</v>
      </c>
      <c r="AW517" s="77">
        <v>6363.27</v>
      </c>
      <c r="AX517" s="77">
        <v>0</v>
      </c>
      <c r="AY517" s="79">
        <v>1</v>
      </c>
      <c r="AZ517" s="77">
        <v>41156.994033000003</v>
      </c>
      <c r="BA517" s="77">
        <v>0</v>
      </c>
      <c r="BB517" s="74" t="s">
        <v>116</v>
      </c>
      <c r="BC517" s="75" t="s">
        <v>2238</v>
      </c>
      <c r="BD517" s="82">
        <v>48.556207630521769</v>
      </c>
      <c r="BE517" s="82">
        <v>0</v>
      </c>
      <c r="BF517" s="82">
        <v>0</v>
      </c>
      <c r="BG517" s="82">
        <v>48.556207630521769</v>
      </c>
      <c r="BH517" s="82">
        <v>102.47980701381744</v>
      </c>
      <c r="BI517" s="82">
        <v>0</v>
      </c>
      <c r="BJ517" s="82">
        <v>0</v>
      </c>
      <c r="BK517" s="82">
        <v>102.47980701381744</v>
      </c>
      <c r="BL517" s="82">
        <v>5726.9429999999993</v>
      </c>
      <c r="BM517" s="82">
        <v>0</v>
      </c>
      <c r="BN517" s="82">
        <v>0</v>
      </c>
      <c r="BO517" s="82">
        <v>5726.9429999999993</v>
      </c>
      <c r="BP517" s="82">
        <v>48.556207630521769</v>
      </c>
      <c r="BQ517" s="82">
        <v>0</v>
      </c>
      <c r="BR517" s="82">
        <v>0</v>
      </c>
      <c r="BS517" s="89">
        <v>48.556207630521769</v>
      </c>
      <c r="BT517" s="82">
        <v>243.71331733911484</v>
      </c>
      <c r="BU517" s="82">
        <v>0</v>
      </c>
      <c r="BV517" s="82">
        <v>0</v>
      </c>
      <c r="BW517" s="82">
        <v>243.71331733911484</v>
      </c>
      <c r="BX517" s="82">
        <v>514.36664736375246</v>
      </c>
      <c r="BY517" s="82">
        <v>0</v>
      </c>
      <c r="BZ517" s="82">
        <v>0</v>
      </c>
      <c r="CA517" s="82">
        <v>514.36664736375246</v>
      </c>
      <c r="CB517" s="82">
        <v>28744.672305599994</v>
      </c>
      <c r="CC517" s="82">
        <v>0</v>
      </c>
      <c r="CD517" s="82">
        <v>0</v>
      </c>
      <c r="CE517" s="82">
        <v>28744.672305599994</v>
      </c>
      <c r="CF517" s="82">
        <v>243.71331733911484</v>
      </c>
      <c r="CG517" s="82">
        <v>0</v>
      </c>
      <c r="CH517" s="82">
        <v>0</v>
      </c>
      <c r="CI517" s="82">
        <v>243.71331733911484</v>
      </c>
      <c r="CJ517" s="82" t="s">
        <v>96</v>
      </c>
      <c r="CN517" s="82">
        <v>48.556207630521769</v>
      </c>
      <c r="CO517" s="82">
        <v>102.47980701381744</v>
      </c>
      <c r="CP517" s="82">
        <v>5726.9429999999993</v>
      </c>
      <c r="CQ517" s="82">
        <v>48.556207630521769</v>
      </c>
      <c r="CR517" s="89">
        <v>48.556207630521769</v>
      </c>
      <c r="CS517" s="82">
        <v>48.556207630521769</v>
      </c>
      <c r="CT517" s="82">
        <v>102.47980701381744</v>
      </c>
      <c r="CU517" s="82">
        <v>5726.9429999999993</v>
      </c>
      <c r="CV517" s="82">
        <v>48.556207630521769</v>
      </c>
      <c r="CW517" s="82">
        <v>48.556207630521769</v>
      </c>
    </row>
    <row r="518" spans="1:101">
      <c r="A518" s="86" t="s">
        <v>1404</v>
      </c>
      <c r="B518" s="87" t="s">
        <v>1454</v>
      </c>
      <c r="C518" s="75" t="s">
        <v>2239</v>
      </c>
      <c r="D518" s="74" t="s">
        <v>2607</v>
      </c>
      <c r="E518" s="74" t="s">
        <v>1404</v>
      </c>
      <c r="F518" s="74" t="s">
        <v>1454</v>
      </c>
      <c r="G518" s="74" t="s">
        <v>523</v>
      </c>
      <c r="I518" s="74" t="s">
        <v>1454</v>
      </c>
      <c r="J518" s="74" t="s">
        <v>523</v>
      </c>
      <c r="K518" s="74" t="s">
        <v>128</v>
      </c>
      <c r="L518" s="74" t="s">
        <v>89</v>
      </c>
      <c r="M518" s="74" t="s">
        <v>1406</v>
      </c>
      <c r="N518" s="74" t="s">
        <v>523</v>
      </c>
      <c r="O518" s="76">
        <v>44864</v>
      </c>
      <c r="P518" s="76">
        <v>44439</v>
      </c>
      <c r="Q518" s="77">
        <v>2</v>
      </c>
      <c r="R518" s="74" t="s">
        <v>94</v>
      </c>
      <c r="S518" s="77">
        <v>164833.91</v>
      </c>
      <c r="T518" s="77">
        <v>164833.91</v>
      </c>
      <c r="U518" s="77">
        <v>0</v>
      </c>
      <c r="V518" s="78">
        <v>0</v>
      </c>
      <c r="W518" s="79">
        <v>1</v>
      </c>
      <c r="X518" s="77">
        <v>164833.91</v>
      </c>
      <c r="Y518" s="88">
        <v>164833.91</v>
      </c>
      <c r="Z518" s="77">
        <v>0</v>
      </c>
      <c r="AA518" s="74">
        <v>0</v>
      </c>
      <c r="AB518" s="74">
        <v>0</v>
      </c>
      <c r="AD518" s="74">
        <v>5</v>
      </c>
      <c r="AE518" s="74">
        <v>5</v>
      </c>
      <c r="AF518" s="74">
        <v>0</v>
      </c>
      <c r="AG518" s="74">
        <v>0</v>
      </c>
      <c r="AI518" s="74">
        <v>4</v>
      </c>
      <c r="AJ518" s="74">
        <v>4</v>
      </c>
      <c r="AL518" s="74">
        <v>4</v>
      </c>
      <c r="AM518" s="74" t="s">
        <v>95</v>
      </c>
      <c r="AN518" s="74">
        <v>0</v>
      </c>
      <c r="AO518" s="74" t="s">
        <v>95</v>
      </c>
      <c r="AP518" s="74" t="s">
        <v>95</v>
      </c>
      <c r="AQ518" s="74">
        <v>1</v>
      </c>
      <c r="AS518" s="74">
        <v>1</v>
      </c>
      <c r="AT518" s="74" t="s">
        <v>92</v>
      </c>
      <c r="AU518" s="74" t="s">
        <v>95</v>
      </c>
      <c r="AV518" s="74" t="s">
        <v>94</v>
      </c>
      <c r="AW518" s="77">
        <v>164833.91</v>
      </c>
      <c r="AX518" s="77">
        <v>0</v>
      </c>
      <c r="AY518" s="79">
        <v>1</v>
      </c>
      <c r="AZ518" s="77">
        <v>1066129.246489</v>
      </c>
      <c r="BA518" s="77">
        <v>0</v>
      </c>
      <c r="BB518" s="74" t="s">
        <v>116</v>
      </c>
      <c r="BC518" s="75" t="s">
        <v>2239</v>
      </c>
      <c r="BD518" s="82">
        <v>1257.7982010052597</v>
      </c>
      <c r="BE518" s="82">
        <v>0</v>
      </c>
      <c r="BF518" s="82">
        <v>0</v>
      </c>
      <c r="BG518" s="82">
        <v>1257.7982010052597</v>
      </c>
      <c r="BH518" s="82">
        <v>2654.6331188418771</v>
      </c>
      <c r="BI518" s="82">
        <v>0</v>
      </c>
      <c r="BJ518" s="82">
        <v>0</v>
      </c>
      <c r="BK518" s="82">
        <v>2654.6331188418771</v>
      </c>
      <c r="BL518" s="82">
        <v>148350.519</v>
      </c>
      <c r="BM518" s="82">
        <v>0</v>
      </c>
      <c r="BN518" s="82">
        <v>0</v>
      </c>
      <c r="BO518" s="82">
        <v>148350.519</v>
      </c>
      <c r="BP518" s="82">
        <v>1257.7982010052597</v>
      </c>
      <c r="BQ518" s="82">
        <v>0</v>
      </c>
      <c r="BR518" s="82">
        <v>0</v>
      </c>
      <c r="BS518" s="89">
        <v>1257.7982010052597</v>
      </c>
      <c r="BT518" s="82">
        <v>6313.1407304855993</v>
      </c>
      <c r="BU518" s="82">
        <v>0</v>
      </c>
      <c r="BV518" s="82">
        <v>0</v>
      </c>
      <c r="BW518" s="82">
        <v>6313.1407304855993</v>
      </c>
      <c r="BX518" s="82">
        <v>13324.134550091148</v>
      </c>
      <c r="BY518" s="82">
        <v>0</v>
      </c>
      <c r="BZ518" s="82">
        <v>0</v>
      </c>
      <c r="CA518" s="82">
        <v>13324.134550091148</v>
      </c>
      <c r="CB518" s="82">
        <v>744600.92496479989</v>
      </c>
      <c r="CC518" s="82">
        <v>0</v>
      </c>
      <c r="CD518" s="82">
        <v>0</v>
      </c>
      <c r="CE518" s="82">
        <v>744600.92496479989</v>
      </c>
      <c r="CF518" s="82">
        <v>6313.1407304855993</v>
      </c>
      <c r="CG518" s="82">
        <v>0</v>
      </c>
      <c r="CH518" s="82">
        <v>0</v>
      </c>
      <c r="CI518" s="82">
        <v>6313.1407304855993</v>
      </c>
      <c r="CJ518" s="82" t="s">
        <v>96</v>
      </c>
      <c r="CN518" s="82">
        <v>1257.7982010052597</v>
      </c>
      <c r="CO518" s="82">
        <v>2654.6331188418771</v>
      </c>
      <c r="CP518" s="82">
        <v>148350.519</v>
      </c>
      <c r="CQ518" s="82">
        <v>1257.7982010052597</v>
      </c>
      <c r="CR518" s="89">
        <v>1257.7982010052597</v>
      </c>
      <c r="CS518" s="82">
        <v>1257.7982010052597</v>
      </c>
      <c r="CT518" s="82">
        <v>2654.6331188418771</v>
      </c>
      <c r="CU518" s="82">
        <v>148350.519</v>
      </c>
      <c r="CV518" s="82">
        <v>1257.7982010052597</v>
      </c>
      <c r="CW518" s="82">
        <v>1257.7982010052597</v>
      </c>
    </row>
    <row r="519" spans="1:101">
      <c r="A519" s="86" t="s">
        <v>1404</v>
      </c>
      <c r="B519" s="87" t="s">
        <v>1455</v>
      </c>
      <c r="C519" s="75" t="s">
        <v>2240</v>
      </c>
      <c r="D519" s="74" t="s">
        <v>2607</v>
      </c>
      <c r="E519" s="74" t="s">
        <v>1404</v>
      </c>
      <c r="F519" s="74" t="s">
        <v>1455</v>
      </c>
      <c r="G519" s="74" t="s">
        <v>523</v>
      </c>
      <c r="I519" s="74" t="s">
        <v>1455</v>
      </c>
      <c r="J519" s="74" t="s">
        <v>523</v>
      </c>
      <c r="K519" s="74" t="s">
        <v>128</v>
      </c>
      <c r="L519" s="74" t="s">
        <v>89</v>
      </c>
      <c r="M519" s="74" t="s">
        <v>1406</v>
      </c>
      <c r="N519" s="74" t="s">
        <v>523</v>
      </c>
      <c r="O519" s="76">
        <v>45011</v>
      </c>
      <c r="P519" s="76">
        <v>44439</v>
      </c>
      <c r="Q519" s="77">
        <v>2</v>
      </c>
      <c r="R519" s="74" t="s">
        <v>94</v>
      </c>
      <c r="S519" s="77">
        <v>301782.53000000003</v>
      </c>
      <c r="T519" s="77">
        <v>301782.53000000003</v>
      </c>
      <c r="U519" s="77">
        <v>0</v>
      </c>
      <c r="V519" s="78">
        <v>0</v>
      </c>
      <c r="W519" s="79">
        <v>1</v>
      </c>
      <c r="X519" s="77">
        <v>301782.53000000003</v>
      </c>
      <c r="Y519" s="88">
        <v>301782.53000000003</v>
      </c>
      <c r="Z519" s="77">
        <v>0</v>
      </c>
      <c r="AA519" s="74">
        <v>0</v>
      </c>
      <c r="AB519" s="74">
        <v>0</v>
      </c>
      <c r="AD519" s="74">
        <v>5</v>
      </c>
      <c r="AE519" s="74">
        <v>5</v>
      </c>
      <c r="AF519" s="74">
        <v>0</v>
      </c>
      <c r="AG519" s="74">
        <v>0</v>
      </c>
      <c r="AI519" s="74">
        <v>4</v>
      </c>
      <c r="AJ519" s="74">
        <v>4</v>
      </c>
      <c r="AL519" s="74">
        <v>4</v>
      </c>
      <c r="AM519" s="74" t="s">
        <v>95</v>
      </c>
      <c r="AN519" s="74">
        <v>0</v>
      </c>
      <c r="AO519" s="74" t="s">
        <v>95</v>
      </c>
      <c r="AP519" s="74" t="s">
        <v>95</v>
      </c>
      <c r="AQ519" s="74">
        <v>1</v>
      </c>
      <c r="AS519" s="74">
        <v>1</v>
      </c>
      <c r="AT519" s="74" t="s">
        <v>92</v>
      </c>
      <c r="AU519" s="74" t="s">
        <v>95</v>
      </c>
      <c r="AV519" s="74" t="s">
        <v>94</v>
      </c>
      <c r="AW519" s="77">
        <v>301782.53000000003</v>
      </c>
      <c r="AX519" s="77">
        <v>0</v>
      </c>
      <c r="AY519" s="79">
        <v>1</v>
      </c>
      <c r="AZ519" s="77">
        <v>1951899.2257870003</v>
      </c>
      <c r="BA519" s="77">
        <v>0</v>
      </c>
      <c r="BB519" s="74" t="s">
        <v>116</v>
      </c>
      <c r="BC519" s="75" t="s">
        <v>2240</v>
      </c>
      <c r="BD519" s="82">
        <v>2302.8121054024373</v>
      </c>
      <c r="BE519" s="82">
        <v>0</v>
      </c>
      <c r="BF519" s="82">
        <v>0</v>
      </c>
      <c r="BG519" s="82">
        <v>2302.8121054024373</v>
      </c>
      <c r="BH519" s="82">
        <v>4860.1765184475244</v>
      </c>
      <c r="BI519" s="82">
        <v>0</v>
      </c>
      <c r="BJ519" s="82">
        <v>0</v>
      </c>
      <c r="BK519" s="82">
        <v>4860.1765184475244</v>
      </c>
      <c r="BL519" s="82">
        <v>271604.277</v>
      </c>
      <c r="BM519" s="82">
        <v>0</v>
      </c>
      <c r="BN519" s="82">
        <v>0</v>
      </c>
      <c r="BO519" s="82">
        <v>271604.277</v>
      </c>
      <c r="BP519" s="82">
        <v>2302.8121054024373</v>
      </c>
      <c r="BQ519" s="82">
        <v>0</v>
      </c>
      <c r="BR519" s="82">
        <v>0</v>
      </c>
      <c r="BS519" s="89">
        <v>2302.8121054024373</v>
      </c>
      <c r="BT519" s="82">
        <v>11558.274519435912</v>
      </c>
      <c r="BU519" s="82">
        <v>0</v>
      </c>
      <c r="BV519" s="82">
        <v>0</v>
      </c>
      <c r="BW519" s="82">
        <v>11558.274519435912</v>
      </c>
      <c r="BX519" s="82">
        <v>24394.197981391811</v>
      </c>
      <c r="BY519" s="82">
        <v>0</v>
      </c>
      <c r="BZ519" s="82">
        <v>0</v>
      </c>
      <c r="CA519" s="82">
        <v>24394.197981391811</v>
      </c>
      <c r="CB519" s="82">
        <v>1363236.1871183999</v>
      </c>
      <c r="CC519" s="82">
        <v>0</v>
      </c>
      <c r="CD519" s="82">
        <v>0</v>
      </c>
      <c r="CE519" s="82">
        <v>1363236.1871183999</v>
      </c>
      <c r="CF519" s="82">
        <v>11558.274519435912</v>
      </c>
      <c r="CG519" s="82">
        <v>0</v>
      </c>
      <c r="CH519" s="82">
        <v>0</v>
      </c>
      <c r="CI519" s="82">
        <v>11558.274519435912</v>
      </c>
      <c r="CJ519" s="82" t="s">
        <v>96</v>
      </c>
      <c r="CN519" s="82">
        <v>2302.8121054024373</v>
      </c>
      <c r="CO519" s="82">
        <v>4860.1765184475244</v>
      </c>
      <c r="CP519" s="82">
        <v>271604.277</v>
      </c>
      <c r="CQ519" s="82">
        <v>2302.8121054024373</v>
      </c>
      <c r="CR519" s="89">
        <v>2302.8121054024373</v>
      </c>
      <c r="CS519" s="82">
        <v>2302.8121054024373</v>
      </c>
      <c r="CT519" s="82">
        <v>4860.1765184475244</v>
      </c>
      <c r="CU519" s="82">
        <v>271604.277</v>
      </c>
      <c r="CV519" s="82">
        <v>2302.8121054024373</v>
      </c>
      <c r="CW519" s="82">
        <v>2302.8121054024373</v>
      </c>
    </row>
    <row r="520" spans="1:101">
      <c r="A520" s="86" t="s">
        <v>1404</v>
      </c>
      <c r="B520" s="87" t="s">
        <v>1456</v>
      </c>
      <c r="C520" s="75" t="s">
        <v>2241</v>
      </c>
      <c r="D520" s="74" t="s">
        <v>2607</v>
      </c>
      <c r="E520" s="74" t="s">
        <v>1404</v>
      </c>
      <c r="F520" s="74" t="s">
        <v>1456</v>
      </c>
      <c r="G520" s="74" t="s">
        <v>523</v>
      </c>
      <c r="I520" s="74" t="s">
        <v>1456</v>
      </c>
      <c r="J520" s="74" t="s">
        <v>523</v>
      </c>
      <c r="K520" s="74" t="s">
        <v>128</v>
      </c>
      <c r="L520" s="74" t="s">
        <v>89</v>
      </c>
      <c r="M520" s="74" t="s">
        <v>1406</v>
      </c>
      <c r="N520" s="74" t="s">
        <v>523</v>
      </c>
      <c r="O520" s="76">
        <v>44701</v>
      </c>
      <c r="P520" s="76">
        <v>44439</v>
      </c>
      <c r="Q520" s="77">
        <v>1</v>
      </c>
      <c r="R520" s="74" t="s">
        <v>94</v>
      </c>
      <c r="S520" s="77">
        <v>110810.86</v>
      </c>
      <c r="T520" s="77">
        <v>110810.86</v>
      </c>
      <c r="U520" s="77">
        <v>0</v>
      </c>
      <c r="V520" s="78">
        <v>0</v>
      </c>
      <c r="W520" s="79">
        <v>1</v>
      </c>
      <c r="X520" s="77">
        <v>110810.86</v>
      </c>
      <c r="Y520" s="88">
        <v>110810.86</v>
      </c>
      <c r="Z520" s="77">
        <v>0</v>
      </c>
      <c r="AA520" s="74">
        <v>0</v>
      </c>
      <c r="AB520" s="74">
        <v>0</v>
      </c>
      <c r="AD520" s="74">
        <v>5</v>
      </c>
      <c r="AE520" s="74">
        <v>5</v>
      </c>
      <c r="AF520" s="74">
        <v>0</v>
      </c>
      <c r="AG520" s="74">
        <v>0</v>
      </c>
      <c r="AI520" s="74">
        <v>4</v>
      </c>
      <c r="AJ520" s="74">
        <v>4</v>
      </c>
      <c r="AL520" s="74">
        <v>4</v>
      </c>
      <c r="AM520" s="74" t="s">
        <v>95</v>
      </c>
      <c r="AN520" s="74">
        <v>0</v>
      </c>
      <c r="AO520" s="74" t="s">
        <v>95</v>
      </c>
      <c r="AP520" s="74" t="s">
        <v>95</v>
      </c>
      <c r="AQ520" s="74">
        <v>1</v>
      </c>
      <c r="AS520" s="74">
        <v>1</v>
      </c>
      <c r="AT520" s="74" t="s">
        <v>92</v>
      </c>
      <c r="AU520" s="74" t="s">
        <v>95</v>
      </c>
      <c r="AV520" s="74" t="s">
        <v>94</v>
      </c>
      <c r="AW520" s="77">
        <v>110810.86</v>
      </c>
      <c r="AX520" s="77">
        <v>0</v>
      </c>
      <c r="AY520" s="79">
        <v>1</v>
      </c>
      <c r="AZ520" s="77">
        <v>716713.56139400008</v>
      </c>
      <c r="BA520" s="77">
        <v>0</v>
      </c>
      <c r="BB520" s="74" t="s">
        <v>116</v>
      </c>
      <c r="BC520" s="75" t="s">
        <v>2241</v>
      </c>
      <c r="BD520" s="82">
        <v>845.56448585030648</v>
      </c>
      <c r="BE520" s="82">
        <v>0</v>
      </c>
      <c r="BF520" s="82">
        <v>0</v>
      </c>
      <c r="BG520" s="82">
        <v>845.56448585030648</v>
      </c>
      <c r="BH520" s="82">
        <v>845.56448585030648</v>
      </c>
      <c r="BI520" s="82">
        <v>0</v>
      </c>
      <c r="BJ520" s="82">
        <v>0</v>
      </c>
      <c r="BK520" s="82">
        <v>845.56448585030648</v>
      </c>
      <c r="BL520" s="82">
        <v>99729.774000000005</v>
      </c>
      <c r="BM520" s="82">
        <v>0</v>
      </c>
      <c r="BN520" s="82">
        <v>0</v>
      </c>
      <c r="BO520" s="82">
        <v>99729.774000000005</v>
      </c>
      <c r="BP520" s="82">
        <v>845.56448585030648</v>
      </c>
      <c r="BQ520" s="82">
        <v>0</v>
      </c>
      <c r="BR520" s="82">
        <v>0</v>
      </c>
      <c r="BS520" s="89">
        <v>845.56448585030648</v>
      </c>
      <c r="BT520" s="82">
        <v>4244.0572673798579</v>
      </c>
      <c r="BU520" s="82">
        <v>0</v>
      </c>
      <c r="BV520" s="82">
        <v>0</v>
      </c>
      <c r="BW520" s="82">
        <v>4244.0572673798579</v>
      </c>
      <c r="BX520" s="82">
        <v>4244.0572673798579</v>
      </c>
      <c r="BY520" s="82">
        <v>0</v>
      </c>
      <c r="BZ520" s="82">
        <v>0</v>
      </c>
      <c r="CA520" s="82">
        <v>4244.0572673798579</v>
      </c>
      <c r="CB520" s="82">
        <v>500563.68166080001</v>
      </c>
      <c r="CC520" s="82">
        <v>0</v>
      </c>
      <c r="CD520" s="82">
        <v>0</v>
      </c>
      <c r="CE520" s="82">
        <v>500563.68166080001</v>
      </c>
      <c r="CF520" s="82">
        <v>4244.0572673798579</v>
      </c>
      <c r="CG520" s="82">
        <v>0</v>
      </c>
      <c r="CH520" s="82">
        <v>0</v>
      </c>
      <c r="CI520" s="82">
        <v>4244.0572673798579</v>
      </c>
      <c r="CJ520" s="82" t="s">
        <v>96</v>
      </c>
      <c r="CN520" s="82">
        <v>845.56448585030648</v>
      </c>
      <c r="CO520" s="82">
        <v>845.56448585030648</v>
      </c>
      <c r="CP520" s="82">
        <v>99729.774000000005</v>
      </c>
      <c r="CQ520" s="82">
        <v>845.56448585030648</v>
      </c>
      <c r="CR520" s="89">
        <v>845.56448585030648</v>
      </c>
      <c r="CS520" s="82">
        <v>845.56448585030648</v>
      </c>
      <c r="CT520" s="82">
        <v>845.56448585030648</v>
      </c>
      <c r="CU520" s="82">
        <v>99729.774000000005</v>
      </c>
      <c r="CV520" s="82">
        <v>845.56448585030648</v>
      </c>
      <c r="CW520" s="82">
        <v>845.56448585030648</v>
      </c>
    </row>
    <row r="521" spans="1:101">
      <c r="A521" s="86" t="s">
        <v>1404</v>
      </c>
      <c r="B521" s="87" t="s">
        <v>1457</v>
      </c>
      <c r="C521" s="75" t="s">
        <v>2242</v>
      </c>
      <c r="D521" s="74" t="s">
        <v>2607</v>
      </c>
      <c r="E521" s="74" t="s">
        <v>1404</v>
      </c>
      <c r="F521" s="74" t="s">
        <v>1457</v>
      </c>
      <c r="G521" s="74" t="s">
        <v>523</v>
      </c>
      <c r="I521" s="74" t="s">
        <v>1457</v>
      </c>
      <c r="J521" s="74" t="s">
        <v>523</v>
      </c>
      <c r="K521" s="74" t="s">
        <v>128</v>
      </c>
      <c r="L521" s="74" t="s">
        <v>89</v>
      </c>
      <c r="M521" s="74" t="s">
        <v>1406</v>
      </c>
      <c r="N521" s="74" t="s">
        <v>523</v>
      </c>
      <c r="O521" s="76">
        <v>45036</v>
      </c>
      <c r="P521" s="76">
        <v>44439</v>
      </c>
      <c r="Q521" s="77">
        <v>2</v>
      </c>
      <c r="R521" s="74" t="s">
        <v>94</v>
      </c>
      <c r="S521" s="77">
        <v>5264.9</v>
      </c>
      <c r="T521" s="77">
        <v>5264.9</v>
      </c>
      <c r="U521" s="77">
        <v>0</v>
      </c>
      <c r="V521" s="78">
        <v>0</v>
      </c>
      <c r="W521" s="79">
        <v>1</v>
      </c>
      <c r="X521" s="77">
        <v>5264.9</v>
      </c>
      <c r="Y521" s="88">
        <v>5264.9</v>
      </c>
      <c r="Z521" s="77">
        <v>0</v>
      </c>
      <c r="AA521" s="74">
        <v>0</v>
      </c>
      <c r="AB521" s="74">
        <v>0</v>
      </c>
      <c r="AD521" s="74">
        <v>5</v>
      </c>
      <c r="AE521" s="74">
        <v>5</v>
      </c>
      <c r="AF521" s="74">
        <v>0</v>
      </c>
      <c r="AG521" s="74">
        <v>0</v>
      </c>
      <c r="AI521" s="74">
        <v>4</v>
      </c>
      <c r="AJ521" s="74">
        <v>4</v>
      </c>
      <c r="AL521" s="74">
        <v>4</v>
      </c>
      <c r="AM521" s="74" t="s">
        <v>95</v>
      </c>
      <c r="AN521" s="74">
        <v>0</v>
      </c>
      <c r="AO521" s="74" t="s">
        <v>95</v>
      </c>
      <c r="AP521" s="74" t="s">
        <v>95</v>
      </c>
      <c r="AQ521" s="74">
        <v>1</v>
      </c>
      <c r="AS521" s="74">
        <v>1</v>
      </c>
      <c r="AT521" s="74" t="s">
        <v>92</v>
      </c>
      <c r="AU521" s="74" t="s">
        <v>95</v>
      </c>
      <c r="AV521" s="74" t="s">
        <v>94</v>
      </c>
      <c r="AW521" s="77">
        <v>5264.9</v>
      </c>
      <c r="AX521" s="77">
        <v>0</v>
      </c>
      <c r="AY521" s="79">
        <v>1</v>
      </c>
      <c r="AZ521" s="77">
        <v>34052.846709999998</v>
      </c>
      <c r="BA521" s="77">
        <v>0</v>
      </c>
      <c r="BB521" s="74" t="s">
        <v>116</v>
      </c>
      <c r="BC521" s="75" t="s">
        <v>2242</v>
      </c>
      <c r="BD521" s="82">
        <v>40.174875111999654</v>
      </c>
      <c r="BE521" s="82">
        <v>0</v>
      </c>
      <c r="BF521" s="82">
        <v>0</v>
      </c>
      <c r="BG521" s="82">
        <v>40.174875111999654</v>
      </c>
      <c r="BH521" s="82">
        <v>84.790671454621204</v>
      </c>
      <c r="BI521" s="82">
        <v>0</v>
      </c>
      <c r="BJ521" s="82">
        <v>0</v>
      </c>
      <c r="BK521" s="82">
        <v>84.790671454621204</v>
      </c>
      <c r="BL521" s="82">
        <v>4738.41</v>
      </c>
      <c r="BM521" s="82">
        <v>0</v>
      </c>
      <c r="BN521" s="82">
        <v>0</v>
      </c>
      <c r="BO521" s="82">
        <v>4738.41</v>
      </c>
      <c r="BP521" s="82">
        <v>40.174875111999654</v>
      </c>
      <c r="BQ521" s="82">
        <v>0</v>
      </c>
      <c r="BR521" s="82">
        <v>0</v>
      </c>
      <c r="BS521" s="89">
        <v>40.174875111999654</v>
      </c>
      <c r="BT521" s="82">
        <v>201.64573316214864</v>
      </c>
      <c r="BU521" s="82">
        <v>0</v>
      </c>
      <c r="BV521" s="82">
        <v>0</v>
      </c>
      <c r="BW521" s="82">
        <v>201.64573316214864</v>
      </c>
      <c r="BX521" s="82">
        <v>425.58133816503471</v>
      </c>
      <c r="BY521" s="82">
        <v>0</v>
      </c>
      <c r="BZ521" s="82">
        <v>0</v>
      </c>
      <c r="CA521" s="82">
        <v>425.58133816503471</v>
      </c>
      <c r="CB521" s="82">
        <v>23783.027471999998</v>
      </c>
      <c r="CC521" s="82">
        <v>0</v>
      </c>
      <c r="CD521" s="82">
        <v>0</v>
      </c>
      <c r="CE521" s="82">
        <v>23783.027471999998</v>
      </c>
      <c r="CF521" s="82">
        <v>201.64573316214864</v>
      </c>
      <c r="CG521" s="82">
        <v>0</v>
      </c>
      <c r="CH521" s="82">
        <v>0</v>
      </c>
      <c r="CI521" s="82">
        <v>201.64573316214864</v>
      </c>
      <c r="CJ521" s="82" t="s">
        <v>96</v>
      </c>
      <c r="CN521" s="82">
        <v>40.174875111999654</v>
      </c>
      <c r="CO521" s="82">
        <v>84.790671454621204</v>
      </c>
      <c r="CP521" s="82">
        <v>4738.41</v>
      </c>
      <c r="CQ521" s="82">
        <v>40.174875111999654</v>
      </c>
      <c r="CR521" s="89">
        <v>40.174875111999654</v>
      </c>
      <c r="CS521" s="82">
        <v>40.174875111999654</v>
      </c>
      <c r="CT521" s="82">
        <v>84.790671454621204</v>
      </c>
      <c r="CU521" s="82">
        <v>4738.41</v>
      </c>
      <c r="CV521" s="82">
        <v>40.174875111999654</v>
      </c>
      <c r="CW521" s="82">
        <v>40.174875111999654</v>
      </c>
    </row>
    <row r="522" spans="1:101">
      <c r="A522" s="86" t="s">
        <v>1404</v>
      </c>
      <c r="B522" s="87" t="s">
        <v>1458</v>
      </c>
      <c r="C522" s="75" t="s">
        <v>2243</v>
      </c>
      <c r="D522" s="74" t="s">
        <v>2607</v>
      </c>
      <c r="E522" s="74" t="s">
        <v>1404</v>
      </c>
      <c r="F522" s="74" t="s">
        <v>1458</v>
      </c>
      <c r="G522" s="74" t="s">
        <v>523</v>
      </c>
      <c r="I522" s="74" t="s">
        <v>1458</v>
      </c>
      <c r="J522" s="74" t="s">
        <v>523</v>
      </c>
      <c r="K522" s="74" t="s">
        <v>128</v>
      </c>
      <c r="L522" s="74" t="s">
        <v>89</v>
      </c>
      <c r="M522" s="74" t="s">
        <v>1406</v>
      </c>
      <c r="N522" s="74" t="s">
        <v>523</v>
      </c>
      <c r="O522" s="76">
        <v>45036</v>
      </c>
      <c r="P522" s="76">
        <v>44439</v>
      </c>
      <c r="Q522" s="77">
        <v>2</v>
      </c>
      <c r="R522" s="74" t="s">
        <v>94</v>
      </c>
      <c r="S522" s="77">
        <v>29880.59</v>
      </c>
      <c r="T522" s="77">
        <v>29880.59</v>
      </c>
      <c r="U522" s="77">
        <v>0</v>
      </c>
      <c r="V522" s="78">
        <v>0</v>
      </c>
      <c r="W522" s="79">
        <v>1</v>
      </c>
      <c r="X522" s="77">
        <v>29880.59</v>
      </c>
      <c r="Y522" s="88">
        <v>29880.59</v>
      </c>
      <c r="Z522" s="77">
        <v>0</v>
      </c>
      <c r="AA522" s="74">
        <v>0</v>
      </c>
      <c r="AB522" s="74">
        <v>0</v>
      </c>
      <c r="AD522" s="74">
        <v>5</v>
      </c>
      <c r="AE522" s="74">
        <v>5</v>
      </c>
      <c r="AF522" s="74">
        <v>0</v>
      </c>
      <c r="AG522" s="74">
        <v>0</v>
      </c>
      <c r="AI522" s="74">
        <v>4</v>
      </c>
      <c r="AJ522" s="74">
        <v>4</v>
      </c>
      <c r="AL522" s="74">
        <v>4</v>
      </c>
      <c r="AM522" s="74" t="s">
        <v>95</v>
      </c>
      <c r="AN522" s="74">
        <v>0</v>
      </c>
      <c r="AO522" s="74" t="s">
        <v>95</v>
      </c>
      <c r="AP522" s="74" t="s">
        <v>95</v>
      </c>
      <c r="AQ522" s="74">
        <v>1</v>
      </c>
      <c r="AS522" s="74">
        <v>1</v>
      </c>
      <c r="AT522" s="74" t="s">
        <v>92</v>
      </c>
      <c r="AU522" s="74" t="s">
        <v>95</v>
      </c>
      <c r="AV522" s="74" t="s">
        <v>94</v>
      </c>
      <c r="AW522" s="77">
        <v>29880.59</v>
      </c>
      <c r="AX522" s="77">
        <v>0</v>
      </c>
      <c r="AY522" s="79">
        <v>1</v>
      </c>
      <c r="AZ522" s="77">
        <v>193264.668061</v>
      </c>
      <c r="BA522" s="77">
        <v>0</v>
      </c>
      <c r="BB522" s="74" t="s">
        <v>116</v>
      </c>
      <c r="BC522" s="75" t="s">
        <v>2243</v>
      </c>
      <c r="BD522" s="82">
        <v>228.0098333345108</v>
      </c>
      <c r="BE522" s="82">
        <v>0</v>
      </c>
      <c r="BF522" s="82">
        <v>0</v>
      </c>
      <c r="BG522" s="82">
        <v>228.0098333345108</v>
      </c>
      <c r="BH522" s="82">
        <v>481.223819932048</v>
      </c>
      <c r="BI522" s="82">
        <v>0</v>
      </c>
      <c r="BJ522" s="82">
        <v>0</v>
      </c>
      <c r="BK522" s="82">
        <v>481.223819932048</v>
      </c>
      <c r="BL522" s="82">
        <v>26892.530999999999</v>
      </c>
      <c r="BM522" s="82">
        <v>0</v>
      </c>
      <c r="BN522" s="82">
        <v>0</v>
      </c>
      <c r="BO522" s="82">
        <v>26892.530999999999</v>
      </c>
      <c r="BP522" s="82">
        <v>228.0098333345108</v>
      </c>
      <c r="BQ522" s="82">
        <v>0</v>
      </c>
      <c r="BR522" s="82">
        <v>0</v>
      </c>
      <c r="BS522" s="89">
        <v>228.0098333345108</v>
      </c>
      <c r="BT522" s="82">
        <v>1144.4269554725765</v>
      </c>
      <c r="BU522" s="82">
        <v>0</v>
      </c>
      <c r="BV522" s="82">
        <v>0</v>
      </c>
      <c r="BW522" s="82">
        <v>1144.4269554725765</v>
      </c>
      <c r="BX522" s="82">
        <v>2415.3585970029353</v>
      </c>
      <c r="BY522" s="82">
        <v>0</v>
      </c>
      <c r="BZ522" s="82">
        <v>0</v>
      </c>
      <c r="CA522" s="82">
        <v>2415.3585970029353</v>
      </c>
      <c r="CB522" s="82">
        <v>134978.99159519997</v>
      </c>
      <c r="CC522" s="82">
        <v>0</v>
      </c>
      <c r="CD522" s="82">
        <v>0</v>
      </c>
      <c r="CE522" s="82">
        <v>134978.99159519997</v>
      </c>
      <c r="CF522" s="82">
        <v>1144.4269554725765</v>
      </c>
      <c r="CG522" s="82">
        <v>0</v>
      </c>
      <c r="CH522" s="82">
        <v>0</v>
      </c>
      <c r="CI522" s="82">
        <v>1144.4269554725765</v>
      </c>
      <c r="CJ522" s="82" t="s">
        <v>96</v>
      </c>
      <c r="CN522" s="82">
        <v>228.0098333345108</v>
      </c>
      <c r="CO522" s="82">
        <v>481.223819932048</v>
      </c>
      <c r="CP522" s="82">
        <v>26892.530999999999</v>
      </c>
      <c r="CQ522" s="82">
        <v>228.0098333345108</v>
      </c>
      <c r="CR522" s="89">
        <v>228.0098333345108</v>
      </c>
      <c r="CS522" s="82">
        <v>228.0098333345108</v>
      </c>
      <c r="CT522" s="82">
        <v>481.223819932048</v>
      </c>
      <c r="CU522" s="82">
        <v>26892.530999999999</v>
      </c>
      <c r="CV522" s="82">
        <v>228.0098333345108</v>
      </c>
      <c r="CW522" s="82">
        <v>228.0098333345108</v>
      </c>
    </row>
    <row r="523" spans="1:101">
      <c r="A523" s="86" t="s">
        <v>1404</v>
      </c>
      <c r="B523" s="87" t="s">
        <v>1459</v>
      </c>
      <c r="C523" s="75" t="s">
        <v>2244</v>
      </c>
      <c r="D523" s="74" t="s">
        <v>2607</v>
      </c>
      <c r="E523" s="74" t="s">
        <v>1404</v>
      </c>
      <c r="F523" s="74" t="s">
        <v>1459</v>
      </c>
      <c r="G523" s="74" t="s">
        <v>523</v>
      </c>
      <c r="I523" s="74" t="s">
        <v>1459</v>
      </c>
      <c r="J523" s="74" t="s">
        <v>523</v>
      </c>
      <c r="K523" s="74" t="s">
        <v>128</v>
      </c>
      <c r="L523" s="74" t="s">
        <v>89</v>
      </c>
      <c r="M523" s="74" t="s">
        <v>1406</v>
      </c>
      <c r="N523" s="74" t="s">
        <v>523</v>
      </c>
      <c r="O523" s="76">
        <v>45036</v>
      </c>
      <c r="P523" s="76">
        <v>44439</v>
      </c>
      <c r="Q523" s="77">
        <v>2</v>
      </c>
      <c r="R523" s="74" t="s">
        <v>94</v>
      </c>
      <c r="S523" s="77">
        <v>10048.65</v>
      </c>
      <c r="T523" s="77">
        <v>10048.65</v>
      </c>
      <c r="U523" s="77">
        <v>0</v>
      </c>
      <c r="V523" s="78">
        <v>0</v>
      </c>
      <c r="W523" s="79">
        <v>1</v>
      </c>
      <c r="X523" s="77">
        <v>10048.65</v>
      </c>
      <c r="Y523" s="88">
        <v>10048.65</v>
      </c>
      <c r="Z523" s="77">
        <v>0</v>
      </c>
      <c r="AA523" s="74">
        <v>0</v>
      </c>
      <c r="AB523" s="74">
        <v>0</v>
      </c>
      <c r="AD523" s="74">
        <v>5</v>
      </c>
      <c r="AE523" s="74">
        <v>5</v>
      </c>
      <c r="AF523" s="74">
        <v>0</v>
      </c>
      <c r="AG523" s="74">
        <v>0</v>
      </c>
      <c r="AI523" s="74">
        <v>4</v>
      </c>
      <c r="AJ523" s="74">
        <v>4</v>
      </c>
      <c r="AL523" s="74">
        <v>4</v>
      </c>
      <c r="AM523" s="74" t="s">
        <v>95</v>
      </c>
      <c r="AN523" s="74">
        <v>0</v>
      </c>
      <c r="AO523" s="74" t="s">
        <v>95</v>
      </c>
      <c r="AP523" s="74" t="s">
        <v>95</v>
      </c>
      <c r="AQ523" s="74">
        <v>1</v>
      </c>
      <c r="AS523" s="74">
        <v>1</v>
      </c>
      <c r="AT523" s="74" t="s">
        <v>92</v>
      </c>
      <c r="AU523" s="74" t="s">
        <v>95</v>
      </c>
      <c r="AV523" s="74" t="s">
        <v>94</v>
      </c>
      <c r="AW523" s="77">
        <v>10048.65</v>
      </c>
      <c r="AX523" s="77">
        <v>0</v>
      </c>
      <c r="AY523" s="79">
        <v>1</v>
      </c>
      <c r="AZ523" s="77">
        <v>64993.663334999997</v>
      </c>
      <c r="BA523" s="77">
        <v>0</v>
      </c>
      <c r="BB523" s="74" t="s">
        <v>116</v>
      </c>
      <c r="BC523" s="75" t="s">
        <v>2244</v>
      </c>
      <c r="BD523" s="82">
        <v>76.678238673896061</v>
      </c>
      <c r="BE523" s="82">
        <v>0</v>
      </c>
      <c r="BF523" s="82">
        <v>0</v>
      </c>
      <c r="BG523" s="82">
        <v>76.678238673896061</v>
      </c>
      <c r="BH523" s="82">
        <v>161.8324717872095</v>
      </c>
      <c r="BI523" s="82">
        <v>0</v>
      </c>
      <c r="BJ523" s="82">
        <v>0</v>
      </c>
      <c r="BK523" s="82">
        <v>161.8324717872095</v>
      </c>
      <c r="BL523" s="82">
        <v>9043.7849999999999</v>
      </c>
      <c r="BM523" s="82">
        <v>0</v>
      </c>
      <c r="BN523" s="82">
        <v>0</v>
      </c>
      <c r="BO523" s="82">
        <v>9043.7849999999999</v>
      </c>
      <c r="BP523" s="82">
        <v>76.678238673896061</v>
      </c>
      <c r="BQ523" s="82">
        <v>0</v>
      </c>
      <c r="BR523" s="82">
        <v>0</v>
      </c>
      <c r="BS523" s="89">
        <v>76.678238673896061</v>
      </c>
      <c r="BT523" s="82">
        <v>384.86341555201909</v>
      </c>
      <c r="BU523" s="82">
        <v>0</v>
      </c>
      <c r="BV523" s="82">
        <v>0</v>
      </c>
      <c r="BW523" s="82">
        <v>384.86341555201909</v>
      </c>
      <c r="BX523" s="82">
        <v>812.26954239436191</v>
      </c>
      <c r="BY523" s="82">
        <v>0</v>
      </c>
      <c r="BZ523" s="82">
        <v>0</v>
      </c>
      <c r="CA523" s="82">
        <v>812.26954239436191</v>
      </c>
      <c r="CB523" s="82">
        <v>45392.565671999997</v>
      </c>
      <c r="CC523" s="82">
        <v>0</v>
      </c>
      <c r="CD523" s="82">
        <v>0</v>
      </c>
      <c r="CE523" s="82">
        <v>45392.565671999997</v>
      </c>
      <c r="CF523" s="82">
        <v>384.86341555201909</v>
      </c>
      <c r="CG523" s="82">
        <v>0</v>
      </c>
      <c r="CH523" s="82">
        <v>0</v>
      </c>
      <c r="CI523" s="82">
        <v>384.86341555201909</v>
      </c>
      <c r="CJ523" s="82" t="s">
        <v>96</v>
      </c>
      <c r="CN523" s="82">
        <v>76.678238673896061</v>
      </c>
      <c r="CO523" s="82">
        <v>161.8324717872095</v>
      </c>
      <c r="CP523" s="82">
        <v>9043.7849999999999</v>
      </c>
      <c r="CQ523" s="82">
        <v>76.678238673896061</v>
      </c>
      <c r="CR523" s="89">
        <v>76.678238673896061</v>
      </c>
      <c r="CS523" s="82">
        <v>76.678238673896061</v>
      </c>
      <c r="CT523" s="82">
        <v>161.8324717872095</v>
      </c>
      <c r="CU523" s="82">
        <v>9043.7849999999999</v>
      </c>
      <c r="CV523" s="82">
        <v>76.678238673896061</v>
      </c>
      <c r="CW523" s="82">
        <v>76.678238673896061</v>
      </c>
    </row>
    <row r="524" spans="1:101">
      <c r="A524" s="86" t="s">
        <v>1404</v>
      </c>
      <c r="B524" s="87" t="s">
        <v>1460</v>
      </c>
      <c r="C524" s="75" t="s">
        <v>2245</v>
      </c>
      <c r="D524" s="74" t="s">
        <v>2607</v>
      </c>
      <c r="E524" s="74" t="s">
        <v>1404</v>
      </c>
      <c r="F524" s="74" t="s">
        <v>1460</v>
      </c>
      <c r="G524" s="74" t="s">
        <v>523</v>
      </c>
      <c r="I524" s="74" t="s">
        <v>1460</v>
      </c>
      <c r="J524" s="74" t="s">
        <v>523</v>
      </c>
      <c r="K524" s="74" t="s">
        <v>128</v>
      </c>
      <c r="L524" s="74" t="s">
        <v>89</v>
      </c>
      <c r="M524" s="74" t="s">
        <v>1406</v>
      </c>
      <c r="N524" s="74" t="s">
        <v>523</v>
      </c>
      <c r="O524" s="76">
        <v>45036</v>
      </c>
      <c r="P524" s="76">
        <v>44439</v>
      </c>
      <c r="Q524" s="77">
        <v>2</v>
      </c>
      <c r="R524" s="74" t="s">
        <v>94</v>
      </c>
      <c r="S524" s="77">
        <v>560.59</v>
      </c>
      <c r="T524" s="77">
        <v>560.59</v>
      </c>
      <c r="U524" s="77">
        <v>0</v>
      </c>
      <c r="V524" s="78">
        <v>0</v>
      </c>
      <c r="W524" s="79">
        <v>1</v>
      </c>
      <c r="X524" s="77">
        <v>560.59</v>
      </c>
      <c r="Y524" s="88">
        <v>560.59</v>
      </c>
      <c r="Z524" s="77">
        <v>0</v>
      </c>
      <c r="AA524" s="74">
        <v>0</v>
      </c>
      <c r="AB524" s="74">
        <v>0</v>
      </c>
      <c r="AD524" s="74">
        <v>5</v>
      </c>
      <c r="AE524" s="74">
        <v>5</v>
      </c>
      <c r="AF524" s="74">
        <v>0</v>
      </c>
      <c r="AG524" s="74">
        <v>0</v>
      </c>
      <c r="AI524" s="74">
        <v>4</v>
      </c>
      <c r="AJ524" s="74">
        <v>4</v>
      </c>
      <c r="AL524" s="74">
        <v>4</v>
      </c>
      <c r="AM524" s="74" t="s">
        <v>95</v>
      </c>
      <c r="AN524" s="74">
        <v>0</v>
      </c>
      <c r="AO524" s="74" t="s">
        <v>95</v>
      </c>
      <c r="AP524" s="74" t="s">
        <v>95</v>
      </c>
      <c r="AQ524" s="74">
        <v>1</v>
      </c>
      <c r="AS524" s="74">
        <v>1</v>
      </c>
      <c r="AT524" s="74" t="s">
        <v>92</v>
      </c>
      <c r="AU524" s="74" t="s">
        <v>95</v>
      </c>
      <c r="AV524" s="74" t="s">
        <v>94</v>
      </c>
      <c r="AW524" s="77">
        <v>560.59</v>
      </c>
      <c r="AX524" s="77">
        <v>0</v>
      </c>
      <c r="AY524" s="79">
        <v>1</v>
      </c>
      <c r="AZ524" s="77">
        <v>3625.8400610000003</v>
      </c>
      <c r="BA524" s="77">
        <v>0</v>
      </c>
      <c r="BB524" s="74" t="s">
        <v>116</v>
      </c>
      <c r="BC524" s="75" t="s">
        <v>2245</v>
      </c>
      <c r="BD524" s="82">
        <v>4.2776943985708922</v>
      </c>
      <c r="BE524" s="82">
        <v>0</v>
      </c>
      <c r="BF524" s="82">
        <v>0</v>
      </c>
      <c r="BG524" s="82">
        <v>4.2776943985708922</v>
      </c>
      <c r="BH524" s="82">
        <v>9.028244128235313</v>
      </c>
      <c r="BI524" s="82">
        <v>0</v>
      </c>
      <c r="BJ524" s="82">
        <v>0</v>
      </c>
      <c r="BK524" s="82">
        <v>9.028244128235313</v>
      </c>
      <c r="BL524" s="82">
        <v>504.53100000000001</v>
      </c>
      <c r="BM524" s="82">
        <v>0</v>
      </c>
      <c r="BN524" s="82">
        <v>0</v>
      </c>
      <c r="BO524" s="82">
        <v>504.53100000000001</v>
      </c>
      <c r="BP524" s="82">
        <v>4.2776943985708922</v>
      </c>
      <c r="BQ524" s="82">
        <v>0</v>
      </c>
      <c r="BR524" s="82">
        <v>0</v>
      </c>
      <c r="BS524" s="89">
        <v>4.2776943985708922</v>
      </c>
      <c r="BT524" s="82">
        <v>21.470603725307022</v>
      </c>
      <c r="BU524" s="82">
        <v>0</v>
      </c>
      <c r="BV524" s="82">
        <v>0</v>
      </c>
      <c r="BW524" s="82">
        <v>21.470603725307022</v>
      </c>
      <c r="BX524" s="82">
        <v>45.314562928438683</v>
      </c>
      <c r="BY524" s="82">
        <v>0</v>
      </c>
      <c r="BZ524" s="82">
        <v>0</v>
      </c>
      <c r="CA524" s="82">
        <v>45.314562928438683</v>
      </c>
      <c r="CB524" s="82">
        <v>2532.3419951999999</v>
      </c>
      <c r="CC524" s="82">
        <v>0</v>
      </c>
      <c r="CD524" s="82">
        <v>0</v>
      </c>
      <c r="CE524" s="82">
        <v>2532.3419951999999</v>
      </c>
      <c r="CF524" s="82">
        <v>21.470603725307022</v>
      </c>
      <c r="CG524" s="82">
        <v>0</v>
      </c>
      <c r="CH524" s="82">
        <v>0</v>
      </c>
      <c r="CI524" s="82">
        <v>21.470603725307022</v>
      </c>
      <c r="CJ524" s="82" t="s">
        <v>96</v>
      </c>
      <c r="CN524" s="82">
        <v>4.2776943985708922</v>
      </c>
      <c r="CO524" s="82">
        <v>9.028244128235313</v>
      </c>
      <c r="CP524" s="82">
        <v>504.53100000000001</v>
      </c>
      <c r="CQ524" s="82">
        <v>4.2776943985708922</v>
      </c>
      <c r="CR524" s="89">
        <v>4.2776943985708922</v>
      </c>
      <c r="CS524" s="82">
        <v>4.2776943985708922</v>
      </c>
      <c r="CT524" s="82">
        <v>9.028244128235313</v>
      </c>
      <c r="CU524" s="82">
        <v>504.53100000000001</v>
      </c>
      <c r="CV524" s="82">
        <v>4.2776943985708922</v>
      </c>
      <c r="CW524" s="82">
        <v>4.2776943985708922</v>
      </c>
    </row>
    <row r="525" spans="1:101">
      <c r="A525" s="86" t="s">
        <v>1404</v>
      </c>
      <c r="B525" s="87" t="s">
        <v>1461</v>
      </c>
      <c r="C525" s="75" t="s">
        <v>2246</v>
      </c>
      <c r="D525" s="74" t="s">
        <v>2607</v>
      </c>
      <c r="E525" s="74" t="s">
        <v>1404</v>
      </c>
      <c r="F525" s="74" t="s">
        <v>1461</v>
      </c>
      <c r="G525" s="74" t="s">
        <v>523</v>
      </c>
      <c r="I525" s="74" t="s">
        <v>1461</v>
      </c>
      <c r="J525" s="74" t="s">
        <v>523</v>
      </c>
      <c r="K525" s="74" t="s">
        <v>128</v>
      </c>
      <c r="L525" s="74" t="s">
        <v>89</v>
      </c>
      <c r="M525" s="74" t="s">
        <v>1406</v>
      </c>
      <c r="N525" s="74" t="s">
        <v>523</v>
      </c>
      <c r="O525" s="76">
        <v>45499</v>
      </c>
      <c r="P525" s="76">
        <v>44439</v>
      </c>
      <c r="Q525" s="77">
        <v>3</v>
      </c>
      <c r="R525" s="74" t="s">
        <v>94</v>
      </c>
      <c r="S525" s="77">
        <v>1631788.37</v>
      </c>
      <c r="T525" s="77">
        <v>1631788.37</v>
      </c>
      <c r="U525" s="77">
        <v>0</v>
      </c>
      <c r="V525" s="78">
        <v>0</v>
      </c>
      <c r="W525" s="79">
        <v>1</v>
      </c>
      <c r="X525" s="77">
        <v>1631788.37</v>
      </c>
      <c r="Y525" s="88">
        <v>1631788.37</v>
      </c>
      <c r="Z525" s="77">
        <v>0</v>
      </c>
      <c r="AA525" s="74">
        <v>0</v>
      </c>
      <c r="AB525" s="74">
        <v>0</v>
      </c>
      <c r="AD525" s="74">
        <v>5</v>
      </c>
      <c r="AE525" s="74">
        <v>5</v>
      </c>
      <c r="AF525" s="74">
        <v>0</v>
      </c>
      <c r="AG525" s="74">
        <v>0</v>
      </c>
      <c r="AI525" s="74">
        <v>4</v>
      </c>
      <c r="AJ525" s="74">
        <v>4</v>
      </c>
      <c r="AL525" s="74">
        <v>4</v>
      </c>
      <c r="AM525" s="74" t="s">
        <v>95</v>
      </c>
      <c r="AN525" s="74">
        <v>0</v>
      </c>
      <c r="AO525" s="74" t="s">
        <v>95</v>
      </c>
      <c r="AP525" s="74" t="s">
        <v>95</v>
      </c>
      <c r="AQ525" s="74">
        <v>1</v>
      </c>
      <c r="AS525" s="74">
        <v>1</v>
      </c>
      <c r="AT525" s="74" t="s">
        <v>92</v>
      </c>
      <c r="AU525" s="74" t="s">
        <v>95</v>
      </c>
      <c r="AV525" s="74" t="s">
        <v>94</v>
      </c>
      <c r="AW525" s="77">
        <v>1631788.37</v>
      </c>
      <c r="AX525" s="77">
        <v>0</v>
      </c>
      <c r="AY525" s="79">
        <v>1</v>
      </c>
      <c r="AZ525" s="77">
        <v>10554243.998323001</v>
      </c>
      <c r="BA525" s="77">
        <v>0</v>
      </c>
      <c r="BB525" s="74" t="s">
        <v>116</v>
      </c>
      <c r="BC525" s="75" t="s">
        <v>2246</v>
      </c>
      <c r="BD525" s="82">
        <v>12451.688346210467</v>
      </c>
      <c r="BE525" s="82">
        <v>0</v>
      </c>
      <c r="BF525" s="82">
        <v>0</v>
      </c>
      <c r="BG525" s="82">
        <v>12451.688346210467</v>
      </c>
      <c r="BH525" s="82">
        <v>31800.365930424992</v>
      </c>
      <c r="BI525" s="82">
        <v>0</v>
      </c>
      <c r="BJ525" s="82">
        <v>0</v>
      </c>
      <c r="BK525" s="82">
        <v>31800.365930424992</v>
      </c>
      <c r="BL525" s="82">
        <v>1468609.5330000001</v>
      </c>
      <c r="BM525" s="82">
        <v>0</v>
      </c>
      <c r="BN525" s="82">
        <v>0</v>
      </c>
      <c r="BO525" s="82">
        <v>1468609.5330000001</v>
      </c>
      <c r="BP525" s="82">
        <v>12451.688346210467</v>
      </c>
      <c r="BQ525" s="82">
        <v>0</v>
      </c>
      <c r="BR525" s="82">
        <v>0</v>
      </c>
      <c r="BS525" s="89">
        <v>12451.688346210467</v>
      </c>
      <c r="BT525" s="82">
        <v>62497.514147299575</v>
      </c>
      <c r="BU525" s="82">
        <v>0</v>
      </c>
      <c r="BV525" s="82">
        <v>0</v>
      </c>
      <c r="BW525" s="82">
        <v>62497.514147299575</v>
      </c>
      <c r="BX525" s="82">
        <v>159612.39667798911</v>
      </c>
      <c r="BY525" s="82">
        <v>0</v>
      </c>
      <c r="BZ525" s="82">
        <v>0</v>
      </c>
      <c r="CA525" s="82">
        <v>159612.39667798911</v>
      </c>
      <c r="CB525" s="82">
        <v>7371244.9680335997</v>
      </c>
      <c r="CC525" s="82">
        <v>0</v>
      </c>
      <c r="CD525" s="82">
        <v>0</v>
      </c>
      <c r="CE525" s="82">
        <v>7371244.9680335997</v>
      </c>
      <c r="CF525" s="82">
        <v>62497.514147299575</v>
      </c>
      <c r="CG525" s="82">
        <v>0</v>
      </c>
      <c r="CH525" s="82">
        <v>0</v>
      </c>
      <c r="CI525" s="82">
        <v>62497.514147299575</v>
      </c>
      <c r="CJ525" s="82" t="s">
        <v>96</v>
      </c>
      <c r="CN525" s="82">
        <v>12451.688346210467</v>
      </c>
      <c r="CO525" s="82">
        <v>31800.365930424992</v>
      </c>
      <c r="CP525" s="82">
        <v>1468609.5330000001</v>
      </c>
      <c r="CQ525" s="82">
        <v>12451.688346210467</v>
      </c>
      <c r="CR525" s="89">
        <v>12451.688346210467</v>
      </c>
      <c r="CS525" s="82">
        <v>12451.688346210467</v>
      </c>
      <c r="CT525" s="82">
        <v>31800.365930424992</v>
      </c>
      <c r="CU525" s="82">
        <v>1468609.5330000001</v>
      </c>
      <c r="CV525" s="82">
        <v>12451.688346210467</v>
      </c>
      <c r="CW525" s="82">
        <v>12451.688346210467</v>
      </c>
    </row>
    <row r="526" spans="1:101">
      <c r="A526" s="86" t="s">
        <v>1404</v>
      </c>
      <c r="B526" s="87" t="s">
        <v>1462</v>
      </c>
      <c r="C526" s="75" t="s">
        <v>2247</v>
      </c>
      <c r="D526" s="74" t="s">
        <v>2607</v>
      </c>
      <c r="E526" s="74" t="s">
        <v>1404</v>
      </c>
      <c r="F526" s="74" t="s">
        <v>1462</v>
      </c>
      <c r="G526" s="74" t="s">
        <v>523</v>
      </c>
      <c r="I526" s="74" t="s">
        <v>1462</v>
      </c>
      <c r="J526" s="74" t="s">
        <v>523</v>
      </c>
      <c r="K526" s="74" t="s">
        <v>128</v>
      </c>
      <c r="L526" s="74" t="s">
        <v>89</v>
      </c>
      <c r="M526" s="74" t="s">
        <v>1406</v>
      </c>
      <c r="N526" s="74" t="s">
        <v>523</v>
      </c>
      <c r="O526" s="76">
        <v>45497</v>
      </c>
      <c r="P526" s="76">
        <v>44439</v>
      </c>
      <c r="Q526" s="77">
        <v>3</v>
      </c>
      <c r="R526" s="74" t="s">
        <v>94</v>
      </c>
      <c r="S526" s="77">
        <v>3287295.2</v>
      </c>
      <c r="T526" s="77">
        <v>3287295.2</v>
      </c>
      <c r="U526" s="77">
        <v>0</v>
      </c>
      <c r="V526" s="78">
        <v>0</v>
      </c>
      <c r="W526" s="79">
        <v>1</v>
      </c>
      <c r="X526" s="77">
        <v>3287295.2</v>
      </c>
      <c r="Y526" s="88">
        <v>3287295.2</v>
      </c>
      <c r="Z526" s="77">
        <v>0</v>
      </c>
      <c r="AA526" s="74">
        <v>0</v>
      </c>
      <c r="AB526" s="74">
        <v>0</v>
      </c>
      <c r="AD526" s="74">
        <v>5</v>
      </c>
      <c r="AE526" s="74">
        <v>5</v>
      </c>
      <c r="AF526" s="74">
        <v>0</v>
      </c>
      <c r="AG526" s="74">
        <v>0</v>
      </c>
      <c r="AI526" s="74">
        <v>4</v>
      </c>
      <c r="AJ526" s="74">
        <v>4</v>
      </c>
      <c r="AL526" s="74">
        <v>4</v>
      </c>
      <c r="AM526" s="74" t="s">
        <v>95</v>
      </c>
      <c r="AN526" s="74">
        <v>0</v>
      </c>
      <c r="AO526" s="74" t="s">
        <v>95</v>
      </c>
      <c r="AP526" s="74" t="s">
        <v>95</v>
      </c>
      <c r="AQ526" s="74">
        <v>1</v>
      </c>
      <c r="AS526" s="74">
        <v>1</v>
      </c>
      <c r="AT526" s="74" t="s">
        <v>92</v>
      </c>
      <c r="AU526" s="74" t="s">
        <v>95</v>
      </c>
      <c r="AV526" s="74" t="s">
        <v>94</v>
      </c>
      <c r="AW526" s="77">
        <v>3287295.2</v>
      </c>
      <c r="AX526" s="77">
        <v>0</v>
      </c>
      <c r="AY526" s="79">
        <v>1</v>
      </c>
      <c r="AZ526" s="77">
        <v>21261896.624080002</v>
      </c>
      <c r="BA526" s="77">
        <v>0</v>
      </c>
      <c r="BB526" s="74" t="s">
        <v>116</v>
      </c>
      <c r="BC526" s="75" t="s">
        <v>2247</v>
      </c>
      <c r="BD526" s="82">
        <v>25084.365157225388</v>
      </c>
      <c r="BE526" s="82">
        <v>0</v>
      </c>
      <c r="BF526" s="82">
        <v>0</v>
      </c>
      <c r="BG526" s="82">
        <v>25084.365157225388</v>
      </c>
      <c r="BH526" s="82">
        <v>64062.958287495108</v>
      </c>
      <c r="BI526" s="82">
        <v>0</v>
      </c>
      <c r="BJ526" s="82">
        <v>0</v>
      </c>
      <c r="BK526" s="82">
        <v>64062.958287495108</v>
      </c>
      <c r="BL526" s="82">
        <v>2958565.68</v>
      </c>
      <c r="BM526" s="82">
        <v>0</v>
      </c>
      <c r="BN526" s="82">
        <v>0</v>
      </c>
      <c r="BO526" s="82">
        <v>2958565.68</v>
      </c>
      <c r="BP526" s="82">
        <v>25084.365157225388</v>
      </c>
      <c r="BQ526" s="82">
        <v>0</v>
      </c>
      <c r="BR526" s="82">
        <v>0</v>
      </c>
      <c r="BS526" s="89">
        <v>25084.365157225388</v>
      </c>
      <c r="BT526" s="82">
        <v>125903.44559714566</v>
      </c>
      <c r="BU526" s="82">
        <v>0</v>
      </c>
      <c r="BV526" s="82">
        <v>0</v>
      </c>
      <c r="BW526" s="82">
        <v>125903.44559714566</v>
      </c>
      <c r="BX526" s="82">
        <v>321544.80023659545</v>
      </c>
      <c r="BY526" s="82">
        <v>0</v>
      </c>
      <c r="BZ526" s="82">
        <v>0</v>
      </c>
      <c r="CA526" s="82">
        <v>321544.80023659545</v>
      </c>
      <c r="CB526" s="82">
        <v>14849632.861056</v>
      </c>
      <c r="CC526" s="82">
        <v>0</v>
      </c>
      <c r="CD526" s="82">
        <v>0</v>
      </c>
      <c r="CE526" s="82">
        <v>14849632.861056</v>
      </c>
      <c r="CF526" s="82">
        <v>125903.44559714566</v>
      </c>
      <c r="CG526" s="82">
        <v>0</v>
      </c>
      <c r="CH526" s="82">
        <v>0</v>
      </c>
      <c r="CI526" s="82">
        <v>125903.44559714566</v>
      </c>
      <c r="CJ526" s="82" t="s">
        <v>96</v>
      </c>
      <c r="CN526" s="82">
        <v>25084.365157225388</v>
      </c>
      <c r="CO526" s="82">
        <v>64062.958287495108</v>
      </c>
      <c r="CP526" s="82">
        <v>2958565.68</v>
      </c>
      <c r="CQ526" s="82">
        <v>25084.365157225388</v>
      </c>
      <c r="CR526" s="89">
        <v>25084.365157225388</v>
      </c>
      <c r="CS526" s="82">
        <v>25084.365157225388</v>
      </c>
      <c r="CT526" s="82">
        <v>64062.958287495108</v>
      </c>
      <c r="CU526" s="82">
        <v>2958565.68</v>
      </c>
      <c r="CV526" s="82">
        <v>25084.365157225388</v>
      </c>
      <c r="CW526" s="82">
        <v>25084.365157225388</v>
      </c>
    </row>
    <row r="527" spans="1:101">
      <c r="A527" s="86" t="s">
        <v>1404</v>
      </c>
      <c r="B527" s="87" t="s">
        <v>1463</v>
      </c>
      <c r="C527" s="75" t="s">
        <v>2248</v>
      </c>
      <c r="D527" s="74" t="s">
        <v>2607</v>
      </c>
      <c r="E527" s="74" t="s">
        <v>1404</v>
      </c>
      <c r="F527" s="74" t="s">
        <v>1463</v>
      </c>
      <c r="G527" s="74" t="s">
        <v>523</v>
      </c>
      <c r="I527" s="74" t="s">
        <v>1463</v>
      </c>
      <c r="J527" s="74" t="s">
        <v>523</v>
      </c>
      <c r="K527" s="74" t="s">
        <v>128</v>
      </c>
      <c r="L527" s="74" t="s">
        <v>89</v>
      </c>
      <c r="M527" s="74" t="s">
        <v>1406</v>
      </c>
      <c r="N527" s="74" t="s">
        <v>523</v>
      </c>
      <c r="O527" s="76">
        <v>45123</v>
      </c>
      <c r="P527" s="76">
        <v>44439</v>
      </c>
      <c r="Q527" s="77">
        <v>2</v>
      </c>
      <c r="R527" s="74" t="s">
        <v>94</v>
      </c>
      <c r="S527" s="77">
        <v>21613.279999999999</v>
      </c>
      <c r="T527" s="77">
        <v>21613.279999999999</v>
      </c>
      <c r="U527" s="77">
        <v>0</v>
      </c>
      <c r="V527" s="78">
        <v>0</v>
      </c>
      <c r="W527" s="79">
        <v>1</v>
      </c>
      <c r="X527" s="77">
        <v>21613.279999999999</v>
      </c>
      <c r="Y527" s="88">
        <v>21613.279999999999</v>
      </c>
      <c r="Z527" s="77">
        <v>0</v>
      </c>
      <c r="AA527" s="74">
        <v>0</v>
      </c>
      <c r="AB527" s="74">
        <v>0</v>
      </c>
      <c r="AD527" s="74">
        <v>5</v>
      </c>
      <c r="AE527" s="74">
        <v>5</v>
      </c>
      <c r="AF527" s="74">
        <v>0</v>
      </c>
      <c r="AG527" s="74">
        <v>0</v>
      </c>
      <c r="AI527" s="74">
        <v>4</v>
      </c>
      <c r="AJ527" s="74">
        <v>4</v>
      </c>
      <c r="AL527" s="74">
        <v>4</v>
      </c>
      <c r="AM527" s="74" t="s">
        <v>95</v>
      </c>
      <c r="AN527" s="74">
        <v>0</v>
      </c>
      <c r="AO527" s="74" t="s">
        <v>95</v>
      </c>
      <c r="AP527" s="74" t="s">
        <v>95</v>
      </c>
      <c r="AQ527" s="74">
        <v>1</v>
      </c>
      <c r="AS527" s="74">
        <v>1</v>
      </c>
      <c r="AT527" s="74" t="s">
        <v>92</v>
      </c>
      <c r="AU527" s="74" t="s">
        <v>95</v>
      </c>
      <c r="AV527" s="74" t="s">
        <v>94</v>
      </c>
      <c r="AW527" s="77">
        <v>21613.279999999999</v>
      </c>
      <c r="AX527" s="77">
        <v>0</v>
      </c>
      <c r="AY527" s="79">
        <v>1</v>
      </c>
      <c r="AZ527" s="77">
        <v>139792.533712</v>
      </c>
      <c r="BA527" s="77">
        <v>0</v>
      </c>
      <c r="BB527" s="74" t="s">
        <v>116</v>
      </c>
      <c r="BC527" s="75" t="s">
        <v>2248</v>
      </c>
      <c r="BD527" s="82">
        <v>164.92446670604949</v>
      </c>
      <c r="BE527" s="82">
        <v>0</v>
      </c>
      <c r="BF527" s="82">
        <v>0</v>
      </c>
      <c r="BG527" s="82">
        <v>164.92446670604949</v>
      </c>
      <c r="BH527" s="82">
        <v>348.07964510944845</v>
      </c>
      <c r="BI527" s="82">
        <v>0</v>
      </c>
      <c r="BJ527" s="82">
        <v>0</v>
      </c>
      <c r="BK527" s="82">
        <v>348.07964510944845</v>
      </c>
      <c r="BL527" s="82">
        <v>19451.951999999997</v>
      </c>
      <c r="BM527" s="82">
        <v>0</v>
      </c>
      <c r="BN527" s="82">
        <v>0</v>
      </c>
      <c r="BO527" s="82">
        <v>19451.951999999997</v>
      </c>
      <c r="BP527" s="82">
        <v>164.92446670604949</v>
      </c>
      <c r="BQ527" s="82">
        <v>0</v>
      </c>
      <c r="BR527" s="82">
        <v>0</v>
      </c>
      <c r="BS527" s="89">
        <v>164.92446670604949</v>
      </c>
      <c r="BT527" s="82">
        <v>827.78888329100357</v>
      </c>
      <c r="BU527" s="82">
        <v>0</v>
      </c>
      <c r="BV527" s="82">
        <v>0</v>
      </c>
      <c r="BW527" s="82">
        <v>827.78888329100357</v>
      </c>
      <c r="BX527" s="82">
        <v>1747.0813547333435</v>
      </c>
      <c r="BY527" s="82">
        <v>0</v>
      </c>
      <c r="BZ527" s="82">
        <v>0</v>
      </c>
      <c r="CA527" s="82">
        <v>1747.0813547333435</v>
      </c>
      <c r="CB527" s="82">
        <v>97633.237478399984</v>
      </c>
      <c r="CC527" s="82">
        <v>0</v>
      </c>
      <c r="CD527" s="82">
        <v>0</v>
      </c>
      <c r="CE527" s="82">
        <v>97633.237478399984</v>
      </c>
      <c r="CF527" s="82">
        <v>827.78888329100357</v>
      </c>
      <c r="CG527" s="82">
        <v>0</v>
      </c>
      <c r="CH527" s="82">
        <v>0</v>
      </c>
      <c r="CI527" s="82">
        <v>827.78888329100357</v>
      </c>
      <c r="CJ527" s="82" t="s">
        <v>96</v>
      </c>
      <c r="CN527" s="82">
        <v>164.92446670604949</v>
      </c>
      <c r="CO527" s="82">
        <v>348.07964510944845</v>
      </c>
      <c r="CP527" s="82">
        <v>19451.951999999997</v>
      </c>
      <c r="CQ527" s="82">
        <v>164.92446670604949</v>
      </c>
      <c r="CR527" s="89">
        <v>164.92446670604949</v>
      </c>
      <c r="CS527" s="82">
        <v>164.92446670604949</v>
      </c>
      <c r="CT527" s="82">
        <v>348.07964510944845</v>
      </c>
      <c r="CU527" s="82">
        <v>19451.951999999997</v>
      </c>
      <c r="CV527" s="82">
        <v>164.92446670604949</v>
      </c>
      <c r="CW527" s="82">
        <v>164.92446670604949</v>
      </c>
    </row>
    <row r="528" spans="1:101">
      <c r="A528" s="86" t="s">
        <v>1404</v>
      </c>
      <c r="B528" s="87" t="s">
        <v>1469</v>
      </c>
      <c r="C528" s="75" t="s">
        <v>2254</v>
      </c>
      <c r="D528" s="74" t="s">
        <v>2607</v>
      </c>
      <c r="E528" s="74" t="s">
        <v>1404</v>
      </c>
      <c r="F528" s="74" t="s">
        <v>1469</v>
      </c>
      <c r="G528" s="74" t="s">
        <v>523</v>
      </c>
      <c r="I528" s="74" t="s">
        <v>1469</v>
      </c>
      <c r="J528" s="74" t="s">
        <v>523</v>
      </c>
      <c r="K528" s="74" t="s">
        <v>128</v>
      </c>
      <c r="L528" s="74" t="s">
        <v>89</v>
      </c>
      <c r="M528" s="74" t="s">
        <v>1406</v>
      </c>
      <c r="N528" s="74" t="s">
        <v>523</v>
      </c>
      <c r="O528" s="76">
        <v>48233</v>
      </c>
      <c r="P528" s="76">
        <v>44439</v>
      </c>
      <c r="Q528" s="77">
        <v>11</v>
      </c>
      <c r="R528" s="74" t="s">
        <v>262</v>
      </c>
      <c r="S528" s="77">
        <v>5970</v>
      </c>
      <c r="T528" s="77">
        <v>5970</v>
      </c>
      <c r="U528" s="77">
        <v>0</v>
      </c>
      <c r="V528" s="78">
        <v>0</v>
      </c>
      <c r="W528" s="79">
        <v>6.4679000000000002</v>
      </c>
      <c r="X528" s="77">
        <v>38613.363000000005</v>
      </c>
      <c r="Y528" s="88">
        <v>38613.363000000005</v>
      </c>
      <c r="Z528" s="77">
        <v>0</v>
      </c>
      <c r="AA528" s="74">
        <v>0</v>
      </c>
      <c r="AB528" s="74">
        <v>0</v>
      </c>
      <c r="AD528" s="74">
        <v>5</v>
      </c>
      <c r="AE528" s="74">
        <v>5</v>
      </c>
      <c r="AF528" s="74">
        <v>0</v>
      </c>
      <c r="AG528" s="74">
        <v>0</v>
      </c>
      <c r="AI528" s="74">
        <v>4</v>
      </c>
      <c r="AJ528" s="74">
        <v>4</v>
      </c>
      <c r="AL528" s="74">
        <v>4</v>
      </c>
      <c r="AM528" s="74" t="s">
        <v>95</v>
      </c>
      <c r="AN528" s="74">
        <v>0</v>
      </c>
      <c r="AO528" s="74" t="s">
        <v>95</v>
      </c>
      <c r="AP528" s="74" t="s">
        <v>95</v>
      </c>
      <c r="AQ528" s="74">
        <v>1</v>
      </c>
      <c r="AS528" s="74">
        <v>1</v>
      </c>
      <c r="AT528" s="74" t="s">
        <v>92</v>
      </c>
      <c r="AU528" s="74" t="s">
        <v>95</v>
      </c>
      <c r="AV528" s="74" t="s">
        <v>94</v>
      </c>
      <c r="AW528" s="77">
        <v>5970</v>
      </c>
      <c r="AX528" s="77">
        <v>0</v>
      </c>
      <c r="AY528" s="79">
        <v>1</v>
      </c>
      <c r="AZ528" s="77">
        <v>38613.363000000005</v>
      </c>
      <c r="BA528" s="77">
        <v>0</v>
      </c>
      <c r="BB528" s="74" t="s">
        <v>116</v>
      </c>
      <c r="BC528" s="75" t="s">
        <v>2254</v>
      </c>
      <c r="BD528" s="82">
        <v>294.64700871418427</v>
      </c>
      <c r="BE528" s="82">
        <v>0</v>
      </c>
      <c r="BF528" s="82">
        <v>0</v>
      </c>
      <c r="BG528" s="82">
        <v>294.64700871418427</v>
      </c>
      <c r="BH528" s="82">
        <v>2411.9220060818184</v>
      </c>
      <c r="BI528" s="82">
        <v>0</v>
      </c>
      <c r="BJ528" s="82">
        <v>0</v>
      </c>
      <c r="BK528" s="82">
        <v>2411.9220060818184</v>
      </c>
      <c r="BL528" s="82">
        <v>34752.026700000002</v>
      </c>
      <c r="BM528" s="82">
        <v>0</v>
      </c>
      <c r="BN528" s="82">
        <v>0</v>
      </c>
      <c r="BO528" s="82">
        <v>34752.026700000002</v>
      </c>
      <c r="BP528" s="82">
        <v>294.64700871418427</v>
      </c>
      <c r="BQ528" s="82">
        <v>0</v>
      </c>
      <c r="BR528" s="82">
        <v>0</v>
      </c>
      <c r="BS528" s="89">
        <v>294.64700871418427</v>
      </c>
      <c r="BT528" s="82">
        <v>1478.8922661382335</v>
      </c>
      <c r="BU528" s="82">
        <v>0</v>
      </c>
      <c r="BV528" s="82">
        <v>0</v>
      </c>
      <c r="BW528" s="82">
        <v>1478.8922661382335</v>
      </c>
      <c r="BX528" s="82">
        <v>12105.918932925862</v>
      </c>
      <c r="BY528" s="82">
        <v>0</v>
      </c>
      <c r="BZ528" s="82">
        <v>0</v>
      </c>
      <c r="CA528" s="82">
        <v>12105.918932925862</v>
      </c>
      <c r="CB528" s="82">
        <v>174427.37241263999</v>
      </c>
      <c r="CC528" s="82">
        <v>0</v>
      </c>
      <c r="CD528" s="82">
        <v>0</v>
      </c>
      <c r="CE528" s="82">
        <v>174427.37241263999</v>
      </c>
      <c r="CF528" s="82">
        <v>1478.8922661382335</v>
      </c>
      <c r="CG528" s="82">
        <v>0</v>
      </c>
      <c r="CH528" s="82">
        <v>0</v>
      </c>
      <c r="CI528" s="82">
        <v>1478.8922661382335</v>
      </c>
      <c r="CJ528" s="82" t="s">
        <v>96</v>
      </c>
      <c r="CN528" s="82">
        <v>294.64700871418427</v>
      </c>
      <c r="CO528" s="82">
        <v>2411.9220060818184</v>
      </c>
      <c r="CP528" s="82">
        <v>34752.026700000002</v>
      </c>
      <c r="CQ528" s="82">
        <v>294.64700871418427</v>
      </c>
      <c r="CR528" s="89">
        <v>294.64700871418427</v>
      </c>
      <c r="CS528" s="82">
        <v>45.555282041185585</v>
      </c>
      <c r="CT528" s="82">
        <v>372.90650846206933</v>
      </c>
      <c r="CU528" s="82">
        <v>5373</v>
      </c>
      <c r="CV528" s="82">
        <v>45.555282041185585</v>
      </c>
      <c r="CW528" s="82">
        <v>45.555282041185585</v>
      </c>
    </row>
    <row r="529" spans="1:101">
      <c r="A529" s="86" t="s">
        <v>1404</v>
      </c>
      <c r="B529" s="87" t="s">
        <v>1470</v>
      </c>
      <c r="C529" s="75" t="s">
        <v>2255</v>
      </c>
      <c r="D529" s="74" t="s">
        <v>2607</v>
      </c>
      <c r="E529" s="74" t="s">
        <v>1404</v>
      </c>
      <c r="F529" s="74" t="s">
        <v>1470</v>
      </c>
      <c r="G529" s="74" t="s">
        <v>523</v>
      </c>
      <c r="I529" s="74" t="s">
        <v>1470</v>
      </c>
      <c r="J529" s="74" t="s">
        <v>523</v>
      </c>
      <c r="K529" s="74" t="s">
        <v>128</v>
      </c>
      <c r="L529" s="74" t="s">
        <v>89</v>
      </c>
      <c r="M529" s="74" t="s">
        <v>1406</v>
      </c>
      <c r="N529" s="74" t="s">
        <v>523</v>
      </c>
      <c r="O529" s="76">
        <v>48233</v>
      </c>
      <c r="P529" s="76">
        <v>44439</v>
      </c>
      <c r="Q529" s="77">
        <v>11</v>
      </c>
      <c r="R529" s="74" t="s">
        <v>262</v>
      </c>
      <c r="S529" s="77">
        <v>2500</v>
      </c>
      <c r="T529" s="77">
        <v>2500</v>
      </c>
      <c r="U529" s="77">
        <v>0</v>
      </c>
      <c r="V529" s="78">
        <v>0</v>
      </c>
      <c r="W529" s="79">
        <v>6.4679000000000002</v>
      </c>
      <c r="X529" s="77">
        <v>16169.75</v>
      </c>
      <c r="Y529" s="88">
        <v>16169.75</v>
      </c>
      <c r="Z529" s="77">
        <v>0</v>
      </c>
      <c r="AA529" s="74">
        <v>0</v>
      </c>
      <c r="AB529" s="74">
        <v>0</v>
      </c>
      <c r="AD529" s="74">
        <v>5</v>
      </c>
      <c r="AE529" s="74">
        <v>5</v>
      </c>
      <c r="AF529" s="74">
        <v>0</v>
      </c>
      <c r="AG529" s="74">
        <v>0</v>
      </c>
      <c r="AI529" s="74">
        <v>4</v>
      </c>
      <c r="AJ529" s="74">
        <v>4</v>
      </c>
      <c r="AL529" s="74">
        <v>4</v>
      </c>
      <c r="AM529" s="74" t="s">
        <v>95</v>
      </c>
      <c r="AN529" s="74">
        <v>0</v>
      </c>
      <c r="AO529" s="74" t="s">
        <v>95</v>
      </c>
      <c r="AP529" s="74" t="s">
        <v>95</v>
      </c>
      <c r="AQ529" s="74">
        <v>1</v>
      </c>
      <c r="AS529" s="74">
        <v>1</v>
      </c>
      <c r="AT529" s="74" t="s">
        <v>92</v>
      </c>
      <c r="AU529" s="74" t="s">
        <v>95</v>
      </c>
      <c r="AV529" s="74" t="s">
        <v>94</v>
      </c>
      <c r="AW529" s="77">
        <v>2500</v>
      </c>
      <c r="AX529" s="77">
        <v>0</v>
      </c>
      <c r="AY529" s="79">
        <v>1</v>
      </c>
      <c r="AZ529" s="77">
        <v>16169.75</v>
      </c>
      <c r="BA529" s="77">
        <v>0</v>
      </c>
      <c r="BB529" s="74" t="s">
        <v>116</v>
      </c>
      <c r="BC529" s="75" t="s">
        <v>2255</v>
      </c>
      <c r="BD529" s="82">
        <v>123.38651956205368</v>
      </c>
      <c r="BE529" s="82">
        <v>0</v>
      </c>
      <c r="BF529" s="82">
        <v>0</v>
      </c>
      <c r="BG529" s="82">
        <v>123.38651956205368</v>
      </c>
      <c r="BH529" s="82">
        <v>1010.0175904865239</v>
      </c>
      <c r="BI529" s="82">
        <v>0</v>
      </c>
      <c r="BJ529" s="82">
        <v>0</v>
      </c>
      <c r="BK529" s="82">
        <v>1010.0175904865239</v>
      </c>
      <c r="BL529" s="82">
        <v>14552.775</v>
      </c>
      <c r="BM529" s="82">
        <v>0</v>
      </c>
      <c r="BN529" s="82">
        <v>0</v>
      </c>
      <c r="BO529" s="82">
        <v>14552.775</v>
      </c>
      <c r="BP529" s="82">
        <v>123.38651956205368</v>
      </c>
      <c r="BQ529" s="82">
        <v>0</v>
      </c>
      <c r="BR529" s="82">
        <v>0</v>
      </c>
      <c r="BS529" s="89">
        <v>123.38651956205368</v>
      </c>
      <c r="BT529" s="82">
        <v>619.30161898585982</v>
      </c>
      <c r="BU529" s="82">
        <v>0</v>
      </c>
      <c r="BV529" s="82">
        <v>0</v>
      </c>
      <c r="BW529" s="82">
        <v>619.30161898585982</v>
      </c>
      <c r="BX529" s="82">
        <v>5069.4802901699604</v>
      </c>
      <c r="BY529" s="82">
        <v>0</v>
      </c>
      <c r="BZ529" s="82">
        <v>0</v>
      </c>
      <c r="CA529" s="82">
        <v>5069.4802901699604</v>
      </c>
      <c r="CB529" s="82">
        <v>73043.288279999993</v>
      </c>
      <c r="CC529" s="82">
        <v>0</v>
      </c>
      <c r="CD529" s="82">
        <v>0</v>
      </c>
      <c r="CE529" s="82">
        <v>73043.288279999993</v>
      </c>
      <c r="CF529" s="82">
        <v>619.30161898585982</v>
      </c>
      <c r="CG529" s="82">
        <v>0</v>
      </c>
      <c r="CH529" s="82">
        <v>0</v>
      </c>
      <c r="CI529" s="82">
        <v>619.30161898585982</v>
      </c>
      <c r="CJ529" s="82" t="s">
        <v>96</v>
      </c>
      <c r="CN529" s="82">
        <v>123.38651956205368</v>
      </c>
      <c r="CO529" s="82">
        <v>1010.0175904865239</v>
      </c>
      <c r="CP529" s="82">
        <v>14552.775</v>
      </c>
      <c r="CQ529" s="82">
        <v>123.38651956205368</v>
      </c>
      <c r="CR529" s="89">
        <v>123.38651956205368</v>
      </c>
      <c r="CS529" s="82">
        <v>19.076751273528298</v>
      </c>
      <c r="CT529" s="82">
        <v>156.1585043811011</v>
      </c>
      <c r="CU529" s="82">
        <v>2250</v>
      </c>
      <c r="CV529" s="82">
        <v>19.076751273528298</v>
      </c>
      <c r="CW529" s="82">
        <v>19.076751273528298</v>
      </c>
    </row>
    <row r="530" spans="1:101">
      <c r="A530" s="86" t="s">
        <v>1404</v>
      </c>
      <c r="B530" s="87" t="s">
        <v>1471</v>
      </c>
      <c r="C530" s="75" t="s">
        <v>2256</v>
      </c>
      <c r="D530" s="74" t="s">
        <v>2607</v>
      </c>
      <c r="E530" s="74" t="s">
        <v>1404</v>
      </c>
      <c r="F530" s="74" t="s">
        <v>1471</v>
      </c>
      <c r="G530" s="74" t="s">
        <v>523</v>
      </c>
      <c r="I530" s="74" t="s">
        <v>1471</v>
      </c>
      <c r="J530" s="74" t="s">
        <v>523</v>
      </c>
      <c r="K530" s="74" t="s">
        <v>128</v>
      </c>
      <c r="L530" s="74" t="s">
        <v>89</v>
      </c>
      <c r="M530" s="74" t="s">
        <v>1406</v>
      </c>
      <c r="N530" s="74" t="s">
        <v>523</v>
      </c>
      <c r="O530" s="76">
        <v>47756</v>
      </c>
      <c r="P530" s="76">
        <v>44439</v>
      </c>
      <c r="Q530" s="77">
        <v>10</v>
      </c>
      <c r="R530" s="74" t="s">
        <v>262</v>
      </c>
      <c r="S530" s="77">
        <v>7421.64</v>
      </c>
      <c r="T530" s="77">
        <v>7421.64</v>
      </c>
      <c r="U530" s="77">
        <v>0</v>
      </c>
      <c r="V530" s="78">
        <v>0</v>
      </c>
      <c r="W530" s="79">
        <v>6.4679000000000002</v>
      </c>
      <c r="X530" s="77">
        <v>48002.425356000007</v>
      </c>
      <c r="Y530" s="88">
        <v>48002.425356000007</v>
      </c>
      <c r="Z530" s="77">
        <v>0</v>
      </c>
      <c r="AA530" s="74">
        <v>0</v>
      </c>
      <c r="AB530" s="74">
        <v>0</v>
      </c>
      <c r="AD530" s="74">
        <v>5</v>
      </c>
      <c r="AE530" s="74">
        <v>5</v>
      </c>
      <c r="AF530" s="74">
        <v>0</v>
      </c>
      <c r="AG530" s="74">
        <v>0</v>
      </c>
      <c r="AI530" s="74">
        <v>4</v>
      </c>
      <c r="AJ530" s="74">
        <v>4</v>
      </c>
      <c r="AL530" s="74">
        <v>4</v>
      </c>
      <c r="AM530" s="74" t="s">
        <v>95</v>
      </c>
      <c r="AN530" s="74">
        <v>0</v>
      </c>
      <c r="AO530" s="74" t="s">
        <v>95</v>
      </c>
      <c r="AP530" s="74" t="s">
        <v>95</v>
      </c>
      <c r="AQ530" s="74">
        <v>1</v>
      </c>
      <c r="AS530" s="74">
        <v>1</v>
      </c>
      <c r="AT530" s="74" t="s">
        <v>92</v>
      </c>
      <c r="AU530" s="74" t="s">
        <v>95</v>
      </c>
      <c r="AV530" s="74" t="s">
        <v>94</v>
      </c>
      <c r="AW530" s="77">
        <v>7421.64</v>
      </c>
      <c r="AX530" s="77">
        <v>0</v>
      </c>
      <c r="AY530" s="79">
        <v>1</v>
      </c>
      <c r="AZ530" s="77">
        <v>48002.425356000007</v>
      </c>
      <c r="BA530" s="77">
        <v>0</v>
      </c>
      <c r="BB530" s="74" t="s">
        <v>116</v>
      </c>
      <c r="BC530" s="75" t="s">
        <v>2256</v>
      </c>
      <c r="BD530" s="82">
        <v>366.29213161700807</v>
      </c>
      <c r="BE530" s="82">
        <v>0</v>
      </c>
      <c r="BF530" s="82">
        <v>0</v>
      </c>
      <c r="BG530" s="82">
        <v>366.29213161700807</v>
      </c>
      <c r="BH530" s="82">
        <v>2737.8218978310997</v>
      </c>
      <c r="BI530" s="82">
        <v>0</v>
      </c>
      <c r="BJ530" s="82">
        <v>0</v>
      </c>
      <c r="BK530" s="82">
        <v>2737.8218978310997</v>
      </c>
      <c r="BL530" s="82">
        <v>43202.182820400005</v>
      </c>
      <c r="BM530" s="82">
        <v>0</v>
      </c>
      <c r="BN530" s="82">
        <v>0</v>
      </c>
      <c r="BO530" s="82">
        <v>43202.182820400005</v>
      </c>
      <c r="BP530" s="82">
        <v>366.29213161700807</v>
      </c>
      <c r="BQ530" s="82">
        <v>0</v>
      </c>
      <c r="BR530" s="82">
        <v>0</v>
      </c>
      <c r="BS530" s="89">
        <v>366.29213161700807</v>
      </c>
      <c r="BT530" s="82">
        <v>1838.4934670120867</v>
      </c>
      <c r="BU530" s="82">
        <v>0</v>
      </c>
      <c r="BV530" s="82">
        <v>0</v>
      </c>
      <c r="BW530" s="82">
        <v>1838.4934670120867</v>
      </c>
      <c r="BX530" s="82">
        <v>13741.675669593855</v>
      </c>
      <c r="BY530" s="82">
        <v>0</v>
      </c>
      <c r="BZ530" s="82">
        <v>0</v>
      </c>
      <c r="CA530" s="82">
        <v>13741.675669593855</v>
      </c>
      <c r="CB530" s="82">
        <v>216840.3960121517</v>
      </c>
      <c r="CC530" s="82">
        <v>0</v>
      </c>
      <c r="CD530" s="82">
        <v>0</v>
      </c>
      <c r="CE530" s="82">
        <v>216840.3960121517</v>
      </c>
      <c r="CF530" s="82">
        <v>1838.4934670120867</v>
      </c>
      <c r="CG530" s="82">
        <v>0</v>
      </c>
      <c r="CH530" s="82">
        <v>0</v>
      </c>
      <c r="CI530" s="82">
        <v>1838.4934670120867</v>
      </c>
      <c r="CJ530" s="82" t="s">
        <v>96</v>
      </c>
      <c r="CN530" s="82">
        <v>366.29213161700807</v>
      </c>
      <c r="CO530" s="82">
        <v>2737.8218978310997</v>
      </c>
      <c r="CP530" s="82">
        <v>43202.182820400005</v>
      </c>
      <c r="CQ530" s="82">
        <v>366.29213161700807</v>
      </c>
      <c r="CR530" s="89">
        <v>366.29213161700807</v>
      </c>
      <c r="CS530" s="82">
        <v>56.632312128667429</v>
      </c>
      <c r="CT530" s="82">
        <v>423.29378899350633</v>
      </c>
      <c r="CU530" s="82">
        <v>6679.4760000000006</v>
      </c>
      <c r="CV530" s="82">
        <v>56.632312128667429</v>
      </c>
      <c r="CW530" s="82">
        <v>56.632312128667429</v>
      </c>
    </row>
    <row r="531" spans="1:101">
      <c r="A531" s="86" t="s">
        <v>1404</v>
      </c>
      <c r="B531" s="87" t="s">
        <v>1472</v>
      </c>
      <c r="C531" s="75" t="s">
        <v>2257</v>
      </c>
      <c r="D531" s="74" t="s">
        <v>2607</v>
      </c>
      <c r="E531" s="74" t="s">
        <v>1404</v>
      </c>
      <c r="F531" s="74" t="s">
        <v>1472</v>
      </c>
      <c r="G531" s="74" t="s">
        <v>523</v>
      </c>
      <c r="I531" s="74" t="s">
        <v>1472</v>
      </c>
      <c r="J531" s="74" t="s">
        <v>523</v>
      </c>
      <c r="K531" s="74" t="s">
        <v>128</v>
      </c>
      <c r="L531" s="74" t="s">
        <v>89</v>
      </c>
      <c r="M531" s="74" t="s">
        <v>1406</v>
      </c>
      <c r="N531" s="74" t="s">
        <v>523</v>
      </c>
      <c r="O531" s="76">
        <v>48029</v>
      </c>
      <c r="P531" s="76">
        <v>44439</v>
      </c>
      <c r="Q531" s="77">
        <v>10</v>
      </c>
      <c r="R531" s="74" t="s">
        <v>262</v>
      </c>
      <c r="S531" s="77">
        <v>17460.29</v>
      </c>
      <c r="T531" s="77">
        <v>17460.29</v>
      </c>
      <c r="U531" s="77">
        <v>0</v>
      </c>
      <c r="V531" s="78">
        <v>0</v>
      </c>
      <c r="W531" s="79">
        <v>6.4679000000000002</v>
      </c>
      <c r="X531" s="77">
        <v>112931.40969100001</v>
      </c>
      <c r="Y531" s="88">
        <v>112931.40969100001</v>
      </c>
      <c r="Z531" s="77">
        <v>0</v>
      </c>
      <c r="AA531" s="74">
        <v>0</v>
      </c>
      <c r="AB531" s="74">
        <v>0</v>
      </c>
      <c r="AD531" s="74">
        <v>5</v>
      </c>
      <c r="AE531" s="74">
        <v>5</v>
      </c>
      <c r="AF531" s="74">
        <v>0</v>
      </c>
      <c r="AG531" s="74">
        <v>0</v>
      </c>
      <c r="AI531" s="74">
        <v>4</v>
      </c>
      <c r="AJ531" s="74">
        <v>4</v>
      </c>
      <c r="AL531" s="74">
        <v>4</v>
      </c>
      <c r="AM531" s="74" t="s">
        <v>95</v>
      </c>
      <c r="AN531" s="74">
        <v>0</v>
      </c>
      <c r="AO531" s="74" t="s">
        <v>95</v>
      </c>
      <c r="AP531" s="74" t="s">
        <v>95</v>
      </c>
      <c r="AQ531" s="74">
        <v>1</v>
      </c>
      <c r="AS531" s="74">
        <v>1</v>
      </c>
      <c r="AT531" s="74" t="s">
        <v>92</v>
      </c>
      <c r="AU531" s="74" t="s">
        <v>95</v>
      </c>
      <c r="AV531" s="74" t="s">
        <v>94</v>
      </c>
      <c r="AW531" s="77">
        <v>17460.29</v>
      </c>
      <c r="AX531" s="77">
        <v>0</v>
      </c>
      <c r="AY531" s="79">
        <v>1</v>
      </c>
      <c r="AZ531" s="77">
        <v>112931.40969100001</v>
      </c>
      <c r="BA531" s="77">
        <v>0</v>
      </c>
      <c r="BB531" s="74" t="s">
        <v>116</v>
      </c>
      <c r="BC531" s="75" t="s">
        <v>2257</v>
      </c>
      <c r="BD531" s="82">
        <v>861.74576545765228</v>
      </c>
      <c r="BE531" s="82">
        <v>0</v>
      </c>
      <c r="BF531" s="82">
        <v>0</v>
      </c>
      <c r="BG531" s="82">
        <v>861.74576545765228</v>
      </c>
      <c r="BH531" s="82">
        <v>6441.051345050606</v>
      </c>
      <c r="BI531" s="82">
        <v>0</v>
      </c>
      <c r="BJ531" s="82">
        <v>0</v>
      </c>
      <c r="BK531" s="82">
        <v>6441.051345050606</v>
      </c>
      <c r="BL531" s="82">
        <v>101638.26872190002</v>
      </c>
      <c r="BM531" s="82">
        <v>0</v>
      </c>
      <c r="BN531" s="82">
        <v>0</v>
      </c>
      <c r="BO531" s="82">
        <v>101638.26872190002</v>
      </c>
      <c r="BP531" s="82">
        <v>861.74576545765228</v>
      </c>
      <c r="BQ531" s="82">
        <v>0</v>
      </c>
      <c r="BR531" s="82">
        <v>0</v>
      </c>
      <c r="BS531" s="89">
        <v>861.74576545765228</v>
      </c>
      <c r="BT531" s="82">
        <v>4325.2743459850481</v>
      </c>
      <c r="BU531" s="82">
        <v>0</v>
      </c>
      <c r="BV531" s="82">
        <v>0</v>
      </c>
      <c r="BW531" s="82">
        <v>4325.2743459850481</v>
      </c>
      <c r="BX531" s="82">
        <v>32328.924911078</v>
      </c>
      <c r="BY531" s="82">
        <v>0</v>
      </c>
      <c r="BZ531" s="82">
        <v>0</v>
      </c>
      <c r="CA531" s="82">
        <v>32328.924911078</v>
      </c>
      <c r="CB531" s="82">
        <v>510142.79836896056</v>
      </c>
      <c r="CC531" s="82">
        <v>0</v>
      </c>
      <c r="CD531" s="82">
        <v>0</v>
      </c>
      <c r="CE531" s="82">
        <v>510142.79836896056</v>
      </c>
      <c r="CF531" s="82">
        <v>4325.2743459850481</v>
      </c>
      <c r="CG531" s="82">
        <v>0</v>
      </c>
      <c r="CH531" s="82">
        <v>0</v>
      </c>
      <c r="CI531" s="82">
        <v>4325.2743459850481</v>
      </c>
      <c r="CJ531" s="82" t="s">
        <v>96</v>
      </c>
      <c r="CN531" s="82">
        <v>861.74576545765228</v>
      </c>
      <c r="CO531" s="82">
        <v>6441.051345050606</v>
      </c>
      <c r="CP531" s="82">
        <v>101638.26872190002</v>
      </c>
      <c r="CQ531" s="82">
        <v>861.74576545765228</v>
      </c>
      <c r="CR531" s="89">
        <v>861.74576545765228</v>
      </c>
      <c r="CS531" s="82">
        <v>133.23424379746939</v>
      </c>
      <c r="CT531" s="82">
        <v>995.84893783926861</v>
      </c>
      <c r="CU531" s="82">
        <v>15714.261000000002</v>
      </c>
      <c r="CV531" s="82">
        <v>133.23424379746939</v>
      </c>
      <c r="CW531" s="82">
        <v>133.23424379746939</v>
      </c>
    </row>
    <row r="532" spans="1:101">
      <c r="A532" s="86" t="s">
        <v>1404</v>
      </c>
      <c r="B532" s="87" t="s">
        <v>1473</v>
      </c>
      <c r="C532" s="75" t="s">
        <v>2258</v>
      </c>
      <c r="D532" s="74" t="s">
        <v>2607</v>
      </c>
      <c r="E532" s="74" t="s">
        <v>1404</v>
      </c>
      <c r="F532" s="74" t="s">
        <v>1473</v>
      </c>
      <c r="G532" s="74" t="s">
        <v>523</v>
      </c>
      <c r="I532" s="74" t="s">
        <v>1473</v>
      </c>
      <c r="J532" s="74" t="s">
        <v>523</v>
      </c>
      <c r="K532" s="74" t="s">
        <v>128</v>
      </c>
      <c r="L532" s="74" t="s">
        <v>89</v>
      </c>
      <c r="M532" s="74" t="s">
        <v>1406</v>
      </c>
      <c r="N532" s="74" t="s">
        <v>523</v>
      </c>
      <c r="O532" s="76">
        <v>48121</v>
      </c>
      <c r="P532" s="76">
        <v>44439</v>
      </c>
      <c r="Q532" s="77">
        <v>11</v>
      </c>
      <c r="R532" s="74" t="s">
        <v>262</v>
      </c>
      <c r="S532" s="77">
        <v>17745.419999999998</v>
      </c>
      <c r="T532" s="77">
        <v>17745.419999999998</v>
      </c>
      <c r="U532" s="77">
        <v>0</v>
      </c>
      <c r="V532" s="78">
        <v>0</v>
      </c>
      <c r="W532" s="79">
        <v>6.4679000000000002</v>
      </c>
      <c r="X532" s="77">
        <v>114775.60201799999</v>
      </c>
      <c r="Y532" s="88">
        <v>114775.60201799999</v>
      </c>
      <c r="Z532" s="77">
        <v>0</v>
      </c>
      <c r="AA532" s="74">
        <v>0</v>
      </c>
      <c r="AB532" s="74">
        <v>0</v>
      </c>
      <c r="AD532" s="74">
        <v>5</v>
      </c>
      <c r="AE532" s="74">
        <v>5</v>
      </c>
      <c r="AF532" s="74">
        <v>0</v>
      </c>
      <c r="AG532" s="74">
        <v>0</v>
      </c>
      <c r="AI532" s="74">
        <v>4</v>
      </c>
      <c r="AJ532" s="74">
        <v>4</v>
      </c>
      <c r="AL532" s="74">
        <v>4</v>
      </c>
      <c r="AM532" s="74" t="s">
        <v>95</v>
      </c>
      <c r="AN532" s="74">
        <v>0</v>
      </c>
      <c r="AO532" s="74" t="s">
        <v>95</v>
      </c>
      <c r="AP532" s="74" t="s">
        <v>95</v>
      </c>
      <c r="AQ532" s="74">
        <v>1</v>
      </c>
      <c r="AS532" s="74">
        <v>1</v>
      </c>
      <c r="AT532" s="74" t="s">
        <v>92</v>
      </c>
      <c r="AU532" s="74" t="s">
        <v>95</v>
      </c>
      <c r="AV532" s="74" t="s">
        <v>94</v>
      </c>
      <c r="AW532" s="77">
        <v>17745.419999999998</v>
      </c>
      <c r="AX532" s="77">
        <v>0</v>
      </c>
      <c r="AY532" s="79">
        <v>1</v>
      </c>
      <c r="AZ532" s="77">
        <v>114775.60201799999</v>
      </c>
      <c r="BA532" s="77">
        <v>0</v>
      </c>
      <c r="BB532" s="74" t="s">
        <v>116</v>
      </c>
      <c r="BC532" s="75" t="s">
        <v>2258</v>
      </c>
      <c r="BD532" s="82">
        <v>875.81824478674343</v>
      </c>
      <c r="BE532" s="82">
        <v>0</v>
      </c>
      <c r="BF532" s="82">
        <v>0</v>
      </c>
      <c r="BG532" s="82">
        <v>875.81824478674343</v>
      </c>
      <c r="BH532" s="82">
        <v>7169.2745402285427</v>
      </c>
      <c r="BI532" s="82">
        <v>0</v>
      </c>
      <c r="BJ532" s="82">
        <v>0</v>
      </c>
      <c r="BK532" s="82">
        <v>7169.2745402285427</v>
      </c>
      <c r="BL532" s="82">
        <v>103298.0418162</v>
      </c>
      <c r="BM532" s="82">
        <v>0</v>
      </c>
      <c r="BN532" s="82">
        <v>0</v>
      </c>
      <c r="BO532" s="82">
        <v>103298.0418162</v>
      </c>
      <c r="BP532" s="82">
        <v>875.81824478674343</v>
      </c>
      <c r="BQ532" s="82">
        <v>0</v>
      </c>
      <c r="BR532" s="82">
        <v>0</v>
      </c>
      <c r="BS532" s="89">
        <v>875.81824478674343</v>
      </c>
      <c r="BT532" s="82">
        <v>4395.9069342336225</v>
      </c>
      <c r="BU532" s="82">
        <v>0</v>
      </c>
      <c r="BV532" s="82">
        <v>0</v>
      </c>
      <c r="BW532" s="82">
        <v>4395.9069342336225</v>
      </c>
      <c r="BX532" s="82">
        <v>35984.022772315097</v>
      </c>
      <c r="BY532" s="82">
        <v>0</v>
      </c>
      <c r="BZ532" s="82">
        <v>0</v>
      </c>
      <c r="CA532" s="82">
        <v>35984.022772315097</v>
      </c>
      <c r="CB532" s="82">
        <v>518473.53148387099</v>
      </c>
      <c r="CC532" s="82">
        <v>0</v>
      </c>
      <c r="CD532" s="82">
        <v>0</v>
      </c>
      <c r="CE532" s="82">
        <v>518473.53148387099</v>
      </c>
      <c r="CF532" s="82">
        <v>4395.9069342336225</v>
      </c>
      <c r="CG532" s="82">
        <v>0</v>
      </c>
      <c r="CH532" s="82">
        <v>0</v>
      </c>
      <c r="CI532" s="82">
        <v>4395.9069342336225</v>
      </c>
      <c r="CJ532" s="82" t="s">
        <v>96</v>
      </c>
      <c r="CN532" s="82">
        <v>875.81824478674343</v>
      </c>
      <c r="CO532" s="82">
        <v>7169.2745402285427</v>
      </c>
      <c r="CP532" s="82">
        <v>103298.0418162</v>
      </c>
      <c r="CQ532" s="82">
        <v>875.81824478674343</v>
      </c>
      <c r="CR532" s="89">
        <v>875.81824478674343</v>
      </c>
      <c r="CS532" s="82">
        <v>135.40998543371782</v>
      </c>
      <c r="CT532" s="82">
        <v>1108.4392987257909</v>
      </c>
      <c r="CU532" s="82">
        <v>15970.877999999999</v>
      </c>
      <c r="CV532" s="82">
        <v>135.40998543371782</v>
      </c>
      <c r="CW532" s="82">
        <v>135.40998543371782</v>
      </c>
    </row>
    <row r="533" spans="1:101">
      <c r="A533" s="86" t="s">
        <v>1404</v>
      </c>
      <c r="B533" s="87" t="s">
        <v>1474</v>
      </c>
      <c r="C533" s="75" t="s">
        <v>2259</v>
      </c>
      <c r="D533" s="74" t="s">
        <v>2607</v>
      </c>
      <c r="E533" s="74" t="s">
        <v>1404</v>
      </c>
      <c r="F533" s="74" t="s">
        <v>1474</v>
      </c>
      <c r="G533" s="74" t="s">
        <v>523</v>
      </c>
      <c r="I533" s="74" t="s">
        <v>1474</v>
      </c>
      <c r="J533" s="74" t="s">
        <v>523</v>
      </c>
      <c r="K533" s="74" t="s">
        <v>128</v>
      </c>
      <c r="L533" s="74" t="s">
        <v>89</v>
      </c>
      <c r="M533" s="74" t="s">
        <v>1406</v>
      </c>
      <c r="N533" s="74" t="s">
        <v>523</v>
      </c>
      <c r="O533" s="76">
        <v>47968</v>
      </c>
      <c r="P533" s="76">
        <v>44439</v>
      </c>
      <c r="Q533" s="77">
        <v>10</v>
      </c>
      <c r="R533" s="74" t="s">
        <v>262</v>
      </c>
      <c r="S533" s="77">
        <v>21372.5</v>
      </c>
      <c r="T533" s="77">
        <v>21372.5</v>
      </c>
      <c r="U533" s="77">
        <v>0</v>
      </c>
      <c r="V533" s="78">
        <v>0</v>
      </c>
      <c r="W533" s="79">
        <v>6.4679000000000002</v>
      </c>
      <c r="X533" s="77">
        <v>138235.19275000002</v>
      </c>
      <c r="Y533" s="88">
        <v>138235.19275000002</v>
      </c>
      <c r="Z533" s="77">
        <v>0</v>
      </c>
      <c r="AA533" s="74">
        <v>0</v>
      </c>
      <c r="AB533" s="74">
        <v>0</v>
      </c>
      <c r="AD533" s="74">
        <v>5</v>
      </c>
      <c r="AE533" s="74">
        <v>5</v>
      </c>
      <c r="AF533" s="74">
        <v>0</v>
      </c>
      <c r="AG533" s="74">
        <v>0</v>
      </c>
      <c r="AI533" s="74">
        <v>4</v>
      </c>
      <c r="AJ533" s="74">
        <v>4</v>
      </c>
      <c r="AL533" s="74">
        <v>4</v>
      </c>
      <c r="AM533" s="74" t="s">
        <v>95</v>
      </c>
      <c r="AN533" s="74">
        <v>0</v>
      </c>
      <c r="AO533" s="74" t="s">
        <v>95</v>
      </c>
      <c r="AP533" s="74" t="s">
        <v>95</v>
      </c>
      <c r="AQ533" s="74">
        <v>1</v>
      </c>
      <c r="AS533" s="74">
        <v>1</v>
      </c>
      <c r="AT533" s="74" t="s">
        <v>92</v>
      </c>
      <c r="AU533" s="74" t="s">
        <v>95</v>
      </c>
      <c r="AV533" s="74" t="s">
        <v>94</v>
      </c>
      <c r="AW533" s="77">
        <v>21372.5</v>
      </c>
      <c r="AX533" s="77">
        <v>0</v>
      </c>
      <c r="AY533" s="79">
        <v>1</v>
      </c>
      <c r="AZ533" s="77">
        <v>138235.19275000002</v>
      </c>
      <c r="BA533" s="77">
        <v>0</v>
      </c>
      <c r="BB533" s="74" t="s">
        <v>116</v>
      </c>
      <c r="BC533" s="75" t="s">
        <v>2259</v>
      </c>
      <c r="BD533" s="82">
        <v>1054.831355735997</v>
      </c>
      <c r="BE533" s="82">
        <v>0</v>
      </c>
      <c r="BF533" s="82">
        <v>0</v>
      </c>
      <c r="BG533" s="82">
        <v>1054.831355735997</v>
      </c>
      <c r="BH533" s="82">
        <v>7884.2544924565473</v>
      </c>
      <c r="BI533" s="82">
        <v>0</v>
      </c>
      <c r="BJ533" s="82">
        <v>0</v>
      </c>
      <c r="BK533" s="82">
        <v>7884.2544924565473</v>
      </c>
      <c r="BL533" s="82">
        <v>124411.67347500002</v>
      </c>
      <c r="BM533" s="82">
        <v>0</v>
      </c>
      <c r="BN533" s="82">
        <v>0</v>
      </c>
      <c r="BO533" s="82">
        <v>124411.67347500002</v>
      </c>
      <c r="BP533" s="82">
        <v>1054.831355735997</v>
      </c>
      <c r="BQ533" s="82">
        <v>0</v>
      </c>
      <c r="BR533" s="82">
        <v>0</v>
      </c>
      <c r="BS533" s="89">
        <v>1054.831355735997</v>
      </c>
      <c r="BT533" s="82">
        <v>5294.4095407101158</v>
      </c>
      <c r="BU533" s="82">
        <v>0</v>
      </c>
      <c r="BV533" s="82">
        <v>0</v>
      </c>
      <c r="BW533" s="82">
        <v>5294.4095407101158</v>
      </c>
      <c r="BX533" s="82">
        <v>39572.650148537898</v>
      </c>
      <c r="BY533" s="82">
        <v>0</v>
      </c>
      <c r="BZ533" s="82">
        <v>0</v>
      </c>
      <c r="CA533" s="82">
        <v>39572.650148537898</v>
      </c>
      <c r="CB533" s="82">
        <v>624447.07150572003</v>
      </c>
      <c r="CC533" s="82">
        <v>0</v>
      </c>
      <c r="CD533" s="82">
        <v>0</v>
      </c>
      <c r="CE533" s="82">
        <v>624447.07150572003</v>
      </c>
      <c r="CF533" s="82">
        <v>5294.4095407101158</v>
      </c>
      <c r="CG533" s="82">
        <v>0</v>
      </c>
      <c r="CH533" s="82">
        <v>0</v>
      </c>
      <c r="CI533" s="82">
        <v>5294.4095407101158</v>
      </c>
      <c r="CJ533" s="82" t="s">
        <v>96</v>
      </c>
      <c r="CN533" s="82">
        <v>1054.831355735997</v>
      </c>
      <c r="CO533" s="82">
        <v>7884.2544924565473</v>
      </c>
      <c r="CP533" s="82">
        <v>124411.67347500002</v>
      </c>
      <c r="CQ533" s="82">
        <v>1054.831355735997</v>
      </c>
      <c r="CR533" s="89">
        <v>1054.831355735997</v>
      </c>
      <c r="CS533" s="82">
        <v>163.08714663739343</v>
      </c>
      <c r="CT533" s="82">
        <v>1218.9821259537944</v>
      </c>
      <c r="CU533" s="82">
        <v>19235.250000000004</v>
      </c>
      <c r="CV533" s="82">
        <v>163.08714663739343</v>
      </c>
      <c r="CW533" s="82">
        <v>163.08714663739343</v>
      </c>
    </row>
    <row r="534" spans="1:101">
      <c r="A534" s="86" t="s">
        <v>1404</v>
      </c>
      <c r="B534" s="87" t="s">
        <v>1475</v>
      </c>
      <c r="C534" s="75" t="s">
        <v>2260</v>
      </c>
      <c r="D534" s="74" t="s">
        <v>2607</v>
      </c>
      <c r="E534" s="74" t="s">
        <v>1404</v>
      </c>
      <c r="F534" s="74" t="s">
        <v>1475</v>
      </c>
      <c r="G534" s="74" t="s">
        <v>523</v>
      </c>
      <c r="I534" s="74" t="s">
        <v>1475</v>
      </c>
      <c r="J534" s="74" t="s">
        <v>523</v>
      </c>
      <c r="K534" s="74" t="s">
        <v>128</v>
      </c>
      <c r="L534" s="74" t="s">
        <v>89</v>
      </c>
      <c r="M534" s="74" t="s">
        <v>1406</v>
      </c>
      <c r="N534" s="74" t="s">
        <v>523</v>
      </c>
      <c r="O534" s="76">
        <v>47998</v>
      </c>
      <c r="P534" s="76">
        <v>44439</v>
      </c>
      <c r="Q534" s="77">
        <v>10</v>
      </c>
      <c r="R534" s="74" t="s">
        <v>262</v>
      </c>
      <c r="S534" s="77">
        <v>74894.31</v>
      </c>
      <c r="T534" s="77">
        <v>74894.31</v>
      </c>
      <c r="U534" s="77">
        <v>0</v>
      </c>
      <c r="V534" s="78">
        <v>0</v>
      </c>
      <c r="W534" s="79">
        <v>6.4679000000000002</v>
      </c>
      <c r="X534" s="77">
        <v>484408.907649</v>
      </c>
      <c r="Y534" s="88">
        <v>484408.907649</v>
      </c>
      <c r="Z534" s="77">
        <v>0</v>
      </c>
      <c r="AA534" s="74">
        <v>0</v>
      </c>
      <c r="AB534" s="74">
        <v>0</v>
      </c>
      <c r="AD534" s="74">
        <v>5</v>
      </c>
      <c r="AE534" s="74">
        <v>5</v>
      </c>
      <c r="AF534" s="74">
        <v>0</v>
      </c>
      <c r="AG534" s="74">
        <v>0</v>
      </c>
      <c r="AI534" s="74">
        <v>4</v>
      </c>
      <c r="AJ534" s="74">
        <v>4</v>
      </c>
      <c r="AL534" s="74">
        <v>4</v>
      </c>
      <c r="AM534" s="74" t="s">
        <v>95</v>
      </c>
      <c r="AN534" s="74">
        <v>0</v>
      </c>
      <c r="AO534" s="74" t="s">
        <v>95</v>
      </c>
      <c r="AP534" s="74" t="s">
        <v>95</v>
      </c>
      <c r="AQ534" s="74">
        <v>1</v>
      </c>
      <c r="AS534" s="74">
        <v>1</v>
      </c>
      <c r="AT534" s="74" t="s">
        <v>92</v>
      </c>
      <c r="AU534" s="74" t="s">
        <v>95</v>
      </c>
      <c r="AV534" s="74" t="s">
        <v>94</v>
      </c>
      <c r="AW534" s="77">
        <v>74894.31</v>
      </c>
      <c r="AX534" s="77">
        <v>0</v>
      </c>
      <c r="AY534" s="79">
        <v>1</v>
      </c>
      <c r="AZ534" s="77">
        <v>484408.907649</v>
      </c>
      <c r="BA534" s="77">
        <v>0</v>
      </c>
      <c r="BB534" s="74" t="s">
        <v>116</v>
      </c>
      <c r="BC534" s="75" t="s">
        <v>2260</v>
      </c>
      <c r="BD534" s="82">
        <v>3696.3792983606054</v>
      </c>
      <c r="BE534" s="82">
        <v>0</v>
      </c>
      <c r="BF534" s="82">
        <v>0</v>
      </c>
      <c r="BG534" s="82">
        <v>3696.3792983606054</v>
      </c>
      <c r="BH534" s="82">
        <v>27628.298050154772</v>
      </c>
      <c r="BI534" s="82">
        <v>0</v>
      </c>
      <c r="BJ534" s="82">
        <v>0</v>
      </c>
      <c r="BK534" s="82">
        <v>27628.298050154772</v>
      </c>
      <c r="BL534" s="82">
        <v>435968.01688409998</v>
      </c>
      <c r="BM534" s="82">
        <v>0</v>
      </c>
      <c r="BN534" s="82">
        <v>0</v>
      </c>
      <c r="BO534" s="82">
        <v>435968.01688409998</v>
      </c>
      <c r="BP534" s="82">
        <v>3696.3792983606054</v>
      </c>
      <c r="BQ534" s="82">
        <v>0</v>
      </c>
      <c r="BR534" s="82">
        <v>0</v>
      </c>
      <c r="BS534" s="89">
        <v>3696.3792983606054</v>
      </c>
      <c r="BT534" s="82">
        <v>18552.866974331548</v>
      </c>
      <c r="BU534" s="82">
        <v>0</v>
      </c>
      <c r="BV534" s="82">
        <v>0</v>
      </c>
      <c r="BW534" s="82">
        <v>18552.866974331548</v>
      </c>
      <c r="BX534" s="82">
        <v>138671.95357333682</v>
      </c>
      <c r="BY534" s="82">
        <v>0</v>
      </c>
      <c r="BZ534" s="82">
        <v>0</v>
      </c>
      <c r="CA534" s="82">
        <v>138671.95357333682</v>
      </c>
      <c r="CB534" s="82">
        <v>2188210.6703446745</v>
      </c>
      <c r="CC534" s="82">
        <v>0</v>
      </c>
      <c r="CD534" s="82">
        <v>0</v>
      </c>
      <c r="CE534" s="82">
        <v>2188210.6703446745</v>
      </c>
      <c r="CF534" s="82">
        <v>18552.866974331548</v>
      </c>
      <c r="CG534" s="82">
        <v>0</v>
      </c>
      <c r="CH534" s="82">
        <v>0</v>
      </c>
      <c r="CI534" s="82">
        <v>18552.866974331548</v>
      </c>
      <c r="CJ534" s="82" t="s">
        <v>96</v>
      </c>
      <c r="CN534" s="82">
        <v>3696.3792983606054</v>
      </c>
      <c r="CO534" s="82">
        <v>27628.298050154772</v>
      </c>
      <c r="CP534" s="82">
        <v>435968.01688409998</v>
      </c>
      <c r="CQ534" s="82">
        <v>3696.3792983606054</v>
      </c>
      <c r="CR534" s="89">
        <v>3696.3792983606054</v>
      </c>
      <c r="CS534" s="82">
        <v>571.49604946900934</v>
      </c>
      <c r="CT534" s="82">
        <v>4271.6025371689066</v>
      </c>
      <c r="CU534" s="82">
        <v>67404.879000000001</v>
      </c>
      <c r="CV534" s="82">
        <v>571.49604946900934</v>
      </c>
      <c r="CW534" s="82">
        <v>571.49604946900934</v>
      </c>
    </row>
    <row r="535" spans="1:101">
      <c r="A535" s="86" t="s">
        <v>1404</v>
      </c>
      <c r="B535" s="87" t="s">
        <v>2663</v>
      </c>
      <c r="C535" s="75" t="s">
        <v>3004</v>
      </c>
      <c r="D535" s="74" t="s">
        <v>2607</v>
      </c>
      <c r="E535" s="74" t="s">
        <v>1404</v>
      </c>
      <c r="F535" s="74" t="s">
        <v>2663</v>
      </c>
      <c r="G535" s="74" t="s">
        <v>523</v>
      </c>
      <c r="I535" s="74" t="s">
        <v>2663</v>
      </c>
      <c r="J535" s="74" t="s">
        <v>523</v>
      </c>
      <c r="K535" s="74" t="s">
        <v>128</v>
      </c>
      <c r="L535" s="74" t="s">
        <v>89</v>
      </c>
      <c r="M535" s="74" t="s">
        <v>1406</v>
      </c>
      <c r="N535" s="74" t="s">
        <v>523</v>
      </c>
      <c r="O535" s="76">
        <v>48029</v>
      </c>
      <c r="P535" s="76">
        <v>44439</v>
      </c>
      <c r="Q535" s="77">
        <v>10</v>
      </c>
      <c r="R535" s="74" t="s">
        <v>262</v>
      </c>
      <c r="S535" s="77">
        <v>29682.17</v>
      </c>
      <c r="T535" s="77">
        <v>29682.17</v>
      </c>
      <c r="U535" s="77">
        <v>0</v>
      </c>
      <c r="V535" s="78">
        <v>0</v>
      </c>
      <c r="W535" s="79">
        <v>6.4679000000000002</v>
      </c>
      <c r="X535" s="77">
        <v>191981.30734299999</v>
      </c>
      <c r="Y535" s="88">
        <v>191981.30734299999</v>
      </c>
      <c r="Z535" s="77">
        <v>0</v>
      </c>
      <c r="AA535" s="74">
        <v>0</v>
      </c>
      <c r="AB535" s="74">
        <v>0</v>
      </c>
      <c r="AD535" s="74">
        <v>5</v>
      </c>
      <c r="AE535" s="74">
        <v>5</v>
      </c>
      <c r="AF535" s="74">
        <v>0</v>
      </c>
      <c r="AG535" s="74">
        <v>0</v>
      </c>
      <c r="AI535" s="74">
        <v>4</v>
      </c>
      <c r="AJ535" s="74">
        <v>4</v>
      </c>
      <c r="AL535" s="74">
        <v>4</v>
      </c>
      <c r="AM535" s="74" t="s">
        <v>95</v>
      </c>
      <c r="AN535" s="74">
        <v>0</v>
      </c>
      <c r="AO535" s="74" t="s">
        <v>95</v>
      </c>
      <c r="AP535" s="74" t="s">
        <v>95</v>
      </c>
      <c r="AQ535" s="74">
        <v>1</v>
      </c>
      <c r="AS535" s="74">
        <v>1</v>
      </c>
      <c r="AT535" s="74" t="s">
        <v>92</v>
      </c>
      <c r="AU535" s="74" t="s">
        <v>95</v>
      </c>
      <c r="AV535" s="74" t="s">
        <v>94</v>
      </c>
      <c r="AW535" s="77">
        <v>29682.17</v>
      </c>
      <c r="AX535" s="77">
        <v>0</v>
      </c>
      <c r="AY535" s="79">
        <v>1</v>
      </c>
      <c r="AZ535" s="77">
        <v>191981.30734299999</v>
      </c>
      <c r="BA535" s="77">
        <v>0</v>
      </c>
      <c r="BB535" s="74" t="s">
        <v>116</v>
      </c>
      <c r="BC535" s="75" t="s">
        <v>3004</v>
      </c>
      <c r="BD535" s="82">
        <v>1464.9518597396814</v>
      </c>
      <c r="BE535" s="82">
        <v>0</v>
      </c>
      <c r="BF535" s="82">
        <v>0</v>
      </c>
      <c r="BG535" s="82">
        <v>1464.9518597396814</v>
      </c>
      <c r="BH535" s="82">
        <v>10949.668132804247</v>
      </c>
      <c r="BI535" s="82">
        <v>0</v>
      </c>
      <c r="BJ535" s="82">
        <v>0</v>
      </c>
      <c r="BK535" s="82">
        <v>10949.668132804247</v>
      </c>
      <c r="BL535" s="82">
        <v>172783.17660869999</v>
      </c>
      <c r="BM535" s="82">
        <v>0</v>
      </c>
      <c r="BN535" s="82">
        <v>0</v>
      </c>
      <c r="BO535" s="82">
        <v>172783.17660869999</v>
      </c>
      <c r="BP535" s="82">
        <v>1464.9518597396814</v>
      </c>
      <c r="BQ535" s="82">
        <v>0</v>
      </c>
      <c r="BR535" s="82">
        <v>0</v>
      </c>
      <c r="BS535" s="89">
        <v>1464.9518597396814</v>
      </c>
      <c r="BT535" s="82">
        <v>7352.8863744054079</v>
      </c>
      <c r="BU535" s="82">
        <v>0</v>
      </c>
      <c r="BV535" s="82">
        <v>0</v>
      </c>
      <c r="BW535" s="82">
        <v>7352.8863744054079</v>
      </c>
      <c r="BX535" s="82">
        <v>54958.57429217107</v>
      </c>
      <c r="BY535" s="82">
        <v>0</v>
      </c>
      <c r="BZ535" s="82">
        <v>0</v>
      </c>
      <c r="CA535" s="82">
        <v>54958.57429217107</v>
      </c>
      <c r="CB535" s="82">
        <v>867233.32003438694</v>
      </c>
      <c r="CC535" s="82">
        <v>0</v>
      </c>
      <c r="CD535" s="82">
        <v>0</v>
      </c>
      <c r="CE535" s="82">
        <v>867233.32003438694</v>
      </c>
      <c r="CF535" s="82">
        <v>7352.8863744054079</v>
      </c>
      <c r="CG535" s="82">
        <v>0</v>
      </c>
      <c r="CH535" s="82">
        <v>0</v>
      </c>
      <c r="CI535" s="82">
        <v>7352.8863744054079</v>
      </c>
      <c r="CJ535" s="82" t="s">
        <v>96</v>
      </c>
      <c r="CN535" s="82">
        <v>1464.9518597396814</v>
      </c>
      <c r="CO535" s="82">
        <v>10949.668132804247</v>
      </c>
      <c r="CP535" s="82">
        <v>172783.17660869999</v>
      </c>
      <c r="CQ535" s="82">
        <v>1464.9518597396814</v>
      </c>
      <c r="CR535" s="89">
        <v>1464.9518597396814</v>
      </c>
      <c r="CS535" s="82">
        <v>226.49574973943339</v>
      </c>
      <c r="CT535" s="82">
        <v>1692.92477199775</v>
      </c>
      <c r="CU535" s="82">
        <v>26713.952999999998</v>
      </c>
      <c r="CV535" s="82">
        <v>226.49574973943339</v>
      </c>
      <c r="CW535" s="82">
        <v>226.49574973943339</v>
      </c>
    </row>
    <row r="536" spans="1:101">
      <c r="A536" s="86" t="s">
        <v>1404</v>
      </c>
      <c r="B536" s="87" t="s">
        <v>2774</v>
      </c>
      <c r="C536" s="75" t="s">
        <v>3005</v>
      </c>
      <c r="D536" s="74" t="s">
        <v>2607</v>
      </c>
      <c r="E536" s="74" t="s">
        <v>1404</v>
      </c>
      <c r="F536" s="74" t="s">
        <v>2774</v>
      </c>
      <c r="G536" s="74" t="s">
        <v>523</v>
      </c>
      <c r="I536" s="74" t="s">
        <v>2774</v>
      </c>
      <c r="J536" s="74" t="s">
        <v>523</v>
      </c>
      <c r="K536" s="74" t="s">
        <v>128</v>
      </c>
      <c r="L536" s="74" t="s">
        <v>89</v>
      </c>
      <c r="M536" s="74" t="s">
        <v>1406</v>
      </c>
      <c r="N536" s="74" t="s">
        <v>523</v>
      </c>
      <c r="O536" s="76">
        <v>47878</v>
      </c>
      <c r="P536" s="76">
        <v>44439</v>
      </c>
      <c r="Q536" s="77">
        <v>10</v>
      </c>
      <c r="R536" s="74" t="s">
        <v>262</v>
      </c>
      <c r="S536" s="77">
        <v>35814</v>
      </c>
      <c r="T536" s="77">
        <v>35814</v>
      </c>
      <c r="U536" s="77">
        <v>0</v>
      </c>
      <c r="V536" s="78">
        <v>0</v>
      </c>
      <c r="W536" s="79">
        <v>6.4679000000000002</v>
      </c>
      <c r="X536" s="77">
        <v>231641.37059999999</v>
      </c>
      <c r="Y536" s="88">
        <v>231641.37059999999</v>
      </c>
      <c r="Z536" s="77">
        <v>0</v>
      </c>
      <c r="AA536" s="74">
        <v>0</v>
      </c>
      <c r="AB536" s="74">
        <v>0</v>
      </c>
      <c r="AD536" s="74">
        <v>5</v>
      </c>
      <c r="AE536" s="74">
        <v>5</v>
      </c>
      <c r="AF536" s="74">
        <v>0</v>
      </c>
      <c r="AG536" s="74">
        <v>0</v>
      </c>
      <c r="AI536" s="74">
        <v>4</v>
      </c>
      <c r="AJ536" s="74">
        <v>4</v>
      </c>
      <c r="AL536" s="74">
        <v>4</v>
      </c>
      <c r="AM536" s="74" t="s">
        <v>95</v>
      </c>
      <c r="AN536" s="74">
        <v>0</v>
      </c>
      <c r="AO536" s="74" t="s">
        <v>95</v>
      </c>
      <c r="AP536" s="74" t="s">
        <v>95</v>
      </c>
      <c r="AQ536" s="74">
        <v>1</v>
      </c>
      <c r="AS536" s="74">
        <v>1</v>
      </c>
      <c r="AT536" s="74" t="s">
        <v>92</v>
      </c>
      <c r="AU536" s="74" t="s">
        <v>95</v>
      </c>
      <c r="AV536" s="74" t="s">
        <v>94</v>
      </c>
      <c r="AW536" s="77">
        <v>35814</v>
      </c>
      <c r="AX536" s="77">
        <v>0</v>
      </c>
      <c r="AY536" s="79">
        <v>1</v>
      </c>
      <c r="AZ536" s="77">
        <v>231641.37059999999</v>
      </c>
      <c r="BA536" s="77">
        <v>0</v>
      </c>
      <c r="BB536" s="74" t="s">
        <v>116</v>
      </c>
      <c r="BC536" s="75" t="s">
        <v>3005</v>
      </c>
      <c r="BD536" s="82">
        <v>1767.5859246381565</v>
      </c>
      <c r="BE536" s="82">
        <v>0</v>
      </c>
      <c r="BF536" s="82">
        <v>0</v>
      </c>
      <c r="BG536" s="82">
        <v>1767.5859246381565</v>
      </c>
      <c r="BH536" s="82">
        <v>13211.682788295173</v>
      </c>
      <c r="BI536" s="82">
        <v>0</v>
      </c>
      <c r="BJ536" s="82">
        <v>0</v>
      </c>
      <c r="BK536" s="82">
        <v>13211.682788295173</v>
      </c>
      <c r="BL536" s="82">
        <v>208477.23353999999</v>
      </c>
      <c r="BM536" s="82">
        <v>0</v>
      </c>
      <c r="BN536" s="82">
        <v>0</v>
      </c>
      <c r="BO536" s="82">
        <v>208477.23353999999</v>
      </c>
      <c r="BP536" s="82">
        <v>1767.5859246381565</v>
      </c>
      <c r="BQ536" s="82">
        <v>0</v>
      </c>
      <c r="BR536" s="82">
        <v>0</v>
      </c>
      <c r="BS536" s="89">
        <v>1767.5859246381565</v>
      </c>
      <c r="BT536" s="82">
        <v>8871.8672729438349</v>
      </c>
      <c r="BU536" s="82">
        <v>0</v>
      </c>
      <c r="BV536" s="82">
        <v>0</v>
      </c>
      <c r="BW536" s="82">
        <v>8871.8672729438349</v>
      </c>
      <c r="BX536" s="82">
        <v>66312.078251011131</v>
      </c>
      <c r="BY536" s="82">
        <v>0</v>
      </c>
      <c r="BZ536" s="82">
        <v>0</v>
      </c>
      <c r="CA536" s="82">
        <v>66312.078251011131</v>
      </c>
      <c r="CB536" s="82">
        <v>1046388.9305839678</v>
      </c>
      <c r="CC536" s="82">
        <v>0</v>
      </c>
      <c r="CD536" s="82">
        <v>0</v>
      </c>
      <c r="CE536" s="82">
        <v>1046388.9305839678</v>
      </c>
      <c r="CF536" s="82">
        <v>8871.8672729438349</v>
      </c>
      <c r="CG536" s="82">
        <v>0</v>
      </c>
      <c r="CH536" s="82">
        <v>0</v>
      </c>
      <c r="CI536" s="82">
        <v>8871.8672729438349</v>
      </c>
      <c r="CJ536" s="82" t="s">
        <v>96</v>
      </c>
      <c r="CN536" s="82">
        <v>1767.5859246381565</v>
      </c>
      <c r="CO536" s="82">
        <v>13211.682788295173</v>
      </c>
      <c r="CP536" s="82">
        <v>208477.23353999999</v>
      </c>
      <c r="CQ536" s="82">
        <v>1767.5859246381565</v>
      </c>
      <c r="CR536" s="89">
        <v>1767.5859246381565</v>
      </c>
      <c r="CS536" s="82">
        <v>273.28590804405701</v>
      </c>
      <c r="CT536" s="82">
        <v>2042.6541517795843</v>
      </c>
      <c r="CU536" s="82">
        <v>32232.6</v>
      </c>
      <c r="CV536" s="82">
        <v>273.28590804405701</v>
      </c>
      <c r="CW536" s="82">
        <v>273.28590804405701</v>
      </c>
    </row>
    <row r="537" spans="1:101">
      <c r="A537" s="86" t="s">
        <v>1404</v>
      </c>
      <c r="B537" s="87" t="s">
        <v>2775</v>
      </c>
      <c r="C537" s="75" t="s">
        <v>3006</v>
      </c>
      <c r="D537" s="74" t="s">
        <v>2607</v>
      </c>
      <c r="E537" s="74" t="s">
        <v>1404</v>
      </c>
      <c r="F537" s="74" t="s">
        <v>2775</v>
      </c>
      <c r="G537" s="74" t="s">
        <v>523</v>
      </c>
      <c r="I537" s="74" t="s">
        <v>2775</v>
      </c>
      <c r="J537" s="74" t="s">
        <v>523</v>
      </c>
      <c r="K537" s="74" t="s">
        <v>128</v>
      </c>
      <c r="L537" s="74" t="s">
        <v>89</v>
      </c>
      <c r="M537" s="74" t="s">
        <v>1406</v>
      </c>
      <c r="N537" s="74" t="s">
        <v>523</v>
      </c>
      <c r="O537" s="76">
        <v>47907</v>
      </c>
      <c r="P537" s="76">
        <v>44439</v>
      </c>
      <c r="Q537" s="77">
        <v>10</v>
      </c>
      <c r="R537" s="74" t="s">
        <v>262</v>
      </c>
      <c r="S537" s="77">
        <v>71628</v>
      </c>
      <c r="T537" s="77">
        <v>71628</v>
      </c>
      <c r="U537" s="77">
        <v>0</v>
      </c>
      <c r="V537" s="78">
        <v>0</v>
      </c>
      <c r="W537" s="79">
        <v>6.4679000000000002</v>
      </c>
      <c r="X537" s="77">
        <v>463282.74119999999</v>
      </c>
      <c r="Y537" s="88">
        <v>463282.74119999999</v>
      </c>
      <c r="Z537" s="77">
        <v>0</v>
      </c>
      <c r="AA537" s="74">
        <v>0</v>
      </c>
      <c r="AB537" s="74">
        <v>0</v>
      </c>
      <c r="AD537" s="74">
        <v>5</v>
      </c>
      <c r="AE537" s="74">
        <v>5</v>
      </c>
      <c r="AF537" s="74">
        <v>0</v>
      </c>
      <c r="AG537" s="74">
        <v>0</v>
      </c>
      <c r="AI537" s="74">
        <v>4</v>
      </c>
      <c r="AJ537" s="74">
        <v>4</v>
      </c>
      <c r="AL537" s="74">
        <v>4</v>
      </c>
      <c r="AM537" s="74" t="s">
        <v>95</v>
      </c>
      <c r="AN537" s="74">
        <v>0</v>
      </c>
      <c r="AO537" s="74" t="s">
        <v>95</v>
      </c>
      <c r="AP537" s="74" t="s">
        <v>95</v>
      </c>
      <c r="AQ537" s="74">
        <v>1</v>
      </c>
      <c r="AS537" s="74">
        <v>1</v>
      </c>
      <c r="AT537" s="74" t="s">
        <v>92</v>
      </c>
      <c r="AU537" s="74" t="s">
        <v>95</v>
      </c>
      <c r="AV537" s="74" t="s">
        <v>94</v>
      </c>
      <c r="AW537" s="77">
        <v>71628</v>
      </c>
      <c r="AX537" s="77">
        <v>0</v>
      </c>
      <c r="AY537" s="79">
        <v>1</v>
      </c>
      <c r="AZ537" s="77">
        <v>463282.74119999999</v>
      </c>
      <c r="BA537" s="77">
        <v>0</v>
      </c>
      <c r="BB537" s="74" t="s">
        <v>116</v>
      </c>
      <c r="BC537" s="75" t="s">
        <v>3006</v>
      </c>
      <c r="BD537" s="82">
        <v>3535.171849276313</v>
      </c>
      <c r="BE537" s="82">
        <v>0</v>
      </c>
      <c r="BF537" s="82">
        <v>0</v>
      </c>
      <c r="BG537" s="82">
        <v>3535.171849276313</v>
      </c>
      <c r="BH537" s="82">
        <v>26423.365576590346</v>
      </c>
      <c r="BI537" s="82">
        <v>0</v>
      </c>
      <c r="BJ537" s="82">
        <v>0</v>
      </c>
      <c r="BK537" s="82">
        <v>26423.365576590346</v>
      </c>
      <c r="BL537" s="82">
        <v>416954.46707999997</v>
      </c>
      <c r="BM537" s="82">
        <v>0</v>
      </c>
      <c r="BN537" s="82">
        <v>0</v>
      </c>
      <c r="BO537" s="82">
        <v>416954.46707999997</v>
      </c>
      <c r="BP537" s="82">
        <v>3535.171849276313</v>
      </c>
      <c r="BQ537" s="82">
        <v>0</v>
      </c>
      <c r="BR537" s="82">
        <v>0</v>
      </c>
      <c r="BS537" s="89">
        <v>3535.171849276313</v>
      </c>
      <c r="BT537" s="82">
        <v>17743.73454588767</v>
      </c>
      <c r="BU537" s="82">
        <v>0</v>
      </c>
      <c r="BV537" s="82">
        <v>0</v>
      </c>
      <c r="BW537" s="82">
        <v>17743.73454588767</v>
      </c>
      <c r="BX537" s="82">
        <v>132624.15650202226</v>
      </c>
      <c r="BY537" s="82">
        <v>0</v>
      </c>
      <c r="BZ537" s="82">
        <v>0</v>
      </c>
      <c r="CA537" s="82">
        <v>132624.15650202226</v>
      </c>
      <c r="CB537" s="82">
        <v>2092777.8611679357</v>
      </c>
      <c r="CC537" s="82">
        <v>0</v>
      </c>
      <c r="CD537" s="82">
        <v>0</v>
      </c>
      <c r="CE537" s="82">
        <v>2092777.8611679357</v>
      </c>
      <c r="CF537" s="82">
        <v>17743.73454588767</v>
      </c>
      <c r="CG537" s="82">
        <v>0</v>
      </c>
      <c r="CH537" s="82">
        <v>0</v>
      </c>
      <c r="CI537" s="82">
        <v>17743.73454588767</v>
      </c>
      <c r="CJ537" s="82" t="s">
        <v>96</v>
      </c>
      <c r="CN537" s="82">
        <v>3535.171849276313</v>
      </c>
      <c r="CO537" s="82">
        <v>26423.365576590346</v>
      </c>
      <c r="CP537" s="82">
        <v>416954.46707999997</v>
      </c>
      <c r="CQ537" s="82">
        <v>3535.171849276313</v>
      </c>
      <c r="CR537" s="89">
        <v>3535.171849276313</v>
      </c>
      <c r="CS537" s="82">
        <v>546.57181608811402</v>
      </c>
      <c r="CT537" s="82">
        <v>4085.3083035591685</v>
      </c>
      <c r="CU537" s="82">
        <v>64465.2</v>
      </c>
      <c r="CV537" s="82">
        <v>546.57181608811402</v>
      </c>
      <c r="CW537" s="82">
        <v>546.57181608811402</v>
      </c>
    </row>
    <row r="538" spans="1:101">
      <c r="A538" s="86" t="s">
        <v>1404</v>
      </c>
      <c r="B538" s="87" t="s">
        <v>2665</v>
      </c>
      <c r="C538" s="75" t="s">
        <v>3007</v>
      </c>
      <c r="D538" s="74" t="s">
        <v>2607</v>
      </c>
      <c r="E538" s="74" t="s">
        <v>1404</v>
      </c>
      <c r="F538" s="74" t="s">
        <v>2665</v>
      </c>
      <c r="G538" s="74" t="s">
        <v>523</v>
      </c>
      <c r="I538" s="74" t="s">
        <v>2665</v>
      </c>
      <c r="J538" s="74" t="s">
        <v>523</v>
      </c>
      <c r="K538" s="74" t="s">
        <v>128</v>
      </c>
      <c r="L538" s="74" t="s">
        <v>89</v>
      </c>
      <c r="M538" s="74" t="s">
        <v>1406</v>
      </c>
      <c r="N538" s="74" t="s">
        <v>523</v>
      </c>
      <c r="O538" s="76">
        <v>47968</v>
      </c>
      <c r="P538" s="76">
        <v>44439</v>
      </c>
      <c r="Q538" s="77">
        <v>10</v>
      </c>
      <c r="R538" s="74" t="s">
        <v>262</v>
      </c>
      <c r="S538" s="77">
        <v>15624</v>
      </c>
      <c r="T538" s="77">
        <v>15624</v>
      </c>
      <c r="U538" s="77">
        <v>0</v>
      </c>
      <c r="V538" s="78">
        <v>0</v>
      </c>
      <c r="W538" s="79">
        <v>6.4679000000000002</v>
      </c>
      <c r="X538" s="77">
        <v>101054.4696</v>
      </c>
      <c r="Y538" s="88">
        <v>101054.4696</v>
      </c>
      <c r="Z538" s="77">
        <v>0</v>
      </c>
      <c r="AA538" s="74">
        <v>0</v>
      </c>
      <c r="AB538" s="74">
        <v>0</v>
      </c>
      <c r="AD538" s="74">
        <v>5</v>
      </c>
      <c r="AE538" s="74">
        <v>5</v>
      </c>
      <c r="AF538" s="74">
        <v>0</v>
      </c>
      <c r="AG538" s="74">
        <v>0</v>
      </c>
      <c r="AI538" s="74">
        <v>4</v>
      </c>
      <c r="AJ538" s="74">
        <v>4</v>
      </c>
      <c r="AL538" s="74">
        <v>4</v>
      </c>
      <c r="AM538" s="74" t="s">
        <v>95</v>
      </c>
      <c r="AN538" s="74">
        <v>0</v>
      </c>
      <c r="AO538" s="74" t="s">
        <v>95</v>
      </c>
      <c r="AP538" s="74" t="s">
        <v>95</v>
      </c>
      <c r="AQ538" s="74">
        <v>1</v>
      </c>
      <c r="AS538" s="74">
        <v>1</v>
      </c>
      <c r="AT538" s="74" t="s">
        <v>92</v>
      </c>
      <c r="AU538" s="74" t="s">
        <v>95</v>
      </c>
      <c r="AV538" s="74" t="s">
        <v>94</v>
      </c>
      <c r="AW538" s="77">
        <v>15624</v>
      </c>
      <c r="AX538" s="77">
        <v>0</v>
      </c>
      <c r="AY538" s="79">
        <v>1</v>
      </c>
      <c r="AZ538" s="77">
        <v>101054.4696</v>
      </c>
      <c r="BA538" s="77">
        <v>0</v>
      </c>
      <c r="BB538" s="74" t="s">
        <v>116</v>
      </c>
      <c r="BC538" s="75" t="s">
        <v>3007</v>
      </c>
      <c r="BD538" s="82">
        <v>771.11639265501071</v>
      </c>
      <c r="BE538" s="82">
        <v>0</v>
      </c>
      <c r="BF538" s="82">
        <v>0</v>
      </c>
      <c r="BG538" s="82">
        <v>771.11639265501071</v>
      </c>
      <c r="BH538" s="82">
        <v>5763.6491842386731</v>
      </c>
      <c r="BI538" s="82">
        <v>0</v>
      </c>
      <c r="BJ538" s="82">
        <v>0</v>
      </c>
      <c r="BK538" s="82">
        <v>5763.6491842386731</v>
      </c>
      <c r="BL538" s="82">
        <v>90949.022639999981</v>
      </c>
      <c r="BM538" s="82">
        <v>0</v>
      </c>
      <c r="BN538" s="82">
        <v>0</v>
      </c>
      <c r="BO538" s="82">
        <v>90949.022639999981</v>
      </c>
      <c r="BP538" s="82">
        <v>771.11639265501071</v>
      </c>
      <c r="BQ538" s="82">
        <v>0</v>
      </c>
      <c r="BR538" s="82">
        <v>0</v>
      </c>
      <c r="BS538" s="89">
        <v>771.11639265501071</v>
      </c>
      <c r="BT538" s="82">
        <v>3870.3873980140297</v>
      </c>
      <c r="BU538" s="82">
        <v>0</v>
      </c>
      <c r="BV538" s="82">
        <v>0</v>
      </c>
      <c r="BW538" s="82">
        <v>3870.3873980140297</v>
      </c>
      <c r="BX538" s="82">
        <v>28928.907985530746</v>
      </c>
      <c r="BY538" s="82">
        <v>0</v>
      </c>
      <c r="BZ538" s="82">
        <v>0</v>
      </c>
      <c r="CA538" s="82">
        <v>28928.907985530746</v>
      </c>
      <c r="CB538" s="82">
        <v>456491.33443468786</v>
      </c>
      <c r="CC538" s="82">
        <v>0</v>
      </c>
      <c r="CD538" s="82">
        <v>0</v>
      </c>
      <c r="CE538" s="82">
        <v>456491.33443468786</v>
      </c>
      <c r="CF538" s="82">
        <v>3870.3873980140297</v>
      </c>
      <c r="CG538" s="82">
        <v>0</v>
      </c>
      <c r="CH538" s="82">
        <v>0</v>
      </c>
      <c r="CI538" s="82">
        <v>3870.3873980140297</v>
      </c>
      <c r="CJ538" s="82" t="s">
        <v>96</v>
      </c>
      <c r="CN538" s="82">
        <v>771.11639265501071</v>
      </c>
      <c r="CO538" s="82">
        <v>5763.6491842386731</v>
      </c>
      <c r="CP538" s="82">
        <v>90949.022639999981</v>
      </c>
      <c r="CQ538" s="82">
        <v>771.11639265501071</v>
      </c>
      <c r="CR538" s="89">
        <v>771.11639265501071</v>
      </c>
      <c r="CS538" s="82">
        <v>119.22206475904245</v>
      </c>
      <c r="CT538" s="82">
        <v>891.11600121193476</v>
      </c>
      <c r="CU538" s="82">
        <v>14061.599999999997</v>
      </c>
      <c r="CV538" s="82">
        <v>119.22206475904245</v>
      </c>
      <c r="CW538" s="82">
        <v>119.22206475904245</v>
      </c>
    </row>
    <row r="539" spans="1:101">
      <c r="A539" s="86" t="s">
        <v>1404</v>
      </c>
      <c r="B539" s="87" t="s">
        <v>1476</v>
      </c>
      <c r="C539" s="75" t="s">
        <v>2261</v>
      </c>
      <c r="D539" s="74" t="s">
        <v>2607</v>
      </c>
      <c r="E539" s="74" t="s">
        <v>1404</v>
      </c>
      <c r="F539" s="74" t="s">
        <v>1476</v>
      </c>
      <c r="G539" s="74" t="s">
        <v>523</v>
      </c>
      <c r="I539" s="74" t="s">
        <v>1476</v>
      </c>
      <c r="J539" s="74" t="s">
        <v>523</v>
      </c>
      <c r="K539" s="74" t="s">
        <v>128</v>
      </c>
      <c r="L539" s="74" t="s">
        <v>89</v>
      </c>
      <c r="M539" s="74" t="s">
        <v>1406</v>
      </c>
      <c r="N539" s="74" t="s">
        <v>523</v>
      </c>
      <c r="O539" s="76">
        <v>48243</v>
      </c>
      <c r="P539" s="76">
        <v>44439</v>
      </c>
      <c r="Q539" s="77">
        <v>11</v>
      </c>
      <c r="R539" s="74" t="s">
        <v>262</v>
      </c>
      <c r="S539" s="77">
        <v>24011.82</v>
      </c>
      <c r="T539" s="77">
        <v>24011.82</v>
      </c>
      <c r="U539" s="77">
        <v>0</v>
      </c>
      <c r="V539" s="78">
        <v>0</v>
      </c>
      <c r="W539" s="79">
        <v>6.4679000000000002</v>
      </c>
      <c r="X539" s="77">
        <v>155306.05057799999</v>
      </c>
      <c r="Y539" s="88">
        <v>155306.05057799999</v>
      </c>
      <c r="Z539" s="77">
        <v>0</v>
      </c>
      <c r="AA539" s="74">
        <v>0</v>
      </c>
      <c r="AB539" s="74">
        <v>0</v>
      </c>
      <c r="AD539" s="74">
        <v>5</v>
      </c>
      <c r="AE539" s="74">
        <v>5</v>
      </c>
      <c r="AF539" s="74">
        <v>0</v>
      </c>
      <c r="AG539" s="74">
        <v>0</v>
      </c>
      <c r="AI539" s="74">
        <v>4</v>
      </c>
      <c r="AJ539" s="74">
        <v>4</v>
      </c>
      <c r="AL539" s="74">
        <v>4</v>
      </c>
      <c r="AM539" s="74" t="s">
        <v>95</v>
      </c>
      <c r="AN539" s="74">
        <v>0</v>
      </c>
      <c r="AO539" s="74" t="s">
        <v>95</v>
      </c>
      <c r="AP539" s="74" t="s">
        <v>95</v>
      </c>
      <c r="AQ539" s="74">
        <v>1</v>
      </c>
      <c r="AS539" s="74">
        <v>1</v>
      </c>
      <c r="AT539" s="74" t="s">
        <v>92</v>
      </c>
      <c r="AU539" s="74" t="s">
        <v>95</v>
      </c>
      <c r="AV539" s="74" t="s">
        <v>94</v>
      </c>
      <c r="AW539" s="77">
        <v>24011.82</v>
      </c>
      <c r="AX539" s="77">
        <v>0</v>
      </c>
      <c r="AY539" s="79">
        <v>1</v>
      </c>
      <c r="AZ539" s="77">
        <v>155306.05057799999</v>
      </c>
      <c r="BA539" s="77">
        <v>0</v>
      </c>
      <c r="BB539" s="74" t="s">
        <v>116</v>
      </c>
      <c r="BC539" s="75" t="s">
        <v>2261</v>
      </c>
      <c r="BD539" s="82">
        <v>1185.0939592602049</v>
      </c>
      <c r="BE539" s="82">
        <v>0</v>
      </c>
      <c r="BF539" s="82">
        <v>0</v>
      </c>
      <c r="BG539" s="82">
        <v>1185.0939592602049</v>
      </c>
      <c r="BH539" s="82">
        <v>9700.9442318384481</v>
      </c>
      <c r="BI539" s="82">
        <v>0</v>
      </c>
      <c r="BJ539" s="82">
        <v>0</v>
      </c>
      <c r="BK539" s="82">
        <v>9700.9442318384481</v>
      </c>
      <c r="BL539" s="82">
        <v>139775.44552020001</v>
      </c>
      <c r="BM539" s="82">
        <v>0</v>
      </c>
      <c r="BN539" s="82">
        <v>0</v>
      </c>
      <c r="BO539" s="82">
        <v>139775.44552020001</v>
      </c>
      <c r="BP539" s="82">
        <v>1185.0939592602049</v>
      </c>
      <c r="BQ539" s="82">
        <v>0</v>
      </c>
      <c r="BR539" s="82">
        <v>0</v>
      </c>
      <c r="BS539" s="89">
        <v>1185.0939592602049</v>
      </c>
      <c r="BT539" s="82">
        <v>5948.22360031882</v>
      </c>
      <c r="BU539" s="82">
        <v>0</v>
      </c>
      <c r="BV539" s="82">
        <v>0</v>
      </c>
      <c r="BW539" s="82">
        <v>5948.22360031882</v>
      </c>
      <c r="BX539" s="82">
        <v>48690.979288443537</v>
      </c>
      <c r="BY539" s="82">
        <v>0</v>
      </c>
      <c r="BZ539" s="82">
        <v>0</v>
      </c>
      <c r="CA539" s="82">
        <v>48690.979288443537</v>
      </c>
      <c r="CB539" s="82">
        <v>701560.91615498788</v>
      </c>
      <c r="CC539" s="82">
        <v>0</v>
      </c>
      <c r="CD539" s="82">
        <v>0</v>
      </c>
      <c r="CE539" s="82">
        <v>701560.91615498788</v>
      </c>
      <c r="CF539" s="82">
        <v>5948.22360031882</v>
      </c>
      <c r="CG539" s="82">
        <v>0</v>
      </c>
      <c r="CH539" s="82">
        <v>0</v>
      </c>
      <c r="CI539" s="82">
        <v>5948.22360031882</v>
      </c>
      <c r="CJ539" s="82" t="s">
        <v>96</v>
      </c>
      <c r="CN539" s="82">
        <v>1185.0939592602049</v>
      </c>
      <c r="CO539" s="82">
        <v>9700.9442318384481</v>
      </c>
      <c r="CP539" s="82">
        <v>139775.44552020001</v>
      </c>
      <c r="CQ539" s="82">
        <v>1185.0939592602049</v>
      </c>
      <c r="CR539" s="89">
        <v>1185.0939592602049</v>
      </c>
      <c r="CS539" s="82">
        <v>183.22700710589294</v>
      </c>
      <c r="CT539" s="82">
        <v>1499.8599594672842</v>
      </c>
      <c r="CU539" s="82">
        <v>21610.638000000003</v>
      </c>
      <c r="CV539" s="82">
        <v>183.22700710589294</v>
      </c>
      <c r="CW539" s="82">
        <v>183.22700710589294</v>
      </c>
    </row>
    <row r="540" spans="1:101">
      <c r="A540" s="86" t="s">
        <v>1404</v>
      </c>
      <c r="B540" s="87" t="s">
        <v>1477</v>
      </c>
      <c r="C540" s="75" t="s">
        <v>2262</v>
      </c>
      <c r="D540" s="74" t="s">
        <v>2607</v>
      </c>
      <c r="E540" s="74" t="s">
        <v>1404</v>
      </c>
      <c r="F540" s="74" t="s">
        <v>1477</v>
      </c>
      <c r="G540" s="74" t="s">
        <v>523</v>
      </c>
      <c r="I540" s="74" t="s">
        <v>1477</v>
      </c>
      <c r="J540" s="74" t="s">
        <v>523</v>
      </c>
      <c r="K540" s="74" t="s">
        <v>128</v>
      </c>
      <c r="L540" s="74" t="s">
        <v>89</v>
      </c>
      <c r="M540" s="74" t="s">
        <v>1406</v>
      </c>
      <c r="N540" s="74" t="s">
        <v>523</v>
      </c>
      <c r="O540" s="76">
        <v>48029</v>
      </c>
      <c r="P540" s="76">
        <v>44439</v>
      </c>
      <c r="Q540" s="77">
        <v>10</v>
      </c>
      <c r="R540" s="74" t="s">
        <v>262</v>
      </c>
      <c r="S540" s="77">
        <v>3894.2</v>
      </c>
      <c r="T540" s="77">
        <v>3894.2</v>
      </c>
      <c r="U540" s="77">
        <v>0</v>
      </c>
      <c r="V540" s="78">
        <v>0</v>
      </c>
      <c r="W540" s="79">
        <v>6.4679000000000002</v>
      </c>
      <c r="X540" s="77">
        <v>25187.296180000001</v>
      </c>
      <c r="Y540" s="88">
        <v>25187.296180000001</v>
      </c>
      <c r="Z540" s="77">
        <v>0</v>
      </c>
      <c r="AA540" s="74">
        <v>0</v>
      </c>
      <c r="AB540" s="74">
        <v>0</v>
      </c>
      <c r="AD540" s="74">
        <v>5</v>
      </c>
      <c r="AE540" s="74">
        <v>5</v>
      </c>
      <c r="AF540" s="74">
        <v>0</v>
      </c>
      <c r="AG540" s="74">
        <v>0</v>
      </c>
      <c r="AI540" s="74">
        <v>4</v>
      </c>
      <c r="AJ540" s="74">
        <v>4</v>
      </c>
      <c r="AL540" s="74">
        <v>4</v>
      </c>
      <c r="AM540" s="74" t="s">
        <v>95</v>
      </c>
      <c r="AN540" s="74">
        <v>0</v>
      </c>
      <c r="AO540" s="74" t="s">
        <v>95</v>
      </c>
      <c r="AP540" s="74" t="s">
        <v>95</v>
      </c>
      <c r="AQ540" s="74">
        <v>1</v>
      </c>
      <c r="AS540" s="74">
        <v>1</v>
      </c>
      <c r="AT540" s="74" t="s">
        <v>92</v>
      </c>
      <c r="AU540" s="74" t="s">
        <v>95</v>
      </c>
      <c r="AV540" s="74" t="s">
        <v>94</v>
      </c>
      <c r="AW540" s="77">
        <v>3894.2</v>
      </c>
      <c r="AX540" s="77">
        <v>0</v>
      </c>
      <c r="AY540" s="79">
        <v>1</v>
      </c>
      <c r="AZ540" s="77">
        <v>25187.296180000001</v>
      </c>
      <c r="BA540" s="77">
        <v>0</v>
      </c>
      <c r="BB540" s="74" t="s">
        <v>116</v>
      </c>
      <c r="BC540" s="75" t="s">
        <v>2262</v>
      </c>
      <c r="BD540" s="82">
        <v>192.19671379141982</v>
      </c>
      <c r="BE540" s="82">
        <v>0</v>
      </c>
      <c r="BF540" s="82">
        <v>0</v>
      </c>
      <c r="BG540" s="82">
        <v>192.19671379141982</v>
      </c>
      <c r="BH540" s="82">
        <v>1436.559309604598</v>
      </c>
      <c r="BI540" s="82">
        <v>0</v>
      </c>
      <c r="BJ540" s="82">
        <v>0</v>
      </c>
      <c r="BK540" s="82">
        <v>1436.559309604598</v>
      </c>
      <c r="BL540" s="82">
        <v>22668.566562</v>
      </c>
      <c r="BM540" s="82">
        <v>0</v>
      </c>
      <c r="BN540" s="82">
        <v>0</v>
      </c>
      <c r="BO540" s="82">
        <v>22668.566562</v>
      </c>
      <c r="BP540" s="82">
        <v>192.19671379141982</v>
      </c>
      <c r="BQ540" s="82">
        <v>0</v>
      </c>
      <c r="BR540" s="82">
        <v>0</v>
      </c>
      <c r="BS540" s="89">
        <v>192.19671379141982</v>
      </c>
      <c r="BT540" s="82">
        <v>964.6737458618943</v>
      </c>
      <c r="BU540" s="82">
        <v>0</v>
      </c>
      <c r="BV540" s="82">
        <v>0</v>
      </c>
      <c r="BW540" s="82">
        <v>964.6737458618943</v>
      </c>
      <c r="BX540" s="82">
        <v>7210.3784867673976</v>
      </c>
      <c r="BY540" s="82">
        <v>0</v>
      </c>
      <c r="BZ540" s="82">
        <v>0</v>
      </c>
      <c r="CA540" s="82">
        <v>7210.3784867673976</v>
      </c>
      <c r="CB540" s="82">
        <v>113778.06928799039</v>
      </c>
      <c r="CC540" s="82">
        <v>0</v>
      </c>
      <c r="CD540" s="82">
        <v>0</v>
      </c>
      <c r="CE540" s="82">
        <v>113778.06928799039</v>
      </c>
      <c r="CF540" s="82">
        <v>964.6737458618943</v>
      </c>
      <c r="CG540" s="82">
        <v>0</v>
      </c>
      <c r="CH540" s="82">
        <v>0</v>
      </c>
      <c r="CI540" s="82">
        <v>964.6737458618943</v>
      </c>
      <c r="CJ540" s="82" t="s">
        <v>96</v>
      </c>
      <c r="CN540" s="82">
        <v>192.19671379141982</v>
      </c>
      <c r="CO540" s="82">
        <v>1436.559309604598</v>
      </c>
      <c r="CP540" s="82">
        <v>22668.566562</v>
      </c>
      <c r="CQ540" s="82">
        <v>192.19671379141982</v>
      </c>
      <c r="CR540" s="89">
        <v>192.19671379141982</v>
      </c>
      <c r="CS540" s="82">
        <v>29.715473923749567</v>
      </c>
      <c r="CT540" s="82">
        <v>222.10598642598029</v>
      </c>
      <c r="CU540" s="82">
        <v>3504.7799999999997</v>
      </c>
      <c r="CV540" s="82">
        <v>29.715473923749567</v>
      </c>
      <c r="CW540" s="82">
        <v>29.715473923749567</v>
      </c>
    </row>
    <row r="541" spans="1:101">
      <c r="A541" s="86" t="s">
        <v>1404</v>
      </c>
      <c r="B541" s="87" t="s">
        <v>2666</v>
      </c>
      <c r="C541" s="75" t="s">
        <v>3008</v>
      </c>
      <c r="D541" s="74" t="s">
        <v>2607</v>
      </c>
      <c r="E541" s="74" t="s">
        <v>1404</v>
      </c>
      <c r="F541" s="74" t="s">
        <v>2666</v>
      </c>
      <c r="G541" s="74" t="s">
        <v>523</v>
      </c>
      <c r="I541" s="74" t="s">
        <v>2666</v>
      </c>
      <c r="J541" s="74" t="s">
        <v>523</v>
      </c>
      <c r="K541" s="74" t="s">
        <v>128</v>
      </c>
      <c r="L541" s="74" t="s">
        <v>89</v>
      </c>
      <c r="M541" s="74" t="s">
        <v>1406</v>
      </c>
      <c r="N541" s="74" t="s">
        <v>523</v>
      </c>
      <c r="O541" s="76">
        <v>48059</v>
      </c>
      <c r="P541" s="76">
        <v>44439</v>
      </c>
      <c r="Q541" s="77">
        <v>10</v>
      </c>
      <c r="R541" s="74" t="s">
        <v>262</v>
      </c>
      <c r="S541" s="77">
        <v>210735.78</v>
      </c>
      <c r="T541" s="77">
        <v>210735.78</v>
      </c>
      <c r="U541" s="77">
        <v>0</v>
      </c>
      <c r="V541" s="78">
        <v>0</v>
      </c>
      <c r="W541" s="79">
        <v>6.4679000000000002</v>
      </c>
      <c r="X541" s="77">
        <v>1363017.9514620001</v>
      </c>
      <c r="Y541" s="88">
        <v>1363017.9514620001</v>
      </c>
      <c r="Z541" s="77">
        <v>0</v>
      </c>
      <c r="AA541" s="74">
        <v>0</v>
      </c>
      <c r="AB541" s="74">
        <v>0</v>
      </c>
      <c r="AD541" s="74">
        <v>5</v>
      </c>
      <c r="AE541" s="74">
        <v>5</v>
      </c>
      <c r="AF541" s="74">
        <v>0</v>
      </c>
      <c r="AG541" s="74">
        <v>0</v>
      </c>
      <c r="AI541" s="74">
        <v>4</v>
      </c>
      <c r="AJ541" s="74">
        <v>4</v>
      </c>
      <c r="AL541" s="74">
        <v>4</v>
      </c>
      <c r="AM541" s="74" t="s">
        <v>95</v>
      </c>
      <c r="AN541" s="74">
        <v>0</v>
      </c>
      <c r="AO541" s="74" t="s">
        <v>95</v>
      </c>
      <c r="AP541" s="74" t="s">
        <v>95</v>
      </c>
      <c r="AQ541" s="74">
        <v>1</v>
      </c>
      <c r="AS541" s="74">
        <v>1</v>
      </c>
      <c r="AT541" s="74" t="s">
        <v>92</v>
      </c>
      <c r="AU541" s="74" t="s">
        <v>95</v>
      </c>
      <c r="AV541" s="74" t="s">
        <v>94</v>
      </c>
      <c r="AW541" s="77">
        <v>210735.78</v>
      </c>
      <c r="AX541" s="77">
        <v>0</v>
      </c>
      <c r="AY541" s="79">
        <v>1</v>
      </c>
      <c r="AZ541" s="77">
        <v>1363017.9514620001</v>
      </c>
      <c r="BA541" s="77">
        <v>0</v>
      </c>
      <c r="BB541" s="74" t="s">
        <v>116</v>
      </c>
      <c r="BC541" s="75" t="s">
        <v>3008</v>
      </c>
      <c r="BD541" s="82">
        <v>10400.781776557858</v>
      </c>
      <c r="BE541" s="82">
        <v>0</v>
      </c>
      <c r="BF541" s="82">
        <v>0</v>
      </c>
      <c r="BG541" s="82">
        <v>10400.781776557858</v>
      </c>
      <c r="BH541" s="82">
        <v>77739.830164292143</v>
      </c>
      <c r="BI541" s="82">
        <v>0</v>
      </c>
      <c r="BJ541" s="82">
        <v>0</v>
      </c>
      <c r="BK541" s="82">
        <v>77739.830164292143</v>
      </c>
      <c r="BL541" s="82">
        <v>1226716.1563158</v>
      </c>
      <c r="BM541" s="82">
        <v>0</v>
      </c>
      <c r="BN541" s="82">
        <v>0</v>
      </c>
      <c r="BO541" s="82">
        <v>1226716.1563158</v>
      </c>
      <c r="BP541" s="82">
        <v>10400.781776557858</v>
      </c>
      <c r="BQ541" s="82">
        <v>0</v>
      </c>
      <c r="BR541" s="82">
        <v>0</v>
      </c>
      <c r="BS541" s="89">
        <v>10400.781776557858</v>
      </c>
      <c r="BT541" s="82">
        <v>52203.603892899198</v>
      </c>
      <c r="BU541" s="82">
        <v>0</v>
      </c>
      <c r="BV541" s="82">
        <v>0</v>
      </c>
      <c r="BW541" s="82">
        <v>52203.603892899198</v>
      </c>
      <c r="BX541" s="82">
        <v>390191.7555606151</v>
      </c>
      <c r="BY541" s="82">
        <v>0</v>
      </c>
      <c r="BZ541" s="82">
        <v>0</v>
      </c>
      <c r="CA541" s="82">
        <v>390191.7555606151</v>
      </c>
      <c r="CB541" s="82">
        <v>6157133.7317802627</v>
      </c>
      <c r="CC541" s="82">
        <v>0</v>
      </c>
      <c r="CD541" s="82">
        <v>0</v>
      </c>
      <c r="CE541" s="82">
        <v>6157133.7317802627</v>
      </c>
      <c r="CF541" s="82">
        <v>52203.603892899198</v>
      </c>
      <c r="CG541" s="82">
        <v>0</v>
      </c>
      <c r="CH541" s="82">
        <v>0</v>
      </c>
      <c r="CI541" s="82">
        <v>52203.603892899198</v>
      </c>
      <c r="CJ541" s="82" t="s">
        <v>96</v>
      </c>
      <c r="CN541" s="82">
        <v>10400.781776557858</v>
      </c>
      <c r="CO541" s="82">
        <v>77739.830164292143</v>
      </c>
      <c r="CP541" s="82">
        <v>1226716.1563158</v>
      </c>
      <c r="CQ541" s="82">
        <v>10400.781776557858</v>
      </c>
      <c r="CR541" s="89">
        <v>10400.781776557858</v>
      </c>
      <c r="CS541" s="82">
        <v>1608.0616237971919</v>
      </c>
      <c r="CT541" s="82">
        <v>12019.330874672172</v>
      </c>
      <c r="CU541" s="82">
        <v>189662.20199999999</v>
      </c>
      <c r="CV541" s="82">
        <v>1608.0616237971919</v>
      </c>
      <c r="CW541" s="82">
        <v>1608.0616237971919</v>
      </c>
    </row>
    <row r="542" spans="1:101">
      <c r="A542" s="86" t="s">
        <v>1404</v>
      </c>
      <c r="B542" s="87" t="s">
        <v>2664</v>
      </c>
      <c r="C542" s="75" t="s">
        <v>3009</v>
      </c>
      <c r="D542" s="74" t="s">
        <v>2607</v>
      </c>
      <c r="E542" s="74" t="s">
        <v>1404</v>
      </c>
      <c r="F542" s="74" t="s">
        <v>2664</v>
      </c>
      <c r="G542" s="74" t="s">
        <v>523</v>
      </c>
      <c r="I542" s="74" t="s">
        <v>2664</v>
      </c>
      <c r="J542" s="74" t="s">
        <v>523</v>
      </c>
      <c r="K542" s="74" t="s">
        <v>128</v>
      </c>
      <c r="L542" s="74" t="s">
        <v>89</v>
      </c>
      <c r="M542" s="74" t="s">
        <v>1406</v>
      </c>
      <c r="N542" s="74" t="s">
        <v>523</v>
      </c>
      <c r="O542" s="76">
        <v>47907</v>
      </c>
      <c r="P542" s="76">
        <v>44439</v>
      </c>
      <c r="Q542" s="77">
        <v>10</v>
      </c>
      <c r="R542" s="74" t="s">
        <v>262</v>
      </c>
      <c r="S542" s="77">
        <v>17299</v>
      </c>
      <c r="T542" s="77">
        <v>17299</v>
      </c>
      <c r="U542" s="77">
        <v>0</v>
      </c>
      <c r="V542" s="78">
        <v>0</v>
      </c>
      <c r="W542" s="79">
        <v>6.4679000000000002</v>
      </c>
      <c r="X542" s="77">
        <v>111888.20210000001</v>
      </c>
      <c r="Y542" s="88">
        <v>111888.20210000001</v>
      </c>
      <c r="Z542" s="77">
        <v>0</v>
      </c>
      <c r="AA542" s="74">
        <v>0</v>
      </c>
      <c r="AB542" s="74">
        <v>0</v>
      </c>
      <c r="AD542" s="74">
        <v>5</v>
      </c>
      <c r="AE542" s="74">
        <v>5</v>
      </c>
      <c r="AF542" s="74">
        <v>0</v>
      </c>
      <c r="AG542" s="74">
        <v>0</v>
      </c>
      <c r="AI542" s="74">
        <v>4</v>
      </c>
      <c r="AJ542" s="74">
        <v>4</v>
      </c>
      <c r="AL542" s="74">
        <v>4</v>
      </c>
      <c r="AM542" s="74" t="s">
        <v>95</v>
      </c>
      <c r="AN542" s="74">
        <v>0</v>
      </c>
      <c r="AO542" s="74" t="s">
        <v>95</v>
      </c>
      <c r="AP542" s="74" t="s">
        <v>95</v>
      </c>
      <c r="AQ542" s="74">
        <v>1</v>
      </c>
      <c r="AS542" s="74">
        <v>1</v>
      </c>
      <c r="AT542" s="74" t="s">
        <v>92</v>
      </c>
      <c r="AU542" s="74" t="s">
        <v>95</v>
      </c>
      <c r="AV542" s="74" t="s">
        <v>94</v>
      </c>
      <c r="AW542" s="77">
        <v>17299</v>
      </c>
      <c r="AX542" s="77">
        <v>0</v>
      </c>
      <c r="AY542" s="79">
        <v>1</v>
      </c>
      <c r="AZ542" s="77">
        <v>111888.20210000001</v>
      </c>
      <c r="BA542" s="77">
        <v>0</v>
      </c>
      <c r="BB542" s="74" t="s">
        <v>116</v>
      </c>
      <c r="BC542" s="75" t="s">
        <v>3009</v>
      </c>
      <c r="BD542" s="82">
        <v>853.78536076158673</v>
      </c>
      <c r="BE542" s="82">
        <v>0</v>
      </c>
      <c r="BF542" s="82">
        <v>0</v>
      </c>
      <c r="BG542" s="82">
        <v>853.78536076158673</v>
      </c>
      <c r="BH542" s="82">
        <v>6381.5519225643084</v>
      </c>
      <c r="BI542" s="82">
        <v>0</v>
      </c>
      <c r="BJ542" s="82">
        <v>0</v>
      </c>
      <c r="BK542" s="82">
        <v>6381.5519225643084</v>
      </c>
      <c r="BL542" s="82">
        <v>100699.38189</v>
      </c>
      <c r="BM542" s="82">
        <v>0</v>
      </c>
      <c r="BN542" s="82">
        <v>0</v>
      </c>
      <c r="BO542" s="82">
        <v>100699.38189</v>
      </c>
      <c r="BP542" s="82">
        <v>853.78536076158673</v>
      </c>
      <c r="BQ542" s="82">
        <v>0</v>
      </c>
      <c r="BR542" s="82">
        <v>0</v>
      </c>
      <c r="BS542" s="89">
        <v>853.78536076158673</v>
      </c>
      <c r="BT542" s="82">
        <v>4285.319482734556</v>
      </c>
      <c r="BU542" s="82">
        <v>0</v>
      </c>
      <c r="BV542" s="82">
        <v>0</v>
      </c>
      <c r="BW542" s="82">
        <v>4285.319482734556</v>
      </c>
      <c r="BX542" s="82">
        <v>32030.285409734774</v>
      </c>
      <c r="BY542" s="82">
        <v>0</v>
      </c>
      <c r="BZ542" s="82">
        <v>0</v>
      </c>
      <c r="CA542" s="82">
        <v>32030.285409734774</v>
      </c>
      <c r="CB542" s="82">
        <v>505430.33758228796</v>
      </c>
      <c r="CC542" s="82">
        <v>0</v>
      </c>
      <c r="CD542" s="82">
        <v>0</v>
      </c>
      <c r="CE542" s="82">
        <v>505430.33758228796</v>
      </c>
      <c r="CF542" s="82">
        <v>4285.319482734556</v>
      </c>
      <c r="CG542" s="82">
        <v>0</v>
      </c>
      <c r="CH542" s="82">
        <v>0</v>
      </c>
      <c r="CI542" s="82">
        <v>4285.319482734556</v>
      </c>
      <c r="CJ542" s="82" t="s">
        <v>96</v>
      </c>
      <c r="CN542" s="82">
        <v>853.78536076158673</v>
      </c>
      <c r="CO542" s="82">
        <v>6381.5519225643084</v>
      </c>
      <c r="CP542" s="82">
        <v>100699.38189</v>
      </c>
      <c r="CQ542" s="82">
        <v>853.78536076158673</v>
      </c>
      <c r="CR542" s="89">
        <v>853.78536076158673</v>
      </c>
      <c r="CS542" s="82">
        <v>132.00348811230643</v>
      </c>
      <c r="CT542" s="82">
        <v>986.64975070182106</v>
      </c>
      <c r="CU542" s="82">
        <v>15569.1</v>
      </c>
      <c r="CV542" s="82">
        <v>132.00348811230643</v>
      </c>
      <c r="CW542" s="82">
        <v>132.00348811230643</v>
      </c>
    </row>
    <row r="543" spans="1:101">
      <c r="A543" s="86" t="s">
        <v>1404</v>
      </c>
      <c r="B543" s="87" t="s">
        <v>2777</v>
      </c>
      <c r="C543" s="75" t="s">
        <v>3010</v>
      </c>
      <c r="D543" s="74" t="s">
        <v>2607</v>
      </c>
      <c r="E543" s="74" t="s">
        <v>1404</v>
      </c>
      <c r="F543" s="74" t="s">
        <v>2777</v>
      </c>
      <c r="G543" s="74" t="s">
        <v>523</v>
      </c>
      <c r="I543" s="74" t="s">
        <v>2777</v>
      </c>
      <c r="J543" s="74" t="s">
        <v>523</v>
      </c>
      <c r="K543" s="74" t="s">
        <v>128</v>
      </c>
      <c r="L543" s="74" t="s">
        <v>89</v>
      </c>
      <c r="M543" s="74" t="s">
        <v>1406</v>
      </c>
      <c r="N543" s="74" t="s">
        <v>523</v>
      </c>
      <c r="O543" s="76">
        <v>47935</v>
      </c>
      <c r="P543" s="76">
        <v>44439</v>
      </c>
      <c r="Q543" s="77">
        <v>10</v>
      </c>
      <c r="R543" s="74" t="s">
        <v>262</v>
      </c>
      <c r="S543" s="77">
        <v>180000</v>
      </c>
      <c r="T543" s="77">
        <v>180000</v>
      </c>
      <c r="U543" s="77">
        <v>0</v>
      </c>
      <c r="V543" s="78">
        <v>0</v>
      </c>
      <c r="W543" s="79">
        <v>6.4679000000000002</v>
      </c>
      <c r="X543" s="77">
        <v>1164222</v>
      </c>
      <c r="Y543" s="88">
        <v>1164222</v>
      </c>
      <c r="Z543" s="77">
        <v>0</v>
      </c>
      <c r="AA543" s="74">
        <v>0</v>
      </c>
      <c r="AB543" s="74">
        <v>0</v>
      </c>
      <c r="AD543" s="74">
        <v>5</v>
      </c>
      <c r="AE543" s="74">
        <v>5</v>
      </c>
      <c r="AF543" s="74">
        <v>0</v>
      </c>
      <c r="AG543" s="74">
        <v>0</v>
      </c>
      <c r="AI543" s="74">
        <v>4</v>
      </c>
      <c r="AJ543" s="74">
        <v>4</v>
      </c>
      <c r="AL543" s="74">
        <v>4</v>
      </c>
      <c r="AM543" s="74" t="s">
        <v>95</v>
      </c>
      <c r="AN543" s="74">
        <v>0</v>
      </c>
      <c r="AO543" s="74" t="s">
        <v>95</v>
      </c>
      <c r="AP543" s="74" t="s">
        <v>95</v>
      </c>
      <c r="AQ543" s="74">
        <v>1</v>
      </c>
      <c r="AS543" s="74">
        <v>1</v>
      </c>
      <c r="AT543" s="74" t="s">
        <v>92</v>
      </c>
      <c r="AU543" s="74" t="s">
        <v>95</v>
      </c>
      <c r="AV543" s="74" t="s">
        <v>94</v>
      </c>
      <c r="AW543" s="77">
        <v>180000</v>
      </c>
      <c r="AX543" s="77">
        <v>0</v>
      </c>
      <c r="AY543" s="79">
        <v>1</v>
      </c>
      <c r="AZ543" s="77">
        <v>1164222</v>
      </c>
      <c r="BA543" s="77">
        <v>0</v>
      </c>
      <c r="BB543" s="74" t="s">
        <v>116</v>
      </c>
      <c r="BC543" s="75" t="s">
        <v>3010</v>
      </c>
      <c r="BD543" s="82">
        <v>8883.8294084678655</v>
      </c>
      <c r="BE543" s="82">
        <v>0</v>
      </c>
      <c r="BF543" s="82">
        <v>0</v>
      </c>
      <c r="BG543" s="82">
        <v>8883.8294084678655</v>
      </c>
      <c r="BH543" s="82">
        <v>66401.488297680582</v>
      </c>
      <c r="BI543" s="82">
        <v>0</v>
      </c>
      <c r="BJ543" s="82">
        <v>0</v>
      </c>
      <c r="BK543" s="82">
        <v>66401.488297680582</v>
      </c>
      <c r="BL543" s="82">
        <v>1047799.7999999999</v>
      </c>
      <c r="BM543" s="82">
        <v>0</v>
      </c>
      <c r="BN543" s="82">
        <v>0</v>
      </c>
      <c r="BO543" s="82">
        <v>1047799.7999999999</v>
      </c>
      <c r="BP543" s="82">
        <v>8883.8294084678655</v>
      </c>
      <c r="BQ543" s="82">
        <v>0</v>
      </c>
      <c r="BR543" s="82">
        <v>0</v>
      </c>
      <c r="BS543" s="89">
        <v>8883.8294084678655</v>
      </c>
      <c r="BT543" s="82">
        <v>44589.716566981908</v>
      </c>
      <c r="BU543" s="82">
        <v>0</v>
      </c>
      <c r="BV543" s="82">
        <v>0</v>
      </c>
      <c r="BW543" s="82">
        <v>44589.716566981908</v>
      </c>
      <c r="BX543" s="82">
        <v>333282.35006371833</v>
      </c>
      <c r="BY543" s="82">
        <v>0</v>
      </c>
      <c r="BZ543" s="82">
        <v>0</v>
      </c>
      <c r="CA543" s="82">
        <v>333282.35006371833</v>
      </c>
      <c r="CB543" s="82">
        <v>5259116.7561599994</v>
      </c>
      <c r="CC543" s="82">
        <v>0</v>
      </c>
      <c r="CD543" s="82">
        <v>0</v>
      </c>
      <c r="CE543" s="82">
        <v>5259116.7561599994</v>
      </c>
      <c r="CF543" s="82">
        <v>44589.716566981908</v>
      </c>
      <c r="CG543" s="82">
        <v>0</v>
      </c>
      <c r="CH543" s="82">
        <v>0</v>
      </c>
      <c r="CI543" s="82">
        <v>44589.716566981908</v>
      </c>
      <c r="CJ543" s="82" t="s">
        <v>96</v>
      </c>
      <c r="CN543" s="82">
        <v>8883.8294084678655</v>
      </c>
      <c r="CO543" s="82">
        <v>66401.488297680582</v>
      </c>
      <c r="CP543" s="82">
        <v>1047799.7999999999</v>
      </c>
      <c r="CQ543" s="82">
        <v>8883.8294084678655</v>
      </c>
      <c r="CR543" s="89">
        <v>8883.8294084678655</v>
      </c>
      <c r="CS543" s="82">
        <v>1373.5260916940374</v>
      </c>
      <c r="CT543" s="82">
        <v>10266.313378017685</v>
      </c>
      <c r="CU543" s="82">
        <v>161999.99999999997</v>
      </c>
      <c r="CV543" s="82">
        <v>1373.5260916940374</v>
      </c>
      <c r="CW543" s="82">
        <v>1373.5260916940374</v>
      </c>
    </row>
    <row r="544" spans="1:101">
      <c r="A544" s="86" t="s">
        <v>1404</v>
      </c>
      <c r="B544" s="87" t="s">
        <v>1478</v>
      </c>
      <c r="C544" s="75" t="s">
        <v>2263</v>
      </c>
      <c r="D544" s="74" t="s">
        <v>2607</v>
      </c>
      <c r="E544" s="74" t="s">
        <v>1404</v>
      </c>
      <c r="F544" s="74" t="s">
        <v>1478</v>
      </c>
      <c r="G544" s="74" t="s">
        <v>523</v>
      </c>
      <c r="I544" s="74" t="s">
        <v>1478</v>
      </c>
      <c r="J544" s="74" t="s">
        <v>523</v>
      </c>
      <c r="K544" s="74" t="s">
        <v>128</v>
      </c>
      <c r="L544" s="74" t="s">
        <v>89</v>
      </c>
      <c r="M544" s="74" t="s">
        <v>1406</v>
      </c>
      <c r="N544" s="74" t="s">
        <v>523</v>
      </c>
      <c r="O544" s="76">
        <v>47816</v>
      </c>
      <c r="P544" s="76">
        <v>44439</v>
      </c>
      <c r="Q544" s="77">
        <v>10</v>
      </c>
      <c r="R544" s="74" t="s">
        <v>262</v>
      </c>
      <c r="S544" s="77">
        <v>15135.92</v>
      </c>
      <c r="T544" s="77">
        <v>15135.92</v>
      </c>
      <c r="U544" s="77">
        <v>0</v>
      </c>
      <c r="V544" s="78">
        <v>0</v>
      </c>
      <c r="W544" s="79">
        <v>6.4679000000000002</v>
      </c>
      <c r="X544" s="77">
        <v>97897.616968000002</v>
      </c>
      <c r="Y544" s="88">
        <v>97897.616968000002</v>
      </c>
      <c r="Z544" s="77">
        <v>0</v>
      </c>
      <c r="AA544" s="74">
        <v>0</v>
      </c>
      <c r="AB544" s="74">
        <v>0</v>
      </c>
      <c r="AD544" s="74">
        <v>5</v>
      </c>
      <c r="AE544" s="74">
        <v>5</v>
      </c>
      <c r="AF544" s="74">
        <v>0</v>
      </c>
      <c r="AG544" s="74">
        <v>0</v>
      </c>
      <c r="AI544" s="74">
        <v>4</v>
      </c>
      <c r="AJ544" s="74">
        <v>4</v>
      </c>
      <c r="AL544" s="74">
        <v>4</v>
      </c>
      <c r="AM544" s="74" t="s">
        <v>95</v>
      </c>
      <c r="AN544" s="74">
        <v>0</v>
      </c>
      <c r="AO544" s="74" t="s">
        <v>95</v>
      </c>
      <c r="AP544" s="74" t="s">
        <v>95</v>
      </c>
      <c r="AQ544" s="74">
        <v>1</v>
      </c>
      <c r="AS544" s="74">
        <v>1</v>
      </c>
      <c r="AT544" s="74" t="s">
        <v>92</v>
      </c>
      <c r="AU544" s="74" t="s">
        <v>95</v>
      </c>
      <c r="AV544" s="74" t="s">
        <v>94</v>
      </c>
      <c r="AW544" s="77">
        <v>15135.92</v>
      </c>
      <c r="AX544" s="77">
        <v>0</v>
      </c>
      <c r="AY544" s="79">
        <v>1</v>
      </c>
      <c r="AZ544" s="77">
        <v>97897.616968000002</v>
      </c>
      <c r="BA544" s="77">
        <v>0</v>
      </c>
      <c r="BB544" s="74" t="s">
        <v>116</v>
      </c>
      <c r="BC544" s="75" t="s">
        <v>2263</v>
      </c>
      <c r="BD544" s="82">
        <v>747.02739566787182</v>
      </c>
      <c r="BE544" s="82">
        <v>0</v>
      </c>
      <c r="BF544" s="82">
        <v>0</v>
      </c>
      <c r="BG544" s="82">
        <v>747.02739566787182</v>
      </c>
      <c r="BH544" s="82">
        <v>5583.5978597479407</v>
      </c>
      <c r="BI544" s="82">
        <v>0</v>
      </c>
      <c r="BJ544" s="82">
        <v>0</v>
      </c>
      <c r="BK544" s="82">
        <v>5583.5978597479407</v>
      </c>
      <c r="BL544" s="82">
        <v>88107.85527119998</v>
      </c>
      <c r="BM544" s="82">
        <v>0</v>
      </c>
      <c r="BN544" s="82">
        <v>0</v>
      </c>
      <c r="BO544" s="82">
        <v>88107.85527119998</v>
      </c>
      <c r="BP544" s="82">
        <v>747.02739566787182</v>
      </c>
      <c r="BQ544" s="82">
        <v>0</v>
      </c>
      <c r="BR544" s="82">
        <v>0</v>
      </c>
      <c r="BS544" s="89">
        <v>747.02739566787182</v>
      </c>
      <c r="BT544" s="82">
        <v>3749.4799043361818</v>
      </c>
      <c r="BU544" s="82">
        <v>0</v>
      </c>
      <c r="BV544" s="82">
        <v>0</v>
      </c>
      <c r="BW544" s="82">
        <v>3749.4799043361818</v>
      </c>
      <c r="BX544" s="82">
        <v>28025.194377646862</v>
      </c>
      <c r="BY544" s="82">
        <v>0</v>
      </c>
      <c r="BZ544" s="82">
        <v>0</v>
      </c>
      <c r="CA544" s="82">
        <v>28025.194377646862</v>
      </c>
      <c r="CB544" s="82">
        <v>442230.94717720692</v>
      </c>
      <c r="CC544" s="82">
        <v>0</v>
      </c>
      <c r="CD544" s="82">
        <v>0</v>
      </c>
      <c r="CE544" s="82">
        <v>442230.94717720692</v>
      </c>
      <c r="CF544" s="82">
        <v>3749.4799043361818</v>
      </c>
      <c r="CG544" s="82">
        <v>0</v>
      </c>
      <c r="CH544" s="82">
        <v>0</v>
      </c>
      <c r="CI544" s="82">
        <v>3749.4799043361818</v>
      </c>
      <c r="CJ544" s="82" t="s">
        <v>96</v>
      </c>
      <c r="CN544" s="82">
        <v>747.02739566787182</v>
      </c>
      <c r="CO544" s="82">
        <v>5583.5978597479407</v>
      </c>
      <c r="CP544" s="82">
        <v>88107.85527119998</v>
      </c>
      <c r="CQ544" s="82">
        <v>747.02739566787182</v>
      </c>
      <c r="CR544" s="89">
        <v>747.02739566787182</v>
      </c>
      <c r="CS544" s="82">
        <v>115.49767245440897</v>
      </c>
      <c r="CT544" s="82">
        <v>863.27832213669672</v>
      </c>
      <c r="CU544" s="82">
        <v>13622.327999999996</v>
      </c>
      <c r="CV544" s="82">
        <v>115.49767245440897</v>
      </c>
      <c r="CW544" s="82">
        <v>115.49767245440897</v>
      </c>
    </row>
    <row r="545" spans="1:101">
      <c r="A545" s="86" t="s">
        <v>1404</v>
      </c>
      <c r="B545" s="87" t="s">
        <v>2668</v>
      </c>
      <c r="C545" s="75" t="s">
        <v>3011</v>
      </c>
      <c r="D545" s="74" t="s">
        <v>2607</v>
      </c>
      <c r="E545" s="74" t="s">
        <v>1404</v>
      </c>
      <c r="F545" s="74" t="s">
        <v>2668</v>
      </c>
      <c r="G545" s="74" t="s">
        <v>523</v>
      </c>
      <c r="I545" s="74" t="s">
        <v>2668</v>
      </c>
      <c r="J545" s="74" t="s">
        <v>523</v>
      </c>
      <c r="K545" s="74" t="s">
        <v>128</v>
      </c>
      <c r="L545" s="74" t="s">
        <v>89</v>
      </c>
      <c r="M545" s="74" t="s">
        <v>1406</v>
      </c>
      <c r="N545" s="74" t="s">
        <v>523</v>
      </c>
      <c r="O545" s="76">
        <v>47998</v>
      </c>
      <c r="P545" s="76">
        <v>44439</v>
      </c>
      <c r="Q545" s="77">
        <v>10</v>
      </c>
      <c r="R545" s="74" t="s">
        <v>262</v>
      </c>
      <c r="S545" s="77">
        <v>44800</v>
      </c>
      <c r="T545" s="77">
        <v>44800</v>
      </c>
      <c r="U545" s="77">
        <v>0</v>
      </c>
      <c r="V545" s="78">
        <v>0</v>
      </c>
      <c r="W545" s="79">
        <v>6.4679000000000002</v>
      </c>
      <c r="X545" s="77">
        <v>289761.91999999998</v>
      </c>
      <c r="Y545" s="88">
        <v>289761.91999999998</v>
      </c>
      <c r="Z545" s="77">
        <v>0</v>
      </c>
      <c r="AA545" s="74">
        <v>0</v>
      </c>
      <c r="AB545" s="74">
        <v>0</v>
      </c>
      <c r="AD545" s="74">
        <v>5</v>
      </c>
      <c r="AE545" s="74">
        <v>5</v>
      </c>
      <c r="AF545" s="74">
        <v>0</v>
      </c>
      <c r="AG545" s="74">
        <v>0</v>
      </c>
      <c r="AI545" s="74">
        <v>4</v>
      </c>
      <c r="AJ545" s="74">
        <v>4</v>
      </c>
      <c r="AL545" s="74">
        <v>4</v>
      </c>
      <c r="AM545" s="74" t="s">
        <v>95</v>
      </c>
      <c r="AN545" s="74">
        <v>0</v>
      </c>
      <c r="AO545" s="74" t="s">
        <v>95</v>
      </c>
      <c r="AP545" s="74" t="s">
        <v>95</v>
      </c>
      <c r="AQ545" s="74">
        <v>1</v>
      </c>
      <c r="AS545" s="74">
        <v>1</v>
      </c>
      <c r="AT545" s="74" t="s">
        <v>92</v>
      </c>
      <c r="AU545" s="74" t="s">
        <v>95</v>
      </c>
      <c r="AV545" s="74" t="s">
        <v>94</v>
      </c>
      <c r="AW545" s="77">
        <v>44800</v>
      </c>
      <c r="AX545" s="77">
        <v>0</v>
      </c>
      <c r="AY545" s="79">
        <v>1</v>
      </c>
      <c r="AZ545" s="77">
        <v>289761.91999999998</v>
      </c>
      <c r="BA545" s="77">
        <v>0</v>
      </c>
      <c r="BB545" s="74" t="s">
        <v>116</v>
      </c>
      <c r="BC545" s="75" t="s">
        <v>3011</v>
      </c>
      <c r="BD545" s="82">
        <v>2211.0864305520017</v>
      </c>
      <c r="BE545" s="82">
        <v>0</v>
      </c>
      <c r="BF545" s="82">
        <v>0</v>
      </c>
      <c r="BG545" s="82">
        <v>2211.0864305520017</v>
      </c>
      <c r="BH545" s="82">
        <v>16526.59264297827</v>
      </c>
      <c r="BI545" s="82">
        <v>0</v>
      </c>
      <c r="BJ545" s="82">
        <v>0</v>
      </c>
      <c r="BK545" s="82">
        <v>16526.59264297827</v>
      </c>
      <c r="BL545" s="82">
        <v>260785.728</v>
      </c>
      <c r="BM545" s="82">
        <v>0</v>
      </c>
      <c r="BN545" s="82">
        <v>0</v>
      </c>
      <c r="BO545" s="82">
        <v>260785.728</v>
      </c>
      <c r="BP545" s="82">
        <v>2211.0864305520017</v>
      </c>
      <c r="BQ545" s="82">
        <v>0</v>
      </c>
      <c r="BR545" s="82">
        <v>0</v>
      </c>
      <c r="BS545" s="89">
        <v>2211.0864305520017</v>
      </c>
      <c r="BT545" s="82">
        <v>11097.885012226607</v>
      </c>
      <c r="BU545" s="82">
        <v>0</v>
      </c>
      <c r="BV545" s="82">
        <v>0</v>
      </c>
      <c r="BW545" s="82">
        <v>11097.885012226607</v>
      </c>
      <c r="BX545" s="82">
        <v>82950.27379363653</v>
      </c>
      <c r="BY545" s="82">
        <v>0</v>
      </c>
      <c r="BZ545" s="82">
        <v>0</v>
      </c>
      <c r="CA545" s="82">
        <v>82950.27379363653</v>
      </c>
      <c r="CB545" s="82">
        <v>1308935.7259775999</v>
      </c>
      <c r="CC545" s="82">
        <v>0</v>
      </c>
      <c r="CD545" s="82">
        <v>0</v>
      </c>
      <c r="CE545" s="82">
        <v>1308935.7259775999</v>
      </c>
      <c r="CF545" s="82">
        <v>11097.885012226607</v>
      </c>
      <c r="CG545" s="82">
        <v>0</v>
      </c>
      <c r="CH545" s="82">
        <v>0</v>
      </c>
      <c r="CI545" s="82">
        <v>11097.885012226607</v>
      </c>
      <c r="CJ545" s="82" t="s">
        <v>96</v>
      </c>
      <c r="CN545" s="82">
        <v>2211.0864305520017</v>
      </c>
      <c r="CO545" s="82">
        <v>16526.59264297827</v>
      </c>
      <c r="CP545" s="82">
        <v>260785.728</v>
      </c>
      <c r="CQ545" s="82">
        <v>2211.0864305520017</v>
      </c>
      <c r="CR545" s="89">
        <v>2211.0864305520017</v>
      </c>
      <c r="CS545" s="82">
        <v>341.85538282162707</v>
      </c>
      <c r="CT545" s="82">
        <v>2555.1713296399557</v>
      </c>
      <c r="CU545" s="82">
        <v>40320</v>
      </c>
      <c r="CV545" s="82">
        <v>341.85538282162707</v>
      </c>
      <c r="CW545" s="82">
        <v>341.85538282162707</v>
      </c>
    </row>
    <row r="546" spans="1:101">
      <c r="A546" s="86" t="s">
        <v>1404</v>
      </c>
      <c r="B546" s="87" t="s">
        <v>2669</v>
      </c>
      <c r="C546" s="75" t="s">
        <v>3012</v>
      </c>
      <c r="D546" s="74" t="s">
        <v>2607</v>
      </c>
      <c r="E546" s="74" t="s">
        <v>1404</v>
      </c>
      <c r="F546" s="74" t="s">
        <v>2669</v>
      </c>
      <c r="G546" s="74" t="s">
        <v>523</v>
      </c>
      <c r="I546" s="74" t="s">
        <v>2669</v>
      </c>
      <c r="J546" s="74" t="s">
        <v>523</v>
      </c>
      <c r="K546" s="74" t="s">
        <v>128</v>
      </c>
      <c r="L546" s="74" t="s">
        <v>89</v>
      </c>
      <c r="M546" s="74" t="s">
        <v>1406</v>
      </c>
      <c r="N546" s="74" t="s">
        <v>523</v>
      </c>
      <c r="O546" s="76">
        <v>47998</v>
      </c>
      <c r="P546" s="76">
        <v>44439</v>
      </c>
      <c r="Q546" s="77">
        <v>10</v>
      </c>
      <c r="R546" s="74" t="s">
        <v>262</v>
      </c>
      <c r="S546" s="77">
        <v>145046.70000000001</v>
      </c>
      <c r="T546" s="77">
        <v>145046.70000000001</v>
      </c>
      <c r="U546" s="77">
        <v>0</v>
      </c>
      <c r="V546" s="78">
        <v>0</v>
      </c>
      <c r="W546" s="79">
        <v>6.4679000000000002</v>
      </c>
      <c r="X546" s="77">
        <v>938147.55093000014</v>
      </c>
      <c r="Y546" s="88">
        <v>938147.55093000014</v>
      </c>
      <c r="Z546" s="77">
        <v>0</v>
      </c>
      <c r="AA546" s="74">
        <v>0</v>
      </c>
      <c r="AB546" s="74">
        <v>0</v>
      </c>
      <c r="AD546" s="74">
        <v>5</v>
      </c>
      <c r="AE546" s="74">
        <v>5</v>
      </c>
      <c r="AF546" s="74">
        <v>0</v>
      </c>
      <c r="AG546" s="74">
        <v>0</v>
      </c>
      <c r="AI546" s="74">
        <v>4</v>
      </c>
      <c r="AJ546" s="74">
        <v>4</v>
      </c>
      <c r="AL546" s="74">
        <v>4</v>
      </c>
      <c r="AM546" s="74" t="s">
        <v>95</v>
      </c>
      <c r="AN546" s="74">
        <v>0</v>
      </c>
      <c r="AO546" s="74" t="s">
        <v>95</v>
      </c>
      <c r="AP546" s="74" t="s">
        <v>95</v>
      </c>
      <c r="AQ546" s="74">
        <v>1</v>
      </c>
      <c r="AS546" s="74">
        <v>1</v>
      </c>
      <c r="AT546" s="74" t="s">
        <v>92</v>
      </c>
      <c r="AU546" s="74" t="s">
        <v>95</v>
      </c>
      <c r="AV546" s="74" t="s">
        <v>94</v>
      </c>
      <c r="AW546" s="77">
        <v>145046.70000000001</v>
      </c>
      <c r="AX546" s="77">
        <v>0</v>
      </c>
      <c r="AY546" s="79">
        <v>1</v>
      </c>
      <c r="AZ546" s="77">
        <v>938147.55093000014</v>
      </c>
      <c r="BA546" s="77">
        <v>0</v>
      </c>
      <c r="BB546" s="74" t="s">
        <v>116</v>
      </c>
      <c r="BC546" s="75" t="s">
        <v>3012</v>
      </c>
      <c r="BD546" s="82">
        <v>7158.7229947845335</v>
      </c>
      <c r="BE546" s="82">
        <v>0</v>
      </c>
      <c r="BF546" s="82">
        <v>0</v>
      </c>
      <c r="BG546" s="82">
        <v>7158.7229947845335</v>
      </c>
      <c r="BH546" s="82">
        <v>53507.315292595464</v>
      </c>
      <c r="BI546" s="82">
        <v>0</v>
      </c>
      <c r="BJ546" s="82">
        <v>0</v>
      </c>
      <c r="BK546" s="82">
        <v>53507.315292595464</v>
      </c>
      <c r="BL546" s="82">
        <v>844332.79583700013</v>
      </c>
      <c r="BM546" s="82">
        <v>0</v>
      </c>
      <c r="BN546" s="82">
        <v>0</v>
      </c>
      <c r="BO546" s="82">
        <v>844332.79583700013</v>
      </c>
      <c r="BP546" s="82">
        <v>7158.7229947845335</v>
      </c>
      <c r="BQ546" s="82">
        <v>0</v>
      </c>
      <c r="BR546" s="82">
        <v>0</v>
      </c>
      <c r="BS546" s="89">
        <v>7158.7229947845335</v>
      </c>
      <c r="BT546" s="82">
        <v>35931.062455422529</v>
      </c>
      <c r="BU546" s="82">
        <v>0</v>
      </c>
      <c r="BV546" s="82">
        <v>0</v>
      </c>
      <c r="BW546" s="82">
        <v>35931.062455422529</v>
      </c>
      <c r="BX546" s="82">
        <v>268563.91691659513</v>
      </c>
      <c r="BY546" s="82">
        <v>0</v>
      </c>
      <c r="BZ546" s="82">
        <v>0</v>
      </c>
      <c r="CA546" s="82">
        <v>268563.91691659513</v>
      </c>
      <c r="CB546" s="82">
        <v>4237875.1688650707</v>
      </c>
      <c r="CC546" s="82">
        <v>0</v>
      </c>
      <c r="CD546" s="82">
        <v>0</v>
      </c>
      <c r="CE546" s="82">
        <v>4237875.1688650707</v>
      </c>
      <c r="CF546" s="82">
        <v>35931.062455422529</v>
      </c>
      <c r="CG546" s="82">
        <v>0</v>
      </c>
      <c r="CH546" s="82">
        <v>0</v>
      </c>
      <c r="CI546" s="82">
        <v>35931.062455422529</v>
      </c>
      <c r="CJ546" s="82" t="s">
        <v>96</v>
      </c>
      <c r="CN546" s="82">
        <v>7158.7229947845335</v>
      </c>
      <c r="CO546" s="82">
        <v>53507.315292595464</v>
      </c>
      <c r="CP546" s="82">
        <v>844332.79583700013</v>
      </c>
      <c r="CQ546" s="82">
        <v>7158.7229947845335</v>
      </c>
      <c r="CR546" s="89">
        <v>7158.7229947845335</v>
      </c>
      <c r="CS546" s="82">
        <v>1106.807927578431</v>
      </c>
      <c r="CT546" s="82">
        <v>8272.7493147073183</v>
      </c>
      <c r="CU546" s="82">
        <v>130542.03000000001</v>
      </c>
      <c r="CV546" s="82">
        <v>1106.807927578431</v>
      </c>
      <c r="CW546" s="82">
        <v>1106.807927578431</v>
      </c>
    </row>
    <row r="547" spans="1:101">
      <c r="A547" s="86" t="s">
        <v>1404</v>
      </c>
      <c r="B547" s="87" t="s">
        <v>2776</v>
      </c>
      <c r="C547" s="75" t="s">
        <v>3013</v>
      </c>
      <c r="D547" s="74" t="s">
        <v>2607</v>
      </c>
      <c r="E547" s="74" t="s">
        <v>1404</v>
      </c>
      <c r="F547" s="74" t="s">
        <v>2776</v>
      </c>
      <c r="G547" s="74" t="s">
        <v>523</v>
      </c>
      <c r="I547" s="74" t="s">
        <v>2776</v>
      </c>
      <c r="J547" s="74" t="s">
        <v>523</v>
      </c>
      <c r="K547" s="74" t="s">
        <v>128</v>
      </c>
      <c r="L547" s="74" t="s">
        <v>89</v>
      </c>
      <c r="M547" s="74" t="s">
        <v>1406</v>
      </c>
      <c r="N547" s="74" t="s">
        <v>523</v>
      </c>
      <c r="O547" s="76">
        <v>47998</v>
      </c>
      <c r="P547" s="76">
        <v>44439</v>
      </c>
      <c r="Q547" s="77">
        <v>10</v>
      </c>
      <c r="R547" s="74" t="s">
        <v>262</v>
      </c>
      <c r="S547" s="77">
        <v>122651.81</v>
      </c>
      <c r="T547" s="77">
        <v>122651.81</v>
      </c>
      <c r="U547" s="77">
        <v>0</v>
      </c>
      <c r="V547" s="78">
        <v>0</v>
      </c>
      <c r="W547" s="79">
        <v>6.4679000000000002</v>
      </c>
      <c r="X547" s="77">
        <v>793299.64189900004</v>
      </c>
      <c r="Y547" s="88">
        <v>793299.64189900004</v>
      </c>
      <c r="Z547" s="77">
        <v>0</v>
      </c>
      <c r="AA547" s="74">
        <v>0</v>
      </c>
      <c r="AB547" s="74">
        <v>0</v>
      </c>
      <c r="AD547" s="74">
        <v>5</v>
      </c>
      <c r="AE547" s="74">
        <v>5</v>
      </c>
      <c r="AF547" s="74">
        <v>0</v>
      </c>
      <c r="AG547" s="74">
        <v>0</v>
      </c>
      <c r="AI547" s="74">
        <v>4</v>
      </c>
      <c r="AJ547" s="74">
        <v>4</v>
      </c>
      <c r="AL547" s="74">
        <v>4</v>
      </c>
      <c r="AM547" s="74" t="s">
        <v>95</v>
      </c>
      <c r="AN547" s="74">
        <v>0</v>
      </c>
      <c r="AO547" s="74" t="s">
        <v>95</v>
      </c>
      <c r="AP547" s="74" t="s">
        <v>95</v>
      </c>
      <c r="AQ547" s="74">
        <v>1</v>
      </c>
      <c r="AS547" s="74">
        <v>1</v>
      </c>
      <c r="AT547" s="74" t="s">
        <v>92</v>
      </c>
      <c r="AU547" s="74" t="s">
        <v>95</v>
      </c>
      <c r="AV547" s="74" t="s">
        <v>94</v>
      </c>
      <c r="AW547" s="77">
        <v>122651.81</v>
      </c>
      <c r="AX547" s="77">
        <v>0</v>
      </c>
      <c r="AY547" s="79">
        <v>1</v>
      </c>
      <c r="AZ547" s="77">
        <v>793299.64189900004</v>
      </c>
      <c r="BA547" s="77">
        <v>0</v>
      </c>
      <c r="BB547" s="74" t="s">
        <v>116</v>
      </c>
      <c r="BC547" s="75" t="s">
        <v>3013</v>
      </c>
      <c r="BD547" s="82">
        <v>6053.4319815545168</v>
      </c>
      <c r="BE547" s="82">
        <v>0</v>
      </c>
      <c r="BF547" s="82">
        <v>0</v>
      </c>
      <c r="BG547" s="82">
        <v>6053.4319815545168</v>
      </c>
      <c r="BH547" s="82">
        <v>45245.904035579675</v>
      </c>
      <c r="BI547" s="82">
        <v>0</v>
      </c>
      <c r="BJ547" s="82">
        <v>0</v>
      </c>
      <c r="BK547" s="82">
        <v>45245.904035579675</v>
      </c>
      <c r="BL547" s="82">
        <v>713969.67770909995</v>
      </c>
      <c r="BM547" s="82">
        <v>0</v>
      </c>
      <c r="BN547" s="82">
        <v>0</v>
      </c>
      <c r="BO547" s="82">
        <v>713969.67770909995</v>
      </c>
      <c r="BP547" s="82">
        <v>6053.4319815545168</v>
      </c>
      <c r="BQ547" s="82">
        <v>0</v>
      </c>
      <c r="BR547" s="82">
        <v>0</v>
      </c>
      <c r="BS547" s="89">
        <v>6053.4319815545168</v>
      </c>
      <c r="BT547" s="82">
        <v>30383.385801818429</v>
      </c>
      <c r="BU547" s="82">
        <v>0</v>
      </c>
      <c r="BV547" s="82">
        <v>0</v>
      </c>
      <c r="BW547" s="82">
        <v>30383.385801818429</v>
      </c>
      <c r="BX547" s="82">
        <v>227098.2415353815</v>
      </c>
      <c r="BY547" s="82">
        <v>0</v>
      </c>
      <c r="BZ547" s="82">
        <v>0</v>
      </c>
      <c r="CA547" s="82">
        <v>227098.2415353815</v>
      </c>
      <c r="CB547" s="82">
        <v>3583556.6063575144</v>
      </c>
      <c r="CC547" s="82">
        <v>0</v>
      </c>
      <c r="CD547" s="82">
        <v>0</v>
      </c>
      <c r="CE547" s="82">
        <v>3583556.6063575144</v>
      </c>
      <c r="CF547" s="82">
        <v>30383.385801818429</v>
      </c>
      <c r="CG547" s="82">
        <v>0</v>
      </c>
      <c r="CH547" s="82">
        <v>0</v>
      </c>
      <c r="CI547" s="82">
        <v>30383.385801818429</v>
      </c>
      <c r="CJ547" s="82" t="s">
        <v>96</v>
      </c>
      <c r="CN547" s="82">
        <v>6053.4319815545168</v>
      </c>
      <c r="CO547" s="82">
        <v>45245.904035579675</v>
      </c>
      <c r="CP547" s="82">
        <v>713969.67770909995</v>
      </c>
      <c r="CQ547" s="82">
        <v>6053.4319815545168</v>
      </c>
      <c r="CR547" s="89">
        <v>6053.4319815545168</v>
      </c>
      <c r="CS547" s="82">
        <v>935.91922904722037</v>
      </c>
      <c r="CT547" s="82">
        <v>6995.4550991171282</v>
      </c>
      <c r="CU547" s="82">
        <v>110386.62899999999</v>
      </c>
      <c r="CV547" s="82">
        <v>935.91922904722037</v>
      </c>
      <c r="CW547" s="82">
        <v>935.91922904722037</v>
      </c>
    </row>
    <row r="548" spans="1:101">
      <c r="A548" s="86" t="s">
        <v>1404</v>
      </c>
      <c r="B548" s="87" t="s">
        <v>1479</v>
      </c>
      <c r="C548" s="75" t="s">
        <v>2264</v>
      </c>
      <c r="D548" s="74" t="s">
        <v>2607</v>
      </c>
      <c r="E548" s="74" t="s">
        <v>1404</v>
      </c>
      <c r="F548" s="74" t="s">
        <v>1479</v>
      </c>
      <c r="G548" s="74" t="s">
        <v>523</v>
      </c>
      <c r="I548" s="74" t="s">
        <v>1479</v>
      </c>
      <c r="J548" s="74" t="s">
        <v>523</v>
      </c>
      <c r="K548" s="74" t="s">
        <v>128</v>
      </c>
      <c r="L548" s="74" t="s">
        <v>89</v>
      </c>
      <c r="M548" s="74" t="s">
        <v>1406</v>
      </c>
      <c r="N548" s="74" t="s">
        <v>523</v>
      </c>
      <c r="O548" s="76">
        <v>48059</v>
      </c>
      <c r="P548" s="76">
        <v>44439</v>
      </c>
      <c r="Q548" s="77">
        <v>10</v>
      </c>
      <c r="R548" s="74" t="s">
        <v>262</v>
      </c>
      <c r="S548" s="77">
        <v>148428.4</v>
      </c>
      <c r="T548" s="77">
        <v>148428.4</v>
      </c>
      <c r="U548" s="77">
        <v>0</v>
      </c>
      <c r="V548" s="78">
        <v>0</v>
      </c>
      <c r="W548" s="79">
        <v>6.4679000000000002</v>
      </c>
      <c r="X548" s="77">
        <v>960020.04836000002</v>
      </c>
      <c r="Y548" s="88">
        <v>960020.04836000002</v>
      </c>
      <c r="Z548" s="77">
        <v>0</v>
      </c>
      <c r="AA548" s="74">
        <v>0</v>
      </c>
      <c r="AB548" s="74">
        <v>0</v>
      </c>
      <c r="AD548" s="74">
        <v>5</v>
      </c>
      <c r="AE548" s="74">
        <v>5</v>
      </c>
      <c r="AF548" s="74">
        <v>0</v>
      </c>
      <c r="AG548" s="74">
        <v>0</v>
      </c>
      <c r="AI548" s="74">
        <v>4</v>
      </c>
      <c r="AJ548" s="74">
        <v>4</v>
      </c>
      <c r="AL548" s="74">
        <v>4</v>
      </c>
      <c r="AM548" s="74" t="s">
        <v>95</v>
      </c>
      <c r="AN548" s="74">
        <v>0</v>
      </c>
      <c r="AO548" s="74" t="s">
        <v>95</v>
      </c>
      <c r="AP548" s="74" t="s">
        <v>95</v>
      </c>
      <c r="AQ548" s="74">
        <v>1</v>
      </c>
      <c r="AS548" s="74">
        <v>1</v>
      </c>
      <c r="AT548" s="74" t="s">
        <v>92</v>
      </c>
      <c r="AU548" s="74" t="s">
        <v>95</v>
      </c>
      <c r="AV548" s="74" t="s">
        <v>94</v>
      </c>
      <c r="AW548" s="77">
        <v>148428.4</v>
      </c>
      <c r="AX548" s="77">
        <v>0</v>
      </c>
      <c r="AY548" s="79">
        <v>1</v>
      </c>
      <c r="AZ548" s="77">
        <v>960020.04836000002</v>
      </c>
      <c r="BA548" s="77">
        <v>0</v>
      </c>
      <c r="BB548" s="74" t="s">
        <v>116</v>
      </c>
      <c r="BC548" s="75" t="s">
        <v>2264</v>
      </c>
      <c r="BD548" s="82">
        <v>7325.6254720657325</v>
      </c>
      <c r="BE548" s="82">
        <v>0</v>
      </c>
      <c r="BF548" s="82">
        <v>0</v>
      </c>
      <c r="BG548" s="82">
        <v>7325.6254720657325</v>
      </c>
      <c r="BH548" s="82">
        <v>54754.814809130265</v>
      </c>
      <c r="BI548" s="82">
        <v>0</v>
      </c>
      <c r="BJ548" s="82">
        <v>0</v>
      </c>
      <c r="BK548" s="82">
        <v>54754.814809130265</v>
      </c>
      <c r="BL548" s="82">
        <v>864018.04352399998</v>
      </c>
      <c r="BM548" s="82">
        <v>0</v>
      </c>
      <c r="BN548" s="82">
        <v>0</v>
      </c>
      <c r="BO548" s="82">
        <v>864018.04352399998</v>
      </c>
      <c r="BP548" s="82">
        <v>7325.6254720657325</v>
      </c>
      <c r="BQ548" s="82">
        <v>0</v>
      </c>
      <c r="BR548" s="82">
        <v>0</v>
      </c>
      <c r="BS548" s="89">
        <v>7325.6254720657325</v>
      </c>
      <c r="BT548" s="82">
        <v>36768.779369392323</v>
      </c>
      <c r="BU548" s="82">
        <v>0</v>
      </c>
      <c r="BV548" s="82">
        <v>0</v>
      </c>
      <c r="BW548" s="82">
        <v>36768.779369392323</v>
      </c>
      <c r="BX548" s="82">
        <v>274825.3664899866</v>
      </c>
      <c r="BY548" s="82">
        <v>0</v>
      </c>
      <c r="BZ548" s="82">
        <v>0</v>
      </c>
      <c r="CA548" s="82">
        <v>274825.3664899866</v>
      </c>
      <c r="CB548" s="82">
        <v>4336679.3640556606</v>
      </c>
      <c r="CC548" s="82">
        <v>0</v>
      </c>
      <c r="CD548" s="82">
        <v>0</v>
      </c>
      <c r="CE548" s="82">
        <v>4336679.3640556606</v>
      </c>
      <c r="CF548" s="82">
        <v>36768.779369392323</v>
      </c>
      <c r="CG548" s="82">
        <v>0</v>
      </c>
      <c r="CH548" s="82">
        <v>0</v>
      </c>
      <c r="CI548" s="82">
        <v>36768.779369392323</v>
      </c>
      <c r="CJ548" s="82" t="s">
        <v>96</v>
      </c>
      <c r="CN548" s="82">
        <v>7325.6254720657325</v>
      </c>
      <c r="CO548" s="82">
        <v>54754.814809130265</v>
      </c>
      <c r="CP548" s="82">
        <v>864018.04352399998</v>
      </c>
      <c r="CQ548" s="82">
        <v>7325.6254720657325</v>
      </c>
      <c r="CR548" s="89">
        <v>7325.6254720657325</v>
      </c>
      <c r="CS548" s="82">
        <v>1132.6126674911072</v>
      </c>
      <c r="CT548" s="82">
        <v>8465.6248255431074</v>
      </c>
      <c r="CU548" s="82">
        <v>133585.56</v>
      </c>
      <c r="CV548" s="82">
        <v>1132.6126674911072</v>
      </c>
      <c r="CW548" s="82">
        <v>1132.6126674911072</v>
      </c>
    </row>
    <row r="549" spans="1:101">
      <c r="A549" s="86" t="s">
        <v>1404</v>
      </c>
      <c r="B549" s="87" t="s">
        <v>1480</v>
      </c>
      <c r="C549" s="75" t="s">
        <v>2265</v>
      </c>
      <c r="D549" s="74" t="s">
        <v>2607</v>
      </c>
      <c r="E549" s="74" t="s">
        <v>1404</v>
      </c>
      <c r="F549" s="74" t="s">
        <v>1480</v>
      </c>
      <c r="G549" s="74" t="s">
        <v>523</v>
      </c>
      <c r="I549" s="74" t="s">
        <v>1480</v>
      </c>
      <c r="J549" s="74" t="s">
        <v>523</v>
      </c>
      <c r="K549" s="74" t="s">
        <v>128</v>
      </c>
      <c r="L549" s="74" t="s">
        <v>89</v>
      </c>
      <c r="M549" s="74" t="s">
        <v>1406</v>
      </c>
      <c r="N549" s="74" t="s">
        <v>523</v>
      </c>
      <c r="O549" s="76">
        <v>47968</v>
      </c>
      <c r="P549" s="76">
        <v>44439</v>
      </c>
      <c r="Q549" s="77">
        <v>10</v>
      </c>
      <c r="R549" s="74" t="s">
        <v>262</v>
      </c>
      <c r="S549" s="77">
        <v>6768.27</v>
      </c>
      <c r="T549" s="77">
        <v>6768.27</v>
      </c>
      <c r="U549" s="77">
        <v>0</v>
      </c>
      <c r="V549" s="78">
        <v>0</v>
      </c>
      <c r="W549" s="79">
        <v>6.4679000000000002</v>
      </c>
      <c r="X549" s="77">
        <v>43776.493533000001</v>
      </c>
      <c r="Y549" s="88">
        <v>43776.493533000001</v>
      </c>
      <c r="Z549" s="77">
        <v>0</v>
      </c>
      <c r="AA549" s="74">
        <v>0</v>
      </c>
      <c r="AB549" s="74">
        <v>0</v>
      </c>
      <c r="AD549" s="74">
        <v>5</v>
      </c>
      <c r="AE549" s="74">
        <v>5</v>
      </c>
      <c r="AF549" s="74">
        <v>0</v>
      </c>
      <c r="AG549" s="74">
        <v>0</v>
      </c>
      <c r="AI549" s="74">
        <v>4</v>
      </c>
      <c r="AJ549" s="74">
        <v>4</v>
      </c>
      <c r="AL549" s="74">
        <v>4</v>
      </c>
      <c r="AM549" s="74" t="s">
        <v>95</v>
      </c>
      <c r="AN549" s="74">
        <v>0</v>
      </c>
      <c r="AO549" s="74" t="s">
        <v>95</v>
      </c>
      <c r="AP549" s="74" t="s">
        <v>95</v>
      </c>
      <c r="AQ549" s="74">
        <v>1</v>
      </c>
      <c r="AS549" s="74">
        <v>1</v>
      </c>
      <c r="AT549" s="74" t="s">
        <v>92</v>
      </c>
      <c r="AU549" s="74" t="s">
        <v>95</v>
      </c>
      <c r="AV549" s="74" t="s">
        <v>94</v>
      </c>
      <c r="AW549" s="77">
        <v>6768.27</v>
      </c>
      <c r="AX549" s="77">
        <v>0</v>
      </c>
      <c r="AY549" s="79">
        <v>1</v>
      </c>
      <c r="AZ549" s="77">
        <v>43776.493533000001</v>
      </c>
      <c r="BA549" s="77">
        <v>0</v>
      </c>
      <c r="BB549" s="74" t="s">
        <v>116</v>
      </c>
      <c r="BC549" s="75" t="s">
        <v>2265</v>
      </c>
      <c r="BD549" s="82">
        <v>334.04531150250443</v>
      </c>
      <c r="BE549" s="82">
        <v>0</v>
      </c>
      <c r="BF549" s="82">
        <v>0</v>
      </c>
      <c r="BG549" s="82">
        <v>334.04531150250443</v>
      </c>
      <c r="BH549" s="82">
        <v>2496.7955622252357</v>
      </c>
      <c r="BI549" s="82">
        <v>0</v>
      </c>
      <c r="BJ549" s="82">
        <v>0</v>
      </c>
      <c r="BK549" s="82">
        <v>2496.7955622252357</v>
      </c>
      <c r="BL549" s="82">
        <v>39398.844179700005</v>
      </c>
      <c r="BM549" s="82">
        <v>0</v>
      </c>
      <c r="BN549" s="82">
        <v>0</v>
      </c>
      <c r="BO549" s="82">
        <v>39398.844179700005</v>
      </c>
      <c r="BP549" s="82">
        <v>334.04531150250443</v>
      </c>
      <c r="BQ549" s="82">
        <v>0</v>
      </c>
      <c r="BR549" s="82">
        <v>0</v>
      </c>
      <c r="BS549" s="89">
        <v>334.04531150250443</v>
      </c>
      <c r="BT549" s="82">
        <v>1676.64022749337</v>
      </c>
      <c r="BU549" s="82">
        <v>0</v>
      </c>
      <c r="BV549" s="82">
        <v>0</v>
      </c>
      <c r="BW549" s="82">
        <v>1676.64022749337</v>
      </c>
      <c r="BX549" s="82">
        <v>12531.916285920903</v>
      </c>
      <c r="BY549" s="82">
        <v>0</v>
      </c>
      <c r="BZ549" s="82">
        <v>0</v>
      </c>
      <c r="CA549" s="82">
        <v>12531.916285920903</v>
      </c>
      <c r="CB549" s="82">
        <v>197750.67870675024</v>
      </c>
      <c r="CC549" s="82">
        <v>0</v>
      </c>
      <c r="CD549" s="82">
        <v>0</v>
      </c>
      <c r="CE549" s="82">
        <v>197750.67870675024</v>
      </c>
      <c r="CF549" s="82">
        <v>1676.64022749337</v>
      </c>
      <c r="CG549" s="82">
        <v>0</v>
      </c>
      <c r="CH549" s="82">
        <v>0</v>
      </c>
      <c r="CI549" s="82">
        <v>1676.64022749337</v>
      </c>
      <c r="CJ549" s="82" t="s">
        <v>96</v>
      </c>
      <c r="CN549" s="82">
        <v>334.04531150250443</v>
      </c>
      <c r="CO549" s="82">
        <v>2496.7955622252357</v>
      </c>
      <c r="CP549" s="82">
        <v>39398.844179700005</v>
      </c>
      <c r="CQ549" s="82">
        <v>334.04531150250443</v>
      </c>
      <c r="CR549" s="89">
        <v>334.04531150250443</v>
      </c>
      <c r="CS549" s="82">
        <v>51.646641336833348</v>
      </c>
      <c r="CT549" s="82">
        <v>386.02878248353187</v>
      </c>
      <c r="CU549" s="82">
        <v>6091.4430000000002</v>
      </c>
      <c r="CV549" s="82">
        <v>51.646641336833348</v>
      </c>
      <c r="CW549" s="82">
        <v>51.646641336833348</v>
      </c>
    </row>
    <row r="550" spans="1:101">
      <c r="A550" s="86" t="s">
        <v>1404</v>
      </c>
      <c r="B550" s="87" t="s">
        <v>1481</v>
      </c>
      <c r="C550" s="75" t="s">
        <v>2266</v>
      </c>
      <c r="D550" s="74" t="s">
        <v>2607</v>
      </c>
      <c r="E550" s="74" t="s">
        <v>1404</v>
      </c>
      <c r="F550" s="74" t="s">
        <v>1481</v>
      </c>
      <c r="G550" s="74" t="s">
        <v>523</v>
      </c>
      <c r="I550" s="74" t="s">
        <v>1481</v>
      </c>
      <c r="J550" s="74" t="s">
        <v>523</v>
      </c>
      <c r="K550" s="74" t="s">
        <v>128</v>
      </c>
      <c r="L550" s="74" t="s">
        <v>89</v>
      </c>
      <c r="M550" s="74" t="s">
        <v>1406</v>
      </c>
      <c r="N550" s="74" t="s">
        <v>523</v>
      </c>
      <c r="O550" s="76">
        <v>47968</v>
      </c>
      <c r="P550" s="76">
        <v>44439</v>
      </c>
      <c r="Q550" s="77">
        <v>10</v>
      </c>
      <c r="R550" s="74" t="s">
        <v>262</v>
      </c>
      <c r="S550" s="77">
        <v>16464.55</v>
      </c>
      <c r="T550" s="77">
        <v>16464.55</v>
      </c>
      <c r="U550" s="77">
        <v>0</v>
      </c>
      <c r="V550" s="78">
        <v>0</v>
      </c>
      <c r="W550" s="79">
        <v>6.4679000000000002</v>
      </c>
      <c r="X550" s="77">
        <v>106491.062945</v>
      </c>
      <c r="Y550" s="88">
        <v>106491.062945</v>
      </c>
      <c r="Z550" s="77">
        <v>0</v>
      </c>
      <c r="AA550" s="74">
        <v>0</v>
      </c>
      <c r="AB550" s="74">
        <v>0</v>
      </c>
      <c r="AD550" s="74">
        <v>5</v>
      </c>
      <c r="AE550" s="74">
        <v>5</v>
      </c>
      <c r="AF550" s="74">
        <v>0</v>
      </c>
      <c r="AG550" s="74">
        <v>0</v>
      </c>
      <c r="AI550" s="74">
        <v>4</v>
      </c>
      <c r="AJ550" s="74">
        <v>4</v>
      </c>
      <c r="AL550" s="74">
        <v>4</v>
      </c>
      <c r="AM550" s="74" t="s">
        <v>95</v>
      </c>
      <c r="AN550" s="74">
        <v>0</v>
      </c>
      <c r="AO550" s="74" t="s">
        <v>95</v>
      </c>
      <c r="AP550" s="74" t="s">
        <v>95</v>
      </c>
      <c r="AQ550" s="74">
        <v>1</v>
      </c>
      <c r="AS550" s="74">
        <v>1</v>
      </c>
      <c r="AT550" s="74" t="s">
        <v>92</v>
      </c>
      <c r="AU550" s="74" t="s">
        <v>95</v>
      </c>
      <c r="AV550" s="74" t="s">
        <v>94</v>
      </c>
      <c r="AW550" s="77">
        <v>16464.55</v>
      </c>
      <c r="AX550" s="77">
        <v>0</v>
      </c>
      <c r="AY550" s="79">
        <v>1</v>
      </c>
      <c r="AZ550" s="77">
        <v>106491.062945</v>
      </c>
      <c r="BA550" s="77">
        <v>0</v>
      </c>
      <c r="BB550" s="74" t="s">
        <v>116</v>
      </c>
      <c r="BC550" s="75" t="s">
        <v>2266</v>
      </c>
      <c r="BD550" s="82">
        <v>812.60140826216445</v>
      </c>
      <c r="BE550" s="82">
        <v>0</v>
      </c>
      <c r="BF550" s="82">
        <v>0</v>
      </c>
      <c r="BG550" s="82">
        <v>812.60140826216445</v>
      </c>
      <c r="BH550" s="82">
        <v>6073.7256897309808</v>
      </c>
      <c r="BI550" s="82">
        <v>0</v>
      </c>
      <c r="BJ550" s="82">
        <v>0</v>
      </c>
      <c r="BK550" s="82">
        <v>6073.7256897309808</v>
      </c>
      <c r="BL550" s="82">
        <v>95841.956650499982</v>
      </c>
      <c r="BM550" s="82">
        <v>0</v>
      </c>
      <c r="BN550" s="82">
        <v>0</v>
      </c>
      <c r="BO550" s="82">
        <v>95841.956650499982</v>
      </c>
      <c r="BP550" s="82">
        <v>812.60140826216445</v>
      </c>
      <c r="BQ550" s="82">
        <v>0</v>
      </c>
      <c r="BR550" s="82">
        <v>0</v>
      </c>
      <c r="BS550" s="89">
        <v>812.60140826216445</v>
      </c>
      <c r="BT550" s="82">
        <v>4078.6089883494556</v>
      </c>
      <c r="BU550" s="82">
        <v>0</v>
      </c>
      <c r="BV550" s="82">
        <v>0</v>
      </c>
      <c r="BW550" s="82">
        <v>4078.6089883494556</v>
      </c>
      <c r="BX550" s="82">
        <v>30485.243981897736</v>
      </c>
      <c r="BY550" s="82">
        <v>0</v>
      </c>
      <c r="BZ550" s="82">
        <v>0</v>
      </c>
      <c r="CA550" s="82">
        <v>30485.243981897736</v>
      </c>
      <c r="CB550" s="82">
        <v>481049.94882018946</v>
      </c>
      <c r="CC550" s="82">
        <v>0</v>
      </c>
      <c r="CD550" s="82">
        <v>0</v>
      </c>
      <c r="CE550" s="82">
        <v>481049.94882018946</v>
      </c>
      <c r="CF550" s="82">
        <v>4078.6089883494556</v>
      </c>
      <c r="CG550" s="82">
        <v>0</v>
      </c>
      <c r="CH550" s="82">
        <v>0</v>
      </c>
      <c r="CI550" s="82">
        <v>4078.6089883494556</v>
      </c>
      <c r="CJ550" s="82" t="s">
        <v>96</v>
      </c>
      <c r="CN550" s="82">
        <v>812.60140826216445</v>
      </c>
      <c r="CO550" s="82">
        <v>6073.7256897309808</v>
      </c>
      <c r="CP550" s="82">
        <v>95841.956650499982</v>
      </c>
      <c r="CQ550" s="82">
        <v>812.60140826216445</v>
      </c>
      <c r="CR550" s="89">
        <v>812.60140826216445</v>
      </c>
      <c r="CS550" s="82">
        <v>125.63605007222814</v>
      </c>
      <c r="CT550" s="82">
        <v>939.05683293356117</v>
      </c>
      <c r="CU550" s="82">
        <v>14818.094999999998</v>
      </c>
      <c r="CV550" s="82">
        <v>125.63605007222814</v>
      </c>
      <c r="CW550" s="82">
        <v>125.63605007222814</v>
      </c>
    </row>
    <row r="551" spans="1:101">
      <c r="A551" s="86" t="s">
        <v>1404</v>
      </c>
      <c r="B551" s="87" t="s">
        <v>1482</v>
      </c>
      <c r="C551" s="75" t="s">
        <v>2267</v>
      </c>
      <c r="D551" s="74" t="s">
        <v>2607</v>
      </c>
      <c r="E551" s="74" t="s">
        <v>1404</v>
      </c>
      <c r="F551" s="74" t="s">
        <v>1482</v>
      </c>
      <c r="G551" s="74" t="s">
        <v>523</v>
      </c>
      <c r="I551" s="74" t="s">
        <v>1482</v>
      </c>
      <c r="J551" s="74" t="s">
        <v>523</v>
      </c>
      <c r="K551" s="74" t="s">
        <v>128</v>
      </c>
      <c r="L551" s="74" t="s">
        <v>89</v>
      </c>
      <c r="M551" s="74" t="s">
        <v>1406</v>
      </c>
      <c r="N551" s="74" t="s">
        <v>523</v>
      </c>
      <c r="O551" s="76">
        <v>48275</v>
      </c>
      <c r="P551" s="76">
        <v>44439</v>
      </c>
      <c r="Q551" s="77">
        <v>11</v>
      </c>
      <c r="R551" s="74" t="s">
        <v>262</v>
      </c>
      <c r="S551" s="77">
        <v>5772.23</v>
      </c>
      <c r="T551" s="77">
        <v>5772.23</v>
      </c>
      <c r="U551" s="77">
        <v>0</v>
      </c>
      <c r="V551" s="78">
        <v>0</v>
      </c>
      <c r="W551" s="79">
        <v>6.4679000000000002</v>
      </c>
      <c r="X551" s="77">
        <v>37334.206417000001</v>
      </c>
      <c r="Y551" s="88">
        <v>37334.206417000001</v>
      </c>
      <c r="Z551" s="77">
        <v>0</v>
      </c>
      <c r="AA551" s="74">
        <v>0</v>
      </c>
      <c r="AB551" s="74">
        <v>0</v>
      </c>
      <c r="AD551" s="74">
        <v>5</v>
      </c>
      <c r="AE551" s="74">
        <v>5</v>
      </c>
      <c r="AF551" s="74">
        <v>0</v>
      </c>
      <c r="AG551" s="74">
        <v>0</v>
      </c>
      <c r="AI551" s="74">
        <v>4</v>
      </c>
      <c r="AJ551" s="74">
        <v>4</v>
      </c>
      <c r="AL551" s="74">
        <v>4</v>
      </c>
      <c r="AM551" s="74" t="s">
        <v>95</v>
      </c>
      <c r="AN551" s="74">
        <v>0</v>
      </c>
      <c r="AO551" s="74" t="s">
        <v>95</v>
      </c>
      <c r="AP551" s="74" t="s">
        <v>95</v>
      </c>
      <c r="AQ551" s="74">
        <v>1</v>
      </c>
      <c r="AS551" s="74">
        <v>1</v>
      </c>
      <c r="AT551" s="74" t="s">
        <v>92</v>
      </c>
      <c r="AU551" s="74" t="s">
        <v>95</v>
      </c>
      <c r="AV551" s="74" t="s">
        <v>94</v>
      </c>
      <c r="AW551" s="77">
        <v>5772.23</v>
      </c>
      <c r="AX551" s="77">
        <v>0</v>
      </c>
      <c r="AY551" s="79">
        <v>1</v>
      </c>
      <c r="AZ551" s="77">
        <v>37334.206417000001</v>
      </c>
      <c r="BA551" s="77">
        <v>0</v>
      </c>
      <c r="BB551" s="74" t="s">
        <v>116</v>
      </c>
      <c r="BC551" s="75" t="s">
        <v>2267</v>
      </c>
      <c r="BD551" s="82">
        <v>284.88614792466927</v>
      </c>
      <c r="BE551" s="82">
        <v>0</v>
      </c>
      <c r="BF551" s="82">
        <v>0</v>
      </c>
      <c r="BG551" s="82">
        <v>284.88614792466927</v>
      </c>
      <c r="BH551" s="82">
        <v>2332.0215345336096</v>
      </c>
      <c r="BI551" s="82">
        <v>0</v>
      </c>
      <c r="BJ551" s="82">
        <v>0</v>
      </c>
      <c r="BK551" s="82">
        <v>2332.0215345336096</v>
      </c>
      <c r="BL551" s="82">
        <v>33600.785775299999</v>
      </c>
      <c r="BM551" s="82">
        <v>0</v>
      </c>
      <c r="BN551" s="82">
        <v>0</v>
      </c>
      <c r="BO551" s="82">
        <v>33600.785775299999</v>
      </c>
      <c r="BP551" s="82">
        <v>284.88614792466927</v>
      </c>
      <c r="BQ551" s="82">
        <v>0</v>
      </c>
      <c r="BR551" s="82">
        <v>0</v>
      </c>
      <c r="BS551" s="89">
        <v>284.88614792466927</v>
      </c>
      <c r="BT551" s="82">
        <v>1429.9005536635</v>
      </c>
      <c r="BU551" s="82">
        <v>0</v>
      </c>
      <c r="BV551" s="82">
        <v>0</v>
      </c>
      <c r="BW551" s="82">
        <v>1429.9005536635</v>
      </c>
      <c r="BX551" s="82">
        <v>11704.882486131093</v>
      </c>
      <c r="BY551" s="82">
        <v>0</v>
      </c>
      <c r="BZ551" s="82">
        <v>0</v>
      </c>
      <c r="CA551" s="82">
        <v>11704.882486131093</v>
      </c>
      <c r="CB551" s="82">
        <v>168649.06396338574</v>
      </c>
      <c r="CC551" s="82">
        <v>0</v>
      </c>
      <c r="CD551" s="82">
        <v>0</v>
      </c>
      <c r="CE551" s="82">
        <v>168649.06396338574</v>
      </c>
      <c r="CF551" s="82">
        <v>1429.9005536635</v>
      </c>
      <c r="CG551" s="82">
        <v>0</v>
      </c>
      <c r="CH551" s="82">
        <v>0</v>
      </c>
      <c r="CI551" s="82">
        <v>1429.9005536635</v>
      </c>
      <c r="CJ551" s="82" t="s">
        <v>96</v>
      </c>
      <c r="CN551" s="82">
        <v>284.88614792466927</v>
      </c>
      <c r="CO551" s="82">
        <v>2332.0215345336096</v>
      </c>
      <c r="CP551" s="82">
        <v>33600.785775299999</v>
      </c>
      <c r="CQ551" s="82">
        <v>284.88614792466927</v>
      </c>
      <c r="CR551" s="89">
        <v>284.88614792466927</v>
      </c>
      <c r="CS551" s="82">
        <v>44.0461584014393</v>
      </c>
      <c r="CT551" s="82">
        <v>360.55312149748909</v>
      </c>
      <c r="CU551" s="82">
        <v>5195.0069999999996</v>
      </c>
      <c r="CV551" s="82">
        <v>44.0461584014393</v>
      </c>
      <c r="CW551" s="82">
        <v>44.0461584014393</v>
      </c>
    </row>
    <row r="552" spans="1:101">
      <c r="A552" s="86" t="s">
        <v>1404</v>
      </c>
      <c r="B552" s="87" t="s">
        <v>1483</v>
      </c>
      <c r="C552" s="75" t="s">
        <v>2268</v>
      </c>
      <c r="D552" s="74" t="s">
        <v>2607</v>
      </c>
      <c r="E552" s="74" t="s">
        <v>1404</v>
      </c>
      <c r="F552" s="74" t="s">
        <v>1483</v>
      </c>
      <c r="G552" s="74" t="s">
        <v>523</v>
      </c>
      <c r="I552" s="74" t="s">
        <v>1483</v>
      </c>
      <c r="J552" s="74" t="s">
        <v>523</v>
      </c>
      <c r="K552" s="74" t="s">
        <v>128</v>
      </c>
      <c r="L552" s="74" t="s">
        <v>89</v>
      </c>
      <c r="M552" s="74" t="s">
        <v>1406</v>
      </c>
      <c r="N552" s="74" t="s">
        <v>523</v>
      </c>
      <c r="O552" s="76">
        <v>48454</v>
      </c>
      <c r="P552" s="76">
        <v>44439</v>
      </c>
      <c r="Q552" s="77">
        <v>11</v>
      </c>
      <c r="R552" s="74" t="s">
        <v>262</v>
      </c>
      <c r="S552" s="77">
        <v>35980.33</v>
      </c>
      <c r="T552" s="77">
        <v>35980.33</v>
      </c>
      <c r="U552" s="77">
        <v>0</v>
      </c>
      <c r="V552" s="78">
        <v>0</v>
      </c>
      <c r="W552" s="79">
        <v>6.4679000000000002</v>
      </c>
      <c r="X552" s="77">
        <v>232717.17640700002</v>
      </c>
      <c r="Y552" s="88">
        <v>232717.17640700002</v>
      </c>
      <c r="Z552" s="77">
        <v>0</v>
      </c>
      <c r="AA552" s="74">
        <v>0</v>
      </c>
      <c r="AB552" s="74">
        <v>0</v>
      </c>
      <c r="AD552" s="74">
        <v>5</v>
      </c>
      <c r="AE552" s="74">
        <v>5</v>
      </c>
      <c r="AF552" s="74">
        <v>0</v>
      </c>
      <c r="AG552" s="74">
        <v>0</v>
      </c>
      <c r="AI552" s="74">
        <v>4</v>
      </c>
      <c r="AJ552" s="74">
        <v>4</v>
      </c>
      <c r="AL552" s="74">
        <v>4</v>
      </c>
      <c r="AM552" s="74" t="s">
        <v>95</v>
      </c>
      <c r="AN552" s="74">
        <v>0</v>
      </c>
      <c r="AO552" s="74" t="s">
        <v>95</v>
      </c>
      <c r="AP552" s="74" t="s">
        <v>95</v>
      </c>
      <c r="AQ552" s="74">
        <v>1</v>
      </c>
      <c r="AS552" s="74">
        <v>1</v>
      </c>
      <c r="AT552" s="74" t="s">
        <v>92</v>
      </c>
      <c r="AU552" s="74" t="s">
        <v>95</v>
      </c>
      <c r="AV552" s="74" t="s">
        <v>94</v>
      </c>
      <c r="AW552" s="77">
        <v>35980.33</v>
      </c>
      <c r="AX552" s="77">
        <v>0</v>
      </c>
      <c r="AY552" s="79">
        <v>1</v>
      </c>
      <c r="AZ552" s="77">
        <v>232717.17640700002</v>
      </c>
      <c r="BA552" s="77">
        <v>0</v>
      </c>
      <c r="BB552" s="74" t="s">
        <v>116</v>
      </c>
      <c r="BC552" s="75" t="s">
        <v>2268</v>
      </c>
      <c r="BD552" s="82">
        <v>1775.7950765576593</v>
      </c>
      <c r="BE552" s="82">
        <v>0</v>
      </c>
      <c r="BF552" s="82">
        <v>0</v>
      </c>
      <c r="BG552" s="82">
        <v>1775.7950765576593</v>
      </c>
      <c r="BH552" s="82">
        <v>14536.306484603996</v>
      </c>
      <c r="BI552" s="82">
        <v>0</v>
      </c>
      <c r="BJ552" s="82">
        <v>0</v>
      </c>
      <c r="BK552" s="82">
        <v>14536.306484603996</v>
      </c>
      <c r="BL552" s="82">
        <v>209445.45876630003</v>
      </c>
      <c r="BM552" s="82">
        <v>0</v>
      </c>
      <c r="BN552" s="82">
        <v>0</v>
      </c>
      <c r="BO552" s="82">
        <v>209445.45876630003</v>
      </c>
      <c r="BP552" s="82">
        <v>1775.7950765576593</v>
      </c>
      <c r="BQ552" s="82">
        <v>0</v>
      </c>
      <c r="BR552" s="82">
        <v>0</v>
      </c>
      <c r="BS552" s="89">
        <v>1775.7950765576593</v>
      </c>
      <c r="BT552" s="82">
        <v>8913.0706482582027</v>
      </c>
      <c r="BU552" s="82">
        <v>0</v>
      </c>
      <c r="BV552" s="82">
        <v>0</v>
      </c>
      <c r="BW552" s="82">
        <v>8913.0706482582027</v>
      </c>
      <c r="BX552" s="82">
        <v>72960.629507524369</v>
      </c>
      <c r="BY552" s="82">
        <v>0</v>
      </c>
      <c r="BZ552" s="82">
        <v>0</v>
      </c>
      <c r="CA552" s="82">
        <v>72960.629507524369</v>
      </c>
      <c r="CB552" s="82">
        <v>1051248.646639813</v>
      </c>
      <c r="CC552" s="82">
        <v>0</v>
      </c>
      <c r="CD552" s="82">
        <v>0</v>
      </c>
      <c r="CE552" s="82">
        <v>1051248.646639813</v>
      </c>
      <c r="CF552" s="82">
        <v>8913.0706482582027</v>
      </c>
      <c r="CG552" s="82">
        <v>0</v>
      </c>
      <c r="CH552" s="82">
        <v>0</v>
      </c>
      <c r="CI552" s="82">
        <v>8913.0706482582027</v>
      </c>
      <c r="CJ552" s="82" t="s">
        <v>96</v>
      </c>
      <c r="CN552" s="82">
        <v>1775.7950765576593</v>
      </c>
      <c r="CO552" s="82">
        <v>14536.306484603996</v>
      </c>
      <c r="CP552" s="82">
        <v>209445.45876630003</v>
      </c>
      <c r="CQ552" s="82">
        <v>1775.7950765576593</v>
      </c>
      <c r="CR552" s="89">
        <v>1775.7950765576593</v>
      </c>
      <c r="CS552" s="82">
        <v>274.55512245978747</v>
      </c>
      <c r="CT552" s="82">
        <v>2247.4538079753856</v>
      </c>
      <c r="CU552" s="82">
        <v>32382.297000000002</v>
      </c>
      <c r="CV552" s="82">
        <v>274.55512245978747</v>
      </c>
      <c r="CW552" s="82">
        <v>274.55512245978747</v>
      </c>
    </row>
    <row r="553" spans="1:101">
      <c r="A553" s="86" t="s">
        <v>1404</v>
      </c>
      <c r="B553" s="87" t="s">
        <v>1484</v>
      </c>
      <c r="C553" s="75" t="s">
        <v>2269</v>
      </c>
      <c r="D553" s="74" t="s">
        <v>2607</v>
      </c>
      <c r="E553" s="74" t="s">
        <v>1404</v>
      </c>
      <c r="F553" s="74" t="s">
        <v>1484</v>
      </c>
      <c r="G553" s="74" t="s">
        <v>523</v>
      </c>
      <c r="I553" s="74" t="s">
        <v>1484</v>
      </c>
      <c r="J553" s="74" t="s">
        <v>523</v>
      </c>
      <c r="K553" s="74" t="s">
        <v>128</v>
      </c>
      <c r="L553" s="74" t="s">
        <v>89</v>
      </c>
      <c r="M553" s="74" t="s">
        <v>1406</v>
      </c>
      <c r="N553" s="74" t="s">
        <v>523</v>
      </c>
      <c r="O553" s="76">
        <v>48213</v>
      </c>
      <c r="P553" s="76">
        <v>44439</v>
      </c>
      <c r="Q553" s="77">
        <v>11</v>
      </c>
      <c r="R553" s="74" t="s">
        <v>262</v>
      </c>
      <c r="S553" s="77">
        <v>4252.3500000000004</v>
      </c>
      <c r="T553" s="77">
        <v>4252.3500000000004</v>
      </c>
      <c r="U553" s="77">
        <v>0</v>
      </c>
      <c r="V553" s="78">
        <v>0</v>
      </c>
      <c r="W553" s="79">
        <v>6.4679000000000002</v>
      </c>
      <c r="X553" s="77">
        <v>27503.774565000003</v>
      </c>
      <c r="Y553" s="88">
        <v>27503.774565000003</v>
      </c>
      <c r="Z553" s="77">
        <v>0</v>
      </c>
      <c r="AA553" s="74">
        <v>0</v>
      </c>
      <c r="AB553" s="74">
        <v>0</v>
      </c>
      <c r="AD553" s="74">
        <v>5</v>
      </c>
      <c r="AE553" s="74">
        <v>5</v>
      </c>
      <c r="AF553" s="74">
        <v>0</v>
      </c>
      <c r="AG553" s="74">
        <v>0</v>
      </c>
      <c r="AI553" s="74">
        <v>4</v>
      </c>
      <c r="AJ553" s="74">
        <v>4</v>
      </c>
      <c r="AL553" s="74">
        <v>4</v>
      </c>
      <c r="AM553" s="74" t="s">
        <v>95</v>
      </c>
      <c r="AN553" s="74">
        <v>0</v>
      </c>
      <c r="AO553" s="74" t="s">
        <v>95</v>
      </c>
      <c r="AP553" s="74" t="s">
        <v>95</v>
      </c>
      <c r="AQ553" s="74">
        <v>1</v>
      </c>
      <c r="AS553" s="74">
        <v>1</v>
      </c>
      <c r="AT553" s="74" t="s">
        <v>92</v>
      </c>
      <c r="AU553" s="74" t="s">
        <v>95</v>
      </c>
      <c r="AV553" s="74" t="s">
        <v>94</v>
      </c>
      <c r="AW553" s="77">
        <v>4252.3500000000004</v>
      </c>
      <c r="AX553" s="77">
        <v>0</v>
      </c>
      <c r="AY553" s="79">
        <v>1</v>
      </c>
      <c r="AZ553" s="77">
        <v>27503.774565000003</v>
      </c>
      <c r="BA553" s="77">
        <v>0</v>
      </c>
      <c r="BB553" s="74" t="s">
        <v>116</v>
      </c>
      <c r="BC553" s="75" t="s">
        <v>2269</v>
      </c>
      <c r="BD553" s="82">
        <v>209.87306658387962</v>
      </c>
      <c r="BE553" s="82">
        <v>0</v>
      </c>
      <c r="BF553" s="82">
        <v>0</v>
      </c>
      <c r="BG553" s="82">
        <v>209.87306658387962</v>
      </c>
      <c r="BH553" s="82">
        <v>1717.9793203621484</v>
      </c>
      <c r="BI553" s="82">
        <v>0</v>
      </c>
      <c r="BJ553" s="82">
        <v>0</v>
      </c>
      <c r="BK553" s="82">
        <v>1717.9793203621484</v>
      </c>
      <c r="BL553" s="82">
        <v>24753.397108499998</v>
      </c>
      <c r="BM553" s="82">
        <v>0</v>
      </c>
      <c r="BN553" s="82">
        <v>0</v>
      </c>
      <c r="BO553" s="82">
        <v>24753.397108499998</v>
      </c>
      <c r="BP553" s="82">
        <v>209.87306658387962</v>
      </c>
      <c r="BQ553" s="82">
        <v>0</v>
      </c>
      <c r="BR553" s="82">
        <v>0</v>
      </c>
      <c r="BS553" s="89">
        <v>209.87306658387962</v>
      </c>
      <c r="BT553" s="82">
        <v>1053.3948957978084</v>
      </c>
      <c r="BU553" s="82">
        <v>0</v>
      </c>
      <c r="BV553" s="82">
        <v>0</v>
      </c>
      <c r="BW553" s="82">
        <v>1053.3948957978084</v>
      </c>
      <c r="BX553" s="82">
        <v>8622.8818047616951</v>
      </c>
      <c r="BY553" s="82">
        <v>0</v>
      </c>
      <c r="BZ553" s="82">
        <v>0</v>
      </c>
      <c r="CA553" s="82">
        <v>8622.8818047616951</v>
      </c>
      <c r="CB553" s="82">
        <v>124242.25076698318</v>
      </c>
      <c r="CC553" s="82">
        <v>0</v>
      </c>
      <c r="CD553" s="82">
        <v>0</v>
      </c>
      <c r="CE553" s="82">
        <v>124242.25076698318</v>
      </c>
      <c r="CF553" s="82">
        <v>1053.3948957978084</v>
      </c>
      <c r="CG553" s="82">
        <v>0</v>
      </c>
      <c r="CH553" s="82">
        <v>0</v>
      </c>
      <c r="CI553" s="82">
        <v>1053.3948957978084</v>
      </c>
      <c r="CJ553" s="82" t="s">
        <v>96</v>
      </c>
      <c r="CN553" s="82">
        <v>209.87306658387962</v>
      </c>
      <c r="CO553" s="82">
        <v>1717.9793203621484</v>
      </c>
      <c r="CP553" s="82">
        <v>24753.397108499998</v>
      </c>
      <c r="CQ553" s="82">
        <v>209.87306658387962</v>
      </c>
      <c r="CR553" s="89">
        <v>209.87306658387962</v>
      </c>
      <c r="CS553" s="82">
        <v>32.448409311195228</v>
      </c>
      <c r="CT553" s="82">
        <v>265.6162464419902</v>
      </c>
      <c r="CU553" s="82">
        <v>3827.1149999999993</v>
      </c>
      <c r="CV553" s="82">
        <v>32.448409311195228</v>
      </c>
      <c r="CW553" s="82">
        <v>32.448409311195228</v>
      </c>
    </row>
    <row r="554" spans="1:101">
      <c r="A554" s="86" t="s">
        <v>1404</v>
      </c>
      <c r="B554" s="87" t="s">
        <v>2667</v>
      </c>
      <c r="C554" s="75" t="s">
        <v>3014</v>
      </c>
      <c r="D554" s="74" t="s">
        <v>2607</v>
      </c>
      <c r="E554" s="74" t="s">
        <v>1404</v>
      </c>
      <c r="F554" s="74" t="s">
        <v>2667</v>
      </c>
      <c r="G554" s="74" t="s">
        <v>523</v>
      </c>
      <c r="I554" s="74" t="s">
        <v>2667</v>
      </c>
      <c r="J554" s="74" t="s">
        <v>523</v>
      </c>
      <c r="K554" s="74" t="s">
        <v>128</v>
      </c>
      <c r="L554" s="74" t="s">
        <v>89</v>
      </c>
      <c r="M554" s="74" t="s">
        <v>1406</v>
      </c>
      <c r="N554" s="74" t="s">
        <v>523</v>
      </c>
      <c r="O554" s="76">
        <v>48059</v>
      </c>
      <c r="P554" s="76">
        <v>44439</v>
      </c>
      <c r="Q554" s="77">
        <v>10</v>
      </c>
      <c r="R554" s="74" t="s">
        <v>262</v>
      </c>
      <c r="S554" s="77">
        <v>5035.33</v>
      </c>
      <c r="T554" s="77">
        <v>5035.33</v>
      </c>
      <c r="U554" s="77">
        <v>0</v>
      </c>
      <c r="V554" s="78">
        <v>0</v>
      </c>
      <c r="W554" s="79">
        <v>6.4679000000000002</v>
      </c>
      <c r="X554" s="77">
        <v>32568.010907</v>
      </c>
      <c r="Y554" s="88">
        <v>32568.010907</v>
      </c>
      <c r="Z554" s="77">
        <v>0</v>
      </c>
      <c r="AA554" s="74">
        <v>0</v>
      </c>
      <c r="AB554" s="74">
        <v>0</v>
      </c>
      <c r="AD554" s="74">
        <v>5</v>
      </c>
      <c r="AE554" s="74">
        <v>5</v>
      </c>
      <c r="AF554" s="74">
        <v>0</v>
      </c>
      <c r="AG554" s="74">
        <v>0</v>
      </c>
      <c r="AI554" s="74">
        <v>4</v>
      </c>
      <c r="AJ554" s="74">
        <v>4</v>
      </c>
      <c r="AL554" s="74">
        <v>4</v>
      </c>
      <c r="AM554" s="74" t="s">
        <v>95</v>
      </c>
      <c r="AN554" s="74">
        <v>0</v>
      </c>
      <c r="AO554" s="74" t="s">
        <v>95</v>
      </c>
      <c r="AP554" s="74" t="s">
        <v>95</v>
      </c>
      <c r="AQ554" s="74">
        <v>1</v>
      </c>
      <c r="AS554" s="74">
        <v>1</v>
      </c>
      <c r="AT554" s="74" t="s">
        <v>92</v>
      </c>
      <c r="AU554" s="74" t="s">
        <v>95</v>
      </c>
      <c r="AV554" s="74" t="s">
        <v>94</v>
      </c>
      <c r="AW554" s="77">
        <v>5035.33</v>
      </c>
      <c r="AX554" s="77">
        <v>0</v>
      </c>
      <c r="AY554" s="79">
        <v>1</v>
      </c>
      <c r="AZ554" s="77">
        <v>32568.010907</v>
      </c>
      <c r="BA554" s="77">
        <v>0</v>
      </c>
      <c r="BB554" s="74" t="s">
        <v>116</v>
      </c>
      <c r="BC554" s="75" t="s">
        <v>3014</v>
      </c>
      <c r="BD554" s="82">
        <v>248.51673741855834</v>
      </c>
      <c r="BE554" s="82">
        <v>0</v>
      </c>
      <c r="BF554" s="82">
        <v>0</v>
      </c>
      <c r="BG554" s="82">
        <v>248.51673741855834</v>
      </c>
      <c r="BH554" s="82">
        <v>1857.5189226108885</v>
      </c>
      <c r="BI554" s="82">
        <v>0</v>
      </c>
      <c r="BJ554" s="82">
        <v>0</v>
      </c>
      <c r="BK554" s="82">
        <v>1857.5189226108885</v>
      </c>
      <c r="BL554" s="82">
        <v>29311.209816300005</v>
      </c>
      <c r="BM554" s="82">
        <v>0</v>
      </c>
      <c r="BN554" s="82">
        <v>0</v>
      </c>
      <c r="BO554" s="82">
        <v>29311.209816300005</v>
      </c>
      <c r="BP554" s="82">
        <v>248.51673741855834</v>
      </c>
      <c r="BQ554" s="82">
        <v>0</v>
      </c>
      <c r="BR554" s="82">
        <v>0</v>
      </c>
      <c r="BS554" s="89">
        <v>248.51673741855834</v>
      </c>
      <c r="BT554" s="82">
        <v>1247.355208451228</v>
      </c>
      <c r="BU554" s="82">
        <v>0</v>
      </c>
      <c r="BV554" s="82">
        <v>0</v>
      </c>
      <c r="BW554" s="82">
        <v>1247.355208451228</v>
      </c>
      <c r="BX554" s="82">
        <v>9323.2589763685701</v>
      </c>
      <c r="BY554" s="82">
        <v>0</v>
      </c>
      <c r="BZ554" s="82">
        <v>0</v>
      </c>
      <c r="CA554" s="82">
        <v>9323.2589763685701</v>
      </c>
      <c r="CB554" s="82">
        <v>147118.82430997296</v>
      </c>
      <c r="CC554" s="82">
        <v>0</v>
      </c>
      <c r="CD554" s="82">
        <v>0</v>
      </c>
      <c r="CE554" s="82">
        <v>147118.82430997296</v>
      </c>
      <c r="CF554" s="82">
        <v>1247.355208451228</v>
      </c>
      <c r="CG554" s="82">
        <v>0</v>
      </c>
      <c r="CH554" s="82">
        <v>0</v>
      </c>
      <c r="CI554" s="82">
        <v>1247.355208451228</v>
      </c>
      <c r="CJ554" s="82" t="s">
        <v>96</v>
      </c>
      <c r="CN554" s="82">
        <v>248.51673741855834</v>
      </c>
      <c r="CO554" s="82">
        <v>1857.5189226108885</v>
      </c>
      <c r="CP554" s="82">
        <v>29311.209816300005</v>
      </c>
      <c r="CQ554" s="82">
        <v>248.51673741855834</v>
      </c>
      <c r="CR554" s="89">
        <v>248.51673741855834</v>
      </c>
      <c r="CS554" s="82">
        <v>38.423095196054099</v>
      </c>
      <c r="CT554" s="82">
        <v>287.19042078740989</v>
      </c>
      <c r="CU554" s="82">
        <v>4531.7970000000005</v>
      </c>
      <c r="CV554" s="82">
        <v>38.423095196054099</v>
      </c>
      <c r="CW554" s="82">
        <v>38.423095196054099</v>
      </c>
    </row>
    <row r="555" spans="1:101">
      <c r="A555" s="86" t="s">
        <v>1404</v>
      </c>
      <c r="B555" s="87" t="s">
        <v>1485</v>
      </c>
      <c r="C555" s="75" t="s">
        <v>2270</v>
      </c>
      <c r="D555" s="74" t="s">
        <v>2607</v>
      </c>
      <c r="E555" s="74" t="s">
        <v>1404</v>
      </c>
      <c r="F555" s="74" t="s">
        <v>1485</v>
      </c>
      <c r="G555" s="74" t="s">
        <v>523</v>
      </c>
      <c r="I555" s="74" t="s">
        <v>1485</v>
      </c>
      <c r="J555" s="74" t="s">
        <v>523</v>
      </c>
      <c r="K555" s="74" t="s">
        <v>128</v>
      </c>
      <c r="L555" s="74" t="s">
        <v>89</v>
      </c>
      <c r="M555" s="74" t="s">
        <v>1406</v>
      </c>
      <c r="N555" s="74" t="s">
        <v>523</v>
      </c>
      <c r="O555" s="76">
        <v>48236</v>
      </c>
      <c r="P555" s="76">
        <v>44439</v>
      </c>
      <c r="Q555" s="77">
        <v>11</v>
      </c>
      <c r="R555" s="74" t="s">
        <v>262</v>
      </c>
      <c r="S555" s="77">
        <v>29529.32</v>
      </c>
      <c r="T555" s="77">
        <v>29529.32</v>
      </c>
      <c r="U555" s="77">
        <v>0</v>
      </c>
      <c r="V555" s="78">
        <v>0</v>
      </c>
      <c r="W555" s="79">
        <v>6.4679000000000002</v>
      </c>
      <c r="X555" s="77">
        <v>190992.68882800001</v>
      </c>
      <c r="Y555" s="88">
        <v>190992.68882800001</v>
      </c>
      <c r="Z555" s="77">
        <v>0</v>
      </c>
      <c r="AA555" s="74">
        <v>0</v>
      </c>
      <c r="AB555" s="74">
        <v>0</v>
      </c>
      <c r="AD555" s="74">
        <v>5</v>
      </c>
      <c r="AE555" s="74">
        <v>5</v>
      </c>
      <c r="AF555" s="74">
        <v>0</v>
      </c>
      <c r="AG555" s="74">
        <v>0</v>
      </c>
      <c r="AI555" s="74">
        <v>4</v>
      </c>
      <c r="AJ555" s="74">
        <v>4</v>
      </c>
      <c r="AL555" s="74">
        <v>4</v>
      </c>
      <c r="AM555" s="74" t="s">
        <v>95</v>
      </c>
      <c r="AN555" s="74">
        <v>0</v>
      </c>
      <c r="AO555" s="74" t="s">
        <v>95</v>
      </c>
      <c r="AP555" s="74" t="s">
        <v>95</v>
      </c>
      <c r="AQ555" s="74">
        <v>1</v>
      </c>
      <c r="AS555" s="74">
        <v>1</v>
      </c>
      <c r="AT555" s="74" t="s">
        <v>92</v>
      </c>
      <c r="AU555" s="74" t="s">
        <v>95</v>
      </c>
      <c r="AV555" s="74" t="s">
        <v>94</v>
      </c>
      <c r="AW555" s="77">
        <v>29529.32</v>
      </c>
      <c r="AX555" s="77">
        <v>0</v>
      </c>
      <c r="AY555" s="79">
        <v>1</v>
      </c>
      <c r="AZ555" s="77">
        <v>190992.68882800001</v>
      </c>
      <c r="BA555" s="77">
        <v>0</v>
      </c>
      <c r="BB555" s="74" t="s">
        <v>116</v>
      </c>
      <c r="BC555" s="75" t="s">
        <v>2270</v>
      </c>
      <c r="BD555" s="82">
        <v>1457.4080079336575</v>
      </c>
      <c r="BE555" s="82">
        <v>0</v>
      </c>
      <c r="BF555" s="82">
        <v>0</v>
      </c>
      <c r="BG555" s="82">
        <v>1457.4080079336575</v>
      </c>
      <c r="BH555" s="82">
        <v>11930.053054042202</v>
      </c>
      <c r="BI555" s="82">
        <v>0</v>
      </c>
      <c r="BJ555" s="82">
        <v>0</v>
      </c>
      <c r="BK555" s="82">
        <v>11930.053054042202</v>
      </c>
      <c r="BL555" s="82">
        <v>171893.41994520003</v>
      </c>
      <c r="BM555" s="82">
        <v>0</v>
      </c>
      <c r="BN555" s="82">
        <v>0</v>
      </c>
      <c r="BO555" s="82">
        <v>171893.41994520003</v>
      </c>
      <c r="BP555" s="82">
        <v>1457.4080079336575</v>
      </c>
      <c r="BQ555" s="82">
        <v>0</v>
      </c>
      <c r="BR555" s="82">
        <v>0</v>
      </c>
      <c r="BS555" s="89">
        <v>1457.4080079336575</v>
      </c>
      <c r="BT555" s="82">
        <v>7315.0222734206127</v>
      </c>
      <c r="BU555" s="82">
        <v>0</v>
      </c>
      <c r="BV555" s="82">
        <v>0</v>
      </c>
      <c r="BW555" s="82">
        <v>7315.0222734206127</v>
      </c>
      <c r="BX555" s="82">
        <v>59879.32228884862</v>
      </c>
      <c r="BY555" s="82">
        <v>0</v>
      </c>
      <c r="BZ555" s="82">
        <v>0</v>
      </c>
      <c r="CA555" s="82">
        <v>59879.32228884862</v>
      </c>
      <c r="CB555" s="82">
        <v>862767.45338894799</v>
      </c>
      <c r="CC555" s="82">
        <v>0</v>
      </c>
      <c r="CD555" s="82">
        <v>0</v>
      </c>
      <c r="CE555" s="82">
        <v>862767.45338894799</v>
      </c>
      <c r="CF555" s="82">
        <v>7315.0222734206127</v>
      </c>
      <c r="CG555" s="82">
        <v>0</v>
      </c>
      <c r="CH555" s="82">
        <v>0</v>
      </c>
      <c r="CI555" s="82">
        <v>7315.0222734206127</v>
      </c>
      <c r="CJ555" s="82" t="s">
        <v>96</v>
      </c>
      <c r="CN555" s="82">
        <v>1457.4080079336575</v>
      </c>
      <c r="CO555" s="82">
        <v>11930.053054042202</v>
      </c>
      <c r="CP555" s="82">
        <v>171893.41994520003</v>
      </c>
      <c r="CQ555" s="82">
        <v>1457.4080079336575</v>
      </c>
      <c r="CR555" s="89">
        <v>1457.4080079336575</v>
      </c>
      <c r="CS555" s="82">
        <v>225.32939716656989</v>
      </c>
      <c r="CT555" s="82">
        <v>1844.5017786363737</v>
      </c>
      <c r="CU555" s="82">
        <v>26576.388000000003</v>
      </c>
      <c r="CV555" s="82">
        <v>225.32939716656989</v>
      </c>
      <c r="CW555" s="82">
        <v>225.32939716656989</v>
      </c>
    </row>
    <row r="556" spans="1:101">
      <c r="A556" s="86" t="s">
        <v>1404</v>
      </c>
      <c r="B556" s="87" t="s">
        <v>1486</v>
      </c>
      <c r="C556" s="75" t="s">
        <v>2271</v>
      </c>
      <c r="D556" s="74" t="s">
        <v>2607</v>
      </c>
      <c r="E556" s="74" t="s">
        <v>1404</v>
      </c>
      <c r="F556" s="74" t="s">
        <v>1486</v>
      </c>
      <c r="G556" s="74" t="s">
        <v>523</v>
      </c>
      <c r="I556" s="74" t="s">
        <v>1486</v>
      </c>
      <c r="J556" s="74" t="s">
        <v>523</v>
      </c>
      <c r="K556" s="74" t="s">
        <v>128</v>
      </c>
      <c r="L556" s="74" t="s">
        <v>89</v>
      </c>
      <c r="M556" s="74" t="s">
        <v>1406</v>
      </c>
      <c r="N556" s="74" t="s">
        <v>523</v>
      </c>
      <c r="O556" s="76">
        <v>48126</v>
      </c>
      <c r="P556" s="76">
        <v>44439</v>
      </c>
      <c r="Q556" s="77">
        <v>11</v>
      </c>
      <c r="R556" s="74" t="s">
        <v>262</v>
      </c>
      <c r="S556" s="77">
        <v>34796.97</v>
      </c>
      <c r="T556" s="77">
        <v>34796.97</v>
      </c>
      <c r="U556" s="77">
        <v>0</v>
      </c>
      <c r="V556" s="78">
        <v>0</v>
      </c>
      <c r="W556" s="79">
        <v>6.4679000000000002</v>
      </c>
      <c r="X556" s="77">
        <v>225063.32226300001</v>
      </c>
      <c r="Y556" s="88">
        <v>225063.32226300001</v>
      </c>
      <c r="Z556" s="77">
        <v>0</v>
      </c>
      <c r="AA556" s="74">
        <v>0</v>
      </c>
      <c r="AB556" s="74">
        <v>0</v>
      </c>
      <c r="AD556" s="74">
        <v>5</v>
      </c>
      <c r="AE556" s="74">
        <v>5</v>
      </c>
      <c r="AF556" s="74">
        <v>0</v>
      </c>
      <c r="AG556" s="74">
        <v>0</v>
      </c>
      <c r="AI556" s="74">
        <v>4</v>
      </c>
      <c r="AJ556" s="74">
        <v>4</v>
      </c>
      <c r="AL556" s="74">
        <v>4</v>
      </c>
      <c r="AM556" s="74" t="s">
        <v>95</v>
      </c>
      <c r="AN556" s="74">
        <v>0</v>
      </c>
      <c r="AO556" s="74" t="s">
        <v>95</v>
      </c>
      <c r="AP556" s="74" t="s">
        <v>95</v>
      </c>
      <c r="AQ556" s="74">
        <v>1</v>
      </c>
      <c r="AS556" s="74">
        <v>1</v>
      </c>
      <c r="AT556" s="74" t="s">
        <v>92</v>
      </c>
      <c r="AU556" s="74" t="s">
        <v>95</v>
      </c>
      <c r="AV556" s="74" t="s">
        <v>94</v>
      </c>
      <c r="AW556" s="77">
        <v>34796.97</v>
      </c>
      <c r="AX556" s="77">
        <v>0</v>
      </c>
      <c r="AY556" s="79">
        <v>1</v>
      </c>
      <c r="AZ556" s="77">
        <v>225063.32226300001</v>
      </c>
      <c r="BA556" s="77">
        <v>0</v>
      </c>
      <c r="BB556" s="74" t="s">
        <v>116</v>
      </c>
      <c r="BC556" s="75" t="s">
        <v>2271</v>
      </c>
      <c r="BD556" s="82">
        <v>1717.3908078420782</v>
      </c>
      <c r="BE556" s="82">
        <v>0</v>
      </c>
      <c r="BF556" s="82">
        <v>0</v>
      </c>
      <c r="BG556" s="82">
        <v>1717.3908078420782</v>
      </c>
      <c r="BH556" s="82">
        <v>14058.220718252744</v>
      </c>
      <c r="BI556" s="82">
        <v>0</v>
      </c>
      <c r="BJ556" s="82">
        <v>0</v>
      </c>
      <c r="BK556" s="82">
        <v>14058.220718252744</v>
      </c>
      <c r="BL556" s="82">
        <v>202556.99003670001</v>
      </c>
      <c r="BM556" s="82">
        <v>0</v>
      </c>
      <c r="BN556" s="82">
        <v>0</v>
      </c>
      <c r="BO556" s="82">
        <v>202556.99003670001</v>
      </c>
      <c r="BP556" s="82">
        <v>1717.3908078420782</v>
      </c>
      <c r="BQ556" s="82">
        <v>0</v>
      </c>
      <c r="BR556" s="82">
        <v>0</v>
      </c>
      <c r="BS556" s="89">
        <v>1717.3908078420782</v>
      </c>
      <c r="BT556" s="82">
        <v>8619.9279427209585</v>
      </c>
      <c r="BU556" s="82">
        <v>0</v>
      </c>
      <c r="BV556" s="82">
        <v>0</v>
      </c>
      <c r="BW556" s="82">
        <v>8619.9279427209585</v>
      </c>
      <c r="BX556" s="82">
        <v>70561.021429054163</v>
      </c>
      <c r="BY556" s="82">
        <v>0</v>
      </c>
      <c r="BZ556" s="82">
        <v>0</v>
      </c>
      <c r="CA556" s="82">
        <v>70561.021429054163</v>
      </c>
      <c r="CB556" s="82">
        <v>1016674.0443922046</v>
      </c>
      <c r="CC556" s="82">
        <v>0</v>
      </c>
      <c r="CD556" s="82">
        <v>0</v>
      </c>
      <c r="CE556" s="82">
        <v>1016674.0443922046</v>
      </c>
      <c r="CF556" s="82">
        <v>8619.9279427209585</v>
      </c>
      <c r="CG556" s="82">
        <v>0</v>
      </c>
      <c r="CH556" s="82">
        <v>0</v>
      </c>
      <c r="CI556" s="82">
        <v>8619.9279427209585</v>
      </c>
      <c r="CJ556" s="82" t="s">
        <v>96</v>
      </c>
      <c r="CN556" s="82">
        <v>1717.3908078420782</v>
      </c>
      <c r="CO556" s="82">
        <v>14058.220718252744</v>
      </c>
      <c r="CP556" s="82">
        <v>202556.99003670001</v>
      </c>
      <c r="CQ556" s="82">
        <v>1717.3908078420782</v>
      </c>
      <c r="CR556" s="89">
        <v>1717.3908078420782</v>
      </c>
      <c r="CS556" s="82">
        <v>265.52525670497039</v>
      </c>
      <c r="CT556" s="82">
        <v>2173.5371168776178</v>
      </c>
      <c r="CU556" s="82">
        <v>31317.273000000001</v>
      </c>
      <c r="CV556" s="82">
        <v>265.52525670497039</v>
      </c>
      <c r="CW556" s="82">
        <v>265.52525670497039</v>
      </c>
    </row>
    <row r="557" spans="1:101">
      <c r="A557" s="86" t="s">
        <v>1404</v>
      </c>
      <c r="B557" s="87" t="s">
        <v>2671</v>
      </c>
      <c r="C557" s="75" t="s">
        <v>3015</v>
      </c>
      <c r="D557" s="74" t="s">
        <v>2607</v>
      </c>
      <c r="E557" s="74" t="s">
        <v>1404</v>
      </c>
      <c r="F557" s="74" t="s">
        <v>2671</v>
      </c>
      <c r="G557" s="74" t="s">
        <v>523</v>
      </c>
      <c r="I557" s="74" t="s">
        <v>2671</v>
      </c>
      <c r="J557" s="74" t="s">
        <v>523</v>
      </c>
      <c r="K557" s="74" t="s">
        <v>128</v>
      </c>
      <c r="L557" s="74" t="s">
        <v>89</v>
      </c>
      <c r="M557" s="74" t="s">
        <v>1406</v>
      </c>
      <c r="N557" s="74" t="s">
        <v>523</v>
      </c>
      <c r="O557" s="76">
        <v>48121</v>
      </c>
      <c r="P557" s="76">
        <v>44439</v>
      </c>
      <c r="Q557" s="77">
        <v>11</v>
      </c>
      <c r="R557" s="74" t="s">
        <v>262</v>
      </c>
      <c r="S557" s="77">
        <v>14437.15</v>
      </c>
      <c r="T557" s="77">
        <v>14437.15</v>
      </c>
      <c r="U557" s="77">
        <v>0</v>
      </c>
      <c r="V557" s="78">
        <v>0</v>
      </c>
      <c r="W557" s="79">
        <v>6.4679000000000002</v>
      </c>
      <c r="X557" s="77">
        <v>93378.042484999998</v>
      </c>
      <c r="Y557" s="88">
        <v>93378.042484999998</v>
      </c>
      <c r="Z557" s="77">
        <v>0</v>
      </c>
      <c r="AA557" s="74">
        <v>0</v>
      </c>
      <c r="AB557" s="74">
        <v>0</v>
      </c>
      <c r="AD557" s="74">
        <v>5</v>
      </c>
      <c r="AE557" s="74">
        <v>5</v>
      </c>
      <c r="AF557" s="74">
        <v>0</v>
      </c>
      <c r="AG557" s="74">
        <v>0</v>
      </c>
      <c r="AI557" s="74">
        <v>4</v>
      </c>
      <c r="AJ557" s="74">
        <v>4</v>
      </c>
      <c r="AL557" s="74">
        <v>4</v>
      </c>
      <c r="AM557" s="74" t="s">
        <v>95</v>
      </c>
      <c r="AN557" s="74">
        <v>0</v>
      </c>
      <c r="AO557" s="74" t="s">
        <v>95</v>
      </c>
      <c r="AP557" s="74" t="s">
        <v>95</v>
      </c>
      <c r="AQ557" s="74">
        <v>1</v>
      </c>
      <c r="AS557" s="74">
        <v>1</v>
      </c>
      <c r="AT557" s="74" t="s">
        <v>92</v>
      </c>
      <c r="AU557" s="74" t="s">
        <v>95</v>
      </c>
      <c r="AV557" s="74" t="s">
        <v>94</v>
      </c>
      <c r="AW557" s="77">
        <v>14437.15</v>
      </c>
      <c r="AX557" s="77">
        <v>0</v>
      </c>
      <c r="AY557" s="79">
        <v>1</v>
      </c>
      <c r="AZ557" s="77">
        <v>93378.042484999998</v>
      </c>
      <c r="BA557" s="77">
        <v>0</v>
      </c>
      <c r="BB557" s="74" t="s">
        <v>116</v>
      </c>
      <c r="BC557" s="75" t="s">
        <v>3015</v>
      </c>
      <c r="BD557" s="82">
        <v>712.53987635812132</v>
      </c>
      <c r="BE557" s="82">
        <v>0</v>
      </c>
      <c r="BF557" s="82">
        <v>0</v>
      </c>
      <c r="BG557" s="82">
        <v>712.53987635812132</v>
      </c>
      <c r="BH557" s="82">
        <v>5832.7101825970058</v>
      </c>
      <c r="BI557" s="82">
        <v>0</v>
      </c>
      <c r="BJ557" s="82">
        <v>0</v>
      </c>
      <c r="BK557" s="82">
        <v>5832.7101825970058</v>
      </c>
      <c r="BL557" s="82">
        <v>84040.238236499994</v>
      </c>
      <c r="BM557" s="82">
        <v>0</v>
      </c>
      <c r="BN557" s="82">
        <v>0</v>
      </c>
      <c r="BO557" s="82">
        <v>84040.238236499994</v>
      </c>
      <c r="BP557" s="82">
        <v>712.53987635812132</v>
      </c>
      <c r="BQ557" s="82">
        <v>0</v>
      </c>
      <c r="BR557" s="82">
        <v>0</v>
      </c>
      <c r="BS557" s="89">
        <v>712.53987635812132</v>
      </c>
      <c r="BT557" s="82">
        <v>3576.3801474166821</v>
      </c>
      <c r="BU557" s="82">
        <v>0</v>
      </c>
      <c r="BV557" s="82">
        <v>0</v>
      </c>
      <c r="BW557" s="82">
        <v>3576.3801474166821</v>
      </c>
      <c r="BX557" s="82">
        <v>29275.538948490888</v>
      </c>
      <c r="BY557" s="82">
        <v>0</v>
      </c>
      <c r="BZ557" s="82">
        <v>0</v>
      </c>
      <c r="CA557" s="82">
        <v>29275.538948490888</v>
      </c>
      <c r="CB557" s="82">
        <v>421814.76375664072</v>
      </c>
      <c r="CC557" s="82">
        <v>0</v>
      </c>
      <c r="CD557" s="82">
        <v>0</v>
      </c>
      <c r="CE557" s="82">
        <v>421814.76375664072</v>
      </c>
      <c r="CF557" s="82">
        <v>3576.3801474166821</v>
      </c>
      <c r="CG557" s="82">
        <v>0</v>
      </c>
      <c r="CH557" s="82">
        <v>0</v>
      </c>
      <c r="CI557" s="82">
        <v>3576.3801474166821</v>
      </c>
      <c r="CJ557" s="82" t="s">
        <v>96</v>
      </c>
      <c r="CN557" s="82">
        <v>712.53987635812132</v>
      </c>
      <c r="CO557" s="82">
        <v>5832.7101825970058</v>
      </c>
      <c r="CP557" s="82">
        <v>84040.238236499994</v>
      </c>
      <c r="CQ557" s="82">
        <v>712.53987635812132</v>
      </c>
      <c r="CR557" s="89">
        <v>712.53987635812132</v>
      </c>
      <c r="CS557" s="82">
        <v>110.16556785944762</v>
      </c>
      <c r="CT557" s="82">
        <v>901.79350061024525</v>
      </c>
      <c r="CU557" s="82">
        <v>12993.434999999999</v>
      </c>
      <c r="CV557" s="82">
        <v>110.16556785944762</v>
      </c>
      <c r="CW557" s="82">
        <v>110.16556785944762</v>
      </c>
    </row>
    <row r="558" spans="1:101">
      <c r="A558" s="86" t="s">
        <v>1404</v>
      </c>
      <c r="B558" s="87" t="s">
        <v>2670</v>
      </c>
      <c r="C558" s="75" t="s">
        <v>3016</v>
      </c>
      <c r="D558" s="74" t="s">
        <v>2607</v>
      </c>
      <c r="E558" s="74" t="s">
        <v>1404</v>
      </c>
      <c r="F558" s="74" t="s">
        <v>2670</v>
      </c>
      <c r="G558" s="74" t="s">
        <v>523</v>
      </c>
      <c r="I558" s="74" t="s">
        <v>2670</v>
      </c>
      <c r="J558" s="74" t="s">
        <v>523</v>
      </c>
      <c r="K558" s="74" t="s">
        <v>128</v>
      </c>
      <c r="L558" s="74" t="s">
        <v>89</v>
      </c>
      <c r="M558" s="74" t="s">
        <v>1406</v>
      </c>
      <c r="N558" s="74" t="s">
        <v>523</v>
      </c>
      <c r="O558" s="76">
        <v>48121</v>
      </c>
      <c r="P558" s="76">
        <v>44439</v>
      </c>
      <c r="Q558" s="77">
        <v>11</v>
      </c>
      <c r="R558" s="74" t="s">
        <v>262</v>
      </c>
      <c r="S558" s="77">
        <v>63488.69</v>
      </c>
      <c r="T558" s="77">
        <v>63488.69</v>
      </c>
      <c r="U558" s="77">
        <v>0</v>
      </c>
      <c r="V558" s="78">
        <v>0</v>
      </c>
      <c r="W558" s="79">
        <v>6.4679000000000002</v>
      </c>
      <c r="X558" s="77">
        <v>410638.498051</v>
      </c>
      <c r="Y558" s="88">
        <v>410638.498051</v>
      </c>
      <c r="Z558" s="77">
        <v>0</v>
      </c>
      <c r="AA558" s="74">
        <v>0</v>
      </c>
      <c r="AB558" s="74">
        <v>0</v>
      </c>
      <c r="AD558" s="74">
        <v>5</v>
      </c>
      <c r="AE558" s="74">
        <v>5</v>
      </c>
      <c r="AF558" s="74">
        <v>0</v>
      </c>
      <c r="AG558" s="74">
        <v>0</v>
      </c>
      <c r="AI558" s="74">
        <v>4</v>
      </c>
      <c r="AJ558" s="74">
        <v>4</v>
      </c>
      <c r="AL558" s="74">
        <v>4</v>
      </c>
      <c r="AM558" s="74" t="s">
        <v>95</v>
      </c>
      <c r="AN558" s="74">
        <v>0</v>
      </c>
      <c r="AO558" s="74" t="s">
        <v>95</v>
      </c>
      <c r="AP558" s="74" t="s">
        <v>95</v>
      </c>
      <c r="AQ558" s="74">
        <v>1</v>
      </c>
      <c r="AS558" s="74">
        <v>1</v>
      </c>
      <c r="AT558" s="74" t="s">
        <v>92</v>
      </c>
      <c r="AU558" s="74" t="s">
        <v>95</v>
      </c>
      <c r="AV558" s="74" t="s">
        <v>94</v>
      </c>
      <c r="AW558" s="77">
        <v>63488.69</v>
      </c>
      <c r="AX558" s="77">
        <v>0</v>
      </c>
      <c r="AY558" s="79">
        <v>1</v>
      </c>
      <c r="AZ558" s="77">
        <v>410638.498051</v>
      </c>
      <c r="BA558" s="77">
        <v>0</v>
      </c>
      <c r="BB558" s="74" t="s">
        <v>116</v>
      </c>
      <c r="BC558" s="75" t="s">
        <v>3016</v>
      </c>
      <c r="BD558" s="82">
        <v>3133.4593962616646</v>
      </c>
      <c r="BE558" s="82">
        <v>0</v>
      </c>
      <c r="BF558" s="82">
        <v>0</v>
      </c>
      <c r="BG558" s="82">
        <v>3133.4593962616646</v>
      </c>
      <c r="BH558" s="82">
        <v>25649.877478778337</v>
      </c>
      <c r="BI558" s="82">
        <v>0</v>
      </c>
      <c r="BJ558" s="82">
        <v>0</v>
      </c>
      <c r="BK558" s="82">
        <v>25649.877478778337</v>
      </c>
      <c r="BL558" s="82">
        <v>369574.64824589994</v>
      </c>
      <c r="BM558" s="82">
        <v>0</v>
      </c>
      <c r="BN558" s="82">
        <v>0</v>
      </c>
      <c r="BO558" s="82">
        <v>369574.64824589994</v>
      </c>
      <c r="BP558" s="82">
        <v>3133.4593962616646</v>
      </c>
      <c r="BQ558" s="82">
        <v>0</v>
      </c>
      <c r="BR558" s="82">
        <v>0</v>
      </c>
      <c r="BS558" s="89">
        <v>3133.4593962616646</v>
      </c>
      <c r="BT558" s="82">
        <v>15727.459401716545</v>
      </c>
      <c r="BU558" s="82">
        <v>0</v>
      </c>
      <c r="BV558" s="82">
        <v>0</v>
      </c>
      <c r="BW558" s="82">
        <v>15727.459401716545</v>
      </c>
      <c r="BX558" s="82">
        <v>128741.86504148421</v>
      </c>
      <c r="BY558" s="82">
        <v>0</v>
      </c>
      <c r="BZ558" s="82">
        <v>0</v>
      </c>
      <c r="CA558" s="82">
        <v>128741.86504148421</v>
      </c>
      <c r="CB558" s="82">
        <v>1854969.0744758209</v>
      </c>
      <c r="CC558" s="82">
        <v>0</v>
      </c>
      <c r="CD558" s="82">
        <v>0</v>
      </c>
      <c r="CE558" s="82">
        <v>1854969.0744758209</v>
      </c>
      <c r="CF558" s="82">
        <v>15727.459401716545</v>
      </c>
      <c r="CG558" s="82">
        <v>0</v>
      </c>
      <c r="CH558" s="82">
        <v>0</v>
      </c>
      <c r="CI558" s="82">
        <v>15727.459401716545</v>
      </c>
      <c r="CJ558" s="82" t="s">
        <v>96</v>
      </c>
      <c r="CN558" s="82">
        <v>3133.4593962616646</v>
      </c>
      <c r="CO558" s="82">
        <v>25649.877478778337</v>
      </c>
      <c r="CP558" s="82">
        <v>369574.64824589994</v>
      </c>
      <c r="CQ558" s="82">
        <v>3133.4593962616646</v>
      </c>
      <c r="CR558" s="89">
        <v>3133.4593962616646</v>
      </c>
      <c r="CS558" s="82">
        <v>484.46317912485728</v>
      </c>
      <c r="CT558" s="82">
        <v>3965.7195502061468</v>
      </c>
      <c r="CU558" s="82">
        <v>57139.820999999989</v>
      </c>
      <c r="CV558" s="82">
        <v>484.46317912485728</v>
      </c>
      <c r="CW558" s="82">
        <v>484.46317912485728</v>
      </c>
    </row>
    <row r="559" spans="1:101">
      <c r="A559" s="86" t="s">
        <v>1404</v>
      </c>
      <c r="B559" s="87" t="s">
        <v>1487</v>
      </c>
      <c r="C559" s="75" t="s">
        <v>2272</v>
      </c>
      <c r="D559" s="74" t="s">
        <v>2607</v>
      </c>
      <c r="E559" s="74" t="s">
        <v>1404</v>
      </c>
      <c r="F559" s="74" t="s">
        <v>1487</v>
      </c>
      <c r="G559" s="74" t="s">
        <v>523</v>
      </c>
      <c r="I559" s="74" t="s">
        <v>1487</v>
      </c>
      <c r="J559" s="74" t="s">
        <v>523</v>
      </c>
      <c r="K559" s="74" t="s">
        <v>128</v>
      </c>
      <c r="L559" s="74" t="s">
        <v>89</v>
      </c>
      <c r="M559" s="74" t="s">
        <v>1406</v>
      </c>
      <c r="N559" s="74" t="s">
        <v>523</v>
      </c>
      <c r="O559" s="76">
        <v>48487</v>
      </c>
      <c r="P559" s="76">
        <v>44439</v>
      </c>
      <c r="Q559" s="77">
        <v>12</v>
      </c>
      <c r="R559" s="74" t="s">
        <v>262</v>
      </c>
      <c r="S559" s="77">
        <v>3840</v>
      </c>
      <c r="T559" s="77">
        <v>3840</v>
      </c>
      <c r="U559" s="77">
        <v>0</v>
      </c>
      <c r="V559" s="78">
        <v>0</v>
      </c>
      <c r="W559" s="79">
        <v>6.4679000000000002</v>
      </c>
      <c r="X559" s="77">
        <v>24836.736000000001</v>
      </c>
      <c r="Y559" s="88">
        <v>24836.736000000001</v>
      </c>
      <c r="Z559" s="77">
        <v>0</v>
      </c>
      <c r="AA559" s="74">
        <v>0</v>
      </c>
      <c r="AB559" s="74">
        <v>0</v>
      </c>
      <c r="AD559" s="74">
        <v>5</v>
      </c>
      <c r="AE559" s="74">
        <v>5</v>
      </c>
      <c r="AF559" s="74">
        <v>0</v>
      </c>
      <c r="AG559" s="74">
        <v>0</v>
      </c>
      <c r="AI559" s="74">
        <v>4</v>
      </c>
      <c r="AJ559" s="74">
        <v>4</v>
      </c>
      <c r="AL559" s="74">
        <v>4</v>
      </c>
      <c r="AM559" s="74" t="s">
        <v>95</v>
      </c>
      <c r="AN559" s="74">
        <v>0</v>
      </c>
      <c r="AO559" s="74" t="s">
        <v>95</v>
      </c>
      <c r="AP559" s="74" t="s">
        <v>95</v>
      </c>
      <c r="AQ559" s="74">
        <v>1</v>
      </c>
      <c r="AS559" s="74">
        <v>1</v>
      </c>
      <c r="AT559" s="74" t="s">
        <v>92</v>
      </c>
      <c r="AU559" s="74" t="s">
        <v>95</v>
      </c>
      <c r="AV559" s="74" t="s">
        <v>94</v>
      </c>
      <c r="AW559" s="77">
        <v>3840</v>
      </c>
      <c r="AX559" s="77">
        <v>0</v>
      </c>
      <c r="AY559" s="79">
        <v>1</v>
      </c>
      <c r="AZ559" s="77">
        <v>24836.736000000001</v>
      </c>
      <c r="BA559" s="77">
        <v>0</v>
      </c>
      <c r="BB559" s="74" t="s">
        <v>116</v>
      </c>
      <c r="BC559" s="75" t="s">
        <v>2272</v>
      </c>
      <c r="BD559" s="82">
        <v>189.52169404731447</v>
      </c>
      <c r="BE559" s="82">
        <v>0</v>
      </c>
      <c r="BF559" s="82">
        <v>0</v>
      </c>
      <c r="BG559" s="82">
        <v>189.52169404731447</v>
      </c>
      <c r="BH559" s="82">
        <v>1680.2876750868254</v>
      </c>
      <c r="BI559" s="82">
        <v>0</v>
      </c>
      <c r="BJ559" s="82">
        <v>0</v>
      </c>
      <c r="BK559" s="82">
        <v>1680.2876750868254</v>
      </c>
      <c r="BL559" s="82">
        <v>22353.062399999999</v>
      </c>
      <c r="BM559" s="82">
        <v>0</v>
      </c>
      <c r="BN559" s="82">
        <v>0</v>
      </c>
      <c r="BO559" s="82">
        <v>22353.062399999999</v>
      </c>
      <c r="BP559" s="82">
        <v>189.52169404731447</v>
      </c>
      <c r="BQ559" s="82">
        <v>0</v>
      </c>
      <c r="BR559" s="82">
        <v>0</v>
      </c>
      <c r="BS559" s="89">
        <v>189.52169404731447</v>
      </c>
      <c r="BT559" s="82">
        <v>951.24728676228074</v>
      </c>
      <c r="BU559" s="82">
        <v>0</v>
      </c>
      <c r="BV559" s="82">
        <v>0</v>
      </c>
      <c r="BW559" s="82">
        <v>951.24728676228074</v>
      </c>
      <c r="BX559" s="82">
        <v>8433.6998987957941</v>
      </c>
      <c r="BY559" s="82">
        <v>0</v>
      </c>
      <c r="BZ559" s="82">
        <v>0</v>
      </c>
      <c r="CA559" s="82">
        <v>8433.6998987957941</v>
      </c>
      <c r="CB559" s="82">
        <v>112194.49079807999</v>
      </c>
      <c r="CC559" s="82">
        <v>0</v>
      </c>
      <c r="CD559" s="82">
        <v>0</v>
      </c>
      <c r="CE559" s="82">
        <v>112194.49079807999</v>
      </c>
      <c r="CF559" s="82">
        <v>951.24728676228074</v>
      </c>
      <c r="CG559" s="82">
        <v>0</v>
      </c>
      <c r="CH559" s="82">
        <v>0</v>
      </c>
      <c r="CI559" s="82">
        <v>951.24728676228074</v>
      </c>
      <c r="CJ559" s="82" t="s">
        <v>96</v>
      </c>
      <c r="CN559" s="82">
        <v>189.52169404731447</v>
      </c>
      <c r="CO559" s="82">
        <v>1680.2876750868254</v>
      </c>
      <c r="CP559" s="82">
        <v>22353.062399999999</v>
      </c>
      <c r="CQ559" s="82">
        <v>189.52169404731447</v>
      </c>
      <c r="CR559" s="89">
        <v>189.52169404731447</v>
      </c>
      <c r="CS559" s="82">
        <v>29.301889956139469</v>
      </c>
      <c r="CT559" s="82">
        <v>259.78875293168187</v>
      </c>
      <c r="CU559" s="82">
        <v>3455.9999999999995</v>
      </c>
      <c r="CV559" s="82">
        <v>29.301889956139469</v>
      </c>
      <c r="CW559" s="82">
        <v>29.301889956139469</v>
      </c>
    </row>
    <row r="560" spans="1:101">
      <c r="A560" s="86" t="s">
        <v>1404</v>
      </c>
      <c r="B560" s="87" t="s">
        <v>2672</v>
      </c>
      <c r="C560" s="75" t="s">
        <v>3017</v>
      </c>
      <c r="D560" s="74" t="s">
        <v>2607</v>
      </c>
      <c r="E560" s="74" t="s">
        <v>1404</v>
      </c>
      <c r="F560" s="74" t="s">
        <v>2672</v>
      </c>
      <c r="G560" s="74" t="s">
        <v>523</v>
      </c>
      <c r="I560" s="74" t="s">
        <v>2672</v>
      </c>
      <c r="J560" s="74" t="s">
        <v>523</v>
      </c>
      <c r="K560" s="74" t="s">
        <v>128</v>
      </c>
      <c r="L560" s="74" t="s">
        <v>89</v>
      </c>
      <c r="M560" s="74" t="s">
        <v>1406</v>
      </c>
      <c r="N560" s="74" t="s">
        <v>523</v>
      </c>
      <c r="O560" s="76">
        <v>48151</v>
      </c>
      <c r="P560" s="76">
        <v>44439</v>
      </c>
      <c r="Q560" s="77">
        <v>11</v>
      </c>
      <c r="R560" s="74" t="s">
        <v>262</v>
      </c>
      <c r="S560" s="77">
        <v>155150</v>
      </c>
      <c r="T560" s="77">
        <v>155150</v>
      </c>
      <c r="U560" s="77">
        <v>0</v>
      </c>
      <c r="V560" s="78">
        <v>0</v>
      </c>
      <c r="W560" s="79">
        <v>6.4679000000000002</v>
      </c>
      <c r="X560" s="77">
        <v>1003494.6850000001</v>
      </c>
      <c r="Y560" s="88">
        <v>1003494.6850000001</v>
      </c>
      <c r="Z560" s="77">
        <v>0</v>
      </c>
      <c r="AA560" s="74">
        <v>0</v>
      </c>
      <c r="AB560" s="74">
        <v>0</v>
      </c>
      <c r="AD560" s="74">
        <v>5</v>
      </c>
      <c r="AE560" s="74">
        <v>5</v>
      </c>
      <c r="AF560" s="74">
        <v>0</v>
      </c>
      <c r="AG560" s="74">
        <v>0</v>
      </c>
      <c r="AI560" s="74">
        <v>4</v>
      </c>
      <c r="AJ560" s="74">
        <v>4</v>
      </c>
      <c r="AL560" s="74">
        <v>4</v>
      </c>
      <c r="AM560" s="74" t="s">
        <v>95</v>
      </c>
      <c r="AN560" s="74">
        <v>0</v>
      </c>
      <c r="AO560" s="74" t="s">
        <v>95</v>
      </c>
      <c r="AP560" s="74" t="s">
        <v>95</v>
      </c>
      <c r="AQ560" s="74">
        <v>1</v>
      </c>
      <c r="AS560" s="74">
        <v>1</v>
      </c>
      <c r="AT560" s="74" t="s">
        <v>92</v>
      </c>
      <c r="AU560" s="74" t="s">
        <v>95</v>
      </c>
      <c r="AV560" s="74" t="s">
        <v>94</v>
      </c>
      <c r="AW560" s="77">
        <v>155150</v>
      </c>
      <c r="AX560" s="77">
        <v>0</v>
      </c>
      <c r="AY560" s="79">
        <v>1</v>
      </c>
      <c r="AZ560" s="77">
        <v>1003494.6850000001</v>
      </c>
      <c r="BA560" s="77">
        <v>0</v>
      </c>
      <c r="BB560" s="74" t="s">
        <v>116</v>
      </c>
      <c r="BC560" s="75" t="s">
        <v>3017</v>
      </c>
      <c r="BD560" s="82">
        <v>7657.3674040210517</v>
      </c>
      <c r="BE560" s="82">
        <v>0</v>
      </c>
      <c r="BF560" s="82">
        <v>0</v>
      </c>
      <c r="BG560" s="82">
        <v>7657.3674040210517</v>
      </c>
      <c r="BH560" s="82">
        <v>62681.691665593658</v>
      </c>
      <c r="BI560" s="82">
        <v>0</v>
      </c>
      <c r="BJ560" s="82">
        <v>0</v>
      </c>
      <c r="BK560" s="82">
        <v>62681.691665593658</v>
      </c>
      <c r="BL560" s="82">
        <v>903145.21649999998</v>
      </c>
      <c r="BM560" s="82">
        <v>0</v>
      </c>
      <c r="BN560" s="82">
        <v>0</v>
      </c>
      <c r="BO560" s="82">
        <v>903145.21649999998</v>
      </c>
      <c r="BP560" s="82">
        <v>7657.3674040210517</v>
      </c>
      <c r="BQ560" s="82">
        <v>0</v>
      </c>
      <c r="BR560" s="82">
        <v>0</v>
      </c>
      <c r="BS560" s="89">
        <v>7657.3674040210517</v>
      </c>
      <c r="BT560" s="82">
        <v>38433.858474262459</v>
      </c>
      <c r="BU560" s="82">
        <v>0</v>
      </c>
      <c r="BV560" s="82">
        <v>0</v>
      </c>
      <c r="BW560" s="82">
        <v>38433.858474262459</v>
      </c>
      <c r="BX560" s="82">
        <v>314611.94680794765</v>
      </c>
      <c r="BY560" s="82">
        <v>0</v>
      </c>
      <c r="BZ560" s="82">
        <v>0</v>
      </c>
      <c r="CA560" s="82">
        <v>314611.94680794765</v>
      </c>
      <c r="CB560" s="82">
        <v>4533066.4706567992</v>
      </c>
      <c r="CC560" s="82">
        <v>0</v>
      </c>
      <c r="CD560" s="82">
        <v>0</v>
      </c>
      <c r="CE560" s="82">
        <v>4533066.4706567992</v>
      </c>
      <c r="CF560" s="82">
        <v>38433.858474262459</v>
      </c>
      <c r="CG560" s="82">
        <v>0</v>
      </c>
      <c r="CH560" s="82">
        <v>0</v>
      </c>
      <c r="CI560" s="82">
        <v>38433.858474262459</v>
      </c>
      <c r="CJ560" s="82" t="s">
        <v>96</v>
      </c>
      <c r="CN560" s="82">
        <v>7657.3674040210517</v>
      </c>
      <c r="CO560" s="82">
        <v>62681.691665593658</v>
      </c>
      <c r="CP560" s="82">
        <v>903145.21649999998</v>
      </c>
      <c r="CQ560" s="82">
        <v>7657.3674040210517</v>
      </c>
      <c r="CR560" s="89">
        <v>7657.3674040210517</v>
      </c>
      <c r="CS560" s="82">
        <v>1183.9031840351663</v>
      </c>
      <c r="CT560" s="82">
        <v>9691.1967818911326</v>
      </c>
      <c r="CU560" s="82">
        <v>139635</v>
      </c>
      <c r="CV560" s="82">
        <v>1183.9031840351663</v>
      </c>
      <c r="CW560" s="82">
        <v>1183.9031840351663</v>
      </c>
    </row>
    <row r="561" spans="1:101">
      <c r="A561" s="86" t="s">
        <v>1404</v>
      </c>
      <c r="B561" s="87" t="s">
        <v>1488</v>
      </c>
      <c r="C561" s="75" t="s">
        <v>2273</v>
      </c>
      <c r="D561" s="74" t="s">
        <v>2607</v>
      </c>
      <c r="E561" s="74" t="s">
        <v>1404</v>
      </c>
      <c r="F561" s="74" t="s">
        <v>1488</v>
      </c>
      <c r="G561" s="74" t="s">
        <v>523</v>
      </c>
      <c r="I561" s="74" t="s">
        <v>1488</v>
      </c>
      <c r="J561" s="74" t="s">
        <v>523</v>
      </c>
      <c r="K561" s="74" t="s">
        <v>128</v>
      </c>
      <c r="L561" s="74" t="s">
        <v>89</v>
      </c>
      <c r="M561" s="74" t="s">
        <v>1406</v>
      </c>
      <c r="N561" s="74" t="s">
        <v>523</v>
      </c>
      <c r="O561" s="76">
        <v>48059</v>
      </c>
      <c r="P561" s="76">
        <v>44439</v>
      </c>
      <c r="Q561" s="77">
        <v>10</v>
      </c>
      <c r="R561" s="74" t="s">
        <v>262</v>
      </c>
      <c r="S561" s="77">
        <v>117012.88</v>
      </c>
      <c r="T561" s="77">
        <v>117012.88</v>
      </c>
      <c r="U561" s="77">
        <v>0</v>
      </c>
      <c r="V561" s="78">
        <v>0</v>
      </c>
      <c r="W561" s="79">
        <v>6.4679000000000002</v>
      </c>
      <c r="X561" s="77">
        <v>756827.60655200004</v>
      </c>
      <c r="Y561" s="88">
        <v>756827.60655200004</v>
      </c>
      <c r="Z561" s="77">
        <v>0</v>
      </c>
      <c r="AA561" s="74">
        <v>0</v>
      </c>
      <c r="AB561" s="74">
        <v>0</v>
      </c>
      <c r="AD561" s="74">
        <v>5</v>
      </c>
      <c r="AE561" s="74">
        <v>5</v>
      </c>
      <c r="AF561" s="74">
        <v>0</v>
      </c>
      <c r="AG561" s="74">
        <v>0</v>
      </c>
      <c r="AI561" s="74">
        <v>4</v>
      </c>
      <c r="AJ561" s="74">
        <v>4</v>
      </c>
      <c r="AL561" s="74">
        <v>4</v>
      </c>
      <c r="AM561" s="74" t="s">
        <v>95</v>
      </c>
      <c r="AN561" s="74">
        <v>0</v>
      </c>
      <c r="AO561" s="74" t="s">
        <v>95</v>
      </c>
      <c r="AP561" s="74" t="s">
        <v>95</v>
      </c>
      <c r="AQ561" s="74">
        <v>1</v>
      </c>
      <c r="AS561" s="74">
        <v>1</v>
      </c>
      <c r="AT561" s="74" t="s">
        <v>92</v>
      </c>
      <c r="AU561" s="74" t="s">
        <v>95</v>
      </c>
      <c r="AV561" s="74" t="s">
        <v>94</v>
      </c>
      <c r="AW561" s="77">
        <v>117012.88</v>
      </c>
      <c r="AX561" s="77">
        <v>0</v>
      </c>
      <c r="AY561" s="79">
        <v>1</v>
      </c>
      <c r="AZ561" s="77">
        <v>756827.60655200004</v>
      </c>
      <c r="BA561" s="77">
        <v>0</v>
      </c>
      <c r="BB561" s="74" t="s">
        <v>116</v>
      </c>
      <c r="BC561" s="75" t="s">
        <v>2273</v>
      </c>
      <c r="BD561" s="82">
        <v>5775.1248028528971</v>
      </c>
      <c r="BE561" s="82">
        <v>0</v>
      </c>
      <c r="BF561" s="82">
        <v>0</v>
      </c>
      <c r="BG561" s="82">
        <v>5775.1248028528971</v>
      </c>
      <c r="BH561" s="82">
        <v>43165.718788877239</v>
      </c>
      <c r="BI561" s="82">
        <v>0</v>
      </c>
      <c r="BJ561" s="82">
        <v>0</v>
      </c>
      <c r="BK561" s="82">
        <v>43165.718788877239</v>
      </c>
      <c r="BL561" s="82">
        <v>681144.84589680005</v>
      </c>
      <c r="BM561" s="82">
        <v>0</v>
      </c>
      <c r="BN561" s="82">
        <v>0</v>
      </c>
      <c r="BO561" s="82">
        <v>681144.84589680005</v>
      </c>
      <c r="BP561" s="82">
        <v>5775.1248028528971</v>
      </c>
      <c r="BQ561" s="82">
        <v>0</v>
      </c>
      <c r="BR561" s="82">
        <v>0</v>
      </c>
      <c r="BS561" s="89">
        <v>5775.1248028528971</v>
      </c>
      <c r="BT561" s="82">
        <v>28986.506410479258</v>
      </c>
      <c r="BU561" s="82">
        <v>0</v>
      </c>
      <c r="BV561" s="82">
        <v>0</v>
      </c>
      <c r="BW561" s="82">
        <v>28986.506410479258</v>
      </c>
      <c r="BX561" s="82">
        <v>216657.37574513262</v>
      </c>
      <c r="BY561" s="82">
        <v>0</v>
      </c>
      <c r="BZ561" s="82">
        <v>0</v>
      </c>
      <c r="CA561" s="82">
        <v>216657.37574513262</v>
      </c>
      <c r="CB561" s="82">
        <v>3418802.2105252184</v>
      </c>
      <c r="CC561" s="82">
        <v>0</v>
      </c>
      <c r="CD561" s="82">
        <v>0</v>
      </c>
      <c r="CE561" s="82">
        <v>3418802.2105252184</v>
      </c>
      <c r="CF561" s="82">
        <v>28986.506410479258</v>
      </c>
      <c r="CG561" s="82">
        <v>0</v>
      </c>
      <c r="CH561" s="82">
        <v>0</v>
      </c>
      <c r="CI561" s="82">
        <v>28986.506410479258</v>
      </c>
      <c r="CJ561" s="82" t="s">
        <v>96</v>
      </c>
      <c r="CN561" s="82">
        <v>5775.1248028528971</v>
      </c>
      <c r="CO561" s="82">
        <v>43165.718788877239</v>
      </c>
      <c r="CP561" s="82">
        <v>681144.84589680005</v>
      </c>
      <c r="CQ561" s="82">
        <v>5775.1248028528971</v>
      </c>
      <c r="CR561" s="89">
        <v>5775.1248028528971</v>
      </c>
      <c r="CS561" s="82">
        <v>892.89024302368568</v>
      </c>
      <c r="CT561" s="82">
        <v>6673.8383074687672</v>
      </c>
      <c r="CU561" s="82">
        <v>105311.592</v>
      </c>
      <c r="CV561" s="82">
        <v>892.89024302368568</v>
      </c>
      <c r="CW561" s="82">
        <v>892.89024302368568</v>
      </c>
    </row>
    <row r="562" spans="1:101">
      <c r="A562" s="86" t="s">
        <v>1404</v>
      </c>
      <c r="B562" s="87" t="s">
        <v>1489</v>
      </c>
      <c r="C562" s="75" t="s">
        <v>2274</v>
      </c>
      <c r="D562" s="74" t="s">
        <v>2607</v>
      </c>
      <c r="E562" s="74" t="s">
        <v>1404</v>
      </c>
      <c r="F562" s="74" t="s">
        <v>1489</v>
      </c>
      <c r="G562" s="74" t="s">
        <v>523</v>
      </c>
      <c r="I562" s="74" t="s">
        <v>1489</v>
      </c>
      <c r="J562" s="74" t="s">
        <v>523</v>
      </c>
      <c r="K562" s="74" t="s">
        <v>128</v>
      </c>
      <c r="L562" s="74" t="s">
        <v>89</v>
      </c>
      <c r="M562" s="74" t="s">
        <v>1406</v>
      </c>
      <c r="N562" s="74" t="s">
        <v>523</v>
      </c>
      <c r="O562" s="76">
        <v>48212</v>
      </c>
      <c r="P562" s="76">
        <v>44439</v>
      </c>
      <c r="Q562" s="77">
        <v>11</v>
      </c>
      <c r="R562" s="74" t="s">
        <v>262</v>
      </c>
      <c r="S562" s="77">
        <v>15163.6</v>
      </c>
      <c r="T562" s="77">
        <v>15163.6</v>
      </c>
      <c r="U562" s="77">
        <v>0</v>
      </c>
      <c r="V562" s="78">
        <v>0</v>
      </c>
      <c r="W562" s="79">
        <v>6.4679000000000002</v>
      </c>
      <c r="X562" s="77">
        <v>98076.648440000004</v>
      </c>
      <c r="Y562" s="88">
        <v>98076.648440000004</v>
      </c>
      <c r="Z562" s="77">
        <v>0</v>
      </c>
      <c r="AA562" s="74">
        <v>0</v>
      </c>
      <c r="AB562" s="74">
        <v>0</v>
      </c>
      <c r="AD562" s="74">
        <v>5</v>
      </c>
      <c r="AE562" s="74">
        <v>5</v>
      </c>
      <c r="AF562" s="74">
        <v>0</v>
      </c>
      <c r="AG562" s="74">
        <v>0</v>
      </c>
      <c r="AI562" s="74">
        <v>4</v>
      </c>
      <c r="AJ562" s="74">
        <v>4</v>
      </c>
      <c r="AL562" s="74">
        <v>4</v>
      </c>
      <c r="AM562" s="74" t="s">
        <v>95</v>
      </c>
      <c r="AN562" s="74">
        <v>0</v>
      </c>
      <c r="AO562" s="74" t="s">
        <v>95</v>
      </c>
      <c r="AP562" s="74" t="s">
        <v>95</v>
      </c>
      <c r="AQ562" s="74">
        <v>1</v>
      </c>
      <c r="AS562" s="74">
        <v>1</v>
      </c>
      <c r="AT562" s="74" t="s">
        <v>92</v>
      </c>
      <c r="AU562" s="74" t="s">
        <v>95</v>
      </c>
      <c r="AV562" s="74" t="s">
        <v>94</v>
      </c>
      <c r="AW562" s="77">
        <v>15163.6</v>
      </c>
      <c r="AX562" s="77">
        <v>0</v>
      </c>
      <c r="AY562" s="79">
        <v>1</v>
      </c>
      <c r="AZ562" s="77">
        <v>98076.648440000004</v>
      </c>
      <c r="BA562" s="77">
        <v>0</v>
      </c>
      <c r="BB562" s="74" t="s">
        <v>116</v>
      </c>
      <c r="BC562" s="75" t="s">
        <v>2274</v>
      </c>
      <c r="BD562" s="82">
        <v>748.3935312124629</v>
      </c>
      <c r="BE562" s="82">
        <v>0</v>
      </c>
      <c r="BF562" s="82">
        <v>0</v>
      </c>
      <c r="BG562" s="82">
        <v>748.3935312124629</v>
      </c>
      <c r="BH562" s="82">
        <v>6126.2010940405798</v>
      </c>
      <c r="BI562" s="82">
        <v>0</v>
      </c>
      <c r="BJ562" s="82">
        <v>0</v>
      </c>
      <c r="BK562" s="82">
        <v>6126.2010940405798</v>
      </c>
      <c r="BL562" s="82">
        <v>88268.983595999991</v>
      </c>
      <c r="BM562" s="82">
        <v>0</v>
      </c>
      <c r="BN562" s="82">
        <v>0</v>
      </c>
      <c r="BO562" s="82">
        <v>88268.983595999991</v>
      </c>
      <c r="BP562" s="82">
        <v>748.3935312124629</v>
      </c>
      <c r="BQ562" s="82">
        <v>0</v>
      </c>
      <c r="BR562" s="82">
        <v>0</v>
      </c>
      <c r="BS562" s="89">
        <v>748.3935312124629</v>
      </c>
      <c r="BT562" s="82">
        <v>3756.3368118615936</v>
      </c>
      <c r="BU562" s="82">
        <v>0</v>
      </c>
      <c r="BV562" s="82">
        <v>0</v>
      </c>
      <c r="BW562" s="82">
        <v>3756.3368118615936</v>
      </c>
      <c r="BX562" s="82">
        <v>30748.628531208476</v>
      </c>
      <c r="BY562" s="82">
        <v>0</v>
      </c>
      <c r="BZ562" s="82">
        <v>0</v>
      </c>
      <c r="CA562" s="82">
        <v>30748.628531208476</v>
      </c>
      <c r="CB562" s="82">
        <v>443039.68246504315</v>
      </c>
      <c r="CC562" s="82">
        <v>0</v>
      </c>
      <c r="CD562" s="82">
        <v>0</v>
      </c>
      <c r="CE562" s="82">
        <v>443039.68246504315</v>
      </c>
      <c r="CF562" s="82">
        <v>3756.3368118615936</v>
      </c>
      <c r="CG562" s="82">
        <v>0</v>
      </c>
      <c r="CH562" s="82">
        <v>0</v>
      </c>
      <c r="CI562" s="82">
        <v>3756.3368118615936</v>
      </c>
      <c r="CJ562" s="82" t="s">
        <v>96</v>
      </c>
      <c r="CN562" s="82">
        <v>748.3935312124629</v>
      </c>
      <c r="CO562" s="82">
        <v>6126.2010940405798</v>
      </c>
      <c r="CP562" s="82">
        <v>88268.983595999991</v>
      </c>
      <c r="CQ562" s="82">
        <v>748.3935312124629</v>
      </c>
      <c r="CR562" s="89">
        <v>748.3935312124629</v>
      </c>
      <c r="CS562" s="82">
        <v>115.70889024450948</v>
      </c>
      <c r="CT562" s="82">
        <v>947.17003881330561</v>
      </c>
      <c r="CU562" s="82">
        <v>13647.239999999998</v>
      </c>
      <c r="CV562" s="82">
        <v>115.70889024450948</v>
      </c>
      <c r="CW562" s="82">
        <v>115.70889024450948</v>
      </c>
    </row>
    <row r="563" spans="1:101">
      <c r="A563" s="86" t="s">
        <v>1404</v>
      </c>
      <c r="B563" s="87" t="s">
        <v>1490</v>
      </c>
      <c r="C563" s="75" t="s">
        <v>2275</v>
      </c>
      <c r="D563" s="74" t="s">
        <v>2607</v>
      </c>
      <c r="E563" s="74" t="s">
        <v>1404</v>
      </c>
      <c r="F563" s="74" t="s">
        <v>1490</v>
      </c>
      <c r="G563" s="74" t="s">
        <v>523</v>
      </c>
      <c r="I563" s="74" t="s">
        <v>1490</v>
      </c>
      <c r="J563" s="74" t="s">
        <v>523</v>
      </c>
      <c r="K563" s="74" t="s">
        <v>128</v>
      </c>
      <c r="L563" s="74" t="s">
        <v>89</v>
      </c>
      <c r="M563" s="74" t="s">
        <v>1406</v>
      </c>
      <c r="N563" s="74" t="s">
        <v>523</v>
      </c>
      <c r="O563" s="76">
        <v>48275</v>
      </c>
      <c r="P563" s="76">
        <v>44439</v>
      </c>
      <c r="Q563" s="77">
        <v>11</v>
      </c>
      <c r="R563" s="74" t="s">
        <v>262</v>
      </c>
      <c r="S563" s="77">
        <v>67511.990000000005</v>
      </c>
      <c r="T563" s="77">
        <v>67511.990000000005</v>
      </c>
      <c r="U563" s="77">
        <v>0</v>
      </c>
      <c r="V563" s="78">
        <v>0</v>
      </c>
      <c r="W563" s="79">
        <v>6.4679000000000002</v>
      </c>
      <c r="X563" s="77">
        <v>436660.80012100004</v>
      </c>
      <c r="Y563" s="88">
        <v>436660.80012100004</v>
      </c>
      <c r="Z563" s="77">
        <v>0</v>
      </c>
      <c r="AA563" s="74">
        <v>0</v>
      </c>
      <c r="AB563" s="74">
        <v>0</v>
      </c>
      <c r="AD563" s="74">
        <v>5</v>
      </c>
      <c r="AE563" s="74">
        <v>5</v>
      </c>
      <c r="AF563" s="74">
        <v>0</v>
      </c>
      <c r="AG563" s="74">
        <v>0</v>
      </c>
      <c r="AI563" s="74">
        <v>4</v>
      </c>
      <c r="AJ563" s="74">
        <v>4</v>
      </c>
      <c r="AL563" s="74">
        <v>4</v>
      </c>
      <c r="AM563" s="74" t="s">
        <v>95</v>
      </c>
      <c r="AN563" s="74">
        <v>0</v>
      </c>
      <c r="AO563" s="74" t="s">
        <v>95</v>
      </c>
      <c r="AP563" s="74" t="s">
        <v>95</v>
      </c>
      <c r="AQ563" s="74">
        <v>1</v>
      </c>
      <c r="AS563" s="74">
        <v>1</v>
      </c>
      <c r="AT563" s="74" t="s">
        <v>92</v>
      </c>
      <c r="AU563" s="74" t="s">
        <v>95</v>
      </c>
      <c r="AV563" s="74" t="s">
        <v>94</v>
      </c>
      <c r="AW563" s="77">
        <v>67511.990000000005</v>
      </c>
      <c r="AX563" s="77">
        <v>0</v>
      </c>
      <c r="AY563" s="79">
        <v>1</v>
      </c>
      <c r="AZ563" s="77">
        <v>436660.80012100004</v>
      </c>
      <c r="BA563" s="77">
        <v>0</v>
      </c>
      <c r="BB563" s="74" t="s">
        <v>116</v>
      </c>
      <c r="BC563" s="75" t="s">
        <v>2275</v>
      </c>
      <c r="BD563" s="82">
        <v>3332.0277899232697</v>
      </c>
      <c r="BE563" s="82">
        <v>0</v>
      </c>
      <c r="BF563" s="82">
        <v>0</v>
      </c>
      <c r="BG563" s="82">
        <v>3332.0277899232697</v>
      </c>
      <c r="BH563" s="82">
        <v>27275.318987500108</v>
      </c>
      <c r="BI563" s="82">
        <v>0</v>
      </c>
      <c r="BJ563" s="82">
        <v>0</v>
      </c>
      <c r="BK563" s="82">
        <v>27275.318987500108</v>
      </c>
      <c r="BL563" s="82">
        <v>392994.7201089001</v>
      </c>
      <c r="BM563" s="82">
        <v>0</v>
      </c>
      <c r="BN563" s="82">
        <v>0</v>
      </c>
      <c r="BO563" s="82">
        <v>392994.7201089001</v>
      </c>
      <c r="BP563" s="82">
        <v>3332.0277899232697</v>
      </c>
      <c r="BQ563" s="82">
        <v>0</v>
      </c>
      <c r="BR563" s="82">
        <v>0</v>
      </c>
      <c r="BS563" s="89">
        <v>3332.0277899232697</v>
      </c>
      <c r="BT563" s="82">
        <v>16724.113883182876</v>
      </c>
      <c r="BU563" s="82">
        <v>0</v>
      </c>
      <c r="BV563" s="82">
        <v>0</v>
      </c>
      <c r="BW563" s="82">
        <v>16724.113883182876</v>
      </c>
      <c r="BX563" s="82">
        <v>136900.28106206053</v>
      </c>
      <c r="BY563" s="82">
        <v>0</v>
      </c>
      <c r="BZ563" s="82">
        <v>0</v>
      </c>
      <c r="CA563" s="82">
        <v>136900.28106206053</v>
      </c>
      <c r="CB563" s="82">
        <v>1972519.0991705912</v>
      </c>
      <c r="CC563" s="82">
        <v>0</v>
      </c>
      <c r="CD563" s="82">
        <v>0</v>
      </c>
      <c r="CE563" s="82">
        <v>1972519.0991705912</v>
      </c>
      <c r="CF563" s="82">
        <v>16724.113883182876</v>
      </c>
      <c r="CG563" s="82">
        <v>0</v>
      </c>
      <c r="CH563" s="82">
        <v>0</v>
      </c>
      <c r="CI563" s="82">
        <v>16724.113883182876</v>
      </c>
      <c r="CJ563" s="82" t="s">
        <v>96</v>
      </c>
      <c r="CN563" s="82">
        <v>3332.0277899232697</v>
      </c>
      <c r="CO563" s="82">
        <v>27275.318987500108</v>
      </c>
      <c r="CP563" s="82">
        <v>392994.7201089001</v>
      </c>
      <c r="CQ563" s="82">
        <v>3332.0277899232697</v>
      </c>
      <c r="CR563" s="89">
        <v>3332.0277899232697</v>
      </c>
      <c r="CS563" s="82">
        <v>515.16377648437197</v>
      </c>
      <c r="CT563" s="82">
        <v>4217.0285544767403</v>
      </c>
      <c r="CU563" s="82">
        <v>60760.791000000012</v>
      </c>
      <c r="CV563" s="82">
        <v>515.16377648437197</v>
      </c>
      <c r="CW563" s="82">
        <v>515.16377648437197</v>
      </c>
    </row>
    <row r="564" spans="1:101">
      <c r="A564" s="86" t="s">
        <v>1404</v>
      </c>
      <c r="B564" s="87" t="s">
        <v>1491</v>
      </c>
      <c r="C564" s="75" t="s">
        <v>2276</v>
      </c>
      <c r="D564" s="74" t="s">
        <v>2607</v>
      </c>
      <c r="E564" s="74" t="s">
        <v>1404</v>
      </c>
      <c r="F564" s="74" t="s">
        <v>1491</v>
      </c>
      <c r="G564" s="74" t="s">
        <v>523</v>
      </c>
      <c r="I564" s="74" t="s">
        <v>1491</v>
      </c>
      <c r="J564" s="74" t="s">
        <v>523</v>
      </c>
      <c r="K564" s="74" t="s">
        <v>128</v>
      </c>
      <c r="L564" s="74" t="s">
        <v>89</v>
      </c>
      <c r="M564" s="74" t="s">
        <v>1406</v>
      </c>
      <c r="N564" s="74" t="s">
        <v>523</v>
      </c>
      <c r="O564" s="76">
        <v>48363</v>
      </c>
      <c r="P564" s="76">
        <v>44439</v>
      </c>
      <c r="Q564" s="77">
        <v>11</v>
      </c>
      <c r="R564" s="74" t="s">
        <v>262</v>
      </c>
      <c r="S564" s="77">
        <v>21604.18</v>
      </c>
      <c r="T564" s="77">
        <v>21604.18</v>
      </c>
      <c r="U564" s="77">
        <v>0</v>
      </c>
      <c r="V564" s="78">
        <v>0</v>
      </c>
      <c r="W564" s="79">
        <v>6.4679000000000002</v>
      </c>
      <c r="X564" s="77">
        <v>139733.67582200002</v>
      </c>
      <c r="Y564" s="88">
        <v>139733.67582200002</v>
      </c>
      <c r="Z564" s="77">
        <v>0</v>
      </c>
      <c r="AA564" s="74">
        <v>0</v>
      </c>
      <c r="AB564" s="74">
        <v>0</v>
      </c>
      <c r="AD564" s="74">
        <v>5</v>
      </c>
      <c r="AE564" s="74">
        <v>5</v>
      </c>
      <c r="AF564" s="74">
        <v>0</v>
      </c>
      <c r="AG564" s="74">
        <v>0</v>
      </c>
      <c r="AI564" s="74">
        <v>4</v>
      </c>
      <c r="AJ564" s="74">
        <v>4</v>
      </c>
      <c r="AL564" s="74">
        <v>4</v>
      </c>
      <c r="AM564" s="74" t="s">
        <v>95</v>
      </c>
      <c r="AN564" s="74">
        <v>0</v>
      </c>
      <c r="AO564" s="74" t="s">
        <v>95</v>
      </c>
      <c r="AP564" s="74" t="s">
        <v>95</v>
      </c>
      <c r="AQ564" s="74">
        <v>1</v>
      </c>
      <c r="AS564" s="74">
        <v>1</v>
      </c>
      <c r="AT564" s="74" t="s">
        <v>92</v>
      </c>
      <c r="AU564" s="74" t="s">
        <v>95</v>
      </c>
      <c r="AV564" s="74" t="s">
        <v>94</v>
      </c>
      <c r="AW564" s="77">
        <v>21604.18</v>
      </c>
      <c r="AX564" s="77">
        <v>0</v>
      </c>
      <c r="AY564" s="79">
        <v>1</v>
      </c>
      <c r="AZ564" s="77">
        <v>139733.67582200002</v>
      </c>
      <c r="BA564" s="77">
        <v>0</v>
      </c>
      <c r="BB564" s="74" t="s">
        <v>116</v>
      </c>
      <c r="BC564" s="75" t="s">
        <v>2276</v>
      </c>
      <c r="BD564" s="82">
        <v>1066.2658312768517</v>
      </c>
      <c r="BE564" s="82">
        <v>0</v>
      </c>
      <c r="BF564" s="82">
        <v>0</v>
      </c>
      <c r="BG564" s="82">
        <v>1066.2658312768517</v>
      </c>
      <c r="BH564" s="82">
        <v>8728.2407312148553</v>
      </c>
      <c r="BI564" s="82">
        <v>0</v>
      </c>
      <c r="BJ564" s="82">
        <v>0</v>
      </c>
      <c r="BK564" s="82">
        <v>8728.2407312148553</v>
      </c>
      <c r="BL564" s="82">
        <v>125760.30823980001</v>
      </c>
      <c r="BM564" s="82">
        <v>0</v>
      </c>
      <c r="BN564" s="82">
        <v>0</v>
      </c>
      <c r="BO564" s="82">
        <v>125760.30823980001</v>
      </c>
      <c r="BP564" s="82">
        <v>1066.2658312768517</v>
      </c>
      <c r="BQ564" s="82">
        <v>0</v>
      </c>
      <c r="BR564" s="82">
        <v>0</v>
      </c>
      <c r="BS564" s="89">
        <v>1066.2658312768517</v>
      </c>
      <c r="BT564" s="82">
        <v>5351.8014603447737</v>
      </c>
      <c r="BU564" s="82">
        <v>0</v>
      </c>
      <c r="BV564" s="82">
        <v>0</v>
      </c>
      <c r="BW564" s="82">
        <v>5351.8014603447737</v>
      </c>
      <c r="BX564" s="82">
        <v>43808.785878113602</v>
      </c>
      <c r="BY564" s="82">
        <v>0</v>
      </c>
      <c r="BZ564" s="82">
        <v>0</v>
      </c>
      <c r="CA564" s="82">
        <v>43808.785878113602</v>
      </c>
      <c r="CB564" s="82">
        <v>631216.13911720412</v>
      </c>
      <c r="CC564" s="82">
        <v>0</v>
      </c>
      <c r="CD564" s="82">
        <v>0</v>
      </c>
      <c r="CE564" s="82">
        <v>631216.13911720412</v>
      </c>
      <c r="CF564" s="82">
        <v>5351.8014603447737</v>
      </c>
      <c r="CG564" s="82">
        <v>0</v>
      </c>
      <c r="CH564" s="82">
        <v>0</v>
      </c>
      <c r="CI564" s="82">
        <v>5351.8014603447737</v>
      </c>
      <c r="CJ564" s="82" t="s">
        <v>96</v>
      </c>
      <c r="CN564" s="82">
        <v>1066.2658312768517</v>
      </c>
      <c r="CO564" s="82">
        <v>8728.2407312148553</v>
      </c>
      <c r="CP564" s="82">
        <v>125760.30823980001</v>
      </c>
      <c r="CQ564" s="82">
        <v>1066.2658312768517</v>
      </c>
      <c r="CR564" s="89">
        <v>1066.2658312768517</v>
      </c>
      <c r="CS564" s="82">
        <v>164.85502733141385</v>
      </c>
      <c r="CT564" s="82">
        <v>1349.470574872038</v>
      </c>
      <c r="CU564" s="82">
        <v>19443.762000000002</v>
      </c>
      <c r="CV564" s="82">
        <v>164.85502733141385</v>
      </c>
      <c r="CW564" s="82">
        <v>164.85502733141385</v>
      </c>
    </row>
    <row r="565" spans="1:101">
      <c r="A565" s="86" t="s">
        <v>1404</v>
      </c>
      <c r="B565" s="87" t="s">
        <v>2673</v>
      </c>
      <c r="C565" s="75" t="s">
        <v>3018</v>
      </c>
      <c r="D565" s="74" t="s">
        <v>2607</v>
      </c>
      <c r="E565" s="74" t="s">
        <v>1404</v>
      </c>
      <c r="F565" s="74" t="s">
        <v>2673</v>
      </c>
      <c r="G565" s="74" t="s">
        <v>523</v>
      </c>
      <c r="I565" s="74" t="s">
        <v>2673</v>
      </c>
      <c r="J565" s="74" t="s">
        <v>523</v>
      </c>
      <c r="K565" s="74" t="s">
        <v>128</v>
      </c>
      <c r="L565" s="74" t="s">
        <v>89</v>
      </c>
      <c r="M565" s="74" t="s">
        <v>1406</v>
      </c>
      <c r="N565" s="74" t="s">
        <v>523</v>
      </c>
      <c r="O565" s="76">
        <v>47998</v>
      </c>
      <c r="P565" s="76">
        <v>44439</v>
      </c>
      <c r="Q565" s="77">
        <v>10</v>
      </c>
      <c r="R565" s="74" t="s">
        <v>262</v>
      </c>
      <c r="S565" s="77">
        <v>115500</v>
      </c>
      <c r="T565" s="77">
        <v>115500</v>
      </c>
      <c r="U565" s="77">
        <v>0</v>
      </c>
      <c r="V565" s="78">
        <v>0</v>
      </c>
      <c r="W565" s="79">
        <v>6.4679000000000002</v>
      </c>
      <c r="X565" s="77">
        <v>747042.45000000007</v>
      </c>
      <c r="Y565" s="88">
        <v>747042.45000000007</v>
      </c>
      <c r="Z565" s="77">
        <v>0</v>
      </c>
      <c r="AA565" s="74">
        <v>0</v>
      </c>
      <c r="AB565" s="74">
        <v>0</v>
      </c>
      <c r="AD565" s="74">
        <v>5</v>
      </c>
      <c r="AE565" s="74">
        <v>5</v>
      </c>
      <c r="AF565" s="74">
        <v>0</v>
      </c>
      <c r="AG565" s="74">
        <v>0</v>
      </c>
      <c r="AI565" s="74">
        <v>4</v>
      </c>
      <c r="AJ565" s="74">
        <v>4</v>
      </c>
      <c r="AL565" s="74">
        <v>4</v>
      </c>
      <c r="AM565" s="74" t="s">
        <v>95</v>
      </c>
      <c r="AN565" s="74">
        <v>0</v>
      </c>
      <c r="AO565" s="74" t="s">
        <v>95</v>
      </c>
      <c r="AP565" s="74" t="s">
        <v>95</v>
      </c>
      <c r="AQ565" s="74">
        <v>1</v>
      </c>
      <c r="AS565" s="74">
        <v>1</v>
      </c>
      <c r="AT565" s="74" t="s">
        <v>92</v>
      </c>
      <c r="AU565" s="74" t="s">
        <v>95</v>
      </c>
      <c r="AV565" s="74" t="s">
        <v>94</v>
      </c>
      <c r="AW565" s="77">
        <v>115500</v>
      </c>
      <c r="AX565" s="77">
        <v>0</v>
      </c>
      <c r="AY565" s="79">
        <v>1</v>
      </c>
      <c r="AZ565" s="77">
        <v>747042.45000000007</v>
      </c>
      <c r="BA565" s="77">
        <v>0</v>
      </c>
      <c r="BB565" s="74" t="s">
        <v>116</v>
      </c>
      <c r="BC565" s="75" t="s">
        <v>3018</v>
      </c>
      <c r="BD565" s="82">
        <v>5700.4572037668822</v>
      </c>
      <c r="BE565" s="82">
        <v>0</v>
      </c>
      <c r="BF565" s="82">
        <v>0</v>
      </c>
      <c r="BG565" s="82">
        <v>5700.4572037668822</v>
      </c>
      <c r="BH565" s="82">
        <v>42607.62165767837</v>
      </c>
      <c r="BI565" s="82">
        <v>0</v>
      </c>
      <c r="BJ565" s="82">
        <v>0</v>
      </c>
      <c r="BK565" s="82">
        <v>42607.62165767837</v>
      </c>
      <c r="BL565" s="82">
        <v>672338.20500000007</v>
      </c>
      <c r="BM565" s="82">
        <v>0</v>
      </c>
      <c r="BN565" s="82">
        <v>0</v>
      </c>
      <c r="BO565" s="82">
        <v>672338.20500000007</v>
      </c>
      <c r="BP565" s="82">
        <v>5700.4572037668822</v>
      </c>
      <c r="BQ565" s="82">
        <v>0</v>
      </c>
      <c r="BR565" s="82">
        <v>0</v>
      </c>
      <c r="BS565" s="89">
        <v>5700.4572037668822</v>
      </c>
      <c r="BT565" s="82">
        <v>28611.734797146732</v>
      </c>
      <c r="BU565" s="82">
        <v>0</v>
      </c>
      <c r="BV565" s="82">
        <v>0</v>
      </c>
      <c r="BW565" s="82">
        <v>28611.734797146732</v>
      </c>
      <c r="BX565" s="82">
        <v>213856.17462421925</v>
      </c>
      <c r="BY565" s="82">
        <v>0</v>
      </c>
      <c r="BZ565" s="82">
        <v>0</v>
      </c>
      <c r="CA565" s="82">
        <v>213856.17462421925</v>
      </c>
      <c r="CB565" s="82">
        <v>3374599.918536</v>
      </c>
      <c r="CC565" s="82">
        <v>0</v>
      </c>
      <c r="CD565" s="82">
        <v>0</v>
      </c>
      <c r="CE565" s="82">
        <v>3374599.918536</v>
      </c>
      <c r="CF565" s="82">
        <v>28611.734797146732</v>
      </c>
      <c r="CG565" s="82">
        <v>0</v>
      </c>
      <c r="CH565" s="82">
        <v>0</v>
      </c>
      <c r="CI565" s="82">
        <v>28611.734797146732</v>
      </c>
      <c r="CJ565" s="82" t="s">
        <v>96</v>
      </c>
      <c r="CN565" s="82">
        <v>5700.4572037668822</v>
      </c>
      <c r="CO565" s="82">
        <v>42607.62165767837</v>
      </c>
      <c r="CP565" s="82">
        <v>672338.20500000007</v>
      </c>
      <c r="CQ565" s="82">
        <v>5700.4572037668822</v>
      </c>
      <c r="CR565" s="89">
        <v>5700.4572037668822</v>
      </c>
      <c r="CS565" s="82">
        <v>881.34590883700764</v>
      </c>
      <c r="CT565" s="82">
        <v>6587.5510842280137</v>
      </c>
      <c r="CU565" s="82">
        <v>103950.00000000001</v>
      </c>
      <c r="CV565" s="82">
        <v>881.34590883700764</v>
      </c>
      <c r="CW565" s="82">
        <v>881.34590883700764</v>
      </c>
    </row>
    <row r="566" spans="1:101">
      <c r="A566" s="86" t="s">
        <v>1404</v>
      </c>
      <c r="B566" s="87" t="s">
        <v>1492</v>
      </c>
      <c r="C566" s="75" t="s">
        <v>2277</v>
      </c>
      <c r="D566" s="74" t="s">
        <v>2607</v>
      </c>
      <c r="E566" s="74" t="s">
        <v>1404</v>
      </c>
      <c r="F566" s="74" t="s">
        <v>1492</v>
      </c>
      <c r="G566" s="74" t="s">
        <v>523</v>
      </c>
      <c r="I566" s="74" t="s">
        <v>1492</v>
      </c>
      <c r="J566" s="74" t="s">
        <v>523</v>
      </c>
      <c r="K566" s="74" t="s">
        <v>128</v>
      </c>
      <c r="L566" s="74" t="s">
        <v>89</v>
      </c>
      <c r="M566" s="74" t="s">
        <v>1406</v>
      </c>
      <c r="N566" s="74" t="s">
        <v>523</v>
      </c>
      <c r="O566" s="76">
        <v>48303</v>
      </c>
      <c r="P566" s="76">
        <v>44439</v>
      </c>
      <c r="Q566" s="77">
        <v>11</v>
      </c>
      <c r="R566" s="74" t="s">
        <v>262</v>
      </c>
      <c r="S566" s="77">
        <v>16534.8</v>
      </c>
      <c r="T566" s="77">
        <v>16534.8</v>
      </c>
      <c r="U566" s="77">
        <v>0</v>
      </c>
      <c r="V566" s="78">
        <v>0</v>
      </c>
      <c r="W566" s="79">
        <v>6.4679000000000002</v>
      </c>
      <c r="X566" s="77">
        <v>106945.43291999999</v>
      </c>
      <c r="Y566" s="88">
        <v>106945.43291999999</v>
      </c>
      <c r="Z566" s="77">
        <v>0</v>
      </c>
      <c r="AA566" s="74">
        <v>0</v>
      </c>
      <c r="AB566" s="74">
        <v>0</v>
      </c>
      <c r="AD566" s="74">
        <v>5</v>
      </c>
      <c r="AE566" s="74">
        <v>5</v>
      </c>
      <c r="AF566" s="74">
        <v>0</v>
      </c>
      <c r="AG566" s="74">
        <v>0</v>
      </c>
      <c r="AI566" s="74">
        <v>4</v>
      </c>
      <c r="AJ566" s="74">
        <v>4</v>
      </c>
      <c r="AL566" s="74">
        <v>4</v>
      </c>
      <c r="AM566" s="74" t="s">
        <v>95</v>
      </c>
      <c r="AN566" s="74">
        <v>0</v>
      </c>
      <c r="AO566" s="74" t="s">
        <v>95</v>
      </c>
      <c r="AP566" s="74" t="s">
        <v>95</v>
      </c>
      <c r="AQ566" s="74">
        <v>1</v>
      </c>
      <c r="AS566" s="74">
        <v>1</v>
      </c>
      <c r="AT566" s="74" t="s">
        <v>92</v>
      </c>
      <c r="AU566" s="74" t="s">
        <v>95</v>
      </c>
      <c r="AV566" s="74" t="s">
        <v>94</v>
      </c>
      <c r="AW566" s="77">
        <v>16534.8</v>
      </c>
      <c r="AX566" s="77">
        <v>0</v>
      </c>
      <c r="AY566" s="79">
        <v>1</v>
      </c>
      <c r="AZ566" s="77">
        <v>106945.43291999999</v>
      </c>
      <c r="BA566" s="77">
        <v>0</v>
      </c>
      <c r="BB566" s="74" t="s">
        <v>116</v>
      </c>
      <c r="BC566" s="75" t="s">
        <v>2277</v>
      </c>
      <c r="BD566" s="82">
        <v>816.06856946185803</v>
      </c>
      <c r="BE566" s="82">
        <v>0</v>
      </c>
      <c r="BF566" s="82">
        <v>0</v>
      </c>
      <c r="BG566" s="82">
        <v>816.06856946185803</v>
      </c>
      <c r="BH566" s="82">
        <v>6680.1755420706259</v>
      </c>
      <c r="BI566" s="82">
        <v>0</v>
      </c>
      <c r="BJ566" s="82">
        <v>0</v>
      </c>
      <c r="BK566" s="82">
        <v>6680.1755420706259</v>
      </c>
      <c r="BL566" s="82">
        <v>96250.889627999975</v>
      </c>
      <c r="BM566" s="82">
        <v>0</v>
      </c>
      <c r="BN566" s="82">
        <v>0</v>
      </c>
      <c r="BO566" s="82">
        <v>96250.889627999975</v>
      </c>
      <c r="BP566" s="82">
        <v>816.06856946185803</v>
      </c>
      <c r="BQ566" s="82">
        <v>0</v>
      </c>
      <c r="BR566" s="82">
        <v>0</v>
      </c>
      <c r="BS566" s="89">
        <v>816.06856946185803</v>
      </c>
      <c r="BT566" s="82">
        <v>4096.0113638429575</v>
      </c>
      <c r="BU566" s="82">
        <v>0</v>
      </c>
      <c r="BV566" s="82">
        <v>0</v>
      </c>
      <c r="BW566" s="82">
        <v>4096.0113638429575</v>
      </c>
      <c r="BX566" s="82">
        <v>33529.137080760884</v>
      </c>
      <c r="BY566" s="82">
        <v>0</v>
      </c>
      <c r="BZ566" s="82">
        <v>0</v>
      </c>
      <c r="CA566" s="82">
        <v>33529.137080760884</v>
      </c>
      <c r="CB566" s="82">
        <v>483102.46522085747</v>
      </c>
      <c r="CC566" s="82">
        <v>0</v>
      </c>
      <c r="CD566" s="82">
        <v>0</v>
      </c>
      <c r="CE566" s="82">
        <v>483102.46522085747</v>
      </c>
      <c r="CF566" s="82">
        <v>4096.0113638429575</v>
      </c>
      <c r="CG566" s="82">
        <v>0</v>
      </c>
      <c r="CH566" s="82">
        <v>0</v>
      </c>
      <c r="CI566" s="82">
        <v>4096.0113638429575</v>
      </c>
      <c r="CJ566" s="82" t="s">
        <v>96</v>
      </c>
      <c r="CN566" s="82">
        <v>816.06856946185803</v>
      </c>
      <c r="CO566" s="82">
        <v>6680.1755420706259</v>
      </c>
      <c r="CP566" s="82">
        <v>96250.889627999975</v>
      </c>
      <c r="CQ566" s="82">
        <v>816.06856946185803</v>
      </c>
      <c r="CR566" s="89">
        <v>816.06856946185803</v>
      </c>
      <c r="CS566" s="82">
        <v>126.17210678301427</v>
      </c>
      <c r="CT566" s="82">
        <v>1032.8198552962515</v>
      </c>
      <c r="CU566" s="82">
        <v>14881.319999999996</v>
      </c>
      <c r="CV566" s="82">
        <v>126.17210678301427</v>
      </c>
      <c r="CW566" s="82">
        <v>126.17210678301427</v>
      </c>
    </row>
    <row r="567" spans="1:101">
      <c r="A567" s="86" t="s">
        <v>1404</v>
      </c>
      <c r="B567" s="87" t="s">
        <v>1493</v>
      </c>
      <c r="C567" s="75" t="s">
        <v>2278</v>
      </c>
      <c r="D567" s="74" t="s">
        <v>2607</v>
      </c>
      <c r="E567" s="74" t="s">
        <v>1404</v>
      </c>
      <c r="F567" s="74" t="s">
        <v>1493</v>
      </c>
      <c r="G567" s="74" t="s">
        <v>523</v>
      </c>
      <c r="I567" s="74" t="s">
        <v>1493</v>
      </c>
      <c r="J567" s="74" t="s">
        <v>523</v>
      </c>
      <c r="K567" s="74" t="s">
        <v>128</v>
      </c>
      <c r="L567" s="74" t="s">
        <v>89</v>
      </c>
      <c r="M567" s="74" t="s">
        <v>1406</v>
      </c>
      <c r="N567" s="74" t="s">
        <v>523</v>
      </c>
      <c r="O567" s="76">
        <v>48425</v>
      </c>
      <c r="P567" s="76">
        <v>44439</v>
      </c>
      <c r="Q567" s="77">
        <v>11</v>
      </c>
      <c r="R567" s="74" t="s">
        <v>262</v>
      </c>
      <c r="S567" s="77">
        <v>17601.98</v>
      </c>
      <c r="T567" s="77">
        <v>17601.98</v>
      </c>
      <c r="U567" s="77">
        <v>0</v>
      </c>
      <c r="V567" s="78">
        <v>0</v>
      </c>
      <c r="W567" s="79">
        <v>6.4679000000000002</v>
      </c>
      <c r="X567" s="77">
        <v>113847.84644199999</v>
      </c>
      <c r="Y567" s="88">
        <v>113847.84644199999</v>
      </c>
      <c r="Z567" s="77">
        <v>0</v>
      </c>
      <c r="AA567" s="74">
        <v>0</v>
      </c>
      <c r="AB567" s="74">
        <v>0</v>
      </c>
      <c r="AD567" s="74">
        <v>5</v>
      </c>
      <c r="AE567" s="74">
        <v>5</v>
      </c>
      <c r="AF567" s="74">
        <v>0</v>
      </c>
      <c r="AG567" s="74">
        <v>0</v>
      </c>
      <c r="AI567" s="74">
        <v>4</v>
      </c>
      <c r="AJ567" s="74">
        <v>4</v>
      </c>
      <c r="AL567" s="74">
        <v>4</v>
      </c>
      <c r="AM567" s="74" t="s">
        <v>95</v>
      </c>
      <c r="AN567" s="74">
        <v>0</v>
      </c>
      <c r="AO567" s="74" t="s">
        <v>95</v>
      </c>
      <c r="AP567" s="74" t="s">
        <v>95</v>
      </c>
      <c r="AQ567" s="74">
        <v>1</v>
      </c>
      <c r="AS567" s="74">
        <v>1</v>
      </c>
      <c r="AT567" s="74" t="s">
        <v>92</v>
      </c>
      <c r="AU567" s="74" t="s">
        <v>95</v>
      </c>
      <c r="AV567" s="74" t="s">
        <v>94</v>
      </c>
      <c r="AW567" s="77">
        <v>17601.98</v>
      </c>
      <c r="AX567" s="77">
        <v>0</v>
      </c>
      <c r="AY567" s="79">
        <v>1</v>
      </c>
      <c r="AZ567" s="77">
        <v>113847.84644199999</v>
      </c>
      <c r="BA567" s="77">
        <v>0</v>
      </c>
      <c r="BB567" s="74" t="s">
        <v>116</v>
      </c>
      <c r="BC567" s="75" t="s">
        <v>2278</v>
      </c>
      <c r="BD567" s="82">
        <v>868.73881984035108</v>
      </c>
      <c r="BE567" s="82">
        <v>0</v>
      </c>
      <c r="BF567" s="82">
        <v>0</v>
      </c>
      <c r="BG567" s="82">
        <v>868.73881984035108</v>
      </c>
      <c r="BH567" s="82">
        <v>7111.3237709567902</v>
      </c>
      <c r="BI567" s="82">
        <v>0</v>
      </c>
      <c r="BJ567" s="82">
        <v>0</v>
      </c>
      <c r="BK567" s="82">
        <v>7111.3237709567902</v>
      </c>
      <c r="BL567" s="82">
        <v>102463.06179779999</v>
      </c>
      <c r="BM567" s="82">
        <v>0</v>
      </c>
      <c r="BN567" s="82">
        <v>0</v>
      </c>
      <c r="BO567" s="82">
        <v>102463.06179779999</v>
      </c>
      <c r="BP567" s="82">
        <v>868.73881984035108</v>
      </c>
      <c r="BQ567" s="82">
        <v>0</v>
      </c>
      <c r="BR567" s="82">
        <v>0</v>
      </c>
      <c r="BS567" s="89">
        <v>868.73881984035108</v>
      </c>
      <c r="BT567" s="82">
        <v>4360.3738845426897</v>
      </c>
      <c r="BU567" s="82">
        <v>0</v>
      </c>
      <c r="BV567" s="82">
        <v>0</v>
      </c>
      <c r="BW567" s="82">
        <v>4360.3738845426897</v>
      </c>
      <c r="BX567" s="82">
        <v>35693.156271186323</v>
      </c>
      <c r="BY567" s="82">
        <v>0</v>
      </c>
      <c r="BZ567" s="82">
        <v>0</v>
      </c>
      <c r="CA567" s="82">
        <v>35693.156271186323</v>
      </c>
      <c r="CB567" s="82">
        <v>514282.59977551771</v>
      </c>
      <c r="CC567" s="82">
        <v>0</v>
      </c>
      <c r="CD567" s="82">
        <v>0</v>
      </c>
      <c r="CE567" s="82">
        <v>514282.59977551771</v>
      </c>
      <c r="CF567" s="82">
        <v>4360.3738845426897</v>
      </c>
      <c r="CG567" s="82">
        <v>0</v>
      </c>
      <c r="CH567" s="82">
        <v>0</v>
      </c>
      <c r="CI567" s="82">
        <v>4360.3738845426897</v>
      </c>
      <c r="CJ567" s="82" t="s">
        <v>96</v>
      </c>
      <c r="CN567" s="82">
        <v>868.73881984035108</v>
      </c>
      <c r="CO567" s="82">
        <v>7111.3237709567902</v>
      </c>
      <c r="CP567" s="82">
        <v>102463.06179779999</v>
      </c>
      <c r="CQ567" s="82">
        <v>868.73881984035108</v>
      </c>
      <c r="CR567" s="89">
        <v>868.73881984035108</v>
      </c>
      <c r="CS567" s="82">
        <v>134.31543775264785</v>
      </c>
      <c r="CT567" s="82">
        <v>1099.4795483784212</v>
      </c>
      <c r="CU567" s="82">
        <v>15841.781999999999</v>
      </c>
      <c r="CV567" s="82">
        <v>134.31543775264785</v>
      </c>
      <c r="CW567" s="82">
        <v>134.31543775264785</v>
      </c>
    </row>
    <row r="568" spans="1:101">
      <c r="A568" s="86" t="s">
        <v>1404</v>
      </c>
      <c r="B568" s="87" t="s">
        <v>1494</v>
      </c>
      <c r="C568" s="75" t="s">
        <v>2279</v>
      </c>
      <c r="D568" s="74" t="s">
        <v>2607</v>
      </c>
      <c r="E568" s="74" t="s">
        <v>1404</v>
      </c>
      <c r="F568" s="74" t="s">
        <v>1494</v>
      </c>
      <c r="G568" s="74" t="s">
        <v>523</v>
      </c>
      <c r="I568" s="74" t="s">
        <v>1494</v>
      </c>
      <c r="J568" s="74" t="s">
        <v>523</v>
      </c>
      <c r="K568" s="74" t="s">
        <v>128</v>
      </c>
      <c r="L568" s="74" t="s">
        <v>89</v>
      </c>
      <c r="M568" s="74" t="s">
        <v>1406</v>
      </c>
      <c r="N568" s="74" t="s">
        <v>523</v>
      </c>
      <c r="O568" s="76">
        <v>48121</v>
      </c>
      <c r="P568" s="76">
        <v>44439</v>
      </c>
      <c r="Q568" s="77">
        <v>11</v>
      </c>
      <c r="R568" s="74" t="s">
        <v>262</v>
      </c>
      <c r="S568" s="77">
        <v>26697.119999999999</v>
      </c>
      <c r="T568" s="77">
        <v>26697.119999999999</v>
      </c>
      <c r="U568" s="77">
        <v>0</v>
      </c>
      <c r="V568" s="78">
        <v>0</v>
      </c>
      <c r="W568" s="79">
        <v>6.4679000000000002</v>
      </c>
      <c r="X568" s="77">
        <v>172674.302448</v>
      </c>
      <c r="Y568" s="88">
        <v>172674.302448</v>
      </c>
      <c r="Z568" s="77">
        <v>0</v>
      </c>
      <c r="AA568" s="74">
        <v>0</v>
      </c>
      <c r="AB568" s="74">
        <v>0</v>
      </c>
      <c r="AD568" s="74">
        <v>5</v>
      </c>
      <c r="AE568" s="74">
        <v>5</v>
      </c>
      <c r="AF568" s="74">
        <v>0</v>
      </c>
      <c r="AG568" s="74">
        <v>0</v>
      </c>
      <c r="AI568" s="74">
        <v>4</v>
      </c>
      <c r="AJ568" s="74">
        <v>4</v>
      </c>
      <c r="AL568" s="74">
        <v>4</v>
      </c>
      <c r="AM568" s="74" t="s">
        <v>95</v>
      </c>
      <c r="AN568" s="74">
        <v>0</v>
      </c>
      <c r="AO568" s="74" t="s">
        <v>95</v>
      </c>
      <c r="AP568" s="74" t="s">
        <v>95</v>
      </c>
      <c r="AQ568" s="74">
        <v>1</v>
      </c>
      <c r="AS568" s="74">
        <v>1</v>
      </c>
      <c r="AT568" s="74" t="s">
        <v>92</v>
      </c>
      <c r="AU568" s="74" t="s">
        <v>95</v>
      </c>
      <c r="AV568" s="74" t="s">
        <v>94</v>
      </c>
      <c r="AW568" s="77">
        <v>26697.119999999999</v>
      </c>
      <c r="AX568" s="77">
        <v>0</v>
      </c>
      <c r="AY568" s="79">
        <v>1</v>
      </c>
      <c r="AZ568" s="77">
        <v>172674.302448</v>
      </c>
      <c r="BA568" s="77">
        <v>0</v>
      </c>
      <c r="BB568" s="74" t="s">
        <v>116</v>
      </c>
      <c r="BC568" s="75" t="s">
        <v>2279</v>
      </c>
      <c r="BD568" s="82">
        <v>1317.6258876521979</v>
      </c>
      <c r="BE568" s="82">
        <v>0</v>
      </c>
      <c r="BF568" s="82">
        <v>0</v>
      </c>
      <c r="BG568" s="82">
        <v>1317.6258876521979</v>
      </c>
      <c r="BH568" s="82">
        <v>10785.824326131833</v>
      </c>
      <c r="BI568" s="82">
        <v>0</v>
      </c>
      <c r="BJ568" s="82">
        <v>0</v>
      </c>
      <c r="BK568" s="82">
        <v>10785.824326131833</v>
      </c>
      <c r="BL568" s="82">
        <v>155406.87220320001</v>
      </c>
      <c r="BM568" s="82">
        <v>0</v>
      </c>
      <c r="BN568" s="82">
        <v>0</v>
      </c>
      <c r="BO568" s="82">
        <v>155406.87220320001</v>
      </c>
      <c r="BP568" s="82">
        <v>1317.6258876521979</v>
      </c>
      <c r="BQ568" s="82">
        <v>0</v>
      </c>
      <c r="BR568" s="82">
        <v>0</v>
      </c>
      <c r="BS568" s="89">
        <v>1317.6258876521979</v>
      </c>
      <c r="BT568" s="82">
        <v>6613.4278553039112</v>
      </c>
      <c r="BU568" s="82">
        <v>0</v>
      </c>
      <c r="BV568" s="82">
        <v>0</v>
      </c>
      <c r="BW568" s="82">
        <v>6613.4278553039112</v>
      </c>
      <c r="BX568" s="82">
        <v>54136.209457720892</v>
      </c>
      <c r="BY568" s="82">
        <v>0</v>
      </c>
      <c r="BZ568" s="82">
        <v>0</v>
      </c>
      <c r="CA568" s="82">
        <v>54136.209457720892</v>
      </c>
      <c r="CB568" s="82">
        <v>780018.17296230141</v>
      </c>
      <c r="CC568" s="82">
        <v>0</v>
      </c>
      <c r="CD568" s="82">
        <v>0</v>
      </c>
      <c r="CE568" s="82">
        <v>780018.17296230141</v>
      </c>
      <c r="CF568" s="82">
        <v>6613.4278553039112</v>
      </c>
      <c r="CG568" s="82">
        <v>0</v>
      </c>
      <c r="CH568" s="82">
        <v>0</v>
      </c>
      <c r="CI568" s="82">
        <v>6613.4278553039112</v>
      </c>
      <c r="CJ568" s="82" t="s">
        <v>96</v>
      </c>
      <c r="CN568" s="82">
        <v>1317.6258876521979</v>
      </c>
      <c r="CO568" s="82">
        <v>10785.824326131833</v>
      </c>
      <c r="CP568" s="82">
        <v>155406.87220320001</v>
      </c>
      <c r="CQ568" s="82">
        <v>1317.6258876521979</v>
      </c>
      <c r="CR568" s="89">
        <v>1317.6258876521979</v>
      </c>
      <c r="CS568" s="82">
        <v>203.71772718381513</v>
      </c>
      <c r="CT568" s="82">
        <v>1667.5929321931126</v>
      </c>
      <c r="CU568" s="82">
        <v>24027.407999999999</v>
      </c>
      <c r="CV568" s="82">
        <v>203.71772718381513</v>
      </c>
      <c r="CW568" s="82">
        <v>203.71772718381513</v>
      </c>
    </row>
    <row r="569" spans="1:101">
      <c r="A569" s="86" t="s">
        <v>1404</v>
      </c>
      <c r="B569" s="87" t="s">
        <v>1495</v>
      </c>
      <c r="C569" s="75" t="s">
        <v>2280</v>
      </c>
      <c r="D569" s="74" t="s">
        <v>2607</v>
      </c>
      <c r="E569" s="74" t="s">
        <v>1404</v>
      </c>
      <c r="F569" s="74" t="s">
        <v>1495</v>
      </c>
      <c r="G569" s="74" t="s">
        <v>523</v>
      </c>
      <c r="I569" s="74" t="s">
        <v>1495</v>
      </c>
      <c r="J569" s="74" t="s">
        <v>523</v>
      </c>
      <c r="K569" s="74" t="s">
        <v>128</v>
      </c>
      <c r="L569" s="74" t="s">
        <v>89</v>
      </c>
      <c r="M569" s="74" t="s">
        <v>1406</v>
      </c>
      <c r="N569" s="74" t="s">
        <v>523</v>
      </c>
      <c r="O569" s="76">
        <v>48212</v>
      </c>
      <c r="P569" s="76">
        <v>44439</v>
      </c>
      <c r="Q569" s="77">
        <v>11</v>
      </c>
      <c r="R569" s="74" t="s">
        <v>262</v>
      </c>
      <c r="S569" s="77">
        <v>8064.78</v>
      </c>
      <c r="T569" s="77">
        <v>8064.78</v>
      </c>
      <c r="U569" s="77">
        <v>0</v>
      </c>
      <c r="V569" s="78">
        <v>0</v>
      </c>
      <c r="W569" s="79">
        <v>6.4679000000000002</v>
      </c>
      <c r="X569" s="77">
        <v>52162.190562000003</v>
      </c>
      <c r="Y569" s="88">
        <v>52162.190562000003</v>
      </c>
      <c r="Z569" s="77">
        <v>0</v>
      </c>
      <c r="AA569" s="74">
        <v>0</v>
      </c>
      <c r="AB569" s="74">
        <v>0</v>
      </c>
      <c r="AD569" s="74">
        <v>5</v>
      </c>
      <c r="AE569" s="74">
        <v>5</v>
      </c>
      <c r="AF569" s="74">
        <v>0</v>
      </c>
      <c r="AG569" s="74">
        <v>0</v>
      </c>
      <c r="AI569" s="74">
        <v>4</v>
      </c>
      <c r="AJ569" s="74">
        <v>4</v>
      </c>
      <c r="AL569" s="74">
        <v>4</v>
      </c>
      <c r="AM569" s="74" t="s">
        <v>95</v>
      </c>
      <c r="AN569" s="74">
        <v>0</v>
      </c>
      <c r="AO569" s="74" t="s">
        <v>95</v>
      </c>
      <c r="AP569" s="74" t="s">
        <v>95</v>
      </c>
      <c r="AQ569" s="74">
        <v>1</v>
      </c>
      <c r="AS569" s="74">
        <v>1</v>
      </c>
      <c r="AT569" s="74" t="s">
        <v>92</v>
      </c>
      <c r="AU569" s="74" t="s">
        <v>95</v>
      </c>
      <c r="AV569" s="74" t="s">
        <v>94</v>
      </c>
      <c r="AW569" s="77">
        <v>8064.78</v>
      </c>
      <c r="AX569" s="77">
        <v>0</v>
      </c>
      <c r="AY569" s="79">
        <v>1</v>
      </c>
      <c r="AZ569" s="77">
        <v>52162.190562000003</v>
      </c>
      <c r="BA569" s="77">
        <v>0</v>
      </c>
      <c r="BB569" s="74" t="s">
        <v>116</v>
      </c>
      <c r="BC569" s="75" t="s">
        <v>2280</v>
      </c>
      <c r="BD569" s="82">
        <v>398.03405409346385</v>
      </c>
      <c r="BE569" s="82">
        <v>0</v>
      </c>
      <c r="BF569" s="82">
        <v>0</v>
      </c>
      <c r="BG569" s="82">
        <v>398.03405409346385</v>
      </c>
      <c r="BH569" s="82">
        <v>3258.2278653615626</v>
      </c>
      <c r="BI569" s="82">
        <v>0</v>
      </c>
      <c r="BJ569" s="82">
        <v>0</v>
      </c>
      <c r="BK569" s="82">
        <v>3258.2278653615626</v>
      </c>
      <c r="BL569" s="82">
        <v>46945.971505800007</v>
      </c>
      <c r="BM569" s="82">
        <v>0</v>
      </c>
      <c r="BN569" s="82">
        <v>0</v>
      </c>
      <c r="BO569" s="82">
        <v>46945.971505800007</v>
      </c>
      <c r="BP569" s="82">
        <v>398.03405409346385</v>
      </c>
      <c r="BQ569" s="82">
        <v>0</v>
      </c>
      <c r="BR569" s="82">
        <v>0</v>
      </c>
      <c r="BS569" s="89">
        <v>398.03405409346385</v>
      </c>
      <c r="BT569" s="82">
        <v>1997.8125243059137</v>
      </c>
      <c r="BU569" s="82">
        <v>0</v>
      </c>
      <c r="BV569" s="82">
        <v>0</v>
      </c>
      <c r="BW569" s="82">
        <v>1997.8125243059137</v>
      </c>
      <c r="BX569" s="82">
        <v>16353.697301822755</v>
      </c>
      <c r="BY569" s="82">
        <v>0</v>
      </c>
      <c r="BZ569" s="82">
        <v>0</v>
      </c>
      <c r="CA569" s="82">
        <v>16353.697301822755</v>
      </c>
      <c r="CB569" s="82">
        <v>235631.22018191137</v>
      </c>
      <c r="CC569" s="82">
        <v>0</v>
      </c>
      <c r="CD569" s="82">
        <v>0</v>
      </c>
      <c r="CE569" s="82">
        <v>235631.22018191137</v>
      </c>
      <c r="CF569" s="82">
        <v>1997.8125243059137</v>
      </c>
      <c r="CG569" s="82">
        <v>0</v>
      </c>
      <c r="CH569" s="82">
        <v>0</v>
      </c>
      <c r="CI569" s="82">
        <v>1997.8125243059137</v>
      </c>
      <c r="CJ569" s="82" t="s">
        <v>96</v>
      </c>
      <c r="CN569" s="82">
        <v>398.03405409346385</v>
      </c>
      <c r="CO569" s="82">
        <v>3258.2278653615626</v>
      </c>
      <c r="CP569" s="82">
        <v>46945.971505800007</v>
      </c>
      <c r="CQ569" s="82">
        <v>398.03405409346385</v>
      </c>
      <c r="CR569" s="89">
        <v>398.03405409346385</v>
      </c>
      <c r="CS569" s="82">
        <v>61.539920854290237</v>
      </c>
      <c r="CT569" s="82">
        <v>503.75359318504655</v>
      </c>
      <c r="CU569" s="82">
        <v>7258.3020000000006</v>
      </c>
      <c r="CV569" s="82">
        <v>61.539920854290237</v>
      </c>
      <c r="CW569" s="82">
        <v>61.539920854290237</v>
      </c>
    </row>
    <row r="570" spans="1:101">
      <c r="A570" s="86" t="s">
        <v>1404</v>
      </c>
      <c r="B570" s="87" t="s">
        <v>2675</v>
      </c>
      <c r="C570" s="75" t="s">
        <v>3019</v>
      </c>
      <c r="D570" s="74" t="s">
        <v>2607</v>
      </c>
      <c r="E570" s="74" t="s">
        <v>1404</v>
      </c>
      <c r="F570" s="74" t="s">
        <v>2675</v>
      </c>
      <c r="G570" s="74" t="s">
        <v>523</v>
      </c>
      <c r="I570" s="74" t="s">
        <v>2675</v>
      </c>
      <c r="J570" s="74" t="s">
        <v>523</v>
      </c>
      <c r="K570" s="74" t="s">
        <v>128</v>
      </c>
      <c r="L570" s="74" t="s">
        <v>89</v>
      </c>
      <c r="M570" s="74" t="s">
        <v>1406</v>
      </c>
      <c r="N570" s="74" t="s">
        <v>523</v>
      </c>
      <c r="O570" s="76">
        <v>48059</v>
      </c>
      <c r="P570" s="76">
        <v>44439</v>
      </c>
      <c r="Q570" s="77">
        <v>10</v>
      </c>
      <c r="R570" s="74" t="s">
        <v>262</v>
      </c>
      <c r="S570" s="77">
        <v>81282.86</v>
      </c>
      <c r="T570" s="77">
        <v>81282.86</v>
      </c>
      <c r="U570" s="77">
        <v>0</v>
      </c>
      <c r="V570" s="78">
        <v>0</v>
      </c>
      <c r="W570" s="79">
        <v>6.4679000000000002</v>
      </c>
      <c r="X570" s="77">
        <v>525729.410194</v>
      </c>
      <c r="Y570" s="88">
        <v>525729.410194</v>
      </c>
      <c r="Z570" s="77">
        <v>0</v>
      </c>
      <c r="AA570" s="74">
        <v>0</v>
      </c>
      <c r="AB570" s="74">
        <v>0</v>
      </c>
      <c r="AD570" s="74">
        <v>5</v>
      </c>
      <c r="AE570" s="74">
        <v>5</v>
      </c>
      <c r="AF570" s="74">
        <v>0</v>
      </c>
      <c r="AG570" s="74">
        <v>0</v>
      </c>
      <c r="AI570" s="74">
        <v>4</v>
      </c>
      <c r="AJ570" s="74">
        <v>4</v>
      </c>
      <c r="AL570" s="74">
        <v>4</v>
      </c>
      <c r="AM570" s="74" t="s">
        <v>95</v>
      </c>
      <c r="AN570" s="74">
        <v>0</v>
      </c>
      <c r="AO570" s="74" t="s">
        <v>95</v>
      </c>
      <c r="AP570" s="74" t="s">
        <v>95</v>
      </c>
      <c r="AQ570" s="74">
        <v>1</v>
      </c>
      <c r="AS570" s="74">
        <v>1</v>
      </c>
      <c r="AT570" s="74" t="s">
        <v>92</v>
      </c>
      <c r="AU570" s="74" t="s">
        <v>95</v>
      </c>
      <c r="AV570" s="74" t="s">
        <v>94</v>
      </c>
      <c r="AW570" s="77">
        <v>81282.86</v>
      </c>
      <c r="AX570" s="77">
        <v>0</v>
      </c>
      <c r="AY570" s="79">
        <v>1</v>
      </c>
      <c r="AZ570" s="77">
        <v>525729.410194</v>
      </c>
      <c r="BA570" s="77">
        <v>0</v>
      </c>
      <c r="BB570" s="74" t="s">
        <v>116</v>
      </c>
      <c r="BC570" s="75" t="s">
        <v>3019</v>
      </c>
      <c r="BD570" s="82">
        <v>4011.6836781798684</v>
      </c>
      <c r="BE570" s="82">
        <v>0</v>
      </c>
      <c r="BF570" s="82">
        <v>0</v>
      </c>
      <c r="BG570" s="82">
        <v>4011.6836781798684</v>
      </c>
      <c r="BH570" s="82">
        <v>29985.015983844482</v>
      </c>
      <c r="BI570" s="82">
        <v>0</v>
      </c>
      <c r="BJ570" s="82">
        <v>0</v>
      </c>
      <c r="BK570" s="82">
        <v>29985.015983844482</v>
      </c>
      <c r="BL570" s="82">
        <v>473156.46917459992</v>
      </c>
      <c r="BM570" s="82">
        <v>0</v>
      </c>
      <c r="BN570" s="82">
        <v>0</v>
      </c>
      <c r="BO570" s="82">
        <v>473156.46917459992</v>
      </c>
      <c r="BP570" s="82">
        <v>4011.6836781798684</v>
      </c>
      <c r="BQ570" s="82">
        <v>0</v>
      </c>
      <c r="BR570" s="82">
        <v>0</v>
      </c>
      <c r="BS570" s="89">
        <v>4011.6836781798684</v>
      </c>
      <c r="BT570" s="82">
        <v>20135.442717520393</v>
      </c>
      <c r="BU570" s="82">
        <v>0</v>
      </c>
      <c r="BV570" s="82">
        <v>0</v>
      </c>
      <c r="BW570" s="82">
        <v>20135.442717520393</v>
      </c>
      <c r="BX570" s="82">
        <v>150500.79222611221</v>
      </c>
      <c r="BY570" s="82">
        <v>0</v>
      </c>
      <c r="BZ570" s="82">
        <v>0</v>
      </c>
      <c r="CA570" s="82">
        <v>150500.79222611221</v>
      </c>
      <c r="CB570" s="82">
        <v>2374866.9500811519</v>
      </c>
      <c r="CC570" s="82">
        <v>0</v>
      </c>
      <c r="CD570" s="82">
        <v>0</v>
      </c>
      <c r="CE570" s="82">
        <v>2374866.9500811519</v>
      </c>
      <c r="CF570" s="82">
        <v>20135.442717520393</v>
      </c>
      <c r="CG570" s="82">
        <v>0</v>
      </c>
      <c r="CH570" s="82">
        <v>0</v>
      </c>
      <c r="CI570" s="82">
        <v>20135.442717520393</v>
      </c>
      <c r="CJ570" s="82" t="s">
        <v>96</v>
      </c>
      <c r="CN570" s="82">
        <v>4011.6836781798684</v>
      </c>
      <c r="CO570" s="82">
        <v>29985.015983844482</v>
      </c>
      <c r="CP570" s="82">
        <v>473156.46917459992</v>
      </c>
      <c r="CQ570" s="82">
        <v>4011.6836781798684</v>
      </c>
      <c r="CR570" s="89">
        <v>4011.6836781798684</v>
      </c>
      <c r="CS570" s="82">
        <v>620.24516120840894</v>
      </c>
      <c r="CT570" s="82">
        <v>4635.9739612307676</v>
      </c>
      <c r="CU570" s="82">
        <v>73154.573999999979</v>
      </c>
      <c r="CV570" s="82">
        <v>620.24516120840894</v>
      </c>
      <c r="CW570" s="82">
        <v>620.24516120840894</v>
      </c>
    </row>
    <row r="571" spans="1:101">
      <c r="A571" s="86" t="s">
        <v>1404</v>
      </c>
      <c r="B571" s="87" t="s">
        <v>1496</v>
      </c>
      <c r="C571" s="75" t="s">
        <v>2281</v>
      </c>
      <c r="D571" s="74" t="s">
        <v>2607</v>
      </c>
      <c r="E571" s="74" t="s">
        <v>1404</v>
      </c>
      <c r="F571" s="74" t="s">
        <v>1496</v>
      </c>
      <c r="G571" s="74" t="s">
        <v>523</v>
      </c>
      <c r="I571" s="74" t="s">
        <v>1496</v>
      </c>
      <c r="J571" s="74" t="s">
        <v>523</v>
      </c>
      <c r="K571" s="74" t="s">
        <v>128</v>
      </c>
      <c r="L571" s="74" t="s">
        <v>89</v>
      </c>
      <c r="M571" s="74" t="s">
        <v>1406</v>
      </c>
      <c r="N571" s="74" t="s">
        <v>523</v>
      </c>
      <c r="O571" s="76">
        <v>47998</v>
      </c>
      <c r="P571" s="76">
        <v>44439</v>
      </c>
      <c r="Q571" s="77">
        <v>10</v>
      </c>
      <c r="R571" s="74" t="s">
        <v>262</v>
      </c>
      <c r="S571" s="77">
        <v>95026.14</v>
      </c>
      <c r="T571" s="77">
        <v>95026.14</v>
      </c>
      <c r="U571" s="77">
        <v>0</v>
      </c>
      <c r="V571" s="78">
        <v>0</v>
      </c>
      <c r="W571" s="79">
        <v>6.4679000000000002</v>
      </c>
      <c r="X571" s="77">
        <v>614619.57090599998</v>
      </c>
      <c r="Y571" s="88">
        <v>614619.57090599998</v>
      </c>
      <c r="Z571" s="77">
        <v>0</v>
      </c>
      <c r="AA571" s="74">
        <v>0</v>
      </c>
      <c r="AB571" s="74">
        <v>0</v>
      </c>
      <c r="AD571" s="74">
        <v>5</v>
      </c>
      <c r="AE571" s="74">
        <v>5</v>
      </c>
      <c r="AF571" s="74">
        <v>0</v>
      </c>
      <c r="AG571" s="74">
        <v>0</v>
      </c>
      <c r="AI571" s="74">
        <v>4</v>
      </c>
      <c r="AJ571" s="74">
        <v>4</v>
      </c>
      <c r="AL571" s="74">
        <v>4</v>
      </c>
      <c r="AM571" s="74" t="s">
        <v>95</v>
      </c>
      <c r="AN571" s="74">
        <v>0</v>
      </c>
      <c r="AO571" s="74" t="s">
        <v>95</v>
      </c>
      <c r="AP571" s="74" t="s">
        <v>95</v>
      </c>
      <c r="AQ571" s="74">
        <v>1</v>
      </c>
      <c r="AS571" s="74">
        <v>1</v>
      </c>
      <c r="AT571" s="74" t="s">
        <v>92</v>
      </c>
      <c r="AU571" s="74" t="s">
        <v>95</v>
      </c>
      <c r="AV571" s="74" t="s">
        <v>94</v>
      </c>
      <c r="AW571" s="77">
        <v>95026.14</v>
      </c>
      <c r="AX571" s="77">
        <v>0</v>
      </c>
      <c r="AY571" s="79">
        <v>1</v>
      </c>
      <c r="AZ571" s="77">
        <v>614619.57090599998</v>
      </c>
      <c r="BA571" s="77">
        <v>0</v>
      </c>
      <c r="BB571" s="74" t="s">
        <v>116</v>
      </c>
      <c r="BC571" s="75" t="s">
        <v>2281</v>
      </c>
      <c r="BD571" s="82">
        <v>4689.9778728065812</v>
      </c>
      <c r="BE571" s="82">
        <v>0</v>
      </c>
      <c r="BF571" s="82">
        <v>0</v>
      </c>
      <c r="BG571" s="82">
        <v>4689.9778728065812</v>
      </c>
      <c r="BH571" s="82">
        <v>35054.87290657642</v>
      </c>
      <c r="BI571" s="82">
        <v>0</v>
      </c>
      <c r="BJ571" s="82">
        <v>0</v>
      </c>
      <c r="BK571" s="82">
        <v>35054.87290657642</v>
      </c>
      <c r="BL571" s="82">
        <v>553157.61381539993</v>
      </c>
      <c r="BM571" s="82">
        <v>0</v>
      </c>
      <c r="BN571" s="82">
        <v>0</v>
      </c>
      <c r="BO571" s="82">
        <v>553157.61381539993</v>
      </c>
      <c r="BP571" s="82">
        <v>4689.9778728065812</v>
      </c>
      <c r="BQ571" s="82">
        <v>0</v>
      </c>
      <c r="BR571" s="82">
        <v>0</v>
      </c>
      <c r="BS571" s="89">
        <v>4689.9778728065812</v>
      </c>
      <c r="BT571" s="82">
        <v>23539.936939190789</v>
      </c>
      <c r="BU571" s="82">
        <v>0</v>
      </c>
      <c r="BV571" s="82">
        <v>0</v>
      </c>
      <c r="BW571" s="82">
        <v>23539.936939190789</v>
      </c>
      <c r="BX571" s="82">
        <v>175947.41809268834</v>
      </c>
      <c r="BY571" s="82">
        <v>0</v>
      </c>
      <c r="BZ571" s="82">
        <v>0</v>
      </c>
      <c r="CA571" s="82">
        <v>175947.41809268834</v>
      </c>
      <c r="CB571" s="82">
        <v>2776408.6952622551</v>
      </c>
      <c r="CC571" s="82">
        <v>0</v>
      </c>
      <c r="CD571" s="82">
        <v>0</v>
      </c>
      <c r="CE571" s="82">
        <v>2776408.6952622551</v>
      </c>
      <c r="CF571" s="82">
        <v>23539.936939190789</v>
      </c>
      <c r="CG571" s="82">
        <v>0</v>
      </c>
      <c r="CH571" s="82">
        <v>0</v>
      </c>
      <c r="CI571" s="82">
        <v>23539.936939190789</v>
      </c>
      <c r="CJ571" s="82" t="s">
        <v>96</v>
      </c>
      <c r="CN571" s="82">
        <v>4689.9778728065812</v>
      </c>
      <c r="CO571" s="82">
        <v>35054.87290657642</v>
      </c>
      <c r="CP571" s="82">
        <v>553157.61381539993</v>
      </c>
      <c r="CQ571" s="82">
        <v>4689.9778728065812</v>
      </c>
      <c r="CR571" s="89">
        <v>4689.9778728065812</v>
      </c>
      <c r="CS571" s="82">
        <v>725.11601490539135</v>
      </c>
      <c r="CT571" s="82">
        <v>5419.8229574632287</v>
      </c>
      <c r="CU571" s="82">
        <v>85523.525999999983</v>
      </c>
      <c r="CV571" s="82">
        <v>725.11601490539135</v>
      </c>
      <c r="CW571" s="82">
        <v>725.11601490539135</v>
      </c>
    </row>
    <row r="572" spans="1:101">
      <c r="A572" s="86" t="s">
        <v>1404</v>
      </c>
      <c r="B572" s="87" t="s">
        <v>1497</v>
      </c>
      <c r="C572" s="75" t="s">
        <v>2282</v>
      </c>
      <c r="D572" s="74" t="s">
        <v>2607</v>
      </c>
      <c r="E572" s="74" t="s">
        <v>1404</v>
      </c>
      <c r="F572" s="74" t="s">
        <v>1497</v>
      </c>
      <c r="G572" s="74" t="s">
        <v>523</v>
      </c>
      <c r="I572" s="74" t="s">
        <v>1497</v>
      </c>
      <c r="J572" s="74" t="s">
        <v>523</v>
      </c>
      <c r="K572" s="74" t="s">
        <v>128</v>
      </c>
      <c r="L572" s="74" t="s">
        <v>89</v>
      </c>
      <c r="M572" s="74" t="s">
        <v>1406</v>
      </c>
      <c r="N572" s="74" t="s">
        <v>523</v>
      </c>
      <c r="O572" s="76">
        <v>48363</v>
      </c>
      <c r="P572" s="76">
        <v>44439</v>
      </c>
      <c r="Q572" s="77">
        <v>11</v>
      </c>
      <c r="R572" s="74" t="s">
        <v>519</v>
      </c>
      <c r="S572" s="77">
        <v>786124.89</v>
      </c>
      <c r="T572" s="77">
        <v>786124.89</v>
      </c>
      <c r="U572" s="77">
        <v>0</v>
      </c>
      <c r="V572" s="78">
        <v>0</v>
      </c>
      <c r="W572" s="79">
        <v>0.19923493783869942</v>
      </c>
      <c r="X572" s="77">
        <v>156623.54359260443</v>
      </c>
      <c r="Y572" s="88">
        <v>156623.54359260443</v>
      </c>
      <c r="Z572" s="77">
        <v>0</v>
      </c>
      <c r="AA572" s="74">
        <v>0</v>
      </c>
      <c r="AB572" s="74">
        <v>0</v>
      </c>
      <c r="AD572" s="74">
        <v>5</v>
      </c>
      <c r="AE572" s="74">
        <v>5</v>
      </c>
      <c r="AF572" s="74">
        <v>0</v>
      </c>
      <c r="AG572" s="74">
        <v>0</v>
      </c>
      <c r="AI572" s="74">
        <v>4</v>
      </c>
      <c r="AJ572" s="74">
        <v>4</v>
      </c>
      <c r="AL572" s="74">
        <v>4</v>
      </c>
      <c r="AM572" s="74" t="s">
        <v>95</v>
      </c>
      <c r="AN572" s="74">
        <v>0</v>
      </c>
      <c r="AO572" s="74" t="s">
        <v>95</v>
      </c>
      <c r="AP572" s="74" t="s">
        <v>95</v>
      </c>
      <c r="AQ572" s="74">
        <v>1</v>
      </c>
      <c r="AS572" s="74">
        <v>1</v>
      </c>
      <c r="AT572" s="74" t="s">
        <v>92</v>
      </c>
      <c r="AU572" s="74" t="s">
        <v>95</v>
      </c>
      <c r="AV572" s="74" t="s">
        <v>94</v>
      </c>
      <c r="AW572" s="77">
        <v>786124.89</v>
      </c>
      <c r="AX572" s="77">
        <v>0</v>
      </c>
      <c r="AY572" s="79">
        <v>1</v>
      </c>
      <c r="AZ572" s="77">
        <v>5084577.176031</v>
      </c>
      <c r="BA572" s="77">
        <v>0</v>
      </c>
      <c r="BB572" s="74" t="s">
        <v>116</v>
      </c>
      <c r="BC572" s="75" t="s">
        <v>2282</v>
      </c>
      <c r="BD572" s="82">
        <v>1195.1473538778928</v>
      </c>
      <c r="BE572" s="82">
        <v>0</v>
      </c>
      <c r="BF572" s="82">
        <v>0</v>
      </c>
      <c r="BG572" s="82">
        <v>1195.1473538778928</v>
      </c>
      <c r="BH572" s="82">
        <v>9783.2393273157159</v>
      </c>
      <c r="BI572" s="82">
        <v>0</v>
      </c>
      <c r="BJ572" s="82">
        <v>0</v>
      </c>
      <c r="BK572" s="82">
        <v>9783.2393273157159</v>
      </c>
      <c r="BL572" s="82">
        <v>140961.18923334399</v>
      </c>
      <c r="BM572" s="82">
        <v>0</v>
      </c>
      <c r="BN572" s="82">
        <v>0</v>
      </c>
      <c r="BO572" s="82">
        <v>140961.18923334399</v>
      </c>
      <c r="BP572" s="82">
        <v>1195.1473538778928</v>
      </c>
      <c r="BQ572" s="82">
        <v>0</v>
      </c>
      <c r="BR572" s="82">
        <v>0</v>
      </c>
      <c r="BS572" s="89">
        <v>1195.1473538778928</v>
      </c>
      <c r="BT572" s="82">
        <v>5998.6835985839189</v>
      </c>
      <c r="BU572" s="82">
        <v>0</v>
      </c>
      <c r="BV572" s="82">
        <v>0</v>
      </c>
      <c r="BW572" s="82">
        <v>5998.6835985839189</v>
      </c>
      <c r="BX572" s="82">
        <v>49104.034831663041</v>
      </c>
      <c r="BY572" s="82">
        <v>0</v>
      </c>
      <c r="BZ572" s="82">
        <v>0</v>
      </c>
      <c r="CA572" s="82">
        <v>49104.034831663041</v>
      </c>
      <c r="CB572" s="82">
        <v>707512.40100000007</v>
      </c>
      <c r="CC572" s="82">
        <v>0</v>
      </c>
      <c r="CD572" s="82">
        <v>0</v>
      </c>
      <c r="CE572" s="82">
        <v>707512.40100000007</v>
      </c>
      <c r="CF572" s="82">
        <v>5998.6835985839189</v>
      </c>
      <c r="CG572" s="82">
        <v>0</v>
      </c>
      <c r="CH572" s="82">
        <v>0</v>
      </c>
      <c r="CI572" s="82">
        <v>5998.6835985839189</v>
      </c>
      <c r="CJ572" s="82" t="s">
        <v>96</v>
      </c>
      <c r="CN572" s="82">
        <v>1195.1473538778928</v>
      </c>
      <c r="CO572" s="82">
        <v>9783.2393273157159</v>
      </c>
      <c r="CP572" s="82">
        <v>140961.18923334399</v>
      </c>
      <c r="CQ572" s="82">
        <v>1195.1473538778928</v>
      </c>
      <c r="CR572" s="89">
        <v>1195.1473538778928</v>
      </c>
      <c r="CS572" s="82">
        <v>5998.6835985839189</v>
      </c>
      <c r="CT572" s="82">
        <v>49104.034831663033</v>
      </c>
      <c r="CU572" s="82">
        <v>707512.40100000007</v>
      </c>
      <c r="CV572" s="82">
        <v>5998.6835985839189</v>
      </c>
      <c r="CW572" s="82">
        <v>5998.6835985839189</v>
      </c>
    </row>
    <row r="573" spans="1:101">
      <c r="A573" s="86" t="s">
        <v>1404</v>
      </c>
      <c r="B573" s="87" t="s">
        <v>2674</v>
      </c>
      <c r="C573" s="75" t="s">
        <v>3020</v>
      </c>
      <c r="D573" s="74" t="s">
        <v>2607</v>
      </c>
      <c r="E573" s="74" t="s">
        <v>1404</v>
      </c>
      <c r="F573" s="74" t="s">
        <v>2674</v>
      </c>
      <c r="G573" s="74" t="s">
        <v>523</v>
      </c>
      <c r="I573" s="74" t="s">
        <v>2674</v>
      </c>
      <c r="J573" s="74" t="s">
        <v>523</v>
      </c>
      <c r="K573" s="74" t="s">
        <v>128</v>
      </c>
      <c r="L573" s="74" t="s">
        <v>89</v>
      </c>
      <c r="M573" s="74" t="s">
        <v>1406</v>
      </c>
      <c r="N573" s="74" t="s">
        <v>523</v>
      </c>
      <c r="O573" s="76">
        <v>48029</v>
      </c>
      <c r="P573" s="76">
        <v>44439</v>
      </c>
      <c r="Q573" s="77">
        <v>10</v>
      </c>
      <c r="R573" s="74" t="s">
        <v>262</v>
      </c>
      <c r="S573" s="77">
        <v>8337</v>
      </c>
      <c r="T573" s="77">
        <v>8337</v>
      </c>
      <c r="U573" s="77">
        <v>0</v>
      </c>
      <c r="V573" s="78">
        <v>0</v>
      </c>
      <c r="W573" s="79">
        <v>6.4679000000000002</v>
      </c>
      <c r="X573" s="77">
        <v>53922.882300000005</v>
      </c>
      <c r="Y573" s="88">
        <v>53922.882300000005</v>
      </c>
      <c r="Z573" s="77">
        <v>0</v>
      </c>
      <c r="AA573" s="74">
        <v>0</v>
      </c>
      <c r="AB573" s="74">
        <v>0</v>
      </c>
      <c r="AD573" s="74">
        <v>5</v>
      </c>
      <c r="AE573" s="74">
        <v>5</v>
      </c>
      <c r="AF573" s="74">
        <v>0</v>
      </c>
      <c r="AG573" s="74">
        <v>0</v>
      </c>
      <c r="AI573" s="74">
        <v>4</v>
      </c>
      <c r="AJ573" s="74">
        <v>4</v>
      </c>
      <c r="AL573" s="74">
        <v>4</v>
      </c>
      <c r="AM573" s="74" t="s">
        <v>95</v>
      </c>
      <c r="AN573" s="74">
        <v>0</v>
      </c>
      <c r="AO573" s="74" t="s">
        <v>95</v>
      </c>
      <c r="AP573" s="74" t="s">
        <v>95</v>
      </c>
      <c r="AQ573" s="74">
        <v>1</v>
      </c>
      <c r="AS573" s="74">
        <v>1</v>
      </c>
      <c r="AT573" s="74" t="s">
        <v>92</v>
      </c>
      <c r="AU573" s="74" t="s">
        <v>95</v>
      </c>
      <c r="AV573" s="74" t="s">
        <v>94</v>
      </c>
      <c r="AW573" s="77">
        <v>8337</v>
      </c>
      <c r="AX573" s="77">
        <v>0</v>
      </c>
      <c r="AY573" s="79">
        <v>1</v>
      </c>
      <c r="AZ573" s="77">
        <v>53922.882300000005</v>
      </c>
      <c r="BA573" s="77">
        <v>0</v>
      </c>
      <c r="BB573" s="74" t="s">
        <v>116</v>
      </c>
      <c r="BC573" s="75" t="s">
        <v>3020</v>
      </c>
      <c r="BD573" s="82">
        <v>411.4693654355367</v>
      </c>
      <c r="BE573" s="82">
        <v>0</v>
      </c>
      <c r="BF573" s="82">
        <v>0</v>
      </c>
      <c r="BG573" s="82">
        <v>411.4693654355367</v>
      </c>
      <c r="BH573" s="82">
        <v>3075.4955996542399</v>
      </c>
      <c r="BI573" s="82">
        <v>0</v>
      </c>
      <c r="BJ573" s="82">
        <v>0</v>
      </c>
      <c r="BK573" s="82">
        <v>3075.4955996542399</v>
      </c>
      <c r="BL573" s="82">
        <v>48530.594069999999</v>
      </c>
      <c r="BM573" s="82">
        <v>0</v>
      </c>
      <c r="BN573" s="82">
        <v>0</v>
      </c>
      <c r="BO573" s="82">
        <v>48530.594069999999</v>
      </c>
      <c r="BP573" s="82">
        <v>411.4693654355367</v>
      </c>
      <c r="BQ573" s="82">
        <v>0</v>
      </c>
      <c r="BR573" s="82">
        <v>0</v>
      </c>
      <c r="BS573" s="89">
        <v>411.4693654355367</v>
      </c>
      <c r="BT573" s="82">
        <v>2065.2470389940459</v>
      </c>
      <c r="BU573" s="82">
        <v>0</v>
      </c>
      <c r="BV573" s="82">
        <v>0</v>
      </c>
      <c r="BW573" s="82">
        <v>2065.2470389940459</v>
      </c>
      <c r="BX573" s="82">
        <v>15436.52751378456</v>
      </c>
      <c r="BY573" s="82">
        <v>0</v>
      </c>
      <c r="BZ573" s="82">
        <v>0</v>
      </c>
      <c r="CA573" s="82">
        <v>15436.52751378456</v>
      </c>
      <c r="CB573" s="82">
        <v>243584.75775614398</v>
      </c>
      <c r="CC573" s="82">
        <v>0</v>
      </c>
      <c r="CD573" s="82">
        <v>0</v>
      </c>
      <c r="CE573" s="82">
        <v>243584.75775614398</v>
      </c>
      <c r="CF573" s="82">
        <v>2065.2470389940459</v>
      </c>
      <c r="CG573" s="82">
        <v>0</v>
      </c>
      <c r="CH573" s="82">
        <v>0</v>
      </c>
      <c r="CI573" s="82">
        <v>2065.2470389940459</v>
      </c>
      <c r="CJ573" s="82" t="s">
        <v>96</v>
      </c>
      <c r="CN573" s="82">
        <v>411.4693654355367</v>
      </c>
      <c r="CO573" s="82">
        <v>3075.4955996542399</v>
      </c>
      <c r="CP573" s="82">
        <v>48530.594069999999</v>
      </c>
      <c r="CQ573" s="82">
        <v>411.4693654355367</v>
      </c>
      <c r="CR573" s="89">
        <v>411.4693654355367</v>
      </c>
      <c r="CS573" s="82">
        <v>63.617150146962182</v>
      </c>
      <c r="CT573" s="82">
        <v>475.50141462518587</v>
      </c>
      <c r="CU573" s="82">
        <v>7503.2999999999993</v>
      </c>
      <c r="CV573" s="82">
        <v>63.617150146962182</v>
      </c>
      <c r="CW573" s="82">
        <v>63.617150146962182</v>
      </c>
    </row>
    <row r="574" spans="1:101">
      <c r="A574" s="86" t="s">
        <v>1404</v>
      </c>
      <c r="B574" s="87" t="s">
        <v>1498</v>
      </c>
      <c r="C574" s="75" t="s">
        <v>2283</v>
      </c>
      <c r="D574" s="74" t="s">
        <v>2607</v>
      </c>
      <c r="E574" s="74" t="s">
        <v>1404</v>
      </c>
      <c r="F574" s="74" t="s">
        <v>1498</v>
      </c>
      <c r="G574" s="74" t="s">
        <v>523</v>
      </c>
      <c r="I574" s="74" t="s">
        <v>1498</v>
      </c>
      <c r="J574" s="74" t="s">
        <v>523</v>
      </c>
      <c r="K574" s="74" t="s">
        <v>128</v>
      </c>
      <c r="L574" s="74" t="s">
        <v>89</v>
      </c>
      <c r="M574" s="74" t="s">
        <v>1406</v>
      </c>
      <c r="N574" s="74" t="s">
        <v>523</v>
      </c>
      <c r="O574" s="76">
        <v>48214</v>
      </c>
      <c r="P574" s="76">
        <v>44439</v>
      </c>
      <c r="Q574" s="77">
        <v>11</v>
      </c>
      <c r="R574" s="74" t="s">
        <v>262</v>
      </c>
      <c r="S574" s="77">
        <v>9340</v>
      </c>
      <c r="T574" s="77">
        <v>9340</v>
      </c>
      <c r="U574" s="77">
        <v>0</v>
      </c>
      <c r="V574" s="78">
        <v>0</v>
      </c>
      <c r="W574" s="79">
        <v>6.4679000000000002</v>
      </c>
      <c r="X574" s="77">
        <v>60410.186000000002</v>
      </c>
      <c r="Y574" s="88">
        <v>60410.186000000002</v>
      </c>
      <c r="Z574" s="77">
        <v>0</v>
      </c>
      <c r="AA574" s="74">
        <v>0</v>
      </c>
      <c r="AB574" s="74">
        <v>0</v>
      </c>
      <c r="AD574" s="74">
        <v>5</v>
      </c>
      <c r="AE574" s="74">
        <v>5</v>
      </c>
      <c r="AF574" s="74">
        <v>0</v>
      </c>
      <c r="AG574" s="74">
        <v>0</v>
      </c>
      <c r="AI574" s="74">
        <v>4</v>
      </c>
      <c r="AJ574" s="74">
        <v>4</v>
      </c>
      <c r="AL574" s="74">
        <v>4</v>
      </c>
      <c r="AM574" s="74" t="s">
        <v>95</v>
      </c>
      <c r="AN574" s="74">
        <v>0</v>
      </c>
      <c r="AO574" s="74" t="s">
        <v>95</v>
      </c>
      <c r="AP574" s="74" t="s">
        <v>95</v>
      </c>
      <c r="AQ574" s="74">
        <v>1</v>
      </c>
      <c r="AS574" s="74">
        <v>1</v>
      </c>
      <c r="AT574" s="74" t="s">
        <v>92</v>
      </c>
      <c r="AU574" s="74" t="s">
        <v>95</v>
      </c>
      <c r="AV574" s="74" t="s">
        <v>94</v>
      </c>
      <c r="AW574" s="77">
        <v>9340</v>
      </c>
      <c r="AX574" s="77">
        <v>0</v>
      </c>
      <c r="AY574" s="79">
        <v>1</v>
      </c>
      <c r="AZ574" s="77">
        <v>60410.186000000002</v>
      </c>
      <c r="BA574" s="77">
        <v>0</v>
      </c>
      <c r="BB574" s="74" t="s">
        <v>116</v>
      </c>
      <c r="BC574" s="75" t="s">
        <v>2283</v>
      </c>
      <c r="BD574" s="82">
        <v>460.97203708383256</v>
      </c>
      <c r="BE574" s="82">
        <v>0</v>
      </c>
      <c r="BF574" s="82">
        <v>0</v>
      </c>
      <c r="BG574" s="82">
        <v>460.97203708383256</v>
      </c>
      <c r="BH574" s="82">
        <v>3773.4257180576501</v>
      </c>
      <c r="BI574" s="82">
        <v>0</v>
      </c>
      <c r="BJ574" s="82">
        <v>0</v>
      </c>
      <c r="BK574" s="82">
        <v>3773.4257180576501</v>
      </c>
      <c r="BL574" s="82">
        <v>54369.167400000006</v>
      </c>
      <c r="BM574" s="82">
        <v>0</v>
      </c>
      <c r="BN574" s="82">
        <v>0</v>
      </c>
      <c r="BO574" s="82">
        <v>54369.167400000006</v>
      </c>
      <c r="BP574" s="82">
        <v>460.97203708383256</v>
      </c>
      <c r="BQ574" s="82">
        <v>0</v>
      </c>
      <c r="BR574" s="82">
        <v>0</v>
      </c>
      <c r="BS574" s="89">
        <v>460.97203708383256</v>
      </c>
      <c r="BT574" s="82">
        <v>2313.7108485311724</v>
      </c>
      <c r="BU574" s="82">
        <v>0</v>
      </c>
      <c r="BV574" s="82">
        <v>0</v>
      </c>
      <c r="BW574" s="82">
        <v>2313.7108485311724</v>
      </c>
      <c r="BX574" s="82">
        <v>18939.578364074958</v>
      </c>
      <c r="BY574" s="82">
        <v>0</v>
      </c>
      <c r="BZ574" s="82">
        <v>0</v>
      </c>
      <c r="CA574" s="82">
        <v>18939.578364074958</v>
      </c>
      <c r="CB574" s="82">
        <v>272889.72501408</v>
      </c>
      <c r="CC574" s="82">
        <v>0</v>
      </c>
      <c r="CD574" s="82">
        <v>0</v>
      </c>
      <c r="CE574" s="82">
        <v>272889.72501408</v>
      </c>
      <c r="CF574" s="82">
        <v>2313.7108485311724</v>
      </c>
      <c r="CG574" s="82">
        <v>0</v>
      </c>
      <c r="CH574" s="82">
        <v>0</v>
      </c>
      <c r="CI574" s="82">
        <v>2313.7108485311724</v>
      </c>
      <c r="CJ574" s="82" t="s">
        <v>96</v>
      </c>
      <c r="CN574" s="82">
        <v>460.97203708383256</v>
      </c>
      <c r="CO574" s="82">
        <v>3773.4257180576501</v>
      </c>
      <c r="CP574" s="82">
        <v>54369.167400000006</v>
      </c>
      <c r="CQ574" s="82">
        <v>460.97203708383256</v>
      </c>
      <c r="CR574" s="89">
        <v>460.97203708383256</v>
      </c>
      <c r="CS574" s="82">
        <v>71.270742757901715</v>
      </c>
      <c r="CT574" s="82">
        <v>583.40817236779321</v>
      </c>
      <c r="CU574" s="82">
        <v>8406</v>
      </c>
      <c r="CV574" s="82">
        <v>71.270742757901715</v>
      </c>
      <c r="CW574" s="82">
        <v>71.270742757901715</v>
      </c>
    </row>
    <row r="575" spans="1:101">
      <c r="A575" s="86" t="s">
        <v>1404</v>
      </c>
      <c r="B575" s="87" t="s">
        <v>1499</v>
      </c>
      <c r="C575" s="75" t="s">
        <v>2284</v>
      </c>
      <c r="D575" s="74" t="s">
        <v>2607</v>
      </c>
      <c r="E575" s="74" t="s">
        <v>1404</v>
      </c>
      <c r="F575" s="74" t="s">
        <v>1499</v>
      </c>
      <c r="G575" s="74" t="s">
        <v>523</v>
      </c>
      <c r="I575" s="74" t="s">
        <v>1499</v>
      </c>
      <c r="J575" s="74" t="s">
        <v>523</v>
      </c>
      <c r="K575" s="74" t="s">
        <v>128</v>
      </c>
      <c r="L575" s="74" t="s">
        <v>89</v>
      </c>
      <c r="M575" s="74" t="s">
        <v>1406</v>
      </c>
      <c r="N575" s="74" t="s">
        <v>523</v>
      </c>
      <c r="O575" s="76">
        <v>48334</v>
      </c>
      <c r="P575" s="76">
        <v>44439</v>
      </c>
      <c r="Q575" s="77">
        <v>11</v>
      </c>
      <c r="R575" s="74" t="s">
        <v>262</v>
      </c>
      <c r="S575" s="77">
        <v>29200</v>
      </c>
      <c r="T575" s="77">
        <v>29200</v>
      </c>
      <c r="U575" s="77">
        <v>0</v>
      </c>
      <c r="V575" s="78">
        <v>0</v>
      </c>
      <c r="W575" s="79">
        <v>6.4679000000000002</v>
      </c>
      <c r="X575" s="77">
        <v>188862.68</v>
      </c>
      <c r="Y575" s="88">
        <v>188862.68</v>
      </c>
      <c r="Z575" s="77">
        <v>0</v>
      </c>
      <c r="AA575" s="74">
        <v>0</v>
      </c>
      <c r="AB575" s="74">
        <v>0</v>
      </c>
      <c r="AD575" s="74">
        <v>5</v>
      </c>
      <c r="AE575" s="74">
        <v>5</v>
      </c>
      <c r="AF575" s="74">
        <v>0</v>
      </c>
      <c r="AG575" s="74">
        <v>0</v>
      </c>
      <c r="AI575" s="74">
        <v>4</v>
      </c>
      <c r="AJ575" s="74">
        <v>4</v>
      </c>
      <c r="AL575" s="74">
        <v>4</v>
      </c>
      <c r="AM575" s="74" t="s">
        <v>95</v>
      </c>
      <c r="AN575" s="74">
        <v>0</v>
      </c>
      <c r="AO575" s="74" t="s">
        <v>95</v>
      </c>
      <c r="AP575" s="74" t="s">
        <v>95</v>
      </c>
      <c r="AQ575" s="74">
        <v>1</v>
      </c>
      <c r="AS575" s="74">
        <v>1</v>
      </c>
      <c r="AT575" s="74" t="s">
        <v>92</v>
      </c>
      <c r="AU575" s="74" t="s">
        <v>95</v>
      </c>
      <c r="AV575" s="74" t="s">
        <v>94</v>
      </c>
      <c r="AW575" s="77">
        <v>29200</v>
      </c>
      <c r="AX575" s="77">
        <v>0</v>
      </c>
      <c r="AY575" s="79">
        <v>1</v>
      </c>
      <c r="AZ575" s="77">
        <v>188862.68</v>
      </c>
      <c r="BA575" s="77">
        <v>0</v>
      </c>
      <c r="BB575" s="74" t="s">
        <v>116</v>
      </c>
      <c r="BC575" s="75" t="s">
        <v>2284</v>
      </c>
      <c r="BD575" s="82">
        <v>1441.1545484847868</v>
      </c>
      <c r="BE575" s="82">
        <v>0</v>
      </c>
      <c r="BF575" s="82">
        <v>0</v>
      </c>
      <c r="BG575" s="82">
        <v>1441.1545484847868</v>
      </c>
      <c r="BH575" s="82">
        <v>11797.005456882596</v>
      </c>
      <c r="BI575" s="82">
        <v>0</v>
      </c>
      <c r="BJ575" s="82">
        <v>0</v>
      </c>
      <c r="BK575" s="82">
        <v>11797.005456882596</v>
      </c>
      <c r="BL575" s="82">
        <v>169976.41199999998</v>
      </c>
      <c r="BM575" s="82">
        <v>0</v>
      </c>
      <c r="BN575" s="82">
        <v>0</v>
      </c>
      <c r="BO575" s="82">
        <v>169976.41199999998</v>
      </c>
      <c r="BP575" s="82">
        <v>1441.1545484847868</v>
      </c>
      <c r="BQ575" s="82">
        <v>0</v>
      </c>
      <c r="BR575" s="82">
        <v>0</v>
      </c>
      <c r="BS575" s="89">
        <v>1441.1545484847868</v>
      </c>
      <c r="BT575" s="82">
        <v>7233.4429097548418</v>
      </c>
      <c r="BU575" s="82">
        <v>0</v>
      </c>
      <c r="BV575" s="82">
        <v>0</v>
      </c>
      <c r="BW575" s="82">
        <v>7233.4429097548418</v>
      </c>
      <c r="BX575" s="82">
        <v>59211.529789185122</v>
      </c>
      <c r="BY575" s="82">
        <v>0</v>
      </c>
      <c r="BZ575" s="82">
        <v>0</v>
      </c>
      <c r="CA575" s="82">
        <v>59211.529789185122</v>
      </c>
      <c r="CB575" s="82">
        <v>853145.60711039987</v>
      </c>
      <c r="CC575" s="82">
        <v>0</v>
      </c>
      <c r="CD575" s="82">
        <v>0</v>
      </c>
      <c r="CE575" s="82">
        <v>853145.60711039987</v>
      </c>
      <c r="CF575" s="82">
        <v>7233.4429097548418</v>
      </c>
      <c r="CG575" s="82">
        <v>0</v>
      </c>
      <c r="CH575" s="82">
        <v>0</v>
      </c>
      <c r="CI575" s="82">
        <v>7233.4429097548418</v>
      </c>
      <c r="CJ575" s="82" t="s">
        <v>96</v>
      </c>
      <c r="CN575" s="82">
        <v>1441.1545484847868</v>
      </c>
      <c r="CO575" s="82">
        <v>11797.005456882596</v>
      </c>
      <c r="CP575" s="82">
        <v>169976.41199999998</v>
      </c>
      <c r="CQ575" s="82">
        <v>1441.1545484847868</v>
      </c>
      <c r="CR575" s="89">
        <v>1441.1545484847868</v>
      </c>
      <c r="CS575" s="82">
        <v>222.81645487481049</v>
      </c>
      <c r="CT575" s="82">
        <v>1823.9313311712606</v>
      </c>
      <c r="CU575" s="82">
        <v>26279.999999999996</v>
      </c>
      <c r="CV575" s="82">
        <v>222.81645487481049</v>
      </c>
      <c r="CW575" s="82">
        <v>222.81645487481049</v>
      </c>
    </row>
    <row r="576" spans="1:101">
      <c r="A576" s="86" t="s">
        <v>1404</v>
      </c>
      <c r="B576" s="87" t="s">
        <v>1500</v>
      </c>
      <c r="C576" s="75" t="s">
        <v>2285</v>
      </c>
      <c r="D576" s="74" t="s">
        <v>2607</v>
      </c>
      <c r="E576" s="74" t="s">
        <v>1404</v>
      </c>
      <c r="F576" s="74" t="s">
        <v>1500</v>
      </c>
      <c r="G576" s="74" t="s">
        <v>523</v>
      </c>
      <c r="I576" s="74" t="s">
        <v>1500</v>
      </c>
      <c r="J576" s="74" t="s">
        <v>523</v>
      </c>
      <c r="K576" s="74" t="s">
        <v>128</v>
      </c>
      <c r="L576" s="74" t="s">
        <v>89</v>
      </c>
      <c r="M576" s="74" t="s">
        <v>1406</v>
      </c>
      <c r="N576" s="74" t="s">
        <v>523</v>
      </c>
      <c r="O576" s="76">
        <v>48303</v>
      </c>
      <c r="P576" s="76">
        <v>44439</v>
      </c>
      <c r="Q576" s="77">
        <v>11</v>
      </c>
      <c r="R576" s="74" t="s">
        <v>262</v>
      </c>
      <c r="S576" s="77">
        <v>25125.05</v>
      </c>
      <c r="T576" s="77">
        <v>25125.05</v>
      </c>
      <c r="U576" s="77">
        <v>0</v>
      </c>
      <c r="V576" s="78">
        <v>0</v>
      </c>
      <c r="W576" s="79">
        <v>6.4679000000000002</v>
      </c>
      <c r="X576" s="77">
        <v>162506.310895</v>
      </c>
      <c r="Y576" s="88">
        <v>162506.310895</v>
      </c>
      <c r="Z576" s="77">
        <v>0</v>
      </c>
      <c r="AA576" s="74">
        <v>0</v>
      </c>
      <c r="AB576" s="74">
        <v>0</v>
      </c>
      <c r="AD576" s="74">
        <v>5</v>
      </c>
      <c r="AE576" s="74">
        <v>5</v>
      </c>
      <c r="AF576" s="74">
        <v>0</v>
      </c>
      <c r="AG576" s="74">
        <v>0</v>
      </c>
      <c r="AI576" s="74">
        <v>4</v>
      </c>
      <c r="AJ576" s="74">
        <v>4</v>
      </c>
      <c r="AL576" s="74">
        <v>4</v>
      </c>
      <c r="AM576" s="74" t="s">
        <v>95</v>
      </c>
      <c r="AN576" s="74">
        <v>0</v>
      </c>
      <c r="AO576" s="74" t="s">
        <v>95</v>
      </c>
      <c r="AP576" s="74" t="s">
        <v>95</v>
      </c>
      <c r="AQ576" s="74">
        <v>1</v>
      </c>
      <c r="AS576" s="74">
        <v>1</v>
      </c>
      <c r="AT576" s="74" t="s">
        <v>92</v>
      </c>
      <c r="AU576" s="74" t="s">
        <v>95</v>
      </c>
      <c r="AV576" s="74" t="s">
        <v>94</v>
      </c>
      <c r="AW576" s="77">
        <v>25125.05</v>
      </c>
      <c r="AX576" s="77">
        <v>0</v>
      </c>
      <c r="AY576" s="79">
        <v>1</v>
      </c>
      <c r="AZ576" s="77">
        <v>162506.310895</v>
      </c>
      <c r="BA576" s="77">
        <v>0</v>
      </c>
      <c r="BB576" s="74" t="s">
        <v>116</v>
      </c>
      <c r="BC576" s="75" t="s">
        <v>2285</v>
      </c>
      <c r="BD576" s="82">
        <v>1240.0369893290308</v>
      </c>
      <c r="BE576" s="82">
        <v>0</v>
      </c>
      <c r="BF576" s="82">
        <v>0</v>
      </c>
      <c r="BG576" s="82">
        <v>1240.0369893290308</v>
      </c>
      <c r="BH576" s="82">
        <v>10150.696984741373</v>
      </c>
      <c r="BI576" s="82">
        <v>0</v>
      </c>
      <c r="BJ576" s="82">
        <v>0</v>
      </c>
      <c r="BK576" s="82">
        <v>10150.696984741373</v>
      </c>
      <c r="BL576" s="82">
        <v>146255.6798055</v>
      </c>
      <c r="BM576" s="82">
        <v>0</v>
      </c>
      <c r="BN576" s="82">
        <v>0</v>
      </c>
      <c r="BO576" s="82">
        <v>146255.6798055</v>
      </c>
      <c r="BP576" s="82">
        <v>1240.0369893290308</v>
      </c>
      <c r="BQ576" s="82">
        <v>0</v>
      </c>
      <c r="BR576" s="82">
        <v>0</v>
      </c>
      <c r="BS576" s="89">
        <v>1240.0369893290308</v>
      </c>
      <c r="BT576" s="82">
        <v>6223.9936568402709</v>
      </c>
      <c r="BU576" s="82">
        <v>0</v>
      </c>
      <c r="BV576" s="82">
        <v>0</v>
      </c>
      <c r="BW576" s="82">
        <v>6223.9936568402709</v>
      </c>
      <c r="BX576" s="82">
        <v>50948.378305813894</v>
      </c>
      <c r="BY576" s="82">
        <v>0</v>
      </c>
      <c r="BZ576" s="82">
        <v>0</v>
      </c>
      <c r="CA576" s="82">
        <v>50948.378305813894</v>
      </c>
      <c r="CB576" s="82">
        <v>734086.50807976548</v>
      </c>
      <c r="CC576" s="82">
        <v>0</v>
      </c>
      <c r="CD576" s="82">
        <v>0</v>
      </c>
      <c r="CE576" s="82">
        <v>734086.50807976548</v>
      </c>
      <c r="CF576" s="82">
        <v>6223.9936568402709</v>
      </c>
      <c r="CG576" s="82">
        <v>0</v>
      </c>
      <c r="CH576" s="82">
        <v>0</v>
      </c>
      <c r="CI576" s="82">
        <v>6223.9936568402709</v>
      </c>
      <c r="CJ576" s="82" t="s">
        <v>96</v>
      </c>
      <c r="CN576" s="82">
        <v>1240.0369893290308</v>
      </c>
      <c r="CO576" s="82">
        <v>10150.696984741373</v>
      </c>
      <c r="CP576" s="82">
        <v>146255.6798055</v>
      </c>
      <c r="CQ576" s="82">
        <v>1240.0369893290308</v>
      </c>
      <c r="CR576" s="89">
        <v>1240.0369893290308</v>
      </c>
      <c r="CS576" s="82">
        <v>191.72173183398488</v>
      </c>
      <c r="CT576" s="82">
        <v>1569.3960922001534</v>
      </c>
      <c r="CU576" s="82">
        <v>22612.544999999998</v>
      </c>
      <c r="CV576" s="82">
        <v>191.72173183398488</v>
      </c>
      <c r="CW576" s="82">
        <v>191.72173183398488</v>
      </c>
    </row>
    <row r="577" spans="1:101">
      <c r="A577" s="86" t="s">
        <v>1404</v>
      </c>
      <c r="B577" s="87" t="s">
        <v>1501</v>
      </c>
      <c r="C577" s="75" t="s">
        <v>2286</v>
      </c>
      <c r="D577" s="74" t="s">
        <v>2607</v>
      </c>
      <c r="E577" s="74" t="s">
        <v>1404</v>
      </c>
      <c r="F577" s="74" t="s">
        <v>1501</v>
      </c>
      <c r="G577" s="74" t="s">
        <v>523</v>
      </c>
      <c r="I577" s="74" t="s">
        <v>1501</v>
      </c>
      <c r="J577" s="74" t="s">
        <v>523</v>
      </c>
      <c r="K577" s="74" t="s">
        <v>128</v>
      </c>
      <c r="L577" s="74" t="s">
        <v>89</v>
      </c>
      <c r="M577" s="74" t="s">
        <v>1406</v>
      </c>
      <c r="N577" s="74" t="s">
        <v>523</v>
      </c>
      <c r="O577" s="76">
        <v>48303</v>
      </c>
      <c r="P577" s="76">
        <v>44439</v>
      </c>
      <c r="Q577" s="77">
        <v>11</v>
      </c>
      <c r="R577" s="74" t="s">
        <v>262</v>
      </c>
      <c r="S577" s="77">
        <v>10674.77</v>
      </c>
      <c r="T577" s="77">
        <v>10674.77</v>
      </c>
      <c r="U577" s="77">
        <v>0</v>
      </c>
      <c r="V577" s="78">
        <v>0</v>
      </c>
      <c r="W577" s="79">
        <v>6.4679000000000002</v>
      </c>
      <c r="X577" s="77">
        <v>69043.344882999998</v>
      </c>
      <c r="Y577" s="88">
        <v>69043.344882999998</v>
      </c>
      <c r="Z577" s="77">
        <v>0</v>
      </c>
      <c r="AA577" s="74">
        <v>0</v>
      </c>
      <c r="AB577" s="74">
        <v>0</v>
      </c>
      <c r="AD577" s="74">
        <v>5</v>
      </c>
      <c r="AE577" s="74">
        <v>5</v>
      </c>
      <c r="AF577" s="74">
        <v>0</v>
      </c>
      <c r="AG577" s="74">
        <v>0</v>
      </c>
      <c r="AI577" s="74">
        <v>4</v>
      </c>
      <c r="AJ577" s="74">
        <v>4</v>
      </c>
      <c r="AL577" s="74">
        <v>4</v>
      </c>
      <c r="AM577" s="74" t="s">
        <v>95</v>
      </c>
      <c r="AN577" s="74">
        <v>0</v>
      </c>
      <c r="AO577" s="74" t="s">
        <v>95</v>
      </c>
      <c r="AP577" s="74" t="s">
        <v>95</v>
      </c>
      <c r="AQ577" s="74">
        <v>1</v>
      </c>
      <c r="AS577" s="74">
        <v>1</v>
      </c>
      <c r="AT577" s="74" t="s">
        <v>92</v>
      </c>
      <c r="AU577" s="74" t="s">
        <v>95</v>
      </c>
      <c r="AV577" s="74" t="s">
        <v>94</v>
      </c>
      <c r="AW577" s="77">
        <v>10674.77</v>
      </c>
      <c r="AX577" s="77">
        <v>0</v>
      </c>
      <c r="AY577" s="79">
        <v>1</v>
      </c>
      <c r="AZ577" s="77">
        <v>69043.344882999998</v>
      </c>
      <c r="BA577" s="77">
        <v>0</v>
      </c>
      <c r="BB577" s="74" t="s">
        <v>116</v>
      </c>
      <c r="BC577" s="75" t="s">
        <v>2286</v>
      </c>
      <c r="BD577" s="82">
        <v>526.84908697016954</v>
      </c>
      <c r="BE577" s="82">
        <v>0</v>
      </c>
      <c r="BF577" s="82">
        <v>0</v>
      </c>
      <c r="BG577" s="82">
        <v>526.84908697016954</v>
      </c>
      <c r="BH577" s="82">
        <v>4312.6821897591308</v>
      </c>
      <c r="BI577" s="82">
        <v>0</v>
      </c>
      <c r="BJ577" s="82">
        <v>0</v>
      </c>
      <c r="BK577" s="82">
        <v>4312.6821897591308</v>
      </c>
      <c r="BL577" s="82">
        <v>62139.010394699988</v>
      </c>
      <c r="BM577" s="82">
        <v>0</v>
      </c>
      <c r="BN577" s="82">
        <v>0</v>
      </c>
      <c r="BO577" s="82">
        <v>62139.010394699988</v>
      </c>
      <c r="BP577" s="82">
        <v>526.84908697016954</v>
      </c>
      <c r="BQ577" s="82">
        <v>0</v>
      </c>
      <c r="BR577" s="82">
        <v>0</v>
      </c>
      <c r="BS577" s="89">
        <v>526.84908697016954</v>
      </c>
      <c r="BT577" s="82">
        <v>2644.3609373206746</v>
      </c>
      <c r="BU577" s="82">
        <v>0</v>
      </c>
      <c r="BV577" s="82">
        <v>0</v>
      </c>
      <c r="BW577" s="82">
        <v>2644.3609373206746</v>
      </c>
      <c r="BX577" s="82">
        <v>21646.214446839029</v>
      </c>
      <c r="BY577" s="82">
        <v>0</v>
      </c>
      <c r="BZ577" s="82">
        <v>0</v>
      </c>
      <c r="CA577" s="82">
        <v>21646.214446839029</v>
      </c>
      <c r="CB577" s="82">
        <v>311888.12097307818</v>
      </c>
      <c r="CC577" s="82">
        <v>0</v>
      </c>
      <c r="CD577" s="82">
        <v>0</v>
      </c>
      <c r="CE577" s="82">
        <v>311888.12097307818</v>
      </c>
      <c r="CF577" s="82">
        <v>2644.3609373206746</v>
      </c>
      <c r="CG577" s="82">
        <v>0</v>
      </c>
      <c r="CH577" s="82">
        <v>0</v>
      </c>
      <c r="CI577" s="82">
        <v>2644.3609373206746</v>
      </c>
      <c r="CJ577" s="82" t="s">
        <v>96</v>
      </c>
      <c r="CN577" s="82">
        <v>526.84908697016954</v>
      </c>
      <c r="CO577" s="82">
        <v>4312.6821897591308</v>
      </c>
      <c r="CP577" s="82">
        <v>62139.010394699988</v>
      </c>
      <c r="CQ577" s="82">
        <v>526.84908697016954</v>
      </c>
      <c r="CR577" s="89">
        <v>526.84908697016954</v>
      </c>
      <c r="CS577" s="82">
        <v>81.455972876848676</v>
      </c>
      <c r="CT577" s="82">
        <v>666.78244712489845</v>
      </c>
      <c r="CU577" s="82">
        <v>9607.2929999999978</v>
      </c>
      <c r="CV577" s="82">
        <v>81.455972876848676</v>
      </c>
      <c r="CW577" s="82">
        <v>81.455972876848676</v>
      </c>
    </row>
    <row r="578" spans="1:101">
      <c r="A578" s="86" t="s">
        <v>1404</v>
      </c>
      <c r="B578" s="87" t="s">
        <v>2677</v>
      </c>
      <c r="C578" s="75" t="s">
        <v>3021</v>
      </c>
      <c r="D578" s="74" t="s">
        <v>2607</v>
      </c>
      <c r="E578" s="74" t="s">
        <v>1404</v>
      </c>
      <c r="F578" s="74" t="s">
        <v>2677</v>
      </c>
      <c r="G578" s="74" t="s">
        <v>523</v>
      </c>
      <c r="I578" s="74" t="s">
        <v>2677</v>
      </c>
      <c r="J578" s="74" t="s">
        <v>523</v>
      </c>
      <c r="K578" s="74" t="s">
        <v>128</v>
      </c>
      <c r="L578" s="74" t="s">
        <v>89</v>
      </c>
      <c r="M578" s="74" t="s">
        <v>1406</v>
      </c>
      <c r="N578" s="74" t="s">
        <v>523</v>
      </c>
      <c r="O578" s="76">
        <v>47969</v>
      </c>
      <c r="P578" s="76">
        <v>44439</v>
      </c>
      <c r="Q578" s="77">
        <v>10</v>
      </c>
      <c r="R578" s="74" t="s">
        <v>262</v>
      </c>
      <c r="S578" s="77">
        <v>20562.599999999999</v>
      </c>
      <c r="T578" s="77">
        <v>20562.599999999999</v>
      </c>
      <c r="U578" s="77">
        <v>0</v>
      </c>
      <c r="V578" s="78">
        <v>0</v>
      </c>
      <c r="W578" s="79">
        <v>6.4679000000000002</v>
      </c>
      <c r="X578" s="77">
        <v>132996.84054</v>
      </c>
      <c r="Y578" s="88">
        <v>132996.84054</v>
      </c>
      <c r="Z578" s="77">
        <v>0</v>
      </c>
      <c r="AA578" s="74">
        <v>0</v>
      </c>
      <c r="AB578" s="74">
        <v>0</v>
      </c>
      <c r="AD578" s="74">
        <v>5</v>
      </c>
      <c r="AE578" s="74">
        <v>5</v>
      </c>
      <c r="AF578" s="74">
        <v>0</v>
      </c>
      <c r="AG578" s="74">
        <v>0</v>
      </c>
      <c r="AI578" s="74">
        <v>4</v>
      </c>
      <c r="AJ578" s="74">
        <v>4</v>
      </c>
      <c r="AL578" s="74">
        <v>4</v>
      </c>
      <c r="AM578" s="74" t="s">
        <v>95</v>
      </c>
      <c r="AN578" s="74">
        <v>0</v>
      </c>
      <c r="AO578" s="74" t="s">
        <v>95</v>
      </c>
      <c r="AP578" s="74" t="s">
        <v>95</v>
      </c>
      <c r="AQ578" s="74">
        <v>1</v>
      </c>
      <c r="AS578" s="74">
        <v>1</v>
      </c>
      <c r="AT578" s="74" t="s">
        <v>92</v>
      </c>
      <c r="AU578" s="74" t="s">
        <v>95</v>
      </c>
      <c r="AV578" s="74" t="s">
        <v>94</v>
      </c>
      <c r="AW578" s="77">
        <v>20562.599999999999</v>
      </c>
      <c r="AX578" s="77">
        <v>0</v>
      </c>
      <c r="AY578" s="79">
        <v>1</v>
      </c>
      <c r="AZ578" s="77">
        <v>132996.84054</v>
      </c>
      <c r="BA578" s="77">
        <v>0</v>
      </c>
      <c r="BB578" s="74" t="s">
        <v>116</v>
      </c>
      <c r="BC578" s="75" t="s">
        <v>3021</v>
      </c>
      <c r="BD578" s="82">
        <v>1014.8590588586742</v>
      </c>
      <c r="BE578" s="82">
        <v>0</v>
      </c>
      <c r="BF578" s="82">
        <v>0</v>
      </c>
      <c r="BG578" s="82">
        <v>1014.8590588586742</v>
      </c>
      <c r="BH578" s="82">
        <v>7585.4846848327043</v>
      </c>
      <c r="BI578" s="82">
        <v>0</v>
      </c>
      <c r="BJ578" s="82">
        <v>0</v>
      </c>
      <c r="BK578" s="82">
        <v>7585.4846848327043</v>
      </c>
      <c r="BL578" s="82">
        <v>119697.15648599999</v>
      </c>
      <c r="BM578" s="82">
        <v>0</v>
      </c>
      <c r="BN578" s="82">
        <v>0</v>
      </c>
      <c r="BO578" s="82">
        <v>119697.15648599999</v>
      </c>
      <c r="BP578" s="82">
        <v>1014.8590588586742</v>
      </c>
      <c r="BQ578" s="82">
        <v>0</v>
      </c>
      <c r="BR578" s="82">
        <v>0</v>
      </c>
      <c r="BS578" s="89">
        <v>1014.8590588586742</v>
      </c>
      <c r="BT578" s="82">
        <v>5093.780588223457</v>
      </c>
      <c r="BU578" s="82">
        <v>0</v>
      </c>
      <c r="BV578" s="82">
        <v>0</v>
      </c>
      <c r="BW578" s="82">
        <v>5093.780588223457</v>
      </c>
      <c r="BX578" s="82">
        <v>38073.06473011231</v>
      </c>
      <c r="BY578" s="82">
        <v>0</v>
      </c>
      <c r="BZ578" s="82">
        <v>0</v>
      </c>
      <c r="CA578" s="82">
        <v>38073.06473011231</v>
      </c>
      <c r="CB578" s="82">
        <v>600783.9678345311</v>
      </c>
      <c r="CC578" s="82">
        <v>0</v>
      </c>
      <c r="CD578" s="82">
        <v>0</v>
      </c>
      <c r="CE578" s="82">
        <v>600783.9678345311</v>
      </c>
      <c r="CF578" s="82">
        <v>5093.780588223457</v>
      </c>
      <c r="CG578" s="82">
        <v>0</v>
      </c>
      <c r="CH578" s="82">
        <v>0</v>
      </c>
      <c r="CI578" s="82">
        <v>5093.780588223457</v>
      </c>
      <c r="CJ578" s="82" t="s">
        <v>96</v>
      </c>
      <c r="CN578" s="82">
        <v>1014.8590588586742</v>
      </c>
      <c r="CO578" s="82">
        <v>7585.4846848327043</v>
      </c>
      <c r="CP578" s="82">
        <v>119697.15648599999</v>
      </c>
      <c r="CQ578" s="82">
        <v>1014.8590588586742</v>
      </c>
      <c r="CR578" s="89">
        <v>1014.8590588586742</v>
      </c>
      <c r="CS578" s="82">
        <v>156.90704229482122</v>
      </c>
      <c r="CT578" s="82">
        <v>1172.7894192601468</v>
      </c>
      <c r="CU578" s="82">
        <v>18506.339999999997</v>
      </c>
      <c r="CV578" s="82">
        <v>156.90704229482122</v>
      </c>
      <c r="CW578" s="82">
        <v>156.90704229482122</v>
      </c>
    </row>
    <row r="579" spans="1:101">
      <c r="A579" s="86" t="s">
        <v>1404</v>
      </c>
      <c r="B579" s="87" t="s">
        <v>2676</v>
      </c>
      <c r="C579" s="75" t="s">
        <v>3022</v>
      </c>
      <c r="D579" s="74" t="s">
        <v>2607</v>
      </c>
      <c r="E579" s="74" t="s">
        <v>1404</v>
      </c>
      <c r="F579" s="74" t="s">
        <v>2676</v>
      </c>
      <c r="G579" s="74" t="s">
        <v>523</v>
      </c>
      <c r="I579" s="74" t="s">
        <v>2676</v>
      </c>
      <c r="J579" s="74" t="s">
        <v>523</v>
      </c>
      <c r="K579" s="74" t="s">
        <v>128</v>
      </c>
      <c r="L579" s="74" t="s">
        <v>89</v>
      </c>
      <c r="M579" s="74" t="s">
        <v>1406</v>
      </c>
      <c r="N579" s="74" t="s">
        <v>523</v>
      </c>
      <c r="O579" s="76">
        <v>48059</v>
      </c>
      <c r="P579" s="76">
        <v>44439</v>
      </c>
      <c r="Q579" s="77">
        <v>10</v>
      </c>
      <c r="R579" s="74" t="s">
        <v>262</v>
      </c>
      <c r="S579" s="77">
        <v>75285.13</v>
      </c>
      <c r="T579" s="77">
        <v>75285.13</v>
      </c>
      <c r="U579" s="77">
        <v>0</v>
      </c>
      <c r="V579" s="78">
        <v>0</v>
      </c>
      <c r="W579" s="79">
        <v>6.4679000000000002</v>
      </c>
      <c r="X579" s="77">
        <v>486936.69232700003</v>
      </c>
      <c r="Y579" s="88">
        <v>486936.69232700003</v>
      </c>
      <c r="Z579" s="77">
        <v>0</v>
      </c>
      <c r="AA579" s="74">
        <v>0</v>
      </c>
      <c r="AB579" s="74">
        <v>0</v>
      </c>
      <c r="AD579" s="74">
        <v>5</v>
      </c>
      <c r="AE579" s="74">
        <v>5</v>
      </c>
      <c r="AF579" s="74">
        <v>0</v>
      </c>
      <c r="AG579" s="74">
        <v>0</v>
      </c>
      <c r="AI579" s="74">
        <v>4</v>
      </c>
      <c r="AJ579" s="74">
        <v>4</v>
      </c>
      <c r="AL579" s="74">
        <v>4</v>
      </c>
      <c r="AM579" s="74" t="s">
        <v>95</v>
      </c>
      <c r="AN579" s="74">
        <v>0</v>
      </c>
      <c r="AO579" s="74" t="s">
        <v>95</v>
      </c>
      <c r="AP579" s="74" t="s">
        <v>95</v>
      </c>
      <c r="AQ579" s="74">
        <v>1</v>
      </c>
      <c r="AS579" s="74">
        <v>1</v>
      </c>
      <c r="AT579" s="74" t="s">
        <v>92</v>
      </c>
      <c r="AU579" s="74" t="s">
        <v>95</v>
      </c>
      <c r="AV579" s="74" t="s">
        <v>94</v>
      </c>
      <c r="AW579" s="77">
        <v>75285.13</v>
      </c>
      <c r="AX579" s="77">
        <v>0</v>
      </c>
      <c r="AY579" s="79">
        <v>1</v>
      </c>
      <c r="AZ579" s="77">
        <v>486936.69232700003</v>
      </c>
      <c r="BA579" s="77">
        <v>0</v>
      </c>
      <c r="BB579" s="74" t="s">
        <v>116</v>
      </c>
      <c r="BC579" s="75" t="s">
        <v>3022</v>
      </c>
      <c r="BD579" s="82">
        <v>3715.6680661907021</v>
      </c>
      <c r="BE579" s="82">
        <v>0</v>
      </c>
      <c r="BF579" s="82">
        <v>0</v>
      </c>
      <c r="BG579" s="82">
        <v>3715.6680661907021</v>
      </c>
      <c r="BH579" s="82">
        <v>27772.470437135325</v>
      </c>
      <c r="BI579" s="82">
        <v>0</v>
      </c>
      <c r="BJ579" s="82">
        <v>0</v>
      </c>
      <c r="BK579" s="82">
        <v>27772.470437135325</v>
      </c>
      <c r="BL579" s="82">
        <v>438243.02309430006</v>
      </c>
      <c r="BM579" s="82">
        <v>0</v>
      </c>
      <c r="BN579" s="82">
        <v>0</v>
      </c>
      <c r="BO579" s="82">
        <v>438243.02309430006</v>
      </c>
      <c r="BP579" s="82">
        <v>3715.6680661907021</v>
      </c>
      <c r="BQ579" s="82">
        <v>0</v>
      </c>
      <c r="BR579" s="82">
        <v>0</v>
      </c>
      <c r="BS579" s="89">
        <v>3715.6680661907021</v>
      </c>
      <c r="BT579" s="82">
        <v>18649.681157824372</v>
      </c>
      <c r="BU579" s="82">
        <v>0</v>
      </c>
      <c r="BV579" s="82">
        <v>0</v>
      </c>
      <c r="BW579" s="82">
        <v>18649.681157824372</v>
      </c>
      <c r="BX579" s="82">
        <v>139395.58361806962</v>
      </c>
      <c r="BY579" s="82">
        <v>0</v>
      </c>
      <c r="BZ579" s="82">
        <v>0</v>
      </c>
      <c r="CA579" s="82">
        <v>139395.58361806962</v>
      </c>
      <c r="CB579" s="82">
        <v>2199629.3815149106</v>
      </c>
      <c r="CC579" s="82">
        <v>0</v>
      </c>
      <c r="CD579" s="82">
        <v>0</v>
      </c>
      <c r="CE579" s="82">
        <v>2199629.3815149106</v>
      </c>
      <c r="CF579" s="82">
        <v>18649.681157824372</v>
      </c>
      <c r="CG579" s="82">
        <v>0</v>
      </c>
      <c r="CH579" s="82">
        <v>0</v>
      </c>
      <c r="CI579" s="82">
        <v>18649.681157824372</v>
      </c>
      <c r="CJ579" s="82" t="s">
        <v>96</v>
      </c>
      <c r="CN579" s="82">
        <v>3715.6680661907021</v>
      </c>
      <c r="CO579" s="82">
        <v>27772.470437135325</v>
      </c>
      <c r="CP579" s="82">
        <v>438243.02309430006</v>
      </c>
      <c r="CQ579" s="82">
        <v>3715.6680661907021</v>
      </c>
      <c r="CR579" s="89">
        <v>3715.6680661907021</v>
      </c>
      <c r="CS579" s="82">
        <v>574.47827984209744</v>
      </c>
      <c r="CT579" s="82">
        <v>4293.8929849155556</v>
      </c>
      <c r="CU579" s="82">
        <v>67756.617000000013</v>
      </c>
      <c r="CV579" s="82">
        <v>574.47827984209744</v>
      </c>
      <c r="CW579" s="82">
        <v>574.47827984209744</v>
      </c>
    </row>
    <row r="580" spans="1:101">
      <c r="A580" s="86" t="s">
        <v>1404</v>
      </c>
      <c r="B580" s="87" t="s">
        <v>1502</v>
      </c>
      <c r="C580" s="75" t="s">
        <v>2287</v>
      </c>
      <c r="D580" s="74" t="s">
        <v>2607</v>
      </c>
      <c r="E580" s="74" t="s">
        <v>1404</v>
      </c>
      <c r="F580" s="74" t="s">
        <v>1502</v>
      </c>
      <c r="G580" s="74" t="s">
        <v>523</v>
      </c>
      <c r="I580" s="74" t="s">
        <v>1502</v>
      </c>
      <c r="J580" s="74" t="s">
        <v>523</v>
      </c>
      <c r="K580" s="74" t="s">
        <v>128</v>
      </c>
      <c r="L580" s="74" t="s">
        <v>89</v>
      </c>
      <c r="M580" s="74" t="s">
        <v>1406</v>
      </c>
      <c r="N580" s="74" t="s">
        <v>523</v>
      </c>
      <c r="O580" s="76">
        <v>48517</v>
      </c>
      <c r="P580" s="76">
        <v>44439</v>
      </c>
      <c r="Q580" s="77">
        <v>12</v>
      </c>
      <c r="R580" s="74" t="s">
        <v>262</v>
      </c>
      <c r="S580" s="77">
        <v>264000</v>
      </c>
      <c r="T580" s="77">
        <v>264000</v>
      </c>
      <c r="U580" s="77">
        <v>0</v>
      </c>
      <c r="V580" s="78">
        <v>0</v>
      </c>
      <c r="W580" s="79">
        <v>6.4679000000000002</v>
      </c>
      <c r="X580" s="77">
        <v>1707525.6</v>
      </c>
      <c r="Y580" s="88">
        <v>1707525.6</v>
      </c>
      <c r="Z580" s="77">
        <v>0</v>
      </c>
      <c r="AA580" s="74">
        <v>0</v>
      </c>
      <c r="AB580" s="74">
        <v>0</v>
      </c>
      <c r="AD580" s="74">
        <v>5</v>
      </c>
      <c r="AE580" s="74">
        <v>5</v>
      </c>
      <c r="AF580" s="74">
        <v>0</v>
      </c>
      <c r="AG580" s="74">
        <v>0</v>
      </c>
      <c r="AI580" s="74">
        <v>4</v>
      </c>
      <c r="AJ580" s="74">
        <v>4</v>
      </c>
      <c r="AL580" s="74">
        <v>4</v>
      </c>
      <c r="AM580" s="74" t="s">
        <v>95</v>
      </c>
      <c r="AN580" s="74">
        <v>0</v>
      </c>
      <c r="AO580" s="74" t="s">
        <v>95</v>
      </c>
      <c r="AP580" s="74" t="s">
        <v>95</v>
      </c>
      <c r="AQ580" s="74">
        <v>1</v>
      </c>
      <c r="AS580" s="74">
        <v>1</v>
      </c>
      <c r="AT580" s="74" t="s">
        <v>92</v>
      </c>
      <c r="AU580" s="74" t="s">
        <v>95</v>
      </c>
      <c r="AV580" s="74" t="s">
        <v>94</v>
      </c>
      <c r="AW580" s="77">
        <v>264000</v>
      </c>
      <c r="AX580" s="77">
        <v>0</v>
      </c>
      <c r="AY580" s="79">
        <v>1</v>
      </c>
      <c r="AZ580" s="77">
        <v>1707525.6</v>
      </c>
      <c r="BA580" s="77">
        <v>0</v>
      </c>
      <c r="BB580" s="74" t="s">
        <v>116</v>
      </c>
      <c r="BC580" s="75" t="s">
        <v>2287</v>
      </c>
      <c r="BD580" s="82">
        <v>13029.61646575287</v>
      </c>
      <c r="BE580" s="82">
        <v>0</v>
      </c>
      <c r="BF580" s="82">
        <v>0</v>
      </c>
      <c r="BG580" s="82">
        <v>13029.61646575287</v>
      </c>
      <c r="BH580" s="82">
        <v>115519.7776622192</v>
      </c>
      <c r="BI580" s="82">
        <v>0</v>
      </c>
      <c r="BJ580" s="82">
        <v>0</v>
      </c>
      <c r="BK580" s="82">
        <v>115519.7776622192</v>
      </c>
      <c r="BL580" s="82">
        <v>1536773.04</v>
      </c>
      <c r="BM580" s="82">
        <v>0</v>
      </c>
      <c r="BN580" s="82">
        <v>0</v>
      </c>
      <c r="BO580" s="82">
        <v>1536773.04</v>
      </c>
      <c r="BP580" s="82">
        <v>13029.61646575287</v>
      </c>
      <c r="BQ580" s="82">
        <v>0</v>
      </c>
      <c r="BR580" s="82">
        <v>0</v>
      </c>
      <c r="BS580" s="89">
        <v>13029.61646575287</v>
      </c>
      <c r="BT580" s="82">
        <v>65398.250964906802</v>
      </c>
      <c r="BU580" s="82">
        <v>0</v>
      </c>
      <c r="BV580" s="82">
        <v>0</v>
      </c>
      <c r="BW580" s="82">
        <v>65398.250964906802</v>
      </c>
      <c r="BX580" s="82">
        <v>579816.86804221058</v>
      </c>
      <c r="BY580" s="82">
        <v>0</v>
      </c>
      <c r="BZ580" s="82">
        <v>0</v>
      </c>
      <c r="CA580" s="82">
        <v>579816.86804221058</v>
      </c>
      <c r="CB580" s="82">
        <v>7713371.2423679996</v>
      </c>
      <c r="CC580" s="82">
        <v>0</v>
      </c>
      <c r="CD580" s="82">
        <v>0</v>
      </c>
      <c r="CE580" s="82">
        <v>7713371.2423679996</v>
      </c>
      <c r="CF580" s="82">
        <v>65398.250964906802</v>
      </c>
      <c r="CG580" s="82">
        <v>0</v>
      </c>
      <c r="CH580" s="82">
        <v>0</v>
      </c>
      <c r="CI580" s="82">
        <v>65398.250964906802</v>
      </c>
      <c r="CJ580" s="82" t="s">
        <v>96</v>
      </c>
      <c r="CN580" s="82">
        <v>13029.61646575287</v>
      </c>
      <c r="CO580" s="82">
        <v>115519.7776622192</v>
      </c>
      <c r="CP580" s="82">
        <v>1536773.04</v>
      </c>
      <c r="CQ580" s="82">
        <v>13029.61646575287</v>
      </c>
      <c r="CR580" s="89">
        <v>13029.61646575287</v>
      </c>
      <c r="CS580" s="82">
        <v>2014.5049344845884</v>
      </c>
      <c r="CT580" s="82">
        <v>17860.476764053124</v>
      </c>
      <c r="CU580" s="82">
        <v>237600</v>
      </c>
      <c r="CV580" s="82">
        <v>2014.5049344845884</v>
      </c>
      <c r="CW580" s="82">
        <v>2014.5049344845884</v>
      </c>
    </row>
    <row r="581" spans="1:101">
      <c r="A581" s="86" t="s">
        <v>1404</v>
      </c>
      <c r="B581" s="87" t="s">
        <v>2778</v>
      </c>
      <c r="C581" s="75" t="s">
        <v>3023</v>
      </c>
      <c r="D581" s="74" t="s">
        <v>2607</v>
      </c>
      <c r="E581" s="74" t="s">
        <v>1404</v>
      </c>
      <c r="F581" s="74" t="s">
        <v>2778</v>
      </c>
      <c r="G581" s="74" t="s">
        <v>523</v>
      </c>
      <c r="I581" s="74" t="s">
        <v>2778</v>
      </c>
      <c r="J581" s="74" t="s">
        <v>523</v>
      </c>
      <c r="K581" s="74" t="s">
        <v>128</v>
      </c>
      <c r="L581" s="74" t="s">
        <v>89</v>
      </c>
      <c r="M581" s="74" t="s">
        <v>1406</v>
      </c>
      <c r="N581" s="74" t="s">
        <v>523</v>
      </c>
      <c r="O581" s="76">
        <v>48029</v>
      </c>
      <c r="P581" s="76">
        <v>44439</v>
      </c>
      <c r="Q581" s="77">
        <v>10</v>
      </c>
      <c r="R581" s="74" t="s">
        <v>262</v>
      </c>
      <c r="S581" s="77">
        <v>62484.14</v>
      </c>
      <c r="T581" s="77">
        <v>62484.14</v>
      </c>
      <c r="U581" s="77">
        <v>0</v>
      </c>
      <c r="V581" s="78">
        <v>0</v>
      </c>
      <c r="W581" s="79">
        <v>6.4679000000000002</v>
      </c>
      <c r="X581" s="77">
        <v>404141.16910599999</v>
      </c>
      <c r="Y581" s="88">
        <v>404141.16910599999</v>
      </c>
      <c r="Z581" s="77">
        <v>0</v>
      </c>
      <c r="AA581" s="74">
        <v>0</v>
      </c>
      <c r="AB581" s="74">
        <v>0</v>
      </c>
      <c r="AD581" s="74">
        <v>5</v>
      </c>
      <c r="AE581" s="74">
        <v>5</v>
      </c>
      <c r="AF581" s="74">
        <v>0</v>
      </c>
      <c r="AG581" s="74">
        <v>0</v>
      </c>
      <c r="AI581" s="74">
        <v>4</v>
      </c>
      <c r="AJ581" s="74">
        <v>4</v>
      </c>
      <c r="AL581" s="74">
        <v>4</v>
      </c>
      <c r="AM581" s="74" t="s">
        <v>95</v>
      </c>
      <c r="AN581" s="74">
        <v>0</v>
      </c>
      <c r="AO581" s="74" t="s">
        <v>95</v>
      </c>
      <c r="AP581" s="74" t="s">
        <v>95</v>
      </c>
      <c r="AQ581" s="74">
        <v>1</v>
      </c>
      <c r="AS581" s="74">
        <v>1</v>
      </c>
      <c r="AT581" s="74" t="s">
        <v>92</v>
      </c>
      <c r="AU581" s="74" t="s">
        <v>95</v>
      </c>
      <c r="AV581" s="74" t="s">
        <v>94</v>
      </c>
      <c r="AW581" s="77">
        <v>62484.14</v>
      </c>
      <c r="AX581" s="77">
        <v>0</v>
      </c>
      <c r="AY581" s="79">
        <v>1</v>
      </c>
      <c r="AZ581" s="77">
        <v>404141.16910599999</v>
      </c>
      <c r="BA581" s="77">
        <v>0</v>
      </c>
      <c r="BB581" s="74" t="s">
        <v>116</v>
      </c>
      <c r="BC581" s="75" t="s">
        <v>3023</v>
      </c>
      <c r="BD581" s="82">
        <v>3083.8802249712403</v>
      </c>
      <c r="BE581" s="82">
        <v>0</v>
      </c>
      <c r="BF581" s="82">
        <v>0</v>
      </c>
      <c r="BG581" s="82">
        <v>3083.8802249712403</v>
      </c>
      <c r="BH581" s="82">
        <v>23050.221616670195</v>
      </c>
      <c r="BI581" s="82">
        <v>0</v>
      </c>
      <c r="BJ581" s="82">
        <v>0</v>
      </c>
      <c r="BK581" s="82">
        <v>23050.221616670195</v>
      </c>
      <c r="BL581" s="82">
        <v>363727.0521954</v>
      </c>
      <c r="BM581" s="82">
        <v>0</v>
      </c>
      <c r="BN581" s="82">
        <v>0</v>
      </c>
      <c r="BO581" s="82">
        <v>363727.0521954</v>
      </c>
      <c r="BP581" s="82">
        <v>3083.8802249712403</v>
      </c>
      <c r="BQ581" s="82">
        <v>0</v>
      </c>
      <c r="BR581" s="82">
        <v>0</v>
      </c>
      <c r="BS581" s="89">
        <v>3083.8802249712403</v>
      </c>
      <c r="BT581" s="82">
        <v>15478.611625175648</v>
      </c>
      <c r="BU581" s="82">
        <v>0</v>
      </c>
      <c r="BV581" s="82">
        <v>0</v>
      </c>
      <c r="BW581" s="82">
        <v>15478.611625175648</v>
      </c>
      <c r="BX581" s="82">
        <v>115693.67233839103</v>
      </c>
      <c r="BY581" s="82">
        <v>0</v>
      </c>
      <c r="BZ581" s="82">
        <v>0</v>
      </c>
      <c r="CA581" s="82">
        <v>115693.67233839103</v>
      </c>
      <c r="CB581" s="82">
        <v>1825618.8203791515</v>
      </c>
      <c r="CC581" s="82">
        <v>0</v>
      </c>
      <c r="CD581" s="82">
        <v>0</v>
      </c>
      <c r="CE581" s="82">
        <v>1825618.8203791515</v>
      </c>
      <c r="CF581" s="82">
        <v>15478.611625175648</v>
      </c>
      <c r="CG581" s="82">
        <v>0</v>
      </c>
      <c r="CH581" s="82">
        <v>0</v>
      </c>
      <c r="CI581" s="82">
        <v>15478.611625175648</v>
      </c>
      <c r="CJ581" s="82" t="s">
        <v>96</v>
      </c>
      <c r="CN581" s="82">
        <v>3083.8802249712403</v>
      </c>
      <c r="CO581" s="82">
        <v>23050.221616670195</v>
      </c>
      <c r="CP581" s="82">
        <v>363727.0521954</v>
      </c>
      <c r="CQ581" s="82">
        <v>3083.8802249712403</v>
      </c>
      <c r="CR581" s="89">
        <v>3083.8802249712403</v>
      </c>
      <c r="CS581" s="82">
        <v>476.79775892812819</v>
      </c>
      <c r="CT581" s="82">
        <v>3563.7875688662771</v>
      </c>
      <c r="CU581" s="82">
        <v>56235.725999999995</v>
      </c>
      <c r="CV581" s="82">
        <v>476.79775892812819</v>
      </c>
      <c r="CW581" s="82">
        <v>476.79775892812819</v>
      </c>
    </row>
    <row r="582" spans="1:101">
      <c r="A582" s="86" t="s">
        <v>1404</v>
      </c>
      <c r="B582" s="87" t="s">
        <v>1503</v>
      </c>
      <c r="C582" s="75" t="s">
        <v>2288</v>
      </c>
      <c r="D582" s="74" t="s">
        <v>2607</v>
      </c>
      <c r="E582" s="74" t="s">
        <v>1404</v>
      </c>
      <c r="F582" s="74" t="s">
        <v>1503</v>
      </c>
      <c r="G582" s="74" t="s">
        <v>523</v>
      </c>
      <c r="I582" s="74" t="s">
        <v>1503</v>
      </c>
      <c r="J582" s="74" t="s">
        <v>523</v>
      </c>
      <c r="K582" s="74" t="s">
        <v>128</v>
      </c>
      <c r="L582" s="74" t="s">
        <v>89</v>
      </c>
      <c r="M582" s="74" t="s">
        <v>1406</v>
      </c>
      <c r="N582" s="74" t="s">
        <v>523</v>
      </c>
      <c r="O582" s="76">
        <v>48212</v>
      </c>
      <c r="P582" s="76">
        <v>44439</v>
      </c>
      <c r="Q582" s="77">
        <v>11</v>
      </c>
      <c r="R582" s="74" t="s">
        <v>262</v>
      </c>
      <c r="S582" s="77">
        <v>112033.17</v>
      </c>
      <c r="T582" s="77">
        <v>112033.17</v>
      </c>
      <c r="U582" s="77">
        <v>0</v>
      </c>
      <c r="V582" s="78">
        <v>0</v>
      </c>
      <c r="W582" s="79">
        <v>6.4679000000000002</v>
      </c>
      <c r="X582" s="77">
        <v>724619.34024299996</v>
      </c>
      <c r="Y582" s="88">
        <v>724619.34024299996</v>
      </c>
      <c r="Z582" s="77">
        <v>0</v>
      </c>
      <c r="AA582" s="74">
        <v>0</v>
      </c>
      <c r="AB582" s="74">
        <v>0</v>
      </c>
      <c r="AD582" s="74">
        <v>5</v>
      </c>
      <c r="AE582" s="74">
        <v>5</v>
      </c>
      <c r="AF582" s="74">
        <v>0</v>
      </c>
      <c r="AG582" s="74">
        <v>0</v>
      </c>
      <c r="AI582" s="74">
        <v>4</v>
      </c>
      <c r="AJ582" s="74">
        <v>4</v>
      </c>
      <c r="AL582" s="74">
        <v>4</v>
      </c>
      <c r="AM582" s="74" t="s">
        <v>95</v>
      </c>
      <c r="AN582" s="74">
        <v>0</v>
      </c>
      <c r="AO582" s="74" t="s">
        <v>95</v>
      </c>
      <c r="AP582" s="74" t="s">
        <v>95</v>
      </c>
      <c r="AQ582" s="74">
        <v>1</v>
      </c>
      <c r="AS582" s="74">
        <v>1</v>
      </c>
      <c r="AT582" s="74" t="s">
        <v>92</v>
      </c>
      <c r="AU582" s="74" t="s">
        <v>95</v>
      </c>
      <c r="AV582" s="74" t="s">
        <v>94</v>
      </c>
      <c r="AW582" s="77">
        <v>112033.17</v>
      </c>
      <c r="AX582" s="77">
        <v>0</v>
      </c>
      <c r="AY582" s="79">
        <v>1</v>
      </c>
      <c r="AZ582" s="77">
        <v>724619.34024299996</v>
      </c>
      <c r="BA582" s="77">
        <v>0</v>
      </c>
      <c r="BB582" s="74" t="s">
        <v>116</v>
      </c>
      <c r="BC582" s="75" t="s">
        <v>2288</v>
      </c>
      <c r="BD582" s="82">
        <v>5529.3531687215545</v>
      </c>
      <c r="BE582" s="82">
        <v>0</v>
      </c>
      <c r="BF582" s="82">
        <v>0</v>
      </c>
      <c r="BG582" s="82">
        <v>5529.3531687215545</v>
      </c>
      <c r="BH582" s="82">
        <v>45262.188967186848</v>
      </c>
      <c r="BI582" s="82">
        <v>0</v>
      </c>
      <c r="BJ582" s="82">
        <v>0</v>
      </c>
      <c r="BK582" s="82">
        <v>45262.188967186848</v>
      </c>
      <c r="BL582" s="82">
        <v>652157.40621869999</v>
      </c>
      <c r="BM582" s="82">
        <v>0</v>
      </c>
      <c r="BN582" s="82">
        <v>0</v>
      </c>
      <c r="BO582" s="82">
        <v>652157.40621869999</v>
      </c>
      <c r="BP582" s="82">
        <v>5529.3531687215545</v>
      </c>
      <c r="BQ582" s="82">
        <v>0</v>
      </c>
      <c r="BR582" s="82">
        <v>0</v>
      </c>
      <c r="BS582" s="89">
        <v>5529.3531687215545</v>
      </c>
      <c r="BT582" s="82">
        <v>27752.929424447226</v>
      </c>
      <c r="BU582" s="82">
        <v>0</v>
      </c>
      <c r="BV582" s="82">
        <v>0</v>
      </c>
      <c r="BW582" s="82">
        <v>27752.929424447226</v>
      </c>
      <c r="BX582" s="82">
        <v>227179.97886410423</v>
      </c>
      <c r="BY582" s="82">
        <v>0</v>
      </c>
      <c r="BZ582" s="82">
        <v>0</v>
      </c>
      <c r="CA582" s="82">
        <v>227179.97886410423</v>
      </c>
      <c r="CB582" s="82">
        <v>3273308.4532928988</v>
      </c>
      <c r="CC582" s="82">
        <v>0</v>
      </c>
      <c r="CD582" s="82">
        <v>0</v>
      </c>
      <c r="CE582" s="82">
        <v>3273308.4532928988</v>
      </c>
      <c r="CF582" s="82">
        <v>27752.929424447226</v>
      </c>
      <c r="CG582" s="82">
        <v>0</v>
      </c>
      <c r="CH582" s="82">
        <v>0</v>
      </c>
      <c r="CI582" s="82">
        <v>27752.929424447226</v>
      </c>
      <c r="CJ582" s="82" t="s">
        <v>96</v>
      </c>
      <c r="CN582" s="82">
        <v>5529.3531687215545</v>
      </c>
      <c r="CO582" s="82">
        <v>45262.188967186848</v>
      </c>
      <c r="CP582" s="82">
        <v>652157.40621869999</v>
      </c>
      <c r="CQ582" s="82">
        <v>5529.3531687215545</v>
      </c>
      <c r="CR582" s="89">
        <v>5529.3531687215545</v>
      </c>
      <c r="CS582" s="82">
        <v>854.89156738996496</v>
      </c>
      <c r="CT582" s="82">
        <v>6997.9729073094586</v>
      </c>
      <c r="CU582" s="82">
        <v>100829.853</v>
      </c>
      <c r="CV582" s="82">
        <v>854.89156738996496</v>
      </c>
      <c r="CW582" s="82">
        <v>854.89156738996496</v>
      </c>
    </row>
    <row r="583" spans="1:101">
      <c r="A583" s="86" t="s">
        <v>1404</v>
      </c>
      <c r="B583" s="87" t="s">
        <v>1504</v>
      </c>
      <c r="C583" s="75" t="s">
        <v>2289</v>
      </c>
      <c r="D583" s="74" t="s">
        <v>2607</v>
      </c>
      <c r="E583" s="74" t="s">
        <v>1404</v>
      </c>
      <c r="F583" s="74" t="s">
        <v>1504</v>
      </c>
      <c r="G583" s="74" t="s">
        <v>523</v>
      </c>
      <c r="I583" s="74" t="s">
        <v>1504</v>
      </c>
      <c r="J583" s="74" t="s">
        <v>523</v>
      </c>
      <c r="K583" s="74" t="s">
        <v>128</v>
      </c>
      <c r="L583" s="74" t="s">
        <v>89</v>
      </c>
      <c r="M583" s="74" t="s">
        <v>1406</v>
      </c>
      <c r="N583" s="74" t="s">
        <v>523</v>
      </c>
      <c r="O583" s="76">
        <v>48478</v>
      </c>
      <c r="P583" s="76">
        <v>44439</v>
      </c>
      <c r="Q583" s="77">
        <v>12</v>
      </c>
      <c r="R583" s="74" t="s">
        <v>262</v>
      </c>
      <c r="S583" s="77">
        <v>156677.65</v>
      </c>
      <c r="T583" s="77">
        <v>156677.65</v>
      </c>
      <c r="U583" s="77">
        <v>0</v>
      </c>
      <c r="V583" s="78">
        <v>0</v>
      </c>
      <c r="W583" s="79">
        <v>6.4679000000000002</v>
      </c>
      <c r="X583" s="77">
        <v>1013375.372435</v>
      </c>
      <c r="Y583" s="88">
        <v>1013375.372435</v>
      </c>
      <c r="Z583" s="77">
        <v>0</v>
      </c>
      <c r="AA583" s="74">
        <v>0</v>
      </c>
      <c r="AB583" s="74">
        <v>0</v>
      </c>
      <c r="AD583" s="74">
        <v>5</v>
      </c>
      <c r="AE583" s="74">
        <v>5</v>
      </c>
      <c r="AF583" s="74">
        <v>0</v>
      </c>
      <c r="AG583" s="74">
        <v>0</v>
      </c>
      <c r="AI583" s="74">
        <v>4</v>
      </c>
      <c r="AJ583" s="74">
        <v>4</v>
      </c>
      <c r="AL583" s="74">
        <v>4</v>
      </c>
      <c r="AM583" s="74" t="s">
        <v>95</v>
      </c>
      <c r="AN583" s="74">
        <v>0</v>
      </c>
      <c r="AO583" s="74" t="s">
        <v>95</v>
      </c>
      <c r="AP583" s="74" t="s">
        <v>95</v>
      </c>
      <c r="AQ583" s="74">
        <v>1</v>
      </c>
      <c r="AS583" s="74">
        <v>1</v>
      </c>
      <c r="AT583" s="74" t="s">
        <v>92</v>
      </c>
      <c r="AU583" s="74" t="s">
        <v>95</v>
      </c>
      <c r="AV583" s="74" t="s">
        <v>94</v>
      </c>
      <c r="AW583" s="77">
        <v>156677.65</v>
      </c>
      <c r="AX583" s="77">
        <v>0</v>
      </c>
      <c r="AY583" s="79">
        <v>1</v>
      </c>
      <c r="AZ583" s="77">
        <v>1013375.372435</v>
      </c>
      <c r="BA583" s="77">
        <v>0</v>
      </c>
      <c r="BB583" s="74" t="s">
        <v>116</v>
      </c>
      <c r="BC583" s="75" t="s">
        <v>2289</v>
      </c>
      <c r="BD583" s="82">
        <v>7732.7639706646405</v>
      </c>
      <c r="BE583" s="82">
        <v>0</v>
      </c>
      <c r="BF583" s="82">
        <v>0</v>
      </c>
      <c r="BG583" s="82">
        <v>7732.7639706646405</v>
      </c>
      <c r="BH583" s="82">
        <v>68558.209441814368</v>
      </c>
      <c r="BI583" s="82">
        <v>0</v>
      </c>
      <c r="BJ583" s="82">
        <v>0</v>
      </c>
      <c r="BK583" s="82">
        <v>68558.209441814368</v>
      </c>
      <c r="BL583" s="82">
        <v>912037.83519150002</v>
      </c>
      <c r="BM583" s="82">
        <v>0</v>
      </c>
      <c r="BN583" s="82">
        <v>0</v>
      </c>
      <c r="BO583" s="82">
        <v>912037.83519150002</v>
      </c>
      <c r="BP583" s="82">
        <v>7732.7639706646405</v>
      </c>
      <c r="BQ583" s="82">
        <v>0</v>
      </c>
      <c r="BR583" s="82">
        <v>0</v>
      </c>
      <c r="BS583" s="89">
        <v>7732.7639706646405</v>
      </c>
      <c r="BT583" s="82">
        <v>38812.288921559964</v>
      </c>
      <c r="BU583" s="82">
        <v>0</v>
      </c>
      <c r="BV583" s="82">
        <v>0</v>
      </c>
      <c r="BW583" s="82">
        <v>38812.288921559964</v>
      </c>
      <c r="BX583" s="82">
        <v>344107.36483035464</v>
      </c>
      <c r="BY583" s="82">
        <v>0</v>
      </c>
      <c r="BZ583" s="82">
        <v>0</v>
      </c>
      <c r="CA583" s="82">
        <v>344107.36483035464</v>
      </c>
      <c r="CB583" s="82">
        <v>4577700.3023931766</v>
      </c>
      <c r="CC583" s="82">
        <v>0</v>
      </c>
      <c r="CD583" s="82">
        <v>0</v>
      </c>
      <c r="CE583" s="82">
        <v>4577700.3023931766</v>
      </c>
      <c r="CF583" s="82">
        <v>38812.288921559964</v>
      </c>
      <c r="CG583" s="82">
        <v>0</v>
      </c>
      <c r="CH583" s="82">
        <v>0</v>
      </c>
      <c r="CI583" s="82">
        <v>38812.288921559964</v>
      </c>
      <c r="CJ583" s="82" t="s">
        <v>96</v>
      </c>
      <c r="CN583" s="82">
        <v>7732.7639706646405</v>
      </c>
      <c r="CO583" s="82">
        <v>68558.209441814368</v>
      </c>
      <c r="CP583" s="82">
        <v>912037.83519150002</v>
      </c>
      <c r="CQ583" s="82">
        <v>7732.7639706646405</v>
      </c>
      <c r="CR583" s="89">
        <v>7732.7639706646405</v>
      </c>
      <c r="CS583" s="82">
        <v>1195.5602236683685</v>
      </c>
      <c r="CT583" s="82">
        <v>10599.763360876694</v>
      </c>
      <c r="CU583" s="82">
        <v>141009.88500000001</v>
      </c>
      <c r="CV583" s="82">
        <v>1195.5602236683685</v>
      </c>
      <c r="CW583" s="82">
        <v>1195.5602236683685</v>
      </c>
    </row>
    <row r="584" spans="1:101">
      <c r="A584" s="86" t="s">
        <v>1404</v>
      </c>
      <c r="B584" s="87" t="s">
        <v>2678</v>
      </c>
      <c r="C584" s="75" t="s">
        <v>3024</v>
      </c>
      <c r="D584" s="74" t="s">
        <v>2607</v>
      </c>
      <c r="E584" s="74" t="s">
        <v>1404</v>
      </c>
      <c r="F584" s="74" t="s">
        <v>2678</v>
      </c>
      <c r="G584" s="74" t="s">
        <v>523</v>
      </c>
      <c r="I584" s="74" t="s">
        <v>2678</v>
      </c>
      <c r="J584" s="74" t="s">
        <v>523</v>
      </c>
      <c r="K584" s="74" t="s">
        <v>128</v>
      </c>
      <c r="L584" s="74" t="s">
        <v>89</v>
      </c>
      <c r="M584" s="74" t="s">
        <v>1406</v>
      </c>
      <c r="N584" s="74" t="s">
        <v>523</v>
      </c>
      <c r="O584" s="76">
        <v>48059</v>
      </c>
      <c r="P584" s="76">
        <v>44439</v>
      </c>
      <c r="Q584" s="77">
        <v>10</v>
      </c>
      <c r="R584" s="74" t="s">
        <v>262</v>
      </c>
      <c r="S584" s="77">
        <v>21127.46</v>
      </c>
      <c r="T584" s="77">
        <v>21127.46</v>
      </c>
      <c r="U584" s="77">
        <v>0</v>
      </c>
      <c r="V584" s="78">
        <v>0</v>
      </c>
      <c r="W584" s="79">
        <v>6.4679000000000002</v>
      </c>
      <c r="X584" s="77">
        <v>136650.298534</v>
      </c>
      <c r="Y584" s="88">
        <v>136650.298534</v>
      </c>
      <c r="Z584" s="77">
        <v>0</v>
      </c>
      <c r="AA584" s="74">
        <v>0</v>
      </c>
      <c r="AB584" s="74">
        <v>0</v>
      </c>
      <c r="AD584" s="74">
        <v>5</v>
      </c>
      <c r="AE584" s="74">
        <v>5</v>
      </c>
      <c r="AF584" s="74">
        <v>0</v>
      </c>
      <c r="AG584" s="74">
        <v>0</v>
      </c>
      <c r="AI584" s="74">
        <v>4</v>
      </c>
      <c r="AJ584" s="74">
        <v>4</v>
      </c>
      <c r="AL584" s="74">
        <v>4</v>
      </c>
      <c r="AM584" s="74" t="s">
        <v>95</v>
      </c>
      <c r="AN584" s="74">
        <v>0</v>
      </c>
      <c r="AO584" s="74" t="s">
        <v>95</v>
      </c>
      <c r="AP584" s="74" t="s">
        <v>95</v>
      </c>
      <c r="AQ584" s="74">
        <v>1</v>
      </c>
      <c r="AS584" s="74">
        <v>1</v>
      </c>
      <c r="AT584" s="74" t="s">
        <v>92</v>
      </c>
      <c r="AU584" s="74" t="s">
        <v>95</v>
      </c>
      <c r="AV584" s="74" t="s">
        <v>94</v>
      </c>
      <c r="AW584" s="77">
        <v>21127.46</v>
      </c>
      <c r="AX584" s="77">
        <v>0</v>
      </c>
      <c r="AY584" s="79">
        <v>1</v>
      </c>
      <c r="AZ584" s="77">
        <v>136650.298534</v>
      </c>
      <c r="BA584" s="77">
        <v>0</v>
      </c>
      <c r="BB584" s="74" t="s">
        <v>116</v>
      </c>
      <c r="BC584" s="75" t="s">
        <v>3024</v>
      </c>
      <c r="BD584" s="82">
        <v>1042.7375026346026</v>
      </c>
      <c r="BE584" s="82">
        <v>0</v>
      </c>
      <c r="BF584" s="82">
        <v>0</v>
      </c>
      <c r="BG584" s="82">
        <v>1042.7375026346026</v>
      </c>
      <c r="BH584" s="82">
        <v>7793.8599330539664</v>
      </c>
      <c r="BI584" s="82">
        <v>0</v>
      </c>
      <c r="BJ584" s="82">
        <v>0</v>
      </c>
      <c r="BK584" s="82">
        <v>7793.8599330539664</v>
      </c>
      <c r="BL584" s="82">
        <v>122985.26868059998</v>
      </c>
      <c r="BM584" s="82">
        <v>0</v>
      </c>
      <c r="BN584" s="82">
        <v>0</v>
      </c>
      <c r="BO584" s="82">
        <v>122985.26868059998</v>
      </c>
      <c r="BP584" s="82">
        <v>1042.7375026346026</v>
      </c>
      <c r="BQ584" s="82">
        <v>0</v>
      </c>
      <c r="BR584" s="82">
        <v>0</v>
      </c>
      <c r="BS584" s="89">
        <v>1042.7375026346026</v>
      </c>
      <c r="BT584" s="82">
        <v>5233.7080732235972</v>
      </c>
      <c r="BU584" s="82">
        <v>0</v>
      </c>
      <c r="BV584" s="82">
        <v>0</v>
      </c>
      <c r="BW584" s="82">
        <v>5233.7080732235972</v>
      </c>
      <c r="BX584" s="82">
        <v>39118.941775984465</v>
      </c>
      <c r="BY584" s="82">
        <v>0</v>
      </c>
      <c r="BZ584" s="82">
        <v>0</v>
      </c>
      <c r="CA584" s="82">
        <v>39118.941775984465</v>
      </c>
      <c r="CB584" s="82">
        <v>617287.66056166741</v>
      </c>
      <c r="CC584" s="82">
        <v>0</v>
      </c>
      <c r="CD584" s="82">
        <v>0</v>
      </c>
      <c r="CE584" s="82">
        <v>617287.66056166741</v>
      </c>
      <c r="CF584" s="82">
        <v>5233.7080732235972</v>
      </c>
      <c r="CG584" s="82">
        <v>0</v>
      </c>
      <c r="CH584" s="82">
        <v>0</v>
      </c>
      <c r="CI584" s="82">
        <v>5233.7080732235972</v>
      </c>
      <c r="CJ584" s="82" t="s">
        <v>96</v>
      </c>
      <c r="CN584" s="82">
        <v>1042.7375026346026</v>
      </c>
      <c r="CO584" s="82">
        <v>7793.8599330539664</v>
      </c>
      <c r="CP584" s="82">
        <v>122985.26868059998</v>
      </c>
      <c r="CQ584" s="82">
        <v>1042.7375026346026</v>
      </c>
      <c r="CR584" s="89">
        <v>1042.7375026346026</v>
      </c>
      <c r="CS584" s="82">
        <v>161.21731978456725</v>
      </c>
      <c r="CT584" s="82">
        <v>1205.0062513418522</v>
      </c>
      <c r="CU584" s="82">
        <v>19014.713999999996</v>
      </c>
      <c r="CV584" s="82">
        <v>161.21731978456725</v>
      </c>
      <c r="CW584" s="82">
        <v>161.21731978456725</v>
      </c>
    </row>
    <row r="585" spans="1:101">
      <c r="A585" s="86" t="s">
        <v>1404</v>
      </c>
      <c r="B585" s="87" t="s">
        <v>1505</v>
      </c>
      <c r="C585" s="75" t="s">
        <v>2290</v>
      </c>
      <c r="D585" s="74" t="s">
        <v>2607</v>
      </c>
      <c r="E585" s="74" t="s">
        <v>1404</v>
      </c>
      <c r="F585" s="74" t="s">
        <v>1505</v>
      </c>
      <c r="G585" s="74" t="s">
        <v>523</v>
      </c>
      <c r="I585" s="74" t="s">
        <v>1505</v>
      </c>
      <c r="J585" s="74" t="s">
        <v>523</v>
      </c>
      <c r="K585" s="74" t="s">
        <v>128</v>
      </c>
      <c r="L585" s="74" t="s">
        <v>89</v>
      </c>
      <c r="M585" s="74" t="s">
        <v>1406</v>
      </c>
      <c r="N585" s="74" t="s">
        <v>523</v>
      </c>
      <c r="O585" s="76">
        <v>48454</v>
      </c>
      <c r="P585" s="76">
        <v>44439</v>
      </c>
      <c r="Q585" s="77">
        <v>11</v>
      </c>
      <c r="R585" s="74" t="s">
        <v>262</v>
      </c>
      <c r="S585" s="77">
        <v>64916.24</v>
      </c>
      <c r="T585" s="77">
        <v>64916.24</v>
      </c>
      <c r="U585" s="77">
        <v>0</v>
      </c>
      <c r="V585" s="78">
        <v>0</v>
      </c>
      <c r="W585" s="79">
        <v>6.4679000000000002</v>
      </c>
      <c r="X585" s="77">
        <v>419871.74869600002</v>
      </c>
      <c r="Y585" s="88">
        <v>419871.74869600002</v>
      </c>
      <c r="Z585" s="77">
        <v>0</v>
      </c>
      <c r="AA585" s="74">
        <v>0</v>
      </c>
      <c r="AB585" s="74">
        <v>0</v>
      </c>
      <c r="AD585" s="74">
        <v>5</v>
      </c>
      <c r="AE585" s="74">
        <v>5</v>
      </c>
      <c r="AF585" s="74">
        <v>0</v>
      </c>
      <c r="AG585" s="74">
        <v>0</v>
      </c>
      <c r="AI585" s="74">
        <v>4</v>
      </c>
      <c r="AJ585" s="74">
        <v>4</v>
      </c>
      <c r="AL585" s="74">
        <v>4</v>
      </c>
      <c r="AM585" s="74" t="s">
        <v>95</v>
      </c>
      <c r="AN585" s="74">
        <v>0</v>
      </c>
      <c r="AO585" s="74" t="s">
        <v>95</v>
      </c>
      <c r="AP585" s="74" t="s">
        <v>95</v>
      </c>
      <c r="AQ585" s="74">
        <v>1</v>
      </c>
      <c r="AS585" s="74">
        <v>1</v>
      </c>
      <c r="AT585" s="74" t="s">
        <v>92</v>
      </c>
      <c r="AU585" s="74" t="s">
        <v>95</v>
      </c>
      <c r="AV585" s="74" t="s">
        <v>94</v>
      </c>
      <c r="AW585" s="77">
        <v>64916.24</v>
      </c>
      <c r="AX585" s="77">
        <v>0</v>
      </c>
      <c r="AY585" s="79">
        <v>1</v>
      </c>
      <c r="AZ585" s="77">
        <v>419871.74869600002</v>
      </c>
      <c r="BA585" s="77">
        <v>0</v>
      </c>
      <c r="BB585" s="74" t="s">
        <v>116</v>
      </c>
      <c r="BC585" s="75" t="s">
        <v>2290</v>
      </c>
      <c r="BD585" s="82">
        <v>3203.915566661989</v>
      </c>
      <c r="BE585" s="82">
        <v>0</v>
      </c>
      <c r="BF585" s="82">
        <v>0</v>
      </c>
      <c r="BG585" s="82">
        <v>3203.915566661989</v>
      </c>
      <c r="BH585" s="82">
        <v>26226.617723297957</v>
      </c>
      <c r="BI585" s="82">
        <v>0</v>
      </c>
      <c r="BJ585" s="82">
        <v>0</v>
      </c>
      <c r="BK585" s="82">
        <v>26226.617723297957</v>
      </c>
      <c r="BL585" s="82">
        <v>377884.57382639998</v>
      </c>
      <c r="BM585" s="82">
        <v>0</v>
      </c>
      <c r="BN585" s="82">
        <v>0</v>
      </c>
      <c r="BO585" s="82">
        <v>377884.57382639998</v>
      </c>
      <c r="BP585" s="82">
        <v>3203.915566661989</v>
      </c>
      <c r="BQ585" s="82">
        <v>0</v>
      </c>
      <c r="BR585" s="82">
        <v>0</v>
      </c>
      <c r="BS585" s="89">
        <v>3203.915566661989</v>
      </c>
      <c r="BT585" s="82">
        <v>16081.093012189855</v>
      </c>
      <c r="BU585" s="82">
        <v>0</v>
      </c>
      <c r="BV585" s="82">
        <v>0</v>
      </c>
      <c r="BW585" s="82">
        <v>16081.093012189855</v>
      </c>
      <c r="BX585" s="82">
        <v>131636.63967677709</v>
      </c>
      <c r="BY585" s="82">
        <v>0</v>
      </c>
      <c r="BZ585" s="82">
        <v>0</v>
      </c>
      <c r="CA585" s="82">
        <v>131636.63967677709</v>
      </c>
      <c r="CB585" s="82">
        <v>1896678.2529494667</v>
      </c>
      <c r="CC585" s="82">
        <v>0</v>
      </c>
      <c r="CD585" s="82">
        <v>0</v>
      </c>
      <c r="CE585" s="82">
        <v>1896678.2529494667</v>
      </c>
      <c r="CF585" s="82">
        <v>16081.093012189855</v>
      </c>
      <c r="CG585" s="82">
        <v>0</v>
      </c>
      <c r="CH585" s="82">
        <v>0</v>
      </c>
      <c r="CI585" s="82">
        <v>16081.093012189855</v>
      </c>
      <c r="CJ585" s="82" t="s">
        <v>96</v>
      </c>
      <c r="CN585" s="82">
        <v>3203.915566661989</v>
      </c>
      <c r="CO585" s="82">
        <v>26226.617723297957</v>
      </c>
      <c r="CP585" s="82">
        <v>377884.57382639998</v>
      </c>
      <c r="CQ585" s="82">
        <v>3203.915566661989</v>
      </c>
      <c r="CR585" s="89">
        <v>3203.915566661989</v>
      </c>
      <c r="CS585" s="82">
        <v>495.35638563706749</v>
      </c>
      <c r="CT585" s="82">
        <v>4054.8891793778439</v>
      </c>
      <c r="CU585" s="82">
        <v>58424.615999999995</v>
      </c>
      <c r="CV585" s="82">
        <v>495.35638563706749</v>
      </c>
      <c r="CW585" s="82">
        <v>495.35638563706749</v>
      </c>
    </row>
    <row r="586" spans="1:101">
      <c r="A586" s="86" t="s">
        <v>1404</v>
      </c>
      <c r="B586" s="87" t="s">
        <v>1506</v>
      </c>
      <c r="C586" s="75" t="s">
        <v>2291</v>
      </c>
      <c r="D586" s="74" t="s">
        <v>2607</v>
      </c>
      <c r="E586" s="74" t="s">
        <v>1404</v>
      </c>
      <c r="F586" s="74" t="s">
        <v>1506</v>
      </c>
      <c r="G586" s="74" t="s">
        <v>523</v>
      </c>
      <c r="I586" s="74" t="s">
        <v>1506</v>
      </c>
      <c r="J586" s="74" t="s">
        <v>523</v>
      </c>
      <c r="K586" s="74" t="s">
        <v>128</v>
      </c>
      <c r="L586" s="74" t="s">
        <v>89</v>
      </c>
      <c r="M586" s="74" t="s">
        <v>1406</v>
      </c>
      <c r="N586" s="74" t="s">
        <v>523</v>
      </c>
      <c r="O586" s="76">
        <v>48232</v>
      </c>
      <c r="P586" s="76">
        <v>44439</v>
      </c>
      <c r="Q586" s="77">
        <v>11</v>
      </c>
      <c r="R586" s="74" t="s">
        <v>262</v>
      </c>
      <c r="S586" s="77">
        <v>248000</v>
      </c>
      <c r="T586" s="77">
        <v>248000</v>
      </c>
      <c r="U586" s="77">
        <v>0</v>
      </c>
      <c r="V586" s="78">
        <v>0</v>
      </c>
      <c r="W586" s="79">
        <v>6.4679000000000002</v>
      </c>
      <c r="X586" s="77">
        <v>1604039.2</v>
      </c>
      <c r="Y586" s="88">
        <v>1604039.2</v>
      </c>
      <c r="Z586" s="77">
        <v>0</v>
      </c>
      <c r="AA586" s="74">
        <v>0</v>
      </c>
      <c r="AB586" s="74">
        <v>0</v>
      </c>
      <c r="AD586" s="74">
        <v>5</v>
      </c>
      <c r="AE586" s="74">
        <v>5</v>
      </c>
      <c r="AF586" s="74">
        <v>0</v>
      </c>
      <c r="AG586" s="74">
        <v>0</v>
      </c>
      <c r="AI586" s="74">
        <v>4</v>
      </c>
      <c r="AJ586" s="74">
        <v>4</v>
      </c>
      <c r="AL586" s="74">
        <v>4</v>
      </c>
      <c r="AM586" s="74" t="s">
        <v>95</v>
      </c>
      <c r="AN586" s="74">
        <v>0</v>
      </c>
      <c r="AO586" s="74" t="s">
        <v>95</v>
      </c>
      <c r="AP586" s="74" t="s">
        <v>95</v>
      </c>
      <c r="AQ586" s="74">
        <v>1</v>
      </c>
      <c r="AS586" s="74">
        <v>1</v>
      </c>
      <c r="AT586" s="74" t="s">
        <v>92</v>
      </c>
      <c r="AU586" s="74" t="s">
        <v>95</v>
      </c>
      <c r="AV586" s="74" t="s">
        <v>94</v>
      </c>
      <c r="AW586" s="77">
        <v>248000</v>
      </c>
      <c r="AX586" s="77">
        <v>0</v>
      </c>
      <c r="AY586" s="79">
        <v>1</v>
      </c>
      <c r="AZ586" s="77">
        <v>1604039.2</v>
      </c>
      <c r="BA586" s="77">
        <v>0</v>
      </c>
      <c r="BB586" s="74" t="s">
        <v>116</v>
      </c>
      <c r="BC586" s="75" t="s">
        <v>2291</v>
      </c>
      <c r="BD586" s="82">
        <v>12239.942740555725</v>
      </c>
      <c r="BE586" s="82">
        <v>0</v>
      </c>
      <c r="BF586" s="82">
        <v>0</v>
      </c>
      <c r="BG586" s="82">
        <v>12239.942740555725</v>
      </c>
      <c r="BH586" s="82">
        <v>100193.74497626314</v>
      </c>
      <c r="BI586" s="82">
        <v>0</v>
      </c>
      <c r="BJ586" s="82">
        <v>0</v>
      </c>
      <c r="BK586" s="82">
        <v>100193.74497626314</v>
      </c>
      <c r="BL586" s="82">
        <v>1443635.2799999998</v>
      </c>
      <c r="BM586" s="82">
        <v>0</v>
      </c>
      <c r="BN586" s="82">
        <v>0</v>
      </c>
      <c r="BO586" s="82">
        <v>1443635.2799999998</v>
      </c>
      <c r="BP586" s="82">
        <v>12239.942740555725</v>
      </c>
      <c r="BQ586" s="82">
        <v>0</v>
      </c>
      <c r="BR586" s="82">
        <v>0</v>
      </c>
      <c r="BS586" s="89">
        <v>12239.942740555725</v>
      </c>
      <c r="BT586" s="82">
        <v>61434.720603397291</v>
      </c>
      <c r="BU586" s="82">
        <v>0</v>
      </c>
      <c r="BV586" s="82">
        <v>0</v>
      </c>
      <c r="BW586" s="82">
        <v>61434.720603397291</v>
      </c>
      <c r="BX586" s="82">
        <v>502892.44478485995</v>
      </c>
      <c r="BY586" s="82">
        <v>0</v>
      </c>
      <c r="BZ586" s="82">
        <v>0</v>
      </c>
      <c r="CA586" s="82">
        <v>502892.44478485995</v>
      </c>
      <c r="CB586" s="82">
        <v>7245894.1973759988</v>
      </c>
      <c r="CC586" s="82">
        <v>0</v>
      </c>
      <c r="CD586" s="82">
        <v>0</v>
      </c>
      <c r="CE586" s="82">
        <v>7245894.1973759988</v>
      </c>
      <c r="CF586" s="82">
        <v>61434.720603397291</v>
      </c>
      <c r="CG586" s="82">
        <v>0</v>
      </c>
      <c r="CH586" s="82">
        <v>0</v>
      </c>
      <c r="CI586" s="82">
        <v>61434.720603397291</v>
      </c>
      <c r="CJ586" s="82" t="s">
        <v>96</v>
      </c>
      <c r="CN586" s="82">
        <v>12239.942740555725</v>
      </c>
      <c r="CO586" s="82">
        <v>100193.74497626314</v>
      </c>
      <c r="CP586" s="82">
        <v>1443635.2799999998</v>
      </c>
      <c r="CQ586" s="82">
        <v>12239.942740555725</v>
      </c>
      <c r="CR586" s="89">
        <v>12239.942740555725</v>
      </c>
      <c r="CS586" s="82">
        <v>1892.4137263340072</v>
      </c>
      <c r="CT586" s="82">
        <v>15490.923634605226</v>
      </c>
      <c r="CU586" s="82">
        <v>223199.99999999997</v>
      </c>
      <c r="CV586" s="82">
        <v>1892.4137263340072</v>
      </c>
      <c r="CW586" s="82">
        <v>1892.4137263340072</v>
      </c>
    </row>
    <row r="587" spans="1:101">
      <c r="A587" s="86" t="s">
        <v>1404</v>
      </c>
      <c r="B587" s="87" t="s">
        <v>1507</v>
      </c>
      <c r="C587" s="75" t="s">
        <v>2292</v>
      </c>
      <c r="D587" s="74" t="s">
        <v>2607</v>
      </c>
      <c r="E587" s="74" t="s">
        <v>1404</v>
      </c>
      <c r="F587" s="74" t="s">
        <v>1507</v>
      </c>
      <c r="G587" s="74" t="s">
        <v>523</v>
      </c>
      <c r="I587" s="74" t="s">
        <v>1507</v>
      </c>
      <c r="J587" s="74" t="s">
        <v>523</v>
      </c>
      <c r="K587" s="74" t="s">
        <v>128</v>
      </c>
      <c r="L587" s="74" t="s">
        <v>89</v>
      </c>
      <c r="M587" s="74" t="s">
        <v>1406</v>
      </c>
      <c r="N587" s="74" t="s">
        <v>523</v>
      </c>
      <c r="O587" s="76">
        <v>48487</v>
      </c>
      <c r="P587" s="76">
        <v>44439</v>
      </c>
      <c r="Q587" s="77">
        <v>12</v>
      </c>
      <c r="R587" s="74" t="s">
        <v>519</v>
      </c>
      <c r="S587" s="77">
        <v>570055.86</v>
      </c>
      <c r="T587" s="77">
        <v>570055.86</v>
      </c>
      <c r="U587" s="77">
        <v>0</v>
      </c>
      <c r="V587" s="78">
        <v>0</v>
      </c>
      <c r="W587" s="79">
        <v>0.19923493783869942</v>
      </c>
      <c r="X587" s="77">
        <v>113575.04383168633</v>
      </c>
      <c r="Y587" s="88">
        <v>113575.04383168633</v>
      </c>
      <c r="Z587" s="77">
        <v>0</v>
      </c>
      <c r="AA587" s="74">
        <v>0</v>
      </c>
      <c r="AB587" s="74">
        <v>0</v>
      </c>
      <c r="AD587" s="74">
        <v>5</v>
      </c>
      <c r="AE587" s="74">
        <v>5</v>
      </c>
      <c r="AF587" s="74">
        <v>0</v>
      </c>
      <c r="AG587" s="74">
        <v>0</v>
      </c>
      <c r="AI587" s="74">
        <v>4</v>
      </c>
      <c r="AJ587" s="74">
        <v>4</v>
      </c>
      <c r="AL587" s="74">
        <v>4</v>
      </c>
      <c r="AM587" s="74" t="s">
        <v>95</v>
      </c>
      <c r="AN587" s="74">
        <v>0</v>
      </c>
      <c r="AO587" s="74" t="s">
        <v>95</v>
      </c>
      <c r="AP587" s="74" t="s">
        <v>95</v>
      </c>
      <c r="AQ587" s="74">
        <v>1</v>
      </c>
      <c r="AS587" s="74">
        <v>1</v>
      </c>
      <c r="AT587" s="74" t="s">
        <v>92</v>
      </c>
      <c r="AU587" s="74" t="s">
        <v>95</v>
      </c>
      <c r="AV587" s="74" t="s">
        <v>94</v>
      </c>
      <c r="AW587" s="77">
        <v>570055.86</v>
      </c>
      <c r="AX587" s="77">
        <v>0</v>
      </c>
      <c r="AY587" s="79">
        <v>1</v>
      </c>
      <c r="AZ587" s="77">
        <v>3687064.2968939999</v>
      </c>
      <c r="BA587" s="77">
        <v>0</v>
      </c>
      <c r="BB587" s="74" t="s">
        <v>116</v>
      </c>
      <c r="BC587" s="75" t="s">
        <v>2292</v>
      </c>
      <c r="BD587" s="82">
        <v>866.65714482286194</v>
      </c>
      <c r="BE587" s="82">
        <v>0</v>
      </c>
      <c r="BF587" s="82">
        <v>0</v>
      </c>
      <c r="BG587" s="82">
        <v>866.65714482286194</v>
      </c>
      <c r="BH587" s="82">
        <v>7683.7289065611694</v>
      </c>
      <c r="BI587" s="82">
        <v>0</v>
      </c>
      <c r="BJ587" s="82">
        <v>0</v>
      </c>
      <c r="BK587" s="82">
        <v>7683.7289065611694</v>
      </c>
      <c r="BL587" s="82">
        <v>102217.53944851769</v>
      </c>
      <c r="BM587" s="82">
        <v>0</v>
      </c>
      <c r="BN587" s="82">
        <v>0</v>
      </c>
      <c r="BO587" s="82">
        <v>102217.53944851769</v>
      </c>
      <c r="BP587" s="82">
        <v>866.65714482286194</v>
      </c>
      <c r="BQ587" s="82">
        <v>0</v>
      </c>
      <c r="BR587" s="82">
        <v>0</v>
      </c>
      <c r="BS587" s="89">
        <v>866.65714482286194</v>
      </c>
      <c r="BT587" s="82">
        <v>4349.9255412949087</v>
      </c>
      <c r="BU587" s="82">
        <v>0</v>
      </c>
      <c r="BV587" s="82">
        <v>0</v>
      </c>
      <c r="BW587" s="82">
        <v>4349.9255412949087</v>
      </c>
      <c r="BX587" s="82">
        <v>38566.17212781182</v>
      </c>
      <c r="BY587" s="82">
        <v>0</v>
      </c>
      <c r="BZ587" s="82">
        <v>0</v>
      </c>
      <c r="CA587" s="82">
        <v>38566.17212781182</v>
      </c>
      <c r="CB587" s="82">
        <v>513050.27399999998</v>
      </c>
      <c r="CC587" s="82">
        <v>0</v>
      </c>
      <c r="CD587" s="82">
        <v>0</v>
      </c>
      <c r="CE587" s="82">
        <v>513050.27399999998</v>
      </c>
      <c r="CF587" s="82">
        <v>4349.9255412949087</v>
      </c>
      <c r="CG587" s="82">
        <v>0</v>
      </c>
      <c r="CH587" s="82">
        <v>0</v>
      </c>
      <c r="CI587" s="82">
        <v>4349.9255412949087</v>
      </c>
      <c r="CJ587" s="82" t="s">
        <v>96</v>
      </c>
      <c r="CN587" s="82">
        <v>866.65714482286194</v>
      </c>
      <c r="CO587" s="82">
        <v>7683.7289065611694</v>
      </c>
      <c r="CP587" s="82">
        <v>102217.53944851769</v>
      </c>
      <c r="CQ587" s="82">
        <v>866.65714482286194</v>
      </c>
      <c r="CR587" s="89">
        <v>866.65714482286194</v>
      </c>
      <c r="CS587" s="82">
        <v>4349.9255412949078</v>
      </c>
      <c r="CT587" s="82">
        <v>38566.17212781182</v>
      </c>
      <c r="CU587" s="82">
        <v>513050.27399999998</v>
      </c>
      <c r="CV587" s="82">
        <v>4349.9255412949078</v>
      </c>
      <c r="CW587" s="82">
        <v>4349.9255412949078</v>
      </c>
    </row>
    <row r="588" spans="1:101">
      <c r="A588" s="86" t="s">
        <v>1404</v>
      </c>
      <c r="B588" s="87" t="s">
        <v>1508</v>
      </c>
      <c r="C588" s="75" t="s">
        <v>2293</v>
      </c>
      <c r="D588" s="74" t="s">
        <v>2607</v>
      </c>
      <c r="E588" s="74" t="s">
        <v>1404</v>
      </c>
      <c r="F588" s="74" t="s">
        <v>1508</v>
      </c>
      <c r="G588" s="74" t="s">
        <v>523</v>
      </c>
      <c r="I588" s="74" t="s">
        <v>1508</v>
      </c>
      <c r="J588" s="74" t="s">
        <v>523</v>
      </c>
      <c r="K588" s="74" t="s">
        <v>128</v>
      </c>
      <c r="L588" s="74" t="s">
        <v>89</v>
      </c>
      <c r="M588" s="74" t="s">
        <v>1406</v>
      </c>
      <c r="N588" s="74" t="s">
        <v>523</v>
      </c>
      <c r="O588" s="76">
        <v>48275</v>
      </c>
      <c r="P588" s="76">
        <v>44439</v>
      </c>
      <c r="Q588" s="77">
        <v>11</v>
      </c>
      <c r="R588" s="74" t="s">
        <v>262</v>
      </c>
      <c r="S588" s="77">
        <v>242440</v>
      </c>
      <c r="T588" s="77">
        <v>242440</v>
      </c>
      <c r="U588" s="77">
        <v>0</v>
      </c>
      <c r="V588" s="78">
        <v>0</v>
      </c>
      <c r="W588" s="79">
        <v>6.4679000000000002</v>
      </c>
      <c r="X588" s="77">
        <v>1568077.676</v>
      </c>
      <c r="Y588" s="88">
        <v>1568077.676</v>
      </c>
      <c r="Z588" s="77">
        <v>0</v>
      </c>
      <c r="AA588" s="74">
        <v>0</v>
      </c>
      <c r="AB588" s="74">
        <v>0</v>
      </c>
      <c r="AD588" s="74">
        <v>5</v>
      </c>
      <c r="AE588" s="74">
        <v>5</v>
      </c>
      <c r="AF588" s="74">
        <v>0</v>
      </c>
      <c r="AG588" s="74">
        <v>0</v>
      </c>
      <c r="AI588" s="74">
        <v>4</v>
      </c>
      <c r="AJ588" s="74">
        <v>4</v>
      </c>
      <c r="AL588" s="74">
        <v>4</v>
      </c>
      <c r="AM588" s="74" t="s">
        <v>95</v>
      </c>
      <c r="AN588" s="74">
        <v>0</v>
      </c>
      <c r="AO588" s="74" t="s">
        <v>95</v>
      </c>
      <c r="AP588" s="74" t="s">
        <v>95</v>
      </c>
      <c r="AQ588" s="74">
        <v>1</v>
      </c>
      <c r="AS588" s="74">
        <v>1</v>
      </c>
      <c r="AT588" s="74" t="s">
        <v>92</v>
      </c>
      <c r="AU588" s="74" t="s">
        <v>95</v>
      </c>
      <c r="AV588" s="74" t="s">
        <v>94</v>
      </c>
      <c r="AW588" s="77">
        <v>242440</v>
      </c>
      <c r="AX588" s="77">
        <v>0</v>
      </c>
      <c r="AY588" s="79">
        <v>1</v>
      </c>
      <c r="AZ588" s="77">
        <v>1568077.676</v>
      </c>
      <c r="BA588" s="77">
        <v>0</v>
      </c>
      <c r="BB588" s="74" t="s">
        <v>116</v>
      </c>
      <c r="BC588" s="75" t="s">
        <v>2293</v>
      </c>
      <c r="BD588" s="82">
        <v>11965.531121049718</v>
      </c>
      <c r="BE588" s="82">
        <v>0</v>
      </c>
      <c r="BF588" s="82">
        <v>0</v>
      </c>
      <c r="BG588" s="82">
        <v>11965.531121049718</v>
      </c>
      <c r="BH588" s="82">
        <v>97947.465855021073</v>
      </c>
      <c r="BI588" s="82">
        <v>0</v>
      </c>
      <c r="BJ588" s="82">
        <v>0</v>
      </c>
      <c r="BK588" s="82">
        <v>97947.465855021073</v>
      </c>
      <c r="BL588" s="82">
        <v>1411269.9083999998</v>
      </c>
      <c r="BM588" s="82">
        <v>0</v>
      </c>
      <c r="BN588" s="82">
        <v>0</v>
      </c>
      <c r="BO588" s="82">
        <v>1411269.9083999998</v>
      </c>
      <c r="BP588" s="82">
        <v>11965.531121049718</v>
      </c>
      <c r="BQ588" s="82">
        <v>0</v>
      </c>
      <c r="BR588" s="82">
        <v>0</v>
      </c>
      <c r="BS588" s="89">
        <v>11965.531121049718</v>
      </c>
      <c r="BT588" s="82">
        <v>60057.393802772742</v>
      </c>
      <c r="BU588" s="82">
        <v>0</v>
      </c>
      <c r="BV588" s="82">
        <v>0</v>
      </c>
      <c r="BW588" s="82">
        <v>60057.393802772742</v>
      </c>
      <c r="BX588" s="82">
        <v>491617.92061952176</v>
      </c>
      <c r="BY588" s="82">
        <v>0</v>
      </c>
      <c r="BZ588" s="82">
        <v>0</v>
      </c>
      <c r="CA588" s="82">
        <v>491617.92061952176</v>
      </c>
      <c r="CB588" s="82">
        <v>7083445.9242412783</v>
      </c>
      <c r="CC588" s="82">
        <v>0</v>
      </c>
      <c r="CD588" s="82">
        <v>0</v>
      </c>
      <c r="CE588" s="82">
        <v>7083445.9242412783</v>
      </c>
      <c r="CF588" s="82">
        <v>60057.393802772742</v>
      </c>
      <c r="CG588" s="82">
        <v>0</v>
      </c>
      <c r="CH588" s="82">
        <v>0</v>
      </c>
      <c r="CI588" s="82">
        <v>60057.393802772742</v>
      </c>
      <c r="CJ588" s="82" t="s">
        <v>96</v>
      </c>
      <c r="CN588" s="82">
        <v>11965.531121049718</v>
      </c>
      <c r="CO588" s="82">
        <v>97947.465855021073</v>
      </c>
      <c r="CP588" s="82">
        <v>1411269.9083999998</v>
      </c>
      <c r="CQ588" s="82">
        <v>11965.531121049718</v>
      </c>
      <c r="CR588" s="89">
        <v>11965.531121049718</v>
      </c>
      <c r="CS588" s="82">
        <v>1849.9870315016803</v>
      </c>
      <c r="CT588" s="82">
        <v>15143.627120861651</v>
      </c>
      <c r="CU588" s="82">
        <v>218195.99999999997</v>
      </c>
      <c r="CV588" s="82">
        <v>1849.9870315016803</v>
      </c>
      <c r="CW588" s="82">
        <v>1849.9870315016803</v>
      </c>
    </row>
    <row r="589" spans="1:101">
      <c r="A589" s="86" t="s">
        <v>1404</v>
      </c>
      <c r="B589" s="87" t="s">
        <v>1509</v>
      </c>
      <c r="C589" s="75" t="s">
        <v>2294</v>
      </c>
      <c r="D589" s="74" t="s">
        <v>2607</v>
      </c>
      <c r="E589" s="74" t="s">
        <v>1404</v>
      </c>
      <c r="F589" s="74" t="s">
        <v>1509</v>
      </c>
      <c r="G589" s="74" t="s">
        <v>523</v>
      </c>
      <c r="I589" s="74" t="s">
        <v>1509</v>
      </c>
      <c r="J589" s="74" t="s">
        <v>523</v>
      </c>
      <c r="K589" s="74" t="s">
        <v>128</v>
      </c>
      <c r="L589" s="74" t="s">
        <v>89</v>
      </c>
      <c r="M589" s="74" t="s">
        <v>1406</v>
      </c>
      <c r="N589" s="74" t="s">
        <v>523</v>
      </c>
      <c r="O589" s="76">
        <v>48515</v>
      </c>
      <c r="P589" s="76">
        <v>44439</v>
      </c>
      <c r="Q589" s="77">
        <v>12</v>
      </c>
      <c r="R589" s="74" t="s">
        <v>262</v>
      </c>
      <c r="S589" s="77">
        <v>4749.8999999999996</v>
      </c>
      <c r="T589" s="77">
        <v>4749.8999999999996</v>
      </c>
      <c r="U589" s="77">
        <v>0</v>
      </c>
      <c r="V589" s="78">
        <v>0</v>
      </c>
      <c r="W589" s="79">
        <v>6.4679000000000002</v>
      </c>
      <c r="X589" s="77">
        <v>30721.878209999999</v>
      </c>
      <c r="Y589" s="88">
        <v>30721.878209999999</v>
      </c>
      <c r="Z589" s="77">
        <v>0</v>
      </c>
      <c r="AA589" s="74">
        <v>0</v>
      </c>
      <c r="AB589" s="74">
        <v>0</v>
      </c>
      <c r="AD589" s="74">
        <v>5</v>
      </c>
      <c r="AE589" s="74">
        <v>5</v>
      </c>
      <c r="AF589" s="74">
        <v>0</v>
      </c>
      <c r="AG589" s="74">
        <v>0</v>
      </c>
      <c r="AI589" s="74">
        <v>4</v>
      </c>
      <c r="AJ589" s="74">
        <v>4</v>
      </c>
      <c r="AL589" s="74">
        <v>4</v>
      </c>
      <c r="AM589" s="74" t="s">
        <v>95</v>
      </c>
      <c r="AN589" s="74">
        <v>0</v>
      </c>
      <c r="AO589" s="74" t="s">
        <v>95</v>
      </c>
      <c r="AP589" s="74" t="s">
        <v>95</v>
      </c>
      <c r="AQ589" s="74">
        <v>1</v>
      </c>
      <c r="AS589" s="74">
        <v>1</v>
      </c>
      <c r="AT589" s="74" t="s">
        <v>92</v>
      </c>
      <c r="AU589" s="74" t="s">
        <v>95</v>
      </c>
      <c r="AV589" s="74" t="s">
        <v>94</v>
      </c>
      <c r="AW589" s="77">
        <v>4749.8999999999996</v>
      </c>
      <c r="AX589" s="77">
        <v>0</v>
      </c>
      <c r="AY589" s="79">
        <v>1</v>
      </c>
      <c r="AZ589" s="77">
        <v>30721.878209999999</v>
      </c>
      <c r="BA589" s="77">
        <v>0</v>
      </c>
      <c r="BB589" s="74" t="s">
        <v>116</v>
      </c>
      <c r="BC589" s="75" t="s">
        <v>2294</v>
      </c>
      <c r="BD589" s="82">
        <v>234.42945170711951</v>
      </c>
      <c r="BE589" s="82">
        <v>0</v>
      </c>
      <c r="BF589" s="82">
        <v>0</v>
      </c>
      <c r="BG589" s="82">
        <v>234.42945170711951</v>
      </c>
      <c r="BH589" s="82">
        <v>2078.4370905976325</v>
      </c>
      <c r="BI589" s="82">
        <v>0</v>
      </c>
      <c r="BJ589" s="82">
        <v>0</v>
      </c>
      <c r="BK589" s="82">
        <v>2078.4370905976325</v>
      </c>
      <c r="BL589" s="82">
        <v>27649.690388999999</v>
      </c>
      <c r="BM589" s="82">
        <v>0</v>
      </c>
      <c r="BN589" s="82">
        <v>0</v>
      </c>
      <c r="BO589" s="82">
        <v>27649.690388999999</v>
      </c>
      <c r="BP589" s="82">
        <v>234.42945170711951</v>
      </c>
      <c r="BQ589" s="82">
        <v>0</v>
      </c>
      <c r="BR589" s="82">
        <v>0</v>
      </c>
      <c r="BS589" s="89">
        <v>234.42945170711951</v>
      </c>
      <c r="BT589" s="82">
        <v>1176.6483040083742</v>
      </c>
      <c r="BU589" s="82">
        <v>0</v>
      </c>
      <c r="BV589" s="82">
        <v>0</v>
      </c>
      <c r="BW589" s="82">
        <v>1176.6483040083742</v>
      </c>
      <c r="BX589" s="82">
        <v>10432.091445127637</v>
      </c>
      <c r="BY589" s="82">
        <v>0</v>
      </c>
      <c r="BZ589" s="82">
        <v>0</v>
      </c>
      <c r="CA589" s="82">
        <v>10432.091445127637</v>
      </c>
      <c r="CB589" s="82">
        <v>138779.32600046878</v>
      </c>
      <c r="CC589" s="82">
        <v>0</v>
      </c>
      <c r="CD589" s="82">
        <v>0</v>
      </c>
      <c r="CE589" s="82">
        <v>138779.32600046878</v>
      </c>
      <c r="CF589" s="82">
        <v>1176.6483040083742</v>
      </c>
      <c r="CG589" s="82">
        <v>0</v>
      </c>
      <c r="CH589" s="82">
        <v>0</v>
      </c>
      <c r="CI589" s="82">
        <v>1176.6483040083742</v>
      </c>
      <c r="CJ589" s="82" t="s">
        <v>96</v>
      </c>
      <c r="CN589" s="82">
        <v>234.42945170711951</v>
      </c>
      <c r="CO589" s="82">
        <v>2078.4370905976325</v>
      </c>
      <c r="CP589" s="82">
        <v>27649.690388999999</v>
      </c>
      <c r="CQ589" s="82">
        <v>234.42945170711951</v>
      </c>
      <c r="CR589" s="89">
        <v>234.42945170711951</v>
      </c>
      <c r="CS589" s="82">
        <v>36.245064349652822</v>
      </c>
      <c r="CT589" s="82">
        <v>321.34650977869671</v>
      </c>
      <c r="CU589" s="82">
        <v>4274.91</v>
      </c>
      <c r="CV589" s="82">
        <v>36.245064349652822</v>
      </c>
      <c r="CW589" s="82">
        <v>36.245064349652822</v>
      </c>
    </row>
    <row r="590" spans="1:101">
      <c r="A590" s="86" t="s">
        <v>1404</v>
      </c>
      <c r="B590" s="87" t="s">
        <v>2779</v>
      </c>
      <c r="C590" s="75" t="s">
        <v>3025</v>
      </c>
      <c r="D590" s="74" t="s">
        <v>2607</v>
      </c>
      <c r="E590" s="74" t="s">
        <v>1404</v>
      </c>
      <c r="F590" s="74" t="s">
        <v>2779</v>
      </c>
      <c r="G590" s="74" t="s">
        <v>523</v>
      </c>
      <c r="I590" s="74" t="s">
        <v>2779</v>
      </c>
      <c r="J590" s="74" t="s">
        <v>523</v>
      </c>
      <c r="K590" s="74" t="s">
        <v>128</v>
      </c>
      <c r="L590" s="74" t="s">
        <v>89</v>
      </c>
      <c r="M590" s="74" t="s">
        <v>1406</v>
      </c>
      <c r="N590" s="74" t="s">
        <v>523</v>
      </c>
      <c r="O590" s="76">
        <v>48059</v>
      </c>
      <c r="P590" s="76">
        <v>44439</v>
      </c>
      <c r="Q590" s="77">
        <v>10</v>
      </c>
      <c r="R590" s="74" t="s">
        <v>262</v>
      </c>
      <c r="S590" s="77">
        <v>35814</v>
      </c>
      <c r="T590" s="77">
        <v>35814</v>
      </c>
      <c r="U590" s="77">
        <v>0</v>
      </c>
      <c r="V590" s="78">
        <v>0</v>
      </c>
      <c r="W590" s="79">
        <v>6.4679000000000002</v>
      </c>
      <c r="X590" s="77">
        <v>231641.37059999999</v>
      </c>
      <c r="Y590" s="88">
        <v>231641.37059999999</v>
      </c>
      <c r="Z590" s="77">
        <v>0</v>
      </c>
      <c r="AA590" s="74">
        <v>0</v>
      </c>
      <c r="AB590" s="74">
        <v>0</v>
      </c>
      <c r="AD590" s="74">
        <v>5</v>
      </c>
      <c r="AE590" s="74">
        <v>5</v>
      </c>
      <c r="AF590" s="74">
        <v>0</v>
      </c>
      <c r="AG590" s="74">
        <v>0</v>
      </c>
      <c r="AI590" s="74">
        <v>4</v>
      </c>
      <c r="AJ590" s="74">
        <v>4</v>
      </c>
      <c r="AL590" s="74">
        <v>4</v>
      </c>
      <c r="AM590" s="74" t="s">
        <v>95</v>
      </c>
      <c r="AN590" s="74">
        <v>0</v>
      </c>
      <c r="AO590" s="74" t="s">
        <v>95</v>
      </c>
      <c r="AP590" s="74" t="s">
        <v>95</v>
      </c>
      <c r="AQ590" s="74">
        <v>1</v>
      </c>
      <c r="AS590" s="74">
        <v>1</v>
      </c>
      <c r="AT590" s="74" t="s">
        <v>92</v>
      </c>
      <c r="AU590" s="74" t="s">
        <v>95</v>
      </c>
      <c r="AV590" s="74" t="s">
        <v>94</v>
      </c>
      <c r="AW590" s="77">
        <v>35814</v>
      </c>
      <c r="AX590" s="77">
        <v>0</v>
      </c>
      <c r="AY590" s="79">
        <v>1</v>
      </c>
      <c r="AZ590" s="77">
        <v>231641.37059999999</v>
      </c>
      <c r="BA590" s="77">
        <v>0</v>
      </c>
      <c r="BB590" s="74" t="s">
        <v>116</v>
      </c>
      <c r="BC590" s="75" t="s">
        <v>3025</v>
      </c>
      <c r="BD590" s="82">
        <v>1767.5859246381565</v>
      </c>
      <c r="BE590" s="82">
        <v>0</v>
      </c>
      <c r="BF590" s="82">
        <v>0</v>
      </c>
      <c r="BG590" s="82">
        <v>1767.5859246381565</v>
      </c>
      <c r="BH590" s="82">
        <v>13211.682788295173</v>
      </c>
      <c r="BI590" s="82">
        <v>0</v>
      </c>
      <c r="BJ590" s="82">
        <v>0</v>
      </c>
      <c r="BK590" s="82">
        <v>13211.682788295173</v>
      </c>
      <c r="BL590" s="82">
        <v>208477.23353999999</v>
      </c>
      <c r="BM590" s="82">
        <v>0</v>
      </c>
      <c r="BN590" s="82">
        <v>0</v>
      </c>
      <c r="BO590" s="82">
        <v>208477.23353999999</v>
      </c>
      <c r="BP590" s="82">
        <v>1767.5859246381565</v>
      </c>
      <c r="BQ590" s="82">
        <v>0</v>
      </c>
      <c r="BR590" s="82">
        <v>0</v>
      </c>
      <c r="BS590" s="89">
        <v>1767.5859246381565</v>
      </c>
      <c r="BT590" s="82">
        <v>8871.8672729438349</v>
      </c>
      <c r="BU590" s="82">
        <v>0</v>
      </c>
      <c r="BV590" s="82">
        <v>0</v>
      </c>
      <c r="BW590" s="82">
        <v>8871.8672729438349</v>
      </c>
      <c r="BX590" s="82">
        <v>66312.078251011131</v>
      </c>
      <c r="BY590" s="82">
        <v>0</v>
      </c>
      <c r="BZ590" s="82">
        <v>0</v>
      </c>
      <c r="CA590" s="82">
        <v>66312.078251011131</v>
      </c>
      <c r="CB590" s="82">
        <v>1046388.9305839678</v>
      </c>
      <c r="CC590" s="82">
        <v>0</v>
      </c>
      <c r="CD590" s="82">
        <v>0</v>
      </c>
      <c r="CE590" s="82">
        <v>1046388.9305839678</v>
      </c>
      <c r="CF590" s="82">
        <v>8871.8672729438349</v>
      </c>
      <c r="CG590" s="82">
        <v>0</v>
      </c>
      <c r="CH590" s="82">
        <v>0</v>
      </c>
      <c r="CI590" s="82">
        <v>8871.8672729438349</v>
      </c>
      <c r="CJ590" s="82" t="s">
        <v>96</v>
      </c>
      <c r="CN590" s="82">
        <v>1767.5859246381565</v>
      </c>
      <c r="CO590" s="82">
        <v>13211.682788295173</v>
      </c>
      <c r="CP590" s="82">
        <v>208477.23353999999</v>
      </c>
      <c r="CQ590" s="82">
        <v>1767.5859246381565</v>
      </c>
      <c r="CR590" s="89">
        <v>1767.5859246381565</v>
      </c>
      <c r="CS590" s="82">
        <v>273.28590804405701</v>
      </c>
      <c r="CT590" s="82">
        <v>2042.6541517795843</v>
      </c>
      <c r="CU590" s="82">
        <v>32232.6</v>
      </c>
      <c r="CV590" s="82">
        <v>273.28590804405701</v>
      </c>
      <c r="CW590" s="82">
        <v>273.28590804405701</v>
      </c>
    </row>
    <row r="591" spans="1:101">
      <c r="A591" s="86" t="s">
        <v>1404</v>
      </c>
      <c r="B591" s="87" t="s">
        <v>1510</v>
      </c>
      <c r="C591" s="75" t="s">
        <v>2295</v>
      </c>
      <c r="D591" s="74" t="s">
        <v>2607</v>
      </c>
      <c r="E591" s="74" t="s">
        <v>1404</v>
      </c>
      <c r="F591" s="74" t="s">
        <v>1510</v>
      </c>
      <c r="G591" s="74" t="s">
        <v>523</v>
      </c>
      <c r="I591" s="74" t="s">
        <v>1510</v>
      </c>
      <c r="J591" s="74" t="s">
        <v>523</v>
      </c>
      <c r="K591" s="74" t="s">
        <v>128</v>
      </c>
      <c r="L591" s="74" t="s">
        <v>89</v>
      </c>
      <c r="M591" s="74" t="s">
        <v>1406</v>
      </c>
      <c r="N591" s="74" t="s">
        <v>523</v>
      </c>
      <c r="O591" s="76">
        <v>48121</v>
      </c>
      <c r="P591" s="76">
        <v>44439</v>
      </c>
      <c r="Q591" s="77">
        <v>11</v>
      </c>
      <c r="R591" s="74" t="s">
        <v>262</v>
      </c>
      <c r="S591" s="77">
        <v>74894.31</v>
      </c>
      <c r="T591" s="77">
        <v>74894.31</v>
      </c>
      <c r="U591" s="77">
        <v>0</v>
      </c>
      <c r="V591" s="78">
        <v>0</v>
      </c>
      <c r="W591" s="79">
        <v>6.4679000000000002</v>
      </c>
      <c r="X591" s="77">
        <v>484408.907649</v>
      </c>
      <c r="Y591" s="88">
        <v>484408.907649</v>
      </c>
      <c r="Z591" s="77">
        <v>0</v>
      </c>
      <c r="AA591" s="74">
        <v>0</v>
      </c>
      <c r="AB591" s="74">
        <v>0</v>
      </c>
      <c r="AD591" s="74">
        <v>5</v>
      </c>
      <c r="AE591" s="74">
        <v>5</v>
      </c>
      <c r="AF591" s="74">
        <v>0</v>
      </c>
      <c r="AG591" s="74">
        <v>0</v>
      </c>
      <c r="AI591" s="74">
        <v>4</v>
      </c>
      <c r="AJ591" s="74">
        <v>4</v>
      </c>
      <c r="AL591" s="74">
        <v>4</v>
      </c>
      <c r="AM591" s="74" t="s">
        <v>95</v>
      </c>
      <c r="AN591" s="74">
        <v>0</v>
      </c>
      <c r="AO591" s="74" t="s">
        <v>95</v>
      </c>
      <c r="AP591" s="74" t="s">
        <v>95</v>
      </c>
      <c r="AQ591" s="74">
        <v>1</v>
      </c>
      <c r="AS591" s="74">
        <v>1</v>
      </c>
      <c r="AT591" s="74" t="s">
        <v>92</v>
      </c>
      <c r="AU591" s="74" t="s">
        <v>95</v>
      </c>
      <c r="AV591" s="74" t="s">
        <v>94</v>
      </c>
      <c r="AW591" s="77">
        <v>74894.31</v>
      </c>
      <c r="AX591" s="77">
        <v>0</v>
      </c>
      <c r="AY591" s="79">
        <v>1</v>
      </c>
      <c r="AZ591" s="77">
        <v>484408.907649</v>
      </c>
      <c r="BA591" s="77">
        <v>0</v>
      </c>
      <c r="BB591" s="74" t="s">
        <v>116</v>
      </c>
      <c r="BC591" s="75" t="s">
        <v>2295</v>
      </c>
      <c r="BD591" s="82">
        <v>3696.3792983606054</v>
      </c>
      <c r="BE591" s="82">
        <v>0</v>
      </c>
      <c r="BF591" s="82">
        <v>0</v>
      </c>
      <c r="BG591" s="82">
        <v>3696.3792983606054</v>
      </c>
      <c r="BH591" s="82">
        <v>30257.828210940308</v>
      </c>
      <c r="BI591" s="82">
        <v>0</v>
      </c>
      <c r="BJ591" s="82">
        <v>0</v>
      </c>
      <c r="BK591" s="82">
        <v>30257.828210940308</v>
      </c>
      <c r="BL591" s="82">
        <v>435968.01688409998</v>
      </c>
      <c r="BM591" s="82">
        <v>0</v>
      </c>
      <c r="BN591" s="82">
        <v>0</v>
      </c>
      <c r="BO591" s="82">
        <v>435968.01688409998</v>
      </c>
      <c r="BP591" s="82">
        <v>3696.3792983606054</v>
      </c>
      <c r="BQ591" s="82">
        <v>0</v>
      </c>
      <c r="BR591" s="82">
        <v>0</v>
      </c>
      <c r="BS591" s="89">
        <v>3696.3792983606054</v>
      </c>
      <c r="BT591" s="82">
        <v>18552.866974331548</v>
      </c>
      <c r="BU591" s="82">
        <v>0</v>
      </c>
      <c r="BV591" s="82">
        <v>0</v>
      </c>
      <c r="BW591" s="82">
        <v>18552.866974331548</v>
      </c>
      <c r="BX591" s="82">
        <v>151870.09135635159</v>
      </c>
      <c r="BY591" s="82">
        <v>0</v>
      </c>
      <c r="BZ591" s="82">
        <v>0</v>
      </c>
      <c r="CA591" s="82">
        <v>151870.09135635159</v>
      </c>
      <c r="CB591" s="82">
        <v>2188210.6703446745</v>
      </c>
      <c r="CC591" s="82">
        <v>0</v>
      </c>
      <c r="CD591" s="82">
        <v>0</v>
      </c>
      <c r="CE591" s="82">
        <v>2188210.6703446745</v>
      </c>
      <c r="CF591" s="82">
        <v>18552.866974331548</v>
      </c>
      <c r="CG591" s="82">
        <v>0</v>
      </c>
      <c r="CH591" s="82">
        <v>0</v>
      </c>
      <c r="CI591" s="82">
        <v>18552.866974331548</v>
      </c>
      <c r="CJ591" s="82" t="s">
        <v>96</v>
      </c>
      <c r="CN591" s="82">
        <v>3696.3792983606054</v>
      </c>
      <c r="CO591" s="82">
        <v>30257.828210940308</v>
      </c>
      <c r="CP591" s="82">
        <v>435968.01688409998</v>
      </c>
      <c r="CQ591" s="82">
        <v>3696.3792983606054</v>
      </c>
      <c r="CR591" s="89">
        <v>3696.3792983606054</v>
      </c>
      <c r="CS591" s="82">
        <v>571.49604946900934</v>
      </c>
      <c r="CT591" s="82">
        <v>4678.1533745018178</v>
      </c>
      <c r="CU591" s="82">
        <v>67404.879000000001</v>
      </c>
      <c r="CV591" s="82">
        <v>571.49604946900934</v>
      </c>
      <c r="CW591" s="82">
        <v>571.49604946900934</v>
      </c>
    </row>
    <row r="592" spans="1:101">
      <c r="A592" s="86" t="s">
        <v>1404</v>
      </c>
      <c r="B592" s="87" t="s">
        <v>2679</v>
      </c>
      <c r="C592" s="75" t="s">
        <v>3026</v>
      </c>
      <c r="D592" s="74" t="s">
        <v>2607</v>
      </c>
      <c r="E592" s="74" t="s">
        <v>1404</v>
      </c>
      <c r="F592" s="74" t="s">
        <v>2679</v>
      </c>
      <c r="G592" s="74" t="s">
        <v>523</v>
      </c>
      <c r="I592" s="74" t="s">
        <v>2679</v>
      </c>
      <c r="J592" s="74" t="s">
        <v>523</v>
      </c>
      <c r="K592" s="74" t="s">
        <v>128</v>
      </c>
      <c r="L592" s="74" t="s">
        <v>89</v>
      </c>
      <c r="M592" s="74" t="s">
        <v>1406</v>
      </c>
      <c r="N592" s="74" t="s">
        <v>523</v>
      </c>
      <c r="O592" s="76">
        <v>48089</v>
      </c>
      <c r="P592" s="76">
        <v>44439</v>
      </c>
      <c r="Q592" s="77">
        <v>10</v>
      </c>
      <c r="R592" s="74" t="s">
        <v>262</v>
      </c>
      <c r="S592" s="77">
        <v>160000</v>
      </c>
      <c r="T592" s="77">
        <v>160000</v>
      </c>
      <c r="U592" s="77">
        <v>0</v>
      </c>
      <c r="V592" s="78">
        <v>0</v>
      </c>
      <c r="W592" s="79">
        <v>6.4679000000000002</v>
      </c>
      <c r="X592" s="77">
        <v>1034864</v>
      </c>
      <c r="Y592" s="88">
        <v>1034864</v>
      </c>
      <c r="Z592" s="77">
        <v>0</v>
      </c>
      <c r="AA592" s="74">
        <v>0</v>
      </c>
      <c r="AB592" s="74">
        <v>0</v>
      </c>
      <c r="AD592" s="74">
        <v>5</v>
      </c>
      <c r="AE592" s="74">
        <v>5</v>
      </c>
      <c r="AF592" s="74">
        <v>0</v>
      </c>
      <c r="AG592" s="74">
        <v>0</v>
      </c>
      <c r="AI592" s="74">
        <v>4</v>
      </c>
      <c r="AJ592" s="74">
        <v>4</v>
      </c>
      <c r="AL592" s="74">
        <v>4</v>
      </c>
      <c r="AM592" s="74" t="s">
        <v>95</v>
      </c>
      <c r="AN592" s="74">
        <v>0</v>
      </c>
      <c r="AO592" s="74" t="s">
        <v>95</v>
      </c>
      <c r="AP592" s="74" t="s">
        <v>95</v>
      </c>
      <c r="AQ592" s="74">
        <v>1</v>
      </c>
      <c r="AS592" s="74">
        <v>1</v>
      </c>
      <c r="AT592" s="74" t="s">
        <v>92</v>
      </c>
      <c r="AU592" s="74" t="s">
        <v>95</v>
      </c>
      <c r="AV592" s="74" t="s">
        <v>94</v>
      </c>
      <c r="AW592" s="77">
        <v>160000</v>
      </c>
      <c r="AX592" s="77">
        <v>0</v>
      </c>
      <c r="AY592" s="79">
        <v>1</v>
      </c>
      <c r="AZ592" s="77">
        <v>1034864</v>
      </c>
      <c r="BA592" s="77">
        <v>0</v>
      </c>
      <c r="BB592" s="74" t="s">
        <v>116</v>
      </c>
      <c r="BC592" s="75" t="s">
        <v>3026</v>
      </c>
      <c r="BD592" s="82">
        <v>7896.7372519714354</v>
      </c>
      <c r="BE592" s="82">
        <v>0</v>
      </c>
      <c r="BF592" s="82">
        <v>0</v>
      </c>
      <c r="BG592" s="82">
        <v>7896.7372519714354</v>
      </c>
      <c r="BH592" s="82">
        <v>59023.545153493833</v>
      </c>
      <c r="BI592" s="82">
        <v>0</v>
      </c>
      <c r="BJ592" s="82">
        <v>0</v>
      </c>
      <c r="BK592" s="82">
        <v>59023.545153493833</v>
      </c>
      <c r="BL592" s="82">
        <v>931377.6</v>
      </c>
      <c r="BM592" s="82">
        <v>0</v>
      </c>
      <c r="BN592" s="82">
        <v>0</v>
      </c>
      <c r="BO592" s="82">
        <v>931377.6</v>
      </c>
      <c r="BP592" s="82">
        <v>7896.7372519714354</v>
      </c>
      <c r="BQ592" s="82">
        <v>0</v>
      </c>
      <c r="BR592" s="82">
        <v>0</v>
      </c>
      <c r="BS592" s="89">
        <v>7896.7372519714354</v>
      </c>
      <c r="BT592" s="82">
        <v>39635.303615095028</v>
      </c>
      <c r="BU592" s="82">
        <v>0</v>
      </c>
      <c r="BV592" s="82">
        <v>0</v>
      </c>
      <c r="BW592" s="82">
        <v>39635.303615095028</v>
      </c>
      <c r="BX592" s="82">
        <v>296250.9778344162</v>
      </c>
      <c r="BY592" s="82">
        <v>0</v>
      </c>
      <c r="BZ592" s="82">
        <v>0</v>
      </c>
      <c r="CA592" s="82">
        <v>296250.9778344162</v>
      </c>
      <c r="CB592" s="82">
        <v>4674770.4499199996</v>
      </c>
      <c r="CC592" s="82">
        <v>0</v>
      </c>
      <c r="CD592" s="82">
        <v>0</v>
      </c>
      <c r="CE592" s="82">
        <v>4674770.4499199996</v>
      </c>
      <c r="CF592" s="82">
        <v>39635.303615095028</v>
      </c>
      <c r="CG592" s="82">
        <v>0</v>
      </c>
      <c r="CH592" s="82">
        <v>0</v>
      </c>
      <c r="CI592" s="82">
        <v>39635.303615095028</v>
      </c>
      <c r="CJ592" s="82" t="s">
        <v>96</v>
      </c>
      <c r="CN592" s="82">
        <v>7896.7372519714354</v>
      </c>
      <c r="CO592" s="82">
        <v>59023.545153493833</v>
      </c>
      <c r="CP592" s="82">
        <v>931377.6</v>
      </c>
      <c r="CQ592" s="82">
        <v>7896.7372519714354</v>
      </c>
      <c r="CR592" s="89">
        <v>7896.7372519714354</v>
      </c>
      <c r="CS592" s="82">
        <v>1220.9120815058111</v>
      </c>
      <c r="CT592" s="82">
        <v>9125.6118915712723</v>
      </c>
      <c r="CU592" s="82">
        <v>144000</v>
      </c>
      <c r="CV592" s="82">
        <v>1220.9120815058111</v>
      </c>
      <c r="CW592" s="82">
        <v>1220.9120815058111</v>
      </c>
    </row>
    <row r="593" spans="1:101">
      <c r="A593" s="86" t="s">
        <v>1404</v>
      </c>
      <c r="B593" s="87" t="s">
        <v>2780</v>
      </c>
      <c r="C593" s="75" t="s">
        <v>3027</v>
      </c>
      <c r="D593" s="74" t="s">
        <v>2607</v>
      </c>
      <c r="E593" s="74" t="s">
        <v>1404</v>
      </c>
      <c r="F593" s="74" t="s">
        <v>2780</v>
      </c>
      <c r="G593" s="74" t="s">
        <v>523</v>
      </c>
      <c r="I593" s="74" t="s">
        <v>2780</v>
      </c>
      <c r="J593" s="74" t="s">
        <v>523</v>
      </c>
      <c r="K593" s="74" t="s">
        <v>128</v>
      </c>
      <c r="L593" s="74" t="s">
        <v>89</v>
      </c>
      <c r="M593" s="74" t="s">
        <v>1406</v>
      </c>
      <c r="N593" s="74" t="s">
        <v>523</v>
      </c>
      <c r="O593" s="76">
        <v>47935</v>
      </c>
      <c r="P593" s="76">
        <v>44439</v>
      </c>
      <c r="Q593" s="77">
        <v>10</v>
      </c>
      <c r="R593" s="74" t="s">
        <v>262</v>
      </c>
      <c r="S593" s="77">
        <v>53000</v>
      </c>
      <c r="T593" s="77">
        <v>53000</v>
      </c>
      <c r="U593" s="77">
        <v>0</v>
      </c>
      <c r="V593" s="78">
        <v>0</v>
      </c>
      <c r="W593" s="79">
        <v>6.4679000000000002</v>
      </c>
      <c r="X593" s="77">
        <v>342798.7</v>
      </c>
      <c r="Y593" s="88">
        <v>342798.7</v>
      </c>
      <c r="Z593" s="77">
        <v>0</v>
      </c>
      <c r="AA593" s="74">
        <v>0</v>
      </c>
      <c r="AB593" s="74">
        <v>0</v>
      </c>
      <c r="AD593" s="74">
        <v>5</v>
      </c>
      <c r="AE593" s="74">
        <v>5</v>
      </c>
      <c r="AF593" s="74">
        <v>0</v>
      </c>
      <c r="AG593" s="74">
        <v>0</v>
      </c>
      <c r="AI593" s="74">
        <v>4</v>
      </c>
      <c r="AJ593" s="74">
        <v>4</v>
      </c>
      <c r="AL593" s="74">
        <v>4</v>
      </c>
      <c r="AM593" s="74" t="s">
        <v>95</v>
      </c>
      <c r="AN593" s="74">
        <v>0</v>
      </c>
      <c r="AO593" s="74" t="s">
        <v>95</v>
      </c>
      <c r="AP593" s="74" t="s">
        <v>95</v>
      </c>
      <c r="AQ593" s="74">
        <v>1</v>
      </c>
      <c r="AS593" s="74">
        <v>1</v>
      </c>
      <c r="AT593" s="74" t="s">
        <v>92</v>
      </c>
      <c r="AU593" s="74" t="s">
        <v>95</v>
      </c>
      <c r="AV593" s="74" t="s">
        <v>94</v>
      </c>
      <c r="AW593" s="77">
        <v>53000</v>
      </c>
      <c r="AX593" s="77">
        <v>0</v>
      </c>
      <c r="AY593" s="79">
        <v>1</v>
      </c>
      <c r="AZ593" s="77">
        <v>342798.7</v>
      </c>
      <c r="BA593" s="77">
        <v>0</v>
      </c>
      <c r="BB593" s="74" t="s">
        <v>116</v>
      </c>
      <c r="BC593" s="75" t="s">
        <v>3027</v>
      </c>
      <c r="BD593" s="82">
        <v>2615.7942147155381</v>
      </c>
      <c r="BE593" s="82">
        <v>0</v>
      </c>
      <c r="BF593" s="82">
        <v>0</v>
      </c>
      <c r="BG593" s="82">
        <v>2615.7942147155381</v>
      </c>
      <c r="BH593" s="82">
        <v>19551.549332094837</v>
      </c>
      <c r="BI593" s="82">
        <v>0</v>
      </c>
      <c r="BJ593" s="82">
        <v>0</v>
      </c>
      <c r="BK593" s="82">
        <v>19551.549332094837</v>
      </c>
      <c r="BL593" s="82">
        <v>308518.83</v>
      </c>
      <c r="BM593" s="82">
        <v>0</v>
      </c>
      <c r="BN593" s="82">
        <v>0</v>
      </c>
      <c r="BO593" s="82">
        <v>308518.83</v>
      </c>
      <c r="BP593" s="82">
        <v>2615.7942147155381</v>
      </c>
      <c r="BQ593" s="82">
        <v>0</v>
      </c>
      <c r="BR593" s="82">
        <v>0</v>
      </c>
      <c r="BS593" s="89">
        <v>2615.7942147155381</v>
      </c>
      <c r="BT593" s="82">
        <v>13129.194322500229</v>
      </c>
      <c r="BU593" s="82">
        <v>0</v>
      </c>
      <c r="BV593" s="82">
        <v>0</v>
      </c>
      <c r="BW593" s="82">
        <v>13129.194322500229</v>
      </c>
      <c r="BX593" s="82">
        <v>98133.136407650396</v>
      </c>
      <c r="BY593" s="82">
        <v>0</v>
      </c>
      <c r="BZ593" s="82">
        <v>0</v>
      </c>
      <c r="CA593" s="82">
        <v>98133.136407650396</v>
      </c>
      <c r="CB593" s="82">
        <v>1548517.711536</v>
      </c>
      <c r="CC593" s="82">
        <v>0</v>
      </c>
      <c r="CD593" s="82">
        <v>0</v>
      </c>
      <c r="CE593" s="82">
        <v>1548517.711536</v>
      </c>
      <c r="CF593" s="82">
        <v>13129.194322500229</v>
      </c>
      <c r="CG593" s="82">
        <v>0</v>
      </c>
      <c r="CH593" s="82">
        <v>0</v>
      </c>
      <c r="CI593" s="82">
        <v>13129.194322500229</v>
      </c>
      <c r="CJ593" s="82" t="s">
        <v>96</v>
      </c>
      <c r="CN593" s="82">
        <v>2615.7942147155381</v>
      </c>
      <c r="CO593" s="82">
        <v>19551.549332094837</v>
      </c>
      <c r="CP593" s="82">
        <v>308518.83</v>
      </c>
      <c r="CQ593" s="82">
        <v>2615.7942147155381</v>
      </c>
      <c r="CR593" s="89">
        <v>2615.7942147155381</v>
      </c>
      <c r="CS593" s="82">
        <v>404.42712699879991</v>
      </c>
      <c r="CT593" s="82">
        <v>3022.8589390829848</v>
      </c>
      <c r="CU593" s="82">
        <v>47700</v>
      </c>
      <c r="CV593" s="82">
        <v>404.42712699879991</v>
      </c>
      <c r="CW593" s="82">
        <v>404.42712699879991</v>
      </c>
    </row>
    <row r="594" spans="1:101">
      <c r="A594" s="86" t="s">
        <v>1404</v>
      </c>
      <c r="B594" s="87" t="s">
        <v>2680</v>
      </c>
      <c r="C594" s="75" t="s">
        <v>3028</v>
      </c>
      <c r="D594" s="74" t="s">
        <v>2607</v>
      </c>
      <c r="E594" s="74" t="s">
        <v>1404</v>
      </c>
      <c r="F594" s="74" t="s">
        <v>2680</v>
      </c>
      <c r="G594" s="74" t="s">
        <v>523</v>
      </c>
      <c r="I594" s="74" t="s">
        <v>2680</v>
      </c>
      <c r="J594" s="74" t="s">
        <v>523</v>
      </c>
      <c r="K594" s="74" t="s">
        <v>128</v>
      </c>
      <c r="L594" s="74" t="s">
        <v>89</v>
      </c>
      <c r="M594" s="74" t="s">
        <v>1406</v>
      </c>
      <c r="N594" s="74" t="s">
        <v>523</v>
      </c>
      <c r="O594" s="76">
        <v>48121</v>
      </c>
      <c r="P594" s="76">
        <v>44439</v>
      </c>
      <c r="Q594" s="77">
        <v>11</v>
      </c>
      <c r="R594" s="74" t="s">
        <v>262</v>
      </c>
      <c r="S594" s="77">
        <v>15100.38</v>
      </c>
      <c r="T594" s="77">
        <v>15100.38</v>
      </c>
      <c r="U594" s="77">
        <v>0</v>
      </c>
      <c r="V594" s="78">
        <v>0</v>
      </c>
      <c r="W594" s="79">
        <v>6.4679000000000002</v>
      </c>
      <c r="X594" s="77">
        <v>97667.747801999998</v>
      </c>
      <c r="Y594" s="88">
        <v>97667.747801999998</v>
      </c>
      <c r="Z594" s="77">
        <v>0</v>
      </c>
      <c r="AA594" s="74">
        <v>0</v>
      </c>
      <c r="AB594" s="74">
        <v>0</v>
      </c>
      <c r="AD594" s="74">
        <v>5</v>
      </c>
      <c r="AE594" s="74">
        <v>5</v>
      </c>
      <c r="AF594" s="74">
        <v>0</v>
      </c>
      <c r="AG594" s="74">
        <v>0</v>
      </c>
      <c r="AI594" s="74">
        <v>4</v>
      </c>
      <c r="AJ594" s="74">
        <v>4</v>
      </c>
      <c r="AL594" s="74">
        <v>4</v>
      </c>
      <c r="AM594" s="74" t="s">
        <v>95</v>
      </c>
      <c r="AN594" s="74">
        <v>0</v>
      </c>
      <c r="AO594" s="74" t="s">
        <v>95</v>
      </c>
      <c r="AP594" s="74" t="s">
        <v>95</v>
      </c>
      <c r="AQ594" s="74">
        <v>1</v>
      </c>
      <c r="AS594" s="74">
        <v>1</v>
      </c>
      <c r="AT594" s="74" t="s">
        <v>92</v>
      </c>
      <c r="AU594" s="74" t="s">
        <v>95</v>
      </c>
      <c r="AV594" s="74" t="s">
        <v>94</v>
      </c>
      <c r="AW594" s="77">
        <v>15100.38</v>
      </c>
      <c r="AX594" s="77">
        <v>0</v>
      </c>
      <c r="AY594" s="79">
        <v>1</v>
      </c>
      <c r="AZ594" s="77">
        <v>97667.747801999998</v>
      </c>
      <c r="BA594" s="77">
        <v>0</v>
      </c>
      <c r="BB594" s="74" t="s">
        <v>116</v>
      </c>
      <c r="BC594" s="75" t="s">
        <v>3028</v>
      </c>
      <c r="BD594" s="82">
        <v>745.27333290577769</v>
      </c>
      <c r="BE594" s="82">
        <v>0</v>
      </c>
      <c r="BF594" s="82">
        <v>0</v>
      </c>
      <c r="BG594" s="82">
        <v>745.27333290577769</v>
      </c>
      <c r="BH594" s="82">
        <v>6100.6597692123551</v>
      </c>
      <c r="BI594" s="82">
        <v>0</v>
      </c>
      <c r="BJ594" s="82">
        <v>0</v>
      </c>
      <c r="BK594" s="82">
        <v>6100.6597692123551</v>
      </c>
      <c r="BL594" s="82">
        <v>87900.973021800004</v>
      </c>
      <c r="BM594" s="82">
        <v>0</v>
      </c>
      <c r="BN594" s="82">
        <v>0</v>
      </c>
      <c r="BO594" s="82">
        <v>87900.973021800004</v>
      </c>
      <c r="BP594" s="82">
        <v>745.27333290577769</v>
      </c>
      <c r="BQ594" s="82">
        <v>0</v>
      </c>
      <c r="BR594" s="82">
        <v>0</v>
      </c>
      <c r="BS594" s="89">
        <v>745.27333290577769</v>
      </c>
      <c r="BT594" s="82">
        <v>3740.675912520679</v>
      </c>
      <c r="BU594" s="82">
        <v>0</v>
      </c>
      <c r="BV594" s="82">
        <v>0</v>
      </c>
      <c r="BW594" s="82">
        <v>3740.675912520679</v>
      </c>
      <c r="BX594" s="82">
        <v>30620.43151363065</v>
      </c>
      <c r="BY594" s="82">
        <v>0</v>
      </c>
      <c r="BZ594" s="82">
        <v>0</v>
      </c>
      <c r="CA594" s="82">
        <v>30620.43151363065</v>
      </c>
      <c r="CB594" s="82">
        <v>441192.56379101856</v>
      </c>
      <c r="CC594" s="82">
        <v>0</v>
      </c>
      <c r="CD594" s="82">
        <v>0</v>
      </c>
      <c r="CE594" s="82">
        <v>441192.56379101856</v>
      </c>
      <c r="CF594" s="82">
        <v>3740.675912520679</v>
      </c>
      <c r="CG594" s="82">
        <v>0</v>
      </c>
      <c r="CH594" s="82">
        <v>0</v>
      </c>
      <c r="CI594" s="82">
        <v>3740.675912520679</v>
      </c>
      <c r="CJ594" s="82" t="s">
        <v>96</v>
      </c>
      <c r="CN594" s="82">
        <v>745.27333290577769</v>
      </c>
      <c r="CO594" s="82">
        <v>6100.6597692123551</v>
      </c>
      <c r="CP594" s="82">
        <v>87900.973021800004</v>
      </c>
      <c r="CQ594" s="82">
        <v>745.27333290577769</v>
      </c>
      <c r="CR594" s="89">
        <v>745.27333290577769</v>
      </c>
      <c r="CS594" s="82">
        <v>115.22647735830449</v>
      </c>
      <c r="CT594" s="82">
        <v>943.22110255451616</v>
      </c>
      <c r="CU594" s="82">
        <v>13590.342000000001</v>
      </c>
      <c r="CV594" s="82">
        <v>115.22647735830449</v>
      </c>
      <c r="CW594" s="82">
        <v>115.22647735830449</v>
      </c>
    </row>
    <row r="595" spans="1:101">
      <c r="A595" s="86" t="s">
        <v>1404</v>
      </c>
      <c r="B595" s="87" t="s">
        <v>1511</v>
      </c>
      <c r="C595" s="75" t="s">
        <v>2296</v>
      </c>
      <c r="D595" s="74" t="s">
        <v>2607</v>
      </c>
      <c r="E595" s="74" t="s">
        <v>1404</v>
      </c>
      <c r="F595" s="74" t="s">
        <v>1511</v>
      </c>
      <c r="G595" s="74" t="s">
        <v>523</v>
      </c>
      <c r="I595" s="74" t="s">
        <v>1511</v>
      </c>
      <c r="J595" s="74" t="s">
        <v>523</v>
      </c>
      <c r="K595" s="74" t="s">
        <v>128</v>
      </c>
      <c r="L595" s="74" t="s">
        <v>89</v>
      </c>
      <c r="M595" s="74" t="s">
        <v>1406</v>
      </c>
      <c r="N595" s="74" t="s">
        <v>523</v>
      </c>
      <c r="O595" s="76">
        <v>48151</v>
      </c>
      <c r="P595" s="76">
        <v>44439</v>
      </c>
      <c r="Q595" s="77">
        <v>11</v>
      </c>
      <c r="R595" s="74" t="s">
        <v>262</v>
      </c>
      <c r="S595" s="77">
        <v>185000</v>
      </c>
      <c r="T595" s="77">
        <v>185000</v>
      </c>
      <c r="U595" s="77">
        <v>0</v>
      </c>
      <c r="V595" s="78">
        <v>0</v>
      </c>
      <c r="W595" s="79">
        <v>6.4679000000000002</v>
      </c>
      <c r="X595" s="77">
        <v>1196561.5</v>
      </c>
      <c r="Y595" s="88">
        <v>1196561.5</v>
      </c>
      <c r="Z595" s="77">
        <v>0</v>
      </c>
      <c r="AA595" s="74">
        <v>0</v>
      </c>
      <c r="AB595" s="74">
        <v>0</v>
      </c>
      <c r="AD595" s="74">
        <v>5</v>
      </c>
      <c r="AE595" s="74">
        <v>5</v>
      </c>
      <c r="AF595" s="74">
        <v>0</v>
      </c>
      <c r="AG595" s="74">
        <v>0</v>
      </c>
      <c r="AI595" s="74">
        <v>4</v>
      </c>
      <c r="AJ595" s="74">
        <v>4</v>
      </c>
      <c r="AL595" s="74">
        <v>4</v>
      </c>
      <c r="AM595" s="74" t="s">
        <v>95</v>
      </c>
      <c r="AN595" s="74">
        <v>0</v>
      </c>
      <c r="AO595" s="74" t="s">
        <v>95</v>
      </c>
      <c r="AP595" s="74" t="s">
        <v>95</v>
      </c>
      <c r="AQ595" s="74">
        <v>1</v>
      </c>
      <c r="AS595" s="74">
        <v>1</v>
      </c>
      <c r="AT595" s="74" t="s">
        <v>92</v>
      </c>
      <c r="AU595" s="74" t="s">
        <v>95</v>
      </c>
      <c r="AV595" s="74" t="s">
        <v>94</v>
      </c>
      <c r="AW595" s="77">
        <v>185000</v>
      </c>
      <c r="AX595" s="77">
        <v>0</v>
      </c>
      <c r="AY595" s="79">
        <v>1</v>
      </c>
      <c r="AZ595" s="77">
        <v>1196561.5</v>
      </c>
      <c r="BA595" s="77">
        <v>0</v>
      </c>
      <c r="BB595" s="74" t="s">
        <v>116</v>
      </c>
      <c r="BC595" s="75" t="s">
        <v>2296</v>
      </c>
      <c r="BD595" s="82">
        <v>9130.602447591973</v>
      </c>
      <c r="BE595" s="82">
        <v>0</v>
      </c>
      <c r="BF595" s="82">
        <v>0</v>
      </c>
      <c r="BG595" s="82">
        <v>9130.602447591973</v>
      </c>
      <c r="BH595" s="82">
        <v>74741.301696002774</v>
      </c>
      <c r="BI595" s="82">
        <v>0</v>
      </c>
      <c r="BJ595" s="82">
        <v>0</v>
      </c>
      <c r="BK595" s="82">
        <v>74741.301696002774</v>
      </c>
      <c r="BL595" s="82">
        <v>1076905.3500000001</v>
      </c>
      <c r="BM595" s="82">
        <v>0</v>
      </c>
      <c r="BN595" s="82">
        <v>0</v>
      </c>
      <c r="BO595" s="82">
        <v>1076905.3500000001</v>
      </c>
      <c r="BP595" s="82">
        <v>9130.602447591973</v>
      </c>
      <c r="BQ595" s="82">
        <v>0</v>
      </c>
      <c r="BR595" s="82">
        <v>0</v>
      </c>
      <c r="BS595" s="89">
        <v>9130.602447591973</v>
      </c>
      <c r="BT595" s="82">
        <v>45828.31980495363</v>
      </c>
      <c r="BU595" s="82">
        <v>0</v>
      </c>
      <c r="BV595" s="82">
        <v>0</v>
      </c>
      <c r="BW595" s="82">
        <v>45828.31980495363</v>
      </c>
      <c r="BX595" s="82">
        <v>375141.54147257708</v>
      </c>
      <c r="BY595" s="82">
        <v>0</v>
      </c>
      <c r="BZ595" s="82">
        <v>0</v>
      </c>
      <c r="CA595" s="82">
        <v>375141.54147257708</v>
      </c>
      <c r="CB595" s="82">
        <v>5405203.3327200003</v>
      </c>
      <c r="CC595" s="82">
        <v>0</v>
      </c>
      <c r="CD595" s="82">
        <v>0</v>
      </c>
      <c r="CE595" s="82">
        <v>5405203.3327200003</v>
      </c>
      <c r="CF595" s="82">
        <v>45828.31980495363</v>
      </c>
      <c r="CG595" s="82">
        <v>0</v>
      </c>
      <c r="CH595" s="82">
        <v>0</v>
      </c>
      <c r="CI595" s="82">
        <v>45828.31980495363</v>
      </c>
      <c r="CJ595" s="82" t="s">
        <v>96</v>
      </c>
      <c r="CN595" s="82">
        <v>9130.602447591973</v>
      </c>
      <c r="CO595" s="82">
        <v>74741.301696002774</v>
      </c>
      <c r="CP595" s="82">
        <v>1076905.3500000001</v>
      </c>
      <c r="CQ595" s="82">
        <v>9130.602447591973</v>
      </c>
      <c r="CR595" s="89">
        <v>9130.602447591973</v>
      </c>
      <c r="CS595" s="82">
        <v>1411.679594241094</v>
      </c>
      <c r="CT595" s="82">
        <v>11555.729324201484</v>
      </c>
      <c r="CU595" s="82">
        <v>166500</v>
      </c>
      <c r="CV595" s="82">
        <v>1411.679594241094</v>
      </c>
      <c r="CW595" s="82">
        <v>1411.679594241094</v>
      </c>
    </row>
    <row r="596" spans="1:101">
      <c r="A596" s="86" t="s">
        <v>1404</v>
      </c>
      <c r="B596" s="87" t="s">
        <v>1512</v>
      </c>
      <c r="C596" s="75" t="s">
        <v>2297</v>
      </c>
      <c r="D596" s="74" t="s">
        <v>2607</v>
      </c>
      <c r="E596" s="74" t="s">
        <v>1404</v>
      </c>
      <c r="F596" s="74" t="s">
        <v>1512</v>
      </c>
      <c r="G596" s="74" t="s">
        <v>523</v>
      </c>
      <c r="I596" s="74" t="s">
        <v>1512</v>
      </c>
      <c r="J596" s="74" t="s">
        <v>523</v>
      </c>
      <c r="K596" s="74" t="s">
        <v>128</v>
      </c>
      <c r="L596" s="74" t="s">
        <v>89</v>
      </c>
      <c r="M596" s="74" t="s">
        <v>1406</v>
      </c>
      <c r="N596" s="74" t="s">
        <v>523</v>
      </c>
      <c r="O596" s="76">
        <v>48151</v>
      </c>
      <c r="P596" s="76">
        <v>44439</v>
      </c>
      <c r="Q596" s="77">
        <v>11</v>
      </c>
      <c r="R596" s="74" t="s">
        <v>519</v>
      </c>
      <c r="S596" s="77">
        <v>627242.51</v>
      </c>
      <c r="T596" s="77">
        <v>627242.51</v>
      </c>
      <c r="U596" s="77">
        <v>0</v>
      </c>
      <c r="V596" s="78">
        <v>0</v>
      </c>
      <c r="W596" s="79">
        <v>0.19923493783869942</v>
      </c>
      <c r="X596" s="77">
        <v>124968.62248963981</v>
      </c>
      <c r="Y596" s="88">
        <v>124968.62248963981</v>
      </c>
      <c r="Z596" s="77">
        <v>0</v>
      </c>
      <c r="AA596" s="74">
        <v>0</v>
      </c>
      <c r="AB596" s="74">
        <v>0</v>
      </c>
      <c r="AD596" s="74">
        <v>5</v>
      </c>
      <c r="AE596" s="74">
        <v>5</v>
      </c>
      <c r="AF596" s="74">
        <v>0</v>
      </c>
      <c r="AG596" s="74">
        <v>0</v>
      </c>
      <c r="AI596" s="74">
        <v>4</v>
      </c>
      <c r="AJ596" s="74">
        <v>4</v>
      </c>
      <c r="AL596" s="74">
        <v>4</v>
      </c>
      <c r="AM596" s="74" t="s">
        <v>95</v>
      </c>
      <c r="AN596" s="74">
        <v>0</v>
      </c>
      <c r="AO596" s="74" t="s">
        <v>95</v>
      </c>
      <c r="AP596" s="74" t="s">
        <v>95</v>
      </c>
      <c r="AQ596" s="74">
        <v>1</v>
      </c>
      <c r="AS596" s="74">
        <v>1</v>
      </c>
      <c r="AT596" s="74" t="s">
        <v>92</v>
      </c>
      <c r="AU596" s="74" t="s">
        <v>95</v>
      </c>
      <c r="AV596" s="74" t="s">
        <v>94</v>
      </c>
      <c r="AW596" s="77">
        <v>627242.51</v>
      </c>
      <c r="AX596" s="77">
        <v>0</v>
      </c>
      <c r="AY596" s="79">
        <v>1</v>
      </c>
      <c r="AZ596" s="77">
        <v>4056941.8304290003</v>
      </c>
      <c r="BA596" s="77">
        <v>0</v>
      </c>
      <c r="BB596" s="74" t="s">
        <v>116</v>
      </c>
      <c r="BC596" s="75" t="s">
        <v>2297</v>
      </c>
      <c r="BD596" s="82">
        <v>953.59813129212534</v>
      </c>
      <c r="BE596" s="82">
        <v>0</v>
      </c>
      <c r="BF596" s="82">
        <v>0</v>
      </c>
      <c r="BG596" s="82">
        <v>953.59813129212534</v>
      </c>
      <c r="BH596" s="82">
        <v>7805.9652730194321</v>
      </c>
      <c r="BI596" s="82">
        <v>0</v>
      </c>
      <c r="BJ596" s="82">
        <v>0</v>
      </c>
      <c r="BK596" s="82">
        <v>7805.9652730194321</v>
      </c>
      <c r="BL596" s="82">
        <v>112471.76024067582</v>
      </c>
      <c r="BM596" s="82">
        <v>0</v>
      </c>
      <c r="BN596" s="82">
        <v>0</v>
      </c>
      <c r="BO596" s="82">
        <v>112471.76024067582</v>
      </c>
      <c r="BP596" s="82">
        <v>953.59813129212534</v>
      </c>
      <c r="BQ596" s="82">
        <v>0</v>
      </c>
      <c r="BR596" s="82">
        <v>0</v>
      </c>
      <c r="BS596" s="89">
        <v>953.59813129212534</v>
      </c>
      <c r="BT596" s="82">
        <v>4786.2997405814349</v>
      </c>
      <c r="BU596" s="82">
        <v>0</v>
      </c>
      <c r="BV596" s="82">
        <v>0</v>
      </c>
      <c r="BW596" s="82">
        <v>4786.2997405814349</v>
      </c>
      <c r="BX596" s="82">
        <v>39179.700898339128</v>
      </c>
      <c r="BY596" s="82">
        <v>0</v>
      </c>
      <c r="BZ596" s="82">
        <v>0</v>
      </c>
      <c r="CA596" s="82">
        <v>39179.700898339128</v>
      </c>
      <c r="CB596" s="82">
        <v>564518.25900000008</v>
      </c>
      <c r="CC596" s="82">
        <v>0</v>
      </c>
      <c r="CD596" s="82">
        <v>0</v>
      </c>
      <c r="CE596" s="82">
        <v>564518.25900000008</v>
      </c>
      <c r="CF596" s="82">
        <v>4786.2997405814349</v>
      </c>
      <c r="CG596" s="82">
        <v>0</v>
      </c>
      <c r="CH596" s="82">
        <v>0</v>
      </c>
      <c r="CI596" s="82">
        <v>4786.2997405814349</v>
      </c>
      <c r="CJ596" s="82" t="s">
        <v>96</v>
      </c>
      <c r="CN596" s="82">
        <v>953.59813129212534</v>
      </c>
      <c r="CO596" s="82">
        <v>7805.9652730194321</v>
      </c>
      <c r="CP596" s="82">
        <v>112471.76024067582</v>
      </c>
      <c r="CQ596" s="82">
        <v>953.59813129212534</v>
      </c>
      <c r="CR596" s="89">
        <v>953.59813129212534</v>
      </c>
      <c r="CS596" s="82">
        <v>4786.2997405814349</v>
      </c>
      <c r="CT596" s="82">
        <v>39179.700898339128</v>
      </c>
      <c r="CU596" s="82">
        <v>564518.25900000008</v>
      </c>
      <c r="CV596" s="82">
        <v>4786.2997405814349</v>
      </c>
      <c r="CW596" s="82">
        <v>4786.2997405814349</v>
      </c>
    </row>
    <row r="597" spans="1:101">
      <c r="A597" s="86" t="s">
        <v>1404</v>
      </c>
      <c r="B597" s="87" t="s">
        <v>2681</v>
      </c>
      <c r="C597" s="75" t="s">
        <v>3029</v>
      </c>
      <c r="D597" s="74" t="s">
        <v>2607</v>
      </c>
      <c r="E597" s="74" t="s">
        <v>1404</v>
      </c>
      <c r="F597" s="74" t="s">
        <v>2681</v>
      </c>
      <c r="G597" s="74" t="s">
        <v>523</v>
      </c>
      <c r="I597" s="74" t="s">
        <v>2681</v>
      </c>
      <c r="J597" s="74" t="s">
        <v>523</v>
      </c>
      <c r="K597" s="74" t="s">
        <v>128</v>
      </c>
      <c r="L597" s="74" t="s">
        <v>89</v>
      </c>
      <c r="M597" s="74" t="s">
        <v>1406</v>
      </c>
      <c r="N597" s="74" t="s">
        <v>523</v>
      </c>
      <c r="O597" s="76">
        <v>48151</v>
      </c>
      <c r="P597" s="76">
        <v>44439</v>
      </c>
      <c r="Q597" s="77">
        <v>11</v>
      </c>
      <c r="R597" s="74" t="s">
        <v>262</v>
      </c>
      <c r="S597" s="77">
        <v>24601.9</v>
      </c>
      <c r="T597" s="77">
        <v>24601.9</v>
      </c>
      <c r="U597" s="77">
        <v>0</v>
      </c>
      <c r="V597" s="78">
        <v>0</v>
      </c>
      <c r="W597" s="79">
        <v>6.4679000000000002</v>
      </c>
      <c r="X597" s="77">
        <v>159122.62901</v>
      </c>
      <c r="Y597" s="88">
        <v>159122.62901</v>
      </c>
      <c r="Z597" s="77">
        <v>0</v>
      </c>
      <c r="AA597" s="74">
        <v>0</v>
      </c>
      <c r="AB597" s="74">
        <v>0</v>
      </c>
      <c r="AD597" s="74">
        <v>5</v>
      </c>
      <c r="AE597" s="74">
        <v>5</v>
      </c>
      <c r="AF597" s="74">
        <v>0</v>
      </c>
      <c r="AG597" s="74">
        <v>0</v>
      </c>
      <c r="AI597" s="74">
        <v>4</v>
      </c>
      <c r="AJ597" s="74">
        <v>4</v>
      </c>
      <c r="AL597" s="74">
        <v>4</v>
      </c>
      <c r="AM597" s="74" t="s">
        <v>95</v>
      </c>
      <c r="AN597" s="74">
        <v>0</v>
      </c>
      <c r="AO597" s="74" t="s">
        <v>95</v>
      </c>
      <c r="AP597" s="74" t="s">
        <v>95</v>
      </c>
      <c r="AQ597" s="74">
        <v>1</v>
      </c>
      <c r="AS597" s="74">
        <v>1</v>
      </c>
      <c r="AT597" s="74" t="s">
        <v>92</v>
      </c>
      <c r="AU597" s="74" t="s">
        <v>95</v>
      </c>
      <c r="AV597" s="74" t="s">
        <v>94</v>
      </c>
      <c r="AW597" s="77">
        <v>24601.9</v>
      </c>
      <c r="AX597" s="77">
        <v>0</v>
      </c>
      <c r="AY597" s="79">
        <v>1</v>
      </c>
      <c r="AZ597" s="77">
        <v>159122.62901</v>
      </c>
      <c r="BA597" s="77">
        <v>0</v>
      </c>
      <c r="BB597" s="74" t="s">
        <v>116</v>
      </c>
      <c r="BC597" s="75" t="s">
        <v>3029</v>
      </c>
      <c r="BD597" s="82">
        <v>1214.2171262454756</v>
      </c>
      <c r="BE597" s="82">
        <v>0</v>
      </c>
      <c r="BF597" s="82">
        <v>0</v>
      </c>
      <c r="BG597" s="82">
        <v>1214.2171262454756</v>
      </c>
      <c r="BH597" s="82">
        <v>9939.3407037561647</v>
      </c>
      <c r="BI597" s="82">
        <v>0</v>
      </c>
      <c r="BJ597" s="82">
        <v>0</v>
      </c>
      <c r="BK597" s="82">
        <v>9939.3407037561647</v>
      </c>
      <c r="BL597" s="82">
        <v>143210.366109</v>
      </c>
      <c r="BM597" s="82">
        <v>0</v>
      </c>
      <c r="BN597" s="82">
        <v>0</v>
      </c>
      <c r="BO597" s="82">
        <v>143210.366109</v>
      </c>
      <c r="BP597" s="82">
        <v>1214.2171262454756</v>
      </c>
      <c r="BQ597" s="82">
        <v>0</v>
      </c>
      <c r="BR597" s="82">
        <v>0</v>
      </c>
      <c r="BS597" s="89">
        <v>1214.2171262454756</v>
      </c>
      <c r="BT597" s="82">
        <v>6094.3986000512905</v>
      </c>
      <c r="BU597" s="82">
        <v>0</v>
      </c>
      <c r="BV597" s="82">
        <v>0</v>
      </c>
      <c r="BW597" s="82">
        <v>6094.3986000512905</v>
      </c>
      <c r="BX597" s="82">
        <v>49887.538860292938</v>
      </c>
      <c r="BY597" s="82">
        <v>0</v>
      </c>
      <c r="BZ597" s="82">
        <v>0</v>
      </c>
      <c r="CA597" s="82">
        <v>49887.538860292938</v>
      </c>
      <c r="CB597" s="82">
        <v>718801.46957429277</v>
      </c>
      <c r="CC597" s="82">
        <v>0</v>
      </c>
      <c r="CD597" s="82">
        <v>0</v>
      </c>
      <c r="CE597" s="82">
        <v>718801.46957429277</v>
      </c>
      <c r="CF597" s="82">
        <v>6094.3986000512905</v>
      </c>
      <c r="CG597" s="82">
        <v>0</v>
      </c>
      <c r="CH597" s="82">
        <v>0</v>
      </c>
      <c r="CI597" s="82">
        <v>6094.3986000512905</v>
      </c>
      <c r="CJ597" s="82" t="s">
        <v>96</v>
      </c>
      <c r="CN597" s="82">
        <v>1214.2171262454756</v>
      </c>
      <c r="CO597" s="82">
        <v>9939.3407037561647</v>
      </c>
      <c r="CP597" s="82">
        <v>143210.366109</v>
      </c>
      <c r="CQ597" s="82">
        <v>1214.2171262454756</v>
      </c>
      <c r="CR597" s="89">
        <v>1214.2171262454756</v>
      </c>
      <c r="CS597" s="82">
        <v>187.72973086248635</v>
      </c>
      <c r="CT597" s="82">
        <v>1536.7183635733645</v>
      </c>
      <c r="CU597" s="82">
        <v>22141.71</v>
      </c>
      <c r="CV597" s="82">
        <v>187.72973086248635</v>
      </c>
      <c r="CW597" s="82">
        <v>187.72973086248635</v>
      </c>
    </row>
    <row r="598" spans="1:101">
      <c r="A598" s="86" t="s">
        <v>1404</v>
      </c>
      <c r="B598" s="87" t="s">
        <v>1513</v>
      </c>
      <c r="C598" s="75" t="s">
        <v>2298</v>
      </c>
      <c r="D598" s="74" t="s">
        <v>2607</v>
      </c>
      <c r="E598" s="74" t="s">
        <v>1404</v>
      </c>
      <c r="F598" s="74" t="s">
        <v>1513</v>
      </c>
      <c r="G598" s="74" t="s">
        <v>523</v>
      </c>
      <c r="I598" s="74" t="s">
        <v>1513</v>
      </c>
      <c r="J598" s="74" t="s">
        <v>523</v>
      </c>
      <c r="K598" s="74" t="s">
        <v>128</v>
      </c>
      <c r="L598" s="74" t="s">
        <v>89</v>
      </c>
      <c r="M598" s="74" t="s">
        <v>1406</v>
      </c>
      <c r="N598" s="74" t="s">
        <v>523</v>
      </c>
      <c r="O598" s="76">
        <v>48425</v>
      </c>
      <c r="P598" s="76">
        <v>44439</v>
      </c>
      <c r="Q598" s="77">
        <v>11</v>
      </c>
      <c r="R598" s="74" t="s">
        <v>262</v>
      </c>
      <c r="S598" s="77">
        <v>11995.5</v>
      </c>
      <c r="T598" s="77">
        <v>11995.5</v>
      </c>
      <c r="U598" s="77">
        <v>0</v>
      </c>
      <c r="V598" s="78">
        <v>0</v>
      </c>
      <c r="W598" s="79">
        <v>6.4679000000000002</v>
      </c>
      <c r="X598" s="77">
        <v>77585.694449999995</v>
      </c>
      <c r="Y598" s="88">
        <v>77585.694449999995</v>
      </c>
      <c r="Z598" s="77">
        <v>0</v>
      </c>
      <c r="AA598" s="74">
        <v>0</v>
      </c>
      <c r="AB598" s="74">
        <v>0</v>
      </c>
      <c r="AD598" s="74">
        <v>5</v>
      </c>
      <c r="AE598" s="74">
        <v>5</v>
      </c>
      <c r="AF598" s="74">
        <v>0</v>
      </c>
      <c r="AG598" s="74">
        <v>0</v>
      </c>
      <c r="AI598" s="74">
        <v>4</v>
      </c>
      <c r="AJ598" s="74">
        <v>4</v>
      </c>
      <c r="AL598" s="74">
        <v>4</v>
      </c>
      <c r="AM598" s="74" t="s">
        <v>95</v>
      </c>
      <c r="AN598" s="74">
        <v>0</v>
      </c>
      <c r="AO598" s="74" t="s">
        <v>95</v>
      </c>
      <c r="AP598" s="74" t="s">
        <v>95</v>
      </c>
      <c r="AQ598" s="74">
        <v>1</v>
      </c>
      <c r="AS598" s="74">
        <v>1</v>
      </c>
      <c r="AT598" s="74" t="s">
        <v>92</v>
      </c>
      <c r="AU598" s="74" t="s">
        <v>95</v>
      </c>
      <c r="AV598" s="74" t="s">
        <v>94</v>
      </c>
      <c r="AW598" s="77">
        <v>11995.5</v>
      </c>
      <c r="AX598" s="77">
        <v>0</v>
      </c>
      <c r="AY598" s="79">
        <v>1</v>
      </c>
      <c r="AZ598" s="77">
        <v>77585.694449999995</v>
      </c>
      <c r="BA598" s="77">
        <v>0</v>
      </c>
      <c r="BB598" s="74" t="s">
        <v>116</v>
      </c>
      <c r="BC598" s="75" t="s">
        <v>2298</v>
      </c>
      <c r="BD598" s="82">
        <v>592.03319816264593</v>
      </c>
      <c r="BE598" s="82">
        <v>0</v>
      </c>
      <c r="BF598" s="82">
        <v>0</v>
      </c>
      <c r="BG598" s="82">
        <v>592.03319816264593</v>
      </c>
      <c r="BH598" s="82">
        <v>4846.2664026724369</v>
      </c>
      <c r="BI598" s="82">
        <v>0</v>
      </c>
      <c r="BJ598" s="82">
        <v>0</v>
      </c>
      <c r="BK598" s="82">
        <v>4846.2664026724369</v>
      </c>
      <c r="BL598" s="82">
        <v>69827.125004999994</v>
      </c>
      <c r="BM598" s="82">
        <v>0</v>
      </c>
      <c r="BN598" s="82">
        <v>0</v>
      </c>
      <c r="BO598" s="82">
        <v>69827.125004999994</v>
      </c>
      <c r="BP598" s="82">
        <v>592.03319816264593</v>
      </c>
      <c r="BQ598" s="82">
        <v>0</v>
      </c>
      <c r="BR598" s="82">
        <v>0</v>
      </c>
      <c r="BS598" s="89">
        <v>592.03319816264593</v>
      </c>
      <c r="BT598" s="82">
        <v>2971.5330282179521</v>
      </c>
      <c r="BU598" s="82">
        <v>0</v>
      </c>
      <c r="BV598" s="82">
        <v>0</v>
      </c>
      <c r="BW598" s="82">
        <v>2971.5330282179521</v>
      </c>
      <c r="BX598" s="82">
        <v>24324.380328293493</v>
      </c>
      <c r="BY598" s="82">
        <v>0</v>
      </c>
      <c r="BZ598" s="82">
        <v>0</v>
      </c>
      <c r="CA598" s="82">
        <v>24324.380328293493</v>
      </c>
      <c r="CB598" s="82">
        <v>350476.30582509597</v>
      </c>
      <c r="CC598" s="82">
        <v>0</v>
      </c>
      <c r="CD598" s="82">
        <v>0</v>
      </c>
      <c r="CE598" s="82">
        <v>350476.30582509597</v>
      </c>
      <c r="CF598" s="82">
        <v>2971.5330282179521</v>
      </c>
      <c r="CG598" s="82">
        <v>0</v>
      </c>
      <c r="CH598" s="82">
        <v>0</v>
      </c>
      <c r="CI598" s="82">
        <v>2971.5330282179521</v>
      </c>
      <c r="CJ598" s="82" t="s">
        <v>96</v>
      </c>
      <c r="CN598" s="82">
        <v>592.03319816264593</v>
      </c>
      <c r="CO598" s="82">
        <v>4846.2664026724369</v>
      </c>
      <c r="CP598" s="82">
        <v>69827.125004999994</v>
      </c>
      <c r="CQ598" s="82">
        <v>592.03319816264593</v>
      </c>
      <c r="CR598" s="89">
        <v>592.03319816264593</v>
      </c>
      <c r="CS598" s="82">
        <v>91.534067960643469</v>
      </c>
      <c r="CT598" s="82">
        <v>749.27973572139899</v>
      </c>
      <c r="CU598" s="82">
        <v>10795.949999999999</v>
      </c>
      <c r="CV598" s="82">
        <v>91.534067960643469</v>
      </c>
      <c r="CW598" s="82">
        <v>91.534067960643469</v>
      </c>
    </row>
    <row r="599" spans="1:101">
      <c r="A599" s="86" t="s">
        <v>1404</v>
      </c>
      <c r="B599" s="87" t="s">
        <v>2682</v>
      </c>
      <c r="C599" s="75" t="s">
        <v>3030</v>
      </c>
      <c r="D599" s="74" t="s">
        <v>2607</v>
      </c>
      <c r="E599" s="74" t="s">
        <v>1404</v>
      </c>
      <c r="F599" s="74" t="s">
        <v>2682</v>
      </c>
      <c r="G599" s="74" t="s">
        <v>523</v>
      </c>
      <c r="I599" s="74" t="s">
        <v>2682</v>
      </c>
      <c r="J599" s="74" t="s">
        <v>523</v>
      </c>
      <c r="K599" s="74" t="s">
        <v>128</v>
      </c>
      <c r="L599" s="74" t="s">
        <v>89</v>
      </c>
      <c r="M599" s="74" t="s">
        <v>1406</v>
      </c>
      <c r="N599" s="74" t="s">
        <v>523</v>
      </c>
      <c r="O599" s="76">
        <v>48151</v>
      </c>
      <c r="P599" s="76">
        <v>44439</v>
      </c>
      <c r="Q599" s="77">
        <v>11</v>
      </c>
      <c r="R599" s="74" t="s">
        <v>262</v>
      </c>
      <c r="S599" s="77">
        <v>25000</v>
      </c>
      <c r="T599" s="77">
        <v>25000</v>
      </c>
      <c r="U599" s="77">
        <v>0</v>
      </c>
      <c r="V599" s="78">
        <v>0</v>
      </c>
      <c r="W599" s="79">
        <v>6.4679000000000002</v>
      </c>
      <c r="X599" s="77">
        <v>161697.5</v>
      </c>
      <c r="Y599" s="88">
        <v>161697.5</v>
      </c>
      <c r="Z599" s="77">
        <v>0</v>
      </c>
      <c r="AA599" s="74">
        <v>0</v>
      </c>
      <c r="AB599" s="74">
        <v>0</v>
      </c>
      <c r="AD599" s="74">
        <v>5</v>
      </c>
      <c r="AE599" s="74">
        <v>5</v>
      </c>
      <c r="AF599" s="74">
        <v>0</v>
      </c>
      <c r="AG599" s="74">
        <v>0</v>
      </c>
      <c r="AI599" s="74">
        <v>4</v>
      </c>
      <c r="AJ599" s="74">
        <v>4</v>
      </c>
      <c r="AL599" s="74">
        <v>4</v>
      </c>
      <c r="AM599" s="74" t="s">
        <v>95</v>
      </c>
      <c r="AN599" s="74">
        <v>0</v>
      </c>
      <c r="AO599" s="74" t="s">
        <v>95</v>
      </c>
      <c r="AP599" s="74" t="s">
        <v>95</v>
      </c>
      <c r="AQ599" s="74">
        <v>1</v>
      </c>
      <c r="AS599" s="74">
        <v>1</v>
      </c>
      <c r="AT599" s="74" t="s">
        <v>92</v>
      </c>
      <c r="AU599" s="74" t="s">
        <v>95</v>
      </c>
      <c r="AV599" s="74" t="s">
        <v>94</v>
      </c>
      <c r="AW599" s="77">
        <v>25000</v>
      </c>
      <c r="AX599" s="77">
        <v>0</v>
      </c>
      <c r="AY599" s="79">
        <v>1</v>
      </c>
      <c r="AZ599" s="77">
        <v>161697.5</v>
      </c>
      <c r="BA599" s="77">
        <v>0</v>
      </c>
      <c r="BB599" s="74" t="s">
        <v>116</v>
      </c>
      <c r="BC599" s="75" t="s">
        <v>3030</v>
      </c>
      <c r="BD599" s="82">
        <v>1233.8651956205367</v>
      </c>
      <c r="BE599" s="82">
        <v>0</v>
      </c>
      <c r="BF599" s="82">
        <v>0</v>
      </c>
      <c r="BG599" s="82">
        <v>1233.8651956205367</v>
      </c>
      <c r="BH599" s="82">
        <v>10100.175904865229</v>
      </c>
      <c r="BI599" s="82">
        <v>0</v>
      </c>
      <c r="BJ599" s="82">
        <v>0</v>
      </c>
      <c r="BK599" s="82">
        <v>10100.175904865229</v>
      </c>
      <c r="BL599" s="82">
        <v>145527.75</v>
      </c>
      <c r="BM599" s="82">
        <v>0</v>
      </c>
      <c r="BN599" s="82">
        <v>0</v>
      </c>
      <c r="BO599" s="82">
        <v>145527.75</v>
      </c>
      <c r="BP599" s="82">
        <v>1233.8651956205367</v>
      </c>
      <c r="BQ599" s="82">
        <v>0</v>
      </c>
      <c r="BR599" s="82">
        <v>0</v>
      </c>
      <c r="BS599" s="89">
        <v>1233.8651956205367</v>
      </c>
      <c r="BT599" s="82">
        <v>6193.0161898585975</v>
      </c>
      <c r="BU599" s="82">
        <v>0</v>
      </c>
      <c r="BV599" s="82">
        <v>0</v>
      </c>
      <c r="BW599" s="82">
        <v>6193.0161898585975</v>
      </c>
      <c r="BX599" s="82">
        <v>50694.802901699557</v>
      </c>
      <c r="BY599" s="82">
        <v>0</v>
      </c>
      <c r="BZ599" s="82">
        <v>0</v>
      </c>
      <c r="CA599" s="82">
        <v>50694.802901699557</v>
      </c>
      <c r="CB599" s="82">
        <v>730432.8827999999</v>
      </c>
      <c r="CC599" s="82">
        <v>0</v>
      </c>
      <c r="CD599" s="82">
        <v>0</v>
      </c>
      <c r="CE599" s="82">
        <v>730432.8827999999</v>
      </c>
      <c r="CF599" s="82">
        <v>6193.0161898585975</v>
      </c>
      <c r="CG599" s="82">
        <v>0</v>
      </c>
      <c r="CH599" s="82">
        <v>0</v>
      </c>
      <c r="CI599" s="82">
        <v>6193.0161898585975</v>
      </c>
      <c r="CJ599" s="82" t="s">
        <v>96</v>
      </c>
      <c r="CN599" s="82">
        <v>1233.8651956205367</v>
      </c>
      <c r="CO599" s="82">
        <v>10100.175904865229</v>
      </c>
      <c r="CP599" s="82">
        <v>145527.75</v>
      </c>
      <c r="CQ599" s="82">
        <v>1233.8651956205367</v>
      </c>
      <c r="CR599" s="89">
        <v>1233.8651956205367</v>
      </c>
      <c r="CS599" s="82">
        <v>190.76751273528296</v>
      </c>
      <c r="CT599" s="82">
        <v>1561.5850438110097</v>
      </c>
      <c r="CU599" s="82">
        <v>22500</v>
      </c>
      <c r="CV599" s="82">
        <v>190.76751273528296</v>
      </c>
      <c r="CW599" s="82">
        <v>190.76751273528296</v>
      </c>
    </row>
    <row r="600" spans="1:101">
      <c r="A600" s="86" t="s">
        <v>1404</v>
      </c>
      <c r="B600" s="87" t="s">
        <v>1514</v>
      </c>
      <c r="C600" s="75" t="s">
        <v>2299</v>
      </c>
      <c r="D600" s="74" t="s">
        <v>2607</v>
      </c>
      <c r="E600" s="74" t="s">
        <v>1404</v>
      </c>
      <c r="F600" s="74" t="s">
        <v>1514</v>
      </c>
      <c r="G600" s="74" t="s">
        <v>523</v>
      </c>
      <c r="I600" s="74" t="s">
        <v>1514</v>
      </c>
      <c r="J600" s="74" t="s">
        <v>523</v>
      </c>
      <c r="K600" s="74" t="s">
        <v>128</v>
      </c>
      <c r="L600" s="74" t="s">
        <v>89</v>
      </c>
      <c r="M600" s="74" t="s">
        <v>1406</v>
      </c>
      <c r="N600" s="74" t="s">
        <v>523</v>
      </c>
      <c r="O600" s="76">
        <v>48151</v>
      </c>
      <c r="P600" s="76">
        <v>44439</v>
      </c>
      <c r="Q600" s="77">
        <v>11</v>
      </c>
      <c r="R600" s="74" t="s">
        <v>262</v>
      </c>
      <c r="S600" s="77">
        <v>336027.9</v>
      </c>
      <c r="T600" s="77">
        <v>336027.9</v>
      </c>
      <c r="U600" s="77">
        <v>0</v>
      </c>
      <c r="V600" s="78">
        <v>0</v>
      </c>
      <c r="W600" s="79">
        <v>6.4679000000000002</v>
      </c>
      <c r="X600" s="77">
        <v>2173394.8544100001</v>
      </c>
      <c r="Y600" s="88">
        <v>2173394.8544100001</v>
      </c>
      <c r="Z600" s="77">
        <v>0</v>
      </c>
      <c r="AA600" s="74">
        <v>0</v>
      </c>
      <c r="AB600" s="74">
        <v>0</v>
      </c>
      <c r="AD600" s="74">
        <v>5</v>
      </c>
      <c r="AE600" s="74">
        <v>5</v>
      </c>
      <c r="AF600" s="74">
        <v>0</v>
      </c>
      <c r="AG600" s="74">
        <v>0</v>
      </c>
      <c r="AI600" s="74">
        <v>4</v>
      </c>
      <c r="AJ600" s="74">
        <v>4</v>
      </c>
      <c r="AL600" s="74">
        <v>4</v>
      </c>
      <c r="AM600" s="74" t="s">
        <v>95</v>
      </c>
      <c r="AN600" s="74">
        <v>0</v>
      </c>
      <c r="AO600" s="74" t="s">
        <v>95</v>
      </c>
      <c r="AP600" s="74" t="s">
        <v>95</v>
      </c>
      <c r="AQ600" s="74">
        <v>1</v>
      </c>
      <c r="AS600" s="74">
        <v>1</v>
      </c>
      <c r="AT600" s="74" t="s">
        <v>92</v>
      </c>
      <c r="AU600" s="74" t="s">
        <v>95</v>
      </c>
      <c r="AV600" s="74" t="s">
        <v>94</v>
      </c>
      <c r="AW600" s="77">
        <v>336027.9</v>
      </c>
      <c r="AX600" s="77">
        <v>0</v>
      </c>
      <c r="AY600" s="79">
        <v>1</v>
      </c>
      <c r="AZ600" s="77">
        <v>2173394.8544100001</v>
      </c>
      <c r="BA600" s="77">
        <v>0</v>
      </c>
      <c r="BB600" s="74" t="s">
        <v>116</v>
      </c>
      <c r="BC600" s="75" t="s">
        <v>2299</v>
      </c>
      <c r="BD600" s="82">
        <v>16584.525222698328</v>
      </c>
      <c r="BE600" s="82">
        <v>0</v>
      </c>
      <c r="BF600" s="82">
        <v>0</v>
      </c>
      <c r="BG600" s="82">
        <v>16584.525222698328</v>
      </c>
      <c r="BH600" s="82">
        <v>135757.6359576986</v>
      </c>
      <c r="BI600" s="82">
        <v>0</v>
      </c>
      <c r="BJ600" s="82">
        <v>0</v>
      </c>
      <c r="BK600" s="82">
        <v>135757.6359576986</v>
      </c>
      <c r="BL600" s="82">
        <v>1956055.3689689999</v>
      </c>
      <c r="BM600" s="82">
        <v>0</v>
      </c>
      <c r="BN600" s="82">
        <v>0</v>
      </c>
      <c r="BO600" s="82">
        <v>1956055.3689689999</v>
      </c>
      <c r="BP600" s="82">
        <v>16584.525222698328</v>
      </c>
      <c r="BQ600" s="82">
        <v>0</v>
      </c>
      <c r="BR600" s="82">
        <v>0</v>
      </c>
      <c r="BS600" s="89">
        <v>16584.525222698328</v>
      </c>
      <c r="BT600" s="82">
        <v>83241.048997767444</v>
      </c>
      <c r="BU600" s="82">
        <v>0</v>
      </c>
      <c r="BV600" s="82">
        <v>0</v>
      </c>
      <c r="BW600" s="82">
        <v>83241.048997767444</v>
      </c>
      <c r="BX600" s="82">
        <v>681394.72639888071</v>
      </c>
      <c r="BY600" s="82">
        <v>0</v>
      </c>
      <c r="BZ600" s="82">
        <v>0</v>
      </c>
      <c r="CA600" s="82">
        <v>681394.72639888071</v>
      </c>
      <c r="CB600" s="82">
        <v>9817833.1079292037</v>
      </c>
      <c r="CC600" s="82">
        <v>0</v>
      </c>
      <c r="CD600" s="82">
        <v>0</v>
      </c>
      <c r="CE600" s="82">
        <v>9817833.1079292037</v>
      </c>
      <c r="CF600" s="82">
        <v>83241.048997767444</v>
      </c>
      <c r="CG600" s="82">
        <v>0</v>
      </c>
      <c r="CH600" s="82">
        <v>0</v>
      </c>
      <c r="CI600" s="82">
        <v>83241.048997767444</v>
      </c>
      <c r="CJ600" s="82" t="s">
        <v>96</v>
      </c>
      <c r="CN600" s="82">
        <v>16584.525222698328</v>
      </c>
      <c r="CO600" s="82">
        <v>135757.6359576986</v>
      </c>
      <c r="CP600" s="82">
        <v>1956055.3689689999</v>
      </c>
      <c r="CQ600" s="82">
        <v>16584.525222698328</v>
      </c>
      <c r="CR600" s="89">
        <v>16584.525222698328</v>
      </c>
      <c r="CS600" s="82">
        <v>2564.128267706416</v>
      </c>
      <c r="CT600" s="82">
        <v>20989.445717728875</v>
      </c>
      <c r="CU600" s="82">
        <v>302425.11</v>
      </c>
      <c r="CV600" s="82">
        <v>2564.128267706416</v>
      </c>
      <c r="CW600" s="82">
        <v>2564.128267706416</v>
      </c>
    </row>
    <row r="601" spans="1:101">
      <c r="A601" s="86" t="s">
        <v>1404</v>
      </c>
      <c r="B601" s="87" t="s">
        <v>2781</v>
      </c>
      <c r="C601" s="75" t="s">
        <v>3031</v>
      </c>
      <c r="D601" s="74" t="s">
        <v>2607</v>
      </c>
      <c r="E601" s="74" t="s">
        <v>1404</v>
      </c>
      <c r="F601" s="74" t="s">
        <v>2781</v>
      </c>
      <c r="G601" s="74" t="s">
        <v>523</v>
      </c>
      <c r="I601" s="74" t="s">
        <v>2781</v>
      </c>
      <c r="J601" s="74" t="s">
        <v>523</v>
      </c>
      <c r="K601" s="74" t="s">
        <v>128</v>
      </c>
      <c r="L601" s="74" t="s">
        <v>89</v>
      </c>
      <c r="M601" s="74" t="s">
        <v>1406</v>
      </c>
      <c r="N601" s="74" t="s">
        <v>523</v>
      </c>
      <c r="O601" s="76">
        <v>48090</v>
      </c>
      <c r="P601" s="76">
        <v>44439</v>
      </c>
      <c r="Q601" s="77">
        <v>11</v>
      </c>
      <c r="R601" s="74" t="s">
        <v>262</v>
      </c>
      <c r="S601" s="77">
        <v>226543.25</v>
      </c>
      <c r="T601" s="77">
        <v>226543.25</v>
      </c>
      <c r="U601" s="77">
        <v>0</v>
      </c>
      <c r="V601" s="78">
        <v>0</v>
      </c>
      <c r="W601" s="79">
        <v>6.4679000000000002</v>
      </c>
      <c r="X601" s="77">
        <v>1465259.0866750001</v>
      </c>
      <c r="Y601" s="88">
        <v>1465259.0866750001</v>
      </c>
      <c r="Z601" s="77">
        <v>0</v>
      </c>
      <c r="AA601" s="74">
        <v>0</v>
      </c>
      <c r="AB601" s="74">
        <v>0</v>
      </c>
      <c r="AD601" s="74">
        <v>5</v>
      </c>
      <c r="AE601" s="74">
        <v>5</v>
      </c>
      <c r="AF601" s="74">
        <v>0</v>
      </c>
      <c r="AG601" s="74">
        <v>0</v>
      </c>
      <c r="AI601" s="74">
        <v>4</v>
      </c>
      <c r="AJ601" s="74">
        <v>4</v>
      </c>
      <c r="AL601" s="74">
        <v>4</v>
      </c>
      <c r="AM601" s="74" t="s">
        <v>95</v>
      </c>
      <c r="AN601" s="74">
        <v>0</v>
      </c>
      <c r="AO601" s="74" t="s">
        <v>95</v>
      </c>
      <c r="AP601" s="74" t="s">
        <v>95</v>
      </c>
      <c r="AQ601" s="74">
        <v>1</v>
      </c>
      <c r="AS601" s="74">
        <v>1</v>
      </c>
      <c r="AT601" s="74" t="s">
        <v>92</v>
      </c>
      <c r="AU601" s="74" t="s">
        <v>95</v>
      </c>
      <c r="AV601" s="74" t="s">
        <v>94</v>
      </c>
      <c r="AW601" s="77">
        <v>226543.25</v>
      </c>
      <c r="AX601" s="77">
        <v>0</v>
      </c>
      <c r="AY601" s="79">
        <v>1</v>
      </c>
      <c r="AZ601" s="77">
        <v>1465259.0866750001</v>
      </c>
      <c r="BA601" s="77">
        <v>0</v>
      </c>
      <c r="BB601" s="74" t="s">
        <v>116</v>
      </c>
      <c r="BC601" s="75" t="s">
        <v>3031</v>
      </c>
      <c r="BD601" s="82">
        <v>11180.953259110491</v>
      </c>
      <c r="BE601" s="82">
        <v>0</v>
      </c>
      <c r="BF601" s="82">
        <v>0</v>
      </c>
      <c r="BG601" s="82">
        <v>11180.953259110491</v>
      </c>
      <c r="BH601" s="82">
        <v>91525.067002394455</v>
      </c>
      <c r="BI601" s="82">
        <v>0</v>
      </c>
      <c r="BJ601" s="82">
        <v>0</v>
      </c>
      <c r="BK601" s="82">
        <v>91525.067002394455</v>
      </c>
      <c r="BL601" s="82">
        <v>1318733.1780075002</v>
      </c>
      <c r="BM601" s="82">
        <v>0</v>
      </c>
      <c r="BN601" s="82">
        <v>0</v>
      </c>
      <c r="BO601" s="82">
        <v>1318733.1780075002</v>
      </c>
      <c r="BP601" s="82">
        <v>11180.953259110491</v>
      </c>
      <c r="BQ601" s="82">
        <v>0</v>
      </c>
      <c r="BR601" s="82">
        <v>0</v>
      </c>
      <c r="BS601" s="89">
        <v>11180.953259110491</v>
      </c>
      <c r="BT601" s="82">
        <v>56119.440598127374</v>
      </c>
      <c r="BU601" s="82">
        <v>0</v>
      </c>
      <c r="BV601" s="82">
        <v>0</v>
      </c>
      <c r="BW601" s="82">
        <v>56119.440598127374</v>
      </c>
      <c r="BX601" s="82">
        <v>459382.6162984182</v>
      </c>
      <c r="BY601" s="82">
        <v>0</v>
      </c>
      <c r="BZ601" s="82">
        <v>0</v>
      </c>
      <c r="CA601" s="82">
        <v>459382.6162984182</v>
      </c>
      <c r="CB601" s="82">
        <v>6618985.5670552449</v>
      </c>
      <c r="CC601" s="82">
        <v>0</v>
      </c>
      <c r="CD601" s="82">
        <v>0</v>
      </c>
      <c r="CE601" s="82">
        <v>6618985.5670552449</v>
      </c>
      <c r="CF601" s="82">
        <v>56119.440598127374</v>
      </c>
      <c r="CG601" s="82">
        <v>0</v>
      </c>
      <c r="CH601" s="82">
        <v>0</v>
      </c>
      <c r="CI601" s="82">
        <v>56119.440598127374</v>
      </c>
      <c r="CJ601" s="82" t="s">
        <v>96</v>
      </c>
      <c r="CN601" s="82">
        <v>11180.953259110491</v>
      </c>
      <c r="CO601" s="82">
        <v>91525.067002394455</v>
      </c>
      <c r="CP601" s="82">
        <v>1318733.1780075002</v>
      </c>
      <c r="CQ601" s="82">
        <v>11180.953259110491</v>
      </c>
      <c r="CR601" s="89">
        <v>11180.953259110491</v>
      </c>
      <c r="CS601" s="82">
        <v>1728.6836931786963</v>
      </c>
      <c r="CT601" s="82">
        <v>14150.66203905355</v>
      </c>
      <c r="CU601" s="82">
        <v>203888.92500000002</v>
      </c>
      <c r="CV601" s="82">
        <v>1728.6836931786963</v>
      </c>
      <c r="CW601" s="82">
        <v>1728.6836931786963</v>
      </c>
    </row>
    <row r="602" spans="1:101">
      <c r="A602" s="86" t="s">
        <v>1404</v>
      </c>
      <c r="B602" s="87" t="s">
        <v>1515</v>
      </c>
      <c r="C602" s="75" t="s">
        <v>2300</v>
      </c>
      <c r="D602" s="74" t="s">
        <v>2607</v>
      </c>
      <c r="E602" s="74" t="s">
        <v>1404</v>
      </c>
      <c r="F602" s="74" t="s">
        <v>1515</v>
      </c>
      <c r="G602" s="74" t="s">
        <v>523</v>
      </c>
      <c r="I602" s="74" t="s">
        <v>1515</v>
      </c>
      <c r="J602" s="74" t="s">
        <v>523</v>
      </c>
      <c r="K602" s="74" t="s">
        <v>128</v>
      </c>
      <c r="L602" s="74" t="s">
        <v>89</v>
      </c>
      <c r="M602" s="74" t="s">
        <v>1406</v>
      </c>
      <c r="N602" s="74" t="s">
        <v>523</v>
      </c>
      <c r="O602" s="76">
        <v>47998</v>
      </c>
      <c r="P602" s="76">
        <v>44439</v>
      </c>
      <c r="Q602" s="77">
        <v>10</v>
      </c>
      <c r="R602" s="74" t="s">
        <v>262</v>
      </c>
      <c r="S602" s="77">
        <v>616514.17000000004</v>
      </c>
      <c r="T602" s="77">
        <v>616514.17000000004</v>
      </c>
      <c r="U602" s="77">
        <v>0</v>
      </c>
      <c r="V602" s="78">
        <v>0</v>
      </c>
      <c r="W602" s="79">
        <v>6.4679000000000002</v>
      </c>
      <c r="X602" s="77">
        <v>3987552.0001430004</v>
      </c>
      <c r="Y602" s="88">
        <v>3987552.0001430004</v>
      </c>
      <c r="Z602" s="77">
        <v>0</v>
      </c>
      <c r="AA602" s="74">
        <v>0</v>
      </c>
      <c r="AB602" s="74">
        <v>0</v>
      </c>
      <c r="AD602" s="74">
        <v>5</v>
      </c>
      <c r="AE602" s="74">
        <v>5</v>
      </c>
      <c r="AF602" s="74">
        <v>0</v>
      </c>
      <c r="AG602" s="74">
        <v>0</v>
      </c>
      <c r="AI602" s="74">
        <v>4</v>
      </c>
      <c r="AJ602" s="74">
        <v>4</v>
      </c>
      <c r="AL602" s="74">
        <v>4</v>
      </c>
      <c r="AM602" s="74" t="s">
        <v>95</v>
      </c>
      <c r="AN602" s="74">
        <v>0</v>
      </c>
      <c r="AO602" s="74" t="s">
        <v>95</v>
      </c>
      <c r="AP602" s="74" t="s">
        <v>95</v>
      </c>
      <c r="AQ602" s="74">
        <v>1</v>
      </c>
      <c r="AS602" s="74">
        <v>1</v>
      </c>
      <c r="AT602" s="74" t="s">
        <v>92</v>
      </c>
      <c r="AU602" s="74" t="s">
        <v>95</v>
      </c>
      <c r="AV602" s="74" t="s">
        <v>94</v>
      </c>
      <c r="AW602" s="77">
        <v>616514.17000000004</v>
      </c>
      <c r="AX602" s="77">
        <v>0</v>
      </c>
      <c r="AY602" s="79">
        <v>1</v>
      </c>
      <c r="AZ602" s="77">
        <v>3987552.0001430004</v>
      </c>
      <c r="BA602" s="77">
        <v>0</v>
      </c>
      <c r="BB602" s="74" t="s">
        <v>116</v>
      </c>
      <c r="BC602" s="75" t="s">
        <v>2300</v>
      </c>
      <c r="BD602" s="82">
        <v>30427.81507879532</v>
      </c>
      <c r="BE602" s="82">
        <v>0</v>
      </c>
      <c r="BF602" s="82">
        <v>0</v>
      </c>
      <c r="BG602" s="82">
        <v>30427.81507879532</v>
      </c>
      <c r="BH602" s="82">
        <v>227430.32469227354</v>
      </c>
      <c r="BI602" s="82">
        <v>0</v>
      </c>
      <c r="BJ602" s="82">
        <v>0</v>
      </c>
      <c r="BK602" s="82">
        <v>227430.32469227354</v>
      </c>
      <c r="BL602" s="82">
        <v>3588796.8001287002</v>
      </c>
      <c r="BM602" s="82">
        <v>0</v>
      </c>
      <c r="BN602" s="82">
        <v>0</v>
      </c>
      <c r="BO602" s="82">
        <v>3588796.8001287002</v>
      </c>
      <c r="BP602" s="82">
        <v>30427.81507879532</v>
      </c>
      <c r="BQ602" s="82">
        <v>0</v>
      </c>
      <c r="BR602" s="82">
        <v>0</v>
      </c>
      <c r="BS602" s="89">
        <v>30427.81507879532</v>
      </c>
      <c r="BT602" s="82">
        <v>152723.28944348946</v>
      </c>
      <c r="BU602" s="82">
        <v>0</v>
      </c>
      <c r="BV602" s="82">
        <v>0</v>
      </c>
      <c r="BW602" s="82">
        <v>152723.28944348946</v>
      </c>
      <c r="BX602" s="82">
        <v>1141518.2856954592</v>
      </c>
      <c r="BY602" s="82">
        <v>0</v>
      </c>
      <c r="BZ602" s="82">
        <v>0</v>
      </c>
      <c r="CA602" s="82">
        <v>1141518.2856954592</v>
      </c>
      <c r="CB602" s="82">
        <v>18012888.899205972</v>
      </c>
      <c r="CC602" s="82">
        <v>0</v>
      </c>
      <c r="CD602" s="82">
        <v>0</v>
      </c>
      <c r="CE602" s="82">
        <v>18012888.899205972</v>
      </c>
      <c r="CF602" s="82">
        <v>152723.28944348946</v>
      </c>
      <c r="CG602" s="82">
        <v>0</v>
      </c>
      <c r="CH602" s="82">
        <v>0</v>
      </c>
      <c r="CI602" s="82">
        <v>152723.28944348946</v>
      </c>
      <c r="CJ602" s="82" t="s">
        <v>96</v>
      </c>
      <c r="CN602" s="82">
        <v>30427.81507879532</v>
      </c>
      <c r="CO602" s="82">
        <v>227430.32469227354</v>
      </c>
      <c r="CP602" s="82">
        <v>3588796.8001287002</v>
      </c>
      <c r="CQ602" s="82">
        <v>30427.81507879532</v>
      </c>
      <c r="CR602" s="89">
        <v>30427.81507879532</v>
      </c>
      <c r="CS602" s="82">
        <v>4704.4349910782976</v>
      </c>
      <c r="CT602" s="82">
        <v>35162.931506713699</v>
      </c>
      <c r="CU602" s="82">
        <v>554862.75300000003</v>
      </c>
      <c r="CV602" s="82">
        <v>4704.4349910782976</v>
      </c>
      <c r="CW602" s="82">
        <v>4704.4349910782976</v>
      </c>
    </row>
    <row r="603" spans="1:101">
      <c r="A603" s="86" t="s">
        <v>1404</v>
      </c>
      <c r="B603" s="87" t="s">
        <v>1516</v>
      </c>
      <c r="C603" s="75" t="s">
        <v>2301</v>
      </c>
      <c r="D603" s="74" t="s">
        <v>2607</v>
      </c>
      <c r="E603" s="74" t="s">
        <v>1404</v>
      </c>
      <c r="F603" s="74" t="s">
        <v>1516</v>
      </c>
      <c r="G603" s="74" t="s">
        <v>523</v>
      </c>
      <c r="I603" s="74" t="s">
        <v>1516</v>
      </c>
      <c r="J603" s="74" t="s">
        <v>523</v>
      </c>
      <c r="K603" s="74" t="s">
        <v>128</v>
      </c>
      <c r="L603" s="74" t="s">
        <v>89</v>
      </c>
      <c r="M603" s="74" t="s">
        <v>1406</v>
      </c>
      <c r="N603" s="74" t="s">
        <v>523</v>
      </c>
      <c r="O603" s="76">
        <v>48008</v>
      </c>
      <c r="P603" s="76">
        <v>44439</v>
      </c>
      <c r="Q603" s="77">
        <v>10</v>
      </c>
      <c r="R603" s="74" t="s">
        <v>262</v>
      </c>
      <c r="S603" s="77">
        <v>14396.41</v>
      </c>
      <c r="T603" s="77">
        <v>14396.41</v>
      </c>
      <c r="U603" s="77">
        <v>0</v>
      </c>
      <c r="V603" s="78">
        <v>0</v>
      </c>
      <c r="W603" s="79">
        <v>6.4679000000000002</v>
      </c>
      <c r="X603" s="77">
        <v>93114.540239000009</v>
      </c>
      <c r="Y603" s="88">
        <v>93114.540239000009</v>
      </c>
      <c r="Z603" s="77">
        <v>0</v>
      </c>
      <c r="AA603" s="74">
        <v>0</v>
      </c>
      <c r="AB603" s="74">
        <v>0</v>
      </c>
      <c r="AD603" s="74">
        <v>5</v>
      </c>
      <c r="AE603" s="74">
        <v>5</v>
      </c>
      <c r="AF603" s="74">
        <v>0</v>
      </c>
      <c r="AG603" s="74">
        <v>0</v>
      </c>
      <c r="AI603" s="74">
        <v>4</v>
      </c>
      <c r="AJ603" s="74">
        <v>4</v>
      </c>
      <c r="AL603" s="74">
        <v>4</v>
      </c>
      <c r="AM603" s="74" t="s">
        <v>95</v>
      </c>
      <c r="AN603" s="74">
        <v>0</v>
      </c>
      <c r="AO603" s="74" t="s">
        <v>95</v>
      </c>
      <c r="AP603" s="74" t="s">
        <v>95</v>
      </c>
      <c r="AQ603" s="74">
        <v>1</v>
      </c>
      <c r="AS603" s="74">
        <v>1</v>
      </c>
      <c r="AT603" s="74" t="s">
        <v>92</v>
      </c>
      <c r="AU603" s="74" t="s">
        <v>95</v>
      </c>
      <c r="AV603" s="74" t="s">
        <v>94</v>
      </c>
      <c r="AW603" s="77">
        <v>14396.41</v>
      </c>
      <c r="AX603" s="77">
        <v>0</v>
      </c>
      <c r="AY603" s="79">
        <v>1</v>
      </c>
      <c r="AZ603" s="77">
        <v>93114.540239000009</v>
      </c>
      <c r="BA603" s="77">
        <v>0</v>
      </c>
      <c r="BB603" s="74" t="s">
        <v>116</v>
      </c>
      <c r="BC603" s="75" t="s">
        <v>2301</v>
      </c>
      <c r="BD603" s="82">
        <v>710.52916963533835</v>
      </c>
      <c r="BE603" s="82">
        <v>0</v>
      </c>
      <c r="BF603" s="82">
        <v>0</v>
      </c>
      <c r="BG603" s="82">
        <v>710.52916963533835</v>
      </c>
      <c r="BH603" s="82">
        <v>5310.7947230200634</v>
      </c>
      <c r="BI603" s="82">
        <v>0</v>
      </c>
      <c r="BJ603" s="82">
        <v>0</v>
      </c>
      <c r="BK603" s="82">
        <v>5310.7947230200634</v>
      </c>
      <c r="BL603" s="82">
        <v>83803.086215100004</v>
      </c>
      <c r="BM603" s="82">
        <v>0</v>
      </c>
      <c r="BN603" s="82">
        <v>0</v>
      </c>
      <c r="BO603" s="82">
        <v>83803.086215100004</v>
      </c>
      <c r="BP603" s="82">
        <v>710.52916963533835</v>
      </c>
      <c r="BQ603" s="82">
        <v>0</v>
      </c>
      <c r="BR603" s="82">
        <v>0</v>
      </c>
      <c r="BS603" s="89">
        <v>710.52916963533835</v>
      </c>
      <c r="BT603" s="82">
        <v>3566.2880082336901</v>
      </c>
      <c r="BU603" s="82">
        <v>0</v>
      </c>
      <c r="BV603" s="82">
        <v>0</v>
      </c>
      <c r="BW603" s="82">
        <v>3566.2880082336901</v>
      </c>
      <c r="BX603" s="82">
        <v>26655.9408737823</v>
      </c>
      <c r="BY603" s="82">
        <v>0</v>
      </c>
      <c r="BZ603" s="82">
        <v>0</v>
      </c>
      <c r="CA603" s="82">
        <v>26655.9408737823</v>
      </c>
      <c r="CB603" s="82">
        <v>420624.45033082989</v>
      </c>
      <c r="CC603" s="82">
        <v>0</v>
      </c>
      <c r="CD603" s="82">
        <v>0</v>
      </c>
      <c r="CE603" s="82">
        <v>420624.45033082989</v>
      </c>
      <c r="CF603" s="82">
        <v>3566.2880082336901</v>
      </c>
      <c r="CG603" s="82">
        <v>0</v>
      </c>
      <c r="CH603" s="82">
        <v>0</v>
      </c>
      <c r="CI603" s="82">
        <v>3566.2880082336901</v>
      </c>
      <c r="CJ603" s="82" t="s">
        <v>96</v>
      </c>
      <c r="CN603" s="82">
        <v>710.52916963533835</v>
      </c>
      <c r="CO603" s="82">
        <v>5310.7947230200634</v>
      </c>
      <c r="CP603" s="82">
        <v>83803.086215100004</v>
      </c>
      <c r="CQ603" s="82">
        <v>710.52916963533835</v>
      </c>
      <c r="CR603" s="89">
        <v>710.52916963533835</v>
      </c>
      <c r="CS603" s="82">
        <v>109.85469312069425</v>
      </c>
      <c r="CT603" s="82">
        <v>821.10031432459732</v>
      </c>
      <c r="CU603" s="82">
        <v>12956.769</v>
      </c>
      <c r="CV603" s="82">
        <v>109.85469312069425</v>
      </c>
      <c r="CW603" s="82">
        <v>109.85469312069425</v>
      </c>
    </row>
    <row r="604" spans="1:101">
      <c r="A604" s="86" t="s">
        <v>1404</v>
      </c>
      <c r="B604" s="87" t="s">
        <v>1517</v>
      </c>
      <c r="C604" s="75" t="s">
        <v>2302</v>
      </c>
      <c r="D604" s="74" t="s">
        <v>2607</v>
      </c>
      <c r="E604" s="74" t="s">
        <v>1404</v>
      </c>
      <c r="F604" s="74" t="s">
        <v>1517</v>
      </c>
      <c r="G604" s="74" t="s">
        <v>523</v>
      </c>
      <c r="I604" s="74" t="s">
        <v>1517</v>
      </c>
      <c r="J604" s="74" t="s">
        <v>523</v>
      </c>
      <c r="K604" s="74" t="s">
        <v>128</v>
      </c>
      <c r="L604" s="74" t="s">
        <v>89</v>
      </c>
      <c r="M604" s="74" t="s">
        <v>1406</v>
      </c>
      <c r="N604" s="74" t="s">
        <v>523</v>
      </c>
      <c r="O604" s="76">
        <v>48047</v>
      </c>
      <c r="P604" s="76">
        <v>44439</v>
      </c>
      <c r="Q604" s="77">
        <v>10</v>
      </c>
      <c r="R604" s="74" t="s">
        <v>262</v>
      </c>
      <c r="S604" s="77">
        <v>43752</v>
      </c>
      <c r="T604" s="77">
        <v>43752</v>
      </c>
      <c r="U604" s="77">
        <v>0</v>
      </c>
      <c r="V604" s="78">
        <v>0</v>
      </c>
      <c r="W604" s="79">
        <v>6.4679000000000002</v>
      </c>
      <c r="X604" s="77">
        <v>282983.56080000004</v>
      </c>
      <c r="Y604" s="88">
        <v>282983.56080000004</v>
      </c>
      <c r="Z604" s="77">
        <v>0</v>
      </c>
      <c r="AA604" s="74">
        <v>0</v>
      </c>
      <c r="AB604" s="74">
        <v>0</v>
      </c>
      <c r="AD604" s="74">
        <v>5</v>
      </c>
      <c r="AE604" s="74">
        <v>5</v>
      </c>
      <c r="AF604" s="74">
        <v>0</v>
      </c>
      <c r="AG604" s="74">
        <v>0</v>
      </c>
      <c r="AI604" s="74">
        <v>4</v>
      </c>
      <c r="AJ604" s="74">
        <v>4</v>
      </c>
      <c r="AL604" s="74">
        <v>4</v>
      </c>
      <c r="AM604" s="74" t="s">
        <v>95</v>
      </c>
      <c r="AN604" s="74">
        <v>0</v>
      </c>
      <c r="AO604" s="74" t="s">
        <v>95</v>
      </c>
      <c r="AP604" s="74" t="s">
        <v>95</v>
      </c>
      <c r="AQ604" s="74">
        <v>1</v>
      </c>
      <c r="AS604" s="74">
        <v>1</v>
      </c>
      <c r="AT604" s="74" t="s">
        <v>92</v>
      </c>
      <c r="AU604" s="74" t="s">
        <v>95</v>
      </c>
      <c r="AV604" s="74" t="s">
        <v>94</v>
      </c>
      <c r="AW604" s="77">
        <v>43752</v>
      </c>
      <c r="AX604" s="77">
        <v>0</v>
      </c>
      <c r="AY604" s="79">
        <v>1</v>
      </c>
      <c r="AZ604" s="77">
        <v>282983.56080000004</v>
      </c>
      <c r="BA604" s="77">
        <v>0</v>
      </c>
      <c r="BB604" s="74" t="s">
        <v>116</v>
      </c>
      <c r="BC604" s="75" t="s">
        <v>2302</v>
      </c>
      <c r="BD604" s="82">
        <v>2159.3628015515892</v>
      </c>
      <c r="BE604" s="82">
        <v>0</v>
      </c>
      <c r="BF604" s="82">
        <v>0</v>
      </c>
      <c r="BG604" s="82">
        <v>2159.3628015515892</v>
      </c>
      <c r="BH604" s="82">
        <v>16139.988422222897</v>
      </c>
      <c r="BI604" s="82">
        <v>0</v>
      </c>
      <c r="BJ604" s="82">
        <v>0</v>
      </c>
      <c r="BK604" s="82">
        <v>16139.988422222897</v>
      </c>
      <c r="BL604" s="82">
        <v>254685.20472000004</v>
      </c>
      <c r="BM604" s="82">
        <v>0</v>
      </c>
      <c r="BN604" s="82">
        <v>0</v>
      </c>
      <c r="BO604" s="82">
        <v>254685.20472000004</v>
      </c>
      <c r="BP604" s="82">
        <v>2159.3628015515892</v>
      </c>
      <c r="BQ604" s="82">
        <v>0</v>
      </c>
      <c r="BR604" s="82">
        <v>0</v>
      </c>
      <c r="BS604" s="89">
        <v>2159.3628015515892</v>
      </c>
      <c r="BT604" s="82">
        <v>10838.273773547735</v>
      </c>
      <c r="BU604" s="82">
        <v>0</v>
      </c>
      <c r="BV604" s="82">
        <v>0</v>
      </c>
      <c r="BW604" s="82">
        <v>10838.273773547735</v>
      </c>
      <c r="BX604" s="82">
        <v>81009.829888821158</v>
      </c>
      <c r="BY604" s="82">
        <v>0</v>
      </c>
      <c r="BZ604" s="82">
        <v>0</v>
      </c>
      <c r="CA604" s="82">
        <v>81009.829888821158</v>
      </c>
      <c r="CB604" s="82">
        <v>1278315.9795306241</v>
      </c>
      <c r="CC604" s="82">
        <v>0</v>
      </c>
      <c r="CD604" s="82">
        <v>0</v>
      </c>
      <c r="CE604" s="82">
        <v>1278315.9795306241</v>
      </c>
      <c r="CF604" s="82">
        <v>10838.273773547735</v>
      </c>
      <c r="CG604" s="82">
        <v>0</v>
      </c>
      <c r="CH604" s="82">
        <v>0</v>
      </c>
      <c r="CI604" s="82">
        <v>10838.273773547735</v>
      </c>
      <c r="CJ604" s="82" t="s">
        <v>96</v>
      </c>
      <c r="CN604" s="82">
        <v>2159.3628015515892</v>
      </c>
      <c r="CO604" s="82">
        <v>16139.988422222897</v>
      </c>
      <c r="CP604" s="82">
        <v>254685.20472000004</v>
      </c>
      <c r="CQ604" s="82">
        <v>2159.3628015515892</v>
      </c>
      <c r="CR604" s="89">
        <v>2159.3628015515892</v>
      </c>
      <c r="CS604" s="82">
        <v>333.85840868776404</v>
      </c>
      <c r="CT604" s="82">
        <v>2495.398571750166</v>
      </c>
      <c r="CU604" s="82">
        <v>39376.800000000003</v>
      </c>
      <c r="CV604" s="82">
        <v>333.85840868776404</v>
      </c>
      <c r="CW604" s="82">
        <v>333.85840868776404</v>
      </c>
    </row>
    <row r="605" spans="1:101">
      <c r="A605" s="86" t="s">
        <v>1404</v>
      </c>
      <c r="B605" s="87" t="s">
        <v>1518</v>
      </c>
      <c r="C605" s="75" t="s">
        <v>2303</v>
      </c>
      <c r="D605" s="74" t="s">
        <v>2607</v>
      </c>
      <c r="E605" s="74" t="s">
        <v>1404</v>
      </c>
      <c r="F605" s="74" t="s">
        <v>1518</v>
      </c>
      <c r="G605" s="74" t="s">
        <v>523</v>
      </c>
      <c r="I605" s="74" t="s">
        <v>1518</v>
      </c>
      <c r="J605" s="74" t="s">
        <v>523</v>
      </c>
      <c r="K605" s="74" t="s">
        <v>128</v>
      </c>
      <c r="L605" s="74" t="s">
        <v>89</v>
      </c>
      <c r="M605" s="74" t="s">
        <v>1406</v>
      </c>
      <c r="N605" s="74" t="s">
        <v>523</v>
      </c>
      <c r="O605" s="76">
        <v>48239</v>
      </c>
      <c r="P605" s="76">
        <v>44439</v>
      </c>
      <c r="Q605" s="77">
        <v>11</v>
      </c>
      <c r="R605" s="74" t="s">
        <v>262</v>
      </c>
      <c r="S605" s="77">
        <v>62000</v>
      </c>
      <c r="T605" s="77">
        <v>62000</v>
      </c>
      <c r="U605" s="77">
        <v>0</v>
      </c>
      <c r="V605" s="78">
        <v>0</v>
      </c>
      <c r="W605" s="79">
        <v>6.4679000000000002</v>
      </c>
      <c r="X605" s="77">
        <v>401009.8</v>
      </c>
      <c r="Y605" s="88">
        <v>401009.8</v>
      </c>
      <c r="Z605" s="77">
        <v>0</v>
      </c>
      <c r="AA605" s="74">
        <v>0</v>
      </c>
      <c r="AB605" s="74">
        <v>0</v>
      </c>
      <c r="AD605" s="74">
        <v>5</v>
      </c>
      <c r="AE605" s="74">
        <v>5</v>
      </c>
      <c r="AF605" s="74">
        <v>0</v>
      </c>
      <c r="AG605" s="74">
        <v>0</v>
      </c>
      <c r="AI605" s="74">
        <v>4</v>
      </c>
      <c r="AJ605" s="74">
        <v>4</v>
      </c>
      <c r="AL605" s="74">
        <v>4</v>
      </c>
      <c r="AM605" s="74" t="s">
        <v>95</v>
      </c>
      <c r="AN605" s="74">
        <v>0</v>
      </c>
      <c r="AO605" s="74" t="s">
        <v>95</v>
      </c>
      <c r="AP605" s="74" t="s">
        <v>95</v>
      </c>
      <c r="AQ605" s="74">
        <v>1</v>
      </c>
      <c r="AS605" s="74">
        <v>1</v>
      </c>
      <c r="AT605" s="74" t="s">
        <v>92</v>
      </c>
      <c r="AU605" s="74" t="s">
        <v>95</v>
      </c>
      <c r="AV605" s="74" t="s">
        <v>94</v>
      </c>
      <c r="AW605" s="77">
        <v>62000</v>
      </c>
      <c r="AX605" s="77">
        <v>0</v>
      </c>
      <c r="AY605" s="79">
        <v>1</v>
      </c>
      <c r="AZ605" s="77">
        <v>401009.8</v>
      </c>
      <c r="BA605" s="77">
        <v>0</v>
      </c>
      <c r="BB605" s="74" t="s">
        <v>116</v>
      </c>
      <c r="BC605" s="75" t="s">
        <v>2303</v>
      </c>
      <c r="BD605" s="82">
        <v>3059.9856851389313</v>
      </c>
      <c r="BE605" s="82">
        <v>0</v>
      </c>
      <c r="BF605" s="82">
        <v>0</v>
      </c>
      <c r="BG605" s="82">
        <v>3059.9856851389313</v>
      </c>
      <c r="BH605" s="82">
        <v>25048.436244065786</v>
      </c>
      <c r="BI605" s="82">
        <v>0</v>
      </c>
      <c r="BJ605" s="82">
        <v>0</v>
      </c>
      <c r="BK605" s="82">
        <v>25048.436244065786</v>
      </c>
      <c r="BL605" s="82">
        <v>360908.81999999995</v>
      </c>
      <c r="BM605" s="82">
        <v>0</v>
      </c>
      <c r="BN605" s="82">
        <v>0</v>
      </c>
      <c r="BO605" s="82">
        <v>360908.81999999995</v>
      </c>
      <c r="BP605" s="82">
        <v>3059.9856851389313</v>
      </c>
      <c r="BQ605" s="82">
        <v>0</v>
      </c>
      <c r="BR605" s="82">
        <v>0</v>
      </c>
      <c r="BS605" s="89">
        <v>3059.9856851389313</v>
      </c>
      <c r="BT605" s="82">
        <v>15358.680150849323</v>
      </c>
      <c r="BU605" s="82">
        <v>0</v>
      </c>
      <c r="BV605" s="82">
        <v>0</v>
      </c>
      <c r="BW605" s="82">
        <v>15358.680150849323</v>
      </c>
      <c r="BX605" s="82">
        <v>125723.11119621499</v>
      </c>
      <c r="BY605" s="82">
        <v>0</v>
      </c>
      <c r="BZ605" s="82">
        <v>0</v>
      </c>
      <c r="CA605" s="82">
        <v>125723.11119621499</v>
      </c>
      <c r="CB605" s="82">
        <v>1811473.5493439997</v>
      </c>
      <c r="CC605" s="82">
        <v>0</v>
      </c>
      <c r="CD605" s="82">
        <v>0</v>
      </c>
      <c r="CE605" s="82">
        <v>1811473.5493439997</v>
      </c>
      <c r="CF605" s="82">
        <v>15358.680150849323</v>
      </c>
      <c r="CG605" s="82">
        <v>0</v>
      </c>
      <c r="CH605" s="82">
        <v>0</v>
      </c>
      <c r="CI605" s="82">
        <v>15358.680150849323</v>
      </c>
      <c r="CJ605" s="82" t="s">
        <v>96</v>
      </c>
      <c r="CN605" s="82">
        <v>3059.9856851389313</v>
      </c>
      <c r="CO605" s="82">
        <v>25048.436244065786</v>
      </c>
      <c r="CP605" s="82">
        <v>360908.81999999995</v>
      </c>
      <c r="CQ605" s="82">
        <v>3059.9856851389313</v>
      </c>
      <c r="CR605" s="89">
        <v>3059.9856851389313</v>
      </c>
      <c r="CS605" s="82">
        <v>473.10343158350179</v>
      </c>
      <c r="CT605" s="82">
        <v>3872.7309086513064</v>
      </c>
      <c r="CU605" s="82">
        <v>55799.999999999993</v>
      </c>
      <c r="CV605" s="82">
        <v>473.10343158350179</v>
      </c>
      <c r="CW605" s="82">
        <v>473.10343158350179</v>
      </c>
    </row>
    <row r="606" spans="1:101">
      <c r="A606" s="86" t="s">
        <v>1404</v>
      </c>
      <c r="B606" s="87" t="s">
        <v>1519</v>
      </c>
      <c r="C606" s="75" t="s">
        <v>2304</v>
      </c>
      <c r="D606" s="74" t="s">
        <v>2607</v>
      </c>
      <c r="E606" s="74" t="s">
        <v>1404</v>
      </c>
      <c r="F606" s="74" t="s">
        <v>1519</v>
      </c>
      <c r="G606" s="74" t="s">
        <v>523</v>
      </c>
      <c r="I606" s="74" t="s">
        <v>1519</v>
      </c>
      <c r="J606" s="74" t="s">
        <v>523</v>
      </c>
      <c r="K606" s="74" t="s">
        <v>128</v>
      </c>
      <c r="L606" s="74" t="s">
        <v>89</v>
      </c>
      <c r="M606" s="74" t="s">
        <v>1406</v>
      </c>
      <c r="N606" s="74" t="s">
        <v>523</v>
      </c>
      <c r="O606" s="76">
        <v>48517</v>
      </c>
      <c r="P606" s="76">
        <v>44439</v>
      </c>
      <c r="Q606" s="77">
        <v>12</v>
      </c>
      <c r="R606" s="74" t="s">
        <v>262</v>
      </c>
      <c r="S606" s="77">
        <v>30901.5</v>
      </c>
      <c r="T606" s="77">
        <v>30901.5</v>
      </c>
      <c r="U606" s="77">
        <v>0</v>
      </c>
      <c r="V606" s="78">
        <v>0</v>
      </c>
      <c r="W606" s="79">
        <v>6.4679000000000002</v>
      </c>
      <c r="X606" s="77">
        <v>199867.81185</v>
      </c>
      <c r="Y606" s="88">
        <v>199867.81185</v>
      </c>
      <c r="Z606" s="77">
        <v>0</v>
      </c>
      <c r="AA606" s="74">
        <v>0</v>
      </c>
      <c r="AB606" s="74">
        <v>0</v>
      </c>
      <c r="AD606" s="74">
        <v>5</v>
      </c>
      <c r="AE606" s="74">
        <v>5</v>
      </c>
      <c r="AF606" s="74">
        <v>0</v>
      </c>
      <c r="AG606" s="74">
        <v>0</v>
      </c>
      <c r="AI606" s="74">
        <v>4</v>
      </c>
      <c r="AJ606" s="74">
        <v>4</v>
      </c>
      <c r="AL606" s="74">
        <v>4</v>
      </c>
      <c r="AM606" s="74" t="s">
        <v>95</v>
      </c>
      <c r="AN606" s="74">
        <v>0</v>
      </c>
      <c r="AO606" s="74" t="s">
        <v>95</v>
      </c>
      <c r="AP606" s="74" t="s">
        <v>95</v>
      </c>
      <c r="AQ606" s="74">
        <v>1</v>
      </c>
      <c r="AS606" s="74">
        <v>1</v>
      </c>
      <c r="AT606" s="74" t="s">
        <v>92</v>
      </c>
      <c r="AU606" s="74" t="s">
        <v>95</v>
      </c>
      <c r="AV606" s="74" t="s">
        <v>94</v>
      </c>
      <c r="AW606" s="77">
        <v>30901.5</v>
      </c>
      <c r="AX606" s="77">
        <v>0</v>
      </c>
      <c r="AY606" s="79">
        <v>1</v>
      </c>
      <c r="AZ606" s="77">
        <v>199867.81185</v>
      </c>
      <c r="BA606" s="77">
        <v>0</v>
      </c>
      <c r="BB606" s="74" t="s">
        <v>116</v>
      </c>
      <c r="BC606" s="75" t="s">
        <v>2304</v>
      </c>
      <c r="BD606" s="82">
        <v>1525.1314136987207</v>
      </c>
      <c r="BE606" s="82">
        <v>0</v>
      </c>
      <c r="BF606" s="82">
        <v>0</v>
      </c>
      <c r="BG606" s="82">
        <v>1525.1314136987207</v>
      </c>
      <c r="BH606" s="82">
        <v>13521.721247837371</v>
      </c>
      <c r="BI606" s="82">
        <v>0</v>
      </c>
      <c r="BJ606" s="82">
        <v>0</v>
      </c>
      <c r="BK606" s="82">
        <v>13521.721247837371</v>
      </c>
      <c r="BL606" s="82">
        <v>179881.030665</v>
      </c>
      <c r="BM606" s="82">
        <v>0</v>
      </c>
      <c r="BN606" s="82">
        <v>0</v>
      </c>
      <c r="BO606" s="82">
        <v>179881.030665</v>
      </c>
      <c r="BP606" s="82">
        <v>1525.1314136987207</v>
      </c>
      <c r="BQ606" s="82">
        <v>0</v>
      </c>
      <c r="BR606" s="82">
        <v>0</v>
      </c>
      <c r="BS606" s="89">
        <v>1525.1314136987207</v>
      </c>
      <c r="BT606" s="82">
        <v>7654.9395916366184</v>
      </c>
      <c r="BU606" s="82">
        <v>0</v>
      </c>
      <c r="BV606" s="82">
        <v>0</v>
      </c>
      <c r="BW606" s="82">
        <v>7654.9395916366184</v>
      </c>
      <c r="BX606" s="82">
        <v>67868.223287145331</v>
      </c>
      <c r="BY606" s="82">
        <v>0</v>
      </c>
      <c r="BZ606" s="82">
        <v>0</v>
      </c>
      <c r="CA606" s="82">
        <v>67868.223287145331</v>
      </c>
      <c r="CB606" s="82">
        <v>902858.86911376799</v>
      </c>
      <c r="CC606" s="82">
        <v>0</v>
      </c>
      <c r="CD606" s="82">
        <v>0</v>
      </c>
      <c r="CE606" s="82">
        <v>902858.86911376799</v>
      </c>
      <c r="CF606" s="82">
        <v>7654.9395916366184</v>
      </c>
      <c r="CG606" s="82">
        <v>0</v>
      </c>
      <c r="CH606" s="82">
        <v>0</v>
      </c>
      <c r="CI606" s="82">
        <v>7654.9395916366184</v>
      </c>
      <c r="CJ606" s="82" t="s">
        <v>96</v>
      </c>
      <c r="CN606" s="82">
        <v>1525.1314136987207</v>
      </c>
      <c r="CO606" s="82">
        <v>13521.721247837371</v>
      </c>
      <c r="CP606" s="82">
        <v>179881.030665</v>
      </c>
      <c r="CQ606" s="82">
        <v>1525.1314136987207</v>
      </c>
      <c r="CR606" s="89">
        <v>1525.1314136987207</v>
      </c>
      <c r="CS606" s="82">
        <v>235.80009179157389</v>
      </c>
      <c r="CT606" s="82">
        <v>2090.5891012287407</v>
      </c>
      <c r="CU606" s="82">
        <v>27811.35</v>
      </c>
      <c r="CV606" s="82">
        <v>235.80009179157389</v>
      </c>
      <c r="CW606" s="82">
        <v>235.80009179157389</v>
      </c>
    </row>
    <row r="607" spans="1:101">
      <c r="A607" s="86" t="s">
        <v>1404</v>
      </c>
      <c r="B607" s="87" t="s">
        <v>2683</v>
      </c>
      <c r="C607" s="75" t="s">
        <v>3032</v>
      </c>
      <c r="D607" s="74" t="s">
        <v>2607</v>
      </c>
      <c r="E607" s="74" t="s">
        <v>1404</v>
      </c>
      <c r="F607" s="74" t="s">
        <v>2683</v>
      </c>
      <c r="G607" s="74" t="s">
        <v>523</v>
      </c>
      <c r="I607" s="74" t="s">
        <v>2683</v>
      </c>
      <c r="J607" s="74" t="s">
        <v>523</v>
      </c>
      <c r="K607" s="74" t="s">
        <v>128</v>
      </c>
      <c r="L607" s="74" t="s">
        <v>89</v>
      </c>
      <c r="M607" s="74" t="s">
        <v>1406</v>
      </c>
      <c r="N607" s="74" t="s">
        <v>523</v>
      </c>
      <c r="O607" s="76">
        <v>48149</v>
      </c>
      <c r="P607" s="76">
        <v>44439</v>
      </c>
      <c r="Q607" s="77">
        <v>11</v>
      </c>
      <c r="R607" s="74" t="s">
        <v>262</v>
      </c>
      <c r="S607" s="77">
        <v>13618</v>
      </c>
      <c r="T607" s="77">
        <v>13618</v>
      </c>
      <c r="U607" s="77">
        <v>0</v>
      </c>
      <c r="V607" s="78">
        <v>0</v>
      </c>
      <c r="W607" s="79">
        <v>6.4679000000000002</v>
      </c>
      <c r="X607" s="77">
        <v>88079.862200000003</v>
      </c>
      <c r="Y607" s="88">
        <v>88079.862200000003</v>
      </c>
      <c r="Z607" s="77">
        <v>0</v>
      </c>
      <c r="AA607" s="74">
        <v>0</v>
      </c>
      <c r="AB607" s="74">
        <v>0</v>
      </c>
      <c r="AD607" s="74">
        <v>5</v>
      </c>
      <c r="AE607" s="74">
        <v>5</v>
      </c>
      <c r="AF607" s="74">
        <v>0</v>
      </c>
      <c r="AG607" s="74">
        <v>0</v>
      </c>
      <c r="AI607" s="74">
        <v>4</v>
      </c>
      <c r="AJ607" s="74">
        <v>4</v>
      </c>
      <c r="AL607" s="74">
        <v>4</v>
      </c>
      <c r="AM607" s="74" t="s">
        <v>95</v>
      </c>
      <c r="AN607" s="74">
        <v>0</v>
      </c>
      <c r="AO607" s="74" t="s">
        <v>95</v>
      </c>
      <c r="AP607" s="74" t="s">
        <v>95</v>
      </c>
      <c r="AQ607" s="74">
        <v>1</v>
      </c>
      <c r="AS607" s="74">
        <v>1</v>
      </c>
      <c r="AT607" s="74" t="s">
        <v>92</v>
      </c>
      <c r="AU607" s="74" t="s">
        <v>95</v>
      </c>
      <c r="AV607" s="74" t="s">
        <v>94</v>
      </c>
      <c r="AW607" s="77">
        <v>13618</v>
      </c>
      <c r="AX607" s="77">
        <v>0</v>
      </c>
      <c r="AY607" s="79">
        <v>1</v>
      </c>
      <c r="AZ607" s="77">
        <v>88079.862200000003</v>
      </c>
      <c r="BA607" s="77">
        <v>0</v>
      </c>
      <c r="BB607" s="74" t="s">
        <v>116</v>
      </c>
      <c r="BC607" s="75" t="s">
        <v>3032</v>
      </c>
      <c r="BD607" s="82">
        <v>672.11104935841877</v>
      </c>
      <c r="BE607" s="82">
        <v>0</v>
      </c>
      <c r="BF607" s="82">
        <v>0</v>
      </c>
      <c r="BG607" s="82">
        <v>672.11104935841877</v>
      </c>
      <c r="BH607" s="82">
        <v>5501.767818898189</v>
      </c>
      <c r="BI607" s="82">
        <v>0</v>
      </c>
      <c r="BJ607" s="82">
        <v>0</v>
      </c>
      <c r="BK607" s="82">
        <v>5501.767818898189</v>
      </c>
      <c r="BL607" s="82">
        <v>79271.875979999997</v>
      </c>
      <c r="BM607" s="82">
        <v>0</v>
      </c>
      <c r="BN607" s="82">
        <v>0</v>
      </c>
      <c r="BO607" s="82">
        <v>79271.875979999997</v>
      </c>
      <c r="BP607" s="82">
        <v>672.11104935841877</v>
      </c>
      <c r="BQ607" s="82">
        <v>0</v>
      </c>
      <c r="BR607" s="82">
        <v>0</v>
      </c>
      <c r="BS607" s="89">
        <v>672.11104935841877</v>
      </c>
      <c r="BT607" s="82">
        <v>3373.4597789397753</v>
      </c>
      <c r="BU607" s="82">
        <v>0</v>
      </c>
      <c r="BV607" s="82">
        <v>0</v>
      </c>
      <c r="BW607" s="82">
        <v>3373.4597789397753</v>
      </c>
      <c r="BX607" s="82">
        <v>27614.473036613788</v>
      </c>
      <c r="BY607" s="82">
        <v>0</v>
      </c>
      <c r="BZ607" s="82">
        <v>0</v>
      </c>
      <c r="CA607" s="82">
        <v>27614.473036613788</v>
      </c>
      <c r="CB607" s="82">
        <v>397881.39991881594</v>
      </c>
      <c r="CC607" s="82">
        <v>0</v>
      </c>
      <c r="CD607" s="82">
        <v>0</v>
      </c>
      <c r="CE607" s="82">
        <v>397881.39991881594</v>
      </c>
      <c r="CF607" s="82">
        <v>3373.4597789397753</v>
      </c>
      <c r="CG607" s="82">
        <v>0</v>
      </c>
      <c r="CH607" s="82">
        <v>0</v>
      </c>
      <c r="CI607" s="82">
        <v>3373.4597789397753</v>
      </c>
      <c r="CJ607" s="82" t="s">
        <v>96</v>
      </c>
      <c r="CN607" s="82">
        <v>672.11104935841877</v>
      </c>
      <c r="CO607" s="82">
        <v>5501.767818898189</v>
      </c>
      <c r="CP607" s="82">
        <v>79271.875979999997</v>
      </c>
      <c r="CQ607" s="82">
        <v>672.11104935841877</v>
      </c>
      <c r="CR607" s="89">
        <v>672.11104935841877</v>
      </c>
      <c r="CS607" s="82">
        <v>103.91487953716333</v>
      </c>
      <c r="CT607" s="82">
        <v>850.62660506473333</v>
      </c>
      <c r="CU607" s="82">
        <v>12256.199999999999</v>
      </c>
      <c r="CV607" s="82">
        <v>103.91487953716333</v>
      </c>
      <c r="CW607" s="82">
        <v>103.91487953716333</v>
      </c>
    </row>
    <row r="608" spans="1:101">
      <c r="A608" s="86" t="s">
        <v>1404</v>
      </c>
      <c r="B608" s="87" t="s">
        <v>2684</v>
      </c>
      <c r="C608" s="75" t="s">
        <v>3033</v>
      </c>
      <c r="D608" s="74" t="s">
        <v>2607</v>
      </c>
      <c r="E608" s="74" t="s">
        <v>1404</v>
      </c>
      <c r="F608" s="74" t="s">
        <v>2684</v>
      </c>
      <c r="G608" s="74" t="s">
        <v>523</v>
      </c>
      <c r="I608" s="74" t="s">
        <v>2684</v>
      </c>
      <c r="J608" s="74" t="s">
        <v>523</v>
      </c>
      <c r="K608" s="74" t="s">
        <v>128</v>
      </c>
      <c r="L608" s="74" t="s">
        <v>89</v>
      </c>
      <c r="M608" s="74" t="s">
        <v>1406</v>
      </c>
      <c r="N608" s="74" t="s">
        <v>523</v>
      </c>
      <c r="O608" s="76">
        <v>48212</v>
      </c>
      <c r="P608" s="76">
        <v>44439</v>
      </c>
      <c r="Q608" s="77">
        <v>11</v>
      </c>
      <c r="R608" s="74" t="s">
        <v>262</v>
      </c>
      <c r="S608" s="77">
        <v>100000</v>
      </c>
      <c r="T608" s="77">
        <v>100000</v>
      </c>
      <c r="U608" s="77">
        <v>0</v>
      </c>
      <c r="V608" s="78">
        <v>0</v>
      </c>
      <c r="W608" s="79">
        <v>6.4679000000000002</v>
      </c>
      <c r="X608" s="77">
        <v>646790</v>
      </c>
      <c r="Y608" s="88">
        <v>646790</v>
      </c>
      <c r="Z608" s="77">
        <v>0</v>
      </c>
      <c r="AA608" s="74">
        <v>0</v>
      </c>
      <c r="AB608" s="74">
        <v>0</v>
      </c>
      <c r="AD608" s="74">
        <v>5</v>
      </c>
      <c r="AE608" s="74">
        <v>5</v>
      </c>
      <c r="AF608" s="74">
        <v>0</v>
      </c>
      <c r="AG608" s="74">
        <v>0</v>
      </c>
      <c r="AI608" s="74">
        <v>4</v>
      </c>
      <c r="AJ608" s="74">
        <v>4</v>
      </c>
      <c r="AL608" s="74">
        <v>4</v>
      </c>
      <c r="AM608" s="74" t="s">
        <v>95</v>
      </c>
      <c r="AN608" s="74">
        <v>0</v>
      </c>
      <c r="AO608" s="74" t="s">
        <v>95</v>
      </c>
      <c r="AP608" s="74" t="s">
        <v>95</v>
      </c>
      <c r="AQ608" s="74">
        <v>1</v>
      </c>
      <c r="AS608" s="74">
        <v>1</v>
      </c>
      <c r="AT608" s="74" t="s">
        <v>92</v>
      </c>
      <c r="AU608" s="74" t="s">
        <v>95</v>
      </c>
      <c r="AV608" s="74" t="s">
        <v>94</v>
      </c>
      <c r="AW608" s="77">
        <v>100000</v>
      </c>
      <c r="AX608" s="77">
        <v>0</v>
      </c>
      <c r="AY608" s="79">
        <v>1</v>
      </c>
      <c r="AZ608" s="77">
        <v>646790</v>
      </c>
      <c r="BA608" s="77">
        <v>0</v>
      </c>
      <c r="BB608" s="74" t="s">
        <v>116</v>
      </c>
      <c r="BC608" s="75" t="s">
        <v>3033</v>
      </c>
      <c r="BD608" s="82">
        <v>4935.4607824821469</v>
      </c>
      <c r="BE608" s="82">
        <v>0</v>
      </c>
      <c r="BF608" s="82">
        <v>0</v>
      </c>
      <c r="BG608" s="82">
        <v>4935.4607824821469</v>
      </c>
      <c r="BH608" s="82">
        <v>40400.703619460917</v>
      </c>
      <c r="BI608" s="82">
        <v>0</v>
      </c>
      <c r="BJ608" s="82">
        <v>0</v>
      </c>
      <c r="BK608" s="82">
        <v>40400.703619460917</v>
      </c>
      <c r="BL608" s="82">
        <v>582111</v>
      </c>
      <c r="BM608" s="82">
        <v>0</v>
      </c>
      <c r="BN608" s="82">
        <v>0</v>
      </c>
      <c r="BO608" s="82">
        <v>582111</v>
      </c>
      <c r="BP608" s="82">
        <v>4935.4607824821469</v>
      </c>
      <c r="BQ608" s="82">
        <v>0</v>
      </c>
      <c r="BR608" s="82">
        <v>0</v>
      </c>
      <c r="BS608" s="89">
        <v>4935.4607824821469</v>
      </c>
      <c r="BT608" s="82">
        <v>24772.06475943439</v>
      </c>
      <c r="BU608" s="82">
        <v>0</v>
      </c>
      <c r="BV608" s="82">
        <v>0</v>
      </c>
      <c r="BW608" s="82">
        <v>24772.06475943439</v>
      </c>
      <c r="BX608" s="82">
        <v>202779.21160679823</v>
      </c>
      <c r="BY608" s="82">
        <v>0</v>
      </c>
      <c r="BZ608" s="82">
        <v>0</v>
      </c>
      <c r="CA608" s="82">
        <v>202779.21160679823</v>
      </c>
      <c r="CB608" s="82">
        <v>2921731.5311999996</v>
      </c>
      <c r="CC608" s="82">
        <v>0</v>
      </c>
      <c r="CD608" s="82">
        <v>0</v>
      </c>
      <c r="CE608" s="82">
        <v>2921731.5311999996</v>
      </c>
      <c r="CF608" s="82">
        <v>24772.06475943439</v>
      </c>
      <c r="CG608" s="82">
        <v>0</v>
      </c>
      <c r="CH608" s="82">
        <v>0</v>
      </c>
      <c r="CI608" s="82">
        <v>24772.06475943439</v>
      </c>
      <c r="CJ608" s="82" t="s">
        <v>96</v>
      </c>
      <c r="CN608" s="82">
        <v>4935.4607824821469</v>
      </c>
      <c r="CO608" s="82">
        <v>40400.703619460917</v>
      </c>
      <c r="CP608" s="82">
        <v>582111</v>
      </c>
      <c r="CQ608" s="82">
        <v>4935.4607824821469</v>
      </c>
      <c r="CR608" s="89">
        <v>4935.4607824821469</v>
      </c>
      <c r="CS608" s="82">
        <v>763.07005094113185</v>
      </c>
      <c r="CT608" s="82">
        <v>6246.3401752440386</v>
      </c>
      <c r="CU608" s="82">
        <v>90000</v>
      </c>
      <c r="CV608" s="82">
        <v>763.07005094113185</v>
      </c>
      <c r="CW608" s="82">
        <v>763.07005094113185</v>
      </c>
    </row>
    <row r="609" spans="1:101">
      <c r="A609" s="86" t="s">
        <v>1404</v>
      </c>
      <c r="B609" s="87" t="s">
        <v>1520</v>
      </c>
      <c r="C609" s="75" t="s">
        <v>2305</v>
      </c>
      <c r="D609" s="74" t="s">
        <v>2607</v>
      </c>
      <c r="E609" s="74" t="s">
        <v>1404</v>
      </c>
      <c r="F609" s="74" t="s">
        <v>1520</v>
      </c>
      <c r="G609" s="74" t="s">
        <v>523</v>
      </c>
      <c r="I609" s="74" t="s">
        <v>1520</v>
      </c>
      <c r="J609" s="74" t="s">
        <v>523</v>
      </c>
      <c r="K609" s="74" t="s">
        <v>128</v>
      </c>
      <c r="L609" s="74" t="s">
        <v>89</v>
      </c>
      <c r="M609" s="74" t="s">
        <v>1406</v>
      </c>
      <c r="N609" s="74" t="s">
        <v>523</v>
      </c>
      <c r="O609" s="76">
        <v>48212</v>
      </c>
      <c r="P609" s="76">
        <v>44439</v>
      </c>
      <c r="Q609" s="77">
        <v>11</v>
      </c>
      <c r="R609" s="74" t="s">
        <v>262</v>
      </c>
      <c r="S609" s="77">
        <v>60000</v>
      </c>
      <c r="T609" s="77">
        <v>60000</v>
      </c>
      <c r="U609" s="77">
        <v>0</v>
      </c>
      <c r="V609" s="78">
        <v>0</v>
      </c>
      <c r="W609" s="79">
        <v>6.4679000000000002</v>
      </c>
      <c r="X609" s="77">
        <v>388074</v>
      </c>
      <c r="Y609" s="88">
        <v>388074</v>
      </c>
      <c r="Z609" s="77">
        <v>0</v>
      </c>
      <c r="AA609" s="74">
        <v>0</v>
      </c>
      <c r="AB609" s="74">
        <v>0</v>
      </c>
      <c r="AD609" s="74">
        <v>5</v>
      </c>
      <c r="AE609" s="74">
        <v>5</v>
      </c>
      <c r="AF609" s="74">
        <v>0</v>
      </c>
      <c r="AG609" s="74">
        <v>0</v>
      </c>
      <c r="AI609" s="74">
        <v>4</v>
      </c>
      <c r="AJ609" s="74">
        <v>4</v>
      </c>
      <c r="AL609" s="74">
        <v>4</v>
      </c>
      <c r="AM609" s="74" t="s">
        <v>95</v>
      </c>
      <c r="AN609" s="74">
        <v>0</v>
      </c>
      <c r="AO609" s="74" t="s">
        <v>95</v>
      </c>
      <c r="AP609" s="74" t="s">
        <v>95</v>
      </c>
      <c r="AQ609" s="74">
        <v>1</v>
      </c>
      <c r="AS609" s="74">
        <v>1</v>
      </c>
      <c r="AT609" s="74" t="s">
        <v>92</v>
      </c>
      <c r="AU609" s="74" t="s">
        <v>95</v>
      </c>
      <c r="AV609" s="74" t="s">
        <v>94</v>
      </c>
      <c r="AW609" s="77">
        <v>60000</v>
      </c>
      <c r="AX609" s="77">
        <v>0</v>
      </c>
      <c r="AY609" s="79">
        <v>1</v>
      </c>
      <c r="AZ609" s="77">
        <v>388074</v>
      </c>
      <c r="BA609" s="77">
        <v>0</v>
      </c>
      <c r="BB609" s="74" t="s">
        <v>116</v>
      </c>
      <c r="BC609" s="75" t="s">
        <v>2305</v>
      </c>
      <c r="BD609" s="82">
        <v>2961.2764694892885</v>
      </c>
      <c r="BE609" s="82">
        <v>0</v>
      </c>
      <c r="BF609" s="82">
        <v>0</v>
      </c>
      <c r="BG609" s="82">
        <v>2961.2764694892885</v>
      </c>
      <c r="BH609" s="82">
        <v>24240.422171676575</v>
      </c>
      <c r="BI609" s="82">
        <v>0</v>
      </c>
      <c r="BJ609" s="82">
        <v>0</v>
      </c>
      <c r="BK609" s="82">
        <v>24240.422171676575</v>
      </c>
      <c r="BL609" s="82">
        <v>349266.6</v>
      </c>
      <c r="BM609" s="82">
        <v>0</v>
      </c>
      <c r="BN609" s="82">
        <v>0</v>
      </c>
      <c r="BO609" s="82">
        <v>349266.6</v>
      </c>
      <c r="BP609" s="82">
        <v>2961.2764694892885</v>
      </c>
      <c r="BQ609" s="82">
        <v>0</v>
      </c>
      <c r="BR609" s="82">
        <v>0</v>
      </c>
      <c r="BS609" s="89">
        <v>2961.2764694892885</v>
      </c>
      <c r="BT609" s="82">
        <v>14863.238855660637</v>
      </c>
      <c r="BU609" s="82">
        <v>0</v>
      </c>
      <c r="BV609" s="82">
        <v>0</v>
      </c>
      <c r="BW609" s="82">
        <v>14863.238855660637</v>
      </c>
      <c r="BX609" s="82">
        <v>121667.52696407905</v>
      </c>
      <c r="BY609" s="82">
        <v>0</v>
      </c>
      <c r="BZ609" s="82">
        <v>0</v>
      </c>
      <c r="CA609" s="82">
        <v>121667.52696407905</v>
      </c>
      <c r="CB609" s="82">
        <v>1753038.9187199997</v>
      </c>
      <c r="CC609" s="82">
        <v>0</v>
      </c>
      <c r="CD609" s="82">
        <v>0</v>
      </c>
      <c r="CE609" s="82">
        <v>1753038.9187199997</v>
      </c>
      <c r="CF609" s="82">
        <v>14863.238855660637</v>
      </c>
      <c r="CG609" s="82">
        <v>0</v>
      </c>
      <c r="CH609" s="82">
        <v>0</v>
      </c>
      <c r="CI609" s="82">
        <v>14863.238855660637</v>
      </c>
      <c r="CJ609" s="82" t="s">
        <v>96</v>
      </c>
      <c r="CN609" s="82">
        <v>2961.2764694892885</v>
      </c>
      <c r="CO609" s="82">
        <v>24240.422171676575</v>
      </c>
      <c r="CP609" s="82">
        <v>349266.6</v>
      </c>
      <c r="CQ609" s="82">
        <v>2961.2764694892885</v>
      </c>
      <c r="CR609" s="89">
        <v>2961.2764694892885</v>
      </c>
      <c r="CS609" s="82">
        <v>457.84203056467919</v>
      </c>
      <c r="CT609" s="82">
        <v>3747.804105146427</v>
      </c>
      <c r="CU609" s="82">
        <v>53999.999999999993</v>
      </c>
      <c r="CV609" s="82">
        <v>457.84203056467919</v>
      </c>
      <c r="CW609" s="82">
        <v>457.84203056467919</v>
      </c>
    </row>
    <row r="610" spans="1:101">
      <c r="A610" s="86" t="s">
        <v>1404</v>
      </c>
      <c r="B610" s="87" t="s">
        <v>1521</v>
      </c>
      <c r="C610" s="75" t="s">
        <v>2306</v>
      </c>
      <c r="D610" s="74" t="s">
        <v>2607</v>
      </c>
      <c r="E610" s="74" t="s">
        <v>1404</v>
      </c>
      <c r="F610" s="74" t="s">
        <v>1521</v>
      </c>
      <c r="G610" s="74" t="s">
        <v>523</v>
      </c>
      <c r="I610" s="74" t="s">
        <v>1521</v>
      </c>
      <c r="J610" s="74" t="s">
        <v>523</v>
      </c>
      <c r="K610" s="74" t="s">
        <v>128</v>
      </c>
      <c r="L610" s="74" t="s">
        <v>89</v>
      </c>
      <c r="M610" s="74" t="s">
        <v>1406</v>
      </c>
      <c r="N610" s="74" t="s">
        <v>523</v>
      </c>
      <c r="O610" s="76">
        <v>47968</v>
      </c>
      <c r="P610" s="76">
        <v>44439</v>
      </c>
      <c r="Q610" s="77">
        <v>10</v>
      </c>
      <c r="R610" s="74" t="s">
        <v>262</v>
      </c>
      <c r="S610" s="77">
        <v>70047.42</v>
      </c>
      <c r="T610" s="77">
        <v>70047.42</v>
      </c>
      <c r="U610" s="77">
        <v>0</v>
      </c>
      <c r="V610" s="78">
        <v>0</v>
      </c>
      <c r="W610" s="79">
        <v>6.4679000000000002</v>
      </c>
      <c r="X610" s="77">
        <v>453059.707818</v>
      </c>
      <c r="Y610" s="88">
        <v>453059.707818</v>
      </c>
      <c r="Z610" s="77">
        <v>0</v>
      </c>
      <c r="AA610" s="74">
        <v>0</v>
      </c>
      <c r="AB610" s="74">
        <v>0</v>
      </c>
      <c r="AD610" s="74">
        <v>5</v>
      </c>
      <c r="AE610" s="74">
        <v>5</v>
      </c>
      <c r="AF610" s="74">
        <v>0</v>
      </c>
      <c r="AG610" s="74">
        <v>0</v>
      </c>
      <c r="AI610" s="74">
        <v>4</v>
      </c>
      <c r="AJ610" s="74">
        <v>4</v>
      </c>
      <c r="AL610" s="74">
        <v>4</v>
      </c>
      <c r="AM610" s="74" t="s">
        <v>95</v>
      </c>
      <c r="AN610" s="74">
        <v>0</v>
      </c>
      <c r="AO610" s="74" t="s">
        <v>95</v>
      </c>
      <c r="AP610" s="74" t="s">
        <v>95</v>
      </c>
      <c r="AQ610" s="74">
        <v>1</v>
      </c>
      <c r="AS610" s="74">
        <v>1</v>
      </c>
      <c r="AT610" s="74" t="s">
        <v>92</v>
      </c>
      <c r="AU610" s="74" t="s">
        <v>95</v>
      </c>
      <c r="AV610" s="74" t="s">
        <v>94</v>
      </c>
      <c r="AW610" s="77">
        <v>70047.42</v>
      </c>
      <c r="AX610" s="77">
        <v>0</v>
      </c>
      <c r="AY610" s="79">
        <v>1</v>
      </c>
      <c r="AZ610" s="77">
        <v>453059.707818</v>
      </c>
      <c r="BA610" s="77">
        <v>0</v>
      </c>
      <c r="BB610" s="74" t="s">
        <v>116</v>
      </c>
      <c r="BC610" s="75" t="s">
        <v>2306</v>
      </c>
      <c r="BD610" s="82">
        <v>3457.1629432405562</v>
      </c>
      <c r="BE610" s="82">
        <v>0</v>
      </c>
      <c r="BF610" s="82">
        <v>0</v>
      </c>
      <c r="BG610" s="82">
        <v>3457.1629432405562</v>
      </c>
      <c r="BH610" s="82">
        <v>25840.294107848425</v>
      </c>
      <c r="BI610" s="82">
        <v>0</v>
      </c>
      <c r="BJ610" s="82">
        <v>0</v>
      </c>
      <c r="BK610" s="82">
        <v>25840.294107848425</v>
      </c>
      <c r="BL610" s="82">
        <v>407753.73703620001</v>
      </c>
      <c r="BM610" s="82">
        <v>0</v>
      </c>
      <c r="BN610" s="82">
        <v>0</v>
      </c>
      <c r="BO610" s="82">
        <v>407753.73703620001</v>
      </c>
      <c r="BP610" s="82">
        <v>3457.1629432405562</v>
      </c>
      <c r="BQ610" s="82">
        <v>0</v>
      </c>
      <c r="BR610" s="82">
        <v>0</v>
      </c>
      <c r="BS610" s="89">
        <v>3457.1629432405562</v>
      </c>
      <c r="BT610" s="82">
        <v>17352.192244712998</v>
      </c>
      <c r="BU610" s="82">
        <v>0</v>
      </c>
      <c r="BV610" s="82">
        <v>0</v>
      </c>
      <c r="BW610" s="82">
        <v>17352.192244712998</v>
      </c>
      <c r="BX610" s="82">
        <v>129697.6041861128</v>
      </c>
      <c r="BY610" s="82">
        <v>0</v>
      </c>
      <c r="BZ610" s="82">
        <v>0</v>
      </c>
      <c r="CA610" s="82">
        <v>129697.6041861128</v>
      </c>
      <c r="CB610" s="82">
        <v>2046597.556932095</v>
      </c>
      <c r="CC610" s="82">
        <v>0</v>
      </c>
      <c r="CD610" s="82">
        <v>0</v>
      </c>
      <c r="CE610" s="82">
        <v>2046597.556932095</v>
      </c>
      <c r="CF610" s="82">
        <v>17352.192244712998</v>
      </c>
      <c r="CG610" s="82">
        <v>0</v>
      </c>
      <c r="CH610" s="82">
        <v>0</v>
      </c>
      <c r="CI610" s="82">
        <v>17352.192244712998</v>
      </c>
      <c r="CJ610" s="82" t="s">
        <v>96</v>
      </c>
      <c r="CN610" s="82">
        <v>3457.1629432405562</v>
      </c>
      <c r="CO610" s="82">
        <v>25840.294107848425</v>
      </c>
      <c r="CP610" s="82">
        <v>407753.73703620001</v>
      </c>
      <c r="CQ610" s="82">
        <v>3457.1629432405562</v>
      </c>
      <c r="CR610" s="89">
        <v>3457.1629432405562</v>
      </c>
      <c r="CS610" s="82">
        <v>534.51088347694861</v>
      </c>
      <c r="CT610" s="82">
        <v>3995.1598057867973</v>
      </c>
      <c r="CU610" s="82">
        <v>63042.678</v>
      </c>
      <c r="CV610" s="82">
        <v>534.51088347694861</v>
      </c>
      <c r="CW610" s="82">
        <v>534.51088347694861</v>
      </c>
    </row>
    <row r="611" spans="1:101">
      <c r="A611" s="86" t="s">
        <v>1404</v>
      </c>
      <c r="B611" s="87" t="s">
        <v>1522</v>
      </c>
      <c r="C611" s="75" t="s">
        <v>2307</v>
      </c>
      <c r="D611" s="74" t="s">
        <v>2607</v>
      </c>
      <c r="E611" s="74" t="s">
        <v>1404</v>
      </c>
      <c r="F611" s="74" t="s">
        <v>1522</v>
      </c>
      <c r="G611" s="74" t="s">
        <v>523</v>
      </c>
      <c r="I611" s="74" t="s">
        <v>1522</v>
      </c>
      <c r="J611" s="74" t="s">
        <v>523</v>
      </c>
      <c r="K611" s="74" t="s">
        <v>128</v>
      </c>
      <c r="L611" s="74" t="s">
        <v>89</v>
      </c>
      <c r="M611" s="74" t="s">
        <v>1406</v>
      </c>
      <c r="N611" s="74" t="s">
        <v>523</v>
      </c>
      <c r="O611" s="76">
        <v>47998</v>
      </c>
      <c r="P611" s="76">
        <v>44439</v>
      </c>
      <c r="Q611" s="77">
        <v>10</v>
      </c>
      <c r="R611" s="74" t="s">
        <v>262</v>
      </c>
      <c r="S611" s="77">
        <v>20447.349999999999</v>
      </c>
      <c r="T611" s="77">
        <v>20447.349999999999</v>
      </c>
      <c r="U611" s="77">
        <v>0</v>
      </c>
      <c r="V611" s="78">
        <v>0</v>
      </c>
      <c r="W611" s="79">
        <v>6.4679000000000002</v>
      </c>
      <c r="X611" s="77">
        <v>132251.41506500001</v>
      </c>
      <c r="Y611" s="88">
        <v>132251.41506500001</v>
      </c>
      <c r="Z611" s="77">
        <v>0</v>
      </c>
      <c r="AA611" s="74">
        <v>0</v>
      </c>
      <c r="AB611" s="74">
        <v>0</v>
      </c>
      <c r="AD611" s="74">
        <v>5</v>
      </c>
      <c r="AE611" s="74">
        <v>5</v>
      </c>
      <c r="AF611" s="74">
        <v>0</v>
      </c>
      <c r="AG611" s="74">
        <v>0</v>
      </c>
      <c r="AI611" s="74">
        <v>4</v>
      </c>
      <c r="AJ611" s="74">
        <v>4</v>
      </c>
      <c r="AL611" s="74">
        <v>4</v>
      </c>
      <c r="AM611" s="74" t="s">
        <v>95</v>
      </c>
      <c r="AN611" s="74">
        <v>0</v>
      </c>
      <c r="AO611" s="74" t="s">
        <v>95</v>
      </c>
      <c r="AP611" s="74" t="s">
        <v>95</v>
      </c>
      <c r="AQ611" s="74">
        <v>1</v>
      </c>
      <c r="AS611" s="74">
        <v>1</v>
      </c>
      <c r="AT611" s="74" t="s">
        <v>92</v>
      </c>
      <c r="AU611" s="74" t="s">
        <v>95</v>
      </c>
      <c r="AV611" s="74" t="s">
        <v>94</v>
      </c>
      <c r="AW611" s="77">
        <v>20447.349999999999</v>
      </c>
      <c r="AX611" s="77">
        <v>0</v>
      </c>
      <c r="AY611" s="79">
        <v>1</v>
      </c>
      <c r="AZ611" s="77">
        <v>132251.41506500001</v>
      </c>
      <c r="BA611" s="77">
        <v>0</v>
      </c>
      <c r="BB611" s="74" t="s">
        <v>116</v>
      </c>
      <c r="BC611" s="75" t="s">
        <v>2307</v>
      </c>
      <c r="BD611" s="82">
        <v>1009.1709403068635</v>
      </c>
      <c r="BE611" s="82">
        <v>0</v>
      </c>
      <c r="BF611" s="82">
        <v>0</v>
      </c>
      <c r="BG611" s="82">
        <v>1009.1709403068635</v>
      </c>
      <c r="BH611" s="82">
        <v>7542.969287464326</v>
      </c>
      <c r="BI611" s="82">
        <v>0</v>
      </c>
      <c r="BJ611" s="82">
        <v>0</v>
      </c>
      <c r="BK611" s="82">
        <v>7542.969287464326</v>
      </c>
      <c r="BL611" s="82">
        <v>119026.2735585</v>
      </c>
      <c r="BM611" s="82">
        <v>0</v>
      </c>
      <c r="BN611" s="82">
        <v>0</v>
      </c>
      <c r="BO611" s="82">
        <v>119026.2735585</v>
      </c>
      <c r="BP611" s="82">
        <v>1009.1709403068635</v>
      </c>
      <c r="BQ611" s="82">
        <v>0</v>
      </c>
      <c r="BR611" s="82">
        <v>0</v>
      </c>
      <c r="BS611" s="89">
        <v>1009.1709403068635</v>
      </c>
      <c r="BT611" s="82">
        <v>5065.2307835882093</v>
      </c>
      <c r="BU611" s="82">
        <v>0</v>
      </c>
      <c r="BV611" s="82">
        <v>0</v>
      </c>
      <c r="BW611" s="82">
        <v>5065.2307835882093</v>
      </c>
      <c r="BX611" s="82">
        <v>37859.67144764094</v>
      </c>
      <c r="BY611" s="82">
        <v>0</v>
      </c>
      <c r="BZ611" s="82">
        <v>0</v>
      </c>
      <c r="CA611" s="82">
        <v>37859.67144764094</v>
      </c>
      <c r="CB611" s="82">
        <v>597416.67224482319</v>
      </c>
      <c r="CC611" s="82">
        <v>0</v>
      </c>
      <c r="CD611" s="82">
        <v>0</v>
      </c>
      <c r="CE611" s="82">
        <v>597416.67224482319</v>
      </c>
      <c r="CF611" s="82">
        <v>5065.2307835882093</v>
      </c>
      <c r="CG611" s="82">
        <v>0</v>
      </c>
      <c r="CH611" s="82">
        <v>0</v>
      </c>
      <c r="CI611" s="82">
        <v>5065.2307835882093</v>
      </c>
      <c r="CJ611" s="82" t="s">
        <v>96</v>
      </c>
      <c r="CN611" s="82">
        <v>1009.1709403068635</v>
      </c>
      <c r="CO611" s="82">
        <v>7542.969287464326</v>
      </c>
      <c r="CP611" s="82">
        <v>119026.2735585</v>
      </c>
      <c r="CQ611" s="82">
        <v>1009.1709403068635</v>
      </c>
      <c r="CR611" s="89">
        <v>1009.1709403068635</v>
      </c>
      <c r="CS611" s="82">
        <v>156.02760406111156</v>
      </c>
      <c r="CT611" s="82">
        <v>1166.2161269444991</v>
      </c>
      <c r="CU611" s="82">
        <v>18402.615000000002</v>
      </c>
      <c r="CV611" s="82">
        <v>156.02760406111156</v>
      </c>
      <c r="CW611" s="82">
        <v>156.02760406111156</v>
      </c>
    </row>
    <row r="612" spans="1:101">
      <c r="A612" s="86" t="s">
        <v>1404</v>
      </c>
      <c r="B612" s="87" t="s">
        <v>1523</v>
      </c>
      <c r="C612" s="75" t="s">
        <v>2308</v>
      </c>
      <c r="D612" s="74" t="s">
        <v>2607</v>
      </c>
      <c r="E612" s="74" t="s">
        <v>1404</v>
      </c>
      <c r="F612" s="74" t="s">
        <v>1523</v>
      </c>
      <c r="G612" s="74" t="s">
        <v>523</v>
      </c>
      <c r="I612" s="74" t="s">
        <v>1523</v>
      </c>
      <c r="J612" s="74" t="s">
        <v>523</v>
      </c>
      <c r="K612" s="74" t="s">
        <v>128</v>
      </c>
      <c r="L612" s="74" t="s">
        <v>89</v>
      </c>
      <c r="M612" s="74" t="s">
        <v>1406</v>
      </c>
      <c r="N612" s="74" t="s">
        <v>523</v>
      </c>
      <c r="O612" s="76">
        <v>48541</v>
      </c>
      <c r="P612" s="76">
        <v>44439</v>
      </c>
      <c r="Q612" s="77">
        <v>12</v>
      </c>
      <c r="R612" s="74" t="s">
        <v>262</v>
      </c>
      <c r="S612" s="77">
        <v>42482.3</v>
      </c>
      <c r="T612" s="77">
        <v>42482.3</v>
      </c>
      <c r="U612" s="77">
        <v>0</v>
      </c>
      <c r="V612" s="78">
        <v>0</v>
      </c>
      <c r="W612" s="79">
        <v>6.4679000000000002</v>
      </c>
      <c r="X612" s="77">
        <v>274771.26817000005</v>
      </c>
      <c r="Y612" s="88">
        <v>274771.26817000005</v>
      </c>
      <c r="Z612" s="77">
        <v>0</v>
      </c>
      <c r="AA612" s="74">
        <v>0</v>
      </c>
      <c r="AB612" s="74">
        <v>0</v>
      </c>
      <c r="AD612" s="74">
        <v>5</v>
      </c>
      <c r="AE612" s="74">
        <v>5</v>
      </c>
      <c r="AF612" s="74">
        <v>0</v>
      </c>
      <c r="AG612" s="74">
        <v>0</v>
      </c>
      <c r="AI612" s="74">
        <v>4</v>
      </c>
      <c r="AJ612" s="74">
        <v>4</v>
      </c>
      <c r="AL612" s="74">
        <v>4</v>
      </c>
      <c r="AM612" s="74" t="s">
        <v>95</v>
      </c>
      <c r="AN612" s="74">
        <v>0</v>
      </c>
      <c r="AO612" s="74" t="s">
        <v>95</v>
      </c>
      <c r="AP612" s="74" t="s">
        <v>95</v>
      </c>
      <c r="AQ612" s="74">
        <v>1</v>
      </c>
      <c r="AS612" s="74">
        <v>1</v>
      </c>
      <c r="AT612" s="74" t="s">
        <v>92</v>
      </c>
      <c r="AU612" s="74" t="s">
        <v>95</v>
      </c>
      <c r="AV612" s="74" t="s">
        <v>94</v>
      </c>
      <c r="AW612" s="77">
        <v>42482.3</v>
      </c>
      <c r="AX612" s="77">
        <v>0</v>
      </c>
      <c r="AY612" s="79">
        <v>1</v>
      </c>
      <c r="AZ612" s="77">
        <v>274771.26817000005</v>
      </c>
      <c r="BA612" s="77">
        <v>0</v>
      </c>
      <c r="BB612" s="74" t="s">
        <v>116</v>
      </c>
      <c r="BC612" s="75" t="s">
        <v>2308</v>
      </c>
      <c r="BD612" s="82">
        <v>2096.6972559964138</v>
      </c>
      <c r="BE612" s="82">
        <v>0</v>
      </c>
      <c r="BF612" s="82">
        <v>0</v>
      </c>
      <c r="BG612" s="82">
        <v>2096.6972559964138</v>
      </c>
      <c r="BH612" s="82">
        <v>18589.188827953392</v>
      </c>
      <c r="BI612" s="82">
        <v>0</v>
      </c>
      <c r="BJ612" s="82">
        <v>0</v>
      </c>
      <c r="BK612" s="82">
        <v>18589.188827953392</v>
      </c>
      <c r="BL612" s="82">
        <v>247294.14135300004</v>
      </c>
      <c r="BM612" s="82">
        <v>0</v>
      </c>
      <c r="BN612" s="82">
        <v>0</v>
      </c>
      <c r="BO612" s="82">
        <v>247294.14135300004</v>
      </c>
      <c r="BP612" s="82">
        <v>2096.6972559964138</v>
      </c>
      <c r="BQ612" s="82">
        <v>0</v>
      </c>
      <c r="BR612" s="82">
        <v>0</v>
      </c>
      <c r="BS612" s="89">
        <v>2096.6972559964138</v>
      </c>
      <c r="BT612" s="82">
        <v>10523.7428672972</v>
      </c>
      <c r="BU612" s="82">
        <v>0</v>
      </c>
      <c r="BV612" s="82">
        <v>0</v>
      </c>
      <c r="BW612" s="82">
        <v>10523.7428672972</v>
      </c>
      <c r="BX612" s="82">
        <v>93302.856565263661</v>
      </c>
      <c r="BY612" s="82">
        <v>0</v>
      </c>
      <c r="BZ612" s="82">
        <v>0</v>
      </c>
      <c r="CA612" s="82">
        <v>93302.856565263661</v>
      </c>
      <c r="CB612" s="82">
        <v>1241218.7542789776</v>
      </c>
      <c r="CC612" s="82">
        <v>0</v>
      </c>
      <c r="CD612" s="82">
        <v>0</v>
      </c>
      <c r="CE612" s="82">
        <v>1241218.7542789776</v>
      </c>
      <c r="CF612" s="82">
        <v>10523.7428672972</v>
      </c>
      <c r="CG612" s="82">
        <v>0</v>
      </c>
      <c r="CH612" s="82">
        <v>0</v>
      </c>
      <c r="CI612" s="82">
        <v>10523.7428672972</v>
      </c>
      <c r="CJ612" s="82" t="s">
        <v>96</v>
      </c>
      <c r="CN612" s="82">
        <v>2096.6972559964138</v>
      </c>
      <c r="CO612" s="82">
        <v>18589.188827953392</v>
      </c>
      <c r="CP612" s="82">
        <v>247294.14135300004</v>
      </c>
      <c r="CQ612" s="82">
        <v>2096.6972559964138</v>
      </c>
      <c r="CR612" s="89">
        <v>2096.6972559964138</v>
      </c>
      <c r="CS612" s="82">
        <v>324.16970825096456</v>
      </c>
      <c r="CT612" s="82">
        <v>2874.0686819452048</v>
      </c>
      <c r="CU612" s="82">
        <v>38234.070000000007</v>
      </c>
      <c r="CV612" s="82">
        <v>324.16970825096456</v>
      </c>
      <c r="CW612" s="82">
        <v>324.16970825096456</v>
      </c>
    </row>
    <row r="613" spans="1:101">
      <c r="A613" s="86" t="s">
        <v>1404</v>
      </c>
      <c r="B613" s="87" t="s">
        <v>1524</v>
      </c>
      <c r="C613" s="75" t="s">
        <v>2309</v>
      </c>
      <c r="D613" s="74" t="s">
        <v>2607</v>
      </c>
      <c r="E613" s="74" t="s">
        <v>1404</v>
      </c>
      <c r="F613" s="74" t="s">
        <v>1524</v>
      </c>
      <c r="G613" s="74" t="s">
        <v>523</v>
      </c>
      <c r="I613" s="74" t="s">
        <v>1524</v>
      </c>
      <c r="J613" s="74" t="s">
        <v>523</v>
      </c>
      <c r="K613" s="74" t="s">
        <v>128</v>
      </c>
      <c r="L613" s="74" t="s">
        <v>89</v>
      </c>
      <c r="M613" s="74" t="s">
        <v>1406</v>
      </c>
      <c r="N613" s="74" t="s">
        <v>523</v>
      </c>
      <c r="O613" s="76">
        <v>48212</v>
      </c>
      <c r="P613" s="76">
        <v>44439</v>
      </c>
      <c r="Q613" s="77">
        <v>11</v>
      </c>
      <c r="R613" s="74" t="s">
        <v>262</v>
      </c>
      <c r="S613" s="77">
        <v>222979.16</v>
      </c>
      <c r="T613" s="77">
        <v>222979.16</v>
      </c>
      <c r="U613" s="77">
        <v>0</v>
      </c>
      <c r="V613" s="78">
        <v>0</v>
      </c>
      <c r="W613" s="79">
        <v>6.4679000000000002</v>
      </c>
      <c r="X613" s="77">
        <v>1442206.9089640002</v>
      </c>
      <c r="Y613" s="88">
        <v>1442206.9089640002</v>
      </c>
      <c r="Z613" s="77">
        <v>0</v>
      </c>
      <c r="AA613" s="74">
        <v>0</v>
      </c>
      <c r="AB613" s="74">
        <v>0</v>
      </c>
      <c r="AD613" s="74">
        <v>5</v>
      </c>
      <c r="AE613" s="74">
        <v>5</v>
      </c>
      <c r="AF613" s="74">
        <v>0</v>
      </c>
      <c r="AG613" s="74">
        <v>0</v>
      </c>
      <c r="AI613" s="74">
        <v>4</v>
      </c>
      <c r="AJ613" s="74">
        <v>4</v>
      </c>
      <c r="AL613" s="74">
        <v>4</v>
      </c>
      <c r="AM613" s="74" t="s">
        <v>95</v>
      </c>
      <c r="AN613" s="74">
        <v>0</v>
      </c>
      <c r="AO613" s="74" t="s">
        <v>95</v>
      </c>
      <c r="AP613" s="74" t="s">
        <v>95</v>
      </c>
      <c r="AQ613" s="74">
        <v>1</v>
      </c>
      <c r="AS613" s="74">
        <v>1</v>
      </c>
      <c r="AT613" s="74" t="s">
        <v>92</v>
      </c>
      <c r="AU613" s="74" t="s">
        <v>95</v>
      </c>
      <c r="AV613" s="74" t="s">
        <v>94</v>
      </c>
      <c r="AW613" s="77">
        <v>222979.16</v>
      </c>
      <c r="AX613" s="77">
        <v>0</v>
      </c>
      <c r="AY613" s="79">
        <v>1</v>
      </c>
      <c r="AZ613" s="77">
        <v>1442206.9089640002</v>
      </c>
      <c r="BA613" s="77">
        <v>0</v>
      </c>
      <c r="BB613" s="74" t="s">
        <v>116</v>
      </c>
      <c r="BC613" s="75" t="s">
        <v>2309</v>
      </c>
      <c r="BD613" s="82">
        <v>11005.04899490812</v>
      </c>
      <c r="BE613" s="82">
        <v>0</v>
      </c>
      <c r="BF613" s="82">
        <v>0</v>
      </c>
      <c r="BG613" s="82">
        <v>11005.04899490812</v>
      </c>
      <c r="BH613" s="82">
        <v>90085.149564763604</v>
      </c>
      <c r="BI613" s="82">
        <v>0</v>
      </c>
      <c r="BJ613" s="82">
        <v>0</v>
      </c>
      <c r="BK613" s="82">
        <v>90085.149564763604</v>
      </c>
      <c r="BL613" s="82">
        <v>1297986.2180676002</v>
      </c>
      <c r="BM613" s="82">
        <v>0</v>
      </c>
      <c r="BN613" s="82">
        <v>0</v>
      </c>
      <c r="BO613" s="82">
        <v>1297986.2180676002</v>
      </c>
      <c r="BP613" s="82">
        <v>11005.04899490812</v>
      </c>
      <c r="BQ613" s="82">
        <v>0</v>
      </c>
      <c r="BR613" s="82">
        <v>0</v>
      </c>
      <c r="BS613" s="89">
        <v>11005.04899490812</v>
      </c>
      <c r="BT613" s="82">
        <v>55236.541915242837</v>
      </c>
      <c r="BU613" s="82">
        <v>0</v>
      </c>
      <c r="BV613" s="82">
        <v>0</v>
      </c>
      <c r="BW613" s="82">
        <v>55236.541915242837</v>
      </c>
      <c r="BX613" s="82">
        <v>452155.38269546145</v>
      </c>
      <c r="BY613" s="82">
        <v>0</v>
      </c>
      <c r="BZ613" s="82">
        <v>0</v>
      </c>
      <c r="CA613" s="82">
        <v>452155.38269546145</v>
      </c>
      <c r="CB613" s="82">
        <v>6514852.4257248985</v>
      </c>
      <c r="CC613" s="82">
        <v>0</v>
      </c>
      <c r="CD613" s="82">
        <v>0</v>
      </c>
      <c r="CE613" s="82">
        <v>6514852.4257248985</v>
      </c>
      <c r="CF613" s="82">
        <v>55236.541915242837</v>
      </c>
      <c r="CG613" s="82">
        <v>0</v>
      </c>
      <c r="CH613" s="82">
        <v>0</v>
      </c>
      <c r="CI613" s="82">
        <v>55236.541915242837</v>
      </c>
      <c r="CJ613" s="82" t="s">
        <v>96</v>
      </c>
      <c r="CN613" s="82">
        <v>11005.04899490812</v>
      </c>
      <c r="CO613" s="82">
        <v>90085.149564763604</v>
      </c>
      <c r="CP613" s="82">
        <v>1297986.2180676002</v>
      </c>
      <c r="CQ613" s="82">
        <v>11005.04899490812</v>
      </c>
      <c r="CR613" s="89">
        <v>11005.04899490812</v>
      </c>
      <c r="CS613" s="82">
        <v>1701.4871898001081</v>
      </c>
      <c r="CT613" s="82">
        <v>13928.036853501693</v>
      </c>
      <c r="CU613" s="82">
        <v>200681.24400000001</v>
      </c>
      <c r="CV613" s="82">
        <v>1701.4871898001081</v>
      </c>
      <c r="CW613" s="82">
        <v>1701.4871898001081</v>
      </c>
    </row>
    <row r="614" spans="1:101">
      <c r="A614" s="86" t="s">
        <v>1404</v>
      </c>
      <c r="B614" s="87" t="s">
        <v>1525</v>
      </c>
      <c r="C614" s="75" t="s">
        <v>2310</v>
      </c>
      <c r="D614" s="74" t="s">
        <v>2607</v>
      </c>
      <c r="E614" s="74" t="s">
        <v>1404</v>
      </c>
      <c r="F614" s="74" t="s">
        <v>1525</v>
      </c>
      <c r="G614" s="74" t="s">
        <v>523</v>
      </c>
      <c r="I614" s="74" t="s">
        <v>1525</v>
      </c>
      <c r="J614" s="74" t="s">
        <v>523</v>
      </c>
      <c r="K614" s="74" t="s">
        <v>128</v>
      </c>
      <c r="L614" s="74" t="s">
        <v>89</v>
      </c>
      <c r="M614" s="74" t="s">
        <v>1406</v>
      </c>
      <c r="N614" s="74" t="s">
        <v>523</v>
      </c>
      <c r="O614" s="76">
        <v>48212</v>
      </c>
      <c r="P614" s="76">
        <v>44439</v>
      </c>
      <c r="Q614" s="77">
        <v>11</v>
      </c>
      <c r="R614" s="74" t="s">
        <v>262</v>
      </c>
      <c r="S614" s="77">
        <v>25831.86</v>
      </c>
      <c r="T614" s="77">
        <v>25831.86</v>
      </c>
      <c r="U614" s="77">
        <v>0</v>
      </c>
      <c r="V614" s="78">
        <v>0</v>
      </c>
      <c r="W614" s="79">
        <v>6.4679000000000002</v>
      </c>
      <c r="X614" s="77">
        <v>167077.88729400001</v>
      </c>
      <c r="Y614" s="88">
        <v>167077.88729400001</v>
      </c>
      <c r="Z614" s="77">
        <v>0</v>
      </c>
      <c r="AA614" s="74">
        <v>0</v>
      </c>
      <c r="AB614" s="74">
        <v>0</v>
      </c>
      <c r="AD614" s="74">
        <v>5</v>
      </c>
      <c r="AE614" s="74">
        <v>5</v>
      </c>
      <c r="AF614" s="74">
        <v>0</v>
      </c>
      <c r="AG614" s="74">
        <v>0</v>
      </c>
      <c r="AI614" s="74">
        <v>4</v>
      </c>
      <c r="AJ614" s="74">
        <v>4</v>
      </c>
      <c r="AL614" s="74">
        <v>4</v>
      </c>
      <c r="AM614" s="74" t="s">
        <v>95</v>
      </c>
      <c r="AN614" s="74">
        <v>0</v>
      </c>
      <c r="AO614" s="74" t="s">
        <v>95</v>
      </c>
      <c r="AP614" s="74" t="s">
        <v>95</v>
      </c>
      <c r="AQ614" s="74">
        <v>1</v>
      </c>
      <c r="AS614" s="74">
        <v>1</v>
      </c>
      <c r="AT614" s="74" t="s">
        <v>92</v>
      </c>
      <c r="AU614" s="74" t="s">
        <v>95</v>
      </c>
      <c r="AV614" s="74" t="s">
        <v>94</v>
      </c>
      <c r="AW614" s="77">
        <v>25831.86</v>
      </c>
      <c r="AX614" s="77">
        <v>0</v>
      </c>
      <c r="AY614" s="79">
        <v>1</v>
      </c>
      <c r="AZ614" s="77">
        <v>167077.88729400001</v>
      </c>
      <c r="BA614" s="77">
        <v>0</v>
      </c>
      <c r="BB614" s="74" t="s">
        <v>116</v>
      </c>
      <c r="BC614" s="75" t="s">
        <v>2310</v>
      </c>
      <c r="BD614" s="82">
        <v>1274.9213196856929</v>
      </c>
      <c r="BE614" s="82">
        <v>0</v>
      </c>
      <c r="BF614" s="82">
        <v>0</v>
      </c>
      <c r="BG614" s="82">
        <v>1274.9213196856929</v>
      </c>
      <c r="BH614" s="82">
        <v>10436.253197994081</v>
      </c>
      <c r="BI614" s="82">
        <v>0</v>
      </c>
      <c r="BJ614" s="82">
        <v>0</v>
      </c>
      <c r="BK614" s="82">
        <v>10436.253197994081</v>
      </c>
      <c r="BL614" s="82">
        <v>150370.09856459999</v>
      </c>
      <c r="BM614" s="82">
        <v>0</v>
      </c>
      <c r="BN614" s="82">
        <v>0</v>
      </c>
      <c r="BO614" s="82">
        <v>150370.09856459999</v>
      </c>
      <c r="BP614" s="82">
        <v>1274.9213196856929</v>
      </c>
      <c r="BQ614" s="82">
        <v>0</v>
      </c>
      <c r="BR614" s="82">
        <v>0</v>
      </c>
      <c r="BS614" s="89">
        <v>1274.9213196856929</v>
      </c>
      <c r="BT614" s="82">
        <v>6399.0850877664288</v>
      </c>
      <c r="BU614" s="82">
        <v>0</v>
      </c>
      <c r="BV614" s="82">
        <v>0</v>
      </c>
      <c r="BW614" s="82">
        <v>6399.0850877664288</v>
      </c>
      <c r="BX614" s="82">
        <v>52381.642051371891</v>
      </c>
      <c r="BY614" s="82">
        <v>0</v>
      </c>
      <c r="BZ614" s="82">
        <v>0</v>
      </c>
      <c r="CA614" s="82">
        <v>52381.642051371891</v>
      </c>
      <c r="CB614" s="82">
        <v>754737.59871544025</v>
      </c>
      <c r="CC614" s="82">
        <v>0</v>
      </c>
      <c r="CD614" s="82">
        <v>0</v>
      </c>
      <c r="CE614" s="82">
        <v>754737.59871544025</v>
      </c>
      <c r="CF614" s="82">
        <v>6399.0850877664288</v>
      </c>
      <c r="CG614" s="82">
        <v>0</v>
      </c>
      <c r="CH614" s="82">
        <v>0</v>
      </c>
      <c r="CI614" s="82">
        <v>6399.0850877664288</v>
      </c>
      <c r="CJ614" s="82" t="s">
        <v>96</v>
      </c>
      <c r="CN614" s="82">
        <v>1274.9213196856929</v>
      </c>
      <c r="CO614" s="82">
        <v>10436.253197994081</v>
      </c>
      <c r="CP614" s="82">
        <v>150370.09856459999</v>
      </c>
      <c r="CQ614" s="82">
        <v>1274.9213196856929</v>
      </c>
      <c r="CR614" s="89">
        <v>1274.9213196856929</v>
      </c>
      <c r="CS614" s="82">
        <v>197.11518726104188</v>
      </c>
      <c r="CT614" s="82">
        <v>1613.5458491927955</v>
      </c>
      <c r="CU614" s="82">
        <v>23248.673999999999</v>
      </c>
      <c r="CV614" s="82">
        <v>197.11518726104188</v>
      </c>
      <c r="CW614" s="82">
        <v>197.11518726104188</v>
      </c>
    </row>
    <row r="615" spans="1:101">
      <c r="A615" s="86" t="s">
        <v>1404</v>
      </c>
      <c r="B615" s="87" t="s">
        <v>2783</v>
      </c>
      <c r="C615" s="75" t="s">
        <v>3034</v>
      </c>
      <c r="D615" s="74" t="s">
        <v>2607</v>
      </c>
      <c r="E615" s="74" t="s">
        <v>1404</v>
      </c>
      <c r="F615" s="74" t="s">
        <v>2783</v>
      </c>
      <c r="G615" s="74" t="s">
        <v>523</v>
      </c>
      <c r="I615" s="74" t="s">
        <v>2783</v>
      </c>
      <c r="J615" s="74" t="s">
        <v>523</v>
      </c>
      <c r="K615" s="74" t="s">
        <v>128</v>
      </c>
      <c r="L615" s="74" t="s">
        <v>89</v>
      </c>
      <c r="M615" s="74" t="s">
        <v>1406</v>
      </c>
      <c r="N615" s="74" t="s">
        <v>523</v>
      </c>
      <c r="O615" s="76">
        <v>47998</v>
      </c>
      <c r="P615" s="76">
        <v>44439</v>
      </c>
      <c r="Q615" s="77">
        <v>10</v>
      </c>
      <c r="R615" s="74" t="s">
        <v>262</v>
      </c>
      <c r="S615" s="77">
        <v>5960</v>
      </c>
      <c r="T615" s="77">
        <v>5960</v>
      </c>
      <c r="U615" s="77">
        <v>0</v>
      </c>
      <c r="V615" s="78">
        <v>0</v>
      </c>
      <c r="W615" s="79">
        <v>6.4679000000000002</v>
      </c>
      <c r="X615" s="77">
        <v>38548.684000000001</v>
      </c>
      <c r="Y615" s="88">
        <v>38548.684000000001</v>
      </c>
      <c r="Z615" s="77">
        <v>0</v>
      </c>
      <c r="AA615" s="74">
        <v>0</v>
      </c>
      <c r="AB615" s="74">
        <v>0</v>
      </c>
      <c r="AD615" s="74">
        <v>5</v>
      </c>
      <c r="AE615" s="74">
        <v>5</v>
      </c>
      <c r="AF615" s="74">
        <v>0</v>
      </c>
      <c r="AG615" s="74">
        <v>0</v>
      </c>
      <c r="AI615" s="74">
        <v>4</v>
      </c>
      <c r="AJ615" s="74">
        <v>4</v>
      </c>
      <c r="AL615" s="74">
        <v>4</v>
      </c>
      <c r="AM615" s="74" t="s">
        <v>95</v>
      </c>
      <c r="AN615" s="74">
        <v>0</v>
      </c>
      <c r="AO615" s="74" t="s">
        <v>95</v>
      </c>
      <c r="AP615" s="74" t="s">
        <v>95</v>
      </c>
      <c r="AQ615" s="74">
        <v>1</v>
      </c>
      <c r="AS615" s="74">
        <v>1</v>
      </c>
      <c r="AT615" s="74" t="s">
        <v>92</v>
      </c>
      <c r="AU615" s="74" t="s">
        <v>95</v>
      </c>
      <c r="AV615" s="74" t="s">
        <v>94</v>
      </c>
      <c r="AW615" s="77">
        <v>5960</v>
      </c>
      <c r="AX615" s="77">
        <v>0</v>
      </c>
      <c r="AY615" s="79">
        <v>1</v>
      </c>
      <c r="AZ615" s="77">
        <v>38548.684000000001</v>
      </c>
      <c r="BA615" s="77">
        <v>0</v>
      </c>
      <c r="BB615" s="74" t="s">
        <v>116</v>
      </c>
      <c r="BC615" s="75" t="s">
        <v>3034</v>
      </c>
      <c r="BD615" s="82">
        <v>294.15346263593602</v>
      </c>
      <c r="BE615" s="82">
        <v>0</v>
      </c>
      <c r="BF615" s="82">
        <v>0</v>
      </c>
      <c r="BG615" s="82">
        <v>294.15346263593602</v>
      </c>
      <c r="BH615" s="82">
        <v>2198.6270569676462</v>
      </c>
      <c r="BI615" s="82">
        <v>0</v>
      </c>
      <c r="BJ615" s="82">
        <v>0</v>
      </c>
      <c r="BK615" s="82">
        <v>2198.6270569676462</v>
      </c>
      <c r="BL615" s="82">
        <v>34693.815600000002</v>
      </c>
      <c r="BM615" s="82">
        <v>0</v>
      </c>
      <c r="BN615" s="82">
        <v>0</v>
      </c>
      <c r="BO615" s="82">
        <v>34693.815600000002</v>
      </c>
      <c r="BP615" s="82">
        <v>294.15346263593602</v>
      </c>
      <c r="BQ615" s="82">
        <v>0</v>
      </c>
      <c r="BR615" s="82">
        <v>0</v>
      </c>
      <c r="BS615" s="89">
        <v>294.15346263593602</v>
      </c>
      <c r="BT615" s="82">
        <v>1476.4150596622899</v>
      </c>
      <c r="BU615" s="82">
        <v>0</v>
      </c>
      <c r="BV615" s="82">
        <v>0</v>
      </c>
      <c r="BW615" s="82">
        <v>1476.4150596622899</v>
      </c>
      <c r="BX615" s="82">
        <v>11035.348924332009</v>
      </c>
      <c r="BY615" s="82">
        <v>0</v>
      </c>
      <c r="BZ615" s="82">
        <v>0</v>
      </c>
      <c r="CA615" s="82">
        <v>11035.348924332009</v>
      </c>
      <c r="CB615" s="82">
        <v>174135.19925951998</v>
      </c>
      <c r="CC615" s="82">
        <v>0</v>
      </c>
      <c r="CD615" s="82">
        <v>0</v>
      </c>
      <c r="CE615" s="82">
        <v>174135.19925951998</v>
      </c>
      <c r="CF615" s="82">
        <v>1476.4150596622899</v>
      </c>
      <c r="CG615" s="82">
        <v>0</v>
      </c>
      <c r="CH615" s="82">
        <v>0</v>
      </c>
      <c r="CI615" s="82">
        <v>1476.4150596622899</v>
      </c>
      <c r="CJ615" s="82" t="s">
        <v>96</v>
      </c>
      <c r="CN615" s="82">
        <v>294.15346263593602</v>
      </c>
      <c r="CO615" s="82">
        <v>2198.6270569676462</v>
      </c>
      <c r="CP615" s="82">
        <v>34693.815600000002</v>
      </c>
      <c r="CQ615" s="82">
        <v>294.15346263593602</v>
      </c>
      <c r="CR615" s="89">
        <v>294.15346263593602</v>
      </c>
      <c r="CS615" s="82">
        <v>45.47897503609147</v>
      </c>
      <c r="CT615" s="82">
        <v>339.92904296103006</v>
      </c>
      <c r="CU615" s="82">
        <v>5364</v>
      </c>
      <c r="CV615" s="82">
        <v>45.47897503609147</v>
      </c>
      <c r="CW615" s="82">
        <v>45.47897503609147</v>
      </c>
    </row>
    <row r="616" spans="1:101">
      <c r="A616" s="86" t="s">
        <v>1404</v>
      </c>
      <c r="B616" s="87" t="s">
        <v>1526</v>
      </c>
      <c r="C616" s="75" t="s">
        <v>2311</v>
      </c>
      <c r="D616" s="74" t="s">
        <v>2607</v>
      </c>
      <c r="E616" s="74" t="s">
        <v>1404</v>
      </c>
      <c r="F616" s="74" t="s">
        <v>1526</v>
      </c>
      <c r="G616" s="74" t="s">
        <v>523</v>
      </c>
      <c r="I616" s="74" t="s">
        <v>1526</v>
      </c>
      <c r="J616" s="74" t="s">
        <v>523</v>
      </c>
      <c r="K616" s="74" t="s">
        <v>128</v>
      </c>
      <c r="L616" s="74" t="s">
        <v>89</v>
      </c>
      <c r="M616" s="74" t="s">
        <v>1406</v>
      </c>
      <c r="N616" s="74" t="s">
        <v>523</v>
      </c>
      <c r="O616" s="76">
        <v>48059</v>
      </c>
      <c r="P616" s="76">
        <v>44439</v>
      </c>
      <c r="Q616" s="77">
        <v>10</v>
      </c>
      <c r="R616" s="74" t="s">
        <v>262</v>
      </c>
      <c r="S616" s="77">
        <v>11378</v>
      </c>
      <c r="T616" s="77">
        <v>11378</v>
      </c>
      <c r="U616" s="77">
        <v>0</v>
      </c>
      <c r="V616" s="78">
        <v>0</v>
      </c>
      <c r="W616" s="79">
        <v>6.4679000000000002</v>
      </c>
      <c r="X616" s="77">
        <v>73591.766199999998</v>
      </c>
      <c r="Y616" s="88">
        <v>73591.766199999998</v>
      </c>
      <c r="Z616" s="77">
        <v>0</v>
      </c>
      <c r="AA616" s="74">
        <v>0</v>
      </c>
      <c r="AB616" s="74">
        <v>0</v>
      </c>
      <c r="AD616" s="74">
        <v>5</v>
      </c>
      <c r="AE616" s="74">
        <v>5</v>
      </c>
      <c r="AF616" s="74">
        <v>0</v>
      </c>
      <c r="AG616" s="74">
        <v>0</v>
      </c>
      <c r="AI616" s="74">
        <v>4</v>
      </c>
      <c r="AJ616" s="74">
        <v>4</v>
      </c>
      <c r="AL616" s="74">
        <v>4</v>
      </c>
      <c r="AM616" s="74" t="s">
        <v>95</v>
      </c>
      <c r="AN616" s="74">
        <v>0</v>
      </c>
      <c r="AO616" s="74" t="s">
        <v>95</v>
      </c>
      <c r="AP616" s="74" t="s">
        <v>95</v>
      </c>
      <c r="AQ616" s="74">
        <v>1</v>
      </c>
      <c r="AS616" s="74">
        <v>1</v>
      </c>
      <c r="AT616" s="74" t="s">
        <v>92</v>
      </c>
      <c r="AU616" s="74" t="s">
        <v>95</v>
      </c>
      <c r="AV616" s="74" t="s">
        <v>94</v>
      </c>
      <c r="AW616" s="77">
        <v>11378</v>
      </c>
      <c r="AX616" s="77">
        <v>0</v>
      </c>
      <c r="AY616" s="79">
        <v>1</v>
      </c>
      <c r="AZ616" s="77">
        <v>73591.766199999998</v>
      </c>
      <c r="BA616" s="77">
        <v>0</v>
      </c>
      <c r="BB616" s="74" t="s">
        <v>116</v>
      </c>
      <c r="BC616" s="75" t="s">
        <v>2311</v>
      </c>
      <c r="BD616" s="82">
        <v>561.55672783081877</v>
      </c>
      <c r="BE616" s="82">
        <v>0</v>
      </c>
      <c r="BF616" s="82">
        <v>0</v>
      </c>
      <c r="BG616" s="82">
        <v>561.55672783081877</v>
      </c>
      <c r="BH616" s="82">
        <v>4197.3118547278318</v>
      </c>
      <c r="BI616" s="82">
        <v>0</v>
      </c>
      <c r="BJ616" s="82">
        <v>0</v>
      </c>
      <c r="BK616" s="82">
        <v>4197.3118547278318</v>
      </c>
      <c r="BL616" s="82">
        <v>66232.58958</v>
      </c>
      <c r="BM616" s="82">
        <v>0</v>
      </c>
      <c r="BN616" s="82">
        <v>0</v>
      </c>
      <c r="BO616" s="82">
        <v>66232.58958</v>
      </c>
      <c r="BP616" s="82">
        <v>561.55672783081877</v>
      </c>
      <c r="BQ616" s="82">
        <v>0</v>
      </c>
      <c r="BR616" s="82">
        <v>0</v>
      </c>
      <c r="BS616" s="89">
        <v>561.55672783081877</v>
      </c>
      <c r="BT616" s="82">
        <v>2818.5655283284455</v>
      </c>
      <c r="BU616" s="82">
        <v>0</v>
      </c>
      <c r="BV616" s="82">
        <v>0</v>
      </c>
      <c r="BW616" s="82">
        <v>2818.5655283284455</v>
      </c>
      <c r="BX616" s="82">
        <v>21067.147661249932</v>
      </c>
      <c r="BY616" s="82">
        <v>0</v>
      </c>
      <c r="BZ616" s="82">
        <v>0</v>
      </c>
      <c r="CA616" s="82">
        <v>21067.147661249932</v>
      </c>
      <c r="CB616" s="82">
        <v>332434.61361993599</v>
      </c>
      <c r="CC616" s="82">
        <v>0</v>
      </c>
      <c r="CD616" s="82">
        <v>0</v>
      </c>
      <c r="CE616" s="82">
        <v>332434.61361993599</v>
      </c>
      <c r="CF616" s="82">
        <v>2818.5655283284455</v>
      </c>
      <c r="CG616" s="82">
        <v>0</v>
      </c>
      <c r="CH616" s="82">
        <v>0</v>
      </c>
      <c r="CI616" s="82">
        <v>2818.5655283284455</v>
      </c>
      <c r="CJ616" s="82" t="s">
        <v>96</v>
      </c>
      <c r="CN616" s="82">
        <v>561.55672783081877</v>
      </c>
      <c r="CO616" s="82">
        <v>4197.3118547278318</v>
      </c>
      <c r="CP616" s="82">
        <v>66232.58958</v>
      </c>
      <c r="CQ616" s="82">
        <v>561.55672783081877</v>
      </c>
      <c r="CR616" s="89">
        <v>561.55672783081877</v>
      </c>
      <c r="CS616" s="82">
        <v>86.822110396081996</v>
      </c>
      <c r="CT616" s="82">
        <v>648.94507563936236</v>
      </c>
      <c r="CU616" s="82">
        <v>10240.199999999999</v>
      </c>
      <c r="CV616" s="82">
        <v>86.822110396081996</v>
      </c>
      <c r="CW616" s="82">
        <v>86.822110396081996</v>
      </c>
    </row>
    <row r="617" spans="1:101">
      <c r="A617" s="86" t="s">
        <v>1404</v>
      </c>
      <c r="B617" s="87" t="s">
        <v>2782</v>
      </c>
      <c r="C617" s="75" t="s">
        <v>3035</v>
      </c>
      <c r="D617" s="74" t="s">
        <v>2607</v>
      </c>
      <c r="E617" s="74" t="s">
        <v>1404</v>
      </c>
      <c r="F617" s="74" t="s">
        <v>2782</v>
      </c>
      <c r="G617" s="74" t="s">
        <v>523</v>
      </c>
      <c r="I617" s="74" t="s">
        <v>2782</v>
      </c>
      <c r="J617" s="74" t="s">
        <v>523</v>
      </c>
      <c r="K617" s="74" t="s">
        <v>128</v>
      </c>
      <c r="L617" s="74" t="s">
        <v>89</v>
      </c>
      <c r="M617" s="74" t="s">
        <v>1406</v>
      </c>
      <c r="N617" s="74" t="s">
        <v>523</v>
      </c>
      <c r="O617" s="76">
        <v>48059</v>
      </c>
      <c r="P617" s="76">
        <v>44439</v>
      </c>
      <c r="Q617" s="77">
        <v>10</v>
      </c>
      <c r="R617" s="74" t="s">
        <v>262</v>
      </c>
      <c r="S617" s="77">
        <v>16188.92</v>
      </c>
      <c r="T617" s="77">
        <v>16188.92</v>
      </c>
      <c r="U617" s="77">
        <v>0</v>
      </c>
      <c r="V617" s="78">
        <v>0</v>
      </c>
      <c r="W617" s="79">
        <v>6.4679000000000002</v>
      </c>
      <c r="X617" s="77">
        <v>104708.31566800001</v>
      </c>
      <c r="Y617" s="88">
        <v>104708.31566800001</v>
      </c>
      <c r="Z617" s="77">
        <v>0</v>
      </c>
      <c r="AA617" s="74">
        <v>0</v>
      </c>
      <c r="AB617" s="74">
        <v>0</v>
      </c>
      <c r="AD617" s="74">
        <v>5</v>
      </c>
      <c r="AE617" s="74">
        <v>5</v>
      </c>
      <c r="AF617" s="74">
        <v>0</v>
      </c>
      <c r="AG617" s="74">
        <v>0</v>
      </c>
      <c r="AI617" s="74">
        <v>4</v>
      </c>
      <c r="AJ617" s="74">
        <v>4</v>
      </c>
      <c r="AL617" s="74">
        <v>4</v>
      </c>
      <c r="AM617" s="74" t="s">
        <v>95</v>
      </c>
      <c r="AN617" s="74">
        <v>0</v>
      </c>
      <c r="AO617" s="74" t="s">
        <v>95</v>
      </c>
      <c r="AP617" s="74" t="s">
        <v>95</v>
      </c>
      <c r="AQ617" s="74">
        <v>1</v>
      </c>
      <c r="AS617" s="74">
        <v>1</v>
      </c>
      <c r="AT617" s="74" t="s">
        <v>92</v>
      </c>
      <c r="AU617" s="74" t="s">
        <v>95</v>
      </c>
      <c r="AV617" s="74" t="s">
        <v>94</v>
      </c>
      <c r="AW617" s="77">
        <v>16188.92</v>
      </c>
      <c r="AX617" s="77">
        <v>0</v>
      </c>
      <c r="AY617" s="79">
        <v>1</v>
      </c>
      <c r="AZ617" s="77">
        <v>104708.31566800001</v>
      </c>
      <c r="BA617" s="77">
        <v>0</v>
      </c>
      <c r="BB617" s="74" t="s">
        <v>116</v>
      </c>
      <c r="BC617" s="75" t="s">
        <v>3035</v>
      </c>
      <c r="BD617" s="82">
        <v>798.99779770740895</v>
      </c>
      <c r="BE617" s="82">
        <v>0</v>
      </c>
      <c r="BF617" s="82">
        <v>0</v>
      </c>
      <c r="BG617" s="82">
        <v>798.99779770740895</v>
      </c>
      <c r="BH617" s="82">
        <v>5972.0465662893739</v>
      </c>
      <c r="BI617" s="82">
        <v>0</v>
      </c>
      <c r="BJ617" s="82">
        <v>0</v>
      </c>
      <c r="BK617" s="82">
        <v>5972.0465662893739</v>
      </c>
      <c r="BL617" s="82">
        <v>94237.484101200011</v>
      </c>
      <c r="BM617" s="82">
        <v>0</v>
      </c>
      <c r="BN617" s="82">
        <v>0</v>
      </c>
      <c r="BO617" s="82">
        <v>94237.484101200011</v>
      </c>
      <c r="BP617" s="82">
        <v>798.99779770740895</v>
      </c>
      <c r="BQ617" s="82">
        <v>0</v>
      </c>
      <c r="BR617" s="82">
        <v>0</v>
      </c>
      <c r="BS617" s="89">
        <v>798.99779770740895</v>
      </c>
      <c r="BT617" s="82">
        <v>4010.3297462530268</v>
      </c>
      <c r="BU617" s="82">
        <v>0</v>
      </c>
      <c r="BV617" s="82">
        <v>0</v>
      </c>
      <c r="BW617" s="82">
        <v>4010.3297462530268</v>
      </c>
      <c r="BX617" s="82">
        <v>29974.896125519623</v>
      </c>
      <c r="BY617" s="82">
        <v>0</v>
      </c>
      <c r="BZ617" s="82">
        <v>0</v>
      </c>
      <c r="CA617" s="82">
        <v>29974.896125519623</v>
      </c>
      <c r="CB617" s="82">
        <v>472996.78020074306</v>
      </c>
      <c r="CC617" s="82">
        <v>0</v>
      </c>
      <c r="CD617" s="82">
        <v>0</v>
      </c>
      <c r="CE617" s="82">
        <v>472996.78020074306</v>
      </c>
      <c r="CF617" s="82">
        <v>4010.3297462530268</v>
      </c>
      <c r="CG617" s="82">
        <v>0</v>
      </c>
      <c r="CH617" s="82">
        <v>0</v>
      </c>
      <c r="CI617" s="82">
        <v>4010.3297462530268</v>
      </c>
      <c r="CJ617" s="82" t="s">
        <v>96</v>
      </c>
      <c r="CN617" s="82">
        <v>798.99779770740895</v>
      </c>
      <c r="CO617" s="82">
        <v>5972.0465662893739</v>
      </c>
      <c r="CP617" s="82">
        <v>94237.484101200011</v>
      </c>
      <c r="CQ617" s="82">
        <v>798.99779770740895</v>
      </c>
      <c r="CR617" s="89">
        <v>798.99779770740895</v>
      </c>
      <c r="CS617" s="82">
        <v>123.53280009081911</v>
      </c>
      <c r="CT617" s="82">
        <v>923.33625539810043</v>
      </c>
      <c r="CU617" s="82">
        <v>14570.028000000002</v>
      </c>
      <c r="CV617" s="82">
        <v>123.53280009081911</v>
      </c>
      <c r="CW617" s="82">
        <v>123.53280009081911</v>
      </c>
    </row>
    <row r="618" spans="1:101">
      <c r="A618" s="86" t="s">
        <v>1404</v>
      </c>
      <c r="B618" s="87" t="s">
        <v>1527</v>
      </c>
      <c r="C618" s="75" t="s">
        <v>2312</v>
      </c>
      <c r="D618" s="74" t="s">
        <v>2607</v>
      </c>
      <c r="E618" s="74" t="s">
        <v>1404</v>
      </c>
      <c r="F618" s="74" t="s">
        <v>1527</v>
      </c>
      <c r="G618" s="74" t="s">
        <v>523</v>
      </c>
      <c r="I618" s="74" t="s">
        <v>1527</v>
      </c>
      <c r="J618" s="74" t="s">
        <v>523</v>
      </c>
      <c r="K618" s="74" t="s">
        <v>128</v>
      </c>
      <c r="L618" s="74" t="s">
        <v>89</v>
      </c>
      <c r="M618" s="74" t="s">
        <v>1406</v>
      </c>
      <c r="N618" s="74" t="s">
        <v>523</v>
      </c>
      <c r="O618" s="76">
        <v>48151</v>
      </c>
      <c r="P618" s="76">
        <v>44439</v>
      </c>
      <c r="Q618" s="77">
        <v>11</v>
      </c>
      <c r="R618" s="74" t="s">
        <v>262</v>
      </c>
      <c r="S618" s="77">
        <v>12209.27</v>
      </c>
      <c r="T618" s="77">
        <v>12209.27</v>
      </c>
      <c r="U618" s="77">
        <v>0</v>
      </c>
      <c r="V618" s="78">
        <v>0</v>
      </c>
      <c r="W618" s="79">
        <v>6.4679000000000002</v>
      </c>
      <c r="X618" s="77">
        <v>78968.337433000008</v>
      </c>
      <c r="Y618" s="88">
        <v>78968.337433000008</v>
      </c>
      <c r="Z618" s="77">
        <v>0</v>
      </c>
      <c r="AA618" s="74">
        <v>0</v>
      </c>
      <c r="AB618" s="74">
        <v>0</v>
      </c>
      <c r="AD618" s="74">
        <v>5</v>
      </c>
      <c r="AE618" s="74">
        <v>5</v>
      </c>
      <c r="AF618" s="74">
        <v>0</v>
      </c>
      <c r="AG618" s="74">
        <v>0</v>
      </c>
      <c r="AI618" s="74">
        <v>4</v>
      </c>
      <c r="AJ618" s="74">
        <v>4</v>
      </c>
      <c r="AL618" s="74">
        <v>4</v>
      </c>
      <c r="AM618" s="74" t="s">
        <v>95</v>
      </c>
      <c r="AN618" s="74">
        <v>0</v>
      </c>
      <c r="AO618" s="74" t="s">
        <v>95</v>
      </c>
      <c r="AP618" s="74" t="s">
        <v>95</v>
      </c>
      <c r="AQ618" s="74">
        <v>1</v>
      </c>
      <c r="AS618" s="74">
        <v>1</v>
      </c>
      <c r="AT618" s="74" t="s">
        <v>92</v>
      </c>
      <c r="AU618" s="74" t="s">
        <v>95</v>
      </c>
      <c r="AV618" s="74" t="s">
        <v>94</v>
      </c>
      <c r="AW618" s="77">
        <v>12209.27</v>
      </c>
      <c r="AX618" s="77">
        <v>0</v>
      </c>
      <c r="AY618" s="79">
        <v>1</v>
      </c>
      <c r="AZ618" s="77">
        <v>78968.337433000008</v>
      </c>
      <c r="BA618" s="77">
        <v>0</v>
      </c>
      <c r="BB618" s="74" t="s">
        <v>116</v>
      </c>
      <c r="BC618" s="75" t="s">
        <v>2312</v>
      </c>
      <c r="BD618" s="82">
        <v>602.58373267735817</v>
      </c>
      <c r="BE618" s="82">
        <v>0</v>
      </c>
      <c r="BF618" s="82">
        <v>0</v>
      </c>
      <c r="BG618" s="82">
        <v>602.58373267735817</v>
      </c>
      <c r="BH618" s="82">
        <v>4932.6309867997579</v>
      </c>
      <c r="BI618" s="82">
        <v>0</v>
      </c>
      <c r="BJ618" s="82">
        <v>0</v>
      </c>
      <c r="BK618" s="82">
        <v>4932.6309867997579</v>
      </c>
      <c r="BL618" s="82">
        <v>71071.503689699995</v>
      </c>
      <c r="BM618" s="82">
        <v>0</v>
      </c>
      <c r="BN618" s="82">
        <v>0</v>
      </c>
      <c r="BO618" s="82">
        <v>71071.503689699995</v>
      </c>
      <c r="BP618" s="82">
        <v>602.58373267735817</v>
      </c>
      <c r="BQ618" s="82">
        <v>0</v>
      </c>
      <c r="BR618" s="82">
        <v>0</v>
      </c>
      <c r="BS618" s="89">
        <v>602.58373267735817</v>
      </c>
      <c r="BT618" s="82">
        <v>3024.488271054196</v>
      </c>
      <c r="BU618" s="82">
        <v>0</v>
      </c>
      <c r="BV618" s="82">
        <v>0</v>
      </c>
      <c r="BW618" s="82">
        <v>3024.488271054196</v>
      </c>
      <c r="BX618" s="82">
        <v>24757.861448945343</v>
      </c>
      <c r="BY618" s="82">
        <v>0</v>
      </c>
      <c r="BZ618" s="82">
        <v>0</v>
      </c>
      <c r="CA618" s="82">
        <v>24757.861448945343</v>
      </c>
      <c r="CB618" s="82">
        <v>356722.0913193422</v>
      </c>
      <c r="CC618" s="82">
        <v>0</v>
      </c>
      <c r="CD618" s="82">
        <v>0</v>
      </c>
      <c r="CE618" s="82">
        <v>356722.0913193422</v>
      </c>
      <c r="CF618" s="82">
        <v>3024.488271054196</v>
      </c>
      <c r="CG618" s="82">
        <v>0</v>
      </c>
      <c r="CH618" s="82">
        <v>0</v>
      </c>
      <c r="CI618" s="82">
        <v>3024.488271054196</v>
      </c>
      <c r="CJ618" s="82" t="s">
        <v>96</v>
      </c>
      <c r="CN618" s="82">
        <v>602.58373267735817</v>
      </c>
      <c r="CO618" s="82">
        <v>4932.6309867997579</v>
      </c>
      <c r="CP618" s="82">
        <v>71071.503689699995</v>
      </c>
      <c r="CQ618" s="82">
        <v>602.58373267735817</v>
      </c>
      <c r="CR618" s="89">
        <v>602.58373267735817</v>
      </c>
      <c r="CS618" s="82">
        <v>93.165282808540354</v>
      </c>
      <c r="CT618" s="82">
        <v>762.63253711401808</v>
      </c>
      <c r="CU618" s="82">
        <v>10988.342999999999</v>
      </c>
      <c r="CV618" s="82">
        <v>93.165282808540354</v>
      </c>
      <c r="CW618" s="82">
        <v>93.165282808540354</v>
      </c>
    </row>
    <row r="619" spans="1:101">
      <c r="A619" s="86" t="s">
        <v>1404</v>
      </c>
      <c r="B619" s="87" t="s">
        <v>1528</v>
      </c>
      <c r="C619" s="75" t="s">
        <v>2313</v>
      </c>
      <c r="D619" s="74" t="s">
        <v>2607</v>
      </c>
      <c r="E619" s="74" t="s">
        <v>1404</v>
      </c>
      <c r="F619" s="74" t="s">
        <v>1528</v>
      </c>
      <c r="G619" s="74" t="s">
        <v>523</v>
      </c>
      <c r="I619" s="74" t="s">
        <v>1528</v>
      </c>
      <c r="J619" s="74" t="s">
        <v>523</v>
      </c>
      <c r="K619" s="74" t="s">
        <v>128</v>
      </c>
      <c r="L619" s="74" t="s">
        <v>89</v>
      </c>
      <c r="M619" s="74" t="s">
        <v>1406</v>
      </c>
      <c r="N619" s="74" t="s">
        <v>523</v>
      </c>
      <c r="O619" s="76">
        <v>48151</v>
      </c>
      <c r="P619" s="76">
        <v>44439</v>
      </c>
      <c r="Q619" s="77">
        <v>11</v>
      </c>
      <c r="R619" s="74" t="s">
        <v>262</v>
      </c>
      <c r="S619" s="77">
        <v>24760.84</v>
      </c>
      <c r="T619" s="77">
        <v>24760.84</v>
      </c>
      <c r="U619" s="77">
        <v>0</v>
      </c>
      <c r="V619" s="78">
        <v>0</v>
      </c>
      <c r="W619" s="79">
        <v>6.4679000000000002</v>
      </c>
      <c r="X619" s="77">
        <v>160150.637036</v>
      </c>
      <c r="Y619" s="88">
        <v>160150.637036</v>
      </c>
      <c r="Z619" s="77">
        <v>0</v>
      </c>
      <c r="AA619" s="74">
        <v>0</v>
      </c>
      <c r="AB619" s="74">
        <v>0</v>
      </c>
      <c r="AD619" s="74">
        <v>5</v>
      </c>
      <c r="AE619" s="74">
        <v>5</v>
      </c>
      <c r="AF619" s="74">
        <v>0</v>
      </c>
      <c r="AG619" s="74">
        <v>0</v>
      </c>
      <c r="AI619" s="74">
        <v>4</v>
      </c>
      <c r="AJ619" s="74">
        <v>4</v>
      </c>
      <c r="AL619" s="74">
        <v>4</v>
      </c>
      <c r="AM619" s="74" t="s">
        <v>95</v>
      </c>
      <c r="AN619" s="74">
        <v>0</v>
      </c>
      <c r="AO619" s="74" t="s">
        <v>95</v>
      </c>
      <c r="AP619" s="74" t="s">
        <v>95</v>
      </c>
      <c r="AQ619" s="74">
        <v>1</v>
      </c>
      <c r="AS619" s="74">
        <v>1</v>
      </c>
      <c r="AT619" s="74" t="s">
        <v>92</v>
      </c>
      <c r="AU619" s="74" t="s">
        <v>95</v>
      </c>
      <c r="AV619" s="74" t="s">
        <v>94</v>
      </c>
      <c r="AW619" s="77">
        <v>24760.84</v>
      </c>
      <c r="AX619" s="77">
        <v>0</v>
      </c>
      <c r="AY619" s="79">
        <v>1</v>
      </c>
      <c r="AZ619" s="77">
        <v>160150.637036</v>
      </c>
      <c r="BA619" s="77">
        <v>0</v>
      </c>
      <c r="BB619" s="74" t="s">
        <v>116</v>
      </c>
      <c r="BC619" s="75" t="s">
        <v>2313</v>
      </c>
      <c r="BD619" s="82">
        <v>1222.0615476131525</v>
      </c>
      <c r="BE619" s="82">
        <v>0</v>
      </c>
      <c r="BF619" s="82">
        <v>0</v>
      </c>
      <c r="BG619" s="82">
        <v>1222.0615476131525</v>
      </c>
      <c r="BH619" s="82">
        <v>10003.553582088929</v>
      </c>
      <c r="BI619" s="82">
        <v>0</v>
      </c>
      <c r="BJ619" s="82">
        <v>0</v>
      </c>
      <c r="BK619" s="82">
        <v>10003.553582088929</v>
      </c>
      <c r="BL619" s="82">
        <v>144135.57333239997</v>
      </c>
      <c r="BM619" s="82">
        <v>0</v>
      </c>
      <c r="BN619" s="82">
        <v>0</v>
      </c>
      <c r="BO619" s="82">
        <v>144135.57333239997</v>
      </c>
      <c r="BP619" s="82">
        <v>1222.0615476131525</v>
      </c>
      <c r="BQ619" s="82">
        <v>0</v>
      </c>
      <c r="BR619" s="82">
        <v>0</v>
      </c>
      <c r="BS619" s="89">
        <v>1222.0615476131525</v>
      </c>
      <c r="BT619" s="82">
        <v>6133.7713197799349</v>
      </c>
      <c r="BU619" s="82">
        <v>0</v>
      </c>
      <c r="BV619" s="82">
        <v>0</v>
      </c>
      <c r="BW619" s="82">
        <v>6133.7713197799349</v>
      </c>
      <c r="BX619" s="82">
        <v>50209.836139220752</v>
      </c>
      <c r="BY619" s="82">
        <v>0</v>
      </c>
      <c r="BZ619" s="82">
        <v>0</v>
      </c>
      <c r="CA619" s="82">
        <v>50209.836139220752</v>
      </c>
      <c r="CB619" s="82">
        <v>723445.26966998191</v>
      </c>
      <c r="CC619" s="82">
        <v>0</v>
      </c>
      <c r="CD619" s="82">
        <v>0</v>
      </c>
      <c r="CE619" s="82">
        <v>723445.26966998191</v>
      </c>
      <c r="CF619" s="82">
        <v>6133.7713197799349</v>
      </c>
      <c r="CG619" s="82">
        <v>0</v>
      </c>
      <c r="CH619" s="82">
        <v>0</v>
      </c>
      <c r="CI619" s="82">
        <v>6133.7713197799349</v>
      </c>
      <c r="CJ619" s="82" t="s">
        <v>96</v>
      </c>
      <c r="CN619" s="82">
        <v>1222.0615476131525</v>
      </c>
      <c r="CO619" s="82">
        <v>10003.553582088929</v>
      </c>
      <c r="CP619" s="82">
        <v>144135.57333239997</v>
      </c>
      <c r="CQ619" s="82">
        <v>1222.0615476131525</v>
      </c>
      <c r="CR619" s="89">
        <v>1222.0615476131525</v>
      </c>
      <c r="CS619" s="82">
        <v>188.94255440145216</v>
      </c>
      <c r="CT619" s="82">
        <v>1546.6462966478964</v>
      </c>
      <c r="CU619" s="82">
        <v>22284.755999999994</v>
      </c>
      <c r="CV619" s="82">
        <v>188.94255440145216</v>
      </c>
      <c r="CW619" s="82">
        <v>188.94255440145216</v>
      </c>
    </row>
    <row r="620" spans="1:101">
      <c r="A620" s="86" t="s">
        <v>1404</v>
      </c>
      <c r="B620" s="87" t="s">
        <v>1529</v>
      </c>
      <c r="C620" s="75" t="s">
        <v>2314</v>
      </c>
      <c r="D620" s="74" t="s">
        <v>2607</v>
      </c>
      <c r="E620" s="74" t="s">
        <v>1404</v>
      </c>
      <c r="F620" s="74" t="s">
        <v>1529</v>
      </c>
      <c r="G620" s="74" t="s">
        <v>523</v>
      </c>
      <c r="I620" s="74" t="s">
        <v>1529</v>
      </c>
      <c r="J620" s="74" t="s">
        <v>523</v>
      </c>
      <c r="K620" s="74" t="s">
        <v>128</v>
      </c>
      <c r="L620" s="74" t="s">
        <v>89</v>
      </c>
      <c r="M620" s="74" t="s">
        <v>1406</v>
      </c>
      <c r="N620" s="74" t="s">
        <v>523</v>
      </c>
      <c r="O620" s="76">
        <v>48029</v>
      </c>
      <c r="P620" s="76">
        <v>44439</v>
      </c>
      <c r="Q620" s="77">
        <v>10</v>
      </c>
      <c r="R620" s="74" t="s">
        <v>262</v>
      </c>
      <c r="S620" s="77">
        <v>114840</v>
      </c>
      <c r="T620" s="77">
        <v>114840</v>
      </c>
      <c r="U620" s="77">
        <v>0</v>
      </c>
      <c r="V620" s="78">
        <v>0</v>
      </c>
      <c r="W620" s="79">
        <v>6.4679000000000002</v>
      </c>
      <c r="X620" s="77">
        <v>742773.63600000006</v>
      </c>
      <c r="Y620" s="88">
        <v>742773.63600000006</v>
      </c>
      <c r="Z620" s="77">
        <v>0</v>
      </c>
      <c r="AA620" s="74">
        <v>0</v>
      </c>
      <c r="AB620" s="74">
        <v>0</v>
      </c>
      <c r="AD620" s="74">
        <v>5</v>
      </c>
      <c r="AE620" s="74">
        <v>5</v>
      </c>
      <c r="AF620" s="74">
        <v>0</v>
      </c>
      <c r="AG620" s="74">
        <v>0</v>
      </c>
      <c r="AI620" s="74">
        <v>4</v>
      </c>
      <c r="AJ620" s="74">
        <v>4</v>
      </c>
      <c r="AL620" s="74">
        <v>4</v>
      </c>
      <c r="AM620" s="74" t="s">
        <v>95</v>
      </c>
      <c r="AN620" s="74">
        <v>0</v>
      </c>
      <c r="AO620" s="74" t="s">
        <v>95</v>
      </c>
      <c r="AP620" s="74" t="s">
        <v>95</v>
      </c>
      <c r="AQ620" s="74">
        <v>1</v>
      </c>
      <c r="AS620" s="74">
        <v>1</v>
      </c>
      <c r="AT620" s="74" t="s">
        <v>92</v>
      </c>
      <c r="AU620" s="74" t="s">
        <v>95</v>
      </c>
      <c r="AV620" s="74" t="s">
        <v>94</v>
      </c>
      <c r="AW620" s="77">
        <v>114840</v>
      </c>
      <c r="AX620" s="77">
        <v>0</v>
      </c>
      <c r="AY620" s="79">
        <v>1</v>
      </c>
      <c r="AZ620" s="77">
        <v>742773.63600000006</v>
      </c>
      <c r="BA620" s="77">
        <v>0</v>
      </c>
      <c r="BB620" s="74" t="s">
        <v>116</v>
      </c>
      <c r="BC620" s="75" t="s">
        <v>2314</v>
      </c>
      <c r="BD620" s="82">
        <v>5667.8831626024985</v>
      </c>
      <c r="BE620" s="82">
        <v>0</v>
      </c>
      <c r="BF620" s="82">
        <v>0</v>
      </c>
      <c r="BG620" s="82">
        <v>5667.8831626024985</v>
      </c>
      <c r="BH620" s="82">
        <v>42364.149533920194</v>
      </c>
      <c r="BI620" s="82">
        <v>0</v>
      </c>
      <c r="BJ620" s="82">
        <v>0</v>
      </c>
      <c r="BK620" s="82">
        <v>42364.149533920194</v>
      </c>
      <c r="BL620" s="82">
        <v>668496.27240000002</v>
      </c>
      <c r="BM620" s="82">
        <v>0</v>
      </c>
      <c r="BN620" s="82">
        <v>0</v>
      </c>
      <c r="BO620" s="82">
        <v>668496.27240000002</v>
      </c>
      <c r="BP620" s="82">
        <v>5667.8831626024985</v>
      </c>
      <c r="BQ620" s="82">
        <v>0</v>
      </c>
      <c r="BR620" s="82">
        <v>0</v>
      </c>
      <c r="BS620" s="89">
        <v>5667.8831626024985</v>
      </c>
      <c r="BT620" s="82">
        <v>28448.239169734457</v>
      </c>
      <c r="BU620" s="82">
        <v>0</v>
      </c>
      <c r="BV620" s="82">
        <v>0</v>
      </c>
      <c r="BW620" s="82">
        <v>28448.239169734457</v>
      </c>
      <c r="BX620" s="82">
        <v>212634.13934065221</v>
      </c>
      <c r="BY620" s="82">
        <v>0</v>
      </c>
      <c r="BZ620" s="82">
        <v>0</v>
      </c>
      <c r="CA620" s="82">
        <v>212634.13934065221</v>
      </c>
      <c r="CB620" s="82">
        <v>3355316.4904300799</v>
      </c>
      <c r="CC620" s="82">
        <v>0</v>
      </c>
      <c r="CD620" s="82">
        <v>0</v>
      </c>
      <c r="CE620" s="82">
        <v>3355316.4904300799</v>
      </c>
      <c r="CF620" s="82">
        <v>28448.239169734457</v>
      </c>
      <c r="CG620" s="82">
        <v>0</v>
      </c>
      <c r="CH620" s="82">
        <v>0</v>
      </c>
      <c r="CI620" s="82">
        <v>28448.239169734457</v>
      </c>
      <c r="CJ620" s="82" t="s">
        <v>96</v>
      </c>
      <c r="CN620" s="82">
        <v>5667.8831626024985</v>
      </c>
      <c r="CO620" s="82">
        <v>42364.149533920194</v>
      </c>
      <c r="CP620" s="82">
        <v>668496.27240000002</v>
      </c>
      <c r="CQ620" s="82">
        <v>5667.8831626024985</v>
      </c>
      <c r="CR620" s="89">
        <v>5667.8831626024985</v>
      </c>
      <c r="CS620" s="82">
        <v>876.30964650079602</v>
      </c>
      <c r="CT620" s="82">
        <v>6549.9079351752798</v>
      </c>
      <c r="CU620" s="82">
        <v>103356</v>
      </c>
      <c r="CV620" s="82">
        <v>876.30964650079602</v>
      </c>
      <c r="CW620" s="82">
        <v>876.30964650079602</v>
      </c>
    </row>
    <row r="621" spans="1:101">
      <c r="A621" s="86" t="s">
        <v>1404</v>
      </c>
      <c r="B621" s="87" t="s">
        <v>1530</v>
      </c>
      <c r="C621" s="75" t="s">
        <v>2315</v>
      </c>
      <c r="D621" s="74" t="s">
        <v>2607</v>
      </c>
      <c r="E621" s="74" t="s">
        <v>1404</v>
      </c>
      <c r="F621" s="74" t="s">
        <v>1530</v>
      </c>
      <c r="G621" s="74" t="s">
        <v>523</v>
      </c>
      <c r="I621" s="74" t="s">
        <v>1530</v>
      </c>
      <c r="J621" s="74" t="s">
        <v>523</v>
      </c>
      <c r="K621" s="74" t="s">
        <v>128</v>
      </c>
      <c r="L621" s="74" t="s">
        <v>89</v>
      </c>
      <c r="M621" s="74" t="s">
        <v>1406</v>
      </c>
      <c r="N621" s="74" t="s">
        <v>523</v>
      </c>
      <c r="O621" s="76">
        <v>48059</v>
      </c>
      <c r="P621" s="76">
        <v>44439</v>
      </c>
      <c r="Q621" s="77">
        <v>10</v>
      </c>
      <c r="R621" s="74" t="s">
        <v>262</v>
      </c>
      <c r="S621" s="77">
        <v>73534.179999999993</v>
      </c>
      <c r="T621" s="77">
        <v>73534.179999999993</v>
      </c>
      <c r="U621" s="77">
        <v>0</v>
      </c>
      <c r="V621" s="78">
        <v>0</v>
      </c>
      <c r="W621" s="79">
        <v>6.4679000000000002</v>
      </c>
      <c r="X621" s="77">
        <v>475611.72282199998</v>
      </c>
      <c r="Y621" s="88">
        <v>475611.72282199998</v>
      </c>
      <c r="Z621" s="77">
        <v>0</v>
      </c>
      <c r="AA621" s="74">
        <v>0</v>
      </c>
      <c r="AB621" s="74">
        <v>0</v>
      </c>
      <c r="AD621" s="74">
        <v>5</v>
      </c>
      <c r="AE621" s="74">
        <v>5</v>
      </c>
      <c r="AF621" s="74">
        <v>0</v>
      </c>
      <c r="AG621" s="74">
        <v>0</v>
      </c>
      <c r="AI621" s="74">
        <v>4</v>
      </c>
      <c r="AJ621" s="74">
        <v>4</v>
      </c>
      <c r="AL621" s="74">
        <v>4</v>
      </c>
      <c r="AM621" s="74" t="s">
        <v>95</v>
      </c>
      <c r="AN621" s="74">
        <v>0</v>
      </c>
      <c r="AO621" s="74" t="s">
        <v>95</v>
      </c>
      <c r="AP621" s="74" t="s">
        <v>95</v>
      </c>
      <c r="AQ621" s="74">
        <v>1</v>
      </c>
      <c r="AS621" s="74">
        <v>1</v>
      </c>
      <c r="AT621" s="74" t="s">
        <v>92</v>
      </c>
      <c r="AU621" s="74" t="s">
        <v>95</v>
      </c>
      <c r="AV621" s="74" t="s">
        <v>94</v>
      </c>
      <c r="AW621" s="77">
        <v>73534.179999999993</v>
      </c>
      <c r="AX621" s="77">
        <v>0</v>
      </c>
      <c r="AY621" s="79">
        <v>1</v>
      </c>
      <c r="AZ621" s="77">
        <v>475611.72282199998</v>
      </c>
      <c r="BA621" s="77">
        <v>0</v>
      </c>
      <c r="BB621" s="74" t="s">
        <v>116</v>
      </c>
      <c r="BC621" s="75" t="s">
        <v>2315</v>
      </c>
      <c r="BD621" s="82">
        <v>3629.2506156198306</v>
      </c>
      <c r="BE621" s="82">
        <v>0</v>
      </c>
      <c r="BF621" s="82">
        <v>0</v>
      </c>
      <c r="BG621" s="82">
        <v>3629.2506156198306</v>
      </c>
      <c r="BH621" s="82">
        <v>27126.549959719639</v>
      </c>
      <c r="BI621" s="82">
        <v>0</v>
      </c>
      <c r="BJ621" s="82">
        <v>0</v>
      </c>
      <c r="BK621" s="82">
        <v>27126.549959719639</v>
      </c>
      <c r="BL621" s="82">
        <v>428050.55053980002</v>
      </c>
      <c r="BM621" s="82">
        <v>0</v>
      </c>
      <c r="BN621" s="82">
        <v>0</v>
      </c>
      <c r="BO621" s="82">
        <v>428050.55053980002</v>
      </c>
      <c r="BP621" s="82">
        <v>3629.2506156198306</v>
      </c>
      <c r="BQ621" s="82">
        <v>0</v>
      </c>
      <c r="BR621" s="82">
        <v>0</v>
      </c>
      <c r="BS621" s="89">
        <v>3629.2506156198306</v>
      </c>
      <c r="BT621" s="82">
        <v>18215.934689919053</v>
      </c>
      <c r="BU621" s="82">
        <v>0</v>
      </c>
      <c r="BV621" s="82">
        <v>0</v>
      </c>
      <c r="BW621" s="82">
        <v>18215.934689919053</v>
      </c>
      <c r="BX621" s="82">
        <v>136153.57955782479</v>
      </c>
      <c r="BY621" s="82">
        <v>0</v>
      </c>
      <c r="BZ621" s="82">
        <v>0</v>
      </c>
      <c r="CA621" s="82">
        <v>136153.57955782479</v>
      </c>
      <c r="CB621" s="82">
        <v>2148471.323269364</v>
      </c>
      <c r="CC621" s="82">
        <v>0</v>
      </c>
      <c r="CD621" s="82">
        <v>0</v>
      </c>
      <c r="CE621" s="82">
        <v>2148471.323269364</v>
      </c>
      <c r="CF621" s="82">
        <v>18215.934689919053</v>
      </c>
      <c r="CG621" s="82">
        <v>0</v>
      </c>
      <c r="CH621" s="82">
        <v>0</v>
      </c>
      <c r="CI621" s="82">
        <v>18215.934689919053</v>
      </c>
      <c r="CJ621" s="82" t="s">
        <v>96</v>
      </c>
      <c r="CN621" s="82">
        <v>3629.2506156198306</v>
      </c>
      <c r="CO621" s="82">
        <v>27126.549959719639</v>
      </c>
      <c r="CP621" s="82">
        <v>428050.55053980002</v>
      </c>
      <c r="CQ621" s="82">
        <v>3629.2506156198306</v>
      </c>
      <c r="CR621" s="89">
        <v>3629.2506156198306</v>
      </c>
      <c r="CS621" s="82">
        <v>561.11730478514357</v>
      </c>
      <c r="CT621" s="82">
        <v>4194.0274215308891</v>
      </c>
      <c r="CU621" s="82">
        <v>66180.762000000002</v>
      </c>
      <c r="CV621" s="82">
        <v>561.11730478514357</v>
      </c>
      <c r="CW621" s="82">
        <v>561.11730478514357</v>
      </c>
    </row>
    <row r="622" spans="1:101">
      <c r="A622" s="86" t="s">
        <v>1404</v>
      </c>
      <c r="B622" s="87" t="s">
        <v>1531</v>
      </c>
      <c r="C622" s="75" t="s">
        <v>2316</v>
      </c>
      <c r="D622" s="74" t="s">
        <v>2607</v>
      </c>
      <c r="E622" s="74" t="s">
        <v>1404</v>
      </c>
      <c r="F622" s="74" t="s">
        <v>1531</v>
      </c>
      <c r="G622" s="74" t="s">
        <v>523</v>
      </c>
      <c r="I622" s="74" t="s">
        <v>1531</v>
      </c>
      <c r="J622" s="74" t="s">
        <v>523</v>
      </c>
      <c r="K622" s="74" t="s">
        <v>128</v>
      </c>
      <c r="L622" s="74" t="s">
        <v>89</v>
      </c>
      <c r="M622" s="74" t="s">
        <v>1406</v>
      </c>
      <c r="N622" s="74" t="s">
        <v>523</v>
      </c>
      <c r="O622" s="76">
        <v>48239</v>
      </c>
      <c r="P622" s="76">
        <v>44439</v>
      </c>
      <c r="Q622" s="77">
        <v>11</v>
      </c>
      <c r="R622" s="74" t="s">
        <v>262</v>
      </c>
      <c r="S622" s="77">
        <v>8649</v>
      </c>
      <c r="T622" s="77">
        <v>8649</v>
      </c>
      <c r="U622" s="77">
        <v>0</v>
      </c>
      <c r="V622" s="78">
        <v>0</v>
      </c>
      <c r="W622" s="79">
        <v>6.4679000000000002</v>
      </c>
      <c r="X622" s="77">
        <v>55940.867100000003</v>
      </c>
      <c r="Y622" s="88">
        <v>55940.867100000003</v>
      </c>
      <c r="Z622" s="77">
        <v>0</v>
      </c>
      <c r="AA622" s="74">
        <v>0</v>
      </c>
      <c r="AB622" s="74">
        <v>0</v>
      </c>
      <c r="AD622" s="74">
        <v>5</v>
      </c>
      <c r="AE622" s="74">
        <v>5</v>
      </c>
      <c r="AF622" s="74">
        <v>0</v>
      </c>
      <c r="AG622" s="74">
        <v>0</v>
      </c>
      <c r="AI622" s="74">
        <v>4</v>
      </c>
      <c r="AJ622" s="74">
        <v>4</v>
      </c>
      <c r="AL622" s="74">
        <v>4</v>
      </c>
      <c r="AM622" s="74" t="s">
        <v>95</v>
      </c>
      <c r="AN622" s="74">
        <v>0</v>
      </c>
      <c r="AO622" s="74" t="s">
        <v>95</v>
      </c>
      <c r="AP622" s="74" t="s">
        <v>95</v>
      </c>
      <c r="AQ622" s="74">
        <v>1</v>
      </c>
      <c r="AS622" s="74">
        <v>1</v>
      </c>
      <c r="AT622" s="74" t="s">
        <v>92</v>
      </c>
      <c r="AU622" s="74" t="s">
        <v>95</v>
      </c>
      <c r="AV622" s="74" t="s">
        <v>94</v>
      </c>
      <c r="AW622" s="77">
        <v>8649</v>
      </c>
      <c r="AX622" s="77">
        <v>0</v>
      </c>
      <c r="AY622" s="79">
        <v>1</v>
      </c>
      <c r="AZ622" s="77">
        <v>55940.867100000003</v>
      </c>
      <c r="BA622" s="77">
        <v>0</v>
      </c>
      <c r="BB622" s="74" t="s">
        <v>116</v>
      </c>
      <c r="BC622" s="75" t="s">
        <v>2316</v>
      </c>
      <c r="BD622" s="82">
        <v>426.868003076881</v>
      </c>
      <c r="BE622" s="82">
        <v>0</v>
      </c>
      <c r="BF622" s="82">
        <v>0</v>
      </c>
      <c r="BG622" s="82">
        <v>426.868003076881</v>
      </c>
      <c r="BH622" s="82">
        <v>3494.2568560471768</v>
      </c>
      <c r="BI622" s="82">
        <v>0</v>
      </c>
      <c r="BJ622" s="82">
        <v>0</v>
      </c>
      <c r="BK622" s="82">
        <v>3494.2568560471768</v>
      </c>
      <c r="BL622" s="82">
        <v>50346.780390000007</v>
      </c>
      <c r="BM622" s="82">
        <v>0</v>
      </c>
      <c r="BN622" s="82">
        <v>0</v>
      </c>
      <c r="BO622" s="82">
        <v>50346.780390000007</v>
      </c>
      <c r="BP622" s="82">
        <v>426.868003076881</v>
      </c>
      <c r="BQ622" s="82">
        <v>0</v>
      </c>
      <c r="BR622" s="82">
        <v>0</v>
      </c>
      <c r="BS622" s="89">
        <v>426.868003076881</v>
      </c>
      <c r="BT622" s="82">
        <v>2142.5358810434809</v>
      </c>
      <c r="BU622" s="82">
        <v>0</v>
      </c>
      <c r="BV622" s="82">
        <v>0</v>
      </c>
      <c r="BW622" s="82">
        <v>2142.5358810434809</v>
      </c>
      <c r="BX622" s="82">
        <v>17538.374011871987</v>
      </c>
      <c r="BY622" s="82">
        <v>0</v>
      </c>
      <c r="BZ622" s="82">
        <v>0</v>
      </c>
      <c r="CA622" s="82">
        <v>17538.374011871987</v>
      </c>
      <c r="CB622" s="82">
        <v>252700.560133488</v>
      </c>
      <c r="CC622" s="82">
        <v>0</v>
      </c>
      <c r="CD622" s="82">
        <v>0</v>
      </c>
      <c r="CE622" s="82">
        <v>252700.560133488</v>
      </c>
      <c r="CF622" s="82">
        <v>2142.5358810434809</v>
      </c>
      <c r="CG622" s="82">
        <v>0</v>
      </c>
      <c r="CH622" s="82">
        <v>0</v>
      </c>
      <c r="CI622" s="82">
        <v>2142.5358810434809</v>
      </c>
      <c r="CJ622" s="82" t="s">
        <v>96</v>
      </c>
      <c r="CN622" s="82">
        <v>426.868003076881</v>
      </c>
      <c r="CO622" s="82">
        <v>3494.2568560471768</v>
      </c>
      <c r="CP622" s="82">
        <v>50346.780390000007</v>
      </c>
      <c r="CQ622" s="82">
        <v>426.868003076881</v>
      </c>
      <c r="CR622" s="89">
        <v>426.868003076881</v>
      </c>
      <c r="CS622" s="82">
        <v>65.997928705898516</v>
      </c>
      <c r="CT622" s="82">
        <v>540.24596175685724</v>
      </c>
      <c r="CU622" s="82">
        <v>7784.1000000000013</v>
      </c>
      <c r="CV622" s="82">
        <v>65.997928705898516</v>
      </c>
      <c r="CW622" s="82">
        <v>65.997928705898516</v>
      </c>
    </row>
    <row r="623" spans="1:101">
      <c r="A623" s="86" t="s">
        <v>1404</v>
      </c>
      <c r="B623" s="87" t="s">
        <v>1532</v>
      </c>
      <c r="C623" s="75" t="s">
        <v>2317</v>
      </c>
      <c r="D623" s="74" t="s">
        <v>2607</v>
      </c>
      <c r="E623" s="74" t="s">
        <v>1404</v>
      </c>
      <c r="F623" s="74" t="s">
        <v>1532</v>
      </c>
      <c r="G623" s="74" t="s">
        <v>523</v>
      </c>
      <c r="I623" s="74" t="s">
        <v>1532</v>
      </c>
      <c r="J623" s="74" t="s">
        <v>523</v>
      </c>
      <c r="K623" s="74" t="s">
        <v>128</v>
      </c>
      <c r="L623" s="74" t="s">
        <v>89</v>
      </c>
      <c r="M623" s="74" t="s">
        <v>1406</v>
      </c>
      <c r="N623" s="74" t="s">
        <v>523</v>
      </c>
      <c r="O623" s="76">
        <v>48582</v>
      </c>
      <c r="P623" s="76">
        <v>44439</v>
      </c>
      <c r="Q623" s="77">
        <v>12</v>
      </c>
      <c r="R623" s="74" t="s">
        <v>262</v>
      </c>
      <c r="S623" s="77">
        <v>3360</v>
      </c>
      <c r="T623" s="77">
        <v>3360</v>
      </c>
      <c r="U623" s="77">
        <v>0</v>
      </c>
      <c r="V623" s="78">
        <v>0</v>
      </c>
      <c r="W623" s="79">
        <v>6.4679000000000002</v>
      </c>
      <c r="X623" s="77">
        <v>21732.144</v>
      </c>
      <c r="Y623" s="88">
        <v>21732.144</v>
      </c>
      <c r="Z623" s="77">
        <v>0</v>
      </c>
      <c r="AA623" s="74">
        <v>0</v>
      </c>
      <c r="AB623" s="74">
        <v>0</v>
      </c>
      <c r="AD623" s="74">
        <v>5</v>
      </c>
      <c r="AE623" s="74">
        <v>5</v>
      </c>
      <c r="AF623" s="74">
        <v>0</v>
      </c>
      <c r="AG623" s="74">
        <v>0</v>
      </c>
      <c r="AI623" s="74">
        <v>4</v>
      </c>
      <c r="AJ623" s="74">
        <v>4</v>
      </c>
      <c r="AL623" s="74">
        <v>4</v>
      </c>
      <c r="AM623" s="74" t="s">
        <v>95</v>
      </c>
      <c r="AN623" s="74">
        <v>0</v>
      </c>
      <c r="AO623" s="74" t="s">
        <v>95</v>
      </c>
      <c r="AP623" s="74" t="s">
        <v>95</v>
      </c>
      <c r="AQ623" s="74">
        <v>1</v>
      </c>
      <c r="AS623" s="74">
        <v>1</v>
      </c>
      <c r="AT623" s="74" t="s">
        <v>92</v>
      </c>
      <c r="AU623" s="74" t="s">
        <v>95</v>
      </c>
      <c r="AV623" s="74" t="s">
        <v>94</v>
      </c>
      <c r="AW623" s="77">
        <v>3360</v>
      </c>
      <c r="AX623" s="77">
        <v>0</v>
      </c>
      <c r="AY623" s="79">
        <v>1</v>
      </c>
      <c r="AZ623" s="77">
        <v>21732.144</v>
      </c>
      <c r="BA623" s="77">
        <v>0</v>
      </c>
      <c r="BB623" s="74" t="s">
        <v>116</v>
      </c>
      <c r="BC623" s="75" t="s">
        <v>2317</v>
      </c>
      <c r="BD623" s="82">
        <v>165.83148229140016</v>
      </c>
      <c r="BE623" s="82">
        <v>0</v>
      </c>
      <c r="BF623" s="82">
        <v>0</v>
      </c>
      <c r="BG623" s="82">
        <v>165.83148229140016</v>
      </c>
      <c r="BH623" s="82">
        <v>1470.2517157009715</v>
      </c>
      <c r="BI623" s="82">
        <v>0</v>
      </c>
      <c r="BJ623" s="82">
        <v>0</v>
      </c>
      <c r="BK623" s="82">
        <v>1470.2517157009715</v>
      </c>
      <c r="BL623" s="82">
        <v>19558.929599999999</v>
      </c>
      <c r="BM623" s="82">
        <v>0</v>
      </c>
      <c r="BN623" s="82">
        <v>0</v>
      </c>
      <c r="BO623" s="82">
        <v>19558.929599999999</v>
      </c>
      <c r="BP623" s="82">
        <v>165.83148229140016</v>
      </c>
      <c r="BQ623" s="82">
        <v>0</v>
      </c>
      <c r="BR623" s="82">
        <v>0</v>
      </c>
      <c r="BS623" s="89">
        <v>165.83148229140016</v>
      </c>
      <c r="BT623" s="82">
        <v>832.34137591699562</v>
      </c>
      <c r="BU623" s="82">
        <v>0</v>
      </c>
      <c r="BV623" s="82">
        <v>0</v>
      </c>
      <c r="BW623" s="82">
        <v>832.34137591699562</v>
      </c>
      <c r="BX623" s="82">
        <v>7379.4874114463155</v>
      </c>
      <c r="BY623" s="82">
        <v>0</v>
      </c>
      <c r="BZ623" s="82">
        <v>0</v>
      </c>
      <c r="CA623" s="82">
        <v>7379.4874114463155</v>
      </c>
      <c r="CB623" s="82">
        <v>98170.179448319992</v>
      </c>
      <c r="CC623" s="82">
        <v>0</v>
      </c>
      <c r="CD623" s="82">
        <v>0</v>
      </c>
      <c r="CE623" s="82">
        <v>98170.179448319992</v>
      </c>
      <c r="CF623" s="82">
        <v>832.34137591699562</v>
      </c>
      <c r="CG623" s="82">
        <v>0</v>
      </c>
      <c r="CH623" s="82">
        <v>0</v>
      </c>
      <c r="CI623" s="82">
        <v>832.34137591699562</v>
      </c>
      <c r="CJ623" s="82" t="s">
        <v>96</v>
      </c>
      <c r="CN623" s="82">
        <v>165.83148229140016</v>
      </c>
      <c r="CO623" s="82">
        <v>1470.2517157009715</v>
      </c>
      <c r="CP623" s="82">
        <v>19558.929599999999</v>
      </c>
      <c r="CQ623" s="82">
        <v>165.83148229140016</v>
      </c>
      <c r="CR623" s="89">
        <v>165.83148229140016</v>
      </c>
      <c r="CS623" s="82">
        <v>25.639153711622036</v>
      </c>
      <c r="CT623" s="82">
        <v>227.31515881522157</v>
      </c>
      <c r="CU623" s="82">
        <v>3024</v>
      </c>
      <c r="CV623" s="82">
        <v>25.639153711622036</v>
      </c>
      <c r="CW623" s="82">
        <v>25.639153711622036</v>
      </c>
    </row>
    <row r="624" spans="1:101">
      <c r="A624" s="86" t="s">
        <v>1404</v>
      </c>
      <c r="B624" s="87" t="s">
        <v>2686</v>
      </c>
      <c r="C624" s="75" t="s">
        <v>3036</v>
      </c>
      <c r="D624" s="74" t="s">
        <v>2607</v>
      </c>
      <c r="E624" s="74" t="s">
        <v>1404</v>
      </c>
      <c r="F624" s="74" t="s">
        <v>2686</v>
      </c>
      <c r="G624" s="74" t="s">
        <v>523</v>
      </c>
      <c r="I624" s="74" t="s">
        <v>2686</v>
      </c>
      <c r="J624" s="74" t="s">
        <v>523</v>
      </c>
      <c r="K624" s="74" t="s">
        <v>128</v>
      </c>
      <c r="L624" s="74" t="s">
        <v>89</v>
      </c>
      <c r="M624" s="74" t="s">
        <v>1406</v>
      </c>
      <c r="N624" s="74" t="s">
        <v>523</v>
      </c>
      <c r="O624" s="76">
        <v>48029</v>
      </c>
      <c r="P624" s="76">
        <v>44439</v>
      </c>
      <c r="Q624" s="77">
        <v>10</v>
      </c>
      <c r="R624" s="74" t="s">
        <v>262</v>
      </c>
      <c r="S624" s="77">
        <v>31156.94</v>
      </c>
      <c r="T624" s="77">
        <v>31156.94</v>
      </c>
      <c r="U624" s="77">
        <v>0</v>
      </c>
      <c r="V624" s="78">
        <v>0</v>
      </c>
      <c r="W624" s="79">
        <v>6.4679000000000002</v>
      </c>
      <c r="X624" s="77">
        <v>201519.97222599998</v>
      </c>
      <c r="Y624" s="88">
        <v>201519.97222599998</v>
      </c>
      <c r="Z624" s="77">
        <v>0</v>
      </c>
      <c r="AA624" s="74">
        <v>0</v>
      </c>
      <c r="AB624" s="74">
        <v>0</v>
      </c>
      <c r="AD624" s="74">
        <v>5</v>
      </c>
      <c r="AE624" s="74">
        <v>5</v>
      </c>
      <c r="AF624" s="74">
        <v>0</v>
      </c>
      <c r="AG624" s="74">
        <v>0</v>
      </c>
      <c r="AI624" s="74">
        <v>4</v>
      </c>
      <c r="AJ624" s="74">
        <v>4</v>
      </c>
      <c r="AL624" s="74">
        <v>4</v>
      </c>
      <c r="AM624" s="74" t="s">
        <v>95</v>
      </c>
      <c r="AN624" s="74">
        <v>0</v>
      </c>
      <c r="AO624" s="74" t="s">
        <v>95</v>
      </c>
      <c r="AP624" s="74" t="s">
        <v>95</v>
      </c>
      <c r="AQ624" s="74">
        <v>1</v>
      </c>
      <c r="AS624" s="74">
        <v>1</v>
      </c>
      <c r="AT624" s="74" t="s">
        <v>92</v>
      </c>
      <c r="AU624" s="74" t="s">
        <v>95</v>
      </c>
      <c r="AV624" s="74" t="s">
        <v>94</v>
      </c>
      <c r="AW624" s="77">
        <v>31156.94</v>
      </c>
      <c r="AX624" s="77">
        <v>0</v>
      </c>
      <c r="AY624" s="79">
        <v>1</v>
      </c>
      <c r="AZ624" s="77">
        <v>201519.97222599998</v>
      </c>
      <c r="BA624" s="77">
        <v>0</v>
      </c>
      <c r="BB624" s="74" t="s">
        <v>116</v>
      </c>
      <c r="BC624" s="75" t="s">
        <v>3036</v>
      </c>
      <c r="BD624" s="82">
        <v>1537.7385547214928</v>
      </c>
      <c r="BE624" s="82">
        <v>0</v>
      </c>
      <c r="BF624" s="82">
        <v>0</v>
      </c>
      <c r="BG624" s="82">
        <v>1537.7385547214928</v>
      </c>
      <c r="BH624" s="82">
        <v>11493.70659334186</v>
      </c>
      <c r="BI624" s="82">
        <v>0</v>
      </c>
      <c r="BJ624" s="82">
        <v>0</v>
      </c>
      <c r="BK624" s="82">
        <v>11493.70659334186</v>
      </c>
      <c r="BL624" s="82">
        <v>181367.97500339997</v>
      </c>
      <c r="BM624" s="82">
        <v>0</v>
      </c>
      <c r="BN624" s="82">
        <v>0</v>
      </c>
      <c r="BO624" s="82">
        <v>181367.97500339997</v>
      </c>
      <c r="BP624" s="82">
        <v>1537.7385547214928</v>
      </c>
      <c r="BQ624" s="82">
        <v>0</v>
      </c>
      <c r="BR624" s="82">
        <v>0</v>
      </c>
      <c r="BS624" s="89">
        <v>1537.7385547214928</v>
      </c>
      <c r="BT624" s="82">
        <v>7718.2173538581164</v>
      </c>
      <c r="BU624" s="82">
        <v>0</v>
      </c>
      <c r="BV624" s="82">
        <v>0</v>
      </c>
      <c r="BW624" s="82">
        <v>7718.2173538581164</v>
      </c>
      <c r="BX624" s="82">
        <v>57689.212133301458</v>
      </c>
      <c r="BY624" s="82">
        <v>0</v>
      </c>
      <c r="BZ624" s="82">
        <v>0</v>
      </c>
      <c r="CA624" s="82">
        <v>57689.212133301458</v>
      </c>
      <c r="CB624" s="82">
        <v>910322.14013706509</v>
      </c>
      <c r="CC624" s="82">
        <v>0</v>
      </c>
      <c r="CD624" s="82">
        <v>0</v>
      </c>
      <c r="CE624" s="82">
        <v>910322.14013706509</v>
      </c>
      <c r="CF624" s="82">
        <v>7718.2173538581164</v>
      </c>
      <c r="CG624" s="82">
        <v>0</v>
      </c>
      <c r="CH624" s="82">
        <v>0</v>
      </c>
      <c r="CI624" s="82">
        <v>7718.2173538581164</v>
      </c>
      <c r="CJ624" s="82" t="s">
        <v>96</v>
      </c>
      <c r="CN624" s="82">
        <v>1537.7385547214928</v>
      </c>
      <c r="CO624" s="82">
        <v>11493.70659334186</v>
      </c>
      <c r="CP624" s="82">
        <v>181367.97500339997</v>
      </c>
      <c r="CQ624" s="82">
        <v>1537.7385547214928</v>
      </c>
      <c r="CR624" s="89">
        <v>1537.7385547214928</v>
      </c>
      <c r="CS624" s="82">
        <v>237.74927792969785</v>
      </c>
      <c r="CT624" s="82">
        <v>1777.0383885560784</v>
      </c>
      <c r="CU624" s="82">
        <v>28041.245999999996</v>
      </c>
      <c r="CV624" s="82">
        <v>237.74927792969785</v>
      </c>
      <c r="CW624" s="82">
        <v>237.74927792969785</v>
      </c>
    </row>
    <row r="625" spans="1:101">
      <c r="A625" s="86" t="s">
        <v>1404</v>
      </c>
      <c r="B625" s="87" t="s">
        <v>1533</v>
      </c>
      <c r="C625" s="75" t="s">
        <v>2318</v>
      </c>
      <c r="D625" s="74" t="s">
        <v>2607</v>
      </c>
      <c r="E625" s="74" t="s">
        <v>1404</v>
      </c>
      <c r="F625" s="74" t="s">
        <v>1533</v>
      </c>
      <c r="G625" s="74" t="s">
        <v>523</v>
      </c>
      <c r="I625" s="74" t="s">
        <v>1533</v>
      </c>
      <c r="J625" s="74" t="s">
        <v>523</v>
      </c>
      <c r="K625" s="74" t="s">
        <v>128</v>
      </c>
      <c r="L625" s="74" t="s">
        <v>89</v>
      </c>
      <c r="M625" s="74" t="s">
        <v>1406</v>
      </c>
      <c r="N625" s="74" t="s">
        <v>523</v>
      </c>
      <c r="O625" s="76">
        <v>48583</v>
      </c>
      <c r="P625" s="76">
        <v>44439</v>
      </c>
      <c r="Q625" s="77">
        <v>12</v>
      </c>
      <c r="R625" s="74" t="s">
        <v>262</v>
      </c>
      <c r="S625" s="77">
        <v>7356.01</v>
      </c>
      <c r="T625" s="77">
        <v>7356.01</v>
      </c>
      <c r="U625" s="77">
        <v>0</v>
      </c>
      <c r="V625" s="78">
        <v>0</v>
      </c>
      <c r="W625" s="79">
        <v>6.4679000000000002</v>
      </c>
      <c r="X625" s="77">
        <v>47577.937079000003</v>
      </c>
      <c r="Y625" s="88">
        <v>47577.937079000003</v>
      </c>
      <c r="Z625" s="77">
        <v>0</v>
      </c>
      <c r="AA625" s="74">
        <v>0</v>
      </c>
      <c r="AB625" s="74">
        <v>0</v>
      </c>
      <c r="AD625" s="74">
        <v>5</v>
      </c>
      <c r="AE625" s="74">
        <v>5</v>
      </c>
      <c r="AF625" s="74">
        <v>0</v>
      </c>
      <c r="AG625" s="74">
        <v>0</v>
      </c>
      <c r="AI625" s="74">
        <v>4</v>
      </c>
      <c r="AJ625" s="74">
        <v>4</v>
      </c>
      <c r="AL625" s="74">
        <v>4</v>
      </c>
      <c r="AM625" s="74" t="s">
        <v>95</v>
      </c>
      <c r="AN625" s="74">
        <v>0</v>
      </c>
      <c r="AO625" s="74" t="s">
        <v>95</v>
      </c>
      <c r="AP625" s="74" t="s">
        <v>95</v>
      </c>
      <c r="AQ625" s="74">
        <v>1</v>
      </c>
      <c r="AS625" s="74">
        <v>1</v>
      </c>
      <c r="AT625" s="74" t="s">
        <v>92</v>
      </c>
      <c r="AU625" s="74" t="s">
        <v>95</v>
      </c>
      <c r="AV625" s="74" t="s">
        <v>94</v>
      </c>
      <c r="AW625" s="77">
        <v>7356.01</v>
      </c>
      <c r="AX625" s="77">
        <v>0</v>
      </c>
      <c r="AY625" s="79">
        <v>1</v>
      </c>
      <c r="AZ625" s="77">
        <v>47577.937079000003</v>
      </c>
      <c r="BA625" s="77">
        <v>0</v>
      </c>
      <c r="BB625" s="74" t="s">
        <v>116</v>
      </c>
      <c r="BC625" s="75" t="s">
        <v>2318</v>
      </c>
      <c r="BD625" s="82">
        <v>363.05298870546505</v>
      </c>
      <c r="BE625" s="82">
        <v>0</v>
      </c>
      <c r="BF625" s="82">
        <v>0</v>
      </c>
      <c r="BG625" s="82">
        <v>363.05298870546505</v>
      </c>
      <c r="BH625" s="82">
        <v>3218.8054533373538</v>
      </c>
      <c r="BI625" s="82">
        <v>0</v>
      </c>
      <c r="BJ625" s="82">
        <v>0</v>
      </c>
      <c r="BK625" s="82">
        <v>3218.8054533373538</v>
      </c>
      <c r="BL625" s="82">
        <v>42820.143371099999</v>
      </c>
      <c r="BM625" s="82">
        <v>0</v>
      </c>
      <c r="BN625" s="82">
        <v>0</v>
      </c>
      <c r="BO625" s="82">
        <v>42820.143371099999</v>
      </c>
      <c r="BP625" s="82">
        <v>363.05298870546505</v>
      </c>
      <c r="BQ625" s="82">
        <v>0</v>
      </c>
      <c r="BR625" s="82">
        <v>0</v>
      </c>
      <c r="BS625" s="89">
        <v>363.05298870546505</v>
      </c>
      <c r="BT625" s="82">
        <v>1822.23556091047</v>
      </c>
      <c r="BU625" s="82">
        <v>0</v>
      </c>
      <c r="BV625" s="82">
        <v>0</v>
      </c>
      <c r="BW625" s="82">
        <v>1822.23556091047</v>
      </c>
      <c r="BX625" s="82">
        <v>16155.828331390845</v>
      </c>
      <c r="BY625" s="82">
        <v>0</v>
      </c>
      <c r="BZ625" s="82">
        <v>0</v>
      </c>
      <c r="CA625" s="82">
        <v>16155.828331390845</v>
      </c>
      <c r="CB625" s="82">
        <v>214922.8636082251</v>
      </c>
      <c r="CC625" s="82">
        <v>0</v>
      </c>
      <c r="CD625" s="82">
        <v>0</v>
      </c>
      <c r="CE625" s="82">
        <v>214922.8636082251</v>
      </c>
      <c r="CF625" s="82">
        <v>1822.23556091047</v>
      </c>
      <c r="CG625" s="82">
        <v>0</v>
      </c>
      <c r="CH625" s="82">
        <v>0</v>
      </c>
      <c r="CI625" s="82">
        <v>1822.23556091047</v>
      </c>
      <c r="CJ625" s="82" t="s">
        <v>96</v>
      </c>
      <c r="CN625" s="82">
        <v>363.05298870546505</v>
      </c>
      <c r="CO625" s="82">
        <v>3218.8054533373538</v>
      </c>
      <c r="CP625" s="82">
        <v>42820.143371099999</v>
      </c>
      <c r="CQ625" s="82">
        <v>363.05298870546505</v>
      </c>
      <c r="CR625" s="89">
        <v>363.05298870546505</v>
      </c>
      <c r="CS625" s="82">
        <v>56.131509254234764</v>
      </c>
      <c r="CT625" s="82">
        <v>497.65850636796392</v>
      </c>
      <c r="CU625" s="82">
        <v>6620.4089999999997</v>
      </c>
      <c r="CV625" s="82">
        <v>56.131509254234764</v>
      </c>
      <c r="CW625" s="82">
        <v>56.131509254234764</v>
      </c>
    </row>
    <row r="626" spans="1:101">
      <c r="A626" s="86" t="s">
        <v>1404</v>
      </c>
      <c r="B626" s="87" t="s">
        <v>1534</v>
      </c>
      <c r="C626" s="75" t="s">
        <v>2319</v>
      </c>
      <c r="D626" s="74" t="s">
        <v>2607</v>
      </c>
      <c r="E626" s="74" t="s">
        <v>1404</v>
      </c>
      <c r="F626" s="74" t="s">
        <v>1534</v>
      </c>
      <c r="G626" s="74" t="s">
        <v>523</v>
      </c>
      <c r="I626" s="74" t="s">
        <v>1534</v>
      </c>
      <c r="J626" s="74" t="s">
        <v>523</v>
      </c>
      <c r="K626" s="74" t="s">
        <v>128</v>
      </c>
      <c r="L626" s="74" t="s">
        <v>89</v>
      </c>
      <c r="M626" s="74" t="s">
        <v>1406</v>
      </c>
      <c r="N626" s="74" t="s">
        <v>523</v>
      </c>
      <c r="O626" s="76">
        <v>48601</v>
      </c>
      <c r="P626" s="76">
        <v>44439</v>
      </c>
      <c r="Q626" s="77">
        <v>12</v>
      </c>
      <c r="R626" s="74" t="s">
        <v>262</v>
      </c>
      <c r="S626" s="77">
        <v>16540</v>
      </c>
      <c r="T626" s="77">
        <v>16540</v>
      </c>
      <c r="U626" s="77">
        <v>0</v>
      </c>
      <c r="V626" s="78">
        <v>0</v>
      </c>
      <c r="W626" s="79">
        <v>6.4679000000000002</v>
      </c>
      <c r="X626" s="77">
        <v>106979.06600000001</v>
      </c>
      <c r="Y626" s="88">
        <v>106979.06600000001</v>
      </c>
      <c r="Z626" s="77">
        <v>0</v>
      </c>
      <c r="AA626" s="74">
        <v>0</v>
      </c>
      <c r="AB626" s="74">
        <v>0</v>
      </c>
      <c r="AD626" s="74">
        <v>5</v>
      </c>
      <c r="AE626" s="74">
        <v>5</v>
      </c>
      <c r="AF626" s="74">
        <v>0</v>
      </c>
      <c r="AG626" s="74">
        <v>0</v>
      </c>
      <c r="AI626" s="74">
        <v>4</v>
      </c>
      <c r="AJ626" s="74">
        <v>4</v>
      </c>
      <c r="AL626" s="74">
        <v>4</v>
      </c>
      <c r="AM626" s="74" t="s">
        <v>95</v>
      </c>
      <c r="AN626" s="74">
        <v>0</v>
      </c>
      <c r="AO626" s="74" t="s">
        <v>95</v>
      </c>
      <c r="AP626" s="74" t="s">
        <v>95</v>
      </c>
      <c r="AQ626" s="74">
        <v>1</v>
      </c>
      <c r="AS626" s="74">
        <v>1</v>
      </c>
      <c r="AT626" s="74" t="s">
        <v>92</v>
      </c>
      <c r="AU626" s="74" t="s">
        <v>95</v>
      </c>
      <c r="AV626" s="74" t="s">
        <v>94</v>
      </c>
      <c r="AW626" s="77">
        <v>16540</v>
      </c>
      <c r="AX626" s="77">
        <v>0</v>
      </c>
      <c r="AY626" s="79">
        <v>1</v>
      </c>
      <c r="AZ626" s="77">
        <v>106979.06600000001</v>
      </c>
      <c r="BA626" s="77">
        <v>0</v>
      </c>
      <c r="BB626" s="74" t="s">
        <v>116</v>
      </c>
      <c r="BC626" s="75" t="s">
        <v>2319</v>
      </c>
      <c r="BD626" s="82">
        <v>816.32521342254734</v>
      </c>
      <c r="BE626" s="82">
        <v>0</v>
      </c>
      <c r="BF626" s="82">
        <v>0</v>
      </c>
      <c r="BG626" s="82">
        <v>816.32521342254734</v>
      </c>
      <c r="BH626" s="82">
        <v>7237.4891005041873</v>
      </c>
      <c r="BI626" s="82">
        <v>0</v>
      </c>
      <c r="BJ626" s="82">
        <v>0</v>
      </c>
      <c r="BK626" s="82">
        <v>7237.4891005041873</v>
      </c>
      <c r="BL626" s="82">
        <v>96281.159400000004</v>
      </c>
      <c r="BM626" s="82">
        <v>0</v>
      </c>
      <c r="BN626" s="82">
        <v>0</v>
      </c>
      <c r="BO626" s="82">
        <v>96281.159400000004</v>
      </c>
      <c r="BP626" s="82">
        <v>816.32521342254734</v>
      </c>
      <c r="BQ626" s="82">
        <v>0</v>
      </c>
      <c r="BR626" s="82">
        <v>0</v>
      </c>
      <c r="BS626" s="89">
        <v>816.32521342254734</v>
      </c>
      <c r="BT626" s="82">
        <v>4097.2995112104491</v>
      </c>
      <c r="BU626" s="82">
        <v>0</v>
      </c>
      <c r="BV626" s="82">
        <v>0</v>
      </c>
      <c r="BW626" s="82">
        <v>4097.2995112104491</v>
      </c>
      <c r="BX626" s="82">
        <v>36326.405293250617</v>
      </c>
      <c r="BY626" s="82">
        <v>0</v>
      </c>
      <c r="BZ626" s="82">
        <v>0</v>
      </c>
      <c r="CA626" s="82">
        <v>36326.405293250617</v>
      </c>
      <c r="CB626" s="82">
        <v>483254.39526048</v>
      </c>
      <c r="CC626" s="82">
        <v>0</v>
      </c>
      <c r="CD626" s="82">
        <v>0</v>
      </c>
      <c r="CE626" s="82">
        <v>483254.39526048</v>
      </c>
      <c r="CF626" s="82">
        <v>4097.2995112104491</v>
      </c>
      <c r="CG626" s="82">
        <v>0</v>
      </c>
      <c r="CH626" s="82">
        <v>0</v>
      </c>
      <c r="CI626" s="82">
        <v>4097.2995112104491</v>
      </c>
      <c r="CJ626" s="82" t="s">
        <v>96</v>
      </c>
      <c r="CN626" s="82">
        <v>816.32521342254734</v>
      </c>
      <c r="CO626" s="82">
        <v>7237.4891005041873</v>
      </c>
      <c r="CP626" s="82">
        <v>96281.159400000004</v>
      </c>
      <c r="CQ626" s="82">
        <v>816.32521342254734</v>
      </c>
      <c r="CR626" s="89">
        <v>816.32521342254734</v>
      </c>
      <c r="CS626" s="82">
        <v>126.21178642566325</v>
      </c>
      <c r="CT626" s="82">
        <v>1118.9859305963585</v>
      </c>
      <c r="CU626" s="82">
        <v>14886</v>
      </c>
      <c r="CV626" s="82">
        <v>126.21178642566325</v>
      </c>
      <c r="CW626" s="82">
        <v>126.21178642566325</v>
      </c>
    </row>
    <row r="627" spans="1:101">
      <c r="A627" s="86" t="s">
        <v>1404</v>
      </c>
      <c r="B627" s="87" t="s">
        <v>1535</v>
      </c>
      <c r="C627" s="75" t="s">
        <v>2320</v>
      </c>
      <c r="D627" s="74" t="s">
        <v>2607</v>
      </c>
      <c r="E627" s="74" t="s">
        <v>1404</v>
      </c>
      <c r="F627" s="74" t="s">
        <v>1535</v>
      </c>
      <c r="G627" s="74" t="s">
        <v>523</v>
      </c>
      <c r="I627" s="74" t="s">
        <v>1535</v>
      </c>
      <c r="J627" s="74" t="s">
        <v>523</v>
      </c>
      <c r="K627" s="74" t="s">
        <v>128</v>
      </c>
      <c r="L627" s="74" t="s">
        <v>89</v>
      </c>
      <c r="M627" s="74" t="s">
        <v>1406</v>
      </c>
      <c r="N627" s="74" t="s">
        <v>523</v>
      </c>
      <c r="O627" s="76">
        <v>48606</v>
      </c>
      <c r="P627" s="76">
        <v>44439</v>
      </c>
      <c r="Q627" s="77">
        <v>12</v>
      </c>
      <c r="R627" s="74" t="s">
        <v>262</v>
      </c>
      <c r="S627" s="77">
        <v>24691.5</v>
      </c>
      <c r="T627" s="77">
        <v>24691.5</v>
      </c>
      <c r="U627" s="77">
        <v>0</v>
      </c>
      <c r="V627" s="78">
        <v>0</v>
      </c>
      <c r="W627" s="79">
        <v>6.4679000000000002</v>
      </c>
      <c r="X627" s="77">
        <v>159702.15285000001</v>
      </c>
      <c r="Y627" s="88">
        <v>159702.15285000001</v>
      </c>
      <c r="Z627" s="77">
        <v>0</v>
      </c>
      <c r="AA627" s="74">
        <v>0</v>
      </c>
      <c r="AB627" s="74">
        <v>0</v>
      </c>
      <c r="AD627" s="74">
        <v>5</v>
      </c>
      <c r="AE627" s="74">
        <v>5</v>
      </c>
      <c r="AF627" s="74">
        <v>0</v>
      </c>
      <c r="AG627" s="74">
        <v>0</v>
      </c>
      <c r="AI627" s="74">
        <v>4</v>
      </c>
      <c r="AJ627" s="74">
        <v>4</v>
      </c>
      <c r="AL627" s="74">
        <v>4</v>
      </c>
      <c r="AM627" s="74" t="s">
        <v>95</v>
      </c>
      <c r="AN627" s="74">
        <v>0</v>
      </c>
      <c r="AO627" s="74" t="s">
        <v>95</v>
      </c>
      <c r="AP627" s="74" t="s">
        <v>95</v>
      </c>
      <c r="AQ627" s="74">
        <v>1</v>
      </c>
      <c r="AS627" s="74">
        <v>1</v>
      </c>
      <c r="AT627" s="74" t="s">
        <v>92</v>
      </c>
      <c r="AU627" s="74" t="s">
        <v>95</v>
      </c>
      <c r="AV627" s="74" t="s">
        <v>94</v>
      </c>
      <c r="AW627" s="77">
        <v>24691.5</v>
      </c>
      <c r="AX627" s="77">
        <v>0</v>
      </c>
      <c r="AY627" s="79">
        <v>1</v>
      </c>
      <c r="AZ627" s="77">
        <v>159702.15285000001</v>
      </c>
      <c r="BA627" s="77">
        <v>0</v>
      </c>
      <c r="BB627" s="74" t="s">
        <v>116</v>
      </c>
      <c r="BC627" s="75" t="s">
        <v>2320</v>
      </c>
      <c r="BD627" s="82">
        <v>1218.6392991065795</v>
      </c>
      <c r="BE627" s="82">
        <v>0</v>
      </c>
      <c r="BF627" s="82">
        <v>0</v>
      </c>
      <c r="BG627" s="82">
        <v>1218.6392991065795</v>
      </c>
      <c r="BH627" s="82">
        <v>10804.381023282895</v>
      </c>
      <c r="BI627" s="82">
        <v>0</v>
      </c>
      <c r="BJ627" s="82">
        <v>0</v>
      </c>
      <c r="BK627" s="82">
        <v>10804.381023282895</v>
      </c>
      <c r="BL627" s="82">
        <v>143731.93756500003</v>
      </c>
      <c r="BM627" s="82">
        <v>0</v>
      </c>
      <c r="BN627" s="82">
        <v>0</v>
      </c>
      <c r="BO627" s="82">
        <v>143731.93756500003</v>
      </c>
      <c r="BP627" s="82">
        <v>1218.6392991065795</v>
      </c>
      <c r="BQ627" s="82">
        <v>0</v>
      </c>
      <c r="BR627" s="82">
        <v>0</v>
      </c>
      <c r="BS627" s="89">
        <v>1218.6392991065795</v>
      </c>
      <c r="BT627" s="82">
        <v>6116.5943700757434</v>
      </c>
      <c r="BU627" s="82">
        <v>0</v>
      </c>
      <c r="BV627" s="82">
        <v>0</v>
      </c>
      <c r="BW627" s="82">
        <v>6116.5943700757434</v>
      </c>
      <c r="BX627" s="82">
        <v>54229.349232061504</v>
      </c>
      <c r="BY627" s="82">
        <v>0</v>
      </c>
      <c r="BZ627" s="82">
        <v>0</v>
      </c>
      <c r="CA627" s="82">
        <v>54229.349232061504</v>
      </c>
      <c r="CB627" s="82">
        <v>721419.34102624806</v>
      </c>
      <c r="CC627" s="82">
        <v>0</v>
      </c>
      <c r="CD627" s="82">
        <v>0</v>
      </c>
      <c r="CE627" s="82">
        <v>721419.34102624806</v>
      </c>
      <c r="CF627" s="82">
        <v>6116.5943700757434</v>
      </c>
      <c r="CG627" s="82">
        <v>0</v>
      </c>
      <c r="CH627" s="82">
        <v>0</v>
      </c>
      <c r="CI627" s="82">
        <v>6116.5943700757434</v>
      </c>
      <c r="CJ627" s="82" t="s">
        <v>96</v>
      </c>
      <c r="CN627" s="82">
        <v>1218.6392991065795</v>
      </c>
      <c r="CO627" s="82">
        <v>10804.381023282895</v>
      </c>
      <c r="CP627" s="82">
        <v>143731.93756500003</v>
      </c>
      <c r="CQ627" s="82">
        <v>1218.6392991065795</v>
      </c>
      <c r="CR627" s="89">
        <v>1218.6392991065795</v>
      </c>
      <c r="CS627" s="82">
        <v>188.41344162812962</v>
      </c>
      <c r="CT627" s="82">
        <v>1670.4619773470361</v>
      </c>
      <c r="CU627" s="82">
        <v>22222.350000000002</v>
      </c>
      <c r="CV627" s="82">
        <v>188.41344162812962</v>
      </c>
      <c r="CW627" s="82">
        <v>188.41344162812962</v>
      </c>
    </row>
    <row r="628" spans="1:101">
      <c r="A628" s="86" t="s">
        <v>1404</v>
      </c>
      <c r="B628" s="87" t="s">
        <v>1536</v>
      </c>
      <c r="C628" s="75" t="s">
        <v>2321</v>
      </c>
      <c r="D628" s="74" t="s">
        <v>2607</v>
      </c>
      <c r="E628" s="74" t="s">
        <v>1404</v>
      </c>
      <c r="F628" s="74" t="s">
        <v>1536</v>
      </c>
      <c r="G628" s="74" t="s">
        <v>523</v>
      </c>
      <c r="I628" s="74" t="s">
        <v>1536</v>
      </c>
      <c r="J628" s="74" t="s">
        <v>523</v>
      </c>
      <c r="K628" s="74" t="s">
        <v>128</v>
      </c>
      <c r="L628" s="74" t="s">
        <v>89</v>
      </c>
      <c r="M628" s="74" t="s">
        <v>1406</v>
      </c>
      <c r="N628" s="74" t="s">
        <v>523</v>
      </c>
      <c r="O628" s="76">
        <v>48243</v>
      </c>
      <c r="P628" s="76">
        <v>44439</v>
      </c>
      <c r="Q628" s="77">
        <v>11</v>
      </c>
      <c r="R628" s="74" t="s">
        <v>262</v>
      </c>
      <c r="S628" s="77">
        <v>611109.36</v>
      </c>
      <c r="T628" s="77">
        <v>611109.36</v>
      </c>
      <c r="U628" s="77">
        <v>0</v>
      </c>
      <c r="V628" s="78">
        <v>0</v>
      </c>
      <c r="W628" s="79">
        <v>6.4679000000000002</v>
      </c>
      <c r="X628" s="77">
        <v>3952594.2295440002</v>
      </c>
      <c r="Y628" s="88">
        <v>3952594.2295440002</v>
      </c>
      <c r="Z628" s="77">
        <v>0</v>
      </c>
      <c r="AA628" s="74">
        <v>0</v>
      </c>
      <c r="AB628" s="74">
        <v>0</v>
      </c>
      <c r="AD628" s="74">
        <v>5</v>
      </c>
      <c r="AE628" s="74">
        <v>5</v>
      </c>
      <c r="AF628" s="74">
        <v>0</v>
      </c>
      <c r="AG628" s="74">
        <v>0</v>
      </c>
      <c r="AI628" s="74">
        <v>4</v>
      </c>
      <c r="AJ628" s="74">
        <v>4</v>
      </c>
      <c r="AL628" s="74">
        <v>4</v>
      </c>
      <c r="AM628" s="74" t="s">
        <v>95</v>
      </c>
      <c r="AN628" s="74">
        <v>0</v>
      </c>
      <c r="AO628" s="74" t="s">
        <v>95</v>
      </c>
      <c r="AP628" s="74" t="s">
        <v>95</v>
      </c>
      <c r="AQ628" s="74">
        <v>1</v>
      </c>
      <c r="AS628" s="74">
        <v>1</v>
      </c>
      <c r="AT628" s="74" t="s">
        <v>92</v>
      </c>
      <c r="AU628" s="74" t="s">
        <v>95</v>
      </c>
      <c r="AV628" s="74" t="s">
        <v>94</v>
      </c>
      <c r="AW628" s="77">
        <v>611109.36</v>
      </c>
      <c r="AX628" s="77">
        <v>0</v>
      </c>
      <c r="AY628" s="79">
        <v>1</v>
      </c>
      <c r="AZ628" s="77">
        <v>3952594.2295440002</v>
      </c>
      <c r="BA628" s="77">
        <v>0</v>
      </c>
      <c r="BB628" s="74" t="s">
        <v>116</v>
      </c>
      <c r="BC628" s="75" t="s">
        <v>2321</v>
      </c>
      <c r="BD628" s="82">
        <v>30161.062800877648</v>
      </c>
      <c r="BE628" s="82">
        <v>0</v>
      </c>
      <c r="BF628" s="82">
        <v>0</v>
      </c>
      <c r="BG628" s="82">
        <v>30161.062800877648</v>
      </c>
      <c r="BH628" s="82">
        <v>246892.48132438463</v>
      </c>
      <c r="BI628" s="82">
        <v>0</v>
      </c>
      <c r="BJ628" s="82">
        <v>0</v>
      </c>
      <c r="BK628" s="82">
        <v>246892.48132438463</v>
      </c>
      <c r="BL628" s="82">
        <v>3557334.8065895997</v>
      </c>
      <c r="BM628" s="82">
        <v>0</v>
      </c>
      <c r="BN628" s="82">
        <v>0</v>
      </c>
      <c r="BO628" s="82">
        <v>3557334.8065895997</v>
      </c>
      <c r="BP628" s="82">
        <v>30161.062800877648</v>
      </c>
      <c r="BQ628" s="82">
        <v>0</v>
      </c>
      <c r="BR628" s="82">
        <v>0</v>
      </c>
      <c r="BS628" s="89">
        <v>30161.062800877648</v>
      </c>
      <c r="BT628" s="82">
        <v>151384.40641016507</v>
      </c>
      <c r="BU628" s="82">
        <v>0</v>
      </c>
      <c r="BV628" s="82">
        <v>0</v>
      </c>
      <c r="BW628" s="82">
        <v>151384.40641016507</v>
      </c>
      <c r="BX628" s="82">
        <v>1239202.7422633513</v>
      </c>
      <c r="BY628" s="82">
        <v>0</v>
      </c>
      <c r="BZ628" s="82">
        <v>0</v>
      </c>
      <c r="CA628" s="82">
        <v>1239202.7422633513</v>
      </c>
      <c r="CB628" s="82">
        <v>17854974.861234516</v>
      </c>
      <c r="CC628" s="82">
        <v>0</v>
      </c>
      <c r="CD628" s="82">
        <v>0</v>
      </c>
      <c r="CE628" s="82">
        <v>17854974.861234516</v>
      </c>
      <c r="CF628" s="82">
        <v>151384.40641016507</v>
      </c>
      <c r="CG628" s="82">
        <v>0</v>
      </c>
      <c r="CH628" s="82">
        <v>0</v>
      </c>
      <c r="CI628" s="82">
        <v>151384.40641016507</v>
      </c>
      <c r="CJ628" s="82" t="s">
        <v>96</v>
      </c>
      <c r="CN628" s="82">
        <v>30161.062800877648</v>
      </c>
      <c r="CO628" s="82">
        <v>246892.48132438463</v>
      </c>
      <c r="CP628" s="82">
        <v>3557334.8065895997</v>
      </c>
      <c r="CQ628" s="82">
        <v>30161.062800877648</v>
      </c>
      <c r="CR628" s="89">
        <v>30161.062800877648</v>
      </c>
      <c r="CS628" s="82">
        <v>4663.1925046580263</v>
      </c>
      <c r="CT628" s="82">
        <v>38171.96946835675</v>
      </c>
      <c r="CU628" s="82">
        <v>549998.42399999988</v>
      </c>
      <c r="CV628" s="82">
        <v>4663.1925046580263</v>
      </c>
      <c r="CW628" s="82">
        <v>4663.1925046580263</v>
      </c>
    </row>
    <row r="629" spans="1:101">
      <c r="A629" s="86" t="s">
        <v>1404</v>
      </c>
      <c r="B629" s="87" t="s">
        <v>1537</v>
      </c>
      <c r="C629" s="75" t="s">
        <v>2322</v>
      </c>
      <c r="D629" s="74" t="s">
        <v>2607</v>
      </c>
      <c r="E629" s="74" t="s">
        <v>1404</v>
      </c>
      <c r="F629" s="74" t="s">
        <v>1537</v>
      </c>
      <c r="G629" s="74" t="s">
        <v>523</v>
      </c>
      <c r="I629" s="74" t="s">
        <v>1537</v>
      </c>
      <c r="J629" s="74" t="s">
        <v>523</v>
      </c>
      <c r="K629" s="74" t="s">
        <v>128</v>
      </c>
      <c r="L629" s="74" t="s">
        <v>89</v>
      </c>
      <c r="M629" s="74" t="s">
        <v>1406</v>
      </c>
      <c r="N629" s="74" t="s">
        <v>523</v>
      </c>
      <c r="O629" s="76">
        <v>48684</v>
      </c>
      <c r="P629" s="76">
        <v>44439</v>
      </c>
      <c r="Q629" s="77">
        <v>12</v>
      </c>
      <c r="R629" s="74" t="s">
        <v>262</v>
      </c>
      <c r="S629" s="77">
        <v>40859.46</v>
      </c>
      <c r="T629" s="77">
        <v>40859.46</v>
      </c>
      <c r="U629" s="77">
        <v>0</v>
      </c>
      <c r="V629" s="78">
        <v>0</v>
      </c>
      <c r="W629" s="79">
        <v>6.4679000000000002</v>
      </c>
      <c r="X629" s="77">
        <v>264274.90133399999</v>
      </c>
      <c r="Y629" s="88">
        <v>264274.90133399999</v>
      </c>
      <c r="Z629" s="77">
        <v>0</v>
      </c>
      <c r="AA629" s="74">
        <v>0</v>
      </c>
      <c r="AB629" s="74">
        <v>0</v>
      </c>
      <c r="AD629" s="74">
        <v>5</v>
      </c>
      <c r="AE629" s="74">
        <v>5</v>
      </c>
      <c r="AF629" s="74">
        <v>0</v>
      </c>
      <c r="AG629" s="74">
        <v>0</v>
      </c>
      <c r="AI629" s="74">
        <v>4</v>
      </c>
      <c r="AJ629" s="74">
        <v>4</v>
      </c>
      <c r="AL629" s="74">
        <v>4</v>
      </c>
      <c r="AM629" s="74" t="s">
        <v>95</v>
      </c>
      <c r="AN629" s="74">
        <v>0</v>
      </c>
      <c r="AO629" s="74" t="s">
        <v>95</v>
      </c>
      <c r="AP629" s="74" t="s">
        <v>95</v>
      </c>
      <c r="AQ629" s="74">
        <v>1</v>
      </c>
      <c r="AS629" s="74">
        <v>1</v>
      </c>
      <c r="AT629" s="74" t="s">
        <v>92</v>
      </c>
      <c r="AU629" s="74" t="s">
        <v>95</v>
      </c>
      <c r="AV629" s="74" t="s">
        <v>94</v>
      </c>
      <c r="AW629" s="77">
        <v>40859.46</v>
      </c>
      <c r="AX629" s="77">
        <v>0</v>
      </c>
      <c r="AY629" s="79">
        <v>1</v>
      </c>
      <c r="AZ629" s="77">
        <v>264274.90133399999</v>
      </c>
      <c r="BA629" s="77">
        <v>0</v>
      </c>
      <c r="BB629" s="74" t="s">
        <v>116</v>
      </c>
      <c r="BC629" s="75" t="s">
        <v>2322</v>
      </c>
      <c r="BD629" s="82">
        <v>2016.6026242339804</v>
      </c>
      <c r="BE629" s="82">
        <v>0</v>
      </c>
      <c r="BF629" s="82">
        <v>0</v>
      </c>
      <c r="BG629" s="82">
        <v>2016.6026242339804</v>
      </c>
      <c r="BH629" s="82">
        <v>17879.074752266435</v>
      </c>
      <c r="BI629" s="82">
        <v>0</v>
      </c>
      <c r="BJ629" s="82">
        <v>0</v>
      </c>
      <c r="BK629" s="82">
        <v>17879.074752266435</v>
      </c>
      <c r="BL629" s="82">
        <v>237847.41120059995</v>
      </c>
      <c r="BM629" s="82">
        <v>0</v>
      </c>
      <c r="BN629" s="82">
        <v>0</v>
      </c>
      <c r="BO629" s="82">
        <v>237847.41120059995</v>
      </c>
      <c r="BP629" s="82">
        <v>2016.6026242339804</v>
      </c>
      <c r="BQ629" s="82">
        <v>0</v>
      </c>
      <c r="BR629" s="82">
        <v>0</v>
      </c>
      <c r="BS629" s="89">
        <v>2016.6026242339804</v>
      </c>
      <c r="BT629" s="82">
        <v>10121.731891555193</v>
      </c>
      <c r="BU629" s="82">
        <v>0</v>
      </c>
      <c r="BV629" s="82">
        <v>0</v>
      </c>
      <c r="BW629" s="82">
        <v>10121.731891555193</v>
      </c>
      <c r="BX629" s="82">
        <v>89738.651996575689</v>
      </c>
      <c r="BY629" s="82">
        <v>0</v>
      </c>
      <c r="BZ629" s="82">
        <v>0</v>
      </c>
      <c r="CA629" s="82">
        <v>89738.651996575689</v>
      </c>
      <c r="CB629" s="82">
        <v>1193803.7262980512</v>
      </c>
      <c r="CC629" s="82">
        <v>0</v>
      </c>
      <c r="CD629" s="82">
        <v>0</v>
      </c>
      <c r="CE629" s="82">
        <v>1193803.7262980512</v>
      </c>
      <c r="CF629" s="82">
        <v>10121.731891555193</v>
      </c>
      <c r="CG629" s="82">
        <v>0</v>
      </c>
      <c r="CH629" s="82">
        <v>0</v>
      </c>
      <c r="CI629" s="82">
        <v>10121.731891555193</v>
      </c>
      <c r="CJ629" s="82" t="s">
        <v>96</v>
      </c>
      <c r="CN629" s="82">
        <v>2016.6026242339804</v>
      </c>
      <c r="CO629" s="82">
        <v>17879.074752266435</v>
      </c>
      <c r="CP629" s="82">
        <v>237847.41120059995</v>
      </c>
      <c r="CQ629" s="82">
        <v>2016.6026242339804</v>
      </c>
      <c r="CR629" s="89">
        <v>2016.6026242339804</v>
      </c>
      <c r="CS629" s="82">
        <v>311.78630223627147</v>
      </c>
      <c r="CT629" s="82">
        <v>2764.2781663702954</v>
      </c>
      <c r="CU629" s="82">
        <v>36773.513999999988</v>
      </c>
      <c r="CV629" s="82">
        <v>311.78630223627147</v>
      </c>
      <c r="CW629" s="82">
        <v>311.78630223627147</v>
      </c>
    </row>
    <row r="630" spans="1:101">
      <c r="A630" s="86" t="s">
        <v>1404</v>
      </c>
      <c r="B630" s="87" t="s">
        <v>1538</v>
      </c>
      <c r="C630" s="75" t="s">
        <v>2323</v>
      </c>
      <c r="D630" s="74" t="s">
        <v>2607</v>
      </c>
      <c r="E630" s="74" t="s">
        <v>1404</v>
      </c>
      <c r="F630" s="74" t="s">
        <v>1538</v>
      </c>
      <c r="G630" s="74" t="s">
        <v>523</v>
      </c>
      <c r="I630" s="74" t="s">
        <v>1538</v>
      </c>
      <c r="J630" s="74" t="s">
        <v>523</v>
      </c>
      <c r="K630" s="74" t="s">
        <v>128</v>
      </c>
      <c r="L630" s="74" t="s">
        <v>89</v>
      </c>
      <c r="M630" s="74" t="s">
        <v>1406</v>
      </c>
      <c r="N630" s="74" t="s">
        <v>523</v>
      </c>
      <c r="O630" s="76">
        <v>48029</v>
      </c>
      <c r="P630" s="76">
        <v>44439</v>
      </c>
      <c r="Q630" s="77">
        <v>10</v>
      </c>
      <c r="R630" s="74" t="s">
        <v>262</v>
      </c>
      <c r="S630" s="77">
        <v>50000</v>
      </c>
      <c r="T630" s="77">
        <v>50000</v>
      </c>
      <c r="U630" s="77">
        <v>0</v>
      </c>
      <c r="V630" s="78">
        <v>0</v>
      </c>
      <c r="W630" s="79">
        <v>6.4679000000000002</v>
      </c>
      <c r="X630" s="77">
        <v>323395</v>
      </c>
      <c r="Y630" s="88">
        <v>323395</v>
      </c>
      <c r="Z630" s="77">
        <v>0</v>
      </c>
      <c r="AA630" s="74">
        <v>0</v>
      </c>
      <c r="AB630" s="74">
        <v>0</v>
      </c>
      <c r="AD630" s="74">
        <v>5</v>
      </c>
      <c r="AE630" s="74">
        <v>5</v>
      </c>
      <c r="AF630" s="74">
        <v>0</v>
      </c>
      <c r="AG630" s="74">
        <v>0</v>
      </c>
      <c r="AI630" s="74">
        <v>4</v>
      </c>
      <c r="AJ630" s="74">
        <v>4</v>
      </c>
      <c r="AL630" s="74">
        <v>4</v>
      </c>
      <c r="AM630" s="74" t="s">
        <v>95</v>
      </c>
      <c r="AN630" s="74">
        <v>0</v>
      </c>
      <c r="AO630" s="74" t="s">
        <v>95</v>
      </c>
      <c r="AP630" s="74" t="s">
        <v>95</v>
      </c>
      <c r="AQ630" s="74">
        <v>1</v>
      </c>
      <c r="AS630" s="74">
        <v>1</v>
      </c>
      <c r="AT630" s="74" t="s">
        <v>92</v>
      </c>
      <c r="AU630" s="74" t="s">
        <v>95</v>
      </c>
      <c r="AV630" s="74" t="s">
        <v>94</v>
      </c>
      <c r="AW630" s="77">
        <v>50000</v>
      </c>
      <c r="AX630" s="77">
        <v>0</v>
      </c>
      <c r="AY630" s="79">
        <v>1</v>
      </c>
      <c r="AZ630" s="77">
        <v>323395</v>
      </c>
      <c r="BA630" s="77">
        <v>0</v>
      </c>
      <c r="BB630" s="74" t="s">
        <v>116</v>
      </c>
      <c r="BC630" s="75" t="s">
        <v>2323</v>
      </c>
      <c r="BD630" s="82">
        <v>2467.7303912410734</v>
      </c>
      <c r="BE630" s="82">
        <v>0</v>
      </c>
      <c r="BF630" s="82">
        <v>0</v>
      </c>
      <c r="BG630" s="82">
        <v>2467.7303912410734</v>
      </c>
      <c r="BH630" s="82">
        <v>18444.857860466826</v>
      </c>
      <c r="BI630" s="82">
        <v>0</v>
      </c>
      <c r="BJ630" s="82">
        <v>0</v>
      </c>
      <c r="BK630" s="82">
        <v>18444.857860466826</v>
      </c>
      <c r="BL630" s="82">
        <v>291055.5</v>
      </c>
      <c r="BM630" s="82">
        <v>0</v>
      </c>
      <c r="BN630" s="82">
        <v>0</v>
      </c>
      <c r="BO630" s="82">
        <v>291055.5</v>
      </c>
      <c r="BP630" s="82">
        <v>2467.7303912410734</v>
      </c>
      <c r="BQ630" s="82">
        <v>0</v>
      </c>
      <c r="BR630" s="82">
        <v>0</v>
      </c>
      <c r="BS630" s="89">
        <v>2467.7303912410734</v>
      </c>
      <c r="BT630" s="82">
        <v>12386.032379717195</v>
      </c>
      <c r="BU630" s="82">
        <v>0</v>
      </c>
      <c r="BV630" s="82">
        <v>0</v>
      </c>
      <c r="BW630" s="82">
        <v>12386.032379717195</v>
      </c>
      <c r="BX630" s="82">
        <v>92578.430573255086</v>
      </c>
      <c r="BY630" s="82">
        <v>0</v>
      </c>
      <c r="BZ630" s="82">
        <v>0</v>
      </c>
      <c r="CA630" s="82">
        <v>92578.430573255086</v>
      </c>
      <c r="CB630" s="82">
        <v>1460865.7655999998</v>
      </c>
      <c r="CC630" s="82">
        <v>0</v>
      </c>
      <c r="CD630" s="82">
        <v>0</v>
      </c>
      <c r="CE630" s="82">
        <v>1460865.7655999998</v>
      </c>
      <c r="CF630" s="82">
        <v>12386.032379717195</v>
      </c>
      <c r="CG630" s="82">
        <v>0</v>
      </c>
      <c r="CH630" s="82">
        <v>0</v>
      </c>
      <c r="CI630" s="82">
        <v>12386.032379717195</v>
      </c>
      <c r="CJ630" s="82" t="s">
        <v>96</v>
      </c>
      <c r="CN630" s="82">
        <v>2467.7303912410734</v>
      </c>
      <c r="CO630" s="82">
        <v>18444.857860466826</v>
      </c>
      <c r="CP630" s="82">
        <v>291055.5</v>
      </c>
      <c r="CQ630" s="82">
        <v>2467.7303912410734</v>
      </c>
      <c r="CR630" s="89">
        <v>2467.7303912410734</v>
      </c>
      <c r="CS630" s="82">
        <v>381.53502547056593</v>
      </c>
      <c r="CT630" s="82">
        <v>2851.753716116023</v>
      </c>
      <c r="CU630" s="82">
        <v>45000</v>
      </c>
      <c r="CV630" s="82">
        <v>381.53502547056593</v>
      </c>
      <c r="CW630" s="82">
        <v>381.53502547056593</v>
      </c>
    </row>
    <row r="631" spans="1:101">
      <c r="A631" s="86" t="s">
        <v>1404</v>
      </c>
      <c r="B631" s="87" t="s">
        <v>2685</v>
      </c>
      <c r="C631" s="75" t="s">
        <v>3037</v>
      </c>
      <c r="D631" s="74" t="s">
        <v>2607</v>
      </c>
      <c r="E631" s="74" t="s">
        <v>1404</v>
      </c>
      <c r="F631" s="74" t="s">
        <v>2685</v>
      </c>
      <c r="G631" s="74" t="s">
        <v>523</v>
      </c>
      <c r="I631" s="74" t="s">
        <v>2685</v>
      </c>
      <c r="J631" s="74" t="s">
        <v>523</v>
      </c>
      <c r="K631" s="74" t="s">
        <v>128</v>
      </c>
      <c r="L631" s="74" t="s">
        <v>89</v>
      </c>
      <c r="M631" s="74" t="s">
        <v>1406</v>
      </c>
      <c r="N631" s="74" t="s">
        <v>523</v>
      </c>
      <c r="O631" s="76">
        <v>48089</v>
      </c>
      <c r="P631" s="76">
        <v>44439</v>
      </c>
      <c r="Q631" s="77">
        <v>10</v>
      </c>
      <c r="R631" s="74" t="s">
        <v>262</v>
      </c>
      <c r="S631" s="77">
        <v>102638.3</v>
      </c>
      <c r="T631" s="77">
        <v>102638.3</v>
      </c>
      <c r="U631" s="77">
        <v>0</v>
      </c>
      <c r="V631" s="78">
        <v>0</v>
      </c>
      <c r="W631" s="79">
        <v>6.4679000000000002</v>
      </c>
      <c r="X631" s="77">
        <v>663854.26057000004</v>
      </c>
      <c r="Y631" s="88">
        <v>663854.26057000004</v>
      </c>
      <c r="Z631" s="77">
        <v>0</v>
      </c>
      <c r="AA631" s="74">
        <v>0</v>
      </c>
      <c r="AB631" s="74">
        <v>0</v>
      </c>
      <c r="AD631" s="74">
        <v>5</v>
      </c>
      <c r="AE631" s="74">
        <v>5</v>
      </c>
      <c r="AF631" s="74">
        <v>0</v>
      </c>
      <c r="AG631" s="74">
        <v>0</v>
      </c>
      <c r="AI631" s="74">
        <v>4</v>
      </c>
      <c r="AJ631" s="74">
        <v>4</v>
      </c>
      <c r="AL631" s="74">
        <v>4</v>
      </c>
      <c r="AM631" s="74" t="s">
        <v>95</v>
      </c>
      <c r="AN631" s="74">
        <v>0</v>
      </c>
      <c r="AO631" s="74" t="s">
        <v>95</v>
      </c>
      <c r="AP631" s="74" t="s">
        <v>95</v>
      </c>
      <c r="AQ631" s="74">
        <v>1</v>
      </c>
      <c r="AS631" s="74">
        <v>1</v>
      </c>
      <c r="AT631" s="74" t="s">
        <v>92</v>
      </c>
      <c r="AU631" s="74" t="s">
        <v>95</v>
      </c>
      <c r="AV631" s="74" t="s">
        <v>94</v>
      </c>
      <c r="AW631" s="77">
        <v>102638.3</v>
      </c>
      <c r="AX631" s="77">
        <v>0</v>
      </c>
      <c r="AY631" s="79">
        <v>1</v>
      </c>
      <c r="AZ631" s="77">
        <v>663854.26057000004</v>
      </c>
      <c r="BA631" s="77">
        <v>0</v>
      </c>
      <c r="BB631" s="74" t="s">
        <v>116</v>
      </c>
      <c r="BC631" s="75" t="s">
        <v>3037</v>
      </c>
      <c r="BD631" s="82">
        <v>5065.6730443063743</v>
      </c>
      <c r="BE631" s="82">
        <v>0</v>
      </c>
      <c r="BF631" s="82">
        <v>0</v>
      </c>
      <c r="BG631" s="82">
        <v>5065.6730443063743</v>
      </c>
      <c r="BH631" s="82">
        <v>37862.977090799046</v>
      </c>
      <c r="BI631" s="82">
        <v>0</v>
      </c>
      <c r="BJ631" s="82">
        <v>0</v>
      </c>
      <c r="BK631" s="82">
        <v>37862.977090799046</v>
      </c>
      <c r="BL631" s="82">
        <v>597468.83451299998</v>
      </c>
      <c r="BM631" s="82">
        <v>0</v>
      </c>
      <c r="BN631" s="82">
        <v>0</v>
      </c>
      <c r="BO631" s="82">
        <v>597468.83451299998</v>
      </c>
      <c r="BP631" s="82">
        <v>5065.6730443063743</v>
      </c>
      <c r="BQ631" s="82">
        <v>0</v>
      </c>
      <c r="BR631" s="82">
        <v>0</v>
      </c>
      <c r="BS631" s="89">
        <v>5065.6730443063743</v>
      </c>
      <c r="BT631" s="82">
        <v>25425.626143982554</v>
      </c>
      <c r="BU631" s="82">
        <v>0</v>
      </c>
      <c r="BV631" s="82">
        <v>0</v>
      </c>
      <c r="BW631" s="82">
        <v>25425.626143982554</v>
      </c>
      <c r="BX631" s="82">
        <v>190041.85461413855</v>
      </c>
      <c r="BY631" s="82">
        <v>0</v>
      </c>
      <c r="BZ631" s="82">
        <v>0</v>
      </c>
      <c r="CA631" s="82">
        <v>190041.85461413855</v>
      </c>
      <c r="CB631" s="82">
        <v>2998815.5741876494</v>
      </c>
      <c r="CC631" s="82">
        <v>0</v>
      </c>
      <c r="CD631" s="82">
        <v>0</v>
      </c>
      <c r="CE631" s="82">
        <v>2998815.5741876494</v>
      </c>
      <c r="CF631" s="82">
        <v>25425.626143982554</v>
      </c>
      <c r="CG631" s="82">
        <v>0</v>
      </c>
      <c r="CH631" s="82">
        <v>0</v>
      </c>
      <c r="CI631" s="82">
        <v>25425.626143982554</v>
      </c>
      <c r="CJ631" s="82" t="s">
        <v>96</v>
      </c>
      <c r="CN631" s="82">
        <v>5065.6730443063743</v>
      </c>
      <c r="CO631" s="82">
        <v>37862.977090799046</v>
      </c>
      <c r="CP631" s="82">
        <v>597468.83451299998</v>
      </c>
      <c r="CQ631" s="82">
        <v>5065.6730443063743</v>
      </c>
      <c r="CR631" s="89">
        <v>5065.6730443063743</v>
      </c>
      <c r="CS631" s="82">
        <v>783.2021280951119</v>
      </c>
      <c r="CT631" s="82">
        <v>5853.9830688166239</v>
      </c>
      <c r="CU631" s="82">
        <v>92374.47</v>
      </c>
      <c r="CV631" s="82">
        <v>783.2021280951119</v>
      </c>
      <c r="CW631" s="82">
        <v>783.2021280951119</v>
      </c>
    </row>
    <row r="632" spans="1:101">
      <c r="A632" s="86" t="s">
        <v>1404</v>
      </c>
      <c r="B632" s="87" t="s">
        <v>1539</v>
      </c>
      <c r="C632" s="75" t="s">
        <v>2324</v>
      </c>
      <c r="D632" s="74" t="s">
        <v>2607</v>
      </c>
      <c r="E632" s="74" t="s">
        <v>1404</v>
      </c>
      <c r="F632" s="74" t="s">
        <v>1539</v>
      </c>
      <c r="G632" s="74" t="s">
        <v>523</v>
      </c>
      <c r="I632" s="74" t="s">
        <v>1539</v>
      </c>
      <c r="J632" s="74" t="s">
        <v>523</v>
      </c>
      <c r="K632" s="74" t="s">
        <v>128</v>
      </c>
      <c r="L632" s="74" t="s">
        <v>89</v>
      </c>
      <c r="M632" s="74" t="s">
        <v>1406</v>
      </c>
      <c r="N632" s="74" t="s">
        <v>523</v>
      </c>
      <c r="O632" s="76">
        <v>48684</v>
      </c>
      <c r="P632" s="76">
        <v>44439</v>
      </c>
      <c r="Q632" s="77">
        <v>12</v>
      </c>
      <c r="R632" s="74" t="s">
        <v>262</v>
      </c>
      <c r="S632" s="77">
        <v>35383.78</v>
      </c>
      <c r="T632" s="77">
        <v>35383.78</v>
      </c>
      <c r="U632" s="77">
        <v>0</v>
      </c>
      <c r="V632" s="78">
        <v>0</v>
      </c>
      <c r="W632" s="79">
        <v>6.4679000000000002</v>
      </c>
      <c r="X632" s="77">
        <v>228858.75066200001</v>
      </c>
      <c r="Y632" s="88">
        <v>228858.75066200001</v>
      </c>
      <c r="Z632" s="77">
        <v>0</v>
      </c>
      <c r="AA632" s="74">
        <v>0</v>
      </c>
      <c r="AB632" s="74">
        <v>0</v>
      </c>
      <c r="AD632" s="74">
        <v>5</v>
      </c>
      <c r="AE632" s="74">
        <v>5</v>
      </c>
      <c r="AF632" s="74">
        <v>0</v>
      </c>
      <c r="AG632" s="74">
        <v>0</v>
      </c>
      <c r="AI632" s="74">
        <v>4</v>
      </c>
      <c r="AJ632" s="74">
        <v>4</v>
      </c>
      <c r="AL632" s="74">
        <v>4</v>
      </c>
      <c r="AM632" s="74" t="s">
        <v>95</v>
      </c>
      <c r="AN632" s="74">
        <v>0</v>
      </c>
      <c r="AO632" s="74" t="s">
        <v>95</v>
      </c>
      <c r="AP632" s="74" t="s">
        <v>95</v>
      </c>
      <c r="AQ632" s="74">
        <v>1</v>
      </c>
      <c r="AS632" s="74">
        <v>1</v>
      </c>
      <c r="AT632" s="74" t="s">
        <v>92</v>
      </c>
      <c r="AU632" s="74" t="s">
        <v>95</v>
      </c>
      <c r="AV632" s="74" t="s">
        <v>94</v>
      </c>
      <c r="AW632" s="77">
        <v>35383.78</v>
      </c>
      <c r="AX632" s="77">
        <v>0</v>
      </c>
      <c r="AY632" s="79">
        <v>1</v>
      </c>
      <c r="AZ632" s="77">
        <v>228858.75066200001</v>
      </c>
      <c r="BA632" s="77">
        <v>0</v>
      </c>
      <c r="BB632" s="74" t="s">
        <v>116</v>
      </c>
      <c r="BC632" s="75" t="s">
        <v>2324</v>
      </c>
      <c r="BD632" s="82">
        <v>1746.3525852597616</v>
      </c>
      <c r="BE632" s="82">
        <v>0</v>
      </c>
      <c r="BF632" s="82">
        <v>0</v>
      </c>
      <c r="BG632" s="82">
        <v>1746.3525852597616</v>
      </c>
      <c r="BH632" s="82">
        <v>15483.05453957909</v>
      </c>
      <c r="BI632" s="82">
        <v>0</v>
      </c>
      <c r="BJ632" s="82">
        <v>0</v>
      </c>
      <c r="BK632" s="82">
        <v>15483.05453957909</v>
      </c>
      <c r="BL632" s="82">
        <v>205972.8755958</v>
      </c>
      <c r="BM632" s="82">
        <v>0</v>
      </c>
      <c r="BN632" s="82">
        <v>0</v>
      </c>
      <c r="BO632" s="82">
        <v>205972.8755958</v>
      </c>
      <c r="BP632" s="82">
        <v>1746.3525852597616</v>
      </c>
      <c r="BQ632" s="82">
        <v>0</v>
      </c>
      <c r="BR632" s="82">
        <v>0</v>
      </c>
      <c r="BS632" s="89">
        <v>1746.3525852597616</v>
      </c>
      <c r="BT632" s="82">
        <v>8765.2928959357941</v>
      </c>
      <c r="BU632" s="82">
        <v>0</v>
      </c>
      <c r="BV632" s="82">
        <v>0</v>
      </c>
      <c r="BW632" s="82">
        <v>8765.2928959357941</v>
      </c>
      <c r="BX632" s="82">
        <v>77712.547345055369</v>
      </c>
      <c r="BY632" s="82">
        <v>0</v>
      </c>
      <c r="BZ632" s="82">
        <v>0</v>
      </c>
      <c r="CA632" s="82">
        <v>77712.547345055369</v>
      </c>
      <c r="CB632" s="82">
        <v>1033819.0571904393</v>
      </c>
      <c r="CC632" s="82">
        <v>0</v>
      </c>
      <c r="CD632" s="82">
        <v>0</v>
      </c>
      <c r="CE632" s="82">
        <v>1033819.0571904393</v>
      </c>
      <c r="CF632" s="82">
        <v>8765.2928959357941</v>
      </c>
      <c r="CG632" s="82">
        <v>0</v>
      </c>
      <c r="CH632" s="82">
        <v>0</v>
      </c>
      <c r="CI632" s="82">
        <v>8765.2928959357941</v>
      </c>
      <c r="CJ632" s="82" t="s">
        <v>96</v>
      </c>
      <c r="CN632" s="82">
        <v>1746.3525852597616</v>
      </c>
      <c r="CO632" s="82">
        <v>15483.05453957909</v>
      </c>
      <c r="CP632" s="82">
        <v>205972.8755958</v>
      </c>
      <c r="CQ632" s="82">
        <v>1746.3525852597616</v>
      </c>
      <c r="CR632" s="89">
        <v>1746.3525852597616</v>
      </c>
      <c r="CS632" s="82">
        <v>270.00302807089804</v>
      </c>
      <c r="CT632" s="82">
        <v>2393.8302292210901</v>
      </c>
      <c r="CU632" s="82">
        <v>31845.401999999998</v>
      </c>
      <c r="CV632" s="82">
        <v>270.00302807089804</v>
      </c>
      <c r="CW632" s="82">
        <v>270.00302807089804</v>
      </c>
    </row>
    <row r="633" spans="1:101">
      <c r="A633" s="86" t="s">
        <v>1404</v>
      </c>
      <c r="B633" s="87" t="s">
        <v>1540</v>
      </c>
      <c r="C633" s="75" t="s">
        <v>2325</v>
      </c>
      <c r="D633" s="74" t="s">
        <v>2607</v>
      </c>
      <c r="E633" s="74" t="s">
        <v>1404</v>
      </c>
      <c r="F633" s="74" t="s">
        <v>1540</v>
      </c>
      <c r="G633" s="74" t="s">
        <v>523</v>
      </c>
      <c r="I633" s="74" t="s">
        <v>1540</v>
      </c>
      <c r="J633" s="74" t="s">
        <v>523</v>
      </c>
      <c r="K633" s="74" t="s">
        <v>128</v>
      </c>
      <c r="L633" s="74" t="s">
        <v>89</v>
      </c>
      <c r="M633" s="74" t="s">
        <v>1406</v>
      </c>
      <c r="N633" s="74" t="s">
        <v>523</v>
      </c>
      <c r="O633" s="76">
        <v>48466</v>
      </c>
      <c r="P633" s="76">
        <v>44439</v>
      </c>
      <c r="Q633" s="77">
        <v>12</v>
      </c>
      <c r="R633" s="74" t="s">
        <v>262</v>
      </c>
      <c r="S633" s="77">
        <v>3339.87</v>
      </c>
      <c r="T633" s="77">
        <v>3339.87</v>
      </c>
      <c r="U633" s="77">
        <v>0</v>
      </c>
      <c r="V633" s="78">
        <v>0</v>
      </c>
      <c r="W633" s="79">
        <v>6.4679000000000002</v>
      </c>
      <c r="X633" s="77">
        <v>21601.945173</v>
      </c>
      <c r="Y633" s="88">
        <v>21601.945173</v>
      </c>
      <c r="Z633" s="77">
        <v>0</v>
      </c>
      <c r="AA633" s="74">
        <v>0</v>
      </c>
      <c r="AB633" s="74">
        <v>0</v>
      </c>
      <c r="AD633" s="74">
        <v>5</v>
      </c>
      <c r="AE633" s="74">
        <v>5</v>
      </c>
      <c r="AF633" s="74">
        <v>0</v>
      </c>
      <c r="AG633" s="74">
        <v>0</v>
      </c>
      <c r="AI633" s="74">
        <v>4</v>
      </c>
      <c r="AJ633" s="74">
        <v>4</v>
      </c>
      <c r="AL633" s="74">
        <v>4</v>
      </c>
      <c r="AM633" s="74" t="s">
        <v>95</v>
      </c>
      <c r="AN633" s="74">
        <v>0</v>
      </c>
      <c r="AO633" s="74" t="s">
        <v>95</v>
      </c>
      <c r="AP633" s="74" t="s">
        <v>95</v>
      </c>
      <c r="AQ633" s="74">
        <v>1</v>
      </c>
      <c r="AS633" s="74">
        <v>1</v>
      </c>
      <c r="AT633" s="74" t="s">
        <v>92</v>
      </c>
      <c r="AU633" s="74" t="s">
        <v>95</v>
      </c>
      <c r="AV633" s="74" t="s">
        <v>94</v>
      </c>
      <c r="AW633" s="77">
        <v>3339.87</v>
      </c>
      <c r="AX633" s="77">
        <v>0</v>
      </c>
      <c r="AY633" s="79">
        <v>1</v>
      </c>
      <c r="AZ633" s="77">
        <v>21601.945173</v>
      </c>
      <c r="BA633" s="77">
        <v>0</v>
      </c>
      <c r="BB633" s="74" t="s">
        <v>116</v>
      </c>
      <c r="BC633" s="75" t="s">
        <v>2325</v>
      </c>
      <c r="BD633" s="82">
        <v>164.83797403588648</v>
      </c>
      <c r="BE633" s="82">
        <v>0</v>
      </c>
      <c r="BF633" s="82">
        <v>0</v>
      </c>
      <c r="BG633" s="82">
        <v>164.83797403588648</v>
      </c>
      <c r="BH633" s="82">
        <v>1461.4433326542273</v>
      </c>
      <c r="BI633" s="82">
        <v>0</v>
      </c>
      <c r="BJ633" s="82">
        <v>0</v>
      </c>
      <c r="BK633" s="82">
        <v>1461.4433326542273</v>
      </c>
      <c r="BL633" s="82">
        <v>19441.750655699998</v>
      </c>
      <c r="BM633" s="82">
        <v>0</v>
      </c>
      <c r="BN633" s="82">
        <v>0</v>
      </c>
      <c r="BO633" s="82">
        <v>19441.750655699998</v>
      </c>
      <c r="BP633" s="82">
        <v>164.83797403588648</v>
      </c>
      <c r="BQ633" s="82">
        <v>0</v>
      </c>
      <c r="BR633" s="82">
        <v>0</v>
      </c>
      <c r="BS633" s="89">
        <v>164.83797403588648</v>
      </c>
      <c r="BT633" s="82">
        <v>827.35475928092137</v>
      </c>
      <c r="BU633" s="82">
        <v>0</v>
      </c>
      <c r="BV633" s="82">
        <v>0</v>
      </c>
      <c r="BW633" s="82">
        <v>827.35475928092137</v>
      </c>
      <c r="BX633" s="82">
        <v>7335.2763752580977</v>
      </c>
      <c r="BY633" s="82">
        <v>0</v>
      </c>
      <c r="BZ633" s="82">
        <v>0</v>
      </c>
      <c r="CA633" s="82">
        <v>7335.2763752580977</v>
      </c>
      <c r="CB633" s="82">
        <v>97582.034891089424</v>
      </c>
      <c r="CC633" s="82">
        <v>0</v>
      </c>
      <c r="CD633" s="82">
        <v>0</v>
      </c>
      <c r="CE633" s="82">
        <v>97582.034891089424</v>
      </c>
      <c r="CF633" s="82">
        <v>827.35475928092137</v>
      </c>
      <c r="CG633" s="82">
        <v>0</v>
      </c>
      <c r="CH633" s="82">
        <v>0</v>
      </c>
      <c r="CI633" s="82">
        <v>827.35475928092137</v>
      </c>
      <c r="CJ633" s="82" t="s">
        <v>96</v>
      </c>
      <c r="CN633" s="82">
        <v>164.83797403588648</v>
      </c>
      <c r="CO633" s="82">
        <v>1461.4433326542273</v>
      </c>
      <c r="CP633" s="82">
        <v>19441.750655699998</v>
      </c>
      <c r="CQ633" s="82">
        <v>164.83797403588648</v>
      </c>
      <c r="CR633" s="89">
        <v>164.83797403588648</v>
      </c>
      <c r="CS633" s="82">
        <v>25.48554771036758</v>
      </c>
      <c r="CT633" s="82">
        <v>225.95329746196251</v>
      </c>
      <c r="CU633" s="82">
        <v>3005.8829999999994</v>
      </c>
      <c r="CV633" s="82">
        <v>25.48554771036758</v>
      </c>
      <c r="CW633" s="82">
        <v>25.48554771036758</v>
      </c>
    </row>
    <row r="634" spans="1:101">
      <c r="A634" s="86" t="s">
        <v>1404</v>
      </c>
      <c r="B634" s="87" t="s">
        <v>1541</v>
      </c>
      <c r="C634" s="75" t="s">
        <v>2326</v>
      </c>
      <c r="D634" s="74" t="s">
        <v>2607</v>
      </c>
      <c r="E634" s="74" t="s">
        <v>1404</v>
      </c>
      <c r="F634" s="74" t="s">
        <v>1541</v>
      </c>
      <c r="G634" s="74" t="s">
        <v>523</v>
      </c>
      <c r="I634" s="74" t="s">
        <v>1541</v>
      </c>
      <c r="J634" s="74" t="s">
        <v>523</v>
      </c>
      <c r="K634" s="74" t="s">
        <v>128</v>
      </c>
      <c r="L634" s="74" t="s">
        <v>89</v>
      </c>
      <c r="M634" s="74" t="s">
        <v>1406</v>
      </c>
      <c r="N634" s="74" t="s">
        <v>523</v>
      </c>
      <c r="O634" s="76">
        <v>48550</v>
      </c>
      <c r="P634" s="76">
        <v>44439</v>
      </c>
      <c r="Q634" s="77">
        <v>12</v>
      </c>
      <c r="R634" s="74" t="s">
        <v>262</v>
      </c>
      <c r="S634" s="77">
        <v>106260.57</v>
      </c>
      <c r="T634" s="77">
        <v>106260.57</v>
      </c>
      <c r="U634" s="77">
        <v>0</v>
      </c>
      <c r="V634" s="78">
        <v>0</v>
      </c>
      <c r="W634" s="79">
        <v>6.4679000000000002</v>
      </c>
      <c r="X634" s="77">
        <v>687282.7407030001</v>
      </c>
      <c r="Y634" s="88">
        <v>687282.7407030001</v>
      </c>
      <c r="Z634" s="77">
        <v>0</v>
      </c>
      <c r="AA634" s="74">
        <v>0</v>
      </c>
      <c r="AB634" s="74">
        <v>0</v>
      </c>
      <c r="AD634" s="74">
        <v>5</v>
      </c>
      <c r="AE634" s="74">
        <v>5</v>
      </c>
      <c r="AF634" s="74">
        <v>0</v>
      </c>
      <c r="AG634" s="74">
        <v>0</v>
      </c>
      <c r="AI634" s="74">
        <v>4</v>
      </c>
      <c r="AJ634" s="74">
        <v>4</v>
      </c>
      <c r="AL634" s="74">
        <v>4</v>
      </c>
      <c r="AM634" s="74" t="s">
        <v>95</v>
      </c>
      <c r="AN634" s="74">
        <v>0</v>
      </c>
      <c r="AO634" s="74" t="s">
        <v>95</v>
      </c>
      <c r="AP634" s="74" t="s">
        <v>95</v>
      </c>
      <c r="AQ634" s="74">
        <v>1</v>
      </c>
      <c r="AS634" s="74">
        <v>1</v>
      </c>
      <c r="AT634" s="74" t="s">
        <v>92</v>
      </c>
      <c r="AU634" s="74" t="s">
        <v>95</v>
      </c>
      <c r="AV634" s="74" t="s">
        <v>94</v>
      </c>
      <c r="AW634" s="77">
        <v>106260.57</v>
      </c>
      <c r="AX634" s="77">
        <v>0</v>
      </c>
      <c r="AY634" s="79">
        <v>1</v>
      </c>
      <c r="AZ634" s="77">
        <v>687282.7407030001</v>
      </c>
      <c r="BA634" s="77">
        <v>0</v>
      </c>
      <c r="BB634" s="74" t="s">
        <v>116</v>
      </c>
      <c r="BC634" s="75" t="s">
        <v>2326</v>
      </c>
      <c r="BD634" s="82">
        <v>5244.4487595919909</v>
      </c>
      <c r="BE634" s="82">
        <v>0</v>
      </c>
      <c r="BF634" s="82">
        <v>0</v>
      </c>
      <c r="BG634" s="82">
        <v>5244.4487595919909</v>
      </c>
      <c r="BH634" s="82">
        <v>46496.959926745025</v>
      </c>
      <c r="BI634" s="82">
        <v>0</v>
      </c>
      <c r="BJ634" s="82">
        <v>0</v>
      </c>
      <c r="BK634" s="82">
        <v>46496.959926745025</v>
      </c>
      <c r="BL634" s="82">
        <v>618554.46663270006</v>
      </c>
      <c r="BM634" s="82">
        <v>0</v>
      </c>
      <c r="BN634" s="82">
        <v>0</v>
      </c>
      <c r="BO634" s="82">
        <v>618554.46663270006</v>
      </c>
      <c r="BP634" s="82">
        <v>5244.4487595919909</v>
      </c>
      <c r="BQ634" s="82">
        <v>0</v>
      </c>
      <c r="BR634" s="82">
        <v>0</v>
      </c>
      <c r="BS634" s="89">
        <v>5244.4487595919909</v>
      </c>
      <c r="BT634" s="82">
        <v>26322.93721414412</v>
      </c>
      <c r="BU634" s="82">
        <v>0</v>
      </c>
      <c r="BV634" s="82">
        <v>0</v>
      </c>
      <c r="BW634" s="82">
        <v>26322.93721414412</v>
      </c>
      <c r="BX634" s="82">
        <v>233377.5412643186</v>
      </c>
      <c r="BY634" s="82">
        <v>0</v>
      </c>
      <c r="BZ634" s="82">
        <v>0</v>
      </c>
      <c r="CA634" s="82">
        <v>233377.5412643186</v>
      </c>
      <c r="CB634" s="82">
        <v>3104648.5789228478</v>
      </c>
      <c r="CC634" s="82">
        <v>0</v>
      </c>
      <c r="CD634" s="82">
        <v>0</v>
      </c>
      <c r="CE634" s="82">
        <v>3104648.5789228478</v>
      </c>
      <c r="CF634" s="82">
        <v>26322.93721414412</v>
      </c>
      <c r="CG634" s="82">
        <v>0</v>
      </c>
      <c r="CH634" s="82">
        <v>0</v>
      </c>
      <c r="CI634" s="82">
        <v>26322.93721414412</v>
      </c>
      <c r="CJ634" s="82" t="s">
        <v>96</v>
      </c>
      <c r="CN634" s="82">
        <v>5244.4487595919909</v>
      </c>
      <c r="CO634" s="82">
        <v>46496.959926745025</v>
      </c>
      <c r="CP634" s="82">
        <v>618554.46663270006</v>
      </c>
      <c r="CQ634" s="82">
        <v>5244.4487595919909</v>
      </c>
      <c r="CR634" s="89">
        <v>5244.4487595919909</v>
      </c>
      <c r="CS634" s="82">
        <v>810.84258562933735</v>
      </c>
      <c r="CT634" s="82">
        <v>7188.8804599243995</v>
      </c>
      <c r="CU634" s="82">
        <v>95634.513000000006</v>
      </c>
      <c r="CV634" s="82">
        <v>810.84258562933735</v>
      </c>
      <c r="CW634" s="82">
        <v>810.84258562933735</v>
      </c>
    </row>
    <row r="635" spans="1:101">
      <c r="A635" s="86" t="s">
        <v>1404</v>
      </c>
      <c r="B635" s="87" t="s">
        <v>1542</v>
      </c>
      <c r="C635" s="75" t="s">
        <v>2327</v>
      </c>
      <c r="D635" s="74" t="s">
        <v>2607</v>
      </c>
      <c r="E635" s="74" t="s">
        <v>1404</v>
      </c>
      <c r="F635" s="74" t="s">
        <v>1542</v>
      </c>
      <c r="G635" s="74" t="s">
        <v>523</v>
      </c>
      <c r="I635" s="74" t="s">
        <v>1542</v>
      </c>
      <c r="J635" s="74" t="s">
        <v>523</v>
      </c>
      <c r="K635" s="74" t="s">
        <v>128</v>
      </c>
      <c r="L635" s="74" t="s">
        <v>89</v>
      </c>
      <c r="M635" s="74" t="s">
        <v>1406</v>
      </c>
      <c r="N635" s="74" t="s">
        <v>523</v>
      </c>
      <c r="O635" s="76">
        <v>48089</v>
      </c>
      <c r="P635" s="76">
        <v>44439</v>
      </c>
      <c r="Q635" s="77">
        <v>10</v>
      </c>
      <c r="R635" s="74" t="s">
        <v>262</v>
      </c>
      <c r="S635" s="77">
        <v>41080.76</v>
      </c>
      <c r="T635" s="77">
        <v>41080.76</v>
      </c>
      <c r="U635" s="77">
        <v>0</v>
      </c>
      <c r="V635" s="78">
        <v>0</v>
      </c>
      <c r="W635" s="79">
        <v>6.4679000000000002</v>
      </c>
      <c r="X635" s="77">
        <v>265706.24760400003</v>
      </c>
      <c r="Y635" s="88">
        <v>265706.24760400003</v>
      </c>
      <c r="Z635" s="77">
        <v>0</v>
      </c>
      <c r="AA635" s="74">
        <v>0</v>
      </c>
      <c r="AB635" s="74">
        <v>0</v>
      </c>
      <c r="AD635" s="74">
        <v>5</v>
      </c>
      <c r="AE635" s="74">
        <v>5</v>
      </c>
      <c r="AF635" s="74">
        <v>0</v>
      </c>
      <c r="AG635" s="74">
        <v>0</v>
      </c>
      <c r="AI635" s="74">
        <v>4</v>
      </c>
      <c r="AJ635" s="74">
        <v>4</v>
      </c>
      <c r="AL635" s="74">
        <v>4</v>
      </c>
      <c r="AM635" s="74" t="s">
        <v>95</v>
      </c>
      <c r="AN635" s="74">
        <v>0</v>
      </c>
      <c r="AO635" s="74" t="s">
        <v>95</v>
      </c>
      <c r="AP635" s="74" t="s">
        <v>95</v>
      </c>
      <c r="AQ635" s="74">
        <v>1</v>
      </c>
      <c r="AS635" s="74">
        <v>1</v>
      </c>
      <c r="AT635" s="74" t="s">
        <v>92</v>
      </c>
      <c r="AU635" s="74" t="s">
        <v>95</v>
      </c>
      <c r="AV635" s="74" t="s">
        <v>94</v>
      </c>
      <c r="AW635" s="77">
        <v>41080.76</v>
      </c>
      <c r="AX635" s="77">
        <v>0</v>
      </c>
      <c r="AY635" s="79">
        <v>1</v>
      </c>
      <c r="AZ635" s="77">
        <v>265706.24760400003</v>
      </c>
      <c r="BA635" s="77">
        <v>0</v>
      </c>
      <c r="BB635" s="74" t="s">
        <v>116</v>
      </c>
      <c r="BC635" s="75" t="s">
        <v>2327</v>
      </c>
      <c r="BD635" s="82">
        <v>2027.5247989456134</v>
      </c>
      <c r="BE635" s="82">
        <v>0</v>
      </c>
      <c r="BF635" s="82">
        <v>0</v>
      </c>
      <c r="BG635" s="82">
        <v>2027.5247989456134</v>
      </c>
      <c r="BH635" s="82">
        <v>15154.575579999022</v>
      </c>
      <c r="BI635" s="82">
        <v>0</v>
      </c>
      <c r="BJ635" s="82">
        <v>0</v>
      </c>
      <c r="BK635" s="82">
        <v>15154.575579999022</v>
      </c>
      <c r="BL635" s="82">
        <v>239135.62284359999</v>
      </c>
      <c r="BM635" s="82">
        <v>0</v>
      </c>
      <c r="BN635" s="82">
        <v>0</v>
      </c>
      <c r="BO635" s="82">
        <v>239135.62284359999</v>
      </c>
      <c r="BP635" s="82">
        <v>2027.5247989456134</v>
      </c>
      <c r="BQ635" s="82">
        <v>0</v>
      </c>
      <c r="BR635" s="82">
        <v>0</v>
      </c>
      <c r="BS635" s="89">
        <v>2027.5247989456134</v>
      </c>
      <c r="BT635" s="82">
        <v>10176.552470867822</v>
      </c>
      <c r="BU635" s="82">
        <v>0</v>
      </c>
      <c r="BV635" s="82">
        <v>0</v>
      </c>
      <c r="BW635" s="82">
        <v>10176.552470867822</v>
      </c>
      <c r="BX635" s="82">
        <v>76063.845751131084</v>
      </c>
      <c r="BY635" s="82">
        <v>0</v>
      </c>
      <c r="BZ635" s="82">
        <v>0</v>
      </c>
      <c r="CA635" s="82">
        <v>76063.845751131084</v>
      </c>
      <c r="CB635" s="82">
        <v>1200269.5181765971</v>
      </c>
      <c r="CC635" s="82">
        <v>0</v>
      </c>
      <c r="CD635" s="82">
        <v>0</v>
      </c>
      <c r="CE635" s="82">
        <v>1200269.5181765971</v>
      </c>
      <c r="CF635" s="82">
        <v>10176.552470867822</v>
      </c>
      <c r="CG635" s="82">
        <v>0</v>
      </c>
      <c r="CH635" s="82">
        <v>0</v>
      </c>
      <c r="CI635" s="82">
        <v>10176.552470867822</v>
      </c>
      <c r="CJ635" s="82" t="s">
        <v>96</v>
      </c>
      <c r="CN635" s="82">
        <v>2027.5247989456134</v>
      </c>
      <c r="CO635" s="82">
        <v>15154.575579999022</v>
      </c>
      <c r="CP635" s="82">
        <v>239135.62284359999</v>
      </c>
      <c r="CQ635" s="82">
        <v>2027.5247989456134</v>
      </c>
      <c r="CR635" s="89">
        <v>2027.5247989456134</v>
      </c>
      <c r="CS635" s="82">
        <v>313.47497625900422</v>
      </c>
      <c r="CT635" s="82">
        <v>2343.0441998174092</v>
      </c>
      <c r="CU635" s="82">
        <v>36972.684000000001</v>
      </c>
      <c r="CV635" s="82">
        <v>313.47497625900422</v>
      </c>
      <c r="CW635" s="82">
        <v>313.47497625900422</v>
      </c>
    </row>
    <row r="636" spans="1:101">
      <c r="A636" s="86" t="s">
        <v>1404</v>
      </c>
      <c r="B636" s="87" t="s">
        <v>2687</v>
      </c>
      <c r="C636" s="75" t="s">
        <v>3038</v>
      </c>
      <c r="D636" s="74" t="s">
        <v>2607</v>
      </c>
      <c r="E636" s="74" t="s">
        <v>1404</v>
      </c>
      <c r="F636" s="74" t="s">
        <v>2687</v>
      </c>
      <c r="G636" s="74" t="s">
        <v>523</v>
      </c>
      <c r="I636" s="74" t="s">
        <v>2687</v>
      </c>
      <c r="J636" s="74" t="s">
        <v>523</v>
      </c>
      <c r="K636" s="74" t="s">
        <v>128</v>
      </c>
      <c r="L636" s="74" t="s">
        <v>89</v>
      </c>
      <c r="M636" s="74" t="s">
        <v>1406</v>
      </c>
      <c r="N636" s="74" t="s">
        <v>523</v>
      </c>
      <c r="O636" s="76">
        <v>48089</v>
      </c>
      <c r="P636" s="76">
        <v>44439</v>
      </c>
      <c r="Q636" s="77">
        <v>10</v>
      </c>
      <c r="R636" s="74" t="s">
        <v>262</v>
      </c>
      <c r="S636" s="77">
        <v>461652.17</v>
      </c>
      <c r="T636" s="77">
        <v>461652.17</v>
      </c>
      <c r="U636" s="77">
        <v>0</v>
      </c>
      <c r="V636" s="78">
        <v>0</v>
      </c>
      <c r="W636" s="79">
        <v>6.4679000000000002</v>
      </c>
      <c r="X636" s="77">
        <v>2985920.0703429999</v>
      </c>
      <c r="Y636" s="88">
        <v>2985920.0703429999</v>
      </c>
      <c r="Z636" s="77">
        <v>0</v>
      </c>
      <c r="AA636" s="74">
        <v>0</v>
      </c>
      <c r="AB636" s="74">
        <v>0</v>
      </c>
      <c r="AD636" s="74">
        <v>5</v>
      </c>
      <c r="AE636" s="74">
        <v>5</v>
      </c>
      <c r="AF636" s="74">
        <v>0</v>
      </c>
      <c r="AG636" s="74">
        <v>0</v>
      </c>
      <c r="AI636" s="74">
        <v>4</v>
      </c>
      <c r="AJ636" s="74">
        <v>4</v>
      </c>
      <c r="AL636" s="74">
        <v>4</v>
      </c>
      <c r="AM636" s="74" t="s">
        <v>95</v>
      </c>
      <c r="AN636" s="74">
        <v>0</v>
      </c>
      <c r="AO636" s="74" t="s">
        <v>95</v>
      </c>
      <c r="AP636" s="74" t="s">
        <v>95</v>
      </c>
      <c r="AQ636" s="74">
        <v>1</v>
      </c>
      <c r="AS636" s="74">
        <v>1</v>
      </c>
      <c r="AT636" s="74" t="s">
        <v>92</v>
      </c>
      <c r="AU636" s="74" t="s">
        <v>95</v>
      </c>
      <c r="AV636" s="74" t="s">
        <v>94</v>
      </c>
      <c r="AW636" s="77">
        <v>461652.17</v>
      </c>
      <c r="AX636" s="77">
        <v>0</v>
      </c>
      <c r="AY636" s="79">
        <v>1</v>
      </c>
      <c r="AZ636" s="77">
        <v>2985920.0703429999</v>
      </c>
      <c r="BA636" s="77">
        <v>0</v>
      </c>
      <c r="BB636" s="74" t="s">
        <v>116</v>
      </c>
      <c r="BC636" s="75" t="s">
        <v>3038</v>
      </c>
      <c r="BD636" s="82">
        <v>22784.66180182781</v>
      </c>
      <c r="BE636" s="82">
        <v>0</v>
      </c>
      <c r="BF636" s="82">
        <v>0</v>
      </c>
      <c r="BG636" s="82">
        <v>22784.66180182781</v>
      </c>
      <c r="BH636" s="82">
        <v>170302.17313252139</v>
      </c>
      <c r="BI636" s="82">
        <v>0</v>
      </c>
      <c r="BJ636" s="82">
        <v>0</v>
      </c>
      <c r="BK636" s="82">
        <v>170302.17313252139</v>
      </c>
      <c r="BL636" s="82">
        <v>2687328.0633086995</v>
      </c>
      <c r="BM636" s="82">
        <v>0</v>
      </c>
      <c r="BN636" s="82">
        <v>0</v>
      </c>
      <c r="BO636" s="82">
        <v>2687328.0633086995</v>
      </c>
      <c r="BP636" s="82">
        <v>22784.66180182781</v>
      </c>
      <c r="BQ636" s="82">
        <v>0</v>
      </c>
      <c r="BR636" s="82">
        <v>0</v>
      </c>
      <c r="BS636" s="89">
        <v>22784.66180182781</v>
      </c>
      <c r="BT636" s="82">
        <v>114360.77451573413</v>
      </c>
      <c r="BU636" s="82">
        <v>0</v>
      </c>
      <c r="BV636" s="82">
        <v>0</v>
      </c>
      <c r="BW636" s="82">
        <v>114360.77451573413</v>
      </c>
      <c r="BX636" s="82">
        <v>854780.66738675127</v>
      </c>
      <c r="BY636" s="82">
        <v>0</v>
      </c>
      <c r="BZ636" s="82">
        <v>0</v>
      </c>
      <c r="CA636" s="82">
        <v>854780.66738675127</v>
      </c>
      <c r="CB636" s="82">
        <v>13488237.015359024</v>
      </c>
      <c r="CC636" s="82">
        <v>0</v>
      </c>
      <c r="CD636" s="82">
        <v>0</v>
      </c>
      <c r="CE636" s="82">
        <v>13488237.015359024</v>
      </c>
      <c r="CF636" s="82">
        <v>114360.77451573413</v>
      </c>
      <c r="CG636" s="82">
        <v>0</v>
      </c>
      <c r="CH636" s="82">
        <v>0</v>
      </c>
      <c r="CI636" s="82">
        <v>114360.77451573413</v>
      </c>
      <c r="CJ636" s="82" t="s">
        <v>96</v>
      </c>
      <c r="CN636" s="82">
        <v>22784.66180182781</v>
      </c>
      <c r="CO636" s="82">
        <v>170302.17313252139</v>
      </c>
      <c r="CP636" s="82">
        <v>2687328.0633086995</v>
      </c>
      <c r="CQ636" s="82">
        <v>22784.66180182781</v>
      </c>
      <c r="CR636" s="89">
        <v>22784.66180182781</v>
      </c>
      <c r="CS636" s="82">
        <v>3522.7294487898403</v>
      </c>
      <c r="CT636" s="82">
        <v>26330.365827010526</v>
      </c>
      <c r="CU636" s="82">
        <v>415486.95299999992</v>
      </c>
      <c r="CV636" s="82">
        <v>3522.7294487898403</v>
      </c>
      <c r="CW636" s="82">
        <v>3522.7294487898403</v>
      </c>
    </row>
    <row r="637" spans="1:101">
      <c r="A637" s="86" t="s">
        <v>1404</v>
      </c>
      <c r="B637" s="87" t="s">
        <v>1543</v>
      </c>
      <c r="C637" s="75" t="s">
        <v>2328</v>
      </c>
      <c r="D637" s="74" t="s">
        <v>2607</v>
      </c>
      <c r="E637" s="74" t="s">
        <v>1404</v>
      </c>
      <c r="F637" s="74" t="s">
        <v>1543</v>
      </c>
      <c r="G637" s="74" t="s">
        <v>523</v>
      </c>
      <c r="I637" s="74" t="s">
        <v>1543</v>
      </c>
      <c r="J637" s="74" t="s">
        <v>523</v>
      </c>
      <c r="K637" s="74" t="s">
        <v>128</v>
      </c>
      <c r="L637" s="74" t="s">
        <v>89</v>
      </c>
      <c r="M637" s="74" t="s">
        <v>1406</v>
      </c>
      <c r="N637" s="74" t="s">
        <v>523</v>
      </c>
      <c r="O637" s="76">
        <v>48691</v>
      </c>
      <c r="P637" s="76">
        <v>44439</v>
      </c>
      <c r="Q637" s="77">
        <v>12</v>
      </c>
      <c r="R637" s="74" t="s">
        <v>262</v>
      </c>
      <c r="S637" s="77">
        <v>79253.240000000005</v>
      </c>
      <c r="T637" s="77">
        <v>79253.240000000005</v>
      </c>
      <c r="U637" s="77">
        <v>0</v>
      </c>
      <c r="V637" s="78">
        <v>0</v>
      </c>
      <c r="W637" s="79">
        <v>6.4679000000000002</v>
      </c>
      <c r="X637" s="77">
        <v>512602.03099600004</v>
      </c>
      <c r="Y637" s="88">
        <v>512602.03099600004</v>
      </c>
      <c r="Z637" s="77">
        <v>0</v>
      </c>
      <c r="AA637" s="74">
        <v>0</v>
      </c>
      <c r="AB637" s="74">
        <v>0</v>
      </c>
      <c r="AD637" s="74">
        <v>5</v>
      </c>
      <c r="AE637" s="74">
        <v>5</v>
      </c>
      <c r="AF637" s="74">
        <v>0</v>
      </c>
      <c r="AG637" s="74">
        <v>0</v>
      </c>
      <c r="AI637" s="74">
        <v>4</v>
      </c>
      <c r="AJ637" s="74">
        <v>4</v>
      </c>
      <c r="AL637" s="74">
        <v>4</v>
      </c>
      <c r="AM637" s="74" t="s">
        <v>95</v>
      </c>
      <c r="AN637" s="74">
        <v>0</v>
      </c>
      <c r="AO637" s="74" t="s">
        <v>95</v>
      </c>
      <c r="AP637" s="74" t="s">
        <v>95</v>
      </c>
      <c r="AQ637" s="74">
        <v>1</v>
      </c>
      <c r="AS637" s="74">
        <v>1</v>
      </c>
      <c r="AT637" s="74" t="s">
        <v>92</v>
      </c>
      <c r="AU637" s="74" t="s">
        <v>95</v>
      </c>
      <c r="AV637" s="74" t="s">
        <v>94</v>
      </c>
      <c r="AW637" s="77">
        <v>79253.240000000005</v>
      </c>
      <c r="AX637" s="77">
        <v>0</v>
      </c>
      <c r="AY637" s="79">
        <v>1</v>
      </c>
      <c r="AZ637" s="77">
        <v>512602.03099600004</v>
      </c>
      <c r="BA637" s="77">
        <v>0</v>
      </c>
      <c r="BB637" s="74" t="s">
        <v>116</v>
      </c>
      <c r="BC637" s="75" t="s">
        <v>2328</v>
      </c>
      <c r="BD637" s="82">
        <v>3911.5125790464544</v>
      </c>
      <c r="BE637" s="82">
        <v>0</v>
      </c>
      <c r="BF637" s="82">
        <v>0</v>
      </c>
      <c r="BG637" s="82">
        <v>3911.5125790464544</v>
      </c>
      <c r="BH637" s="82">
        <v>34679.229787160955</v>
      </c>
      <c r="BI637" s="82">
        <v>0</v>
      </c>
      <c r="BJ637" s="82">
        <v>0</v>
      </c>
      <c r="BK637" s="82">
        <v>34679.229787160955</v>
      </c>
      <c r="BL637" s="82">
        <v>461341.82789640001</v>
      </c>
      <c r="BM637" s="82">
        <v>0</v>
      </c>
      <c r="BN637" s="82">
        <v>0</v>
      </c>
      <c r="BO637" s="82">
        <v>461341.82789640001</v>
      </c>
      <c r="BP637" s="82">
        <v>3911.5125790464544</v>
      </c>
      <c r="BQ637" s="82">
        <v>0</v>
      </c>
      <c r="BR637" s="82">
        <v>0</v>
      </c>
      <c r="BS637" s="89">
        <v>3911.5125790464544</v>
      </c>
      <c r="BT637" s="82">
        <v>19632.663936749963</v>
      </c>
      <c r="BU637" s="82">
        <v>0</v>
      </c>
      <c r="BV637" s="82">
        <v>0</v>
      </c>
      <c r="BW637" s="82">
        <v>19632.663936749963</v>
      </c>
      <c r="BX637" s="82">
        <v>174061.99014771826</v>
      </c>
      <c r="BY637" s="82">
        <v>0</v>
      </c>
      <c r="BZ637" s="82">
        <v>0</v>
      </c>
      <c r="CA637" s="82">
        <v>174061.99014771826</v>
      </c>
      <c r="CB637" s="82">
        <v>2315566.9025776107</v>
      </c>
      <c r="CC637" s="82">
        <v>0</v>
      </c>
      <c r="CD637" s="82">
        <v>0</v>
      </c>
      <c r="CE637" s="82">
        <v>2315566.9025776107</v>
      </c>
      <c r="CF637" s="82">
        <v>19632.663936749963</v>
      </c>
      <c r="CG637" s="82">
        <v>0</v>
      </c>
      <c r="CH637" s="82">
        <v>0</v>
      </c>
      <c r="CI637" s="82">
        <v>19632.663936749963</v>
      </c>
      <c r="CJ637" s="82" t="s">
        <v>96</v>
      </c>
      <c r="CN637" s="82">
        <v>3911.5125790464544</v>
      </c>
      <c r="CO637" s="82">
        <v>34679.229787160955</v>
      </c>
      <c r="CP637" s="82">
        <v>461341.82789640001</v>
      </c>
      <c r="CQ637" s="82">
        <v>3911.5125790464544</v>
      </c>
      <c r="CR637" s="89">
        <v>3911.5125790464544</v>
      </c>
      <c r="CS637" s="82">
        <v>604.75773884049761</v>
      </c>
      <c r="CT637" s="82">
        <v>5361.7448920300185</v>
      </c>
      <c r="CU637" s="82">
        <v>71327.915999999997</v>
      </c>
      <c r="CV637" s="82">
        <v>604.75773884049761</v>
      </c>
      <c r="CW637" s="82">
        <v>604.75773884049761</v>
      </c>
    </row>
    <row r="638" spans="1:101">
      <c r="A638" s="86" t="s">
        <v>1404</v>
      </c>
      <c r="B638" s="87" t="s">
        <v>1544</v>
      </c>
      <c r="C638" s="75" t="s">
        <v>2329</v>
      </c>
      <c r="D638" s="74" t="s">
        <v>2607</v>
      </c>
      <c r="E638" s="74" t="s">
        <v>1404</v>
      </c>
      <c r="F638" s="74" t="s">
        <v>1544</v>
      </c>
      <c r="G638" s="74" t="s">
        <v>523</v>
      </c>
      <c r="I638" s="74" t="s">
        <v>1544</v>
      </c>
      <c r="J638" s="74" t="s">
        <v>523</v>
      </c>
      <c r="K638" s="74" t="s">
        <v>128</v>
      </c>
      <c r="L638" s="74" t="s">
        <v>89</v>
      </c>
      <c r="M638" s="74" t="s">
        <v>1406</v>
      </c>
      <c r="N638" s="74" t="s">
        <v>523</v>
      </c>
      <c r="O638" s="76">
        <v>48507</v>
      </c>
      <c r="P638" s="76">
        <v>44439</v>
      </c>
      <c r="Q638" s="77">
        <v>12</v>
      </c>
      <c r="R638" s="74" t="s">
        <v>262</v>
      </c>
      <c r="S638" s="77">
        <v>200000</v>
      </c>
      <c r="T638" s="77">
        <v>200000</v>
      </c>
      <c r="U638" s="77">
        <v>0</v>
      </c>
      <c r="V638" s="78">
        <v>0</v>
      </c>
      <c r="W638" s="79">
        <v>6.4679000000000002</v>
      </c>
      <c r="X638" s="77">
        <v>1293580</v>
      </c>
      <c r="Y638" s="88">
        <v>1293580</v>
      </c>
      <c r="Z638" s="77">
        <v>0</v>
      </c>
      <c r="AA638" s="74">
        <v>0</v>
      </c>
      <c r="AB638" s="74">
        <v>0</v>
      </c>
      <c r="AD638" s="74">
        <v>5</v>
      </c>
      <c r="AE638" s="74">
        <v>5</v>
      </c>
      <c r="AF638" s="74">
        <v>0</v>
      </c>
      <c r="AG638" s="74">
        <v>0</v>
      </c>
      <c r="AI638" s="74">
        <v>4</v>
      </c>
      <c r="AJ638" s="74">
        <v>4</v>
      </c>
      <c r="AL638" s="74">
        <v>4</v>
      </c>
      <c r="AM638" s="74" t="s">
        <v>95</v>
      </c>
      <c r="AN638" s="74">
        <v>0</v>
      </c>
      <c r="AO638" s="74" t="s">
        <v>95</v>
      </c>
      <c r="AP638" s="74" t="s">
        <v>95</v>
      </c>
      <c r="AQ638" s="74">
        <v>1</v>
      </c>
      <c r="AS638" s="74">
        <v>1</v>
      </c>
      <c r="AT638" s="74" t="s">
        <v>92</v>
      </c>
      <c r="AU638" s="74" t="s">
        <v>95</v>
      </c>
      <c r="AV638" s="74" t="s">
        <v>94</v>
      </c>
      <c r="AW638" s="77">
        <v>200000</v>
      </c>
      <c r="AX638" s="77">
        <v>0</v>
      </c>
      <c r="AY638" s="79">
        <v>1</v>
      </c>
      <c r="AZ638" s="77">
        <v>1293580</v>
      </c>
      <c r="BA638" s="77">
        <v>0</v>
      </c>
      <c r="BB638" s="74" t="s">
        <v>116</v>
      </c>
      <c r="BC638" s="75" t="s">
        <v>2329</v>
      </c>
      <c r="BD638" s="82">
        <v>9870.9215649642938</v>
      </c>
      <c r="BE638" s="82">
        <v>0</v>
      </c>
      <c r="BF638" s="82">
        <v>0</v>
      </c>
      <c r="BG638" s="82">
        <v>9870.9215649642938</v>
      </c>
      <c r="BH638" s="82">
        <v>87514.983077438796</v>
      </c>
      <c r="BI638" s="82">
        <v>0</v>
      </c>
      <c r="BJ638" s="82">
        <v>0</v>
      </c>
      <c r="BK638" s="82">
        <v>87514.983077438796</v>
      </c>
      <c r="BL638" s="82">
        <v>1164222</v>
      </c>
      <c r="BM638" s="82">
        <v>0</v>
      </c>
      <c r="BN638" s="82">
        <v>0</v>
      </c>
      <c r="BO638" s="82">
        <v>1164222</v>
      </c>
      <c r="BP638" s="82">
        <v>9870.9215649642938</v>
      </c>
      <c r="BQ638" s="82">
        <v>0</v>
      </c>
      <c r="BR638" s="82">
        <v>0</v>
      </c>
      <c r="BS638" s="89">
        <v>9870.9215649642938</v>
      </c>
      <c r="BT638" s="82">
        <v>49544.12951886878</v>
      </c>
      <c r="BU638" s="82">
        <v>0</v>
      </c>
      <c r="BV638" s="82">
        <v>0</v>
      </c>
      <c r="BW638" s="82">
        <v>49544.12951886878</v>
      </c>
      <c r="BX638" s="82">
        <v>439255.20306228078</v>
      </c>
      <c r="BY638" s="82">
        <v>0</v>
      </c>
      <c r="BZ638" s="82">
        <v>0</v>
      </c>
      <c r="CA638" s="82">
        <v>439255.20306228078</v>
      </c>
      <c r="CB638" s="82">
        <v>5843463.0623999992</v>
      </c>
      <c r="CC638" s="82">
        <v>0</v>
      </c>
      <c r="CD638" s="82">
        <v>0</v>
      </c>
      <c r="CE638" s="82">
        <v>5843463.0623999992</v>
      </c>
      <c r="CF638" s="82">
        <v>49544.12951886878</v>
      </c>
      <c r="CG638" s="82">
        <v>0</v>
      </c>
      <c r="CH638" s="82">
        <v>0</v>
      </c>
      <c r="CI638" s="82">
        <v>49544.12951886878</v>
      </c>
      <c r="CJ638" s="82" t="s">
        <v>96</v>
      </c>
      <c r="CN638" s="82">
        <v>9870.9215649642938</v>
      </c>
      <c r="CO638" s="82">
        <v>87514.983077438796</v>
      </c>
      <c r="CP638" s="82">
        <v>1164222</v>
      </c>
      <c r="CQ638" s="82">
        <v>9870.9215649642938</v>
      </c>
      <c r="CR638" s="89">
        <v>9870.9215649642938</v>
      </c>
      <c r="CS638" s="82">
        <v>1526.1401018822637</v>
      </c>
      <c r="CT638" s="82">
        <v>13530.66421519176</v>
      </c>
      <c r="CU638" s="82">
        <v>180000</v>
      </c>
      <c r="CV638" s="82">
        <v>1526.1401018822637</v>
      </c>
      <c r="CW638" s="82">
        <v>1526.1401018822637</v>
      </c>
    </row>
    <row r="639" spans="1:101">
      <c r="A639" s="86" t="s">
        <v>1404</v>
      </c>
      <c r="B639" s="87" t="s">
        <v>1545</v>
      </c>
      <c r="C639" s="75" t="s">
        <v>2330</v>
      </c>
      <c r="D639" s="74" t="s">
        <v>2607</v>
      </c>
      <c r="E639" s="74" t="s">
        <v>1404</v>
      </c>
      <c r="F639" s="74" t="s">
        <v>1545</v>
      </c>
      <c r="G639" s="74" t="s">
        <v>523</v>
      </c>
      <c r="I639" s="74" t="s">
        <v>1545</v>
      </c>
      <c r="J639" s="74" t="s">
        <v>523</v>
      </c>
      <c r="K639" s="74" t="s">
        <v>128</v>
      </c>
      <c r="L639" s="74" t="s">
        <v>89</v>
      </c>
      <c r="M639" s="74" t="s">
        <v>1406</v>
      </c>
      <c r="N639" s="74" t="s">
        <v>523</v>
      </c>
      <c r="O639" s="76">
        <v>48513</v>
      </c>
      <c r="P639" s="76">
        <v>44439</v>
      </c>
      <c r="Q639" s="77">
        <v>12</v>
      </c>
      <c r="R639" s="74" t="s">
        <v>262</v>
      </c>
      <c r="S639" s="77">
        <v>4649.75</v>
      </c>
      <c r="T639" s="77">
        <v>4649.75</v>
      </c>
      <c r="U639" s="77">
        <v>0</v>
      </c>
      <c r="V639" s="78">
        <v>0</v>
      </c>
      <c r="W639" s="79">
        <v>6.4679000000000002</v>
      </c>
      <c r="X639" s="77">
        <v>30074.118025</v>
      </c>
      <c r="Y639" s="88">
        <v>30074.118025</v>
      </c>
      <c r="Z639" s="77">
        <v>0</v>
      </c>
      <c r="AA639" s="74">
        <v>0</v>
      </c>
      <c r="AB639" s="74">
        <v>0</v>
      </c>
      <c r="AD639" s="74">
        <v>5</v>
      </c>
      <c r="AE639" s="74">
        <v>5</v>
      </c>
      <c r="AF639" s="74">
        <v>0</v>
      </c>
      <c r="AG639" s="74">
        <v>0</v>
      </c>
      <c r="AI639" s="74">
        <v>4</v>
      </c>
      <c r="AJ639" s="74">
        <v>4</v>
      </c>
      <c r="AL639" s="74">
        <v>4</v>
      </c>
      <c r="AM639" s="74" t="s">
        <v>95</v>
      </c>
      <c r="AN639" s="74">
        <v>0</v>
      </c>
      <c r="AO639" s="74" t="s">
        <v>95</v>
      </c>
      <c r="AP639" s="74" t="s">
        <v>95</v>
      </c>
      <c r="AQ639" s="74">
        <v>1</v>
      </c>
      <c r="AS639" s="74">
        <v>1</v>
      </c>
      <c r="AT639" s="74" t="s">
        <v>92</v>
      </c>
      <c r="AU639" s="74" t="s">
        <v>95</v>
      </c>
      <c r="AV639" s="74" t="s">
        <v>94</v>
      </c>
      <c r="AW639" s="77">
        <v>4649.75</v>
      </c>
      <c r="AX639" s="77">
        <v>0</v>
      </c>
      <c r="AY639" s="79">
        <v>1</v>
      </c>
      <c r="AZ639" s="77">
        <v>30074.118025</v>
      </c>
      <c r="BA639" s="77">
        <v>0</v>
      </c>
      <c r="BB639" s="74" t="s">
        <v>116</v>
      </c>
      <c r="BC639" s="75" t="s">
        <v>2330</v>
      </c>
      <c r="BD639" s="82">
        <v>229.48658773346364</v>
      </c>
      <c r="BE639" s="82">
        <v>0</v>
      </c>
      <c r="BF639" s="82">
        <v>0</v>
      </c>
      <c r="BG639" s="82">
        <v>229.48658773346364</v>
      </c>
      <c r="BH639" s="82">
        <v>2034.6139628216049</v>
      </c>
      <c r="BI639" s="82">
        <v>0</v>
      </c>
      <c r="BJ639" s="82">
        <v>0</v>
      </c>
      <c r="BK639" s="82">
        <v>2034.6139628216049</v>
      </c>
      <c r="BL639" s="82">
        <v>27066.706222500001</v>
      </c>
      <c r="BM639" s="82">
        <v>0</v>
      </c>
      <c r="BN639" s="82">
        <v>0</v>
      </c>
      <c r="BO639" s="82">
        <v>27066.706222500001</v>
      </c>
      <c r="BP639" s="82">
        <v>229.48658773346364</v>
      </c>
      <c r="BQ639" s="82">
        <v>0</v>
      </c>
      <c r="BR639" s="82">
        <v>0</v>
      </c>
      <c r="BS639" s="89">
        <v>229.48658773346364</v>
      </c>
      <c r="BT639" s="82">
        <v>1151.8390811518007</v>
      </c>
      <c r="BU639" s="82">
        <v>0</v>
      </c>
      <c r="BV639" s="82">
        <v>0</v>
      </c>
      <c r="BW639" s="82">
        <v>1151.8390811518007</v>
      </c>
      <c r="BX639" s="82">
        <v>10212.134402194199</v>
      </c>
      <c r="BY639" s="82">
        <v>0</v>
      </c>
      <c r="BZ639" s="82">
        <v>0</v>
      </c>
      <c r="CA639" s="82">
        <v>10212.134402194199</v>
      </c>
      <c r="CB639" s="82">
        <v>135853.21187197199</v>
      </c>
      <c r="CC639" s="82">
        <v>0</v>
      </c>
      <c r="CD639" s="82">
        <v>0</v>
      </c>
      <c r="CE639" s="82">
        <v>135853.21187197199</v>
      </c>
      <c r="CF639" s="82">
        <v>1151.8390811518007</v>
      </c>
      <c r="CG639" s="82">
        <v>0</v>
      </c>
      <c r="CH639" s="82">
        <v>0</v>
      </c>
      <c r="CI639" s="82">
        <v>1151.8390811518007</v>
      </c>
      <c r="CJ639" s="82" t="s">
        <v>96</v>
      </c>
      <c r="CN639" s="82">
        <v>229.48658773346364</v>
      </c>
      <c r="CO639" s="82">
        <v>2034.6139628216049</v>
      </c>
      <c r="CP639" s="82">
        <v>27066.706222500001</v>
      </c>
      <c r="CQ639" s="82">
        <v>229.48658773346364</v>
      </c>
      <c r="CR639" s="89">
        <v>229.48658773346364</v>
      </c>
      <c r="CS639" s="82">
        <v>35.480849693635278</v>
      </c>
      <c r="CT639" s="82">
        <v>314.5710296729394</v>
      </c>
      <c r="CU639" s="82">
        <v>4184.7749999999996</v>
      </c>
      <c r="CV639" s="82">
        <v>35.480849693635278</v>
      </c>
      <c r="CW639" s="82">
        <v>35.480849693635278</v>
      </c>
    </row>
    <row r="640" spans="1:101">
      <c r="A640" s="86" t="s">
        <v>1404</v>
      </c>
      <c r="B640" s="87" t="s">
        <v>1546</v>
      </c>
      <c r="C640" s="75" t="s">
        <v>2331</v>
      </c>
      <c r="D640" s="74" t="s">
        <v>2607</v>
      </c>
      <c r="E640" s="74" t="s">
        <v>1404</v>
      </c>
      <c r="F640" s="74" t="s">
        <v>1546</v>
      </c>
      <c r="G640" s="74" t="s">
        <v>523</v>
      </c>
      <c r="I640" s="74" t="s">
        <v>1546</v>
      </c>
      <c r="J640" s="74" t="s">
        <v>523</v>
      </c>
      <c r="K640" s="74" t="s">
        <v>128</v>
      </c>
      <c r="L640" s="74" t="s">
        <v>89</v>
      </c>
      <c r="M640" s="74" t="s">
        <v>1406</v>
      </c>
      <c r="N640" s="74" t="s">
        <v>523</v>
      </c>
      <c r="O640" s="76">
        <v>48361</v>
      </c>
      <c r="P640" s="76">
        <v>44439</v>
      </c>
      <c r="Q640" s="77">
        <v>11</v>
      </c>
      <c r="R640" s="74" t="s">
        <v>262</v>
      </c>
      <c r="S640" s="77">
        <v>17777.599999999999</v>
      </c>
      <c r="T640" s="77">
        <v>17777.599999999999</v>
      </c>
      <c r="U640" s="77">
        <v>0</v>
      </c>
      <c r="V640" s="78">
        <v>0</v>
      </c>
      <c r="W640" s="79">
        <v>6.4679000000000002</v>
      </c>
      <c r="X640" s="77">
        <v>114983.73904</v>
      </c>
      <c r="Y640" s="88">
        <v>114983.73904</v>
      </c>
      <c r="Z640" s="77">
        <v>0</v>
      </c>
      <c r="AA640" s="74">
        <v>0</v>
      </c>
      <c r="AB640" s="74">
        <v>0</v>
      </c>
      <c r="AD640" s="74">
        <v>5</v>
      </c>
      <c r="AE640" s="74">
        <v>5</v>
      </c>
      <c r="AF640" s="74">
        <v>0</v>
      </c>
      <c r="AG640" s="74">
        <v>0</v>
      </c>
      <c r="AI640" s="74">
        <v>4</v>
      </c>
      <c r="AJ640" s="74">
        <v>4</v>
      </c>
      <c r="AL640" s="74">
        <v>4</v>
      </c>
      <c r="AM640" s="74" t="s">
        <v>95</v>
      </c>
      <c r="AN640" s="74">
        <v>0</v>
      </c>
      <c r="AO640" s="74" t="s">
        <v>95</v>
      </c>
      <c r="AP640" s="74" t="s">
        <v>95</v>
      </c>
      <c r="AQ640" s="74">
        <v>1</v>
      </c>
      <c r="AS640" s="74">
        <v>1</v>
      </c>
      <c r="AT640" s="74" t="s">
        <v>92</v>
      </c>
      <c r="AU640" s="74" t="s">
        <v>95</v>
      </c>
      <c r="AV640" s="74" t="s">
        <v>94</v>
      </c>
      <c r="AW640" s="77">
        <v>17777.599999999999</v>
      </c>
      <c r="AX640" s="77">
        <v>0</v>
      </c>
      <c r="AY640" s="79">
        <v>1</v>
      </c>
      <c r="AZ640" s="77">
        <v>114983.73904</v>
      </c>
      <c r="BA640" s="77">
        <v>0</v>
      </c>
      <c r="BB640" s="74" t="s">
        <v>116</v>
      </c>
      <c r="BC640" s="75" t="s">
        <v>2331</v>
      </c>
      <c r="BD640" s="82">
        <v>877.40647606654625</v>
      </c>
      <c r="BE640" s="82">
        <v>0</v>
      </c>
      <c r="BF640" s="82">
        <v>0</v>
      </c>
      <c r="BG640" s="82">
        <v>877.40647606654625</v>
      </c>
      <c r="BH640" s="82">
        <v>7182.2754866532887</v>
      </c>
      <c r="BI640" s="82">
        <v>0</v>
      </c>
      <c r="BJ640" s="82">
        <v>0</v>
      </c>
      <c r="BK640" s="82">
        <v>7182.2754866532887</v>
      </c>
      <c r="BL640" s="82">
        <v>103485.36513600001</v>
      </c>
      <c r="BM640" s="82">
        <v>0</v>
      </c>
      <c r="BN640" s="82">
        <v>0</v>
      </c>
      <c r="BO640" s="82">
        <v>103485.36513600001</v>
      </c>
      <c r="BP640" s="82">
        <v>877.40647606654625</v>
      </c>
      <c r="BQ640" s="82">
        <v>0</v>
      </c>
      <c r="BR640" s="82">
        <v>0</v>
      </c>
      <c r="BS640" s="89">
        <v>877.40647606654625</v>
      </c>
      <c r="BT640" s="82">
        <v>4403.8785846732089</v>
      </c>
      <c r="BU640" s="82">
        <v>0</v>
      </c>
      <c r="BV640" s="82">
        <v>0</v>
      </c>
      <c r="BW640" s="82">
        <v>4403.8785846732089</v>
      </c>
      <c r="BX640" s="82">
        <v>36049.277122610183</v>
      </c>
      <c r="BY640" s="82">
        <v>0</v>
      </c>
      <c r="BZ640" s="82">
        <v>0</v>
      </c>
      <c r="CA640" s="82">
        <v>36049.277122610183</v>
      </c>
      <c r="CB640" s="82">
        <v>519413.7446906112</v>
      </c>
      <c r="CC640" s="82">
        <v>0</v>
      </c>
      <c r="CD640" s="82">
        <v>0</v>
      </c>
      <c r="CE640" s="82">
        <v>519413.7446906112</v>
      </c>
      <c r="CF640" s="82">
        <v>4403.8785846732089</v>
      </c>
      <c r="CG640" s="82">
        <v>0</v>
      </c>
      <c r="CH640" s="82">
        <v>0</v>
      </c>
      <c r="CI640" s="82">
        <v>4403.8785846732089</v>
      </c>
      <c r="CJ640" s="82" t="s">
        <v>96</v>
      </c>
      <c r="CN640" s="82">
        <v>877.40647606654625</v>
      </c>
      <c r="CO640" s="82">
        <v>7182.2754866532887</v>
      </c>
      <c r="CP640" s="82">
        <v>103485.36513600001</v>
      </c>
      <c r="CQ640" s="82">
        <v>877.40647606654625</v>
      </c>
      <c r="CR640" s="89">
        <v>877.40647606654625</v>
      </c>
      <c r="CS640" s="82">
        <v>135.65554137611068</v>
      </c>
      <c r="CT640" s="82">
        <v>1110.4493709941848</v>
      </c>
      <c r="CU640" s="82">
        <v>15999.84</v>
      </c>
      <c r="CV640" s="82">
        <v>135.65554137611068</v>
      </c>
      <c r="CW640" s="82">
        <v>135.65554137611068</v>
      </c>
    </row>
    <row r="641" spans="1:101">
      <c r="A641" s="86" t="s">
        <v>1404</v>
      </c>
      <c r="B641" s="87" t="s">
        <v>1547</v>
      </c>
      <c r="C641" s="75" t="s">
        <v>2332</v>
      </c>
      <c r="D641" s="74" t="s">
        <v>2607</v>
      </c>
      <c r="E641" s="74" t="s">
        <v>1404</v>
      </c>
      <c r="F641" s="74" t="s">
        <v>1547</v>
      </c>
      <c r="G641" s="74" t="s">
        <v>523</v>
      </c>
      <c r="I641" s="74" t="s">
        <v>1547</v>
      </c>
      <c r="J641" s="74" t="s">
        <v>523</v>
      </c>
      <c r="K641" s="74" t="s">
        <v>128</v>
      </c>
      <c r="L641" s="74" t="s">
        <v>89</v>
      </c>
      <c r="M641" s="74" t="s">
        <v>1406</v>
      </c>
      <c r="N641" s="74" t="s">
        <v>523</v>
      </c>
      <c r="O641" s="76">
        <v>48059</v>
      </c>
      <c r="P641" s="76">
        <v>44439</v>
      </c>
      <c r="Q641" s="77">
        <v>10</v>
      </c>
      <c r="R641" s="74" t="s">
        <v>262</v>
      </c>
      <c r="S641" s="77">
        <v>18823.86</v>
      </c>
      <c r="T641" s="77">
        <v>18823.86</v>
      </c>
      <c r="U641" s="77">
        <v>0</v>
      </c>
      <c r="V641" s="78">
        <v>0</v>
      </c>
      <c r="W641" s="79">
        <v>6.4679000000000002</v>
      </c>
      <c r="X641" s="77">
        <v>121750.84409400001</v>
      </c>
      <c r="Y641" s="88">
        <v>121750.84409400001</v>
      </c>
      <c r="Z641" s="77">
        <v>0</v>
      </c>
      <c r="AA641" s="74">
        <v>0</v>
      </c>
      <c r="AB641" s="74">
        <v>0</v>
      </c>
      <c r="AD641" s="74">
        <v>5</v>
      </c>
      <c r="AE641" s="74">
        <v>5</v>
      </c>
      <c r="AF641" s="74">
        <v>0</v>
      </c>
      <c r="AG641" s="74">
        <v>0</v>
      </c>
      <c r="AI641" s="74">
        <v>4</v>
      </c>
      <c r="AJ641" s="74">
        <v>4</v>
      </c>
      <c r="AL641" s="74">
        <v>4</v>
      </c>
      <c r="AM641" s="74" t="s">
        <v>95</v>
      </c>
      <c r="AN641" s="74">
        <v>0</v>
      </c>
      <c r="AO641" s="74" t="s">
        <v>95</v>
      </c>
      <c r="AP641" s="74" t="s">
        <v>95</v>
      </c>
      <c r="AQ641" s="74">
        <v>1</v>
      </c>
      <c r="AS641" s="74">
        <v>1</v>
      </c>
      <c r="AT641" s="74" t="s">
        <v>92</v>
      </c>
      <c r="AU641" s="74" t="s">
        <v>95</v>
      </c>
      <c r="AV641" s="74" t="s">
        <v>94</v>
      </c>
      <c r="AW641" s="77">
        <v>18823.86</v>
      </c>
      <c r="AX641" s="77">
        <v>0</v>
      </c>
      <c r="AY641" s="79">
        <v>1</v>
      </c>
      <c r="AZ641" s="77">
        <v>121750.84409400001</v>
      </c>
      <c r="BA641" s="77">
        <v>0</v>
      </c>
      <c r="BB641" s="74" t="s">
        <v>116</v>
      </c>
      <c r="BC641" s="75" t="s">
        <v>2332</v>
      </c>
      <c r="BD641" s="82">
        <v>929.04422804934404</v>
      </c>
      <c r="BE641" s="82">
        <v>0</v>
      </c>
      <c r="BF641" s="82">
        <v>0</v>
      </c>
      <c r="BG641" s="82">
        <v>929.04422804934404</v>
      </c>
      <c r="BH641" s="82">
        <v>6944.0684417065395</v>
      </c>
      <c r="BI641" s="82">
        <v>0</v>
      </c>
      <c r="BJ641" s="82">
        <v>0</v>
      </c>
      <c r="BK641" s="82">
        <v>6944.0684417065395</v>
      </c>
      <c r="BL641" s="82">
        <v>109575.75968460002</v>
      </c>
      <c r="BM641" s="82">
        <v>0</v>
      </c>
      <c r="BN641" s="82">
        <v>0</v>
      </c>
      <c r="BO641" s="82">
        <v>109575.75968460002</v>
      </c>
      <c r="BP641" s="82">
        <v>929.04422804934404</v>
      </c>
      <c r="BQ641" s="82">
        <v>0</v>
      </c>
      <c r="BR641" s="82">
        <v>0</v>
      </c>
      <c r="BS641" s="89">
        <v>929.04422804934404</v>
      </c>
      <c r="BT641" s="82">
        <v>4663.0587894252676</v>
      </c>
      <c r="BU641" s="82">
        <v>0</v>
      </c>
      <c r="BV641" s="82">
        <v>0</v>
      </c>
      <c r="BW641" s="82">
        <v>4663.0587894252676</v>
      </c>
      <c r="BX641" s="82">
        <v>34853.668322613463</v>
      </c>
      <c r="BY641" s="82">
        <v>0</v>
      </c>
      <c r="BZ641" s="82">
        <v>0</v>
      </c>
      <c r="CA641" s="82">
        <v>34853.668322613463</v>
      </c>
      <c r="CB641" s="82">
        <v>549982.65300894435</v>
      </c>
      <c r="CC641" s="82">
        <v>0</v>
      </c>
      <c r="CD641" s="82">
        <v>0</v>
      </c>
      <c r="CE641" s="82">
        <v>549982.65300894435</v>
      </c>
      <c r="CF641" s="82">
        <v>4663.0587894252676</v>
      </c>
      <c r="CG641" s="82">
        <v>0</v>
      </c>
      <c r="CH641" s="82">
        <v>0</v>
      </c>
      <c r="CI641" s="82">
        <v>4663.0587894252676</v>
      </c>
      <c r="CJ641" s="82" t="s">
        <v>96</v>
      </c>
      <c r="CN641" s="82">
        <v>929.04422804934404</v>
      </c>
      <c r="CO641" s="82">
        <v>6944.0684417065395</v>
      </c>
      <c r="CP641" s="82">
        <v>109575.75968460002</v>
      </c>
      <c r="CQ641" s="82">
        <v>929.04422804934404</v>
      </c>
      <c r="CR641" s="89">
        <v>929.04422804934404</v>
      </c>
      <c r="CS641" s="82">
        <v>143.63923809108738</v>
      </c>
      <c r="CT641" s="82">
        <v>1073.6202541329549</v>
      </c>
      <c r="CU641" s="82">
        <v>16941.474000000002</v>
      </c>
      <c r="CV641" s="82">
        <v>143.63923809108738</v>
      </c>
      <c r="CW641" s="82">
        <v>143.63923809108738</v>
      </c>
    </row>
    <row r="642" spans="1:101">
      <c r="A642" s="86" t="s">
        <v>1404</v>
      </c>
      <c r="B642" s="87" t="s">
        <v>1548</v>
      </c>
      <c r="C642" s="75" t="s">
        <v>2333</v>
      </c>
      <c r="D642" s="74" t="s">
        <v>2607</v>
      </c>
      <c r="E642" s="74" t="s">
        <v>1404</v>
      </c>
      <c r="F642" s="74" t="s">
        <v>1548</v>
      </c>
      <c r="G642" s="74" t="s">
        <v>523</v>
      </c>
      <c r="I642" s="74" t="s">
        <v>1548</v>
      </c>
      <c r="J642" s="74" t="s">
        <v>523</v>
      </c>
      <c r="K642" s="74" t="s">
        <v>128</v>
      </c>
      <c r="L642" s="74" t="s">
        <v>89</v>
      </c>
      <c r="M642" s="74" t="s">
        <v>1406</v>
      </c>
      <c r="N642" s="74" t="s">
        <v>523</v>
      </c>
      <c r="O642" s="76">
        <v>48212</v>
      </c>
      <c r="P642" s="76">
        <v>44439</v>
      </c>
      <c r="Q642" s="77">
        <v>11</v>
      </c>
      <c r="R642" s="74" t="s">
        <v>262</v>
      </c>
      <c r="S642" s="77">
        <v>33012</v>
      </c>
      <c r="T642" s="77">
        <v>33012</v>
      </c>
      <c r="U642" s="77">
        <v>0</v>
      </c>
      <c r="V642" s="78">
        <v>0</v>
      </c>
      <c r="W642" s="79">
        <v>6.4679000000000002</v>
      </c>
      <c r="X642" s="77">
        <v>213518.31479999999</v>
      </c>
      <c r="Y642" s="88">
        <v>213518.31479999999</v>
      </c>
      <c r="Z642" s="77">
        <v>0</v>
      </c>
      <c r="AA642" s="74">
        <v>0</v>
      </c>
      <c r="AB642" s="74">
        <v>0</v>
      </c>
      <c r="AD642" s="74">
        <v>5</v>
      </c>
      <c r="AE642" s="74">
        <v>5</v>
      </c>
      <c r="AF642" s="74">
        <v>0</v>
      </c>
      <c r="AG642" s="74">
        <v>0</v>
      </c>
      <c r="AI642" s="74">
        <v>4</v>
      </c>
      <c r="AJ642" s="74">
        <v>4</v>
      </c>
      <c r="AL642" s="74">
        <v>4</v>
      </c>
      <c r="AM642" s="74" t="s">
        <v>95</v>
      </c>
      <c r="AN642" s="74">
        <v>0</v>
      </c>
      <c r="AO642" s="74" t="s">
        <v>95</v>
      </c>
      <c r="AP642" s="74" t="s">
        <v>95</v>
      </c>
      <c r="AQ642" s="74">
        <v>1</v>
      </c>
      <c r="AS642" s="74">
        <v>1</v>
      </c>
      <c r="AT642" s="74" t="s">
        <v>92</v>
      </c>
      <c r="AU642" s="74" t="s">
        <v>95</v>
      </c>
      <c r="AV642" s="74" t="s">
        <v>94</v>
      </c>
      <c r="AW642" s="77">
        <v>33012</v>
      </c>
      <c r="AX642" s="77">
        <v>0</v>
      </c>
      <c r="AY642" s="79">
        <v>1</v>
      </c>
      <c r="AZ642" s="77">
        <v>213518.31479999999</v>
      </c>
      <c r="BA642" s="77">
        <v>0</v>
      </c>
      <c r="BB642" s="74" t="s">
        <v>116</v>
      </c>
      <c r="BC642" s="75" t="s">
        <v>2333</v>
      </c>
      <c r="BD642" s="82">
        <v>1629.2943135130067</v>
      </c>
      <c r="BE642" s="82">
        <v>0</v>
      </c>
      <c r="BF642" s="82">
        <v>0</v>
      </c>
      <c r="BG642" s="82">
        <v>1629.2943135130067</v>
      </c>
      <c r="BH642" s="82">
        <v>13337.080278856447</v>
      </c>
      <c r="BI642" s="82">
        <v>0</v>
      </c>
      <c r="BJ642" s="82">
        <v>0</v>
      </c>
      <c r="BK642" s="82">
        <v>13337.080278856447</v>
      </c>
      <c r="BL642" s="82">
        <v>192166.48331999997</v>
      </c>
      <c r="BM642" s="82">
        <v>0</v>
      </c>
      <c r="BN642" s="82">
        <v>0</v>
      </c>
      <c r="BO642" s="82">
        <v>192166.48331999997</v>
      </c>
      <c r="BP642" s="82">
        <v>1629.2943135130067</v>
      </c>
      <c r="BQ642" s="82">
        <v>0</v>
      </c>
      <c r="BR642" s="82">
        <v>0</v>
      </c>
      <c r="BS642" s="89">
        <v>1629.2943135130067</v>
      </c>
      <c r="BT642" s="82">
        <v>8177.7540183844831</v>
      </c>
      <c r="BU642" s="82">
        <v>0</v>
      </c>
      <c r="BV642" s="82">
        <v>0</v>
      </c>
      <c r="BW642" s="82">
        <v>8177.7540183844831</v>
      </c>
      <c r="BX642" s="82">
        <v>66941.47333563627</v>
      </c>
      <c r="BY642" s="82">
        <v>0</v>
      </c>
      <c r="BZ642" s="82">
        <v>0</v>
      </c>
      <c r="CA642" s="82">
        <v>66941.47333563627</v>
      </c>
      <c r="CB642" s="82">
        <v>964522.01307974383</v>
      </c>
      <c r="CC642" s="82">
        <v>0</v>
      </c>
      <c r="CD642" s="82">
        <v>0</v>
      </c>
      <c r="CE642" s="82">
        <v>964522.01307974383</v>
      </c>
      <c r="CF642" s="82">
        <v>8177.7540183844831</v>
      </c>
      <c r="CG642" s="82">
        <v>0</v>
      </c>
      <c r="CH642" s="82">
        <v>0</v>
      </c>
      <c r="CI642" s="82">
        <v>8177.7540183844831</v>
      </c>
      <c r="CJ642" s="82" t="s">
        <v>96</v>
      </c>
      <c r="CN642" s="82">
        <v>1629.2943135130067</v>
      </c>
      <c r="CO642" s="82">
        <v>13337.080278856447</v>
      </c>
      <c r="CP642" s="82">
        <v>192166.48331999997</v>
      </c>
      <c r="CQ642" s="82">
        <v>1629.2943135130067</v>
      </c>
      <c r="CR642" s="89">
        <v>1629.2943135130067</v>
      </c>
      <c r="CS642" s="82">
        <v>251.90468521668652</v>
      </c>
      <c r="CT642" s="82">
        <v>2062.0418186515635</v>
      </c>
      <c r="CU642" s="82">
        <v>29710.799999999996</v>
      </c>
      <c r="CV642" s="82">
        <v>251.90468521668652</v>
      </c>
      <c r="CW642" s="82">
        <v>251.90468521668652</v>
      </c>
    </row>
    <row r="643" spans="1:101">
      <c r="A643" s="86" t="s">
        <v>1404</v>
      </c>
      <c r="B643" s="87" t="s">
        <v>1549</v>
      </c>
      <c r="C643" s="75" t="s">
        <v>2334</v>
      </c>
      <c r="D643" s="74" t="s">
        <v>2607</v>
      </c>
      <c r="E643" s="74" t="s">
        <v>1404</v>
      </c>
      <c r="F643" s="74" t="s">
        <v>1549</v>
      </c>
      <c r="G643" s="74" t="s">
        <v>523</v>
      </c>
      <c r="I643" s="74" t="s">
        <v>1549</v>
      </c>
      <c r="J643" s="74" t="s">
        <v>523</v>
      </c>
      <c r="K643" s="74" t="s">
        <v>128</v>
      </c>
      <c r="L643" s="74" t="s">
        <v>89</v>
      </c>
      <c r="M643" s="74" t="s">
        <v>1406</v>
      </c>
      <c r="N643" s="74" t="s">
        <v>523</v>
      </c>
      <c r="O643" s="76">
        <v>48676</v>
      </c>
      <c r="P643" s="76">
        <v>44439</v>
      </c>
      <c r="Q643" s="77">
        <v>12</v>
      </c>
      <c r="R643" s="74" t="s">
        <v>262</v>
      </c>
      <c r="S643" s="77">
        <v>36624.03</v>
      </c>
      <c r="T643" s="77">
        <v>36624.03</v>
      </c>
      <c r="U643" s="77">
        <v>0</v>
      </c>
      <c r="V643" s="78">
        <v>0</v>
      </c>
      <c r="W643" s="79">
        <v>6.4679000000000002</v>
      </c>
      <c r="X643" s="77">
        <v>236880.56363700001</v>
      </c>
      <c r="Y643" s="88">
        <v>236880.56363700001</v>
      </c>
      <c r="Z643" s="77">
        <v>0</v>
      </c>
      <c r="AA643" s="74">
        <v>0</v>
      </c>
      <c r="AB643" s="74">
        <v>0</v>
      </c>
      <c r="AD643" s="74">
        <v>5</v>
      </c>
      <c r="AE643" s="74">
        <v>5</v>
      </c>
      <c r="AF643" s="74">
        <v>0</v>
      </c>
      <c r="AG643" s="74">
        <v>0</v>
      </c>
      <c r="AI643" s="74">
        <v>4</v>
      </c>
      <c r="AJ643" s="74">
        <v>4</v>
      </c>
      <c r="AL643" s="74">
        <v>4</v>
      </c>
      <c r="AM643" s="74" t="s">
        <v>95</v>
      </c>
      <c r="AN643" s="74">
        <v>0</v>
      </c>
      <c r="AO643" s="74" t="s">
        <v>95</v>
      </c>
      <c r="AP643" s="74" t="s">
        <v>95</v>
      </c>
      <c r="AQ643" s="74">
        <v>1</v>
      </c>
      <c r="AS643" s="74">
        <v>1</v>
      </c>
      <c r="AT643" s="74" t="s">
        <v>92</v>
      </c>
      <c r="AU643" s="74" t="s">
        <v>95</v>
      </c>
      <c r="AV643" s="74" t="s">
        <v>94</v>
      </c>
      <c r="AW643" s="77">
        <v>36624.03</v>
      </c>
      <c r="AX643" s="77">
        <v>0</v>
      </c>
      <c r="AY643" s="79">
        <v>1</v>
      </c>
      <c r="AZ643" s="77">
        <v>236880.56363700001</v>
      </c>
      <c r="BA643" s="77">
        <v>0</v>
      </c>
      <c r="BB643" s="74" t="s">
        <v>116</v>
      </c>
      <c r="BC643" s="75" t="s">
        <v>2334</v>
      </c>
      <c r="BD643" s="82">
        <v>1807.5646376144966</v>
      </c>
      <c r="BE643" s="82">
        <v>0</v>
      </c>
      <c r="BF643" s="82">
        <v>0</v>
      </c>
      <c r="BG643" s="82">
        <v>1807.5646376144966</v>
      </c>
      <c r="BH643" s="82">
        <v>16025.756828388061</v>
      </c>
      <c r="BI643" s="82">
        <v>0</v>
      </c>
      <c r="BJ643" s="82">
        <v>0</v>
      </c>
      <c r="BK643" s="82">
        <v>16025.756828388061</v>
      </c>
      <c r="BL643" s="82">
        <v>213192.50727330003</v>
      </c>
      <c r="BM643" s="82">
        <v>0</v>
      </c>
      <c r="BN643" s="82">
        <v>0</v>
      </c>
      <c r="BO643" s="82">
        <v>213192.50727330003</v>
      </c>
      <c r="BP643" s="82">
        <v>1807.5646376144966</v>
      </c>
      <c r="BQ643" s="82">
        <v>0</v>
      </c>
      <c r="BR643" s="82">
        <v>0</v>
      </c>
      <c r="BS643" s="89">
        <v>1807.5646376144966</v>
      </c>
      <c r="BT643" s="82">
        <v>9072.5284291146818</v>
      </c>
      <c r="BU643" s="82">
        <v>0</v>
      </c>
      <c r="BV643" s="82">
        <v>0</v>
      </c>
      <c r="BW643" s="82">
        <v>9072.5284291146818</v>
      </c>
      <c r="BX643" s="82">
        <v>80436.478673045349</v>
      </c>
      <c r="BY643" s="82">
        <v>0</v>
      </c>
      <c r="BZ643" s="82">
        <v>0</v>
      </c>
      <c r="CA643" s="82">
        <v>80436.478673045349</v>
      </c>
      <c r="CB643" s="82">
        <v>1070055.8325061474</v>
      </c>
      <c r="CC643" s="82">
        <v>0</v>
      </c>
      <c r="CD643" s="82">
        <v>0</v>
      </c>
      <c r="CE643" s="82">
        <v>1070055.8325061474</v>
      </c>
      <c r="CF643" s="82">
        <v>9072.5284291146818</v>
      </c>
      <c r="CG643" s="82">
        <v>0</v>
      </c>
      <c r="CH643" s="82">
        <v>0</v>
      </c>
      <c r="CI643" s="82">
        <v>9072.5284291146818</v>
      </c>
      <c r="CJ643" s="82" t="s">
        <v>96</v>
      </c>
      <c r="CN643" s="82">
        <v>1807.5646376144966</v>
      </c>
      <c r="CO643" s="82">
        <v>16025.756828388061</v>
      </c>
      <c r="CP643" s="82">
        <v>213192.50727330003</v>
      </c>
      <c r="CQ643" s="82">
        <v>1807.5646376144966</v>
      </c>
      <c r="CR643" s="89">
        <v>1807.5646376144966</v>
      </c>
      <c r="CS643" s="82">
        <v>279.4670043776955</v>
      </c>
      <c r="CT643" s="82">
        <v>2477.7372606855488</v>
      </c>
      <c r="CU643" s="82">
        <v>32961.627</v>
      </c>
      <c r="CV643" s="82">
        <v>279.4670043776955</v>
      </c>
      <c r="CW643" s="82">
        <v>279.4670043776955</v>
      </c>
    </row>
    <row r="644" spans="1:101">
      <c r="A644" s="86" t="s">
        <v>1404</v>
      </c>
      <c r="B644" s="87" t="s">
        <v>1550</v>
      </c>
      <c r="C644" s="75" t="s">
        <v>2335</v>
      </c>
      <c r="D644" s="74" t="s">
        <v>2607</v>
      </c>
      <c r="E644" s="74" t="s">
        <v>1404</v>
      </c>
      <c r="F644" s="74" t="s">
        <v>1550</v>
      </c>
      <c r="G644" s="74" t="s">
        <v>523</v>
      </c>
      <c r="I644" s="74" t="s">
        <v>1550</v>
      </c>
      <c r="J644" s="74" t="s">
        <v>523</v>
      </c>
      <c r="K644" s="74" t="s">
        <v>128</v>
      </c>
      <c r="L644" s="74" t="s">
        <v>89</v>
      </c>
      <c r="M644" s="74" t="s">
        <v>1406</v>
      </c>
      <c r="N644" s="74" t="s">
        <v>523</v>
      </c>
      <c r="O644" s="76">
        <v>48664</v>
      </c>
      <c r="P644" s="76">
        <v>44439</v>
      </c>
      <c r="Q644" s="77">
        <v>12</v>
      </c>
      <c r="R644" s="74" t="s">
        <v>262</v>
      </c>
      <c r="S644" s="77">
        <v>71627.929999999993</v>
      </c>
      <c r="T644" s="77">
        <v>71627.929999999993</v>
      </c>
      <c r="U644" s="77">
        <v>0</v>
      </c>
      <c r="V644" s="78">
        <v>0</v>
      </c>
      <c r="W644" s="79">
        <v>6.4679000000000002</v>
      </c>
      <c r="X644" s="77">
        <v>463282.28844699997</v>
      </c>
      <c r="Y644" s="88">
        <v>463282.28844699997</v>
      </c>
      <c r="Z644" s="77">
        <v>0</v>
      </c>
      <c r="AA644" s="74">
        <v>0</v>
      </c>
      <c r="AB644" s="74">
        <v>0</v>
      </c>
      <c r="AD644" s="74">
        <v>5</v>
      </c>
      <c r="AE644" s="74">
        <v>5</v>
      </c>
      <c r="AF644" s="74">
        <v>0</v>
      </c>
      <c r="AG644" s="74">
        <v>0</v>
      </c>
      <c r="AI644" s="74">
        <v>4</v>
      </c>
      <c r="AJ644" s="74">
        <v>4</v>
      </c>
      <c r="AL644" s="74">
        <v>4</v>
      </c>
      <c r="AM644" s="74" t="s">
        <v>95</v>
      </c>
      <c r="AN644" s="74">
        <v>0</v>
      </c>
      <c r="AO644" s="74" t="s">
        <v>95</v>
      </c>
      <c r="AP644" s="74" t="s">
        <v>95</v>
      </c>
      <c r="AQ644" s="74">
        <v>1</v>
      </c>
      <c r="AS644" s="74">
        <v>1</v>
      </c>
      <c r="AT644" s="74" t="s">
        <v>92</v>
      </c>
      <c r="AU644" s="74" t="s">
        <v>95</v>
      </c>
      <c r="AV644" s="74" t="s">
        <v>94</v>
      </c>
      <c r="AW644" s="77">
        <v>71627.929999999993</v>
      </c>
      <c r="AX644" s="77">
        <v>0</v>
      </c>
      <c r="AY644" s="79">
        <v>1</v>
      </c>
      <c r="AZ644" s="77">
        <v>463282.28844699997</v>
      </c>
      <c r="BA644" s="77">
        <v>0</v>
      </c>
      <c r="BB644" s="74" t="s">
        <v>116</v>
      </c>
      <c r="BC644" s="75" t="s">
        <v>2335</v>
      </c>
      <c r="BD644" s="82">
        <v>3535.1683944537644</v>
      </c>
      <c r="BE644" s="82">
        <v>0</v>
      </c>
      <c r="BF644" s="82">
        <v>0</v>
      </c>
      <c r="BG644" s="82">
        <v>3535.1683944537644</v>
      </c>
      <c r="BH644" s="82">
        <v>31342.585409109841</v>
      </c>
      <c r="BI644" s="82">
        <v>0</v>
      </c>
      <c r="BJ644" s="82">
        <v>0</v>
      </c>
      <c r="BK644" s="82">
        <v>31342.585409109841</v>
      </c>
      <c r="BL644" s="82">
        <v>416954.05960229994</v>
      </c>
      <c r="BM644" s="82">
        <v>0</v>
      </c>
      <c r="BN644" s="82">
        <v>0</v>
      </c>
      <c r="BO644" s="82">
        <v>416954.05960229994</v>
      </c>
      <c r="BP644" s="82">
        <v>3535.1683944537644</v>
      </c>
      <c r="BQ644" s="82">
        <v>0</v>
      </c>
      <c r="BR644" s="82">
        <v>0</v>
      </c>
      <c r="BS644" s="89">
        <v>3535.1683944537644</v>
      </c>
      <c r="BT644" s="82">
        <v>17743.717205442332</v>
      </c>
      <c r="BU644" s="82">
        <v>0</v>
      </c>
      <c r="BV644" s="82">
        <v>0</v>
      </c>
      <c r="BW644" s="82">
        <v>17743.717205442332</v>
      </c>
      <c r="BX644" s="82">
        <v>157314.70468540411</v>
      </c>
      <c r="BY644" s="82">
        <v>0</v>
      </c>
      <c r="BZ644" s="82">
        <v>0</v>
      </c>
      <c r="CA644" s="82">
        <v>157314.70468540411</v>
      </c>
      <c r="CB644" s="82">
        <v>2092775.8159558638</v>
      </c>
      <c r="CC644" s="82">
        <v>0</v>
      </c>
      <c r="CD644" s="82">
        <v>0</v>
      </c>
      <c r="CE644" s="82">
        <v>2092775.8159558638</v>
      </c>
      <c r="CF644" s="82">
        <v>17743.717205442332</v>
      </c>
      <c r="CG644" s="82">
        <v>0</v>
      </c>
      <c r="CH644" s="82">
        <v>0</v>
      </c>
      <c r="CI644" s="82">
        <v>17743.717205442332</v>
      </c>
      <c r="CJ644" s="82" t="s">
        <v>96</v>
      </c>
      <c r="CN644" s="82">
        <v>3535.1683944537644</v>
      </c>
      <c r="CO644" s="82">
        <v>31342.585409109841</v>
      </c>
      <c r="CP644" s="82">
        <v>416954.05960229994</v>
      </c>
      <c r="CQ644" s="82">
        <v>3535.1683944537644</v>
      </c>
      <c r="CR644" s="89">
        <v>3535.1683944537644</v>
      </c>
      <c r="CS644" s="82">
        <v>546.57128193907829</v>
      </c>
      <c r="CT644" s="82">
        <v>4845.8673462962997</v>
      </c>
      <c r="CU644" s="82">
        <v>64465.136999999988</v>
      </c>
      <c r="CV644" s="82">
        <v>546.57128193907829</v>
      </c>
      <c r="CW644" s="82">
        <v>546.57128193907829</v>
      </c>
    </row>
    <row r="645" spans="1:101">
      <c r="A645" s="86" t="s">
        <v>1404</v>
      </c>
      <c r="B645" s="87" t="s">
        <v>1551</v>
      </c>
      <c r="C645" s="75" t="s">
        <v>2336</v>
      </c>
      <c r="D645" s="74" t="s">
        <v>2607</v>
      </c>
      <c r="E645" s="74" t="s">
        <v>1404</v>
      </c>
      <c r="F645" s="74" t="s">
        <v>1551</v>
      </c>
      <c r="G645" s="74" t="s">
        <v>523</v>
      </c>
      <c r="I645" s="74" t="s">
        <v>1551</v>
      </c>
      <c r="J645" s="74" t="s">
        <v>523</v>
      </c>
      <c r="K645" s="74" t="s">
        <v>128</v>
      </c>
      <c r="L645" s="74" t="s">
        <v>89</v>
      </c>
      <c r="M645" s="74" t="s">
        <v>1406</v>
      </c>
      <c r="N645" s="74" t="s">
        <v>523</v>
      </c>
      <c r="O645" s="76">
        <v>48151</v>
      </c>
      <c r="P645" s="76">
        <v>44439</v>
      </c>
      <c r="Q645" s="77">
        <v>11</v>
      </c>
      <c r="R645" s="74" t="s">
        <v>519</v>
      </c>
      <c r="S645" s="77">
        <v>3341888</v>
      </c>
      <c r="T645" s="77">
        <v>3341888</v>
      </c>
      <c r="U645" s="77">
        <v>0</v>
      </c>
      <c r="V645" s="78">
        <v>0</v>
      </c>
      <c r="W645" s="79">
        <v>0.19923493783869942</v>
      </c>
      <c r="X645" s="77">
        <v>665820.8479438955</v>
      </c>
      <c r="Y645" s="88">
        <v>665820.8479438955</v>
      </c>
      <c r="Z645" s="77">
        <v>0</v>
      </c>
      <c r="AA645" s="74">
        <v>0</v>
      </c>
      <c r="AB645" s="74">
        <v>0</v>
      </c>
      <c r="AD645" s="74">
        <v>5</v>
      </c>
      <c r="AE645" s="74">
        <v>5</v>
      </c>
      <c r="AF645" s="74">
        <v>0</v>
      </c>
      <c r="AG645" s="74">
        <v>0</v>
      </c>
      <c r="AI645" s="74">
        <v>4</v>
      </c>
      <c r="AJ645" s="74">
        <v>4</v>
      </c>
      <c r="AL645" s="74">
        <v>4</v>
      </c>
      <c r="AM645" s="74" t="s">
        <v>95</v>
      </c>
      <c r="AN645" s="74">
        <v>0</v>
      </c>
      <c r="AO645" s="74" t="s">
        <v>95</v>
      </c>
      <c r="AP645" s="74" t="s">
        <v>95</v>
      </c>
      <c r="AQ645" s="74">
        <v>1</v>
      </c>
      <c r="AS645" s="74">
        <v>1</v>
      </c>
      <c r="AT645" s="74" t="s">
        <v>92</v>
      </c>
      <c r="AU645" s="74" t="s">
        <v>95</v>
      </c>
      <c r="AV645" s="74" t="s">
        <v>94</v>
      </c>
      <c r="AW645" s="77">
        <v>3341888</v>
      </c>
      <c r="AX645" s="77">
        <v>0</v>
      </c>
      <c r="AY645" s="79">
        <v>1</v>
      </c>
      <c r="AZ645" s="77">
        <v>21614997.395199999</v>
      </c>
      <c r="BA645" s="77">
        <v>0</v>
      </c>
      <c r="BB645" s="74" t="s">
        <v>116</v>
      </c>
      <c r="BC645" s="75" t="s">
        <v>2336</v>
      </c>
      <c r="BD645" s="82">
        <v>5080.6794835821602</v>
      </c>
      <c r="BE645" s="82">
        <v>0</v>
      </c>
      <c r="BF645" s="82">
        <v>0</v>
      </c>
      <c r="BG645" s="82">
        <v>5080.6794835821602</v>
      </c>
      <c r="BH645" s="82">
        <v>41589.435120270115</v>
      </c>
      <c r="BI645" s="82">
        <v>0</v>
      </c>
      <c r="BJ645" s="82">
        <v>0</v>
      </c>
      <c r="BK645" s="82">
        <v>41589.435120270115</v>
      </c>
      <c r="BL645" s="82">
        <v>599238.76314950595</v>
      </c>
      <c r="BM645" s="82">
        <v>0</v>
      </c>
      <c r="BN645" s="82">
        <v>0</v>
      </c>
      <c r="BO645" s="82">
        <v>599238.76314950595</v>
      </c>
      <c r="BP645" s="82">
        <v>5080.6794835821602</v>
      </c>
      <c r="BQ645" s="82">
        <v>0</v>
      </c>
      <c r="BR645" s="82">
        <v>0</v>
      </c>
      <c r="BS645" s="89">
        <v>5080.6794835821602</v>
      </c>
      <c r="BT645" s="82">
        <v>25500.946463995577</v>
      </c>
      <c r="BU645" s="82">
        <v>0</v>
      </c>
      <c r="BV645" s="82">
        <v>0</v>
      </c>
      <c r="BW645" s="82">
        <v>25500.946463995577</v>
      </c>
      <c r="BX645" s="82">
        <v>208745.69275565975</v>
      </c>
      <c r="BY645" s="82">
        <v>0</v>
      </c>
      <c r="BZ645" s="82">
        <v>0</v>
      </c>
      <c r="CA645" s="82">
        <v>208745.69275565975</v>
      </c>
      <c r="CB645" s="82">
        <v>3007699.2</v>
      </c>
      <c r="CC645" s="82">
        <v>0</v>
      </c>
      <c r="CD645" s="82">
        <v>0</v>
      </c>
      <c r="CE645" s="82">
        <v>3007699.2</v>
      </c>
      <c r="CF645" s="82">
        <v>25500.946463995577</v>
      </c>
      <c r="CG645" s="82">
        <v>0</v>
      </c>
      <c r="CH645" s="82">
        <v>0</v>
      </c>
      <c r="CI645" s="82">
        <v>25500.946463995577</v>
      </c>
      <c r="CJ645" s="82" t="s">
        <v>96</v>
      </c>
      <c r="CN645" s="82">
        <v>5080.6794835821602</v>
      </c>
      <c r="CO645" s="82">
        <v>41589.435120270115</v>
      </c>
      <c r="CP645" s="82">
        <v>599238.76314950595</v>
      </c>
      <c r="CQ645" s="82">
        <v>5080.6794835821602</v>
      </c>
      <c r="CR645" s="89">
        <v>5080.6794835821602</v>
      </c>
      <c r="CS645" s="82">
        <v>25500.946463995577</v>
      </c>
      <c r="CT645" s="82">
        <v>208745.69275565972</v>
      </c>
      <c r="CU645" s="82">
        <v>3007699.1999999997</v>
      </c>
      <c r="CV645" s="82">
        <v>25500.946463995577</v>
      </c>
      <c r="CW645" s="82">
        <v>25500.946463995577</v>
      </c>
    </row>
    <row r="646" spans="1:101">
      <c r="A646" s="86" t="s">
        <v>1404</v>
      </c>
      <c r="B646" s="87" t="s">
        <v>1552</v>
      </c>
      <c r="C646" s="75" t="s">
        <v>2337</v>
      </c>
      <c r="D646" s="74" t="s">
        <v>2607</v>
      </c>
      <c r="E646" s="74" t="s">
        <v>1404</v>
      </c>
      <c r="F646" s="74" t="s">
        <v>1552</v>
      </c>
      <c r="G646" s="74" t="s">
        <v>523</v>
      </c>
      <c r="I646" s="74" t="s">
        <v>1552</v>
      </c>
      <c r="J646" s="74" t="s">
        <v>523</v>
      </c>
      <c r="K646" s="74" t="s">
        <v>128</v>
      </c>
      <c r="L646" s="74" t="s">
        <v>89</v>
      </c>
      <c r="M646" s="74" t="s">
        <v>1406</v>
      </c>
      <c r="N646" s="74" t="s">
        <v>523</v>
      </c>
      <c r="O646" s="76">
        <v>48151</v>
      </c>
      <c r="P646" s="76">
        <v>44439</v>
      </c>
      <c r="Q646" s="77">
        <v>11</v>
      </c>
      <c r="R646" s="74" t="s">
        <v>519</v>
      </c>
      <c r="S646" s="77">
        <v>2427832</v>
      </c>
      <c r="T646" s="77">
        <v>2427832</v>
      </c>
      <c r="U646" s="77">
        <v>0</v>
      </c>
      <c r="V646" s="78">
        <v>0</v>
      </c>
      <c r="W646" s="79">
        <v>0.19923493783869942</v>
      </c>
      <c r="X646" s="77">
        <v>483708.95760280528</v>
      </c>
      <c r="Y646" s="88">
        <v>483708.95760280528</v>
      </c>
      <c r="Z646" s="77">
        <v>0</v>
      </c>
      <c r="AA646" s="74">
        <v>0</v>
      </c>
      <c r="AB646" s="74">
        <v>0</v>
      </c>
      <c r="AD646" s="74">
        <v>5</v>
      </c>
      <c r="AE646" s="74">
        <v>5</v>
      </c>
      <c r="AF646" s="74">
        <v>0</v>
      </c>
      <c r="AG646" s="74">
        <v>0</v>
      </c>
      <c r="AI646" s="74">
        <v>4</v>
      </c>
      <c r="AJ646" s="74">
        <v>4</v>
      </c>
      <c r="AL646" s="74">
        <v>4</v>
      </c>
      <c r="AM646" s="74" t="s">
        <v>95</v>
      </c>
      <c r="AN646" s="74">
        <v>0</v>
      </c>
      <c r="AO646" s="74" t="s">
        <v>95</v>
      </c>
      <c r="AP646" s="74" t="s">
        <v>95</v>
      </c>
      <c r="AQ646" s="74">
        <v>1</v>
      </c>
      <c r="AS646" s="74">
        <v>1</v>
      </c>
      <c r="AT646" s="74" t="s">
        <v>92</v>
      </c>
      <c r="AU646" s="74" t="s">
        <v>95</v>
      </c>
      <c r="AV646" s="74" t="s">
        <v>94</v>
      </c>
      <c r="AW646" s="77">
        <v>2427832</v>
      </c>
      <c r="AX646" s="77">
        <v>0</v>
      </c>
      <c r="AY646" s="79">
        <v>1</v>
      </c>
      <c r="AZ646" s="77">
        <v>15702974.592800001</v>
      </c>
      <c r="BA646" s="77">
        <v>0</v>
      </c>
      <c r="BB646" s="74" t="s">
        <v>116</v>
      </c>
      <c r="BC646" s="75" t="s">
        <v>2337</v>
      </c>
      <c r="BD646" s="82">
        <v>3691.0381891865445</v>
      </c>
      <c r="BE646" s="82">
        <v>0</v>
      </c>
      <c r="BF646" s="82">
        <v>0</v>
      </c>
      <c r="BG646" s="82">
        <v>3691.0381891865445</v>
      </c>
      <c r="BH646" s="82">
        <v>30214.106949998208</v>
      </c>
      <c r="BI646" s="82">
        <v>0</v>
      </c>
      <c r="BJ646" s="82">
        <v>0</v>
      </c>
      <c r="BK646" s="82">
        <v>30214.106949998208</v>
      </c>
      <c r="BL646" s="82">
        <v>435338.0618425248</v>
      </c>
      <c r="BM646" s="82">
        <v>0</v>
      </c>
      <c r="BN646" s="82">
        <v>0</v>
      </c>
      <c r="BO646" s="82">
        <v>435338.0618425248</v>
      </c>
      <c r="BP646" s="82">
        <v>3691.0381891865445</v>
      </c>
      <c r="BQ646" s="82">
        <v>0</v>
      </c>
      <c r="BR646" s="82">
        <v>0</v>
      </c>
      <c r="BS646" s="89">
        <v>3691.0381891865445</v>
      </c>
      <c r="BT646" s="82">
        <v>18526.058879165103</v>
      </c>
      <c r="BU646" s="82">
        <v>0</v>
      </c>
      <c r="BV646" s="82">
        <v>0</v>
      </c>
      <c r="BW646" s="82">
        <v>18526.058879165103</v>
      </c>
      <c r="BX646" s="82">
        <v>151650.64560343098</v>
      </c>
      <c r="BY646" s="82">
        <v>0</v>
      </c>
      <c r="BZ646" s="82">
        <v>0</v>
      </c>
      <c r="CA646" s="82">
        <v>151650.64560343098</v>
      </c>
      <c r="CB646" s="82">
        <v>2185048.8000000003</v>
      </c>
      <c r="CC646" s="82">
        <v>0</v>
      </c>
      <c r="CD646" s="82">
        <v>0</v>
      </c>
      <c r="CE646" s="82">
        <v>2185048.8000000003</v>
      </c>
      <c r="CF646" s="82">
        <v>18526.058879165103</v>
      </c>
      <c r="CG646" s="82">
        <v>0</v>
      </c>
      <c r="CH646" s="82">
        <v>0</v>
      </c>
      <c r="CI646" s="82">
        <v>18526.058879165103</v>
      </c>
      <c r="CJ646" s="82" t="s">
        <v>96</v>
      </c>
      <c r="CN646" s="82">
        <v>3691.0381891865445</v>
      </c>
      <c r="CO646" s="82">
        <v>30214.106949998208</v>
      </c>
      <c r="CP646" s="82">
        <v>435338.0618425248</v>
      </c>
      <c r="CQ646" s="82">
        <v>3691.0381891865445</v>
      </c>
      <c r="CR646" s="89">
        <v>3691.0381891865445</v>
      </c>
      <c r="CS646" s="82">
        <v>18526.058879165103</v>
      </c>
      <c r="CT646" s="82">
        <v>151650.64560343098</v>
      </c>
      <c r="CU646" s="82">
        <v>2185048.8000000003</v>
      </c>
      <c r="CV646" s="82">
        <v>18526.058879165103</v>
      </c>
      <c r="CW646" s="82">
        <v>18526.058879165103</v>
      </c>
    </row>
    <row r="647" spans="1:101">
      <c r="A647" s="86" t="s">
        <v>1404</v>
      </c>
      <c r="B647" s="87" t="s">
        <v>1553</v>
      </c>
      <c r="C647" s="75" t="s">
        <v>2338</v>
      </c>
      <c r="D647" s="74" t="s">
        <v>2607</v>
      </c>
      <c r="E647" s="74" t="s">
        <v>1404</v>
      </c>
      <c r="F647" s="74" t="s">
        <v>1553</v>
      </c>
      <c r="G647" s="74" t="s">
        <v>523</v>
      </c>
      <c r="I647" s="74" t="s">
        <v>1553</v>
      </c>
      <c r="J647" s="74" t="s">
        <v>523</v>
      </c>
      <c r="K647" s="74" t="s">
        <v>128</v>
      </c>
      <c r="L647" s="74" t="s">
        <v>89</v>
      </c>
      <c r="M647" s="74" t="s">
        <v>1406</v>
      </c>
      <c r="N647" s="74" t="s">
        <v>523</v>
      </c>
      <c r="O647" s="76">
        <v>48121</v>
      </c>
      <c r="P647" s="76">
        <v>44439</v>
      </c>
      <c r="Q647" s="77">
        <v>11</v>
      </c>
      <c r="R647" s="74" t="s">
        <v>262</v>
      </c>
      <c r="S647" s="77">
        <v>44683.71</v>
      </c>
      <c r="T647" s="77">
        <v>44683.71</v>
      </c>
      <c r="U647" s="77">
        <v>0</v>
      </c>
      <c r="V647" s="78">
        <v>0</v>
      </c>
      <c r="W647" s="79">
        <v>6.4679000000000002</v>
      </c>
      <c r="X647" s="77">
        <v>289009.76790899999</v>
      </c>
      <c r="Y647" s="88">
        <v>289009.76790899999</v>
      </c>
      <c r="Z647" s="77">
        <v>0</v>
      </c>
      <c r="AA647" s="74">
        <v>0</v>
      </c>
      <c r="AB647" s="74">
        <v>0</v>
      </c>
      <c r="AD647" s="74">
        <v>5</v>
      </c>
      <c r="AE647" s="74">
        <v>5</v>
      </c>
      <c r="AF647" s="74">
        <v>0</v>
      </c>
      <c r="AG647" s="74">
        <v>0</v>
      </c>
      <c r="AI647" s="74">
        <v>4</v>
      </c>
      <c r="AJ647" s="74">
        <v>4</v>
      </c>
      <c r="AL647" s="74">
        <v>4</v>
      </c>
      <c r="AM647" s="74" t="s">
        <v>95</v>
      </c>
      <c r="AN647" s="74">
        <v>0</v>
      </c>
      <c r="AO647" s="74" t="s">
        <v>95</v>
      </c>
      <c r="AP647" s="74" t="s">
        <v>95</v>
      </c>
      <c r="AQ647" s="74">
        <v>1</v>
      </c>
      <c r="AS647" s="74">
        <v>1</v>
      </c>
      <c r="AT647" s="74" t="s">
        <v>92</v>
      </c>
      <c r="AU647" s="74" t="s">
        <v>95</v>
      </c>
      <c r="AV647" s="74" t="s">
        <v>94</v>
      </c>
      <c r="AW647" s="77">
        <v>44683.71</v>
      </c>
      <c r="AX647" s="77">
        <v>0</v>
      </c>
      <c r="AY647" s="79">
        <v>1</v>
      </c>
      <c r="AZ647" s="77">
        <v>289009.76790899999</v>
      </c>
      <c r="BA647" s="77">
        <v>0</v>
      </c>
      <c r="BB647" s="74" t="s">
        <v>116</v>
      </c>
      <c r="BC647" s="75" t="s">
        <v>2338</v>
      </c>
      <c r="BD647" s="82">
        <v>2205.3469832080536</v>
      </c>
      <c r="BE647" s="82">
        <v>0</v>
      </c>
      <c r="BF647" s="82">
        <v>0</v>
      </c>
      <c r="BG647" s="82">
        <v>2205.3469832080536</v>
      </c>
      <c r="BH647" s="82">
        <v>18052.533243279431</v>
      </c>
      <c r="BI647" s="82">
        <v>0</v>
      </c>
      <c r="BJ647" s="82">
        <v>0</v>
      </c>
      <c r="BK647" s="82">
        <v>18052.533243279431</v>
      </c>
      <c r="BL647" s="82">
        <v>260108.79111809999</v>
      </c>
      <c r="BM647" s="82">
        <v>0</v>
      </c>
      <c r="BN647" s="82">
        <v>0</v>
      </c>
      <c r="BO647" s="82">
        <v>260108.79111809999</v>
      </c>
      <c r="BP647" s="82">
        <v>2205.3469832080536</v>
      </c>
      <c r="BQ647" s="82">
        <v>0</v>
      </c>
      <c r="BR647" s="82">
        <v>0</v>
      </c>
      <c r="BS647" s="89">
        <v>2205.3469832080536</v>
      </c>
      <c r="BT647" s="82">
        <v>11069.077578117862</v>
      </c>
      <c r="BU647" s="82">
        <v>0</v>
      </c>
      <c r="BV647" s="82">
        <v>0</v>
      </c>
      <c r="BW647" s="82">
        <v>11069.077578117862</v>
      </c>
      <c r="BX647" s="82">
        <v>90609.27485466811</v>
      </c>
      <c r="BY647" s="82">
        <v>0</v>
      </c>
      <c r="BZ647" s="82">
        <v>0</v>
      </c>
      <c r="CA647" s="82">
        <v>90609.27485466811</v>
      </c>
      <c r="CB647" s="82">
        <v>1305538.0443799675</v>
      </c>
      <c r="CC647" s="82">
        <v>0</v>
      </c>
      <c r="CD647" s="82">
        <v>0</v>
      </c>
      <c r="CE647" s="82">
        <v>1305538.0443799675</v>
      </c>
      <c r="CF647" s="82">
        <v>11069.077578117862</v>
      </c>
      <c r="CG647" s="82">
        <v>0</v>
      </c>
      <c r="CH647" s="82">
        <v>0</v>
      </c>
      <c r="CI647" s="82">
        <v>11069.077578117862</v>
      </c>
      <c r="CJ647" s="82" t="s">
        <v>96</v>
      </c>
      <c r="CN647" s="82">
        <v>2205.3469832080536</v>
      </c>
      <c r="CO647" s="82">
        <v>18052.533243279431</v>
      </c>
      <c r="CP647" s="82">
        <v>260108.79111809999</v>
      </c>
      <c r="CQ647" s="82">
        <v>2205.3469832080536</v>
      </c>
      <c r="CR647" s="89">
        <v>2205.3469832080536</v>
      </c>
      <c r="CS647" s="82">
        <v>340.96800865938769</v>
      </c>
      <c r="CT647" s="82">
        <v>2791.0965295195397</v>
      </c>
      <c r="CU647" s="82">
        <v>40215.339</v>
      </c>
      <c r="CV647" s="82">
        <v>340.96800865938769</v>
      </c>
      <c r="CW647" s="82">
        <v>340.96800865938769</v>
      </c>
    </row>
    <row r="648" spans="1:101">
      <c r="A648" s="86" t="s">
        <v>1404</v>
      </c>
      <c r="B648" s="87" t="s">
        <v>1554</v>
      </c>
      <c r="C648" s="75" t="s">
        <v>2339</v>
      </c>
      <c r="D648" s="74" t="s">
        <v>2607</v>
      </c>
      <c r="E648" s="74" t="s">
        <v>1404</v>
      </c>
      <c r="F648" s="74" t="s">
        <v>1554</v>
      </c>
      <c r="G648" s="74" t="s">
        <v>523</v>
      </c>
      <c r="I648" s="74" t="s">
        <v>1554</v>
      </c>
      <c r="J648" s="74" t="s">
        <v>523</v>
      </c>
      <c r="K648" s="74" t="s">
        <v>128</v>
      </c>
      <c r="L648" s="74" t="s">
        <v>89</v>
      </c>
      <c r="M648" s="74" t="s">
        <v>1406</v>
      </c>
      <c r="N648" s="74" t="s">
        <v>523</v>
      </c>
      <c r="O648" s="76">
        <v>48267</v>
      </c>
      <c r="P648" s="76">
        <v>44439</v>
      </c>
      <c r="Q648" s="77">
        <v>11</v>
      </c>
      <c r="R648" s="74" t="s">
        <v>262</v>
      </c>
      <c r="S648" s="77">
        <v>19349.45</v>
      </c>
      <c r="T648" s="77">
        <v>19349.45</v>
      </c>
      <c r="U648" s="77">
        <v>0</v>
      </c>
      <c r="V648" s="78">
        <v>0</v>
      </c>
      <c r="W648" s="79">
        <v>6.4679000000000002</v>
      </c>
      <c r="X648" s="77">
        <v>125150.30765500001</v>
      </c>
      <c r="Y648" s="88">
        <v>125150.30765500001</v>
      </c>
      <c r="Z648" s="77">
        <v>0</v>
      </c>
      <c r="AA648" s="74">
        <v>0</v>
      </c>
      <c r="AB648" s="74">
        <v>0</v>
      </c>
      <c r="AD648" s="74">
        <v>5</v>
      </c>
      <c r="AE648" s="74">
        <v>5</v>
      </c>
      <c r="AF648" s="74">
        <v>0</v>
      </c>
      <c r="AG648" s="74">
        <v>0</v>
      </c>
      <c r="AI648" s="74">
        <v>4</v>
      </c>
      <c r="AJ648" s="74">
        <v>4</v>
      </c>
      <c r="AL648" s="74">
        <v>4</v>
      </c>
      <c r="AM648" s="74" t="s">
        <v>95</v>
      </c>
      <c r="AN648" s="74">
        <v>0</v>
      </c>
      <c r="AO648" s="74" t="s">
        <v>95</v>
      </c>
      <c r="AP648" s="74" t="s">
        <v>95</v>
      </c>
      <c r="AQ648" s="74">
        <v>1</v>
      </c>
      <c r="AS648" s="74">
        <v>1</v>
      </c>
      <c r="AT648" s="74" t="s">
        <v>92</v>
      </c>
      <c r="AU648" s="74" t="s">
        <v>95</v>
      </c>
      <c r="AV648" s="74" t="s">
        <v>94</v>
      </c>
      <c r="AW648" s="77">
        <v>19349.45</v>
      </c>
      <c r="AX648" s="77">
        <v>0</v>
      </c>
      <c r="AY648" s="79">
        <v>1</v>
      </c>
      <c r="AZ648" s="77">
        <v>125150.30765500001</v>
      </c>
      <c r="BA648" s="77">
        <v>0</v>
      </c>
      <c r="BB648" s="74" t="s">
        <v>116</v>
      </c>
      <c r="BC648" s="75" t="s">
        <v>2339</v>
      </c>
      <c r="BD648" s="82">
        <v>954.98451637599192</v>
      </c>
      <c r="BE648" s="82">
        <v>0</v>
      </c>
      <c r="BF648" s="82">
        <v>0</v>
      </c>
      <c r="BG648" s="82">
        <v>954.98451637599192</v>
      </c>
      <c r="BH648" s="82">
        <v>7817.3139464957831</v>
      </c>
      <c r="BI648" s="82">
        <v>0</v>
      </c>
      <c r="BJ648" s="82">
        <v>0</v>
      </c>
      <c r="BK648" s="82">
        <v>7817.3139464957831</v>
      </c>
      <c r="BL648" s="82">
        <v>112635.2768895</v>
      </c>
      <c r="BM648" s="82">
        <v>0</v>
      </c>
      <c r="BN648" s="82">
        <v>0</v>
      </c>
      <c r="BO648" s="82">
        <v>112635.2768895</v>
      </c>
      <c r="BP648" s="82">
        <v>954.98451637599192</v>
      </c>
      <c r="BQ648" s="82">
        <v>0</v>
      </c>
      <c r="BR648" s="82">
        <v>0</v>
      </c>
      <c r="BS648" s="89">
        <v>954.98451637599192</v>
      </c>
      <c r="BT648" s="82">
        <v>4793.258284594378</v>
      </c>
      <c r="BU648" s="82">
        <v>0</v>
      </c>
      <c r="BV648" s="82">
        <v>0</v>
      </c>
      <c r="BW648" s="82">
        <v>4793.258284594378</v>
      </c>
      <c r="BX648" s="82">
        <v>39236.662160251632</v>
      </c>
      <c r="BY648" s="82">
        <v>0</v>
      </c>
      <c r="BZ648" s="82">
        <v>0</v>
      </c>
      <c r="CA648" s="82">
        <v>39236.662160251632</v>
      </c>
      <c r="CB648" s="82">
        <v>565338.98176377837</v>
      </c>
      <c r="CC648" s="82">
        <v>0</v>
      </c>
      <c r="CD648" s="82">
        <v>0</v>
      </c>
      <c r="CE648" s="82">
        <v>565338.98176377837</v>
      </c>
      <c r="CF648" s="82">
        <v>4793.258284594378</v>
      </c>
      <c r="CG648" s="82">
        <v>0</v>
      </c>
      <c r="CH648" s="82">
        <v>0</v>
      </c>
      <c r="CI648" s="82">
        <v>4793.258284594378</v>
      </c>
      <c r="CJ648" s="82" t="s">
        <v>96</v>
      </c>
      <c r="CN648" s="82">
        <v>954.98451637599192</v>
      </c>
      <c r="CO648" s="82">
        <v>7817.3139464957831</v>
      </c>
      <c r="CP648" s="82">
        <v>112635.2768895</v>
      </c>
      <c r="CQ648" s="82">
        <v>954.98451637599192</v>
      </c>
      <c r="CR648" s="89">
        <v>954.98451637599192</v>
      </c>
      <c r="CS648" s="82">
        <v>147.64985797182885</v>
      </c>
      <c r="CT648" s="82">
        <v>1208.632469038758</v>
      </c>
      <c r="CU648" s="82">
        <v>17414.505000000001</v>
      </c>
      <c r="CV648" s="82">
        <v>147.64985797182885</v>
      </c>
      <c r="CW648" s="82">
        <v>147.64985797182885</v>
      </c>
    </row>
    <row r="649" spans="1:101">
      <c r="A649" s="86" t="s">
        <v>1404</v>
      </c>
      <c r="B649" s="87" t="s">
        <v>1555</v>
      </c>
      <c r="C649" s="75" t="s">
        <v>2340</v>
      </c>
      <c r="D649" s="74" t="s">
        <v>2607</v>
      </c>
      <c r="E649" s="74" t="s">
        <v>1404</v>
      </c>
      <c r="F649" s="74" t="s">
        <v>1555</v>
      </c>
      <c r="G649" s="74" t="s">
        <v>523</v>
      </c>
      <c r="I649" s="74" t="s">
        <v>1555</v>
      </c>
      <c r="J649" s="74" t="s">
        <v>523</v>
      </c>
      <c r="K649" s="74" t="s">
        <v>128</v>
      </c>
      <c r="L649" s="74" t="s">
        <v>89</v>
      </c>
      <c r="M649" s="74" t="s">
        <v>1406</v>
      </c>
      <c r="N649" s="74" t="s">
        <v>523</v>
      </c>
      <c r="O649" s="76">
        <v>48419</v>
      </c>
      <c r="P649" s="76">
        <v>44439</v>
      </c>
      <c r="Q649" s="77">
        <v>11</v>
      </c>
      <c r="R649" s="74" t="s">
        <v>262</v>
      </c>
      <c r="S649" s="77">
        <v>114840</v>
      </c>
      <c r="T649" s="77">
        <v>114840</v>
      </c>
      <c r="U649" s="77">
        <v>0</v>
      </c>
      <c r="V649" s="78">
        <v>0</v>
      </c>
      <c r="W649" s="79">
        <v>6.4679000000000002</v>
      </c>
      <c r="X649" s="77">
        <v>742773.63600000006</v>
      </c>
      <c r="Y649" s="88">
        <v>742773.63600000006</v>
      </c>
      <c r="Z649" s="77">
        <v>0</v>
      </c>
      <c r="AA649" s="74">
        <v>0</v>
      </c>
      <c r="AB649" s="74">
        <v>0</v>
      </c>
      <c r="AD649" s="74">
        <v>5</v>
      </c>
      <c r="AE649" s="74">
        <v>5</v>
      </c>
      <c r="AF649" s="74">
        <v>0</v>
      </c>
      <c r="AG649" s="74">
        <v>0</v>
      </c>
      <c r="AI649" s="74">
        <v>4</v>
      </c>
      <c r="AJ649" s="74">
        <v>4</v>
      </c>
      <c r="AL649" s="74">
        <v>4</v>
      </c>
      <c r="AM649" s="74" t="s">
        <v>95</v>
      </c>
      <c r="AN649" s="74">
        <v>0</v>
      </c>
      <c r="AO649" s="74" t="s">
        <v>95</v>
      </c>
      <c r="AP649" s="74" t="s">
        <v>95</v>
      </c>
      <c r="AQ649" s="74">
        <v>1</v>
      </c>
      <c r="AS649" s="74">
        <v>1</v>
      </c>
      <c r="AT649" s="74" t="s">
        <v>92</v>
      </c>
      <c r="AU649" s="74" t="s">
        <v>95</v>
      </c>
      <c r="AV649" s="74" t="s">
        <v>94</v>
      </c>
      <c r="AW649" s="77">
        <v>114840</v>
      </c>
      <c r="AX649" s="77">
        <v>0</v>
      </c>
      <c r="AY649" s="79">
        <v>1</v>
      </c>
      <c r="AZ649" s="77">
        <v>742773.63600000006</v>
      </c>
      <c r="BA649" s="77">
        <v>0</v>
      </c>
      <c r="BB649" s="74" t="s">
        <v>116</v>
      </c>
      <c r="BC649" s="75" t="s">
        <v>2340</v>
      </c>
      <c r="BD649" s="82">
        <v>5667.8831626024985</v>
      </c>
      <c r="BE649" s="82">
        <v>0</v>
      </c>
      <c r="BF649" s="82">
        <v>0</v>
      </c>
      <c r="BG649" s="82">
        <v>5667.8831626024985</v>
      </c>
      <c r="BH649" s="82">
        <v>46396.168036588941</v>
      </c>
      <c r="BI649" s="82">
        <v>0</v>
      </c>
      <c r="BJ649" s="82">
        <v>0</v>
      </c>
      <c r="BK649" s="82">
        <v>46396.168036588941</v>
      </c>
      <c r="BL649" s="82">
        <v>668496.27240000002</v>
      </c>
      <c r="BM649" s="82">
        <v>0</v>
      </c>
      <c r="BN649" s="82">
        <v>0</v>
      </c>
      <c r="BO649" s="82">
        <v>668496.27240000002</v>
      </c>
      <c r="BP649" s="82">
        <v>5667.8831626024985</v>
      </c>
      <c r="BQ649" s="82">
        <v>0</v>
      </c>
      <c r="BR649" s="82">
        <v>0</v>
      </c>
      <c r="BS649" s="89">
        <v>5667.8831626024985</v>
      </c>
      <c r="BT649" s="82">
        <v>28448.239169734457</v>
      </c>
      <c r="BU649" s="82">
        <v>0</v>
      </c>
      <c r="BV649" s="82">
        <v>0</v>
      </c>
      <c r="BW649" s="82">
        <v>28448.239169734457</v>
      </c>
      <c r="BX649" s="82">
        <v>232871.6466092472</v>
      </c>
      <c r="BY649" s="82">
        <v>0</v>
      </c>
      <c r="BZ649" s="82">
        <v>0</v>
      </c>
      <c r="CA649" s="82">
        <v>232871.6466092472</v>
      </c>
      <c r="CB649" s="82">
        <v>3355316.4904300799</v>
      </c>
      <c r="CC649" s="82">
        <v>0</v>
      </c>
      <c r="CD649" s="82">
        <v>0</v>
      </c>
      <c r="CE649" s="82">
        <v>3355316.4904300799</v>
      </c>
      <c r="CF649" s="82">
        <v>28448.239169734457</v>
      </c>
      <c r="CG649" s="82">
        <v>0</v>
      </c>
      <c r="CH649" s="82">
        <v>0</v>
      </c>
      <c r="CI649" s="82">
        <v>28448.239169734457</v>
      </c>
      <c r="CJ649" s="82" t="s">
        <v>96</v>
      </c>
      <c r="CN649" s="82">
        <v>5667.8831626024985</v>
      </c>
      <c r="CO649" s="82">
        <v>46396.168036588941</v>
      </c>
      <c r="CP649" s="82">
        <v>668496.27240000002</v>
      </c>
      <c r="CQ649" s="82">
        <v>5667.8831626024985</v>
      </c>
      <c r="CR649" s="89">
        <v>5667.8831626024985</v>
      </c>
      <c r="CS649" s="82">
        <v>876.30964650079602</v>
      </c>
      <c r="CT649" s="82">
        <v>7173.2970572502572</v>
      </c>
      <c r="CU649" s="82">
        <v>103356</v>
      </c>
      <c r="CV649" s="82">
        <v>876.30964650079602</v>
      </c>
      <c r="CW649" s="82">
        <v>876.30964650079602</v>
      </c>
    </row>
    <row r="650" spans="1:101">
      <c r="A650" s="86" t="s">
        <v>1404</v>
      </c>
      <c r="B650" s="87" t="s">
        <v>1556</v>
      </c>
      <c r="C650" s="75" t="s">
        <v>2341</v>
      </c>
      <c r="D650" s="74" t="s">
        <v>2607</v>
      </c>
      <c r="E650" s="74" t="s">
        <v>1404</v>
      </c>
      <c r="F650" s="74" t="s">
        <v>1556</v>
      </c>
      <c r="G650" s="74" t="s">
        <v>523</v>
      </c>
      <c r="I650" s="74" t="s">
        <v>1556</v>
      </c>
      <c r="J650" s="74" t="s">
        <v>523</v>
      </c>
      <c r="K650" s="74" t="s">
        <v>128</v>
      </c>
      <c r="L650" s="74" t="s">
        <v>89</v>
      </c>
      <c r="M650" s="74" t="s">
        <v>1406</v>
      </c>
      <c r="N650" s="74" t="s">
        <v>523</v>
      </c>
      <c r="O650" s="76">
        <v>48667</v>
      </c>
      <c r="P650" s="76">
        <v>44439</v>
      </c>
      <c r="Q650" s="77">
        <v>12</v>
      </c>
      <c r="R650" s="74" t="s">
        <v>262</v>
      </c>
      <c r="S650" s="77">
        <v>200000</v>
      </c>
      <c r="T650" s="77">
        <v>200000</v>
      </c>
      <c r="U650" s="77">
        <v>0</v>
      </c>
      <c r="V650" s="78">
        <v>0</v>
      </c>
      <c r="W650" s="79">
        <v>6.4679000000000002</v>
      </c>
      <c r="X650" s="77">
        <v>1293580</v>
      </c>
      <c r="Y650" s="88">
        <v>1293580</v>
      </c>
      <c r="Z650" s="77">
        <v>0</v>
      </c>
      <c r="AA650" s="74">
        <v>0</v>
      </c>
      <c r="AB650" s="74">
        <v>0</v>
      </c>
      <c r="AD650" s="74">
        <v>5</v>
      </c>
      <c r="AE650" s="74">
        <v>5</v>
      </c>
      <c r="AF650" s="74">
        <v>0</v>
      </c>
      <c r="AG650" s="74">
        <v>0</v>
      </c>
      <c r="AI650" s="74">
        <v>4</v>
      </c>
      <c r="AJ650" s="74">
        <v>4</v>
      </c>
      <c r="AL650" s="74">
        <v>4</v>
      </c>
      <c r="AM650" s="74" t="s">
        <v>95</v>
      </c>
      <c r="AN650" s="74">
        <v>0</v>
      </c>
      <c r="AO650" s="74" t="s">
        <v>95</v>
      </c>
      <c r="AP650" s="74" t="s">
        <v>95</v>
      </c>
      <c r="AQ650" s="74">
        <v>1</v>
      </c>
      <c r="AS650" s="74">
        <v>1</v>
      </c>
      <c r="AT650" s="74" t="s">
        <v>92</v>
      </c>
      <c r="AU650" s="74" t="s">
        <v>95</v>
      </c>
      <c r="AV650" s="74" t="s">
        <v>94</v>
      </c>
      <c r="AW650" s="77">
        <v>200000</v>
      </c>
      <c r="AX650" s="77">
        <v>0</v>
      </c>
      <c r="AY650" s="79">
        <v>1</v>
      </c>
      <c r="AZ650" s="77">
        <v>1293580</v>
      </c>
      <c r="BA650" s="77">
        <v>0</v>
      </c>
      <c r="BB650" s="74" t="s">
        <v>116</v>
      </c>
      <c r="BC650" s="75" t="s">
        <v>2341</v>
      </c>
      <c r="BD650" s="82">
        <v>9870.9215649642938</v>
      </c>
      <c r="BE650" s="82">
        <v>0</v>
      </c>
      <c r="BF650" s="82">
        <v>0</v>
      </c>
      <c r="BG650" s="82">
        <v>9870.9215649642938</v>
      </c>
      <c r="BH650" s="82">
        <v>87514.983077438796</v>
      </c>
      <c r="BI650" s="82">
        <v>0</v>
      </c>
      <c r="BJ650" s="82">
        <v>0</v>
      </c>
      <c r="BK650" s="82">
        <v>87514.983077438796</v>
      </c>
      <c r="BL650" s="82">
        <v>1164222</v>
      </c>
      <c r="BM650" s="82">
        <v>0</v>
      </c>
      <c r="BN650" s="82">
        <v>0</v>
      </c>
      <c r="BO650" s="82">
        <v>1164222</v>
      </c>
      <c r="BP650" s="82">
        <v>9870.9215649642938</v>
      </c>
      <c r="BQ650" s="82">
        <v>0</v>
      </c>
      <c r="BR650" s="82">
        <v>0</v>
      </c>
      <c r="BS650" s="89">
        <v>9870.9215649642938</v>
      </c>
      <c r="BT650" s="82">
        <v>49544.12951886878</v>
      </c>
      <c r="BU650" s="82">
        <v>0</v>
      </c>
      <c r="BV650" s="82">
        <v>0</v>
      </c>
      <c r="BW650" s="82">
        <v>49544.12951886878</v>
      </c>
      <c r="BX650" s="82">
        <v>439255.20306228078</v>
      </c>
      <c r="BY650" s="82">
        <v>0</v>
      </c>
      <c r="BZ650" s="82">
        <v>0</v>
      </c>
      <c r="CA650" s="82">
        <v>439255.20306228078</v>
      </c>
      <c r="CB650" s="82">
        <v>5843463.0623999992</v>
      </c>
      <c r="CC650" s="82">
        <v>0</v>
      </c>
      <c r="CD650" s="82">
        <v>0</v>
      </c>
      <c r="CE650" s="82">
        <v>5843463.0623999992</v>
      </c>
      <c r="CF650" s="82">
        <v>49544.12951886878</v>
      </c>
      <c r="CG650" s="82">
        <v>0</v>
      </c>
      <c r="CH650" s="82">
        <v>0</v>
      </c>
      <c r="CI650" s="82">
        <v>49544.12951886878</v>
      </c>
      <c r="CJ650" s="82" t="s">
        <v>96</v>
      </c>
      <c r="CN650" s="82">
        <v>9870.9215649642938</v>
      </c>
      <c r="CO650" s="82">
        <v>87514.983077438796</v>
      </c>
      <c r="CP650" s="82">
        <v>1164222</v>
      </c>
      <c r="CQ650" s="82">
        <v>9870.9215649642938</v>
      </c>
      <c r="CR650" s="89">
        <v>9870.9215649642938</v>
      </c>
      <c r="CS650" s="82">
        <v>1526.1401018822637</v>
      </c>
      <c r="CT650" s="82">
        <v>13530.66421519176</v>
      </c>
      <c r="CU650" s="82">
        <v>180000</v>
      </c>
      <c r="CV650" s="82">
        <v>1526.1401018822637</v>
      </c>
      <c r="CW650" s="82">
        <v>1526.1401018822637</v>
      </c>
    </row>
    <row r="651" spans="1:101">
      <c r="A651" s="86" t="s">
        <v>1404</v>
      </c>
      <c r="B651" s="87" t="s">
        <v>1557</v>
      </c>
      <c r="C651" s="75" t="s">
        <v>2342</v>
      </c>
      <c r="D651" s="74" t="s">
        <v>2607</v>
      </c>
      <c r="E651" s="74" t="s">
        <v>1404</v>
      </c>
      <c r="F651" s="74" t="s">
        <v>1557</v>
      </c>
      <c r="G651" s="74" t="s">
        <v>523</v>
      </c>
      <c r="I651" s="74" t="s">
        <v>1557</v>
      </c>
      <c r="J651" s="74" t="s">
        <v>523</v>
      </c>
      <c r="K651" s="74" t="s">
        <v>128</v>
      </c>
      <c r="L651" s="74" t="s">
        <v>89</v>
      </c>
      <c r="M651" s="74" t="s">
        <v>1406</v>
      </c>
      <c r="N651" s="74" t="s">
        <v>523</v>
      </c>
      <c r="O651" s="76">
        <v>48695</v>
      </c>
      <c r="P651" s="76">
        <v>44439</v>
      </c>
      <c r="Q651" s="77">
        <v>12</v>
      </c>
      <c r="R651" s="74" t="s">
        <v>262</v>
      </c>
      <c r="S651" s="77">
        <v>351705.59999999998</v>
      </c>
      <c r="T651" s="77">
        <v>351705.59999999998</v>
      </c>
      <c r="U651" s="77">
        <v>0</v>
      </c>
      <c r="V651" s="78">
        <v>0</v>
      </c>
      <c r="W651" s="79">
        <v>6.4679000000000002</v>
      </c>
      <c r="X651" s="77">
        <v>2274796.6502399999</v>
      </c>
      <c r="Y651" s="88">
        <v>2274796.6502399999</v>
      </c>
      <c r="Z651" s="77">
        <v>0</v>
      </c>
      <c r="AA651" s="74">
        <v>0</v>
      </c>
      <c r="AB651" s="74">
        <v>0</v>
      </c>
      <c r="AD651" s="74">
        <v>5</v>
      </c>
      <c r="AE651" s="74">
        <v>5</v>
      </c>
      <c r="AF651" s="74">
        <v>0</v>
      </c>
      <c r="AG651" s="74">
        <v>0</v>
      </c>
      <c r="AI651" s="74">
        <v>4</v>
      </c>
      <c r="AJ651" s="74">
        <v>4</v>
      </c>
      <c r="AL651" s="74">
        <v>4</v>
      </c>
      <c r="AM651" s="74" t="s">
        <v>95</v>
      </c>
      <c r="AN651" s="74">
        <v>0</v>
      </c>
      <c r="AO651" s="74" t="s">
        <v>95</v>
      </c>
      <c r="AP651" s="74" t="s">
        <v>95</v>
      </c>
      <c r="AQ651" s="74">
        <v>1</v>
      </c>
      <c r="AS651" s="74">
        <v>1</v>
      </c>
      <c r="AT651" s="74" t="s">
        <v>92</v>
      </c>
      <c r="AU651" s="74" t="s">
        <v>95</v>
      </c>
      <c r="AV651" s="74" t="s">
        <v>94</v>
      </c>
      <c r="AW651" s="77">
        <v>351705.59999999998</v>
      </c>
      <c r="AX651" s="77">
        <v>0</v>
      </c>
      <c r="AY651" s="79">
        <v>1</v>
      </c>
      <c r="AZ651" s="77">
        <v>2274796.6502399999</v>
      </c>
      <c r="BA651" s="77">
        <v>0</v>
      </c>
      <c r="BB651" s="74" t="s">
        <v>116</v>
      </c>
      <c r="BC651" s="75" t="s">
        <v>2342</v>
      </c>
      <c r="BD651" s="82">
        <v>17358.291957793532</v>
      </c>
      <c r="BE651" s="82">
        <v>0</v>
      </c>
      <c r="BF651" s="82">
        <v>0</v>
      </c>
      <c r="BG651" s="82">
        <v>17358.291957793532</v>
      </c>
      <c r="BH651" s="82">
        <v>153897.54816120234</v>
      </c>
      <c r="BI651" s="82">
        <v>0</v>
      </c>
      <c r="BJ651" s="82">
        <v>0</v>
      </c>
      <c r="BK651" s="82">
        <v>153897.54816120234</v>
      </c>
      <c r="BL651" s="82">
        <v>2047316.9852159999</v>
      </c>
      <c r="BM651" s="82">
        <v>0</v>
      </c>
      <c r="BN651" s="82">
        <v>0</v>
      </c>
      <c r="BO651" s="82">
        <v>2047316.9852159999</v>
      </c>
      <c r="BP651" s="82">
        <v>17358.291957793532</v>
      </c>
      <c r="BQ651" s="82">
        <v>0</v>
      </c>
      <c r="BR651" s="82">
        <v>0</v>
      </c>
      <c r="BS651" s="89">
        <v>17358.291957793532</v>
      </c>
      <c r="BT651" s="82">
        <v>87124.738994557294</v>
      </c>
      <c r="BU651" s="82">
        <v>0</v>
      </c>
      <c r="BV651" s="82">
        <v>0</v>
      </c>
      <c r="BW651" s="82">
        <v>87124.738994557294</v>
      </c>
      <c r="BX651" s="82">
        <v>772442.5737307067</v>
      </c>
      <c r="BY651" s="82">
        <v>0</v>
      </c>
      <c r="BZ651" s="82">
        <v>0</v>
      </c>
      <c r="CA651" s="82">
        <v>772442.5737307067</v>
      </c>
      <c r="CB651" s="82">
        <v>10275893.412196146</v>
      </c>
      <c r="CC651" s="82">
        <v>0</v>
      </c>
      <c r="CD651" s="82">
        <v>0</v>
      </c>
      <c r="CE651" s="82">
        <v>10275893.412196146</v>
      </c>
      <c r="CF651" s="82">
        <v>87124.738994557294</v>
      </c>
      <c r="CG651" s="82">
        <v>0</v>
      </c>
      <c r="CH651" s="82">
        <v>0</v>
      </c>
      <c r="CI651" s="82">
        <v>87124.738994557294</v>
      </c>
      <c r="CJ651" s="82" t="s">
        <v>96</v>
      </c>
      <c r="CN651" s="82">
        <v>17358.291957793532</v>
      </c>
      <c r="CO651" s="82">
        <v>153897.54816120234</v>
      </c>
      <c r="CP651" s="82">
        <v>2047316.9852159999</v>
      </c>
      <c r="CQ651" s="82">
        <v>17358.291957793532</v>
      </c>
      <c r="CR651" s="89">
        <v>17358.291957793532</v>
      </c>
      <c r="CS651" s="82">
        <v>2683.7601010828139</v>
      </c>
      <c r="CT651" s="82">
        <v>23794.051881012747</v>
      </c>
      <c r="CU651" s="82">
        <v>316535.03999999998</v>
      </c>
      <c r="CV651" s="82">
        <v>2683.7601010828139</v>
      </c>
      <c r="CW651" s="82">
        <v>2683.7601010828139</v>
      </c>
    </row>
    <row r="652" spans="1:101">
      <c r="A652" s="86" t="s">
        <v>1404</v>
      </c>
      <c r="B652" s="87" t="s">
        <v>1558</v>
      </c>
      <c r="C652" s="75" t="s">
        <v>2343</v>
      </c>
      <c r="D652" s="74" t="s">
        <v>2607</v>
      </c>
      <c r="E652" s="74" t="s">
        <v>1404</v>
      </c>
      <c r="F652" s="74" t="s">
        <v>1558</v>
      </c>
      <c r="G652" s="74" t="s">
        <v>523</v>
      </c>
      <c r="I652" s="74" t="s">
        <v>1558</v>
      </c>
      <c r="J652" s="74" t="s">
        <v>523</v>
      </c>
      <c r="K652" s="74" t="s">
        <v>128</v>
      </c>
      <c r="L652" s="74" t="s">
        <v>89</v>
      </c>
      <c r="M652" s="74" t="s">
        <v>1406</v>
      </c>
      <c r="N652" s="74" t="s">
        <v>523</v>
      </c>
      <c r="O652" s="76">
        <v>48744</v>
      </c>
      <c r="P652" s="76">
        <v>44439</v>
      </c>
      <c r="Q652" s="77">
        <v>12</v>
      </c>
      <c r="R652" s="74" t="s">
        <v>262</v>
      </c>
      <c r="S652" s="77">
        <v>49086.96</v>
      </c>
      <c r="T652" s="77">
        <v>49086.96</v>
      </c>
      <c r="U652" s="77">
        <v>0</v>
      </c>
      <c r="V652" s="78">
        <v>0</v>
      </c>
      <c r="W652" s="79">
        <v>6.4679000000000002</v>
      </c>
      <c r="X652" s="77">
        <v>317489.54858400003</v>
      </c>
      <c r="Y652" s="88">
        <v>317489.54858400003</v>
      </c>
      <c r="Z652" s="77">
        <v>0</v>
      </c>
      <c r="AA652" s="74">
        <v>0</v>
      </c>
      <c r="AB652" s="74">
        <v>0</v>
      </c>
      <c r="AD652" s="74">
        <v>5</v>
      </c>
      <c r="AE652" s="74">
        <v>5</v>
      </c>
      <c r="AF652" s="74">
        <v>0</v>
      </c>
      <c r="AG652" s="74">
        <v>0</v>
      </c>
      <c r="AI652" s="74">
        <v>4</v>
      </c>
      <c r="AJ652" s="74">
        <v>4</v>
      </c>
      <c r="AL652" s="74">
        <v>4</v>
      </c>
      <c r="AM652" s="74" t="s">
        <v>95</v>
      </c>
      <c r="AN652" s="74">
        <v>0</v>
      </c>
      <c r="AO652" s="74" t="s">
        <v>95</v>
      </c>
      <c r="AP652" s="74" t="s">
        <v>95</v>
      </c>
      <c r="AQ652" s="74">
        <v>1</v>
      </c>
      <c r="AS652" s="74">
        <v>1</v>
      </c>
      <c r="AT652" s="74" t="s">
        <v>92</v>
      </c>
      <c r="AU652" s="74" t="s">
        <v>95</v>
      </c>
      <c r="AV652" s="74" t="s">
        <v>94</v>
      </c>
      <c r="AW652" s="77">
        <v>49086.96</v>
      </c>
      <c r="AX652" s="77">
        <v>0</v>
      </c>
      <c r="AY652" s="79">
        <v>1</v>
      </c>
      <c r="AZ652" s="77">
        <v>317489.54858400003</v>
      </c>
      <c r="BA652" s="77">
        <v>0</v>
      </c>
      <c r="BB652" s="74" t="s">
        <v>116</v>
      </c>
      <c r="BC652" s="75" t="s">
        <v>2343</v>
      </c>
      <c r="BD652" s="82">
        <v>2422.6676601126987</v>
      </c>
      <c r="BE652" s="82">
        <v>0</v>
      </c>
      <c r="BF652" s="82">
        <v>0</v>
      </c>
      <c r="BG652" s="82">
        <v>2422.6676601126987</v>
      </c>
      <c r="BH652" s="82">
        <v>21479.222368614577</v>
      </c>
      <c r="BI652" s="82">
        <v>0</v>
      </c>
      <c r="BJ652" s="82">
        <v>0</v>
      </c>
      <c r="BK652" s="82">
        <v>21479.222368614577</v>
      </c>
      <c r="BL652" s="82">
        <v>285740.59372560005</v>
      </c>
      <c r="BM652" s="82">
        <v>0</v>
      </c>
      <c r="BN652" s="82">
        <v>0</v>
      </c>
      <c r="BO652" s="82">
        <v>285740.59372560005</v>
      </c>
      <c r="BP652" s="82">
        <v>2422.6676601126987</v>
      </c>
      <c r="BQ652" s="82">
        <v>0</v>
      </c>
      <c r="BR652" s="82">
        <v>0</v>
      </c>
      <c r="BS652" s="89">
        <v>2422.6676601126987</v>
      </c>
      <c r="BT652" s="82">
        <v>12159.853519637656</v>
      </c>
      <c r="BU652" s="82">
        <v>0</v>
      </c>
      <c r="BV652" s="82">
        <v>0</v>
      </c>
      <c r="BW652" s="82">
        <v>12159.853519637656</v>
      </c>
      <c r="BX652" s="82">
        <v>107808.51291255027</v>
      </c>
      <c r="BY652" s="82">
        <v>0</v>
      </c>
      <c r="BZ652" s="82">
        <v>0</v>
      </c>
      <c r="CA652" s="82">
        <v>107808.51291255027</v>
      </c>
      <c r="CB652" s="82">
        <v>1434189.1880275316</v>
      </c>
      <c r="CC652" s="82">
        <v>0</v>
      </c>
      <c r="CD652" s="82">
        <v>0</v>
      </c>
      <c r="CE652" s="82">
        <v>1434189.1880275316</v>
      </c>
      <c r="CF652" s="82">
        <v>12159.853519637656</v>
      </c>
      <c r="CG652" s="82">
        <v>0</v>
      </c>
      <c r="CH652" s="82">
        <v>0</v>
      </c>
      <c r="CI652" s="82">
        <v>12159.853519637656</v>
      </c>
      <c r="CJ652" s="82" t="s">
        <v>96</v>
      </c>
      <c r="CN652" s="82">
        <v>2422.6676601126987</v>
      </c>
      <c r="CO652" s="82">
        <v>21479.222368614577</v>
      </c>
      <c r="CP652" s="82">
        <v>285740.59372560005</v>
      </c>
      <c r="CQ652" s="82">
        <v>2422.6676601126987</v>
      </c>
      <c r="CR652" s="89">
        <v>2422.6676601126987</v>
      </c>
      <c r="CS652" s="82">
        <v>374.56789067745308</v>
      </c>
      <c r="CT652" s="82">
        <v>3320.895865522747</v>
      </c>
      <c r="CU652" s="82">
        <v>44178.264000000003</v>
      </c>
      <c r="CV652" s="82">
        <v>374.56789067745308</v>
      </c>
      <c r="CW652" s="82">
        <v>374.56789067745308</v>
      </c>
    </row>
    <row r="653" spans="1:101">
      <c r="A653" s="86" t="s">
        <v>1404</v>
      </c>
      <c r="B653" s="87" t="s">
        <v>1559</v>
      </c>
      <c r="C653" s="75" t="s">
        <v>2344</v>
      </c>
      <c r="D653" s="74" t="s">
        <v>2607</v>
      </c>
      <c r="E653" s="74" t="s">
        <v>1404</v>
      </c>
      <c r="F653" s="74" t="s">
        <v>1559</v>
      </c>
      <c r="G653" s="74" t="s">
        <v>523</v>
      </c>
      <c r="I653" s="74" t="s">
        <v>1559</v>
      </c>
      <c r="J653" s="74" t="s">
        <v>523</v>
      </c>
      <c r="K653" s="74" t="s">
        <v>128</v>
      </c>
      <c r="L653" s="74" t="s">
        <v>89</v>
      </c>
      <c r="M653" s="74" t="s">
        <v>1406</v>
      </c>
      <c r="N653" s="74" t="s">
        <v>523</v>
      </c>
      <c r="O653" s="76">
        <v>48655</v>
      </c>
      <c r="P653" s="76">
        <v>44439</v>
      </c>
      <c r="Q653" s="77">
        <v>12</v>
      </c>
      <c r="R653" s="74" t="s">
        <v>262</v>
      </c>
      <c r="S653" s="77">
        <v>4500</v>
      </c>
      <c r="T653" s="77">
        <v>4500</v>
      </c>
      <c r="U653" s="77">
        <v>0</v>
      </c>
      <c r="V653" s="78">
        <v>0</v>
      </c>
      <c r="W653" s="79">
        <v>6.4679000000000002</v>
      </c>
      <c r="X653" s="77">
        <v>29105.55</v>
      </c>
      <c r="Y653" s="88">
        <v>29105.55</v>
      </c>
      <c r="Z653" s="77">
        <v>0</v>
      </c>
      <c r="AA653" s="74">
        <v>0</v>
      </c>
      <c r="AB653" s="74">
        <v>0</v>
      </c>
      <c r="AD653" s="74">
        <v>5</v>
      </c>
      <c r="AE653" s="74">
        <v>5</v>
      </c>
      <c r="AF653" s="74">
        <v>0</v>
      </c>
      <c r="AG653" s="74">
        <v>0</v>
      </c>
      <c r="AI653" s="74">
        <v>4</v>
      </c>
      <c r="AJ653" s="74">
        <v>4</v>
      </c>
      <c r="AL653" s="74">
        <v>4</v>
      </c>
      <c r="AM653" s="74" t="s">
        <v>95</v>
      </c>
      <c r="AN653" s="74">
        <v>0</v>
      </c>
      <c r="AO653" s="74" t="s">
        <v>95</v>
      </c>
      <c r="AP653" s="74" t="s">
        <v>95</v>
      </c>
      <c r="AQ653" s="74">
        <v>1</v>
      </c>
      <c r="AS653" s="74">
        <v>1</v>
      </c>
      <c r="AT653" s="74" t="s">
        <v>92</v>
      </c>
      <c r="AU653" s="74" t="s">
        <v>95</v>
      </c>
      <c r="AV653" s="74" t="s">
        <v>94</v>
      </c>
      <c r="AW653" s="77">
        <v>4500</v>
      </c>
      <c r="AX653" s="77">
        <v>0</v>
      </c>
      <c r="AY653" s="79">
        <v>1</v>
      </c>
      <c r="AZ653" s="77">
        <v>29105.55</v>
      </c>
      <c r="BA653" s="77">
        <v>0</v>
      </c>
      <c r="BB653" s="74" t="s">
        <v>116</v>
      </c>
      <c r="BC653" s="75" t="s">
        <v>2344</v>
      </c>
      <c r="BD653" s="82">
        <v>222.09573521169665</v>
      </c>
      <c r="BE653" s="82">
        <v>0</v>
      </c>
      <c r="BF653" s="82">
        <v>0</v>
      </c>
      <c r="BG653" s="82">
        <v>222.09573521169665</v>
      </c>
      <c r="BH653" s="82">
        <v>1969.0871192423717</v>
      </c>
      <c r="BI653" s="82">
        <v>0</v>
      </c>
      <c r="BJ653" s="82">
        <v>0</v>
      </c>
      <c r="BK653" s="82">
        <v>1969.0871192423717</v>
      </c>
      <c r="BL653" s="82">
        <v>26194.994999999999</v>
      </c>
      <c r="BM653" s="82">
        <v>0</v>
      </c>
      <c r="BN653" s="82">
        <v>0</v>
      </c>
      <c r="BO653" s="82">
        <v>26194.994999999999</v>
      </c>
      <c r="BP653" s="82">
        <v>222.09573521169665</v>
      </c>
      <c r="BQ653" s="82">
        <v>0</v>
      </c>
      <c r="BR653" s="82">
        <v>0</v>
      </c>
      <c r="BS653" s="89">
        <v>222.09573521169665</v>
      </c>
      <c r="BT653" s="82">
        <v>1114.7429141745476</v>
      </c>
      <c r="BU653" s="82">
        <v>0</v>
      </c>
      <c r="BV653" s="82">
        <v>0</v>
      </c>
      <c r="BW653" s="82">
        <v>1114.7429141745476</v>
      </c>
      <c r="BX653" s="82">
        <v>9883.2420689013106</v>
      </c>
      <c r="BY653" s="82">
        <v>0</v>
      </c>
      <c r="BZ653" s="82">
        <v>0</v>
      </c>
      <c r="CA653" s="82">
        <v>9883.2420689013106</v>
      </c>
      <c r="CB653" s="82">
        <v>131477.91890399999</v>
      </c>
      <c r="CC653" s="82">
        <v>0</v>
      </c>
      <c r="CD653" s="82">
        <v>0</v>
      </c>
      <c r="CE653" s="82">
        <v>131477.91890399999</v>
      </c>
      <c r="CF653" s="82">
        <v>1114.7429141745476</v>
      </c>
      <c r="CG653" s="82">
        <v>0</v>
      </c>
      <c r="CH653" s="82">
        <v>0</v>
      </c>
      <c r="CI653" s="82">
        <v>1114.7429141745476</v>
      </c>
      <c r="CJ653" s="82" t="s">
        <v>96</v>
      </c>
      <c r="CN653" s="82">
        <v>222.09573521169665</v>
      </c>
      <c r="CO653" s="82">
        <v>1969.0871192423717</v>
      </c>
      <c r="CP653" s="82">
        <v>26194.994999999999</v>
      </c>
      <c r="CQ653" s="82">
        <v>222.09573521169665</v>
      </c>
      <c r="CR653" s="89">
        <v>222.09573521169665</v>
      </c>
      <c r="CS653" s="82">
        <v>34.338152292350941</v>
      </c>
      <c r="CT653" s="82">
        <v>304.43994484181445</v>
      </c>
      <c r="CU653" s="82">
        <v>4049.9999999999995</v>
      </c>
      <c r="CV653" s="82">
        <v>34.338152292350941</v>
      </c>
      <c r="CW653" s="82">
        <v>34.338152292350941</v>
      </c>
    </row>
    <row r="654" spans="1:101">
      <c r="A654" s="86" t="s">
        <v>1404</v>
      </c>
      <c r="B654" s="87" t="s">
        <v>2688</v>
      </c>
      <c r="C654" s="75" t="s">
        <v>3039</v>
      </c>
      <c r="D654" s="74" t="s">
        <v>2607</v>
      </c>
      <c r="E654" s="74" t="s">
        <v>1404</v>
      </c>
      <c r="F654" s="74" t="s">
        <v>2688</v>
      </c>
      <c r="G654" s="74" t="s">
        <v>523</v>
      </c>
      <c r="I654" s="74" t="s">
        <v>2688</v>
      </c>
      <c r="J654" s="74" t="s">
        <v>523</v>
      </c>
      <c r="K654" s="74" t="s">
        <v>128</v>
      </c>
      <c r="L654" s="74" t="s">
        <v>89</v>
      </c>
      <c r="M654" s="74" t="s">
        <v>1406</v>
      </c>
      <c r="N654" s="74" t="s">
        <v>523</v>
      </c>
      <c r="O654" s="76">
        <v>48115</v>
      </c>
      <c r="P654" s="76">
        <v>44439</v>
      </c>
      <c r="Q654" s="77">
        <v>11</v>
      </c>
      <c r="R654" s="74" t="s">
        <v>262</v>
      </c>
      <c r="S654" s="77">
        <v>13444.4</v>
      </c>
      <c r="T654" s="77">
        <v>13444.4</v>
      </c>
      <c r="U654" s="77">
        <v>0</v>
      </c>
      <c r="V654" s="78">
        <v>0</v>
      </c>
      <c r="W654" s="79">
        <v>6.4679000000000002</v>
      </c>
      <c r="X654" s="77">
        <v>86957.034759999995</v>
      </c>
      <c r="Y654" s="88">
        <v>86957.034759999995</v>
      </c>
      <c r="Z654" s="77">
        <v>0</v>
      </c>
      <c r="AA654" s="74">
        <v>0</v>
      </c>
      <c r="AB654" s="74">
        <v>0</v>
      </c>
      <c r="AD654" s="74">
        <v>5</v>
      </c>
      <c r="AE654" s="74">
        <v>5</v>
      </c>
      <c r="AF654" s="74">
        <v>0</v>
      </c>
      <c r="AG654" s="74">
        <v>0</v>
      </c>
      <c r="AI654" s="74">
        <v>4</v>
      </c>
      <c r="AJ654" s="74">
        <v>4</v>
      </c>
      <c r="AL654" s="74">
        <v>4</v>
      </c>
      <c r="AM654" s="74" t="s">
        <v>95</v>
      </c>
      <c r="AN654" s="74">
        <v>0</v>
      </c>
      <c r="AO654" s="74" t="s">
        <v>95</v>
      </c>
      <c r="AP654" s="74" t="s">
        <v>95</v>
      </c>
      <c r="AQ654" s="74">
        <v>1</v>
      </c>
      <c r="AS654" s="74">
        <v>1</v>
      </c>
      <c r="AT654" s="74" t="s">
        <v>92</v>
      </c>
      <c r="AU654" s="74" t="s">
        <v>95</v>
      </c>
      <c r="AV654" s="74" t="s">
        <v>94</v>
      </c>
      <c r="AW654" s="77">
        <v>13444.4</v>
      </c>
      <c r="AX654" s="77">
        <v>0</v>
      </c>
      <c r="AY654" s="79">
        <v>1</v>
      </c>
      <c r="AZ654" s="77">
        <v>86957.034759999995</v>
      </c>
      <c r="BA654" s="77">
        <v>0</v>
      </c>
      <c r="BB654" s="74" t="s">
        <v>116</v>
      </c>
      <c r="BC654" s="75" t="s">
        <v>3039</v>
      </c>
      <c r="BD654" s="82">
        <v>663.54308944002992</v>
      </c>
      <c r="BE654" s="82">
        <v>0</v>
      </c>
      <c r="BF654" s="82">
        <v>0</v>
      </c>
      <c r="BG654" s="82">
        <v>663.54308944002992</v>
      </c>
      <c r="BH654" s="82">
        <v>5431.6321974148077</v>
      </c>
      <c r="BI654" s="82">
        <v>0</v>
      </c>
      <c r="BJ654" s="82">
        <v>0</v>
      </c>
      <c r="BK654" s="82">
        <v>5431.6321974148077</v>
      </c>
      <c r="BL654" s="82">
        <v>78261.331283999985</v>
      </c>
      <c r="BM654" s="82">
        <v>0</v>
      </c>
      <c r="BN654" s="82">
        <v>0</v>
      </c>
      <c r="BO654" s="82">
        <v>78261.331283999985</v>
      </c>
      <c r="BP654" s="82">
        <v>663.54308944002992</v>
      </c>
      <c r="BQ654" s="82">
        <v>0</v>
      </c>
      <c r="BR654" s="82">
        <v>0</v>
      </c>
      <c r="BS654" s="89">
        <v>663.54308944002992</v>
      </c>
      <c r="BT654" s="82">
        <v>3330.4554745173978</v>
      </c>
      <c r="BU654" s="82">
        <v>0</v>
      </c>
      <c r="BV654" s="82">
        <v>0</v>
      </c>
      <c r="BW654" s="82">
        <v>3330.4554745173978</v>
      </c>
      <c r="BX654" s="82">
        <v>27262.448325264402</v>
      </c>
      <c r="BY654" s="82">
        <v>0</v>
      </c>
      <c r="BZ654" s="82">
        <v>0</v>
      </c>
      <c r="CA654" s="82">
        <v>27262.448325264402</v>
      </c>
      <c r="CB654" s="82">
        <v>392809.27398065268</v>
      </c>
      <c r="CC654" s="82">
        <v>0</v>
      </c>
      <c r="CD654" s="82">
        <v>0</v>
      </c>
      <c r="CE654" s="82">
        <v>392809.27398065268</v>
      </c>
      <c r="CF654" s="82">
        <v>3330.4554745173978</v>
      </c>
      <c r="CG654" s="82">
        <v>0</v>
      </c>
      <c r="CH654" s="82">
        <v>0</v>
      </c>
      <c r="CI654" s="82">
        <v>3330.4554745173978</v>
      </c>
      <c r="CJ654" s="82" t="s">
        <v>96</v>
      </c>
      <c r="CN654" s="82">
        <v>663.54308944002992</v>
      </c>
      <c r="CO654" s="82">
        <v>5431.6321974148077</v>
      </c>
      <c r="CP654" s="82">
        <v>78261.331283999985</v>
      </c>
      <c r="CQ654" s="82">
        <v>663.54308944002992</v>
      </c>
      <c r="CR654" s="89">
        <v>663.54308944002992</v>
      </c>
      <c r="CS654" s="82">
        <v>102.59018992872956</v>
      </c>
      <c r="CT654" s="82">
        <v>839.78295852051019</v>
      </c>
      <c r="CU654" s="82">
        <v>12099.959999999997</v>
      </c>
      <c r="CV654" s="82">
        <v>102.59018992872956</v>
      </c>
      <c r="CW654" s="82">
        <v>102.59018992872956</v>
      </c>
    </row>
    <row r="655" spans="1:101">
      <c r="A655" s="86" t="s">
        <v>1404</v>
      </c>
      <c r="B655" s="87" t="s">
        <v>1560</v>
      </c>
      <c r="C655" s="75" t="s">
        <v>2345</v>
      </c>
      <c r="D655" s="74" t="s">
        <v>2607</v>
      </c>
      <c r="E655" s="74" t="s">
        <v>1404</v>
      </c>
      <c r="F655" s="74" t="s">
        <v>1560</v>
      </c>
      <c r="G655" s="74" t="s">
        <v>523</v>
      </c>
      <c r="I655" s="74" t="s">
        <v>1560</v>
      </c>
      <c r="J655" s="74" t="s">
        <v>523</v>
      </c>
      <c r="K655" s="74" t="s">
        <v>128</v>
      </c>
      <c r="L655" s="74" t="s">
        <v>89</v>
      </c>
      <c r="M655" s="74" t="s">
        <v>1406</v>
      </c>
      <c r="N655" s="74" t="s">
        <v>523</v>
      </c>
      <c r="O655" s="76">
        <v>48212</v>
      </c>
      <c r="P655" s="76">
        <v>44439</v>
      </c>
      <c r="Q655" s="77">
        <v>11</v>
      </c>
      <c r="R655" s="74" t="s">
        <v>262</v>
      </c>
      <c r="S655" s="77">
        <v>8199</v>
      </c>
      <c r="T655" s="77">
        <v>8199</v>
      </c>
      <c r="U655" s="77">
        <v>0</v>
      </c>
      <c r="V655" s="78">
        <v>0</v>
      </c>
      <c r="W655" s="79">
        <v>6.4679000000000002</v>
      </c>
      <c r="X655" s="77">
        <v>53030.312100000003</v>
      </c>
      <c r="Y655" s="88">
        <v>53030.312100000003</v>
      </c>
      <c r="Z655" s="77">
        <v>0</v>
      </c>
      <c r="AA655" s="74">
        <v>0</v>
      </c>
      <c r="AB655" s="74">
        <v>0</v>
      </c>
      <c r="AD655" s="74">
        <v>5</v>
      </c>
      <c r="AE655" s="74">
        <v>5</v>
      </c>
      <c r="AF655" s="74">
        <v>0</v>
      </c>
      <c r="AG655" s="74">
        <v>0</v>
      </c>
      <c r="AI655" s="74">
        <v>4</v>
      </c>
      <c r="AJ655" s="74">
        <v>4</v>
      </c>
      <c r="AL655" s="74">
        <v>4</v>
      </c>
      <c r="AM655" s="74" t="s">
        <v>95</v>
      </c>
      <c r="AN655" s="74">
        <v>0</v>
      </c>
      <c r="AO655" s="74" t="s">
        <v>95</v>
      </c>
      <c r="AP655" s="74" t="s">
        <v>95</v>
      </c>
      <c r="AQ655" s="74">
        <v>1</v>
      </c>
      <c r="AS655" s="74">
        <v>1</v>
      </c>
      <c r="AT655" s="74" t="s">
        <v>92</v>
      </c>
      <c r="AU655" s="74" t="s">
        <v>95</v>
      </c>
      <c r="AV655" s="74" t="s">
        <v>94</v>
      </c>
      <c r="AW655" s="77">
        <v>8199</v>
      </c>
      <c r="AX655" s="77">
        <v>0</v>
      </c>
      <c r="AY655" s="79">
        <v>1</v>
      </c>
      <c r="AZ655" s="77">
        <v>53030.312100000003</v>
      </c>
      <c r="BA655" s="77">
        <v>0</v>
      </c>
      <c r="BB655" s="74" t="s">
        <v>116</v>
      </c>
      <c r="BC655" s="75" t="s">
        <v>2345</v>
      </c>
      <c r="BD655" s="82">
        <v>404.65842955571134</v>
      </c>
      <c r="BE655" s="82">
        <v>0</v>
      </c>
      <c r="BF655" s="82">
        <v>0</v>
      </c>
      <c r="BG655" s="82">
        <v>404.65842955571134</v>
      </c>
      <c r="BH655" s="82">
        <v>3312.4536897596022</v>
      </c>
      <c r="BI655" s="82">
        <v>0</v>
      </c>
      <c r="BJ655" s="82">
        <v>0</v>
      </c>
      <c r="BK655" s="82">
        <v>3312.4536897596022</v>
      </c>
      <c r="BL655" s="82">
        <v>47727.280890000002</v>
      </c>
      <c r="BM655" s="82">
        <v>0</v>
      </c>
      <c r="BN655" s="82">
        <v>0</v>
      </c>
      <c r="BO655" s="82">
        <v>47727.280890000002</v>
      </c>
      <c r="BP655" s="82">
        <v>404.65842955571134</v>
      </c>
      <c r="BQ655" s="82">
        <v>0</v>
      </c>
      <c r="BR655" s="82">
        <v>0</v>
      </c>
      <c r="BS655" s="89">
        <v>404.65842955571134</v>
      </c>
      <c r="BT655" s="82">
        <v>2031.0615896260263</v>
      </c>
      <c r="BU655" s="82">
        <v>0</v>
      </c>
      <c r="BV655" s="82">
        <v>0</v>
      </c>
      <c r="BW655" s="82">
        <v>2031.0615896260263</v>
      </c>
      <c r="BX655" s="82">
        <v>16625.867559641396</v>
      </c>
      <c r="BY655" s="82">
        <v>0</v>
      </c>
      <c r="BZ655" s="82">
        <v>0</v>
      </c>
      <c r="CA655" s="82">
        <v>16625.867559641396</v>
      </c>
      <c r="CB655" s="82">
        <v>239552.76824308798</v>
      </c>
      <c r="CC655" s="82">
        <v>0</v>
      </c>
      <c r="CD655" s="82">
        <v>0</v>
      </c>
      <c r="CE655" s="82">
        <v>239552.76824308798</v>
      </c>
      <c r="CF655" s="82">
        <v>2031.0615896260263</v>
      </c>
      <c r="CG655" s="82">
        <v>0</v>
      </c>
      <c r="CH655" s="82">
        <v>0</v>
      </c>
      <c r="CI655" s="82">
        <v>2031.0615896260263</v>
      </c>
      <c r="CJ655" s="82" t="s">
        <v>96</v>
      </c>
      <c r="CN655" s="82">
        <v>404.65842955571134</v>
      </c>
      <c r="CO655" s="82">
        <v>3312.4536897596022</v>
      </c>
      <c r="CP655" s="82">
        <v>47727.280890000002</v>
      </c>
      <c r="CQ655" s="82">
        <v>404.65842955571134</v>
      </c>
      <c r="CR655" s="89">
        <v>404.65842955571134</v>
      </c>
      <c r="CS655" s="82">
        <v>62.564113476663415</v>
      </c>
      <c r="CT655" s="82">
        <v>512.13743096825897</v>
      </c>
      <c r="CU655" s="82">
        <v>7379.1</v>
      </c>
      <c r="CV655" s="82">
        <v>62.564113476663415</v>
      </c>
      <c r="CW655" s="82">
        <v>62.564113476663415</v>
      </c>
    </row>
    <row r="656" spans="1:101">
      <c r="A656" s="86" t="s">
        <v>1404</v>
      </c>
      <c r="B656" s="87" t="s">
        <v>1561</v>
      </c>
      <c r="C656" s="75" t="s">
        <v>2346</v>
      </c>
      <c r="D656" s="74" t="s">
        <v>2607</v>
      </c>
      <c r="E656" s="74" t="s">
        <v>1404</v>
      </c>
      <c r="F656" s="74" t="s">
        <v>1561</v>
      </c>
      <c r="G656" s="74" t="s">
        <v>523</v>
      </c>
      <c r="I656" s="74" t="s">
        <v>1561</v>
      </c>
      <c r="J656" s="74" t="s">
        <v>523</v>
      </c>
      <c r="K656" s="74" t="s">
        <v>128</v>
      </c>
      <c r="L656" s="74" t="s">
        <v>89</v>
      </c>
      <c r="M656" s="74" t="s">
        <v>1406</v>
      </c>
      <c r="N656" s="74" t="s">
        <v>523</v>
      </c>
      <c r="O656" s="76">
        <v>48271</v>
      </c>
      <c r="P656" s="76">
        <v>44439</v>
      </c>
      <c r="Q656" s="77">
        <v>11</v>
      </c>
      <c r="R656" s="74" t="s">
        <v>262</v>
      </c>
      <c r="S656" s="77">
        <v>49178.63</v>
      </c>
      <c r="T656" s="77">
        <v>49178.63</v>
      </c>
      <c r="U656" s="77">
        <v>0</v>
      </c>
      <c r="V656" s="78">
        <v>0</v>
      </c>
      <c r="W656" s="79">
        <v>6.4679000000000002</v>
      </c>
      <c r="X656" s="77">
        <v>318082.46097700001</v>
      </c>
      <c r="Y656" s="88">
        <v>318082.46097700001</v>
      </c>
      <c r="Z656" s="77">
        <v>0</v>
      </c>
      <c r="AA656" s="74">
        <v>0</v>
      </c>
      <c r="AB656" s="74">
        <v>0</v>
      </c>
      <c r="AD656" s="74">
        <v>5</v>
      </c>
      <c r="AE656" s="74">
        <v>5</v>
      </c>
      <c r="AF656" s="74">
        <v>0</v>
      </c>
      <c r="AG656" s="74">
        <v>0</v>
      </c>
      <c r="AI656" s="74">
        <v>4</v>
      </c>
      <c r="AJ656" s="74">
        <v>4</v>
      </c>
      <c r="AL656" s="74">
        <v>4</v>
      </c>
      <c r="AM656" s="74" t="s">
        <v>95</v>
      </c>
      <c r="AN656" s="74">
        <v>0</v>
      </c>
      <c r="AO656" s="74" t="s">
        <v>95</v>
      </c>
      <c r="AP656" s="74" t="s">
        <v>95</v>
      </c>
      <c r="AQ656" s="74">
        <v>1</v>
      </c>
      <c r="AS656" s="74">
        <v>1</v>
      </c>
      <c r="AT656" s="74" t="s">
        <v>92</v>
      </c>
      <c r="AU656" s="74" t="s">
        <v>95</v>
      </c>
      <c r="AV656" s="74" t="s">
        <v>94</v>
      </c>
      <c r="AW656" s="77">
        <v>49178.63</v>
      </c>
      <c r="AX656" s="77">
        <v>0</v>
      </c>
      <c r="AY656" s="79">
        <v>1</v>
      </c>
      <c r="AZ656" s="77">
        <v>318082.46097700001</v>
      </c>
      <c r="BA656" s="77">
        <v>0</v>
      </c>
      <c r="BB656" s="74" t="s">
        <v>116</v>
      </c>
      <c r="BC656" s="75" t="s">
        <v>2346</v>
      </c>
      <c r="BD656" s="82">
        <v>2427.1919970119998</v>
      </c>
      <c r="BE656" s="82">
        <v>0</v>
      </c>
      <c r="BF656" s="82">
        <v>0</v>
      </c>
      <c r="BG656" s="82">
        <v>2427.1919970119998</v>
      </c>
      <c r="BH656" s="82">
        <v>19868.512550411306</v>
      </c>
      <c r="BI656" s="82">
        <v>0</v>
      </c>
      <c r="BJ656" s="82">
        <v>0</v>
      </c>
      <c r="BK656" s="82">
        <v>19868.512550411306</v>
      </c>
      <c r="BL656" s="82">
        <v>286274.21487930004</v>
      </c>
      <c r="BM656" s="82">
        <v>0</v>
      </c>
      <c r="BN656" s="82">
        <v>0</v>
      </c>
      <c r="BO656" s="82">
        <v>286274.21487930004</v>
      </c>
      <c r="BP656" s="82">
        <v>2427.1919970119998</v>
      </c>
      <c r="BQ656" s="82">
        <v>0</v>
      </c>
      <c r="BR656" s="82">
        <v>0</v>
      </c>
      <c r="BS656" s="89">
        <v>2427.1919970119998</v>
      </c>
      <c r="BT656" s="82">
        <v>12182.562071402628</v>
      </c>
      <c r="BU656" s="82">
        <v>0</v>
      </c>
      <c r="BV656" s="82">
        <v>0</v>
      </c>
      <c r="BW656" s="82">
        <v>12182.562071402628</v>
      </c>
      <c r="BX656" s="82">
        <v>99724.038193024418</v>
      </c>
      <c r="BY656" s="82">
        <v>0</v>
      </c>
      <c r="BZ656" s="82">
        <v>0</v>
      </c>
      <c r="CA656" s="82">
        <v>99724.038193024418</v>
      </c>
      <c r="CB656" s="82">
        <v>1436867.5393221828</v>
      </c>
      <c r="CC656" s="82">
        <v>0</v>
      </c>
      <c r="CD656" s="82">
        <v>0</v>
      </c>
      <c r="CE656" s="82">
        <v>1436867.5393221828</v>
      </c>
      <c r="CF656" s="82">
        <v>12182.562071402628</v>
      </c>
      <c r="CG656" s="82">
        <v>0</v>
      </c>
      <c r="CH656" s="82">
        <v>0</v>
      </c>
      <c r="CI656" s="82">
        <v>12182.562071402628</v>
      </c>
      <c r="CJ656" s="82" t="s">
        <v>96</v>
      </c>
      <c r="CN656" s="82">
        <v>2427.1919970119998</v>
      </c>
      <c r="CO656" s="82">
        <v>19868.512550411306</v>
      </c>
      <c r="CP656" s="82">
        <v>286274.21487930004</v>
      </c>
      <c r="CQ656" s="82">
        <v>2427.1919970119998</v>
      </c>
      <c r="CR656" s="89">
        <v>2427.1919970119998</v>
      </c>
      <c r="CS656" s="82">
        <v>375.26739699315073</v>
      </c>
      <c r="CT656" s="82">
        <v>3071.8645233246193</v>
      </c>
      <c r="CU656" s="82">
        <v>44260.767000000007</v>
      </c>
      <c r="CV656" s="82">
        <v>375.26739699315073</v>
      </c>
      <c r="CW656" s="82">
        <v>375.26739699315073</v>
      </c>
    </row>
    <row r="657" spans="1:101">
      <c r="A657" s="86" t="s">
        <v>1404</v>
      </c>
      <c r="B657" s="87" t="s">
        <v>1562</v>
      </c>
      <c r="C657" s="75" t="s">
        <v>2347</v>
      </c>
      <c r="D657" s="74" t="s">
        <v>2607</v>
      </c>
      <c r="E657" s="74" t="s">
        <v>1404</v>
      </c>
      <c r="F657" s="74" t="s">
        <v>1562</v>
      </c>
      <c r="G657" s="74" t="s">
        <v>523</v>
      </c>
      <c r="I657" s="74" t="s">
        <v>1562</v>
      </c>
      <c r="J657" s="74" t="s">
        <v>523</v>
      </c>
      <c r="K657" s="74" t="s">
        <v>128</v>
      </c>
      <c r="L657" s="74" t="s">
        <v>89</v>
      </c>
      <c r="M657" s="74" t="s">
        <v>1406</v>
      </c>
      <c r="N657" s="74" t="s">
        <v>523</v>
      </c>
      <c r="O657" s="76">
        <v>48267</v>
      </c>
      <c r="P657" s="76">
        <v>44439</v>
      </c>
      <c r="Q657" s="77">
        <v>11</v>
      </c>
      <c r="R657" s="74" t="s">
        <v>262</v>
      </c>
      <c r="S657" s="77">
        <v>6186.6</v>
      </c>
      <c r="T657" s="77">
        <v>6186.6</v>
      </c>
      <c r="U657" s="77">
        <v>0</v>
      </c>
      <c r="V657" s="78">
        <v>0</v>
      </c>
      <c r="W657" s="79">
        <v>6.4679000000000002</v>
      </c>
      <c r="X657" s="77">
        <v>40014.310140000001</v>
      </c>
      <c r="Y657" s="88">
        <v>40014.310140000001</v>
      </c>
      <c r="Z657" s="77">
        <v>0</v>
      </c>
      <c r="AA657" s="74">
        <v>0</v>
      </c>
      <c r="AB657" s="74">
        <v>0</v>
      </c>
      <c r="AD657" s="74">
        <v>5</v>
      </c>
      <c r="AE657" s="74">
        <v>5</v>
      </c>
      <c r="AF657" s="74">
        <v>0</v>
      </c>
      <c r="AG657" s="74">
        <v>0</v>
      </c>
      <c r="AI657" s="74">
        <v>4</v>
      </c>
      <c r="AJ657" s="74">
        <v>4</v>
      </c>
      <c r="AL657" s="74">
        <v>4</v>
      </c>
      <c r="AM657" s="74" t="s">
        <v>95</v>
      </c>
      <c r="AN657" s="74">
        <v>0</v>
      </c>
      <c r="AO657" s="74" t="s">
        <v>95</v>
      </c>
      <c r="AP657" s="74" t="s">
        <v>95</v>
      </c>
      <c r="AQ657" s="74">
        <v>1</v>
      </c>
      <c r="AS657" s="74">
        <v>1</v>
      </c>
      <c r="AT657" s="74" t="s">
        <v>92</v>
      </c>
      <c r="AU657" s="74" t="s">
        <v>95</v>
      </c>
      <c r="AV657" s="74" t="s">
        <v>94</v>
      </c>
      <c r="AW657" s="77">
        <v>6186.6</v>
      </c>
      <c r="AX657" s="77">
        <v>0</v>
      </c>
      <c r="AY657" s="79">
        <v>1</v>
      </c>
      <c r="AZ657" s="77">
        <v>40014.310140000001</v>
      </c>
      <c r="BA657" s="77">
        <v>0</v>
      </c>
      <c r="BB657" s="74" t="s">
        <v>116</v>
      </c>
      <c r="BC657" s="75" t="s">
        <v>2347</v>
      </c>
      <c r="BD657" s="82">
        <v>305.33721676904059</v>
      </c>
      <c r="BE657" s="82">
        <v>0</v>
      </c>
      <c r="BF657" s="82">
        <v>0</v>
      </c>
      <c r="BG657" s="82">
        <v>305.33721676904059</v>
      </c>
      <c r="BH657" s="82">
        <v>2499.4299301215706</v>
      </c>
      <c r="BI657" s="82">
        <v>0</v>
      </c>
      <c r="BJ657" s="82">
        <v>0</v>
      </c>
      <c r="BK657" s="82">
        <v>2499.4299301215706</v>
      </c>
      <c r="BL657" s="82">
        <v>36012.879126</v>
      </c>
      <c r="BM657" s="82">
        <v>0</v>
      </c>
      <c r="BN657" s="82">
        <v>0</v>
      </c>
      <c r="BO657" s="82">
        <v>36012.879126</v>
      </c>
      <c r="BP657" s="82">
        <v>305.33721676904059</v>
      </c>
      <c r="BQ657" s="82">
        <v>0</v>
      </c>
      <c r="BR657" s="82">
        <v>0</v>
      </c>
      <c r="BS657" s="89">
        <v>305.33721676904059</v>
      </c>
      <c r="BT657" s="82">
        <v>1532.5485584071685</v>
      </c>
      <c r="BU657" s="82">
        <v>0</v>
      </c>
      <c r="BV657" s="82">
        <v>0</v>
      </c>
      <c r="BW657" s="82">
        <v>1532.5485584071685</v>
      </c>
      <c r="BX657" s="82">
        <v>12545.138705266187</v>
      </c>
      <c r="BY657" s="82">
        <v>0</v>
      </c>
      <c r="BZ657" s="82">
        <v>0</v>
      </c>
      <c r="CA657" s="82">
        <v>12545.138705266187</v>
      </c>
      <c r="CB657" s="82">
        <v>180755.84290921918</v>
      </c>
      <c r="CC657" s="82">
        <v>0</v>
      </c>
      <c r="CD657" s="82">
        <v>0</v>
      </c>
      <c r="CE657" s="82">
        <v>180755.84290921918</v>
      </c>
      <c r="CF657" s="82">
        <v>1532.5485584071685</v>
      </c>
      <c r="CG657" s="82">
        <v>0</v>
      </c>
      <c r="CH657" s="82">
        <v>0</v>
      </c>
      <c r="CI657" s="82">
        <v>1532.5485584071685</v>
      </c>
      <c r="CJ657" s="82" t="s">
        <v>96</v>
      </c>
      <c r="CN657" s="82">
        <v>305.33721676904059</v>
      </c>
      <c r="CO657" s="82">
        <v>2499.4299301215706</v>
      </c>
      <c r="CP657" s="82">
        <v>36012.879126</v>
      </c>
      <c r="CQ657" s="82">
        <v>305.33721676904059</v>
      </c>
      <c r="CR657" s="89">
        <v>305.33721676904059</v>
      </c>
      <c r="CS657" s="82">
        <v>47.208091771524082</v>
      </c>
      <c r="CT657" s="82">
        <v>386.43608128164789</v>
      </c>
      <c r="CU657" s="82">
        <v>5567.94</v>
      </c>
      <c r="CV657" s="82">
        <v>47.208091771524082</v>
      </c>
      <c r="CW657" s="82">
        <v>47.208091771524082</v>
      </c>
    </row>
    <row r="658" spans="1:101">
      <c r="A658" s="86" t="s">
        <v>1404</v>
      </c>
      <c r="B658" s="87" t="s">
        <v>1563</v>
      </c>
      <c r="C658" s="75" t="s">
        <v>2348</v>
      </c>
      <c r="D658" s="74" t="s">
        <v>2607</v>
      </c>
      <c r="E658" s="74" t="s">
        <v>1404</v>
      </c>
      <c r="F658" s="74" t="s">
        <v>1563</v>
      </c>
      <c r="G658" s="74" t="s">
        <v>523</v>
      </c>
      <c r="I658" s="74" t="s">
        <v>1563</v>
      </c>
      <c r="J658" s="74" t="s">
        <v>523</v>
      </c>
      <c r="K658" s="74" t="s">
        <v>128</v>
      </c>
      <c r="L658" s="74" t="s">
        <v>89</v>
      </c>
      <c r="M658" s="74" t="s">
        <v>1406</v>
      </c>
      <c r="N658" s="74" t="s">
        <v>523</v>
      </c>
      <c r="O658" s="76">
        <v>48318</v>
      </c>
      <c r="P658" s="76">
        <v>44439</v>
      </c>
      <c r="Q658" s="77">
        <v>11</v>
      </c>
      <c r="R658" s="74" t="s">
        <v>262</v>
      </c>
      <c r="S658" s="77">
        <v>3588.8</v>
      </c>
      <c r="T658" s="77">
        <v>3588.8</v>
      </c>
      <c r="U658" s="77">
        <v>0</v>
      </c>
      <c r="V658" s="78">
        <v>0</v>
      </c>
      <c r="W658" s="79">
        <v>6.4679000000000002</v>
      </c>
      <c r="X658" s="77">
        <v>23211.999520000001</v>
      </c>
      <c r="Y658" s="88">
        <v>23211.999520000001</v>
      </c>
      <c r="Z658" s="77">
        <v>0</v>
      </c>
      <c r="AA658" s="74">
        <v>0</v>
      </c>
      <c r="AB658" s="74">
        <v>0</v>
      </c>
      <c r="AD658" s="74">
        <v>5</v>
      </c>
      <c r="AE658" s="74">
        <v>5</v>
      </c>
      <c r="AF658" s="74">
        <v>0</v>
      </c>
      <c r="AG658" s="74">
        <v>0</v>
      </c>
      <c r="AI658" s="74">
        <v>4</v>
      </c>
      <c r="AJ658" s="74">
        <v>4</v>
      </c>
      <c r="AL658" s="74">
        <v>4</v>
      </c>
      <c r="AM658" s="74" t="s">
        <v>95</v>
      </c>
      <c r="AN658" s="74">
        <v>0</v>
      </c>
      <c r="AO658" s="74" t="s">
        <v>95</v>
      </c>
      <c r="AP658" s="74" t="s">
        <v>95</v>
      </c>
      <c r="AQ658" s="74">
        <v>1</v>
      </c>
      <c r="AS658" s="74">
        <v>1</v>
      </c>
      <c r="AT658" s="74" t="s">
        <v>92</v>
      </c>
      <c r="AU658" s="74" t="s">
        <v>95</v>
      </c>
      <c r="AV658" s="74" t="s">
        <v>94</v>
      </c>
      <c r="AW658" s="77">
        <v>3588.8</v>
      </c>
      <c r="AX658" s="77">
        <v>0</v>
      </c>
      <c r="AY658" s="79">
        <v>1</v>
      </c>
      <c r="AZ658" s="77">
        <v>23211.999520000001</v>
      </c>
      <c r="BA658" s="77">
        <v>0</v>
      </c>
      <c r="BB658" s="74" t="s">
        <v>116</v>
      </c>
      <c r="BC658" s="75" t="s">
        <v>2348</v>
      </c>
      <c r="BD658" s="82">
        <v>177.12381656171931</v>
      </c>
      <c r="BE658" s="82">
        <v>0</v>
      </c>
      <c r="BF658" s="82">
        <v>0</v>
      </c>
      <c r="BG658" s="82">
        <v>177.12381656171931</v>
      </c>
      <c r="BH658" s="82">
        <v>1449.9004514952148</v>
      </c>
      <c r="BI658" s="82">
        <v>0</v>
      </c>
      <c r="BJ658" s="82">
        <v>0</v>
      </c>
      <c r="BK658" s="82">
        <v>1449.9004514952148</v>
      </c>
      <c r="BL658" s="82">
        <v>20890.799568000002</v>
      </c>
      <c r="BM658" s="82">
        <v>0</v>
      </c>
      <c r="BN658" s="82">
        <v>0</v>
      </c>
      <c r="BO658" s="82">
        <v>20890.799568000002</v>
      </c>
      <c r="BP658" s="82">
        <v>177.12381656171931</v>
      </c>
      <c r="BQ658" s="82">
        <v>0</v>
      </c>
      <c r="BR658" s="82">
        <v>0</v>
      </c>
      <c r="BS658" s="89">
        <v>177.12381656171931</v>
      </c>
      <c r="BT658" s="82">
        <v>889.0198600865815</v>
      </c>
      <c r="BU658" s="82">
        <v>0</v>
      </c>
      <c r="BV658" s="82">
        <v>0</v>
      </c>
      <c r="BW658" s="82">
        <v>889.0198600865815</v>
      </c>
      <c r="BX658" s="82">
        <v>7277.3403461447815</v>
      </c>
      <c r="BY658" s="82">
        <v>0</v>
      </c>
      <c r="BZ658" s="82">
        <v>0</v>
      </c>
      <c r="CA658" s="82">
        <v>7277.3403461447815</v>
      </c>
      <c r="CB658" s="82">
        <v>104855.1011917056</v>
      </c>
      <c r="CC658" s="82">
        <v>0</v>
      </c>
      <c r="CD658" s="82">
        <v>0</v>
      </c>
      <c r="CE658" s="82">
        <v>104855.1011917056</v>
      </c>
      <c r="CF658" s="82">
        <v>889.0198600865815</v>
      </c>
      <c r="CG658" s="82">
        <v>0</v>
      </c>
      <c r="CH658" s="82">
        <v>0</v>
      </c>
      <c r="CI658" s="82">
        <v>889.0198600865815</v>
      </c>
      <c r="CJ658" s="82" t="s">
        <v>96</v>
      </c>
      <c r="CN658" s="82">
        <v>177.12381656171931</v>
      </c>
      <c r="CO658" s="82">
        <v>1449.9004514952148</v>
      </c>
      <c r="CP658" s="82">
        <v>20890.799568000002</v>
      </c>
      <c r="CQ658" s="82">
        <v>177.12381656171931</v>
      </c>
      <c r="CR658" s="89">
        <v>177.12381656171931</v>
      </c>
      <c r="CS658" s="82">
        <v>27.385057988175344</v>
      </c>
      <c r="CT658" s="82">
        <v>224.16865620915829</v>
      </c>
      <c r="CU658" s="82">
        <v>3229.92</v>
      </c>
      <c r="CV658" s="82">
        <v>27.385057988175344</v>
      </c>
      <c r="CW658" s="82">
        <v>27.385057988175344</v>
      </c>
    </row>
    <row r="659" spans="1:101">
      <c r="A659" s="86" t="s">
        <v>1404</v>
      </c>
      <c r="B659" s="87" t="s">
        <v>1564</v>
      </c>
      <c r="C659" s="75" t="s">
        <v>2349</v>
      </c>
      <c r="D659" s="74" t="s">
        <v>2607</v>
      </c>
      <c r="E659" s="74" t="s">
        <v>1404</v>
      </c>
      <c r="F659" s="74" t="s">
        <v>1564</v>
      </c>
      <c r="G659" s="74" t="s">
        <v>523</v>
      </c>
      <c r="I659" s="74" t="s">
        <v>1564</v>
      </c>
      <c r="J659" s="74" t="s">
        <v>523</v>
      </c>
      <c r="K659" s="74" t="s">
        <v>128</v>
      </c>
      <c r="L659" s="74" t="s">
        <v>89</v>
      </c>
      <c r="M659" s="74" t="s">
        <v>1406</v>
      </c>
      <c r="N659" s="74" t="s">
        <v>523</v>
      </c>
      <c r="O659" s="76">
        <v>48667</v>
      </c>
      <c r="P659" s="76">
        <v>44439</v>
      </c>
      <c r="Q659" s="77">
        <v>12</v>
      </c>
      <c r="R659" s="74" t="s">
        <v>262</v>
      </c>
      <c r="S659" s="77">
        <v>180000</v>
      </c>
      <c r="T659" s="77">
        <v>180000</v>
      </c>
      <c r="U659" s="77">
        <v>0</v>
      </c>
      <c r="V659" s="78">
        <v>0</v>
      </c>
      <c r="W659" s="79">
        <v>6.4679000000000002</v>
      </c>
      <c r="X659" s="77">
        <v>1164222</v>
      </c>
      <c r="Y659" s="88">
        <v>1164222</v>
      </c>
      <c r="Z659" s="77">
        <v>0</v>
      </c>
      <c r="AA659" s="74">
        <v>0</v>
      </c>
      <c r="AB659" s="74">
        <v>0</v>
      </c>
      <c r="AD659" s="74">
        <v>5</v>
      </c>
      <c r="AE659" s="74">
        <v>5</v>
      </c>
      <c r="AF659" s="74">
        <v>0</v>
      </c>
      <c r="AG659" s="74">
        <v>0</v>
      </c>
      <c r="AI659" s="74">
        <v>4</v>
      </c>
      <c r="AJ659" s="74">
        <v>4</v>
      </c>
      <c r="AL659" s="74">
        <v>4</v>
      </c>
      <c r="AM659" s="74" t="s">
        <v>95</v>
      </c>
      <c r="AN659" s="74">
        <v>0</v>
      </c>
      <c r="AO659" s="74" t="s">
        <v>95</v>
      </c>
      <c r="AP659" s="74" t="s">
        <v>95</v>
      </c>
      <c r="AQ659" s="74">
        <v>1</v>
      </c>
      <c r="AS659" s="74">
        <v>1</v>
      </c>
      <c r="AT659" s="74" t="s">
        <v>92</v>
      </c>
      <c r="AU659" s="74" t="s">
        <v>95</v>
      </c>
      <c r="AV659" s="74" t="s">
        <v>94</v>
      </c>
      <c r="AW659" s="77">
        <v>180000</v>
      </c>
      <c r="AX659" s="77">
        <v>0</v>
      </c>
      <c r="AY659" s="79">
        <v>1</v>
      </c>
      <c r="AZ659" s="77">
        <v>1164222</v>
      </c>
      <c r="BA659" s="77">
        <v>0</v>
      </c>
      <c r="BB659" s="74" t="s">
        <v>116</v>
      </c>
      <c r="BC659" s="75" t="s">
        <v>2349</v>
      </c>
      <c r="BD659" s="82">
        <v>8883.8294084678655</v>
      </c>
      <c r="BE659" s="82">
        <v>0</v>
      </c>
      <c r="BF659" s="82">
        <v>0</v>
      </c>
      <c r="BG659" s="82">
        <v>8883.8294084678655</v>
      </c>
      <c r="BH659" s="82">
        <v>78763.4847696949</v>
      </c>
      <c r="BI659" s="82">
        <v>0</v>
      </c>
      <c r="BJ659" s="82">
        <v>0</v>
      </c>
      <c r="BK659" s="82">
        <v>78763.4847696949</v>
      </c>
      <c r="BL659" s="82">
        <v>1047799.7999999999</v>
      </c>
      <c r="BM659" s="82">
        <v>0</v>
      </c>
      <c r="BN659" s="82">
        <v>0</v>
      </c>
      <c r="BO659" s="82">
        <v>1047799.7999999999</v>
      </c>
      <c r="BP659" s="82">
        <v>8883.8294084678655</v>
      </c>
      <c r="BQ659" s="82">
        <v>0</v>
      </c>
      <c r="BR659" s="82">
        <v>0</v>
      </c>
      <c r="BS659" s="89">
        <v>8883.8294084678655</v>
      </c>
      <c r="BT659" s="82">
        <v>44589.716566981908</v>
      </c>
      <c r="BU659" s="82">
        <v>0</v>
      </c>
      <c r="BV659" s="82">
        <v>0</v>
      </c>
      <c r="BW659" s="82">
        <v>44589.716566981908</v>
      </c>
      <c r="BX659" s="82">
        <v>395329.68275605264</v>
      </c>
      <c r="BY659" s="82">
        <v>0</v>
      </c>
      <c r="BZ659" s="82">
        <v>0</v>
      </c>
      <c r="CA659" s="82">
        <v>395329.68275605264</v>
      </c>
      <c r="CB659" s="82">
        <v>5259116.7561599994</v>
      </c>
      <c r="CC659" s="82">
        <v>0</v>
      </c>
      <c r="CD659" s="82">
        <v>0</v>
      </c>
      <c r="CE659" s="82">
        <v>5259116.7561599994</v>
      </c>
      <c r="CF659" s="82">
        <v>44589.716566981908</v>
      </c>
      <c r="CG659" s="82">
        <v>0</v>
      </c>
      <c r="CH659" s="82">
        <v>0</v>
      </c>
      <c r="CI659" s="82">
        <v>44589.716566981908</v>
      </c>
      <c r="CJ659" s="82" t="s">
        <v>96</v>
      </c>
      <c r="CN659" s="82">
        <v>8883.8294084678655</v>
      </c>
      <c r="CO659" s="82">
        <v>78763.4847696949</v>
      </c>
      <c r="CP659" s="82">
        <v>1047799.7999999999</v>
      </c>
      <c r="CQ659" s="82">
        <v>8883.8294084678655</v>
      </c>
      <c r="CR659" s="89">
        <v>8883.8294084678655</v>
      </c>
      <c r="CS659" s="82">
        <v>1373.5260916940374</v>
      </c>
      <c r="CT659" s="82">
        <v>12177.597793672583</v>
      </c>
      <c r="CU659" s="82">
        <v>161999.99999999997</v>
      </c>
      <c r="CV659" s="82">
        <v>1373.5260916940374</v>
      </c>
      <c r="CW659" s="82">
        <v>1373.5260916940374</v>
      </c>
    </row>
    <row r="660" spans="1:101">
      <c r="A660" s="86" t="s">
        <v>1404</v>
      </c>
      <c r="B660" s="87" t="s">
        <v>1565</v>
      </c>
      <c r="C660" s="75" t="s">
        <v>2350</v>
      </c>
      <c r="D660" s="74" t="s">
        <v>2607</v>
      </c>
      <c r="E660" s="74" t="s">
        <v>1404</v>
      </c>
      <c r="F660" s="74" t="s">
        <v>1565</v>
      </c>
      <c r="G660" s="74" t="s">
        <v>523</v>
      </c>
      <c r="I660" s="74" t="s">
        <v>1565</v>
      </c>
      <c r="J660" s="74" t="s">
        <v>523</v>
      </c>
      <c r="K660" s="74" t="s">
        <v>128</v>
      </c>
      <c r="L660" s="74" t="s">
        <v>89</v>
      </c>
      <c r="M660" s="74" t="s">
        <v>1406</v>
      </c>
      <c r="N660" s="74" t="s">
        <v>523</v>
      </c>
      <c r="O660" s="76">
        <v>48744</v>
      </c>
      <c r="P660" s="76">
        <v>44439</v>
      </c>
      <c r="Q660" s="77">
        <v>12</v>
      </c>
      <c r="R660" s="74" t="s">
        <v>262</v>
      </c>
      <c r="S660" s="77">
        <v>122651.81</v>
      </c>
      <c r="T660" s="77">
        <v>122651.81</v>
      </c>
      <c r="U660" s="77">
        <v>0</v>
      </c>
      <c r="V660" s="78">
        <v>0</v>
      </c>
      <c r="W660" s="79">
        <v>6.4679000000000002</v>
      </c>
      <c r="X660" s="77">
        <v>793299.64189900004</v>
      </c>
      <c r="Y660" s="88">
        <v>793299.64189900004</v>
      </c>
      <c r="Z660" s="77">
        <v>0</v>
      </c>
      <c r="AA660" s="74">
        <v>0</v>
      </c>
      <c r="AB660" s="74">
        <v>0</v>
      </c>
      <c r="AD660" s="74">
        <v>5</v>
      </c>
      <c r="AE660" s="74">
        <v>5</v>
      </c>
      <c r="AF660" s="74">
        <v>0</v>
      </c>
      <c r="AG660" s="74">
        <v>0</v>
      </c>
      <c r="AI660" s="74">
        <v>4</v>
      </c>
      <c r="AJ660" s="74">
        <v>4</v>
      </c>
      <c r="AL660" s="74">
        <v>4</v>
      </c>
      <c r="AM660" s="74" t="s">
        <v>95</v>
      </c>
      <c r="AN660" s="74">
        <v>0</v>
      </c>
      <c r="AO660" s="74" t="s">
        <v>95</v>
      </c>
      <c r="AP660" s="74" t="s">
        <v>95</v>
      </c>
      <c r="AQ660" s="74">
        <v>1</v>
      </c>
      <c r="AS660" s="74">
        <v>1</v>
      </c>
      <c r="AT660" s="74" t="s">
        <v>92</v>
      </c>
      <c r="AU660" s="74" t="s">
        <v>95</v>
      </c>
      <c r="AV660" s="74" t="s">
        <v>94</v>
      </c>
      <c r="AW660" s="77">
        <v>122651.81</v>
      </c>
      <c r="AX660" s="77">
        <v>0</v>
      </c>
      <c r="AY660" s="79">
        <v>1</v>
      </c>
      <c r="AZ660" s="77">
        <v>793299.64189900004</v>
      </c>
      <c r="BA660" s="77">
        <v>0</v>
      </c>
      <c r="BB660" s="74" t="s">
        <v>116</v>
      </c>
      <c r="BC660" s="75" t="s">
        <v>2350</v>
      </c>
      <c r="BD660" s="82">
        <v>6053.4319815545168</v>
      </c>
      <c r="BE660" s="82">
        <v>0</v>
      </c>
      <c r="BF660" s="82">
        <v>0</v>
      </c>
      <c r="BG660" s="82">
        <v>6053.4319815545168</v>
      </c>
      <c r="BH660" s="82">
        <v>53669.355382836198</v>
      </c>
      <c r="BI660" s="82">
        <v>0</v>
      </c>
      <c r="BJ660" s="82">
        <v>0</v>
      </c>
      <c r="BK660" s="82">
        <v>53669.355382836198</v>
      </c>
      <c r="BL660" s="82">
        <v>713969.67770909995</v>
      </c>
      <c r="BM660" s="82">
        <v>0</v>
      </c>
      <c r="BN660" s="82">
        <v>0</v>
      </c>
      <c r="BO660" s="82">
        <v>713969.67770909995</v>
      </c>
      <c r="BP660" s="82">
        <v>6053.4319815545168</v>
      </c>
      <c r="BQ660" s="82">
        <v>0</v>
      </c>
      <c r="BR660" s="82">
        <v>0</v>
      </c>
      <c r="BS660" s="89">
        <v>6053.4319815545168</v>
      </c>
      <c r="BT660" s="82">
        <v>30383.385801818429</v>
      </c>
      <c r="BU660" s="82">
        <v>0</v>
      </c>
      <c r="BV660" s="82">
        <v>0</v>
      </c>
      <c r="BW660" s="82">
        <v>30383.385801818429</v>
      </c>
      <c r="BX660" s="82">
        <v>269377.22853753145</v>
      </c>
      <c r="BY660" s="82">
        <v>0</v>
      </c>
      <c r="BZ660" s="82">
        <v>0</v>
      </c>
      <c r="CA660" s="82">
        <v>269377.22853753145</v>
      </c>
      <c r="CB660" s="82">
        <v>3583556.6063575144</v>
      </c>
      <c r="CC660" s="82">
        <v>0</v>
      </c>
      <c r="CD660" s="82">
        <v>0</v>
      </c>
      <c r="CE660" s="82">
        <v>3583556.6063575144</v>
      </c>
      <c r="CF660" s="82">
        <v>30383.385801818429</v>
      </c>
      <c r="CG660" s="82">
        <v>0</v>
      </c>
      <c r="CH660" s="82">
        <v>0</v>
      </c>
      <c r="CI660" s="82">
        <v>30383.385801818429</v>
      </c>
      <c r="CJ660" s="82" t="s">
        <v>96</v>
      </c>
      <c r="CN660" s="82">
        <v>6053.4319815545168</v>
      </c>
      <c r="CO660" s="82">
        <v>53669.355382836198</v>
      </c>
      <c r="CP660" s="82">
        <v>713969.67770909995</v>
      </c>
      <c r="CQ660" s="82">
        <v>6053.4319815545168</v>
      </c>
      <c r="CR660" s="89">
        <v>6053.4319815545168</v>
      </c>
      <c r="CS660" s="82">
        <v>935.91922904722037</v>
      </c>
      <c r="CT660" s="82">
        <v>8297.8022824774962</v>
      </c>
      <c r="CU660" s="82">
        <v>110386.62899999999</v>
      </c>
      <c r="CV660" s="82">
        <v>935.91922904722037</v>
      </c>
      <c r="CW660" s="82">
        <v>935.91922904722037</v>
      </c>
    </row>
    <row r="661" spans="1:101">
      <c r="A661" s="86" t="s">
        <v>1404</v>
      </c>
      <c r="B661" s="87" t="s">
        <v>1566</v>
      </c>
      <c r="C661" s="75" t="s">
        <v>2351</v>
      </c>
      <c r="D661" s="74" t="s">
        <v>2607</v>
      </c>
      <c r="E661" s="74" t="s">
        <v>1404</v>
      </c>
      <c r="F661" s="74" t="s">
        <v>1566</v>
      </c>
      <c r="G661" s="74" t="s">
        <v>523</v>
      </c>
      <c r="I661" s="74" t="s">
        <v>1566</v>
      </c>
      <c r="J661" s="74" t="s">
        <v>523</v>
      </c>
      <c r="K661" s="74" t="s">
        <v>128</v>
      </c>
      <c r="L661" s="74" t="s">
        <v>89</v>
      </c>
      <c r="M661" s="74" t="s">
        <v>1406</v>
      </c>
      <c r="N661" s="74" t="s">
        <v>523</v>
      </c>
      <c r="O661" s="76">
        <v>48744</v>
      </c>
      <c r="P661" s="76">
        <v>44439</v>
      </c>
      <c r="Q661" s="77">
        <v>12</v>
      </c>
      <c r="R661" s="74" t="s">
        <v>262</v>
      </c>
      <c r="S661" s="77">
        <v>35814</v>
      </c>
      <c r="T661" s="77">
        <v>35814</v>
      </c>
      <c r="U661" s="77">
        <v>0</v>
      </c>
      <c r="V661" s="78">
        <v>0</v>
      </c>
      <c r="W661" s="79">
        <v>6.4679000000000002</v>
      </c>
      <c r="X661" s="77">
        <v>231641.37059999999</v>
      </c>
      <c r="Y661" s="88">
        <v>231641.37059999999</v>
      </c>
      <c r="Z661" s="77">
        <v>0</v>
      </c>
      <c r="AA661" s="74">
        <v>0</v>
      </c>
      <c r="AB661" s="74">
        <v>0</v>
      </c>
      <c r="AD661" s="74">
        <v>5</v>
      </c>
      <c r="AE661" s="74">
        <v>5</v>
      </c>
      <c r="AF661" s="74">
        <v>0</v>
      </c>
      <c r="AG661" s="74">
        <v>0</v>
      </c>
      <c r="AI661" s="74">
        <v>4</v>
      </c>
      <c r="AJ661" s="74">
        <v>4</v>
      </c>
      <c r="AL661" s="74">
        <v>4</v>
      </c>
      <c r="AM661" s="74" t="s">
        <v>95</v>
      </c>
      <c r="AN661" s="74">
        <v>0</v>
      </c>
      <c r="AO661" s="74" t="s">
        <v>95</v>
      </c>
      <c r="AP661" s="74" t="s">
        <v>95</v>
      </c>
      <c r="AQ661" s="74">
        <v>1</v>
      </c>
      <c r="AS661" s="74">
        <v>1</v>
      </c>
      <c r="AT661" s="74" t="s">
        <v>92</v>
      </c>
      <c r="AU661" s="74" t="s">
        <v>95</v>
      </c>
      <c r="AV661" s="74" t="s">
        <v>94</v>
      </c>
      <c r="AW661" s="77">
        <v>35814</v>
      </c>
      <c r="AX661" s="77">
        <v>0</v>
      </c>
      <c r="AY661" s="79">
        <v>1</v>
      </c>
      <c r="AZ661" s="77">
        <v>231641.37059999999</v>
      </c>
      <c r="BA661" s="77">
        <v>0</v>
      </c>
      <c r="BB661" s="74" t="s">
        <v>116</v>
      </c>
      <c r="BC661" s="75" t="s">
        <v>2351</v>
      </c>
      <c r="BD661" s="82">
        <v>1767.5859246381565</v>
      </c>
      <c r="BE661" s="82">
        <v>0</v>
      </c>
      <c r="BF661" s="82">
        <v>0</v>
      </c>
      <c r="BG661" s="82">
        <v>1767.5859246381565</v>
      </c>
      <c r="BH661" s="82">
        <v>15671.308019676959</v>
      </c>
      <c r="BI661" s="82">
        <v>0</v>
      </c>
      <c r="BJ661" s="82">
        <v>0</v>
      </c>
      <c r="BK661" s="82">
        <v>15671.308019676959</v>
      </c>
      <c r="BL661" s="82">
        <v>208477.23353999999</v>
      </c>
      <c r="BM661" s="82">
        <v>0</v>
      </c>
      <c r="BN661" s="82">
        <v>0</v>
      </c>
      <c r="BO661" s="82">
        <v>208477.23353999999</v>
      </c>
      <c r="BP661" s="82">
        <v>1767.5859246381565</v>
      </c>
      <c r="BQ661" s="82">
        <v>0</v>
      </c>
      <c r="BR661" s="82">
        <v>0</v>
      </c>
      <c r="BS661" s="89">
        <v>1767.5859246381565</v>
      </c>
      <c r="BT661" s="82">
        <v>8871.8672729438349</v>
      </c>
      <c r="BU661" s="82">
        <v>0</v>
      </c>
      <c r="BV661" s="82">
        <v>0</v>
      </c>
      <c r="BW661" s="82">
        <v>8871.8672729438349</v>
      </c>
      <c r="BX661" s="82">
        <v>78657.429212362593</v>
      </c>
      <c r="BY661" s="82">
        <v>0</v>
      </c>
      <c r="BZ661" s="82">
        <v>0</v>
      </c>
      <c r="CA661" s="82">
        <v>78657.429212362593</v>
      </c>
      <c r="CB661" s="82">
        <v>1046388.9305839678</v>
      </c>
      <c r="CC661" s="82">
        <v>0</v>
      </c>
      <c r="CD661" s="82">
        <v>0</v>
      </c>
      <c r="CE661" s="82">
        <v>1046388.9305839678</v>
      </c>
      <c r="CF661" s="82">
        <v>8871.8672729438349</v>
      </c>
      <c r="CG661" s="82">
        <v>0</v>
      </c>
      <c r="CH661" s="82">
        <v>0</v>
      </c>
      <c r="CI661" s="82">
        <v>8871.8672729438349</v>
      </c>
      <c r="CJ661" s="82" t="s">
        <v>96</v>
      </c>
      <c r="CN661" s="82">
        <v>1767.5859246381565</v>
      </c>
      <c r="CO661" s="82">
        <v>15671.308019676959</v>
      </c>
      <c r="CP661" s="82">
        <v>208477.23353999999</v>
      </c>
      <c r="CQ661" s="82">
        <v>1767.5859246381565</v>
      </c>
      <c r="CR661" s="89">
        <v>1767.5859246381565</v>
      </c>
      <c r="CS661" s="82">
        <v>273.28590804405701</v>
      </c>
      <c r="CT661" s="82">
        <v>2422.9360410143877</v>
      </c>
      <c r="CU661" s="82">
        <v>32232.6</v>
      </c>
      <c r="CV661" s="82">
        <v>273.28590804405701</v>
      </c>
      <c r="CW661" s="82">
        <v>273.28590804405701</v>
      </c>
    </row>
    <row r="662" spans="1:101">
      <c r="A662" s="86" t="s">
        <v>1404</v>
      </c>
      <c r="B662" s="87" t="s">
        <v>1567</v>
      </c>
      <c r="C662" s="75" t="s">
        <v>2352</v>
      </c>
      <c r="D662" s="74" t="s">
        <v>2607</v>
      </c>
      <c r="E662" s="74" t="s">
        <v>1404</v>
      </c>
      <c r="F662" s="74" t="s">
        <v>1567</v>
      </c>
      <c r="G662" s="74" t="s">
        <v>523</v>
      </c>
      <c r="I662" s="74" t="s">
        <v>1567</v>
      </c>
      <c r="J662" s="74" t="s">
        <v>523</v>
      </c>
      <c r="K662" s="74" t="s">
        <v>128</v>
      </c>
      <c r="L662" s="74" t="s">
        <v>89</v>
      </c>
      <c r="M662" s="74" t="s">
        <v>1406</v>
      </c>
      <c r="N662" s="74" t="s">
        <v>523</v>
      </c>
      <c r="O662" s="76">
        <v>48788</v>
      </c>
      <c r="P662" s="76">
        <v>44439</v>
      </c>
      <c r="Q662" s="77">
        <v>12</v>
      </c>
      <c r="R662" s="74" t="s">
        <v>262</v>
      </c>
      <c r="S662" s="77">
        <v>5960</v>
      </c>
      <c r="T662" s="77">
        <v>5960</v>
      </c>
      <c r="U662" s="77">
        <v>0</v>
      </c>
      <c r="V662" s="78">
        <v>0</v>
      </c>
      <c r="W662" s="79">
        <v>6.4679000000000002</v>
      </c>
      <c r="X662" s="77">
        <v>38548.684000000001</v>
      </c>
      <c r="Y662" s="88">
        <v>38548.684000000001</v>
      </c>
      <c r="Z662" s="77">
        <v>0</v>
      </c>
      <c r="AA662" s="74">
        <v>0</v>
      </c>
      <c r="AB662" s="74">
        <v>0</v>
      </c>
      <c r="AD662" s="74">
        <v>5</v>
      </c>
      <c r="AE662" s="74">
        <v>5</v>
      </c>
      <c r="AF662" s="74">
        <v>0</v>
      </c>
      <c r="AG662" s="74">
        <v>0</v>
      </c>
      <c r="AI662" s="74">
        <v>4</v>
      </c>
      <c r="AJ662" s="74">
        <v>4</v>
      </c>
      <c r="AL662" s="74">
        <v>4</v>
      </c>
      <c r="AM662" s="74" t="s">
        <v>95</v>
      </c>
      <c r="AN662" s="74">
        <v>0</v>
      </c>
      <c r="AO662" s="74" t="s">
        <v>95</v>
      </c>
      <c r="AP662" s="74" t="s">
        <v>95</v>
      </c>
      <c r="AQ662" s="74">
        <v>1</v>
      </c>
      <c r="AS662" s="74">
        <v>1</v>
      </c>
      <c r="AT662" s="74" t="s">
        <v>92</v>
      </c>
      <c r="AU662" s="74" t="s">
        <v>95</v>
      </c>
      <c r="AV662" s="74" t="s">
        <v>94</v>
      </c>
      <c r="AW662" s="77">
        <v>5960</v>
      </c>
      <c r="AX662" s="77">
        <v>0</v>
      </c>
      <c r="AY662" s="79">
        <v>1</v>
      </c>
      <c r="AZ662" s="77">
        <v>38548.684000000001</v>
      </c>
      <c r="BA662" s="77">
        <v>0</v>
      </c>
      <c r="BB662" s="74" t="s">
        <v>116</v>
      </c>
      <c r="BC662" s="75" t="s">
        <v>2352</v>
      </c>
      <c r="BD662" s="82">
        <v>294.15346263593602</v>
      </c>
      <c r="BE662" s="82">
        <v>0</v>
      </c>
      <c r="BF662" s="82">
        <v>0</v>
      </c>
      <c r="BG662" s="82">
        <v>294.15346263593602</v>
      </c>
      <c r="BH662" s="82">
        <v>2607.9464957076757</v>
      </c>
      <c r="BI662" s="82">
        <v>0</v>
      </c>
      <c r="BJ662" s="82">
        <v>0</v>
      </c>
      <c r="BK662" s="82">
        <v>2607.9464957076757</v>
      </c>
      <c r="BL662" s="82">
        <v>34693.815600000002</v>
      </c>
      <c r="BM662" s="82">
        <v>0</v>
      </c>
      <c r="BN662" s="82">
        <v>0</v>
      </c>
      <c r="BO662" s="82">
        <v>34693.815600000002</v>
      </c>
      <c r="BP662" s="82">
        <v>294.15346263593602</v>
      </c>
      <c r="BQ662" s="82">
        <v>0</v>
      </c>
      <c r="BR662" s="82">
        <v>0</v>
      </c>
      <c r="BS662" s="89">
        <v>294.15346263593602</v>
      </c>
      <c r="BT662" s="82">
        <v>1476.4150596622899</v>
      </c>
      <c r="BU662" s="82">
        <v>0</v>
      </c>
      <c r="BV662" s="82">
        <v>0</v>
      </c>
      <c r="BW662" s="82">
        <v>1476.4150596622899</v>
      </c>
      <c r="BX662" s="82">
        <v>13089.805051255966</v>
      </c>
      <c r="BY662" s="82">
        <v>0</v>
      </c>
      <c r="BZ662" s="82">
        <v>0</v>
      </c>
      <c r="CA662" s="82">
        <v>13089.805051255966</v>
      </c>
      <c r="CB662" s="82">
        <v>174135.19925951998</v>
      </c>
      <c r="CC662" s="82">
        <v>0</v>
      </c>
      <c r="CD662" s="82">
        <v>0</v>
      </c>
      <c r="CE662" s="82">
        <v>174135.19925951998</v>
      </c>
      <c r="CF662" s="82">
        <v>1476.4150596622899</v>
      </c>
      <c r="CG662" s="82">
        <v>0</v>
      </c>
      <c r="CH662" s="82">
        <v>0</v>
      </c>
      <c r="CI662" s="82">
        <v>1476.4150596622899</v>
      </c>
      <c r="CJ662" s="82" t="s">
        <v>96</v>
      </c>
      <c r="CN662" s="82">
        <v>294.15346263593602</v>
      </c>
      <c r="CO662" s="82">
        <v>2607.9464957076757</v>
      </c>
      <c r="CP662" s="82">
        <v>34693.815600000002</v>
      </c>
      <c r="CQ662" s="82">
        <v>294.15346263593602</v>
      </c>
      <c r="CR662" s="89">
        <v>294.15346263593602</v>
      </c>
      <c r="CS662" s="82">
        <v>45.47897503609147</v>
      </c>
      <c r="CT662" s="82">
        <v>403.21379361271443</v>
      </c>
      <c r="CU662" s="82">
        <v>5364</v>
      </c>
      <c r="CV662" s="82">
        <v>45.47897503609147</v>
      </c>
      <c r="CW662" s="82">
        <v>45.47897503609147</v>
      </c>
    </row>
    <row r="663" spans="1:101">
      <c r="A663" s="86" t="s">
        <v>1404</v>
      </c>
      <c r="B663" s="87" t="s">
        <v>1568</v>
      </c>
      <c r="C663" s="75" t="s">
        <v>2353</v>
      </c>
      <c r="D663" s="74" t="s">
        <v>2607</v>
      </c>
      <c r="E663" s="74" t="s">
        <v>1404</v>
      </c>
      <c r="F663" s="74" t="s">
        <v>1568</v>
      </c>
      <c r="G663" s="74" t="s">
        <v>523</v>
      </c>
      <c r="I663" s="74" t="s">
        <v>1568</v>
      </c>
      <c r="J663" s="74" t="s">
        <v>523</v>
      </c>
      <c r="K663" s="74" t="s">
        <v>128</v>
      </c>
      <c r="L663" s="74" t="s">
        <v>89</v>
      </c>
      <c r="M663" s="74" t="s">
        <v>1406</v>
      </c>
      <c r="N663" s="74" t="s">
        <v>523</v>
      </c>
      <c r="O663" s="76">
        <v>48275</v>
      </c>
      <c r="P663" s="76">
        <v>44439</v>
      </c>
      <c r="Q663" s="77">
        <v>11</v>
      </c>
      <c r="R663" s="74" t="s">
        <v>262</v>
      </c>
      <c r="S663" s="77">
        <v>20116.66</v>
      </c>
      <c r="T663" s="77">
        <v>20116.66</v>
      </c>
      <c r="U663" s="77">
        <v>0</v>
      </c>
      <c r="V663" s="78">
        <v>0</v>
      </c>
      <c r="W663" s="79">
        <v>6.4679000000000002</v>
      </c>
      <c r="X663" s="77">
        <v>130112.545214</v>
      </c>
      <c r="Y663" s="88">
        <v>130112.545214</v>
      </c>
      <c r="Z663" s="77">
        <v>0</v>
      </c>
      <c r="AA663" s="74">
        <v>0</v>
      </c>
      <c r="AB663" s="74">
        <v>0</v>
      </c>
      <c r="AD663" s="74">
        <v>5</v>
      </c>
      <c r="AE663" s="74">
        <v>5</v>
      </c>
      <c r="AF663" s="74">
        <v>0</v>
      </c>
      <c r="AG663" s="74">
        <v>0</v>
      </c>
      <c r="AI663" s="74">
        <v>4</v>
      </c>
      <c r="AJ663" s="74">
        <v>4</v>
      </c>
      <c r="AL663" s="74">
        <v>4</v>
      </c>
      <c r="AM663" s="74" t="s">
        <v>95</v>
      </c>
      <c r="AN663" s="74">
        <v>0</v>
      </c>
      <c r="AO663" s="74" t="s">
        <v>95</v>
      </c>
      <c r="AP663" s="74" t="s">
        <v>95</v>
      </c>
      <c r="AQ663" s="74">
        <v>1</v>
      </c>
      <c r="AS663" s="74">
        <v>1</v>
      </c>
      <c r="AT663" s="74" t="s">
        <v>92</v>
      </c>
      <c r="AU663" s="74" t="s">
        <v>95</v>
      </c>
      <c r="AV663" s="74" t="s">
        <v>94</v>
      </c>
      <c r="AW663" s="77">
        <v>20116.66</v>
      </c>
      <c r="AX663" s="77">
        <v>0</v>
      </c>
      <c r="AY663" s="79">
        <v>1</v>
      </c>
      <c r="AZ663" s="77">
        <v>130112.545214</v>
      </c>
      <c r="BA663" s="77">
        <v>0</v>
      </c>
      <c r="BB663" s="74" t="s">
        <v>116</v>
      </c>
      <c r="BC663" s="75" t="s">
        <v>2353</v>
      </c>
      <c r="BD663" s="82">
        <v>992.84986504527308</v>
      </c>
      <c r="BE663" s="82">
        <v>0</v>
      </c>
      <c r="BF663" s="82">
        <v>0</v>
      </c>
      <c r="BG663" s="82">
        <v>992.84986504527308</v>
      </c>
      <c r="BH663" s="82">
        <v>8127.2721847346529</v>
      </c>
      <c r="BI663" s="82">
        <v>0</v>
      </c>
      <c r="BJ663" s="82">
        <v>0</v>
      </c>
      <c r="BK663" s="82">
        <v>8127.2721847346529</v>
      </c>
      <c r="BL663" s="82">
        <v>117101.2906926</v>
      </c>
      <c r="BM663" s="82">
        <v>0</v>
      </c>
      <c r="BN663" s="82">
        <v>0</v>
      </c>
      <c r="BO663" s="82">
        <v>117101.2906926</v>
      </c>
      <c r="BP663" s="82">
        <v>992.84986504527308</v>
      </c>
      <c r="BQ663" s="82">
        <v>0</v>
      </c>
      <c r="BR663" s="82">
        <v>0</v>
      </c>
      <c r="BS663" s="89">
        <v>992.84986504527308</v>
      </c>
      <c r="BT663" s="82">
        <v>4983.3120426352343</v>
      </c>
      <c r="BU663" s="82">
        <v>0</v>
      </c>
      <c r="BV663" s="82">
        <v>0</v>
      </c>
      <c r="BW663" s="82">
        <v>4983.3120426352343</v>
      </c>
      <c r="BX663" s="82">
        <v>40792.404549620165</v>
      </c>
      <c r="BY663" s="82">
        <v>0</v>
      </c>
      <c r="BZ663" s="82">
        <v>0</v>
      </c>
      <c r="CA663" s="82">
        <v>40792.404549620165</v>
      </c>
      <c r="CB663" s="82">
        <v>587754.79824429785</v>
      </c>
      <c r="CC663" s="82">
        <v>0</v>
      </c>
      <c r="CD663" s="82">
        <v>0</v>
      </c>
      <c r="CE663" s="82">
        <v>587754.79824429785</v>
      </c>
      <c r="CF663" s="82">
        <v>4983.3120426352343</v>
      </c>
      <c r="CG663" s="82">
        <v>0</v>
      </c>
      <c r="CH663" s="82">
        <v>0</v>
      </c>
      <c r="CI663" s="82">
        <v>4983.3120426352343</v>
      </c>
      <c r="CJ663" s="82" t="s">
        <v>96</v>
      </c>
      <c r="CN663" s="82">
        <v>992.84986504527308</v>
      </c>
      <c r="CO663" s="82">
        <v>8127.2721847346529</v>
      </c>
      <c r="CP663" s="82">
        <v>117101.2906926</v>
      </c>
      <c r="CQ663" s="82">
        <v>992.84986504527308</v>
      </c>
      <c r="CR663" s="89">
        <v>992.84986504527308</v>
      </c>
      <c r="CS663" s="82">
        <v>153.50420770965431</v>
      </c>
      <c r="CT663" s="82">
        <v>1256.5550154972484</v>
      </c>
      <c r="CU663" s="82">
        <v>18104.993999999999</v>
      </c>
      <c r="CV663" s="82">
        <v>153.50420770965431</v>
      </c>
      <c r="CW663" s="82">
        <v>153.50420770965431</v>
      </c>
    </row>
    <row r="664" spans="1:101">
      <c r="A664" s="86" t="s">
        <v>1404</v>
      </c>
      <c r="B664" s="87" t="s">
        <v>1569</v>
      </c>
      <c r="C664" s="75" t="s">
        <v>2354</v>
      </c>
      <c r="D664" s="74" t="s">
        <v>2607</v>
      </c>
      <c r="E664" s="74" t="s">
        <v>1404</v>
      </c>
      <c r="F664" s="74" t="s">
        <v>1569</v>
      </c>
      <c r="G664" s="74" t="s">
        <v>523</v>
      </c>
      <c r="I664" s="74" t="s">
        <v>1569</v>
      </c>
      <c r="J664" s="74" t="s">
        <v>523</v>
      </c>
      <c r="K664" s="74" t="s">
        <v>128</v>
      </c>
      <c r="L664" s="74" t="s">
        <v>89</v>
      </c>
      <c r="M664" s="74" t="s">
        <v>1406</v>
      </c>
      <c r="N664" s="74" t="s">
        <v>523</v>
      </c>
      <c r="O664" s="76">
        <v>48151</v>
      </c>
      <c r="P664" s="76">
        <v>44439</v>
      </c>
      <c r="Q664" s="77">
        <v>11</v>
      </c>
      <c r="R664" s="74" t="s">
        <v>262</v>
      </c>
      <c r="S664" s="77">
        <v>45424.57</v>
      </c>
      <c r="T664" s="77">
        <v>45424.57</v>
      </c>
      <c r="U664" s="77">
        <v>0</v>
      </c>
      <c r="V664" s="78">
        <v>0</v>
      </c>
      <c r="W664" s="79">
        <v>6.4679000000000002</v>
      </c>
      <c r="X664" s="77">
        <v>293801.57630299998</v>
      </c>
      <c r="Y664" s="88">
        <v>293801.57630299998</v>
      </c>
      <c r="Z664" s="77">
        <v>0</v>
      </c>
      <c r="AA664" s="74">
        <v>0</v>
      </c>
      <c r="AB664" s="74">
        <v>0</v>
      </c>
      <c r="AD664" s="74">
        <v>5</v>
      </c>
      <c r="AE664" s="74">
        <v>5</v>
      </c>
      <c r="AF664" s="74">
        <v>0</v>
      </c>
      <c r="AG664" s="74">
        <v>0</v>
      </c>
      <c r="AI664" s="74">
        <v>4</v>
      </c>
      <c r="AJ664" s="74">
        <v>4</v>
      </c>
      <c r="AL664" s="74">
        <v>4</v>
      </c>
      <c r="AM664" s="74" t="s">
        <v>95</v>
      </c>
      <c r="AN664" s="74">
        <v>0</v>
      </c>
      <c r="AO664" s="74" t="s">
        <v>95</v>
      </c>
      <c r="AP664" s="74" t="s">
        <v>95</v>
      </c>
      <c r="AQ664" s="74">
        <v>1</v>
      </c>
      <c r="AS664" s="74">
        <v>1</v>
      </c>
      <c r="AT664" s="74" t="s">
        <v>92</v>
      </c>
      <c r="AU664" s="74" t="s">
        <v>95</v>
      </c>
      <c r="AV664" s="74" t="s">
        <v>94</v>
      </c>
      <c r="AW664" s="77">
        <v>45424.57</v>
      </c>
      <c r="AX664" s="77">
        <v>0</v>
      </c>
      <c r="AY664" s="79">
        <v>1</v>
      </c>
      <c r="AZ664" s="77">
        <v>293801.57630299998</v>
      </c>
      <c r="BA664" s="77">
        <v>0</v>
      </c>
      <c r="BB664" s="74" t="s">
        <v>116</v>
      </c>
      <c r="BC664" s="75" t="s">
        <v>2354</v>
      </c>
      <c r="BD664" s="82">
        <v>2241.9118379611509</v>
      </c>
      <c r="BE664" s="82">
        <v>0</v>
      </c>
      <c r="BF664" s="82">
        <v>0</v>
      </c>
      <c r="BG664" s="82">
        <v>2241.9118379611509</v>
      </c>
      <c r="BH664" s="82">
        <v>18351.845896114562</v>
      </c>
      <c r="BI664" s="82">
        <v>0</v>
      </c>
      <c r="BJ664" s="82">
        <v>0</v>
      </c>
      <c r="BK664" s="82">
        <v>18351.845896114562</v>
      </c>
      <c r="BL664" s="82">
        <v>264421.41867269995</v>
      </c>
      <c r="BM664" s="82">
        <v>0</v>
      </c>
      <c r="BN664" s="82">
        <v>0</v>
      </c>
      <c r="BO664" s="82">
        <v>264421.41867269995</v>
      </c>
      <c r="BP664" s="82">
        <v>2241.9118379611509</v>
      </c>
      <c r="BQ664" s="82">
        <v>0</v>
      </c>
      <c r="BR664" s="82">
        <v>0</v>
      </c>
      <c r="BS664" s="89">
        <v>2241.9118379611509</v>
      </c>
      <c r="BT664" s="82">
        <v>11252.603897094608</v>
      </c>
      <c r="BU664" s="82">
        <v>0</v>
      </c>
      <c r="BV664" s="82">
        <v>0</v>
      </c>
      <c r="BW664" s="82">
        <v>11252.603897094608</v>
      </c>
      <c r="BX664" s="82">
        <v>92111.584921778209</v>
      </c>
      <c r="BY664" s="82">
        <v>0</v>
      </c>
      <c r="BZ664" s="82">
        <v>0</v>
      </c>
      <c r="CA664" s="82">
        <v>92111.584921778209</v>
      </c>
      <c r="CB664" s="82">
        <v>1327183.9846020155</v>
      </c>
      <c r="CC664" s="82">
        <v>0</v>
      </c>
      <c r="CD664" s="82">
        <v>0</v>
      </c>
      <c r="CE664" s="82">
        <v>1327183.9846020155</v>
      </c>
      <c r="CF664" s="82">
        <v>11252.603897094608</v>
      </c>
      <c r="CG664" s="82">
        <v>0</v>
      </c>
      <c r="CH664" s="82">
        <v>0</v>
      </c>
      <c r="CI664" s="82">
        <v>11252.603897094608</v>
      </c>
      <c r="CJ664" s="82" t="s">
        <v>96</v>
      </c>
      <c r="CN664" s="82">
        <v>2241.9118379611509</v>
      </c>
      <c r="CO664" s="82">
        <v>18351.845896114562</v>
      </c>
      <c r="CP664" s="82">
        <v>264421.41867269995</v>
      </c>
      <c r="CQ664" s="82">
        <v>2241.9118379611509</v>
      </c>
      <c r="CR664" s="89">
        <v>2241.9118379611509</v>
      </c>
      <c r="CS664" s="82">
        <v>346.62128943879014</v>
      </c>
      <c r="CT664" s="82">
        <v>2837.3731653418517</v>
      </c>
      <c r="CU664" s="82">
        <v>40882.11299999999</v>
      </c>
      <c r="CV664" s="82">
        <v>346.62128943879014</v>
      </c>
      <c r="CW664" s="82">
        <v>346.62128943879014</v>
      </c>
    </row>
    <row r="665" spans="1:101">
      <c r="A665" s="86" t="s">
        <v>1404</v>
      </c>
      <c r="B665" s="87" t="s">
        <v>1570</v>
      </c>
      <c r="C665" s="75" t="s">
        <v>2355</v>
      </c>
      <c r="D665" s="74" t="s">
        <v>2607</v>
      </c>
      <c r="E665" s="74" t="s">
        <v>1404</v>
      </c>
      <c r="F665" s="74" t="s">
        <v>1570</v>
      </c>
      <c r="G665" s="74" t="s">
        <v>523</v>
      </c>
      <c r="I665" s="74" t="s">
        <v>1570</v>
      </c>
      <c r="J665" s="74" t="s">
        <v>523</v>
      </c>
      <c r="K665" s="74" t="s">
        <v>128</v>
      </c>
      <c r="L665" s="74" t="s">
        <v>89</v>
      </c>
      <c r="M665" s="74" t="s">
        <v>1406</v>
      </c>
      <c r="N665" s="74" t="s">
        <v>523</v>
      </c>
      <c r="O665" s="76">
        <v>48151</v>
      </c>
      <c r="P665" s="76">
        <v>44439</v>
      </c>
      <c r="Q665" s="77">
        <v>11</v>
      </c>
      <c r="R665" s="74" t="s">
        <v>262</v>
      </c>
      <c r="S665" s="77">
        <v>20275.419999999998</v>
      </c>
      <c r="T665" s="77">
        <v>20275.419999999998</v>
      </c>
      <c r="U665" s="77">
        <v>0</v>
      </c>
      <c r="V665" s="78">
        <v>0</v>
      </c>
      <c r="W665" s="79">
        <v>6.4679000000000002</v>
      </c>
      <c r="X665" s="77">
        <v>131139.38901799999</v>
      </c>
      <c r="Y665" s="88">
        <v>131139.38901799999</v>
      </c>
      <c r="Z665" s="77">
        <v>0</v>
      </c>
      <c r="AA665" s="74">
        <v>0</v>
      </c>
      <c r="AB665" s="74">
        <v>0</v>
      </c>
      <c r="AD665" s="74">
        <v>5</v>
      </c>
      <c r="AE665" s="74">
        <v>5</v>
      </c>
      <c r="AF665" s="74">
        <v>0</v>
      </c>
      <c r="AG665" s="74">
        <v>0</v>
      </c>
      <c r="AI665" s="74">
        <v>4</v>
      </c>
      <c r="AJ665" s="74">
        <v>4</v>
      </c>
      <c r="AL665" s="74">
        <v>4</v>
      </c>
      <c r="AM665" s="74" t="s">
        <v>95</v>
      </c>
      <c r="AN665" s="74">
        <v>0</v>
      </c>
      <c r="AO665" s="74" t="s">
        <v>95</v>
      </c>
      <c r="AP665" s="74" t="s">
        <v>95</v>
      </c>
      <c r="AQ665" s="74">
        <v>1</v>
      </c>
      <c r="AS665" s="74">
        <v>1</v>
      </c>
      <c r="AT665" s="74" t="s">
        <v>92</v>
      </c>
      <c r="AU665" s="74" t="s">
        <v>95</v>
      </c>
      <c r="AV665" s="74" t="s">
        <v>94</v>
      </c>
      <c r="AW665" s="77">
        <v>20275.419999999998</v>
      </c>
      <c r="AX665" s="77">
        <v>0</v>
      </c>
      <c r="AY665" s="79">
        <v>1</v>
      </c>
      <c r="AZ665" s="77">
        <v>131139.38901799999</v>
      </c>
      <c r="BA665" s="77">
        <v>0</v>
      </c>
      <c r="BB665" s="74" t="s">
        <v>116</v>
      </c>
      <c r="BC665" s="75" t="s">
        <v>2355</v>
      </c>
      <c r="BD665" s="82">
        <v>1000.6854025835416</v>
      </c>
      <c r="BE665" s="82">
        <v>0</v>
      </c>
      <c r="BF665" s="82">
        <v>0</v>
      </c>
      <c r="BG665" s="82">
        <v>1000.6854025835416</v>
      </c>
      <c r="BH665" s="82">
        <v>8191.4123418009049</v>
      </c>
      <c r="BI665" s="82">
        <v>0</v>
      </c>
      <c r="BJ665" s="82">
        <v>0</v>
      </c>
      <c r="BK665" s="82">
        <v>8191.4123418009049</v>
      </c>
      <c r="BL665" s="82">
        <v>118025.45011619998</v>
      </c>
      <c r="BM665" s="82">
        <v>0</v>
      </c>
      <c r="BN665" s="82">
        <v>0</v>
      </c>
      <c r="BO665" s="82">
        <v>118025.45011619998</v>
      </c>
      <c r="BP665" s="82">
        <v>1000.6854025835416</v>
      </c>
      <c r="BQ665" s="82">
        <v>0</v>
      </c>
      <c r="BR665" s="82">
        <v>0</v>
      </c>
      <c r="BS665" s="89">
        <v>1000.6854025835416</v>
      </c>
      <c r="BT665" s="82">
        <v>5022.6401726473123</v>
      </c>
      <c r="BU665" s="82">
        <v>0</v>
      </c>
      <c r="BV665" s="82">
        <v>0</v>
      </c>
      <c r="BW665" s="82">
        <v>5022.6401726473123</v>
      </c>
      <c r="BX665" s="82">
        <v>41114.336825967097</v>
      </c>
      <c r="BY665" s="82">
        <v>0</v>
      </c>
      <c r="BZ665" s="82">
        <v>0</v>
      </c>
      <c r="CA665" s="82">
        <v>41114.336825967097</v>
      </c>
      <c r="CB665" s="82">
        <v>592393.33922323096</v>
      </c>
      <c r="CC665" s="82">
        <v>0</v>
      </c>
      <c r="CD665" s="82">
        <v>0</v>
      </c>
      <c r="CE665" s="82">
        <v>592393.33922323096</v>
      </c>
      <c r="CF665" s="82">
        <v>5022.6401726473123</v>
      </c>
      <c r="CG665" s="82">
        <v>0</v>
      </c>
      <c r="CH665" s="82">
        <v>0</v>
      </c>
      <c r="CI665" s="82">
        <v>5022.6401726473123</v>
      </c>
      <c r="CJ665" s="82" t="s">
        <v>96</v>
      </c>
      <c r="CN665" s="82">
        <v>1000.6854025835416</v>
      </c>
      <c r="CO665" s="82">
        <v>8191.4123418009049</v>
      </c>
      <c r="CP665" s="82">
        <v>118025.45011619998</v>
      </c>
      <c r="CQ665" s="82">
        <v>1000.6854025835416</v>
      </c>
      <c r="CR665" s="89">
        <v>1000.6854025835416</v>
      </c>
      <c r="CS665" s="82">
        <v>154.71565772252842</v>
      </c>
      <c r="CT665" s="82">
        <v>1266.471705159465</v>
      </c>
      <c r="CU665" s="82">
        <v>18247.877999999997</v>
      </c>
      <c r="CV665" s="82">
        <v>154.71565772252842</v>
      </c>
      <c r="CW665" s="82">
        <v>154.71565772252842</v>
      </c>
    </row>
    <row r="666" spans="1:101">
      <c r="A666" s="86" t="s">
        <v>1404</v>
      </c>
      <c r="B666" s="87" t="s">
        <v>1571</v>
      </c>
      <c r="C666" s="75" t="s">
        <v>2356</v>
      </c>
      <c r="D666" s="74" t="s">
        <v>2607</v>
      </c>
      <c r="E666" s="74" t="s">
        <v>1404</v>
      </c>
      <c r="F666" s="74" t="s">
        <v>1571</v>
      </c>
      <c r="G666" s="74" t="s">
        <v>523</v>
      </c>
      <c r="I666" s="74" t="s">
        <v>1571</v>
      </c>
      <c r="J666" s="74" t="s">
        <v>523</v>
      </c>
      <c r="K666" s="74" t="s">
        <v>128</v>
      </c>
      <c r="L666" s="74" t="s">
        <v>89</v>
      </c>
      <c r="M666" s="74" t="s">
        <v>1406</v>
      </c>
      <c r="N666" s="74" t="s">
        <v>523</v>
      </c>
      <c r="O666" s="76">
        <v>48782</v>
      </c>
      <c r="P666" s="76">
        <v>44439</v>
      </c>
      <c r="Q666" s="77">
        <v>12</v>
      </c>
      <c r="R666" s="74" t="s">
        <v>262</v>
      </c>
      <c r="S666" s="77">
        <v>53000</v>
      </c>
      <c r="T666" s="77">
        <v>53000</v>
      </c>
      <c r="U666" s="77">
        <v>0</v>
      </c>
      <c r="V666" s="78">
        <v>0</v>
      </c>
      <c r="W666" s="79">
        <v>6.4679000000000002</v>
      </c>
      <c r="X666" s="77">
        <v>342798.7</v>
      </c>
      <c r="Y666" s="88">
        <v>342798.7</v>
      </c>
      <c r="Z666" s="77">
        <v>0</v>
      </c>
      <c r="AA666" s="74">
        <v>0</v>
      </c>
      <c r="AB666" s="74">
        <v>0</v>
      </c>
      <c r="AD666" s="74">
        <v>5</v>
      </c>
      <c r="AE666" s="74">
        <v>5</v>
      </c>
      <c r="AF666" s="74">
        <v>0</v>
      </c>
      <c r="AG666" s="74">
        <v>0</v>
      </c>
      <c r="AI666" s="74">
        <v>4</v>
      </c>
      <c r="AJ666" s="74">
        <v>4</v>
      </c>
      <c r="AL666" s="74">
        <v>4</v>
      </c>
      <c r="AM666" s="74" t="s">
        <v>95</v>
      </c>
      <c r="AN666" s="74">
        <v>0</v>
      </c>
      <c r="AO666" s="74" t="s">
        <v>95</v>
      </c>
      <c r="AP666" s="74" t="s">
        <v>95</v>
      </c>
      <c r="AQ666" s="74">
        <v>1</v>
      </c>
      <c r="AS666" s="74">
        <v>1</v>
      </c>
      <c r="AT666" s="74" t="s">
        <v>92</v>
      </c>
      <c r="AU666" s="74" t="s">
        <v>95</v>
      </c>
      <c r="AV666" s="74" t="s">
        <v>94</v>
      </c>
      <c r="AW666" s="77">
        <v>53000</v>
      </c>
      <c r="AX666" s="77">
        <v>0</v>
      </c>
      <c r="AY666" s="79">
        <v>1</v>
      </c>
      <c r="AZ666" s="77">
        <v>342798.7</v>
      </c>
      <c r="BA666" s="77">
        <v>0</v>
      </c>
      <c r="BB666" s="74" t="s">
        <v>116</v>
      </c>
      <c r="BC666" s="75" t="s">
        <v>2356</v>
      </c>
      <c r="BD666" s="82">
        <v>2615.7942147155381</v>
      </c>
      <c r="BE666" s="82">
        <v>0</v>
      </c>
      <c r="BF666" s="82">
        <v>0</v>
      </c>
      <c r="BG666" s="82">
        <v>2615.7942147155381</v>
      </c>
      <c r="BH666" s="82">
        <v>23191.470515521276</v>
      </c>
      <c r="BI666" s="82">
        <v>0</v>
      </c>
      <c r="BJ666" s="82">
        <v>0</v>
      </c>
      <c r="BK666" s="82">
        <v>23191.470515521276</v>
      </c>
      <c r="BL666" s="82">
        <v>308518.83</v>
      </c>
      <c r="BM666" s="82">
        <v>0</v>
      </c>
      <c r="BN666" s="82">
        <v>0</v>
      </c>
      <c r="BO666" s="82">
        <v>308518.83</v>
      </c>
      <c r="BP666" s="82">
        <v>2615.7942147155381</v>
      </c>
      <c r="BQ666" s="82">
        <v>0</v>
      </c>
      <c r="BR666" s="82">
        <v>0</v>
      </c>
      <c r="BS666" s="89">
        <v>2615.7942147155381</v>
      </c>
      <c r="BT666" s="82">
        <v>13129.194322500229</v>
      </c>
      <c r="BU666" s="82">
        <v>0</v>
      </c>
      <c r="BV666" s="82">
        <v>0</v>
      </c>
      <c r="BW666" s="82">
        <v>13129.194322500229</v>
      </c>
      <c r="BX666" s="82">
        <v>116402.62881150439</v>
      </c>
      <c r="BY666" s="82">
        <v>0</v>
      </c>
      <c r="BZ666" s="82">
        <v>0</v>
      </c>
      <c r="CA666" s="82">
        <v>116402.62881150439</v>
      </c>
      <c r="CB666" s="82">
        <v>1548517.711536</v>
      </c>
      <c r="CC666" s="82">
        <v>0</v>
      </c>
      <c r="CD666" s="82">
        <v>0</v>
      </c>
      <c r="CE666" s="82">
        <v>1548517.711536</v>
      </c>
      <c r="CF666" s="82">
        <v>13129.194322500229</v>
      </c>
      <c r="CG666" s="82">
        <v>0</v>
      </c>
      <c r="CH666" s="82">
        <v>0</v>
      </c>
      <c r="CI666" s="82">
        <v>13129.194322500229</v>
      </c>
      <c r="CJ666" s="82" t="s">
        <v>96</v>
      </c>
      <c r="CN666" s="82">
        <v>2615.7942147155381</v>
      </c>
      <c r="CO666" s="82">
        <v>23191.470515521276</v>
      </c>
      <c r="CP666" s="82">
        <v>308518.83</v>
      </c>
      <c r="CQ666" s="82">
        <v>2615.7942147155381</v>
      </c>
      <c r="CR666" s="89">
        <v>2615.7942147155381</v>
      </c>
      <c r="CS666" s="82">
        <v>404.42712699879991</v>
      </c>
      <c r="CT666" s="82">
        <v>3585.6260170258161</v>
      </c>
      <c r="CU666" s="82">
        <v>47700</v>
      </c>
      <c r="CV666" s="82">
        <v>404.42712699879991</v>
      </c>
      <c r="CW666" s="82">
        <v>404.42712699879991</v>
      </c>
    </row>
    <row r="667" spans="1:101">
      <c r="A667" s="86" t="s">
        <v>1404</v>
      </c>
      <c r="B667" s="87" t="s">
        <v>1572</v>
      </c>
      <c r="C667" s="75" t="s">
        <v>2357</v>
      </c>
      <c r="D667" s="74" t="s">
        <v>2607</v>
      </c>
      <c r="E667" s="74" t="s">
        <v>1404</v>
      </c>
      <c r="F667" s="74" t="s">
        <v>1572</v>
      </c>
      <c r="G667" s="74" t="s">
        <v>523</v>
      </c>
      <c r="I667" s="74" t="s">
        <v>1572</v>
      </c>
      <c r="J667" s="74" t="s">
        <v>523</v>
      </c>
      <c r="K667" s="74" t="s">
        <v>128</v>
      </c>
      <c r="L667" s="74" t="s">
        <v>89</v>
      </c>
      <c r="M667" s="74" t="s">
        <v>1406</v>
      </c>
      <c r="N667" s="74" t="s">
        <v>523</v>
      </c>
      <c r="O667" s="76">
        <v>48142</v>
      </c>
      <c r="P667" s="76">
        <v>44439</v>
      </c>
      <c r="Q667" s="77">
        <v>11</v>
      </c>
      <c r="R667" s="74" t="s">
        <v>262</v>
      </c>
      <c r="S667" s="77">
        <v>34195.910000000003</v>
      </c>
      <c r="T667" s="77">
        <v>34195.910000000003</v>
      </c>
      <c r="U667" s="77">
        <v>0</v>
      </c>
      <c r="V667" s="78">
        <v>0</v>
      </c>
      <c r="W667" s="79">
        <v>6.4679000000000002</v>
      </c>
      <c r="X667" s="77">
        <v>221175.72628900004</v>
      </c>
      <c r="Y667" s="88">
        <v>221175.72628900004</v>
      </c>
      <c r="Z667" s="77">
        <v>0</v>
      </c>
      <c r="AA667" s="74">
        <v>0</v>
      </c>
      <c r="AB667" s="74">
        <v>0</v>
      </c>
      <c r="AD667" s="74">
        <v>5</v>
      </c>
      <c r="AE667" s="74">
        <v>5</v>
      </c>
      <c r="AF667" s="74">
        <v>0</v>
      </c>
      <c r="AG667" s="74">
        <v>0</v>
      </c>
      <c r="AI667" s="74">
        <v>4</v>
      </c>
      <c r="AJ667" s="74">
        <v>4</v>
      </c>
      <c r="AL667" s="74">
        <v>4</v>
      </c>
      <c r="AM667" s="74" t="s">
        <v>95</v>
      </c>
      <c r="AN667" s="74">
        <v>0</v>
      </c>
      <c r="AO667" s="74" t="s">
        <v>95</v>
      </c>
      <c r="AP667" s="74" t="s">
        <v>95</v>
      </c>
      <c r="AQ667" s="74">
        <v>1</v>
      </c>
      <c r="AS667" s="74">
        <v>1</v>
      </c>
      <c r="AT667" s="74" t="s">
        <v>92</v>
      </c>
      <c r="AU667" s="74" t="s">
        <v>95</v>
      </c>
      <c r="AV667" s="74" t="s">
        <v>94</v>
      </c>
      <c r="AW667" s="77">
        <v>34195.910000000003</v>
      </c>
      <c r="AX667" s="77">
        <v>0</v>
      </c>
      <c r="AY667" s="79">
        <v>1</v>
      </c>
      <c r="AZ667" s="77">
        <v>221175.72628900004</v>
      </c>
      <c r="BA667" s="77">
        <v>0</v>
      </c>
      <c r="BB667" s="74" t="s">
        <v>116</v>
      </c>
      <c r="BC667" s="75" t="s">
        <v>2357</v>
      </c>
      <c r="BD667" s="82">
        <v>1687.7257272628913</v>
      </c>
      <c r="BE667" s="82">
        <v>0</v>
      </c>
      <c r="BF667" s="82">
        <v>0</v>
      </c>
      <c r="BG667" s="82">
        <v>1687.7257272628913</v>
      </c>
      <c r="BH667" s="82">
        <v>13815.388249077607</v>
      </c>
      <c r="BI667" s="82">
        <v>0</v>
      </c>
      <c r="BJ667" s="82">
        <v>0</v>
      </c>
      <c r="BK667" s="82">
        <v>13815.388249077607</v>
      </c>
      <c r="BL667" s="82">
        <v>199058.15366010004</v>
      </c>
      <c r="BM667" s="82">
        <v>0</v>
      </c>
      <c r="BN667" s="82">
        <v>0</v>
      </c>
      <c r="BO667" s="82">
        <v>199058.15366010004</v>
      </c>
      <c r="BP667" s="82">
        <v>1687.7257272628913</v>
      </c>
      <c r="BQ667" s="82">
        <v>0</v>
      </c>
      <c r="BR667" s="82">
        <v>0</v>
      </c>
      <c r="BS667" s="89">
        <v>1687.7257272628913</v>
      </c>
      <c r="BT667" s="82">
        <v>8471.0329702779036</v>
      </c>
      <c r="BU667" s="82">
        <v>0</v>
      </c>
      <c r="BV667" s="82">
        <v>0</v>
      </c>
      <c r="BW667" s="82">
        <v>8471.0329702779036</v>
      </c>
      <c r="BX667" s="82">
        <v>69342.196699770313</v>
      </c>
      <c r="BY667" s="82">
        <v>0</v>
      </c>
      <c r="BZ667" s="82">
        <v>0</v>
      </c>
      <c r="CA667" s="82">
        <v>69342.196699770313</v>
      </c>
      <c r="CB667" s="82">
        <v>999112.68485077401</v>
      </c>
      <c r="CC667" s="82">
        <v>0</v>
      </c>
      <c r="CD667" s="82">
        <v>0</v>
      </c>
      <c r="CE667" s="82">
        <v>999112.68485077401</v>
      </c>
      <c r="CF667" s="82">
        <v>8471.0329702779036</v>
      </c>
      <c r="CG667" s="82">
        <v>0</v>
      </c>
      <c r="CH667" s="82">
        <v>0</v>
      </c>
      <c r="CI667" s="82">
        <v>8471.0329702779036</v>
      </c>
      <c r="CJ667" s="82" t="s">
        <v>96</v>
      </c>
      <c r="CN667" s="82">
        <v>1687.7257272628913</v>
      </c>
      <c r="CO667" s="82">
        <v>13815.388249077607</v>
      </c>
      <c r="CP667" s="82">
        <v>199058.15366010004</v>
      </c>
      <c r="CQ667" s="82">
        <v>1687.7257272628913</v>
      </c>
      <c r="CR667" s="89">
        <v>1687.7257272628913</v>
      </c>
      <c r="CS667" s="82">
        <v>260.93874785678366</v>
      </c>
      <c r="CT667" s="82">
        <v>2135.9928646202952</v>
      </c>
      <c r="CU667" s="82">
        <v>30776.319000000007</v>
      </c>
      <c r="CV667" s="82">
        <v>260.93874785678366</v>
      </c>
      <c r="CW667" s="82">
        <v>260.93874785678366</v>
      </c>
    </row>
    <row r="668" spans="1:101">
      <c r="A668" s="86" t="s">
        <v>1404</v>
      </c>
      <c r="B668" s="87" t="s">
        <v>1573</v>
      </c>
      <c r="C668" s="75" t="s">
        <v>2358</v>
      </c>
      <c r="D668" s="74" t="s">
        <v>2607</v>
      </c>
      <c r="E668" s="74" t="s">
        <v>1404</v>
      </c>
      <c r="F668" s="74" t="s">
        <v>1573</v>
      </c>
      <c r="G668" s="74" t="s">
        <v>523</v>
      </c>
      <c r="I668" s="74" t="s">
        <v>1573</v>
      </c>
      <c r="J668" s="74" t="s">
        <v>523</v>
      </c>
      <c r="K668" s="74" t="s">
        <v>128</v>
      </c>
      <c r="L668" s="74" t="s">
        <v>89</v>
      </c>
      <c r="M668" s="74" t="s">
        <v>1406</v>
      </c>
      <c r="N668" s="74" t="s">
        <v>523</v>
      </c>
      <c r="O668" s="76">
        <v>48151</v>
      </c>
      <c r="P668" s="76">
        <v>44439</v>
      </c>
      <c r="Q668" s="77">
        <v>11</v>
      </c>
      <c r="R668" s="74" t="s">
        <v>262</v>
      </c>
      <c r="S668" s="77">
        <v>162900</v>
      </c>
      <c r="T668" s="77">
        <v>162900</v>
      </c>
      <c r="U668" s="77">
        <v>0</v>
      </c>
      <c r="V668" s="78">
        <v>0</v>
      </c>
      <c r="W668" s="79">
        <v>6.4679000000000002</v>
      </c>
      <c r="X668" s="77">
        <v>1053620.9100000001</v>
      </c>
      <c r="Y668" s="88">
        <v>1053620.9100000001</v>
      </c>
      <c r="Z668" s="77">
        <v>0</v>
      </c>
      <c r="AA668" s="74">
        <v>0</v>
      </c>
      <c r="AB668" s="74">
        <v>0</v>
      </c>
      <c r="AD668" s="74">
        <v>5</v>
      </c>
      <c r="AE668" s="74">
        <v>5</v>
      </c>
      <c r="AF668" s="74">
        <v>0</v>
      </c>
      <c r="AG668" s="74">
        <v>0</v>
      </c>
      <c r="AI668" s="74">
        <v>4</v>
      </c>
      <c r="AJ668" s="74">
        <v>4</v>
      </c>
      <c r="AL668" s="74">
        <v>4</v>
      </c>
      <c r="AM668" s="74" t="s">
        <v>95</v>
      </c>
      <c r="AN668" s="74">
        <v>0</v>
      </c>
      <c r="AO668" s="74" t="s">
        <v>95</v>
      </c>
      <c r="AP668" s="74" t="s">
        <v>95</v>
      </c>
      <c r="AQ668" s="74">
        <v>1</v>
      </c>
      <c r="AS668" s="74">
        <v>1</v>
      </c>
      <c r="AT668" s="74" t="s">
        <v>92</v>
      </c>
      <c r="AU668" s="74" t="s">
        <v>95</v>
      </c>
      <c r="AV668" s="74" t="s">
        <v>94</v>
      </c>
      <c r="AW668" s="77">
        <v>162900</v>
      </c>
      <c r="AX668" s="77">
        <v>0</v>
      </c>
      <c r="AY668" s="79">
        <v>1</v>
      </c>
      <c r="AZ668" s="77">
        <v>1053620.9100000001</v>
      </c>
      <c r="BA668" s="77">
        <v>0</v>
      </c>
      <c r="BB668" s="74" t="s">
        <v>116</v>
      </c>
      <c r="BC668" s="75" t="s">
        <v>2358</v>
      </c>
      <c r="BD668" s="82">
        <v>8039.8656146634203</v>
      </c>
      <c r="BE668" s="82">
        <v>0</v>
      </c>
      <c r="BF668" s="82">
        <v>0</v>
      </c>
      <c r="BG668" s="82">
        <v>8039.8656146634203</v>
      </c>
      <c r="BH668" s="82">
        <v>65812.746196101885</v>
      </c>
      <c r="BI668" s="82">
        <v>0</v>
      </c>
      <c r="BJ668" s="82">
        <v>0</v>
      </c>
      <c r="BK668" s="82">
        <v>65812.746196101885</v>
      </c>
      <c r="BL668" s="82">
        <v>948258.81900000013</v>
      </c>
      <c r="BM668" s="82">
        <v>0</v>
      </c>
      <c r="BN668" s="82">
        <v>0</v>
      </c>
      <c r="BO668" s="82">
        <v>948258.81900000013</v>
      </c>
      <c r="BP668" s="82">
        <v>8039.8656146634203</v>
      </c>
      <c r="BQ668" s="82">
        <v>0</v>
      </c>
      <c r="BR668" s="82">
        <v>0</v>
      </c>
      <c r="BS668" s="89">
        <v>8039.8656146634203</v>
      </c>
      <c r="BT668" s="82">
        <v>40353.693493118633</v>
      </c>
      <c r="BU668" s="82">
        <v>0</v>
      </c>
      <c r="BV668" s="82">
        <v>0</v>
      </c>
      <c r="BW668" s="82">
        <v>40353.693493118633</v>
      </c>
      <c r="BX668" s="82">
        <v>330327.33570747456</v>
      </c>
      <c r="BY668" s="82">
        <v>0</v>
      </c>
      <c r="BZ668" s="82">
        <v>0</v>
      </c>
      <c r="CA668" s="82">
        <v>330327.33570747456</v>
      </c>
      <c r="CB668" s="82">
        <v>4759500.6643248005</v>
      </c>
      <c r="CC668" s="82">
        <v>0</v>
      </c>
      <c r="CD668" s="82">
        <v>0</v>
      </c>
      <c r="CE668" s="82">
        <v>4759500.6643248005</v>
      </c>
      <c r="CF668" s="82">
        <v>40353.693493118633</v>
      </c>
      <c r="CG668" s="82">
        <v>0</v>
      </c>
      <c r="CH668" s="82">
        <v>0</v>
      </c>
      <c r="CI668" s="82">
        <v>40353.693493118633</v>
      </c>
      <c r="CJ668" s="82" t="s">
        <v>96</v>
      </c>
      <c r="CN668" s="82">
        <v>8039.8656146634203</v>
      </c>
      <c r="CO668" s="82">
        <v>65812.746196101885</v>
      </c>
      <c r="CP668" s="82">
        <v>948258.81900000013</v>
      </c>
      <c r="CQ668" s="82">
        <v>8039.8656146634203</v>
      </c>
      <c r="CR668" s="89">
        <v>8039.8656146634203</v>
      </c>
      <c r="CS668" s="82">
        <v>1243.0411129831043</v>
      </c>
      <c r="CT668" s="82">
        <v>10175.288145472547</v>
      </c>
      <c r="CU668" s="82">
        <v>146610.00000000003</v>
      </c>
      <c r="CV668" s="82">
        <v>1243.0411129831043</v>
      </c>
      <c r="CW668" s="82">
        <v>1243.0411129831043</v>
      </c>
    </row>
    <row r="669" spans="1:101">
      <c r="A669" s="86" t="s">
        <v>1404</v>
      </c>
      <c r="B669" s="87" t="s">
        <v>1574</v>
      </c>
      <c r="C669" s="75" t="s">
        <v>2359</v>
      </c>
      <c r="D669" s="74" t="s">
        <v>2607</v>
      </c>
      <c r="E669" s="74" t="s">
        <v>1404</v>
      </c>
      <c r="F669" s="74" t="s">
        <v>1574</v>
      </c>
      <c r="G669" s="74" t="s">
        <v>523</v>
      </c>
      <c r="I669" s="74" t="s">
        <v>1574</v>
      </c>
      <c r="J669" s="74" t="s">
        <v>523</v>
      </c>
      <c r="K669" s="74" t="s">
        <v>128</v>
      </c>
      <c r="L669" s="74" t="s">
        <v>89</v>
      </c>
      <c r="M669" s="74" t="s">
        <v>1406</v>
      </c>
      <c r="N669" s="74" t="s">
        <v>523</v>
      </c>
      <c r="O669" s="76">
        <v>48180</v>
      </c>
      <c r="P669" s="76">
        <v>44439</v>
      </c>
      <c r="Q669" s="77">
        <v>11</v>
      </c>
      <c r="R669" s="74" t="s">
        <v>262</v>
      </c>
      <c r="S669" s="77">
        <v>373535.86</v>
      </c>
      <c r="T669" s="77">
        <v>373535.86</v>
      </c>
      <c r="U669" s="77">
        <v>0</v>
      </c>
      <c r="V669" s="78">
        <v>0</v>
      </c>
      <c r="W669" s="79">
        <v>6.4679000000000002</v>
      </c>
      <c r="X669" s="77">
        <v>2415992.5888939998</v>
      </c>
      <c r="Y669" s="88">
        <v>2415992.5888939998</v>
      </c>
      <c r="Z669" s="77">
        <v>0</v>
      </c>
      <c r="AA669" s="74">
        <v>0</v>
      </c>
      <c r="AB669" s="74">
        <v>0</v>
      </c>
      <c r="AD669" s="74">
        <v>5</v>
      </c>
      <c r="AE669" s="74">
        <v>5</v>
      </c>
      <c r="AF669" s="74">
        <v>0</v>
      </c>
      <c r="AG669" s="74">
        <v>0</v>
      </c>
      <c r="AI669" s="74">
        <v>4</v>
      </c>
      <c r="AJ669" s="74">
        <v>4</v>
      </c>
      <c r="AL669" s="74">
        <v>4</v>
      </c>
      <c r="AM669" s="74" t="s">
        <v>95</v>
      </c>
      <c r="AN669" s="74">
        <v>0</v>
      </c>
      <c r="AO669" s="74" t="s">
        <v>95</v>
      </c>
      <c r="AP669" s="74" t="s">
        <v>95</v>
      </c>
      <c r="AQ669" s="74">
        <v>1</v>
      </c>
      <c r="AS669" s="74">
        <v>1</v>
      </c>
      <c r="AT669" s="74" t="s">
        <v>92</v>
      </c>
      <c r="AU669" s="74" t="s">
        <v>95</v>
      </c>
      <c r="AV669" s="74" t="s">
        <v>94</v>
      </c>
      <c r="AW669" s="77">
        <v>373535.86</v>
      </c>
      <c r="AX669" s="77">
        <v>0</v>
      </c>
      <c r="AY669" s="79">
        <v>1</v>
      </c>
      <c r="AZ669" s="77">
        <v>2415992.5888939998</v>
      </c>
      <c r="BA669" s="77">
        <v>0</v>
      </c>
      <c r="BB669" s="74" t="s">
        <v>116</v>
      </c>
      <c r="BC669" s="75" t="s">
        <v>2359</v>
      </c>
      <c r="BD669" s="82">
        <v>18435.715878807416</v>
      </c>
      <c r="BE669" s="82">
        <v>0</v>
      </c>
      <c r="BF669" s="82">
        <v>0</v>
      </c>
      <c r="BG669" s="82">
        <v>18435.715878807416</v>
      </c>
      <c r="BH669" s="82">
        <v>150911.11571100453</v>
      </c>
      <c r="BI669" s="82">
        <v>0</v>
      </c>
      <c r="BJ669" s="82">
        <v>0</v>
      </c>
      <c r="BK669" s="82">
        <v>150911.11571100453</v>
      </c>
      <c r="BL669" s="82">
        <v>2174393.3300045999</v>
      </c>
      <c r="BM669" s="82">
        <v>0</v>
      </c>
      <c r="BN669" s="82">
        <v>0</v>
      </c>
      <c r="BO669" s="82">
        <v>2174393.3300045999</v>
      </c>
      <c r="BP669" s="82">
        <v>18435.715878807416</v>
      </c>
      <c r="BQ669" s="82">
        <v>0</v>
      </c>
      <c r="BR669" s="82">
        <v>0</v>
      </c>
      <c r="BS669" s="89">
        <v>18435.715878807416</v>
      </c>
      <c r="BT669" s="82">
        <v>92532.54513891018</v>
      </c>
      <c r="BU669" s="82">
        <v>0</v>
      </c>
      <c r="BV669" s="82">
        <v>0</v>
      </c>
      <c r="BW669" s="82">
        <v>92532.54513891018</v>
      </c>
      <c r="BX669" s="82">
        <v>757453.07197667391</v>
      </c>
      <c r="BY669" s="82">
        <v>0</v>
      </c>
      <c r="BZ669" s="82">
        <v>0</v>
      </c>
      <c r="CA669" s="82">
        <v>757453.07197667391</v>
      </c>
      <c r="CB669" s="82">
        <v>10913715.001959087</v>
      </c>
      <c r="CC669" s="82">
        <v>0</v>
      </c>
      <c r="CD669" s="82">
        <v>0</v>
      </c>
      <c r="CE669" s="82">
        <v>10913715.001959087</v>
      </c>
      <c r="CF669" s="82">
        <v>92532.54513891018</v>
      </c>
      <c r="CG669" s="82">
        <v>0</v>
      </c>
      <c r="CH669" s="82">
        <v>0</v>
      </c>
      <c r="CI669" s="82">
        <v>92532.54513891018</v>
      </c>
      <c r="CJ669" s="82" t="s">
        <v>96</v>
      </c>
      <c r="CN669" s="82">
        <v>18435.715878807416</v>
      </c>
      <c r="CO669" s="82">
        <v>150911.11571100453</v>
      </c>
      <c r="CP669" s="82">
        <v>2174393.3300045999</v>
      </c>
      <c r="CQ669" s="82">
        <v>18435.715878807416</v>
      </c>
      <c r="CR669" s="89">
        <v>18435.715878807416</v>
      </c>
      <c r="CS669" s="82">
        <v>2850.3402771853948</v>
      </c>
      <c r="CT669" s="82">
        <v>23332.320492123337</v>
      </c>
      <c r="CU669" s="82">
        <v>336182.27399999998</v>
      </c>
      <c r="CV669" s="82">
        <v>2850.3402771853948</v>
      </c>
      <c r="CW669" s="82">
        <v>2850.3402771853948</v>
      </c>
    </row>
    <row r="670" spans="1:101">
      <c r="A670" s="86" t="s">
        <v>1404</v>
      </c>
      <c r="B670" s="87" t="s">
        <v>1575</v>
      </c>
      <c r="C670" s="75" t="s">
        <v>2360</v>
      </c>
      <c r="D670" s="74" t="s">
        <v>2607</v>
      </c>
      <c r="E670" s="74" t="s">
        <v>1404</v>
      </c>
      <c r="F670" s="74" t="s">
        <v>1575</v>
      </c>
      <c r="G670" s="74" t="s">
        <v>523</v>
      </c>
      <c r="I670" s="74" t="s">
        <v>1575</v>
      </c>
      <c r="J670" s="74" t="s">
        <v>523</v>
      </c>
      <c r="K670" s="74" t="s">
        <v>128</v>
      </c>
      <c r="L670" s="74" t="s">
        <v>89</v>
      </c>
      <c r="M670" s="74" t="s">
        <v>1406</v>
      </c>
      <c r="N670" s="74" t="s">
        <v>523</v>
      </c>
      <c r="O670" s="76">
        <v>48151</v>
      </c>
      <c r="P670" s="76">
        <v>44439</v>
      </c>
      <c r="Q670" s="77">
        <v>11</v>
      </c>
      <c r="R670" s="74" t="s">
        <v>519</v>
      </c>
      <c r="S670" s="77">
        <v>675554.21</v>
      </c>
      <c r="T670" s="77">
        <v>675554.21</v>
      </c>
      <c r="U670" s="77">
        <v>0</v>
      </c>
      <c r="V670" s="78">
        <v>0</v>
      </c>
      <c r="W670" s="79">
        <v>0.19923493783869942</v>
      </c>
      <c r="X670" s="77">
        <v>134594.00103602168</v>
      </c>
      <c r="Y670" s="88">
        <v>134594.00103602168</v>
      </c>
      <c r="Z670" s="77">
        <v>0</v>
      </c>
      <c r="AA670" s="74">
        <v>0</v>
      </c>
      <c r="AB670" s="74">
        <v>0</v>
      </c>
      <c r="AD670" s="74">
        <v>5</v>
      </c>
      <c r="AE670" s="74">
        <v>5</v>
      </c>
      <c r="AF670" s="74">
        <v>0</v>
      </c>
      <c r="AG670" s="74">
        <v>0</v>
      </c>
      <c r="AI670" s="74">
        <v>4</v>
      </c>
      <c r="AJ670" s="74">
        <v>4</v>
      </c>
      <c r="AL670" s="74">
        <v>4</v>
      </c>
      <c r="AM670" s="74" t="s">
        <v>95</v>
      </c>
      <c r="AN670" s="74">
        <v>0</v>
      </c>
      <c r="AO670" s="74" t="s">
        <v>95</v>
      </c>
      <c r="AP670" s="74" t="s">
        <v>95</v>
      </c>
      <c r="AQ670" s="74">
        <v>1</v>
      </c>
      <c r="AS670" s="74">
        <v>1</v>
      </c>
      <c r="AT670" s="74" t="s">
        <v>92</v>
      </c>
      <c r="AU670" s="74" t="s">
        <v>95</v>
      </c>
      <c r="AV670" s="74" t="s">
        <v>94</v>
      </c>
      <c r="AW670" s="77">
        <v>675554.21</v>
      </c>
      <c r="AX670" s="77">
        <v>0</v>
      </c>
      <c r="AY670" s="79">
        <v>1</v>
      </c>
      <c r="AZ670" s="77">
        <v>4369417.0748589998</v>
      </c>
      <c r="BA670" s="77">
        <v>0</v>
      </c>
      <c r="BB670" s="74" t="s">
        <v>116</v>
      </c>
      <c r="BC670" s="75" t="s">
        <v>2360</v>
      </c>
      <c r="BD670" s="82">
        <v>1027.0465122692783</v>
      </c>
      <c r="BE670" s="82">
        <v>0</v>
      </c>
      <c r="BF670" s="82">
        <v>0</v>
      </c>
      <c r="BG670" s="82">
        <v>1027.0465122692783</v>
      </c>
      <c r="BH670" s="82">
        <v>8407.1991601814061</v>
      </c>
      <c r="BI670" s="82">
        <v>0</v>
      </c>
      <c r="BJ670" s="82">
        <v>0</v>
      </c>
      <c r="BK670" s="82">
        <v>8407.1991601814061</v>
      </c>
      <c r="BL670" s="82">
        <v>121134.60093241952</v>
      </c>
      <c r="BM670" s="82">
        <v>0</v>
      </c>
      <c r="BN670" s="82">
        <v>0</v>
      </c>
      <c r="BO670" s="82">
        <v>121134.60093241952</v>
      </c>
      <c r="BP670" s="82">
        <v>1027.0465122692783</v>
      </c>
      <c r="BQ670" s="82">
        <v>0</v>
      </c>
      <c r="BR670" s="82">
        <v>0</v>
      </c>
      <c r="BS670" s="89">
        <v>1027.0465122692783</v>
      </c>
      <c r="BT670" s="82">
        <v>5154.9518543819613</v>
      </c>
      <c r="BU670" s="82">
        <v>0</v>
      </c>
      <c r="BV670" s="82">
        <v>0</v>
      </c>
      <c r="BW670" s="82">
        <v>5154.9518543819613</v>
      </c>
      <c r="BX670" s="82">
        <v>42197.414024782513</v>
      </c>
      <c r="BY670" s="82">
        <v>0</v>
      </c>
      <c r="BZ670" s="82">
        <v>0</v>
      </c>
      <c r="CA670" s="82">
        <v>42197.414024782513</v>
      </c>
      <c r="CB670" s="82">
        <v>607998.78899999999</v>
      </c>
      <c r="CC670" s="82">
        <v>0</v>
      </c>
      <c r="CD670" s="82">
        <v>0</v>
      </c>
      <c r="CE670" s="82">
        <v>607998.78899999999</v>
      </c>
      <c r="CF670" s="82">
        <v>5154.9518543819613</v>
      </c>
      <c r="CG670" s="82">
        <v>0</v>
      </c>
      <c r="CH670" s="82">
        <v>0</v>
      </c>
      <c r="CI670" s="82">
        <v>5154.9518543819613</v>
      </c>
      <c r="CJ670" s="82" t="s">
        <v>96</v>
      </c>
      <c r="CN670" s="82">
        <v>1027.0465122692783</v>
      </c>
      <c r="CO670" s="82">
        <v>8407.1991601814061</v>
      </c>
      <c r="CP670" s="82">
        <v>121134.60093241952</v>
      </c>
      <c r="CQ670" s="82">
        <v>1027.0465122692783</v>
      </c>
      <c r="CR670" s="89">
        <v>1027.0465122692783</v>
      </c>
      <c r="CS670" s="82">
        <v>5154.9518543819613</v>
      </c>
      <c r="CT670" s="82">
        <v>42197.414024782505</v>
      </c>
      <c r="CU670" s="82">
        <v>607998.78899999999</v>
      </c>
      <c r="CV670" s="82">
        <v>5154.9518543819613</v>
      </c>
      <c r="CW670" s="82">
        <v>5154.9518543819613</v>
      </c>
    </row>
    <row r="671" spans="1:101">
      <c r="A671" s="86" t="s">
        <v>1404</v>
      </c>
      <c r="B671" s="87" t="s">
        <v>1576</v>
      </c>
      <c r="C671" s="75" t="s">
        <v>2361</v>
      </c>
      <c r="D671" s="74" t="s">
        <v>2607</v>
      </c>
      <c r="E671" s="74" t="s">
        <v>1404</v>
      </c>
      <c r="F671" s="74" t="s">
        <v>1576</v>
      </c>
      <c r="G671" s="74" t="s">
        <v>523</v>
      </c>
      <c r="I671" s="74" t="s">
        <v>1576</v>
      </c>
      <c r="J671" s="74" t="s">
        <v>523</v>
      </c>
      <c r="K671" s="74" t="s">
        <v>128</v>
      </c>
      <c r="L671" s="74" t="s">
        <v>89</v>
      </c>
      <c r="M671" s="74" t="s">
        <v>1406</v>
      </c>
      <c r="N671" s="74" t="s">
        <v>523</v>
      </c>
      <c r="O671" s="76">
        <v>48625</v>
      </c>
      <c r="P671" s="76">
        <v>44439</v>
      </c>
      <c r="Q671" s="77">
        <v>12</v>
      </c>
      <c r="R671" s="74" t="s">
        <v>262</v>
      </c>
      <c r="S671" s="77">
        <v>16188.92</v>
      </c>
      <c r="T671" s="77">
        <v>16188.92</v>
      </c>
      <c r="U671" s="77">
        <v>0</v>
      </c>
      <c r="V671" s="78">
        <v>0</v>
      </c>
      <c r="W671" s="79">
        <v>6.4679000000000002</v>
      </c>
      <c r="X671" s="77">
        <v>104708.31566800001</v>
      </c>
      <c r="Y671" s="88">
        <v>104708.31566800001</v>
      </c>
      <c r="Z671" s="77">
        <v>0</v>
      </c>
      <c r="AA671" s="74">
        <v>0</v>
      </c>
      <c r="AB671" s="74">
        <v>0</v>
      </c>
      <c r="AD671" s="74">
        <v>5</v>
      </c>
      <c r="AE671" s="74">
        <v>5</v>
      </c>
      <c r="AF671" s="74">
        <v>0</v>
      </c>
      <c r="AG671" s="74">
        <v>0</v>
      </c>
      <c r="AI671" s="74">
        <v>4</v>
      </c>
      <c r="AJ671" s="74">
        <v>4</v>
      </c>
      <c r="AL671" s="74">
        <v>4</v>
      </c>
      <c r="AM671" s="74" t="s">
        <v>95</v>
      </c>
      <c r="AN671" s="74">
        <v>0</v>
      </c>
      <c r="AO671" s="74" t="s">
        <v>95</v>
      </c>
      <c r="AP671" s="74" t="s">
        <v>95</v>
      </c>
      <c r="AQ671" s="74">
        <v>1</v>
      </c>
      <c r="AS671" s="74">
        <v>1</v>
      </c>
      <c r="AT671" s="74" t="s">
        <v>92</v>
      </c>
      <c r="AU671" s="74" t="s">
        <v>95</v>
      </c>
      <c r="AV671" s="74" t="s">
        <v>94</v>
      </c>
      <c r="AW671" s="77">
        <v>16188.92</v>
      </c>
      <c r="AX671" s="77">
        <v>0</v>
      </c>
      <c r="AY671" s="79">
        <v>1</v>
      </c>
      <c r="AZ671" s="77">
        <v>104708.31566800001</v>
      </c>
      <c r="BA671" s="77">
        <v>0</v>
      </c>
      <c r="BB671" s="74" t="s">
        <v>116</v>
      </c>
      <c r="BC671" s="75" t="s">
        <v>2361</v>
      </c>
      <c r="BD671" s="82">
        <v>798.99779770740895</v>
      </c>
      <c r="BE671" s="82">
        <v>0</v>
      </c>
      <c r="BF671" s="82">
        <v>0</v>
      </c>
      <c r="BG671" s="82">
        <v>798.99779770740895</v>
      </c>
      <c r="BH671" s="82">
        <v>7083.865299210056</v>
      </c>
      <c r="BI671" s="82">
        <v>0</v>
      </c>
      <c r="BJ671" s="82">
        <v>0</v>
      </c>
      <c r="BK671" s="82">
        <v>7083.865299210056</v>
      </c>
      <c r="BL671" s="82">
        <v>94237.484101200011</v>
      </c>
      <c r="BM671" s="82">
        <v>0</v>
      </c>
      <c r="BN671" s="82">
        <v>0</v>
      </c>
      <c r="BO671" s="82">
        <v>94237.484101200011</v>
      </c>
      <c r="BP671" s="82">
        <v>798.99779770740895</v>
      </c>
      <c r="BQ671" s="82">
        <v>0</v>
      </c>
      <c r="BR671" s="82">
        <v>0</v>
      </c>
      <c r="BS671" s="89">
        <v>798.99779770740895</v>
      </c>
      <c r="BT671" s="82">
        <v>4010.3297462530268</v>
      </c>
      <c r="BU671" s="82">
        <v>0</v>
      </c>
      <c r="BV671" s="82">
        <v>0</v>
      </c>
      <c r="BW671" s="82">
        <v>4010.3297462530268</v>
      </c>
      <c r="BX671" s="82">
        <v>35555.336709795112</v>
      </c>
      <c r="BY671" s="82">
        <v>0</v>
      </c>
      <c r="BZ671" s="82">
        <v>0</v>
      </c>
      <c r="CA671" s="82">
        <v>35555.336709795112</v>
      </c>
      <c r="CB671" s="82">
        <v>472996.78020074306</v>
      </c>
      <c r="CC671" s="82">
        <v>0</v>
      </c>
      <c r="CD671" s="82">
        <v>0</v>
      </c>
      <c r="CE671" s="82">
        <v>472996.78020074306</v>
      </c>
      <c r="CF671" s="82">
        <v>4010.3297462530268</v>
      </c>
      <c r="CG671" s="82">
        <v>0</v>
      </c>
      <c r="CH671" s="82">
        <v>0</v>
      </c>
      <c r="CI671" s="82">
        <v>4010.3297462530268</v>
      </c>
      <c r="CJ671" s="82" t="s">
        <v>96</v>
      </c>
      <c r="CN671" s="82">
        <v>798.99779770740895</v>
      </c>
      <c r="CO671" s="82">
        <v>7083.865299210056</v>
      </c>
      <c r="CP671" s="82">
        <v>94237.484101200011</v>
      </c>
      <c r="CQ671" s="82">
        <v>798.99779770740895</v>
      </c>
      <c r="CR671" s="89">
        <v>798.99779770740895</v>
      </c>
      <c r="CS671" s="82">
        <v>123.53280009081911</v>
      </c>
      <c r="CT671" s="82">
        <v>1095.2342026330116</v>
      </c>
      <c r="CU671" s="82">
        <v>14570.028000000002</v>
      </c>
      <c r="CV671" s="82">
        <v>123.53280009081911</v>
      </c>
      <c r="CW671" s="82">
        <v>123.53280009081911</v>
      </c>
    </row>
    <row r="672" spans="1:101">
      <c r="A672" s="86" t="s">
        <v>1404</v>
      </c>
      <c r="B672" s="87" t="s">
        <v>1577</v>
      </c>
      <c r="C672" s="75" t="s">
        <v>2362</v>
      </c>
      <c r="D672" s="74" t="s">
        <v>2607</v>
      </c>
      <c r="E672" s="74" t="s">
        <v>1404</v>
      </c>
      <c r="F672" s="74" t="s">
        <v>1577</v>
      </c>
      <c r="G672" s="74" t="s">
        <v>523</v>
      </c>
      <c r="I672" s="74" t="s">
        <v>1577</v>
      </c>
      <c r="J672" s="74" t="s">
        <v>523</v>
      </c>
      <c r="K672" s="74" t="s">
        <v>128</v>
      </c>
      <c r="L672" s="74" t="s">
        <v>89</v>
      </c>
      <c r="M672" s="74" t="s">
        <v>1406</v>
      </c>
      <c r="N672" s="74" t="s">
        <v>523</v>
      </c>
      <c r="O672" s="76">
        <v>48821</v>
      </c>
      <c r="P672" s="76">
        <v>44439</v>
      </c>
      <c r="Q672" s="77">
        <v>13</v>
      </c>
      <c r="R672" s="74" t="s">
        <v>262</v>
      </c>
      <c r="S672" s="77">
        <v>461652.17</v>
      </c>
      <c r="T672" s="77">
        <v>461652.17</v>
      </c>
      <c r="U672" s="77">
        <v>0</v>
      </c>
      <c r="V672" s="78">
        <v>0</v>
      </c>
      <c r="W672" s="79">
        <v>6.4679000000000002</v>
      </c>
      <c r="X672" s="77">
        <v>2985920.0703429999</v>
      </c>
      <c r="Y672" s="88">
        <v>2985920.0703429999</v>
      </c>
      <c r="Z672" s="77">
        <v>0</v>
      </c>
      <c r="AA672" s="74">
        <v>0</v>
      </c>
      <c r="AB672" s="74">
        <v>0</v>
      </c>
      <c r="AD672" s="74">
        <v>5</v>
      </c>
      <c r="AE672" s="74">
        <v>5</v>
      </c>
      <c r="AF672" s="74">
        <v>0</v>
      </c>
      <c r="AG672" s="74">
        <v>0</v>
      </c>
      <c r="AI672" s="74">
        <v>4</v>
      </c>
      <c r="AJ672" s="74">
        <v>4</v>
      </c>
      <c r="AL672" s="74">
        <v>4</v>
      </c>
      <c r="AM672" s="74" t="s">
        <v>95</v>
      </c>
      <c r="AN672" s="74">
        <v>0</v>
      </c>
      <c r="AO672" s="74" t="s">
        <v>95</v>
      </c>
      <c r="AP672" s="74" t="s">
        <v>95</v>
      </c>
      <c r="AQ672" s="74">
        <v>1</v>
      </c>
      <c r="AS672" s="74">
        <v>1</v>
      </c>
      <c r="AT672" s="74" t="s">
        <v>92</v>
      </c>
      <c r="AU672" s="74" t="s">
        <v>95</v>
      </c>
      <c r="AV672" s="74" t="s">
        <v>94</v>
      </c>
      <c r="AW672" s="77">
        <v>461652.17</v>
      </c>
      <c r="AX672" s="77">
        <v>0</v>
      </c>
      <c r="AY672" s="79">
        <v>1</v>
      </c>
      <c r="AZ672" s="77">
        <v>2985920.0703429999</v>
      </c>
      <c r="BA672" s="77">
        <v>0</v>
      </c>
      <c r="BB672" s="74" t="s">
        <v>116</v>
      </c>
      <c r="BC672" s="75" t="s">
        <v>2362</v>
      </c>
      <c r="BD672" s="82">
        <v>22784.66180182781</v>
      </c>
      <c r="BE672" s="82">
        <v>0</v>
      </c>
      <c r="BF672" s="82">
        <v>0</v>
      </c>
      <c r="BG672" s="82">
        <v>22784.66180182781</v>
      </c>
      <c r="BH672" s="82">
        <v>216956.50307420807</v>
      </c>
      <c r="BI672" s="82">
        <v>0</v>
      </c>
      <c r="BJ672" s="82">
        <v>0</v>
      </c>
      <c r="BK672" s="82">
        <v>216956.50307420807</v>
      </c>
      <c r="BL672" s="82">
        <v>2687328.0633086995</v>
      </c>
      <c r="BM672" s="82">
        <v>0</v>
      </c>
      <c r="BN672" s="82">
        <v>0</v>
      </c>
      <c r="BO672" s="82">
        <v>2687328.0633086995</v>
      </c>
      <c r="BP672" s="82">
        <v>22784.66180182781</v>
      </c>
      <c r="BQ672" s="82">
        <v>0</v>
      </c>
      <c r="BR672" s="82">
        <v>0</v>
      </c>
      <c r="BS672" s="89">
        <v>22784.66180182781</v>
      </c>
      <c r="BT672" s="82">
        <v>114360.77451573413</v>
      </c>
      <c r="BU672" s="82">
        <v>0</v>
      </c>
      <c r="BV672" s="82">
        <v>0</v>
      </c>
      <c r="BW672" s="82">
        <v>114360.77451573413</v>
      </c>
      <c r="BX672" s="82">
        <v>1088948.0802300652</v>
      </c>
      <c r="BY672" s="82">
        <v>0</v>
      </c>
      <c r="BZ672" s="82">
        <v>0</v>
      </c>
      <c r="CA672" s="82">
        <v>1088948.0802300652</v>
      </c>
      <c r="CB672" s="82">
        <v>13488237.015359024</v>
      </c>
      <c r="CC672" s="82">
        <v>0</v>
      </c>
      <c r="CD672" s="82">
        <v>0</v>
      </c>
      <c r="CE672" s="82">
        <v>13488237.015359024</v>
      </c>
      <c r="CF672" s="82">
        <v>114360.77451573413</v>
      </c>
      <c r="CG672" s="82">
        <v>0</v>
      </c>
      <c r="CH672" s="82">
        <v>0</v>
      </c>
      <c r="CI672" s="82">
        <v>114360.77451573413</v>
      </c>
      <c r="CJ672" s="82" t="s">
        <v>96</v>
      </c>
      <c r="CN672" s="82">
        <v>22784.66180182781</v>
      </c>
      <c r="CO672" s="82">
        <v>216956.50307420807</v>
      </c>
      <c r="CP672" s="82">
        <v>2687328.0633086995</v>
      </c>
      <c r="CQ672" s="82">
        <v>22784.66180182781</v>
      </c>
      <c r="CR672" s="89">
        <v>22784.66180182781</v>
      </c>
      <c r="CS672" s="82">
        <v>3522.7294487898403</v>
      </c>
      <c r="CT672" s="82">
        <v>33543.577215820907</v>
      </c>
      <c r="CU672" s="82">
        <v>415486.95299999992</v>
      </c>
      <c r="CV672" s="82">
        <v>3522.7294487898403</v>
      </c>
      <c r="CW672" s="82">
        <v>3522.7294487898403</v>
      </c>
    </row>
    <row r="673" spans="1:101">
      <c r="A673" s="86" t="s">
        <v>1404</v>
      </c>
      <c r="B673" s="87" t="s">
        <v>1578</v>
      </c>
      <c r="C673" s="75" t="s">
        <v>2363</v>
      </c>
      <c r="D673" s="74" t="s">
        <v>2607</v>
      </c>
      <c r="E673" s="74" t="s">
        <v>1404</v>
      </c>
      <c r="F673" s="74" t="s">
        <v>1578</v>
      </c>
      <c r="G673" s="74" t="s">
        <v>523</v>
      </c>
      <c r="I673" s="74" t="s">
        <v>1578</v>
      </c>
      <c r="J673" s="74" t="s">
        <v>523</v>
      </c>
      <c r="K673" s="74" t="s">
        <v>128</v>
      </c>
      <c r="L673" s="74" t="s">
        <v>89</v>
      </c>
      <c r="M673" s="74" t="s">
        <v>1406</v>
      </c>
      <c r="N673" s="74" t="s">
        <v>523</v>
      </c>
      <c r="O673" s="76">
        <v>48180</v>
      </c>
      <c r="P673" s="76">
        <v>44439</v>
      </c>
      <c r="Q673" s="77">
        <v>11</v>
      </c>
      <c r="R673" s="74" t="s">
        <v>262</v>
      </c>
      <c r="S673" s="77">
        <v>16154.53</v>
      </c>
      <c r="T673" s="77">
        <v>16154.53</v>
      </c>
      <c r="U673" s="77">
        <v>0</v>
      </c>
      <c r="V673" s="78">
        <v>0</v>
      </c>
      <c r="W673" s="79">
        <v>6.4679000000000002</v>
      </c>
      <c r="X673" s="77">
        <v>104485.88458700001</v>
      </c>
      <c r="Y673" s="88">
        <v>104485.88458700001</v>
      </c>
      <c r="Z673" s="77">
        <v>0</v>
      </c>
      <c r="AA673" s="74">
        <v>0</v>
      </c>
      <c r="AB673" s="74">
        <v>0</v>
      </c>
      <c r="AD673" s="74">
        <v>5</v>
      </c>
      <c r="AE673" s="74">
        <v>5</v>
      </c>
      <c r="AF673" s="74">
        <v>0</v>
      </c>
      <c r="AG673" s="74">
        <v>0</v>
      </c>
      <c r="AI673" s="74">
        <v>4</v>
      </c>
      <c r="AJ673" s="74">
        <v>4</v>
      </c>
      <c r="AL673" s="74">
        <v>4</v>
      </c>
      <c r="AM673" s="74" t="s">
        <v>95</v>
      </c>
      <c r="AN673" s="74">
        <v>0</v>
      </c>
      <c r="AO673" s="74" t="s">
        <v>95</v>
      </c>
      <c r="AP673" s="74" t="s">
        <v>95</v>
      </c>
      <c r="AQ673" s="74">
        <v>1</v>
      </c>
      <c r="AS673" s="74">
        <v>1</v>
      </c>
      <c r="AT673" s="74" t="s">
        <v>92</v>
      </c>
      <c r="AU673" s="74" t="s">
        <v>95</v>
      </c>
      <c r="AV673" s="74" t="s">
        <v>94</v>
      </c>
      <c r="AW673" s="77">
        <v>16154.53</v>
      </c>
      <c r="AX673" s="77">
        <v>0</v>
      </c>
      <c r="AY673" s="79">
        <v>1</v>
      </c>
      <c r="AZ673" s="77">
        <v>104485.88458700001</v>
      </c>
      <c r="BA673" s="77">
        <v>0</v>
      </c>
      <c r="BB673" s="74" t="s">
        <v>116</v>
      </c>
      <c r="BC673" s="75" t="s">
        <v>2363</v>
      </c>
      <c r="BD673" s="82">
        <v>797.30049274431326</v>
      </c>
      <c r="BE673" s="82">
        <v>0</v>
      </c>
      <c r="BF673" s="82">
        <v>0</v>
      </c>
      <c r="BG673" s="82">
        <v>797.30049274431326</v>
      </c>
      <c r="BH673" s="82">
        <v>6526.5437864168998</v>
      </c>
      <c r="BI673" s="82">
        <v>0</v>
      </c>
      <c r="BJ673" s="82">
        <v>0</v>
      </c>
      <c r="BK673" s="82">
        <v>6526.5437864168998</v>
      </c>
      <c r="BL673" s="82">
        <v>94037.29612829999</v>
      </c>
      <c r="BM673" s="82">
        <v>0</v>
      </c>
      <c r="BN673" s="82">
        <v>0</v>
      </c>
      <c r="BO673" s="82">
        <v>94037.29612829999</v>
      </c>
      <c r="BP673" s="82">
        <v>797.30049274431326</v>
      </c>
      <c r="BQ673" s="82">
        <v>0</v>
      </c>
      <c r="BR673" s="82">
        <v>0</v>
      </c>
      <c r="BS673" s="89">
        <v>797.30049274431326</v>
      </c>
      <c r="BT673" s="82">
        <v>4001.8106331822569</v>
      </c>
      <c r="BU673" s="82">
        <v>0</v>
      </c>
      <c r="BV673" s="82">
        <v>0</v>
      </c>
      <c r="BW673" s="82">
        <v>4001.8106331822569</v>
      </c>
      <c r="BX673" s="82">
        <v>32758.0285727837</v>
      </c>
      <c r="BY673" s="82">
        <v>0</v>
      </c>
      <c r="BZ673" s="82">
        <v>0</v>
      </c>
      <c r="CA673" s="82">
        <v>32758.0285727837</v>
      </c>
      <c r="CB673" s="82">
        <v>471991.99672716326</v>
      </c>
      <c r="CC673" s="82">
        <v>0</v>
      </c>
      <c r="CD673" s="82">
        <v>0</v>
      </c>
      <c r="CE673" s="82">
        <v>471991.99672716326</v>
      </c>
      <c r="CF673" s="82">
        <v>4001.8106331822569</v>
      </c>
      <c r="CG673" s="82">
        <v>0</v>
      </c>
      <c r="CH673" s="82">
        <v>0</v>
      </c>
      <c r="CI673" s="82">
        <v>4001.8106331822569</v>
      </c>
      <c r="CJ673" s="82" t="s">
        <v>96</v>
      </c>
      <c r="CN673" s="82">
        <v>797.30049274431326</v>
      </c>
      <c r="CO673" s="82">
        <v>6526.5437864168998</v>
      </c>
      <c r="CP673" s="82">
        <v>94037.29612829999</v>
      </c>
      <c r="CQ673" s="82">
        <v>797.30049274431326</v>
      </c>
      <c r="CR673" s="89">
        <v>797.30049274431326</v>
      </c>
      <c r="CS673" s="82">
        <v>123.27038030030045</v>
      </c>
      <c r="CT673" s="82">
        <v>1009.0668975118508</v>
      </c>
      <c r="CU673" s="82">
        <v>14539.076999999997</v>
      </c>
      <c r="CV673" s="82">
        <v>123.27038030030045</v>
      </c>
      <c r="CW673" s="82">
        <v>123.27038030030045</v>
      </c>
    </row>
    <row r="674" spans="1:101">
      <c r="A674" s="86" t="s">
        <v>1404</v>
      </c>
      <c r="B674" s="87" t="s">
        <v>1579</v>
      </c>
      <c r="C674" s="75" t="s">
        <v>2364</v>
      </c>
      <c r="D674" s="74" t="s">
        <v>2607</v>
      </c>
      <c r="E674" s="74" t="s">
        <v>1404</v>
      </c>
      <c r="F674" s="74" t="s">
        <v>1579</v>
      </c>
      <c r="G674" s="74" t="s">
        <v>523</v>
      </c>
      <c r="I674" s="74" t="s">
        <v>1579</v>
      </c>
      <c r="J674" s="74" t="s">
        <v>523</v>
      </c>
      <c r="K674" s="74" t="s">
        <v>128</v>
      </c>
      <c r="L674" s="74" t="s">
        <v>89</v>
      </c>
      <c r="M674" s="74" t="s">
        <v>1406</v>
      </c>
      <c r="N674" s="74" t="s">
        <v>523</v>
      </c>
      <c r="O674" s="76">
        <v>48304</v>
      </c>
      <c r="P674" s="76">
        <v>44439</v>
      </c>
      <c r="Q674" s="77">
        <v>11</v>
      </c>
      <c r="R674" s="74" t="s">
        <v>262</v>
      </c>
      <c r="S674" s="77">
        <v>6433.71</v>
      </c>
      <c r="T674" s="77">
        <v>6433.71</v>
      </c>
      <c r="U674" s="77">
        <v>0</v>
      </c>
      <c r="V674" s="78">
        <v>0</v>
      </c>
      <c r="W674" s="79">
        <v>6.4679000000000002</v>
      </c>
      <c r="X674" s="77">
        <v>41612.592908999999</v>
      </c>
      <c r="Y674" s="88">
        <v>41612.592908999999</v>
      </c>
      <c r="Z674" s="77">
        <v>0</v>
      </c>
      <c r="AA674" s="74">
        <v>0</v>
      </c>
      <c r="AB674" s="74">
        <v>0</v>
      </c>
      <c r="AD674" s="74">
        <v>5</v>
      </c>
      <c r="AE674" s="74">
        <v>5</v>
      </c>
      <c r="AF674" s="74">
        <v>0</v>
      </c>
      <c r="AG674" s="74">
        <v>0</v>
      </c>
      <c r="AI674" s="74">
        <v>4</v>
      </c>
      <c r="AJ674" s="74">
        <v>4</v>
      </c>
      <c r="AL674" s="74">
        <v>4</v>
      </c>
      <c r="AM674" s="74" t="s">
        <v>95</v>
      </c>
      <c r="AN674" s="74">
        <v>0</v>
      </c>
      <c r="AO674" s="74" t="s">
        <v>95</v>
      </c>
      <c r="AP674" s="74" t="s">
        <v>95</v>
      </c>
      <c r="AQ674" s="74">
        <v>1</v>
      </c>
      <c r="AS674" s="74">
        <v>1</v>
      </c>
      <c r="AT674" s="74" t="s">
        <v>92</v>
      </c>
      <c r="AU674" s="74" t="s">
        <v>95</v>
      </c>
      <c r="AV674" s="74" t="s">
        <v>94</v>
      </c>
      <c r="AW674" s="77">
        <v>6433.71</v>
      </c>
      <c r="AX674" s="77">
        <v>0</v>
      </c>
      <c r="AY674" s="79">
        <v>1</v>
      </c>
      <c r="AZ674" s="77">
        <v>41612.592908999999</v>
      </c>
      <c r="BA674" s="77">
        <v>0</v>
      </c>
      <c r="BB674" s="74" t="s">
        <v>116</v>
      </c>
      <c r="BC674" s="75" t="s">
        <v>2364</v>
      </c>
      <c r="BD674" s="82">
        <v>317.53323390863216</v>
      </c>
      <c r="BE674" s="82">
        <v>0</v>
      </c>
      <c r="BF674" s="82">
        <v>0</v>
      </c>
      <c r="BG674" s="82">
        <v>317.53323390863216</v>
      </c>
      <c r="BH674" s="82">
        <v>2599.2641088356195</v>
      </c>
      <c r="BI674" s="82">
        <v>0</v>
      </c>
      <c r="BJ674" s="82">
        <v>0</v>
      </c>
      <c r="BK674" s="82">
        <v>2599.2641088356195</v>
      </c>
      <c r="BL674" s="82">
        <v>37451.333618099998</v>
      </c>
      <c r="BM674" s="82">
        <v>0</v>
      </c>
      <c r="BN674" s="82">
        <v>0</v>
      </c>
      <c r="BO674" s="82">
        <v>37451.333618099998</v>
      </c>
      <c r="BP674" s="82">
        <v>317.53323390863216</v>
      </c>
      <c r="BQ674" s="82">
        <v>0</v>
      </c>
      <c r="BR674" s="82">
        <v>0</v>
      </c>
      <c r="BS674" s="89">
        <v>317.53323390863216</v>
      </c>
      <c r="BT674" s="82">
        <v>1593.7628076342064</v>
      </c>
      <c r="BU674" s="82">
        <v>0</v>
      </c>
      <c r="BV674" s="82">
        <v>0</v>
      </c>
      <c r="BW674" s="82">
        <v>1593.7628076342064</v>
      </c>
      <c r="BX674" s="82">
        <v>13046.22641506774</v>
      </c>
      <c r="BY674" s="82">
        <v>0</v>
      </c>
      <c r="BZ674" s="82">
        <v>0</v>
      </c>
      <c r="CA674" s="82">
        <v>13046.22641506774</v>
      </c>
      <c r="CB674" s="82">
        <v>187975.7336959675</v>
      </c>
      <c r="CC674" s="82">
        <v>0</v>
      </c>
      <c r="CD674" s="82">
        <v>0</v>
      </c>
      <c r="CE674" s="82">
        <v>187975.7336959675</v>
      </c>
      <c r="CF674" s="82">
        <v>1593.7628076342064</v>
      </c>
      <c r="CG674" s="82">
        <v>0</v>
      </c>
      <c r="CH674" s="82">
        <v>0</v>
      </c>
      <c r="CI674" s="82">
        <v>1593.7628076342064</v>
      </c>
      <c r="CJ674" s="82" t="s">
        <v>96</v>
      </c>
      <c r="CN674" s="82">
        <v>317.53323390863216</v>
      </c>
      <c r="CO674" s="82">
        <v>2599.2641088356195</v>
      </c>
      <c r="CP674" s="82">
        <v>37451.333618099998</v>
      </c>
      <c r="CQ674" s="82">
        <v>317.53323390863216</v>
      </c>
      <c r="CR674" s="89">
        <v>317.53323390863216</v>
      </c>
      <c r="CS674" s="82">
        <v>49.093714174404695</v>
      </c>
      <c r="CT674" s="82">
        <v>401.8714124886933</v>
      </c>
      <c r="CU674" s="82">
        <v>5790.338999999999</v>
      </c>
      <c r="CV674" s="82">
        <v>49.093714174404695</v>
      </c>
      <c r="CW674" s="82">
        <v>49.093714174404695</v>
      </c>
    </row>
    <row r="675" spans="1:101">
      <c r="A675" s="86" t="s">
        <v>1404</v>
      </c>
      <c r="B675" s="87" t="s">
        <v>1580</v>
      </c>
      <c r="C675" s="75" t="s">
        <v>2365</v>
      </c>
      <c r="D675" s="74" t="s">
        <v>2607</v>
      </c>
      <c r="E675" s="74" t="s">
        <v>1404</v>
      </c>
      <c r="F675" s="74" t="s">
        <v>1580</v>
      </c>
      <c r="G675" s="74" t="s">
        <v>523</v>
      </c>
      <c r="I675" s="74" t="s">
        <v>1580</v>
      </c>
      <c r="J675" s="74" t="s">
        <v>523</v>
      </c>
      <c r="K675" s="74" t="s">
        <v>128</v>
      </c>
      <c r="L675" s="74" t="s">
        <v>89</v>
      </c>
      <c r="M675" s="74" t="s">
        <v>1406</v>
      </c>
      <c r="N675" s="74" t="s">
        <v>523</v>
      </c>
      <c r="O675" s="76">
        <v>48423</v>
      </c>
      <c r="P675" s="76">
        <v>44439</v>
      </c>
      <c r="Q675" s="77">
        <v>11</v>
      </c>
      <c r="R675" s="74" t="s">
        <v>262</v>
      </c>
      <c r="S675" s="77">
        <v>4091</v>
      </c>
      <c r="T675" s="77">
        <v>4091</v>
      </c>
      <c r="U675" s="77">
        <v>0</v>
      </c>
      <c r="V675" s="78">
        <v>0</v>
      </c>
      <c r="W675" s="79">
        <v>6.4679000000000002</v>
      </c>
      <c r="X675" s="77">
        <v>26460.178900000003</v>
      </c>
      <c r="Y675" s="88">
        <v>26460.178900000003</v>
      </c>
      <c r="Z675" s="77">
        <v>0</v>
      </c>
      <c r="AA675" s="74">
        <v>0</v>
      </c>
      <c r="AB675" s="74">
        <v>0</v>
      </c>
      <c r="AD675" s="74">
        <v>5</v>
      </c>
      <c r="AE675" s="74">
        <v>5</v>
      </c>
      <c r="AF675" s="74">
        <v>0</v>
      </c>
      <c r="AG675" s="74">
        <v>0</v>
      </c>
      <c r="AI675" s="74">
        <v>4</v>
      </c>
      <c r="AJ675" s="74">
        <v>4</v>
      </c>
      <c r="AL675" s="74">
        <v>4</v>
      </c>
      <c r="AM675" s="74" t="s">
        <v>95</v>
      </c>
      <c r="AN675" s="74">
        <v>0</v>
      </c>
      <c r="AO675" s="74" t="s">
        <v>95</v>
      </c>
      <c r="AP675" s="74" t="s">
        <v>95</v>
      </c>
      <c r="AQ675" s="74">
        <v>1</v>
      </c>
      <c r="AS675" s="74">
        <v>1</v>
      </c>
      <c r="AT675" s="74" t="s">
        <v>92</v>
      </c>
      <c r="AU675" s="74" t="s">
        <v>95</v>
      </c>
      <c r="AV675" s="74" t="s">
        <v>94</v>
      </c>
      <c r="AW675" s="77">
        <v>4091</v>
      </c>
      <c r="AX675" s="77">
        <v>0</v>
      </c>
      <c r="AY675" s="79">
        <v>1</v>
      </c>
      <c r="AZ675" s="77">
        <v>26460.178900000003</v>
      </c>
      <c r="BA675" s="77">
        <v>0</v>
      </c>
      <c r="BB675" s="74" t="s">
        <v>116</v>
      </c>
      <c r="BC675" s="75" t="s">
        <v>2365</v>
      </c>
      <c r="BD675" s="82">
        <v>201.90970061134465</v>
      </c>
      <c r="BE675" s="82">
        <v>0</v>
      </c>
      <c r="BF675" s="82">
        <v>0</v>
      </c>
      <c r="BG675" s="82">
        <v>201.90970061134465</v>
      </c>
      <c r="BH675" s="82">
        <v>1652.792785072148</v>
      </c>
      <c r="BI675" s="82">
        <v>0</v>
      </c>
      <c r="BJ675" s="82">
        <v>0</v>
      </c>
      <c r="BK675" s="82">
        <v>1652.792785072148</v>
      </c>
      <c r="BL675" s="82">
        <v>23814.161010000003</v>
      </c>
      <c r="BM675" s="82">
        <v>0</v>
      </c>
      <c r="BN675" s="82">
        <v>0</v>
      </c>
      <c r="BO675" s="82">
        <v>23814.161010000003</v>
      </c>
      <c r="BP675" s="82">
        <v>201.90970061134465</v>
      </c>
      <c r="BQ675" s="82">
        <v>0</v>
      </c>
      <c r="BR675" s="82">
        <v>0</v>
      </c>
      <c r="BS675" s="89">
        <v>201.90970061134465</v>
      </c>
      <c r="BT675" s="82">
        <v>1013.425169308461</v>
      </c>
      <c r="BU675" s="82">
        <v>0</v>
      </c>
      <c r="BV675" s="82">
        <v>0</v>
      </c>
      <c r="BW675" s="82">
        <v>1013.425169308461</v>
      </c>
      <c r="BX675" s="82">
        <v>8295.6975468341243</v>
      </c>
      <c r="BY675" s="82">
        <v>0</v>
      </c>
      <c r="BZ675" s="82">
        <v>0</v>
      </c>
      <c r="CA675" s="82">
        <v>8295.6975468341243</v>
      </c>
      <c r="CB675" s="82">
        <v>119528.03694139201</v>
      </c>
      <c r="CC675" s="82">
        <v>0</v>
      </c>
      <c r="CD675" s="82">
        <v>0</v>
      </c>
      <c r="CE675" s="82">
        <v>119528.03694139201</v>
      </c>
      <c r="CF675" s="82">
        <v>1013.425169308461</v>
      </c>
      <c r="CG675" s="82">
        <v>0</v>
      </c>
      <c r="CH675" s="82">
        <v>0</v>
      </c>
      <c r="CI675" s="82">
        <v>1013.425169308461</v>
      </c>
      <c r="CJ675" s="82" t="s">
        <v>96</v>
      </c>
      <c r="CN675" s="82">
        <v>201.90970061134465</v>
      </c>
      <c r="CO675" s="82">
        <v>1652.792785072148</v>
      </c>
      <c r="CP675" s="82">
        <v>23814.161010000003</v>
      </c>
      <c r="CQ675" s="82">
        <v>201.90970061134465</v>
      </c>
      <c r="CR675" s="89">
        <v>201.90970061134465</v>
      </c>
      <c r="CS675" s="82">
        <v>31.217195784001706</v>
      </c>
      <c r="CT675" s="82">
        <v>255.5377765692339</v>
      </c>
      <c r="CU675" s="82">
        <v>3681.9000000000005</v>
      </c>
      <c r="CV675" s="82">
        <v>31.217195784001706</v>
      </c>
      <c r="CW675" s="82">
        <v>31.217195784001706</v>
      </c>
    </row>
    <row r="676" spans="1:101">
      <c r="A676" s="86" t="s">
        <v>1404</v>
      </c>
      <c r="B676" s="87" t="s">
        <v>1581</v>
      </c>
      <c r="C676" s="75" t="s">
        <v>2366</v>
      </c>
      <c r="D676" s="74" t="s">
        <v>2607</v>
      </c>
      <c r="E676" s="74" t="s">
        <v>1404</v>
      </c>
      <c r="F676" s="74" t="s">
        <v>1581</v>
      </c>
      <c r="G676" s="74" t="s">
        <v>523</v>
      </c>
      <c r="I676" s="74" t="s">
        <v>1581</v>
      </c>
      <c r="J676" s="74" t="s">
        <v>523</v>
      </c>
      <c r="K676" s="74" t="s">
        <v>128</v>
      </c>
      <c r="L676" s="74" t="s">
        <v>89</v>
      </c>
      <c r="M676" s="74" t="s">
        <v>1406</v>
      </c>
      <c r="N676" s="74" t="s">
        <v>523</v>
      </c>
      <c r="O676" s="76">
        <v>48308</v>
      </c>
      <c r="P676" s="76">
        <v>44439</v>
      </c>
      <c r="Q676" s="77">
        <v>11</v>
      </c>
      <c r="R676" s="74" t="s">
        <v>262</v>
      </c>
      <c r="S676" s="77">
        <v>5225</v>
      </c>
      <c r="T676" s="77">
        <v>5225</v>
      </c>
      <c r="U676" s="77">
        <v>0</v>
      </c>
      <c r="V676" s="78">
        <v>0</v>
      </c>
      <c r="W676" s="79">
        <v>6.4679000000000002</v>
      </c>
      <c r="X676" s="77">
        <v>33794.777500000004</v>
      </c>
      <c r="Y676" s="88">
        <v>33794.777500000004</v>
      </c>
      <c r="Z676" s="77">
        <v>0</v>
      </c>
      <c r="AA676" s="74">
        <v>0</v>
      </c>
      <c r="AB676" s="74">
        <v>0</v>
      </c>
      <c r="AD676" s="74">
        <v>5</v>
      </c>
      <c r="AE676" s="74">
        <v>5</v>
      </c>
      <c r="AF676" s="74">
        <v>0</v>
      </c>
      <c r="AG676" s="74">
        <v>0</v>
      </c>
      <c r="AI676" s="74">
        <v>4</v>
      </c>
      <c r="AJ676" s="74">
        <v>4</v>
      </c>
      <c r="AL676" s="74">
        <v>4</v>
      </c>
      <c r="AM676" s="74" t="s">
        <v>95</v>
      </c>
      <c r="AN676" s="74">
        <v>0</v>
      </c>
      <c r="AO676" s="74" t="s">
        <v>95</v>
      </c>
      <c r="AP676" s="74" t="s">
        <v>95</v>
      </c>
      <c r="AQ676" s="74">
        <v>1</v>
      </c>
      <c r="AS676" s="74">
        <v>1</v>
      </c>
      <c r="AT676" s="74" t="s">
        <v>92</v>
      </c>
      <c r="AU676" s="74" t="s">
        <v>95</v>
      </c>
      <c r="AV676" s="74" t="s">
        <v>94</v>
      </c>
      <c r="AW676" s="77">
        <v>5225</v>
      </c>
      <c r="AX676" s="77">
        <v>0</v>
      </c>
      <c r="AY676" s="79">
        <v>1</v>
      </c>
      <c r="AZ676" s="77">
        <v>33794.777500000004</v>
      </c>
      <c r="BA676" s="77">
        <v>0</v>
      </c>
      <c r="BB676" s="74" t="s">
        <v>116</v>
      </c>
      <c r="BC676" s="75" t="s">
        <v>2366</v>
      </c>
      <c r="BD676" s="82">
        <v>257.87782588469224</v>
      </c>
      <c r="BE676" s="82">
        <v>0</v>
      </c>
      <c r="BF676" s="82">
        <v>0</v>
      </c>
      <c r="BG676" s="82">
        <v>257.87782588469224</v>
      </c>
      <c r="BH676" s="82">
        <v>2110.9367641168337</v>
      </c>
      <c r="BI676" s="82">
        <v>0</v>
      </c>
      <c r="BJ676" s="82">
        <v>0</v>
      </c>
      <c r="BK676" s="82">
        <v>2110.9367641168337</v>
      </c>
      <c r="BL676" s="82">
        <v>30415.299750000002</v>
      </c>
      <c r="BM676" s="82">
        <v>0</v>
      </c>
      <c r="BN676" s="82">
        <v>0</v>
      </c>
      <c r="BO676" s="82">
        <v>30415.299750000002</v>
      </c>
      <c r="BP676" s="82">
        <v>257.87782588469224</v>
      </c>
      <c r="BQ676" s="82">
        <v>0</v>
      </c>
      <c r="BR676" s="82">
        <v>0</v>
      </c>
      <c r="BS676" s="89">
        <v>257.87782588469224</v>
      </c>
      <c r="BT676" s="82">
        <v>1294.3403836804473</v>
      </c>
      <c r="BU676" s="82">
        <v>0</v>
      </c>
      <c r="BV676" s="82">
        <v>0</v>
      </c>
      <c r="BW676" s="82">
        <v>1294.3403836804473</v>
      </c>
      <c r="BX676" s="82">
        <v>10595.213806455211</v>
      </c>
      <c r="BY676" s="82">
        <v>0</v>
      </c>
      <c r="BZ676" s="82">
        <v>0</v>
      </c>
      <c r="CA676" s="82">
        <v>10595.213806455211</v>
      </c>
      <c r="CB676" s="82">
        <v>152660.47250520001</v>
      </c>
      <c r="CC676" s="82">
        <v>0</v>
      </c>
      <c r="CD676" s="82">
        <v>0</v>
      </c>
      <c r="CE676" s="82">
        <v>152660.47250520001</v>
      </c>
      <c r="CF676" s="82">
        <v>1294.3403836804473</v>
      </c>
      <c r="CG676" s="82">
        <v>0</v>
      </c>
      <c r="CH676" s="82">
        <v>0</v>
      </c>
      <c r="CI676" s="82">
        <v>1294.3403836804473</v>
      </c>
      <c r="CJ676" s="82" t="s">
        <v>96</v>
      </c>
      <c r="CN676" s="82">
        <v>257.87782588469224</v>
      </c>
      <c r="CO676" s="82">
        <v>2110.9367641168337</v>
      </c>
      <c r="CP676" s="82">
        <v>30415.299750000002</v>
      </c>
      <c r="CQ676" s="82">
        <v>257.87782588469224</v>
      </c>
      <c r="CR676" s="89">
        <v>257.87782588469224</v>
      </c>
      <c r="CS676" s="82">
        <v>39.870410161674151</v>
      </c>
      <c r="CT676" s="82">
        <v>326.37127415650116</v>
      </c>
      <c r="CU676" s="82">
        <v>4702.5</v>
      </c>
      <c r="CV676" s="82">
        <v>39.870410161674151</v>
      </c>
      <c r="CW676" s="82">
        <v>39.870410161674151</v>
      </c>
    </row>
    <row r="677" spans="1:101">
      <c r="A677" s="86" t="s">
        <v>1404</v>
      </c>
      <c r="B677" s="87" t="s">
        <v>1582</v>
      </c>
      <c r="C677" s="75" t="s">
        <v>2367</v>
      </c>
      <c r="D677" s="74" t="s">
        <v>2607</v>
      </c>
      <c r="E677" s="74" t="s">
        <v>1404</v>
      </c>
      <c r="F677" s="74" t="s">
        <v>1582</v>
      </c>
      <c r="G677" s="74" t="s">
        <v>523</v>
      </c>
      <c r="I677" s="74" t="s">
        <v>1582</v>
      </c>
      <c r="J677" s="74" t="s">
        <v>523</v>
      </c>
      <c r="K677" s="74" t="s">
        <v>128</v>
      </c>
      <c r="L677" s="74" t="s">
        <v>89</v>
      </c>
      <c r="M677" s="74" t="s">
        <v>1406</v>
      </c>
      <c r="N677" s="74" t="s">
        <v>523</v>
      </c>
      <c r="O677" s="76">
        <v>48579</v>
      </c>
      <c r="P677" s="76">
        <v>44439</v>
      </c>
      <c r="Q677" s="77">
        <v>12</v>
      </c>
      <c r="R677" s="74" t="s">
        <v>262</v>
      </c>
      <c r="S677" s="77">
        <v>44800</v>
      </c>
      <c r="T677" s="77">
        <v>44800</v>
      </c>
      <c r="U677" s="77">
        <v>0</v>
      </c>
      <c r="V677" s="78">
        <v>0</v>
      </c>
      <c r="W677" s="79">
        <v>6.4679000000000002</v>
      </c>
      <c r="X677" s="77">
        <v>289761.91999999998</v>
      </c>
      <c r="Y677" s="88">
        <v>289761.91999999998</v>
      </c>
      <c r="Z677" s="77">
        <v>0</v>
      </c>
      <c r="AA677" s="74">
        <v>0</v>
      </c>
      <c r="AB677" s="74">
        <v>0</v>
      </c>
      <c r="AD677" s="74">
        <v>5</v>
      </c>
      <c r="AE677" s="74">
        <v>5</v>
      </c>
      <c r="AF677" s="74">
        <v>0</v>
      </c>
      <c r="AG677" s="74">
        <v>0</v>
      </c>
      <c r="AI677" s="74">
        <v>4</v>
      </c>
      <c r="AJ677" s="74">
        <v>4</v>
      </c>
      <c r="AL677" s="74">
        <v>4</v>
      </c>
      <c r="AM677" s="74" t="s">
        <v>95</v>
      </c>
      <c r="AN677" s="74">
        <v>0</v>
      </c>
      <c r="AO677" s="74" t="s">
        <v>95</v>
      </c>
      <c r="AP677" s="74" t="s">
        <v>95</v>
      </c>
      <c r="AQ677" s="74">
        <v>1</v>
      </c>
      <c r="AS677" s="74">
        <v>1</v>
      </c>
      <c r="AT677" s="74" t="s">
        <v>92</v>
      </c>
      <c r="AU677" s="74" t="s">
        <v>95</v>
      </c>
      <c r="AV677" s="74" t="s">
        <v>94</v>
      </c>
      <c r="AW677" s="77">
        <v>44800</v>
      </c>
      <c r="AX677" s="77">
        <v>0</v>
      </c>
      <c r="AY677" s="79">
        <v>1</v>
      </c>
      <c r="AZ677" s="77">
        <v>289761.91999999998</v>
      </c>
      <c r="BA677" s="77">
        <v>0</v>
      </c>
      <c r="BB677" s="74" t="s">
        <v>116</v>
      </c>
      <c r="BC677" s="75" t="s">
        <v>2367</v>
      </c>
      <c r="BD677" s="82">
        <v>2211.0864305520017</v>
      </c>
      <c r="BE677" s="82">
        <v>0</v>
      </c>
      <c r="BF677" s="82">
        <v>0</v>
      </c>
      <c r="BG677" s="82">
        <v>2211.0864305520017</v>
      </c>
      <c r="BH677" s="82">
        <v>19603.35620934629</v>
      </c>
      <c r="BI677" s="82">
        <v>0</v>
      </c>
      <c r="BJ677" s="82">
        <v>0</v>
      </c>
      <c r="BK677" s="82">
        <v>19603.35620934629</v>
      </c>
      <c r="BL677" s="82">
        <v>260785.728</v>
      </c>
      <c r="BM677" s="82">
        <v>0</v>
      </c>
      <c r="BN677" s="82">
        <v>0</v>
      </c>
      <c r="BO677" s="82">
        <v>260785.728</v>
      </c>
      <c r="BP677" s="82">
        <v>2211.0864305520017</v>
      </c>
      <c r="BQ677" s="82">
        <v>0</v>
      </c>
      <c r="BR677" s="82">
        <v>0</v>
      </c>
      <c r="BS677" s="89">
        <v>2211.0864305520017</v>
      </c>
      <c r="BT677" s="82">
        <v>11097.885012226607</v>
      </c>
      <c r="BU677" s="82">
        <v>0</v>
      </c>
      <c r="BV677" s="82">
        <v>0</v>
      </c>
      <c r="BW677" s="82">
        <v>11097.885012226607</v>
      </c>
      <c r="BX677" s="82">
        <v>98393.165485950885</v>
      </c>
      <c r="BY677" s="82">
        <v>0</v>
      </c>
      <c r="BZ677" s="82">
        <v>0</v>
      </c>
      <c r="CA677" s="82">
        <v>98393.165485950885</v>
      </c>
      <c r="CB677" s="82">
        <v>1308935.7259775999</v>
      </c>
      <c r="CC677" s="82">
        <v>0</v>
      </c>
      <c r="CD677" s="82">
        <v>0</v>
      </c>
      <c r="CE677" s="82">
        <v>1308935.7259775999</v>
      </c>
      <c r="CF677" s="82">
        <v>11097.885012226607</v>
      </c>
      <c r="CG677" s="82">
        <v>0</v>
      </c>
      <c r="CH677" s="82">
        <v>0</v>
      </c>
      <c r="CI677" s="82">
        <v>11097.885012226607</v>
      </c>
      <c r="CJ677" s="82" t="s">
        <v>96</v>
      </c>
      <c r="CN677" s="82">
        <v>2211.0864305520017</v>
      </c>
      <c r="CO677" s="82">
        <v>19603.35620934629</v>
      </c>
      <c r="CP677" s="82">
        <v>260785.728</v>
      </c>
      <c r="CQ677" s="82">
        <v>2211.0864305520017</v>
      </c>
      <c r="CR677" s="89">
        <v>2211.0864305520017</v>
      </c>
      <c r="CS677" s="82">
        <v>341.85538282162707</v>
      </c>
      <c r="CT677" s="82">
        <v>3030.8687842029544</v>
      </c>
      <c r="CU677" s="82">
        <v>40320</v>
      </c>
      <c r="CV677" s="82">
        <v>341.85538282162707</v>
      </c>
      <c r="CW677" s="82">
        <v>341.85538282162707</v>
      </c>
    </row>
    <row r="678" spans="1:101">
      <c r="A678" s="86" t="s">
        <v>1404</v>
      </c>
      <c r="B678" s="87" t="s">
        <v>2689</v>
      </c>
      <c r="C678" s="75" t="s">
        <v>3040</v>
      </c>
      <c r="D678" s="74" t="s">
        <v>2607</v>
      </c>
      <c r="E678" s="74" t="s">
        <v>1404</v>
      </c>
      <c r="F678" s="74" t="s">
        <v>2689</v>
      </c>
      <c r="G678" s="74" t="s">
        <v>523</v>
      </c>
      <c r="I678" s="74" t="s">
        <v>2689</v>
      </c>
      <c r="J678" s="74" t="s">
        <v>523</v>
      </c>
      <c r="K678" s="74" t="s">
        <v>128</v>
      </c>
      <c r="L678" s="74" t="s">
        <v>89</v>
      </c>
      <c r="M678" s="74" t="s">
        <v>1406</v>
      </c>
      <c r="N678" s="74" t="s">
        <v>523</v>
      </c>
      <c r="O678" s="76">
        <v>44530</v>
      </c>
      <c r="P678" s="76">
        <v>44439</v>
      </c>
      <c r="Q678" s="77">
        <v>1</v>
      </c>
      <c r="R678" s="74" t="s">
        <v>519</v>
      </c>
      <c r="S678" s="77">
        <v>6250000</v>
      </c>
      <c r="T678" s="77">
        <v>6250000</v>
      </c>
      <c r="U678" s="77">
        <v>0</v>
      </c>
      <c r="V678" s="78">
        <v>0</v>
      </c>
      <c r="W678" s="79">
        <v>0.19923493783869942</v>
      </c>
      <c r="X678" s="77">
        <v>1245218.3614918713</v>
      </c>
      <c r="Y678" s="88">
        <v>1245218.3614918713</v>
      </c>
      <c r="Z678" s="77">
        <v>0</v>
      </c>
      <c r="AA678" s="74">
        <v>0</v>
      </c>
      <c r="AB678" s="74">
        <v>0</v>
      </c>
      <c r="AD678" s="74">
        <v>6</v>
      </c>
      <c r="AE678" s="74">
        <v>6</v>
      </c>
      <c r="AF678" s="74">
        <v>0</v>
      </c>
      <c r="AG678" s="74">
        <v>0</v>
      </c>
      <c r="AI678" s="74">
        <v>6</v>
      </c>
      <c r="AJ678" s="74">
        <v>6</v>
      </c>
      <c r="AL678" s="74">
        <v>6</v>
      </c>
      <c r="AM678" s="74" t="s">
        <v>95</v>
      </c>
      <c r="AN678" s="74">
        <v>0</v>
      </c>
      <c r="AO678" s="74" t="s">
        <v>95</v>
      </c>
      <c r="AP678" s="74" t="s">
        <v>95</v>
      </c>
      <c r="AQ678" s="74">
        <v>1</v>
      </c>
      <c r="AS678" s="74">
        <v>1</v>
      </c>
      <c r="AT678" s="74" t="s">
        <v>92</v>
      </c>
      <c r="AU678" s="74" t="s">
        <v>95</v>
      </c>
      <c r="AV678" s="74" t="s">
        <v>94</v>
      </c>
      <c r="AW678" s="77">
        <v>6250000</v>
      </c>
      <c r="AX678" s="77">
        <v>0</v>
      </c>
      <c r="AY678" s="79">
        <v>1</v>
      </c>
      <c r="AZ678" s="77">
        <v>40424375</v>
      </c>
      <c r="BA678" s="77">
        <v>0</v>
      </c>
      <c r="BB678" s="74" t="s">
        <v>116</v>
      </c>
      <c r="BC678" s="75" t="s">
        <v>3040</v>
      </c>
      <c r="BD678" s="82">
        <v>0</v>
      </c>
      <c r="BE678" s="82">
        <v>0</v>
      </c>
      <c r="BF678" s="82">
        <v>0</v>
      </c>
      <c r="BG678" s="82">
        <v>0</v>
      </c>
      <c r="BH678" s="82">
        <v>0</v>
      </c>
      <c r="BI678" s="82">
        <v>0</v>
      </c>
      <c r="BJ678" s="82">
        <v>0</v>
      </c>
      <c r="BK678" s="82">
        <v>0</v>
      </c>
      <c r="BL678" s="82">
        <v>0</v>
      </c>
      <c r="BM678" s="82">
        <v>0</v>
      </c>
      <c r="BN678" s="82">
        <v>0</v>
      </c>
      <c r="BO678" s="82">
        <v>0</v>
      </c>
      <c r="BP678" s="82">
        <v>0</v>
      </c>
      <c r="BQ678" s="82">
        <v>0</v>
      </c>
      <c r="BR678" s="82">
        <v>0</v>
      </c>
      <c r="BS678" s="89">
        <v>0</v>
      </c>
      <c r="BT678" s="82">
        <v>0</v>
      </c>
      <c r="BU678" s="82">
        <v>0</v>
      </c>
      <c r="BV678" s="82">
        <v>0</v>
      </c>
      <c r="BW678" s="82">
        <v>0</v>
      </c>
      <c r="BX678" s="82">
        <v>0</v>
      </c>
      <c r="BY678" s="82">
        <v>0</v>
      </c>
      <c r="BZ678" s="82">
        <v>0</v>
      </c>
      <c r="CA678" s="82">
        <v>0</v>
      </c>
      <c r="CB678" s="82">
        <v>0</v>
      </c>
      <c r="CC678" s="82">
        <v>0</v>
      </c>
      <c r="CD678" s="82">
        <v>0</v>
      </c>
      <c r="CE678" s="82">
        <v>0</v>
      </c>
      <c r="CF678" s="82">
        <v>0</v>
      </c>
      <c r="CG678" s="82">
        <v>0</v>
      </c>
      <c r="CH678" s="82">
        <v>0</v>
      </c>
      <c r="CI678" s="82">
        <v>0</v>
      </c>
      <c r="CJ678" s="82" t="s">
        <v>96</v>
      </c>
      <c r="CN678" s="82">
        <v>0</v>
      </c>
      <c r="CO678" s="82">
        <v>0</v>
      </c>
      <c r="CP678" s="82">
        <v>0</v>
      </c>
      <c r="CQ678" s="82">
        <v>0</v>
      </c>
      <c r="CR678" s="89">
        <v>0</v>
      </c>
      <c r="CS678" s="82">
        <v>0</v>
      </c>
      <c r="CT678" s="82">
        <v>0</v>
      </c>
      <c r="CU678" s="82">
        <v>0</v>
      </c>
      <c r="CV678" s="82">
        <v>0</v>
      </c>
      <c r="CW678" s="82">
        <v>0</v>
      </c>
    </row>
    <row r="679" spans="1:101">
      <c r="A679" s="86" t="s">
        <v>1404</v>
      </c>
      <c r="B679" s="87" t="s">
        <v>1583</v>
      </c>
      <c r="C679" s="75" t="s">
        <v>2368</v>
      </c>
      <c r="D679" s="74" t="s">
        <v>2607</v>
      </c>
      <c r="E679" s="74" t="s">
        <v>1404</v>
      </c>
      <c r="F679" s="74" t="s">
        <v>1583</v>
      </c>
      <c r="G679" s="74" t="s">
        <v>523</v>
      </c>
      <c r="I679" s="74" t="s">
        <v>1583</v>
      </c>
      <c r="J679" s="74" t="s">
        <v>523</v>
      </c>
      <c r="K679" s="74" t="s">
        <v>128</v>
      </c>
      <c r="L679" s="74" t="s">
        <v>89</v>
      </c>
      <c r="M679" s="74" t="s">
        <v>1406</v>
      </c>
      <c r="N679" s="74" t="s">
        <v>523</v>
      </c>
      <c r="O679" s="76">
        <v>48180</v>
      </c>
      <c r="P679" s="76">
        <v>44439</v>
      </c>
      <c r="Q679" s="77">
        <v>11</v>
      </c>
      <c r="R679" s="74" t="s">
        <v>262</v>
      </c>
      <c r="S679" s="77">
        <v>54295.02</v>
      </c>
      <c r="T679" s="77">
        <v>54295.02</v>
      </c>
      <c r="U679" s="77">
        <v>0</v>
      </c>
      <c r="V679" s="78">
        <v>0</v>
      </c>
      <c r="W679" s="79">
        <v>6.4679000000000002</v>
      </c>
      <c r="X679" s="77">
        <v>351174.75985799998</v>
      </c>
      <c r="Y679" s="88">
        <v>351174.75985799998</v>
      </c>
      <c r="Z679" s="77">
        <v>0</v>
      </c>
      <c r="AA679" s="74">
        <v>0</v>
      </c>
      <c r="AB679" s="74">
        <v>0</v>
      </c>
      <c r="AD679" s="74">
        <v>5</v>
      </c>
      <c r="AE679" s="74">
        <v>5</v>
      </c>
      <c r="AF679" s="74">
        <v>0</v>
      </c>
      <c r="AG679" s="74">
        <v>0</v>
      </c>
      <c r="AI679" s="74">
        <v>4</v>
      </c>
      <c r="AJ679" s="74">
        <v>4</v>
      </c>
      <c r="AL679" s="74">
        <v>4</v>
      </c>
      <c r="AM679" s="74" t="s">
        <v>95</v>
      </c>
      <c r="AN679" s="74">
        <v>0</v>
      </c>
      <c r="AO679" s="74" t="s">
        <v>95</v>
      </c>
      <c r="AP679" s="74" t="s">
        <v>95</v>
      </c>
      <c r="AQ679" s="74">
        <v>1</v>
      </c>
      <c r="AS679" s="74">
        <v>1</v>
      </c>
      <c r="AT679" s="74" t="s">
        <v>92</v>
      </c>
      <c r="AU679" s="74" t="s">
        <v>95</v>
      </c>
      <c r="AV679" s="74" t="s">
        <v>94</v>
      </c>
      <c r="AW679" s="77">
        <v>54295.02</v>
      </c>
      <c r="AX679" s="77">
        <v>0</v>
      </c>
      <c r="AY679" s="79">
        <v>1</v>
      </c>
      <c r="AZ679" s="77">
        <v>351174.75985799998</v>
      </c>
      <c r="BA679" s="77">
        <v>0</v>
      </c>
      <c r="BB679" s="74" t="s">
        <v>116</v>
      </c>
      <c r="BC679" s="75" t="s">
        <v>2368</v>
      </c>
      <c r="BD679" s="82">
        <v>2679.7094189408381</v>
      </c>
      <c r="BE679" s="82">
        <v>0</v>
      </c>
      <c r="BF679" s="82">
        <v>0</v>
      </c>
      <c r="BG679" s="82">
        <v>2679.7094189408381</v>
      </c>
      <c r="BH679" s="82">
        <v>21935.57011032704</v>
      </c>
      <c r="BI679" s="82">
        <v>0</v>
      </c>
      <c r="BJ679" s="82">
        <v>0</v>
      </c>
      <c r="BK679" s="82">
        <v>21935.57011032704</v>
      </c>
      <c r="BL679" s="82">
        <v>316057.28387219994</v>
      </c>
      <c r="BM679" s="82">
        <v>0</v>
      </c>
      <c r="BN679" s="82">
        <v>0</v>
      </c>
      <c r="BO679" s="82">
        <v>316057.28387219994</v>
      </c>
      <c r="BP679" s="82">
        <v>2679.7094189408381</v>
      </c>
      <c r="BQ679" s="82">
        <v>0</v>
      </c>
      <c r="BR679" s="82">
        <v>0</v>
      </c>
      <c r="BS679" s="89">
        <v>2679.7094189408381</v>
      </c>
      <c r="BT679" s="82">
        <v>13449.997515547853</v>
      </c>
      <c r="BU679" s="82">
        <v>0</v>
      </c>
      <c r="BV679" s="82">
        <v>0</v>
      </c>
      <c r="BW679" s="82">
        <v>13449.997515547853</v>
      </c>
      <c r="BX679" s="82">
        <v>110099.01349775348</v>
      </c>
      <c r="BY679" s="82">
        <v>0</v>
      </c>
      <c r="BZ679" s="82">
        <v>0</v>
      </c>
      <c r="CA679" s="82">
        <v>110099.01349775348</v>
      </c>
      <c r="CB679" s="82">
        <v>1586354.7192113458</v>
      </c>
      <c r="CC679" s="82">
        <v>0</v>
      </c>
      <c r="CD679" s="82">
        <v>0</v>
      </c>
      <c r="CE679" s="82">
        <v>1586354.7192113458</v>
      </c>
      <c r="CF679" s="82">
        <v>13449.997515547853</v>
      </c>
      <c r="CG679" s="82">
        <v>0</v>
      </c>
      <c r="CH679" s="82">
        <v>0</v>
      </c>
      <c r="CI679" s="82">
        <v>13449.997515547853</v>
      </c>
      <c r="CJ679" s="82" t="s">
        <v>96</v>
      </c>
      <c r="CN679" s="82">
        <v>2679.7094189408381</v>
      </c>
      <c r="CO679" s="82">
        <v>21935.57011032704</v>
      </c>
      <c r="CP679" s="82">
        <v>316057.28387219994</v>
      </c>
      <c r="CQ679" s="82">
        <v>2679.7094189408381</v>
      </c>
      <c r="CR679" s="89">
        <v>2679.7094189408381</v>
      </c>
      <c r="CS679" s="82">
        <v>414.30903677249773</v>
      </c>
      <c r="CT679" s="82">
        <v>3391.4516474167876</v>
      </c>
      <c r="CU679" s="82">
        <v>48865.517999999989</v>
      </c>
      <c r="CV679" s="82">
        <v>414.30903677249773</v>
      </c>
      <c r="CW679" s="82">
        <v>414.30903677249773</v>
      </c>
    </row>
    <row r="680" spans="1:101">
      <c r="A680" s="86" t="s">
        <v>1404</v>
      </c>
      <c r="B680" s="87" t="s">
        <v>1584</v>
      </c>
      <c r="C680" s="75" t="s">
        <v>2369</v>
      </c>
      <c r="D680" s="74" t="s">
        <v>2607</v>
      </c>
      <c r="E680" s="74" t="s">
        <v>1404</v>
      </c>
      <c r="F680" s="74" t="s">
        <v>1584</v>
      </c>
      <c r="G680" s="74" t="s">
        <v>523</v>
      </c>
      <c r="I680" s="74" t="s">
        <v>1584</v>
      </c>
      <c r="J680" s="74" t="s">
        <v>523</v>
      </c>
      <c r="K680" s="74" t="s">
        <v>128</v>
      </c>
      <c r="L680" s="74" t="s">
        <v>89</v>
      </c>
      <c r="M680" s="74" t="s">
        <v>1406</v>
      </c>
      <c r="N680" s="74" t="s">
        <v>523</v>
      </c>
      <c r="O680" s="76">
        <v>48180</v>
      </c>
      <c r="P680" s="76">
        <v>44439</v>
      </c>
      <c r="Q680" s="77">
        <v>11</v>
      </c>
      <c r="R680" s="74" t="s">
        <v>262</v>
      </c>
      <c r="S680" s="77">
        <v>15073.71</v>
      </c>
      <c r="T680" s="77">
        <v>15073.71</v>
      </c>
      <c r="U680" s="77">
        <v>0</v>
      </c>
      <c r="V680" s="78">
        <v>0</v>
      </c>
      <c r="W680" s="79">
        <v>6.4679000000000002</v>
      </c>
      <c r="X680" s="77">
        <v>97495.248909000002</v>
      </c>
      <c r="Y680" s="88">
        <v>97495.248909000002</v>
      </c>
      <c r="Z680" s="77">
        <v>0</v>
      </c>
      <c r="AA680" s="74">
        <v>0</v>
      </c>
      <c r="AB680" s="74">
        <v>0</v>
      </c>
      <c r="AD680" s="74">
        <v>5</v>
      </c>
      <c r="AE680" s="74">
        <v>5</v>
      </c>
      <c r="AF680" s="74">
        <v>0</v>
      </c>
      <c r="AG680" s="74">
        <v>0</v>
      </c>
      <c r="AI680" s="74">
        <v>4</v>
      </c>
      <c r="AJ680" s="74">
        <v>4</v>
      </c>
      <c r="AL680" s="74">
        <v>4</v>
      </c>
      <c r="AM680" s="74" t="s">
        <v>95</v>
      </c>
      <c r="AN680" s="74">
        <v>0</v>
      </c>
      <c r="AO680" s="74" t="s">
        <v>95</v>
      </c>
      <c r="AP680" s="74" t="s">
        <v>95</v>
      </c>
      <c r="AQ680" s="74">
        <v>1</v>
      </c>
      <c r="AS680" s="74">
        <v>1</v>
      </c>
      <c r="AT680" s="74" t="s">
        <v>92</v>
      </c>
      <c r="AU680" s="74" t="s">
        <v>95</v>
      </c>
      <c r="AV680" s="74" t="s">
        <v>94</v>
      </c>
      <c r="AW680" s="77">
        <v>15073.71</v>
      </c>
      <c r="AX680" s="77">
        <v>0</v>
      </c>
      <c r="AY680" s="79">
        <v>1</v>
      </c>
      <c r="AZ680" s="77">
        <v>97495.248909000002</v>
      </c>
      <c r="BA680" s="77">
        <v>0</v>
      </c>
      <c r="BB680" s="74" t="s">
        <v>116</v>
      </c>
      <c r="BC680" s="75" t="s">
        <v>2369</v>
      </c>
      <c r="BD680" s="82">
        <v>743.9570455150897</v>
      </c>
      <c r="BE680" s="82">
        <v>0</v>
      </c>
      <c r="BF680" s="82">
        <v>0</v>
      </c>
      <c r="BG680" s="82">
        <v>743.9570455150897</v>
      </c>
      <c r="BH680" s="82">
        <v>6089.8849015570459</v>
      </c>
      <c r="BI680" s="82">
        <v>0</v>
      </c>
      <c r="BJ680" s="82">
        <v>0</v>
      </c>
      <c r="BK680" s="82">
        <v>6089.8849015570459</v>
      </c>
      <c r="BL680" s="82">
        <v>87745.724018099994</v>
      </c>
      <c r="BM680" s="82">
        <v>0</v>
      </c>
      <c r="BN680" s="82">
        <v>0</v>
      </c>
      <c r="BO680" s="82">
        <v>87745.724018099994</v>
      </c>
      <c r="BP680" s="82">
        <v>743.9570455150897</v>
      </c>
      <c r="BQ680" s="82">
        <v>0</v>
      </c>
      <c r="BR680" s="82">
        <v>0</v>
      </c>
      <c r="BS680" s="89">
        <v>743.9570455150897</v>
      </c>
      <c r="BT680" s="82">
        <v>3734.0692028493381</v>
      </c>
      <c r="BU680" s="82">
        <v>0</v>
      </c>
      <c r="BV680" s="82">
        <v>0</v>
      </c>
      <c r="BW680" s="82">
        <v>3734.0692028493381</v>
      </c>
      <c r="BX680" s="82">
        <v>30566.350297895122</v>
      </c>
      <c r="BY680" s="82">
        <v>0</v>
      </c>
      <c r="BZ680" s="82">
        <v>0</v>
      </c>
      <c r="CA680" s="82">
        <v>30566.350297895122</v>
      </c>
      <c r="CB680" s="82">
        <v>440413.33799164748</v>
      </c>
      <c r="CC680" s="82">
        <v>0</v>
      </c>
      <c r="CD680" s="82">
        <v>0</v>
      </c>
      <c r="CE680" s="82">
        <v>440413.33799164748</v>
      </c>
      <c r="CF680" s="82">
        <v>3734.0692028493381</v>
      </c>
      <c r="CG680" s="82">
        <v>0</v>
      </c>
      <c r="CH680" s="82">
        <v>0</v>
      </c>
      <c r="CI680" s="82">
        <v>3734.0692028493381</v>
      </c>
      <c r="CJ680" s="82" t="s">
        <v>96</v>
      </c>
      <c r="CN680" s="82">
        <v>743.9570455150897</v>
      </c>
      <c r="CO680" s="82">
        <v>6089.8849015570459</v>
      </c>
      <c r="CP680" s="82">
        <v>87745.724018099994</v>
      </c>
      <c r="CQ680" s="82">
        <v>743.9570455150897</v>
      </c>
      <c r="CR680" s="89">
        <v>743.9570455150897</v>
      </c>
      <c r="CS680" s="82">
        <v>115.0229665757185</v>
      </c>
      <c r="CT680" s="82">
        <v>941.5552036297787</v>
      </c>
      <c r="CU680" s="82">
        <v>13566.338999999998</v>
      </c>
      <c r="CV680" s="82">
        <v>115.0229665757185</v>
      </c>
      <c r="CW680" s="82">
        <v>115.0229665757185</v>
      </c>
    </row>
    <row r="681" spans="1:101">
      <c r="A681" s="86" t="s">
        <v>1404</v>
      </c>
      <c r="B681" s="87" t="s">
        <v>1589</v>
      </c>
      <c r="C681" s="75" t="s">
        <v>2374</v>
      </c>
      <c r="D681" s="74" t="s">
        <v>2607</v>
      </c>
      <c r="E681" s="74" t="s">
        <v>1404</v>
      </c>
      <c r="F681" s="74" t="s">
        <v>1589</v>
      </c>
      <c r="G681" s="74" t="s">
        <v>523</v>
      </c>
      <c r="I681" s="74" t="s">
        <v>1589</v>
      </c>
      <c r="J681" s="74" t="s">
        <v>523</v>
      </c>
      <c r="K681" s="74" t="s">
        <v>128</v>
      </c>
      <c r="L681" s="74" t="s">
        <v>89</v>
      </c>
      <c r="M681" s="74" t="s">
        <v>1406</v>
      </c>
      <c r="N681" s="74" t="s">
        <v>523</v>
      </c>
      <c r="O681" s="76">
        <v>44530</v>
      </c>
      <c r="P681" s="76">
        <v>44439</v>
      </c>
      <c r="Q681" s="77">
        <v>1</v>
      </c>
      <c r="R681" s="74" t="s">
        <v>519</v>
      </c>
      <c r="S681" s="77">
        <v>6250000</v>
      </c>
      <c r="T681" s="77">
        <v>6250000</v>
      </c>
      <c r="U681" s="77">
        <v>0</v>
      </c>
      <c r="V681" s="78">
        <v>0</v>
      </c>
      <c r="W681" s="79">
        <v>0.19923493783869942</v>
      </c>
      <c r="X681" s="77">
        <v>1245218.3614918713</v>
      </c>
      <c r="Y681" s="88">
        <v>1245218.3614918713</v>
      </c>
      <c r="Z681" s="77">
        <v>0</v>
      </c>
      <c r="AA681" s="74">
        <v>0</v>
      </c>
      <c r="AB681" s="74">
        <v>0</v>
      </c>
      <c r="AD681" s="74">
        <v>6</v>
      </c>
      <c r="AE681" s="74">
        <v>6</v>
      </c>
      <c r="AF681" s="74">
        <v>0</v>
      </c>
      <c r="AG681" s="74">
        <v>0</v>
      </c>
      <c r="AI681" s="74">
        <v>6</v>
      </c>
      <c r="AJ681" s="74">
        <v>6</v>
      </c>
      <c r="AL681" s="74">
        <v>6</v>
      </c>
      <c r="AM681" s="74" t="s">
        <v>95</v>
      </c>
      <c r="AN681" s="74">
        <v>0</v>
      </c>
      <c r="AO681" s="74" t="s">
        <v>95</v>
      </c>
      <c r="AP681" s="74" t="s">
        <v>95</v>
      </c>
      <c r="AQ681" s="74">
        <v>1</v>
      </c>
      <c r="AS681" s="74">
        <v>1</v>
      </c>
      <c r="AT681" s="74" t="s">
        <v>92</v>
      </c>
      <c r="AU681" s="74" t="s">
        <v>95</v>
      </c>
      <c r="AV681" s="74" t="s">
        <v>94</v>
      </c>
      <c r="AW681" s="77">
        <v>6250000</v>
      </c>
      <c r="AX681" s="77">
        <v>0</v>
      </c>
      <c r="AY681" s="79">
        <v>1</v>
      </c>
      <c r="AZ681" s="77">
        <v>40424375</v>
      </c>
      <c r="BA681" s="77">
        <v>0</v>
      </c>
      <c r="BB681" s="74" t="s">
        <v>116</v>
      </c>
      <c r="BC681" s="75" t="s">
        <v>2374</v>
      </c>
      <c r="BD681" s="82">
        <v>12090.88208247221</v>
      </c>
      <c r="BE681" s="82">
        <v>0</v>
      </c>
      <c r="BF681" s="82">
        <v>0</v>
      </c>
      <c r="BG681" s="82">
        <v>12090.88208247221</v>
      </c>
      <c r="BH681" s="82">
        <v>12090.88208247221</v>
      </c>
      <c r="BI681" s="82">
        <v>0</v>
      </c>
      <c r="BJ681" s="82">
        <v>0</v>
      </c>
      <c r="BK681" s="82">
        <v>12090.88208247221</v>
      </c>
      <c r="BL681" s="82">
        <v>560348.26267134212</v>
      </c>
      <c r="BM681" s="82">
        <v>0</v>
      </c>
      <c r="BN681" s="82">
        <v>0</v>
      </c>
      <c r="BO681" s="82">
        <v>560348.26267134212</v>
      </c>
      <c r="BP681" s="82">
        <v>12090.88208247221</v>
      </c>
      <c r="BQ681" s="82">
        <v>0</v>
      </c>
      <c r="BR681" s="82">
        <v>0</v>
      </c>
      <c r="BS681" s="89">
        <v>12090.88208247221</v>
      </c>
      <c r="BT681" s="82">
        <v>60686.555348344511</v>
      </c>
      <c r="BU681" s="82">
        <v>0</v>
      </c>
      <c r="BV681" s="82">
        <v>0</v>
      </c>
      <c r="BW681" s="82">
        <v>60686.555348344511</v>
      </c>
      <c r="BX681" s="82">
        <v>60686.555348344511</v>
      </c>
      <c r="BY681" s="82">
        <v>0</v>
      </c>
      <c r="BZ681" s="82">
        <v>0</v>
      </c>
      <c r="CA681" s="82">
        <v>60686.555348344511</v>
      </c>
      <c r="CB681" s="82">
        <v>2812500</v>
      </c>
      <c r="CC681" s="82">
        <v>0</v>
      </c>
      <c r="CD681" s="82">
        <v>0</v>
      </c>
      <c r="CE681" s="82">
        <v>2812500</v>
      </c>
      <c r="CF681" s="82">
        <v>60686.555348344511</v>
      </c>
      <c r="CG681" s="82">
        <v>0</v>
      </c>
      <c r="CH681" s="82">
        <v>0</v>
      </c>
      <c r="CI681" s="82">
        <v>60686.555348344511</v>
      </c>
      <c r="CJ681" s="82" t="s">
        <v>96</v>
      </c>
      <c r="CN681" s="82">
        <v>12090.88208247221</v>
      </c>
      <c r="CO681" s="82">
        <v>12090.88208247221</v>
      </c>
      <c r="CP681" s="82">
        <v>560348.26267134212</v>
      </c>
      <c r="CQ681" s="82">
        <v>12090.88208247221</v>
      </c>
      <c r="CR681" s="89">
        <v>12090.88208247221</v>
      </c>
      <c r="CS681" s="82">
        <v>60686.555348344511</v>
      </c>
      <c r="CT681" s="82">
        <v>60686.555348344511</v>
      </c>
      <c r="CU681" s="82">
        <v>2812500</v>
      </c>
      <c r="CV681" s="82">
        <v>60686.555348344511</v>
      </c>
      <c r="CW681" s="82">
        <v>60686.555348344511</v>
      </c>
    </row>
    <row r="682" spans="1:101">
      <c r="A682" s="86" t="s">
        <v>1404</v>
      </c>
      <c r="B682" s="87" t="s">
        <v>1604</v>
      </c>
      <c r="C682" s="75" t="s">
        <v>2388</v>
      </c>
      <c r="D682" s="74" t="s">
        <v>2607</v>
      </c>
      <c r="E682" s="74" t="s">
        <v>1404</v>
      </c>
      <c r="F682" s="74" t="s">
        <v>1604</v>
      </c>
      <c r="G682" s="74" t="s">
        <v>523</v>
      </c>
      <c r="I682" s="74" t="s">
        <v>1604</v>
      </c>
      <c r="J682" s="74" t="s">
        <v>523</v>
      </c>
      <c r="K682" s="74" t="s">
        <v>128</v>
      </c>
      <c r="L682" s="74" t="s">
        <v>89</v>
      </c>
      <c r="M682" s="74" t="s">
        <v>1406</v>
      </c>
      <c r="N682" s="74" t="s">
        <v>523</v>
      </c>
      <c r="O682" s="76">
        <v>44613</v>
      </c>
      <c r="P682" s="76">
        <v>44439</v>
      </c>
      <c r="Q682" s="77">
        <v>1</v>
      </c>
      <c r="R682" s="74" t="s">
        <v>262</v>
      </c>
      <c r="S682" s="77">
        <v>9000</v>
      </c>
      <c r="T682" s="77">
        <v>9000</v>
      </c>
      <c r="U682" s="77">
        <v>0</v>
      </c>
      <c r="V682" s="78">
        <v>0</v>
      </c>
      <c r="W682" s="79">
        <v>6.4679000000000002</v>
      </c>
      <c r="X682" s="77">
        <v>58211.1</v>
      </c>
      <c r="Y682" s="88">
        <v>58211.1</v>
      </c>
      <c r="Z682" s="77">
        <v>0</v>
      </c>
      <c r="AA682" s="74" t="s">
        <v>2587</v>
      </c>
      <c r="AB682" s="74" t="s">
        <v>2519</v>
      </c>
      <c r="AC682" s="74">
        <v>2</v>
      </c>
      <c r="AD682" s="74">
        <v>3</v>
      </c>
      <c r="AE682" s="74">
        <v>2</v>
      </c>
      <c r="AF682" s="74" t="s">
        <v>2587</v>
      </c>
      <c r="AG682" s="74" t="s">
        <v>2519</v>
      </c>
      <c r="AH682" s="74">
        <v>2</v>
      </c>
      <c r="AI682" s="74">
        <v>3</v>
      </c>
      <c r="AJ682" s="74">
        <v>2</v>
      </c>
      <c r="AL682" s="74">
        <v>2</v>
      </c>
      <c r="AM682" s="74" t="s">
        <v>95</v>
      </c>
      <c r="AN682" s="74">
        <v>0</v>
      </c>
      <c r="AO682" s="74" t="s">
        <v>95</v>
      </c>
      <c r="AP682" s="74" t="s">
        <v>95</v>
      </c>
      <c r="AQ682" s="74">
        <v>1</v>
      </c>
      <c r="AS682" s="74">
        <v>1</v>
      </c>
      <c r="AT682" s="74" t="s">
        <v>92</v>
      </c>
      <c r="AU682" s="74" t="s">
        <v>95</v>
      </c>
      <c r="AV682" s="74" t="s">
        <v>94</v>
      </c>
      <c r="AW682" s="77">
        <v>9000</v>
      </c>
      <c r="AX682" s="77">
        <v>0</v>
      </c>
      <c r="AY682" s="79">
        <v>1</v>
      </c>
      <c r="AZ682" s="77">
        <v>58211.1</v>
      </c>
      <c r="BA682" s="77">
        <v>0</v>
      </c>
      <c r="BB682" s="74" t="s">
        <v>116</v>
      </c>
      <c r="BC682" s="75" t="s">
        <v>2388</v>
      </c>
      <c r="BD682" s="82">
        <v>68.109856004810425</v>
      </c>
      <c r="BE682" s="82">
        <v>0</v>
      </c>
      <c r="BF682" s="82">
        <v>0</v>
      </c>
      <c r="BG682" s="82">
        <v>68.109856004810425</v>
      </c>
      <c r="BH682" s="82">
        <v>68.109856004810425</v>
      </c>
      <c r="BI682" s="82">
        <v>0</v>
      </c>
      <c r="BJ682" s="82">
        <v>0</v>
      </c>
      <c r="BK682" s="82">
        <v>68.109856004810425</v>
      </c>
      <c r="BL682" s="82">
        <v>52389.99</v>
      </c>
      <c r="BM682" s="82">
        <v>0</v>
      </c>
      <c r="BN682" s="82">
        <v>0</v>
      </c>
      <c r="BO682" s="82">
        <v>52389.99</v>
      </c>
      <c r="BP682" s="82">
        <v>68.109856004810425</v>
      </c>
      <c r="BQ682" s="82">
        <v>0</v>
      </c>
      <c r="BR682" s="82">
        <v>0</v>
      </c>
      <c r="BS682" s="89">
        <v>68.109856004810425</v>
      </c>
      <c r="BT682" s="82">
        <v>341.85698925934446</v>
      </c>
      <c r="BU682" s="82">
        <v>0</v>
      </c>
      <c r="BV682" s="82">
        <v>0</v>
      </c>
      <c r="BW682" s="82">
        <v>341.85698925934446</v>
      </c>
      <c r="BX682" s="82">
        <v>341.85698925934446</v>
      </c>
      <c r="BY682" s="82">
        <v>0</v>
      </c>
      <c r="BZ682" s="82">
        <v>0</v>
      </c>
      <c r="CA682" s="82">
        <v>341.85698925934446</v>
      </c>
      <c r="CB682" s="82">
        <v>262955.83780799998</v>
      </c>
      <c r="CC682" s="82">
        <v>0</v>
      </c>
      <c r="CD682" s="82">
        <v>0</v>
      </c>
      <c r="CE682" s="82">
        <v>262955.83780799998</v>
      </c>
      <c r="CF682" s="82">
        <v>341.85698925934446</v>
      </c>
      <c r="CG682" s="82">
        <v>0</v>
      </c>
      <c r="CH682" s="82">
        <v>0</v>
      </c>
      <c r="CI682" s="82">
        <v>341.85698925934446</v>
      </c>
      <c r="CJ682" s="82" t="s">
        <v>96</v>
      </c>
      <c r="CN682" s="82">
        <v>68.109856004810425</v>
      </c>
      <c r="CO682" s="82">
        <v>68.109856004810425</v>
      </c>
      <c r="CP682" s="82">
        <v>52389.99</v>
      </c>
      <c r="CQ682" s="82">
        <v>68.109856004810425</v>
      </c>
      <c r="CR682" s="89">
        <v>68.109856004810425</v>
      </c>
      <c r="CS682" s="82">
        <v>10.530443575938159</v>
      </c>
      <c r="CT682" s="82">
        <v>10.530443575938159</v>
      </c>
      <c r="CU682" s="82">
        <v>8099.9999999999991</v>
      </c>
      <c r="CV682" s="82">
        <v>10.530443575938159</v>
      </c>
      <c r="CW682" s="82">
        <v>10.530443575938159</v>
      </c>
    </row>
    <row r="683" spans="1:101">
      <c r="A683" s="86" t="s">
        <v>1404</v>
      </c>
      <c r="B683" s="87" t="s">
        <v>1606</v>
      </c>
      <c r="C683" s="75" t="s">
        <v>2389</v>
      </c>
      <c r="D683" s="74" t="s">
        <v>2607</v>
      </c>
      <c r="E683" s="74" t="s">
        <v>1404</v>
      </c>
      <c r="F683" s="74" t="s">
        <v>1606</v>
      </c>
      <c r="G683" s="74" t="s">
        <v>523</v>
      </c>
      <c r="I683" s="74" t="s">
        <v>1606</v>
      </c>
      <c r="J683" s="74" t="s">
        <v>523</v>
      </c>
      <c r="K683" s="74" t="s">
        <v>128</v>
      </c>
      <c r="L683" s="74" t="s">
        <v>89</v>
      </c>
      <c r="M683" s="74" t="s">
        <v>1406</v>
      </c>
      <c r="N683" s="74" t="s">
        <v>523</v>
      </c>
      <c r="O683" s="76">
        <v>44942</v>
      </c>
      <c r="P683" s="76">
        <v>44439</v>
      </c>
      <c r="Q683" s="77">
        <v>2</v>
      </c>
      <c r="R683" s="74" t="s">
        <v>519</v>
      </c>
      <c r="S683" s="77">
        <v>74298990</v>
      </c>
      <c r="T683" s="77">
        <v>74298990</v>
      </c>
      <c r="U683" s="77">
        <v>0</v>
      </c>
      <c r="V683" s="78">
        <v>0</v>
      </c>
      <c r="W683" s="79">
        <v>0.19923493783869942</v>
      </c>
      <c r="X683" s="77">
        <v>14802954.654128149</v>
      </c>
      <c r="Y683" s="88">
        <v>14802954.654128149</v>
      </c>
      <c r="Z683" s="77">
        <v>0</v>
      </c>
      <c r="AA683" s="74" t="s">
        <v>2587</v>
      </c>
      <c r="AB683" s="74" t="s">
        <v>2519</v>
      </c>
      <c r="AC683" s="74">
        <v>2</v>
      </c>
      <c r="AD683" s="74">
        <v>3</v>
      </c>
      <c r="AE683" s="74">
        <v>2</v>
      </c>
      <c r="AF683" s="74" t="s">
        <v>2587</v>
      </c>
      <c r="AG683" s="74" t="s">
        <v>2519</v>
      </c>
      <c r="AH683" s="74">
        <v>2</v>
      </c>
      <c r="AI683" s="74">
        <v>3</v>
      </c>
      <c r="AJ683" s="74">
        <v>2</v>
      </c>
      <c r="AL683" s="74">
        <v>2</v>
      </c>
      <c r="AM683" s="74" t="s">
        <v>95</v>
      </c>
      <c r="AN683" s="74">
        <v>0</v>
      </c>
      <c r="AO683" s="74" t="s">
        <v>95</v>
      </c>
      <c r="AP683" s="74" t="s">
        <v>95</v>
      </c>
      <c r="AQ683" s="74">
        <v>1</v>
      </c>
      <c r="AS683" s="74">
        <v>1</v>
      </c>
      <c r="AT683" s="74" t="s">
        <v>92</v>
      </c>
      <c r="AU683" s="74" t="s">
        <v>95</v>
      </c>
      <c r="AV683" s="74" t="s">
        <v>94</v>
      </c>
      <c r="AW683" s="77">
        <v>74298990</v>
      </c>
      <c r="AX683" s="77">
        <v>0</v>
      </c>
      <c r="AY683" s="79">
        <v>1</v>
      </c>
      <c r="AZ683" s="77">
        <v>480558437.421</v>
      </c>
      <c r="BA683" s="77">
        <v>0</v>
      </c>
      <c r="BB683" s="74" t="s">
        <v>116</v>
      </c>
      <c r="BC683" s="75" t="s">
        <v>2389</v>
      </c>
      <c r="BD683" s="82">
        <v>17320.186526940852</v>
      </c>
      <c r="BE683" s="82">
        <v>0</v>
      </c>
      <c r="BF683" s="82">
        <v>0</v>
      </c>
      <c r="BG683" s="82">
        <v>17320.186526940852</v>
      </c>
      <c r="BH683" s="82">
        <v>52021.165784071614</v>
      </c>
      <c r="BI683" s="82">
        <v>0</v>
      </c>
      <c r="BJ683" s="82">
        <v>0</v>
      </c>
      <c r="BK683" s="82">
        <v>52021.165784071614</v>
      </c>
      <c r="BL683" s="82">
        <v>13322659.188715333</v>
      </c>
      <c r="BM683" s="82">
        <v>0</v>
      </c>
      <c r="BN683" s="82">
        <v>0</v>
      </c>
      <c r="BO683" s="82">
        <v>13322659.188715333</v>
      </c>
      <c r="BP683" s="82">
        <v>17320.186526940852</v>
      </c>
      <c r="BQ683" s="82">
        <v>0</v>
      </c>
      <c r="BR683" s="82">
        <v>0</v>
      </c>
      <c r="BS683" s="89">
        <v>17320.186526940852</v>
      </c>
      <c r="BT683" s="82">
        <v>86933.480216021519</v>
      </c>
      <c r="BU683" s="82">
        <v>0</v>
      </c>
      <c r="BV683" s="82">
        <v>0</v>
      </c>
      <c r="BW683" s="82">
        <v>86933.480216021519</v>
      </c>
      <c r="BX683" s="82">
        <v>261104.63530341221</v>
      </c>
      <c r="BY683" s="82">
        <v>0</v>
      </c>
      <c r="BZ683" s="82">
        <v>0</v>
      </c>
      <c r="CA683" s="82">
        <v>261104.63530341221</v>
      </c>
      <c r="CB683" s="82">
        <v>66869090.999999993</v>
      </c>
      <c r="CC683" s="82">
        <v>0</v>
      </c>
      <c r="CD683" s="82">
        <v>0</v>
      </c>
      <c r="CE683" s="82">
        <v>66869090.999999993</v>
      </c>
      <c r="CF683" s="82">
        <v>86933.480216021519</v>
      </c>
      <c r="CG683" s="82">
        <v>0</v>
      </c>
      <c r="CH683" s="82">
        <v>0</v>
      </c>
      <c r="CI683" s="82">
        <v>86933.480216021519</v>
      </c>
      <c r="CJ683" s="82" t="s">
        <v>96</v>
      </c>
      <c r="CN683" s="82">
        <v>17320.186526940852</v>
      </c>
      <c r="CO683" s="82">
        <v>52021.165784071614</v>
      </c>
      <c r="CP683" s="82">
        <v>13322659.188715333</v>
      </c>
      <c r="CQ683" s="82">
        <v>17320.186526940852</v>
      </c>
      <c r="CR683" s="89">
        <v>17320.186526940852</v>
      </c>
      <c r="CS683" s="82">
        <v>86933.480216021519</v>
      </c>
      <c r="CT683" s="82">
        <v>261104.63530341221</v>
      </c>
      <c r="CU683" s="82">
        <v>66869090.999999993</v>
      </c>
      <c r="CV683" s="82">
        <v>86933.480216021519</v>
      </c>
      <c r="CW683" s="82">
        <v>86933.480216021519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87"/>
  <sheetViews>
    <sheetView workbookViewId="0">
      <selection sqref="A1:XFD1048576"/>
    </sheetView>
  </sheetViews>
  <sheetFormatPr defaultRowHeight="14.5"/>
  <cols>
    <col min="1" max="1" width="13.453125" style="86" bestFit="1" customWidth="1"/>
    <col min="2" max="2" width="18.7265625" style="87" bestFit="1" customWidth="1"/>
    <col min="3" max="3" width="32.26953125" style="75" bestFit="1" customWidth="1"/>
    <col min="4" max="4" width="10.81640625" style="74" bestFit="1" customWidth="1"/>
    <col min="5" max="5" width="13.453125" style="74" bestFit="1" customWidth="1"/>
    <col min="6" max="6" width="18.7265625" style="74" bestFit="1" customWidth="1"/>
    <col min="7" max="7" width="14.81640625" style="74" bestFit="1" customWidth="1"/>
    <col min="8" max="8" width="17.7265625" style="74" bestFit="1" customWidth="1"/>
    <col min="9" max="9" width="18" style="74" bestFit="1" customWidth="1"/>
    <col min="10" max="10" width="36.1796875" style="74" bestFit="1" customWidth="1"/>
    <col min="11" max="11" width="66.1796875" style="74" bestFit="1" customWidth="1"/>
    <col min="12" max="12" width="27.7265625" style="74" bestFit="1" customWidth="1"/>
    <col min="13" max="13" width="15.1796875" style="74" bestFit="1" customWidth="1"/>
    <col min="14" max="14" width="21.81640625" style="74" bestFit="1" customWidth="1"/>
    <col min="15" max="15" width="20.453125" style="76" bestFit="1" customWidth="1"/>
    <col min="16" max="16" width="16.54296875" style="76" bestFit="1" customWidth="1"/>
    <col min="17" max="17" width="36.26953125" style="77" bestFit="1" customWidth="1"/>
    <col min="18" max="18" width="11.1796875" style="74" bestFit="1" customWidth="1"/>
    <col min="19" max="19" width="24.453125" style="77" bestFit="1" customWidth="1"/>
    <col min="20" max="20" width="20.1796875" style="77" bestFit="1" customWidth="1"/>
    <col min="21" max="21" width="31.1796875" style="77" bestFit="1" customWidth="1"/>
    <col min="22" max="22" width="14.26953125" style="78" bestFit="1" customWidth="1"/>
    <col min="23" max="23" width="25.453125" style="79" bestFit="1" customWidth="1"/>
    <col min="24" max="24" width="18.7265625" style="77" bestFit="1" customWidth="1"/>
    <col min="25" max="25" width="14.7265625" style="88" bestFit="1" customWidth="1"/>
    <col min="26" max="26" width="25.81640625" style="77" bestFit="1" customWidth="1"/>
    <col min="27" max="27" width="34.26953125" style="74" bestFit="1" customWidth="1"/>
    <col min="28" max="28" width="25.54296875" style="74" bestFit="1" customWidth="1"/>
    <col min="29" max="29" width="20.7265625" style="74" bestFit="1" customWidth="1"/>
    <col min="30" max="30" width="13.26953125" style="74" bestFit="1" customWidth="1"/>
    <col min="31" max="31" width="16.26953125" style="74" bestFit="1" customWidth="1"/>
    <col min="32" max="32" width="34.26953125" style="74" bestFit="1" customWidth="1"/>
    <col min="33" max="33" width="25.54296875" style="74" bestFit="1" customWidth="1"/>
    <col min="34" max="34" width="20.7265625" style="74" bestFit="1" customWidth="1"/>
    <col min="35" max="35" width="13.26953125" style="74" bestFit="1" customWidth="1"/>
    <col min="36" max="36" width="16.26953125" style="74" bestFit="1" customWidth="1"/>
    <col min="37" max="37" width="15" style="80" bestFit="1" customWidth="1"/>
    <col min="38" max="38" width="11.453125" style="74" bestFit="1" customWidth="1"/>
    <col min="39" max="39" width="19.26953125" style="74" customWidth="1"/>
    <col min="40" max="40" width="15.54296875" style="74" customWidth="1"/>
    <col min="41" max="41" width="7.1796875" style="74" customWidth="1"/>
    <col min="42" max="42" width="6.7265625" style="74" customWidth="1"/>
    <col min="43" max="43" width="8.1796875" style="74" customWidth="1"/>
    <col min="44" max="44" width="16.54296875" style="81" customWidth="1"/>
    <col min="45" max="45" width="12.81640625" style="74" customWidth="1"/>
    <col min="46" max="46" width="24" style="74" bestFit="1" customWidth="1"/>
    <col min="47" max="48" width="16.1796875" style="74" customWidth="1"/>
    <col min="49" max="49" width="20.7265625" style="77" bestFit="1" customWidth="1"/>
    <col min="50" max="50" width="29.7265625" style="77" bestFit="1" customWidth="1"/>
    <col min="51" max="51" width="22.26953125" style="79" bestFit="1" customWidth="1"/>
    <col min="52" max="52" width="15.453125" style="77" customWidth="1"/>
    <col min="53" max="53" width="24.453125" style="77" customWidth="1"/>
    <col min="54" max="54" width="17.54296875" style="74" customWidth="1"/>
    <col min="55" max="55" width="32.26953125" style="75" customWidth="1"/>
    <col min="56" max="56" width="32.81640625" style="82" bestFit="1" customWidth="1"/>
    <col min="57" max="57" width="35.26953125" style="82" bestFit="1" customWidth="1"/>
    <col min="58" max="58" width="34.1796875" style="82" bestFit="1" customWidth="1"/>
    <col min="59" max="59" width="31.453125" style="82" bestFit="1" customWidth="1"/>
    <col min="60" max="60" width="32.81640625" style="82" bestFit="1" customWidth="1"/>
    <col min="61" max="61" width="35.26953125" style="82" bestFit="1" customWidth="1"/>
    <col min="62" max="62" width="34.1796875" style="82" bestFit="1" customWidth="1"/>
    <col min="63" max="63" width="31.453125" style="82" bestFit="1" customWidth="1"/>
    <col min="64" max="64" width="32.81640625" style="82" bestFit="1" customWidth="1"/>
    <col min="65" max="65" width="35.26953125" style="82" bestFit="1" customWidth="1"/>
    <col min="66" max="66" width="34.1796875" style="82" bestFit="1" customWidth="1"/>
    <col min="67" max="67" width="31.453125" style="82" bestFit="1" customWidth="1"/>
    <col min="68" max="68" width="30.1796875" style="82" bestFit="1" customWidth="1"/>
    <col min="69" max="69" width="32.7265625" style="82" bestFit="1" customWidth="1"/>
    <col min="70" max="70" width="31.453125" style="82" bestFit="1" customWidth="1"/>
    <col min="71" max="71" width="28.81640625" style="89" bestFit="1" customWidth="1"/>
    <col min="72" max="72" width="32.54296875" style="82" bestFit="1" customWidth="1"/>
    <col min="73" max="73" width="35" style="82" bestFit="1" customWidth="1"/>
    <col min="74" max="74" width="33.81640625" style="82" bestFit="1" customWidth="1"/>
    <col min="75" max="75" width="31.1796875" style="82" bestFit="1" customWidth="1"/>
    <col min="76" max="76" width="32.54296875" style="82" bestFit="1" customWidth="1"/>
    <col min="77" max="77" width="35" style="82" bestFit="1" customWidth="1"/>
    <col min="78" max="78" width="33.81640625" style="82" bestFit="1" customWidth="1"/>
    <col min="79" max="79" width="31.1796875" style="82" bestFit="1" customWidth="1"/>
    <col min="80" max="80" width="32.54296875" style="82" bestFit="1" customWidth="1"/>
    <col min="81" max="81" width="35" style="82" bestFit="1" customWidth="1"/>
    <col min="82" max="82" width="33.81640625" style="82" bestFit="1" customWidth="1"/>
    <col min="83" max="83" width="31.1796875" style="82" bestFit="1" customWidth="1"/>
    <col min="84" max="84" width="29.81640625" style="82" bestFit="1" customWidth="1"/>
    <col min="85" max="85" width="32.453125" style="82" bestFit="1" customWidth="1"/>
    <col min="86" max="86" width="31.1796875" style="82" bestFit="1" customWidth="1"/>
    <col min="87" max="87" width="28.54296875" style="82" bestFit="1" customWidth="1"/>
    <col min="88" max="88" width="16.54296875" style="82" bestFit="1" customWidth="1"/>
    <col min="89" max="91" width="21.81640625" style="83" bestFit="1" customWidth="1"/>
    <col min="92" max="94" width="32" style="82" bestFit="1" customWidth="1"/>
    <col min="95" max="95" width="29.26953125" style="82" bestFit="1" customWidth="1"/>
    <col min="96" max="96" width="20.7265625" style="89" bestFit="1" customWidth="1"/>
    <col min="97" max="99" width="31.54296875" style="82" bestFit="1" customWidth="1"/>
    <col min="100" max="100" width="29" style="82" bestFit="1" customWidth="1"/>
    <col min="101" max="101" width="20.453125" style="82" bestFit="1" customWidth="1"/>
  </cols>
  <sheetData>
    <row r="1" spans="1:101">
      <c r="A1" s="84" t="s">
        <v>0</v>
      </c>
      <c r="B1" s="85" t="s">
        <v>1</v>
      </c>
      <c r="C1" s="70" t="s">
        <v>2</v>
      </c>
      <c r="D1" s="70" t="s">
        <v>2416</v>
      </c>
      <c r="E1" s="70" t="s">
        <v>2831</v>
      </c>
      <c r="F1" s="70" t="s">
        <v>2832</v>
      </c>
      <c r="G1" s="70" t="s">
        <v>3</v>
      </c>
      <c r="H1" s="70" t="s">
        <v>4</v>
      </c>
      <c r="I1" s="70" t="s">
        <v>5</v>
      </c>
      <c r="J1" s="70" t="s">
        <v>2560</v>
      </c>
      <c r="K1" s="70" t="s">
        <v>6</v>
      </c>
      <c r="L1" s="70" t="s">
        <v>7</v>
      </c>
      <c r="M1" s="70" t="s">
        <v>8</v>
      </c>
      <c r="N1" s="70" t="s">
        <v>9</v>
      </c>
      <c r="O1" s="70" t="s">
        <v>27</v>
      </c>
      <c r="P1" s="70" t="s">
        <v>28</v>
      </c>
      <c r="Q1" s="70" t="s">
        <v>29</v>
      </c>
      <c r="R1" s="70" t="s">
        <v>18</v>
      </c>
      <c r="S1" s="70" t="s">
        <v>2561</v>
      </c>
      <c r="T1" s="70" t="s">
        <v>2562</v>
      </c>
      <c r="U1" s="70" t="s">
        <v>21</v>
      </c>
      <c r="V1" s="70" t="s">
        <v>26</v>
      </c>
      <c r="W1" s="70" t="s">
        <v>22</v>
      </c>
      <c r="X1" s="70" t="s">
        <v>23</v>
      </c>
      <c r="Y1" s="70" t="s">
        <v>24</v>
      </c>
      <c r="Z1" s="70" t="s">
        <v>25</v>
      </c>
      <c r="AA1" s="70" t="s">
        <v>2563</v>
      </c>
      <c r="AB1" s="70" t="s">
        <v>2564</v>
      </c>
      <c r="AC1" s="70" t="s">
        <v>2565</v>
      </c>
      <c r="AD1" s="70" t="s">
        <v>2566</v>
      </c>
      <c r="AE1" s="70" t="s">
        <v>2567</v>
      </c>
      <c r="AF1" s="70" t="s">
        <v>2568</v>
      </c>
      <c r="AG1" s="70" t="s">
        <v>2569</v>
      </c>
      <c r="AH1" s="70" t="s">
        <v>2570</v>
      </c>
      <c r="AI1" s="70" t="s">
        <v>2571</v>
      </c>
      <c r="AJ1" s="70" t="s">
        <v>2572</v>
      </c>
      <c r="AK1" s="70" t="s">
        <v>2573</v>
      </c>
      <c r="AL1" s="70" t="s">
        <v>30</v>
      </c>
      <c r="AM1" s="70" t="s">
        <v>31</v>
      </c>
      <c r="AN1" s="70" t="s">
        <v>32</v>
      </c>
      <c r="AO1" s="70" t="s">
        <v>33</v>
      </c>
      <c r="AP1" s="70" t="s">
        <v>34</v>
      </c>
      <c r="AQ1" s="70" t="s">
        <v>2574</v>
      </c>
      <c r="AR1" s="70" t="s">
        <v>2575</v>
      </c>
      <c r="AS1" s="70" t="s">
        <v>35</v>
      </c>
      <c r="AT1" s="71" t="s">
        <v>10</v>
      </c>
      <c r="AU1" s="71" t="s">
        <v>2576</v>
      </c>
      <c r="AV1" s="71" t="s">
        <v>12</v>
      </c>
      <c r="AW1" s="71" t="s">
        <v>13</v>
      </c>
      <c r="AX1" s="71" t="s">
        <v>14</v>
      </c>
      <c r="AY1" s="71" t="s">
        <v>15</v>
      </c>
      <c r="AZ1" s="71" t="s">
        <v>16</v>
      </c>
      <c r="BA1" s="71" t="s">
        <v>17</v>
      </c>
      <c r="BB1" s="71" t="s">
        <v>2577</v>
      </c>
      <c r="BC1" s="72" t="s">
        <v>2833</v>
      </c>
      <c r="BD1" s="73" t="s">
        <v>36</v>
      </c>
      <c r="BE1" s="73" t="s">
        <v>37</v>
      </c>
      <c r="BF1" s="73" t="s">
        <v>38</v>
      </c>
      <c r="BG1" s="73" t="s">
        <v>39</v>
      </c>
      <c r="BH1" s="73" t="s">
        <v>40</v>
      </c>
      <c r="BI1" s="73" t="s">
        <v>41</v>
      </c>
      <c r="BJ1" s="73" t="s">
        <v>42</v>
      </c>
      <c r="BK1" s="73" t="s">
        <v>43</v>
      </c>
      <c r="BL1" s="73" t="s">
        <v>44</v>
      </c>
      <c r="BM1" s="73" t="s">
        <v>45</v>
      </c>
      <c r="BN1" s="73" t="s">
        <v>46</v>
      </c>
      <c r="BO1" s="73" t="s">
        <v>47</v>
      </c>
      <c r="BP1" s="73" t="s">
        <v>48</v>
      </c>
      <c r="BQ1" s="73" t="s">
        <v>49</v>
      </c>
      <c r="BR1" s="73" t="s">
        <v>50</v>
      </c>
      <c r="BS1" s="73" t="s">
        <v>51</v>
      </c>
      <c r="BT1" s="73" t="s">
        <v>52</v>
      </c>
      <c r="BU1" s="73" t="s">
        <v>53</v>
      </c>
      <c r="BV1" s="73" t="s">
        <v>54</v>
      </c>
      <c r="BW1" s="73" t="s">
        <v>55</v>
      </c>
      <c r="BX1" s="73" t="s">
        <v>56</v>
      </c>
      <c r="BY1" s="73" t="s">
        <v>57</v>
      </c>
      <c r="BZ1" s="73" t="s">
        <v>58</v>
      </c>
      <c r="CA1" s="73" t="s">
        <v>59</v>
      </c>
      <c r="CB1" s="73" t="s">
        <v>60</v>
      </c>
      <c r="CC1" s="73" t="s">
        <v>61</v>
      </c>
      <c r="CD1" s="73" t="s">
        <v>62</v>
      </c>
      <c r="CE1" s="73" t="s">
        <v>63</v>
      </c>
      <c r="CF1" s="73" t="s">
        <v>64</v>
      </c>
      <c r="CG1" s="73" t="s">
        <v>65</v>
      </c>
      <c r="CH1" s="73" t="s">
        <v>66</v>
      </c>
      <c r="CI1" s="73" t="s">
        <v>67</v>
      </c>
      <c r="CJ1" s="73" t="s">
        <v>68</v>
      </c>
      <c r="CK1" s="73" t="s">
        <v>69</v>
      </c>
      <c r="CL1" s="73" t="s">
        <v>70</v>
      </c>
      <c r="CM1" s="73" t="s">
        <v>71</v>
      </c>
      <c r="CN1" s="73" t="s">
        <v>72</v>
      </c>
      <c r="CO1" s="73" t="s">
        <v>73</v>
      </c>
      <c r="CP1" s="73" t="s">
        <v>74</v>
      </c>
      <c r="CQ1" s="73" t="s">
        <v>75</v>
      </c>
      <c r="CR1" s="73" t="s">
        <v>76</v>
      </c>
      <c r="CS1" s="73" t="s">
        <v>77</v>
      </c>
      <c r="CT1" s="73" t="s">
        <v>78</v>
      </c>
      <c r="CU1" s="73" t="s">
        <v>79</v>
      </c>
      <c r="CV1" s="73" t="s">
        <v>80</v>
      </c>
      <c r="CW1" s="73" t="s">
        <v>81</v>
      </c>
    </row>
    <row r="2" spans="1:101">
      <c r="A2" s="86" t="s">
        <v>521</v>
      </c>
      <c r="B2" s="87" t="s">
        <v>83</v>
      </c>
      <c r="C2" s="75" t="s">
        <v>1821</v>
      </c>
      <c r="D2" s="74" t="s">
        <v>2594</v>
      </c>
      <c r="E2" s="74" t="s">
        <v>521</v>
      </c>
      <c r="F2" s="74" t="s">
        <v>83</v>
      </c>
      <c r="G2" s="74" t="s">
        <v>1608</v>
      </c>
      <c r="I2" s="74" t="s">
        <v>1610</v>
      </c>
      <c r="J2" s="74" t="s">
        <v>2578</v>
      </c>
      <c r="K2" s="74" t="s">
        <v>88</v>
      </c>
      <c r="L2" s="74" t="s">
        <v>89</v>
      </c>
      <c r="M2" s="74" t="s">
        <v>90</v>
      </c>
      <c r="N2" s="74" t="s">
        <v>1611</v>
      </c>
      <c r="O2" s="76">
        <v>44589</v>
      </c>
      <c r="P2" s="76">
        <v>44469</v>
      </c>
      <c r="Q2" s="77">
        <v>1</v>
      </c>
      <c r="R2" s="74" t="s">
        <v>262</v>
      </c>
      <c r="S2" s="77">
        <v>20000000</v>
      </c>
      <c r="T2" s="77">
        <v>20000000</v>
      </c>
      <c r="U2" s="77">
        <v>0</v>
      </c>
      <c r="V2" s="78">
        <v>0.01</v>
      </c>
      <c r="W2" s="79">
        <v>6.4854000000000003</v>
      </c>
      <c r="X2" s="77">
        <v>129708000</v>
      </c>
      <c r="Y2" s="88">
        <v>129708000</v>
      </c>
      <c r="Z2" s="77">
        <v>0</v>
      </c>
      <c r="AA2" s="74">
        <v>0</v>
      </c>
      <c r="AB2" s="74">
        <v>0</v>
      </c>
      <c r="AD2" s="74">
        <v>1</v>
      </c>
      <c r="AE2" s="74">
        <v>1</v>
      </c>
      <c r="AF2" s="74">
        <v>0</v>
      </c>
      <c r="AG2" s="74">
        <v>0</v>
      </c>
      <c r="AI2" s="74">
        <v>1</v>
      </c>
      <c r="AJ2" s="74">
        <v>1</v>
      </c>
      <c r="AL2" s="74">
        <v>1</v>
      </c>
      <c r="AM2" s="74" t="s">
        <v>95</v>
      </c>
      <c r="AN2" s="74">
        <v>0</v>
      </c>
      <c r="AO2" s="74" t="s">
        <v>95</v>
      </c>
      <c r="AP2" s="74" t="s">
        <v>95</v>
      </c>
      <c r="AQ2" s="74">
        <v>1</v>
      </c>
      <c r="AS2" s="74">
        <v>1</v>
      </c>
      <c r="AT2" s="74" t="s">
        <v>92</v>
      </c>
      <c r="AU2" s="74" t="s">
        <v>2579</v>
      </c>
      <c r="AV2" s="74" t="s">
        <v>262</v>
      </c>
      <c r="AW2" s="77">
        <v>30000000</v>
      </c>
      <c r="AX2" s="77">
        <v>10000000</v>
      </c>
      <c r="AY2" s="79">
        <v>6.4854000000000003</v>
      </c>
      <c r="AZ2" s="77">
        <v>194562000</v>
      </c>
      <c r="BA2" s="77">
        <v>64854000</v>
      </c>
      <c r="BB2" s="74" t="s">
        <v>93</v>
      </c>
      <c r="BC2" s="75" t="s">
        <v>1607</v>
      </c>
      <c r="BD2" s="82">
        <v>55115.783600111608</v>
      </c>
      <c r="BE2" s="82">
        <v>0</v>
      </c>
      <c r="BF2" s="82">
        <v>0</v>
      </c>
      <c r="BG2" s="82">
        <v>55115.783600111608</v>
      </c>
      <c r="BH2" s="82">
        <v>55115.783600111608</v>
      </c>
      <c r="BI2" s="82">
        <v>0</v>
      </c>
      <c r="BJ2" s="82">
        <v>0</v>
      </c>
      <c r="BK2" s="82">
        <v>55115.783600111608</v>
      </c>
      <c r="BL2" s="82">
        <v>116737200</v>
      </c>
      <c r="BM2" s="82">
        <v>0</v>
      </c>
      <c r="BN2" s="82">
        <v>0</v>
      </c>
      <c r="BO2" s="82">
        <v>116737200</v>
      </c>
      <c r="BP2" s="82">
        <v>55115.783600111608</v>
      </c>
      <c r="BQ2" s="82">
        <v>0</v>
      </c>
      <c r="BR2" s="82">
        <v>0</v>
      </c>
      <c r="BS2" s="89">
        <v>55115.783600111608</v>
      </c>
      <c r="BT2" s="82">
        <v>288393.33768758399</v>
      </c>
      <c r="BU2" s="82">
        <v>0</v>
      </c>
      <c r="BV2" s="82">
        <v>0</v>
      </c>
      <c r="BW2" s="82">
        <v>288393.33768758399</v>
      </c>
      <c r="BX2" s="82">
        <v>288393.33768758399</v>
      </c>
      <c r="BY2" s="82">
        <v>0</v>
      </c>
      <c r="BZ2" s="82">
        <v>0</v>
      </c>
      <c r="CA2" s="82">
        <v>288393.33768758399</v>
      </c>
      <c r="CB2" s="82">
        <v>610827399</v>
      </c>
      <c r="CC2" s="82">
        <v>0</v>
      </c>
      <c r="CD2" s="82">
        <v>0</v>
      </c>
      <c r="CE2" s="82">
        <v>610827399</v>
      </c>
      <c r="CF2" s="82">
        <v>288393.33768758399</v>
      </c>
      <c r="CG2" s="82">
        <v>0</v>
      </c>
      <c r="CH2" s="82">
        <v>0</v>
      </c>
      <c r="CI2" s="82">
        <v>288393.33768758399</v>
      </c>
      <c r="CJ2" s="82" t="s">
        <v>96</v>
      </c>
      <c r="CK2" s="83">
        <v>1.4999999999999999E-2</v>
      </c>
      <c r="CL2" s="83">
        <v>3.5000000000000003E-2</v>
      </c>
      <c r="CM2" s="83">
        <v>0.26500000000000001</v>
      </c>
      <c r="CN2" s="82">
        <v>1945620</v>
      </c>
      <c r="CO2" s="82">
        <v>4539780</v>
      </c>
      <c r="CP2" s="82">
        <v>34372620</v>
      </c>
      <c r="CQ2" s="82">
        <v>1945620</v>
      </c>
      <c r="CR2" s="89">
        <v>1945620</v>
      </c>
      <c r="CS2" s="82">
        <v>300000</v>
      </c>
      <c r="CT2" s="82">
        <v>700000</v>
      </c>
      <c r="CU2" s="82">
        <v>5300000</v>
      </c>
      <c r="CV2" s="82">
        <v>300000</v>
      </c>
      <c r="CW2" s="82">
        <v>300000</v>
      </c>
    </row>
    <row r="3" spans="1:101">
      <c r="A3" s="86" t="s">
        <v>82</v>
      </c>
      <c r="B3" s="87" t="s">
        <v>84</v>
      </c>
      <c r="C3" s="75" t="s">
        <v>1612</v>
      </c>
      <c r="D3" s="74" t="s">
        <v>116</v>
      </c>
      <c r="E3" s="74" t="s">
        <v>82</v>
      </c>
      <c r="F3" s="74" t="s">
        <v>84</v>
      </c>
      <c r="G3" s="74" t="s">
        <v>85</v>
      </c>
      <c r="I3" s="74" t="s">
        <v>87</v>
      </c>
      <c r="J3" s="74" t="s">
        <v>2580</v>
      </c>
      <c r="K3" s="74" t="s">
        <v>88</v>
      </c>
      <c r="L3" s="74" t="s">
        <v>89</v>
      </c>
      <c r="M3" s="74" t="s">
        <v>90</v>
      </c>
      <c r="N3" s="74" t="s">
        <v>91</v>
      </c>
      <c r="O3" s="76">
        <v>44669</v>
      </c>
      <c r="P3" s="76">
        <v>44469</v>
      </c>
      <c r="Q3" s="77">
        <v>1</v>
      </c>
      <c r="R3" s="74" t="s">
        <v>94</v>
      </c>
      <c r="S3" s="77">
        <v>60000000</v>
      </c>
      <c r="T3" s="77">
        <v>44700000</v>
      </c>
      <c r="U3" s="77">
        <v>36939.58</v>
      </c>
      <c r="V3" s="78">
        <v>4.2500000000000003E-2</v>
      </c>
      <c r="W3" s="79">
        <v>1</v>
      </c>
      <c r="X3" s="77">
        <v>60000000</v>
      </c>
      <c r="Y3" s="88">
        <v>44700000</v>
      </c>
      <c r="Z3" s="77">
        <v>36939.58</v>
      </c>
      <c r="AA3" s="74">
        <v>0</v>
      </c>
      <c r="AB3" s="74">
        <v>0</v>
      </c>
      <c r="AD3" s="74">
        <v>0</v>
      </c>
      <c r="AE3" s="74">
        <v>0</v>
      </c>
      <c r="AF3" s="74">
        <v>0</v>
      </c>
      <c r="AG3" s="74">
        <v>0</v>
      </c>
      <c r="AI3" s="74">
        <v>5</v>
      </c>
      <c r="AJ3" s="74">
        <v>5</v>
      </c>
      <c r="AL3" s="74">
        <v>5</v>
      </c>
      <c r="AM3" s="74" t="s">
        <v>95</v>
      </c>
      <c r="AN3" s="74">
        <v>0</v>
      </c>
      <c r="AO3" s="74" t="s">
        <v>95</v>
      </c>
      <c r="AP3" s="74" t="s">
        <v>95</v>
      </c>
      <c r="AQ3" s="74">
        <v>1</v>
      </c>
      <c r="AS3" s="74">
        <v>1</v>
      </c>
      <c r="AT3" s="74" t="s">
        <v>92</v>
      </c>
      <c r="AU3" s="74" t="s">
        <v>2579</v>
      </c>
      <c r="AV3" s="74" t="s">
        <v>94</v>
      </c>
      <c r="AW3" s="77">
        <v>80000000</v>
      </c>
      <c r="AX3" s="77">
        <v>21300000</v>
      </c>
      <c r="AY3" s="79">
        <v>1</v>
      </c>
      <c r="AZ3" s="77">
        <v>518832000</v>
      </c>
      <c r="BA3" s="77">
        <v>138139020</v>
      </c>
      <c r="BB3" s="74" t="s">
        <v>93</v>
      </c>
      <c r="BC3" s="75" t="s">
        <v>1612</v>
      </c>
      <c r="BD3" s="82">
        <v>446536.1567957084</v>
      </c>
      <c r="BE3" s="82">
        <v>0</v>
      </c>
      <c r="BF3" s="82">
        <v>369.01248516437613</v>
      </c>
      <c r="BG3" s="82">
        <v>446905.1692808728</v>
      </c>
      <c r="BH3" s="82">
        <v>446536.1567957084</v>
      </c>
      <c r="BI3" s="82">
        <v>0</v>
      </c>
      <c r="BJ3" s="82">
        <v>369.01248516437613</v>
      </c>
      <c r="BK3" s="82">
        <v>446905.1692808728</v>
      </c>
      <c r="BL3" s="82">
        <v>32169606.128634285</v>
      </c>
      <c r="BM3" s="82">
        <v>0</v>
      </c>
      <c r="BN3" s="82">
        <v>26584.602665708648</v>
      </c>
      <c r="BO3" s="82">
        <v>32196190.731299993</v>
      </c>
      <c r="BP3" s="82">
        <v>446536.1567957084</v>
      </c>
      <c r="BQ3" s="82">
        <v>0</v>
      </c>
      <c r="BR3" s="82">
        <v>369.01248516437613</v>
      </c>
      <c r="BS3" s="89">
        <v>446905.1692808728</v>
      </c>
      <c r="BT3" s="82">
        <v>2336500.4404335441</v>
      </c>
      <c r="BU3" s="82">
        <v>0</v>
      </c>
      <c r="BV3" s="82">
        <v>1930.8578286225982</v>
      </c>
      <c r="BW3" s="82">
        <v>2338431.2982621668</v>
      </c>
      <c r="BX3" s="82">
        <v>2336500.4404335441</v>
      </c>
      <c r="BY3" s="82">
        <v>0</v>
      </c>
      <c r="BZ3" s="82">
        <v>1930.8578286225982</v>
      </c>
      <c r="CA3" s="82">
        <v>2338431.2982621668</v>
      </c>
      <c r="CB3" s="82">
        <v>168327464.06807891</v>
      </c>
      <c r="CC3" s="82">
        <v>0</v>
      </c>
      <c r="CD3" s="82">
        <v>139103.93344832049</v>
      </c>
      <c r="CE3" s="82">
        <v>168466568.00152722</v>
      </c>
      <c r="CF3" s="82">
        <v>2336500.4404335441</v>
      </c>
      <c r="CG3" s="82">
        <v>0</v>
      </c>
      <c r="CH3" s="82">
        <v>1930.8578286225982</v>
      </c>
      <c r="CI3" s="82">
        <v>2338431.2982621668</v>
      </c>
      <c r="CJ3" s="82" t="s">
        <v>96</v>
      </c>
      <c r="CK3" s="83">
        <v>1.4999999999999999E-2</v>
      </c>
      <c r="CL3" s="83">
        <v>3.5000000000000003E-2</v>
      </c>
      <c r="CM3" s="83">
        <v>0.26500000000000001</v>
      </c>
      <c r="CN3" s="82">
        <v>670500</v>
      </c>
      <c r="CO3" s="82">
        <v>1564500.0000000002</v>
      </c>
      <c r="CP3" s="82">
        <v>11845500</v>
      </c>
      <c r="CQ3" s="82">
        <v>670500</v>
      </c>
      <c r="CR3" s="89">
        <v>670500</v>
      </c>
      <c r="CS3" s="82">
        <v>670500</v>
      </c>
      <c r="CT3" s="82">
        <v>1564500.0000000002</v>
      </c>
      <c r="CU3" s="82">
        <v>11845500</v>
      </c>
      <c r="CV3" s="82">
        <v>670500</v>
      </c>
      <c r="CW3" s="82">
        <v>670500</v>
      </c>
    </row>
    <row r="4" spans="1:101">
      <c r="A4" s="86" t="s">
        <v>82</v>
      </c>
      <c r="B4" s="87" t="s">
        <v>2620</v>
      </c>
      <c r="C4" s="75" t="s">
        <v>2840</v>
      </c>
      <c r="D4" s="74" t="s">
        <v>116</v>
      </c>
      <c r="E4" s="74" t="s">
        <v>82</v>
      </c>
      <c r="F4" s="74" t="s">
        <v>2620</v>
      </c>
      <c r="G4" s="74" t="s">
        <v>102</v>
      </c>
      <c r="I4" s="74" t="s">
        <v>87</v>
      </c>
      <c r="J4" s="74" t="s">
        <v>2582</v>
      </c>
      <c r="K4" s="74" t="s">
        <v>100</v>
      </c>
      <c r="L4" s="74" t="s">
        <v>89</v>
      </c>
      <c r="M4" s="74" t="s">
        <v>90</v>
      </c>
      <c r="N4" s="74" t="s">
        <v>104</v>
      </c>
      <c r="O4" s="76">
        <v>44484</v>
      </c>
      <c r="P4" s="76">
        <v>44469</v>
      </c>
      <c r="Q4" s="77">
        <v>1</v>
      </c>
      <c r="R4" s="74" t="s">
        <v>94</v>
      </c>
      <c r="S4" s="77">
        <v>20000000</v>
      </c>
      <c r="T4" s="77">
        <v>20000000</v>
      </c>
      <c r="U4" s="77">
        <v>182500</v>
      </c>
      <c r="V4" s="78">
        <v>4.3799999999999999E-2</v>
      </c>
      <c r="W4" s="79">
        <v>1</v>
      </c>
      <c r="X4" s="77">
        <v>20000000</v>
      </c>
      <c r="Y4" s="88">
        <v>20000000</v>
      </c>
      <c r="Z4" s="77">
        <v>182500</v>
      </c>
      <c r="AA4" s="74">
        <v>0</v>
      </c>
      <c r="AB4" s="74">
        <v>0</v>
      </c>
      <c r="AD4" s="74">
        <v>3</v>
      </c>
      <c r="AE4" s="74">
        <v>3</v>
      </c>
      <c r="AF4" s="74">
        <v>0</v>
      </c>
      <c r="AG4" s="74">
        <v>0</v>
      </c>
      <c r="AI4" s="74">
        <v>3</v>
      </c>
      <c r="AJ4" s="74">
        <v>3</v>
      </c>
      <c r="AL4" s="74">
        <v>3</v>
      </c>
      <c r="AM4" s="74" t="s">
        <v>95</v>
      </c>
      <c r="AN4" s="74">
        <v>0</v>
      </c>
      <c r="AO4" s="74" t="s">
        <v>95</v>
      </c>
      <c r="AP4" s="74" t="s">
        <v>95</v>
      </c>
      <c r="AQ4" s="74">
        <v>1</v>
      </c>
      <c r="AS4" s="74">
        <v>1</v>
      </c>
      <c r="AT4" s="74" t="s">
        <v>92</v>
      </c>
      <c r="AU4" s="74" t="s">
        <v>2579</v>
      </c>
      <c r="AV4" s="74" t="s">
        <v>94</v>
      </c>
      <c r="AW4" s="77">
        <v>200000000</v>
      </c>
      <c r="AX4" s="77">
        <v>0</v>
      </c>
      <c r="AY4" s="79">
        <v>1</v>
      </c>
      <c r="AZ4" s="77">
        <v>1297080000</v>
      </c>
      <c r="BA4" s="77">
        <v>0</v>
      </c>
      <c r="BB4" s="74" t="s">
        <v>93</v>
      </c>
      <c r="BC4" s="75" t="s">
        <v>2840</v>
      </c>
      <c r="BD4" s="82">
        <v>56506.684538128131</v>
      </c>
      <c r="BE4" s="82">
        <v>0</v>
      </c>
      <c r="BF4" s="82">
        <v>515.62349641041919</v>
      </c>
      <c r="BG4" s="82">
        <v>57022.308034538553</v>
      </c>
      <c r="BH4" s="82">
        <v>56506.684538128131</v>
      </c>
      <c r="BI4" s="82">
        <v>0</v>
      </c>
      <c r="BJ4" s="82">
        <v>515.62349641041919</v>
      </c>
      <c r="BK4" s="82">
        <v>57022.308034538553</v>
      </c>
      <c r="BL4" s="82">
        <v>18000000</v>
      </c>
      <c r="BM4" s="82">
        <v>0</v>
      </c>
      <c r="BN4" s="82">
        <v>164250</v>
      </c>
      <c r="BO4" s="82">
        <v>18164250</v>
      </c>
      <c r="BP4" s="82">
        <v>56506.684538128131</v>
      </c>
      <c r="BQ4" s="82">
        <v>0</v>
      </c>
      <c r="BR4" s="82">
        <v>515.62349641041919</v>
      </c>
      <c r="BS4" s="89">
        <v>57022.308034538553</v>
      </c>
      <c r="BT4" s="82">
        <v>295671.22684575542</v>
      </c>
      <c r="BU4" s="82">
        <v>0</v>
      </c>
      <c r="BV4" s="82">
        <v>2697.9999449675183</v>
      </c>
      <c r="BW4" s="82">
        <v>298369.22679072298</v>
      </c>
      <c r="BX4" s="82">
        <v>295671.22684575542</v>
      </c>
      <c r="BY4" s="82">
        <v>0</v>
      </c>
      <c r="BZ4" s="82">
        <v>2697.9999449675183</v>
      </c>
      <c r="CA4" s="82">
        <v>298369.22679072298</v>
      </c>
      <c r="CB4" s="82">
        <v>94185000</v>
      </c>
      <c r="CC4" s="82">
        <v>0</v>
      </c>
      <c r="CD4" s="82">
        <v>859438.125</v>
      </c>
      <c r="CE4" s="82">
        <v>95044438.125</v>
      </c>
      <c r="CF4" s="82">
        <v>295671.22684575542</v>
      </c>
      <c r="CG4" s="82">
        <v>0</v>
      </c>
      <c r="CH4" s="82">
        <v>2697.9999449675183</v>
      </c>
      <c r="CI4" s="82">
        <v>298369.22679072298</v>
      </c>
      <c r="CJ4" s="82" t="s">
        <v>96</v>
      </c>
      <c r="CK4" s="83">
        <v>1.4999999999999999E-2</v>
      </c>
      <c r="CL4" s="83">
        <v>3.5000000000000003E-2</v>
      </c>
      <c r="CM4" s="83">
        <v>0.26500000000000001</v>
      </c>
      <c r="CN4" s="82">
        <v>300000</v>
      </c>
      <c r="CO4" s="82">
        <v>700000.00000000012</v>
      </c>
      <c r="CP4" s="82">
        <v>5300000</v>
      </c>
      <c r="CQ4" s="82">
        <v>300000</v>
      </c>
      <c r="CR4" s="89">
        <v>300000</v>
      </c>
      <c r="CS4" s="82">
        <v>300000</v>
      </c>
      <c r="CT4" s="82">
        <v>700000.00000000012</v>
      </c>
      <c r="CU4" s="82">
        <v>5300000</v>
      </c>
      <c r="CV4" s="82">
        <v>300000</v>
      </c>
      <c r="CW4" s="82">
        <v>300000</v>
      </c>
    </row>
    <row r="5" spans="1:101">
      <c r="A5" s="86" t="s">
        <v>82</v>
      </c>
      <c r="B5" s="87" t="s">
        <v>2621</v>
      </c>
      <c r="C5" s="75" t="s">
        <v>2841</v>
      </c>
      <c r="D5" s="74" t="s">
        <v>116</v>
      </c>
      <c r="E5" s="74" t="s">
        <v>82</v>
      </c>
      <c r="F5" s="74" t="s">
        <v>2621</v>
      </c>
      <c r="G5" s="74" t="s">
        <v>102</v>
      </c>
      <c r="I5" s="74" t="s">
        <v>87</v>
      </c>
      <c r="J5" s="74" t="s">
        <v>2582</v>
      </c>
      <c r="K5" s="74" t="s">
        <v>100</v>
      </c>
      <c r="L5" s="74" t="s">
        <v>89</v>
      </c>
      <c r="M5" s="74" t="s">
        <v>90</v>
      </c>
      <c r="N5" s="74" t="s">
        <v>104</v>
      </c>
      <c r="O5" s="76">
        <v>44489</v>
      </c>
      <c r="P5" s="76">
        <v>44469</v>
      </c>
      <c r="Q5" s="77">
        <v>1</v>
      </c>
      <c r="R5" s="74" t="s">
        <v>94</v>
      </c>
      <c r="S5" s="77">
        <v>48000000</v>
      </c>
      <c r="T5" s="77">
        <v>48000000</v>
      </c>
      <c r="U5" s="77">
        <v>408800</v>
      </c>
      <c r="V5" s="78">
        <v>4.3799999999999999E-2</v>
      </c>
      <c r="W5" s="79">
        <v>1</v>
      </c>
      <c r="X5" s="77">
        <v>48000000</v>
      </c>
      <c r="Y5" s="88">
        <v>48000000</v>
      </c>
      <c r="Z5" s="77">
        <v>408800</v>
      </c>
      <c r="AA5" s="74">
        <v>0</v>
      </c>
      <c r="AB5" s="74">
        <v>0</v>
      </c>
      <c r="AD5" s="74">
        <v>3</v>
      </c>
      <c r="AE5" s="74">
        <v>3</v>
      </c>
      <c r="AF5" s="74">
        <v>0</v>
      </c>
      <c r="AG5" s="74">
        <v>0</v>
      </c>
      <c r="AI5" s="74">
        <v>3</v>
      </c>
      <c r="AJ5" s="74">
        <v>3</v>
      </c>
      <c r="AL5" s="74">
        <v>3</v>
      </c>
      <c r="AM5" s="74" t="s">
        <v>95</v>
      </c>
      <c r="AN5" s="74">
        <v>0</v>
      </c>
      <c r="AO5" s="74" t="s">
        <v>95</v>
      </c>
      <c r="AP5" s="74" t="s">
        <v>95</v>
      </c>
      <c r="AQ5" s="74">
        <v>1</v>
      </c>
      <c r="AS5" s="74">
        <v>1</v>
      </c>
      <c r="AT5" s="74" t="s">
        <v>92</v>
      </c>
      <c r="AU5" s="74" t="s">
        <v>2579</v>
      </c>
      <c r="AV5" s="74" t="s">
        <v>94</v>
      </c>
      <c r="AW5" s="77">
        <v>200000000</v>
      </c>
      <c r="AX5" s="77">
        <v>0</v>
      </c>
      <c r="AY5" s="79">
        <v>1</v>
      </c>
      <c r="AZ5" s="77">
        <v>1297080000</v>
      </c>
      <c r="BA5" s="77">
        <v>0</v>
      </c>
      <c r="BB5" s="74" t="s">
        <v>93</v>
      </c>
      <c r="BC5" s="75" t="s">
        <v>2841</v>
      </c>
      <c r="BD5" s="82">
        <v>135616.0428915075</v>
      </c>
      <c r="BE5" s="82">
        <v>0</v>
      </c>
      <c r="BF5" s="82">
        <v>1154.9966319593389</v>
      </c>
      <c r="BG5" s="82">
        <v>136771.03952346684</v>
      </c>
      <c r="BH5" s="82">
        <v>135616.0428915075</v>
      </c>
      <c r="BI5" s="82">
        <v>0</v>
      </c>
      <c r="BJ5" s="82">
        <v>1154.9966319593389</v>
      </c>
      <c r="BK5" s="82">
        <v>136771.03952346684</v>
      </c>
      <c r="BL5" s="82">
        <v>43200000</v>
      </c>
      <c r="BM5" s="82">
        <v>0</v>
      </c>
      <c r="BN5" s="82">
        <v>367920</v>
      </c>
      <c r="BO5" s="82">
        <v>43567920</v>
      </c>
      <c r="BP5" s="82">
        <v>135616.0428915075</v>
      </c>
      <c r="BQ5" s="82">
        <v>0</v>
      </c>
      <c r="BR5" s="82">
        <v>1154.9966319593389</v>
      </c>
      <c r="BS5" s="89">
        <v>136771.03952346684</v>
      </c>
      <c r="BT5" s="82">
        <v>709610.94442981295</v>
      </c>
      <c r="BU5" s="82">
        <v>0</v>
      </c>
      <c r="BV5" s="82">
        <v>6043.5198767272404</v>
      </c>
      <c r="BW5" s="82">
        <v>715654.46430654021</v>
      </c>
      <c r="BX5" s="82">
        <v>709610.94442981295</v>
      </c>
      <c r="BY5" s="82">
        <v>0</v>
      </c>
      <c r="BZ5" s="82">
        <v>6043.5198767272404</v>
      </c>
      <c r="CA5" s="82">
        <v>715654.46430654021</v>
      </c>
      <c r="CB5" s="82">
        <v>226044000</v>
      </c>
      <c r="CC5" s="82">
        <v>0</v>
      </c>
      <c r="CD5" s="82">
        <v>1925141.4</v>
      </c>
      <c r="CE5" s="82">
        <v>227969141.40000001</v>
      </c>
      <c r="CF5" s="82">
        <v>709610.94442981295</v>
      </c>
      <c r="CG5" s="82">
        <v>0</v>
      </c>
      <c r="CH5" s="82">
        <v>6043.5198767272404</v>
      </c>
      <c r="CI5" s="82">
        <v>715654.46430654021</v>
      </c>
      <c r="CJ5" s="82" t="s">
        <v>96</v>
      </c>
      <c r="CK5" s="83">
        <v>1.4999999999999999E-2</v>
      </c>
      <c r="CL5" s="83">
        <v>3.5000000000000003E-2</v>
      </c>
      <c r="CM5" s="83">
        <v>0.26500000000000001</v>
      </c>
      <c r="CN5" s="82">
        <v>720000</v>
      </c>
      <c r="CO5" s="82">
        <v>1680000.0000000002</v>
      </c>
      <c r="CP5" s="82">
        <v>12720000</v>
      </c>
      <c r="CQ5" s="82">
        <v>720000</v>
      </c>
      <c r="CR5" s="89">
        <v>720000</v>
      </c>
      <c r="CS5" s="82">
        <v>720000</v>
      </c>
      <c r="CT5" s="82">
        <v>1680000.0000000002</v>
      </c>
      <c r="CU5" s="82">
        <v>12720000</v>
      </c>
      <c r="CV5" s="82">
        <v>720000</v>
      </c>
      <c r="CW5" s="82">
        <v>720000</v>
      </c>
    </row>
    <row r="6" spans="1:101">
      <c r="A6" s="86" t="s">
        <v>82</v>
      </c>
      <c r="B6" s="87" t="s">
        <v>97</v>
      </c>
      <c r="C6" s="75" t="s">
        <v>1613</v>
      </c>
      <c r="D6" s="74" t="s">
        <v>116</v>
      </c>
      <c r="E6" s="74" t="s">
        <v>82</v>
      </c>
      <c r="F6" s="74" t="s">
        <v>97</v>
      </c>
      <c r="G6" s="74" t="s">
        <v>98</v>
      </c>
      <c r="I6" s="74" t="s">
        <v>87</v>
      </c>
      <c r="J6" s="74" t="s">
        <v>2581</v>
      </c>
      <c r="K6" s="74" t="s">
        <v>100</v>
      </c>
      <c r="L6" s="74" t="s">
        <v>89</v>
      </c>
      <c r="M6" s="74" t="s">
        <v>90</v>
      </c>
      <c r="N6" s="74" t="s">
        <v>101</v>
      </c>
      <c r="O6" s="76">
        <v>44587</v>
      </c>
      <c r="P6" s="76">
        <v>44469</v>
      </c>
      <c r="Q6" s="77">
        <v>1</v>
      </c>
      <c r="R6" s="74" t="s">
        <v>94</v>
      </c>
      <c r="S6" s="77">
        <v>26721646.309999999</v>
      </c>
      <c r="T6" s="77">
        <v>26721646.309999999</v>
      </c>
      <c r="U6" s="77">
        <v>23381.439999999999</v>
      </c>
      <c r="V6" s="78">
        <v>4.4999999999999998E-2</v>
      </c>
      <c r="W6" s="79">
        <v>1</v>
      </c>
      <c r="X6" s="77">
        <v>26721646.309999999</v>
      </c>
      <c r="Y6" s="88">
        <v>26721646.309999999</v>
      </c>
      <c r="Z6" s="77">
        <v>23381.439999999999</v>
      </c>
      <c r="AA6" s="74">
        <v>0</v>
      </c>
      <c r="AB6" s="74">
        <v>0</v>
      </c>
      <c r="AD6" s="74">
        <v>0</v>
      </c>
      <c r="AE6" s="74">
        <v>0</v>
      </c>
      <c r="AF6" s="74">
        <v>0</v>
      </c>
      <c r="AG6" s="74">
        <v>0</v>
      </c>
      <c r="AI6" s="74">
        <v>5</v>
      </c>
      <c r="AJ6" s="74">
        <v>5</v>
      </c>
      <c r="AL6" s="74">
        <v>5</v>
      </c>
      <c r="AM6" s="74" t="s">
        <v>95</v>
      </c>
      <c r="AN6" s="74">
        <v>0</v>
      </c>
      <c r="AO6" s="74" t="s">
        <v>95</v>
      </c>
      <c r="AP6" s="74" t="s">
        <v>95</v>
      </c>
      <c r="AQ6" s="74">
        <v>1</v>
      </c>
      <c r="AS6" s="74">
        <v>1</v>
      </c>
      <c r="AT6" s="74" t="s">
        <v>92</v>
      </c>
      <c r="AU6" s="74" t="s">
        <v>2579</v>
      </c>
      <c r="AV6" s="74" t="s">
        <v>94</v>
      </c>
      <c r="AW6" s="77">
        <v>60000000</v>
      </c>
      <c r="AX6" s="77">
        <v>0</v>
      </c>
      <c r="AY6" s="79">
        <v>1</v>
      </c>
      <c r="AZ6" s="77">
        <v>389124000</v>
      </c>
      <c r="BA6" s="77">
        <v>0</v>
      </c>
      <c r="BB6" s="74" t="s">
        <v>93</v>
      </c>
      <c r="BC6" s="75" t="s">
        <v>1613</v>
      </c>
      <c r="BD6" s="82">
        <v>203829.24324838218</v>
      </c>
      <c r="BE6" s="82">
        <v>0</v>
      </c>
      <c r="BF6" s="82">
        <v>178.3505838663072</v>
      </c>
      <c r="BG6" s="82">
        <v>204007.59383224847</v>
      </c>
      <c r="BH6" s="82">
        <v>203829.24324838218</v>
      </c>
      <c r="BI6" s="82">
        <v>0</v>
      </c>
      <c r="BJ6" s="82">
        <v>178.3505838663072</v>
      </c>
      <c r="BK6" s="82">
        <v>204007.59383224847</v>
      </c>
      <c r="BL6" s="82">
        <v>14684379.692455545</v>
      </c>
      <c r="BM6" s="82">
        <v>0</v>
      </c>
      <c r="BN6" s="82">
        <v>12848.831944455434</v>
      </c>
      <c r="BO6" s="82">
        <v>14697228.524399998</v>
      </c>
      <c r="BP6" s="82">
        <v>203829.24324838218</v>
      </c>
      <c r="BQ6" s="82">
        <v>0</v>
      </c>
      <c r="BR6" s="82">
        <v>178.3505838663072</v>
      </c>
      <c r="BS6" s="89">
        <v>204007.59383224847</v>
      </c>
      <c r="BT6" s="82">
        <v>1066536.5152971598</v>
      </c>
      <c r="BU6" s="82">
        <v>0</v>
      </c>
      <c r="BV6" s="82">
        <v>933.21943008045241</v>
      </c>
      <c r="BW6" s="82">
        <v>1067469.7347272402</v>
      </c>
      <c r="BX6" s="82">
        <v>1066536.5152971598</v>
      </c>
      <c r="BY6" s="82">
        <v>0</v>
      </c>
      <c r="BZ6" s="82">
        <v>933.21943008045241</v>
      </c>
      <c r="CA6" s="82">
        <v>1067469.7347272402</v>
      </c>
      <c r="CB6" s="82">
        <v>76836016.740773633</v>
      </c>
      <c r="CC6" s="82">
        <v>0</v>
      </c>
      <c r="CD6" s="82">
        <v>67231.513149363062</v>
      </c>
      <c r="CE6" s="82">
        <v>76903248.253922984</v>
      </c>
      <c r="CF6" s="82">
        <v>1066536.5152971598</v>
      </c>
      <c r="CG6" s="82">
        <v>0</v>
      </c>
      <c r="CH6" s="82">
        <v>933.21943008045241</v>
      </c>
      <c r="CI6" s="82">
        <v>1067469.7347272402</v>
      </c>
      <c r="CJ6" s="82" t="s">
        <v>96</v>
      </c>
      <c r="CK6" s="83">
        <v>1.4999999999999999E-2</v>
      </c>
      <c r="CL6" s="83">
        <v>3.5000000000000003E-2</v>
      </c>
      <c r="CM6" s="83">
        <v>0.26500000000000001</v>
      </c>
      <c r="CN6" s="82">
        <v>400824.69464999996</v>
      </c>
      <c r="CO6" s="82">
        <v>935257.62085000006</v>
      </c>
      <c r="CP6" s="82">
        <v>7081236.2721499996</v>
      </c>
      <c r="CQ6" s="82">
        <v>400824.69464999996</v>
      </c>
      <c r="CR6" s="89">
        <v>400824.69464999996</v>
      </c>
      <c r="CS6" s="82">
        <v>400824.69464999996</v>
      </c>
      <c r="CT6" s="82">
        <v>935257.62085000006</v>
      </c>
      <c r="CU6" s="82">
        <v>7081236.2721499996</v>
      </c>
      <c r="CV6" s="82">
        <v>400824.69464999996</v>
      </c>
      <c r="CW6" s="82">
        <v>400824.69464999996</v>
      </c>
    </row>
    <row r="7" spans="1:101">
      <c r="A7" s="86" t="s">
        <v>82</v>
      </c>
      <c r="B7" s="87" t="s">
        <v>2390</v>
      </c>
      <c r="C7" s="75" t="s">
        <v>2842</v>
      </c>
      <c r="D7" s="74" t="s">
        <v>116</v>
      </c>
      <c r="E7" s="74" t="s">
        <v>82</v>
      </c>
      <c r="F7" s="74" t="s">
        <v>2390</v>
      </c>
      <c r="G7" s="74" t="s">
        <v>102</v>
      </c>
      <c r="I7" s="74" t="s">
        <v>87</v>
      </c>
      <c r="J7" s="74" t="s">
        <v>2582</v>
      </c>
      <c r="K7" s="74" t="s">
        <v>100</v>
      </c>
      <c r="L7" s="74" t="s">
        <v>89</v>
      </c>
      <c r="M7" s="74" t="s">
        <v>90</v>
      </c>
      <c r="N7" s="74" t="s">
        <v>104</v>
      </c>
      <c r="O7" s="76">
        <v>44498</v>
      </c>
      <c r="P7" s="76">
        <v>44469</v>
      </c>
      <c r="Q7" s="77">
        <v>1</v>
      </c>
      <c r="R7" s="74" t="s">
        <v>94</v>
      </c>
      <c r="S7" s="77">
        <v>50000000</v>
      </c>
      <c r="T7" s="77">
        <v>50000000</v>
      </c>
      <c r="U7" s="77">
        <v>371083.33</v>
      </c>
      <c r="V7" s="78">
        <v>4.3799999999999999E-2</v>
      </c>
      <c r="W7" s="79">
        <v>1</v>
      </c>
      <c r="X7" s="77">
        <v>50000000</v>
      </c>
      <c r="Y7" s="88">
        <v>50000000</v>
      </c>
      <c r="Z7" s="77">
        <v>371083.33</v>
      </c>
      <c r="AA7" s="74">
        <v>0</v>
      </c>
      <c r="AB7" s="74">
        <v>0</v>
      </c>
      <c r="AD7" s="74">
        <v>3</v>
      </c>
      <c r="AE7" s="74">
        <v>3</v>
      </c>
      <c r="AF7" s="74">
        <v>0</v>
      </c>
      <c r="AG7" s="74">
        <v>0</v>
      </c>
      <c r="AI7" s="74">
        <v>3</v>
      </c>
      <c r="AJ7" s="74">
        <v>3</v>
      </c>
      <c r="AL7" s="74">
        <v>3</v>
      </c>
      <c r="AM7" s="74" t="s">
        <v>95</v>
      </c>
      <c r="AN7" s="74">
        <v>0</v>
      </c>
      <c r="AO7" s="74" t="s">
        <v>95</v>
      </c>
      <c r="AP7" s="74" t="s">
        <v>95</v>
      </c>
      <c r="AQ7" s="74">
        <v>1</v>
      </c>
      <c r="AS7" s="74">
        <v>1</v>
      </c>
      <c r="AT7" s="74" t="s">
        <v>92</v>
      </c>
      <c r="AU7" s="74" t="s">
        <v>2579</v>
      </c>
      <c r="AV7" s="74" t="s">
        <v>94</v>
      </c>
      <c r="AW7" s="77">
        <v>200000000</v>
      </c>
      <c r="AX7" s="77">
        <v>0</v>
      </c>
      <c r="AY7" s="79">
        <v>1</v>
      </c>
      <c r="AZ7" s="77">
        <v>1297080000</v>
      </c>
      <c r="BA7" s="77">
        <v>0</v>
      </c>
      <c r="BB7" s="74" t="s">
        <v>93</v>
      </c>
      <c r="BC7" s="75" t="s">
        <v>2842</v>
      </c>
      <c r="BD7" s="82">
        <v>141266.71134532033</v>
      </c>
      <c r="BE7" s="82">
        <v>0</v>
      </c>
      <c r="BF7" s="82">
        <v>1048.434433283405</v>
      </c>
      <c r="BG7" s="82">
        <v>142315.14577860374</v>
      </c>
      <c r="BH7" s="82">
        <v>141266.71134532033</v>
      </c>
      <c r="BI7" s="82">
        <v>0</v>
      </c>
      <c r="BJ7" s="82">
        <v>1048.434433283405</v>
      </c>
      <c r="BK7" s="82">
        <v>142315.14577860374</v>
      </c>
      <c r="BL7" s="82">
        <v>45000000</v>
      </c>
      <c r="BM7" s="82">
        <v>0</v>
      </c>
      <c r="BN7" s="82">
        <v>333974.99700000003</v>
      </c>
      <c r="BO7" s="82">
        <v>45333974.997000001</v>
      </c>
      <c r="BP7" s="82">
        <v>141266.71134532033</v>
      </c>
      <c r="BQ7" s="82">
        <v>0</v>
      </c>
      <c r="BR7" s="82">
        <v>1048.434433283405</v>
      </c>
      <c r="BS7" s="89">
        <v>142315.14577860374</v>
      </c>
      <c r="BT7" s="82">
        <v>739178.06711438869</v>
      </c>
      <c r="BU7" s="82">
        <v>0</v>
      </c>
      <c r="BV7" s="82">
        <v>5485.9331721554172</v>
      </c>
      <c r="BW7" s="82">
        <v>744664.00028654409</v>
      </c>
      <c r="BX7" s="82">
        <v>739178.06711438869</v>
      </c>
      <c r="BY7" s="82">
        <v>0</v>
      </c>
      <c r="BZ7" s="82">
        <v>5485.9331721554172</v>
      </c>
      <c r="CA7" s="82">
        <v>744664.00028654409</v>
      </c>
      <c r="CB7" s="82">
        <v>235462500</v>
      </c>
      <c r="CC7" s="82">
        <v>0</v>
      </c>
      <c r="CD7" s="82">
        <v>1747524.1718025</v>
      </c>
      <c r="CE7" s="82">
        <v>237210024.17180249</v>
      </c>
      <c r="CF7" s="82">
        <v>739178.06711438869</v>
      </c>
      <c r="CG7" s="82">
        <v>0</v>
      </c>
      <c r="CH7" s="82">
        <v>5485.9331721554172</v>
      </c>
      <c r="CI7" s="82">
        <v>744664.00028654409</v>
      </c>
      <c r="CJ7" s="82" t="s">
        <v>96</v>
      </c>
      <c r="CK7" s="83">
        <v>1.4999999999999999E-2</v>
      </c>
      <c r="CL7" s="83">
        <v>3.5000000000000003E-2</v>
      </c>
      <c r="CM7" s="83">
        <v>0.26500000000000001</v>
      </c>
      <c r="CN7" s="82">
        <v>750000</v>
      </c>
      <c r="CO7" s="82">
        <v>1750000.0000000002</v>
      </c>
      <c r="CP7" s="82">
        <v>13250000</v>
      </c>
      <c r="CQ7" s="82">
        <v>750000</v>
      </c>
      <c r="CR7" s="89">
        <v>750000</v>
      </c>
      <c r="CS7" s="82">
        <v>750000</v>
      </c>
      <c r="CT7" s="82">
        <v>1750000.0000000002</v>
      </c>
      <c r="CU7" s="82">
        <v>13250000</v>
      </c>
      <c r="CV7" s="82">
        <v>750000</v>
      </c>
      <c r="CW7" s="82">
        <v>750000</v>
      </c>
    </row>
    <row r="8" spans="1:101">
      <c r="A8" s="86" t="s">
        <v>82</v>
      </c>
      <c r="B8" s="87" t="s">
        <v>105</v>
      </c>
      <c r="C8" s="75" t="s">
        <v>1614</v>
      </c>
      <c r="D8" s="74" t="s">
        <v>116</v>
      </c>
      <c r="E8" s="74" t="s">
        <v>82</v>
      </c>
      <c r="F8" s="74" t="s">
        <v>105</v>
      </c>
      <c r="G8" s="74" t="s">
        <v>106</v>
      </c>
      <c r="I8" s="74" t="s">
        <v>87</v>
      </c>
      <c r="J8" s="74" t="s">
        <v>2582</v>
      </c>
      <c r="K8" s="74" t="s">
        <v>100</v>
      </c>
      <c r="L8" s="74" t="s">
        <v>89</v>
      </c>
      <c r="M8" s="74" t="s">
        <v>90</v>
      </c>
      <c r="N8" s="74" t="s">
        <v>108</v>
      </c>
      <c r="O8" s="76">
        <v>44589</v>
      </c>
      <c r="P8" s="76">
        <v>44469</v>
      </c>
      <c r="Q8" s="77">
        <v>1</v>
      </c>
      <c r="R8" s="74" t="s">
        <v>94</v>
      </c>
      <c r="S8" s="77">
        <v>23000000</v>
      </c>
      <c r="T8" s="77">
        <v>23000000</v>
      </c>
      <c r="U8" s="77">
        <v>19006.939999999999</v>
      </c>
      <c r="V8" s="78">
        <v>4.2500000000000003E-2</v>
      </c>
      <c r="W8" s="79">
        <v>1</v>
      </c>
      <c r="X8" s="77">
        <v>23000000</v>
      </c>
      <c r="Y8" s="88">
        <v>23000000</v>
      </c>
      <c r="Z8" s="77">
        <v>19006.939999999999</v>
      </c>
      <c r="AA8" s="74">
        <v>0</v>
      </c>
      <c r="AB8" s="74">
        <v>0</v>
      </c>
      <c r="AD8" s="74">
        <v>6</v>
      </c>
      <c r="AE8" s="74">
        <v>6</v>
      </c>
      <c r="AF8" s="74">
        <v>0</v>
      </c>
      <c r="AG8" s="74">
        <v>0</v>
      </c>
      <c r="AI8" s="74">
        <v>6</v>
      </c>
      <c r="AJ8" s="74">
        <v>6</v>
      </c>
      <c r="AL8" s="74">
        <v>6</v>
      </c>
      <c r="AM8" s="74" t="s">
        <v>95</v>
      </c>
      <c r="AN8" s="74">
        <v>0</v>
      </c>
      <c r="AO8" s="74" t="s">
        <v>95</v>
      </c>
      <c r="AP8" s="74" t="s">
        <v>95</v>
      </c>
      <c r="AQ8" s="74">
        <v>1</v>
      </c>
      <c r="AS8" s="74">
        <v>1</v>
      </c>
      <c r="AT8" s="74" t="s">
        <v>92</v>
      </c>
      <c r="AU8" s="74" t="s">
        <v>2579</v>
      </c>
      <c r="AV8" s="74" t="s">
        <v>94</v>
      </c>
      <c r="AW8" s="77">
        <v>210000000</v>
      </c>
      <c r="AX8" s="77">
        <v>187000000</v>
      </c>
      <c r="AY8" s="79">
        <v>1</v>
      </c>
      <c r="AZ8" s="77">
        <v>1361934000</v>
      </c>
      <c r="BA8" s="77">
        <v>1212769800</v>
      </c>
      <c r="BB8" s="74" t="s">
        <v>93</v>
      </c>
      <c r="BC8" s="75" t="s">
        <v>1614</v>
      </c>
      <c r="BD8" s="82">
        <v>401092.77740079141</v>
      </c>
      <c r="BE8" s="82">
        <v>0</v>
      </c>
      <c r="BF8" s="82">
        <v>331.45853715174769</v>
      </c>
      <c r="BG8" s="82">
        <v>401424.23593794316</v>
      </c>
      <c r="BH8" s="82">
        <v>401092.77740079141</v>
      </c>
      <c r="BI8" s="82">
        <v>0</v>
      </c>
      <c r="BJ8" s="82">
        <v>331.45853715174769</v>
      </c>
      <c r="BK8" s="82">
        <v>401424.23593794316</v>
      </c>
      <c r="BL8" s="82">
        <v>18588523.108034652</v>
      </c>
      <c r="BM8" s="82">
        <v>0</v>
      </c>
      <c r="BN8" s="82">
        <v>15361.345365349051</v>
      </c>
      <c r="BO8" s="82">
        <v>18603884.453400001</v>
      </c>
      <c r="BP8" s="82">
        <v>401092.77740079141</v>
      </c>
      <c r="BQ8" s="82">
        <v>0</v>
      </c>
      <c r="BR8" s="82">
        <v>331.45853715174769</v>
      </c>
      <c r="BS8" s="89">
        <v>401424.23593794316</v>
      </c>
      <c r="BT8" s="82">
        <v>2098717.957749641</v>
      </c>
      <c r="BU8" s="82">
        <v>0</v>
      </c>
      <c r="BV8" s="82">
        <v>1734.3567956465197</v>
      </c>
      <c r="BW8" s="82">
        <v>2100452.3145452878</v>
      </c>
      <c r="BX8" s="82">
        <v>2098717.957749641</v>
      </c>
      <c r="BY8" s="82">
        <v>0</v>
      </c>
      <c r="BZ8" s="82">
        <v>1734.3567956465197</v>
      </c>
      <c r="CA8" s="82">
        <v>2100452.3145452878</v>
      </c>
      <c r="CB8" s="82">
        <v>97264447.162791312</v>
      </c>
      <c r="CC8" s="82">
        <v>0</v>
      </c>
      <c r="CD8" s="82">
        <v>80378.239624188907</v>
      </c>
      <c r="CE8" s="82">
        <v>97344825.402415499</v>
      </c>
      <c r="CF8" s="82">
        <v>2098717.957749641</v>
      </c>
      <c r="CG8" s="82">
        <v>0</v>
      </c>
      <c r="CH8" s="82">
        <v>1734.3567956465197</v>
      </c>
      <c r="CI8" s="82">
        <v>2100452.3145452878</v>
      </c>
      <c r="CJ8" s="82" t="s">
        <v>96</v>
      </c>
      <c r="CK8" s="83">
        <v>1.4999999999999999E-2</v>
      </c>
      <c r="CL8" s="83">
        <v>3.5000000000000003E-2</v>
      </c>
      <c r="CM8" s="83">
        <v>0.26500000000000001</v>
      </c>
      <c r="CN8" s="82">
        <v>345000</v>
      </c>
      <c r="CO8" s="82">
        <v>805000.00000000012</v>
      </c>
      <c r="CP8" s="82">
        <v>6095000</v>
      </c>
      <c r="CQ8" s="82">
        <v>345000</v>
      </c>
      <c r="CR8" s="89">
        <v>401424.23593794316</v>
      </c>
      <c r="CS8" s="82">
        <v>345000</v>
      </c>
      <c r="CT8" s="82">
        <v>805000.00000000012</v>
      </c>
      <c r="CU8" s="82">
        <v>6095000</v>
      </c>
      <c r="CV8" s="82">
        <v>345000</v>
      </c>
      <c r="CW8" s="82">
        <v>401424.23593794316</v>
      </c>
    </row>
    <row r="9" spans="1:101">
      <c r="A9" s="86" t="s">
        <v>82</v>
      </c>
      <c r="B9" s="87" t="s">
        <v>109</v>
      </c>
      <c r="C9" s="75" t="s">
        <v>1615</v>
      </c>
      <c r="D9" s="74" t="s">
        <v>116</v>
      </c>
      <c r="E9" s="74" t="s">
        <v>82</v>
      </c>
      <c r="F9" s="74" t="s">
        <v>109</v>
      </c>
      <c r="G9" s="74" t="s">
        <v>102</v>
      </c>
      <c r="I9" s="74" t="s">
        <v>87</v>
      </c>
      <c r="J9" s="74" t="s">
        <v>2582</v>
      </c>
      <c r="K9" s="74" t="s">
        <v>100</v>
      </c>
      <c r="L9" s="74" t="s">
        <v>89</v>
      </c>
      <c r="M9" s="74" t="s">
        <v>90</v>
      </c>
      <c r="N9" s="74" t="s">
        <v>104</v>
      </c>
      <c r="O9" s="76">
        <v>44506</v>
      </c>
      <c r="P9" s="76">
        <v>44469</v>
      </c>
      <c r="Q9" s="77">
        <v>1</v>
      </c>
      <c r="R9" s="74" t="s">
        <v>94</v>
      </c>
      <c r="S9" s="77">
        <v>49500000</v>
      </c>
      <c r="T9" s="77">
        <v>49500000</v>
      </c>
      <c r="U9" s="77">
        <v>319192.5</v>
      </c>
      <c r="V9" s="78">
        <v>4.3799999999999999E-2</v>
      </c>
      <c r="W9" s="79">
        <v>1</v>
      </c>
      <c r="X9" s="77">
        <v>49500000</v>
      </c>
      <c r="Y9" s="88">
        <v>49500000</v>
      </c>
      <c r="Z9" s="77">
        <v>319192.5</v>
      </c>
      <c r="AA9" s="74">
        <v>0</v>
      </c>
      <c r="AB9" s="74">
        <v>0</v>
      </c>
      <c r="AD9" s="74">
        <v>3</v>
      </c>
      <c r="AE9" s="74">
        <v>3</v>
      </c>
      <c r="AF9" s="74">
        <v>0</v>
      </c>
      <c r="AG9" s="74">
        <v>0</v>
      </c>
      <c r="AI9" s="74">
        <v>3</v>
      </c>
      <c r="AJ9" s="74">
        <v>3</v>
      </c>
      <c r="AL9" s="74">
        <v>3</v>
      </c>
      <c r="AM9" s="74" t="s">
        <v>95</v>
      </c>
      <c r="AN9" s="74">
        <v>0</v>
      </c>
      <c r="AO9" s="74" t="s">
        <v>95</v>
      </c>
      <c r="AP9" s="74" t="s">
        <v>95</v>
      </c>
      <c r="AQ9" s="74">
        <v>1</v>
      </c>
      <c r="AS9" s="74">
        <v>1</v>
      </c>
      <c r="AT9" s="74" t="s">
        <v>92</v>
      </c>
      <c r="AU9" s="74" t="s">
        <v>2579</v>
      </c>
      <c r="AV9" s="74" t="s">
        <v>94</v>
      </c>
      <c r="AW9" s="77">
        <v>200000000</v>
      </c>
      <c r="AX9" s="77">
        <v>0</v>
      </c>
      <c r="AY9" s="79">
        <v>1</v>
      </c>
      <c r="AZ9" s="77">
        <v>1297080000</v>
      </c>
      <c r="BA9" s="77">
        <v>0</v>
      </c>
      <c r="BB9" s="74" t="s">
        <v>93</v>
      </c>
      <c r="BC9" s="75" t="s">
        <v>1615</v>
      </c>
      <c r="BD9" s="82">
        <v>139854.0442318671</v>
      </c>
      <c r="BE9" s="82">
        <v>0</v>
      </c>
      <c r="BF9" s="82">
        <v>901.82549522182308</v>
      </c>
      <c r="BG9" s="82">
        <v>140755.86972708892</v>
      </c>
      <c r="BH9" s="82">
        <v>139854.0442318671</v>
      </c>
      <c r="BI9" s="82">
        <v>0</v>
      </c>
      <c r="BJ9" s="82">
        <v>901.82549522182308</v>
      </c>
      <c r="BK9" s="82">
        <v>140755.86972708892</v>
      </c>
      <c r="BL9" s="82">
        <v>44550000</v>
      </c>
      <c r="BM9" s="82">
        <v>0</v>
      </c>
      <c r="BN9" s="82">
        <v>287273.25</v>
      </c>
      <c r="BO9" s="82">
        <v>44837273.25</v>
      </c>
      <c r="BP9" s="82">
        <v>139854.0442318671</v>
      </c>
      <c r="BQ9" s="82">
        <v>0</v>
      </c>
      <c r="BR9" s="82">
        <v>901.82549522182308</v>
      </c>
      <c r="BS9" s="89">
        <v>140755.86972708892</v>
      </c>
      <c r="BT9" s="82">
        <v>731786.28644324455</v>
      </c>
      <c r="BU9" s="82">
        <v>0</v>
      </c>
      <c r="BV9" s="82">
        <v>4718.801903748189</v>
      </c>
      <c r="BW9" s="82">
        <v>736505.08834699274</v>
      </c>
      <c r="BX9" s="82">
        <v>731786.28644324455</v>
      </c>
      <c r="BY9" s="82">
        <v>0</v>
      </c>
      <c r="BZ9" s="82">
        <v>4718.801903748189</v>
      </c>
      <c r="CA9" s="82">
        <v>736505.08834699274</v>
      </c>
      <c r="CB9" s="82">
        <v>233107875</v>
      </c>
      <c r="CC9" s="82">
        <v>0</v>
      </c>
      <c r="CD9" s="82">
        <v>1503157.2806249999</v>
      </c>
      <c r="CE9" s="82">
        <v>234611032.28062499</v>
      </c>
      <c r="CF9" s="82">
        <v>731786.28644324455</v>
      </c>
      <c r="CG9" s="82">
        <v>0</v>
      </c>
      <c r="CH9" s="82">
        <v>4718.801903748189</v>
      </c>
      <c r="CI9" s="82">
        <v>736505.08834699274</v>
      </c>
      <c r="CJ9" s="82" t="s">
        <v>96</v>
      </c>
      <c r="CK9" s="83">
        <v>1.4999999999999999E-2</v>
      </c>
      <c r="CL9" s="83">
        <v>3.5000000000000003E-2</v>
      </c>
      <c r="CM9" s="83">
        <v>0.26500000000000001</v>
      </c>
      <c r="CN9" s="82">
        <v>742500</v>
      </c>
      <c r="CO9" s="82">
        <v>1732500.0000000002</v>
      </c>
      <c r="CP9" s="82">
        <v>13117500</v>
      </c>
      <c r="CQ9" s="82">
        <v>742500</v>
      </c>
      <c r="CR9" s="89">
        <v>742500</v>
      </c>
      <c r="CS9" s="82">
        <v>742500</v>
      </c>
      <c r="CT9" s="82">
        <v>1732500.0000000002</v>
      </c>
      <c r="CU9" s="82">
        <v>13117500</v>
      </c>
      <c r="CV9" s="82">
        <v>742500</v>
      </c>
      <c r="CW9" s="82">
        <v>742500</v>
      </c>
    </row>
    <row r="10" spans="1:101">
      <c r="A10" s="86" t="s">
        <v>82</v>
      </c>
      <c r="B10" s="87" t="s">
        <v>110</v>
      </c>
      <c r="C10" s="75" t="s">
        <v>1616</v>
      </c>
      <c r="D10" s="74" t="s">
        <v>116</v>
      </c>
      <c r="E10" s="74" t="s">
        <v>82</v>
      </c>
      <c r="F10" s="74" t="s">
        <v>110</v>
      </c>
      <c r="G10" s="74" t="s">
        <v>98</v>
      </c>
      <c r="I10" s="74" t="s">
        <v>87</v>
      </c>
      <c r="J10" s="74" t="s">
        <v>2581</v>
      </c>
      <c r="K10" s="74" t="s">
        <v>100</v>
      </c>
      <c r="L10" s="74" t="s">
        <v>89</v>
      </c>
      <c r="M10" s="74" t="s">
        <v>90</v>
      </c>
      <c r="N10" s="74" t="s">
        <v>101</v>
      </c>
      <c r="O10" s="76">
        <v>44601</v>
      </c>
      <c r="P10" s="76">
        <v>44469</v>
      </c>
      <c r="Q10" s="77">
        <v>1</v>
      </c>
      <c r="R10" s="74" t="s">
        <v>94</v>
      </c>
      <c r="S10" s="77">
        <v>16292282.83</v>
      </c>
      <c r="T10" s="77">
        <v>16292282.83</v>
      </c>
      <c r="U10" s="77">
        <v>14255.75</v>
      </c>
      <c r="V10" s="78">
        <v>4.4999999999999998E-2</v>
      </c>
      <c r="W10" s="79">
        <v>1</v>
      </c>
      <c r="X10" s="77">
        <v>16292282.83</v>
      </c>
      <c r="Y10" s="88">
        <v>16292282.83</v>
      </c>
      <c r="Z10" s="77">
        <v>14255.75</v>
      </c>
      <c r="AA10" s="74">
        <v>0</v>
      </c>
      <c r="AB10" s="74">
        <v>0</v>
      </c>
      <c r="AD10" s="74">
        <v>0</v>
      </c>
      <c r="AE10" s="74">
        <v>0</v>
      </c>
      <c r="AF10" s="74">
        <v>0</v>
      </c>
      <c r="AG10" s="74">
        <v>0</v>
      </c>
      <c r="AI10" s="74">
        <v>5</v>
      </c>
      <c r="AJ10" s="74">
        <v>5</v>
      </c>
      <c r="AL10" s="74">
        <v>5</v>
      </c>
      <c r="AM10" s="74" t="s">
        <v>95</v>
      </c>
      <c r="AN10" s="74">
        <v>0</v>
      </c>
      <c r="AO10" s="74" t="s">
        <v>95</v>
      </c>
      <c r="AP10" s="74" t="s">
        <v>95</v>
      </c>
      <c r="AQ10" s="74">
        <v>1</v>
      </c>
      <c r="AS10" s="74">
        <v>1</v>
      </c>
      <c r="AT10" s="74" t="s">
        <v>92</v>
      </c>
      <c r="AU10" s="74" t="s">
        <v>2579</v>
      </c>
      <c r="AV10" s="74" t="s">
        <v>94</v>
      </c>
      <c r="AW10" s="77">
        <v>60000000</v>
      </c>
      <c r="AX10" s="77">
        <v>0</v>
      </c>
      <c r="AY10" s="79">
        <v>1</v>
      </c>
      <c r="AZ10" s="77">
        <v>389124000</v>
      </c>
      <c r="BA10" s="77">
        <v>0</v>
      </c>
      <c r="BB10" s="74" t="s">
        <v>93</v>
      </c>
      <c r="BC10" s="75" t="s">
        <v>1616</v>
      </c>
      <c r="BD10" s="82">
        <v>73539.208608923072</v>
      </c>
      <c r="BE10" s="82">
        <v>0</v>
      </c>
      <c r="BF10" s="82">
        <v>64.346818924371391</v>
      </c>
      <c r="BG10" s="82">
        <v>73603.555427847445</v>
      </c>
      <c r="BH10" s="82">
        <v>73539.208608923072</v>
      </c>
      <c r="BI10" s="82">
        <v>0</v>
      </c>
      <c r="BJ10" s="82">
        <v>64.346818924371391</v>
      </c>
      <c r="BK10" s="82">
        <v>73603.555427847445</v>
      </c>
      <c r="BL10" s="82">
        <v>5297952.5620874958</v>
      </c>
      <c r="BM10" s="82">
        <v>0</v>
      </c>
      <c r="BN10" s="82">
        <v>4635.7093125039264</v>
      </c>
      <c r="BO10" s="82">
        <v>5302588.271399999</v>
      </c>
      <c r="BP10" s="82">
        <v>73539.208608923072</v>
      </c>
      <c r="BQ10" s="82">
        <v>0</v>
      </c>
      <c r="BR10" s="82">
        <v>64.346818924371391</v>
      </c>
      <c r="BS10" s="89">
        <v>73603.555427847445</v>
      </c>
      <c r="BT10" s="82">
        <v>384793.90904618998</v>
      </c>
      <c r="BU10" s="82">
        <v>0</v>
      </c>
      <c r="BV10" s="82">
        <v>336.6947300217733</v>
      </c>
      <c r="BW10" s="82">
        <v>385130.60377621173</v>
      </c>
      <c r="BX10" s="82">
        <v>384793.90904618998</v>
      </c>
      <c r="BY10" s="82">
        <v>0</v>
      </c>
      <c r="BZ10" s="82">
        <v>336.6947300217733</v>
      </c>
      <c r="CA10" s="82">
        <v>385130.60377621173</v>
      </c>
      <c r="CB10" s="82">
        <v>27721536.781122822</v>
      </c>
      <c r="CC10" s="82">
        <v>0</v>
      </c>
      <c r="CD10" s="82">
        <v>24256.348977676793</v>
      </c>
      <c r="CE10" s="82">
        <v>27745793.130100496</v>
      </c>
      <c r="CF10" s="82">
        <v>384793.90904618998</v>
      </c>
      <c r="CG10" s="82">
        <v>0</v>
      </c>
      <c r="CH10" s="82">
        <v>336.6947300217733</v>
      </c>
      <c r="CI10" s="82">
        <v>385130.60377621173</v>
      </c>
      <c r="CJ10" s="82" t="s">
        <v>96</v>
      </c>
      <c r="CK10" s="83">
        <v>1.4999999999999999E-2</v>
      </c>
      <c r="CL10" s="83">
        <v>3.5000000000000003E-2</v>
      </c>
      <c r="CM10" s="83">
        <v>0.26500000000000001</v>
      </c>
      <c r="CN10" s="82">
        <v>244384.24244999999</v>
      </c>
      <c r="CO10" s="82">
        <v>570229.89905000001</v>
      </c>
      <c r="CP10" s="82">
        <v>4317454.9499500003</v>
      </c>
      <c r="CQ10" s="82">
        <v>244384.24244999999</v>
      </c>
      <c r="CR10" s="89">
        <v>244384.24244999999</v>
      </c>
      <c r="CS10" s="82">
        <v>244384.24244999999</v>
      </c>
      <c r="CT10" s="82">
        <v>570229.89905000001</v>
      </c>
      <c r="CU10" s="82">
        <v>4317454.9499500003</v>
      </c>
      <c r="CV10" s="82">
        <v>244384.24244999999</v>
      </c>
      <c r="CW10" s="82">
        <v>244384.24244999999</v>
      </c>
    </row>
    <row r="11" spans="1:101">
      <c r="A11" s="86" t="s">
        <v>82</v>
      </c>
      <c r="B11" s="87" t="s">
        <v>111</v>
      </c>
      <c r="C11" s="75" t="s">
        <v>1617</v>
      </c>
      <c r="D11" s="74" t="s">
        <v>116</v>
      </c>
      <c r="E11" s="74" t="s">
        <v>82</v>
      </c>
      <c r="F11" s="74" t="s">
        <v>111</v>
      </c>
      <c r="G11" s="74" t="s">
        <v>102</v>
      </c>
      <c r="I11" s="74" t="s">
        <v>87</v>
      </c>
      <c r="J11" s="74" t="s">
        <v>2582</v>
      </c>
      <c r="K11" s="74" t="s">
        <v>100</v>
      </c>
      <c r="L11" s="74" t="s">
        <v>89</v>
      </c>
      <c r="M11" s="74" t="s">
        <v>90</v>
      </c>
      <c r="N11" s="74" t="s">
        <v>104</v>
      </c>
      <c r="O11" s="76">
        <v>44511</v>
      </c>
      <c r="P11" s="76">
        <v>44469</v>
      </c>
      <c r="Q11" s="77">
        <v>1</v>
      </c>
      <c r="R11" s="74" t="s">
        <v>94</v>
      </c>
      <c r="S11" s="77">
        <v>32500000</v>
      </c>
      <c r="T11" s="77">
        <v>32500000</v>
      </c>
      <c r="U11" s="77">
        <v>189800</v>
      </c>
      <c r="V11" s="78">
        <v>4.3799999999999999E-2</v>
      </c>
      <c r="W11" s="79">
        <v>1</v>
      </c>
      <c r="X11" s="77">
        <v>32500000</v>
      </c>
      <c r="Y11" s="88">
        <v>32500000</v>
      </c>
      <c r="Z11" s="77">
        <v>189800</v>
      </c>
      <c r="AA11" s="74">
        <v>0</v>
      </c>
      <c r="AB11" s="74">
        <v>0</v>
      </c>
      <c r="AD11" s="74">
        <v>3</v>
      </c>
      <c r="AE11" s="74">
        <v>3</v>
      </c>
      <c r="AF11" s="74">
        <v>0</v>
      </c>
      <c r="AG11" s="74">
        <v>0</v>
      </c>
      <c r="AI11" s="74">
        <v>3</v>
      </c>
      <c r="AJ11" s="74">
        <v>3</v>
      </c>
      <c r="AL11" s="74">
        <v>3</v>
      </c>
      <c r="AM11" s="74" t="s">
        <v>95</v>
      </c>
      <c r="AN11" s="74">
        <v>0</v>
      </c>
      <c r="AO11" s="74" t="s">
        <v>95</v>
      </c>
      <c r="AP11" s="74" t="s">
        <v>95</v>
      </c>
      <c r="AQ11" s="74">
        <v>1</v>
      </c>
      <c r="AS11" s="74">
        <v>1</v>
      </c>
      <c r="AT11" s="74" t="s">
        <v>92</v>
      </c>
      <c r="AU11" s="74" t="s">
        <v>2579</v>
      </c>
      <c r="AV11" s="74" t="s">
        <v>94</v>
      </c>
      <c r="AW11" s="77">
        <v>200000000</v>
      </c>
      <c r="AX11" s="77">
        <v>0</v>
      </c>
      <c r="AY11" s="79">
        <v>1</v>
      </c>
      <c r="AZ11" s="77">
        <v>1297080000</v>
      </c>
      <c r="BA11" s="77">
        <v>0</v>
      </c>
      <c r="BB11" s="74" t="s">
        <v>93</v>
      </c>
      <c r="BC11" s="75" t="s">
        <v>1617</v>
      </c>
      <c r="BD11" s="82">
        <v>91823.3623744582</v>
      </c>
      <c r="BE11" s="82">
        <v>0</v>
      </c>
      <c r="BF11" s="82">
        <v>536.24843626683594</v>
      </c>
      <c r="BG11" s="82">
        <v>92359.610810725033</v>
      </c>
      <c r="BH11" s="82">
        <v>91823.3623744582</v>
      </c>
      <c r="BI11" s="82">
        <v>0</v>
      </c>
      <c r="BJ11" s="82">
        <v>536.24843626683594</v>
      </c>
      <c r="BK11" s="82">
        <v>92359.610810725033</v>
      </c>
      <c r="BL11" s="82">
        <v>29250000</v>
      </c>
      <c r="BM11" s="82">
        <v>0</v>
      </c>
      <c r="BN11" s="82">
        <v>170820</v>
      </c>
      <c r="BO11" s="82">
        <v>29420820</v>
      </c>
      <c r="BP11" s="82">
        <v>91823.3623744582</v>
      </c>
      <c r="BQ11" s="82">
        <v>0</v>
      </c>
      <c r="BR11" s="82">
        <v>536.24843626683594</v>
      </c>
      <c r="BS11" s="89">
        <v>92359.610810725033</v>
      </c>
      <c r="BT11" s="82">
        <v>480465.7436243525</v>
      </c>
      <c r="BU11" s="82">
        <v>0</v>
      </c>
      <c r="BV11" s="82">
        <v>2805.9199427662188</v>
      </c>
      <c r="BW11" s="82">
        <v>483271.66356711875</v>
      </c>
      <c r="BX11" s="82">
        <v>480465.7436243525</v>
      </c>
      <c r="BY11" s="82">
        <v>0</v>
      </c>
      <c r="BZ11" s="82">
        <v>2805.9199427662188</v>
      </c>
      <c r="CA11" s="82">
        <v>483271.66356711875</v>
      </c>
      <c r="CB11" s="82">
        <v>153050625</v>
      </c>
      <c r="CC11" s="82">
        <v>0</v>
      </c>
      <c r="CD11" s="82">
        <v>893815.65</v>
      </c>
      <c r="CE11" s="82">
        <v>153944440.65000001</v>
      </c>
      <c r="CF11" s="82">
        <v>480465.7436243525</v>
      </c>
      <c r="CG11" s="82">
        <v>0</v>
      </c>
      <c r="CH11" s="82">
        <v>2805.9199427662188</v>
      </c>
      <c r="CI11" s="82">
        <v>483271.66356711875</v>
      </c>
      <c r="CJ11" s="82" t="s">
        <v>96</v>
      </c>
      <c r="CK11" s="83">
        <v>1.4999999999999999E-2</v>
      </c>
      <c r="CL11" s="83">
        <v>3.5000000000000003E-2</v>
      </c>
      <c r="CM11" s="83">
        <v>0.26500000000000001</v>
      </c>
      <c r="CN11" s="82">
        <v>487500</v>
      </c>
      <c r="CO11" s="82">
        <v>1137500</v>
      </c>
      <c r="CP11" s="82">
        <v>8612500</v>
      </c>
      <c r="CQ11" s="82">
        <v>487500</v>
      </c>
      <c r="CR11" s="89">
        <v>487500</v>
      </c>
      <c r="CS11" s="82">
        <v>487500</v>
      </c>
      <c r="CT11" s="82">
        <v>1137500</v>
      </c>
      <c r="CU11" s="82">
        <v>8612500</v>
      </c>
      <c r="CV11" s="82">
        <v>487500</v>
      </c>
      <c r="CW11" s="82">
        <v>487500</v>
      </c>
    </row>
    <row r="12" spans="1:101">
      <c r="A12" s="86" t="s">
        <v>82</v>
      </c>
      <c r="B12" s="87" t="s">
        <v>112</v>
      </c>
      <c r="C12" s="75" t="s">
        <v>1618</v>
      </c>
      <c r="D12" s="74" t="s">
        <v>116</v>
      </c>
      <c r="E12" s="74" t="s">
        <v>82</v>
      </c>
      <c r="F12" s="74" t="s">
        <v>112</v>
      </c>
      <c r="G12" s="74" t="s">
        <v>98</v>
      </c>
      <c r="I12" s="74" t="s">
        <v>87</v>
      </c>
      <c r="J12" s="74" t="s">
        <v>2581</v>
      </c>
      <c r="K12" s="74" t="s">
        <v>100</v>
      </c>
      <c r="L12" s="74" t="s">
        <v>89</v>
      </c>
      <c r="M12" s="74" t="s">
        <v>90</v>
      </c>
      <c r="N12" s="74" t="s">
        <v>101</v>
      </c>
      <c r="O12" s="76">
        <v>44609</v>
      </c>
      <c r="P12" s="76">
        <v>44469</v>
      </c>
      <c r="Q12" s="77">
        <v>1</v>
      </c>
      <c r="R12" s="74" t="s">
        <v>94</v>
      </c>
      <c r="S12" s="77">
        <v>16986070.859999999</v>
      </c>
      <c r="T12" s="77">
        <v>16986070.859999999</v>
      </c>
      <c r="U12" s="77">
        <v>14862.81</v>
      </c>
      <c r="V12" s="78">
        <v>4.4999999999999998E-2</v>
      </c>
      <c r="W12" s="79">
        <v>1</v>
      </c>
      <c r="X12" s="77">
        <v>16986070.859999999</v>
      </c>
      <c r="Y12" s="88">
        <v>16986070.859999999</v>
      </c>
      <c r="Z12" s="77">
        <v>14862.81</v>
      </c>
      <c r="AA12" s="74">
        <v>0</v>
      </c>
      <c r="AB12" s="74">
        <v>0</v>
      </c>
      <c r="AD12" s="74">
        <v>0</v>
      </c>
      <c r="AE12" s="74">
        <v>0</v>
      </c>
      <c r="AF12" s="74">
        <v>0</v>
      </c>
      <c r="AG12" s="74">
        <v>0</v>
      </c>
      <c r="AI12" s="74">
        <v>5</v>
      </c>
      <c r="AJ12" s="74">
        <v>5</v>
      </c>
      <c r="AL12" s="74">
        <v>5</v>
      </c>
      <c r="AM12" s="74" t="s">
        <v>95</v>
      </c>
      <c r="AN12" s="74">
        <v>0</v>
      </c>
      <c r="AO12" s="74" t="s">
        <v>95</v>
      </c>
      <c r="AP12" s="74" t="s">
        <v>95</v>
      </c>
      <c r="AQ12" s="74">
        <v>1</v>
      </c>
      <c r="AS12" s="74">
        <v>1</v>
      </c>
      <c r="AT12" s="74" t="s">
        <v>92</v>
      </c>
      <c r="AU12" s="74" t="s">
        <v>2579</v>
      </c>
      <c r="AV12" s="74" t="s">
        <v>94</v>
      </c>
      <c r="AW12" s="77">
        <v>60000000</v>
      </c>
      <c r="AX12" s="77">
        <v>0</v>
      </c>
      <c r="AY12" s="79">
        <v>1</v>
      </c>
      <c r="AZ12" s="77">
        <v>389124000</v>
      </c>
      <c r="BA12" s="77">
        <v>0</v>
      </c>
      <c r="BB12" s="74" t="s">
        <v>93</v>
      </c>
      <c r="BC12" s="75" t="s">
        <v>1618</v>
      </c>
      <c r="BD12" s="82">
        <v>82206.436122920684</v>
      </c>
      <c r="BE12" s="82">
        <v>0</v>
      </c>
      <c r="BF12" s="82">
        <v>71.930621916180257</v>
      </c>
      <c r="BG12" s="82">
        <v>82278.366744836865</v>
      </c>
      <c r="BH12" s="82">
        <v>82206.436122920684</v>
      </c>
      <c r="BI12" s="82">
        <v>0</v>
      </c>
      <c r="BJ12" s="82">
        <v>71.930621916180257</v>
      </c>
      <c r="BK12" s="82">
        <v>82278.366744836865</v>
      </c>
      <c r="BL12" s="82">
        <v>5922361.7865349734</v>
      </c>
      <c r="BM12" s="82">
        <v>0</v>
      </c>
      <c r="BN12" s="82">
        <v>5182.0658650266505</v>
      </c>
      <c r="BO12" s="82">
        <v>5927543.8523999993</v>
      </c>
      <c r="BP12" s="82">
        <v>82206.436122920684</v>
      </c>
      <c r="BQ12" s="82">
        <v>0</v>
      </c>
      <c r="BR12" s="82">
        <v>71.930621916180257</v>
      </c>
      <c r="BS12" s="89">
        <v>82278.366744836865</v>
      </c>
      <c r="BT12" s="82">
        <v>430145.17701318249</v>
      </c>
      <c r="BU12" s="82">
        <v>0</v>
      </c>
      <c r="BV12" s="82">
        <v>376.37697917641322</v>
      </c>
      <c r="BW12" s="82">
        <v>430521.55399235891</v>
      </c>
      <c r="BX12" s="82">
        <v>430145.17701318249</v>
      </c>
      <c r="BY12" s="82">
        <v>0</v>
      </c>
      <c r="BZ12" s="82">
        <v>376.37697917641322</v>
      </c>
      <c r="CA12" s="82">
        <v>430521.55399235891</v>
      </c>
      <c r="CB12" s="82">
        <v>30988758.048044249</v>
      </c>
      <c r="CC12" s="82">
        <v>0</v>
      </c>
      <c r="CD12" s="82">
        <v>27115.159638751949</v>
      </c>
      <c r="CE12" s="82">
        <v>31015873.207682997</v>
      </c>
      <c r="CF12" s="82">
        <v>430145.17701318249</v>
      </c>
      <c r="CG12" s="82">
        <v>0</v>
      </c>
      <c r="CH12" s="82">
        <v>376.37697917641322</v>
      </c>
      <c r="CI12" s="82">
        <v>430521.55399235891</v>
      </c>
      <c r="CJ12" s="82" t="s">
        <v>96</v>
      </c>
      <c r="CK12" s="83">
        <v>1.4999999999999999E-2</v>
      </c>
      <c r="CL12" s="83">
        <v>3.5000000000000003E-2</v>
      </c>
      <c r="CM12" s="83">
        <v>0.26500000000000001</v>
      </c>
      <c r="CN12" s="82">
        <v>254791.06289999999</v>
      </c>
      <c r="CO12" s="82">
        <v>594512.48010000004</v>
      </c>
      <c r="CP12" s="82">
        <v>4501308.7779000001</v>
      </c>
      <c r="CQ12" s="82">
        <v>254791.06289999999</v>
      </c>
      <c r="CR12" s="89">
        <v>254791.06289999999</v>
      </c>
      <c r="CS12" s="82">
        <v>254791.06289999999</v>
      </c>
      <c r="CT12" s="82">
        <v>594512.48010000004</v>
      </c>
      <c r="CU12" s="82">
        <v>4501308.7779000001</v>
      </c>
      <c r="CV12" s="82">
        <v>254791.06289999999</v>
      </c>
      <c r="CW12" s="82">
        <v>254791.06289999999</v>
      </c>
    </row>
    <row r="13" spans="1:101">
      <c r="A13" s="86" t="s">
        <v>82</v>
      </c>
      <c r="B13" s="87" t="s">
        <v>113</v>
      </c>
      <c r="C13" s="75" t="s">
        <v>1619</v>
      </c>
      <c r="D13" s="74" t="s">
        <v>116</v>
      </c>
      <c r="E13" s="74" t="s">
        <v>82</v>
      </c>
      <c r="F13" s="74" t="s">
        <v>113</v>
      </c>
      <c r="G13" s="74" t="s">
        <v>85</v>
      </c>
      <c r="I13" s="74" t="s">
        <v>87</v>
      </c>
      <c r="J13" s="74" t="s">
        <v>2580</v>
      </c>
      <c r="K13" s="74" t="s">
        <v>88</v>
      </c>
      <c r="L13" s="74" t="s">
        <v>89</v>
      </c>
      <c r="M13" s="74" t="s">
        <v>90</v>
      </c>
      <c r="N13" s="74" t="s">
        <v>91</v>
      </c>
      <c r="O13" s="76">
        <v>44800</v>
      </c>
      <c r="P13" s="76">
        <v>44469</v>
      </c>
      <c r="Q13" s="77">
        <v>1</v>
      </c>
      <c r="R13" s="74" t="s">
        <v>94</v>
      </c>
      <c r="S13" s="77">
        <v>14000000</v>
      </c>
      <c r="T13" s="77">
        <v>14000000</v>
      </c>
      <c r="U13" s="77">
        <v>12250</v>
      </c>
      <c r="V13" s="78">
        <v>4.4999999999999998E-2</v>
      </c>
      <c r="W13" s="79">
        <v>1</v>
      </c>
      <c r="X13" s="77">
        <v>14000000</v>
      </c>
      <c r="Y13" s="88">
        <v>14000000</v>
      </c>
      <c r="Z13" s="77">
        <v>12250</v>
      </c>
      <c r="AA13" s="74">
        <v>0</v>
      </c>
      <c r="AB13" s="74">
        <v>0</v>
      </c>
      <c r="AD13" s="74">
        <v>0</v>
      </c>
      <c r="AE13" s="74">
        <v>0</v>
      </c>
      <c r="AF13" s="74">
        <v>0</v>
      </c>
      <c r="AG13" s="74">
        <v>0</v>
      </c>
      <c r="AI13" s="74">
        <v>5</v>
      </c>
      <c r="AJ13" s="74">
        <v>5</v>
      </c>
      <c r="AL13" s="74">
        <v>5</v>
      </c>
      <c r="AM13" s="74" t="s">
        <v>95</v>
      </c>
      <c r="AN13" s="74">
        <v>0</v>
      </c>
      <c r="AO13" s="74" t="s">
        <v>95</v>
      </c>
      <c r="AP13" s="74" t="s">
        <v>95</v>
      </c>
      <c r="AQ13" s="74">
        <v>1</v>
      </c>
      <c r="AS13" s="74">
        <v>1</v>
      </c>
      <c r="AT13" s="74" t="s">
        <v>92</v>
      </c>
      <c r="AU13" s="74" t="s">
        <v>2579</v>
      </c>
      <c r="AV13" s="74" t="s">
        <v>94</v>
      </c>
      <c r="AW13" s="77">
        <v>80000000</v>
      </c>
      <c r="AX13" s="77">
        <v>21300000</v>
      </c>
      <c r="AY13" s="79">
        <v>1</v>
      </c>
      <c r="AZ13" s="77">
        <v>518832000</v>
      </c>
      <c r="BA13" s="77">
        <v>138139020</v>
      </c>
      <c r="BB13" s="74" t="s">
        <v>93</v>
      </c>
      <c r="BC13" s="75" t="s">
        <v>1619</v>
      </c>
      <c r="BD13" s="82">
        <v>63018.274987436635</v>
      </c>
      <c r="BE13" s="82">
        <v>0</v>
      </c>
      <c r="BF13" s="82">
        <v>55.140990614007059</v>
      </c>
      <c r="BG13" s="82">
        <v>63073.415978050645</v>
      </c>
      <c r="BH13" s="82">
        <v>63018.274987436635</v>
      </c>
      <c r="BI13" s="82">
        <v>0</v>
      </c>
      <c r="BJ13" s="82">
        <v>55.140990614007059</v>
      </c>
      <c r="BK13" s="82">
        <v>63073.415978050645</v>
      </c>
      <c r="BL13" s="82">
        <v>4539997.6113900356</v>
      </c>
      <c r="BM13" s="82">
        <v>0</v>
      </c>
      <c r="BN13" s="82">
        <v>3972.4979099662805</v>
      </c>
      <c r="BO13" s="82">
        <v>4543970.1093000025</v>
      </c>
      <c r="BP13" s="82">
        <v>63018.274987436635</v>
      </c>
      <c r="BQ13" s="82">
        <v>0</v>
      </c>
      <c r="BR13" s="82">
        <v>55.140990614007059</v>
      </c>
      <c r="BS13" s="89">
        <v>63073.415978050645</v>
      </c>
      <c r="BT13" s="82">
        <v>329743.12387176219</v>
      </c>
      <c r="BU13" s="82">
        <v>0</v>
      </c>
      <c r="BV13" s="82">
        <v>288.52523338779196</v>
      </c>
      <c r="BW13" s="82">
        <v>330031.64910515002</v>
      </c>
      <c r="BX13" s="82">
        <v>329743.12387176219</v>
      </c>
      <c r="BY13" s="82">
        <v>0</v>
      </c>
      <c r="BZ13" s="82">
        <v>288.52523338779196</v>
      </c>
      <c r="CA13" s="82">
        <v>330031.64910515002</v>
      </c>
      <c r="CB13" s="82">
        <v>23755537.501598362</v>
      </c>
      <c r="CC13" s="82">
        <v>0</v>
      </c>
      <c r="CD13" s="82">
        <v>20786.095313898564</v>
      </c>
      <c r="CE13" s="82">
        <v>23776323.596912261</v>
      </c>
      <c r="CF13" s="82">
        <v>329743.12387176219</v>
      </c>
      <c r="CG13" s="82">
        <v>0</v>
      </c>
      <c r="CH13" s="82">
        <v>288.52523338779196</v>
      </c>
      <c r="CI13" s="82">
        <v>330031.64910515002</v>
      </c>
      <c r="CJ13" s="82" t="s">
        <v>96</v>
      </c>
      <c r="CK13" s="83">
        <v>1.4999999999999999E-2</v>
      </c>
      <c r="CL13" s="83">
        <v>3.5000000000000003E-2</v>
      </c>
      <c r="CM13" s="83">
        <v>0.26500000000000001</v>
      </c>
      <c r="CN13" s="82">
        <v>210000</v>
      </c>
      <c r="CO13" s="82">
        <v>490000.00000000006</v>
      </c>
      <c r="CP13" s="82">
        <v>3710000</v>
      </c>
      <c r="CQ13" s="82">
        <v>210000</v>
      </c>
      <c r="CR13" s="89">
        <v>210000</v>
      </c>
      <c r="CS13" s="82">
        <v>210000</v>
      </c>
      <c r="CT13" s="82">
        <v>490000.00000000006</v>
      </c>
      <c r="CU13" s="82">
        <v>3710000</v>
      </c>
      <c r="CV13" s="82">
        <v>210000</v>
      </c>
      <c r="CW13" s="82">
        <v>210000</v>
      </c>
    </row>
    <row r="14" spans="1:101">
      <c r="A14" s="86" t="s">
        <v>82</v>
      </c>
      <c r="B14" s="87" t="s">
        <v>114</v>
      </c>
      <c r="C14" s="75" t="s">
        <v>1620</v>
      </c>
      <c r="D14" s="74" t="s">
        <v>116</v>
      </c>
      <c r="E14" s="74" t="s">
        <v>82</v>
      </c>
      <c r="F14" s="74" t="s">
        <v>114</v>
      </c>
      <c r="G14" s="74" t="s">
        <v>98</v>
      </c>
      <c r="I14" s="74" t="s">
        <v>87</v>
      </c>
      <c r="J14" s="74" t="s">
        <v>2581</v>
      </c>
      <c r="K14" s="74" t="s">
        <v>100</v>
      </c>
      <c r="L14" s="74" t="s">
        <v>89</v>
      </c>
      <c r="M14" s="74" t="s">
        <v>90</v>
      </c>
      <c r="N14" s="74" t="s">
        <v>115</v>
      </c>
      <c r="O14" s="76">
        <v>44621</v>
      </c>
      <c r="P14" s="76">
        <v>44469</v>
      </c>
      <c r="Q14" s="77">
        <v>1</v>
      </c>
      <c r="R14" s="74" t="s">
        <v>94</v>
      </c>
      <c r="S14" s="77">
        <v>25750090.41</v>
      </c>
      <c r="T14" s="77">
        <v>25750090.41</v>
      </c>
      <c r="U14" s="77">
        <v>22531.33</v>
      </c>
      <c r="V14" s="78">
        <v>4.4999999999999998E-2</v>
      </c>
      <c r="W14" s="79">
        <v>1</v>
      </c>
      <c r="X14" s="77">
        <v>25750090.41</v>
      </c>
      <c r="Y14" s="88">
        <v>25750090.41</v>
      </c>
      <c r="Z14" s="77">
        <v>22531.33</v>
      </c>
      <c r="AA14" s="74">
        <v>0</v>
      </c>
      <c r="AB14" s="74">
        <v>0</v>
      </c>
      <c r="AD14" s="74">
        <v>0</v>
      </c>
      <c r="AE14" s="74">
        <v>0</v>
      </c>
      <c r="AF14" s="74">
        <v>0</v>
      </c>
      <c r="AG14" s="74">
        <v>0</v>
      </c>
      <c r="AI14" s="74">
        <v>5</v>
      </c>
      <c r="AJ14" s="74">
        <v>5</v>
      </c>
      <c r="AL14" s="74">
        <v>5</v>
      </c>
      <c r="AM14" s="74" t="s">
        <v>95</v>
      </c>
      <c r="AN14" s="74">
        <v>0</v>
      </c>
      <c r="AO14" s="74" t="s">
        <v>95</v>
      </c>
      <c r="AP14" s="74" t="s">
        <v>95</v>
      </c>
      <c r="AQ14" s="74">
        <v>1</v>
      </c>
      <c r="AS14" s="74">
        <v>1</v>
      </c>
      <c r="AT14" s="74" t="s">
        <v>92</v>
      </c>
      <c r="AU14" s="74" t="s">
        <v>95</v>
      </c>
      <c r="AV14" s="74" t="s">
        <v>94</v>
      </c>
      <c r="AW14" s="77">
        <v>50000000</v>
      </c>
      <c r="AX14" s="77">
        <v>0</v>
      </c>
      <c r="AY14" s="79">
        <v>1</v>
      </c>
      <c r="AZ14" s="77">
        <v>324270000</v>
      </c>
      <c r="BA14" s="77">
        <v>0</v>
      </c>
      <c r="BB14" s="74" t="s">
        <v>116</v>
      </c>
      <c r="BC14" s="75" t="s">
        <v>1620</v>
      </c>
      <c r="BD14" s="82">
        <v>0</v>
      </c>
      <c r="BE14" s="82">
        <v>0</v>
      </c>
      <c r="BF14" s="82">
        <v>0</v>
      </c>
      <c r="BG14" s="82">
        <v>0</v>
      </c>
      <c r="BH14" s="82">
        <v>0</v>
      </c>
      <c r="BI14" s="82">
        <v>0</v>
      </c>
      <c r="BJ14" s="82">
        <v>0</v>
      </c>
      <c r="BK14" s="82">
        <v>0</v>
      </c>
      <c r="BL14" s="82">
        <v>0</v>
      </c>
      <c r="BM14" s="82">
        <v>0</v>
      </c>
      <c r="BN14" s="82">
        <v>0</v>
      </c>
      <c r="BO14" s="82">
        <v>0</v>
      </c>
      <c r="BP14" s="82">
        <v>0</v>
      </c>
      <c r="BQ14" s="82">
        <v>0</v>
      </c>
      <c r="BR14" s="82">
        <v>0</v>
      </c>
      <c r="BS14" s="89">
        <v>0</v>
      </c>
      <c r="BT14" s="82">
        <v>0</v>
      </c>
      <c r="BU14" s="82">
        <v>0</v>
      </c>
      <c r="BV14" s="82">
        <v>0</v>
      </c>
      <c r="BW14" s="82">
        <v>0</v>
      </c>
      <c r="BX14" s="82">
        <v>0</v>
      </c>
      <c r="BY14" s="82">
        <v>0</v>
      </c>
      <c r="BZ14" s="82">
        <v>0</v>
      </c>
      <c r="CA14" s="82">
        <v>0</v>
      </c>
      <c r="CB14" s="82">
        <v>0</v>
      </c>
      <c r="CC14" s="82">
        <v>0</v>
      </c>
      <c r="CD14" s="82">
        <v>0</v>
      </c>
      <c r="CE14" s="82">
        <v>0</v>
      </c>
      <c r="CF14" s="82">
        <v>0</v>
      </c>
      <c r="CG14" s="82">
        <v>0</v>
      </c>
      <c r="CH14" s="82">
        <v>0</v>
      </c>
      <c r="CI14" s="82">
        <v>0</v>
      </c>
      <c r="CJ14" s="82" t="s">
        <v>96</v>
      </c>
      <c r="CK14" s="83">
        <v>1.4999999999999999E-2</v>
      </c>
      <c r="CL14" s="83">
        <v>3.5000000000000003E-2</v>
      </c>
      <c r="CM14" s="83">
        <v>0.26500000000000001</v>
      </c>
      <c r="CN14" s="82">
        <v>386251.35615000001</v>
      </c>
      <c r="CO14" s="82">
        <v>901253.16435000009</v>
      </c>
      <c r="CP14" s="82">
        <v>6823773.9586500004</v>
      </c>
      <c r="CQ14" s="82">
        <v>386251.35615000001</v>
      </c>
      <c r="CR14" s="89">
        <v>386251.35615000001</v>
      </c>
      <c r="CS14" s="82">
        <v>386251.35615000001</v>
      </c>
      <c r="CT14" s="82">
        <v>901253.16435000009</v>
      </c>
      <c r="CU14" s="82">
        <v>6823773.9586500004</v>
      </c>
      <c r="CV14" s="82">
        <v>386251.35615000001</v>
      </c>
      <c r="CW14" s="82">
        <v>386251.35615000001</v>
      </c>
    </row>
    <row r="15" spans="1:101">
      <c r="A15" s="86" t="s">
        <v>82</v>
      </c>
      <c r="B15" s="87" t="s">
        <v>117</v>
      </c>
      <c r="C15" s="75" t="s">
        <v>1621</v>
      </c>
      <c r="D15" s="74" t="s">
        <v>116</v>
      </c>
      <c r="E15" s="74" t="s">
        <v>82</v>
      </c>
      <c r="F15" s="74" t="s">
        <v>117</v>
      </c>
      <c r="G15" s="74" t="s">
        <v>98</v>
      </c>
      <c r="I15" s="74" t="s">
        <v>87</v>
      </c>
      <c r="J15" s="74" t="s">
        <v>2581</v>
      </c>
      <c r="K15" s="74" t="s">
        <v>100</v>
      </c>
      <c r="L15" s="74" t="s">
        <v>89</v>
      </c>
      <c r="M15" s="74" t="s">
        <v>90</v>
      </c>
      <c r="N15" s="74" t="s">
        <v>115</v>
      </c>
      <c r="O15" s="76">
        <v>44621</v>
      </c>
      <c r="P15" s="76">
        <v>44469</v>
      </c>
      <c r="Q15" s="77">
        <v>1</v>
      </c>
      <c r="R15" s="74" t="s">
        <v>94</v>
      </c>
      <c r="S15" s="77">
        <v>24249909.59</v>
      </c>
      <c r="T15" s="77">
        <v>24249909.59</v>
      </c>
      <c r="U15" s="77">
        <v>12124.95</v>
      </c>
      <c r="V15" s="78">
        <v>4.4999999999999998E-2</v>
      </c>
      <c r="W15" s="79">
        <v>1</v>
      </c>
      <c r="X15" s="77">
        <v>24249909.59</v>
      </c>
      <c r="Y15" s="88">
        <v>24249909.59</v>
      </c>
      <c r="Z15" s="77">
        <v>12124.95</v>
      </c>
      <c r="AA15" s="74">
        <v>0</v>
      </c>
      <c r="AB15" s="74">
        <v>0</v>
      </c>
      <c r="AD15" s="74">
        <v>0</v>
      </c>
      <c r="AE15" s="74">
        <v>0</v>
      </c>
      <c r="AF15" s="74">
        <v>0</v>
      </c>
      <c r="AG15" s="74">
        <v>0</v>
      </c>
      <c r="AI15" s="74">
        <v>5</v>
      </c>
      <c r="AJ15" s="74">
        <v>5</v>
      </c>
      <c r="AL15" s="74">
        <v>5</v>
      </c>
      <c r="AM15" s="74" t="s">
        <v>95</v>
      </c>
      <c r="AN15" s="74">
        <v>0</v>
      </c>
      <c r="AO15" s="74" t="s">
        <v>95</v>
      </c>
      <c r="AP15" s="74" t="s">
        <v>95</v>
      </c>
      <c r="AQ15" s="74">
        <v>1</v>
      </c>
      <c r="AS15" s="74">
        <v>1</v>
      </c>
      <c r="AT15" s="74" t="s">
        <v>92</v>
      </c>
      <c r="AU15" s="74" t="s">
        <v>95</v>
      </c>
      <c r="AV15" s="74" t="s">
        <v>94</v>
      </c>
      <c r="AW15" s="77">
        <v>50000000</v>
      </c>
      <c r="AX15" s="77">
        <v>0</v>
      </c>
      <c r="AY15" s="79">
        <v>1</v>
      </c>
      <c r="AZ15" s="77">
        <v>324270000</v>
      </c>
      <c r="BA15" s="77">
        <v>0</v>
      </c>
      <c r="BB15" s="74" t="s">
        <v>116</v>
      </c>
      <c r="BC15" s="75" t="s">
        <v>1621</v>
      </c>
      <c r="BD15" s="82">
        <v>0</v>
      </c>
      <c r="BE15" s="82">
        <v>0</v>
      </c>
      <c r="BF15" s="82">
        <v>0</v>
      </c>
      <c r="BG15" s="82">
        <v>0</v>
      </c>
      <c r="BH15" s="82">
        <v>0</v>
      </c>
      <c r="BI15" s="82">
        <v>0</v>
      </c>
      <c r="BJ15" s="82">
        <v>0</v>
      </c>
      <c r="BK15" s="82">
        <v>0</v>
      </c>
      <c r="BL15" s="82">
        <v>0</v>
      </c>
      <c r="BM15" s="82">
        <v>0</v>
      </c>
      <c r="BN15" s="82">
        <v>0</v>
      </c>
      <c r="BO15" s="82">
        <v>0</v>
      </c>
      <c r="BP15" s="82">
        <v>0</v>
      </c>
      <c r="BQ15" s="82">
        <v>0</v>
      </c>
      <c r="BR15" s="82">
        <v>0</v>
      </c>
      <c r="BS15" s="89">
        <v>0</v>
      </c>
      <c r="BT15" s="82">
        <v>0</v>
      </c>
      <c r="BU15" s="82">
        <v>0</v>
      </c>
      <c r="BV15" s="82">
        <v>0</v>
      </c>
      <c r="BW15" s="82">
        <v>0</v>
      </c>
      <c r="BX15" s="82">
        <v>0</v>
      </c>
      <c r="BY15" s="82">
        <v>0</v>
      </c>
      <c r="BZ15" s="82">
        <v>0</v>
      </c>
      <c r="CA15" s="82">
        <v>0</v>
      </c>
      <c r="CB15" s="82">
        <v>0</v>
      </c>
      <c r="CC15" s="82">
        <v>0</v>
      </c>
      <c r="CD15" s="82">
        <v>0</v>
      </c>
      <c r="CE15" s="82">
        <v>0</v>
      </c>
      <c r="CF15" s="82">
        <v>0</v>
      </c>
      <c r="CG15" s="82">
        <v>0</v>
      </c>
      <c r="CH15" s="82">
        <v>0</v>
      </c>
      <c r="CI15" s="82">
        <v>0</v>
      </c>
      <c r="CJ15" s="82" t="s">
        <v>96</v>
      </c>
      <c r="CK15" s="83">
        <v>1.4999999999999999E-2</v>
      </c>
      <c r="CL15" s="83">
        <v>3.5000000000000003E-2</v>
      </c>
      <c r="CM15" s="83">
        <v>0.26500000000000001</v>
      </c>
      <c r="CN15" s="82">
        <v>363748.64384999999</v>
      </c>
      <c r="CO15" s="82">
        <v>848746.83565000002</v>
      </c>
      <c r="CP15" s="82">
        <v>6426226.0413500005</v>
      </c>
      <c r="CQ15" s="82">
        <v>363748.64384999999</v>
      </c>
      <c r="CR15" s="89">
        <v>363748.64384999999</v>
      </c>
      <c r="CS15" s="82">
        <v>363748.64384999999</v>
      </c>
      <c r="CT15" s="82">
        <v>848746.83565000002</v>
      </c>
      <c r="CU15" s="82">
        <v>6426226.0413500005</v>
      </c>
      <c r="CV15" s="82">
        <v>363748.64384999999</v>
      </c>
      <c r="CW15" s="82">
        <v>363748.64384999999</v>
      </c>
    </row>
    <row r="16" spans="1:101">
      <c r="A16" s="86" t="s">
        <v>82</v>
      </c>
      <c r="B16" s="87" t="s">
        <v>124</v>
      </c>
      <c r="C16" s="75" t="s">
        <v>1625</v>
      </c>
      <c r="D16" s="74" t="s">
        <v>116</v>
      </c>
      <c r="E16" s="74" t="s">
        <v>82</v>
      </c>
      <c r="F16" s="74" t="s">
        <v>124</v>
      </c>
      <c r="G16" s="74" t="s">
        <v>125</v>
      </c>
      <c r="I16" s="74" t="s">
        <v>127</v>
      </c>
      <c r="J16" s="74" t="s">
        <v>2583</v>
      </c>
      <c r="K16" s="74" t="s">
        <v>128</v>
      </c>
      <c r="L16" s="74" t="s">
        <v>89</v>
      </c>
      <c r="M16" s="74" t="s">
        <v>90</v>
      </c>
      <c r="N16" s="74" t="s">
        <v>129</v>
      </c>
      <c r="O16" s="76">
        <v>45133</v>
      </c>
      <c r="P16" s="76">
        <v>44469</v>
      </c>
      <c r="Q16" s="77">
        <v>2</v>
      </c>
      <c r="R16" s="74" t="s">
        <v>94</v>
      </c>
      <c r="S16" s="77">
        <v>160999</v>
      </c>
      <c r="T16" s="77">
        <v>74307.22</v>
      </c>
      <c r="U16" s="77">
        <v>80.19</v>
      </c>
      <c r="V16" s="78">
        <v>5.5500000000000001E-2</v>
      </c>
      <c r="W16" s="79">
        <v>1</v>
      </c>
      <c r="X16" s="77">
        <v>160999</v>
      </c>
      <c r="Y16" s="88">
        <v>74307.22</v>
      </c>
      <c r="Z16" s="77">
        <v>80.19</v>
      </c>
      <c r="AA16" s="74">
        <v>0</v>
      </c>
      <c r="AB16" s="74">
        <v>0</v>
      </c>
      <c r="AD16" s="74">
        <v>6</v>
      </c>
      <c r="AE16" s="74">
        <v>6</v>
      </c>
      <c r="AF16" s="74">
        <v>0</v>
      </c>
      <c r="AG16" s="74">
        <v>0</v>
      </c>
      <c r="AI16" s="74">
        <v>6</v>
      </c>
      <c r="AJ16" s="74">
        <v>6</v>
      </c>
      <c r="AL16" s="74">
        <v>6</v>
      </c>
      <c r="AM16" s="74" t="s">
        <v>95</v>
      </c>
      <c r="AN16" s="74">
        <v>0</v>
      </c>
      <c r="AO16" s="74" t="s">
        <v>95</v>
      </c>
      <c r="AP16" s="74" t="s">
        <v>95</v>
      </c>
      <c r="AQ16" s="74">
        <v>1</v>
      </c>
      <c r="AS16" s="74">
        <v>1</v>
      </c>
      <c r="AT16" s="74" t="s">
        <v>92</v>
      </c>
      <c r="AU16" s="74" t="s">
        <v>95</v>
      </c>
      <c r="AV16" s="74" t="s">
        <v>94</v>
      </c>
      <c r="AW16" s="77">
        <v>5000000</v>
      </c>
      <c r="AX16" s="77">
        <v>269443.8</v>
      </c>
      <c r="AY16" s="79">
        <v>1</v>
      </c>
      <c r="AZ16" s="77">
        <v>32427000</v>
      </c>
      <c r="BA16" s="77">
        <v>1747450.8205200001</v>
      </c>
      <c r="BB16" s="74" t="s">
        <v>116</v>
      </c>
      <c r="BC16" s="75" t="s">
        <v>1625</v>
      </c>
      <c r="BD16" s="82">
        <v>1443.0237501797158</v>
      </c>
      <c r="BE16" s="82">
        <v>0</v>
      </c>
      <c r="BF16" s="82">
        <v>1.5572655594827987</v>
      </c>
      <c r="BG16" s="82">
        <v>1444.5810157391986</v>
      </c>
      <c r="BH16" s="82">
        <v>2498.0639896081093</v>
      </c>
      <c r="BI16" s="82">
        <v>0</v>
      </c>
      <c r="BJ16" s="82">
        <v>3.7745298736734894</v>
      </c>
      <c r="BK16" s="82">
        <v>2501.8385194817829</v>
      </c>
      <c r="BL16" s="82">
        <v>66876.497999999992</v>
      </c>
      <c r="BM16" s="82">
        <v>0</v>
      </c>
      <c r="BN16" s="82">
        <v>72.171000000000006</v>
      </c>
      <c r="BO16" s="82">
        <v>66948.669000000009</v>
      </c>
      <c r="BP16" s="82">
        <v>1443.0237501797158</v>
      </c>
      <c r="BQ16" s="82">
        <v>0</v>
      </c>
      <c r="BR16" s="82">
        <v>1.5572655594827987</v>
      </c>
      <c r="BS16" s="89">
        <v>1444.5810157391986</v>
      </c>
      <c r="BT16" s="82">
        <v>7550.6217728153624</v>
      </c>
      <c r="BU16" s="82">
        <v>0</v>
      </c>
      <c r="BV16" s="82">
        <v>8.1483920399937446</v>
      </c>
      <c r="BW16" s="82">
        <v>7558.7701648553566</v>
      </c>
      <c r="BX16" s="82">
        <v>13071.119825624432</v>
      </c>
      <c r="BY16" s="82">
        <v>0</v>
      </c>
      <c r="BZ16" s="82">
        <v>19.750227563996532</v>
      </c>
      <c r="CA16" s="82">
        <v>13090.87005318843</v>
      </c>
      <c r="CB16" s="82">
        <v>349931.27578499995</v>
      </c>
      <c r="CC16" s="82">
        <v>0</v>
      </c>
      <c r="CD16" s="82">
        <v>377.63475750000003</v>
      </c>
      <c r="CE16" s="82">
        <v>350308.91054250003</v>
      </c>
      <c r="CF16" s="82">
        <v>7550.6217728153624</v>
      </c>
      <c r="CG16" s="82">
        <v>0</v>
      </c>
      <c r="CH16" s="82">
        <v>8.1483920399937446</v>
      </c>
      <c r="CI16" s="82">
        <v>7558.7701648553566</v>
      </c>
      <c r="CJ16" s="82" t="s">
        <v>96</v>
      </c>
      <c r="CK16" s="83">
        <v>1.4999999999999999E-2</v>
      </c>
      <c r="CL16" s="83">
        <v>3.5000000000000003E-2</v>
      </c>
      <c r="CM16" s="83">
        <v>0.26500000000000001</v>
      </c>
      <c r="CN16" s="82">
        <v>1114.6082999999999</v>
      </c>
      <c r="CO16" s="82">
        <v>2600.7527000000005</v>
      </c>
      <c r="CP16" s="82">
        <v>19691.4133</v>
      </c>
      <c r="CQ16" s="82">
        <v>1114.6082999999999</v>
      </c>
      <c r="CR16" s="89">
        <v>1444.5810157391986</v>
      </c>
      <c r="CS16" s="82">
        <v>1114.6082999999999</v>
      </c>
      <c r="CT16" s="82">
        <v>2600.7527000000005</v>
      </c>
      <c r="CU16" s="82">
        <v>19691.4133</v>
      </c>
      <c r="CV16" s="82">
        <v>1114.6082999999999</v>
      </c>
      <c r="CW16" s="82">
        <v>1444.5810157391986</v>
      </c>
    </row>
    <row r="17" spans="1:101">
      <c r="A17" s="86" t="s">
        <v>82</v>
      </c>
      <c r="B17" s="87" t="s">
        <v>130</v>
      </c>
      <c r="C17" s="75" t="s">
        <v>1626</v>
      </c>
      <c r="D17" s="74" t="s">
        <v>116</v>
      </c>
      <c r="E17" s="74" t="s">
        <v>82</v>
      </c>
      <c r="F17" s="74" t="s">
        <v>130</v>
      </c>
      <c r="G17" s="74" t="s">
        <v>125</v>
      </c>
      <c r="I17" s="74" t="s">
        <v>127</v>
      </c>
      <c r="J17" s="74" t="s">
        <v>2583</v>
      </c>
      <c r="K17" s="74" t="s">
        <v>128</v>
      </c>
      <c r="L17" s="74" t="s">
        <v>89</v>
      </c>
      <c r="M17" s="74" t="s">
        <v>90</v>
      </c>
      <c r="N17" s="74" t="s">
        <v>129</v>
      </c>
      <c r="O17" s="76">
        <v>45142</v>
      </c>
      <c r="P17" s="76">
        <v>44469</v>
      </c>
      <c r="Q17" s="77">
        <v>2</v>
      </c>
      <c r="R17" s="74" t="s">
        <v>94</v>
      </c>
      <c r="S17" s="77">
        <v>153650</v>
      </c>
      <c r="T17" s="77">
        <v>70915.39</v>
      </c>
      <c r="U17" s="77">
        <v>76.53</v>
      </c>
      <c r="V17" s="78">
        <v>5.5500000000000001E-2</v>
      </c>
      <c r="W17" s="79">
        <v>1</v>
      </c>
      <c r="X17" s="77">
        <v>153650</v>
      </c>
      <c r="Y17" s="88">
        <v>70915.39</v>
      </c>
      <c r="Z17" s="77">
        <v>76.53</v>
      </c>
      <c r="AA17" s="74">
        <v>0</v>
      </c>
      <c r="AB17" s="74">
        <v>0</v>
      </c>
      <c r="AD17" s="74">
        <v>6</v>
      </c>
      <c r="AE17" s="74">
        <v>6</v>
      </c>
      <c r="AF17" s="74">
        <v>0</v>
      </c>
      <c r="AG17" s="74">
        <v>0</v>
      </c>
      <c r="AI17" s="74">
        <v>6</v>
      </c>
      <c r="AJ17" s="74">
        <v>6</v>
      </c>
      <c r="AL17" s="74">
        <v>6</v>
      </c>
      <c r="AM17" s="74" t="s">
        <v>95</v>
      </c>
      <c r="AN17" s="74">
        <v>0</v>
      </c>
      <c r="AO17" s="74" t="s">
        <v>95</v>
      </c>
      <c r="AP17" s="74" t="s">
        <v>95</v>
      </c>
      <c r="AQ17" s="74">
        <v>1</v>
      </c>
      <c r="AS17" s="74">
        <v>1</v>
      </c>
      <c r="AT17" s="74" t="s">
        <v>92</v>
      </c>
      <c r="AU17" s="74" t="s">
        <v>95</v>
      </c>
      <c r="AV17" s="74" t="s">
        <v>94</v>
      </c>
      <c r="AW17" s="77">
        <v>5000000</v>
      </c>
      <c r="AX17" s="77">
        <v>269443.8</v>
      </c>
      <c r="AY17" s="79">
        <v>1</v>
      </c>
      <c r="AZ17" s="77">
        <v>32427000</v>
      </c>
      <c r="BA17" s="77">
        <v>1747450.8205200001</v>
      </c>
      <c r="BB17" s="74" t="s">
        <v>116</v>
      </c>
      <c r="BC17" s="75" t="s">
        <v>1626</v>
      </c>
      <c r="BD17" s="82">
        <v>1377.1554368910195</v>
      </c>
      <c r="BE17" s="82">
        <v>0</v>
      </c>
      <c r="BF17" s="82">
        <v>1.4861894658588177</v>
      </c>
      <c r="BG17" s="82">
        <v>1378.6416263568783</v>
      </c>
      <c r="BH17" s="82">
        <v>2384.0372721253061</v>
      </c>
      <c r="BI17" s="82">
        <v>0</v>
      </c>
      <c r="BJ17" s="82">
        <v>3.60225428647253</v>
      </c>
      <c r="BK17" s="82">
        <v>2387.6395264117791</v>
      </c>
      <c r="BL17" s="82">
        <v>63823.850999999995</v>
      </c>
      <c r="BM17" s="82">
        <v>0</v>
      </c>
      <c r="BN17" s="82">
        <v>68.87700000000001</v>
      </c>
      <c r="BO17" s="82">
        <v>63892.727999999988</v>
      </c>
      <c r="BP17" s="82">
        <v>1377.1554368910195</v>
      </c>
      <c r="BQ17" s="82">
        <v>0</v>
      </c>
      <c r="BR17" s="82">
        <v>1.4861894658588177</v>
      </c>
      <c r="BS17" s="89">
        <v>1378.6416263568783</v>
      </c>
      <c r="BT17" s="82">
        <v>7205.9658235322595</v>
      </c>
      <c r="BU17" s="82">
        <v>0</v>
      </c>
      <c r="BV17" s="82">
        <v>7.776486380106264</v>
      </c>
      <c r="BW17" s="82">
        <v>7213.7423099123653</v>
      </c>
      <c r="BX17" s="82">
        <v>12474.475026395665</v>
      </c>
      <c r="BY17" s="82">
        <v>0</v>
      </c>
      <c r="BZ17" s="82">
        <v>18.848795553967513</v>
      </c>
      <c r="CA17" s="82">
        <v>12493.323821949634</v>
      </c>
      <c r="CB17" s="82">
        <v>333958.30035749997</v>
      </c>
      <c r="CC17" s="82">
        <v>0</v>
      </c>
      <c r="CD17" s="82">
        <v>360.39890250000002</v>
      </c>
      <c r="CE17" s="82">
        <v>334318.69925999991</v>
      </c>
      <c r="CF17" s="82">
        <v>7205.9658235322595</v>
      </c>
      <c r="CG17" s="82">
        <v>0</v>
      </c>
      <c r="CH17" s="82">
        <v>7.776486380106264</v>
      </c>
      <c r="CI17" s="82">
        <v>7213.7423099123653</v>
      </c>
      <c r="CJ17" s="82" t="s">
        <v>96</v>
      </c>
      <c r="CK17" s="83">
        <v>1.4999999999999999E-2</v>
      </c>
      <c r="CL17" s="83">
        <v>3.5000000000000003E-2</v>
      </c>
      <c r="CM17" s="83">
        <v>0.26500000000000001</v>
      </c>
      <c r="CN17" s="82">
        <v>1063.7308499999999</v>
      </c>
      <c r="CO17" s="82">
        <v>2482.0386500000004</v>
      </c>
      <c r="CP17" s="82">
        <v>18792.57835</v>
      </c>
      <c r="CQ17" s="82">
        <v>1063.7308499999999</v>
      </c>
      <c r="CR17" s="89">
        <v>1378.6416263568783</v>
      </c>
      <c r="CS17" s="82">
        <v>1063.7308499999999</v>
      </c>
      <c r="CT17" s="82">
        <v>2482.0386500000004</v>
      </c>
      <c r="CU17" s="82">
        <v>18792.57835</v>
      </c>
      <c r="CV17" s="82">
        <v>1063.7308499999999</v>
      </c>
      <c r="CW17" s="82">
        <v>1378.6416263568783</v>
      </c>
    </row>
    <row r="18" spans="1:101">
      <c r="A18" s="86" t="s">
        <v>82</v>
      </c>
      <c r="B18" s="87" t="s">
        <v>131</v>
      </c>
      <c r="C18" s="75" t="s">
        <v>1627</v>
      </c>
      <c r="D18" s="74" t="s">
        <v>116</v>
      </c>
      <c r="E18" s="74" t="s">
        <v>82</v>
      </c>
      <c r="F18" s="74" t="s">
        <v>131</v>
      </c>
      <c r="G18" s="74" t="s">
        <v>125</v>
      </c>
      <c r="I18" s="74" t="s">
        <v>127</v>
      </c>
      <c r="J18" s="74" t="s">
        <v>2583</v>
      </c>
      <c r="K18" s="74" t="s">
        <v>128</v>
      </c>
      <c r="L18" s="74" t="s">
        <v>89</v>
      </c>
      <c r="M18" s="74" t="s">
        <v>90</v>
      </c>
      <c r="N18" s="74" t="s">
        <v>129</v>
      </c>
      <c r="O18" s="76">
        <v>45181</v>
      </c>
      <c r="P18" s="76">
        <v>44469</v>
      </c>
      <c r="Q18" s="77">
        <v>2</v>
      </c>
      <c r="R18" s="74" t="s">
        <v>94</v>
      </c>
      <c r="S18" s="77">
        <v>812547.2</v>
      </c>
      <c r="T18" s="77">
        <v>375021.79</v>
      </c>
      <c r="U18" s="77">
        <v>404.71</v>
      </c>
      <c r="V18" s="78">
        <v>5.5500000000000001E-2</v>
      </c>
      <c r="W18" s="79">
        <v>1</v>
      </c>
      <c r="X18" s="77">
        <v>812547.2</v>
      </c>
      <c r="Y18" s="88">
        <v>375021.79</v>
      </c>
      <c r="Z18" s="77">
        <v>404.71</v>
      </c>
      <c r="AA18" s="74">
        <v>0</v>
      </c>
      <c r="AB18" s="74">
        <v>0</v>
      </c>
      <c r="AD18" s="74">
        <v>6</v>
      </c>
      <c r="AE18" s="74">
        <v>6</v>
      </c>
      <c r="AF18" s="74">
        <v>0</v>
      </c>
      <c r="AG18" s="74">
        <v>0</v>
      </c>
      <c r="AI18" s="74">
        <v>6</v>
      </c>
      <c r="AJ18" s="74">
        <v>6</v>
      </c>
      <c r="AL18" s="74">
        <v>6</v>
      </c>
      <c r="AM18" s="74" t="s">
        <v>95</v>
      </c>
      <c r="AN18" s="74">
        <v>0</v>
      </c>
      <c r="AO18" s="74" t="s">
        <v>95</v>
      </c>
      <c r="AP18" s="74" t="s">
        <v>95</v>
      </c>
      <c r="AQ18" s="74">
        <v>1</v>
      </c>
      <c r="AS18" s="74">
        <v>1</v>
      </c>
      <c r="AT18" s="74" t="s">
        <v>92</v>
      </c>
      <c r="AU18" s="74" t="s">
        <v>95</v>
      </c>
      <c r="AV18" s="74" t="s">
        <v>94</v>
      </c>
      <c r="AW18" s="77">
        <v>5000000</v>
      </c>
      <c r="AX18" s="77">
        <v>269443.8</v>
      </c>
      <c r="AY18" s="79">
        <v>1</v>
      </c>
      <c r="AZ18" s="77">
        <v>32427000</v>
      </c>
      <c r="BA18" s="77">
        <v>1747450.8205200001</v>
      </c>
      <c r="BB18" s="74" t="s">
        <v>116</v>
      </c>
      <c r="BC18" s="75" t="s">
        <v>1627</v>
      </c>
      <c r="BD18" s="82">
        <v>7282.8097970144718</v>
      </c>
      <c r="BE18" s="82">
        <v>0</v>
      </c>
      <c r="BF18" s="82">
        <v>7.8593458608091211</v>
      </c>
      <c r="BG18" s="82">
        <v>7290.6691428752811</v>
      </c>
      <c r="BH18" s="82">
        <v>12607.502055888706</v>
      </c>
      <c r="BI18" s="82">
        <v>0</v>
      </c>
      <c r="BJ18" s="82">
        <v>19.049631938825264</v>
      </c>
      <c r="BK18" s="82">
        <v>12626.551687827532</v>
      </c>
      <c r="BL18" s="82">
        <v>337519.61099999998</v>
      </c>
      <c r="BM18" s="82">
        <v>0</v>
      </c>
      <c r="BN18" s="82">
        <v>364.23899999999998</v>
      </c>
      <c r="BO18" s="82">
        <v>337883.85000000003</v>
      </c>
      <c r="BP18" s="82">
        <v>7282.8097970144718</v>
      </c>
      <c r="BQ18" s="82">
        <v>0</v>
      </c>
      <c r="BR18" s="82">
        <v>7.8593458608091211</v>
      </c>
      <c r="BS18" s="89">
        <v>7290.6691428752811</v>
      </c>
      <c r="BT18" s="82">
        <v>38107.30226287822</v>
      </c>
      <c r="BU18" s="82">
        <v>0</v>
      </c>
      <c r="BV18" s="82">
        <v>41.124027216683729</v>
      </c>
      <c r="BW18" s="82">
        <v>38148.426290094911</v>
      </c>
      <c r="BX18" s="82">
        <v>65968.754507437654</v>
      </c>
      <c r="BY18" s="82">
        <v>0</v>
      </c>
      <c r="BZ18" s="82">
        <v>99.677199119903193</v>
      </c>
      <c r="CA18" s="82">
        <v>66068.43170655756</v>
      </c>
      <c r="CB18" s="82">
        <v>1766071.3645574998</v>
      </c>
      <c r="CC18" s="82">
        <v>0</v>
      </c>
      <c r="CD18" s="82">
        <v>1905.8805674999999</v>
      </c>
      <c r="CE18" s="82">
        <v>1767977.2451250001</v>
      </c>
      <c r="CF18" s="82">
        <v>38107.30226287822</v>
      </c>
      <c r="CG18" s="82">
        <v>0</v>
      </c>
      <c r="CH18" s="82">
        <v>41.124027216683729</v>
      </c>
      <c r="CI18" s="82">
        <v>38148.426290094911</v>
      </c>
      <c r="CJ18" s="82" t="s">
        <v>96</v>
      </c>
      <c r="CK18" s="83">
        <v>1.4999999999999999E-2</v>
      </c>
      <c r="CL18" s="83">
        <v>3.5000000000000003E-2</v>
      </c>
      <c r="CM18" s="83">
        <v>0.26500000000000001</v>
      </c>
      <c r="CN18" s="82">
        <v>5625.3268499999995</v>
      </c>
      <c r="CO18" s="82">
        <v>13125.762650000001</v>
      </c>
      <c r="CP18" s="82">
        <v>99380.774349999992</v>
      </c>
      <c r="CQ18" s="82">
        <v>5625.3268499999995</v>
      </c>
      <c r="CR18" s="89">
        <v>7290.6691428752811</v>
      </c>
      <c r="CS18" s="82">
        <v>5625.3268499999995</v>
      </c>
      <c r="CT18" s="82">
        <v>13125.762650000001</v>
      </c>
      <c r="CU18" s="82">
        <v>99380.774349999992</v>
      </c>
      <c r="CV18" s="82">
        <v>5625.3268499999995</v>
      </c>
      <c r="CW18" s="82">
        <v>7290.6691428752811</v>
      </c>
    </row>
    <row r="19" spans="1:101">
      <c r="A19" s="86" t="s">
        <v>82</v>
      </c>
      <c r="B19" s="87" t="s">
        <v>132</v>
      </c>
      <c r="C19" s="75" t="s">
        <v>1628</v>
      </c>
      <c r="D19" s="74" t="s">
        <v>116</v>
      </c>
      <c r="E19" s="74" t="s">
        <v>82</v>
      </c>
      <c r="F19" s="74" t="s">
        <v>132</v>
      </c>
      <c r="G19" s="74" t="s">
        <v>125</v>
      </c>
      <c r="I19" s="74" t="s">
        <v>127</v>
      </c>
      <c r="J19" s="74" t="s">
        <v>2583</v>
      </c>
      <c r="K19" s="74" t="s">
        <v>128</v>
      </c>
      <c r="L19" s="74" t="s">
        <v>89</v>
      </c>
      <c r="M19" s="74" t="s">
        <v>90</v>
      </c>
      <c r="N19" s="74" t="s">
        <v>129</v>
      </c>
      <c r="O19" s="76">
        <v>45198</v>
      </c>
      <c r="P19" s="76">
        <v>44469</v>
      </c>
      <c r="Q19" s="77">
        <v>2</v>
      </c>
      <c r="R19" s="74" t="s">
        <v>94</v>
      </c>
      <c r="S19" s="77">
        <v>27000</v>
      </c>
      <c r="T19" s="77">
        <v>12461.56</v>
      </c>
      <c r="U19" s="77">
        <v>13.45</v>
      </c>
      <c r="V19" s="78">
        <v>5.5500000000000001E-2</v>
      </c>
      <c r="W19" s="79">
        <v>1</v>
      </c>
      <c r="X19" s="77">
        <v>27000</v>
      </c>
      <c r="Y19" s="88">
        <v>12461.56</v>
      </c>
      <c r="Z19" s="77">
        <v>13.45</v>
      </c>
      <c r="AA19" s="74">
        <v>0</v>
      </c>
      <c r="AB19" s="74">
        <v>0</v>
      </c>
      <c r="AD19" s="74">
        <v>6</v>
      </c>
      <c r="AE19" s="74">
        <v>6</v>
      </c>
      <c r="AF19" s="74">
        <v>0</v>
      </c>
      <c r="AG19" s="74">
        <v>0</v>
      </c>
      <c r="AI19" s="74">
        <v>6</v>
      </c>
      <c r="AJ19" s="74">
        <v>6</v>
      </c>
      <c r="AL19" s="74">
        <v>6</v>
      </c>
      <c r="AM19" s="74" t="s">
        <v>95</v>
      </c>
      <c r="AN19" s="74">
        <v>0</v>
      </c>
      <c r="AO19" s="74" t="s">
        <v>95</v>
      </c>
      <c r="AP19" s="74" t="s">
        <v>95</v>
      </c>
      <c r="AQ19" s="74">
        <v>1</v>
      </c>
      <c r="AS19" s="74">
        <v>1</v>
      </c>
      <c r="AT19" s="74" t="s">
        <v>92</v>
      </c>
      <c r="AU19" s="74" t="s">
        <v>95</v>
      </c>
      <c r="AV19" s="74" t="s">
        <v>94</v>
      </c>
      <c r="AW19" s="77">
        <v>5000000</v>
      </c>
      <c r="AX19" s="77">
        <v>269443.8</v>
      </c>
      <c r="AY19" s="79">
        <v>1</v>
      </c>
      <c r="AZ19" s="77">
        <v>32427000</v>
      </c>
      <c r="BA19" s="77">
        <v>1747450.8205200001</v>
      </c>
      <c r="BB19" s="74" t="s">
        <v>116</v>
      </c>
      <c r="BC19" s="75" t="s">
        <v>1628</v>
      </c>
      <c r="BD19" s="82">
        <v>241.9997282133491</v>
      </c>
      <c r="BE19" s="82">
        <v>0</v>
      </c>
      <c r="BF19" s="82">
        <v>0.2611949342192747</v>
      </c>
      <c r="BG19" s="82">
        <v>242.26092314756838</v>
      </c>
      <c r="BH19" s="82">
        <v>418.93337269703852</v>
      </c>
      <c r="BI19" s="82">
        <v>0</v>
      </c>
      <c r="BJ19" s="82">
        <v>0.6330892480472432</v>
      </c>
      <c r="BK19" s="82">
        <v>419.56646194508573</v>
      </c>
      <c r="BL19" s="82">
        <v>11215.404</v>
      </c>
      <c r="BM19" s="82">
        <v>0</v>
      </c>
      <c r="BN19" s="82">
        <v>12.105</v>
      </c>
      <c r="BO19" s="82">
        <v>11227.509</v>
      </c>
      <c r="BP19" s="82">
        <v>241.9997282133491</v>
      </c>
      <c r="BQ19" s="82">
        <v>0</v>
      </c>
      <c r="BR19" s="82">
        <v>0.2611949342192747</v>
      </c>
      <c r="BS19" s="89">
        <v>242.26092314756838</v>
      </c>
      <c r="BT19" s="82">
        <v>1266.2635778763492</v>
      </c>
      <c r="BU19" s="82">
        <v>0</v>
      </c>
      <c r="BV19" s="82">
        <v>1.3667024933023548</v>
      </c>
      <c r="BW19" s="82">
        <v>1267.6302803696515</v>
      </c>
      <c r="BX19" s="82">
        <v>2192.0688726372541</v>
      </c>
      <c r="BY19" s="82">
        <v>0</v>
      </c>
      <c r="BZ19" s="82">
        <v>3.3126394904072001</v>
      </c>
      <c r="CA19" s="82">
        <v>2195.3815121276612</v>
      </c>
      <c r="CB19" s="82">
        <v>58684.601430000002</v>
      </c>
      <c r="CC19" s="82">
        <v>0</v>
      </c>
      <c r="CD19" s="82">
        <v>63.339412500000002</v>
      </c>
      <c r="CE19" s="82">
        <v>58747.9408425</v>
      </c>
      <c r="CF19" s="82">
        <v>1266.2635778763492</v>
      </c>
      <c r="CG19" s="82">
        <v>0</v>
      </c>
      <c r="CH19" s="82">
        <v>1.3667024933023548</v>
      </c>
      <c r="CI19" s="82">
        <v>1267.6302803696515</v>
      </c>
      <c r="CJ19" s="82" t="s">
        <v>96</v>
      </c>
      <c r="CK19" s="83">
        <v>1.4999999999999999E-2</v>
      </c>
      <c r="CL19" s="83">
        <v>3.5000000000000003E-2</v>
      </c>
      <c r="CM19" s="83">
        <v>0.26500000000000001</v>
      </c>
      <c r="CN19" s="82">
        <v>186.92339999999999</v>
      </c>
      <c r="CO19" s="82">
        <v>436.15460000000002</v>
      </c>
      <c r="CP19" s="82">
        <v>3302.3134</v>
      </c>
      <c r="CQ19" s="82">
        <v>186.92339999999999</v>
      </c>
      <c r="CR19" s="89">
        <v>242.26092314756838</v>
      </c>
      <c r="CS19" s="82">
        <v>186.92339999999999</v>
      </c>
      <c r="CT19" s="82">
        <v>436.15460000000002</v>
      </c>
      <c r="CU19" s="82">
        <v>3302.3134</v>
      </c>
      <c r="CV19" s="82">
        <v>186.92339999999999</v>
      </c>
      <c r="CW19" s="82">
        <v>242.26092314756838</v>
      </c>
    </row>
    <row r="20" spans="1:101">
      <c r="A20" s="86" t="s">
        <v>82</v>
      </c>
      <c r="B20" s="87" t="s">
        <v>133</v>
      </c>
      <c r="C20" s="75" t="s">
        <v>1629</v>
      </c>
      <c r="D20" s="74" t="s">
        <v>116</v>
      </c>
      <c r="E20" s="74" t="s">
        <v>82</v>
      </c>
      <c r="F20" s="74" t="s">
        <v>133</v>
      </c>
      <c r="G20" s="74" t="s">
        <v>125</v>
      </c>
      <c r="I20" s="74" t="s">
        <v>127</v>
      </c>
      <c r="J20" s="74" t="s">
        <v>2583</v>
      </c>
      <c r="K20" s="74" t="s">
        <v>128</v>
      </c>
      <c r="L20" s="74" t="s">
        <v>89</v>
      </c>
      <c r="M20" s="74" t="s">
        <v>90</v>
      </c>
      <c r="N20" s="74" t="s">
        <v>129</v>
      </c>
      <c r="O20" s="76">
        <v>45224</v>
      </c>
      <c r="P20" s="76">
        <v>44469</v>
      </c>
      <c r="Q20" s="77">
        <v>3</v>
      </c>
      <c r="R20" s="74" t="s">
        <v>94</v>
      </c>
      <c r="S20" s="77">
        <v>59520</v>
      </c>
      <c r="T20" s="77">
        <v>27470.78</v>
      </c>
      <c r="U20" s="77">
        <v>29.65</v>
      </c>
      <c r="V20" s="78">
        <v>5.5500000000000001E-2</v>
      </c>
      <c r="W20" s="79">
        <v>1</v>
      </c>
      <c r="X20" s="77">
        <v>59520</v>
      </c>
      <c r="Y20" s="88">
        <v>27470.78</v>
      </c>
      <c r="Z20" s="77">
        <v>29.65</v>
      </c>
      <c r="AA20" s="74">
        <v>0</v>
      </c>
      <c r="AB20" s="74">
        <v>0</v>
      </c>
      <c r="AD20" s="74">
        <v>6</v>
      </c>
      <c r="AE20" s="74">
        <v>6</v>
      </c>
      <c r="AF20" s="74">
        <v>0</v>
      </c>
      <c r="AG20" s="74">
        <v>0</v>
      </c>
      <c r="AI20" s="74">
        <v>6</v>
      </c>
      <c r="AJ20" s="74">
        <v>6</v>
      </c>
      <c r="AL20" s="74">
        <v>6</v>
      </c>
      <c r="AM20" s="74" t="s">
        <v>95</v>
      </c>
      <c r="AN20" s="74">
        <v>0</v>
      </c>
      <c r="AO20" s="74" t="s">
        <v>95</v>
      </c>
      <c r="AP20" s="74" t="s">
        <v>95</v>
      </c>
      <c r="AQ20" s="74">
        <v>1</v>
      </c>
      <c r="AS20" s="74">
        <v>1</v>
      </c>
      <c r="AT20" s="74" t="s">
        <v>92</v>
      </c>
      <c r="AU20" s="74" t="s">
        <v>95</v>
      </c>
      <c r="AV20" s="74" t="s">
        <v>94</v>
      </c>
      <c r="AW20" s="77">
        <v>5000000</v>
      </c>
      <c r="AX20" s="77">
        <v>269443.8</v>
      </c>
      <c r="AY20" s="79">
        <v>1</v>
      </c>
      <c r="AZ20" s="77">
        <v>32427000</v>
      </c>
      <c r="BA20" s="77">
        <v>1747450.8205200001</v>
      </c>
      <c r="BB20" s="74" t="s">
        <v>116</v>
      </c>
      <c r="BC20" s="75" t="s">
        <v>1629</v>
      </c>
      <c r="BD20" s="82">
        <v>533.47424349830249</v>
      </c>
      <c r="BE20" s="82">
        <v>0</v>
      </c>
      <c r="BF20" s="82">
        <v>0.57579403714509259</v>
      </c>
      <c r="BG20" s="82">
        <v>534.05003753544759</v>
      </c>
      <c r="BH20" s="82">
        <v>1079.1007770971614</v>
      </c>
      <c r="BI20" s="82">
        <v>0</v>
      </c>
      <c r="BJ20" s="82">
        <v>1.4745369703714015</v>
      </c>
      <c r="BK20" s="82">
        <v>1080.5753140675329</v>
      </c>
      <c r="BL20" s="82">
        <v>24723.701999999997</v>
      </c>
      <c r="BM20" s="82">
        <v>0</v>
      </c>
      <c r="BN20" s="82">
        <v>26.684999999999999</v>
      </c>
      <c r="BO20" s="82">
        <v>24750.386999999999</v>
      </c>
      <c r="BP20" s="82">
        <v>533.47424349830249</v>
      </c>
      <c r="BQ20" s="82">
        <v>0</v>
      </c>
      <c r="BR20" s="82">
        <v>0.57579403714509259</v>
      </c>
      <c r="BS20" s="89">
        <v>534.05003753544759</v>
      </c>
      <c r="BT20" s="82">
        <v>2791.4039791048676</v>
      </c>
      <c r="BU20" s="82">
        <v>0</v>
      </c>
      <c r="BV20" s="82">
        <v>3.0128422993616968</v>
      </c>
      <c r="BW20" s="82">
        <v>2794.4168214042293</v>
      </c>
      <c r="BX20" s="82">
        <v>5646.3948161608969</v>
      </c>
      <c r="BY20" s="82">
        <v>0</v>
      </c>
      <c r="BZ20" s="82">
        <v>7.7155146974683584</v>
      </c>
      <c r="CA20" s="82">
        <v>5654.1103308583661</v>
      </c>
      <c r="CB20" s="82">
        <v>129366.77071499999</v>
      </c>
      <c r="CC20" s="82">
        <v>0</v>
      </c>
      <c r="CD20" s="82">
        <v>139.62926249999998</v>
      </c>
      <c r="CE20" s="82">
        <v>129506.3999775</v>
      </c>
      <c r="CF20" s="82">
        <v>2791.4039791048676</v>
      </c>
      <c r="CG20" s="82">
        <v>0</v>
      </c>
      <c r="CH20" s="82">
        <v>3.0128422993616968</v>
      </c>
      <c r="CI20" s="82">
        <v>2794.4168214042293</v>
      </c>
      <c r="CJ20" s="82" t="s">
        <v>96</v>
      </c>
      <c r="CK20" s="83">
        <v>1.4999999999999999E-2</v>
      </c>
      <c r="CL20" s="83">
        <v>3.5000000000000003E-2</v>
      </c>
      <c r="CM20" s="83">
        <v>0.26500000000000001</v>
      </c>
      <c r="CN20" s="82">
        <v>412.06169999999997</v>
      </c>
      <c r="CO20" s="82">
        <v>961.47730000000001</v>
      </c>
      <c r="CP20" s="82">
        <v>7279.7566999999999</v>
      </c>
      <c r="CQ20" s="82">
        <v>412.06169999999997</v>
      </c>
      <c r="CR20" s="89">
        <v>534.05003753544759</v>
      </c>
      <c r="CS20" s="82">
        <v>412.06169999999997</v>
      </c>
      <c r="CT20" s="82">
        <v>961.47730000000001</v>
      </c>
      <c r="CU20" s="82">
        <v>7279.7566999999999</v>
      </c>
      <c r="CV20" s="82">
        <v>412.06169999999997</v>
      </c>
      <c r="CW20" s="82">
        <v>534.05003753544759</v>
      </c>
    </row>
    <row r="21" spans="1:101">
      <c r="A21" s="86" t="s">
        <v>82</v>
      </c>
      <c r="B21" s="87" t="s">
        <v>134</v>
      </c>
      <c r="C21" s="75" t="s">
        <v>1630</v>
      </c>
      <c r="D21" s="74" t="s">
        <v>116</v>
      </c>
      <c r="E21" s="74" t="s">
        <v>82</v>
      </c>
      <c r="F21" s="74" t="s">
        <v>134</v>
      </c>
      <c r="G21" s="74" t="s">
        <v>125</v>
      </c>
      <c r="I21" s="74" t="s">
        <v>127</v>
      </c>
      <c r="J21" s="74" t="s">
        <v>2583</v>
      </c>
      <c r="K21" s="74" t="s">
        <v>128</v>
      </c>
      <c r="L21" s="74" t="s">
        <v>89</v>
      </c>
      <c r="M21" s="74" t="s">
        <v>90</v>
      </c>
      <c r="N21" s="74" t="s">
        <v>129</v>
      </c>
      <c r="O21" s="76">
        <v>45231</v>
      </c>
      <c r="P21" s="76">
        <v>44469</v>
      </c>
      <c r="Q21" s="77">
        <v>3</v>
      </c>
      <c r="R21" s="74" t="s">
        <v>94</v>
      </c>
      <c r="S21" s="77">
        <v>82250</v>
      </c>
      <c r="T21" s="77">
        <v>37961.56</v>
      </c>
      <c r="U21" s="77">
        <v>40.97</v>
      </c>
      <c r="V21" s="78">
        <v>5.5500000000000001E-2</v>
      </c>
      <c r="W21" s="79">
        <v>1</v>
      </c>
      <c r="X21" s="77">
        <v>82250</v>
      </c>
      <c r="Y21" s="88">
        <v>37961.56</v>
      </c>
      <c r="Z21" s="77">
        <v>40.97</v>
      </c>
      <c r="AA21" s="74">
        <v>0</v>
      </c>
      <c r="AB21" s="74">
        <v>0</v>
      </c>
      <c r="AD21" s="74">
        <v>6</v>
      </c>
      <c r="AE21" s="74">
        <v>6</v>
      </c>
      <c r="AF21" s="74">
        <v>0</v>
      </c>
      <c r="AG21" s="74">
        <v>0</v>
      </c>
      <c r="AI21" s="74">
        <v>6</v>
      </c>
      <c r="AJ21" s="74">
        <v>6</v>
      </c>
      <c r="AL21" s="74">
        <v>6</v>
      </c>
      <c r="AM21" s="74" t="s">
        <v>95</v>
      </c>
      <c r="AN21" s="74">
        <v>0</v>
      </c>
      <c r="AO21" s="74" t="s">
        <v>95</v>
      </c>
      <c r="AP21" s="74" t="s">
        <v>95</v>
      </c>
      <c r="AQ21" s="74">
        <v>1</v>
      </c>
      <c r="AS21" s="74">
        <v>1</v>
      </c>
      <c r="AT21" s="74" t="s">
        <v>92</v>
      </c>
      <c r="AU21" s="74" t="s">
        <v>95</v>
      </c>
      <c r="AV21" s="74" t="s">
        <v>94</v>
      </c>
      <c r="AW21" s="77">
        <v>5000000</v>
      </c>
      <c r="AX21" s="77">
        <v>269443.8</v>
      </c>
      <c r="AY21" s="79">
        <v>1</v>
      </c>
      <c r="AZ21" s="77">
        <v>32427000</v>
      </c>
      <c r="BA21" s="77">
        <v>1747450.8205200001</v>
      </c>
      <c r="BB21" s="74" t="s">
        <v>116</v>
      </c>
      <c r="BC21" s="75" t="s">
        <v>1630</v>
      </c>
      <c r="BD21" s="82">
        <v>737.20201985584015</v>
      </c>
      <c r="BE21" s="82">
        <v>0</v>
      </c>
      <c r="BF21" s="82">
        <v>0.7956250152389357</v>
      </c>
      <c r="BG21" s="82">
        <v>737.99764487107905</v>
      </c>
      <c r="BH21" s="82">
        <v>1491.1971518763032</v>
      </c>
      <c r="BI21" s="82">
        <v>0</v>
      </c>
      <c r="BJ21" s="82">
        <v>2.0374967850292185</v>
      </c>
      <c r="BK21" s="82">
        <v>1493.2346486613324</v>
      </c>
      <c r="BL21" s="82">
        <v>34165.403999999995</v>
      </c>
      <c r="BM21" s="82">
        <v>0</v>
      </c>
      <c r="BN21" s="82">
        <v>36.872999999999998</v>
      </c>
      <c r="BO21" s="82">
        <v>34202.276999999995</v>
      </c>
      <c r="BP21" s="82">
        <v>737.20201985584015</v>
      </c>
      <c r="BQ21" s="82">
        <v>0</v>
      </c>
      <c r="BR21" s="82">
        <v>0.7956250152389357</v>
      </c>
      <c r="BS21" s="89">
        <v>737.99764487107905</v>
      </c>
      <c r="BT21" s="82">
        <v>3857.4095688956836</v>
      </c>
      <c r="BU21" s="82">
        <v>0</v>
      </c>
      <c r="BV21" s="82">
        <v>4.1631078922377309</v>
      </c>
      <c r="BW21" s="82">
        <v>3861.572676787921</v>
      </c>
      <c r="BX21" s="82">
        <v>7802.6890971927569</v>
      </c>
      <c r="BY21" s="82">
        <v>0</v>
      </c>
      <c r="BZ21" s="82">
        <v>10.661201927665386</v>
      </c>
      <c r="CA21" s="82">
        <v>7813.3502991204214</v>
      </c>
      <c r="CB21" s="82">
        <v>178770.47642999998</v>
      </c>
      <c r="CC21" s="82">
        <v>0</v>
      </c>
      <c r="CD21" s="82">
        <v>192.93797249999997</v>
      </c>
      <c r="CE21" s="82">
        <v>178963.41440249997</v>
      </c>
      <c r="CF21" s="82">
        <v>3857.4095688956836</v>
      </c>
      <c r="CG21" s="82">
        <v>0</v>
      </c>
      <c r="CH21" s="82">
        <v>4.1631078922377309</v>
      </c>
      <c r="CI21" s="82">
        <v>3861.572676787921</v>
      </c>
      <c r="CJ21" s="82" t="s">
        <v>96</v>
      </c>
      <c r="CK21" s="83">
        <v>1.4999999999999999E-2</v>
      </c>
      <c r="CL21" s="83">
        <v>3.5000000000000003E-2</v>
      </c>
      <c r="CM21" s="83">
        <v>0.26500000000000001</v>
      </c>
      <c r="CN21" s="82">
        <v>569.4233999999999</v>
      </c>
      <c r="CO21" s="82">
        <v>1328.6546000000001</v>
      </c>
      <c r="CP21" s="82">
        <v>10059.813399999999</v>
      </c>
      <c r="CQ21" s="82">
        <v>569.4233999999999</v>
      </c>
      <c r="CR21" s="89">
        <v>737.99764487107905</v>
      </c>
      <c r="CS21" s="82">
        <v>569.4233999999999</v>
      </c>
      <c r="CT21" s="82">
        <v>1328.6546000000001</v>
      </c>
      <c r="CU21" s="82">
        <v>10059.813399999999</v>
      </c>
      <c r="CV21" s="82">
        <v>569.4233999999999</v>
      </c>
      <c r="CW21" s="82">
        <v>737.99764487107905</v>
      </c>
    </row>
    <row r="22" spans="1:101">
      <c r="A22" s="86" t="s">
        <v>82</v>
      </c>
      <c r="B22" s="87" t="s">
        <v>135</v>
      </c>
      <c r="C22" s="75" t="s">
        <v>1631</v>
      </c>
      <c r="D22" s="74" t="s">
        <v>116</v>
      </c>
      <c r="E22" s="74" t="s">
        <v>82</v>
      </c>
      <c r="F22" s="74" t="s">
        <v>135</v>
      </c>
      <c r="G22" s="74" t="s">
        <v>125</v>
      </c>
      <c r="I22" s="74" t="s">
        <v>127</v>
      </c>
      <c r="J22" s="74" t="s">
        <v>2583</v>
      </c>
      <c r="K22" s="74" t="s">
        <v>128</v>
      </c>
      <c r="L22" s="74" t="s">
        <v>89</v>
      </c>
      <c r="M22" s="74" t="s">
        <v>90</v>
      </c>
      <c r="N22" s="74" t="s">
        <v>129</v>
      </c>
      <c r="O22" s="76">
        <v>45261</v>
      </c>
      <c r="P22" s="76">
        <v>44469</v>
      </c>
      <c r="Q22" s="77">
        <v>3</v>
      </c>
      <c r="R22" s="74" t="s">
        <v>94</v>
      </c>
      <c r="S22" s="77">
        <v>1680000</v>
      </c>
      <c r="T22" s="77">
        <v>775384.61</v>
      </c>
      <c r="U22" s="77">
        <v>836.77</v>
      </c>
      <c r="V22" s="78">
        <v>5.5500000000000001E-2</v>
      </c>
      <c r="W22" s="79">
        <v>1</v>
      </c>
      <c r="X22" s="77">
        <v>1680000</v>
      </c>
      <c r="Y22" s="88">
        <v>775384.61</v>
      </c>
      <c r="Z22" s="77">
        <v>836.77</v>
      </c>
      <c r="AA22" s="74">
        <v>0</v>
      </c>
      <c r="AB22" s="74">
        <v>0</v>
      </c>
      <c r="AD22" s="74">
        <v>6</v>
      </c>
      <c r="AE22" s="74">
        <v>6</v>
      </c>
      <c r="AF22" s="74">
        <v>0</v>
      </c>
      <c r="AG22" s="74">
        <v>0</v>
      </c>
      <c r="AI22" s="74">
        <v>6</v>
      </c>
      <c r="AJ22" s="74">
        <v>6</v>
      </c>
      <c r="AL22" s="74">
        <v>6</v>
      </c>
      <c r="AM22" s="74" t="s">
        <v>95</v>
      </c>
      <c r="AN22" s="74">
        <v>0</v>
      </c>
      <c r="AO22" s="74" t="s">
        <v>95</v>
      </c>
      <c r="AP22" s="74" t="s">
        <v>95</v>
      </c>
      <c r="AQ22" s="74">
        <v>1</v>
      </c>
      <c r="AS22" s="74">
        <v>1</v>
      </c>
      <c r="AT22" s="74" t="s">
        <v>92</v>
      </c>
      <c r="AU22" s="74" t="s">
        <v>95</v>
      </c>
      <c r="AV22" s="74" t="s">
        <v>94</v>
      </c>
      <c r="AW22" s="77">
        <v>5000000</v>
      </c>
      <c r="AX22" s="77">
        <v>269443.8</v>
      </c>
      <c r="AY22" s="79">
        <v>1</v>
      </c>
      <c r="AZ22" s="77">
        <v>32427000</v>
      </c>
      <c r="BA22" s="77">
        <v>1747450.8205200001</v>
      </c>
      <c r="BB22" s="74" t="s">
        <v>116</v>
      </c>
      <c r="BC22" s="75" t="s">
        <v>1631</v>
      </c>
      <c r="BD22" s="82">
        <v>15057.734736326245</v>
      </c>
      <c r="BE22" s="82">
        <v>0</v>
      </c>
      <c r="BF22" s="82">
        <v>16.249820454026953</v>
      </c>
      <c r="BG22" s="82">
        <v>15073.984556780271</v>
      </c>
      <c r="BH22" s="82">
        <v>30458.477524124886</v>
      </c>
      <c r="BI22" s="82">
        <v>0</v>
      </c>
      <c r="BJ22" s="82">
        <v>41.613770681203292</v>
      </c>
      <c r="BK22" s="82">
        <v>30500.091294806087</v>
      </c>
      <c r="BL22" s="82">
        <v>697846.14899999998</v>
      </c>
      <c r="BM22" s="82">
        <v>0</v>
      </c>
      <c r="BN22" s="82">
        <v>753.09299999999996</v>
      </c>
      <c r="BO22" s="82">
        <v>698599.24199999997</v>
      </c>
      <c r="BP22" s="82">
        <v>15057.734736326245</v>
      </c>
      <c r="BQ22" s="82">
        <v>0</v>
      </c>
      <c r="BR22" s="82">
        <v>16.249820454026953</v>
      </c>
      <c r="BS22" s="89">
        <v>15073.984556780271</v>
      </c>
      <c r="BT22" s="82">
        <v>78789.597007827077</v>
      </c>
      <c r="BU22" s="82">
        <v>0</v>
      </c>
      <c r="BV22" s="82">
        <v>85.027185525696027</v>
      </c>
      <c r="BW22" s="82">
        <v>78874.624193352764</v>
      </c>
      <c r="BX22" s="82">
        <v>159373.98364498347</v>
      </c>
      <c r="BY22" s="82">
        <v>0</v>
      </c>
      <c r="BZ22" s="82">
        <v>217.74405508939623</v>
      </c>
      <c r="CA22" s="82">
        <v>159591.72770007284</v>
      </c>
      <c r="CB22" s="82">
        <v>3651479.9746424998</v>
      </c>
      <c r="CC22" s="82">
        <v>0</v>
      </c>
      <c r="CD22" s="82">
        <v>3940.5591224999998</v>
      </c>
      <c r="CE22" s="82">
        <v>3655420.5337649998</v>
      </c>
      <c r="CF22" s="82">
        <v>78789.597007827077</v>
      </c>
      <c r="CG22" s="82">
        <v>0</v>
      </c>
      <c r="CH22" s="82">
        <v>85.027185525696027</v>
      </c>
      <c r="CI22" s="82">
        <v>78874.624193352764</v>
      </c>
      <c r="CJ22" s="82" t="s">
        <v>96</v>
      </c>
      <c r="CK22" s="83">
        <v>1.4999999999999999E-2</v>
      </c>
      <c r="CL22" s="83">
        <v>3.5000000000000003E-2</v>
      </c>
      <c r="CM22" s="83">
        <v>0.26500000000000001</v>
      </c>
      <c r="CN22" s="82">
        <v>11630.76915</v>
      </c>
      <c r="CO22" s="82">
        <v>27138.461350000001</v>
      </c>
      <c r="CP22" s="82">
        <v>205476.92165</v>
      </c>
      <c r="CQ22" s="82">
        <v>11630.76915</v>
      </c>
      <c r="CR22" s="89">
        <v>15073.984556780271</v>
      </c>
      <c r="CS22" s="82">
        <v>11630.76915</v>
      </c>
      <c r="CT22" s="82">
        <v>27138.461350000001</v>
      </c>
      <c r="CU22" s="82">
        <v>205476.92165</v>
      </c>
      <c r="CV22" s="82">
        <v>11630.76915</v>
      </c>
      <c r="CW22" s="82">
        <v>15073.984556780271</v>
      </c>
    </row>
    <row r="23" spans="1:101">
      <c r="A23" s="86" t="s">
        <v>82</v>
      </c>
      <c r="B23" s="87" t="s">
        <v>136</v>
      </c>
      <c r="C23" s="75" t="s">
        <v>1632</v>
      </c>
      <c r="D23" s="74" t="s">
        <v>116</v>
      </c>
      <c r="E23" s="74" t="s">
        <v>82</v>
      </c>
      <c r="F23" s="74" t="s">
        <v>136</v>
      </c>
      <c r="G23" s="74" t="s">
        <v>125</v>
      </c>
      <c r="I23" s="74" t="s">
        <v>127</v>
      </c>
      <c r="J23" s="74" t="s">
        <v>2583</v>
      </c>
      <c r="K23" s="74" t="s">
        <v>128</v>
      </c>
      <c r="L23" s="74" t="s">
        <v>89</v>
      </c>
      <c r="M23" s="74" t="s">
        <v>90</v>
      </c>
      <c r="N23" s="74" t="s">
        <v>129</v>
      </c>
      <c r="O23" s="76">
        <v>45328</v>
      </c>
      <c r="P23" s="76">
        <v>44469</v>
      </c>
      <c r="Q23" s="77">
        <v>3</v>
      </c>
      <c r="R23" s="74" t="s">
        <v>94</v>
      </c>
      <c r="S23" s="77">
        <v>48440</v>
      </c>
      <c r="T23" s="77">
        <v>22356.95</v>
      </c>
      <c r="U23" s="77">
        <v>24.13</v>
      </c>
      <c r="V23" s="78">
        <v>5.5500000000000001E-2</v>
      </c>
      <c r="W23" s="79">
        <v>1</v>
      </c>
      <c r="X23" s="77">
        <v>48440</v>
      </c>
      <c r="Y23" s="88">
        <v>22356.95</v>
      </c>
      <c r="Z23" s="77">
        <v>24.13</v>
      </c>
      <c r="AA23" s="74">
        <v>0</v>
      </c>
      <c r="AB23" s="74">
        <v>0</v>
      </c>
      <c r="AD23" s="74">
        <v>6</v>
      </c>
      <c r="AE23" s="74">
        <v>6</v>
      </c>
      <c r="AF23" s="74">
        <v>0</v>
      </c>
      <c r="AG23" s="74">
        <v>0</v>
      </c>
      <c r="AI23" s="74">
        <v>6</v>
      </c>
      <c r="AJ23" s="74">
        <v>6</v>
      </c>
      <c r="AL23" s="74">
        <v>6</v>
      </c>
      <c r="AM23" s="74" t="s">
        <v>95</v>
      </c>
      <c r="AN23" s="74">
        <v>0</v>
      </c>
      <c r="AO23" s="74" t="s">
        <v>95</v>
      </c>
      <c r="AP23" s="74" t="s">
        <v>95</v>
      </c>
      <c r="AQ23" s="74">
        <v>1</v>
      </c>
      <c r="AS23" s="74">
        <v>1</v>
      </c>
      <c r="AT23" s="74" t="s">
        <v>92</v>
      </c>
      <c r="AU23" s="74" t="s">
        <v>95</v>
      </c>
      <c r="AV23" s="74" t="s">
        <v>94</v>
      </c>
      <c r="AW23" s="77">
        <v>5000000</v>
      </c>
      <c r="AX23" s="77">
        <v>269443.8</v>
      </c>
      <c r="AY23" s="79">
        <v>1</v>
      </c>
      <c r="AZ23" s="77">
        <v>32427000</v>
      </c>
      <c r="BA23" s="77">
        <v>1747450.8205200001</v>
      </c>
      <c r="BB23" s="74" t="s">
        <v>116</v>
      </c>
      <c r="BC23" s="75" t="s">
        <v>1632</v>
      </c>
      <c r="BD23" s="82">
        <v>434.16521075045466</v>
      </c>
      <c r="BE23" s="82">
        <v>0</v>
      </c>
      <c r="BF23" s="82">
        <v>0.46859730577777692</v>
      </c>
      <c r="BG23" s="82">
        <v>434.63380805623245</v>
      </c>
      <c r="BH23" s="82">
        <v>878.22049896371277</v>
      </c>
      <c r="BI23" s="82">
        <v>0</v>
      </c>
      <c r="BJ23" s="82">
        <v>1.2000194635771304</v>
      </c>
      <c r="BK23" s="82">
        <v>879.42051842728995</v>
      </c>
      <c r="BL23" s="82">
        <v>20121.255000000001</v>
      </c>
      <c r="BM23" s="82">
        <v>0</v>
      </c>
      <c r="BN23" s="82">
        <v>21.716999999999999</v>
      </c>
      <c r="BO23" s="82">
        <v>20142.972000000002</v>
      </c>
      <c r="BP23" s="82">
        <v>434.16521075045466</v>
      </c>
      <c r="BQ23" s="82">
        <v>0</v>
      </c>
      <c r="BR23" s="82">
        <v>0.46859730577777692</v>
      </c>
      <c r="BS23" s="89">
        <v>434.63380805623245</v>
      </c>
      <c r="BT23" s="82">
        <v>2271.7694652517539</v>
      </c>
      <c r="BU23" s="82">
        <v>0</v>
      </c>
      <c r="BV23" s="82">
        <v>2.4519354024822175</v>
      </c>
      <c r="BW23" s="82">
        <v>2274.2214006542363</v>
      </c>
      <c r="BX23" s="82">
        <v>4595.2887608276269</v>
      </c>
      <c r="BY23" s="82">
        <v>0</v>
      </c>
      <c r="BZ23" s="82">
        <v>6.2791018431673349</v>
      </c>
      <c r="CA23" s="82">
        <v>4601.567862670795</v>
      </c>
      <c r="CB23" s="82">
        <v>105284.4667875</v>
      </c>
      <c r="CC23" s="82">
        <v>0</v>
      </c>
      <c r="CD23" s="82">
        <v>113.63420249999999</v>
      </c>
      <c r="CE23" s="82">
        <v>105398.10099000001</v>
      </c>
      <c r="CF23" s="82">
        <v>2271.7694652517539</v>
      </c>
      <c r="CG23" s="82">
        <v>0</v>
      </c>
      <c r="CH23" s="82">
        <v>2.4519354024822175</v>
      </c>
      <c r="CI23" s="82">
        <v>2274.2214006542363</v>
      </c>
      <c r="CJ23" s="82" t="s">
        <v>96</v>
      </c>
      <c r="CK23" s="83">
        <v>1.4999999999999999E-2</v>
      </c>
      <c r="CL23" s="83">
        <v>3.5000000000000003E-2</v>
      </c>
      <c r="CM23" s="83">
        <v>0.26500000000000001</v>
      </c>
      <c r="CN23" s="82">
        <v>335.35424999999998</v>
      </c>
      <c r="CO23" s="82">
        <v>782.4932500000001</v>
      </c>
      <c r="CP23" s="82">
        <v>5924.5917500000005</v>
      </c>
      <c r="CQ23" s="82">
        <v>335.35424999999998</v>
      </c>
      <c r="CR23" s="89">
        <v>434.63380805623245</v>
      </c>
      <c r="CS23" s="82">
        <v>335.35424999999998</v>
      </c>
      <c r="CT23" s="82">
        <v>782.4932500000001</v>
      </c>
      <c r="CU23" s="82">
        <v>5924.5917500000005</v>
      </c>
      <c r="CV23" s="82">
        <v>335.35424999999998</v>
      </c>
      <c r="CW23" s="82">
        <v>434.63380805623245</v>
      </c>
    </row>
    <row r="24" spans="1:101">
      <c r="A24" s="86" t="s">
        <v>82</v>
      </c>
      <c r="B24" s="87" t="s">
        <v>137</v>
      </c>
      <c r="C24" s="75" t="s">
        <v>1633</v>
      </c>
      <c r="D24" s="74" t="s">
        <v>116</v>
      </c>
      <c r="E24" s="74" t="s">
        <v>82</v>
      </c>
      <c r="F24" s="74" t="s">
        <v>137</v>
      </c>
      <c r="G24" s="74" t="s">
        <v>125</v>
      </c>
      <c r="I24" s="74" t="s">
        <v>127</v>
      </c>
      <c r="J24" s="74" t="s">
        <v>2583</v>
      </c>
      <c r="K24" s="74" t="s">
        <v>128</v>
      </c>
      <c r="L24" s="74" t="s">
        <v>89</v>
      </c>
      <c r="M24" s="74" t="s">
        <v>90</v>
      </c>
      <c r="N24" s="74" t="s">
        <v>129</v>
      </c>
      <c r="O24" s="76">
        <v>45328</v>
      </c>
      <c r="P24" s="76">
        <v>44469</v>
      </c>
      <c r="Q24" s="77">
        <v>3</v>
      </c>
      <c r="R24" s="74" t="s">
        <v>94</v>
      </c>
      <c r="S24" s="77">
        <v>124375</v>
      </c>
      <c r="T24" s="77">
        <v>62187.519999999997</v>
      </c>
      <c r="U24" s="77">
        <v>67.11</v>
      </c>
      <c r="V24" s="78">
        <v>5.5500000000000001E-2</v>
      </c>
      <c r="W24" s="79">
        <v>1</v>
      </c>
      <c r="X24" s="77">
        <v>124375</v>
      </c>
      <c r="Y24" s="88">
        <v>62187.519999999997</v>
      </c>
      <c r="Z24" s="77">
        <v>67.11</v>
      </c>
      <c r="AA24" s="74">
        <v>0</v>
      </c>
      <c r="AB24" s="74">
        <v>0</v>
      </c>
      <c r="AD24" s="74">
        <v>6</v>
      </c>
      <c r="AE24" s="74">
        <v>6</v>
      </c>
      <c r="AF24" s="74">
        <v>0</v>
      </c>
      <c r="AG24" s="74">
        <v>0</v>
      </c>
      <c r="AI24" s="74">
        <v>6</v>
      </c>
      <c r="AJ24" s="74">
        <v>6</v>
      </c>
      <c r="AL24" s="74">
        <v>6</v>
      </c>
      <c r="AM24" s="74" t="s">
        <v>95</v>
      </c>
      <c r="AN24" s="74">
        <v>0</v>
      </c>
      <c r="AO24" s="74" t="s">
        <v>95</v>
      </c>
      <c r="AP24" s="74" t="s">
        <v>95</v>
      </c>
      <c r="AQ24" s="74">
        <v>1</v>
      </c>
      <c r="AS24" s="74">
        <v>1</v>
      </c>
      <c r="AT24" s="74" t="s">
        <v>92</v>
      </c>
      <c r="AU24" s="74" t="s">
        <v>95</v>
      </c>
      <c r="AV24" s="74" t="s">
        <v>94</v>
      </c>
      <c r="AW24" s="77">
        <v>5000000</v>
      </c>
      <c r="AX24" s="77">
        <v>269443.8</v>
      </c>
      <c r="AY24" s="79">
        <v>1</v>
      </c>
      <c r="AZ24" s="77">
        <v>32427000</v>
      </c>
      <c r="BA24" s="77">
        <v>1747450.8205200001</v>
      </c>
      <c r="BB24" s="74" t="s">
        <v>116</v>
      </c>
      <c r="BC24" s="75" t="s">
        <v>1633</v>
      </c>
      <c r="BD24" s="82">
        <v>1207.66283982601</v>
      </c>
      <c r="BE24" s="82">
        <v>0</v>
      </c>
      <c r="BF24" s="82">
        <v>1.3032559134167678</v>
      </c>
      <c r="BG24" s="82">
        <v>1208.9660957394267</v>
      </c>
      <c r="BH24" s="82">
        <v>2442.8356660329728</v>
      </c>
      <c r="BI24" s="82">
        <v>0</v>
      </c>
      <c r="BJ24" s="82">
        <v>3.3374764277107851</v>
      </c>
      <c r="BK24" s="82">
        <v>2446.1731424606837</v>
      </c>
      <c r="BL24" s="82">
        <v>55968.767999999989</v>
      </c>
      <c r="BM24" s="82">
        <v>0</v>
      </c>
      <c r="BN24" s="82">
        <v>60.399000000000001</v>
      </c>
      <c r="BO24" s="82">
        <v>56029.167000000001</v>
      </c>
      <c r="BP24" s="82">
        <v>1207.66283982601</v>
      </c>
      <c r="BQ24" s="82">
        <v>0</v>
      </c>
      <c r="BR24" s="82">
        <v>1.3032559134167678</v>
      </c>
      <c r="BS24" s="89">
        <v>1208.9660957394267</v>
      </c>
      <c r="BT24" s="82">
        <v>6319.095809389597</v>
      </c>
      <c r="BU24" s="82">
        <v>0</v>
      </c>
      <c r="BV24" s="82">
        <v>6.8192865669532372</v>
      </c>
      <c r="BW24" s="82">
        <v>6325.9150959565504</v>
      </c>
      <c r="BX24" s="82">
        <v>12782.13762251753</v>
      </c>
      <c r="BY24" s="82">
        <v>0</v>
      </c>
      <c r="BZ24" s="82">
        <v>17.463345407996684</v>
      </c>
      <c r="CA24" s="82">
        <v>12799.600967925528</v>
      </c>
      <c r="CB24" s="82">
        <v>292856.57855999994</v>
      </c>
      <c r="CC24" s="82">
        <v>0</v>
      </c>
      <c r="CD24" s="82">
        <v>316.03776749999997</v>
      </c>
      <c r="CE24" s="82">
        <v>293172.61632750003</v>
      </c>
      <c r="CF24" s="82">
        <v>6319.095809389597</v>
      </c>
      <c r="CG24" s="82">
        <v>0</v>
      </c>
      <c r="CH24" s="82">
        <v>6.8192865669532372</v>
      </c>
      <c r="CI24" s="82">
        <v>6325.9150959565504</v>
      </c>
      <c r="CJ24" s="82" t="s">
        <v>96</v>
      </c>
      <c r="CK24" s="83">
        <v>1.4999999999999999E-2</v>
      </c>
      <c r="CL24" s="83">
        <v>3.5000000000000003E-2</v>
      </c>
      <c r="CM24" s="83">
        <v>0.26500000000000001</v>
      </c>
      <c r="CN24" s="82">
        <v>932.81279999999992</v>
      </c>
      <c r="CO24" s="82">
        <v>2176.5632000000001</v>
      </c>
      <c r="CP24" s="82">
        <v>16479.692800000001</v>
      </c>
      <c r="CQ24" s="82">
        <v>932.81279999999992</v>
      </c>
      <c r="CR24" s="89">
        <v>1208.9660957394267</v>
      </c>
      <c r="CS24" s="82">
        <v>932.81279999999992</v>
      </c>
      <c r="CT24" s="82">
        <v>2176.5632000000001</v>
      </c>
      <c r="CU24" s="82">
        <v>16479.692800000001</v>
      </c>
      <c r="CV24" s="82">
        <v>932.81279999999992</v>
      </c>
      <c r="CW24" s="82">
        <v>1208.9660957394267</v>
      </c>
    </row>
    <row r="25" spans="1:101">
      <c r="A25" s="86" t="s">
        <v>82</v>
      </c>
      <c r="B25" s="87" t="s">
        <v>138</v>
      </c>
      <c r="C25" s="75" t="s">
        <v>1634</v>
      </c>
      <c r="D25" s="74" t="s">
        <v>116</v>
      </c>
      <c r="E25" s="74" t="s">
        <v>82</v>
      </c>
      <c r="F25" s="74" t="s">
        <v>138</v>
      </c>
      <c r="G25" s="74" t="s">
        <v>125</v>
      </c>
      <c r="I25" s="74" t="s">
        <v>127</v>
      </c>
      <c r="J25" s="74" t="s">
        <v>2583</v>
      </c>
      <c r="K25" s="74" t="s">
        <v>128</v>
      </c>
      <c r="L25" s="74" t="s">
        <v>89</v>
      </c>
      <c r="M25" s="74" t="s">
        <v>90</v>
      </c>
      <c r="N25" s="74" t="s">
        <v>139</v>
      </c>
      <c r="O25" s="76">
        <v>45461</v>
      </c>
      <c r="P25" s="76">
        <v>44469</v>
      </c>
      <c r="Q25" s="77">
        <v>3</v>
      </c>
      <c r="R25" s="74" t="s">
        <v>94</v>
      </c>
      <c r="S25" s="77">
        <v>420000</v>
      </c>
      <c r="T25" s="77">
        <v>290769.24</v>
      </c>
      <c r="U25" s="77">
        <v>313.79000000000002</v>
      </c>
      <c r="V25" s="78">
        <v>5.5500000000000001E-2</v>
      </c>
      <c r="W25" s="79">
        <v>1</v>
      </c>
      <c r="X25" s="77">
        <v>420000</v>
      </c>
      <c r="Y25" s="88">
        <v>290769.24</v>
      </c>
      <c r="Z25" s="77">
        <v>313.79000000000002</v>
      </c>
      <c r="AA25" s="74">
        <v>0</v>
      </c>
      <c r="AB25" s="74">
        <v>0</v>
      </c>
      <c r="AD25" s="74">
        <v>6</v>
      </c>
      <c r="AE25" s="74">
        <v>6</v>
      </c>
      <c r="AF25" s="74">
        <v>0</v>
      </c>
      <c r="AG25" s="74">
        <v>0</v>
      </c>
      <c r="AI25" s="74">
        <v>6</v>
      </c>
      <c r="AJ25" s="74">
        <v>6</v>
      </c>
      <c r="AL25" s="74">
        <v>6</v>
      </c>
      <c r="AM25" s="74" t="s">
        <v>95</v>
      </c>
      <c r="AN25" s="74">
        <v>0</v>
      </c>
      <c r="AO25" s="74" t="s">
        <v>95</v>
      </c>
      <c r="AP25" s="74" t="s">
        <v>95</v>
      </c>
      <c r="AQ25" s="74">
        <v>1</v>
      </c>
      <c r="AS25" s="74">
        <v>1</v>
      </c>
      <c r="AT25" s="74" t="s">
        <v>92</v>
      </c>
      <c r="AU25" s="74" t="s">
        <v>95</v>
      </c>
      <c r="AV25" s="74" t="s">
        <v>94</v>
      </c>
      <c r="AW25" s="77">
        <v>2000000</v>
      </c>
      <c r="AX25" s="77">
        <v>34400</v>
      </c>
      <c r="AY25" s="79">
        <v>1</v>
      </c>
      <c r="AZ25" s="77">
        <v>12970800</v>
      </c>
      <c r="BA25" s="77">
        <v>223097.76</v>
      </c>
      <c r="BB25" s="74" t="s">
        <v>116</v>
      </c>
      <c r="BC25" s="75" t="s">
        <v>1634</v>
      </c>
      <c r="BD25" s="82">
        <v>5646.6507445939405</v>
      </c>
      <c r="BE25" s="82">
        <v>0</v>
      </c>
      <c r="BF25" s="82">
        <v>6.0937069448822463</v>
      </c>
      <c r="BG25" s="82">
        <v>5652.7444515388224</v>
      </c>
      <c r="BH25" s="82">
        <v>11421.92951346671</v>
      </c>
      <c r="BI25" s="82">
        <v>0</v>
      </c>
      <c r="BJ25" s="82">
        <v>15.605226169741723</v>
      </c>
      <c r="BK25" s="82">
        <v>11437.534739636452</v>
      </c>
      <c r="BL25" s="82">
        <v>261692.31599999999</v>
      </c>
      <c r="BM25" s="82">
        <v>0</v>
      </c>
      <c r="BN25" s="82">
        <v>282.411</v>
      </c>
      <c r="BO25" s="82">
        <v>261974.72699999998</v>
      </c>
      <c r="BP25" s="82">
        <v>5646.6507445939405</v>
      </c>
      <c r="BQ25" s="82">
        <v>0</v>
      </c>
      <c r="BR25" s="82">
        <v>6.0937069448822463</v>
      </c>
      <c r="BS25" s="89">
        <v>5652.7444515388224</v>
      </c>
      <c r="BT25" s="82">
        <v>29546.100021087794</v>
      </c>
      <c r="BU25" s="82">
        <v>0</v>
      </c>
      <c r="BV25" s="82">
        <v>31.885321589096353</v>
      </c>
      <c r="BW25" s="82">
        <v>29577.98534267689</v>
      </c>
      <c r="BX25" s="82">
        <v>59765.246179214562</v>
      </c>
      <c r="BY25" s="82">
        <v>0</v>
      </c>
      <c r="BZ25" s="82">
        <v>81.654345933173559</v>
      </c>
      <c r="CA25" s="82">
        <v>59846.900525147736</v>
      </c>
      <c r="CB25" s="82">
        <v>1369305.0434699999</v>
      </c>
      <c r="CC25" s="82">
        <v>0</v>
      </c>
      <c r="CD25" s="82">
        <v>1477.7155574999999</v>
      </c>
      <c r="CE25" s="82">
        <v>1370782.7590274999</v>
      </c>
      <c r="CF25" s="82">
        <v>29546.100021087794</v>
      </c>
      <c r="CG25" s="82">
        <v>0</v>
      </c>
      <c r="CH25" s="82">
        <v>31.885321589096353</v>
      </c>
      <c r="CI25" s="82">
        <v>29577.98534267689</v>
      </c>
      <c r="CJ25" s="82" t="s">
        <v>96</v>
      </c>
      <c r="CK25" s="83">
        <v>1.4999999999999999E-2</v>
      </c>
      <c r="CL25" s="83">
        <v>3.5000000000000003E-2</v>
      </c>
      <c r="CM25" s="83">
        <v>0.26500000000000001</v>
      </c>
      <c r="CN25" s="82">
        <v>4361.5385999999999</v>
      </c>
      <c r="CO25" s="82">
        <v>10176.923400000001</v>
      </c>
      <c r="CP25" s="82">
        <v>77053.848599999998</v>
      </c>
      <c r="CQ25" s="82">
        <v>4361.5385999999999</v>
      </c>
      <c r="CR25" s="89">
        <v>5652.7444515388224</v>
      </c>
      <c r="CS25" s="82">
        <v>4361.5385999999999</v>
      </c>
      <c r="CT25" s="82">
        <v>10176.923400000001</v>
      </c>
      <c r="CU25" s="82">
        <v>77053.848599999998</v>
      </c>
      <c r="CV25" s="82">
        <v>4361.5385999999999</v>
      </c>
      <c r="CW25" s="82">
        <v>5652.7444515388224</v>
      </c>
    </row>
    <row r="26" spans="1:101">
      <c r="A26" s="86" t="s">
        <v>82</v>
      </c>
      <c r="B26" s="87" t="s">
        <v>140</v>
      </c>
      <c r="C26" s="75" t="s">
        <v>1635</v>
      </c>
      <c r="D26" s="74" t="s">
        <v>116</v>
      </c>
      <c r="E26" s="74" t="s">
        <v>82</v>
      </c>
      <c r="F26" s="74" t="s">
        <v>140</v>
      </c>
      <c r="G26" s="74" t="s">
        <v>125</v>
      </c>
      <c r="I26" s="74" t="s">
        <v>127</v>
      </c>
      <c r="J26" s="74" t="s">
        <v>2583</v>
      </c>
      <c r="K26" s="74" t="s">
        <v>128</v>
      </c>
      <c r="L26" s="74" t="s">
        <v>89</v>
      </c>
      <c r="M26" s="74" t="s">
        <v>90</v>
      </c>
      <c r="N26" s="74" t="s">
        <v>139</v>
      </c>
      <c r="O26" s="76">
        <v>45467</v>
      </c>
      <c r="P26" s="76">
        <v>44469</v>
      </c>
      <c r="Q26" s="77">
        <v>3</v>
      </c>
      <c r="R26" s="74" t="s">
        <v>94</v>
      </c>
      <c r="S26" s="77">
        <v>105000</v>
      </c>
      <c r="T26" s="77">
        <v>72692.320000000007</v>
      </c>
      <c r="U26" s="77">
        <v>78.45</v>
      </c>
      <c r="V26" s="78">
        <v>5.5500000000000001E-2</v>
      </c>
      <c r="W26" s="79">
        <v>1</v>
      </c>
      <c r="X26" s="77">
        <v>105000</v>
      </c>
      <c r="Y26" s="88">
        <v>72692.320000000007</v>
      </c>
      <c r="Z26" s="77">
        <v>78.45</v>
      </c>
      <c r="AA26" s="74">
        <v>0</v>
      </c>
      <c r="AB26" s="74">
        <v>0</v>
      </c>
      <c r="AD26" s="74">
        <v>6</v>
      </c>
      <c r="AE26" s="74">
        <v>6</v>
      </c>
      <c r="AF26" s="74">
        <v>0</v>
      </c>
      <c r="AG26" s="74">
        <v>0</v>
      </c>
      <c r="AI26" s="74">
        <v>6</v>
      </c>
      <c r="AJ26" s="74">
        <v>6</v>
      </c>
      <c r="AL26" s="74">
        <v>6</v>
      </c>
      <c r="AM26" s="74" t="s">
        <v>95</v>
      </c>
      <c r="AN26" s="74">
        <v>0</v>
      </c>
      <c r="AO26" s="74" t="s">
        <v>95</v>
      </c>
      <c r="AP26" s="74" t="s">
        <v>95</v>
      </c>
      <c r="AQ26" s="74">
        <v>1</v>
      </c>
      <c r="AS26" s="74">
        <v>1</v>
      </c>
      <c r="AT26" s="74" t="s">
        <v>92</v>
      </c>
      <c r="AU26" s="74" t="s">
        <v>95</v>
      </c>
      <c r="AV26" s="74" t="s">
        <v>94</v>
      </c>
      <c r="AW26" s="77">
        <v>2000000</v>
      </c>
      <c r="AX26" s="77">
        <v>34400</v>
      </c>
      <c r="AY26" s="79">
        <v>1</v>
      </c>
      <c r="AZ26" s="77">
        <v>12970800</v>
      </c>
      <c r="BA26" s="77">
        <v>223097.76</v>
      </c>
      <c r="BB26" s="74" t="s">
        <v>116</v>
      </c>
      <c r="BC26" s="75" t="s">
        <v>1635</v>
      </c>
      <c r="BD26" s="82">
        <v>1411.6628803454628</v>
      </c>
      <c r="BE26" s="82">
        <v>0</v>
      </c>
      <c r="BF26" s="82">
        <v>1.5234752854648406</v>
      </c>
      <c r="BG26" s="82">
        <v>1413.1863556309277</v>
      </c>
      <c r="BH26" s="82">
        <v>2855.4827711843468</v>
      </c>
      <c r="BI26" s="82">
        <v>0</v>
      </c>
      <c r="BJ26" s="82">
        <v>3.901430871016407</v>
      </c>
      <c r="BK26" s="82">
        <v>2859.3842020553639</v>
      </c>
      <c r="BL26" s="82">
        <v>65423.088000000003</v>
      </c>
      <c r="BM26" s="82">
        <v>0</v>
      </c>
      <c r="BN26" s="82">
        <v>70.605000000000004</v>
      </c>
      <c r="BO26" s="82">
        <v>65493.692999999999</v>
      </c>
      <c r="BP26" s="82">
        <v>1411.6628803454628</v>
      </c>
      <c r="BQ26" s="82">
        <v>0</v>
      </c>
      <c r="BR26" s="82">
        <v>1.5234752854648406</v>
      </c>
      <c r="BS26" s="89">
        <v>1413.1863556309277</v>
      </c>
      <c r="BT26" s="82">
        <v>7386.5260214076343</v>
      </c>
      <c r="BU26" s="82">
        <v>0</v>
      </c>
      <c r="BV26" s="82">
        <v>7.9715844311947786</v>
      </c>
      <c r="BW26" s="82">
        <v>7394.4976058388293</v>
      </c>
      <c r="BX26" s="82">
        <v>14941.313600222094</v>
      </c>
      <c r="BY26" s="82">
        <v>0</v>
      </c>
      <c r="BZ26" s="82">
        <v>20.414237032593348</v>
      </c>
      <c r="CA26" s="82">
        <v>14961.727837254692</v>
      </c>
      <c r="CB26" s="82">
        <v>342326.30796000001</v>
      </c>
      <c r="CC26" s="82">
        <v>0</v>
      </c>
      <c r="CD26" s="82">
        <v>369.44066250000003</v>
      </c>
      <c r="CE26" s="82">
        <v>342695.74862249999</v>
      </c>
      <c r="CF26" s="82">
        <v>7386.5260214076343</v>
      </c>
      <c r="CG26" s="82">
        <v>0</v>
      </c>
      <c r="CH26" s="82">
        <v>7.9715844311947786</v>
      </c>
      <c r="CI26" s="82">
        <v>7394.4976058388293</v>
      </c>
      <c r="CJ26" s="82" t="s">
        <v>96</v>
      </c>
      <c r="CK26" s="83">
        <v>1.4999999999999999E-2</v>
      </c>
      <c r="CL26" s="83">
        <v>3.5000000000000003E-2</v>
      </c>
      <c r="CM26" s="83">
        <v>0.26500000000000001</v>
      </c>
      <c r="CN26" s="82">
        <v>1090.3848</v>
      </c>
      <c r="CO26" s="82">
        <v>2544.2312000000006</v>
      </c>
      <c r="CP26" s="82">
        <v>19263.464800000002</v>
      </c>
      <c r="CQ26" s="82">
        <v>1090.3848</v>
      </c>
      <c r="CR26" s="89">
        <v>1413.1863556309277</v>
      </c>
      <c r="CS26" s="82">
        <v>1090.3848</v>
      </c>
      <c r="CT26" s="82">
        <v>2544.2312000000006</v>
      </c>
      <c r="CU26" s="82">
        <v>19263.464800000002</v>
      </c>
      <c r="CV26" s="82">
        <v>1090.3848</v>
      </c>
      <c r="CW26" s="82">
        <v>1413.1863556309277</v>
      </c>
    </row>
    <row r="27" spans="1:101">
      <c r="A27" s="86" t="s">
        <v>82</v>
      </c>
      <c r="B27" s="87" t="s">
        <v>141</v>
      </c>
      <c r="C27" s="75" t="s">
        <v>1636</v>
      </c>
      <c r="D27" s="74" t="s">
        <v>116</v>
      </c>
      <c r="E27" s="74" t="s">
        <v>82</v>
      </c>
      <c r="F27" s="74" t="s">
        <v>141</v>
      </c>
      <c r="G27" s="74" t="s">
        <v>125</v>
      </c>
      <c r="I27" s="74" t="s">
        <v>127</v>
      </c>
      <c r="J27" s="74" t="s">
        <v>2583</v>
      </c>
      <c r="K27" s="74" t="s">
        <v>128</v>
      </c>
      <c r="L27" s="74" t="s">
        <v>89</v>
      </c>
      <c r="M27" s="74" t="s">
        <v>90</v>
      </c>
      <c r="N27" s="74" t="s">
        <v>139</v>
      </c>
      <c r="O27" s="76">
        <v>45467</v>
      </c>
      <c r="P27" s="76">
        <v>44469</v>
      </c>
      <c r="Q27" s="77">
        <v>3</v>
      </c>
      <c r="R27" s="74" t="s">
        <v>94</v>
      </c>
      <c r="S27" s="77">
        <v>105000</v>
      </c>
      <c r="T27" s="77">
        <v>78750</v>
      </c>
      <c r="U27" s="77">
        <v>84.98</v>
      </c>
      <c r="V27" s="78">
        <v>5.5500000000000001E-2</v>
      </c>
      <c r="W27" s="79">
        <v>1</v>
      </c>
      <c r="X27" s="77">
        <v>105000</v>
      </c>
      <c r="Y27" s="88">
        <v>78750</v>
      </c>
      <c r="Z27" s="77">
        <v>84.98</v>
      </c>
      <c r="AA27" s="74">
        <v>0</v>
      </c>
      <c r="AB27" s="74">
        <v>0</v>
      </c>
      <c r="AD27" s="74">
        <v>6</v>
      </c>
      <c r="AE27" s="74">
        <v>6</v>
      </c>
      <c r="AF27" s="74">
        <v>0</v>
      </c>
      <c r="AG27" s="74">
        <v>0</v>
      </c>
      <c r="AI27" s="74">
        <v>6</v>
      </c>
      <c r="AJ27" s="74">
        <v>6</v>
      </c>
      <c r="AL27" s="74">
        <v>6</v>
      </c>
      <c r="AM27" s="74" t="s">
        <v>95</v>
      </c>
      <c r="AN27" s="74">
        <v>0</v>
      </c>
      <c r="AO27" s="74" t="s">
        <v>95</v>
      </c>
      <c r="AP27" s="74" t="s">
        <v>95</v>
      </c>
      <c r="AQ27" s="74">
        <v>1</v>
      </c>
      <c r="AS27" s="74">
        <v>1</v>
      </c>
      <c r="AT27" s="74" t="s">
        <v>92</v>
      </c>
      <c r="AU27" s="74" t="s">
        <v>95</v>
      </c>
      <c r="AV27" s="74" t="s">
        <v>94</v>
      </c>
      <c r="AW27" s="77">
        <v>2000000</v>
      </c>
      <c r="AX27" s="77">
        <v>34400</v>
      </c>
      <c r="AY27" s="79">
        <v>1</v>
      </c>
      <c r="AZ27" s="77">
        <v>12970800</v>
      </c>
      <c r="BA27" s="77">
        <v>223097.76</v>
      </c>
      <c r="BB27" s="74" t="s">
        <v>116</v>
      </c>
      <c r="BC27" s="75" t="s">
        <v>1636</v>
      </c>
      <c r="BD27" s="82">
        <v>1529.3011947782816</v>
      </c>
      <c r="BE27" s="82">
        <v>0</v>
      </c>
      <c r="BF27" s="82">
        <v>1.6502859115207409</v>
      </c>
      <c r="BG27" s="82">
        <v>1530.9514806898023</v>
      </c>
      <c r="BH27" s="82">
        <v>3093.4391450261501</v>
      </c>
      <c r="BI27" s="82">
        <v>0</v>
      </c>
      <c r="BJ27" s="82">
        <v>4.2261771245248472</v>
      </c>
      <c r="BK27" s="82">
        <v>3097.6653221506749</v>
      </c>
      <c r="BL27" s="82">
        <v>70875</v>
      </c>
      <c r="BM27" s="82">
        <v>0</v>
      </c>
      <c r="BN27" s="82">
        <v>76.481999999999999</v>
      </c>
      <c r="BO27" s="82">
        <v>70951.482000000004</v>
      </c>
      <c r="BP27" s="82">
        <v>1529.3011947782816</v>
      </c>
      <c r="BQ27" s="82">
        <v>0</v>
      </c>
      <c r="BR27" s="82">
        <v>1.6502859115207409</v>
      </c>
      <c r="BS27" s="89">
        <v>1530.9514806898023</v>
      </c>
      <c r="BT27" s="82">
        <v>8002.0685016773587</v>
      </c>
      <c r="BU27" s="82">
        <v>0</v>
      </c>
      <c r="BV27" s="82">
        <v>8.6351210320322771</v>
      </c>
      <c r="BW27" s="82">
        <v>8010.7036227093904</v>
      </c>
      <c r="BX27" s="82">
        <v>16186.420326349331</v>
      </c>
      <c r="BY27" s="82">
        <v>0</v>
      </c>
      <c r="BZ27" s="82">
        <v>22.113471804076262</v>
      </c>
      <c r="CA27" s="82">
        <v>16208.533798153407</v>
      </c>
      <c r="CB27" s="82">
        <v>370853.4375</v>
      </c>
      <c r="CC27" s="82">
        <v>0</v>
      </c>
      <c r="CD27" s="82">
        <v>400.19206500000001</v>
      </c>
      <c r="CE27" s="82">
        <v>371253.62956500001</v>
      </c>
      <c r="CF27" s="82">
        <v>8002.0685016773587</v>
      </c>
      <c r="CG27" s="82">
        <v>0</v>
      </c>
      <c r="CH27" s="82">
        <v>8.6351210320322771</v>
      </c>
      <c r="CI27" s="82">
        <v>8010.7036227093904</v>
      </c>
      <c r="CJ27" s="82" t="s">
        <v>96</v>
      </c>
      <c r="CK27" s="83">
        <v>1.4999999999999999E-2</v>
      </c>
      <c r="CL27" s="83">
        <v>3.5000000000000003E-2</v>
      </c>
      <c r="CM27" s="83">
        <v>0.26500000000000001</v>
      </c>
      <c r="CN27" s="82">
        <v>1181.25</v>
      </c>
      <c r="CO27" s="82">
        <v>2756.2500000000005</v>
      </c>
      <c r="CP27" s="82">
        <v>20868.75</v>
      </c>
      <c r="CQ27" s="82">
        <v>1181.25</v>
      </c>
      <c r="CR27" s="89">
        <v>1530.9514806898023</v>
      </c>
      <c r="CS27" s="82">
        <v>1181.25</v>
      </c>
      <c r="CT27" s="82">
        <v>2756.2500000000005</v>
      </c>
      <c r="CU27" s="82">
        <v>20868.75</v>
      </c>
      <c r="CV27" s="82">
        <v>1181.25</v>
      </c>
      <c r="CW27" s="82">
        <v>1530.9514806898023</v>
      </c>
    </row>
    <row r="28" spans="1:101">
      <c r="A28" s="86" t="s">
        <v>82</v>
      </c>
      <c r="B28" s="87" t="s">
        <v>142</v>
      </c>
      <c r="C28" s="75" t="s">
        <v>1637</v>
      </c>
      <c r="D28" s="74" t="s">
        <v>116</v>
      </c>
      <c r="E28" s="74" t="s">
        <v>82</v>
      </c>
      <c r="F28" s="74" t="s">
        <v>142</v>
      </c>
      <c r="G28" s="74" t="s">
        <v>143</v>
      </c>
      <c r="I28" s="74" t="s">
        <v>87</v>
      </c>
      <c r="J28" s="74" t="s">
        <v>2578</v>
      </c>
      <c r="K28" s="74" t="s">
        <v>88</v>
      </c>
      <c r="L28" s="74" t="s">
        <v>89</v>
      </c>
      <c r="M28" s="74" t="s">
        <v>90</v>
      </c>
      <c r="N28" s="74" t="s">
        <v>145</v>
      </c>
      <c r="O28" s="76">
        <v>44862</v>
      </c>
      <c r="P28" s="76">
        <v>44469</v>
      </c>
      <c r="Q28" s="77">
        <v>2</v>
      </c>
      <c r="R28" s="74" t="s">
        <v>94</v>
      </c>
      <c r="S28" s="77">
        <v>90000000</v>
      </c>
      <c r="T28" s="77">
        <v>37500000</v>
      </c>
      <c r="U28" s="77">
        <v>39812.5</v>
      </c>
      <c r="V28" s="78">
        <v>5.4600000000000003E-2</v>
      </c>
      <c r="W28" s="79">
        <v>1</v>
      </c>
      <c r="X28" s="77">
        <v>90000000</v>
      </c>
      <c r="Y28" s="88">
        <v>37500000</v>
      </c>
      <c r="Z28" s="77">
        <v>39812.5</v>
      </c>
      <c r="AA28" s="74">
        <v>0</v>
      </c>
      <c r="AB28" s="74">
        <v>0</v>
      </c>
      <c r="AD28" s="74">
        <v>2</v>
      </c>
      <c r="AE28" s="74">
        <v>2</v>
      </c>
      <c r="AF28" s="74">
        <v>0</v>
      </c>
      <c r="AG28" s="74">
        <v>0</v>
      </c>
      <c r="AI28" s="74">
        <v>2</v>
      </c>
      <c r="AJ28" s="74">
        <v>2</v>
      </c>
      <c r="AL28" s="74">
        <v>2</v>
      </c>
      <c r="AM28" s="74" t="s">
        <v>95</v>
      </c>
      <c r="AN28" s="74">
        <v>0</v>
      </c>
      <c r="AO28" s="74" t="s">
        <v>95</v>
      </c>
      <c r="AP28" s="74" t="s">
        <v>95</v>
      </c>
      <c r="AQ28" s="74">
        <v>1</v>
      </c>
      <c r="AS28" s="74">
        <v>1</v>
      </c>
      <c r="AT28" s="74" t="s">
        <v>92</v>
      </c>
      <c r="AU28" s="74" t="s">
        <v>2579</v>
      </c>
      <c r="AV28" s="74" t="s">
        <v>94</v>
      </c>
      <c r="AW28" s="77">
        <v>200000000</v>
      </c>
      <c r="AX28" s="77">
        <v>43058333.329999998</v>
      </c>
      <c r="AY28" s="79">
        <v>1</v>
      </c>
      <c r="AZ28" s="77">
        <v>1297080000</v>
      </c>
      <c r="BA28" s="77">
        <v>279250514.97838199</v>
      </c>
      <c r="BB28" s="74" t="s">
        <v>93</v>
      </c>
      <c r="BC28" s="75" t="s">
        <v>1637</v>
      </c>
      <c r="BD28" s="82">
        <v>46.533184476606209</v>
      </c>
      <c r="BE28" s="82">
        <v>0</v>
      </c>
      <c r="BF28" s="82">
        <v>4.9402730852663591E-2</v>
      </c>
      <c r="BG28" s="82">
        <v>46.582587207458872</v>
      </c>
      <c r="BH28" s="82">
        <v>223.33803233921668</v>
      </c>
      <c r="BI28" s="82">
        <v>0</v>
      </c>
      <c r="BJ28" s="82">
        <v>0.23711054433346837</v>
      </c>
      <c r="BK28" s="82">
        <v>223.57514288355014</v>
      </c>
      <c r="BL28" s="82">
        <v>35793.249500121885</v>
      </c>
      <c r="BM28" s="82">
        <v>0</v>
      </c>
      <c r="BN28" s="82">
        <v>38.000499885962739</v>
      </c>
      <c r="BO28" s="82">
        <v>35831.250000007851</v>
      </c>
      <c r="BP28" s="82">
        <v>46.533184476606209</v>
      </c>
      <c r="BQ28" s="82">
        <v>0</v>
      </c>
      <c r="BR28" s="82">
        <v>4.9402730852663591E-2</v>
      </c>
      <c r="BS28" s="89">
        <v>46.582587207458872</v>
      </c>
      <c r="BT28" s="82">
        <v>243.48488777384199</v>
      </c>
      <c r="BU28" s="82">
        <v>0</v>
      </c>
      <c r="BV28" s="82">
        <v>0.25849978918656225</v>
      </c>
      <c r="BW28" s="82">
        <v>243.74338756302853</v>
      </c>
      <c r="BX28" s="82">
        <v>1168.6162542149514</v>
      </c>
      <c r="BY28" s="82">
        <v>0</v>
      </c>
      <c r="BZ28" s="82">
        <v>1.2406809232248732</v>
      </c>
      <c r="CA28" s="82">
        <v>1169.8569351381761</v>
      </c>
      <c r="CB28" s="82">
        <v>187288.17800938775</v>
      </c>
      <c r="CC28" s="82">
        <v>0</v>
      </c>
      <c r="CD28" s="82">
        <v>198.83761565330002</v>
      </c>
      <c r="CE28" s="82">
        <v>187487.01562504107</v>
      </c>
      <c r="CF28" s="82">
        <v>243.48488777384199</v>
      </c>
      <c r="CG28" s="82">
        <v>0</v>
      </c>
      <c r="CH28" s="82">
        <v>0.25849978918656225</v>
      </c>
      <c r="CI28" s="82">
        <v>243.74338756302853</v>
      </c>
      <c r="CJ28" s="82" t="s">
        <v>96</v>
      </c>
      <c r="CK28" s="83">
        <v>1.4999999999999999E-2</v>
      </c>
      <c r="CL28" s="83">
        <v>3.5000000000000003E-2</v>
      </c>
      <c r="CM28" s="83">
        <v>0.26500000000000001</v>
      </c>
      <c r="CN28" s="82">
        <v>562500</v>
      </c>
      <c r="CO28" s="82">
        <v>1312500.0000000002</v>
      </c>
      <c r="CP28" s="82">
        <v>9937500</v>
      </c>
      <c r="CQ28" s="82">
        <v>562500</v>
      </c>
      <c r="CR28" s="89">
        <v>562500</v>
      </c>
      <c r="CS28" s="82">
        <v>562500</v>
      </c>
      <c r="CT28" s="82">
        <v>1312500.0000000002</v>
      </c>
      <c r="CU28" s="82">
        <v>9937500</v>
      </c>
      <c r="CV28" s="82">
        <v>562500</v>
      </c>
      <c r="CW28" s="82">
        <v>562500</v>
      </c>
    </row>
    <row r="29" spans="1:101">
      <c r="A29" s="86" t="s">
        <v>82</v>
      </c>
      <c r="B29" s="87" t="s">
        <v>146</v>
      </c>
      <c r="C29" s="75" t="s">
        <v>1638</v>
      </c>
      <c r="D29" s="74" t="s">
        <v>116</v>
      </c>
      <c r="E29" s="74" t="s">
        <v>82</v>
      </c>
      <c r="F29" s="74" t="s">
        <v>146</v>
      </c>
      <c r="G29" s="74" t="s">
        <v>143</v>
      </c>
      <c r="I29" s="74" t="s">
        <v>87</v>
      </c>
      <c r="J29" s="74" t="s">
        <v>2578</v>
      </c>
      <c r="K29" s="74" t="s">
        <v>88</v>
      </c>
      <c r="L29" s="74" t="s">
        <v>89</v>
      </c>
      <c r="M29" s="74" t="s">
        <v>90</v>
      </c>
      <c r="N29" s="74" t="s">
        <v>145</v>
      </c>
      <c r="O29" s="76">
        <v>45100</v>
      </c>
      <c r="P29" s="76">
        <v>44469</v>
      </c>
      <c r="Q29" s="77">
        <v>2</v>
      </c>
      <c r="R29" s="74" t="s">
        <v>94</v>
      </c>
      <c r="S29" s="77">
        <v>125000000</v>
      </c>
      <c r="T29" s="77">
        <v>83333333.340000004</v>
      </c>
      <c r="U29" s="77">
        <v>80532.41</v>
      </c>
      <c r="V29" s="78">
        <v>4.9699999999999994E-2</v>
      </c>
      <c r="W29" s="79">
        <v>1</v>
      </c>
      <c r="X29" s="77">
        <v>125000000</v>
      </c>
      <c r="Y29" s="88">
        <v>83333333.340000004</v>
      </c>
      <c r="Z29" s="77">
        <v>80532.41</v>
      </c>
      <c r="AA29" s="74">
        <v>0</v>
      </c>
      <c r="AB29" s="74">
        <v>0</v>
      </c>
      <c r="AD29" s="74">
        <v>2</v>
      </c>
      <c r="AE29" s="74">
        <v>2</v>
      </c>
      <c r="AF29" s="74">
        <v>0</v>
      </c>
      <c r="AG29" s="74">
        <v>0</v>
      </c>
      <c r="AI29" s="74">
        <v>2</v>
      </c>
      <c r="AJ29" s="74">
        <v>2</v>
      </c>
      <c r="AL29" s="74">
        <v>2</v>
      </c>
      <c r="AM29" s="74" t="s">
        <v>95</v>
      </c>
      <c r="AN29" s="74">
        <v>0</v>
      </c>
      <c r="AO29" s="74" t="s">
        <v>95</v>
      </c>
      <c r="AP29" s="74" t="s">
        <v>95</v>
      </c>
      <c r="AQ29" s="74">
        <v>1</v>
      </c>
      <c r="AS29" s="74">
        <v>1</v>
      </c>
      <c r="AT29" s="74" t="s">
        <v>92</v>
      </c>
      <c r="AU29" s="74" t="s">
        <v>2579</v>
      </c>
      <c r="AV29" s="74" t="s">
        <v>94</v>
      </c>
      <c r="AW29" s="77">
        <v>200000000</v>
      </c>
      <c r="AX29" s="77">
        <v>43058333.329999998</v>
      </c>
      <c r="AY29" s="79">
        <v>1</v>
      </c>
      <c r="AZ29" s="77">
        <v>1297080000</v>
      </c>
      <c r="BA29" s="77">
        <v>279250514.97838199</v>
      </c>
      <c r="BB29" s="74" t="s">
        <v>93</v>
      </c>
      <c r="BC29" s="75" t="s">
        <v>1638</v>
      </c>
      <c r="BD29" s="82">
        <v>53669.620121952656</v>
      </c>
      <c r="BE29" s="82">
        <v>0</v>
      </c>
      <c r="BF29" s="82">
        <v>51.865726222314834</v>
      </c>
      <c r="BG29" s="82">
        <v>53721.485848174969</v>
      </c>
      <c r="BH29" s="82">
        <v>258541.56284795061</v>
      </c>
      <c r="BI29" s="82">
        <v>0</v>
      </c>
      <c r="BJ29" s="82">
        <v>249.85170167575498</v>
      </c>
      <c r="BK29" s="82">
        <v>258791.41454962635</v>
      </c>
      <c r="BL29" s="82">
        <v>41282584.143098339</v>
      </c>
      <c r="BM29" s="82">
        <v>0</v>
      </c>
      <c r="BN29" s="82">
        <v>39895.031901666327</v>
      </c>
      <c r="BO29" s="82">
        <v>41322479.175000004</v>
      </c>
      <c r="BP29" s="82">
        <v>53669.620121952656</v>
      </c>
      <c r="BQ29" s="82">
        <v>0</v>
      </c>
      <c r="BR29" s="82">
        <v>51.865726222314834</v>
      </c>
      <c r="BS29" s="89">
        <v>53721.485848174969</v>
      </c>
      <c r="BT29" s="82">
        <v>280826.28728811728</v>
      </c>
      <c r="BU29" s="82">
        <v>0</v>
      </c>
      <c r="BV29" s="82">
        <v>271.38741245826236</v>
      </c>
      <c r="BW29" s="82">
        <v>281097.67470057553</v>
      </c>
      <c r="BX29" s="82">
        <v>1352818.7276019016</v>
      </c>
      <c r="BY29" s="82">
        <v>0</v>
      </c>
      <c r="BZ29" s="82">
        <v>1307.3490290183879</v>
      </c>
      <c r="CA29" s="82">
        <v>1354126.0766309199</v>
      </c>
      <c r="CB29" s="82">
        <v>216011121.52876207</v>
      </c>
      <c r="CC29" s="82">
        <v>0</v>
      </c>
      <c r="CD29" s="82">
        <v>208750.75442546906</v>
      </c>
      <c r="CE29" s="82">
        <v>216219872.28318751</v>
      </c>
      <c r="CF29" s="82">
        <v>280826.28728811728</v>
      </c>
      <c r="CG29" s="82">
        <v>0</v>
      </c>
      <c r="CH29" s="82">
        <v>271.38741245826236</v>
      </c>
      <c r="CI29" s="82">
        <v>281097.67470057553</v>
      </c>
      <c r="CJ29" s="82" t="s">
        <v>96</v>
      </c>
      <c r="CK29" s="83">
        <v>1.4999999999999999E-2</v>
      </c>
      <c r="CL29" s="83">
        <v>3.5000000000000003E-2</v>
      </c>
      <c r="CM29" s="83">
        <v>0.26500000000000001</v>
      </c>
      <c r="CN29" s="82">
        <v>1250000.0001000001</v>
      </c>
      <c r="CO29" s="82">
        <v>2916666.6669000005</v>
      </c>
      <c r="CP29" s="82">
        <v>22083333.335100003</v>
      </c>
      <c r="CQ29" s="82">
        <v>1250000.0001000001</v>
      </c>
      <c r="CR29" s="89">
        <v>1250000.0001000001</v>
      </c>
      <c r="CS29" s="82">
        <v>1250000.0001000001</v>
      </c>
      <c r="CT29" s="82">
        <v>2916666.6669000005</v>
      </c>
      <c r="CU29" s="82">
        <v>22083333.335100003</v>
      </c>
      <c r="CV29" s="82">
        <v>1250000.0001000001</v>
      </c>
      <c r="CW29" s="82">
        <v>1250000.0001000001</v>
      </c>
    </row>
    <row r="30" spans="1:101">
      <c r="A30" s="86" t="s">
        <v>82</v>
      </c>
      <c r="B30" s="87" t="s">
        <v>147</v>
      </c>
      <c r="C30" s="75" t="s">
        <v>1639</v>
      </c>
      <c r="D30" s="74" t="s">
        <v>116</v>
      </c>
      <c r="E30" s="74" t="s">
        <v>82</v>
      </c>
      <c r="F30" s="74" t="s">
        <v>147</v>
      </c>
      <c r="G30" s="74" t="s">
        <v>148</v>
      </c>
      <c r="I30" s="74" t="s">
        <v>87</v>
      </c>
      <c r="J30" s="74" t="s">
        <v>2578</v>
      </c>
      <c r="K30" s="74" t="s">
        <v>88</v>
      </c>
      <c r="L30" s="74" t="s">
        <v>89</v>
      </c>
      <c r="M30" s="74" t="s">
        <v>90</v>
      </c>
      <c r="N30" s="74" t="s">
        <v>150</v>
      </c>
      <c r="O30" s="76">
        <v>44496</v>
      </c>
      <c r="P30" s="76">
        <v>44469</v>
      </c>
      <c r="Q30" s="77">
        <v>1</v>
      </c>
      <c r="R30" s="74" t="s">
        <v>94</v>
      </c>
      <c r="S30" s="77">
        <v>50000000</v>
      </c>
      <c r="T30" s="77">
        <v>50000000</v>
      </c>
      <c r="U30" s="77">
        <v>35972.22</v>
      </c>
      <c r="V30" s="78">
        <v>3.7000000000000005E-2</v>
      </c>
      <c r="W30" s="79">
        <v>1</v>
      </c>
      <c r="X30" s="77">
        <v>50000000</v>
      </c>
      <c r="Y30" s="88">
        <v>50000000</v>
      </c>
      <c r="Z30" s="77">
        <v>35972.22</v>
      </c>
      <c r="AA30" s="74" t="s">
        <v>2587</v>
      </c>
      <c r="AB30" s="74" t="s">
        <v>2506</v>
      </c>
      <c r="AC30" s="74">
        <v>1</v>
      </c>
      <c r="AD30" s="74">
        <v>1</v>
      </c>
      <c r="AE30" s="74">
        <v>1</v>
      </c>
      <c r="AF30" s="74" t="s">
        <v>2587</v>
      </c>
      <c r="AG30" s="74" t="s">
        <v>2506</v>
      </c>
      <c r="AH30" s="74">
        <v>1</v>
      </c>
      <c r="AI30" s="74">
        <v>1</v>
      </c>
      <c r="AJ30" s="74">
        <v>1</v>
      </c>
      <c r="AL30" s="74">
        <v>1</v>
      </c>
      <c r="AM30" s="74" t="s">
        <v>95</v>
      </c>
      <c r="AN30" s="74">
        <v>0</v>
      </c>
      <c r="AO30" s="74" t="s">
        <v>95</v>
      </c>
      <c r="AP30" s="74" t="s">
        <v>95</v>
      </c>
      <c r="AQ30" s="74">
        <v>1</v>
      </c>
      <c r="AS30" s="74">
        <v>1</v>
      </c>
      <c r="AT30" s="74" t="s">
        <v>92</v>
      </c>
      <c r="AU30" s="74" t="s">
        <v>2579</v>
      </c>
      <c r="AV30" s="74" t="s">
        <v>94</v>
      </c>
      <c r="AW30" s="77">
        <v>50000000</v>
      </c>
      <c r="AX30" s="77">
        <v>0</v>
      </c>
      <c r="AY30" s="79">
        <v>1</v>
      </c>
      <c r="AZ30" s="77">
        <v>324270000</v>
      </c>
      <c r="BA30" s="77">
        <v>0</v>
      </c>
      <c r="BB30" s="74" t="s">
        <v>93</v>
      </c>
      <c r="BC30" s="75" t="s">
        <v>1639</v>
      </c>
      <c r="BD30" s="82">
        <v>19123.017725793074</v>
      </c>
      <c r="BE30" s="82">
        <v>0</v>
      </c>
      <c r="BF30" s="82">
        <v>13.757948013922563</v>
      </c>
      <c r="BG30" s="82">
        <v>19136.775673806995</v>
      </c>
      <c r="BH30" s="82">
        <v>19123.017725793074</v>
      </c>
      <c r="BI30" s="82">
        <v>0</v>
      </c>
      <c r="BJ30" s="82">
        <v>13.757948013922563</v>
      </c>
      <c r="BK30" s="82">
        <v>19136.775673806995</v>
      </c>
      <c r="BL30" s="82">
        <v>40503235.172273427</v>
      </c>
      <c r="BM30" s="82">
        <v>0</v>
      </c>
      <c r="BN30" s="82">
        <v>29139.825726575153</v>
      </c>
      <c r="BO30" s="82">
        <v>40532374.998000003</v>
      </c>
      <c r="BP30" s="82">
        <v>19123.017725793074</v>
      </c>
      <c r="BQ30" s="82">
        <v>0</v>
      </c>
      <c r="BR30" s="82">
        <v>13.757948013922563</v>
      </c>
      <c r="BS30" s="89">
        <v>19136.775673806995</v>
      </c>
      <c r="BT30" s="82">
        <v>100061.19025021225</v>
      </c>
      <c r="BU30" s="82">
        <v>0</v>
      </c>
      <c r="BV30" s="82">
        <v>71.988462982849811</v>
      </c>
      <c r="BW30" s="82">
        <v>100133.1787131951</v>
      </c>
      <c r="BX30" s="82">
        <v>100061.19025021225</v>
      </c>
      <c r="BY30" s="82">
        <v>0</v>
      </c>
      <c r="BZ30" s="82">
        <v>71.988462982849811</v>
      </c>
      <c r="CA30" s="82">
        <v>100133.1787131951</v>
      </c>
      <c r="CB30" s="82">
        <v>211933178.0389207</v>
      </c>
      <c r="CC30" s="82">
        <v>0</v>
      </c>
      <c r="CD30" s="82">
        <v>152474.13811430449</v>
      </c>
      <c r="CE30" s="82">
        <v>212085652.177035</v>
      </c>
      <c r="CF30" s="82">
        <v>100061.19025021225</v>
      </c>
      <c r="CG30" s="82">
        <v>0</v>
      </c>
      <c r="CH30" s="82">
        <v>71.988462982849811</v>
      </c>
      <c r="CI30" s="82">
        <v>100133.1787131951</v>
      </c>
      <c r="CJ30" s="82" t="s">
        <v>96</v>
      </c>
      <c r="CK30" s="83">
        <v>1.4999999999999999E-2</v>
      </c>
      <c r="CL30" s="83">
        <v>3.5000000000000003E-2</v>
      </c>
      <c r="CM30" s="83">
        <v>0.26500000000000001</v>
      </c>
      <c r="CN30" s="82">
        <v>750000</v>
      </c>
      <c r="CO30" s="82">
        <v>1750000.0000000002</v>
      </c>
      <c r="CP30" s="82">
        <v>13250000</v>
      </c>
      <c r="CQ30" s="82">
        <v>750000</v>
      </c>
      <c r="CR30" s="89">
        <v>750000</v>
      </c>
      <c r="CS30" s="82">
        <v>750000</v>
      </c>
      <c r="CT30" s="82">
        <v>1750000.0000000002</v>
      </c>
      <c r="CU30" s="82">
        <v>13250000</v>
      </c>
      <c r="CV30" s="82">
        <v>750000</v>
      </c>
      <c r="CW30" s="82">
        <v>750000</v>
      </c>
    </row>
    <row r="31" spans="1:101">
      <c r="A31" s="86" t="s">
        <v>82</v>
      </c>
      <c r="B31" s="87" t="s">
        <v>2622</v>
      </c>
      <c r="C31" s="75" t="s">
        <v>2843</v>
      </c>
      <c r="D31" s="74" t="s">
        <v>116</v>
      </c>
      <c r="E31" s="74" t="s">
        <v>82</v>
      </c>
      <c r="F31" s="74" t="s">
        <v>2622</v>
      </c>
      <c r="G31" s="74" t="s">
        <v>160</v>
      </c>
      <c r="I31" s="74" t="s">
        <v>87</v>
      </c>
      <c r="J31" s="74" t="s">
        <v>2583</v>
      </c>
      <c r="K31" s="74" t="s">
        <v>128</v>
      </c>
      <c r="L31" s="74" t="s">
        <v>89</v>
      </c>
      <c r="M31" s="74" t="s">
        <v>90</v>
      </c>
      <c r="N31" s="74" t="s">
        <v>162</v>
      </c>
      <c r="O31" s="76">
        <v>44482</v>
      </c>
      <c r="P31" s="76">
        <v>44469</v>
      </c>
      <c r="Q31" s="77">
        <v>1</v>
      </c>
      <c r="R31" s="74" t="s">
        <v>94</v>
      </c>
      <c r="S31" s="77">
        <v>1805497.9</v>
      </c>
      <c r="T31" s="77">
        <v>1805497.9</v>
      </c>
      <c r="U31" s="77">
        <v>1878.22</v>
      </c>
      <c r="V31" s="78">
        <v>5.3499999999999999E-2</v>
      </c>
      <c r="W31" s="79">
        <v>1</v>
      </c>
      <c r="X31" s="77">
        <v>1805497.9</v>
      </c>
      <c r="Y31" s="88">
        <v>1805497.9</v>
      </c>
      <c r="Z31" s="77">
        <v>1878.22</v>
      </c>
      <c r="AA31" s="74">
        <v>0</v>
      </c>
      <c r="AB31" s="74">
        <v>0</v>
      </c>
      <c r="AD31" s="74">
        <v>5</v>
      </c>
      <c r="AE31" s="74">
        <v>5</v>
      </c>
      <c r="AF31" s="74">
        <v>0</v>
      </c>
      <c r="AG31" s="74">
        <v>0</v>
      </c>
      <c r="AI31" s="74">
        <v>5</v>
      </c>
      <c r="AJ31" s="74">
        <v>5</v>
      </c>
      <c r="AL31" s="74">
        <v>5</v>
      </c>
      <c r="AM31" s="74" t="s">
        <v>95</v>
      </c>
      <c r="AN31" s="74">
        <v>0</v>
      </c>
      <c r="AO31" s="74" t="s">
        <v>95</v>
      </c>
      <c r="AP31" s="74" t="s">
        <v>95</v>
      </c>
      <c r="AQ31" s="74">
        <v>1</v>
      </c>
      <c r="AS31" s="74">
        <v>1</v>
      </c>
      <c r="AT31" s="74" t="s">
        <v>92</v>
      </c>
      <c r="AU31" s="74" t="s">
        <v>2579</v>
      </c>
      <c r="AV31" s="74" t="s">
        <v>94</v>
      </c>
      <c r="AW31" s="77">
        <v>100000000</v>
      </c>
      <c r="AX31" s="77">
        <v>19887532.949999999</v>
      </c>
      <c r="AY31" s="79">
        <v>1</v>
      </c>
      <c r="AZ31" s="77">
        <v>648540000</v>
      </c>
      <c r="BA31" s="77">
        <v>128978606.19393</v>
      </c>
      <c r="BB31" s="74" t="s">
        <v>93</v>
      </c>
      <c r="BC31" s="75" t="s">
        <v>2843</v>
      </c>
      <c r="BD31" s="82">
        <v>22555.392227385477</v>
      </c>
      <c r="BE31" s="82">
        <v>0</v>
      </c>
      <c r="BF31" s="82">
        <v>23.463881508430418</v>
      </c>
      <c r="BG31" s="82">
        <v>22578.856108893906</v>
      </c>
      <c r="BH31" s="82">
        <v>22555.392227385477</v>
      </c>
      <c r="BI31" s="82">
        <v>0</v>
      </c>
      <c r="BJ31" s="82">
        <v>23.463881508430418</v>
      </c>
      <c r="BK31" s="82">
        <v>22578.856108893906</v>
      </c>
      <c r="BL31" s="82">
        <v>1624948.11</v>
      </c>
      <c r="BM31" s="82">
        <v>0</v>
      </c>
      <c r="BN31" s="82">
        <v>1690.3980000000001</v>
      </c>
      <c r="BO31" s="82">
        <v>1626638.5079999997</v>
      </c>
      <c r="BP31" s="82">
        <v>22555.392227385477</v>
      </c>
      <c r="BQ31" s="82">
        <v>0</v>
      </c>
      <c r="BR31" s="82">
        <v>23.463881508430418</v>
      </c>
      <c r="BS31" s="89">
        <v>22578.856108893906</v>
      </c>
      <c r="BT31" s="82">
        <v>118021.08982979451</v>
      </c>
      <c r="BU31" s="82">
        <v>0</v>
      </c>
      <c r="BV31" s="82">
        <v>122.77475999286216</v>
      </c>
      <c r="BW31" s="82">
        <v>118143.86458978736</v>
      </c>
      <c r="BX31" s="82">
        <v>118021.08982979451</v>
      </c>
      <c r="BY31" s="82">
        <v>0</v>
      </c>
      <c r="BZ31" s="82">
        <v>122.77475999286216</v>
      </c>
      <c r="CA31" s="82">
        <v>118143.86458978736</v>
      </c>
      <c r="CB31" s="82">
        <v>8502540.9855749998</v>
      </c>
      <c r="CC31" s="82">
        <v>0</v>
      </c>
      <c r="CD31" s="82">
        <v>8845.0075350000006</v>
      </c>
      <c r="CE31" s="82">
        <v>8511385.9931099974</v>
      </c>
      <c r="CF31" s="82">
        <v>118021.08982979451</v>
      </c>
      <c r="CG31" s="82">
        <v>0</v>
      </c>
      <c r="CH31" s="82">
        <v>122.77475999286216</v>
      </c>
      <c r="CI31" s="82">
        <v>118143.86458978736</v>
      </c>
      <c r="CJ31" s="82" t="s">
        <v>96</v>
      </c>
      <c r="CK31" s="83">
        <v>1.4999999999999999E-2</v>
      </c>
      <c r="CL31" s="83">
        <v>3.5000000000000003E-2</v>
      </c>
      <c r="CM31" s="83">
        <v>0.26500000000000001</v>
      </c>
      <c r="CN31" s="82">
        <v>27082.468499999999</v>
      </c>
      <c r="CO31" s="82">
        <v>63192.426500000001</v>
      </c>
      <c r="CP31" s="82">
        <v>478456.94349999999</v>
      </c>
      <c r="CQ31" s="82">
        <v>27082.468499999999</v>
      </c>
      <c r="CR31" s="89">
        <v>27082.468499999999</v>
      </c>
      <c r="CS31" s="82">
        <v>27082.468499999999</v>
      </c>
      <c r="CT31" s="82">
        <v>63192.426500000001</v>
      </c>
      <c r="CU31" s="82">
        <v>478456.94349999999</v>
      </c>
      <c r="CV31" s="82">
        <v>27082.468499999999</v>
      </c>
      <c r="CW31" s="82">
        <v>27082.468499999999</v>
      </c>
    </row>
    <row r="32" spans="1:101">
      <c r="A32" s="86" t="s">
        <v>82</v>
      </c>
      <c r="B32" s="87" t="s">
        <v>151</v>
      </c>
      <c r="C32" s="75" t="s">
        <v>1640</v>
      </c>
      <c r="D32" s="74" t="s">
        <v>116</v>
      </c>
      <c r="E32" s="74" t="s">
        <v>82</v>
      </c>
      <c r="F32" s="74" t="s">
        <v>151</v>
      </c>
      <c r="G32" s="74" t="s">
        <v>152</v>
      </c>
      <c r="I32" s="74" t="s">
        <v>87</v>
      </c>
      <c r="J32" s="74" t="s">
        <v>2578</v>
      </c>
      <c r="K32" s="74" t="s">
        <v>88</v>
      </c>
      <c r="L32" s="74" t="s">
        <v>89</v>
      </c>
      <c r="M32" s="74" t="s">
        <v>90</v>
      </c>
      <c r="N32" s="74" t="s">
        <v>154</v>
      </c>
      <c r="O32" s="76">
        <v>44498</v>
      </c>
      <c r="P32" s="76">
        <v>44469</v>
      </c>
      <c r="Q32" s="77">
        <v>1</v>
      </c>
      <c r="R32" s="74" t="s">
        <v>94</v>
      </c>
      <c r="S32" s="77">
        <v>21776704.550000001</v>
      </c>
      <c r="T32" s="77">
        <v>21776704.550000001</v>
      </c>
      <c r="U32" s="77">
        <v>85745.77</v>
      </c>
      <c r="V32" s="78">
        <v>4.0500000000000001E-2</v>
      </c>
      <c r="W32" s="79">
        <v>1</v>
      </c>
      <c r="X32" s="77">
        <v>21776704.550000001</v>
      </c>
      <c r="Y32" s="88">
        <v>21776704.550000001</v>
      </c>
      <c r="Z32" s="77">
        <v>85745.77</v>
      </c>
      <c r="AA32" s="74">
        <v>0</v>
      </c>
      <c r="AB32" s="74">
        <v>0</v>
      </c>
      <c r="AD32" s="74">
        <v>6</v>
      </c>
      <c r="AE32" s="74">
        <v>6</v>
      </c>
      <c r="AF32" s="74">
        <v>0</v>
      </c>
      <c r="AG32" s="74">
        <v>0</v>
      </c>
      <c r="AI32" s="74">
        <v>6</v>
      </c>
      <c r="AJ32" s="74">
        <v>6</v>
      </c>
      <c r="AL32" s="74">
        <v>6</v>
      </c>
      <c r="AM32" s="74" t="s">
        <v>95</v>
      </c>
      <c r="AN32" s="74">
        <v>0</v>
      </c>
      <c r="AO32" s="74" t="s">
        <v>95</v>
      </c>
      <c r="AP32" s="74" t="s">
        <v>95</v>
      </c>
      <c r="AQ32" s="74">
        <v>1</v>
      </c>
      <c r="AS32" s="74">
        <v>1</v>
      </c>
      <c r="AT32" s="74" t="s">
        <v>155</v>
      </c>
      <c r="AU32" s="74" t="s">
        <v>95</v>
      </c>
      <c r="AV32" s="74" t="s">
        <v>94</v>
      </c>
      <c r="AW32" s="77">
        <v>50000000</v>
      </c>
      <c r="AX32" s="77">
        <v>0</v>
      </c>
      <c r="AY32" s="79">
        <v>1</v>
      </c>
      <c r="AZ32" s="77">
        <v>324270000</v>
      </c>
      <c r="BA32" s="77">
        <v>0</v>
      </c>
      <c r="BB32" s="74" t="s">
        <v>93</v>
      </c>
      <c r="BC32" s="75" t="s">
        <v>1640</v>
      </c>
      <c r="BD32" s="82">
        <v>301999.94103967224</v>
      </c>
      <c r="BE32" s="82">
        <v>0</v>
      </c>
      <c r="BF32" s="82">
        <v>1189.1247100747066</v>
      </c>
      <c r="BG32" s="82">
        <v>303189.06574974692</v>
      </c>
      <c r="BH32" s="82">
        <v>301999.94103967224</v>
      </c>
      <c r="BI32" s="82">
        <v>0</v>
      </c>
      <c r="BJ32" s="82">
        <v>1189.1247100747066</v>
      </c>
      <c r="BK32" s="82">
        <v>303189.06574974692</v>
      </c>
      <c r="BL32" s="82">
        <v>13996095.664000288</v>
      </c>
      <c r="BM32" s="82">
        <v>0</v>
      </c>
      <c r="BN32" s="82">
        <v>55109.623999714233</v>
      </c>
      <c r="BO32" s="82">
        <v>14051205.288000004</v>
      </c>
      <c r="BP32" s="82">
        <v>301999.94103967224</v>
      </c>
      <c r="BQ32" s="82">
        <v>0</v>
      </c>
      <c r="BR32" s="82">
        <v>1189.1247100747066</v>
      </c>
      <c r="BS32" s="89">
        <v>303189.06574974692</v>
      </c>
      <c r="BT32" s="82">
        <v>1580214.6914900849</v>
      </c>
      <c r="BU32" s="82">
        <v>0</v>
      </c>
      <c r="BV32" s="82">
        <v>6222.0950454659023</v>
      </c>
      <c r="BW32" s="82">
        <v>1586436.7865355508</v>
      </c>
      <c r="BX32" s="82">
        <v>1580214.6914900849</v>
      </c>
      <c r="BY32" s="82">
        <v>0</v>
      </c>
      <c r="BZ32" s="82">
        <v>6222.0950454659023</v>
      </c>
      <c r="CA32" s="82">
        <v>1586436.7865355508</v>
      </c>
      <c r="CB32" s="82">
        <v>73234570.561881498</v>
      </c>
      <c r="CC32" s="82">
        <v>0</v>
      </c>
      <c r="CD32" s="82">
        <v>288361.10757850471</v>
      </c>
      <c r="CE32" s="82">
        <v>73522931.669460028</v>
      </c>
      <c r="CF32" s="82">
        <v>1580214.6914900849</v>
      </c>
      <c r="CG32" s="82">
        <v>0</v>
      </c>
      <c r="CH32" s="82">
        <v>6222.0950454659023</v>
      </c>
      <c r="CI32" s="82">
        <v>1586436.7865355508</v>
      </c>
      <c r="CJ32" s="82" t="s">
        <v>96</v>
      </c>
      <c r="CK32" s="83">
        <v>1.4999999999999999E-2</v>
      </c>
      <c r="CL32" s="83">
        <v>3.5000000000000003E-2</v>
      </c>
      <c r="CM32" s="83">
        <v>0.26500000000000001</v>
      </c>
      <c r="CN32" s="82">
        <v>326650.56825000001</v>
      </c>
      <c r="CO32" s="82">
        <v>762184.65925000014</v>
      </c>
      <c r="CP32" s="82">
        <v>5770826.7057500007</v>
      </c>
      <c r="CQ32" s="82">
        <v>326650.56825000001</v>
      </c>
      <c r="CR32" s="89">
        <v>326650.56825000001</v>
      </c>
      <c r="CS32" s="82">
        <v>326650.56825000001</v>
      </c>
      <c r="CT32" s="82">
        <v>762184.65925000014</v>
      </c>
      <c r="CU32" s="82">
        <v>5770826.7057500007</v>
      </c>
      <c r="CV32" s="82">
        <v>326650.56825000001</v>
      </c>
      <c r="CW32" s="82">
        <v>326650.56825000001</v>
      </c>
    </row>
    <row r="33" spans="1:101">
      <c r="A33" s="86" t="s">
        <v>82</v>
      </c>
      <c r="B33" s="87" t="s">
        <v>2623</v>
      </c>
      <c r="C33" s="75" t="s">
        <v>2844</v>
      </c>
      <c r="D33" s="74" t="s">
        <v>116</v>
      </c>
      <c r="E33" s="74" t="s">
        <v>82</v>
      </c>
      <c r="F33" s="74" t="s">
        <v>2623</v>
      </c>
      <c r="G33" s="74" t="s">
        <v>160</v>
      </c>
      <c r="I33" s="74" t="s">
        <v>87</v>
      </c>
      <c r="J33" s="74" t="s">
        <v>2583</v>
      </c>
      <c r="K33" s="74" t="s">
        <v>128</v>
      </c>
      <c r="L33" s="74" t="s">
        <v>89</v>
      </c>
      <c r="M33" s="74" t="s">
        <v>90</v>
      </c>
      <c r="N33" s="74" t="s">
        <v>162</v>
      </c>
      <c r="O33" s="76">
        <v>44482</v>
      </c>
      <c r="P33" s="76">
        <v>44469</v>
      </c>
      <c r="Q33" s="77">
        <v>1</v>
      </c>
      <c r="R33" s="74" t="s">
        <v>94</v>
      </c>
      <c r="S33" s="77">
        <v>1797943.62</v>
      </c>
      <c r="T33" s="77">
        <v>1797943.62</v>
      </c>
      <c r="U33" s="77">
        <v>1870.36</v>
      </c>
      <c r="V33" s="78">
        <v>5.3499999999999999E-2</v>
      </c>
      <c r="W33" s="79">
        <v>1</v>
      </c>
      <c r="X33" s="77">
        <v>1797943.62</v>
      </c>
      <c r="Y33" s="88">
        <v>1797943.62</v>
      </c>
      <c r="Z33" s="77">
        <v>1870.36</v>
      </c>
      <c r="AA33" s="74">
        <v>0</v>
      </c>
      <c r="AB33" s="74">
        <v>0</v>
      </c>
      <c r="AD33" s="74">
        <v>5</v>
      </c>
      <c r="AE33" s="74">
        <v>5</v>
      </c>
      <c r="AF33" s="74">
        <v>0</v>
      </c>
      <c r="AG33" s="74">
        <v>0</v>
      </c>
      <c r="AI33" s="74">
        <v>5</v>
      </c>
      <c r="AJ33" s="74">
        <v>5</v>
      </c>
      <c r="AL33" s="74">
        <v>5</v>
      </c>
      <c r="AM33" s="74" t="s">
        <v>95</v>
      </c>
      <c r="AN33" s="74">
        <v>0</v>
      </c>
      <c r="AO33" s="74" t="s">
        <v>95</v>
      </c>
      <c r="AP33" s="74" t="s">
        <v>95</v>
      </c>
      <c r="AQ33" s="74">
        <v>1</v>
      </c>
      <c r="AS33" s="74">
        <v>1</v>
      </c>
      <c r="AT33" s="74" t="s">
        <v>92</v>
      </c>
      <c r="AU33" s="74" t="s">
        <v>2579</v>
      </c>
      <c r="AV33" s="74" t="s">
        <v>94</v>
      </c>
      <c r="AW33" s="77">
        <v>100000000</v>
      </c>
      <c r="AX33" s="77">
        <v>19887532.949999999</v>
      </c>
      <c r="AY33" s="79">
        <v>1</v>
      </c>
      <c r="AZ33" s="77">
        <v>648540000</v>
      </c>
      <c r="BA33" s="77">
        <v>128978606.19393</v>
      </c>
      <c r="BB33" s="74" t="s">
        <v>93</v>
      </c>
      <c r="BC33" s="75" t="s">
        <v>2844</v>
      </c>
      <c r="BD33" s="82">
        <v>22461.019507043078</v>
      </c>
      <c r="BE33" s="82">
        <v>0</v>
      </c>
      <c r="BF33" s="82">
        <v>23.365689545478119</v>
      </c>
      <c r="BG33" s="82">
        <v>22484.385196588555</v>
      </c>
      <c r="BH33" s="82">
        <v>22461.019507043078</v>
      </c>
      <c r="BI33" s="82">
        <v>0</v>
      </c>
      <c r="BJ33" s="82">
        <v>23.365689545478119</v>
      </c>
      <c r="BK33" s="82">
        <v>22484.385196588555</v>
      </c>
      <c r="BL33" s="82">
        <v>1618149.2580000001</v>
      </c>
      <c r="BM33" s="82">
        <v>0</v>
      </c>
      <c r="BN33" s="82">
        <v>1683.3239999999998</v>
      </c>
      <c r="BO33" s="82">
        <v>1619832.5820000002</v>
      </c>
      <c r="BP33" s="82">
        <v>22461.019507043078</v>
      </c>
      <c r="BQ33" s="82">
        <v>0</v>
      </c>
      <c r="BR33" s="82">
        <v>23.365689545478119</v>
      </c>
      <c r="BS33" s="89">
        <v>22484.385196588555</v>
      </c>
      <c r="BT33" s="82">
        <v>117527.2845706029</v>
      </c>
      <c r="BU33" s="82">
        <v>0</v>
      </c>
      <c r="BV33" s="82">
        <v>122.26097054671426</v>
      </c>
      <c r="BW33" s="82">
        <v>117649.54554114961</v>
      </c>
      <c r="BX33" s="82">
        <v>117527.2845706029</v>
      </c>
      <c r="BY33" s="82">
        <v>0</v>
      </c>
      <c r="BZ33" s="82">
        <v>122.26097054671426</v>
      </c>
      <c r="CA33" s="82">
        <v>117649.54554114961</v>
      </c>
      <c r="CB33" s="82">
        <v>8466965.9924849998</v>
      </c>
      <c r="CC33" s="82">
        <v>0</v>
      </c>
      <c r="CD33" s="82">
        <v>8807.9928299999992</v>
      </c>
      <c r="CE33" s="82">
        <v>8475773.9853150006</v>
      </c>
      <c r="CF33" s="82">
        <v>117527.2845706029</v>
      </c>
      <c r="CG33" s="82">
        <v>0</v>
      </c>
      <c r="CH33" s="82">
        <v>122.26097054671426</v>
      </c>
      <c r="CI33" s="82">
        <v>117649.54554114961</v>
      </c>
      <c r="CJ33" s="82" t="s">
        <v>96</v>
      </c>
      <c r="CK33" s="83">
        <v>1.4999999999999999E-2</v>
      </c>
      <c r="CL33" s="83">
        <v>3.5000000000000003E-2</v>
      </c>
      <c r="CM33" s="83">
        <v>0.26500000000000001</v>
      </c>
      <c r="CN33" s="82">
        <v>26969.154300000002</v>
      </c>
      <c r="CO33" s="82">
        <v>62928.026700000009</v>
      </c>
      <c r="CP33" s="82">
        <v>476455.05930000008</v>
      </c>
      <c r="CQ33" s="82">
        <v>26969.154300000002</v>
      </c>
      <c r="CR33" s="89">
        <v>26969.154300000002</v>
      </c>
      <c r="CS33" s="82">
        <v>26969.154300000002</v>
      </c>
      <c r="CT33" s="82">
        <v>62928.026700000009</v>
      </c>
      <c r="CU33" s="82">
        <v>476455.05930000008</v>
      </c>
      <c r="CV33" s="82">
        <v>26969.154300000002</v>
      </c>
      <c r="CW33" s="82">
        <v>26969.154300000002</v>
      </c>
    </row>
    <row r="34" spans="1:101">
      <c r="A34" s="86" t="s">
        <v>82</v>
      </c>
      <c r="B34" s="87" t="s">
        <v>156</v>
      </c>
      <c r="C34" s="75" t="s">
        <v>1641</v>
      </c>
      <c r="D34" s="74" t="s">
        <v>116</v>
      </c>
      <c r="E34" s="74" t="s">
        <v>82</v>
      </c>
      <c r="F34" s="74" t="s">
        <v>156</v>
      </c>
      <c r="G34" s="74" t="s">
        <v>152</v>
      </c>
      <c r="I34" s="74" t="s">
        <v>87</v>
      </c>
      <c r="J34" s="74" t="s">
        <v>2578</v>
      </c>
      <c r="K34" s="74" t="s">
        <v>88</v>
      </c>
      <c r="L34" s="74" t="s">
        <v>89</v>
      </c>
      <c r="M34" s="74" t="s">
        <v>90</v>
      </c>
      <c r="N34" s="74" t="s">
        <v>154</v>
      </c>
      <c r="O34" s="76">
        <v>44498</v>
      </c>
      <c r="P34" s="76">
        <v>44469</v>
      </c>
      <c r="Q34" s="77">
        <v>1</v>
      </c>
      <c r="R34" s="74" t="s">
        <v>94</v>
      </c>
      <c r="S34" s="77">
        <v>10215909.09</v>
      </c>
      <c r="T34" s="77">
        <v>10215909.09</v>
      </c>
      <c r="U34" s="77">
        <v>40225.14</v>
      </c>
      <c r="V34" s="78">
        <v>4.0500000000000001E-2</v>
      </c>
      <c r="W34" s="79">
        <v>1</v>
      </c>
      <c r="X34" s="77">
        <v>10215909.09</v>
      </c>
      <c r="Y34" s="88">
        <v>10215909.09</v>
      </c>
      <c r="Z34" s="77">
        <v>40225.14</v>
      </c>
      <c r="AA34" s="74">
        <v>0</v>
      </c>
      <c r="AB34" s="74">
        <v>0</v>
      </c>
      <c r="AD34" s="74">
        <v>6</v>
      </c>
      <c r="AE34" s="74">
        <v>6</v>
      </c>
      <c r="AF34" s="74">
        <v>0</v>
      </c>
      <c r="AG34" s="74">
        <v>0</v>
      </c>
      <c r="AI34" s="74">
        <v>6</v>
      </c>
      <c r="AJ34" s="74">
        <v>6</v>
      </c>
      <c r="AL34" s="74">
        <v>6</v>
      </c>
      <c r="AM34" s="74" t="s">
        <v>95</v>
      </c>
      <c r="AN34" s="74">
        <v>0</v>
      </c>
      <c r="AO34" s="74" t="s">
        <v>95</v>
      </c>
      <c r="AP34" s="74" t="s">
        <v>95</v>
      </c>
      <c r="AQ34" s="74">
        <v>1</v>
      </c>
      <c r="AS34" s="74">
        <v>1</v>
      </c>
      <c r="AT34" s="74" t="s">
        <v>155</v>
      </c>
      <c r="AU34" s="74" t="s">
        <v>95</v>
      </c>
      <c r="AV34" s="74" t="s">
        <v>94</v>
      </c>
      <c r="AW34" s="77">
        <v>50000000</v>
      </c>
      <c r="AX34" s="77">
        <v>0</v>
      </c>
      <c r="AY34" s="79">
        <v>1</v>
      </c>
      <c r="AZ34" s="77">
        <v>324270000</v>
      </c>
      <c r="BA34" s="77">
        <v>0</v>
      </c>
      <c r="BB34" s="74" t="s">
        <v>93</v>
      </c>
      <c r="BC34" s="75" t="s">
        <v>1641</v>
      </c>
      <c r="BD34" s="82">
        <v>77492.787901300879</v>
      </c>
      <c r="BE34" s="82">
        <v>0</v>
      </c>
      <c r="BF34" s="82">
        <v>305.12783687272747</v>
      </c>
      <c r="BG34" s="82">
        <v>77797.9157381736</v>
      </c>
      <c r="BH34" s="82">
        <v>77492.787901300879</v>
      </c>
      <c r="BI34" s="82">
        <v>0</v>
      </c>
      <c r="BJ34" s="82">
        <v>305.12783687272747</v>
      </c>
      <c r="BK34" s="82">
        <v>77797.9157381736</v>
      </c>
      <c r="BL34" s="82">
        <v>3591379.7499523796</v>
      </c>
      <c r="BM34" s="82">
        <v>0</v>
      </c>
      <c r="BN34" s="82">
        <v>14141.057047620954</v>
      </c>
      <c r="BO34" s="82">
        <v>3605520.807000001</v>
      </c>
      <c r="BP34" s="82">
        <v>77492.787901300879</v>
      </c>
      <c r="BQ34" s="82">
        <v>0</v>
      </c>
      <c r="BR34" s="82">
        <v>305.12783687272747</v>
      </c>
      <c r="BS34" s="89">
        <v>77797.9157381736</v>
      </c>
      <c r="BT34" s="82">
        <v>405481.01269355684</v>
      </c>
      <c r="BU34" s="82">
        <v>0</v>
      </c>
      <c r="BV34" s="82">
        <v>1596.5814064365466</v>
      </c>
      <c r="BW34" s="82">
        <v>407077.59409999335</v>
      </c>
      <c r="BX34" s="82">
        <v>405481.01269355684</v>
      </c>
      <c r="BY34" s="82">
        <v>0</v>
      </c>
      <c r="BZ34" s="82">
        <v>1596.5814064365466</v>
      </c>
      <c r="CA34" s="82">
        <v>407077.59409999335</v>
      </c>
      <c r="CB34" s="82">
        <v>18791894.541625828</v>
      </c>
      <c r="CC34" s="82">
        <v>0</v>
      </c>
      <c r="CD34" s="82">
        <v>73993.081001676648</v>
      </c>
      <c r="CE34" s="82">
        <v>18865887.622627504</v>
      </c>
      <c r="CF34" s="82">
        <v>405481.01269355684</v>
      </c>
      <c r="CG34" s="82">
        <v>0</v>
      </c>
      <c r="CH34" s="82">
        <v>1596.5814064365466</v>
      </c>
      <c r="CI34" s="82">
        <v>407077.59409999335</v>
      </c>
      <c r="CJ34" s="82" t="s">
        <v>96</v>
      </c>
      <c r="CK34" s="83">
        <v>1.4999999999999999E-2</v>
      </c>
      <c r="CL34" s="83">
        <v>3.5000000000000003E-2</v>
      </c>
      <c r="CM34" s="83">
        <v>0.26500000000000001</v>
      </c>
      <c r="CN34" s="82">
        <v>153238.63634999999</v>
      </c>
      <c r="CO34" s="82">
        <v>357556.81815000001</v>
      </c>
      <c r="CP34" s="82">
        <v>2707215.9088500002</v>
      </c>
      <c r="CQ34" s="82">
        <v>153238.63634999999</v>
      </c>
      <c r="CR34" s="89">
        <v>153238.63634999999</v>
      </c>
      <c r="CS34" s="82">
        <v>153238.63634999999</v>
      </c>
      <c r="CT34" s="82">
        <v>357556.81815000001</v>
      </c>
      <c r="CU34" s="82">
        <v>2707215.9088500002</v>
      </c>
      <c r="CV34" s="82">
        <v>153238.63634999999</v>
      </c>
      <c r="CW34" s="82">
        <v>153238.63634999999</v>
      </c>
    </row>
    <row r="35" spans="1:101">
      <c r="A35" s="86" t="s">
        <v>82</v>
      </c>
      <c r="B35" s="87" t="s">
        <v>157</v>
      </c>
      <c r="C35" s="75" t="s">
        <v>1642</v>
      </c>
      <c r="D35" s="74" t="s">
        <v>116</v>
      </c>
      <c r="E35" s="74" t="s">
        <v>82</v>
      </c>
      <c r="F35" s="74" t="s">
        <v>157</v>
      </c>
      <c r="G35" s="74" t="s">
        <v>152</v>
      </c>
      <c r="I35" s="74" t="s">
        <v>87</v>
      </c>
      <c r="J35" s="74" t="s">
        <v>2578</v>
      </c>
      <c r="K35" s="74" t="s">
        <v>88</v>
      </c>
      <c r="L35" s="74" t="s">
        <v>89</v>
      </c>
      <c r="M35" s="74" t="s">
        <v>90</v>
      </c>
      <c r="N35" s="74" t="s">
        <v>154</v>
      </c>
      <c r="O35" s="76">
        <v>44498</v>
      </c>
      <c r="P35" s="76">
        <v>44469</v>
      </c>
      <c r="Q35" s="77">
        <v>1</v>
      </c>
      <c r="R35" s="74" t="s">
        <v>94</v>
      </c>
      <c r="S35" s="77">
        <v>18007386.359999999</v>
      </c>
      <c r="T35" s="77">
        <v>18007386.359999999</v>
      </c>
      <c r="U35" s="77">
        <v>70904.08</v>
      </c>
      <c r="V35" s="78">
        <v>4.0500000000000001E-2</v>
      </c>
      <c r="W35" s="79">
        <v>1</v>
      </c>
      <c r="X35" s="77">
        <v>18007386.359999999</v>
      </c>
      <c r="Y35" s="88">
        <v>18007386.359999999</v>
      </c>
      <c r="Z35" s="77">
        <v>70904.08</v>
      </c>
      <c r="AA35" s="74">
        <v>0</v>
      </c>
      <c r="AB35" s="74">
        <v>0</v>
      </c>
      <c r="AD35" s="74">
        <v>6</v>
      </c>
      <c r="AE35" s="74">
        <v>6</v>
      </c>
      <c r="AF35" s="74">
        <v>0</v>
      </c>
      <c r="AG35" s="74">
        <v>0</v>
      </c>
      <c r="AI35" s="74">
        <v>6</v>
      </c>
      <c r="AJ35" s="74">
        <v>6</v>
      </c>
      <c r="AL35" s="74">
        <v>6</v>
      </c>
      <c r="AM35" s="74" t="s">
        <v>95</v>
      </c>
      <c r="AN35" s="74">
        <v>0</v>
      </c>
      <c r="AO35" s="74" t="s">
        <v>95</v>
      </c>
      <c r="AP35" s="74" t="s">
        <v>95</v>
      </c>
      <c r="AQ35" s="74">
        <v>1</v>
      </c>
      <c r="AS35" s="74">
        <v>1</v>
      </c>
      <c r="AT35" s="74" t="s">
        <v>155</v>
      </c>
      <c r="AU35" s="74" t="s">
        <v>95</v>
      </c>
      <c r="AV35" s="74" t="s">
        <v>94</v>
      </c>
      <c r="AW35" s="77">
        <v>50000000</v>
      </c>
      <c r="AX35" s="77">
        <v>0</v>
      </c>
      <c r="AY35" s="79">
        <v>1</v>
      </c>
      <c r="AZ35" s="77">
        <v>324270000</v>
      </c>
      <c r="BA35" s="77">
        <v>0</v>
      </c>
      <c r="BB35" s="74" t="s">
        <v>93</v>
      </c>
      <c r="BC35" s="75" t="s">
        <v>1642</v>
      </c>
      <c r="BD35" s="82">
        <v>228800.92120919941</v>
      </c>
      <c r="BE35" s="82">
        <v>0</v>
      </c>
      <c r="BF35" s="82">
        <v>900.90357907391353</v>
      </c>
      <c r="BG35" s="82">
        <v>229701.82478827331</v>
      </c>
      <c r="BH35" s="82">
        <v>228800.92120919941</v>
      </c>
      <c r="BI35" s="82">
        <v>0</v>
      </c>
      <c r="BJ35" s="82">
        <v>900.90357907391353</v>
      </c>
      <c r="BK35" s="82">
        <v>229701.82478827331</v>
      </c>
      <c r="BL35" s="82">
        <v>10603709.292892464</v>
      </c>
      <c r="BM35" s="82">
        <v>0</v>
      </c>
      <c r="BN35" s="82">
        <v>41752.103107537841</v>
      </c>
      <c r="BO35" s="82">
        <v>10645461.396</v>
      </c>
      <c r="BP35" s="82">
        <v>228800.92120919941</v>
      </c>
      <c r="BQ35" s="82">
        <v>0</v>
      </c>
      <c r="BR35" s="82">
        <v>900.90357907391353</v>
      </c>
      <c r="BS35" s="89">
        <v>229701.82478827331</v>
      </c>
      <c r="BT35" s="82">
        <v>1197200.8202271359</v>
      </c>
      <c r="BU35" s="82">
        <v>0</v>
      </c>
      <c r="BV35" s="82">
        <v>4713.9779775042525</v>
      </c>
      <c r="BW35" s="82">
        <v>1201914.7982046402</v>
      </c>
      <c r="BX35" s="82">
        <v>1197200.8202271359</v>
      </c>
      <c r="BY35" s="82">
        <v>0</v>
      </c>
      <c r="BZ35" s="82">
        <v>4713.9779775042525</v>
      </c>
      <c r="CA35" s="82">
        <v>1201914.7982046402</v>
      </c>
      <c r="CB35" s="82">
        <v>55483908.875059813</v>
      </c>
      <c r="CC35" s="82">
        <v>0</v>
      </c>
      <c r="CD35" s="82">
        <v>218467.87951019176</v>
      </c>
      <c r="CE35" s="82">
        <v>55702376.75457</v>
      </c>
      <c r="CF35" s="82">
        <v>1197200.8202271359</v>
      </c>
      <c r="CG35" s="82">
        <v>0</v>
      </c>
      <c r="CH35" s="82">
        <v>4713.9779775042525</v>
      </c>
      <c r="CI35" s="82">
        <v>1201914.7982046402</v>
      </c>
      <c r="CJ35" s="82" t="s">
        <v>96</v>
      </c>
      <c r="CK35" s="83">
        <v>1.4999999999999999E-2</v>
      </c>
      <c r="CL35" s="83">
        <v>3.5000000000000003E-2</v>
      </c>
      <c r="CM35" s="83">
        <v>0.26500000000000001</v>
      </c>
      <c r="CN35" s="82">
        <v>270110.7954</v>
      </c>
      <c r="CO35" s="82">
        <v>630258.52260000003</v>
      </c>
      <c r="CP35" s="82">
        <v>4771957.3854</v>
      </c>
      <c r="CQ35" s="82">
        <v>270110.7954</v>
      </c>
      <c r="CR35" s="89">
        <v>270110.7954</v>
      </c>
      <c r="CS35" s="82">
        <v>270110.7954</v>
      </c>
      <c r="CT35" s="82">
        <v>630258.52260000003</v>
      </c>
      <c r="CU35" s="82">
        <v>4771957.3854</v>
      </c>
      <c r="CV35" s="82">
        <v>270110.7954</v>
      </c>
      <c r="CW35" s="82">
        <v>270110.7954</v>
      </c>
    </row>
    <row r="36" spans="1:101">
      <c r="A36" s="86" t="s">
        <v>82</v>
      </c>
      <c r="B36" s="87" t="s">
        <v>2624</v>
      </c>
      <c r="C36" s="75" t="s">
        <v>2845</v>
      </c>
      <c r="D36" s="74" t="s">
        <v>116</v>
      </c>
      <c r="E36" s="74" t="s">
        <v>82</v>
      </c>
      <c r="F36" s="74" t="s">
        <v>2624</v>
      </c>
      <c r="G36" s="74" t="s">
        <v>160</v>
      </c>
      <c r="I36" s="74" t="s">
        <v>87</v>
      </c>
      <c r="J36" s="74" t="s">
        <v>2583</v>
      </c>
      <c r="K36" s="74" t="s">
        <v>128</v>
      </c>
      <c r="L36" s="74" t="s">
        <v>89</v>
      </c>
      <c r="M36" s="74" t="s">
        <v>90</v>
      </c>
      <c r="N36" s="74" t="s">
        <v>162</v>
      </c>
      <c r="O36" s="76">
        <v>44482</v>
      </c>
      <c r="P36" s="76">
        <v>44469</v>
      </c>
      <c r="Q36" s="77">
        <v>1</v>
      </c>
      <c r="R36" s="74" t="s">
        <v>94</v>
      </c>
      <c r="S36" s="77">
        <v>6188326.2699999996</v>
      </c>
      <c r="T36" s="77">
        <v>6188326.2699999996</v>
      </c>
      <c r="U36" s="77">
        <v>6437.58</v>
      </c>
      <c r="V36" s="78">
        <v>5.3499999999999999E-2</v>
      </c>
      <c r="W36" s="79">
        <v>1</v>
      </c>
      <c r="X36" s="77">
        <v>6188326.2699999996</v>
      </c>
      <c r="Y36" s="88">
        <v>6188326.2699999996</v>
      </c>
      <c r="Z36" s="77">
        <v>6437.58</v>
      </c>
      <c r="AA36" s="74">
        <v>0</v>
      </c>
      <c r="AB36" s="74">
        <v>0</v>
      </c>
      <c r="AD36" s="74">
        <v>5</v>
      </c>
      <c r="AE36" s="74">
        <v>5</v>
      </c>
      <c r="AF36" s="74">
        <v>0</v>
      </c>
      <c r="AG36" s="74">
        <v>0</v>
      </c>
      <c r="AI36" s="74">
        <v>5</v>
      </c>
      <c r="AJ36" s="74">
        <v>5</v>
      </c>
      <c r="AL36" s="74">
        <v>5</v>
      </c>
      <c r="AM36" s="74" t="s">
        <v>95</v>
      </c>
      <c r="AN36" s="74">
        <v>0</v>
      </c>
      <c r="AO36" s="74" t="s">
        <v>95</v>
      </c>
      <c r="AP36" s="74" t="s">
        <v>95</v>
      </c>
      <c r="AQ36" s="74">
        <v>1</v>
      </c>
      <c r="AS36" s="74">
        <v>1</v>
      </c>
      <c r="AT36" s="74" t="s">
        <v>92</v>
      </c>
      <c r="AU36" s="74" t="s">
        <v>2579</v>
      </c>
      <c r="AV36" s="74" t="s">
        <v>94</v>
      </c>
      <c r="AW36" s="77">
        <v>100000000</v>
      </c>
      <c r="AX36" s="77">
        <v>19887532.949999999</v>
      </c>
      <c r="AY36" s="79">
        <v>1</v>
      </c>
      <c r="AZ36" s="77">
        <v>648540000</v>
      </c>
      <c r="BA36" s="77">
        <v>128978606.19393</v>
      </c>
      <c r="BB36" s="74" t="s">
        <v>93</v>
      </c>
      <c r="BC36" s="75" t="s">
        <v>2845</v>
      </c>
      <c r="BD36" s="82">
        <v>77308.384712540137</v>
      </c>
      <c r="BE36" s="82">
        <v>0</v>
      </c>
      <c r="BF36" s="82">
        <v>80.42221588580756</v>
      </c>
      <c r="BG36" s="82">
        <v>77388.80692842594</v>
      </c>
      <c r="BH36" s="82">
        <v>77308.384712540137</v>
      </c>
      <c r="BI36" s="82">
        <v>0</v>
      </c>
      <c r="BJ36" s="82">
        <v>80.42221588580756</v>
      </c>
      <c r="BK36" s="82">
        <v>77388.80692842594</v>
      </c>
      <c r="BL36" s="82">
        <v>5569493.6430000002</v>
      </c>
      <c r="BM36" s="82">
        <v>0</v>
      </c>
      <c r="BN36" s="82">
        <v>5793.8220000000001</v>
      </c>
      <c r="BO36" s="82">
        <v>5575287.4649999989</v>
      </c>
      <c r="BP36" s="82">
        <v>77308.384712540137</v>
      </c>
      <c r="BQ36" s="82">
        <v>0</v>
      </c>
      <c r="BR36" s="82">
        <v>80.42221588580756</v>
      </c>
      <c r="BS36" s="89">
        <v>77388.80692842594</v>
      </c>
      <c r="BT36" s="82">
        <v>404516.12300836627</v>
      </c>
      <c r="BU36" s="82">
        <v>0</v>
      </c>
      <c r="BV36" s="82">
        <v>420.80924462248805</v>
      </c>
      <c r="BW36" s="82">
        <v>404936.93225298874</v>
      </c>
      <c r="BX36" s="82">
        <v>404516.12300836627</v>
      </c>
      <c r="BY36" s="82">
        <v>0</v>
      </c>
      <c r="BZ36" s="82">
        <v>420.80924462248805</v>
      </c>
      <c r="CA36" s="82">
        <v>404936.93225298874</v>
      </c>
      <c r="CB36" s="82">
        <v>29142375.4869975</v>
      </c>
      <c r="CC36" s="82">
        <v>0</v>
      </c>
      <c r="CD36" s="82">
        <v>30316.173615</v>
      </c>
      <c r="CE36" s="82">
        <v>29172691.660612494</v>
      </c>
      <c r="CF36" s="82">
        <v>404516.12300836627</v>
      </c>
      <c r="CG36" s="82">
        <v>0</v>
      </c>
      <c r="CH36" s="82">
        <v>420.80924462248805</v>
      </c>
      <c r="CI36" s="82">
        <v>404936.93225298874</v>
      </c>
      <c r="CJ36" s="82" t="s">
        <v>96</v>
      </c>
      <c r="CK36" s="83">
        <v>1.4999999999999999E-2</v>
      </c>
      <c r="CL36" s="83">
        <v>3.5000000000000003E-2</v>
      </c>
      <c r="CM36" s="83">
        <v>0.26500000000000001</v>
      </c>
      <c r="CN36" s="82">
        <v>92824.894049999988</v>
      </c>
      <c r="CO36" s="82">
        <v>216591.41945000002</v>
      </c>
      <c r="CP36" s="82">
        <v>1639906.4615499999</v>
      </c>
      <c r="CQ36" s="82">
        <v>92824.894049999988</v>
      </c>
      <c r="CR36" s="89">
        <v>92824.894049999988</v>
      </c>
      <c r="CS36" s="82">
        <v>92824.894049999988</v>
      </c>
      <c r="CT36" s="82">
        <v>216591.41945000002</v>
      </c>
      <c r="CU36" s="82">
        <v>1639906.4615499999</v>
      </c>
      <c r="CV36" s="82">
        <v>92824.894049999988</v>
      </c>
      <c r="CW36" s="82">
        <v>92824.894049999988</v>
      </c>
    </row>
    <row r="37" spans="1:101">
      <c r="A37" s="86" t="s">
        <v>82</v>
      </c>
      <c r="B37" s="87" t="s">
        <v>2625</v>
      </c>
      <c r="C37" s="75" t="s">
        <v>2846</v>
      </c>
      <c r="D37" s="74" t="s">
        <v>116</v>
      </c>
      <c r="E37" s="74" t="s">
        <v>82</v>
      </c>
      <c r="F37" s="74" t="s">
        <v>2625</v>
      </c>
      <c r="G37" s="74" t="s">
        <v>160</v>
      </c>
      <c r="I37" s="74" t="s">
        <v>87</v>
      </c>
      <c r="J37" s="74" t="s">
        <v>2583</v>
      </c>
      <c r="K37" s="74" t="s">
        <v>128</v>
      </c>
      <c r="L37" s="74" t="s">
        <v>89</v>
      </c>
      <c r="M37" s="74" t="s">
        <v>90</v>
      </c>
      <c r="N37" s="74" t="s">
        <v>162</v>
      </c>
      <c r="O37" s="76">
        <v>44482</v>
      </c>
      <c r="P37" s="76">
        <v>44469</v>
      </c>
      <c r="Q37" s="77">
        <v>1</v>
      </c>
      <c r="R37" s="74" t="s">
        <v>94</v>
      </c>
      <c r="S37" s="77">
        <v>3267761.77</v>
      </c>
      <c r="T37" s="77">
        <v>3267761.77</v>
      </c>
      <c r="U37" s="77">
        <v>3399.38</v>
      </c>
      <c r="V37" s="78">
        <v>5.3499999999999999E-2</v>
      </c>
      <c r="W37" s="79">
        <v>1</v>
      </c>
      <c r="X37" s="77">
        <v>3267761.77</v>
      </c>
      <c r="Y37" s="88">
        <v>3267761.77</v>
      </c>
      <c r="Z37" s="77">
        <v>3399.38</v>
      </c>
      <c r="AA37" s="74">
        <v>0</v>
      </c>
      <c r="AB37" s="74">
        <v>0</v>
      </c>
      <c r="AD37" s="74">
        <v>5</v>
      </c>
      <c r="AE37" s="74">
        <v>5</v>
      </c>
      <c r="AF37" s="74">
        <v>0</v>
      </c>
      <c r="AG37" s="74">
        <v>0</v>
      </c>
      <c r="AI37" s="74">
        <v>5</v>
      </c>
      <c r="AJ37" s="74">
        <v>5</v>
      </c>
      <c r="AL37" s="74">
        <v>5</v>
      </c>
      <c r="AM37" s="74" t="s">
        <v>95</v>
      </c>
      <c r="AN37" s="74">
        <v>0</v>
      </c>
      <c r="AO37" s="74" t="s">
        <v>95</v>
      </c>
      <c r="AP37" s="74" t="s">
        <v>95</v>
      </c>
      <c r="AQ37" s="74">
        <v>1</v>
      </c>
      <c r="AS37" s="74">
        <v>1</v>
      </c>
      <c r="AT37" s="74" t="s">
        <v>92</v>
      </c>
      <c r="AU37" s="74" t="s">
        <v>2579</v>
      </c>
      <c r="AV37" s="74" t="s">
        <v>94</v>
      </c>
      <c r="AW37" s="77">
        <v>100000000</v>
      </c>
      <c r="AX37" s="77">
        <v>19887532.949999999</v>
      </c>
      <c r="AY37" s="79">
        <v>1</v>
      </c>
      <c r="AZ37" s="77">
        <v>648540000</v>
      </c>
      <c r="BA37" s="77">
        <v>128978606.19393</v>
      </c>
      <c r="BB37" s="74" t="s">
        <v>93</v>
      </c>
      <c r="BC37" s="75" t="s">
        <v>2846</v>
      </c>
      <c r="BD37" s="82">
        <v>40822.893467782713</v>
      </c>
      <c r="BE37" s="82">
        <v>0</v>
      </c>
      <c r="BF37" s="82">
        <v>42.467149493737793</v>
      </c>
      <c r="BG37" s="82">
        <v>40865.360617276448</v>
      </c>
      <c r="BH37" s="82">
        <v>40822.893467782713</v>
      </c>
      <c r="BI37" s="82">
        <v>0</v>
      </c>
      <c r="BJ37" s="82">
        <v>42.467149493737793</v>
      </c>
      <c r="BK37" s="82">
        <v>40865.360617276448</v>
      </c>
      <c r="BL37" s="82">
        <v>2940985.5930000003</v>
      </c>
      <c r="BM37" s="82">
        <v>0</v>
      </c>
      <c r="BN37" s="82">
        <v>3059.442</v>
      </c>
      <c r="BO37" s="82">
        <v>2944045.0349999997</v>
      </c>
      <c r="BP37" s="82">
        <v>40822.893467782713</v>
      </c>
      <c r="BQ37" s="82">
        <v>0</v>
      </c>
      <c r="BR37" s="82">
        <v>42.467149493737793</v>
      </c>
      <c r="BS37" s="89">
        <v>40865.360617276448</v>
      </c>
      <c r="BT37" s="82">
        <v>213605.79007017304</v>
      </c>
      <c r="BU37" s="82">
        <v>0</v>
      </c>
      <c r="BV37" s="82">
        <v>222.20935972598301</v>
      </c>
      <c r="BW37" s="82">
        <v>213827.99942989901</v>
      </c>
      <c r="BX37" s="82">
        <v>213605.79007017304</v>
      </c>
      <c r="BY37" s="82">
        <v>0</v>
      </c>
      <c r="BZ37" s="82">
        <v>222.20935972598301</v>
      </c>
      <c r="CA37" s="82">
        <v>213827.99942989901</v>
      </c>
      <c r="CB37" s="82">
        <v>15388707.115372501</v>
      </c>
      <c r="CC37" s="82">
        <v>0</v>
      </c>
      <c r="CD37" s="82">
        <v>16008.530264999999</v>
      </c>
      <c r="CE37" s="82">
        <v>15404715.645637497</v>
      </c>
      <c r="CF37" s="82">
        <v>213605.79007017304</v>
      </c>
      <c r="CG37" s="82">
        <v>0</v>
      </c>
      <c r="CH37" s="82">
        <v>222.20935972598301</v>
      </c>
      <c r="CI37" s="82">
        <v>213827.99942989901</v>
      </c>
      <c r="CJ37" s="82" t="s">
        <v>96</v>
      </c>
      <c r="CK37" s="83">
        <v>1.4999999999999999E-2</v>
      </c>
      <c r="CL37" s="83">
        <v>3.5000000000000003E-2</v>
      </c>
      <c r="CM37" s="83">
        <v>0.26500000000000001</v>
      </c>
      <c r="CN37" s="82">
        <v>49016.426549999996</v>
      </c>
      <c r="CO37" s="82">
        <v>114371.66195000001</v>
      </c>
      <c r="CP37" s="82">
        <v>865956.8690500001</v>
      </c>
      <c r="CQ37" s="82">
        <v>49016.426549999996</v>
      </c>
      <c r="CR37" s="89">
        <v>49016.426549999996</v>
      </c>
      <c r="CS37" s="82">
        <v>49016.426549999996</v>
      </c>
      <c r="CT37" s="82">
        <v>114371.66195000001</v>
      </c>
      <c r="CU37" s="82">
        <v>865956.8690500001</v>
      </c>
      <c r="CV37" s="82">
        <v>49016.426549999996</v>
      </c>
      <c r="CW37" s="82">
        <v>49016.426549999996</v>
      </c>
    </row>
    <row r="38" spans="1:101">
      <c r="A38" s="86" t="s">
        <v>82</v>
      </c>
      <c r="B38" s="87" t="s">
        <v>2626</v>
      </c>
      <c r="C38" s="75" t="s">
        <v>2847</v>
      </c>
      <c r="D38" s="74" t="s">
        <v>116</v>
      </c>
      <c r="E38" s="74" t="s">
        <v>82</v>
      </c>
      <c r="F38" s="74" t="s">
        <v>2626</v>
      </c>
      <c r="G38" s="74" t="s">
        <v>160</v>
      </c>
      <c r="I38" s="74" t="s">
        <v>87</v>
      </c>
      <c r="J38" s="74" t="s">
        <v>2583</v>
      </c>
      <c r="K38" s="74" t="s">
        <v>128</v>
      </c>
      <c r="L38" s="74" t="s">
        <v>89</v>
      </c>
      <c r="M38" s="74" t="s">
        <v>90</v>
      </c>
      <c r="N38" s="74" t="s">
        <v>162</v>
      </c>
      <c r="O38" s="76">
        <v>44482</v>
      </c>
      <c r="P38" s="76">
        <v>44469</v>
      </c>
      <c r="Q38" s="77">
        <v>1</v>
      </c>
      <c r="R38" s="74" t="s">
        <v>94</v>
      </c>
      <c r="S38" s="77">
        <v>2180430.5</v>
      </c>
      <c r="T38" s="77">
        <v>2180430.5</v>
      </c>
      <c r="U38" s="77">
        <v>2268.25</v>
      </c>
      <c r="V38" s="78">
        <v>5.3499999999999999E-2</v>
      </c>
      <c r="W38" s="79">
        <v>1</v>
      </c>
      <c r="X38" s="77">
        <v>2180430.5</v>
      </c>
      <c r="Y38" s="88">
        <v>2180430.5</v>
      </c>
      <c r="Z38" s="77">
        <v>2268.25</v>
      </c>
      <c r="AA38" s="74">
        <v>0</v>
      </c>
      <c r="AB38" s="74">
        <v>0</v>
      </c>
      <c r="AD38" s="74">
        <v>5</v>
      </c>
      <c r="AE38" s="74">
        <v>5</v>
      </c>
      <c r="AF38" s="74">
        <v>0</v>
      </c>
      <c r="AG38" s="74">
        <v>0</v>
      </c>
      <c r="AI38" s="74">
        <v>5</v>
      </c>
      <c r="AJ38" s="74">
        <v>5</v>
      </c>
      <c r="AL38" s="74">
        <v>5</v>
      </c>
      <c r="AM38" s="74" t="s">
        <v>95</v>
      </c>
      <c r="AN38" s="74">
        <v>0</v>
      </c>
      <c r="AO38" s="74" t="s">
        <v>95</v>
      </c>
      <c r="AP38" s="74" t="s">
        <v>95</v>
      </c>
      <c r="AQ38" s="74">
        <v>1</v>
      </c>
      <c r="AS38" s="74">
        <v>1</v>
      </c>
      <c r="AT38" s="74" t="s">
        <v>92</v>
      </c>
      <c r="AU38" s="74" t="s">
        <v>2579</v>
      </c>
      <c r="AV38" s="74" t="s">
        <v>94</v>
      </c>
      <c r="AW38" s="77">
        <v>100000000</v>
      </c>
      <c r="AX38" s="77">
        <v>19887532.949999999</v>
      </c>
      <c r="AY38" s="79">
        <v>1</v>
      </c>
      <c r="AZ38" s="77">
        <v>648540000</v>
      </c>
      <c r="BA38" s="77">
        <v>128978606.19393</v>
      </c>
      <c r="BB38" s="74" t="s">
        <v>93</v>
      </c>
      <c r="BC38" s="75" t="s">
        <v>2847</v>
      </c>
      <c r="BD38" s="82">
        <v>27239.281281941243</v>
      </c>
      <c r="BE38" s="82">
        <v>0</v>
      </c>
      <c r="BF38" s="82">
        <v>28.336376586074735</v>
      </c>
      <c r="BG38" s="82">
        <v>27267.617658527317</v>
      </c>
      <c r="BH38" s="82">
        <v>27239.281281941243</v>
      </c>
      <c r="BI38" s="82">
        <v>0</v>
      </c>
      <c r="BJ38" s="82">
        <v>28.336376586074735</v>
      </c>
      <c r="BK38" s="82">
        <v>27267.617658527317</v>
      </c>
      <c r="BL38" s="82">
        <v>1962387.4499999997</v>
      </c>
      <c r="BM38" s="82">
        <v>0</v>
      </c>
      <c r="BN38" s="82">
        <v>2041.425</v>
      </c>
      <c r="BO38" s="82">
        <v>1964428.8750000002</v>
      </c>
      <c r="BP38" s="82">
        <v>27239.281281941243</v>
      </c>
      <c r="BQ38" s="82">
        <v>0</v>
      </c>
      <c r="BR38" s="82">
        <v>28.336376586074735</v>
      </c>
      <c r="BS38" s="89">
        <v>27267.617658527317</v>
      </c>
      <c r="BT38" s="82">
        <v>142529.53930775754</v>
      </c>
      <c r="BU38" s="82">
        <v>0</v>
      </c>
      <c r="BV38" s="82">
        <v>148.27009048663604</v>
      </c>
      <c r="BW38" s="82">
        <v>142677.80939824419</v>
      </c>
      <c r="BX38" s="82">
        <v>142529.53930775754</v>
      </c>
      <c r="BY38" s="82">
        <v>0</v>
      </c>
      <c r="BZ38" s="82">
        <v>148.27009048663604</v>
      </c>
      <c r="CA38" s="82">
        <v>142677.80939824419</v>
      </c>
      <c r="CB38" s="82">
        <v>10268192.332124999</v>
      </c>
      <c r="CC38" s="82">
        <v>0</v>
      </c>
      <c r="CD38" s="82">
        <v>10681.7563125</v>
      </c>
      <c r="CE38" s="82">
        <v>10278874.088437501</v>
      </c>
      <c r="CF38" s="82">
        <v>142529.53930775754</v>
      </c>
      <c r="CG38" s="82">
        <v>0</v>
      </c>
      <c r="CH38" s="82">
        <v>148.27009048663604</v>
      </c>
      <c r="CI38" s="82">
        <v>142677.80939824419</v>
      </c>
      <c r="CJ38" s="82" t="s">
        <v>96</v>
      </c>
      <c r="CK38" s="83">
        <v>1.4999999999999999E-2</v>
      </c>
      <c r="CL38" s="83">
        <v>3.5000000000000003E-2</v>
      </c>
      <c r="CM38" s="83">
        <v>0.26500000000000001</v>
      </c>
      <c r="CN38" s="82">
        <v>32706.4575</v>
      </c>
      <c r="CO38" s="82">
        <v>76315.067500000005</v>
      </c>
      <c r="CP38" s="82">
        <v>577814.08250000002</v>
      </c>
      <c r="CQ38" s="82">
        <v>32706.4575</v>
      </c>
      <c r="CR38" s="89">
        <v>32706.4575</v>
      </c>
      <c r="CS38" s="82">
        <v>32706.4575</v>
      </c>
      <c r="CT38" s="82">
        <v>76315.067500000005</v>
      </c>
      <c r="CU38" s="82">
        <v>577814.08250000002</v>
      </c>
      <c r="CV38" s="82">
        <v>32706.4575</v>
      </c>
      <c r="CW38" s="82">
        <v>32706.4575</v>
      </c>
    </row>
    <row r="39" spans="1:101">
      <c r="A39" s="86" t="s">
        <v>82</v>
      </c>
      <c r="B39" s="87" t="s">
        <v>2627</v>
      </c>
      <c r="C39" s="75" t="s">
        <v>2848</v>
      </c>
      <c r="D39" s="74" t="s">
        <v>116</v>
      </c>
      <c r="E39" s="74" t="s">
        <v>82</v>
      </c>
      <c r="F39" s="74" t="s">
        <v>2627</v>
      </c>
      <c r="G39" s="74" t="s">
        <v>160</v>
      </c>
      <c r="I39" s="74" t="s">
        <v>87</v>
      </c>
      <c r="J39" s="74" t="s">
        <v>2583</v>
      </c>
      <c r="K39" s="74" t="s">
        <v>128</v>
      </c>
      <c r="L39" s="74" t="s">
        <v>89</v>
      </c>
      <c r="M39" s="74" t="s">
        <v>90</v>
      </c>
      <c r="N39" s="74" t="s">
        <v>162</v>
      </c>
      <c r="O39" s="76">
        <v>44482</v>
      </c>
      <c r="P39" s="76">
        <v>44469</v>
      </c>
      <c r="Q39" s="77">
        <v>1</v>
      </c>
      <c r="R39" s="74" t="s">
        <v>94</v>
      </c>
      <c r="S39" s="77">
        <v>1090895.5</v>
      </c>
      <c r="T39" s="77">
        <v>1090895.5</v>
      </c>
      <c r="U39" s="77">
        <v>1134.83</v>
      </c>
      <c r="V39" s="78">
        <v>5.3499999999999999E-2</v>
      </c>
      <c r="W39" s="79">
        <v>1</v>
      </c>
      <c r="X39" s="77">
        <v>1090895.5</v>
      </c>
      <c r="Y39" s="88">
        <v>1090895.5</v>
      </c>
      <c r="Z39" s="77">
        <v>1134.83</v>
      </c>
      <c r="AA39" s="74">
        <v>0</v>
      </c>
      <c r="AB39" s="74">
        <v>0</v>
      </c>
      <c r="AD39" s="74">
        <v>5</v>
      </c>
      <c r="AE39" s="74">
        <v>5</v>
      </c>
      <c r="AF39" s="74">
        <v>0</v>
      </c>
      <c r="AG39" s="74">
        <v>0</v>
      </c>
      <c r="AI39" s="74">
        <v>5</v>
      </c>
      <c r="AJ39" s="74">
        <v>5</v>
      </c>
      <c r="AL39" s="74">
        <v>5</v>
      </c>
      <c r="AM39" s="74" t="s">
        <v>95</v>
      </c>
      <c r="AN39" s="74">
        <v>0</v>
      </c>
      <c r="AO39" s="74" t="s">
        <v>95</v>
      </c>
      <c r="AP39" s="74" t="s">
        <v>95</v>
      </c>
      <c r="AQ39" s="74">
        <v>1</v>
      </c>
      <c r="AS39" s="74">
        <v>1</v>
      </c>
      <c r="AT39" s="74" t="s">
        <v>92</v>
      </c>
      <c r="AU39" s="74" t="s">
        <v>2579</v>
      </c>
      <c r="AV39" s="74" t="s">
        <v>94</v>
      </c>
      <c r="AW39" s="77">
        <v>100000000</v>
      </c>
      <c r="AX39" s="77">
        <v>19887532.949999999</v>
      </c>
      <c r="AY39" s="79">
        <v>1</v>
      </c>
      <c r="AZ39" s="77">
        <v>648540000</v>
      </c>
      <c r="BA39" s="77">
        <v>128978606.19393</v>
      </c>
      <c r="BB39" s="74" t="s">
        <v>93</v>
      </c>
      <c r="BC39" s="75" t="s">
        <v>2848</v>
      </c>
      <c r="BD39" s="82">
        <v>13628.138743107811</v>
      </c>
      <c r="BE39" s="82">
        <v>0</v>
      </c>
      <c r="BF39" s="82">
        <v>14.17699558742431</v>
      </c>
      <c r="BG39" s="82">
        <v>13642.315738695235</v>
      </c>
      <c r="BH39" s="82">
        <v>13628.138743107811</v>
      </c>
      <c r="BI39" s="82">
        <v>0</v>
      </c>
      <c r="BJ39" s="82">
        <v>14.17699558742431</v>
      </c>
      <c r="BK39" s="82">
        <v>13642.315738695235</v>
      </c>
      <c r="BL39" s="82">
        <v>981805.95</v>
      </c>
      <c r="BM39" s="82">
        <v>0</v>
      </c>
      <c r="BN39" s="82">
        <v>1021.347</v>
      </c>
      <c r="BO39" s="82">
        <v>982827.29700000014</v>
      </c>
      <c r="BP39" s="82">
        <v>13628.138743107811</v>
      </c>
      <c r="BQ39" s="82">
        <v>0</v>
      </c>
      <c r="BR39" s="82">
        <v>14.17699558742431</v>
      </c>
      <c r="BS39" s="89">
        <v>13642.315738695235</v>
      </c>
      <c r="BT39" s="82">
        <v>71309.235973311617</v>
      </c>
      <c r="BU39" s="82">
        <v>0</v>
      </c>
      <c r="BV39" s="82">
        <v>74.181129411197702</v>
      </c>
      <c r="BW39" s="82">
        <v>71383.417102722815</v>
      </c>
      <c r="BX39" s="82">
        <v>71309.235973311617</v>
      </c>
      <c r="BY39" s="82">
        <v>0</v>
      </c>
      <c r="BZ39" s="82">
        <v>74.181129411197702</v>
      </c>
      <c r="CA39" s="82">
        <v>71383.417102722815</v>
      </c>
      <c r="CB39" s="82">
        <v>5137299.6333749993</v>
      </c>
      <c r="CC39" s="82">
        <v>0</v>
      </c>
      <c r="CD39" s="82">
        <v>5344.1981774999995</v>
      </c>
      <c r="CE39" s="82">
        <v>5142643.8315525008</v>
      </c>
      <c r="CF39" s="82">
        <v>71309.235973311617</v>
      </c>
      <c r="CG39" s="82">
        <v>0</v>
      </c>
      <c r="CH39" s="82">
        <v>74.181129411197702</v>
      </c>
      <c r="CI39" s="82">
        <v>71383.417102722815</v>
      </c>
      <c r="CJ39" s="82" t="s">
        <v>96</v>
      </c>
      <c r="CK39" s="83">
        <v>1.4999999999999999E-2</v>
      </c>
      <c r="CL39" s="83">
        <v>3.5000000000000003E-2</v>
      </c>
      <c r="CM39" s="83">
        <v>0.26500000000000001</v>
      </c>
      <c r="CN39" s="82">
        <v>16363.432499999999</v>
      </c>
      <c r="CO39" s="82">
        <v>38181.342500000006</v>
      </c>
      <c r="CP39" s="82">
        <v>289087.3075</v>
      </c>
      <c r="CQ39" s="82">
        <v>16363.432499999999</v>
      </c>
      <c r="CR39" s="89">
        <v>16363.432499999999</v>
      </c>
      <c r="CS39" s="82">
        <v>16363.432499999999</v>
      </c>
      <c r="CT39" s="82">
        <v>38181.342500000006</v>
      </c>
      <c r="CU39" s="82">
        <v>289087.3075</v>
      </c>
      <c r="CV39" s="82">
        <v>16363.432499999999</v>
      </c>
      <c r="CW39" s="82">
        <v>16363.432499999999</v>
      </c>
    </row>
    <row r="40" spans="1:101">
      <c r="A40" s="86" t="s">
        <v>82</v>
      </c>
      <c r="B40" s="87" t="s">
        <v>2628</v>
      </c>
      <c r="C40" s="75" t="s">
        <v>2849</v>
      </c>
      <c r="D40" s="74" t="s">
        <v>116</v>
      </c>
      <c r="E40" s="74" t="s">
        <v>82</v>
      </c>
      <c r="F40" s="74" t="s">
        <v>2628</v>
      </c>
      <c r="G40" s="74" t="s">
        <v>160</v>
      </c>
      <c r="I40" s="74" t="s">
        <v>87</v>
      </c>
      <c r="J40" s="74" t="s">
        <v>2583</v>
      </c>
      <c r="K40" s="74" t="s">
        <v>128</v>
      </c>
      <c r="L40" s="74" t="s">
        <v>89</v>
      </c>
      <c r="M40" s="74" t="s">
        <v>90</v>
      </c>
      <c r="N40" s="74" t="s">
        <v>162</v>
      </c>
      <c r="O40" s="76">
        <v>44482</v>
      </c>
      <c r="P40" s="76">
        <v>44469</v>
      </c>
      <c r="Q40" s="77">
        <v>1</v>
      </c>
      <c r="R40" s="74" t="s">
        <v>94</v>
      </c>
      <c r="S40" s="77">
        <v>1472402.04</v>
      </c>
      <c r="T40" s="77">
        <v>1472402.04</v>
      </c>
      <c r="U40" s="77">
        <v>1531.71</v>
      </c>
      <c r="V40" s="78">
        <v>5.3499999999999999E-2</v>
      </c>
      <c r="W40" s="79">
        <v>1</v>
      </c>
      <c r="X40" s="77">
        <v>1472402.04</v>
      </c>
      <c r="Y40" s="88">
        <v>1472402.04</v>
      </c>
      <c r="Z40" s="77">
        <v>1531.71</v>
      </c>
      <c r="AA40" s="74">
        <v>0</v>
      </c>
      <c r="AB40" s="74">
        <v>0</v>
      </c>
      <c r="AD40" s="74">
        <v>5</v>
      </c>
      <c r="AE40" s="74">
        <v>5</v>
      </c>
      <c r="AF40" s="74">
        <v>0</v>
      </c>
      <c r="AG40" s="74">
        <v>0</v>
      </c>
      <c r="AI40" s="74">
        <v>5</v>
      </c>
      <c r="AJ40" s="74">
        <v>5</v>
      </c>
      <c r="AL40" s="74">
        <v>5</v>
      </c>
      <c r="AM40" s="74" t="s">
        <v>95</v>
      </c>
      <c r="AN40" s="74">
        <v>0</v>
      </c>
      <c r="AO40" s="74" t="s">
        <v>95</v>
      </c>
      <c r="AP40" s="74" t="s">
        <v>95</v>
      </c>
      <c r="AQ40" s="74">
        <v>1</v>
      </c>
      <c r="AS40" s="74">
        <v>1</v>
      </c>
      <c r="AT40" s="74" t="s">
        <v>92</v>
      </c>
      <c r="AU40" s="74" t="s">
        <v>2579</v>
      </c>
      <c r="AV40" s="74" t="s">
        <v>94</v>
      </c>
      <c r="AW40" s="77">
        <v>100000000</v>
      </c>
      <c r="AX40" s="77">
        <v>19887532.949999999</v>
      </c>
      <c r="AY40" s="79">
        <v>1</v>
      </c>
      <c r="AZ40" s="77">
        <v>648540000</v>
      </c>
      <c r="BA40" s="77">
        <v>128978606.19393</v>
      </c>
      <c r="BB40" s="74" t="s">
        <v>93</v>
      </c>
      <c r="BC40" s="75" t="s">
        <v>2849</v>
      </c>
      <c r="BD40" s="82">
        <v>18394.153506687831</v>
      </c>
      <c r="BE40" s="82">
        <v>0</v>
      </c>
      <c r="BF40" s="82">
        <v>19.135065085707719</v>
      </c>
      <c r="BG40" s="82">
        <v>18413.288571773541</v>
      </c>
      <c r="BH40" s="82">
        <v>18394.153506687831</v>
      </c>
      <c r="BI40" s="82">
        <v>0</v>
      </c>
      <c r="BJ40" s="82">
        <v>19.135065085707719</v>
      </c>
      <c r="BK40" s="82">
        <v>18413.288571773541</v>
      </c>
      <c r="BL40" s="82">
        <v>1325161.8359999999</v>
      </c>
      <c r="BM40" s="82">
        <v>0</v>
      </c>
      <c r="BN40" s="82">
        <v>1378.539</v>
      </c>
      <c r="BO40" s="82">
        <v>1326540.3749999998</v>
      </c>
      <c r="BP40" s="82">
        <v>18394.153506687831</v>
      </c>
      <c r="BQ40" s="82">
        <v>0</v>
      </c>
      <c r="BR40" s="82">
        <v>19.135065085707719</v>
      </c>
      <c r="BS40" s="89">
        <v>18413.288571773541</v>
      </c>
      <c r="BT40" s="82">
        <v>96247.408223744074</v>
      </c>
      <c r="BU40" s="82">
        <v>0</v>
      </c>
      <c r="BV40" s="82">
        <v>100.12422806096563</v>
      </c>
      <c r="BW40" s="82">
        <v>96347.532451805047</v>
      </c>
      <c r="BX40" s="82">
        <v>96247.408223744074</v>
      </c>
      <c r="BY40" s="82">
        <v>0</v>
      </c>
      <c r="BZ40" s="82">
        <v>100.12422806096563</v>
      </c>
      <c r="CA40" s="82">
        <v>96347.532451805047</v>
      </c>
      <c r="CB40" s="82">
        <v>6933909.3068699995</v>
      </c>
      <c r="CC40" s="82">
        <v>0</v>
      </c>
      <c r="CD40" s="82">
        <v>7213.2053175000001</v>
      </c>
      <c r="CE40" s="82">
        <v>6941122.5121874986</v>
      </c>
      <c r="CF40" s="82">
        <v>96247.408223744074</v>
      </c>
      <c r="CG40" s="82">
        <v>0</v>
      </c>
      <c r="CH40" s="82">
        <v>100.12422806096563</v>
      </c>
      <c r="CI40" s="82">
        <v>96347.532451805047</v>
      </c>
      <c r="CJ40" s="82" t="s">
        <v>96</v>
      </c>
      <c r="CK40" s="83">
        <v>1.4999999999999999E-2</v>
      </c>
      <c r="CL40" s="83">
        <v>3.5000000000000003E-2</v>
      </c>
      <c r="CM40" s="83">
        <v>0.26500000000000001</v>
      </c>
      <c r="CN40" s="82">
        <v>22086.030599999998</v>
      </c>
      <c r="CO40" s="82">
        <v>51534.071400000008</v>
      </c>
      <c r="CP40" s="82">
        <v>390186.54060000001</v>
      </c>
      <c r="CQ40" s="82">
        <v>22086.030599999998</v>
      </c>
      <c r="CR40" s="89">
        <v>22086.030599999998</v>
      </c>
      <c r="CS40" s="82">
        <v>22086.030599999998</v>
      </c>
      <c r="CT40" s="82">
        <v>51534.071400000008</v>
      </c>
      <c r="CU40" s="82">
        <v>390186.54060000001</v>
      </c>
      <c r="CV40" s="82">
        <v>22086.030599999998</v>
      </c>
      <c r="CW40" s="82">
        <v>22086.030599999998</v>
      </c>
    </row>
    <row r="41" spans="1:101">
      <c r="A41" s="86" t="s">
        <v>82</v>
      </c>
      <c r="B41" s="87" t="s">
        <v>2629</v>
      </c>
      <c r="C41" s="75" t="s">
        <v>2850</v>
      </c>
      <c r="D41" s="74" t="s">
        <v>116</v>
      </c>
      <c r="E41" s="74" t="s">
        <v>82</v>
      </c>
      <c r="F41" s="74" t="s">
        <v>2629</v>
      </c>
      <c r="G41" s="74" t="s">
        <v>160</v>
      </c>
      <c r="I41" s="74" t="s">
        <v>87</v>
      </c>
      <c r="J41" s="74" t="s">
        <v>2583</v>
      </c>
      <c r="K41" s="74" t="s">
        <v>128</v>
      </c>
      <c r="L41" s="74" t="s">
        <v>89</v>
      </c>
      <c r="M41" s="74" t="s">
        <v>90</v>
      </c>
      <c r="N41" s="74" t="s">
        <v>162</v>
      </c>
      <c r="O41" s="76">
        <v>44482</v>
      </c>
      <c r="P41" s="76">
        <v>44469</v>
      </c>
      <c r="Q41" s="77">
        <v>1</v>
      </c>
      <c r="R41" s="74" t="s">
        <v>94</v>
      </c>
      <c r="S41" s="77">
        <v>11573847.869999999</v>
      </c>
      <c r="T41" s="77">
        <v>11573847.869999999</v>
      </c>
      <c r="U41" s="77">
        <v>12040.02</v>
      </c>
      <c r="V41" s="78">
        <v>5.3499999999999999E-2</v>
      </c>
      <c r="W41" s="79">
        <v>1</v>
      </c>
      <c r="X41" s="77">
        <v>11573847.869999999</v>
      </c>
      <c r="Y41" s="88">
        <v>11573847.869999999</v>
      </c>
      <c r="Z41" s="77">
        <v>12040.02</v>
      </c>
      <c r="AA41" s="74">
        <v>0</v>
      </c>
      <c r="AB41" s="74">
        <v>0</v>
      </c>
      <c r="AD41" s="74">
        <v>5</v>
      </c>
      <c r="AE41" s="74">
        <v>5</v>
      </c>
      <c r="AF41" s="74">
        <v>0</v>
      </c>
      <c r="AG41" s="74">
        <v>0</v>
      </c>
      <c r="AI41" s="74">
        <v>5</v>
      </c>
      <c r="AJ41" s="74">
        <v>5</v>
      </c>
      <c r="AL41" s="74">
        <v>5</v>
      </c>
      <c r="AM41" s="74" t="s">
        <v>95</v>
      </c>
      <c r="AN41" s="74">
        <v>0</v>
      </c>
      <c r="AO41" s="74" t="s">
        <v>95</v>
      </c>
      <c r="AP41" s="74" t="s">
        <v>95</v>
      </c>
      <c r="AQ41" s="74">
        <v>1</v>
      </c>
      <c r="AS41" s="74">
        <v>1</v>
      </c>
      <c r="AT41" s="74" t="s">
        <v>92</v>
      </c>
      <c r="AU41" s="74" t="s">
        <v>2579</v>
      </c>
      <c r="AV41" s="74" t="s">
        <v>94</v>
      </c>
      <c r="AW41" s="77">
        <v>100000000</v>
      </c>
      <c r="AX41" s="77">
        <v>19887532.949999999</v>
      </c>
      <c r="AY41" s="79">
        <v>1</v>
      </c>
      <c r="AZ41" s="77">
        <v>648540000</v>
      </c>
      <c r="BA41" s="77">
        <v>128978606.19393</v>
      </c>
      <c r="BB41" s="74" t="s">
        <v>93</v>
      </c>
      <c r="BC41" s="75" t="s">
        <v>2850</v>
      </c>
      <c r="BD41" s="82">
        <v>144587.63883798476</v>
      </c>
      <c r="BE41" s="82">
        <v>0</v>
      </c>
      <c r="BF41" s="82">
        <v>150.4113483186913</v>
      </c>
      <c r="BG41" s="82">
        <v>144738.05018630344</v>
      </c>
      <c r="BH41" s="82">
        <v>144587.63883798476</v>
      </c>
      <c r="BI41" s="82">
        <v>0</v>
      </c>
      <c r="BJ41" s="82">
        <v>150.4113483186913</v>
      </c>
      <c r="BK41" s="82">
        <v>144738.05018630344</v>
      </c>
      <c r="BL41" s="82">
        <v>10416463.082999999</v>
      </c>
      <c r="BM41" s="82">
        <v>0</v>
      </c>
      <c r="BN41" s="82">
        <v>10836.018</v>
      </c>
      <c r="BO41" s="82">
        <v>10427299.101</v>
      </c>
      <c r="BP41" s="82">
        <v>144587.63883798476</v>
      </c>
      <c r="BQ41" s="82">
        <v>0</v>
      </c>
      <c r="BR41" s="82">
        <v>150.4113483186913</v>
      </c>
      <c r="BS41" s="89">
        <v>144738.05018630344</v>
      </c>
      <c r="BT41" s="82">
        <v>756554.82021975529</v>
      </c>
      <c r="BU41" s="82">
        <v>0</v>
      </c>
      <c r="BV41" s="82">
        <v>787.02738007755215</v>
      </c>
      <c r="BW41" s="82">
        <v>757341.84759983281</v>
      </c>
      <c r="BX41" s="82">
        <v>756554.82021975529</v>
      </c>
      <c r="BY41" s="82">
        <v>0</v>
      </c>
      <c r="BZ41" s="82">
        <v>787.02738007755215</v>
      </c>
      <c r="CA41" s="82">
        <v>757341.84759983281</v>
      </c>
      <c r="CB41" s="82">
        <v>54504143.081797495</v>
      </c>
      <c r="CC41" s="82">
        <v>0</v>
      </c>
      <c r="CD41" s="82">
        <v>56699.464184999997</v>
      </c>
      <c r="CE41" s="82">
        <v>54560842.545982495</v>
      </c>
      <c r="CF41" s="82">
        <v>756554.82021975529</v>
      </c>
      <c r="CG41" s="82">
        <v>0</v>
      </c>
      <c r="CH41" s="82">
        <v>787.02738007755215</v>
      </c>
      <c r="CI41" s="82">
        <v>757341.84759983281</v>
      </c>
      <c r="CJ41" s="82" t="s">
        <v>96</v>
      </c>
      <c r="CK41" s="83">
        <v>1.4999999999999999E-2</v>
      </c>
      <c r="CL41" s="83">
        <v>3.5000000000000003E-2</v>
      </c>
      <c r="CM41" s="83">
        <v>0.26500000000000001</v>
      </c>
      <c r="CN41" s="82">
        <v>173607.71804999997</v>
      </c>
      <c r="CO41" s="82">
        <v>405084.67545000004</v>
      </c>
      <c r="CP41" s="82">
        <v>3067069.6855500001</v>
      </c>
      <c r="CQ41" s="82">
        <v>173607.71804999997</v>
      </c>
      <c r="CR41" s="89">
        <v>173607.71804999997</v>
      </c>
      <c r="CS41" s="82">
        <v>173607.71804999997</v>
      </c>
      <c r="CT41" s="82">
        <v>405084.67545000004</v>
      </c>
      <c r="CU41" s="82">
        <v>3067069.6855500001</v>
      </c>
      <c r="CV41" s="82">
        <v>173607.71804999997</v>
      </c>
      <c r="CW41" s="82">
        <v>173607.71804999997</v>
      </c>
    </row>
    <row r="42" spans="1:101">
      <c r="A42" s="86" t="s">
        <v>82</v>
      </c>
      <c r="B42" s="87" t="s">
        <v>158</v>
      </c>
      <c r="C42" s="75" t="s">
        <v>1643</v>
      </c>
      <c r="D42" s="74" t="s">
        <v>116</v>
      </c>
      <c r="E42" s="74" t="s">
        <v>82</v>
      </c>
      <c r="F42" s="74" t="s">
        <v>158</v>
      </c>
      <c r="G42" s="74" t="s">
        <v>143</v>
      </c>
      <c r="I42" s="74" t="s">
        <v>87</v>
      </c>
      <c r="J42" s="74" t="s">
        <v>2578</v>
      </c>
      <c r="K42" s="74" t="s">
        <v>88</v>
      </c>
      <c r="L42" s="74" t="s">
        <v>89</v>
      </c>
      <c r="M42" s="74" t="s">
        <v>90</v>
      </c>
      <c r="N42" s="74" t="s">
        <v>145</v>
      </c>
      <c r="O42" s="76">
        <v>45301</v>
      </c>
      <c r="P42" s="76">
        <v>44469</v>
      </c>
      <c r="Q42" s="77">
        <v>3</v>
      </c>
      <c r="R42" s="74" t="s">
        <v>94</v>
      </c>
      <c r="S42" s="77">
        <v>43330000</v>
      </c>
      <c r="T42" s="77">
        <v>36108333.329999998</v>
      </c>
      <c r="U42" s="77">
        <v>34403.22</v>
      </c>
      <c r="V42" s="78">
        <v>4.9000000000000002E-2</v>
      </c>
      <c r="W42" s="79">
        <v>1</v>
      </c>
      <c r="X42" s="77">
        <v>43330000</v>
      </c>
      <c r="Y42" s="88">
        <v>36108333.329999998</v>
      </c>
      <c r="Z42" s="77">
        <v>34403.22</v>
      </c>
      <c r="AA42" s="74">
        <v>0</v>
      </c>
      <c r="AB42" s="74">
        <v>0</v>
      </c>
      <c r="AD42" s="74">
        <v>2</v>
      </c>
      <c r="AE42" s="74">
        <v>2</v>
      </c>
      <c r="AF42" s="74">
        <v>0</v>
      </c>
      <c r="AG42" s="74">
        <v>0</v>
      </c>
      <c r="AI42" s="74">
        <v>2</v>
      </c>
      <c r="AJ42" s="74">
        <v>2</v>
      </c>
      <c r="AL42" s="74">
        <v>2</v>
      </c>
      <c r="AM42" s="74" t="s">
        <v>95</v>
      </c>
      <c r="AN42" s="74">
        <v>0</v>
      </c>
      <c r="AO42" s="74" t="s">
        <v>95</v>
      </c>
      <c r="AP42" s="74" t="s">
        <v>95</v>
      </c>
      <c r="AQ42" s="74">
        <v>1</v>
      </c>
      <c r="AS42" s="74">
        <v>1</v>
      </c>
      <c r="AT42" s="74" t="s">
        <v>92</v>
      </c>
      <c r="AU42" s="74" t="s">
        <v>2579</v>
      </c>
      <c r="AV42" s="74" t="s">
        <v>94</v>
      </c>
      <c r="AW42" s="77">
        <v>200000000</v>
      </c>
      <c r="AX42" s="77">
        <v>43058333.329999998</v>
      </c>
      <c r="AY42" s="79">
        <v>1</v>
      </c>
      <c r="AZ42" s="77">
        <v>1297080000</v>
      </c>
      <c r="BA42" s="77">
        <v>279250514.97838199</v>
      </c>
      <c r="BB42" s="74" t="s">
        <v>93</v>
      </c>
      <c r="BC42" s="75" t="s">
        <v>1643</v>
      </c>
      <c r="BD42" s="82">
        <v>0</v>
      </c>
      <c r="BE42" s="82">
        <v>0</v>
      </c>
      <c r="BF42" s="82">
        <v>0</v>
      </c>
      <c r="BG42" s="82">
        <v>0</v>
      </c>
      <c r="BH42" s="82">
        <v>0</v>
      </c>
      <c r="BI42" s="82">
        <v>0</v>
      </c>
      <c r="BJ42" s="82">
        <v>0</v>
      </c>
      <c r="BK42" s="82">
        <v>0</v>
      </c>
      <c r="BL42" s="82">
        <v>0</v>
      </c>
      <c r="BM42" s="82">
        <v>0</v>
      </c>
      <c r="BN42" s="82">
        <v>0</v>
      </c>
      <c r="BO42" s="82">
        <v>0</v>
      </c>
      <c r="BP42" s="82">
        <v>0</v>
      </c>
      <c r="BQ42" s="82">
        <v>0</v>
      </c>
      <c r="BR42" s="82">
        <v>0</v>
      </c>
      <c r="BS42" s="89">
        <v>0</v>
      </c>
      <c r="BT42" s="82">
        <v>0</v>
      </c>
      <c r="BU42" s="82">
        <v>0</v>
      </c>
      <c r="BV42" s="82">
        <v>0</v>
      </c>
      <c r="BW42" s="82">
        <v>0</v>
      </c>
      <c r="BX42" s="82">
        <v>0</v>
      </c>
      <c r="BY42" s="82">
        <v>0</v>
      </c>
      <c r="BZ42" s="82">
        <v>0</v>
      </c>
      <c r="CA42" s="82">
        <v>0</v>
      </c>
      <c r="CB42" s="82">
        <v>0</v>
      </c>
      <c r="CC42" s="82">
        <v>0</v>
      </c>
      <c r="CD42" s="82">
        <v>0</v>
      </c>
      <c r="CE42" s="82">
        <v>0</v>
      </c>
      <c r="CF42" s="82">
        <v>0</v>
      </c>
      <c r="CG42" s="82">
        <v>0</v>
      </c>
      <c r="CH42" s="82">
        <v>0</v>
      </c>
      <c r="CI42" s="82">
        <v>0</v>
      </c>
      <c r="CJ42" s="82" t="s">
        <v>96</v>
      </c>
      <c r="CK42" s="83">
        <v>1.4999999999999999E-2</v>
      </c>
      <c r="CL42" s="83">
        <v>3.5000000000000003E-2</v>
      </c>
      <c r="CM42" s="83">
        <v>0.26500000000000001</v>
      </c>
      <c r="CN42" s="82">
        <v>541624.99994999997</v>
      </c>
      <c r="CO42" s="82">
        <v>1263791.66655</v>
      </c>
      <c r="CP42" s="82">
        <v>9568708.3324500006</v>
      </c>
      <c r="CQ42" s="82">
        <v>541624.99994999997</v>
      </c>
      <c r="CR42" s="89">
        <v>541624.99994999997</v>
      </c>
      <c r="CS42" s="82">
        <v>541624.99994999997</v>
      </c>
      <c r="CT42" s="82">
        <v>1263791.66655</v>
      </c>
      <c r="CU42" s="82">
        <v>9568708.3324500006</v>
      </c>
      <c r="CV42" s="82">
        <v>541624.99994999997</v>
      </c>
      <c r="CW42" s="82">
        <v>541624.99994999997</v>
      </c>
    </row>
    <row r="43" spans="1:101">
      <c r="A43" s="86" t="s">
        <v>82</v>
      </c>
      <c r="B43" s="87" t="s">
        <v>159</v>
      </c>
      <c r="C43" s="75" t="s">
        <v>1644</v>
      </c>
      <c r="D43" s="74" t="s">
        <v>116</v>
      </c>
      <c r="E43" s="74" t="s">
        <v>82</v>
      </c>
      <c r="F43" s="74" t="s">
        <v>159</v>
      </c>
      <c r="G43" s="74" t="s">
        <v>160</v>
      </c>
      <c r="I43" s="74" t="s">
        <v>87</v>
      </c>
      <c r="J43" s="74" t="s">
        <v>2583</v>
      </c>
      <c r="K43" s="74" t="s">
        <v>128</v>
      </c>
      <c r="L43" s="74" t="s">
        <v>89</v>
      </c>
      <c r="M43" s="74" t="s">
        <v>90</v>
      </c>
      <c r="N43" s="74" t="s">
        <v>162</v>
      </c>
      <c r="O43" s="76">
        <v>44664</v>
      </c>
      <c r="P43" s="76">
        <v>44469</v>
      </c>
      <c r="Q43" s="77">
        <v>1</v>
      </c>
      <c r="R43" s="74" t="s">
        <v>94</v>
      </c>
      <c r="S43" s="77">
        <v>8097601.6600000001</v>
      </c>
      <c r="T43" s="77">
        <v>8097601.6600000001</v>
      </c>
      <c r="U43" s="77">
        <v>8423.76</v>
      </c>
      <c r="V43" s="78">
        <v>5.3499999999999999E-2</v>
      </c>
      <c r="W43" s="79">
        <v>1</v>
      </c>
      <c r="X43" s="77">
        <v>8097601.6600000001</v>
      </c>
      <c r="Y43" s="88">
        <v>8097601.6600000001</v>
      </c>
      <c r="Z43" s="77">
        <v>8423.76</v>
      </c>
      <c r="AA43" s="74">
        <v>0</v>
      </c>
      <c r="AB43" s="74">
        <v>0</v>
      </c>
      <c r="AD43" s="74">
        <v>5</v>
      </c>
      <c r="AE43" s="74">
        <v>5</v>
      </c>
      <c r="AF43" s="74">
        <v>0</v>
      </c>
      <c r="AG43" s="74">
        <v>0</v>
      </c>
      <c r="AI43" s="74">
        <v>5</v>
      </c>
      <c r="AJ43" s="74">
        <v>5</v>
      </c>
      <c r="AL43" s="74">
        <v>5</v>
      </c>
      <c r="AM43" s="74" t="s">
        <v>95</v>
      </c>
      <c r="AN43" s="74">
        <v>0</v>
      </c>
      <c r="AO43" s="74" t="s">
        <v>95</v>
      </c>
      <c r="AP43" s="74" t="s">
        <v>95</v>
      </c>
      <c r="AQ43" s="74">
        <v>1</v>
      </c>
      <c r="AS43" s="74">
        <v>1</v>
      </c>
      <c r="AT43" s="74" t="s">
        <v>92</v>
      </c>
      <c r="AU43" s="74" t="s">
        <v>2579</v>
      </c>
      <c r="AV43" s="74" t="s">
        <v>94</v>
      </c>
      <c r="AW43" s="77">
        <v>100000000</v>
      </c>
      <c r="AX43" s="77">
        <v>19887532.949999999</v>
      </c>
      <c r="AY43" s="79">
        <v>1</v>
      </c>
      <c r="AZ43" s="77">
        <v>648540000</v>
      </c>
      <c r="BA43" s="77">
        <v>128978606.19393</v>
      </c>
      <c r="BB43" s="74" t="s">
        <v>93</v>
      </c>
      <c r="BC43" s="75" t="s">
        <v>1644</v>
      </c>
      <c r="BD43" s="82">
        <v>101160.22928768166</v>
      </c>
      <c r="BE43" s="82">
        <v>0</v>
      </c>
      <c r="BF43" s="82">
        <v>105.23480023397462</v>
      </c>
      <c r="BG43" s="82">
        <v>101265.46408791564</v>
      </c>
      <c r="BH43" s="82">
        <v>101160.22928768166</v>
      </c>
      <c r="BI43" s="82">
        <v>0</v>
      </c>
      <c r="BJ43" s="82">
        <v>105.23480023397462</v>
      </c>
      <c r="BK43" s="82">
        <v>101265.46408791564</v>
      </c>
      <c r="BL43" s="82">
        <v>7287841.4939999999</v>
      </c>
      <c r="BM43" s="82">
        <v>0</v>
      </c>
      <c r="BN43" s="82">
        <v>7581.384</v>
      </c>
      <c r="BO43" s="82">
        <v>7295422.8779999996</v>
      </c>
      <c r="BP43" s="82">
        <v>101160.22928768166</v>
      </c>
      <c r="BQ43" s="82">
        <v>0</v>
      </c>
      <c r="BR43" s="82">
        <v>105.23480023397462</v>
      </c>
      <c r="BS43" s="89">
        <v>101265.46408791564</v>
      </c>
      <c r="BT43" s="82">
        <v>529320.89974779426</v>
      </c>
      <c r="BU43" s="82">
        <v>0</v>
      </c>
      <c r="BV43" s="82">
        <v>550.64109222427226</v>
      </c>
      <c r="BW43" s="82">
        <v>529871.54084001854</v>
      </c>
      <c r="BX43" s="82">
        <v>529320.89974779426</v>
      </c>
      <c r="BY43" s="82">
        <v>0</v>
      </c>
      <c r="BZ43" s="82">
        <v>550.64109222427226</v>
      </c>
      <c r="CA43" s="82">
        <v>529871.54084001854</v>
      </c>
      <c r="CB43" s="82">
        <v>38133630.617354997</v>
      </c>
      <c r="CC43" s="82">
        <v>0</v>
      </c>
      <c r="CD43" s="82">
        <v>39669.591780000002</v>
      </c>
      <c r="CE43" s="82">
        <v>38173300.209134996</v>
      </c>
      <c r="CF43" s="82">
        <v>529320.89974779426</v>
      </c>
      <c r="CG43" s="82">
        <v>0</v>
      </c>
      <c r="CH43" s="82">
        <v>550.64109222427226</v>
      </c>
      <c r="CI43" s="82">
        <v>529871.54084001854</v>
      </c>
      <c r="CJ43" s="82" t="s">
        <v>96</v>
      </c>
      <c r="CK43" s="83">
        <v>1.4999999999999999E-2</v>
      </c>
      <c r="CL43" s="83">
        <v>3.5000000000000003E-2</v>
      </c>
      <c r="CM43" s="83">
        <v>0.26500000000000001</v>
      </c>
      <c r="CN43" s="82">
        <v>121464.0249</v>
      </c>
      <c r="CO43" s="82">
        <v>283416.05810000002</v>
      </c>
      <c r="CP43" s="82">
        <v>2145864.4399000001</v>
      </c>
      <c r="CQ43" s="82">
        <v>121464.0249</v>
      </c>
      <c r="CR43" s="89">
        <v>121464.0249</v>
      </c>
      <c r="CS43" s="82">
        <v>121464.0249</v>
      </c>
      <c r="CT43" s="82">
        <v>283416.05810000002</v>
      </c>
      <c r="CU43" s="82">
        <v>2145864.4399000001</v>
      </c>
      <c r="CV43" s="82">
        <v>121464.0249</v>
      </c>
      <c r="CW43" s="82">
        <v>121464.0249</v>
      </c>
    </row>
    <row r="44" spans="1:101">
      <c r="A44" s="86" t="s">
        <v>82</v>
      </c>
      <c r="B44" s="87" t="s">
        <v>163</v>
      </c>
      <c r="C44" s="75" t="s">
        <v>1645</v>
      </c>
      <c r="D44" s="74" t="s">
        <v>116</v>
      </c>
      <c r="E44" s="74" t="s">
        <v>82</v>
      </c>
      <c r="F44" s="74" t="s">
        <v>163</v>
      </c>
      <c r="G44" s="74" t="s">
        <v>160</v>
      </c>
      <c r="I44" s="74" t="s">
        <v>87</v>
      </c>
      <c r="J44" s="74" t="s">
        <v>2583</v>
      </c>
      <c r="K44" s="74" t="s">
        <v>128</v>
      </c>
      <c r="L44" s="74" t="s">
        <v>89</v>
      </c>
      <c r="M44" s="74" t="s">
        <v>90</v>
      </c>
      <c r="N44" s="74" t="s">
        <v>162</v>
      </c>
      <c r="O44" s="76">
        <v>44664</v>
      </c>
      <c r="P44" s="76">
        <v>44469</v>
      </c>
      <c r="Q44" s="77">
        <v>1</v>
      </c>
      <c r="R44" s="74" t="s">
        <v>94</v>
      </c>
      <c r="S44" s="77">
        <v>8481460.5199999996</v>
      </c>
      <c r="T44" s="77">
        <v>8481460.5199999996</v>
      </c>
      <c r="U44" s="77">
        <v>8823.07</v>
      </c>
      <c r="V44" s="78">
        <v>5.3499999999999999E-2</v>
      </c>
      <c r="W44" s="79">
        <v>1</v>
      </c>
      <c r="X44" s="77">
        <v>8481460.5199999996</v>
      </c>
      <c r="Y44" s="88">
        <v>8481460.5199999996</v>
      </c>
      <c r="Z44" s="77">
        <v>8823.07</v>
      </c>
      <c r="AA44" s="74">
        <v>0</v>
      </c>
      <c r="AB44" s="74">
        <v>0</v>
      </c>
      <c r="AD44" s="74">
        <v>5</v>
      </c>
      <c r="AE44" s="74">
        <v>5</v>
      </c>
      <c r="AF44" s="74">
        <v>0</v>
      </c>
      <c r="AG44" s="74">
        <v>0</v>
      </c>
      <c r="AI44" s="74">
        <v>5</v>
      </c>
      <c r="AJ44" s="74">
        <v>5</v>
      </c>
      <c r="AL44" s="74">
        <v>5</v>
      </c>
      <c r="AM44" s="74" t="s">
        <v>95</v>
      </c>
      <c r="AN44" s="74">
        <v>0</v>
      </c>
      <c r="AO44" s="74" t="s">
        <v>95</v>
      </c>
      <c r="AP44" s="74" t="s">
        <v>95</v>
      </c>
      <c r="AQ44" s="74">
        <v>1</v>
      </c>
      <c r="AS44" s="74">
        <v>1</v>
      </c>
      <c r="AT44" s="74" t="s">
        <v>92</v>
      </c>
      <c r="AU44" s="74" t="s">
        <v>2579</v>
      </c>
      <c r="AV44" s="74" t="s">
        <v>94</v>
      </c>
      <c r="AW44" s="77">
        <v>100000000</v>
      </c>
      <c r="AX44" s="77">
        <v>19887532.949999999</v>
      </c>
      <c r="AY44" s="79">
        <v>1</v>
      </c>
      <c r="AZ44" s="77">
        <v>648540000</v>
      </c>
      <c r="BA44" s="77">
        <v>128978606.19393</v>
      </c>
      <c r="BB44" s="74" t="s">
        <v>93</v>
      </c>
      <c r="BC44" s="75" t="s">
        <v>1645</v>
      </c>
      <c r="BD44" s="82">
        <v>105955.63068208762</v>
      </c>
      <c r="BE44" s="82">
        <v>0</v>
      </c>
      <c r="BF44" s="82">
        <v>110.22322678950661</v>
      </c>
      <c r="BG44" s="82">
        <v>106065.85390887712</v>
      </c>
      <c r="BH44" s="82">
        <v>105955.63068208762</v>
      </c>
      <c r="BI44" s="82">
        <v>0</v>
      </c>
      <c r="BJ44" s="82">
        <v>110.22322678950661</v>
      </c>
      <c r="BK44" s="82">
        <v>106065.85390887712</v>
      </c>
      <c r="BL44" s="82">
        <v>7633314.4679999985</v>
      </c>
      <c r="BM44" s="82">
        <v>0</v>
      </c>
      <c r="BN44" s="82">
        <v>7940.7629999999999</v>
      </c>
      <c r="BO44" s="82">
        <v>7641255.2309999987</v>
      </c>
      <c r="BP44" s="82">
        <v>105955.63068208762</v>
      </c>
      <c r="BQ44" s="82">
        <v>0</v>
      </c>
      <c r="BR44" s="82">
        <v>110.22322678950661</v>
      </c>
      <c r="BS44" s="89">
        <v>106065.85390887712</v>
      </c>
      <c r="BT44" s="82">
        <v>554412.83754402341</v>
      </c>
      <c r="BU44" s="82">
        <v>0</v>
      </c>
      <c r="BV44" s="82">
        <v>576.74303417609337</v>
      </c>
      <c r="BW44" s="82">
        <v>554989.58057819959</v>
      </c>
      <c r="BX44" s="82">
        <v>554412.83754402341</v>
      </c>
      <c r="BY44" s="82">
        <v>0</v>
      </c>
      <c r="BZ44" s="82">
        <v>576.74303417609337</v>
      </c>
      <c r="CA44" s="82">
        <v>554989.58057819959</v>
      </c>
      <c r="CB44" s="82">
        <v>39941317.953809991</v>
      </c>
      <c r="CC44" s="82">
        <v>0</v>
      </c>
      <c r="CD44" s="82">
        <v>41550.042397500001</v>
      </c>
      <c r="CE44" s="82">
        <v>39982867.996207491</v>
      </c>
      <c r="CF44" s="82">
        <v>554412.83754402341</v>
      </c>
      <c r="CG44" s="82">
        <v>0</v>
      </c>
      <c r="CH44" s="82">
        <v>576.74303417609337</v>
      </c>
      <c r="CI44" s="82">
        <v>554989.58057819959</v>
      </c>
      <c r="CJ44" s="82" t="s">
        <v>96</v>
      </c>
      <c r="CK44" s="83">
        <v>1.4999999999999999E-2</v>
      </c>
      <c r="CL44" s="83">
        <v>3.5000000000000003E-2</v>
      </c>
      <c r="CM44" s="83">
        <v>0.26500000000000001</v>
      </c>
      <c r="CN44" s="82">
        <v>127221.90779999999</v>
      </c>
      <c r="CO44" s="82">
        <v>296851.11820000003</v>
      </c>
      <c r="CP44" s="82">
        <v>2247587.0378</v>
      </c>
      <c r="CQ44" s="82">
        <v>127221.90779999999</v>
      </c>
      <c r="CR44" s="89">
        <v>127221.90779999999</v>
      </c>
      <c r="CS44" s="82">
        <v>127221.90779999999</v>
      </c>
      <c r="CT44" s="82">
        <v>296851.11820000003</v>
      </c>
      <c r="CU44" s="82">
        <v>2247587.0378</v>
      </c>
      <c r="CV44" s="82">
        <v>127221.90779999999</v>
      </c>
      <c r="CW44" s="82">
        <v>127221.90779999999</v>
      </c>
    </row>
    <row r="45" spans="1:101">
      <c r="A45" s="86" t="s">
        <v>82</v>
      </c>
      <c r="B45" s="87" t="s">
        <v>164</v>
      </c>
      <c r="C45" s="75" t="s">
        <v>1646</v>
      </c>
      <c r="D45" s="74" t="s">
        <v>116</v>
      </c>
      <c r="E45" s="74" t="s">
        <v>82</v>
      </c>
      <c r="F45" s="74" t="s">
        <v>164</v>
      </c>
      <c r="G45" s="74" t="s">
        <v>160</v>
      </c>
      <c r="I45" s="74" t="s">
        <v>87</v>
      </c>
      <c r="J45" s="74" t="s">
        <v>2583</v>
      </c>
      <c r="K45" s="74" t="s">
        <v>128</v>
      </c>
      <c r="L45" s="74" t="s">
        <v>89</v>
      </c>
      <c r="M45" s="74" t="s">
        <v>90</v>
      </c>
      <c r="N45" s="74" t="s">
        <v>162</v>
      </c>
      <c r="O45" s="76">
        <v>44664</v>
      </c>
      <c r="P45" s="76">
        <v>44469</v>
      </c>
      <c r="Q45" s="77">
        <v>1</v>
      </c>
      <c r="R45" s="74" t="s">
        <v>94</v>
      </c>
      <c r="S45" s="77">
        <v>10859602.51</v>
      </c>
      <c r="T45" s="77">
        <v>10859602.51</v>
      </c>
      <c r="U45" s="77">
        <v>11297</v>
      </c>
      <c r="V45" s="78">
        <v>5.3499999999999999E-2</v>
      </c>
      <c r="W45" s="79">
        <v>1</v>
      </c>
      <c r="X45" s="77">
        <v>10859602.51</v>
      </c>
      <c r="Y45" s="88">
        <v>10859602.51</v>
      </c>
      <c r="Z45" s="77">
        <v>11297</v>
      </c>
      <c r="AA45" s="74">
        <v>0</v>
      </c>
      <c r="AB45" s="74">
        <v>0</v>
      </c>
      <c r="AD45" s="74">
        <v>5</v>
      </c>
      <c r="AE45" s="74">
        <v>5</v>
      </c>
      <c r="AF45" s="74">
        <v>0</v>
      </c>
      <c r="AG45" s="74">
        <v>0</v>
      </c>
      <c r="AI45" s="74">
        <v>5</v>
      </c>
      <c r="AJ45" s="74">
        <v>5</v>
      </c>
      <c r="AL45" s="74">
        <v>5</v>
      </c>
      <c r="AM45" s="74" t="s">
        <v>95</v>
      </c>
      <c r="AN45" s="74">
        <v>0</v>
      </c>
      <c r="AO45" s="74" t="s">
        <v>95</v>
      </c>
      <c r="AP45" s="74" t="s">
        <v>95</v>
      </c>
      <c r="AQ45" s="74">
        <v>1</v>
      </c>
      <c r="AS45" s="74">
        <v>1</v>
      </c>
      <c r="AT45" s="74" t="s">
        <v>92</v>
      </c>
      <c r="AU45" s="74" t="s">
        <v>2579</v>
      </c>
      <c r="AV45" s="74" t="s">
        <v>94</v>
      </c>
      <c r="AW45" s="77">
        <v>100000000</v>
      </c>
      <c r="AX45" s="77">
        <v>19887532.949999999</v>
      </c>
      <c r="AY45" s="79">
        <v>1</v>
      </c>
      <c r="AZ45" s="77">
        <v>648540000</v>
      </c>
      <c r="BA45" s="77">
        <v>128978606.19393</v>
      </c>
      <c r="BB45" s="74" t="s">
        <v>93</v>
      </c>
      <c r="BC45" s="75" t="s">
        <v>1646</v>
      </c>
      <c r="BD45" s="82">
        <v>135664.8457173779</v>
      </c>
      <c r="BE45" s="82">
        <v>0</v>
      </c>
      <c r="BF45" s="82">
        <v>141.12908466566134</v>
      </c>
      <c r="BG45" s="82">
        <v>135805.97480204355</v>
      </c>
      <c r="BH45" s="82">
        <v>135664.8457173779</v>
      </c>
      <c r="BI45" s="82">
        <v>0</v>
      </c>
      <c r="BJ45" s="82">
        <v>141.12908466566134</v>
      </c>
      <c r="BK45" s="82">
        <v>135805.97480204355</v>
      </c>
      <c r="BL45" s="82">
        <v>9773642.2589999996</v>
      </c>
      <c r="BM45" s="82">
        <v>0</v>
      </c>
      <c r="BN45" s="82">
        <v>10167.300000000001</v>
      </c>
      <c r="BO45" s="82">
        <v>9783809.5590000004</v>
      </c>
      <c r="BP45" s="82">
        <v>135664.8457173779</v>
      </c>
      <c r="BQ45" s="82">
        <v>0</v>
      </c>
      <c r="BR45" s="82">
        <v>141.12908466566134</v>
      </c>
      <c r="BS45" s="89">
        <v>135805.97480204355</v>
      </c>
      <c r="BT45" s="82">
        <v>709866.30521617981</v>
      </c>
      <c r="BU45" s="82">
        <v>0</v>
      </c>
      <c r="BV45" s="82">
        <v>738.45793551307293</v>
      </c>
      <c r="BW45" s="82">
        <v>710604.76315169293</v>
      </c>
      <c r="BX45" s="82">
        <v>709866.30521617981</v>
      </c>
      <c r="BY45" s="82">
        <v>0</v>
      </c>
      <c r="BZ45" s="82">
        <v>738.45793551307293</v>
      </c>
      <c r="CA45" s="82">
        <v>710604.76315169293</v>
      </c>
      <c r="CB45" s="82">
        <v>51140583.120217495</v>
      </c>
      <c r="CC45" s="82">
        <v>0</v>
      </c>
      <c r="CD45" s="82">
        <v>53200.397250000002</v>
      </c>
      <c r="CE45" s="82">
        <v>51193783.517467499</v>
      </c>
      <c r="CF45" s="82">
        <v>709866.30521617981</v>
      </c>
      <c r="CG45" s="82">
        <v>0</v>
      </c>
      <c r="CH45" s="82">
        <v>738.45793551307293</v>
      </c>
      <c r="CI45" s="82">
        <v>710604.76315169293</v>
      </c>
      <c r="CJ45" s="82" t="s">
        <v>96</v>
      </c>
      <c r="CK45" s="83">
        <v>1.4999999999999999E-2</v>
      </c>
      <c r="CL45" s="83">
        <v>3.5000000000000003E-2</v>
      </c>
      <c r="CM45" s="83">
        <v>0.26500000000000001</v>
      </c>
      <c r="CN45" s="82">
        <v>162894.03764999998</v>
      </c>
      <c r="CO45" s="82">
        <v>380086.08785000001</v>
      </c>
      <c r="CP45" s="82">
        <v>2877794.6651500002</v>
      </c>
      <c r="CQ45" s="82">
        <v>162894.03764999998</v>
      </c>
      <c r="CR45" s="89">
        <v>162894.03764999998</v>
      </c>
      <c r="CS45" s="82">
        <v>162894.03764999998</v>
      </c>
      <c r="CT45" s="82">
        <v>380086.08785000001</v>
      </c>
      <c r="CU45" s="82">
        <v>2877794.6651500002</v>
      </c>
      <c r="CV45" s="82">
        <v>162894.03764999998</v>
      </c>
      <c r="CW45" s="82">
        <v>162894.03764999998</v>
      </c>
    </row>
    <row r="46" spans="1:101">
      <c r="A46" s="86" t="s">
        <v>82</v>
      </c>
      <c r="B46" s="87" t="s">
        <v>165</v>
      </c>
      <c r="C46" s="75" t="s">
        <v>1647</v>
      </c>
      <c r="D46" s="74" t="s">
        <v>116</v>
      </c>
      <c r="E46" s="74" t="s">
        <v>82</v>
      </c>
      <c r="F46" s="74" t="s">
        <v>165</v>
      </c>
      <c r="G46" s="74" t="s">
        <v>125</v>
      </c>
      <c r="I46" s="74" t="s">
        <v>87</v>
      </c>
      <c r="J46" s="74" t="s">
        <v>2583</v>
      </c>
      <c r="K46" s="74" t="s">
        <v>128</v>
      </c>
      <c r="L46" s="74" t="s">
        <v>89</v>
      </c>
      <c r="M46" s="74" t="s">
        <v>90</v>
      </c>
      <c r="N46" s="74" t="s">
        <v>166</v>
      </c>
      <c r="O46" s="76">
        <v>44526</v>
      </c>
      <c r="P46" s="76">
        <v>44469</v>
      </c>
      <c r="Q46" s="77">
        <v>1</v>
      </c>
      <c r="R46" s="74" t="s">
        <v>94</v>
      </c>
      <c r="S46" s="77">
        <v>2308771.15</v>
      </c>
      <c r="T46" s="77">
        <v>2308771.15</v>
      </c>
      <c r="U46" s="77">
        <v>2111.08</v>
      </c>
      <c r="V46" s="78">
        <v>4.7024999999999997E-2</v>
      </c>
      <c r="W46" s="79">
        <v>1</v>
      </c>
      <c r="X46" s="77">
        <v>2308771.15</v>
      </c>
      <c r="Y46" s="88">
        <v>2308771.15</v>
      </c>
      <c r="Z46" s="77">
        <v>2111.08</v>
      </c>
      <c r="AA46" s="74">
        <v>0</v>
      </c>
      <c r="AB46" s="74">
        <v>0</v>
      </c>
      <c r="AD46" s="74">
        <v>6</v>
      </c>
      <c r="AE46" s="74">
        <v>6</v>
      </c>
      <c r="AF46" s="74">
        <v>0</v>
      </c>
      <c r="AG46" s="74">
        <v>0</v>
      </c>
      <c r="AI46" s="74">
        <v>6</v>
      </c>
      <c r="AJ46" s="74">
        <v>6</v>
      </c>
      <c r="AL46" s="74">
        <v>6</v>
      </c>
      <c r="AM46" s="74" t="s">
        <v>95</v>
      </c>
      <c r="AN46" s="74">
        <v>0</v>
      </c>
      <c r="AO46" s="74" t="s">
        <v>95</v>
      </c>
      <c r="AP46" s="74" t="s">
        <v>95</v>
      </c>
      <c r="AQ46" s="74">
        <v>1</v>
      </c>
      <c r="AS46" s="74">
        <v>1</v>
      </c>
      <c r="AT46" s="74" t="s">
        <v>92</v>
      </c>
      <c r="AU46" s="74" t="s">
        <v>2579</v>
      </c>
      <c r="AV46" s="74" t="s">
        <v>94</v>
      </c>
      <c r="AW46" s="77">
        <v>22000000</v>
      </c>
      <c r="AX46" s="77">
        <v>11194709.199999999</v>
      </c>
      <c r="AY46" s="79">
        <v>1</v>
      </c>
      <c r="AZ46" s="77">
        <v>142678800</v>
      </c>
      <c r="BA46" s="77">
        <v>72602167.045680001</v>
      </c>
      <c r="BB46" s="74" t="s">
        <v>93</v>
      </c>
      <c r="BC46" s="75" t="s">
        <v>1647</v>
      </c>
      <c r="BD46" s="82">
        <v>44835.637817963514</v>
      </c>
      <c r="BE46" s="82">
        <v>0</v>
      </c>
      <c r="BF46" s="82">
        <v>40.996535444730597</v>
      </c>
      <c r="BG46" s="82">
        <v>44876.634353408248</v>
      </c>
      <c r="BH46" s="82">
        <v>44835.637817963514</v>
      </c>
      <c r="BI46" s="82">
        <v>0</v>
      </c>
      <c r="BJ46" s="82">
        <v>40.996535444730597</v>
      </c>
      <c r="BK46" s="82">
        <v>44876.634353408248</v>
      </c>
      <c r="BL46" s="82">
        <v>2077894.0349999999</v>
      </c>
      <c r="BM46" s="82">
        <v>0</v>
      </c>
      <c r="BN46" s="82">
        <v>1899.972</v>
      </c>
      <c r="BO46" s="82">
        <v>2079794.007</v>
      </c>
      <c r="BP46" s="82">
        <v>44835.637817963514</v>
      </c>
      <c r="BQ46" s="82">
        <v>0</v>
      </c>
      <c r="BR46" s="82">
        <v>40.996535444730597</v>
      </c>
      <c r="BS46" s="89">
        <v>44876.634353408248</v>
      </c>
      <c r="BT46" s="82">
        <v>234602.47488249408</v>
      </c>
      <c r="BU46" s="82">
        <v>0</v>
      </c>
      <c r="BV46" s="82">
        <v>214.51437171455285</v>
      </c>
      <c r="BW46" s="82">
        <v>234816.98925420866</v>
      </c>
      <c r="BX46" s="82">
        <v>234602.47488249408</v>
      </c>
      <c r="BY46" s="82">
        <v>0</v>
      </c>
      <c r="BZ46" s="82">
        <v>214.51437171455285</v>
      </c>
      <c r="CA46" s="82">
        <v>234816.98925420866</v>
      </c>
      <c r="CB46" s="82">
        <v>10872580.538137499</v>
      </c>
      <c r="CC46" s="82">
        <v>0</v>
      </c>
      <c r="CD46" s="82">
        <v>9941.6034899999995</v>
      </c>
      <c r="CE46" s="82">
        <v>10882522.1416275</v>
      </c>
      <c r="CF46" s="82">
        <v>234602.47488249408</v>
      </c>
      <c r="CG46" s="82">
        <v>0</v>
      </c>
      <c r="CH46" s="82">
        <v>214.51437171455285</v>
      </c>
      <c r="CI46" s="82">
        <v>234816.98925420866</v>
      </c>
      <c r="CJ46" s="82" t="s">
        <v>96</v>
      </c>
      <c r="CK46" s="83">
        <v>1.4999999999999999E-2</v>
      </c>
      <c r="CL46" s="83">
        <v>3.5000000000000003E-2</v>
      </c>
      <c r="CM46" s="83">
        <v>0.26500000000000001</v>
      </c>
      <c r="CN46" s="82">
        <v>34631.56725</v>
      </c>
      <c r="CO46" s="82">
        <v>80806.990250000003</v>
      </c>
      <c r="CP46" s="82">
        <v>611824.35475000006</v>
      </c>
      <c r="CQ46" s="82">
        <v>34631.56725</v>
      </c>
      <c r="CR46" s="89">
        <v>44876.634353408248</v>
      </c>
      <c r="CS46" s="82">
        <v>34631.56725</v>
      </c>
      <c r="CT46" s="82">
        <v>80806.990250000003</v>
      </c>
      <c r="CU46" s="82">
        <v>611824.35475000006</v>
      </c>
      <c r="CV46" s="82">
        <v>34631.56725</v>
      </c>
      <c r="CW46" s="82">
        <v>44876.634353408248</v>
      </c>
    </row>
    <row r="47" spans="1:101">
      <c r="A47" s="86" t="s">
        <v>82</v>
      </c>
      <c r="B47" s="87" t="s">
        <v>167</v>
      </c>
      <c r="C47" s="75" t="s">
        <v>1648</v>
      </c>
      <c r="D47" s="74" t="s">
        <v>116</v>
      </c>
      <c r="E47" s="74" t="s">
        <v>82</v>
      </c>
      <c r="F47" s="74" t="s">
        <v>167</v>
      </c>
      <c r="G47" s="74" t="s">
        <v>160</v>
      </c>
      <c r="I47" s="74" t="s">
        <v>87</v>
      </c>
      <c r="J47" s="74" t="s">
        <v>2583</v>
      </c>
      <c r="K47" s="74" t="s">
        <v>128</v>
      </c>
      <c r="L47" s="74" t="s">
        <v>89</v>
      </c>
      <c r="M47" s="74" t="s">
        <v>90</v>
      </c>
      <c r="N47" s="74" t="s">
        <v>162</v>
      </c>
      <c r="O47" s="76">
        <v>44664</v>
      </c>
      <c r="P47" s="76">
        <v>44469</v>
      </c>
      <c r="Q47" s="77">
        <v>1</v>
      </c>
      <c r="R47" s="74" t="s">
        <v>94</v>
      </c>
      <c r="S47" s="77">
        <v>2932129.89</v>
      </c>
      <c r="T47" s="77">
        <v>2932129.89</v>
      </c>
      <c r="U47" s="77">
        <v>3050.23</v>
      </c>
      <c r="V47" s="78">
        <v>5.3499999999999999E-2</v>
      </c>
      <c r="W47" s="79">
        <v>1</v>
      </c>
      <c r="X47" s="77">
        <v>2932129.89</v>
      </c>
      <c r="Y47" s="88">
        <v>2932129.89</v>
      </c>
      <c r="Z47" s="77">
        <v>3050.23</v>
      </c>
      <c r="AA47" s="74">
        <v>0</v>
      </c>
      <c r="AB47" s="74">
        <v>0</v>
      </c>
      <c r="AD47" s="74">
        <v>5</v>
      </c>
      <c r="AE47" s="74">
        <v>5</v>
      </c>
      <c r="AF47" s="74">
        <v>0</v>
      </c>
      <c r="AG47" s="74">
        <v>0</v>
      </c>
      <c r="AI47" s="74">
        <v>5</v>
      </c>
      <c r="AJ47" s="74">
        <v>5</v>
      </c>
      <c r="AL47" s="74">
        <v>5</v>
      </c>
      <c r="AM47" s="74" t="s">
        <v>95</v>
      </c>
      <c r="AN47" s="74">
        <v>0</v>
      </c>
      <c r="AO47" s="74" t="s">
        <v>95</v>
      </c>
      <c r="AP47" s="74" t="s">
        <v>95</v>
      </c>
      <c r="AQ47" s="74">
        <v>1</v>
      </c>
      <c r="AS47" s="74">
        <v>1</v>
      </c>
      <c r="AT47" s="74" t="s">
        <v>92</v>
      </c>
      <c r="AU47" s="74" t="s">
        <v>2579</v>
      </c>
      <c r="AV47" s="74" t="s">
        <v>94</v>
      </c>
      <c r="AW47" s="77">
        <v>100000000</v>
      </c>
      <c r="AX47" s="77">
        <v>19887532.949999999</v>
      </c>
      <c r="AY47" s="79">
        <v>1</v>
      </c>
      <c r="AZ47" s="77">
        <v>648540000</v>
      </c>
      <c r="BA47" s="77">
        <v>128978606.19393</v>
      </c>
      <c r="BB47" s="74" t="s">
        <v>93</v>
      </c>
      <c r="BC47" s="75" t="s">
        <v>1648</v>
      </c>
      <c r="BD47" s="82">
        <v>36629.973222672059</v>
      </c>
      <c r="BE47" s="82">
        <v>0</v>
      </c>
      <c r="BF47" s="82">
        <v>38.105352564374627</v>
      </c>
      <c r="BG47" s="82">
        <v>36668.078575236432</v>
      </c>
      <c r="BH47" s="82">
        <v>36629.973222672059</v>
      </c>
      <c r="BI47" s="82">
        <v>0</v>
      </c>
      <c r="BJ47" s="82">
        <v>38.105352564374627</v>
      </c>
      <c r="BK47" s="82">
        <v>36668.078575236432</v>
      </c>
      <c r="BL47" s="82">
        <v>2638916.9010000001</v>
      </c>
      <c r="BM47" s="82">
        <v>0</v>
      </c>
      <c r="BN47" s="82">
        <v>2745.2069999999999</v>
      </c>
      <c r="BO47" s="82">
        <v>2641662.108</v>
      </c>
      <c r="BP47" s="82">
        <v>36629.973222672059</v>
      </c>
      <c r="BQ47" s="82">
        <v>0</v>
      </c>
      <c r="BR47" s="82">
        <v>38.105352564374627</v>
      </c>
      <c r="BS47" s="89">
        <v>36668.078575236432</v>
      </c>
      <c r="BT47" s="82">
        <v>191666.33488763156</v>
      </c>
      <c r="BU47" s="82">
        <v>0</v>
      </c>
      <c r="BV47" s="82">
        <v>199.38625729309024</v>
      </c>
      <c r="BW47" s="82">
        <v>191865.72114492464</v>
      </c>
      <c r="BX47" s="82">
        <v>191666.33488763156</v>
      </c>
      <c r="BY47" s="82">
        <v>0</v>
      </c>
      <c r="BZ47" s="82">
        <v>199.38625729309024</v>
      </c>
      <c r="CA47" s="82">
        <v>191865.72114492464</v>
      </c>
      <c r="CB47" s="82">
        <v>13808132.6844825</v>
      </c>
      <c r="CC47" s="82">
        <v>0</v>
      </c>
      <c r="CD47" s="82">
        <v>14364.2956275</v>
      </c>
      <c r="CE47" s="82">
        <v>13822496.980109999</v>
      </c>
      <c r="CF47" s="82">
        <v>191666.33488763156</v>
      </c>
      <c r="CG47" s="82">
        <v>0</v>
      </c>
      <c r="CH47" s="82">
        <v>199.38625729309024</v>
      </c>
      <c r="CI47" s="82">
        <v>191865.72114492464</v>
      </c>
      <c r="CJ47" s="82" t="s">
        <v>96</v>
      </c>
      <c r="CK47" s="83">
        <v>1.4999999999999999E-2</v>
      </c>
      <c r="CL47" s="83">
        <v>3.5000000000000003E-2</v>
      </c>
      <c r="CM47" s="83">
        <v>0.26500000000000001</v>
      </c>
      <c r="CN47" s="82">
        <v>43981.948349999999</v>
      </c>
      <c r="CO47" s="82">
        <v>102624.54615000001</v>
      </c>
      <c r="CP47" s="82">
        <v>777014.42085000011</v>
      </c>
      <c r="CQ47" s="82">
        <v>43981.948349999999</v>
      </c>
      <c r="CR47" s="89">
        <v>43981.948349999999</v>
      </c>
      <c r="CS47" s="82">
        <v>43981.948349999999</v>
      </c>
      <c r="CT47" s="82">
        <v>102624.54615000001</v>
      </c>
      <c r="CU47" s="82">
        <v>777014.42085000011</v>
      </c>
      <c r="CV47" s="82">
        <v>43981.948349999999</v>
      </c>
      <c r="CW47" s="82">
        <v>43981.948349999999</v>
      </c>
    </row>
    <row r="48" spans="1:101">
      <c r="A48" s="86" t="s">
        <v>82</v>
      </c>
      <c r="B48" s="87" t="s">
        <v>168</v>
      </c>
      <c r="C48" s="75" t="s">
        <v>1649</v>
      </c>
      <c r="D48" s="74" t="s">
        <v>116</v>
      </c>
      <c r="E48" s="74" t="s">
        <v>82</v>
      </c>
      <c r="F48" s="74" t="s">
        <v>168</v>
      </c>
      <c r="G48" s="74" t="s">
        <v>169</v>
      </c>
      <c r="I48" s="74" t="s">
        <v>87</v>
      </c>
      <c r="J48" s="74" t="s">
        <v>2580</v>
      </c>
      <c r="K48" s="74" t="s">
        <v>88</v>
      </c>
      <c r="L48" s="74" t="s">
        <v>89</v>
      </c>
      <c r="M48" s="74" t="s">
        <v>90</v>
      </c>
      <c r="N48" s="74" t="s">
        <v>171</v>
      </c>
      <c r="O48" s="76">
        <v>44533</v>
      </c>
      <c r="P48" s="76">
        <v>44469</v>
      </c>
      <c r="Q48" s="77">
        <v>1</v>
      </c>
      <c r="R48" s="74" t="s">
        <v>94</v>
      </c>
      <c r="S48" s="77">
        <v>1700000</v>
      </c>
      <c r="T48" s="77">
        <v>728571.44</v>
      </c>
      <c r="U48" s="77">
        <v>1275</v>
      </c>
      <c r="V48" s="78">
        <v>0.09</v>
      </c>
      <c r="W48" s="79">
        <v>1</v>
      </c>
      <c r="X48" s="77">
        <v>1700000</v>
      </c>
      <c r="Y48" s="88">
        <v>728571.44</v>
      </c>
      <c r="Z48" s="77">
        <v>1275</v>
      </c>
      <c r="AA48" s="74">
        <v>0</v>
      </c>
      <c r="AB48" s="74">
        <v>0</v>
      </c>
      <c r="AD48" s="74">
        <v>0</v>
      </c>
      <c r="AE48" s="74">
        <v>0</v>
      </c>
      <c r="AF48" s="74">
        <v>0</v>
      </c>
      <c r="AG48" s="74">
        <v>0</v>
      </c>
      <c r="AI48" s="74">
        <v>7</v>
      </c>
      <c r="AJ48" s="74">
        <v>7</v>
      </c>
      <c r="AL48" s="74">
        <v>7</v>
      </c>
      <c r="AM48" s="74" t="s">
        <v>95</v>
      </c>
      <c r="AN48" s="74">
        <v>0</v>
      </c>
      <c r="AO48" s="74" t="s">
        <v>95</v>
      </c>
      <c r="AP48" s="74" t="s">
        <v>95</v>
      </c>
      <c r="AQ48" s="74">
        <v>1</v>
      </c>
      <c r="AS48" s="74">
        <v>1</v>
      </c>
      <c r="AT48" s="74" t="s">
        <v>92</v>
      </c>
      <c r="AU48" s="74" t="s">
        <v>2579</v>
      </c>
      <c r="AV48" s="74" t="s">
        <v>94</v>
      </c>
      <c r="AW48" s="77">
        <v>1700000</v>
      </c>
      <c r="AX48" s="77">
        <v>971428.56</v>
      </c>
      <c r="AY48" s="79">
        <v>1</v>
      </c>
      <c r="AZ48" s="77">
        <v>11025180</v>
      </c>
      <c r="BA48" s="77">
        <v>6300102.7830240009</v>
      </c>
      <c r="BB48" s="74" t="s">
        <v>93</v>
      </c>
      <c r="BC48" s="75" t="s">
        <v>1649</v>
      </c>
      <c r="BD48" s="82">
        <v>23074.012220268651</v>
      </c>
      <c r="BE48" s="82">
        <v>0</v>
      </c>
      <c r="BF48" s="82">
        <v>40.379520752065893</v>
      </c>
      <c r="BG48" s="82">
        <v>23114.391741020718</v>
      </c>
      <c r="BH48" s="82">
        <v>23074.012220268651</v>
      </c>
      <c r="BI48" s="82">
        <v>0</v>
      </c>
      <c r="BJ48" s="82">
        <v>40.379520752065893</v>
      </c>
      <c r="BK48" s="82">
        <v>23114.391741020718</v>
      </c>
      <c r="BL48" s="82">
        <v>655714.29599999997</v>
      </c>
      <c r="BM48" s="82">
        <v>0</v>
      </c>
      <c r="BN48" s="82">
        <v>1147.5</v>
      </c>
      <c r="BO48" s="82">
        <v>656861.79599999997</v>
      </c>
      <c r="BP48" s="82">
        <v>23074.012220268651</v>
      </c>
      <c r="BQ48" s="82">
        <v>0</v>
      </c>
      <c r="BR48" s="82">
        <v>40.379520752065893</v>
      </c>
      <c r="BS48" s="89">
        <v>23114.391741020718</v>
      </c>
      <c r="BT48" s="82">
        <v>120734.76894255572</v>
      </c>
      <c r="BU48" s="82">
        <v>0</v>
      </c>
      <c r="BV48" s="82">
        <v>211.28584233518478</v>
      </c>
      <c r="BW48" s="82">
        <v>120946.0547848909</v>
      </c>
      <c r="BX48" s="82">
        <v>120734.76894255572</v>
      </c>
      <c r="BY48" s="82">
        <v>0</v>
      </c>
      <c r="BZ48" s="82">
        <v>211.28584233518478</v>
      </c>
      <c r="CA48" s="82">
        <v>120946.0547848909</v>
      </c>
      <c r="CB48" s="82">
        <v>3431025.05382</v>
      </c>
      <c r="CC48" s="82">
        <v>0</v>
      </c>
      <c r="CD48" s="82">
        <v>6004.2937499999998</v>
      </c>
      <c r="CE48" s="82">
        <v>3437029.3475699998</v>
      </c>
      <c r="CF48" s="82">
        <v>120734.76894255572</v>
      </c>
      <c r="CG48" s="82">
        <v>0</v>
      </c>
      <c r="CH48" s="82">
        <v>211.28584233518478</v>
      </c>
      <c r="CI48" s="82">
        <v>120946.0547848909</v>
      </c>
      <c r="CJ48" s="82" t="s">
        <v>96</v>
      </c>
      <c r="CK48" s="83">
        <v>1.4999999999999999E-2</v>
      </c>
      <c r="CL48" s="83">
        <v>3.5000000000000003E-2</v>
      </c>
      <c r="CM48" s="83">
        <v>0.26500000000000001</v>
      </c>
      <c r="CN48" s="82">
        <v>10928.571599999999</v>
      </c>
      <c r="CO48" s="82">
        <v>25500.000400000001</v>
      </c>
      <c r="CP48" s="82">
        <v>193071.43159999998</v>
      </c>
      <c r="CQ48" s="82">
        <v>10928.571599999999</v>
      </c>
      <c r="CR48" s="89">
        <v>23114.391741020718</v>
      </c>
      <c r="CS48" s="82">
        <v>10928.571599999999</v>
      </c>
      <c r="CT48" s="82">
        <v>25500.000400000001</v>
      </c>
      <c r="CU48" s="82">
        <v>193071.43159999998</v>
      </c>
      <c r="CV48" s="82">
        <v>10928.571599999999</v>
      </c>
      <c r="CW48" s="82">
        <v>23114.391741020718</v>
      </c>
    </row>
    <row r="49" spans="1:101">
      <c r="A49" s="86" t="s">
        <v>82</v>
      </c>
      <c r="B49" s="87" t="s">
        <v>172</v>
      </c>
      <c r="C49" s="75" t="s">
        <v>1650</v>
      </c>
      <c r="D49" s="74" t="s">
        <v>116</v>
      </c>
      <c r="E49" s="74" t="s">
        <v>82</v>
      </c>
      <c r="F49" s="74" t="s">
        <v>172</v>
      </c>
      <c r="G49" s="74" t="s">
        <v>125</v>
      </c>
      <c r="I49" s="74" t="s">
        <v>87</v>
      </c>
      <c r="J49" s="74" t="s">
        <v>2583</v>
      </c>
      <c r="K49" s="74" t="s">
        <v>128</v>
      </c>
      <c r="L49" s="74" t="s">
        <v>89</v>
      </c>
      <c r="M49" s="74" t="s">
        <v>90</v>
      </c>
      <c r="N49" s="74" t="s">
        <v>166</v>
      </c>
      <c r="O49" s="76">
        <v>44530</v>
      </c>
      <c r="P49" s="76">
        <v>44469</v>
      </c>
      <c r="Q49" s="77">
        <v>1</v>
      </c>
      <c r="R49" s="74" t="s">
        <v>94</v>
      </c>
      <c r="S49" s="77">
        <v>675200.77</v>
      </c>
      <c r="T49" s="77">
        <v>675200.77</v>
      </c>
      <c r="U49" s="77">
        <v>617.39</v>
      </c>
      <c r="V49" s="78">
        <v>4.7024999999999997E-2</v>
      </c>
      <c r="W49" s="79">
        <v>1</v>
      </c>
      <c r="X49" s="77">
        <v>675200.77</v>
      </c>
      <c r="Y49" s="88">
        <v>675200.77</v>
      </c>
      <c r="Z49" s="77">
        <v>617.39</v>
      </c>
      <c r="AA49" s="74">
        <v>0</v>
      </c>
      <c r="AB49" s="74">
        <v>0</v>
      </c>
      <c r="AD49" s="74">
        <v>6</v>
      </c>
      <c r="AE49" s="74">
        <v>6</v>
      </c>
      <c r="AF49" s="74">
        <v>0</v>
      </c>
      <c r="AG49" s="74">
        <v>0</v>
      </c>
      <c r="AI49" s="74">
        <v>6</v>
      </c>
      <c r="AJ49" s="74">
        <v>6</v>
      </c>
      <c r="AL49" s="74">
        <v>6</v>
      </c>
      <c r="AM49" s="74" t="s">
        <v>95</v>
      </c>
      <c r="AN49" s="74">
        <v>0</v>
      </c>
      <c r="AO49" s="74" t="s">
        <v>95</v>
      </c>
      <c r="AP49" s="74" t="s">
        <v>95</v>
      </c>
      <c r="AQ49" s="74">
        <v>1</v>
      </c>
      <c r="AS49" s="74">
        <v>1</v>
      </c>
      <c r="AT49" s="74" t="s">
        <v>92</v>
      </c>
      <c r="AU49" s="74" t="s">
        <v>2579</v>
      </c>
      <c r="AV49" s="74" t="s">
        <v>94</v>
      </c>
      <c r="AW49" s="77">
        <v>22000000</v>
      </c>
      <c r="AX49" s="77">
        <v>11194709.199999999</v>
      </c>
      <c r="AY49" s="79">
        <v>1</v>
      </c>
      <c r="AZ49" s="77">
        <v>142678800</v>
      </c>
      <c r="BA49" s="77">
        <v>72602167.045680001</v>
      </c>
      <c r="BB49" s="74" t="s">
        <v>93</v>
      </c>
      <c r="BC49" s="75" t="s">
        <v>1650</v>
      </c>
      <c r="BD49" s="82">
        <v>13112.194847951945</v>
      </c>
      <c r="BE49" s="82">
        <v>0</v>
      </c>
      <c r="BF49" s="82">
        <v>11.989527170084612</v>
      </c>
      <c r="BG49" s="82">
        <v>13124.184375122029</v>
      </c>
      <c r="BH49" s="82">
        <v>13112.194847951945</v>
      </c>
      <c r="BI49" s="82">
        <v>0</v>
      </c>
      <c r="BJ49" s="82">
        <v>11.989527170084612</v>
      </c>
      <c r="BK49" s="82">
        <v>13124.184375122029</v>
      </c>
      <c r="BL49" s="82">
        <v>607680.69299999997</v>
      </c>
      <c r="BM49" s="82">
        <v>0</v>
      </c>
      <c r="BN49" s="82">
        <v>555.65099999999995</v>
      </c>
      <c r="BO49" s="82">
        <v>608236.34400000004</v>
      </c>
      <c r="BP49" s="82">
        <v>13112.194847951945</v>
      </c>
      <c r="BQ49" s="82">
        <v>0</v>
      </c>
      <c r="BR49" s="82">
        <v>11.989527170084612</v>
      </c>
      <c r="BS49" s="89">
        <v>13124.184375122029</v>
      </c>
      <c r="BT49" s="82">
        <v>68609.559541908558</v>
      </c>
      <c r="BU49" s="82">
        <v>0</v>
      </c>
      <c r="BV49" s="82">
        <v>62.735200917467729</v>
      </c>
      <c r="BW49" s="82">
        <v>68672.294742826023</v>
      </c>
      <c r="BX49" s="82">
        <v>68609.559541908558</v>
      </c>
      <c r="BY49" s="82">
        <v>0</v>
      </c>
      <c r="BZ49" s="82">
        <v>62.735200917467729</v>
      </c>
      <c r="CA49" s="82">
        <v>68672.294742826023</v>
      </c>
      <c r="CB49" s="82">
        <v>3179689.2261224999</v>
      </c>
      <c r="CC49" s="82">
        <v>0</v>
      </c>
      <c r="CD49" s="82">
        <v>2907.4438574999999</v>
      </c>
      <c r="CE49" s="82">
        <v>3182596.6699800002</v>
      </c>
      <c r="CF49" s="82">
        <v>68609.559541908558</v>
      </c>
      <c r="CG49" s="82">
        <v>0</v>
      </c>
      <c r="CH49" s="82">
        <v>62.735200917467729</v>
      </c>
      <c r="CI49" s="82">
        <v>68672.294742826023</v>
      </c>
      <c r="CJ49" s="82" t="s">
        <v>96</v>
      </c>
      <c r="CK49" s="83">
        <v>1.4999999999999999E-2</v>
      </c>
      <c r="CL49" s="83">
        <v>3.5000000000000003E-2</v>
      </c>
      <c r="CM49" s="83">
        <v>0.26500000000000001</v>
      </c>
      <c r="CN49" s="82">
        <v>10128.011549999999</v>
      </c>
      <c r="CO49" s="82">
        <v>23632.026950000003</v>
      </c>
      <c r="CP49" s="82">
        <v>178928.20405</v>
      </c>
      <c r="CQ49" s="82">
        <v>10128.011549999999</v>
      </c>
      <c r="CR49" s="89">
        <v>13124.184375122029</v>
      </c>
      <c r="CS49" s="82">
        <v>10128.011549999999</v>
      </c>
      <c r="CT49" s="82">
        <v>23632.026950000003</v>
      </c>
      <c r="CU49" s="82">
        <v>178928.20405</v>
      </c>
      <c r="CV49" s="82">
        <v>10128.011549999999</v>
      </c>
      <c r="CW49" s="82">
        <v>13124.184375122029</v>
      </c>
    </row>
    <row r="50" spans="1:101">
      <c r="A50" s="86" t="s">
        <v>82</v>
      </c>
      <c r="B50" s="87" t="s">
        <v>173</v>
      </c>
      <c r="C50" s="75" t="s">
        <v>1651</v>
      </c>
      <c r="D50" s="74" t="s">
        <v>116</v>
      </c>
      <c r="E50" s="74" t="s">
        <v>82</v>
      </c>
      <c r="F50" s="74" t="s">
        <v>173</v>
      </c>
      <c r="G50" s="74" t="s">
        <v>174</v>
      </c>
      <c r="I50" s="74" t="s">
        <v>87</v>
      </c>
      <c r="J50" s="74" t="s">
        <v>2582</v>
      </c>
      <c r="K50" s="74" t="s">
        <v>100</v>
      </c>
      <c r="L50" s="74" t="s">
        <v>89</v>
      </c>
      <c r="M50" s="74" t="s">
        <v>90</v>
      </c>
      <c r="N50" s="74" t="s">
        <v>176</v>
      </c>
      <c r="O50" s="76">
        <v>44547</v>
      </c>
      <c r="P50" s="76">
        <v>44469</v>
      </c>
      <c r="Q50" s="77">
        <v>1</v>
      </c>
      <c r="R50" s="74" t="s">
        <v>94</v>
      </c>
      <c r="S50" s="77">
        <v>47000000</v>
      </c>
      <c r="T50" s="77">
        <v>47000000</v>
      </c>
      <c r="U50" s="77">
        <v>403220.83</v>
      </c>
      <c r="V50" s="78">
        <v>4.3499999999999997E-2</v>
      </c>
      <c r="W50" s="79">
        <v>1</v>
      </c>
      <c r="X50" s="77">
        <v>47000000</v>
      </c>
      <c r="Y50" s="88">
        <v>47000000</v>
      </c>
      <c r="Z50" s="77">
        <v>403220.83</v>
      </c>
      <c r="AA50" s="74">
        <v>0</v>
      </c>
      <c r="AB50" s="74">
        <v>0</v>
      </c>
      <c r="AD50" s="74">
        <v>0</v>
      </c>
      <c r="AE50" s="74">
        <v>0</v>
      </c>
      <c r="AF50" s="74">
        <v>0</v>
      </c>
      <c r="AG50" s="74">
        <v>0</v>
      </c>
      <c r="AI50" s="74">
        <v>6</v>
      </c>
      <c r="AJ50" s="74">
        <v>6</v>
      </c>
      <c r="AL50" s="74">
        <v>6</v>
      </c>
      <c r="AM50" s="74" t="s">
        <v>95</v>
      </c>
      <c r="AN50" s="74">
        <v>0</v>
      </c>
      <c r="AO50" s="74" t="s">
        <v>95</v>
      </c>
      <c r="AP50" s="74" t="s">
        <v>95</v>
      </c>
      <c r="AQ50" s="74">
        <v>1</v>
      </c>
      <c r="AS50" s="74">
        <v>1</v>
      </c>
      <c r="AT50" s="74" t="s">
        <v>92</v>
      </c>
      <c r="AU50" s="74" t="s">
        <v>2579</v>
      </c>
      <c r="AV50" s="74" t="s">
        <v>94</v>
      </c>
      <c r="AW50" s="77">
        <v>100000000</v>
      </c>
      <c r="AX50" s="77">
        <v>0</v>
      </c>
      <c r="AY50" s="79">
        <v>1</v>
      </c>
      <c r="AZ50" s="77">
        <v>648540000</v>
      </c>
      <c r="BA50" s="77">
        <v>0</v>
      </c>
      <c r="BB50" s="74" t="s">
        <v>93</v>
      </c>
      <c r="BC50" s="75" t="s">
        <v>1651</v>
      </c>
      <c r="BD50" s="82">
        <v>912725.79243910126</v>
      </c>
      <c r="BE50" s="82">
        <v>0</v>
      </c>
      <c r="BF50" s="82">
        <v>7830.4266295681318</v>
      </c>
      <c r="BG50" s="82">
        <v>920556.21906866936</v>
      </c>
      <c r="BH50" s="82">
        <v>912725.79243910126</v>
      </c>
      <c r="BI50" s="82">
        <v>0</v>
      </c>
      <c r="BJ50" s="82">
        <v>7830.4266295681318</v>
      </c>
      <c r="BK50" s="82">
        <v>920556.21906866936</v>
      </c>
      <c r="BL50" s="82">
        <v>42300000</v>
      </c>
      <c r="BM50" s="82">
        <v>0</v>
      </c>
      <c r="BN50" s="82">
        <v>362898.74700000003</v>
      </c>
      <c r="BO50" s="82">
        <v>42662898.746999994</v>
      </c>
      <c r="BP50" s="82">
        <v>912725.79243910126</v>
      </c>
      <c r="BQ50" s="82">
        <v>0</v>
      </c>
      <c r="BR50" s="82">
        <v>7830.4266295681318</v>
      </c>
      <c r="BS50" s="89">
        <v>920556.21906866936</v>
      </c>
      <c r="BT50" s="82">
        <v>4775837.7089375975</v>
      </c>
      <c r="BU50" s="82">
        <v>0</v>
      </c>
      <c r="BV50" s="82">
        <v>40972.707339215252</v>
      </c>
      <c r="BW50" s="82">
        <v>4816810.4162768126</v>
      </c>
      <c r="BX50" s="82">
        <v>4775837.7089375975</v>
      </c>
      <c r="BY50" s="82">
        <v>0</v>
      </c>
      <c r="BZ50" s="82">
        <v>40972.707339215252</v>
      </c>
      <c r="CA50" s="82">
        <v>4816810.4162768126</v>
      </c>
      <c r="CB50" s="82">
        <v>221334750</v>
      </c>
      <c r="CC50" s="82">
        <v>0</v>
      </c>
      <c r="CD50" s="82">
        <v>1898867.6936775001</v>
      </c>
      <c r="CE50" s="82">
        <v>223233617.69367746</v>
      </c>
      <c r="CF50" s="82">
        <v>4775837.7089375975</v>
      </c>
      <c r="CG50" s="82">
        <v>0</v>
      </c>
      <c r="CH50" s="82">
        <v>40972.707339215252</v>
      </c>
      <c r="CI50" s="82">
        <v>4816810.4162768126</v>
      </c>
      <c r="CJ50" s="82" t="s">
        <v>96</v>
      </c>
      <c r="CK50" s="83">
        <v>1.4999999999999999E-2</v>
      </c>
      <c r="CL50" s="83">
        <v>3.5000000000000003E-2</v>
      </c>
      <c r="CM50" s="83">
        <v>0.26500000000000001</v>
      </c>
      <c r="CN50" s="82">
        <v>705000</v>
      </c>
      <c r="CO50" s="82">
        <v>1645000.0000000002</v>
      </c>
      <c r="CP50" s="82">
        <v>12455000</v>
      </c>
      <c r="CQ50" s="82">
        <v>705000</v>
      </c>
      <c r="CR50" s="89">
        <v>920556.21906866936</v>
      </c>
      <c r="CS50" s="82">
        <v>705000</v>
      </c>
      <c r="CT50" s="82">
        <v>1645000.0000000002</v>
      </c>
      <c r="CU50" s="82">
        <v>12455000</v>
      </c>
      <c r="CV50" s="82">
        <v>705000</v>
      </c>
      <c r="CW50" s="82">
        <v>920556.21906866936</v>
      </c>
    </row>
    <row r="51" spans="1:101">
      <c r="A51" s="86" t="s">
        <v>82</v>
      </c>
      <c r="B51" s="87" t="s">
        <v>2630</v>
      </c>
      <c r="C51" s="75" t="s">
        <v>2852</v>
      </c>
      <c r="D51" s="74" t="s">
        <v>116</v>
      </c>
      <c r="E51" s="74" t="s">
        <v>82</v>
      </c>
      <c r="F51" s="74" t="s">
        <v>2630</v>
      </c>
      <c r="G51" s="74" t="s">
        <v>174</v>
      </c>
      <c r="I51" s="74" t="s">
        <v>87</v>
      </c>
      <c r="J51" s="74" t="s">
        <v>2582</v>
      </c>
      <c r="K51" s="74" t="s">
        <v>100</v>
      </c>
      <c r="L51" s="74" t="s">
        <v>89</v>
      </c>
      <c r="M51" s="74" t="s">
        <v>90</v>
      </c>
      <c r="N51" s="74" t="s">
        <v>176</v>
      </c>
      <c r="O51" s="76">
        <v>44491</v>
      </c>
      <c r="P51" s="76">
        <v>44469</v>
      </c>
      <c r="Q51" s="77">
        <v>1</v>
      </c>
      <c r="R51" s="74" t="s">
        <v>94</v>
      </c>
      <c r="S51" s="77">
        <v>38000000</v>
      </c>
      <c r="T51" s="77">
        <v>38000000</v>
      </c>
      <c r="U51" s="77">
        <v>312233.33</v>
      </c>
      <c r="V51" s="78">
        <v>4.3499999999999997E-2</v>
      </c>
      <c r="W51" s="79">
        <v>1</v>
      </c>
      <c r="X51" s="77">
        <v>38000000</v>
      </c>
      <c r="Y51" s="88">
        <v>38000000</v>
      </c>
      <c r="Z51" s="77">
        <v>312233.33</v>
      </c>
      <c r="AA51" s="74">
        <v>0</v>
      </c>
      <c r="AB51" s="74">
        <v>0</v>
      </c>
      <c r="AD51" s="74">
        <v>0</v>
      </c>
      <c r="AE51" s="74">
        <v>0</v>
      </c>
      <c r="AF51" s="74">
        <v>0</v>
      </c>
      <c r="AG51" s="74">
        <v>0</v>
      </c>
      <c r="AI51" s="74">
        <v>6</v>
      </c>
      <c r="AJ51" s="74">
        <v>6</v>
      </c>
      <c r="AL51" s="74">
        <v>6</v>
      </c>
      <c r="AM51" s="74" t="s">
        <v>95</v>
      </c>
      <c r="AN51" s="74">
        <v>0</v>
      </c>
      <c r="AO51" s="74" t="s">
        <v>95</v>
      </c>
      <c r="AP51" s="74" t="s">
        <v>95</v>
      </c>
      <c r="AQ51" s="74">
        <v>1</v>
      </c>
      <c r="AS51" s="74">
        <v>1</v>
      </c>
      <c r="AT51" s="74" t="s">
        <v>92</v>
      </c>
      <c r="AU51" s="74" t="s">
        <v>2579</v>
      </c>
      <c r="AV51" s="74" t="s">
        <v>94</v>
      </c>
      <c r="AW51" s="77">
        <v>100000000</v>
      </c>
      <c r="AX51" s="77">
        <v>0</v>
      </c>
      <c r="AY51" s="79">
        <v>1</v>
      </c>
      <c r="AZ51" s="77">
        <v>648540000</v>
      </c>
      <c r="BA51" s="77">
        <v>0</v>
      </c>
      <c r="BB51" s="74" t="s">
        <v>93</v>
      </c>
      <c r="BC51" s="75" t="s">
        <v>2852</v>
      </c>
      <c r="BD51" s="82">
        <v>737948.51303586923</v>
      </c>
      <c r="BE51" s="82">
        <v>0</v>
      </c>
      <c r="BF51" s="82">
        <v>6063.4768840457327</v>
      </c>
      <c r="BG51" s="82">
        <v>744011.98991991498</v>
      </c>
      <c r="BH51" s="82">
        <v>737948.51303586923</v>
      </c>
      <c r="BI51" s="82">
        <v>0</v>
      </c>
      <c r="BJ51" s="82">
        <v>6063.4768840457327</v>
      </c>
      <c r="BK51" s="82">
        <v>744011.98991991498</v>
      </c>
      <c r="BL51" s="82">
        <v>34200000</v>
      </c>
      <c r="BM51" s="82">
        <v>0</v>
      </c>
      <c r="BN51" s="82">
        <v>281009.99700000003</v>
      </c>
      <c r="BO51" s="82">
        <v>34481009.996999994</v>
      </c>
      <c r="BP51" s="82">
        <v>737948.51303586923</v>
      </c>
      <c r="BQ51" s="82">
        <v>0</v>
      </c>
      <c r="BR51" s="82">
        <v>6063.4768840457327</v>
      </c>
      <c r="BS51" s="89">
        <v>744011.98991991498</v>
      </c>
      <c r="BT51" s="82">
        <v>3861315.5944601856</v>
      </c>
      <c r="BU51" s="82">
        <v>0</v>
      </c>
      <c r="BV51" s="82">
        <v>31727.142795769298</v>
      </c>
      <c r="BW51" s="82">
        <v>3893042.7372559551</v>
      </c>
      <c r="BX51" s="82">
        <v>3861315.5944601856</v>
      </c>
      <c r="BY51" s="82">
        <v>0</v>
      </c>
      <c r="BZ51" s="82">
        <v>31727.142795769298</v>
      </c>
      <c r="CA51" s="82">
        <v>3893042.7372559551</v>
      </c>
      <c r="CB51" s="82">
        <v>178951500</v>
      </c>
      <c r="CC51" s="82">
        <v>0</v>
      </c>
      <c r="CD51" s="82">
        <v>1470384.8093025002</v>
      </c>
      <c r="CE51" s="82">
        <v>180421884.80930248</v>
      </c>
      <c r="CF51" s="82">
        <v>3861315.5944601856</v>
      </c>
      <c r="CG51" s="82">
        <v>0</v>
      </c>
      <c r="CH51" s="82">
        <v>31727.142795769298</v>
      </c>
      <c r="CI51" s="82">
        <v>3893042.7372559551</v>
      </c>
      <c r="CJ51" s="82" t="s">
        <v>96</v>
      </c>
      <c r="CK51" s="83">
        <v>1.4999999999999999E-2</v>
      </c>
      <c r="CL51" s="83">
        <v>3.5000000000000003E-2</v>
      </c>
      <c r="CM51" s="83">
        <v>0.26500000000000001</v>
      </c>
      <c r="CN51" s="82">
        <v>570000</v>
      </c>
      <c r="CO51" s="82">
        <v>1330000.0000000002</v>
      </c>
      <c r="CP51" s="82">
        <v>10070000</v>
      </c>
      <c r="CQ51" s="82">
        <v>570000</v>
      </c>
      <c r="CR51" s="89">
        <v>744011.98991991498</v>
      </c>
      <c r="CS51" s="82">
        <v>570000</v>
      </c>
      <c r="CT51" s="82">
        <v>1330000.0000000002</v>
      </c>
      <c r="CU51" s="82">
        <v>10070000</v>
      </c>
      <c r="CV51" s="82">
        <v>570000</v>
      </c>
      <c r="CW51" s="82">
        <v>744011.98991991498</v>
      </c>
    </row>
    <row r="52" spans="1:101">
      <c r="A52" s="86" t="s">
        <v>82</v>
      </c>
      <c r="B52" s="87" t="s">
        <v>177</v>
      </c>
      <c r="C52" s="75" t="s">
        <v>1652</v>
      </c>
      <c r="D52" s="74" t="s">
        <v>116</v>
      </c>
      <c r="E52" s="74" t="s">
        <v>82</v>
      </c>
      <c r="F52" s="74" t="s">
        <v>177</v>
      </c>
      <c r="G52" s="74" t="s">
        <v>178</v>
      </c>
      <c r="I52" s="74" t="s">
        <v>87</v>
      </c>
      <c r="J52" s="74" t="s">
        <v>2580</v>
      </c>
      <c r="K52" s="74" t="s">
        <v>88</v>
      </c>
      <c r="L52" s="74" t="s">
        <v>89</v>
      </c>
      <c r="M52" s="74" t="s">
        <v>90</v>
      </c>
      <c r="N52" s="74" t="s">
        <v>180</v>
      </c>
      <c r="O52" s="76">
        <v>44510</v>
      </c>
      <c r="P52" s="76">
        <v>44469</v>
      </c>
      <c r="Q52" s="77">
        <v>1</v>
      </c>
      <c r="R52" s="74" t="s">
        <v>94</v>
      </c>
      <c r="S52" s="77">
        <v>4000000</v>
      </c>
      <c r="T52" s="77">
        <v>1364000</v>
      </c>
      <c r="U52" s="77">
        <v>21928.44</v>
      </c>
      <c r="V52" s="78">
        <v>0.08</v>
      </c>
      <c r="W52" s="79">
        <v>1</v>
      </c>
      <c r="X52" s="77">
        <v>4000000</v>
      </c>
      <c r="Y52" s="88">
        <v>1364000</v>
      </c>
      <c r="Z52" s="77">
        <v>21928.44</v>
      </c>
      <c r="AA52" s="74">
        <v>0</v>
      </c>
      <c r="AB52" s="74">
        <v>0</v>
      </c>
      <c r="AD52" s="74">
        <v>7</v>
      </c>
      <c r="AE52" s="74">
        <v>7</v>
      </c>
      <c r="AF52" s="74">
        <v>0</v>
      </c>
      <c r="AG52" s="74">
        <v>0</v>
      </c>
      <c r="AI52" s="74">
        <v>7</v>
      </c>
      <c r="AJ52" s="74">
        <v>7</v>
      </c>
      <c r="AL52" s="74">
        <v>7</v>
      </c>
      <c r="AM52" s="74" t="s">
        <v>95</v>
      </c>
      <c r="AN52" s="74">
        <v>0</v>
      </c>
      <c r="AO52" s="74" t="s">
        <v>95</v>
      </c>
      <c r="AP52" s="74" t="s">
        <v>95</v>
      </c>
      <c r="AQ52" s="74">
        <v>1</v>
      </c>
      <c r="AS52" s="74">
        <v>1</v>
      </c>
      <c r="AT52" s="74" t="s">
        <v>92</v>
      </c>
      <c r="AU52" s="74" t="s">
        <v>2579</v>
      </c>
      <c r="AV52" s="74" t="s">
        <v>94</v>
      </c>
      <c r="AW52" s="77">
        <v>5000000</v>
      </c>
      <c r="AX52" s="77">
        <v>1236000</v>
      </c>
      <c r="AY52" s="79">
        <v>1</v>
      </c>
      <c r="AZ52" s="77">
        <v>32427000</v>
      </c>
      <c r="BA52" s="77">
        <v>8015954.4000000004</v>
      </c>
      <c r="BB52" s="74" t="s">
        <v>93</v>
      </c>
      <c r="BC52" s="75" t="s">
        <v>1652</v>
      </c>
      <c r="BD52" s="82">
        <v>43198.169651621865</v>
      </c>
      <c r="BE52" s="82">
        <v>0</v>
      </c>
      <c r="BF52" s="82">
        <v>694.47835140426014</v>
      </c>
      <c r="BG52" s="82">
        <v>43892.648003026123</v>
      </c>
      <c r="BH52" s="82">
        <v>43198.169651621865</v>
      </c>
      <c r="BI52" s="82">
        <v>0</v>
      </c>
      <c r="BJ52" s="82">
        <v>694.47835140426014</v>
      </c>
      <c r="BK52" s="82">
        <v>43892.648003026123</v>
      </c>
      <c r="BL52" s="82">
        <v>1227600</v>
      </c>
      <c r="BM52" s="82">
        <v>0</v>
      </c>
      <c r="BN52" s="82">
        <v>19735.595999999998</v>
      </c>
      <c r="BO52" s="82">
        <v>1247335.5959999999</v>
      </c>
      <c r="BP52" s="82">
        <v>43198.169651621865</v>
      </c>
      <c r="BQ52" s="82">
        <v>0</v>
      </c>
      <c r="BR52" s="82">
        <v>694.47835140426014</v>
      </c>
      <c r="BS52" s="89">
        <v>43892.648003026123</v>
      </c>
      <c r="BT52" s="82">
        <v>226034.42270211142</v>
      </c>
      <c r="BU52" s="82">
        <v>0</v>
      </c>
      <c r="BV52" s="82">
        <v>3633.857973722791</v>
      </c>
      <c r="BW52" s="82">
        <v>229668.28067583419</v>
      </c>
      <c r="BX52" s="82">
        <v>226034.42270211142</v>
      </c>
      <c r="BY52" s="82">
        <v>0</v>
      </c>
      <c r="BZ52" s="82">
        <v>3633.857973722791</v>
      </c>
      <c r="CA52" s="82">
        <v>229668.28067583419</v>
      </c>
      <c r="CB52" s="82">
        <v>6423417</v>
      </c>
      <c r="CC52" s="82">
        <v>0</v>
      </c>
      <c r="CD52" s="82">
        <v>103266.50606999999</v>
      </c>
      <c r="CE52" s="82">
        <v>6526683.5060699992</v>
      </c>
      <c r="CF52" s="82">
        <v>226034.42270211142</v>
      </c>
      <c r="CG52" s="82">
        <v>0</v>
      </c>
      <c r="CH52" s="82">
        <v>3633.857973722791</v>
      </c>
      <c r="CI52" s="82">
        <v>229668.28067583419</v>
      </c>
      <c r="CJ52" s="82" t="s">
        <v>96</v>
      </c>
      <c r="CK52" s="83">
        <v>1.4999999999999999E-2</v>
      </c>
      <c r="CL52" s="83">
        <v>3.5000000000000003E-2</v>
      </c>
      <c r="CM52" s="83">
        <v>0.26500000000000001</v>
      </c>
      <c r="CN52" s="82">
        <v>20460</v>
      </c>
      <c r="CO52" s="82">
        <v>47740.000000000007</v>
      </c>
      <c r="CP52" s="82">
        <v>361460</v>
      </c>
      <c r="CQ52" s="82">
        <v>20460</v>
      </c>
      <c r="CR52" s="89">
        <v>43892.648003026123</v>
      </c>
      <c r="CS52" s="82">
        <v>20460</v>
      </c>
      <c r="CT52" s="82">
        <v>47740.000000000007</v>
      </c>
      <c r="CU52" s="82">
        <v>361460</v>
      </c>
      <c r="CV52" s="82">
        <v>20460</v>
      </c>
      <c r="CW52" s="82">
        <v>43892.648003026123</v>
      </c>
    </row>
    <row r="53" spans="1:101">
      <c r="A53" s="86" t="s">
        <v>82</v>
      </c>
      <c r="B53" s="87" t="s">
        <v>181</v>
      </c>
      <c r="C53" s="75" t="s">
        <v>1653</v>
      </c>
      <c r="D53" s="74" t="s">
        <v>116</v>
      </c>
      <c r="E53" s="74" t="s">
        <v>82</v>
      </c>
      <c r="F53" s="74" t="s">
        <v>181</v>
      </c>
      <c r="G53" s="74" t="s">
        <v>125</v>
      </c>
      <c r="I53" s="74" t="s">
        <v>87</v>
      </c>
      <c r="J53" s="74" t="s">
        <v>2583</v>
      </c>
      <c r="K53" s="74" t="s">
        <v>128</v>
      </c>
      <c r="L53" s="74" t="s">
        <v>89</v>
      </c>
      <c r="M53" s="74" t="s">
        <v>90</v>
      </c>
      <c r="N53" s="74" t="s">
        <v>166</v>
      </c>
      <c r="O53" s="76">
        <v>44589</v>
      </c>
      <c r="P53" s="76">
        <v>44469</v>
      </c>
      <c r="Q53" s="77">
        <v>1</v>
      </c>
      <c r="R53" s="74" t="s">
        <v>94</v>
      </c>
      <c r="S53" s="77">
        <v>418275</v>
      </c>
      <c r="T53" s="77">
        <v>418275</v>
      </c>
      <c r="U53" s="77">
        <v>382.46</v>
      </c>
      <c r="V53" s="78">
        <v>4.7024999999999997E-2</v>
      </c>
      <c r="W53" s="79">
        <v>1</v>
      </c>
      <c r="X53" s="77">
        <v>418275</v>
      </c>
      <c r="Y53" s="88">
        <v>418275</v>
      </c>
      <c r="Z53" s="77">
        <v>382.46</v>
      </c>
      <c r="AA53" s="74">
        <v>0</v>
      </c>
      <c r="AB53" s="74">
        <v>0</v>
      </c>
      <c r="AD53" s="74">
        <v>6</v>
      </c>
      <c r="AE53" s="74">
        <v>6</v>
      </c>
      <c r="AF53" s="74">
        <v>0</v>
      </c>
      <c r="AG53" s="74">
        <v>0</v>
      </c>
      <c r="AI53" s="74">
        <v>6</v>
      </c>
      <c r="AJ53" s="74">
        <v>6</v>
      </c>
      <c r="AL53" s="74">
        <v>6</v>
      </c>
      <c r="AM53" s="74" t="s">
        <v>95</v>
      </c>
      <c r="AN53" s="74">
        <v>0</v>
      </c>
      <c r="AO53" s="74" t="s">
        <v>95</v>
      </c>
      <c r="AP53" s="74" t="s">
        <v>95</v>
      </c>
      <c r="AQ53" s="74">
        <v>1</v>
      </c>
      <c r="AS53" s="74">
        <v>1</v>
      </c>
      <c r="AT53" s="74" t="s">
        <v>92</v>
      </c>
      <c r="AU53" s="74" t="s">
        <v>2579</v>
      </c>
      <c r="AV53" s="74" t="s">
        <v>94</v>
      </c>
      <c r="AW53" s="77">
        <v>22000000</v>
      </c>
      <c r="AX53" s="77">
        <v>11194709.199999999</v>
      </c>
      <c r="AY53" s="79">
        <v>1</v>
      </c>
      <c r="AZ53" s="77">
        <v>142678800</v>
      </c>
      <c r="BA53" s="77">
        <v>72602167.045680001</v>
      </c>
      <c r="BB53" s="74" t="s">
        <v>93</v>
      </c>
      <c r="BC53" s="75" t="s">
        <v>1653</v>
      </c>
      <c r="BD53" s="82">
        <v>8122.7740602652157</v>
      </c>
      <c r="BE53" s="82">
        <v>0</v>
      </c>
      <c r="BF53" s="82">
        <v>7.4272575867289081</v>
      </c>
      <c r="BG53" s="82">
        <v>8130.2013178519446</v>
      </c>
      <c r="BH53" s="82">
        <v>8122.7740602652157</v>
      </c>
      <c r="BI53" s="82">
        <v>0</v>
      </c>
      <c r="BJ53" s="82">
        <v>7.4272575867289081</v>
      </c>
      <c r="BK53" s="82">
        <v>8130.2013178519446</v>
      </c>
      <c r="BL53" s="82">
        <v>376447.5</v>
      </c>
      <c r="BM53" s="82">
        <v>0</v>
      </c>
      <c r="BN53" s="82">
        <v>344.214</v>
      </c>
      <c r="BO53" s="82">
        <v>376791.71399999998</v>
      </c>
      <c r="BP53" s="82">
        <v>8122.7740602652157</v>
      </c>
      <c r="BQ53" s="82">
        <v>0</v>
      </c>
      <c r="BR53" s="82">
        <v>7.4272575867289081</v>
      </c>
      <c r="BS53" s="89">
        <v>8130.2013178519446</v>
      </c>
      <c r="BT53" s="82">
        <v>42502.41527033774</v>
      </c>
      <c r="BU53" s="82">
        <v>0</v>
      </c>
      <c r="BV53" s="82">
        <v>38.863125322559014</v>
      </c>
      <c r="BW53" s="82">
        <v>42541.278395660302</v>
      </c>
      <c r="BX53" s="82">
        <v>42502.41527033774</v>
      </c>
      <c r="BY53" s="82">
        <v>0</v>
      </c>
      <c r="BZ53" s="82">
        <v>38.863125322559014</v>
      </c>
      <c r="CA53" s="82">
        <v>42541.278395660302</v>
      </c>
      <c r="CB53" s="82">
        <v>1969761.54375</v>
      </c>
      <c r="CC53" s="82">
        <v>0</v>
      </c>
      <c r="CD53" s="82">
        <v>1801.099755</v>
      </c>
      <c r="CE53" s="82">
        <v>1971562.6435049998</v>
      </c>
      <c r="CF53" s="82">
        <v>42502.41527033774</v>
      </c>
      <c r="CG53" s="82">
        <v>0</v>
      </c>
      <c r="CH53" s="82">
        <v>38.863125322559014</v>
      </c>
      <c r="CI53" s="82">
        <v>42541.278395660302</v>
      </c>
      <c r="CJ53" s="82" t="s">
        <v>96</v>
      </c>
      <c r="CK53" s="83">
        <v>1.4999999999999999E-2</v>
      </c>
      <c r="CL53" s="83">
        <v>3.5000000000000003E-2</v>
      </c>
      <c r="CM53" s="83">
        <v>0.26500000000000001</v>
      </c>
      <c r="CN53" s="82">
        <v>6274.125</v>
      </c>
      <c r="CO53" s="82">
        <v>14639.625000000002</v>
      </c>
      <c r="CP53" s="82">
        <v>110842.875</v>
      </c>
      <c r="CQ53" s="82">
        <v>6274.125</v>
      </c>
      <c r="CR53" s="89">
        <v>8130.2013178519446</v>
      </c>
      <c r="CS53" s="82">
        <v>6274.125</v>
      </c>
      <c r="CT53" s="82">
        <v>14639.625000000002</v>
      </c>
      <c r="CU53" s="82">
        <v>110842.875</v>
      </c>
      <c r="CV53" s="82">
        <v>6274.125</v>
      </c>
      <c r="CW53" s="82">
        <v>8130.2013178519446</v>
      </c>
    </row>
    <row r="54" spans="1:101">
      <c r="A54" s="86" t="s">
        <v>82</v>
      </c>
      <c r="B54" s="87" t="s">
        <v>182</v>
      </c>
      <c r="C54" s="75" t="s">
        <v>1654</v>
      </c>
      <c r="D54" s="74" t="s">
        <v>116</v>
      </c>
      <c r="E54" s="74" t="s">
        <v>82</v>
      </c>
      <c r="F54" s="74" t="s">
        <v>182</v>
      </c>
      <c r="G54" s="74" t="s">
        <v>160</v>
      </c>
      <c r="I54" s="74" t="s">
        <v>87</v>
      </c>
      <c r="J54" s="74" t="s">
        <v>2583</v>
      </c>
      <c r="K54" s="74" t="s">
        <v>128</v>
      </c>
      <c r="L54" s="74" t="s">
        <v>89</v>
      </c>
      <c r="M54" s="74" t="s">
        <v>90</v>
      </c>
      <c r="N54" s="74" t="s">
        <v>162</v>
      </c>
      <c r="O54" s="76">
        <v>44690</v>
      </c>
      <c r="P54" s="76">
        <v>44469</v>
      </c>
      <c r="Q54" s="77">
        <v>1</v>
      </c>
      <c r="R54" s="74" t="s">
        <v>94</v>
      </c>
      <c r="S54" s="77">
        <v>2056804.25</v>
      </c>
      <c r="T54" s="77">
        <v>2056804.25</v>
      </c>
      <c r="U54" s="77">
        <v>2139.65</v>
      </c>
      <c r="V54" s="78">
        <v>5.3499999999999999E-2</v>
      </c>
      <c r="W54" s="79">
        <v>1</v>
      </c>
      <c r="X54" s="77">
        <v>2056804.25</v>
      </c>
      <c r="Y54" s="88">
        <v>2056804.25</v>
      </c>
      <c r="Z54" s="77">
        <v>2139.65</v>
      </c>
      <c r="AA54" s="74">
        <v>0</v>
      </c>
      <c r="AB54" s="74">
        <v>0</v>
      </c>
      <c r="AD54" s="74">
        <v>5</v>
      </c>
      <c r="AE54" s="74">
        <v>5</v>
      </c>
      <c r="AF54" s="74">
        <v>0</v>
      </c>
      <c r="AG54" s="74">
        <v>0</v>
      </c>
      <c r="AI54" s="74">
        <v>5</v>
      </c>
      <c r="AJ54" s="74">
        <v>5</v>
      </c>
      <c r="AL54" s="74">
        <v>5</v>
      </c>
      <c r="AM54" s="74" t="s">
        <v>95</v>
      </c>
      <c r="AN54" s="74">
        <v>0</v>
      </c>
      <c r="AO54" s="74" t="s">
        <v>95</v>
      </c>
      <c r="AP54" s="74" t="s">
        <v>95</v>
      </c>
      <c r="AQ54" s="74">
        <v>1</v>
      </c>
      <c r="AS54" s="74">
        <v>1</v>
      </c>
      <c r="AT54" s="74" t="s">
        <v>92</v>
      </c>
      <c r="AU54" s="74" t="s">
        <v>2579</v>
      </c>
      <c r="AV54" s="74" t="s">
        <v>94</v>
      </c>
      <c r="AW54" s="77">
        <v>100000000</v>
      </c>
      <c r="AX54" s="77">
        <v>19887532.949999999</v>
      </c>
      <c r="AY54" s="79">
        <v>1</v>
      </c>
      <c r="AZ54" s="77">
        <v>648540000</v>
      </c>
      <c r="BA54" s="77">
        <v>128978606.19393</v>
      </c>
      <c r="BB54" s="74" t="s">
        <v>93</v>
      </c>
      <c r="BC54" s="75" t="s">
        <v>1654</v>
      </c>
      <c r="BD54" s="82">
        <v>25694.865994418167</v>
      </c>
      <c r="BE54" s="82">
        <v>0</v>
      </c>
      <c r="BF54" s="82">
        <v>26.729826148967184</v>
      </c>
      <c r="BG54" s="82">
        <v>25721.595820567134</v>
      </c>
      <c r="BH54" s="82">
        <v>25694.865994418167</v>
      </c>
      <c r="BI54" s="82">
        <v>0</v>
      </c>
      <c r="BJ54" s="82">
        <v>26.729826148967184</v>
      </c>
      <c r="BK54" s="82">
        <v>25721.595820567134</v>
      </c>
      <c r="BL54" s="82">
        <v>1851123.825</v>
      </c>
      <c r="BM54" s="82">
        <v>0</v>
      </c>
      <c r="BN54" s="82">
        <v>1925.6850000000002</v>
      </c>
      <c r="BO54" s="82">
        <v>1853049.51</v>
      </c>
      <c r="BP54" s="82">
        <v>25694.865994418167</v>
      </c>
      <c r="BQ54" s="82">
        <v>0</v>
      </c>
      <c r="BR54" s="82">
        <v>26.729826148967184</v>
      </c>
      <c r="BS54" s="89">
        <v>25721.595820567134</v>
      </c>
      <c r="BT54" s="82">
        <v>134448.38631579306</v>
      </c>
      <c r="BU54" s="82">
        <v>0</v>
      </c>
      <c r="BV54" s="82">
        <v>139.86381532447078</v>
      </c>
      <c r="BW54" s="82">
        <v>134588.25013111753</v>
      </c>
      <c r="BX54" s="82">
        <v>134448.38631579306</v>
      </c>
      <c r="BY54" s="82">
        <v>0</v>
      </c>
      <c r="BZ54" s="82">
        <v>139.86381532447078</v>
      </c>
      <c r="CA54" s="82">
        <v>134588.25013111753</v>
      </c>
      <c r="CB54" s="82">
        <v>9686005.4143125005</v>
      </c>
      <c r="CC54" s="82">
        <v>0</v>
      </c>
      <c r="CD54" s="82">
        <v>10076.1467625</v>
      </c>
      <c r="CE54" s="82">
        <v>9696081.5610750001</v>
      </c>
      <c r="CF54" s="82">
        <v>134448.38631579306</v>
      </c>
      <c r="CG54" s="82">
        <v>0</v>
      </c>
      <c r="CH54" s="82">
        <v>139.86381532447078</v>
      </c>
      <c r="CI54" s="82">
        <v>134588.25013111753</v>
      </c>
      <c r="CJ54" s="82" t="s">
        <v>96</v>
      </c>
      <c r="CK54" s="83">
        <v>1.4999999999999999E-2</v>
      </c>
      <c r="CL54" s="83">
        <v>3.5000000000000003E-2</v>
      </c>
      <c r="CM54" s="83">
        <v>0.26500000000000001</v>
      </c>
      <c r="CN54" s="82">
        <v>30852.063749999998</v>
      </c>
      <c r="CO54" s="82">
        <v>71988.148750000008</v>
      </c>
      <c r="CP54" s="82">
        <v>545053.12624999997</v>
      </c>
      <c r="CQ54" s="82">
        <v>30852.063749999998</v>
      </c>
      <c r="CR54" s="89">
        <v>30852.063749999998</v>
      </c>
      <c r="CS54" s="82">
        <v>30852.063749999998</v>
      </c>
      <c r="CT54" s="82">
        <v>71988.148750000008</v>
      </c>
      <c r="CU54" s="82">
        <v>545053.12624999997</v>
      </c>
      <c r="CV54" s="82">
        <v>30852.063749999998</v>
      </c>
      <c r="CW54" s="82">
        <v>30852.063749999998</v>
      </c>
    </row>
    <row r="55" spans="1:101">
      <c r="A55" s="86" t="s">
        <v>82</v>
      </c>
      <c r="B55" s="87" t="s">
        <v>183</v>
      </c>
      <c r="C55" s="75" t="s">
        <v>1655</v>
      </c>
      <c r="D55" s="74" t="s">
        <v>116</v>
      </c>
      <c r="E55" s="74" t="s">
        <v>82</v>
      </c>
      <c r="F55" s="74" t="s">
        <v>183</v>
      </c>
      <c r="G55" s="74" t="s">
        <v>125</v>
      </c>
      <c r="I55" s="74" t="s">
        <v>87</v>
      </c>
      <c r="J55" s="74" t="s">
        <v>2583</v>
      </c>
      <c r="K55" s="74" t="s">
        <v>128</v>
      </c>
      <c r="L55" s="74" t="s">
        <v>89</v>
      </c>
      <c r="M55" s="74" t="s">
        <v>90</v>
      </c>
      <c r="N55" s="74" t="s">
        <v>166</v>
      </c>
      <c r="O55" s="76">
        <v>44603</v>
      </c>
      <c r="P55" s="76">
        <v>44469</v>
      </c>
      <c r="Q55" s="77">
        <v>1</v>
      </c>
      <c r="R55" s="74" t="s">
        <v>94</v>
      </c>
      <c r="S55" s="77">
        <v>400000</v>
      </c>
      <c r="T55" s="77">
        <v>400000</v>
      </c>
      <c r="U55" s="77">
        <v>365.75</v>
      </c>
      <c r="V55" s="78">
        <v>4.7024999999999997E-2</v>
      </c>
      <c r="W55" s="79">
        <v>1</v>
      </c>
      <c r="X55" s="77">
        <v>400000</v>
      </c>
      <c r="Y55" s="88">
        <v>400000</v>
      </c>
      <c r="Z55" s="77">
        <v>365.75</v>
      </c>
      <c r="AA55" s="74">
        <v>0</v>
      </c>
      <c r="AB55" s="74">
        <v>0</v>
      </c>
      <c r="AD55" s="74">
        <v>6</v>
      </c>
      <c r="AE55" s="74">
        <v>6</v>
      </c>
      <c r="AF55" s="74">
        <v>0</v>
      </c>
      <c r="AG55" s="74">
        <v>0</v>
      </c>
      <c r="AI55" s="74">
        <v>6</v>
      </c>
      <c r="AJ55" s="74">
        <v>6</v>
      </c>
      <c r="AL55" s="74">
        <v>6</v>
      </c>
      <c r="AM55" s="74" t="s">
        <v>95</v>
      </c>
      <c r="AN55" s="74">
        <v>0</v>
      </c>
      <c r="AO55" s="74" t="s">
        <v>95</v>
      </c>
      <c r="AP55" s="74" t="s">
        <v>95</v>
      </c>
      <c r="AQ55" s="74">
        <v>1</v>
      </c>
      <c r="AS55" s="74">
        <v>1</v>
      </c>
      <c r="AT55" s="74" t="s">
        <v>92</v>
      </c>
      <c r="AU55" s="74" t="s">
        <v>2579</v>
      </c>
      <c r="AV55" s="74" t="s">
        <v>94</v>
      </c>
      <c r="AW55" s="77">
        <v>22000000</v>
      </c>
      <c r="AX55" s="77">
        <v>11194709.199999999</v>
      </c>
      <c r="AY55" s="79">
        <v>1</v>
      </c>
      <c r="AZ55" s="77">
        <v>142678800</v>
      </c>
      <c r="BA55" s="77">
        <v>72602167.045680001</v>
      </c>
      <c r="BB55" s="74" t="s">
        <v>93</v>
      </c>
      <c r="BC55" s="75" t="s">
        <v>1655</v>
      </c>
      <c r="BD55" s="82">
        <v>7767.8790845880958</v>
      </c>
      <c r="BE55" s="82">
        <v>0</v>
      </c>
      <c r="BF55" s="82">
        <v>7.1027544379702405</v>
      </c>
      <c r="BG55" s="82">
        <v>7774.9818390260662</v>
      </c>
      <c r="BH55" s="82">
        <v>7767.8790845880958</v>
      </c>
      <c r="BI55" s="82">
        <v>0</v>
      </c>
      <c r="BJ55" s="82">
        <v>7.1027544379702405</v>
      </c>
      <c r="BK55" s="82">
        <v>7774.9818390260662</v>
      </c>
      <c r="BL55" s="82">
        <v>360000</v>
      </c>
      <c r="BM55" s="82">
        <v>0</v>
      </c>
      <c r="BN55" s="82">
        <v>329.17500000000001</v>
      </c>
      <c r="BO55" s="82">
        <v>360329.17499999993</v>
      </c>
      <c r="BP55" s="82">
        <v>7767.8790845880958</v>
      </c>
      <c r="BQ55" s="82">
        <v>0</v>
      </c>
      <c r="BR55" s="82">
        <v>7.1027544379702405</v>
      </c>
      <c r="BS55" s="89">
        <v>7774.9818390260662</v>
      </c>
      <c r="BT55" s="82">
        <v>40645.42731010721</v>
      </c>
      <c r="BU55" s="82">
        <v>0</v>
      </c>
      <c r="BV55" s="82">
        <v>37.165162596679281</v>
      </c>
      <c r="BW55" s="82">
        <v>40682.592472703887</v>
      </c>
      <c r="BX55" s="82">
        <v>40645.42731010721</v>
      </c>
      <c r="BY55" s="82">
        <v>0</v>
      </c>
      <c r="BZ55" s="82">
        <v>37.165162596679281</v>
      </c>
      <c r="CA55" s="82">
        <v>40682.592472703887</v>
      </c>
      <c r="CB55" s="82">
        <v>1883700</v>
      </c>
      <c r="CC55" s="82">
        <v>0</v>
      </c>
      <c r="CD55" s="82">
        <v>1722.4081874999999</v>
      </c>
      <c r="CE55" s="82">
        <v>1885422.4081874995</v>
      </c>
      <c r="CF55" s="82">
        <v>40645.42731010721</v>
      </c>
      <c r="CG55" s="82">
        <v>0</v>
      </c>
      <c r="CH55" s="82">
        <v>37.165162596679281</v>
      </c>
      <c r="CI55" s="82">
        <v>40682.592472703887</v>
      </c>
      <c r="CJ55" s="82" t="s">
        <v>96</v>
      </c>
      <c r="CK55" s="83">
        <v>1.4999999999999999E-2</v>
      </c>
      <c r="CL55" s="83">
        <v>3.5000000000000003E-2</v>
      </c>
      <c r="CM55" s="83">
        <v>0.26500000000000001</v>
      </c>
      <c r="CN55" s="82">
        <v>6000</v>
      </c>
      <c r="CO55" s="82">
        <v>14000.000000000002</v>
      </c>
      <c r="CP55" s="82">
        <v>106000</v>
      </c>
      <c r="CQ55" s="82">
        <v>6000</v>
      </c>
      <c r="CR55" s="89">
        <v>7774.9818390260662</v>
      </c>
      <c r="CS55" s="82">
        <v>6000</v>
      </c>
      <c r="CT55" s="82">
        <v>14000.000000000002</v>
      </c>
      <c r="CU55" s="82">
        <v>106000</v>
      </c>
      <c r="CV55" s="82">
        <v>6000</v>
      </c>
      <c r="CW55" s="82">
        <v>7774.9818390260662</v>
      </c>
    </row>
    <row r="56" spans="1:101">
      <c r="A56" s="86" t="s">
        <v>82</v>
      </c>
      <c r="B56" s="87" t="s">
        <v>184</v>
      </c>
      <c r="C56" s="75" t="s">
        <v>1656</v>
      </c>
      <c r="D56" s="74" t="s">
        <v>116</v>
      </c>
      <c r="E56" s="74" t="s">
        <v>82</v>
      </c>
      <c r="F56" s="74" t="s">
        <v>184</v>
      </c>
      <c r="G56" s="74" t="s">
        <v>160</v>
      </c>
      <c r="I56" s="74" t="s">
        <v>87</v>
      </c>
      <c r="J56" s="74" t="s">
        <v>2583</v>
      </c>
      <c r="K56" s="74" t="s">
        <v>128</v>
      </c>
      <c r="L56" s="74" t="s">
        <v>89</v>
      </c>
      <c r="M56" s="74" t="s">
        <v>90</v>
      </c>
      <c r="N56" s="74" t="s">
        <v>162</v>
      </c>
      <c r="O56" s="76">
        <v>44690</v>
      </c>
      <c r="P56" s="76">
        <v>44469</v>
      </c>
      <c r="Q56" s="77">
        <v>1</v>
      </c>
      <c r="R56" s="74" t="s">
        <v>94</v>
      </c>
      <c r="S56" s="77">
        <v>2828609.89</v>
      </c>
      <c r="T56" s="77">
        <v>2828609.89</v>
      </c>
      <c r="U56" s="77">
        <v>2942.54</v>
      </c>
      <c r="V56" s="78">
        <v>5.3499999999999999E-2</v>
      </c>
      <c r="W56" s="79">
        <v>1</v>
      </c>
      <c r="X56" s="77">
        <v>2828609.89</v>
      </c>
      <c r="Y56" s="88">
        <v>2828609.89</v>
      </c>
      <c r="Z56" s="77">
        <v>2942.54</v>
      </c>
      <c r="AA56" s="74">
        <v>0</v>
      </c>
      <c r="AB56" s="74">
        <v>0</v>
      </c>
      <c r="AD56" s="74">
        <v>5</v>
      </c>
      <c r="AE56" s="74">
        <v>5</v>
      </c>
      <c r="AF56" s="74">
        <v>0</v>
      </c>
      <c r="AG56" s="74">
        <v>0</v>
      </c>
      <c r="AI56" s="74">
        <v>5</v>
      </c>
      <c r="AJ56" s="74">
        <v>5</v>
      </c>
      <c r="AL56" s="74">
        <v>5</v>
      </c>
      <c r="AM56" s="74" t="s">
        <v>95</v>
      </c>
      <c r="AN56" s="74">
        <v>0</v>
      </c>
      <c r="AO56" s="74" t="s">
        <v>95</v>
      </c>
      <c r="AP56" s="74" t="s">
        <v>95</v>
      </c>
      <c r="AQ56" s="74">
        <v>1</v>
      </c>
      <c r="AS56" s="74">
        <v>1</v>
      </c>
      <c r="AT56" s="74" t="s">
        <v>92</v>
      </c>
      <c r="AU56" s="74" t="s">
        <v>2579</v>
      </c>
      <c r="AV56" s="74" t="s">
        <v>94</v>
      </c>
      <c r="AW56" s="77">
        <v>100000000</v>
      </c>
      <c r="AX56" s="77">
        <v>19887532.949999999</v>
      </c>
      <c r="AY56" s="79">
        <v>1</v>
      </c>
      <c r="AZ56" s="77">
        <v>648540000</v>
      </c>
      <c r="BA56" s="77">
        <v>128978606.19393</v>
      </c>
      <c r="BB56" s="74" t="s">
        <v>93</v>
      </c>
      <c r="BC56" s="75" t="s">
        <v>1656</v>
      </c>
      <c r="BD56" s="82">
        <v>35336.737598648928</v>
      </c>
      <c r="BE56" s="82">
        <v>0</v>
      </c>
      <c r="BF56" s="82">
        <v>36.760022730998941</v>
      </c>
      <c r="BG56" s="82">
        <v>35373.497621379924</v>
      </c>
      <c r="BH56" s="82">
        <v>35336.737598648928</v>
      </c>
      <c r="BI56" s="82">
        <v>0</v>
      </c>
      <c r="BJ56" s="82">
        <v>36.760022730998941</v>
      </c>
      <c r="BK56" s="82">
        <v>35373.497621379924</v>
      </c>
      <c r="BL56" s="82">
        <v>2545748.9010000001</v>
      </c>
      <c r="BM56" s="82">
        <v>0</v>
      </c>
      <c r="BN56" s="82">
        <v>2648.2860000000001</v>
      </c>
      <c r="BO56" s="82">
        <v>2548397.1869999999</v>
      </c>
      <c r="BP56" s="82">
        <v>35336.737598648928</v>
      </c>
      <c r="BQ56" s="82">
        <v>0</v>
      </c>
      <c r="BR56" s="82">
        <v>36.760022730998941</v>
      </c>
      <c r="BS56" s="89">
        <v>35373.497621379924</v>
      </c>
      <c r="BT56" s="82">
        <v>184899.47948493052</v>
      </c>
      <c r="BU56" s="82">
        <v>0</v>
      </c>
      <c r="BV56" s="82">
        <v>192.34681893995196</v>
      </c>
      <c r="BW56" s="82">
        <v>185091.82630387045</v>
      </c>
      <c r="BX56" s="82">
        <v>184899.47948493052</v>
      </c>
      <c r="BY56" s="82">
        <v>0</v>
      </c>
      <c r="BZ56" s="82">
        <v>192.34681893995196</v>
      </c>
      <c r="CA56" s="82">
        <v>185091.82630387045</v>
      </c>
      <c r="CB56" s="82">
        <v>13320631.124482499</v>
      </c>
      <c r="CC56" s="82">
        <v>0</v>
      </c>
      <c r="CD56" s="82">
        <v>13857.156494999999</v>
      </c>
      <c r="CE56" s="82">
        <v>13334488.280977499</v>
      </c>
      <c r="CF56" s="82">
        <v>184899.47948493052</v>
      </c>
      <c r="CG56" s="82">
        <v>0</v>
      </c>
      <c r="CH56" s="82">
        <v>192.34681893995196</v>
      </c>
      <c r="CI56" s="82">
        <v>185091.82630387045</v>
      </c>
      <c r="CJ56" s="82" t="s">
        <v>96</v>
      </c>
      <c r="CK56" s="83">
        <v>1.4999999999999999E-2</v>
      </c>
      <c r="CL56" s="83">
        <v>3.5000000000000003E-2</v>
      </c>
      <c r="CM56" s="83">
        <v>0.26500000000000001</v>
      </c>
      <c r="CN56" s="82">
        <v>42429.148350000003</v>
      </c>
      <c r="CO56" s="82">
        <v>99001.346150000012</v>
      </c>
      <c r="CP56" s="82">
        <v>749581.62085000006</v>
      </c>
      <c r="CQ56" s="82">
        <v>42429.148350000003</v>
      </c>
      <c r="CR56" s="89">
        <v>42429.148350000003</v>
      </c>
      <c r="CS56" s="82">
        <v>42429.148350000003</v>
      </c>
      <c r="CT56" s="82">
        <v>99001.346150000012</v>
      </c>
      <c r="CU56" s="82">
        <v>749581.62085000006</v>
      </c>
      <c r="CV56" s="82">
        <v>42429.148350000003</v>
      </c>
      <c r="CW56" s="82">
        <v>42429.148350000003</v>
      </c>
    </row>
    <row r="57" spans="1:101">
      <c r="A57" s="86" t="s">
        <v>82</v>
      </c>
      <c r="B57" s="87" t="s">
        <v>2631</v>
      </c>
      <c r="C57" s="75" t="s">
        <v>2868</v>
      </c>
      <c r="D57" s="74" t="s">
        <v>116</v>
      </c>
      <c r="E57" s="74" t="s">
        <v>82</v>
      </c>
      <c r="F57" s="74" t="s">
        <v>2631</v>
      </c>
      <c r="G57" s="74" t="s">
        <v>209</v>
      </c>
      <c r="I57" s="74" t="s">
        <v>87</v>
      </c>
      <c r="J57" s="74" t="s">
        <v>2580</v>
      </c>
      <c r="K57" s="74" t="s">
        <v>88</v>
      </c>
      <c r="L57" s="74" t="s">
        <v>89</v>
      </c>
      <c r="M57" s="74" t="s">
        <v>90</v>
      </c>
      <c r="N57" s="74" t="s">
        <v>211</v>
      </c>
      <c r="O57" s="76">
        <v>44480</v>
      </c>
      <c r="P57" s="76">
        <v>44469</v>
      </c>
      <c r="Q57" s="77">
        <v>1</v>
      </c>
      <c r="R57" s="74" t="s">
        <v>94</v>
      </c>
      <c r="S57" s="77">
        <v>2610000</v>
      </c>
      <c r="T57" s="77">
        <v>1006000</v>
      </c>
      <c r="U57" s="77">
        <v>16656.439999999999</v>
      </c>
      <c r="V57" s="78">
        <v>0.08</v>
      </c>
      <c r="W57" s="79">
        <v>1</v>
      </c>
      <c r="X57" s="77">
        <v>2610000</v>
      </c>
      <c r="Y57" s="88">
        <v>1006000</v>
      </c>
      <c r="Z57" s="77">
        <v>16656.439999999999</v>
      </c>
      <c r="AA57" s="74">
        <v>0</v>
      </c>
      <c r="AB57" s="74">
        <v>0</v>
      </c>
      <c r="AD57" s="74">
        <v>7</v>
      </c>
      <c r="AE57" s="74">
        <v>7</v>
      </c>
      <c r="AF57" s="74">
        <v>0</v>
      </c>
      <c r="AG57" s="74">
        <v>0</v>
      </c>
      <c r="AI57" s="74">
        <v>7</v>
      </c>
      <c r="AJ57" s="74">
        <v>7</v>
      </c>
      <c r="AL57" s="74">
        <v>7</v>
      </c>
      <c r="AM57" s="74" t="s">
        <v>95</v>
      </c>
      <c r="AN57" s="74">
        <v>0</v>
      </c>
      <c r="AO57" s="74" t="s">
        <v>95</v>
      </c>
      <c r="AP57" s="74" t="s">
        <v>95</v>
      </c>
      <c r="AQ57" s="74">
        <v>1</v>
      </c>
      <c r="AS57" s="74">
        <v>1</v>
      </c>
      <c r="AT57" s="74" t="s">
        <v>92</v>
      </c>
      <c r="AU57" s="74" t="s">
        <v>2579</v>
      </c>
      <c r="AV57" s="74" t="s">
        <v>94</v>
      </c>
      <c r="AW57" s="77">
        <v>3000000</v>
      </c>
      <c r="AX57" s="77">
        <v>46000</v>
      </c>
      <c r="AY57" s="79">
        <v>1</v>
      </c>
      <c r="AZ57" s="77">
        <v>19456200</v>
      </c>
      <c r="BA57" s="77">
        <v>298328.40000000002</v>
      </c>
      <c r="BB57" s="74" t="s">
        <v>93</v>
      </c>
      <c r="BC57" s="75" t="s">
        <v>2868</v>
      </c>
      <c r="BD57" s="82">
        <v>31860.233628688853</v>
      </c>
      <c r="BE57" s="82">
        <v>0</v>
      </c>
      <c r="BF57" s="82">
        <v>527.5129918710121</v>
      </c>
      <c r="BG57" s="82">
        <v>32387.746620559865</v>
      </c>
      <c r="BH57" s="82">
        <v>31860.233628688853</v>
      </c>
      <c r="BI57" s="82">
        <v>0</v>
      </c>
      <c r="BJ57" s="82">
        <v>527.5129918710121</v>
      </c>
      <c r="BK57" s="82">
        <v>32387.746620559865</v>
      </c>
      <c r="BL57" s="82">
        <v>905400</v>
      </c>
      <c r="BM57" s="82">
        <v>0</v>
      </c>
      <c r="BN57" s="82">
        <v>14990.795999999998</v>
      </c>
      <c r="BO57" s="82">
        <v>920390.79599999986</v>
      </c>
      <c r="BP57" s="82">
        <v>31860.233628688853</v>
      </c>
      <c r="BQ57" s="82">
        <v>0</v>
      </c>
      <c r="BR57" s="82">
        <v>527.5129918710121</v>
      </c>
      <c r="BS57" s="89">
        <v>32387.746620559865</v>
      </c>
      <c r="BT57" s="82">
        <v>166708.67246211442</v>
      </c>
      <c r="BU57" s="82">
        <v>0</v>
      </c>
      <c r="BV57" s="82">
        <v>2760.2117299650708</v>
      </c>
      <c r="BW57" s="82">
        <v>169468.88419207948</v>
      </c>
      <c r="BX57" s="82">
        <v>166708.67246211442</v>
      </c>
      <c r="BY57" s="82">
        <v>0</v>
      </c>
      <c r="BZ57" s="82">
        <v>2760.2117299650708</v>
      </c>
      <c r="CA57" s="82">
        <v>169468.88419207948</v>
      </c>
      <c r="CB57" s="82">
        <v>4737505.5</v>
      </c>
      <c r="CC57" s="82">
        <v>0</v>
      </c>
      <c r="CD57" s="82">
        <v>78439.340069999991</v>
      </c>
      <c r="CE57" s="82">
        <v>4815944.840069999</v>
      </c>
      <c r="CF57" s="82">
        <v>166708.67246211442</v>
      </c>
      <c r="CG57" s="82">
        <v>0</v>
      </c>
      <c r="CH57" s="82">
        <v>2760.2117299650708</v>
      </c>
      <c r="CI57" s="82">
        <v>169468.88419207948</v>
      </c>
      <c r="CJ57" s="82" t="s">
        <v>96</v>
      </c>
      <c r="CK57" s="83">
        <v>1.4999999999999999E-2</v>
      </c>
      <c r="CL57" s="83">
        <v>3.5000000000000003E-2</v>
      </c>
      <c r="CM57" s="83">
        <v>0.26500000000000001</v>
      </c>
      <c r="CN57" s="82">
        <v>15090</v>
      </c>
      <c r="CO57" s="82">
        <v>35210</v>
      </c>
      <c r="CP57" s="82">
        <v>266590</v>
      </c>
      <c r="CQ57" s="82">
        <v>15090</v>
      </c>
      <c r="CR57" s="89">
        <v>32387.746620559865</v>
      </c>
      <c r="CS57" s="82">
        <v>15090</v>
      </c>
      <c r="CT57" s="82">
        <v>35210</v>
      </c>
      <c r="CU57" s="82">
        <v>266590</v>
      </c>
      <c r="CV57" s="82">
        <v>15090</v>
      </c>
      <c r="CW57" s="82">
        <v>32387.746620559865</v>
      </c>
    </row>
    <row r="58" spans="1:101">
      <c r="A58" s="86" t="s">
        <v>82</v>
      </c>
      <c r="B58" s="87" t="s">
        <v>185</v>
      </c>
      <c r="C58" s="75" t="s">
        <v>1657</v>
      </c>
      <c r="D58" s="74" t="s">
        <v>116</v>
      </c>
      <c r="E58" s="74" t="s">
        <v>82</v>
      </c>
      <c r="F58" s="74" t="s">
        <v>185</v>
      </c>
      <c r="G58" s="74" t="s">
        <v>178</v>
      </c>
      <c r="I58" s="74" t="s">
        <v>87</v>
      </c>
      <c r="J58" s="74" t="s">
        <v>2580</v>
      </c>
      <c r="K58" s="74" t="s">
        <v>88</v>
      </c>
      <c r="L58" s="74" t="s">
        <v>89</v>
      </c>
      <c r="M58" s="74" t="s">
        <v>90</v>
      </c>
      <c r="N58" s="74" t="s">
        <v>180</v>
      </c>
      <c r="O58" s="76">
        <v>44524</v>
      </c>
      <c r="P58" s="76">
        <v>44469</v>
      </c>
      <c r="Q58" s="77">
        <v>1</v>
      </c>
      <c r="R58" s="74" t="s">
        <v>94</v>
      </c>
      <c r="S58" s="77">
        <v>300000</v>
      </c>
      <c r="T58" s="77">
        <v>300000</v>
      </c>
      <c r="U58" s="77">
        <v>2266.67</v>
      </c>
      <c r="V58" s="78">
        <v>0.08</v>
      </c>
      <c r="W58" s="79">
        <v>1</v>
      </c>
      <c r="X58" s="77">
        <v>300000</v>
      </c>
      <c r="Y58" s="88">
        <v>300000</v>
      </c>
      <c r="Z58" s="77">
        <v>2266.67</v>
      </c>
      <c r="AA58" s="74">
        <v>0</v>
      </c>
      <c r="AB58" s="74">
        <v>0</v>
      </c>
      <c r="AD58" s="74">
        <v>7</v>
      </c>
      <c r="AE58" s="74">
        <v>7</v>
      </c>
      <c r="AF58" s="74">
        <v>0</v>
      </c>
      <c r="AG58" s="74">
        <v>0</v>
      </c>
      <c r="AI58" s="74">
        <v>7</v>
      </c>
      <c r="AJ58" s="74">
        <v>7</v>
      </c>
      <c r="AL58" s="74">
        <v>7</v>
      </c>
      <c r="AM58" s="74" t="s">
        <v>95</v>
      </c>
      <c r="AN58" s="74">
        <v>0</v>
      </c>
      <c r="AO58" s="74" t="s">
        <v>95</v>
      </c>
      <c r="AP58" s="74" t="s">
        <v>95</v>
      </c>
      <c r="AQ58" s="74">
        <v>1</v>
      </c>
      <c r="AS58" s="74">
        <v>1</v>
      </c>
      <c r="AT58" s="74" t="s">
        <v>92</v>
      </c>
      <c r="AU58" s="74" t="s">
        <v>2579</v>
      </c>
      <c r="AV58" s="74" t="s">
        <v>94</v>
      </c>
      <c r="AW58" s="77">
        <v>5000000</v>
      </c>
      <c r="AX58" s="77">
        <v>1236000</v>
      </c>
      <c r="AY58" s="79">
        <v>1</v>
      </c>
      <c r="AZ58" s="77">
        <v>32427000</v>
      </c>
      <c r="BA58" s="77">
        <v>8015954.4000000004</v>
      </c>
      <c r="BB58" s="74" t="s">
        <v>93</v>
      </c>
      <c r="BC58" s="75" t="s">
        <v>1657</v>
      </c>
      <c r="BD58" s="82">
        <v>9501.0637063684462</v>
      </c>
      <c r="BE58" s="82">
        <v>0</v>
      </c>
      <c r="BF58" s="82">
        <v>71.785920237713881</v>
      </c>
      <c r="BG58" s="82">
        <v>9572.8496266061593</v>
      </c>
      <c r="BH58" s="82">
        <v>9501.0637063684462</v>
      </c>
      <c r="BI58" s="82">
        <v>0</v>
      </c>
      <c r="BJ58" s="82">
        <v>71.785920237713881</v>
      </c>
      <c r="BK58" s="82">
        <v>9572.8496266061593</v>
      </c>
      <c r="BL58" s="82">
        <v>270000</v>
      </c>
      <c r="BM58" s="82">
        <v>0</v>
      </c>
      <c r="BN58" s="82">
        <v>2040.0030000000002</v>
      </c>
      <c r="BO58" s="82">
        <v>272040.00299999997</v>
      </c>
      <c r="BP58" s="82">
        <v>9501.0637063684462</v>
      </c>
      <c r="BQ58" s="82">
        <v>0</v>
      </c>
      <c r="BR58" s="82">
        <v>71.785920237713881</v>
      </c>
      <c r="BS58" s="89">
        <v>9572.8496266061593</v>
      </c>
      <c r="BT58" s="82">
        <v>49714.315843572891</v>
      </c>
      <c r="BU58" s="82">
        <v>0</v>
      </c>
      <c r="BV58" s="82">
        <v>375.61982764383788</v>
      </c>
      <c r="BW58" s="82">
        <v>50089.935671216728</v>
      </c>
      <c r="BX58" s="82">
        <v>49714.315843572891</v>
      </c>
      <c r="BY58" s="82">
        <v>0</v>
      </c>
      <c r="BZ58" s="82">
        <v>375.61982764383788</v>
      </c>
      <c r="CA58" s="82">
        <v>50089.935671216728</v>
      </c>
      <c r="CB58" s="82">
        <v>1412775</v>
      </c>
      <c r="CC58" s="82">
        <v>0</v>
      </c>
      <c r="CD58" s="82">
        <v>10674.3156975</v>
      </c>
      <c r="CE58" s="82">
        <v>1423449.3156974998</v>
      </c>
      <c r="CF58" s="82">
        <v>49714.315843572891</v>
      </c>
      <c r="CG58" s="82">
        <v>0</v>
      </c>
      <c r="CH58" s="82">
        <v>375.61982764383788</v>
      </c>
      <c r="CI58" s="82">
        <v>50089.935671216728</v>
      </c>
      <c r="CJ58" s="82" t="s">
        <v>96</v>
      </c>
      <c r="CK58" s="83">
        <v>1.4999999999999999E-2</v>
      </c>
      <c r="CL58" s="83">
        <v>3.5000000000000003E-2</v>
      </c>
      <c r="CM58" s="83">
        <v>0.26500000000000001</v>
      </c>
      <c r="CN58" s="82">
        <v>4500</v>
      </c>
      <c r="CO58" s="82">
        <v>10500.000000000002</v>
      </c>
      <c r="CP58" s="82">
        <v>79500</v>
      </c>
      <c r="CQ58" s="82">
        <v>4500</v>
      </c>
      <c r="CR58" s="89">
        <v>9572.8496266061593</v>
      </c>
      <c r="CS58" s="82">
        <v>4500</v>
      </c>
      <c r="CT58" s="82">
        <v>10500.000000000002</v>
      </c>
      <c r="CU58" s="82">
        <v>79500</v>
      </c>
      <c r="CV58" s="82">
        <v>4500</v>
      </c>
      <c r="CW58" s="82">
        <v>9572.8496266061593</v>
      </c>
    </row>
    <row r="59" spans="1:101">
      <c r="A59" s="86" t="s">
        <v>82</v>
      </c>
      <c r="B59" s="87" t="s">
        <v>186</v>
      </c>
      <c r="C59" s="75" t="s">
        <v>1658</v>
      </c>
      <c r="D59" s="74" t="s">
        <v>116</v>
      </c>
      <c r="E59" s="74" t="s">
        <v>82</v>
      </c>
      <c r="F59" s="74" t="s">
        <v>186</v>
      </c>
      <c r="G59" s="74" t="s">
        <v>125</v>
      </c>
      <c r="I59" s="74" t="s">
        <v>87</v>
      </c>
      <c r="J59" s="74" t="s">
        <v>2583</v>
      </c>
      <c r="K59" s="74" t="s">
        <v>128</v>
      </c>
      <c r="L59" s="74" t="s">
        <v>89</v>
      </c>
      <c r="M59" s="74" t="s">
        <v>90</v>
      </c>
      <c r="N59" s="74" t="s">
        <v>166</v>
      </c>
      <c r="O59" s="76">
        <v>44613</v>
      </c>
      <c r="P59" s="76">
        <v>44469</v>
      </c>
      <c r="Q59" s="77">
        <v>1</v>
      </c>
      <c r="R59" s="74" t="s">
        <v>94</v>
      </c>
      <c r="S59" s="77">
        <v>866250</v>
      </c>
      <c r="T59" s="77">
        <v>866250</v>
      </c>
      <c r="U59" s="77">
        <v>792.08</v>
      </c>
      <c r="V59" s="78">
        <v>4.7024999999999997E-2</v>
      </c>
      <c r="W59" s="79">
        <v>1</v>
      </c>
      <c r="X59" s="77">
        <v>866250</v>
      </c>
      <c r="Y59" s="88">
        <v>866250</v>
      </c>
      <c r="Z59" s="77">
        <v>792.08</v>
      </c>
      <c r="AA59" s="74">
        <v>0</v>
      </c>
      <c r="AB59" s="74">
        <v>0</v>
      </c>
      <c r="AD59" s="74">
        <v>6</v>
      </c>
      <c r="AE59" s="74">
        <v>6</v>
      </c>
      <c r="AF59" s="74">
        <v>0</v>
      </c>
      <c r="AG59" s="74">
        <v>0</v>
      </c>
      <c r="AI59" s="74">
        <v>6</v>
      </c>
      <c r="AJ59" s="74">
        <v>6</v>
      </c>
      <c r="AL59" s="74">
        <v>6</v>
      </c>
      <c r="AM59" s="74" t="s">
        <v>95</v>
      </c>
      <c r="AN59" s="74">
        <v>0</v>
      </c>
      <c r="AO59" s="74" t="s">
        <v>95</v>
      </c>
      <c r="AP59" s="74" t="s">
        <v>95</v>
      </c>
      <c r="AQ59" s="74">
        <v>1</v>
      </c>
      <c r="AS59" s="74">
        <v>1</v>
      </c>
      <c r="AT59" s="74" t="s">
        <v>92</v>
      </c>
      <c r="AU59" s="74" t="s">
        <v>2579</v>
      </c>
      <c r="AV59" s="74" t="s">
        <v>94</v>
      </c>
      <c r="AW59" s="77">
        <v>22000000</v>
      </c>
      <c r="AX59" s="77">
        <v>11194709.199999999</v>
      </c>
      <c r="AY59" s="79">
        <v>1</v>
      </c>
      <c r="AZ59" s="77">
        <v>142678800</v>
      </c>
      <c r="BA59" s="77">
        <v>72602167.045680001</v>
      </c>
      <c r="BB59" s="74" t="s">
        <v>93</v>
      </c>
      <c r="BC59" s="75" t="s">
        <v>1658</v>
      </c>
      <c r="BD59" s="82">
        <v>16822.313142561095</v>
      </c>
      <c r="BE59" s="82">
        <v>0</v>
      </c>
      <c r="BF59" s="82">
        <v>15.38195416330135</v>
      </c>
      <c r="BG59" s="82">
        <v>16837.695096724397</v>
      </c>
      <c r="BH59" s="82">
        <v>16822.313142561095</v>
      </c>
      <c r="BI59" s="82">
        <v>0</v>
      </c>
      <c r="BJ59" s="82">
        <v>15.38195416330135</v>
      </c>
      <c r="BK59" s="82">
        <v>16837.695096724397</v>
      </c>
      <c r="BL59" s="82">
        <v>779625</v>
      </c>
      <c r="BM59" s="82">
        <v>0</v>
      </c>
      <c r="BN59" s="82">
        <v>712.87200000000007</v>
      </c>
      <c r="BO59" s="82">
        <v>780337.87199999986</v>
      </c>
      <c r="BP59" s="82">
        <v>16822.313142561095</v>
      </c>
      <c r="BQ59" s="82">
        <v>0</v>
      </c>
      <c r="BR59" s="82">
        <v>15.38195416330135</v>
      </c>
      <c r="BS59" s="89">
        <v>16837.695096724397</v>
      </c>
      <c r="BT59" s="82">
        <v>88022.753518450932</v>
      </c>
      <c r="BU59" s="82">
        <v>0</v>
      </c>
      <c r="BV59" s="82">
        <v>80.486075159474311</v>
      </c>
      <c r="BW59" s="82">
        <v>88103.239593610415</v>
      </c>
      <c r="BX59" s="82">
        <v>88022.753518450932</v>
      </c>
      <c r="BY59" s="82">
        <v>0</v>
      </c>
      <c r="BZ59" s="82">
        <v>80.486075159474311</v>
      </c>
      <c r="CA59" s="82">
        <v>88103.239593610415</v>
      </c>
      <c r="CB59" s="82">
        <v>4079387.8125</v>
      </c>
      <c r="CC59" s="82">
        <v>0</v>
      </c>
      <c r="CD59" s="82">
        <v>3730.1027400000003</v>
      </c>
      <c r="CE59" s="82">
        <v>4083117.9152399991</v>
      </c>
      <c r="CF59" s="82">
        <v>88022.753518450932</v>
      </c>
      <c r="CG59" s="82">
        <v>0</v>
      </c>
      <c r="CH59" s="82">
        <v>80.486075159474311</v>
      </c>
      <c r="CI59" s="82">
        <v>88103.239593610415</v>
      </c>
      <c r="CJ59" s="82" t="s">
        <v>96</v>
      </c>
      <c r="CK59" s="83">
        <v>1.4999999999999999E-2</v>
      </c>
      <c r="CL59" s="83">
        <v>3.5000000000000003E-2</v>
      </c>
      <c r="CM59" s="83">
        <v>0.26500000000000001</v>
      </c>
      <c r="CN59" s="82">
        <v>12993.75</v>
      </c>
      <c r="CO59" s="82">
        <v>30318.750000000004</v>
      </c>
      <c r="CP59" s="82">
        <v>229556.25</v>
      </c>
      <c r="CQ59" s="82">
        <v>12993.75</v>
      </c>
      <c r="CR59" s="89">
        <v>16837.695096724397</v>
      </c>
      <c r="CS59" s="82">
        <v>12993.75</v>
      </c>
      <c r="CT59" s="82">
        <v>30318.750000000004</v>
      </c>
      <c r="CU59" s="82">
        <v>229556.25</v>
      </c>
      <c r="CV59" s="82">
        <v>12993.75</v>
      </c>
      <c r="CW59" s="82">
        <v>16837.695096724397</v>
      </c>
    </row>
    <row r="60" spans="1:101">
      <c r="A60" s="86" t="s">
        <v>82</v>
      </c>
      <c r="B60" s="87" t="s">
        <v>187</v>
      </c>
      <c r="C60" s="75" t="s">
        <v>1659</v>
      </c>
      <c r="D60" s="74" t="s">
        <v>116</v>
      </c>
      <c r="E60" s="74" t="s">
        <v>82</v>
      </c>
      <c r="F60" s="74" t="s">
        <v>187</v>
      </c>
      <c r="G60" s="74" t="s">
        <v>160</v>
      </c>
      <c r="I60" s="74" t="s">
        <v>87</v>
      </c>
      <c r="J60" s="74" t="s">
        <v>2583</v>
      </c>
      <c r="K60" s="74" t="s">
        <v>128</v>
      </c>
      <c r="L60" s="74" t="s">
        <v>89</v>
      </c>
      <c r="M60" s="74" t="s">
        <v>90</v>
      </c>
      <c r="N60" s="74" t="s">
        <v>162</v>
      </c>
      <c r="O60" s="76">
        <v>44690</v>
      </c>
      <c r="P60" s="76">
        <v>44469</v>
      </c>
      <c r="Q60" s="77">
        <v>1</v>
      </c>
      <c r="R60" s="74" t="s">
        <v>94</v>
      </c>
      <c r="S60" s="77">
        <v>5399074.8799999999</v>
      </c>
      <c r="T60" s="77">
        <v>5399074.8799999999</v>
      </c>
      <c r="U60" s="77">
        <v>5616.54</v>
      </c>
      <c r="V60" s="78">
        <v>5.3499999999999999E-2</v>
      </c>
      <c r="W60" s="79">
        <v>1</v>
      </c>
      <c r="X60" s="77">
        <v>5399074.8799999999</v>
      </c>
      <c r="Y60" s="88">
        <v>5399074.8799999999</v>
      </c>
      <c r="Z60" s="77">
        <v>5616.54</v>
      </c>
      <c r="AA60" s="74">
        <v>0</v>
      </c>
      <c r="AB60" s="74">
        <v>0</v>
      </c>
      <c r="AD60" s="74">
        <v>5</v>
      </c>
      <c r="AE60" s="74">
        <v>5</v>
      </c>
      <c r="AF60" s="74">
        <v>0</v>
      </c>
      <c r="AG60" s="74">
        <v>0</v>
      </c>
      <c r="AI60" s="74">
        <v>5</v>
      </c>
      <c r="AJ60" s="74">
        <v>5</v>
      </c>
      <c r="AL60" s="74">
        <v>5</v>
      </c>
      <c r="AM60" s="74" t="s">
        <v>95</v>
      </c>
      <c r="AN60" s="74">
        <v>0</v>
      </c>
      <c r="AO60" s="74" t="s">
        <v>95</v>
      </c>
      <c r="AP60" s="74" t="s">
        <v>95</v>
      </c>
      <c r="AQ60" s="74">
        <v>1</v>
      </c>
      <c r="AS60" s="74">
        <v>1</v>
      </c>
      <c r="AT60" s="74" t="s">
        <v>92</v>
      </c>
      <c r="AU60" s="74" t="s">
        <v>2579</v>
      </c>
      <c r="AV60" s="74" t="s">
        <v>94</v>
      </c>
      <c r="AW60" s="77">
        <v>100000000</v>
      </c>
      <c r="AX60" s="77">
        <v>19887532.949999999</v>
      </c>
      <c r="AY60" s="79">
        <v>1</v>
      </c>
      <c r="AZ60" s="77">
        <v>648540000</v>
      </c>
      <c r="BA60" s="77">
        <v>128978606.19393</v>
      </c>
      <c r="BB60" s="74" t="s">
        <v>93</v>
      </c>
      <c r="BC60" s="75" t="s">
        <v>1659</v>
      </c>
      <c r="BD60" s="82">
        <v>67448.57005008102</v>
      </c>
      <c r="BE60" s="82">
        <v>0</v>
      </c>
      <c r="BF60" s="82">
        <v>70.165278320622591</v>
      </c>
      <c r="BG60" s="82">
        <v>67518.735328401643</v>
      </c>
      <c r="BH60" s="82">
        <v>67448.57005008102</v>
      </c>
      <c r="BI60" s="82">
        <v>0</v>
      </c>
      <c r="BJ60" s="82">
        <v>70.165278320622591</v>
      </c>
      <c r="BK60" s="82">
        <v>67518.735328401643</v>
      </c>
      <c r="BL60" s="82">
        <v>4859167.392</v>
      </c>
      <c r="BM60" s="82">
        <v>0</v>
      </c>
      <c r="BN60" s="82">
        <v>5054.8860000000004</v>
      </c>
      <c r="BO60" s="82">
        <v>4864222.277999999</v>
      </c>
      <c r="BP60" s="82">
        <v>67448.57005008102</v>
      </c>
      <c r="BQ60" s="82">
        <v>0</v>
      </c>
      <c r="BR60" s="82">
        <v>70.165278320622591</v>
      </c>
      <c r="BS60" s="89">
        <v>67518.735328401643</v>
      </c>
      <c r="BT60" s="82">
        <v>352924.64278704894</v>
      </c>
      <c r="BU60" s="82">
        <v>0</v>
      </c>
      <c r="BV60" s="82">
        <v>367.13981881265772</v>
      </c>
      <c r="BW60" s="82">
        <v>353291.7826058616</v>
      </c>
      <c r="BX60" s="82">
        <v>352924.64278704894</v>
      </c>
      <c r="BY60" s="82">
        <v>0</v>
      </c>
      <c r="BZ60" s="82">
        <v>367.13981881265772</v>
      </c>
      <c r="CA60" s="82">
        <v>353291.7826058616</v>
      </c>
      <c r="CB60" s="82">
        <v>25425593.37864</v>
      </c>
      <c r="CC60" s="82">
        <v>0</v>
      </c>
      <c r="CD60" s="82">
        <v>26449.690995000001</v>
      </c>
      <c r="CE60" s="82">
        <v>25452043.069634993</v>
      </c>
      <c r="CF60" s="82">
        <v>352924.64278704894</v>
      </c>
      <c r="CG60" s="82">
        <v>0</v>
      </c>
      <c r="CH60" s="82">
        <v>367.13981881265772</v>
      </c>
      <c r="CI60" s="82">
        <v>353291.7826058616</v>
      </c>
      <c r="CJ60" s="82" t="s">
        <v>96</v>
      </c>
      <c r="CK60" s="83">
        <v>1.4999999999999999E-2</v>
      </c>
      <c r="CL60" s="83">
        <v>3.5000000000000003E-2</v>
      </c>
      <c r="CM60" s="83">
        <v>0.26500000000000001</v>
      </c>
      <c r="CN60" s="82">
        <v>80986.123200000002</v>
      </c>
      <c r="CO60" s="82">
        <v>188967.6208</v>
      </c>
      <c r="CP60" s="82">
        <v>1430754.8432</v>
      </c>
      <c r="CQ60" s="82">
        <v>80986.123200000002</v>
      </c>
      <c r="CR60" s="89">
        <v>80986.123200000002</v>
      </c>
      <c r="CS60" s="82">
        <v>80986.123200000002</v>
      </c>
      <c r="CT60" s="82">
        <v>188967.6208</v>
      </c>
      <c r="CU60" s="82">
        <v>1430754.8432</v>
      </c>
      <c r="CV60" s="82">
        <v>80986.123200000002</v>
      </c>
      <c r="CW60" s="82">
        <v>80986.123200000002</v>
      </c>
    </row>
    <row r="61" spans="1:101">
      <c r="A61" s="86" t="s">
        <v>82</v>
      </c>
      <c r="B61" s="87" t="s">
        <v>188</v>
      </c>
      <c r="C61" s="75" t="s">
        <v>1660</v>
      </c>
      <c r="D61" s="74" t="s">
        <v>116</v>
      </c>
      <c r="E61" s="74" t="s">
        <v>82</v>
      </c>
      <c r="F61" s="74" t="s">
        <v>188</v>
      </c>
      <c r="G61" s="74" t="s">
        <v>178</v>
      </c>
      <c r="I61" s="74" t="s">
        <v>87</v>
      </c>
      <c r="J61" s="74" t="s">
        <v>2580</v>
      </c>
      <c r="K61" s="74" t="s">
        <v>88</v>
      </c>
      <c r="L61" s="74" t="s">
        <v>89</v>
      </c>
      <c r="M61" s="74" t="s">
        <v>90</v>
      </c>
      <c r="N61" s="74" t="s">
        <v>180</v>
      </c>
      <c r="O61" s="76">
        <v>44530</v>
      </c>
      <c r="P61" s="76">
        <v>44469</v>
      </c>
      <c r="Q61" s="77">
        <v>1</v>
      </c>
      <c r="R61" s="74" t="s">
        <v>94</v>
      </c>
      <c r="S61" s="77">
        <v>500000</v>
      </c>
      <c r="T61" s="77">
        <v>500000</v>
      </c>
      <c r="U61" s="77">
        <v>3222.22</v>
      </c>
      <c r="V61" s="78">
        <v>0.08</v>
      </c>
      <c r="W61" s="79">
        <v>1</v>
      </c>
      <c r="X61" s="77">
        <v>500000</v>
      </c>
      <c r="Y61" s="88">
        <v>500000</v>
      </c>
      <c r="Z61" s="77">
        <v>3222.22</v>
      </c>
      <c r="AA61" s="74">
        <v>0</v>
      </c>
      <c r="AB61" s="74">
        <v>0</v>
      </c>
      <c r="AD61" s="74">
        <v>7</v>
      </c>
      <c r="AE61" s="74">
        <v>7</v>
      </c>
      <c r="AF61" s="74">
        <v>0</v>
      </c>
      <c r="AG61" s="74">
        <v>0</v>
      </c>
      <c r="AI61" s="74">
        <v>7</v>
      </c>
      <c r="AJ61" s="74">
        <v>7</v>
      </c>
      <c r="AL61" s="74">
        <v>7</v>
      </c>
      <c r="AM61" s="74" t="s">
        <v>95</v>
      </c>
      <c r="AN61" s="74">
        <v>0</v>
      </c>
      <c r="AO61" s="74" t="s">
        <v>95</v>
      </c>
      <c r="AP61" s="74" t="s">
        <v>95</v>
      </c>
      <c r="AQ61" s="74">
        <v>1</v>
      </c>
      <c r="AS61" s="74">
        <v>1</v>
      </c>
      <c r="AT61" s="74" t="s">
        <v>92</v>
      </c>
      <c r="AU61" s="74" t="s">
        <v>2579</v>
      </c>
      <c r="AV61" s="74" t="s">
        <v>94</v>
      </c>
      <c r="AW61" s="77">
        <v>5000000</v>
      </c>
      <c r="AX61" s="77">
        <v>1236000</v>
      </c>
      <c r="AY61" s="79">
        <v>1</v>
      </c>
      <c r="AZ61" s="77">
        <v>32427000</v>
      </c>
      <c r="BA61" s="77">
        <v>8015954.4000000004</v>
      </c>
      <c r="BB61" s="74" t="s">
        <v>93</v>
      </c>
      <c r="BC61" s="75" t="s">
        <v>1660</v>
      </c>
      <c r="BD61" s="82">
        <v>15835.106177280742</v>
      </c>
      <c r="BE61" s="82">
        <v>0</v>
      </c>
      <c r="BF61" s="82">
        <v>102.0483916531151</v>
      </c>
      <c r="BG61" s="82">
        <v>15937.154568933858</v>
      </c>
      <c r="BH61" s="82">
        <v>15835.106177280742</v>
      </c>
      <c r="BI61" s="82">
        <v>0</v>
      </c>
      <c r="BJ61" s="82">
        <v>102.0483916531151</v>
      </c>
      <c r="BK61" s="82">
        <v>15937.154568933858</v>
      </c>
      <c r="BL61" s="82">
        <v>450000</v>
      </c>
      <c r="BM61" s="82">
        <v>0</v>
      </c>
      <c r="BN61" s="82">
        <v>2899.998</v>
      </c>
      <c r="BO61" s="82">
        <v>452899.99799999991</v>
      </c>
      <c r="BP61" s="82">
        <v>15835.106177280742</v>
      </c>
      <c r="BQ61" s="82">
        <v>0</v>
      </c>
      <c r="BR61" s="82">
        <v>102.0483916531151</v>
      </c>
      <c r="BS61" s="89">
        <v>15937.154568933858</v>
      </c>
      <c r="BT61" s="82">
        <v>82857.193072621478</v>
      </c>
      <c r="BU61" s="82">
        <v>0</v>
      </c>
      <c r="BV61" s="82">
        <v>533.96820932492483</v>
      </c>
      <c r="BW61" s="82">
        <v>83391.161281946406</v>
      </c>
      <c r="BX61" s="82">
        <v>82857.193072621478</v>
      </c>
      <c r="BY61" s="82">
        <v>0</v>
      </c>
      <c r="BZ61" s="82">
        <v>533.96820932492483</v>
      </c>
      <c r="CA61" s="82">
        <v>83391.161281946406</v>
      </c>
      <c r="CB61" s="82">
        <v>2354625</v>
      </c>
      <c r="CC61" s="82">
        <v>0</v>
      </c>
      <c r="CD61" s="82">
        <v>15174.239535000001</v>
      </c>
      <c r="CE61" s="82">
        <v>2369799.2395349992</v>
      </c>
      <c r="CF61" s="82">
        <v>82857.193072621478</v>
      </c>
      <c r="CG61" s="82">
        <v>0</v>
      </c>
      <c r="CH61" s="82">
        <v>533.96820932492483</v>
      </c>
      <c r="CI61" s="82">
        <v>83391.161281946406</v>
      </c>
      <c r="CJ61" s="82" t="s">
        <v>96</v>
      </c>
      <c r="CK61" s="83">
        <v>1.4999999999999999E-2</v>
      </c>
      <c r="CL61" s="83">
        <v>3.5000000000000003E-2</v>
      </c>
      <c r="CM61" s="83">
        <v>0.26500000000000001</v>
      </c>
      <c r="CN61" s="82">
        <v>7500</v>
      </c>
      <c r="CO61" s="82">
        <v>17500</v>
      </c>
      <c r="CP61" s="82">
        <v>132500</v>
      </c>
      <c r="CQ61" s="82">
        <v>7500</v>
      </c>
      <c r="CR61" s="89">
        <v>15937.154568933858</v>
      </c>
      <c r="CS61" s="82">
        <v>7500</v>
      </c>
      <c r="CT61" s="82">
        <v>17500</v>
      </c>
      <c r="CU61" s="82">
        <v>132500</v>
      </c>
      <c r="CV61" s="82">
        <v>7500</v>
      </c>
      <c r="CW61" s="82">
        <v>15937.154568933858</v>
      </c>
    </row>
    <row r="62" spans="1:101">
      <c r="A62" s="86" t="s">
        <v>82</v>
      </c>
      <c r="B62" s="87" t="s">
        <v>189</v>
      </c>
      <c r="C62" s="75" t="s">
        <v>1661</v>
      </c>
      <c r="D62" s="74" t="s">
        <v>116</v>
      </c>
      <c r="E62" s="74" t="s">
        <v>82</v>
      </c>
      <c r="F62" s="74" t="s">
        <v>189</v>
      </c>
      <c r="G62" s="74" t="s">
        <v>125</v>
      </c>
      <c r="I62" s="74" t="s">
        <v>87</v>
      </c>
      <c r="J62" s="74" t="s">
        <v>2583</v>
      </c>
      <c r="K62" s="74" t="s">
        <v>128</v>
      </c>
      <c r="L62" s="74" t="s">
        <v>89</v>
      </c>
      <c r="M62" s="74" t="s">
        <v>90</v>
      </c>
      <c r="N62" s="74" t="s">
        <v>166</v>
      </c>
      <c r="O62" s="76">
        <v>44589</v>
      </c>
      <c r="P62" s="76">
        <v>44469</v>
      </c>
      <c r="Q62" s="77">
        <v>1</v>
      </c>
      <c r="R62" s="74" t="s">
        <v>94</v>
      </c>
      <c r="S62" s="77">
        <v>2023267.84</v>
      </c>
      <c r="T62" s="77">
        <v>2023267.84</v>
      </c>
      <c r="U62" s="77">
        <v>1850.03</v>
      </c>
      <c r="V62" s="78">
        <v>4.7024999999999997E-2</v>
      </c>
      <c r="W62" s="79">
        <v>1</v>
      </c>
      <c r="X62" s="77">
        <v>2023267.84</v>
      </c>
      <c r="Y62" s="88">
        <v>2023267.84</v>
      </c>
      <c r="Z62" s="77">
        <v>1850.03</v>
      </c>
      <c r="AA62" s="74">
        <v>0</v>
      </c>
      <c r="AB62" s="74">
        <v>0</v>
      </c>
      <c r="AD62" s="74">
        <v>6</v>
      </c>
      <c r="AE62" s="74">
        <v>6</v>
      </c>
      <c r="AF62" s="74">
        <v>0</v>
      </c>
      <c r="AG62" s="74">
        <v>0</v>
      </c>
      <c r="AI62" s="74">
        <v>6</v>
      </c>
      <c r="AJ62" s="74">
        <v>6</v>
      </c>
      <c r="AL62" s="74">
        <v>6</v>
      </c>
      <c r="AM62" s="74" t="s">
        <v>95</v>
      </c>
      <c r="AN62" s="74">
        <v>0</v>
      </c>
      <c r="AO62" s="74" t="s">
        <v>95</v>
      </c>
      <c r="AP62" s="74" t="s">
        <v>95</v>
      </c>
      <c r="AQ62" s="74">
        <v>1</v>
      </c>
      <c r="AS62" s="74">
        <v>1</v>
      </c>
      <c r="AT62" s="74" t="s">
        <v>92</v>
      </c>
      <c r="AU62" s="74" t="s">
        <v>2579</v>
      </c>
      <c r="AV62" s="74" t="s">
        <v>94</v>
      </c>
      <c r="AW62" s="77">
        <v>22000000</v>
      </c>
      <c r="AX62" s="77">
        <v>11194709.199999999</v>
      </c>
      <c r="AY62" s="79">
        <v>1</v>
      </c>
      <c r="AZ62" s="77">
        <v>142678800</v>
      </c>
      <c r="BA62" s="77">
        <v>72602167.045680001</v>
      </c>
      <c r="BB62" s="74" t="s">
        <v>93</v>
      </c>
      <c r="BC62" s="75" t="s">
        <v>1661</v>
      </c>
      <c r="BD62" s="82">
        <v>39291.249842139339</v>
      </c>
      <c r="BE62" s="82">
        <v>0</v>
      </c>
      <c r="BF62" s="82">
        <v>35.927023357151285</v>
      </c>
      <c r="BG62" s="82">
        <v>39327.176865496491</v>
      </c>
      <c r="BH62" s="82">
        <v>39291.249842139339</v>
      </c>
      <c r="BI62" s="82">
        <v>0</v>
      </c>
      <c r="BJ62" s="82">
        <v>35.927023357151285</v>
      </c>
      <c r="BK62" s="82">
        <v>39327.176865496491</v>
      </c>
      <c r="BL62" s="82">
        <v>1820941.0560000001</v>
      </c>
      <c r="BM62" s="82">
        <v>0</v>
      </c>
      <c r="BN62" s="82">
        <v>1665.027</v>
      </c>
      <c r="BO62" s="82">
        <v>1822606.0830000001</v>
      </c>
      <c r="BP62" s="82">
        <v>39291.249842139339</v>
      </c>
      <c r="BQ62" s="82">
        <v>0</v>
      </c>
      <c r="BR62" s="82">
        <v>35.927023357151285</v>
      </c>
      <c r="BS62" s="89">
        <v>39327.176865496491</v>
      </c>
      <c r="BT62" s="82">
        <v>205591.4647989941</v>
      </c>
      <c r="BU62" s="82">
        <v>0</v>
      </c>
      <c r="BV62" s="82">
        <v>187.98814971629409</v>
      </c>
      <c r="BW62" s="82">
        <v>205779.45294871039</v>
      </c>
      <c r="BX62" s="82">
        <v>205591.4647989941</v>
      </c>
      <c r="BY62" s="82">
        <v>0</v>
      </c>
      <c r="BZ62" s="82">
        <v>187.98814971629409</v>
      </c>
      <c r="CA62" s="82">
        <v>205779.45294871039</v>
      </c>
      <c r="CB62" s="82">
        <v>9528074.0755199995</v>
      </c>
      <c r="CC62" s="82">
        <v>0</v>
      </c>
      <c r="CD62" s="82">
        <v>8712.2537775000001</v>
      </c>
      <c r="CE62" s="82">
        <v>9536786.3292974997</v>
      </c>
      <c r="CF62" s="82">
        <v>205591.4647989941</v>
      </c>
      <c r="CG62" s="82">
        <v>0</v>
      </c>
      <c r="CH62" s="82">
        <v>187.98814971629409</v>
      </c>
      <c r="CI62" s="82">
        <v>205779.45294871039</v>
      </c>
      <c r="CJ62" s="82" t="s">
        <v>96</v>
      </c>
      <c r="CK62" s="83">
        <v>1.4999999999999999E-2</v>
      </c>
      <c r="CL62" s="83">
        <v>3.5000000000000003E-2</v>
      </c>
      <c r="CM62" s="83">
        <v>0.26500000000000001</v>
      </c>
      <c r="CN62" s="82">
        <v>30349.017599999999</v>
      </c>
      <c r="CO62" s="82">
        <v>70814.374400000015</v>
      </c>
      <c r="CP62" s="82">
        <v>536165.9776000001</v>
      </c>
      <c r="CQ62" s="82">
        <v>30349.017599999999</v>
      </c>
      <c r="CR62" s="89">
        <v>39327.176865496491</v>
      </c>
      <c r="CS62" s="82">
        <v>30349.017599999999</v>
      </c>
      <c r="CT62" s="82">
        <v>70814.374400000015</v>
      </c>
      <c r="CU62" s="82">
        <v>536165.9776000001</v>
      </c>
      <c r="CV62" s="82">
        <v>30349.017599999999</v>
      </c>
      <c r="CW62" s="82">
        <v>39327.176865496491</v>
      </c>
    </row>
    <row r="63" spans="1:101">
      <c r="A63" s="86" t="s">
        <v>82</v>
      </c>
      <c r="B63" s="87" t="s">
        <v>2632</v>
      </c>
      <c r="C63" s="75" t="s">
        <v>3041</v>
      </c>
      <c r="D63" s="74" t="s">
        <v>116</v>
      </c>
      <c r="E63" s="74" t="s">
        <v>82</v>
      </c>
      <c r="F63" s="74" t="s">
        <v>2632</v>
      </c>
      <c r="G63" s="74" t="s">
        <v>209</v>
      </c>
      <c r="I63" s="74" t="s">
        <v>87</v>
      </c>
      <c r="J63" s="74" t="s">
        <v>2580</v>
      </c>
      <c r="K63" s="74" t="s">
        <v>88</v>
      </c>
      <c r="L63" s="74" t="s">
        <v>89</v>
      </c>
      <c r="M63" s="74" t="s">
        <v>90</v>
      </c>
      <c r="N63" s="74" t="s">
        <v>211</v>
      </c>
      <c r="O63" s="76">
        <v>44481</v>
      </c>
      <c r="P63" s="76">
        <v>44469</v>
      </c>
      <c r="Q63" s="77">
        <v>1</v>
      </c>
      <c r="R63" s="74" t="s">
        <v>94</v>
      </c>
      <c r="S63" s="77">
        <v>268000</v>
      </c>
      <c r="T63" s="77">
        <v>268000</v>
      </c>
      <c r="U63" s="77">
        <v>1667.56</v>
      </c>
      <c r="V63" s="78">
        <v>0.08</v>
      </c>
      <c r="W63" s="79">
        <v>1</v>
      </c>
      <c r="X63" s="77">
        <v>268000</v>
      </c>
      <c r="Y63" s="88">
        <v>268000</v>
      </c>
      <c r="Z63" s="77">
        <v>1667.56</v>
      </c>
      <c r="AA63" s="74">
        <v>0</v>
      </c>
      <c r="AB63" s="74">
        <v>0</v>
      </c>
      <c r="AD63" s="74">
        <v>7</v>
      </c>
      <c r="AE63" s="74">
        <v>7</v>
      </c>
      <c r="AF63" s="74">
        <v>0</v>
      </c>
      <c r="AG63" s="74">
        <v>0</v>
      </c>
      <c r="AI63" s="74">
        <v>7</v>
      </c>
      <c r="AJ63" s="74">
        <v>7</v>
      </c>
      <c r="AL63" s="74">
        <v>7</v>
      </c>
      <c r="AM63" s="74" t="s">
        <v>95</v>
      </c>
      <c r="AN63" s="74">
        <v>0</v>
      </c>
      <c r="AO63" s="74" t="s">
        <v>95</v>
      </c>
      <c r="AP63" s="74" t="s">
        <v>95</v>
      </c>
      <c r="AQ63" s="74">
        <v>1</v>
      </c>
      <c r="AS63" s="74">
        <v>1</v>
      </c>
      <c r="AT63" s="74" t="s">
        <v>92</v>
      </c>
      <c r="AU63" s="74" t="s">
        <v>2579</v>
      </c>
      <c r="AV63" s="74" t="s">
        <v>94</v>
      </c>
      <c r="AW63" s="77">
        <v>3000000</v>
      </c>
      <c r="AX63" s="77">
        <v>46000</v>
      </c>
      <c r="AY63" s="79">
        <v>1</v>
      </c>
      <c r="AZ63" s="77">
        <v>19456200</v>
      </c>
      <c r="BA63" s="77">
        <v>298328.40000000002</v>
      </c>
      <c r="BB63" s="74" t="s">
        <v>93</v>
      </c>
      <c r="BC63" s="75" t="s">
        <v>3041</v>
      </c>
      <c r="BD63" s="82">
        <v>8487.6169110224782</v>
      </c>
      <c r="BE63" s="82">
        <v>0</v>
      </c>
      <c r="BF63" s="82">
        <v>52.811979313972543</v>
      </c>
      <c r="BG63" s="82">
        <v>8540.4288903364504</v>
      </c>
      <c r="BH63" s="82">
        <v>8487.6169110224782</v>
      </c>
      <c r="BI63" s="82">
        <v>0</v>
      </c>
      <c r="BJ63" s="82">
        <v>52.811979313972543</v>
      </c>
      <c r="BK63" s="82">
        <v>8540.4288903364504</v>
      </c>
      <c r="BL63" s="82">
        <v>241200</v>
      </c>
      <c r="BM63" s="82">
        <v>0</v>
      </c>
      <c r="BN63" s="82">
        <v>1500.8040000000001</v>
      </c>
      <c r="BO63" s="82">
        <v>242700.80399999997</v>
      </c>
      <c r="BP63" s="82">
        <v>8487.6169110224782</v>
      </c>
      <c r="BQ63" s="82">
        <v>0</v>
      </c>
      <c r="BR63" s="82">
        <v>52.811979313972543</v>
      </c>
      <c r="BS63" s="89">
        <v>8540.4288903364504</v>
      </c>
      <c r="BT63" s="82">
        <v>44411.455486925115</v>
      </c>
      <c r="BU63" s="82">
        <v>0</v>
      </c>
      <c r="BV63" s="82">
        <v>276.33868176036134</v>
      </c>
      <c r="BW63" s="82">
        <v>44687.794168685476</v>
      </c>
      <c r="BX63" s="82">
        <v>44411.455486925115</v>
      </c>
      <c r="BY63" s="82">
        <v>0</v>
      </c>
      <c r="BZ63" s="82">
        <v>276.33868176036134</v>
      </c>
      <c r="CA63" s="82">
        <v>44687.794168685476</v>
      </c>
      <c r="CB63" s="82">
        <v>1262079</v>
      </c>
      <c r="CC63" s="82">
        <v>0</v>
      </c>
      <c r="CD63" s="82">
        <v>7852.9569300000003</v>
      </c>
      <c r="CE63" s="82">
        <v>1269931.9569299999</v>
      </c>
      <c r="CF63" s="82">
        <v>44411.455486925115</v>
      </c>
      <c r="CG63" s="82">
        <v>0</v>
      </c>
      <c r="CH63" s="82">
        <v>276.33868176036134</v>
      </c>
      <c r="CI63" s="82">
        <v>44687.794168685476</v>
      </c>
      <c r="CJ63" s="82" t="s">
        <v>96</v>
      </c>
      <c r="CK63" s="83">
        <v>1.4999999999999999E-2</v>
      </c>
      <c r="CL63" s="83">
        <v>3.5000000000000003E-2</v>
      </c>
      <c r="CM63" s="83">
        <v>0.26500000000000001</v>
      </c>
      <c r="CN63" s="82">
        <v>4020</v>
      </c>
      <c r="CO63" s="82">
        <v>9380</v>
      </c>
      <c r="CP63" s="82">
        <v>71020</v>
      </c>
      <c r="CQ63" s="82">
        <v>4020</v>
      </c>
      <c r="CR63" s="89">
        <v>8540.4288903364504</v>
      </c>
      <c r="CS63" s="82">
        <v>4020</v>
      </c>
      <c r="CT63" s="82">
        <v>9380</v>
      </c>
      <c r="CU63" s="82">
        <v>71020</v>
      </c>
      <c r="CV63" s="82">
        <v>4020</v>
      </c>
      <c r="CW63" s="82">
        <v>8540.4288903364504</v>
      </c>
    </row>
    <row r="64" spans="1:101">
      <c r="A64" s="86" t="s">
        <v>82</v>
      </c>
      <c r="B64" s="87" t="s">
        <v>190</v>
      </c>
      <c r="C64" s="75" t="s">
        <v>1662</v>
      </c>
      <c r="D64" s="74" t="s">
        <v>116</v>
      </c>
      <c r="E64" s="74" t="s">
        <v>82</v>
      </c>
      <c r="F64" s="74" t="s">
        <v>190</v>
      </c>
      <c r="G64" s="74" t="s">
        <v>160</v>
      </c>
      <c r="I64" s="74" t="s">
        <v>87</v>
      </c>
      <c r="J64" s="74" t="s">
        <v>2583</v>
      </c>
      <c r="K64" s="74" t="s">
        <v>128</v>
      </c>
      <c r="L64" s="74" t="s">
        <v>89</v>
      </c>
      <c r="M64" s="74" t="s">
        <v>90</v>
      </c>
      <c r="N64" s="74" t="s">
        <v>162</v>
      </c>
      <c r="O64" s="76">
        <v>44690</v>
      </c>
      <c r="P64" s="76">
        <v>44469</v>
      </c>
      <c r="Q64" s="77">
        <v>1</v>
      </c>
      <c r="R64" s="74" t="s">
        <v>94</v>
      </c>
      <c r="S64" s="77">
        <v>10080077.98</v>
      </c>
      <c r="T64" s="77">
        <v>10080077.98</v>
      </c>
      <c r="U64" s="77">
        <v>10486.08</v>
      </c>
      <c r="V64" s="78">
        <v>5.3499999999999999E-2</v>
      </c>
      <c r="W64" s="79">
        <v>1</v>
      </c>
      <c r="X64" s="77">
        <v>10080077.98</v>
      </c>
      <c r="Y64" s="88">
        <v>10080077.98</v>
      </c>
      <c r="Z64" s="77">
        <v>10486.08</v>
      </c>
      <c r="AA64" s="74">
        <v>0</v>
      </c>
      <c r="AB64" s="74">
        <v>0</v>
      </c>
      <c r="AD64" s="74">
        <v>5</v>
      </c>
      <c r="AE64" s="74">
        <v>5</v>
      </c>
      <c r="AF64" s="74">
        <v>0</v>
      </c>
      <c r="AG64" s="74">
        <v>0</v>
      </c>
      <c r="AI64" s="74">
        <v>5</v>
      </c>
      <c r="AJ64" s="74">
        <v>5</v>
      </c>
      <c r="AL64" s="74">
        <v>5</v>
      </c>
      <c r="AM64" s="74" t="s">
        <v>95</v>
      </c>
      <c r="AN64" s="74">
        <v>0</v>
      </c>
      <c r="AO64" s="74" t="s">
        <v>95</v>
      </c>
      <c r="AP64" s="74" t="s">
        <v>95</v>
      </c>
      <c r="AQ64" s="74">
        <v>1</v>
      </c>
      <c r="AS64" s="74">
        <v>1</v>
      </c>
      <c r="AT64" s="74" t="s">
        <v>92</v>
      </c>
      <c r="AU64" s="74" t="s">
        <v>2579</v>
      </c>
      <c r="AV64" s="74" t="s">
        <v>94</v>
      </c>
      <c r="AW64" s="77">
        <v>100000000</v>
      </c>
      <c r="AX64" s="77">
        <v>19887532.949999999</v>
      </c>
      <c r="AY64" s="79">
        <v>1</v>
      </c>
      <c r="AZ64" s="77">
        <v>648540000</v>
      </c>
      <c r="BA64" s="77">
        <v>128978606.19393</v>
      </c>
      <c r="BB64" s="74" t="s">
        <v>93</v>
      </c>
      <c r="BC64" s="75" t="s">
        <v>1662</v>
      </c>
      <c r="BD64" s="82">
        <v>125926.54498326001</v>
      </c>
      <c r="BE64" s="82">
        <v>0</v>
      </c>
      <c r="BF64" s="82">
        <v>130.99857237593147</v>
      </c>
      <c r="BG64" s="82">
        <v>126057.54355563594</v>
      </c>
      <c r="BH64" s="82">
        <v>125926.54498326001</v>
      </c>
      <c r="BI64" s="82">
        <v>0</v>
      </c>
      <c r="BJ64" s="82">
        <v>130.99857237593147</v>
      </c>
      <c r="BK64" s="82">
        <v>126057.54355563594</v>
      </c>
      <c r="BL64" s="82">
        <v>9072070.182</v>
      </c>
      <c r="BM64" s="82">
        <v>0</v>
      </c>
      <c r="BN64" s="82">
        <v>9437.4719999999998</v>
      </c>
      <c r="BO64" s="82">
        <v>9081507.6539999992</v>
      </c>
      <c r="BP64" s="82">
        <v>125926.54498326001</v>
      </c>
      <c r="BQ64" s="82">
        <v>0</v>
      </c>
      <c r="BR64" s="82">
        <v>130.99857237593147</v>
      </c>
      <c r="BS64" s="89">
        <v>126057.54355563594</v>
      </c>
      <c r="BT64" s="82">
        <v>658910.64662490797</v>
      </c>
      <c r="BU64" s="82">
        <v>0</v>
      </c>
      <c r="BV64" s="82">
        <v>685.45002995706147</v>
      </c>
      <c r="BW64" s="82">
        <v>659596.09665486508</v>
      </c>
      <c r="BX64" s="82">
        <v>658910.64662490797</v>
      </c>
      <c r="BY64" s="82">
        <v>0</v>
      </c>
      <c r="BZ64" s="82">
        <v>685.45002995706147</v>
      </c>
      <c r="CA64" s="82">
        <v>659596.09665486508</v>
      </c>
      <c r="CB64" s="82">
        <v>47469607.227315001</v>
      </c>
      <c r="CC64" s="82">
        <v>0</v>
      </c>
      <c r="CD64" s="82">
        <v>49381.572240000001</v>
      </c>
      <c r="CE64" s="82">
        <v>47518988.799554996</v>
      </c>
      <c r="CF64" s="82">
        <v>658910.64662490797</v>
      </c>
      <c r="CG64" s="82">
        <v>0</v>
      </c>
      <c r="CH64" s="82">
        <v>685.45002995706147</v>
      </c>
      <c r="CI64" s="82">
        <v>659596.09665486508</v>
      </c>
      <c r="CJ64" s="82" t="s">
        <v>96</v>
      </c>
      <c r="CK64" s="83">
        <v>1.4999999999999999E-2</v>
      </c>
      <c r="CL64" s="83">
        <v>3.5000000000000003E-2</v>
      </c>
      <c r="CM64" s="83">
        <v>0.26500000000000001</v>
      </c>
      <c r="CN64" s="82">
        <v>151201.1697</v>
      </c>
      <c r="CO64" s="82">
        <v>352802.72930000006</v>
      </c>
      <c r="CP64" s="82">
        <v>2671220.6647000001</v>
      </c>
      <c r="CQ64" s="82">
        <v>151201.1697</v>
      </c>
      <c r="CR64" s="89">
        <v>151201.1697</v>
      </c>
      <c r="CS64" s="82">
        <v>151201.1697</v>
      </c>
      <c r="CT64" s="82">
        <v>352802.72930000006</v>
      </c>
      <c r="CU64" s="82">
        <v>2671220.6647000001</v>
      </c>
      <c r="CV64" s="82">
        <v>151201.1697</v>
      </c>
      <c r="CW64" s="82">
        <v>151201.1697</v>
      </c>
    </row>
    <row r="65" spans="1:101">
      <c r="A65" s="86" t="s">
        <v>82</v>
      </c>
      <c r="B65" s="87" t="s">
        <v>191</v>
      </c>
      <c r="C65" s="75" t="s">
        <v>1663</v>
      </c>
      <c r="D65" s="74" t="s">
        <v>116</v>
      </c>
      <c r="E65" s="74" t="s">
        <v>82</v>
      </c>
      <c r="F65" s="74" t="s">
        <v>191</v>
      </c>
      <c r="G65" s="74" t="s">
        <v>125</v>
      </c>
      <c r="I65" s="74" t="s">
        <v>87</v>
      </c>
      <c r="J65" s="74" t="s">
        <v>2583</v>
      </c>
      <c r="K65" s="74" t="s">
        <v>128</v>
      </c>
      <c r="L65" s="74" t="s">
        <v>89</v>
      </c>
      <c r="M65" s="74" t="s">
        <v>90</v>
      </c>
      <c r="N65" s="74" t="s">
        <v>166</v>
      </c>
      <c r="O65" s="76">
        <v>44628</v>
      </c>
      <c r="P65" s="76">
        <v>44469</v>
      </c>
      <c r="Q65" s="77">
        <v>1</v>
      </c>
      <c r="R65" s="74" t="s">
        <v>94</v>
      </c>
      <c r="S65" s="77">
        <v>290936.07</v>
      </c>
      <c r="T65" s="77">
        <v>290936.07</v>
      </c>
      <c r="U65" s="77">
        <v>266.02</v>
      </c>
      <c r="V65" s="78">
        <v>4.7024999999999997E-2</v>
      </c>
      <c r="W65" s="79">
        <v>1</v>
      </c>
      <c r="X65" s="77">
        <v>290936.07</v>
      </c>
      <c r="Y65" s="88">
        <v>290936.07</v>
      </c>
      <c r="Z65" s="77">
        <v>266.02</v>
      </c>
      <c r="AA65" s="74">
        <v>0</v>
      </c>
      <c r="AB65" s="74">
        <v>0</v>
      </c>
      <c r="AD65" s="74">
        <v>6</v>
      </c>
      <c r="AE65" s="74">
        <v>6</v>
      </c>
      <c r="AF65" s="74">
        <v>0</v>
      </c>
      <c r="AG65" s="74">
        <v>0</v>
      </c>
      <c r="AI65" s="74">
        <v>6</v>
      </c>
      <c r="AJ65" s="74">
        <v>6</v>
      </c>
      <c r="AL65" s="74">
        <v>6</v>
      </c>
      <c r="AM65" s="74" t="s">
        <v>95</v>
      </c>
      <c r="AN65" s="74">
        <v>0</v>
      </c>
      <c r="AO65" s="74" t="s">
        <v>95</v>
      </c>
      <c r="AP65" s="74" t="s">
        <v>95</v>
      </c>
      <c r="AQ65" s="74">
        <v>1</v>
      </c>
      <c r="AS65" s="74">
        <v>1</v>
      </c>
      <c r="AT65" s="74" t="s">
        <v>92</v>
      </c>
      <c r="AU65" s="74" t="s">
        <v>2579</v>
      </c>
      <c r="AV65" s="74" t="s">
        <v>94</v>
      </c>
      <c r="AW65" s="77">
        <v>22000000</v>
      </c>
      <c r="AX65" s="77">
        <v>11194709.199999999</v>
      </c>
      <c r="AY65" s="79">
        <v>1</v>
      </c>
      <c r="AZ65" s="77">
        <v>142678800</v>
      </c>
      <c r="BA65" s="77">
        <v>72602167.045680001</v>
      </c>
      <c r="BB65" s="74" t="s">
        <v>93</v>
      </c>
      <c r="BC65" s="75" t="s">
        <v>1663</v>
      </c>
      <c r="BD65" s="82">
        <v>5649.8905327631455</v>
      </c>
      <c r="BE65" s="82">
        <v>0</v>
      </c>
      <c r="BF65" s="82">
        <v>5.1660279852053135</v>
      </c>
      <c r="BG65" s="82">
        <v>5655.0565607483504</v>
      </c>
      <c r="BH65" s="82">
        <v>5649.8905327631455</v>
      </c>
      <c r="BI65" s="82">
        <v>0</v>
      </c>
      <c r="BJ65" s="82">
        <v>5.1660279852053135</v>
      </c>
      <c r="BK65" s="82">
        <v>5655.0565607483504</v>
      </c>
      <c r="BL65" s="82">
        <v>261842.46299999999</v>
      </c>
      <c r="BM65" s="82">
        <v>0</v>
      </c>
      <c r="BN65" s="82">
        <v>239.41799999999998</v>
      </c>
      <c r="BO65" s="82">
        <v>262081.88100000005</v>
      </c>
      <c r="BP65" s="82">
        <v>5649.8905327631455</v>
      </c>
      <c r="BQ65" s="82">
        <v>0</v>
      </c>
      <c r="BR65" s="82">
        <v>5.1660279852053135</v>
      </c>
      <c r="BS65" s="89">
        <v>5655.0565607483504</v>
      </c>
      <c r="BT65" s="82">
        <v>29563.05221268316</v>
      </c>
      <c r="BU65" s="82">
        <v>0</v>
      </c>
      <c r="BV65" s="82">
        <v>27.031241432586803</v>
      </c>
      <c r="BW65" s="82">
        <v>29590.083454115742</v>
      </c>
      <c r="BX65" s="82">
        <v>29563.05221268316</v>
      </c>
      <c r="BY65" s="82">
        <v>0</v>
      </c>
      <c r="BZ65" s="82">
        <v>27.031241432586803</v>
      </c>
      <c r="CA65" s="82">
        <v>29590.083454115742</v>
      </c>
      <c r="CB65" s="82">
        <v>1370090.6876474998</v>
      </c>
      <c r="CC65" s="82">
        <v>0</v>
      </c>
      <c r="CD65" s="82">
        <v>1252.7546849999999</v>
      </c>
      <c r="CE65" s="82">
        <v>1371343.4423325004</v>
      </c>
      <c r="CF65" s="82">
        <v>29563.05221268316</v>
      </c>
      <c r="CG65" s="82">
        <v>0</v>
      </c>
      <c r="CH65" s="82">
        <v>27.031241432586803</v>
      </c>
      <c r="CI65" s="82">
        <v>29590.083454115742</v>
      </c>
      <c r="CJ65" s="82" t="s">
        <v>96</v>
      </c>
      <c r="CK65" s="83">
        <v>1.4999999999999999E-2</v>
      </c>
      <c r="CL65" s="83">
        <v>3.5000000000000003E-2</v>
      </c>
      <c r="CM65" s="83">
        <v>0.26500000000000001</v>
      </c>
      <c r="CN65" s="82">
        <v>4364.0410499999998</v>
      </c>
      <c r="CO65" s="82">
        <v>10182.762450000002</v>
      </c>
      <c r="CP65" s="82">
        <v>77098.058550000002</v>
      </c>
      <c r="CQ65" s="82">
        <v>4364.0410499999998</v>
      </c>
      <c r="CR65" s="89">
        <v>5655.0565607483504</v>
      </c>
      <c r="CS65" s="82">
        <v>4364.0410499999998</v>
      </c>
      <c r="CT65" s="82">
        <v>10182.762450000002</v>
      </c>
      <c r="CU65" s="82">
        <v>77098.058550000002</v>
      </c>
      <c r="CV65" s="82">
        <v>4364.0410499999998</v>
      </c>
      <c r="CW65" s="82">
        <v>5655.0565607483504</v>
      </c>
    </row>
    <row r="66" spans="1:101">
      <c r="A66" s="86" t="s">
        <v>82</v>
      </c>
      <c r="B66" s="87" t="s">
        <v>2633</v>
      </c>
      <c r="C66" s="75" t="s">
        <v>3042</v>
      </c>
      <c r="D66" s="74" t="s">
        <v>116</v>
      </c>
      <c r="E66" s="74" t="s">
        <v>82</v>
      </c>
      <c r="F66" s="74" t="s">
        <v>2633</v>
      </c>
      <c r="G66" s="74" t="s">
        <v>3043</v>
      </c>
      <c r="I66" s="74" t="s">
        <v>87</v>
      </c>
      <c r="J66" s="74" t="s">
        <v>2580</v>
      </c>
      <c r="K66" s="74" t="s">
        <v>88</v>
      </c>
      <c r="L66" s="74" t="s">
        <v>89</v>
      </c>
      <c r="M66" s="74" t="s">
        <v>90</v>
      </c>
      <c r="N66" s="74" t="s">
        <v>3044</v>
      </c>
      <c r="O66" s="76">
        <v>44478</v>
      </c>
      <c r="P66" s="76">
        <v>44469</v>
      </c>
      <c r="Q66" s="77">
        <v>1</v>
      </c>
      <c r="R66" s="74" t="s">
        <v>94</v>
      </c>
      <c r="S66" s="77">
        <v>503000</v>
      </c>
      <c r="T66" s="77">
        <v>503000</v>
      </c>
      <c r="U66" s="77">
        <v>2012</v>
      </c>
      <c r="V66" s="78">
        <v>0.08</v>
      </c>
      <c r="W66" s="79">
        <v>1</v>
      </c>
      <c r="X66" s="77">
        <v>503000</v>
      </c>
      <c r="Y66" s="88">
        <v>503000</v>
      </c>
      <c r="Z66" s="77">
        <v>2012</v>
      </c>
      <c r="AA66" s="74">
        <v>0</v>
      </c>
      <c r="AB66" s="74">
        <v>0</v>
      </c>
      <c r="AD66" s="74">
        <v>0</v>
      </c>
      <c r="AE66" s="74">
        <v>0</v>
      </c>
      <c r="AF66" s="74">
        <v>0</v>
      </c>
      <c r="AG66" s="74">
        <v>0</v>
      </c>
      <c r="AI66" s="74">
        <v>7</v>
      </c>
      <c r="AJ66" s="74">
        <v>7</v>
      </c>
      <c r="AL66" s="74">
        <v>7</v>
      </c>
      <c r="AM66" s="74" t="s">
        <v>95</v>
      </c>
      <c r="AN66" s="74">
        <v>0</v>
      </c>
      <c r="AO66" s="74" t="s">
        <v>95</v>
      </c>
      <c r="AP66" s="74" t="s">
        <v>95</v>
      </c>
      <c r="AQ66" s="74">
        <v>1</v>
      </c>
      <c r="AS66" s="74">
        <v>1</v>
      </c>
      <c r="AT66" s="74" t="s">
        <v>92</v>
      </c>
      <c r="AU66" s="74" t="s">
        <v>2579</v>
      </c>
      <c r="AV66" s="74" t="s">
        <v>94</v>
      </c>
      <c r="AW66" s="77">
        <v>2000000</v>
      </c>
      <c r="AX66" s="77">
        <v>1497000</v>
      </c>
      <c r="AY66" s="79">
        <v>1</v>
      </c>
      <c r="AZ66" s="77">
        <v>12970800</v>
      </c>
      <c r="BA66" s="77">
        <v>9708643.8000000007</v>
      </c>
      <c r="BB66" s="74" t="s">
        <v>93</v>
      </c>
      <c r="BC66" s="75" t="s">
        <v>3042</v>
      </c>
      <c r="BD66" s="82">
        <v>15930.116814344427</v>
      </c>
      <c r="BE66" s="82">
        <v>0</v>
      </c>
      <c r="BF66" s="82">
        <v>63.720467257377706</v>
      </c>
      <c r="BG66" s="82">
        <v>15993.837281601804</v>
      </c>
      <c r="BH66" s="82">
        <v>15930.116814344427</v>
      </c>
      <c r="BI66" s="82">
        <v>0</v>
      </c>
      <c r="BJ66" s="82">
        <v>63.720467257377706</v>
      </c>
      <c r="BK66" s="82">
        <v>15993.837281601804</v>
      </c>
      <c r="BL66" s="82">
        <v>452700</v>
      </c>
      <c r="BM66" s="82">
        <v>0</v>
      </c>
      <c r="BN66" s="82">
        <v>1810.8</v>
      </c>
      <c r="BO66" s="82">
        <v>454510.8</v>
      </c>
      <c r="BP66" s="82">
        <v>15930.116814344427</v>
      </c>
      <c r="BQ66" s="82">
        <v>0</v>
      </c>
      <c r="BR66" s="82">
        <v>63.720467257377706</v>
      </c>
      <c r="BS66" s="89">
        <v>15993.837281601804</v>
      </c>
      <c r="BT66" s="82">
        <v>83354.336231057212</v>
      </c>
      <c r="BU66" s="82">
        <v>0</v>
      </c>
      <c r="BV66" s="82">
        <v>333.41734492422881</v>
      </c>
      <c r="BW66" s="82">
        <v>83687.753575981435</v>
      </c>
      <c r="BX66" s="82">
        <v>83354.336231057212</v>
      </c>
      <c r="BY66" s="82">
        <v>0</v>
      </c>
      <c r="BZ66" s="82">
        <v>333.41734492422881</v>
      </c>
      <c r="CA66" s="82">
        <v>83687.753575981435</v>
      </c>
      <c r="CB66" s="82">
        <v>2368752.75</v>
      </c>
      <c r="CC66" s="82">
        <v>0</v>
      </c>
      <c r="CD66" s="82">
        <v>9475.0110000000004</v>
      </c>
      <c r="CE66" s="82">
        <v>2378227.7609999999</v>
      </c>
      <c r="CF66" s="82">
        <v>83354.336231057212</v>
      </c>
      <c r="CG66" s="82">
        <v>0</v>
      </c>
      <c r="CH66" s="82">
        <v>333.41734492422881</v>
      </c>
      <c r="CI66" s="82">
        <v>83687.753575981435</v>
      </c>
      <c r="CJ66" s="82" t="s">
        <v>96</v>
      </c>
      <c r="CK66" s="83">
        <v>1.4999999999999999E-2</v>
      </c>
      <c r="CL66" s="83">
        <v>3.5000000000000003E-2</v>
      </c>
      <c r="CM66" s="83">
        <v>0.26500000000000001</v>
      </c>
      <c r="CN66" s="82">
        <v>7545</v>
      </c>
      <c r="CO66" s="82">
        <v>17605</v>
      </c>
      <c r="CP66" s="82">
        <v>133295</v>
      </c>
      <c r="CQ66" s="82">
        <v>7545</v>
      </c>
      <c r="CR66" s="89">
        <v>15993.837281601804</v>
      </c>
      <c r="CS66" s="82">
        <v>7545</v>
      </c>
      <c r="CT66" s="82">
        <v>17605</v>
      </c>
      <c r="CU66" s="82">
        <v>133295</v>
      </c>
      <c r="CV66" s="82">
        <v>7545</v>
      </c>
      <c r="CW66" s="82">
        <v>15993.837281601804</v>
      </c>
    </row>
    <row r="67" spans="1:101">
      <c r="A67" s="86" t="s">
        <v>82</v>
      </c>
      <c r="B67" s="87" t="s">
        <v>192</v>
      </c>
      <c r="C67" s="75" t="s">
        <v>1664</v>
      </c>
      <c r="D67" s="74" t="s">
        <v>116</v>
      </c>
      <c r="E67" s="74" t="s">
        <v>82</v>
      </c>
      <c r="F67" s="74" t="s">
        <v>192</v>
      </c>
      <c r="G67" s="74" t="s">
        <v>125</v>
      </c>
      <c r="I67" s="74" t="s">
        <v>87</v>
      </c>
      <c r="J67" s="74" t="s">
        <v>2583</v>
      </c>
      <c r="K67" s="74" t="s">
        <v>128</v>
      </c>
      <c r="L67" s="74" t="s">
        <v>89</v>
      </c>
      <c r="M67" s="74" t="s">
        <v>90</v>
      </c>
      <c r="N67" s="74" t="s">
        <v>166</v>
      </c>
      <c r="O67" s="76">
        <v>44629</v>
      </c>
      <c r="P67" s="76">
        <v>44469</v>
      </c>
      <c r="Q67" s="77">
        <v>1</v>
      </c>
      <c r="R67" s="74" t="s">
        <v>94</v>
      </c>
      <c r="S67" s="77">
        <v>190919</v>
      </c>
      <c r="T67" s="77">
        <v>190919</v>
      </c>
      <c r="U67" s="77">
        <v>174.57</v>
      </c>
      <c r="V67" s="78">
        <v>4.7024999999999997E-2</v>
      </c>
      <c r="W67" s="79">
        <v>1</v>
      </c>
      <c r="X67" s="77">
        <v>190919</v>
      </c>
      <c r="Y67" s="88">
        <v>190919</v>
      </c>
      <c r="Z67" s="77">
        <v>174.57</v>
      </c>
      <c r="AA67" s="74">
        <v>0</v>
      </c>
      <c r="AB67" s="74">
        <v>0</v>
      </c>
      <c r="AD67" s="74">
        <v>6</v>
      </c>
      <c r="AE67" s="74">
        <v>6</v>
      </c>
      <c r="AF67" s="74">
        <v>0</v>
      </c>
      <c r="AG67" s="74">
        <v>0</v>
      </c>
      <c r="AI67" s="74">
        <v>6</v>
      </c>
      <c r="AJ67" s="74">
        <v>6</v>
      </c>
      <c r="AL67" s="74">
        <v>6</v>
      </c>
      <c r="AM67" s="74" t="s">
        <v>95</v>
      </c>
      <c r="AN67" s="74">
        <v>0</v>
      </c>
      <c r="AO67" s="74" t="s">
        <v>95</v>
      </c>
      <c r="AP67" s="74" t="s">
        <v>95</v>
      </c>
      <c r="AQ67" s="74">
        <v>1</v>
      </c>
      <c r="AS67" s="74">
        <v>1</v>
      </c>
      <c r="AT67" s="74" t="s">
        <v>92</v>
      </c>
      <c r="AU67" s="74" t="s">
        <v>2579</v>
      </c>
      <c r="AV67" s="74" t="s">
        <v>94</v>
      </c>
      <c r="AW67" s="77">
        <v>22000000</v>
      </c>
      <c r="AX67" s="77">
        <v>11194709.199999999</v>
      </c>
      <c r="AY67" s="79">
        <v>1</v>
      </c>
      <c r="AZ67" s="77">
        <v>142678800</v>
      </c>
      <c r="BA67" s="77">
        <v>72602167.045680001</v>
      </c>
      <c r="BB67" s="74" t="s">
        <v>93</v>
      </c>
      <c r="BC67" s="75" t="s">
        <v>1664</v>
      </c>
      <c r="BD67" s="82">
        <v>3707.5892673761873</v>
      </c>
      <c r="BE67" s="82">
        <v>0</v>
      </c>
      <c r="BF67" s="82">
        <v>3.3900966294913593</v>
      </c>
      <c r="BG67" s="82">
        <v>3710.9793640056787</v>
      </c>
      <c r="BH67" s="82">
        <v>3707.5892673761873</v>
      </c>
      <c r="BI67" s="82">
        <v>0</v>
      </c>
      <c r="BJ67" s="82">
        <v>3.3900966294913593</v>
      </c>
      <c r="BK67" s="82">
        <v>3710.9793640056787</v>
      </c>
      <c r="BL67" s="82">
        <v>171827.09999999998</v>
      </c>
      <c r="BM67" s="82">
        <v>0</v>
      </c>
      <c r="BN67" s="82">
        <v>157.113</v>
      </c>
      <c r="BO67" s="82">
        <v>171984.21300000002</v>
      </c>
      <c r="BP67" s="82">
        <v>3707.5892673761873</v>
      </c>
      <c r="BQ67" s="82">
        <v>0</v>
      </c>
      <c r="BR67" s="82">
        <v>3.3900966294913593</v>
      </c>
      <c r="BS67" s="89">
        <v>3710.9793640056787</v>
      </c>
      <c r="BT67" s="82">
        <v>19399.960841545901</v>
      </c>
      <c r="BU67" s="82">
        <v>0</v>
      </c>
      <c r="BV67" s="82">
        <v>17.738680613813536</v>
      </c>
      <c r="BW67" s="82">
        <v>19417.699522159714</v>
      </c>
      <c r="BX67" s="82">
        <v>19399.960841545901</v>
      </c>
      <c r="BY67" s="82">
        <v>0</v>
      </c>
      <c r="BZ67" s="82">
        <v>17.738680613813536</v>
      </c>
      <c r="CA67" s="82">
        <v>19417.699522159714</v>
      </c>
      <c r="CB67" s="82">
        <v>899085.30074999982</v>
      </c>
      <c r="CC67" s="82">
        <v>0</v>
      </c>
      <c r="CD67" s="82">
        <v>822.0937725</v>
      </c>
      <c r="CE67" s="82">
        <v>899907.39452250011</v>
      </c>
      <c r="CF67" s="82">
        <v>19399.960841545901</v>
      </c>
      <c r="CG67" s="82">
        <v>0</v>
      </c>
      <c r="CH67" s="82">
        <v>17.738680613813536</v>
      </c>
      <c r="CI67" s="82">
        <v>19417.699522159714</v>
      </c>
      <c r="CJ67" s="82" t="s">
        <v>96</v>
      </c>
      <c r="CK67" s="83">
        <v>1.4999999999999999E-2</v>
      </c>
      <c r="CL67" s="83">
        <v>3.5000000000000003E-2</v>
      </c>
      <c r="CM67" s="83">
        <v>0.26500000000000001</v>
      </c>
      <c r="CN67" s="82">
        <v>2863.7849999999999</v>
      </c>
      <c r="CO67" s="82">
        <v>6682.1650000000009</v>
      </c>
      <c r="CP67" s="82">
        <v>50593.535000000003</v>
      </c>
      <c r="CQ67" s="82">
        <v>2863.7849999999999</v>
      </c>
      <c r="CR67" s="89">
        <v>3710.9793640056787</v>
      </c>
      <c r="CS67" s="82">
        <v>2863.7849999999999</v>
      </c>
      <c r="CT67" s="82">
        <v>6682.1650000000009</v>
      </c>
      <c r="CU67" s="82">
        <v>50593.535000000003</v>
      </c>
      <c r="CV67" s="82">
        <v>2863.7849999999999</v>
      </c>
      <c r="CW67" s="82">
        <v>3710.9793640056787</v>
      </c>
    </row>
    <row r="68" spans="1:101">
      <c r="A68" s="86" t="s">
        <v>82</v>
      </c>
      <c r="B68" s="87" t="s">
        <v>2634</v>
      </c>
      <c r="C68" s="75" t="s">
        <v>3045</v>
      </c>
      <c r="D68" s="74" t="s">
        <v>116</v>
      </c>
      <c r="E68" s="74" t="s">
        <v>82</v>
      </c>
      <c r="F68" s="74" t="s">
        <v>2634</v>
      </c>
      <c r="G68" s="74" t="s">
        <v>3046</v>
      </c>
      <c r="I68" s="74" t="s">
        <v>87</v>
      </c>
      <c r="J68" s="74" t="s">
        <v>2580</v>
      </c>
      <c r="K68" s="74" t="s">
        <v>88</v>
      </c>
      <c r="L68" s="74" t="s">
        <v>89</v>
      </c>
      <c r="M68" s="74" t="s">
        <v>90</v>
      </c>
      <c r="N68" s="74" t="s">
        <v>3047</v>
      </c>
      <c r="O68" s="76">
        <v>44512</v>
      </c>
      <c r="P68" s="76">
        <v>44469</v>
      </c>
      <c r="Q68" s="77">
        <v>1</v>
      </c>
      <c r="R68" s="74" t="s">
        <v>94</v>
      </c>
      <c r="S68" s="77">
        <v>1500000</v>
      </c>
      <c r="T68" s="77">
        <v>1500000</v>
      </c>
      <c r="U68" s="77">
        <v>4666.67</v>
      </c>
      <c r="V68" s="78">
        <v>0.08</v>
      </c>
      <c r="W68" s="79">
        <v>1</v>
      </c>
      <c r="X68" s="77">
        <v>1500000</v>
      </c>
      <c r="Y68" s="88">
        <v>1500000</v>
      </c>
      <c r="Z68" s="77">
        <v>4666.67</v>
      </c>
      <c r="AA68" s="74">
        <v>0</v>
      </c>
      <c r="AB68" s="74">
        <v>0</v>
      </c>
      <c r="AD68" s="74">
        <v>0</v>
      </c>
      <c r="AE68" s="74">
        <v>0</v>
      </c>
      <c r="AF68" s="74">
        <v>0</v>
      </c>
      <c r="AG68" s="74">
        <v>0</v>
      </c>
      <c r="AI68" s="74">
        <v>7</v>
      </c>
      <c r="AJ68" s="74">
        <v>7</v>
      </c>
      <c r="AL68" s="74">
        <v>7</v>
      </c>
      <c r="AM68" s="74" t="s">
        <v>95</v>
      </c>
      <c r="AN68" s="74">
        <v>0</v>
      </c>
      <c r="AO68" s="74" t="s">
        <v>95</v>
      </c>
      <c r="AP68" s="74" t="s">
        <v>95</v>
      </c>
      <c r="AQ68" s="74">
        <v>1</v>
      </c>
      <c r="AS68" s="74">
        <v>1</v>
      </c>
      <c r="AT68" s="74" t="s">
        <v>92</v>
      </c>
      <c r="AU68" s="74" t="s">
        <v>2579</v>
      </c>
      <c r="AV68" s="74" t="s">
        <v>94</v>
      </c>
      <c r="AW68" s="77">
        <v>7000000</v>
      </c>
      <c r="AX68" s="77">
        <v>5500000</v>
      </c>
      <c r="AY68" s="79">
        <v>1</v>
      </c>
      <c r="AZ68" s="77">
        <v>45397800</v>
      </c>
      <c r="BA68" s="77">
        <v>35669700</v>
      </c>
      <c r="BB68" s="74" t="s">
        <v>93</v>
      </c>
      <c r="BC68" s="75" t="s">
        <v>3045</v>
      </c>
      <c r="BD68" s="82">
        <v>47505.318531842226</v>
      </c>
      <c r="BE68" s="82">
        <v>0</v>
      </c>
      <c r="BF68" s="82">
        <v>147.79442988866145</v>
      </c>
      <c r="BG68" s="82">
        <v>47653.112961730891</v>
      </c>
      <c r="BH68" s="82">
        <v>47505.318531842226</v>
      </c>
      <c r="BI68" s="82">
        <v>0</v>
      </c>
      <c r="BJ68" s="82">
        <v>147.79442988866145</v>
      </c>
      <c r="BK68" s="82">
        <v>47653.112961730891</v>
      </c>
      <c r="BL68" s="82">
        <v>1350000</v>
      </c>
      <c r="BM68" s="82">
        <v>0</v>
      </c>
      <c r="BN68" s="82">
        <v>4200.0030000000006</v>
      </c>
      <c r="BO68" s="82">
        <v>1354200.003</v>
      </c>
      <c r="BP68" s="82">
        <v>47505.318531842226</v>
      </c>
      <c r="BQ68" s="82">
        <v>0</v>
      </c>
      <c r="BR68" s="82">
        <v>147.79442988866145</v>
      </c>
      <c r="BS68" s="89">
        <v>47653.112961730891</v>
      </c>
      <c r="BT68" s="82">
        <v>248571.57921786443</v>
      </c>
      <c r="BU68" s="82">
        <v>0</v>
      </c>
      <c r="BV68" s="82">
        <v>773.33435439242101</v>
      </c>
      <c r="BW68" s="82">
        <v>249344.91357225689</v>
      </c>
      <c r="BX68" s="82">
        <v>248571.57921786443</v>
      </c>
      <c r="BY68" s="82">
        <v>0</v>
      </c>
      <c r="BZ68" s="82">
        <v>773.33435439242101</v>
      </c>
      <c r="CA68" s="82">
        <v>249344.91357225689</v>
      </c>
      <c r="CB68" s="82">
        <v>7063875</v>
      </c>
      <c r="CC68" s="82">
        <v>0</v>
      </c>
      <c r="CD68" s="82">
        <v>21976.515697500003</v>
      </c>
      <c r="CE68" s="82">
        <v>7085851.5156974997</v>
      </c>
      <c r="CF68" s="82">
        <v>248571.57921786443</v>
      </c>
      <c r="CG68" s="82">
        <v>0</v>
      </c>
      <c r="CH68" s="82">
        <v>773.33435439242101</v>
      </c>
      <c r="CI68" s="82">
        <v>249344.91357225689</v>
      </c>
      <c r="CJ68" s="82" t="s">
        <v>96</v>
      </c>
      <c r="CK68" s="83">
        <v>1.4999999999999999E-2</v>
      </c>
      <c r="CL68" s="83">
        <v>3.5000000000000003E-2</v>
      </c>
      <c r="CM68" s="83">
        <v>0.26500000000000001</v>
      </c>
      <c r="CN68" s="82">
        <v>22500</v>
      </c>
      <c r="CO68" s="82">
        <v>52500.000000000007</v>
      </c>
      <c r="CP68" s="82">
        <v>397500</v>
      </c>
      <c r="CQ68" s="82">
        <v>22500</v>
      </c>
      <c r="CR68" s="89">
        <v>47653.112961730891</v>
      </c>
      <c r="CS68" s="82">
        <v>22500</v>
      </c>
      <c r="CT68" s="82">
        <v>52500.000000000007</v>
      </c>
      <c r="CU68" s="82">
        <v>397500</v>
      </c>
      <c r="CV68" s="82">
        <v>22500</v>
      </c>
      <c r="CW68" s="82">
        <v>47653.112961730891</v>
      </c>
    </row>
    <row r="69" spans="1:101">
      <c r="A69" s="86" t="s">
        <v>82</v>
      </c>
      <c r="B69" s="87" t="s">
        <v>2635</v>
      </c>
      <c r="C69" s="75" t="s">
        <v>3048</v>
      </c>
      <c r="D69" s="74" t="s">
        <v>116</v>
      </c>
      <c r="E69" s="74" t="s">
        <v>82</v>
      </c>
      <c r="F69" s="74" t="s">
        <v>2635</v>
      </c>
      <c r="G69" s="74" t="s">
        <v>2860</v>
      </c>
      <c r="I69" s="74" t="s">
        <v>87</v>
      </c>
      <c r="J69" s="74" t="s">
        <v>2580</v>
      </c>
      <c r="K69" s="74" t="s">
        <v>88</v>
      </c>
      <c r="L69" s="74" t="s">
        <v>89</v>
      </c>
      <c r="M69" s="74" t="s">
        <v>90</v>
      </c>
      <c r="N69" s="74" t="s">
        <v>2861</v>
      </c>
      <c r="O69" s="76">
        <v>44497</v>
      </c>
      <c r="P69" s="76">
        <v>44469</v>
      </c>
      <c r="Q69" s="77">
        <v>1</v>
      </c>
      <c r="R69" s="74" t="s">
        <v>94</v>
      </c>
      <c r="S69" s="77">
        <v>73546</v>
      </c>
      <c r="T69" s="77">
        <v>73546</v>
      </c>
      <c r="U69" s="77">
        <v>228.81</v>
      </c>
      <c r="V69" s="78">
        <v>0.08</v>
      </c>
      <c r="W69" s="79">
        <v>1</v>
      </c>
      <c r="X69" s="77">
        <v>73546</v>
      </c>
      <c r="Y69" s="88">
        <v>73546</v>
      </c>
      <c r="Z69" s="77">
        <v>228.81</v>
      </c>
      <c r="AA69" s="74">
        <v>0</v>
      </c>
      <c r="AB69" s="74">
        <v>0</v>
      </c>
      <c r="AD69" s="74">
        <v>0</v>
      </c>
      <c r="AE69" s="74">
        <v>0</v>
      </c>
      <c r="AF69" s="74">
        <v>0</v>
      </c>
      <c r="AG69" s="74">
        <v>0</v>
      </c>
      <c r="AI69" s="74">
        <v>7</v>
      </c>
      <c r="AJ69" s="74">
        <v>7</v>
      </c>
      <c r="AL69" s="74">
        <v>7</v>
      </c>
      <c r="AM69" s="74" t="s">
        <v>95</v>
      </c>
      <c r="AN69" s="74">
        <v>0</v>
      </c>
      <c r="AO69" s="74" t="s">
        <v>95</v>
      </c>
      <c r="AP69" s="74" t="s">
        <v>95</v>
      </c>
      <c r="AQ69" s="74">
        <v>1</v>
      </c>
      <c r="AS69" s="74">
        <v>1</v>
      </c>
      <c r="AT69" s="74" t="s">
        <v>92</v>
      </c>
      <c r="AU69" s="74" t="s">
        <v>2579</v>
      </c>
      <c r="AV69" s="74" t="s">
        <v>94</v>
      </c>
      <c r="AW69" s="77">
        <v>1000000</v>
      </c>
      <c r="AX69" s="77">
        <v>880788.22</v>
      </c>
      <c r="AY69" s="79">
        <v>1</v>
      </c>
      <c r="AZ69" s="77">
        <v>6485400</v>
      </c>
      <c r="BA69" s="77">
        <v>5712263.9219880002</v>
      </c>
      <c r="BB69" s="74" t="s">
        <v>93</v>
      </c>
      <c r="BC69" s="75" t="s">
        <v>3048</v>
      </c>
      <c r="BD69" s="82">
        <v>0</v>
      </c>
      <c r="BE69" s="82">
        <v>0</v>
      </c>
      <c r="BF69" s="82">
        <v>0</v>
      </c>
      <c r="BG69" s="82">
        <v>0</v>
      </c>
      <c r="BH69" s="82">
        <v>0</v>
      </c>
      <c r="BI69" s="82">
        <v>0</v>
      </c>
      <c r="BJ69" s="82">
        <v>0</v>
      </c>
      <c r="BK69" s="82">
        <v>0</v>
      </c>
      <c r="BL69" s="82">
        <v>0</v>
      </c>
      <c r="BM69" s="82">
        <v>0</v>
      </c>
      <c r="BN69" s="82">
        <v>0</v>
      </c>
      <c r="BO69" s="82">
        <v>0</v>
      </c>
      <c r="BP69" s="82">
        <v>0</v>
      </c>
      <c r="BQ69" s="82">
        <v>0</v>
      </c>
      <c r="BR69" s="82">
        <v>0</v>
      </c>
      <c r="BS69" s="89">
        <v>0</v>
      </c>
      <c r="BT69" s="82">
        <v>0</v>
      </c>
      <c r="BU69" s="82">
        <v>0</v>
      </c>
      <c r="BV69" s="82">
        <v>0</v>
      </c>
      <c r="BW69" s="82">
        <v>0</v>
      </c>
      <c r="BX69" s="82">
        <v>0</v>
      </c>
      <c r="BY69" s="82">
        <v>0</v>
      </c>
      <c r="BZ69" s="82">
        <v>0</v>
      </c>
      <c r="CA69" s="82">
        <v>0</v>
      </c>
      <c r="CB69" s="82">
        <v>0</v>
      </c>
      <c r="CC69" s="82">
        <v>0</v>
      </c>
      <c r="CD69" s="82">
        <v>0</v>
      </c>
      <c r="CE69" s="82">
        <v>0</v>
      </c>
      <c r="CF69" s="82">
        <v>0</v>
      </c>
      <c r="CG69" s="82">
        <v>0</v>
      </c>
      <c r="CH69" s="82">
        <v>0</v>
      </c>
      <c r="CI69" s="82">
        <v>0</v>
      </c>
      <c r="CJ69" s="82" t="s">
        <v>96</v>
      </c>
      <c r="CK69" s="83">
        <v>1.4999999999999999E-2</v>
      </c>
      <c r="CL69" s="83">
        <v>3.5000000000000003E-2</v>
      </c>
      <c r="CM69" s="83">
        <v>0.26500000000000001</v>
      </c>
      <c r="CN69" s="82">
        <v>1103.19</v>
      </c>
      <c r="CO69" s="82">
        <v>2574.11</v>
      </c>
      <c r="CP69" s="82">
        <v>19489.690000000002</v>
      </c>
      <c r="CQ69" s="82">
        <v>1103.19</v>
      </c>
      <c r="CR69" s="89">
        <v>1103.19</v>
      </c>
      <c r="CS69" s="82">
        <v>1103.19</v>
      </c>
      <c r="CT69" s="82">
        <v>2574.11</v>
      </c>
      <c r="CU69" s="82">
        <v>19489.690000000002</v>
      </c>
      <c r="CV69" s="82">
        <v>1103.19</v>
      </c>
      <c r="CW69" s="82">
        <v>1103.19</v>
      </c>
    </row>
    <row r="70" spans="1:101">
      <c r="A70" s="86" t="s">
        <v>82</v>
      </c>
      <c r="B70" s="87" t="s">
        <v>2636</v>
      </c>
      <c r="C70" s="75" t="s">
        <v>3049</v>
      </c>
      <c r="D70" s="74" t="s">
        <v>116</v>
      </c>
      <c r="E70" s="74" t="s">
        <v>82</v>
      </c>
      <c r="F70" s="74" t="s">
        <v>2636</v>
      </c>
      <c r="G70" s="74" t="s">
        <v>236</v>
      </c>
      <c r="I70" s="74" t="s">
        <v>87</v>
      </c>
      <c r="J70" s="74" t="s">
        <v>2580</v>
      </c>
      <c r="K70" s="74" t="s">
        <v>88</v>
      </c>
      <c r="L70" s="74" t="s">
        <v>89</v>
      </c>
      <c r="M70" s="74" t="s">
        <v>90</v>
      </c>
      <c r="N70" s="74" t="s">
        <v>238</v>
      </c>
      <c r="O70" s="76">
        <v>44498</v>
      </c>
      <c r="P70" s="76">
        <v>44469</v>
      </c>
      <c r="Q70" s="77">
        <v>1</v>
      </c>
      <c r="R70" s="74" t="s">
        <v>94</v>
      </c>
      <c r="S70" s="77">
        <v>4200000</v>
      </c>
      <c r="T70" s="77">
        <v>4200000</v>
      </c>
      <c r="U70" s="77">
        <v>13066.67</v>
      </c>
      <c r="V70" s="78">
        <v>0.08</v>
      </c>
      <c r="W70" s="79">
        <v>1</v>
      </c>
      <c r="X70" s="77">
        <v>4200000</v>
      </c>
      <c r="Y70" s="88">
        <v>4200000</v>
      </c>
      <c r="Z70" s="77">
        <v>13066.67</v>
      </c>
      <c r="AA70" s="74">
        <v>0</v>
      </c>
      <c r="AB70" s="74">
        <v>0</v>
      </c>
      <c r="AD70" s="74">
        <v>0</v>
      </c>
      <c r="AE70" s="74">
        <v>0</v>
      </c>
      <c r="AF70" s="74">
        <v>0</v>
      </c>
      <c r="AG70" s="74">
        <v>0</v>
      </c>
      <c r="AI70" s="74">
        <v>7</v>
      </c>
      <c r="AJ70" s="74">
        <v>7</v>
      </c>
      <c r="AL70" s="74">
        <v>7</v>
      </c>
      <c r="AM70" s="74" t="s">
        <v>95</v>
      </c>
      <c r="AN70" s="74">
        <v>0</v>
      </c>
      <c r="AO70" s="74" t="s">
        <v>95</v>
      </c>
      <c r="AP70" s="74" t="s">
        <v>95</v>
      </c>
      <c r="AQ70" s="74">
        <v>1</v>
      </c>
      <c r="AS70" s="74">
        <v>1</v>
      </c>
      <c r="AT70" s="74" t="s">
        <v>92</v>
      </c>
      <c r="AU70" s="74" t="s">
        <v>2579</v>
      </c>
      <c r="AV70" s="74" t="s">
        <v>94</v>
      </c>
      <c r="AW70" s="77">
        <v>10000000</v>
      </c>
      <c r="AX70" s="77">
        <v>2300000</v>
      </c>
      <c r="AY70" s="79">
        <v>1</v>
      </c>
      <c r="AZ70" s="77">
        <v>64854000</v>
      </c>
      <c r="BA70" s="77">
        <v>14916420</v>
      </c>
      <c r="BB70" s="74" t="s">
        <v>93</v>
      </c>
      <c r="BC70" s="75" t="s">
        <v>3049</v>
      </c>
      <c r="BD70" s="82">
        <v>91971.30701374833</v>
      </c>
      <c r="BE70" s="82">
        <v>0</v>
      </c>
      <c r="BF70" s="82">
        <v>286.13302814698449</v>
      </c>
      <c r="BG70" s="82">
        <v>92257.440041895316</v>
      </c>
      <c r="BH70" s="82">
        <v>91971.30701374833</v>
      </c>
      <c r="BI70" s="82">
        <v>0</v>
      </c>
      <c r="BJ70" s="82">
        <v>286.13302814698449</v>
      </c>
      <c r="BK70" s="82">
        <v>92257.440041895316</v>
      </c>
      <c r="BL70" s="82">
        <v>2613628.7116007125</v>
      </c>
      <c r="BM70" s="82">
        <v>0</v>
      </c>
      <c r="BN70" s="82">
        <v>8131.2913992884951</v>
      </c>
      <c r="BO70" s="82">
        <v>2621760.0030000005</v>
      </c>
      <c r="BP70" s="82">
        <v>91971.30701374833</v>
      </c>
      <c r="BQ70" s="82">
        <v>0</v>
      </c>
      <c r="BR70" s="82">
        <v>286.13302814698449</v>
      </c>
      <c r="BS70" s="89">
        <v>92257.440041895316</v>
      </c>
      <c r="BT70" s="82">
        <v>481239.86394943815</v>
      </c>
      <c r="BU70" s="82">
        <v>0</v>
      </c>
      <c r="BV70" s="82">
        <v>1497.1910697790963</v>
      </c>
      <c r="BW70" s="82">
        <v>482737.05501921725</v>
      </c>
      <c r="BX70" s="82">
        <v>481239.86394943815</v>
      </c>
      <c r="BY70" s="82">
        <v>0</v>
      </c>
      <c r="BZ70" s="82">
        <v>1497.1910697790963</v>
      </c>
      <c r="CA70" s="82">
        <v>482737.05501921725</v>
      </c>
      <c r="CB70" s="82">
        <v>13675812.233450728</v>
      </c>
      <c r="CC70" s="82">
        <v>0</v>
      </c>
      <c r="CD70" s="82">
        <v>42546.98224677705</v>
      </c>
      <c r="CE70" s="82">
        <v>13718359.215697503</v>
      </c>
      <c r="CF70" s="82">
        <v>481239.86394943815</v>
      </c>
      <c r="CG70" s="82">
        <v>0</v>
      </c>
      <c r="CH70" s="82">
        <v>1497.1910697790963</v>
      </c>
      <c r="CI70" s="82">
        <v>482737.05501921725</v>
      </c>
      <c r="CJ70" s="82" t="s">
        <v>96</v>
      </c>
      <c r="CK70" s="83">
        <v>1.4999999999999999E-2</v>
      </c>
      <c r="CL70" s="83">
        <v>3.5000000000000003E-2</v>
      </c>
      <c r="CM70" s="83">
        <v>0.26500000000000001</v>
      </c>
      <c r="CN70" s="82">
        <v>63000</v>
      </c>
      <c r="CO70" s="82">
        <v>147000</v>
      </c>
      <c r="CP70" s="82">
        <v>1113000</v>
      </c>
      <c r="CQ70" s="82">
        <v>63000</v>
      </c>
      <c r="CR70" s="89">
        <v>92257.440041895316</v>
      </c>
      <c r="CS70" s="82">
        <v>63000</v>
      </c>
      <c r="CT70" s="82">
        <v>147000</v>
      </c>
      <c r="CU70" s="82">
        <v>1113000</v>
      </c>
      <c r="CV70" s="82">
        <v>63000</v>
      </c>
      <c r="CW70" s="82">
        <v>92257.440041895316</v>
      </c>
    </row>
    <row r="71" spans="1:101">
      <c r="A71" s="86" t="s">
        <v>82</v>
      </c>
      <c r="B71" s="87" t="s">
        <v>2637</v>
      </c>
      <c r="C71" s="75" t="s">
        <v>3050</v>
      </c>
      <c r="D71" s="74" t="s">
        <v>116</v>
      </c>
      <c r="E71" s="74" t="s">
        <v>82</v>
      </c>
      <c r="F71" s="74" t="s">
        <v>2637</v>
      </c>
      <c r="G71" s="74" t="s">
        <v>231</v>
      </c>
      <c r="I71" s="74" t="s">
        <v>87</v>
      </c>
      <c r="J71" s="74" t="s">
        <v>2580</v>
      </c>
      <c r="K71" s="74" t="s">
        <v>88</v>
      </c>
      <c r="L71" s="74" t="s">
        <v>89</v>
      </c>
      <c r="M71" s="74" t="s">
        <v>90</v>
      </c>
      <c r="N71" s="74" t="s">
        <v>233</v>
      </c>
      <c r="O71" s="76">
        <v>44498</v>
      </c>
      <c r="P71" s="76">
        <v>44469</v>
      </c>
      <c r="Q71" s="77">
        <v>1</v>
      </c>
      <c r="R71" s="74" t="s">
        <v>94</v>
      </c>
      <c r="S71" s="77">
        <v>7000000</v>
      </c>
      <c r="T71" s="77">
        <v>7000000</v>
      </c>
      <c r="U71" s="77">
        <v>20222.22</v>
      </c>
      <c r="V71" s="78">
        <v>0.08</v>
      </c>
      <c r="W71" s="79">
        <v>1</v>
      </c>
      <c r="X71" s="77">
        <v>7000000</v>
      </c>
      <c r="Y71" s="88">
        <v>7000000</v>
      </c>
      <c r="Z71" s="77">
        <v>20222.22</v>
      </c>
      <c r="AA71" s="74">
        <v>0</v>
      </c>
      <c r="AB71" s="74">
        <v>0</v>
      </c>
      <c r="AD71" s="74">
        <v>0</v>
      </c>
      <c r="AE71" s="74">
        <v>0</v>
      </c>
      <c r="AF71" s="74">
        <v>0</v>
      </c>
      <c r="AG71" s="74">
        <v>0</v>
      </c>
      <c r="AI71" s="74">
        <v>8</v>
      </c>
      <c r="AJ71" s="74">
        <v>8</v>
      </c>
      <c r="AL71" s="74">
        <v>8</v>
      </c>
      <c r="AM71" s="74" t="s">
        <v>95</v>
      </c>
      <c r="AN71" s="74">
        <v>0</v>
      </c>
      <c r="AO71" s="74" t="s">
        <v>95</v>
      </c>
      <c r="AP71" s="74" t="s">
        <v>95</v>
      </c>
      <c r="AQ71" s="74">
        <v>1</v>
      </c>
      <c r="AS71" s="74">
        <v>1</v>
      </c>
      <c r="AT71" s="74" t="s">
        <v>92</v>
      </c>
      <c r="AU71" s="74" t="s">
        <v>2579</v>
      </c>
      <c r="AV71" s="74" t="s">
        <v>94</v>
      </c>
      <c r="AW71" s="77">
        <v>20000000</v>
      </c>
      <c r="AX71" s="77">
        <v>13000000</v>
      </c>
      <c r="AY71" s="79">
        <v>1</v>
      </c>
      <c r="AZ71" s="77">
        <v>129708000</v>
      </c>
      <c r="BA71" s="77">
        <v>84310200</v>
      </c>
      <c r="BB71" s="74" t="s">
        <v>93</v>
      </c>
      <c r="BC71" s="75" t="s">
        <v>3050</v>
      </c>
      <c r="BD71" s="82">
        <v>208438.65848930069</v>
      </c>
      <c r="BE71" s="82">
        <v>0</v>
      </c>
      <c r="BF71" s="82">
        <v>602.15605835364374</v>
      </c>
      <c r="BG71" s="82">
        <v>209040.81454765433</v>
      </c>
      <c r="BH71" s="82">
        <v>208438.65848930069</v>
      </c>
      <c r="BI71" s="82">
        <v>0</v>
      </c>
      <c r="BJ71" s="82">
        <v>602.15605835364374</v>
      </c>
      <c r="BK71" s="82">
        <v>209040.81454765433</v>
      </c>
      <c r="BL71" s="82">
        <v>3966740.5266268053</v>
      </c>
      <c r="BM71" s="82">
        <v>0</v>
      </c>
      <c r="BN71" s="82">
        <v>11459.471373194732</v>
      </c>
      <c r="BO71" s="82">
        <v>3978199.9980000001</v>
      </c>
      <c r="BP71" s="82">
        <v>208438.65848930069</v>
      </c>
      <c r="BQ71" s="82">
        <v>0</v>
      </c>
      <c r="BR71" s="82">
        <v>602.15605835364374</v>
      </c>
      <c r="BS71" s="89">
        <v>209040.81454765433</v>
      </c>
      <c r="BT71" s="82">
        <v>1090655.2805452659</v>
      </c>
      <c r="BU71" s="82">
        <v>0</v>
      </c>
      <c r="BV71" s="82">
        <v>3150.7815753354407</v>
      </c>
      <c r="BW71" s="82">
        <v>1093806.0621206013</v>
      </c>
      <c r="BX71" s="82">
        <v>1090655.2805452659</v>
      </c>
      <c r="BY71" s="82">
        <v>0</v>
      </c>
      <c r="BZ71" s="82">
        <v>3150.7815753354407</v>
      </c>
      <c r="CA71" s="82">
        <v>1093806.0621206013</v>
      </c>
      <c r="CB71" s="82">
        <v>20755969.80557476</v>
      </c>
      <c r="CC71" s="82">
        <v>0</v>
      </c>
      <c r="CD71" s="82">
        <v>59961.683960241433</v>
      </c>
      <c r="CE71" s="82">
        <v>20815931.489535</v>
      </c>
      <c r="CF71" s="82">
        <v>1090655.2805452659</v>
      </c>
      <c r="CG71" s="82">
        <v>0</v>
      </c>
      <c r="CH71" s="82">
        <v>3150.7815753354407</v>
      </c>
      <c r="CI71" s="82">
        <v>1093806.0621206013</v>
      </c>
      <c r="CJ71" s="82" t="s">
        <v>96</v>
      </c>
      <c r="CK71" s="83">
        <v>1.4999999999999999E-2</v>
      </c>
      <c r="CL71" s="83">
        <v>3.5000000000000003E-2</v>
      </c>
      <c r="CM71" s="83">
        <v>0.26500000000000001</v>
      </c>
      <c r="CN71" s="82">
        <v>105000</v>
      </c>
      <c r="CO71" s="82">
        <v>245000.00000000003</v>
      </c>
      <c r="CP71" s="82">
        <v>1855000</v>
      </c>
      <c r="CQ71" s="82">
        <v>105000</v>
      </c>
      <c r="CR71" s="89">
        <v>209040.81454765433</v>
      </c>
      <c r="CS71" s="82">
        <v>105000</v>
      </c>
      <c r="CT71" s="82">
        <v>245000.00000000003</v>
      </c>
      <c r="CU71" s="82">
        <v>1855000</v>
      </c>
      <c r="CV71" s="82">
        <v>105000</v>
      </c>
      <c r="CW71" s="82">
        <v>209040.81454765433</v>
      </c>
    </row>
    <row r="72" spans="1:101">
      <c r="A72" s="86" t="s">
        <v>82</v>
      </c>
      <c r="B72" s="87" t="s">
        <v>2638</v>
      </c>
      <c r="C72" s="75" t="s">
        <v>3051</v>
      </c>
      <c r="D72" s="74" t="s">
        <v>116</v>
      </c>
      <c r="E72" s="74" t="s">
        <v>82</v>
      </c>
      <c r="F72" s="74" t="s">
        <v>2638</v>
      </c>
      <c r="G72" s="74" t="s">
        <v>240</v>
      </c>
      <c r="I72" s="74" t="s">
        <v>87</v>
      </c>
      <c r="J72" s="74" t="s">
        <v>2580</v>
      </c>
      <c r="K72" s="74" t="s">
        <v>88</v>
      </c>
      <c r="L72" s="74" t="s">
        <v>89</v>
      </c>
      <c r="M72" s="74" t="s">
        <v>90</v>
      </c>
      <c r="N72" s="74" t="s">
        <v>242</v>
      </c>
      <c r="O72" s="76">
        <v>44498</v>
      </c>
      <c r="P72" s="76">
        <v>44469</v>
      </c>
      <c r="Q72" s="77">
        <v>1</v>
      </c>
      <c r="R72" s="74" t="s">
        <v>94</v>
      </c>
      <c r="S72" s="77">
        <v>1520000</v>
      </c>
      <c r="T72" s="77">
        <v>1520000</v>
      </c>
      <c r="U72" s="77">
        <v>4391.1099999999997</v>
      </c>
      <c r="V72" s="78">
        <v>0.08</v>
      </c>
      <c r="W72" s="79">
        <v>1</v>
      </c>
      <c r="X72" s="77">
        <v>1520000</v>
      </c>
      <c r="Y72" s="88">
        <v>1520000</v>
      </c>
      <c r="Z72" s="77">
        <v>4391.1099999999997</v>
      </c>
      <c r="AA72" s="74">
        <v>0</v>
      </c>
      <c r="AB72" s="74">
        <v>0</v>
      </c>
      <c r="AD72" s="74">
        <v>0</v>
      </c>
      <c r="AE72" s="74">
        <v>0</v>
      </c>
      <c r="AF72" s="74">
        <v>0</v>
      </c>
      <c r="AG72" s="74">
        <v>0</v>
      </c>
      <c r="AI72" s="74">
        <v>8</v>
      </c>
      <c r="AJ72" s="74">
        <v>8</v>
      </c>
      <c r="AL72" s="74">
        <v>8</v>
      </c>
      <c r="AM72" s="74" t="s">
        <v>95</v>
      </c>
      <c r="AN72" s="74">
        <v>0</v>
      </c>
      <c r="AO72" s="74" t="s">
        <v>95</v>
      </c>
      <c r="AP72" s="74" t="s">
        <v>95</v>
      </c>
      <c r="AQ72" s="74">
        <v>1</v>
      </c>
      <c r="AS72" s="74">
        <v>1</v>
      </c>
      <c r="AT72" s="74" t="s">
        <v>92</v>
      </c>
      <c r="AU72" s="74" t="s">
        <v>2579</v>
      </c>
      <c r="AV72" s="74" t="s">
        <v>94</v>
      </c>
      <c r="AW72" s="77">
        <v>3000000</v>
      </c>
      <c r="AX72" s="77">
        <v>1480000</v>
      </c>
      <c r="AY72" s="79">
        <v>1</v>
      </c>
      <c r="AZ72" s="77">
        <v>19456200</v>
      </c>
      <c r="BA72" s="77">
        <v>9598392</v>
      </c>
      <c r="BB72" s="74" t="s">
        <v>93</v>
      </c>
      <c r="BC72" s="75" t="s">
        <v>3051</v>
      </c>
      <c r="BD72" s="82">
        <v>53493.003179393898</v>
      </c>
      <c r="BE72" s="82">
        <v>0</v>
      </c>
      <c r="BF72" s="82">
        <v>154.53530341517654</v>
      </c>
      <c r="BG72" s="82">
        <v>53647.538482809076</v>
      </c>
      <c r="BH72" s="82">
        <v>53493.003179393898</v>
      </c>
      <c r="BI72" s="82">
        <v>0</v>
      </c>
      <c r="BJ72" s="82">
        <v>154.53530341517654</v>
      </c>
      <c r="BK72" s="82">
        <v>53647.538482809076</v>
      </c>
      <c r="BL72" s="82">
        <v>1018011.0788497055</v>
      </c>
      <c r="BM72" s="82">
        <v>0</v>
      </c>
      <c r="BN72" s="82">
        <v>2940.9201502945593</v>
      </c>
      <c r="BO72" s="82">
        <v>1020951.9990000001</v>
      </c>
      <c r="BP72" s="82">
        <v>53493.003179393898</v>
      </c>
      <c r="BQ72" s="82">
        <v>0</v>
      </c>
      <c r="BR72" s="82">
        <v>154.53530341517654</v>
      </c>
      <c r="BS72" s="89">
        <v>53647.538482809076</v>
      </c>
      <c r="BT72" s="82">
        <v>279902.13913617859</v>
      </c>
      <c r="BU72" s="82">
        <v>0</v>
      </c>
      <c r="BV72" s="82">
        <v>808.60597511991125</v>
      </c>
      <c r="BW72" s="82">
        <v>280710.74511129846</v>
      </c>
      <c r="BX72" s="82">
        <v>279902.13913617859</v>
      </c>
      <c r="BY72" s="82">
        <v>0</v>
      </c>
      <c r="BZ72" s="82">
        <v>808.60597511991125</v>
      </c>
      <c r="CA72" s="82">
        <v>280710.74511129846</v>
      </c>
      <c r="CB72" s="82">
        <v>5326742.9700810844</v>
      </c>
      <c r="CC72" s="82">
        <v>0</v>
      </c>
      <c r="CD72" s="82">
        <v>15388.364686416282</v>
      </c>
      <c r="CE72" s="82">
        <v>5342131.3347674999</v>
      </c>
      <c r="CF72" s="82">
        <v>279902.13913617859</v>
      </c>
      <c r="CG72" s="82">
        <v>0</v>
      </c>
      <c r="CH72" s="82">
        <v>808.60597511991125</v>
      </c>
      <c r="CI72" s="82">
        <v>280710.74511129846</v>
      </c>
      <c r="CJ72" s="82" t="s">
        <v>96</v>
      </c>
      <c r="CK72" s="83">
        <v>1.4999999999999999E-2</v>
      </c>
      <c r="CL72" s="83">
        <v>3.5000000000000003E-2</v>
      </c>
      <c r="CM72" s="83">
        <v>0.26500000000000001</v>
      </c>
      <c r="CN72" s="82">
        <v>22800</v>
      </c>
      <c r="CO72" s="82">
        <v>53200.000000000007</v>
      </c>
      <c r="CP72" s="82">
        <v>402800</v>
      </c>
      <c r="CQ72" s="82">
        <v>22800</v>
      </c>
      <c r="CR72" s="89">
        <v>53647.538482809076</v>
      </c>
      <c r="CS72" s="82">
        <v>22800</v>
      </c>
      <c r="CT72" s="82">
        <v>53200.000000000007</v>
      </c>
      <c r="CU72" s="82">
        <v>402800</v>
      </c>
      <c r="CV72" s="82">
        <v>22800</v>
      </c>
      <c r="CW72" s="82">
        <v>53647.538482809076</v>
      </c>
    </row>
    <row r="73" spans="1:101">
      <c r="A73" s="86" t="s">
        <v>82</v>
      </c>
      <c r="B73" s="87" t="s">
        <v>2639</v>
      </c>
      <c r="C73" s="75" t="s">
        <v>3052</v>
      </c>
      <c r="D73" s="74" t="s">
        <v>116</v>
      </c>
      <c r="E73" s="74" t="s">
        <v>82</v>
      </c>
      <c r="F73" s="74" t="s">
        <v>2639</v>
      </c>
      <c r="G73" s="74" t="s">
        <v>244</v>
      </c>
      <c r="I73" s="74" t="s">
        <v>87</v>
      </c>
      <c r="J73" s="74" t="s">
        <v>2580</v>
      </c>
      <c r="K73" s="74" t="s">
        <v>88</v>
      </c>
      <c r="L73" s="74" t="s">
        <v>89</v>
      </c>
      <c r="M73" s="74" t="s">
        <v>90</v>
      </c>
      <c r="N73" s="74" t="s">
        <v>246</v>
      </c>
      <c r="O73" s="76">
        <v>44498</v>
      </c>
      <c r="P73" s="76">
        <v>44469</v>
      </c>
      <c r="Q73" s="77">
        <v>1</v>
      </c>
      <c r="R73" s="74" t="s">
        <v>94</v>
      </c>
      <c r="S73" s="77">
        <v>5430000</v>
      </c>
      <c r="T73" s="77">
        <v>5430000</v>
      </c>
      <c r="U73" s="77">
        <v>15686.67</v>
      </c>
      <c r="V73" s="78">
        <v>0.08</v>
      </c>
      <c r="W73" s="79">
        <v>1</v>
      </c>
      <c r="X73" s="77">
        <v>5430000</v>
      </c>
      <c r="Y73" s="88">
        <v>5430000</v>
      </c>
      <c r="Z73" s="77">
        <v>15686.67</v>
      </c>
      <c r="AA73" s="74">
        <v>0</v>
      </c>
      <c r="AB73" s="74">
        <v>0</v>
      </c>
      <c r="AD73" s="74">
        <v>7</v>
      </c>
      <c r="AE73" s="74">
        <v>7</v>
      </c>
      <c r="AF73" s="74">
        <v>0</v>
      </c>
      <c r="AG73" s="74">
        <v>0</v>
      </c>
      <c r="AI73" s="74">
        <v>7</v>
      </c>
      <c r="AJ73" s="74">
        <v>7</v>
      </c>
      <c r="AL73" s="74">
        <v>7</v>
      </c>
      <c r="AM73" s="74" t="s">
        <v>95</v>
      </c>
      <c r="AN73" s="74">
        <v>0</v>
      </c>
      <c r="AO73" s="74" t="s">
        <v>95</v>
      </c>
      <c r="AP73" s="74" t="s">
        <v>95</v>
      </c>
      <c r="AQ73" s="74">
        <v>1</v>
      </c>
      <c r="AS73" s="74">
        <v>1</v>
      </c>
      <c r="AT73" s="74" t="s">
        <v>92</v>
      </c>
      <c r="AU73" s="74" t="s">
        <v>2579</v>
      </c>
      <c r="AV73" s="74" t="s">
        <v>94</v>
      </c>
      <c r="AW73" s="77">
        <v>10000000</v>
      </c>
      <c r="AX73" s="77">
        <v>4570000</v>
      </c>
      <c r="AY73" s="79">
        <v>1</v>
      </c>
      <c r="AZ73" s="77">
        <v>64854000</v>
      </c>
      <c r="BA73" s="77">
        <v>29638278</v>
      </c>
      <c r="BB73" s="74" t="s">
        <v>93</v>
      </c>
      <c r="BC73" s="75" t="s">
        <v>3052</v>
      </c>
      <c r="BD73" s="82">
        <v>130916.57367893617</v>
      </c>
      <c r="BE73" s="82">
        <v>0</v>
      </c>
      <c r="BF73" s="82">
        <v>378.20351543870305</v>
      </c>
      <c r="BG73" s="82">
        <v>131294.77719437488</v>
      </c>
      <c r="BH73" s="82">
        <v>130916.57367893617</v>
      </c>
      <c r="BI73" s="82">
        <v>0</v>
      </c>
      <c r="BJ73" s="82">
        <v>378.20351543870305</v>
      </c>
      <c r="BK73" s="82">
        <v>131294.77719437488</v>
      </c>
      <c r="BL73" s="82">
        <v>3720370.2643967946</v>
      </c>
      <c r="BM73" s="82">
        <v>0</v>
      </c>
      <c r="BN73" s="82">
        <v>10747.738603205391</v>
      </c>
      <c r="BO73" s="82">
        <v>3731118.003</v>
      </c>
      <c r="BP73" s="82">
        <v>130916.57367893617</v>
      </c>
      <c r="BQ73" s="82">
        <v>0</v>
      </c>
      <c r="BR73" s="82">
        <v>378.20351543870305</v>
      </c>
      <c r="BS73" s="89">
        <v>131294.77719437488</v>
      </c>
      <c r="BT73" s="82">
        <v>685020.97177503351</v>
      </c>
      <c r="BU73" s="82">
        <v>0</v>
      </c>
      <c r="BV73" s="82">
        <v>1978.9498945330138</v>
      </c>
      <c r="BW73" s="82">
        <v>686999.92166956654</v>
      </c>
      <c r="BX73" s="82">
        <v>685020.97177503351</v>
      </c>
      <c r="BY73" s="82">
        <v>0</v>
      </c>
      <c r="BZ73" s="82">
        <v>1978.9498945330138</v>
      </c>
      <c r="CA73" s="82">
        <v>686999.92166956654</v>
      </c>
      <c r="CB73" s="82">
        <v>19466837.408456229</v>
      </c>
      <c r="CC73" s="82">
        <v>0</v>
      </c>
      <c r="CD73" s="82">
        <v>56237.542241272211</v>
      </c>
      <c r="CE73" s="82">
        <v>19523074.9506975</v>
      </c>
      <c r="CF73" s="82">
        <v>685020.97177503351</v>
      </c>
      <c r="CG73" s="82">
        <v>0</v>
      </c>
      <c r="CH73" s="82">
        <v>1978.9498945330138</v>
      </c>
      <c r="CI73" s="82">
        <v>686999.92166956654</v>
      </c>
      <c r="CJ73" s="82" t="s">
        <v>96</v>
      </c>
      <c r="CK73" s="83">
        <v>1.4999999999999999E-2</v>
      </c>
      <c r="CL73" s="83">
        <v>3.5000000000000003E-2</v>
      </c>
      <c r="CM73" s="83">
        <v>0.26500000000000001</v>
      </c>
      <c r="CN73" s="82">
        <v>81450</v>
      </c>
      <c r="CO73" s="82">
        <v>190050.00000000003</v>
      </c>
      <c r="CP73" s="82">
        <v>1438950</v>
      </c>
      <c r="CQ73" s="82">
        <v>81450</v>
      </c>
      <c r="CR73" s="89">
        <v>131294.77719437488</v>
      </c>
      <c r="CS73" s="82">
        <v>81450</v>
      </c>
      <c r="CT73" s="82">
        <v>190050.00000000003</v>
      </c>
      <c r="CU73" s="82">
        <v>1438950</v>
      </c>
      <c r="CV73" s="82">
        <v>81450</v>
      </c>
      <c r="CW73" s="82">
        <v>131294.77719437488</v>
      </c>
    </row>
    <row r="74" spans="1:101">
      <c r="A74" s="86" t="s">
        <v>82</v>
      </c>
      <c r="B74" s="87" t="s">
        <v>193</v>
      </c>
      <c r="C74" s="75" t="s">
        <v>1665</v>
      </c>
      <c r="D74" s="74" t="s">
        <v>116</v>
      </c>
      <c r="E74" s="74" t="s">
        <v>82</v>
      </c>
      <c r="F74" s="74" t="s">
        <v>193</v>
      </c>
      <c r="G74" s="74" t="s">
        <v>194</v>
      </c>
      <c r="I74" s="74" t="s">
        <v>87</v>
      </c>
      <c r="J74" s="74" t="s">
        <v>2580</v>
      </c>
      <c r="K74" s="74" t="s">
        <v>88</v>
      </c>
      <c r="L74" s="74" t="s">
        <v>89</v>
      </c>
      <c r="M74" s="74" t="s">
        <v>90</v>
      </c>
      <c r="N74" s="74" t="s">
        <v>196</v>
      </c>
      <c r="O74" s="76">
        <v>44498</v>
      </c>
      <c r="P74" s="76">
        <v>44469</v>
      </c>
      <c r="Q74" s="77">
        <v>1</v>
      </c>
      <c r="R74" s="74" t="s">
        <v>94</v>
      </c>
      <c r="S74" s="77">
        <v>15000000</v>
      </c>
      <c r="T74" s="77">
        <v>15000000</v>
      </c>
      <c r="U74" s="77">
        <v>43333.33</v>
      </c>
      <c r="V74" s="78">
        <v>0.08</v>
      </c>
      <c r="W74" s="79">
        <v>1</v>
      </c>
      <c r="X74" s="77">
        <v>15000000</v>
      </c>
      <c r="Y74" s="88">
        <v>15000000</v>
      </c>
      <c r="Z74" s="77">
        <v>43333.33</v>
      </c>
      <c r="AA74" s="74">
        <v>0</v>
      </c>
      <c r="AB74" s="74">
        <v>0</v>
      </c>
      <c r="AD74" s="74">
        <v>0</v>
      </c>
      <c r="AE74" s="74">
        <v>0</v>
      </c>
      <c r="AF74" s="74">
        <v>0</v>
      </c>
      <c r="AG74" s="74">
        <v>0</v>
      </c>
      <c r="AI74" s="74">
        <v>6</v>
      </c>
      <c r="AJ74" s="74">
        <v>6</v>
      </c>
      <c r="AL74" s="74">
        <v>6</v>
      </c>
      <c r="AM74" s="74" t="s">
        <v>95</v>
      </c>
      <c r="AN74" s="74">
        <v>0</v>
      </c>
      <c r="AO74" s="74" t="s">
        <v>95</v>
      </c>
      <c r="AP74" s="74" t="s">
        <v>95</v>
      </c>
      <c r="AQ74" s="74">
        <v>1</v>
      </c>
      <c r="AS74" s="74">
        <v>1</v>
      </c>
      <c r="AT74" s="74" t="s">
        <v>92</v>
      </c>
      <c r="AU74" s="74" t="s">
        <v>2579</v>
      </c>
      <c r="AV74" s="74" t="s">
        <v>94</v>
      </c>
      <c r="AW74" s="77">
        <v>20000000</v>
      </c>
      <c r="AX74" s="77">
        <v>5000000</v>
      </c>
      <c r="AY74" s="79">
        <v>1</v>
      </c>
      <c r="AZ74" s="77">
        <v>129708000</v>
      </c>
      <c r="BA74" s="77">
        <v>32427000</v>
      </c>
      <c r="BB74" s="74" t="s">
        <v>93</v>
      </c>
      <c r="BC74" s="75" t="s">
        <v>1665</v>
      </c>
      <c r="BD74" s="82">
        <v>240949.69494868832</v>
      </c>
      <c r="BE74" s="82">
        <v>0</v>
      </c>
      <c r="BF74" s="82">
        <v>696.07684297405626</v>
      </c>
      <c r="BG74" s="82">
        <v>241645.77179166238</v>
      </c>
      <c r="BH74" s="82">
        <v>240949.69494868832</v>
      </c>
      <c r="BI74" s="82">
        <v>0</v>
      </c>
      <c r="BJ74" s="82">
        <v>696.07684297405626</v>
      </c>
      <c r="BK74" s="82">
        <v>241645.77179166238</v>
      </c>
      <c r="BL74" s="82">
        <v>11166740.526848381</v>
      </c>
      <c r="BM74" s="82">
        <v>0</v>
      </c>
      <c r="BN74" s="82">
        <v>32259.470151619651</v>
      </c>
      <c r="BO74" s="82">
        <v>11198999.997000001</v>
      </c>
      <c r="BP74" s="82">
        <v>240949.69494868832</v>
      </c>
      <c r="BQ74" s="82">
        <v>0</v>
      </c>
      <c r="BR74" s="82">
        <v>696.07684297405626</v>
      </c>
      <c r="BS74" s="89">
        <v>241645.77179166238</v>
      </c>
      <c r="BT74" s="82">
        <v>1260769.2788190115</v>
      </c>
      <c r="BU74" s="82">
        <v>0</v>
      </c>
      <c r="BV74" s="82">
        <v>3642.2220808617494</v>
      </c>
      <c r="BW74" s="82">
        <v>1264411.5008998734</v>
      </c>
      <c r="BX74" s="82">
        <v>1260769.2788190115</v>
      </c>
      <c r="BY74" s="82">
        <v>0</v>
      </c>
      <c r="BZ74" s="82">
        <v>3642.2220808617494</v>
      </c>
      <c r="CA74" s="82">
        <v>1264411.5008998734</v>
      </c>
      <c r="CB74" s="82">
        <v>58429969.806734152</v>
      </c>
      <c r="CC74" s="82">
        <v>0</v>
      </c>
      <c r="CD74" s="82">
        <v>168797.67756834981</v>
      </c>
      <c r="CE74" s="82">
        <v>58598767.484302506</v>
      </c>
      <c r="CF74" s="82">
        <v>1260769.2788190115</v>
      </c>
      <c r="CG74" s="82">
        <v>0</v>
      </c>
      <c r="CH74" s="82">
        <v>3642.2220808617494</v>
      </c>
      <c r="CI74" s="82">
        <v>1264411.5008998734</v>
      </c>
      <c r="CJ74" s="82" t="s">
        <v>96</v>
      </c>
      <c r="CK74" s="83">
        <v>1.4999999999999999E-2</v>
      </c>
      <c r="CL74" s="83">
        <v>3.5000000000000003E-2</v>
      </c>
      <c r="CM74" s="83">
        <v>0.26500000000000001</v>
      </c>
      <c r="CN74" s="82">
        <v>225000</v>
      </c>
      <c r="CO74" s="82">
        <v>525000</v>
      </c>
      <c r="CP74" s="82">
        <v>3975000</v>
      </c>
      <c r="CQ74" s="82">
        <v>225000</v>
      </c>
      <c r="CR74" s="89">
        <v>241645.77179166238</v>
      </c>
      <c r="CS74" s="82">
        <v>225000</v>
      </c>
      <c r="CT74" s="82">
        <v>525000</v>
      </c>
      <c r="CU74" s="82">
        <v>3975000</v>
      </c>
      <c r="CV74" s="82">
        <v>225000</v>
      </c>
      <c r="CW74" s="82">
        <v>241645.77179166238</v>
      </c>
    </row>
    <row r="75" spans="1:101">
      <c r="A75" s="86" t="s">
        <v>82</v>
      </c>
      <c r="B75" s="87" t="s">
        <v>197</v>
      </c>
      <c r="C75" s="75" t="s">
        <v>1666</v>
      </c>
      <c r="D75" s="74" t="s">
        <v>116</v>
      </c>
      <c r="E75" s="74" t="s">
        <v>82</v>
      </c>
      <c r="F75" s="74" t="s">
        <v>197</v>
      </c>
      <c r="G75" s="74" t="s">
        <v>178</v>
      </c>
      <c r="I75" s="74" t="s">
        <v>87</v>
      </c>
      <c r="J75" s="74" t="s">
        <v>2580</v>
      </c>
      <c r="K75" s="74" t="s">
        <v>88</v>
      </c>
      <c r="L75" s="74" t="s">
        <v>89</v>
      </c>
      <c r="M75" s="74" t="s">
        <v>90</v>
      </c>
      <c r="N75" s="74" t="s">
        <v>180</v>
      </c>
      <c r="O75" s="76">
        <v>44539</v>
      </c>
      <c r="P75" s="76">
        <v>44469</v>
      </c>
      <c r="Q75" s="77">
        <v>1</v>
      </c>
      <c r="R75" s="74" t="s">
        <v>94</v>
      </c>
      <c r="S75" s="77">
        <v>500000</v>
      </c>
      <c r="T75" s="77">
        <v>500000</v>
      </c>
      <c r="U75" s="77">
        <v>1333.33</v>
      </c>
      <c r="V75" s="78">
        <v>0.08</v>
      </c>
      <c r="W75" s="79">
        <v>1</v>
      </c>
      <c r="X75" s="77">
        <v>500000</v>
      </c>
      <c r="Y75" s="88">
        <v>500000</v>
      </c>
      <c r="Z75" s="77">
        <v>1333.33</v>
      </c>
      <c r="AA75" s="74">
        <v>0</v>
      </c>
      <c r="AB75" s="74">
        <v>0</v>
      </c>
      <c r="AD75" s="74">
        <v>7</v>
      </c>
      <c r="AE75" s="74">
        <v>7</v>
      </c>
      <c r="AF75" s="74">
        <v>0</v>
      </c>
      <c r="AG75" s="74">
        <v>0</v>
      </c>
      <c r="AI75" s="74">
        <v>7</v>
      </c>
      <c r="AJ75" s="74">
        <v>7</v>
      </c>
      <c r="AL75" s="74">
        <v>7</v>
      </c>
      <c r="AM75" s="74" t="s">
        <v>95</v>
      </c>
      <c r="AN75" s="74">
        <v>0</v>
      </c>
      <c r="AO75" s="74" t="s">
        <v>95</v>
      </c>
      <c r="AP75" s="74" t="s">
        <v>95</v>
      </c>
      <c r="AQ75" s="74">
        <v>1</v>
      </c>
      <c r="AS75" s="74">
        <v>1</v>
      </c>
      <c r="AT75" s="74" t="s">
        <v>92</v>
      </c>
      <c r="AU75" s="74" t="s">
        <v>2579</v>
      </c>
      <c r="AV75" s="74" t="s">
        <v>94</v>
      </c>
      <c r="AW75" s="77">
        <v>5000000</v>
      </c>
      <c r="AX75" s="77">
        <v>1236000</v>
      </c>
      <c r="AY75" s="79">
        <v>1</v>
      </c>
      <c r="AZ75" s="77">
        <v>32427000</v>
      </c>
      <c r="BA75" s="77">
        <v>8015954.4000000004</v>
      </c>
      <c r="BB75" s="74" t="s">
        <v>93</v>
      </c>
      <c r="BC75" s="75" t="s">
        <v>1666</v>
      </c>
      <c r="BD75" s="82">
        <v>15835.106177280742</v>
      </c>
      <c r="BE75" s="82">
        <v>0</v>
      </c>
      <c r="BF75" s="82">
        <v>42.226844238707464</v>
      </c>
      <c r="BG75" s="82">
        <v>15877.333021519449</v>
      </c>
      <c r="BH75" s="82">
        <v>15835.106177280742</v>
      </c>
      <c r="BI75" s="82">
        <v>0</v>
      </c>
      <c r="BJ75" s="82">
        <v>42.226844238707464</v>
      </c>
      <c r="BK75" s="82">
        <v>15877.333021519449</v>
      </c>
      <c r="BL75" s="82">
        <v>450000</v>
      </c>
      <c r="BM75" s="82">
        <v>0</v>
      </c>
      <c r="BN75" s="82">
        <v>1199.9970000000001</v>
      </c>
      <c r="BO75" s="82">
        <v>451199.99700000003</v>
      </c>
      <c r="BP75" s="82">
        <v>15835.106177280742</v>
      </c>
      <c r="BQ75" s="82">
        <v>0</v>
      </c>
      <c r="BR75" s="82">
        <v>42.226844238707464</v>
      </c>
      <c r="BS75" s="89">
        <v>15877.333021519449</v>
      </c>
      <c r="BT75" s="82">
        <v>82857.193072621478</v>
      </c>
      <c r="BU75" s="82">
        <v>0</v>
      </c>
      <c r="BV75" s="82">
        <v>220.95196247903681</v>
      </c>
      <c r="BW75" s="82">
        <v>83078.145035100519</v>
      </c>
      <c r="BX75" s="82">
        <v>82857.193072621478</v>
      </c>
      <c r="BY75" s="82">
        <v>0</v>
      </c>
      <c r="BZ75" s="82">
        <v>220.95196247903681</v>
      </c>
      <c r="CA75" s="82">
        <v>83078.145035100519</v>
      </c>
      <c r="CB75" s="82">
        <v>2354625</v>
      </c>
      <c r="CC75" s="82">
        <v>0</v>
      </c>
      <c r="CD75" s="82">
        <v>6278.9843025</v>
      </c>
      <c r="CE75" s="82">
        <v>2360903.9843025003</v>
      </c>
      <c r="CF75" s="82">
        <v>82857.193072621478</v>
      </c>
      <c r="CG75" s="82">
        <v>0</v>
      </c>
      <c r="CH75" s="82">
        <v>220.95196247903681</v>
      </c>
      <c r="CI75" s="82">
        <v>83078.145035100519</v>
      </c>
      <c r="CJ75" s="82" t="s">
        <v>96</v>
      </c>
      <c r="CK75" s="83">
        <v>1.4999999999999999E-2</v>
      </c>
      <c r="CL75" s="83">
        <v>3.5000000000000003E-2</v>
      </c>
      <c r="CM75" s="83">
        <v>0.26500000000000001</v>
      </c>
      <c r="CN75" s="82">
        <v>7500</v>
      </c>
      <c r="CO75" s="82">
        <v>17500</v>
      </c>
      <c r="CP75" s="82">
        <v>132500</v>
      </c>
      <c r="CQ75" s="82">
        <v>7500</v>
      </c>
      <c r="CR75" s="89">
        <v>15877.333021519449</v>
      </c>
      <c r="CS75" s="82">
        <v>7500</v>
      </c>
      <c r="CT75" s="82">
        <v>17500</v>
      </c>
      <c r="CU75" s="82">
        <v>132500</v>
      </c>
      <c r="CV75" s="82">
        <v>7500</v>
      </c>
      <c r="CW75" s="82">
        <v>15877.333021519449</v>
      </c>
    </row>
    <row r="76" spans="1:101">
      <c r="A76" s="86" t="s">
        <v>82</v>
      </c>
      <c r="B76" s="87" t="s">
        <v>2640</v>
      </c>
      <c r="C76" s="75" t="s">
        <v>3053</v>
      </c>
      <c r="D76" s="74" t="s">
        <v>116</v>
      </c>
      <c r="E76" s="74" t="s">
        <v>82</v>
      </c>
      <c r="F76" s="74" t="s">
        <v>2640</v>
      </c>
      <c r="G76" s="74" t="s">
        <v>236</v>
      </c>
      <c r="I76" s="74" t="s">
        <v>87</v>
      </c>
      <c r="J76" s="74" t="s">
        <v>2580</v>
      </c>
      <c r="K76" s="74" t="s">
        <v>88</v>
      </c>
      <c r="L76" s="74" t="s">
        <v>89</v>
      </c>
      <c r="M76" s="74" t="s">
        <v>90</v>
      </c>
      <c r="N76" s="74" t="s">
        <v>238</v>
      </c>
      <c r="O76" s="76">
        <v>44498</v>
      </c>
      <c r="P76" s="76">
        <v>44469</v>
      </c>
      <c r="Q76" s="77">
        <v>1</v>
      </c>
      <c r="R76" s="74" t="s">
        <v>94</v>
      </c>
      <c r="S76" s="77">
        <v>3500000</v>
      </c>
      <c r="T76" s="77">
        <v>3500000</v>
      </c>
      <c r="U76" s="77">
        <v>9333.33</v>
      </c>
      <c r="V76" s="78">
        <v>0.08</v>
      </c>
      <c r="W76" s="79">
        <v>1</v>
      </c>
      <c r="X76" s="77">
        <v>3500000</v>
      </c>
      <c r="Y76" s="88">
        <v>3500000</v>
      </c>
      <c r="Z76" s="77">
        <v>9333.33</v>
      </c>
      <c r="AA76" s="74">
        <v>0</v>
      </c>
      <c r="AB76" s="74">
        <v>0</v>
      </c>
      <c r="AD76" s="74">
        <v>0</v>
      </c>
      <c r="AE76" s="74">
        <v>0</v>
      </c>
      <c r="AF76" s="74">
        <v>0</v>
      </c>
      <c r="AG76" s="74">
        <v>0</v>
      </c>
      <c r="AI76" s="74">
        <v>7</v>
      </c>
      <c r="AJ76" s="74">
        <v>7</v>
      </c>
      <c r="AL76" s="74">
        <v>7</v>
      </c>
      <c r="AM76" s="74" t="s">
        <v>95</v>
      </c>
      <c r="AN76" s="74">
        <v>0</v>
      </c>
      <c r="AO76" s="74" t="s">
        <v>95</v>
      </c>
      <c r="AP76" s="74" t="s">
        <v>95</v>
      </c>
      <c r="AQ76" s="74">
        <v>1</v>
      </c>
      <c r="AS76" s="74">
        <v>1</v>
      </c>
      <c r="AT76" s="74" t="s">
        <v>92</v>
      </c>
      <c r="AU76" s="74" t="s">
        <v>2579</v>
      </c>
      <c r="AV76" s="74" t="s">
        <v>94</v>
      </c>
      <c r="AW76" s="77">
        <v>10000000</v>
      </c>
      <c r="AX76" s="77">
        <v>2300000</v>
      </c>
      <c r="AY76" s="79">
        <v>1</v>
      </c>
      <c r="AZ76" s="77">
        <v>64854000</v>
      </c>
      <c r="BA76" s="77">
        <v>14916420</v>
      </c>
      <c r="BB76" s="74" t="s">
        <v>93</v>
      </c>
      <c r="BC76" s="75" t="s">
        <v>3053</v>
      </c>
      <c r="BD76" s="82">
        <v>69783.96521566296</v>
      </c>
      <c r="BE76" s="82">
        <v>0</v>
      </c>
      <c r="BF76" s="82">
        <v>186.09050744751531</v>
      </c>
      <c r="BG76" s="82">
        <v>69970.055723110476</v>
      </c>
      <c r="BH76" s="82">
        <v>69783.96521566296</v>
      </c>
      <c r="BI76" s="82">
        <v>0</v>
      </c>
      <c r="BJ76" s="82">
        <v>186.09050744751531</v>
      </c>
      <c r="BK76" s="82">
        <v>69970.055723110476</v>
      </c>
      <c r="BL76" s="82">
        <v>1983111.7010192934</v>
      </c>
      <c r="BM76" s="82">
        <v>0</v>
      </c>
      <c r="BN76" s="82">
        <v>5288.2959807069719</v>
      </c>
      <c r="BO76" s="82">
        <v>1988399.9970000004</v>
      </c>
      <c r="BP76" s="82">
        <v>69783.96521566296</v>
      </c>
      <c r="BQ76" s="82">
        <v>0</v>
      </c>
      <c r="BR76" s="82">
        <v>186.09050744751531</v>
      </c>
      <c r="BS76" s="89">
        <v>69970.055723110476</v>
      </c>
      <c r="BT76" s="82">
        <v>365144.59799095645</v>
      </c>
      <c r="BU76" s="82">
        <v>0</v>
      </c>
      <c r="BV76" s="82">
        <v>973.71858021912385</v>
      </c>
      <c r="BW76" s="82">
        <v>366118.31657117559</v>
      </c>
      <c r="BX76" s="82">
        <v>365144.59799095645</v>
      </c>
      <c r="BY76" s="82">
        <v>0</v>
      </c>
      <c r="BZ76" s="82">
        <v>973.71858021912385</v>
      </c>
      <c r="CA76" s="82">
        <v>366118.31657117559</v>
      </c>
      <c r="CB76" s="82">
        <v>10376631.975583453</v>
      </c>
      <c r="CC76" s="82">
        <v>0</v>
      </c>
      <c r="CD76" s="82">
        <v>27671.00871904923</v>
      </c>
      <c r="CE76" s="82">
        <v>10404302.984302502</v>
      </c>
      <c r="CF76" s="82">
        <v>365144.59799095645</v>
      </c>
      <c r="CG76" s="82">
        <v>0</v>
      </c>
      <c r="CH76" s="82">
        <v>973.71858021912385</v>
      </c>
      <c r="CI76" s="82">
        <v>366118.31657117559</v>
      </c>
      <c r="CJ76" s="82" t="s">
        <v>96</v>
      </c>
      <c r="CK76" s="83">
        <v>1.4999999999999999E-2</v>
      </c>
      <c r="CL76" s="83">
        <v>3.5000000000000003E-2</v>
      </c>
      <c r="CM76" s="83">
        <v>0.26500000000000001</v>
      </c>
      <c r="CN76" s="82">
        <v>52500</v>
      </c>
      <c r="CO76" s="82">
        <v>122500.00000000001</v>
      </c>
      <c r="CP76" s="82">
        <v>927500</v>
      </c>
      <c r="CQ76" s="82">
        <v>52500</v>
      </c>
      <c r="CR76" s="89">
        <v>69970.055723110476</v>
      </c>
      <c r="CS76" s="82">
        <v>52500</v>
      </c>
      <c r="CT76" s="82">
        <v>122500.00000000001</v>
      </c>
      <c r="CU76" s="82">
        <v>927500</v>
      </c>
      <c r="CV76" s="82">
        <v>52500</v>
      </c>
      <c r="CW76" s="82">
        <v>69970.055723110476</v>
      </c>
    </row>
    <row r="77" spans="1:101">
      <c r="A77" s="86" t="s">
        <v>82</v>
      </c>
      <c r="B77" s="87" t="s">
        <v>198</v>
      </c>
      <c r="C77" s="75" t="s">
        <v>1667</v>
      </c>
      <c r="D77" s="74" t="s">
        <v>116</v>
      </c>
      <c r="E77" s="74" t="s">
        <v>82</v>
      </c>
      <c r="F77" s="74" t="s">
        <v>198</v>
      </c>
      <c r="G77" s="74" t="s">
        <v>199</v>
      </c>
      <c r="I77" s="74" t="s">
        <v>87</v>
      </c>
      <c r="J77" s="74" t="s">
        <v>2580</v>
      </c>
      <c r="K77" s="74" t="s">
        <v>88</v>
      </c>
      <c r="L77" s="74" t="s">
        <v>89</v>
      </c>
      <c r="M77" s="74" t="s">
        <v>90</v>
      </c>
      <c r="N77" s="74" t="s">
        <v>201</v>
      </c>
      <c r="O77" s="76">
        <v>45551</v>
      </c>
      <c r="P77" s="76">
        <v>44469</v>
      </c>
      <c r="Q77" s="77">
        <v>3</v>
      </c>
      <c r="R77" s="74" t="s">
        <v>94</v>
      </c>
      <c r="S77" s="77">
        <v>30000000</v>
      </c>
      <c r="T77" s="77">
        <v>30000000</v>
      </c>
      <c r="U77" s="77">
        <v>41250</v>
      </c>
      <c r="V77" s="78">
        <v>4.4999999999999998E-2</v>
      </c>
      <c r="W77" s="79">
        <v>1</v>
      </c>
      <c r="X77" s="77">
        <v>30000000</v>
      </c>
      <c r="Y77" s="88">
        <v>30000000</v>
      </c>
      <c r="Z77" s="77">
        <v>41250</v>
      </c>
      <c r="AA77" s="74">
        <v>0</v>
      </c>
      <c r="AB77" s="74">
        <v>0</v>
      </c>
      <c r="AD77" s="74">
        <v>0</v>
      </c>
      <c r="AE77" s="74">
        <v>0</v>
      </c>
      <c r="AF77" s="74">
        <v>0</v>
      </c>
      <c r="AG77" s="74">
        <v>0</v>
      </c>
      <c r="AI77" s="74">
        <v>7</v>
      </c>
      <c r="AJ77" s="74">
        <v>7</v>
      </c>
      <c r="AL77" s="74">
        <v>7</v>
      </c>
      <c r="AM77" s="74" t="s">
        <v>95</v>
      </c>
      <c r="AN77" s="74">
        <v>0</v>
      </c>
      <c r="AO77" s="74" t="s">
        <v>95</v>
      </c>
      <c r="AP77" s="74" t="s">
        <v>95</v>
      </c>
      <c r="AQ77" s="74">
        <v>1</v>
      </c>
      <c r="AS77" s="74">
        <v>1</v>
      </c>
      <c r="AT77" s="74" t="s">
        <v>92</v>
      </c>
      <c r="AU77" s="74" t="s">
        <v>95</v>
      </c>
      <c r="AV77" s="74" t="s">
        <v>94</v>
      </c>
      <c r="AW77" s="77">
        <v>50000000</v>
      </c>
      <c r="AX77" s="77">
        <v>0</v>
      </c>
      <c r="AY77" s="79">
        <v>1</v>
      </c>
      <c r="AZ77" s="77">
        <v>324270000</v>
      </c>
      <c r="BA77" s="77">
        <v>0</v>
      </c>
      <c r="BB77" s="74" t="s">
        <v>116</v>
      </c>
      <c r="BC77" s="75" t="s">
        <v>1667</v>
      </c>
      <c r="BD77" s="82">
        <v>950106.37063684454</v>
      </c>
      <c r="BE77" s="82">
        <v>0</v>
      </c>
      <c r="BF77" s="82">
        <v>1306.3962596256613</v>
      </c>
      <c r="BG77" s="82">
        <v>951412.76689647022</v>
      </c>
      <c r="BH77" s="82">
        <v>1653725.3733598993</v>
      </c>
      <c r="BI77" s="82">
        <v>0</v>
      </c>
      <c r="BJ77" s="82">
        <v>2787.5733330814742</v>
      </c>
      <c r="BK77" s="82">
        <v>1656512.9466929806</v>
      </c>
      <c r="BL77" s="82">
        <v>27000000</v>
      </c>
      <c r="BM77" s="82">
        <v>0</v>
      </c>
      <c r="BN77" s="82">
        <v>37125</v>
      </c>
      <c r="BO77" s="82">
        <v>27037125</v>
      </c>
      <c r="BP77" s="82">
        <v>950106.37063684454</v>
      </c>
      <c r="BQ77" s="82">
        <v>0</v>
      </c>
      <c r="BR77" s="82">
        <v>1306.3962596256613</v>
      </c>
      <c r="BS77" s="89">
        <v>951412.76689647022</v>
      </c>
      <c r="BT77" s="82">
        <v>4971431.5843572887</v>
      </c>
      <c r="BU77" s="82">
        <v>0</v>
      </c>
      <c r="BV77" s="82">
        <v>6835.7184284912728</v>
      </c>
      <c r="BW77" s="82">
        <v>4978267.3027857803</v>
      </c>
      <c r="BX77" s="82">
        <v>8653118.0161056723</v>
      </c>
      <c r="BY77" s="82">
        <v>0</v>
      </c>
      <c r="BZ77" s="82">
        <v>14585.977465348813</v>
      </c>
      <c r="CA77" s="82">
        <v>8667703.9935710207</v>
      </c>
      <c r="CB77" s="82">
        <v>141277500</v>
      </c>
      <c r="CC77" s="82">
        <v>0</v>
      </c>
      <c r="CD77" s="82">
        <v>194256.5625</v>
      </c>
      <c r="CE77" s="82">
        <v>141471756.5625</v>
      </c>
      <c r="CF77" s="82">
        <v>4971431.5843572887</v>
      </c>
      <c r="CG77" s="82">
        <v>0</v>
      </c>
      <c r="CH77" s="82">
        <v>6835.7184284912728</v>
      </c>
      <c r="CI77" s="82">
        <v>4978267.3027857803</v>
      </c>
      <c r="CJ77" s="82" t="s">
        <v>96</v>
      </c>
      <c r="CK77" s="83">
        <v>1.4999999999999999E-2</v>
      </c>
      <c r="CL77" s="83">
        <v>3.5000000000000003E-2</v>
      </c>
      <c r="CM77" s="83">
        <v>0.26500000000000001</v>
      </c>
      <c r="CN77" s="82">
        <v>450000</v>
      </c>
      <c r="CO77" s="82">
        <v>1050000</v>
      </c>
      <c r="CP77" s="82">
        <v>7950000</v>
      </c>
      <c r="CQ77" s="82">
        <v>450000</v>
      </c>
      <c r="CR77" s="89">
        <v>951412.76689647022</v>
      </c>
      <c r="CS77" s="82">
        <v>450000</v>
      </c>
      <c r="CT77" s="82">
        <v>1050000</v>
      </c>
      <c r="CU77" s="82">
        <v>7950000</v>
      </c>
      <c r="CV77" s="82">
        <v>450000</v>
      </c>
      <c r="CW77" s="82">
        <v>951412.76689647022</v>
      </c>
    </row>
    <row r="78" spans="1:101">
      <c r="A78" s="86" t="s">
        <v>82</v>
      </c>
      <c r="B78" s="87" t="s">
        <v>202</v>
      </c>
      <c r="C78" s="75" t="s">
        <v>1668</v>
      </c>
      <c r="D78" s="74" t="s">
        <v>116</v>
      </c>
      <c r="E78" s="74" t="s">
        <v>82</v>
      </c>
      <c r="F78" s="74" t="s">
        <v>202</v>
      </c>
      <c r="G78" s="74" t="s">
        <v>125</v>
      </c>
      <c r="I78" s="74" t="s">
        <v>87</v>
      </c>
      <c r="J78" s="74" t="s">
        <v>2583</v>
      </c>
      <c r="K78" s="74" t="s">
        <v>128</v>
      </c>
      <c r="L78" s="74" t="s">
        <v>89</v>
      </c>
      <c r="M78" s="74" t="s">
        <v>90</v>
      </c>
      <c r="N78" s="74" t="s">
        <v>166</v>
      </c>
      <c r="O78" s="76">
        <v>44636</v>
      </c>
      <c r="P78" s="76">
        <v>44469</v>
      </c>
      <c r="Q78" s="77">
        <v>1</v>
      </c>
      <c r="R78" s="74" t="s">
        <v>94</v>
      </c>
      <c r="S78" s="77">
        <v>871200</v>
      </c>
      <c r="T78" s="77">
        <v>871200</v>
      </c>
      <c r="U78" s="77">
        <v>1251.81</v>
      </c>
      <c r="V78" s="78">
        <v>4.7024999999999997E-2</v>
      </c>
      <c r="W78" s="79">
        <v>1</v>
      </c>
      <c r="X78" s="77">
        <v>871200</v>
      </c>
      <c r="Y78" s="88">
        <v>871200</v>
      </c>
      <c r="Z78" s="77">
        <v>1251.81</v>
      </c>
      <c r="AA78" s="74">
        <v>0</v>
      </c>
      <c r="AB78" s="74">
        <v>0</v>
      </c>
      <c r="AD78" s="74">
        <v>6</v>
      </c>
      <c r="AE78" s="74">
        <v>6</v>
      </c>
      <c r="AF78" s="74">
        <v>0</v>
      </c>
      <c r="AG78" s="74">
        <v>0</v>
      </c>
      <c r="AI78" s="74">
        <v>6</v>
      </c>
      <c r="AJ78" s="74">
        <v>6</v>
      </c>
      <c r="AL78" s="74">
        <v>6</v>
      </c>
      <c r="AM78" s="74" t="s">
        <v>95</v>
      </c>
      <c r="AN78" s="74">
        <v>0</v>
      </c>
      <c r="AO78" s="74" t="s">
        <v>95</v>
      </c>
      <c r="AP78" s="74" t="s">
        <v>95</v>
      </c>
      <c r="AQ78" s="74">
        <v>1</v>
      </c>
      <c r="AS78" s="74">
        <v>1</v>
      </c>
      <c r="AT78" s="74" t="s">
        <v>92</v>
      </c>
      <c r="AU78" s="74" t="s">
        <v>2579</v>
      </c>
      <c r="AV78" s="74" t="s">
        <v>94</v>
      </c>
      <c r="AW78" s="77">
        <v>22000000</v>
      </c>
      <c r="AX78" s="77">
        <v>11194709.199999999</v>
      </c>
      <c r="AY78" s="79">
        <v>1</v>
      </c>
      <c r="AZ78" s="77">
        <v>142678800</v>
      </c>
      <c r="BA78" s="77">
        <v>72602167.045680001</v>
      </c>
      <c r="BB78" s="74" t="s">
        <v>93</v>
      </c>
      <c r="BC78" s="75" t="s">
        <v>1668</v>
      </c>
      <c r="BD78" s="82">
        <v>16918.440646232877</v>
      </c>
      <c r="BE78" s="82">
        <v>0</v>
      </c>
      <c r="BF78" s="82">
        <v>24.309771792195562</v>
      </c>
      <c r="BG78" s="82">
        <v>16942.750418025073</v>
      </c>
      <c r="BH78" s="82">
        <v>16918.440646232877</v>
      </c>
      <c r="BI78" s="82">
        <v>0</v>
      </c>
      <c r="BJ78" s="82">
        <v>24.309771792195562</v>
      </c>
      <c r="BK78" s="82">
        <v>16942.750418025073</v>
      </c>
      <c r="BL78" s="82">
        <v>784080</v>
      </c>
      <c r="BM78" s="82">
        <v>0</v>
      </c>
      <c r="BN78" s="82">
        <v>1126.6289999999999</v>
      </c>
      <c r="BO78" s="82">
        <v>785206.62900000007</v>
      </c>
      <c r="BP78" s="82">
        <v>16918.440646232877</v>
      </c>
      <c r="BQ78" s="82">
        <v>0</v>
      </c>
      <c r="BR78" s="82">
        <v>24.309771792195562</v>
      </c>
      <c r="BS78" s="89">
        <v>16942.750418025073</v>
      </c>
      <c r="BT78" s="82">
        <v>88525.740681413532</v>
      </c>
      <c r="BU78" s="82">
        <v>0</v>
      </c>
      <c r="BV78" s="82">
        <v>127.20088090266327</v>
      </c>
      <c r="BW78" s="82">
        <v>88652.941562316191</v>
      </c>
      <c r="BX78" s="82">
        <v>88525.740681413532</v>
      </c>
      <c r="BY78" s="82">
        <v>0</v>
      </c>
      <c r="BZ78" s="82">
        <v>127.20088090266327</v>
      </c>
      <c r="CA78" s="82">
        <v>88652.941562316191</v>
      </c>
      <c r="CB78" s="82">
        <v>4102698.6</v>
      </c>
      <c r="CC78" s="82">
        <v>0</v>
      </c>
      <c r="CD78" s="82">
        <v>5895.0862424999996</v>
      </c>
      <c r="CE78" s="82">
        <v>4108593.6862425003</v>
      </c>
      <c r="CF78" s="82">
        <v>88525.740681413532</v>
      </c>
      <c r="CG78" s="82">
        <v>0</v>
      </c>
      <c r="CH78" s="82">
        <v>127.20088090266327</v>
      </c>
      <c r="CI78" s="82">
        <v>88652.941562316191</v>
      </c>
      <c r="CJ78" s="82" t="s">
        <v>96</v>
      </c>
      <c r="CK78" s="83">
        <v>1.4999999999999999E-2</v>
      </c>
      <c r="CL78" s="83">
        <v>3.5000000000000003E-2</v>
      </c>
      <c r="CM78" s="83">
        <v>0.26500000000000001</v>
      </c>
      <c r="CN78" s="82">
        <v>13068</v>
      </c>
      <c r="CO78" s="82">
        <v>30492.000000000004</v>
      </c>
      <c r="CP78" s="82">
        <v>230868</v>
      </c>
      <c r="CQ78" s="82">
        <v>13068</v>
      </c>
      <c r="CR78" s="89">
        <v>16942.750418025073</v>
      </c>
      <c r="CS78" s="82">
        <v>13068</v>
      </c>
      <c r="CT78" s="82">
        <v>30492.000000000004</v>
      </c>
      <c r="CU78" s="82">
        <v>230868</v>
      </c>
      <c r="CV78" s="82">
        <v>13068</v>
      </c>
      <c r="CW78" s="82">
        <v>16942.750418025073</v>
      </c>
    </row>
    <row r="79" spans="1:101">
      <c r="A79" s="86" t="s">
        <v>82</v>
      </c>
      <c r="B79" s="87" t="s">
        <v>2641</v>
      </c>
      <c r="C79" s="75" t="s">
        <v>3054</v>
      </c>
      <c r="D79" s="74" t="s">
        <v>116</v>
      </c>
      <c r="E79" s="74" t="s">
        <v>82</v>
      </c>
      <c r="F79" s="74" t="s">
        <v>2641</v>
      </c>
      <c r="G79" s="74" t="s">
        <v>227</v>
      </c>
      <c r="I79" s="74" t="s">
        <v>87</v>
      </c>
      <c r="J79" s="74" t="s">
        <v>2580</v>
      </c>
      <c r="K79" s="74" t="s">
        <v>88</v>
      </c>
      <c r="L79" s="74" t="s">
        <v>89</v>
      </c>
      <c r="M79" s="74" t="s">
        <v>90</v>
      </c>
      <c r="N79" s="74" t="s">
        <v>229</v>
      </c>
      <c r="O79" s="76">
        <v>44484</v>
      </c>
      <c r="P79" s="76">
        <v>44469</v>
      </c>
      <c r="Q79" s="77">
        <v>1</v>
      </c>
      <c r="R79" s="74" t="s">
        <v>94</v>
      </c>
      <c r="S79" s="77">
        <v>145000</v>
      </c>
      <c r="T79" s="77">
        <v>145000</v>
      </c>
      <c r="U79" s="77">
        <v>322.22000000000003</v>
      </c>
      <c r="V79" s="78">
        <v>0.08</v>
      </c>
      <c r="W79" s="79">
        <v>1</v>
      </c>
      <c r="X79" s="77">
        <v>145000</v>
      </c>
      <c r="Y79" s="88">
        <v>145000</v>
      </c>
      <c r="Z79" s="77">
        <v>322.22000000000003</v>
      </c>
      <c r="AA79" s="74">
        <v>0</v>
      </c>
      <c r="AB79" s="74">
        <v>0</v>
      </c>
      <c r="AD79" s="74">
        <v>0</v>
      </c>
      <c r="AE79" s="74">
        <v>0</v>
      </c>
      <c r="AF79" s="74">
        <v>0</v>
      </c>
      <c r="AG79" s="74">
        <v>0</v>
      </c>
      <c r="AI79" s="74">
        <v>7</v>
      </c>
      <c r="AJ79" s="74">
        <v>7</v>
      </c>
      <c r="AL79" s="74">
        <v>7</v>
      </c>
      <c r="AM79" s="74" t="s">
        <v>95</v>
      </c>
      <c r="AN79" s="74">
        <v>0</v>
      </c>
      <c r="AO79" s="74" t="s">
        <v>95</v>
      </c>
      <c r="AP79" s="74" t="s">
        <v>95</v>
      </c>
      <c r="AQ79" s="74">
        <v>1</v>
      </c>
      <c r="AS79" s="74">
        <v>1</v>
      </c>
      <c r="AT79" s="74" t="s">
        <v>92</v>
      </c>
      <c r="AU79" s="74" t="s">
        <v>2579</v>
      </c>
      <c r="AV79" s="74" t="s">
        <v>94</v>
      </c>
      <c r="AW79" s="77">
        <v>1500000</v>
      </c>
      <c r="AX79" s="77">
        <v>1255000</v>
      </c>
      <c r="AY79" s="79">
        <v>1</v>
      </c>
      <c r="AZ79" s="77">
        <v>9728100</v>
      </c>
      <c r="BA79" s="77">
        <v>8139177</v>
      </c>
      <c r="BB79" s="74" t="s">
        <v>93</v>
      </c>
      <c r="BC79" s="75" t="s">
        <v>3054</v>
      </c>
      <c r="BD79" s="82">
        <v>4592.1807914114142</v>
      </c>
      <c r="BE79" s="82">
        <v>0</v>
      </c>
      <c r="BF79" s="82">
        <v>10.204775824886802</v>
      </c>
      <c r="BG79" s="82">
        <v>4602.3855672363006</v>
      </c>
      <c r="BH79" s="82">
        <v>4592.1807914114142</v>
      </c>
      <c r="BI79" s="82">
        <v>0</v>
      </c>
      <c r="BJ79" s="82">
        <v>10.204775824886802</v>
      </c>
      <c r="BK79" s="82">
        <v>4602.3855672363006</v>
      </c>
      <c r="BL79" s="82">
        <v>130500</v>
      </c>
      <c r="BM79" s="82">
        <v>0</v>
      </c>
      <c r="BN79" s="82">
        <v>289.99800000000005</v>
      </c>
      <c r="BO79" s="82">
        <v>130789.99799999999</v>
      </c>
      <c r="BP79" s="82">
        <v>4592.1807914114142</v>
      </c>
      <c r="BQ79" s="82">
        <v>0</v>
      </c>
      <c r="BR79" s="82">
        <v>10.204775824886802</v>
      </c>
      <c r="BS79" s="89">
        <v>4602.3855672363006</v>
      </c>
      <c r="BT79" s="82">
        <v>24028.585991060223</v>
      </c>
      <c r="BU79" s="82">
        <v>0</v>
      </c>
      <c r="BV79" s="82">
        <v>53.39648950372019</v>
      </c>
      <c r="BW79" s="82">
        <v>24081.982480563944</v>
      </c>
      <c r="BX79" s="82">
        <v>24028.585991060223</v>
      </c>
      <c r="BY79" s="82">
        <v>0</v>
      </c>
      <c r="BZ79" s="82">
        <v>53.39648950372019</v>
      </c>
      <c r="CA79" s="82">
        <v>24081.982480563944</v>
      </c>
      <c r="CB79" s="82">
        <v>682841.25</v>
      </c>
      <c r="CC79" s="82">
        <v>0</v>
      </c>
      <c r="CD79" s="82">
        <v>1517.4145350000001</v>
      </c>
      <c r="CE79" s="82">
        <v>684358.66453499999</v>
      </c>
      <c r="CF79" s="82">
        <v>24028.585991060223</v>
      </c>
      <c r="CG79" s="82">
        <v>0</v>
      </c>
      <c r="CH79" s="82">
        <v>53.39648950372019</v>
      </c>
      <c r="CI79" s="82">
        <v>24081.982480563944</v>
      </c>
      <c r="CJ79" s="82" t="s">
        <v>96</v>
      </c>
      <c r="CK79" s="83">
        <v>1.4999999999999999E-2</v>
      </c>
      <c r="CL79" s="83">
        <v>3.5000000000000003E-2</v>
      </c>
      <c r="CM79" s="83">
        <v>0.26500000000000001</v>
      </c>
      <c r="CN79" s="82">
        <v>2175</v>
      </c>
      <c r="CO79" s="82">
        <v>5075.0000000000009</v>
      </c>
      <c r="CP79" s="82">
        <v>38425</v>
      </c>
      <c r="CQ79" s="82">
        <v>2175</v>
      </c>
      <c r="CR79" s="89">
        <v>4602.3855672363006</v>
      </c>
      <c r="CS79" s="82">
        <v>2175</v>
      </c>
      <c r="CT79" s="82">
        <v>5075.0000000000009</v>
      </c>
      <c r="CU79" s="82">
        <v>38425</v>
      </c>
      <c r="CV79" s="82">
        <v>2175</v>
      </c>
      <c r="CW79" s="82">
        <v>4602.3855672363006</v>
      </c>
    </row>
    <row r="80" spans="1:101">
      <c r="A80" s="86" t="s">
        <v>82</v>
      </c>
      <c r="B80" s="87" t="s">
        <v>203</v>
      </c>
      <c r="C80" s="75" t="s">
        <v>1669</v>
      </c>
      <c r="D80" s="74" t="s">
        <v>116</v>
      </c>
      <c r="E80" s="74" t="s">
        <v>82</v>
      </c>
      <c r="F80" s="74" t="s">
        <v>203</v>
      </c>
      <c r="G80" s="74" t="s">
        <v>178</v>
      </c>
      <c r="I80" s="74" t="s">
        <v>87</v>
      </c>
      <c r="J80" s="74" t="s">
        <v>2580</v>
      </c>
      <c r="K80" s="74" t="s">
        <v>88</v>
      </c>
      <c r="L80" s="74" t="s">
        <v>89</v>
      </c>
      <c r="M80" s="74" t="s">
        <v>90</v>
      </c>
      <c r="N80" s="74" t="s">
        <v>180</v>
      </c>
      <c r="O80" s="76">
        <v>44551</v>
      </c>
      <c r="P80" s="76">
        <v>44469</v>
      </c>
      <c r="Q80" s="77">
        <v>1</v>
      </c>
      <c r="R80" s="74" t="s">
        <v>94</v>
      </c>
      <c r="S80" s="77">
        <v>700000</v>
      </c>
      <c r="T80" s="77">
        <v>700000</v>
      </c>
      <c r="U80" s="77">
        <v>933.33</v>
      </c>
      <c r="V80" s="78">
        <v>0.08</v>
      </c>
      <c r="W80" s="79">
        <v>1</v>
      </c>
      <c r="X80" s="77">
        <v>700000</v>
      </c>
      <c r="Y80" s="88">
        <v>700000</v>
      </c>
      <c r="Z80" s="77">
        <v>933.33</v>
      </c>
      <c r="AA80" s="74">
        <v>0</v>
      </c>
      <c r="AB80" s="74">
        <v>0</v>
      </c>
      <c r="AD80" s="74">
        <v>7</v>
      </c>
      <c r="AE80" s="74">
        <v>7</v>
      </c>
      <c r="AF80" s="74">
        <v>0</v>
      </c>
      <c r="AG80" s="74">
        <v>0</v>
      </c>
      <c r="AI80" s="74">
        <v>7</v>
      </c>
      <c r="AJ80" s="74">
        <v>7</v>
      </c>
      <c r="AL80" s="74">
        <v>7</v>
      </c>
      <c r="AM80" s="74" t="s">
        <v>95</v>
      </c>
      <c r="AN80" s="74">
        <v>0</v>
      </c>
      <c r="AO80" s="74" t="s">
        <v>95</v>
      </c>
      <c r="AP80" s="74" t="s">
        <v>95</v>
      </c>
      <c r="AQ80" s="74">
        <v>1</v>
      </c>
      <c r="AS80" s="74">
        <v>1</v>
      </c>
      <c r="AT80" s="74" t="s">
        <v>92</v>
      </c>
      <c r="AU80" s="74" t="s">
        <v>2579</v>
      </c>
      <c r="AV80" s="74" t="s">
        <v>94</v>
      </c>
      <c r="AW80" s="77">
        <v>5000000</v>
      </c>
      <c r="AX80" s="77">
        <v>1236000</v>
      </c>
      <c r="AY80" s="79">
        <v>1</v>
      </c>
      <c r="AZ80" s="77">
        <v>32427000</v>
      </c>
      <c r="BA80" s="77">
        <v>8015954.4000000004</v>
      </c>
      <c r="BB80" s="74" t="s">
        <v>93</v>
      </c>
      <c r="BC80" s="75" t="s">
        <v>1669</v>
      </c>
      <c r="BD80" s="82">
        <v>22169.148648193041</v>
      </c>
      <c r="BE80" s="82">
        <v>0</v>
      </c>
      <c r="BF80" s="82">
        <v>29.558759296882869</v>
      </c>
      <c r="BG80" s="82">
        <v>22198.707407489925</v>
      </c>
      <c r="BH80" s="82">
        <v>22169.148648193041</v>
      </c>
      <c r="BI80" s="82">
        <v>0</v>
      </c>
      <c r="BJ80" s="82">
        <v>29.558759296882869</v>
      </c>
      <c r="BK80" s="82">
        <v>22198.707407489925</v>
      </c>
      <c r="BL80" s="82">
        <v>630000</v>
      </c>
      <c r="BM80" s="82">
        <v>0</v>
      </c>
      <c r="BN80" s="82">
        <v>839.99700000000007</v>
      </c>
      <c r="BO80" s="82">
        <v>630839.99699999986</v>
      </c>
      <c r="BP80" s="82">
        <v>22169.148648193041</v>
      </c>
      <c r="BQ80" s="82">
        <v>0</v>
      </c>
      <c r="BR80" s="82">
        <v>29.558759296882869</v>
      </c>
      <c r="BS80" s="89">
        <v>22198.707407489925</v>
      </c>
      <c r="BT80" s="82">
        <v>116000.07030167009</v>
      </c>
      <c r="BU80" s="82">
        <v>0</v>
      </c>
      <c r="BV80" s="82">
        <v>154.66620802093962</v>
      </c>
      <c r="BW80" s="82">
        <v>116154.73650969104</v>
      </c>
      <c r="BX80" s="82">
        <v>116000.07030167009</v>
      </c>
      <c r="BY80" s="82">
        <v>0</v>
      </c>
      <c r="BZ80" s="82">
        <v>154.66620802093962</v>
      </c>
      <c r="CA80" s="82">
        <v>116154.73650969104</v>
      </c>
      <c r="CB80" s="82">
        <v>3296475</v>
      </c>
      <c r="CC80" s="82">
        <v>0</v>
      </c>
      <c r="CD80" s="82">
        <v>4395.2843025000002</v>
      </c>
      <c r="CE80" s="82">
        <v>3300870.2843024991</v>
      </c>
      <c r="CF80" s="82">
        <v>116000.07030167009</v>
      </c>
      <c r="CG80" s="82">
        <v>0</v>
      </c>
      <c r="CH80" s="82">
        <v>154.66620802093962</v>
      </c>
      <c r="CI80" s="82">
        <v>116154.73650969104</v>
      </c>
      <c r="CJ80" s="82" t="s">
        <v>96</v>
      </c>
      <c r="CK80" s="83">
        <v>1.4999999999999999E-2</v>
      </c>
      <c r="CL80" s="83">
        <v>3.5000000000000003E-2</v>
      </c>
      <c r="CM80" s="83">
        <v>0.26500000000000001</v>
      </c>
      <c r="CN80" s="82">
        <v>10500</v>
      </c>
      <c r="CO80" s="82">
        <v>24500.000000000004</v>
      </c>
      <c r="CP80" s="82">
        <v>185500</v>
      </c>
      <c r="CQ80" s="82">
        <v>10500</v>
      </c>
      <c r="CR80" s="89">
        <v>22198.707407489925</v>
      </c>
      <c r="CS80" s="82">
        <v>10500</v>
      </c>
      <c r="CT80" s="82">
        <v>24500.000000000004</v>
      </c>
      <c r="CU80" s="82">
        <v>185500</v>
      </c>
      <c r="CV80" s="82">
        <v>10500</v>
      </c>
      <c r="CW80" s="82">
        <v>22198.707407489925</v>
      </c>
    </row>
    <row r="81" spans="1:101">
      <c r="A81" s="86" t="s">
        <v>82</v>
      </c>
      <c r="B81" s="87" t="s">
        <v>204</v>
      </c>
      <c r="C81" s="75" t="s">
        <v>1670</v>
      </c>
      <c r="D81" s="74" t="s">
        <v>116</v>
      </c>
      <c r="E81" s="74" t="s">
        <v>82</v>
      </c>
      <c r="F81" s="74" t="s">
        <v>204</v>
      </c>
      <c r="G81" s="74" t="s">
        <v>205</v>
      </c>
      <c r="I81" s="74" t="s">
        <v>87</v>
      </c>
      <c r="J81" s="74" t="s">
        <v>2580</v>
      </c>
      <c r="K81" s="74" t="s">
        <v>88</v>
      </c>
      <c r="L81" s="74" t="s">
        <v>89</v>
      </c>
      <c r="M81" s="74" t="s">
        <v>90</v>
      </c>
      <c r="N81" s="74" t="s">
        <v>207</v>
      </c>
      <c r="O81" s="76">
        <v>44505</v>
      </c>
      <c r="P81" s="76">
        <v>44469</v>
      </c>
      <c r="Q81" s="77">
        <v>1</v>
      </c>
      <c r="R81" s="74" t="s">
        <v>94</v>
      </c>
      <c r="S81" s="77">
        <v>8298000</v>
      </c>
      <c r="T81" s="77">
        <v>8298000</v>
      </c>
      <c r="U81" s="77">
        <v>11064</v>
      </c>
      <c r="V81" s="78">
        <v>0.08</v>
      </c>
      <c r="W81" s="79">
        <v>1</v>
      </c>
      <c r="X81" s="77">
        <v>8298000</v>
      </c>
      <c r="Y81" s="88">
        <v>8298000</v>
      </c>
      <c r="Z81" s="77">
        <v>11064</v>
      </c>
      <c r="AA81" s="74">
        <v>0</v>
      </c>
      <c r="AB81" s="74">
        <v>0</v>
      </c>
      <c r="AD81" s="74">
        <v>0</v>
      </c>
      <c r="AE81" s="74">
        <v>0</v>
      </c>
      <c r="AF81" s="74">
        <v>0</v>
      </c>
      <c r="AG81" s="74">
        <v>0</v>
      </c>
      <c r="AI81" s="74">
        <v>7</v>
      </c>
      <c r="AJ81" s="74">
        <v>7</v>
      </c>
      <c r="AL81" s="74">
        <v>7</v>
      </c>
      <c r="AM81" s="74" t="s">
        <v>95</v>
      </c>
      <c r="AN81" s="74">
        <v>0</v>
      </c>
      <c r="AO81" s="74" t="s">
        <v>95</v>
      </c>
      <c r="AP81" s="74" t="s">
        <v>95</v>
      </c>
      <c r="AQ81" s="74">
        <v>1</v>
      </c>
      <c r="AS81" s="74">
        <v>1</v>
      </c>
      <c r="AT81" s="74" t="s">
        <v>92</v>
      </c>
      <c r="AU81" s="74" t="s">
        <v>2579</v>
      </c>
      <c r="AV81" s="74" t="s">
        <v>94</v>
      </c>
      <c r="AW81" s="77">
        <v>10000000</v>
      </c>
      <c r="AX81" s="77">
        <v>1702000</v>
      </c>
      <c r="AY81" s="79">
        <v>1</v>
      </c>
      <c r="AZ81" s="77">
        <v>64854000</v>
      </c>
      <c r="BA81" s="77">
        <v>11038150.800000001</v>
      </c>
      <c r="BB81" s="74" t="s">
        <v>93</v>
      </c>
      <c r="BC81" s="75" t="s">
        <v>1670</v>
      </c>
      <c r="BD81" s="82">
        <v>262799.42211815121</v>
      </c>
      <c r="BE81" s="82">
        <v>0</v>
      </c>
      <c r="BF81" s="82">
        <v>350.39922949086827</v>
      </c>
      <c r="BG81" s="82">
        <v>263149.82134764211</v>
      </c>
      <c r="BH81" s="82">
        <v>262799.42211815121</v>
      </c>
      <c r="BI81" s="82">
        <v>0</v>
      </c>
      <c r="BJ81" s="82">
        <v>350.39922949086827</v>
      </c>
      <c r="BK81" s="82">
        <v>263149.82134764211</v>
      </c>
      <c r="BL81" s="82">
        <v>7468200</v>
      </c>
      <c r="BM81" s="82">
        <v>0</v>
      </c>
      <c r="BN81" s="82">
        <v>9957.6</v>
      </c>
      <c r="BO81" s="82">
        <v>7478157.5999999996</v>
      </c>
      <c r="BP81" s="82">
        <v>262799.42211815121</v>
      </c>
      <c r="BQ81" s="82">
        <v>0</v>
      </c>
      <c r="BR81" s="82">
        <v>350.39922949086827</v>
      </c>
      <c r="BS81" s="89">
        <v>263149.82134764211</v>
      </c>
      <c r="BT81" s="82">
        <v>1375097.9762332262</v>
      </c>
      <c r="BU81" s="82">
        <v>0</v>
      </c>
      <c r="BV81" s="82">
        <v>1833.4639683109681</v>
      </c>
      <c r="BW81" s="82">
        <v>1376931.4402015372</v>
      </c>
      <c r="BX81" s="82">
        <v>1375097.9762332262</v>
      </c>
      <c r="BY81" s="82">
        <v>0</v>
      </c>
      <c r="BZ81" s="82">
        <v>1833.4639683109681</v>
      </c>
      <c r="CA81" s="82">
        <v>1376931.4402015372</v>
      </c>
      <c r="CB81" s="82">
        <v>39077356.5</v>
      </c>
      <c r="CC81" s="82">
        <v>0</v>
      </c>
      <c r="CD81" s="82">
        <v>52103.142</v>
      </c>
      <c r="CE81" s="82">
        <v>39129459.641999997</v>
      </c>
      <c r="CF81" s="82">
        <v>1375097.9762332262</v>
      </c>
      <c r="CG81" s="82">
        <v>0</v>
      </c>
      <c r="CH81" s="82">
        <v>1833.4639683109681</v>
      </c>
      <c r="CI81" s="82">
        <v>1376931.4402015372</v>
      </c>
      <c r="CJ81" s="82" t="s">
        <v>96</v>
      </c>
      <c r="CK81" s="83">
        <v>1.4999999999999999E-2</v>
      </c>
      <c r="CL81" s="83">
        <v>3.5000000000000003E-2</v>
      </c>
      <c r="CM81" s="83">
        <v>0.26500000000000001</v>
      </c>
      <c r="CN81" s="82">
        <v>124470</v>
      </c>
      <c r="CO81" s="82">
        <v>290430</v>
      </c>
      <c r="CP81" s="82">
        <v>2198970</v>
      </c>
      <c r="CQ81" s="82">
        <v>124470</v>
      </c>
      <c r="CR81" s="89">
        <v>263149.82134764211</v>
      </c>
      <c r="CS81" s="82">
        <v>124470</v>
      </c>
      <c r="CT81" s="82">
        <v>290430</v>
      </c>
      <c r="CU81" s="82">
        <v>2198970</v>
      </c>
      <c r="CV81" s="82">
        <v>124470</v>
      </c>
      <c r="CW81" s="82">
        <v>263149.82134764211</v>
      </c>
    </row>
    <row r="82" spans="1:101">
      <c r="A82" s="86" t="s">
        <v>82</v>
      </c>
      <c r="B82" s="87" t="s">
        <v>2642</v>
      </c>
      <c r="C82" s="75" t="s">
        <v>3055</v>
      </c>
      <c r="D82" s="74" t="s">
        <v>116</v>
      </c>
      <c r="E82" s="74" t="s">
        <v>82</v>
      </c>
      <c r="F82" s="74" t="s">
        <v>2642</v>
      </c>
      <c r="G82" s="74" t="s">
        <v>227</v>
      </c>
      <c r="I82" s="74" t="s">
        <v>87</v>
      </c>
      <c r="J82" s="74" t="s">
        <v>2580</v>
      </c>
      <c r="K82" s="74" t="s">
        <v>88</v>
      </c>
      <c r="L82" s="74" t="s">
        <v>89</v>
      </c>
      <c r="M82" s="74" t="s">
        <v>90</v>
      </c>
      <c r="N82" s="74" t="s">
        <v>229</v>
      </c>
      <c r="O82" s="76">
        <v>44491</v>
      </c>
      <c r="P82" s="76">
        <v>44469</v>
      </c>
      <c r="Q82" s="77">
        <v>1</v>
      </c>
      <c r="R82" s="74" t="s">
        <v>94</v>
      </c>
      <c r="S82" s="77">
        <v>100000</v>
      </c>
      <c r="T82" s="77">
        <v>100000</v>
      </c>
      <c r="U82" s="77">
        <v>111.11</v>
      </c>
      <c r="V82" s="78">
        <v>0.08</v>
      </c>
      <c r="W82" s="79">
        <v>1</v>
      </c>
      <c r="X82" s="77">
        <v>100000</v>
      </c>
      <c r="Y82" s="88">
        <v>100000</v>
      </c>
      <c r="Z82" s="77">
        <v>111.11</v>
      </c>
      <c r="AA82" s="74">
        <v>0</v>
      </c>
      <c r="AB82" s="74">
        <v>0</v>
      </c>
      <c r="AD82" s="74">
        <v>0</v>
      </c>
      <c r="AE82" s="74">
        <v>0</v>
      </c>
      <c r="AF82" s="74">
        <v>0</v>
      </c>
      <c r="AG82" s="74">
        <v>0</v>
      </c>
      <c r="AI82" s="74">
        <v>7</v>
      </c>
      <c r="AJ82" s="74">
        <v>7</v>
      </c>
      <c r="AL82" s="74">
        <v>7</v>
      </c>
      <c r="AM82" s="74" t="s">
        <v>95</v>
      </c>
      <c r="AN82" s="74">
        <v>0</v>
      </c>
      <c r="AO82" s="74" t="s">
        <v>95</v>
      </c>
      <c r="AP82" s="74" t="s">
        <v>95</v>
      </c>
      <c r="AQ82" s="74">
        <v>1</v>
      </c>
      <c r="AS82" s="74">
        <v>1</v>
      </c>
      <c r="AT82" s="74" t="s">
        <v>92</v>
      </c>
      <c r="AU82" s="74" t="s">
        <v>2579</v>
      </c>
      <c r="AV82" s="74" t="s">
        <v>94</v>
      </c>
      <c r="AW82" s="77">
        <v>1500000</v>
      </c>
      <c r="AX82" s="77">
        <v>1255000</v>
      </c>
      <c r="AY82" s="79">
        <v>1</v>
      </c>
      <c r="AZ82" s="77">
        <v>9728100</v>
      </c>
      <c r="BA82" s="77">
        <v>8139177</v>
      </c>
      <c r="BB82" s="74" t="s">
        <v>93</v>
      </c>
      <c r="BC82" s="75" t="s">
        <v>3055</v>
      </c>
      <c r="BD82" s="82">
        <v>3167.0212354561486</v>
      </c>
      <c r="BE82" s="82">
        <v>0</v>
      </c>
      <c r="BF82" s="82">
        <v>3.5188772947153266</v>
      </c>
      <c r="BG82" s="82">
        <v>3170.540112750864</v>
      </c>
      <c r="BH82" s="82">
        <v>3167.0212354561486</v>
      </c>
      <c r="BI82" s="82">
        <v>0</v>
      </c>
      <c r="BJ82" s="82">
        <v>3.5188772947153266</v>
      </c>
      <c r="BK82" s="82">
        <v>3170.540112750864</v>
      </c>
      <c r="BL82" s="82">
        <v>90000</v>
      </c>
      <c r="BM82" s="82">
        <v>0</v>
      </c>
      <c r="BN82" s="82">
        <v>99.998999999999995</v>
      </c>
      <c r="BO82" s="82">
        <v>90099.999000000011</v>
      </c>
      <c r="BP82" s="82">
        <v>3167.0212354561486</v>
      </c>
      <c r="BQ82" s="82">
        <v>0</v>
      </c>
      <c r="BR82" s="82">
        <v>3.5188772947153266</v>
      </c>
      <c r="BS82" s="89">
        <v>3170.540112750864</v>
      </c>
      <c r="BT82" s="82">
        <v>16571.438614524297</v>
      </c>
      <c r="BU82" s="82">
        <v>0</v>
      </c>
      <c r="BV82" s="82">
        <v>18.412525444597946</v>
      </c>
      <c r="BW82" s="82">
        <v>16589.851139968894</v>
      </c>
      <c r="BX82" s="82">
        <v>16571.438614524297</v>
      </c>
      <c r="BY82" s="82">
        <v>0</v>
      </c>
      <c r="BZ82" s="82">
        <v>18.412525444597946</v>
      </c>
      <c r="CA82" s="82">
        <v>16589.851139968894</v>
      </c>
      <c r="CB82" s="82">
        <v>470925</v>
      </c>
      <c r="CC82" s="82">
        <v>0</v>
      </c>
      <c r="CD82" s="82">
        <v>523.24476749999997</v>
      </c>
      <c r="CE82" s="82">
        <v>471448.24476750003</v>
      </c>
      <c r="CF82" s="82">
        <v>16571.438614524297</v>
      </c>
      <c r="CG82" s="82">
        <v>0</v>
      </c>
      <c r="CH82" s="82">
        <v>18.412525444597946</v>
      </c>
      <c r="CI82" s="82">
        <v>16589.851139968894</v>
      </c>
      <c r="CJ82" s="82" t="s">
        <v>96</v>
      </c>
      <c r="CK82" s="83">
        <v>1.4999999999999999E-2</v>
      </c>
      <c r="CL82" s="83">
        <v>3.5000000000000003E-2</v>
      </c>
      <c r="CM82" s="83">
        <v>0.26500000000000001</v>
      </c>
      <c r="CN82" s="82">
        <v>1500</v>
      </c>
      <c r="CO82" s="82">
        <v>3500.0000000000005</v>
      </c>
      <c r="CP82" s="82">
        <v>26500</v>
      </c>
      <c r="CQ82" s="82">
        <v>1500</v>
      </c>
      <c r="CR82" s="89">
        <v>3170.540112750864</v>
      </c>
      <c r="CS82" s="82">
        <v>1500</v>
      </c>
      <c r="CT82" s="82">
        <v>3500.0000000000005</v>
      </c>
      <c r="CU82" s="82">
        <v>26500</v>
      </c>
      <c r="CV82" s="82">
        <v>1500</v>
      </c>
      <c r="CW82" s="82">
        <v>3170.540112750864</v>
      </c>
    </row>
    <row r="83" spans="1:101">
      <c r="A83" s="86" t="s">
        <v>82</v>
      </c>
      <c r="B83" s="87" t="s">
        <v>2643</v>
      </c>
      <c r="C83" s="75" t="s">
        <v>3056</v>
      </c>
      <c r="D83" s="74" t="s">
        <v>116</v>
      </c>
      <c r="E83" s="74" t="s">
        <v>82</v>
      </c>
      <c r="F83" s="74" t="s">
        <v>2643</v>
      </c>
      <c r="G83" s="74" t="s">
        <v>251</v>
      </c>
      <c r="I83" s="74" t="s">
        <v>87</v>
      </c>
      <c r="J83" s="74" t="s">
        <v>2580</v>
      </c>
      <c r="K83" s="74" t="s">
        <v>88</v>
      </c>
      <c r="L83" s="74" t="s">
        <v>89</v>
      </c>
      <c r="M83" s="74" t="s">
        <v>90</v>
      </c>
      <c r="N83" s="74" t="s">
        <v>253</v>
      </c>
      <c r="O83" s="76">
        <v>44505</v>
      </c>
      <c r="P83" s="76">
        <v>44469</v>
      </c>
      <c r="Q83" s="77">
        <v>1</v>
      </c>
      <c r="R83" s="74" t="s">
        <v>94</v>
      </c>
      <c r="S83" s="77">
        <v>4743300</v>
      </c>
      <c r="T83" s="77">
        <v>4743300</v>
      </c>
      <c r="U83" s="77">
        <v>5270.33</v>
      </c>
      <c r="V83" s="78">
        <v>0.08</v>
      </c>
      <c r="W83" s="79">
        <v>1</v>
      </c>
      <c r="X83" s="77">
        <v>4743300</v>
      </c>
      <c r="Y83" s="88">
        <v>4743300</v>
      </c>
      <c r="Z83" s="77">
        <v>5270.33</v>
      </c>
      <c r="AA83" s="74">
        <v>0</v>
      </c>
      <c r="AB83" s="74">
        <v>0</v>
      </c>
      <c r="AD83" s="74">
        <v>7</v>
      </c>
      <c r="AE83" s="74">
        <v>7</v>
      </c>
      <c r="AF83" s="74">
        <v>0</v>
      </c>
      <c r="AG83" s="74">
        <v>0</v>
      </c>
      <c r="AI83" s="74">
        <v>7</v>
      </c>
      <c r="AJ83" s="74">
        <v>7</v>
      </c>
      <c r="AL83" s="74">
        <v>7</v>
      </c>
      <c r="AM83" s="74" t="s">
        <v>95</v>
      </c>
      <c r="AN83" s="74">
        <v>0</v>
      </c>
      <c r="AO83" s="74" t="s">
        <v>95</v>
      </c>
      <c r="AP83" s="74" t="s">
        <v>95</v>
      </c>
      <c r="AQ83" s="74">
        <v>1</v>
      </c>
      <c r="AS83" s="74">
        <v>1</v>
      </c>
      <c r="AT83" s="74" t="s">
        <v>92</v>
      </c>
      <c r="AU83" s="74" t="s">
        <v>2579</v>
      </c>
      <c r="AV83" s="74" t="s">
        <v>94</v>
      </c>
      <c r="AW83" s="77">
        <v>5000000</v>
      </c>
      <c r="AX83" s="77">
        <v>256700</v>
      </c>
      <c r="AY83" s="79">
        <v>1</v>
      </c>
      <c r="AZ83" s="77">
        <v>32427000</v>
      </c>
      <c r="BA83" s="77">
        <v>1664802.1800000002</v>
      </c>
      <c r="BB83" s="74" t="s">
        <v>93</v>
      </c>
      <c r="BC83" s="75" t="s">
        <v>3056</v>
      </c>
      <c r="BD83" s="82">
        <v>129658.52776147601</v>
      </c>
      <c r="BE83" s="82">
        <v>0</v>
      </c>
      <c r="BF83" s="82">
        <v>144.06493972912105</v>
      </c>
      <c r="BG83" s="82">
        <v>129802.59270120514</v>
      </c>
      <c r="BH83" s="82">
        <v>129658.52776147601</v>
      </c>
      <c r="BI83" s="82">
        <v>0</v>
      </c>
      <c r="BJ83" s="82">
        <v>144.06493972912105</v>
      </c>
      <c r="BK83" s="82">
        <v>129802.59270120514</v>
      </c>
      <c r="BL83" s="82">
        <v>3684619.2781691621</v>
      </c>
      <c r="BM83" s="82">
        <v>0</v>
      </c>
      <c r="BN83" s="82">
        <v>4094.018830837872</v>
      </c>
      <c r="BO83" s="82">
        <v>3688713.2969999998</v>
      </c>
      <c r="BP83" s="82">
        <v>129658.52776147601</v>
      </c>
      <c r="BQ83" s="82">
        <v>0</v>
      </c>
      <c r="BR83" s="82">
        <v>144.06493972912105</v>
      </c>
      <c r="BS83" s="89">
        <v>129802.59270120514</v>
      </c>
      <c r="BT83" s="82">
        <v>678438.24651192327</v>
      </c>
      <c r="BU83" s="82">
        <v>0</v>
      </c>
      <c r="BV83" s="82">
        <v>753.81979713262592</v>
      </c>
      <c r="BW83" s="82">
        <v>679192.0663090559</v>
      </c>
      <c r="BX83" s="82">
        <v>678438.24651192327</v>
      </c>
      <c r="BY83" s="82">
        <v>0</v>
      </c>
      <c r="BZ83" s="82">
        <v>753.81979713262592</v>
      </c>
      <c r="CA83" s="82">
        <v>679192.0663090559</v>
      </c>
      <c r="CB83" s="82">
        <v>19279770.373020142</v>
      </c>
      <c r="CC83" s="82">
        <v>0</v>
      </c>
      <c r="CD83" s="82">
        <v>21421.953532359166</v>
      </c>
      <c r="CE83" s="82">
        <v>19301192.326552499</v>
      </c>
      <c r="CF83" s="82">
        <v>678438.24651192327</v>
      </c>
      <c r="CG83" s="82">
        <v>0</v>
      </c>
      <c r="CH83" s="82">
        <v>753.81979713262592</v>
      </c>
      <c r="CI83" s="82">
        <v>679192.0663090559</v>
      </c>
      <c r="CJ83" s="82" t="s">
        <v>96</v>
      </c>
      <c r="CK83" s="83">
        <v>1.4999999999999999E-2</v>
      </c>
      <c r="CL83" s="83">
        <v>3.5000000000000003E-2</v>
      </c>
      <c r="CM83" s="83">
        <v>0.26500000000000001</v>
      </c>
      <c r="CN83" s="82">
        <v>71149.5</v>
      </c>
      <c r="CO83" s="82">
        <v>166015.50000000003</v>
      </c>
      <c r="CP83" s="82">
        <v>1256974.5</v>
      </c>
      <c r="CQ83" s="82">
        <v>71149.5</v>
      </c>
      <c r="CR83" s="89">
        <v>129802.59270120514</v>
      </c>
      <c r="CS83" s="82">
        <v>71149.5</v>
      </c>
      <c r="CT83" s="82">
        <v>166015.50000000003</v>
      </c>
      <c r="CU83" s="82">
        <v>1256974.5</v>
      </c>
      <c r="CV83" s="82">
        <v>71149.5</v>
      </c>
      <c r="CW83" s="82">
        <v>129802.59270120514</v>
      </c>
    </row>
    <row r="84" spans="1:101">
      <c r="A84" s="86" t="s">
        <v>82</v>
      </c>
      <c r="B84" s="87" t="s">
        <v>208</v>
      </c>
      <c r="C84" s="75" t="s">
        <v>1671</v>
      </c>
      <c r="D84" s="74" t="s">
        <v>116</v>
      </c>
      <c r="E84" s="74" t="s">
        <v>82</v>
      </c>
      <c r="F84" s="74" t="s">
        <v>208</v>
      </c>
      <c r="G84" s="74" t="s">
        <v>209</v>
      </c>
      <c r="I84" s="74" t="s">
        <v>87</v>
      </c>
      <c r="J84" s="74" t="s">
        <v>2580</v>
      </c>
      <c r="K84" s="74" t="s">
        <v>88</v>
      </c>
      <c r="L84" s="74" t="s">
        <v>89</v>
      </c>
      <c r="M84" s="74" t="s">
        <v>90</v>
      </c>
      <c r="N84" s="74" t="s">
        <v>211</v>
      </c>
      <c r="O84" s="76">
        <v>44498</v>
      </c>
      <c r="P84" s="76">
        <v>44469</v>
      </c>
      <c r="Q84" s="77">
        <v>1</v>
      </c>
      <c r="R84" s="74" t="s">
        <v>94</v>
      </c>
      <c r="S84" s="77">
        <v>1680000</v>
      </c>
      <c r="T84" s="77">
        <v>1680000</v>
      </c>
      <c r="U84" s="77">
        <v>1493.33</v>
      </c>
      <c r="V84" s="78">
        <v>0.08</v>
      </c>
      <c r="W84" s="79">
        <v>1</v>
      </c>
      <c r="X84" s="77">
        <v>1680000</v>
      </c>
      <c r="Y84" s="88">
        <v>1680000</v>
      </c>
      <c r="Z84" s="77">
        <v>1493.33</v>
      </c>
      <c r="AA84" s="74">
        <v>0</v>
      </c>
      <c r="AB84" s="74">
        <v>0</v>
      </c>
      <c r="AD84" s="74">
        <v>7</v>
      </c>
      <c r="AE84" s="74">
        <v>7</v>
      </c>
      <c r="AF84" s="74">
        <v>0</v>
      </c>
      <c r="AG84" s="74">
        <v>0</v>
      </c>
      <c r="AI84" s="74">
        <v>7</v>
      </c>
      <c r="AJ84" s="74">
        <v>7</v>
      </c>
      <c r="AL84" s="74">
        <v>7</v>
      </c>
      <c r="AM84" s="74" t="s">
        <v>95</v>
      </c>
      <c r="AN84" s="74">
        <v>0</v>
      </c>
      <c r="AO84" s="74" t="s">
        <v>95</v>
      </c>
      <c r="AP84" s="74" t="s">
        <v>95</v>
      </c>
      <c r="AQ84" s="74">
        <v>1</v>
      </c>
      <c r="AS84" s="74">
        <v>1</v>
      </c>
      <c r="AT84" s="74" t="s">
        <v>92</v>
      </c>
      <c r="AU84" s="74" t="s">
        <v>2579</v>
      </c>
      <c r="AV84" s="74" t="s">
        <v>94</v>
      </c>
      <c r="AW84" s="77">
        <v>3000000</v>
      </c>
      <c r="AX84" s="77">
        <v>46000</v>
      </c>
      <c r="AY84" s="79">
        <v>1</v>
      </c>
      <c r="AZ84" s="77">
        <v>19456200</v>
      </c>
      <c r="BA84" s="77">
        <v>298328.40000000002</v>
      </c>
      <c r="BB84" s="74" t="s">
        <v>93</v>
      </c>
      <c r="BC84" s="75" t="s">
        <v>1671</v>
      </c>
      <c r="BD84" s="82">
        <v>53205.956755663297</v>
      </c>
      <c r="BE84" s="82">
        <v>0</v>
      </c>
      <c r="BF84" s="82">
        <v>47.294078215437295</v>
      </c>
      <c r="BG84" s="82">
        <v>53253.250833878737</v>
      </c>
      <c r="BH84" s="82">
        <v>53205.956755663297</v>
      </c>
      <c r="BI84" s="82">
        <v>0</v>
      </c>
      <c r="BJ84" s="82">
        <v>47.294078215437295</v>
      </c>
      <c r="BK84" s="82">
        <v>53253.250833878737</v>
      </c>
      <c r="BL84" s="82">
        <v>1512000</v>
      </c>
      <c r="BM84" s="82">
        <v>0</v>
      </c>
      <c r="BN84" s="82">
        <v>1343.9970000000001</v>
      </c>
      <c r="BO84" s="82">
        <v>1513343.997</v>
      </c>
      <c r="BP84" s="82">
        <v>53205.956755663297</v>
      </c>
      <c r="BQ84" s="82">
        <v>0</v>
      </c>
      <c r="BR84" s="82">
        <v>47.294078215437295</v>
      </c>
      <c r="BS84" s="89">
        <v>53253.250833878737</v>
      </c>
      <c r="BT84" s="82">
        <v>278400.1687240082</v>
      </c>
      <c r="BU84" s="82">
        <v>0</v>
      </c>
      <c r="BV84" s="82">
        <v>247.46626426227564</v>
      </c>
      <c r="BW84" s="82">
        <v>278647.63498827047</v>
      </c>
      <c r="BX84" s="82">
        <v>278400.1687240082</v>
      </c>
      <c r="BY84" s="82">
        <v>0</v>
      </c>
      <c r="BZ84" s="82">
        <v>247.46626426227564</v>
      </c>
      <c r="CA84" s="82">
        <v>278647.63498827047</v>
      </c>
      <c r="CB84" s="82">
        <v>7911540</v>
      </c>
      <c r="CC84" s="82">
        <v>0</v>
      </c>
      <c r="CD84" s="82">
        <v>7032.4643025000005</v>
      </c>
      <c r="CE84" s="82">
        <v>7918572.4643024998</v>
      </c>
      <c r="CF84" s="82">
        <v>278400.1687240082</v>
      </c>
      <c r="CG84" s="82">
        <v>0</v>
      </c>
      <c r="CH84" s="82">
        <v>247.46626426227564</v>
      </c>
      <c r="CI84" s="82">
        <v>278647.63498827047</v>
      </c>
      <c r="CJ84" s="82" t="s">
        <v>96</v>
      </c>
      <c r="CK84" s="83">
        <v>1.4999999999999999E-2</v>
      </c>
      <c r="CL84" s="83">
        <v>3.5000000000000003E-2</v>
      </c>
      <c r="CM84" s="83">
        <v>0.26500000000000001</v>
      </c>
      <c r="CN84" s="82">
        <v>25200</v>
      </c>
      <c r="CO84" s="82">
        <v>58800.000000000007</v>
      </c>
      <c r="CP84" s="82">
        <v>445200</v>
      </c>
      <c r="CQ84" s="82">
        <v>25200</v>
      </c>
      <c r="CR84" s="89">
        <v>53253.250833878737</v>
      </c>
      <c r="CS84" s="82">
        <v>25200</v>
      </c>
      <c r="CT84" s="82">
        <v>58800.000000000007</v>
      </c>
      <c r="CU84" s="82">
        <v>445200</v>
      </c>
      <c r="CV84" s="82">
        <v>25200</v>
      </c>
      <c r="CW84" s="82">
        <v>53253.250833878737</v>
      </c>
    </row>
    <row r="85" spans="1:101">
      <c r="A85" s="86" t="s">
        <v>82</v>
      </c>
      <c r="B85" s="87" t="s">
        <v>212</v>
      </c>
      <c r="C85" s="75" t="s">
        <v>1672</v>
      </c>
      <c r="D85" s="74" t="s">
        <v>116</v>
      </c>
      <c r="E85" s="74" t="s">
        <v>82</v>
      </c>
      <c r="F85" s="74" t="s">
        <v>212</v>
      </c>
      <c r="G85" s="74" t="s">
        <v>199</v>
      </c>
      <c r="I85" s="74" t="s">
        <v>87</v>
      </c>
      <c r="J85" s="74" t="s">
        <v>2580</v>
      </c>
      <c r="K85" s="74" t="s">
        <v>88</v>
      </c>
      <c r="L85" s="74" t="s">
        <v>89</v>
      </c>
      <c r="M85" s="74" t="s">
        <v>90</v>
      </c>
      <c r="N85" s="74" t="s">
        <v>201</v>
      </c>
      <c r="O85" s="76">
        <v>45551</v>
      </c>
      <c r="P85" s="76">
        <v>44469</v>
      </c>
      <c r="Q85" s="77">
        <v>3</v>
      </c>
      <c r="R85" s="74" t="s">
        <v>94</v>
      </c>
      <c r="S85" s="77">
        <v>20000000</v>
      </c>
      <c r="T85" s="77">
        <v>20000000</v>
      </c>
      <c r="U85" s="77">
        <v>2500</v>
      </c>
      <c r="V85" s="78">
        <v>4.4999999999999998E-2</v>
      </c>
      <c r="W85" s="79">
        <v>1</v>
      </c>
      <c r="X85" s="77">
        <v>20000000</v>
      </c>
      <c r="Y85" s="88">
        <v>20000000</v>
      </c>
      <c r="Z85" s="77">
        <v>2500</v>
      </c>
      <c r="AA85" s="74">
        <v>0</v>
      </c>
      <c r="AB85" s="74">
        <v>0</v>
      </c>
      <c r="AD85" s="74">
        <v>0</v>
      </c>
      <c r="AE85" s="74">
        <v>0</v>
      </c>
      <c r="AF85" s="74">
        <v>0</v>
      </c>
      <c r="AG85" s="74">
        <v>0</v>
      </c>
      <c r="AI85" s="74">
        <v>7</v>
      </c>
      <c r="AJ85" s="74">
        <v>7</v>
      </c>
      <c r="AL85" s="74">
        <v>7</v>
      </c>
      <c r="AM85" s="74" t="s">
        <v>95</v>
      </c>
      <c r="AN85" s="74">
        <v>0</v>
      </c>
      <c r="AO85" s="74" t="s">
        <v>95</v>
      </c>
      <c r="AP85" s="74" t="s">
        <v>95</v>
      </c>
      <c r="AQ85" s="74">
        <v>1</v>
      </c>
      <c r="AS85" s="74">
        <v>1</v>
      </c>
      <c r="AT85" s="74" t="s">
        <v>92</v>
      </c>
      <c r="AU85" s="74" t="s">
        <v>95</v>
      </c>
      <c r="AV85" s="74" t="s">
        <v>94</v>
      </c>
      <c r="AW85" s="77">
        <v>50000000</v>
      </c>
      <c r="AX85" s="77">
        <v>0</v>
      </c>
      <c r="AY85" s="79">
        <v>1</v>
      </c>
      <c r="AZ85" s="77">
        <v>324270000</v>
      </c>
      <c r="BA85" s="77">
        <v>0</v>
      </c>
      <c r="BB85" s="74" t="s">
        <v>116</v>
      </c>
      <c r="BC85" s="75" t="s">
        <v>1672</v>
      </c>
      <c r="BD85" s="82">
        <v>633404.24709122977</v>
      </c>
      <c r="BE85" s="82">
        <v>0</v>
      </c>
      <c r="BF85" s="82">
        <v>79.175530886403706</v>
      </c>
      <c r="BG85" s="82">
        <v>633483.42262211617</v>
      </c>
      <c r="BH85" s="82">
        <v>1102483.5822399331</v>
      </c>
      <c r="BI85" s="82">
        <v>0</v>
      </c>
      <c r="BJ85" s="82">
        <v>168.94383836857418</v>
      </c>
      <c r="BK85" s="82">
        <v>1102652.5260783015</v>
      </c>
      <c r="BL85" s="82">
        <v>18000000</v>
      </c>
      <c r="BM85" s="82">
        <v>0</v>
      </c>
      <c r="BN85" s="82">
        <v>2250</v>
      </c>
      <c r="BO85" s="82">
        <v>18002250</v>
      </c>
      <c r="BP85" s="82">
        <v>633404.24709122977</v>
      </c>
      <c r="BQ85" s="82">
        <v>0</v>
      </c>
      <c r="BR85" s="82">
        <v>79.175530886403706</v>
      </c>
      <c r="BS85" s="89">
        <v>633483.42262211617</v>
      </c>
      <c r="BT85" s="82">
        <v>3314287.7229048596</v>
      </c>
      <c r="BU85" s="82">
        <v>0</v>
      </c>
      <c r="BV85" s="82">
        <v>414.28596536310738</v>
      </c>
      <c r="BW85" s="82">
        <v>3314702.0088702226</v>
      </c>
      <c r="BX85" s="82">
        <v>5768745.3440704495</v>
      </c>
      <c r="BY85" s="82">
        <v>0</v>
      </c>
      <c r="BZ85" s="82">
        <v>883.99863426356433</v>
      </c>
      <c r="CA85" s="82">
        <v>5769629.3427047124</v>
      </c>
      <c r="CB85" s="82">
        <v>94185000</v>
      </c>
      <c r="CC85" s="82">
        <v>0</v>
      </c>
      <c r="CD85" s="82">
        <v>11773.125</v>
      </c>
      <c r="CE85" s="82">
        <v>94196773.125</v>
      </c>
      <c r="CF85" s="82">
        <v>3314287.7229048596</v>
      </c>
      <c r="CG85" s="82">
        <v>0</v>
      </c>
      <c r="CH85" s="82">
        <v>414.28596536310738</v>
      </c>
      <c r="CI85" s="82">
        <v>3314702.0088702226</v>
      </c>
      <c r="CJ85" s="82" t="s">
        <v>96</v>
      </c>
      <c r="CK85" s="83">
        <v>1.4999999999999999E-2</v>
      </c>
      <c r="CL85" s="83">
        <v>3.5000000000000003E-2</v>
      </c>
      <c r="CM85" s="83">
        <v>0.26500000000000001</v>
      </c>
      <c r="CN85" s="82">
        <v>300000</v>
      </c>
      <c r="CO85" s="82">
        <v>700000.00000000012</v>
      </c>
      <c r="CP85" s="82">
        <v>5300000</v>
      </c>
      <c r="CQ85" s="82">
        <v>300000</v>
      </c>
      <c r="CR85" s="89">
        <v>633483.42262211617</v>
      </c>
      <c r="CS85" s="82">
        <v>300000</v>
      </c>
      <c r="CT85" s="82">
        <v>700000.00000000012</v>
      </c>
      <c r="CU85" s="82">
        <v>5300000</v>
      </c>
      <c r="CV85" s="82">
        <v>300000</v>
      </c>
      <c r="CW85" s="82">
        <v>633483.42262211617</v>
      </c>
    </row>
    <row r="86" spans="1:101">
      <c r="A86" s="86" t="s">
        <v>82</v>
      </c>
      <c r="B86" s="87" t="s">
        <v>213</v>
      </c>
      <c r="C86" s="75" t="s">
        <v>1673</v>
      </c>
      <c r="D86" s="74" t="s">
        <v>116</v>
      </c>
      <c r="E86" s="74" t="s">
        <v>82</v>
      </c>
      <c r="F86" s="74" t="s">
        <v>213</v>
      </c>
      <c r="G86" s="74" t="s">
        <v>178</v>
      </c>
      <c r="I86" s="74" t="s">
        <v>87</v>
      </c>
      <c r="J86" s="74" t="s">
        <v>2580</v>
      </c>
      <c r="K86" s="74" t="s">
        <v>88</v>
      </c>
      <c r="L86" s="74" t="s">
        <v>89</v>
      </c>
      <c r="M86" s="74" t="s">
        <v>90</v>
      </c>
      <c r="N86" s="74" t="s">
        <v>180</v>
      </c>
      <c r="O86" s="76">
        <v>44554</v>
      </c>
      <c r="P86" s="76">
        <v>44469</v>
      </c>
      <c r="Q86" s="77">
        <v>1</v>
      </c>
      <c r="R86" s="74" t="s">
        <v>94</v>
      </c>
      <c r="S86" s="77">
        <v>400000</v>
      </c>
      <c r="T86" s="77">
        <v>400000</v>
      </c>
      <c r="U86" s="77">
        <v>88.89</v>
      </c>
      <c r="V86" s="78">
        <v>0.08</v>
      </c>
      <c r="W86" s="79">
        <v>1</v>
      </c>
      <c r="X86" s="77">
        <v>400000</v>
      </c>
      <c r="Y86" s="88">
        <v>400000</v>
      </c>
      <c r="Z86" s="77">
        <v>88.89</v>
      </c>
      <c r="AA86" s="74">
        <v>0</v>
      </c>
      <c r="AB86" s="74">
        <v>0</v>
      </c>
      <c r="AD86" s="74">
        <v>7</v>
      </c>
      <c r="AE86" s="74">
        <v>7</v>
      </c>
      <c r="AF86" s="74">
        <v>0</v>
      </c>
      <c r="AG86" s="74">
        <v>0</v>
      </c>
      <c r="AI86" s="74">
        <v>7</v>
      </c>
      <c r="AJ86" s="74">
        <v>7</v>
      </c>
      <c r="AL86" s="74">
        <v>7</v>
      </c>
      <c r="AM86" s="74" t="s">
        <v>95</v>
      </c>
      <c r="AN86" s="74">
        <v>0</v>
      </c>
      <c r="AO86" s="74" t="s">
        <v>95</v>
      </c>
      <c r="AP86" s="74" t="s">
        <v>95</v>
      </c>
      <c r="AQ86" s="74">
        <v>1</v>
      </c>
      <c r="AS86" s="74">
        <v>1</v>
      </c>
      <c r="AT86" s="74" t="s">
        <v>92</v>
      </c>
      <c r="AU86" s="74" t="s">
        <v>2579</v>
      </c>
      <c r="AV86" s="74" t="s">
        <v>94</v>
      </c>
      <c r="AW86" s="77">
        <v>5000000</v>
      </c>
      <c r="AX86" s="77">
        <v>1236000</v>
      </c>
      <c r="AY86" s="79">
        <v>1</v>
      </c>
      <c r="AZ86" s="77">
        <v>32427000</v>
      </c>
      <c r="BA86" s="77">
        <v>8015954.4000000004</v>
      </c>
      <c r="BB86" s="74" t="s">
        <v>93</v>
      </c>
      <c r="BC86" s="75" t="s">
        <v>1673</v>
      </c>
      <c r="BD86" s="82">
        <v>12668.084941824594</v>
      </c>
      <c r="BE86" s="82">
        <v>0</v>
      </c>
      <c r="BF86" s="82">
        <v>2.8151651761969703</v>
      </c>
      <c r="BG86" s="82">
        <v>12670.900107000791</v>
      </c>
      <c r="BH86" s="82">
        <v>12668.084941824594</v>
      </c>
      <c r="BI86" s="82">
        <v>0</v>
      </c>
      <c r="BJ86" s="82">
        <v>2.8151651761969703</v>
      </c>
      <c r="BK86" s="82">
        <v>12670.900107000791</v>
      </c>
      <c r="BL86" s="82">
        <v>360000</v>
      </c>
      <c r="BM86" s="82">
        <v>0</v>
      </c>
      <c r="BN86" s="82">
        <v>80.001000000000005</v>
      </c>
      <c r="BO86" s="82">
        <v>360080.00099999999</v>
      </c>
      <c r="BP86" s="82">
        <v>12668.084941824594</v>
      </c>
      <c r="BQ86" s="82">
        <v>0</v>
      </c>
      <c r="BR86" s="82">
        <v>2.8151651761969703</v>
      </c>
      <c r="BS86" s="89">
        <v>12670.900107000791</v>
      </c>
      <c r="BT86" s="82">
        <v>66285.754458097188</v>
      </c>
      <c r="BU86" s="82">
        <v>0</v>
      </c>
      <c r="BV86" s="82">
        <v>14.730351784450647</v>
      </c>
      <c r="BW86" s="82">
        <v>66300.484809881644</v>
      </c>
      <c r="BX86" s="82">
        <v>66285.754458097188</v>
      </c>
      <c r="BY86" s="82">
        <v>0</v>
      </c>
      <c r="BZ86" s="82">
        <v>14.730351784450647</v>
      </c>
      <c r="CA86" s="82">
        <v>66300.484809881644</v>
      </c>
      <c r="CB86" s="82">
        <v>1883700</v>
      </c>
      <c r="CC86" s="82">
        <v>0</v>
      </c>
      <c r="CD86" s="82">
        <v>418.6052325</v>
      </c>
      <c r="CE86" s="82">
        <v>1884118.6052325</v>
      </c>
      <c r="CF86" s="82">
        <v>66285.754458097188</v>
      </c>
      <c r="CG86" s="82">
        <v>0</v>
      </c>
      <c r="CH86" s="82">
        <v>14.730351784450647</v>
      </c>
      <c r="CI86" s="82">
        <v>66300.484809881644</v>
      </c>
      <c r="CJ86" s="82" t="s">
        <v>96</v>
      </c>
      <c r="CK86" s="83">
        <v>1.4999999999999999E-2</v>
      </c>
      <c r="CL86" s="83">
        <v>3.5000000000000003E-2</v>
      </c>
      <c r="CM86" s="83">
        <v>0.26500000000000001</v>
      </c>
      <c r="CN86" s="82">
        <v>6000</v>
      </c>
      <c r="CO86" s="82">
        <v>14000.000000000002</v>
      </c>
      <c r="CP86" s="82">
        <v>106000</v>
      </c>
      <c r="CQ86" s="82">
        <v>6000</v>
      </c>
      <c r="CR86" s="89">
        <v>12670.900107000791</v>
      </c>
      <c r="CS86" s="82">
        <v>6000</v>
      </c>
      <c r="CT86" s="82">
        <v>14000.000000000002</v>
      </c>
      <c r="CU86" s="82">
        <v>106000</v>
      </c>
      <c r="CV86" s="82">
        <v>6000</v>
      </c>
      <c r="CW86" s="82">
        <v>12670.900107000791</v>
      </c>
    </row>
    <row r="87" spans="1:101">
      <c r="A87" s="86" t="s">
        <v>82</v>
      </c>
      <c r="B87" s="87" t="s">
        <v>261</v>
      </c>
      <c r="C87" s="75" t="s">
        <v>1690</v>
      </c>
      <c r="D87" s="74" t="s">
        <v>116</v>
      </c>
      <c r="E87" s="74" t="s">
        <v>82</v>
      </c>
      <c r="F87" s="74" t="s">
        <v>261</v>
      </c>
      <c r="G87" s="74" t="s">
        <v>125</v>
      </c>
      <c r="I87" s="74" t="s">
        <v>87</v>
      </c>
      <c r="J87" s="74" t="s">
        <v>2583</v>
      </c>
      <c r="K87" s="74" t="s">
        <v>128</v>
      </c>
      <c r="L87" s="74" t="s">
        <v>89</v>
      </c>
      <c r="M87" s="74" t="s">
        <v>90</v>
      </c>
      <c r="N87" s="74" t="s">
        <v>166</v>
      </c>
      <c r="O87" s="76">
        <v>44512</v>
      </c>
      <c r="P87" s="76">
        <v>44469</v>
      </c>
      <c r="Q87" s="77">
        <v>1</v>
      </c>
      <c r="R87" s="74" t="s">
        <v>262</v>
      </c>
      <c r="S87" s="77">
        <v>106920</v>
      </c>
      <c r="T87" s="77">
        <v>106920</v>
      </c>
      <c r="U87" s="77">
        <v>42.98</v>
      </c>
      <c r="V87" s="78">
        <v>2.0674999999999999E-2</v>
      </c>
      <c r="W87" s="79">
        <v>6.4854000000000003</v>
      </c>
      <c r="X87" s="77">
        <v>693418.96799999999</v>
      </c>
      <c r="Y87" s="88">
        <v>693418.96799999999</v>
      </c>
      <c r="Z87" s="77">
        <v>278.74249199999997</v>
      </c>
      <c r="AA87" s="74">
        <v>0</v>
      </c>
      <c r="AB87" s="74">
        <v>0</v>
      </c>
      <c r="AD87" s="74">
        <v>6</v>
      </c>
      <c r="AE87" s="74">
        <v>6</v>
      </c>
      <c r="AF87" s="74">
        <v>0</v>
      </c>
      <c r="AG87" s="74">
        <v>0</v>
      </c>
      <c r="AI87" s="74">
        <v>6</v>
      </c>
      <c r="AJ87" s="74">
        <v>6</v>
      </c>
      <c r="AL87" s="74">
        <v>6</v>
      </c>
      <c r="AM87" s="74" t="s">
        <v>95</v>
      </c>
      <c r="AN87" s="74">
        <v>0</v>
      </c>
      <c r="AO87" s="74" t="s">
        <v>95</v>
      </c>
      <c r="AP87" s="74" t="s">
        <v>95</v>
      </c>
      <c r="AQ87" s="74">
        <v>1</v>
      </c>
      <c r="AS87" s="74">
        <v>1</v>
      </c>
      <c r="AT87" s="74" t="s">
        <v>92</v>
      </c>
      <c r="AU87" s="74" t="s">
        <v>2579</v>
      </c>
      <c r="AV87" s="74" t="s">
        <v>94</v>
      </c>
      <c r="AW87" s="77">
        <v>22000000</v>
      </c>
      <c r="AX87" s="77">
        <v>11194709.199999999</v>
      </c>
      <c r="AY87" s="79">
        <v>1</v>
      </c>
      <c r="AZ87" s="77">
        <v>142678800</v>
      </c>
      <c r="BA87" s="77">
        <v>72602167.045680001</v>
      </c>
      <c r="BB87" s="74" t="s">
        <v>93</v>
      </c>
      <c r="BC87" s="75" t="s">
        <v>1690</v>
      </c>
      <c r="BD87" s="82">
        <v>13465.986745959657</v>
      </c>
      <c r="BE87" s="82">
        <v>0</v>
      </c>
      <c r="BF87" s="82">
        <v>5.4130949339819114</v>
      </c>
      <c r="BG87" s="82">
        <v>13471.399840893639</v>
      </c>
      <c r="BH87" s="82">
        <v>13465.986745959657</v>
      </c>
      <c r="BI87" s="82">
        <v>0</v>
      </c>
      <c r="BJ87" s="82">
        <v>5.4130949339819114</v>
      </c>
      <c r="BK87" s="82">
        <v>13471.399840893639</v>
      </c>
      <c r="BL87" s="82">
        <v>624077.07120000001</v>
      </c>
      <c r="BM87" s="82">
        <v>0</v>
      </c>
      <c r="BN87" s="82">
        <v>250.86824279999999</v>
      </c>
      <c r="BO87" s="82">
        <v>624327.93944279989</v>
      </c>
      <c r="BP87" s="82">
        <v>13465.986745959657</v>
      </c>
      <c r="BQ87" s="82">
        <v>0</v>
      </c>
      <c r="BR87" s="82">
        <v>5.4130949339819114</v>
      </c>
      <c r="BS87" s="89">
        <v>13471.399840893639</v>
      </c>
      <c r="BT87" s="82">
        <v>70460.775648233903</v>
      </c>
      <c r="BU87" s="82">
        <v>0</v>
      </c>
      <c r="BV87" s="82">
        <v>28.324019242060352</v>
      </c>
      <c r="BW87" s="82">
        <v>70489.099667475966</v>
      </c>
      <c r="BX87" s="82">
        <v>70460.775648233903</v>
      </c>
      <c r="BY87" s="82">
        <v>0</v>
      </c>
      <c r="BZ87" s="82">
        <v>28.324019242060352</v>
      </c>
      <c r="CA87" s="82">
        <v>70489.099667475966</v>
      </c>
      <c r="CB87" s="82">
        <v>3265483.2750539999</v>
      </c>
      <c r="CC87" s="82">
        <v>0</v>
      </c>
      <c r="CD87" s="82">
        <v>1312.6680804509999</v>
      </c>
      <c r="CE87" s="82">
        <v>3266795.9431344504</v>
      </c>
      <c r="CF87" s="82">
        <v>70460.775648233903</v>
      </c>
      <c r="CG87" s="82">
        <v>0</v>
      </c>
      <c r="CH87" s="82">
        <v>28.324019242060352</v>
      </c>
      <c r="CI87" s="82">
        <v>70489.099667475966</v>
      </c>
      <c r="CJ87" s="82" t="s">
        <v>96</v>
      </c>
      <c r="CK87" s="83">
        <v>1.4999999999999999E-2</v>
      </c>
      <c r="CL87" s="83">
        <v>3.5000000000000003E-2</v>
      </c>
      <c r="CM87" s="83">
        <v>0.26500000000000001</v>
      </c>
      <c r="CN87" s="82">
        <v>10401.284519999999</v>
      </c>
      <c r="CO87" s="82">
        <v>24269.663880000004</v>
      </c>
      <c r="CP87" s="82">
        <v>183756.02652000001</v>
      </c>
      <c r="CQ87" s="82">
        <v>10401.284519999999</v>
      </c>
      <c r="CR87" s="89">
        <v>13471.399840893639</v>
      </c>
      <c r="CS87" s="82">
        <v>1603.7999999999997</v>
      </c>
      <c r="CT87" s="82">
        <v>3742.2000000000003</v>
      </c>
      <c r="CU87" s="82">
        <v>28333.8</v>
      </c>
      <c r="CV87" s="82">
        <v>1603.7999999999997</v>
      </c>
      <c r="CW87" s="82">
        <v>2077.1887379180371</v>
      </c>
    </row>
    <row r="88" spans="1:101">
      <c r="A88" s="86" t="s">
        <v>82</v>
      </c>
      <c r="B88" s="87" t="s">
        <v>2644</v>
      </c>
      <c r="C88" s="75" t="s">
        <v>2871</v>
      </c>
      <c r="D88" s="74" t="s">
        <v>116</v>
      </c>
      <c r="E88" s="74" t="s">
        <v>82</v>
      </c>
      <c r="F88" s="74" t="s">
        <v>2644</v>
      </c>
      <c r="G88" s="74" t="s">
        <v>264</v>
      </c>
      <c r="I88" s="74" t="s">
        <v>87</v>
      </c>
      <c r="J88" s="74" t="s">
        <v>2583</v>
      </c>
      <c r="K88" s="74" t="s">
        <v>128</v>
      </c>
      <c r="L88" s="74" t="s">
        <v>89</v>
      </c>
      <c r="M88" s="74" t="s">
        <v>90</v>
      </c>
      <c r="N88" s="74" t="s">
        <v>266</v>
      </c>
      <c r="O88" s="76">
        <v>44481</v>
      </c>
      <c r="P88" s="76">
        <v>44469</v>
      </c>
      <c r="Q88" s="77">
        <v>1</v>
      </c>
      <c r="R88" s="74" t="s">
        <v>262</v>
      </c>
      <c r="S88" s="77">
        <v>396074.01</v>
      </c>
      <c r="T88" s="77">
        <v>396074.01</v>
      </c>
      <c r="U88" s="77">
        <v>165.58</v>
      </c>
      <c r="V88" s="78">
        <v>2.1499999999999998E-2</v>
      </c>
      <c r="W88" s="79">
        <v>6.4854000000000003</v>
      </c>
      <c r="X88" s="77">
        <v>2568698.3844540003</v>
      </c>
      <c r="Y88" s="88">
        <v>2568698.3844540003</v>
      </c>
      <c r="Z88" s="77">
        <v>1073.8525320000001</v>
      </c>
      <c r="AA88" s="74">
        <v>0</v>
      </c>
      <c r="AB88" s="74">
        <v>0</v>
      </c>
      <c r="AD88" s="74">
        <v>9</v>
      </c>
      <c r="AE88" s="74">
        <v>9</v>
      </c>
      <c r="AF88" s="74">
        <v>0</v>
      </c>
      <c r="AG88" s="74">
        <v>0</v>
      </c>
      <c r="AI88" s="74">
        <v>9</v>
      </c>
      <c r="AJ88" s="74">
        <v>9</v>
      </c>
      <c r="AL88" s="74">
        <v>9</v>
      </c>
      <c r="AM88" s="74" t="s">
        <v>95</v>
      </c>
      <c r="AN88" s="74">
        <v>0</v>
      </c>
      <c r="AO88" s="74" t="s">
        <v>95</v>
      </c>
      <c r="AP88" s="74" t="s">
        <v>95</v>
      </c>
      <c r="AQ88" s="74">
        <v>1</v>
      </c>
      <c r="AS88" s="74">
        <v>1</v>
      </c>
      <c r="AT88" s="74" t="s">
        <v>92</v>
      </c>
      <c r="AU88" s="74" t="s">
        <v>2579</v>
      </c>
      <c r="AV88" s="74" t="s">
        <v>262</v>
      </c>
      <c r="AW88" s="77">
        <v>1200000</v>
      </c>
      <c r="AX88" s="77">
        <v>549495.99</v>
      </c>
      <c r="AY88" s="79">
        <v>6.4854000000000003</v>
      </c>
      <c r="AZ88" s="77">
        <v>7782480</v>
      </c>
      <c r="BA88" s="77">
        <v>3563701.293546</v>
      </c>
      <c r="BB88" s="74" t="s">
        <v>93</v>
      </c>
      <c r="BC88" s="75" t="s">
        <v>2871</v>
      </c>
      <c r="BD88" s="82">
        <v>176100.08461679175</v>
      </c>
      <c r="BE88" s="82">
        <v>0</v>
      </c>
      <c r="BF88" s="82">
        <v>73.619200640931666</v>
      </c>
      <c r="BG88" s="82">
        <v>176173.70381743269</v>
      </c>
      <c r="BH88" s="82">
        <v>176100.08461679175</v>
      </c>
      <c r="BI88" s="82">
        <v>0</v>
      </c>
      <c r="BJ88" s="82">
        <v>73.619200640931666</v>
      </c>
      <c r="BK88" s="82">
        <v>176173.70381743269</v>
      </c>
      <c r="BL88" s="82">
        <v>2311828.5460086004</v>
      </c>
      <c r="BM88" s="82">
        <v>0</v>
      </c>
      <c r="BN88" s="82">
        <v>966.46727880000014</v>
      </c>
      <c r="BO88" s="82">
        <v>2312795.0132873999</v>
      </c>
      <c r="BP88" s="82">
        <v>176100.08461679175</v>
      </c>
      <c r="BQ88" s="82">
        <v>0</v>
      </c>
      <c r="BR88" s="82">
        <v>73.619200640931666</v>
      </c>
      <c r="BS88" s="89">
        <v>176173.70381743269</v>
      </c>
      <c r="BT88" s="82">
        <v>921443.69275736285</v>
      </c>
      <c r="BU88" s="82">
        <v>0</v>
      </c>
      <c r="BV88" s="82">
        <v>385.21246735367492</v>
      </c>
      <c r="BW88" s="82">
        <v>921828.90522471652</v>
      </c>
      <c r="BX88" s="82">
        <v>921443.69275736285</v>
      </c>
      <c r="BY88" s="82">
        <v>0</v>
      </c>
      <c r="BZ88" s="82">
        <v>385.21246735367492</v>
      </c>
      <c r="CA88" s="82">
        <v>921828.90522471652</v>
      </c>
      <c r="CB88" s="82">
        <v>12096642.866990002</v>
      </c>
      <c r="CC88" s="82">
        <v>0</v>
      </c>
      <c r="CD88" s="82">
        <v>5057.040036321001</v>
      </c>
      <c r="CE88" s="82">
        <v>12101699.907026321</v>
      </c>
      <c r="CF88" s="82">
        <v>921443.69275736285</v>
      </c>
      <c r="CG88" s="82">
        <v>0</v>
      </c>
      <c r="CH88" s="82">
        <v>385.21246735367492</v>
      </c>
      <c r="CI88" s="82">
        <v>921828.90522471652</v>
      </c>
      <c r="CJ88" s="82" t="s">
        <v>96</v>
      </c>
      <c r="CK88" s="83">
        <v>1.4999999999999999E-2</v>
      </c>
      <c r="CL88" s="83">
        <v>3.5000000000000003E-2</v>
      </c>
      <c r="CM88" s="83">
        <v>0.26500000000000001</v>
      </c>
      <c r="CN88" s="82">
        <v>38530.475766809999</v>
      </c>
      <c r="CO88" s="82">
        <v>89904.443455890025</v>
      </c>
      <c r="CP88" s="82">
        <v>680705.07188031008</v>
      </c>
      <c r="CQ88" s="82">
        <v>38530.475766809999</v>
      </c>
      <c r="CR88" s="89">
        <v>176173.70381743269</v>
      </c>
      <c r="CS88" s="82">
        <v>5941.1101499999995</v>
      </c>
      <c r="CT88" s="82">
        <v>13862.590350000004</v>
      </c>
      <c r="CU88" s="82">
        <v>104959.61265000001</v>
      </c>
      <c r="CV88" s="82">
        <v>5941.1101499999995</v>
      </c>
      <c r="CW88" s="82">
        <v>27164.662752865312</v>
      </c>
    </row>
    <row r="89" spans="1:101">
      <c r="A89" s="86" t="s">
        <v>82</v>
      </c>
      <c r="B89" s="87" t="s">
        <v>263</v>
      </c>
      <c r="C89" s="75" t="s">
        <v>1691</v>
      </c>
      <c r="D89" s="74" t="s">
        <v>116</v>
      </c>
      <c r="E89" s="74" t="s">
        <v>82</v>
      </c>
      <c r="F89" s="74" t="s">
        <v>263</v>
      </c>
      <c r="G89" s="74" t="s">
        <v>264</v>
      </c>
      <c r="I89" s="74" t="s">
        <v>87</v>
      </c>
      <c r="J89" s="74" t="s">
        <v>2583</v>
      </c>
      <c r="K89" s="74" t="s">
        <v>128</v>
      </c>
      <c r="L89" s="74" t="s">
        <v>89</v>
      </c>
      <c r="M89" s="74" t="s">
        <v>90</v>
      </c>
      <c r="N89" s="74" t="s">
        <v>266</v>
      </c>
      <c r="O89" s="76">
        <v>44547</v>
      </c>
      <c r="P89" s="76">
        <v>44469</v>
      </c>
      <c r="Q89" s="77">
        <v>1</v>
      </c>
      <c r="R89" s="74" t="s">
        <v>262</v>
      </c>
      <c r="S89" s="77">
        <v>254430</v>
      </c>
      <c r="T89" s="77">
        <v>254430</v>
      </c>
      <c r="U89" s="77">
        <v>106.37</v>
      </c>
      <c r="V89" s="78">
        <v>2.1499999999999998E-2</v>
      </c>
      <c r="W89" s="79">
        <v>6.4854000000000003</v>
      </c>
      <c r="X89" s="77">
        <v>1650080.3220000002</v>
      </c>
      <c r="Y89" s="88">
        <v>1650080.3220000002</v>
      </c>
      <c r="Z89" s="77">
        <v>689.85199800000009</v>
      </c>
      <c r="AA89" s="74">
        <v>0</v>
      </c>
      <c r="AB89" s="74">
        <v>0</v>
      </c>
      <c r="AD89" s="74">
        <v>9</v>
      </c>
      <c r="AE89" s="74">
        <v>9</v>
      </c>
      <c r="AF89" s="74">
        <v>0</v>
      </c>
      <c r="AG89" s="74">
        <v>0</v>
      </c>
      <c r="AI89" s="74">
        <v>9</v>
      </c>
      <c r="AJ89" s="74">
        <v>9</v>
      </c>
      <c r="AL89" s="74">
        <v>9</v>
      </c>
      <c r="AM89" s="74" t="s">
        <v>95</v>
      </c>
      <c r="AN89" s="74">
        <v>0</v>
      </c>
      <c r="AO89" s="74" t="s">
        <v>95</v>
      </c>
      <c r="AP89" s="74" t="s">
        <v>95</v>
      </c>
      <c r="AQ89" s="74">
        <v>1</v>
      </c>
      <c r="AS89" s="74">
        <v>1</v>
      </c>
      <c r="AT89" s="74" t="s">
        <v>92</v>
      </c>
      <c r="AU89" s="74" t="s">
        <v>2579</v>
      </c>
      <c r="AV89" s="74" t="s">
        <v>262</v>
      </c>
      <c r="AW89" s="77">
        <v>1200000</v>
      </c>
      <c r="AX89" s="77">
        <v>549495.99</v>
      </c>
      <c r="AY89" s="79">
        <v>6.4854000000000003</v>
      </c>
      <c r="AZ89" s="77">
        <v>7782480</v>
      </c>
      <c r="BA89" s="77">
        <v>3563701.293546</v>
      </c>
      <c r="BB89" s="74" t="s">
        <v>93</v>
      </c>
      <c r="BC89" s="75" t="s">
        <v>1691</v>
      </c>
      <c r="BD89" s="82">
        <v>113123.16233284361</v>
      </c>
      <c r="BE89" s="82">
        <v>0</v>
      </c>
      <c r="BF89" s="82">
        <v>47.293600508369984</v>
      </c>
      <c r="BG89" s="82">
        <v>113170.45593335199</v>
      </c>
      <c r="BH89" s="82">
        <v>113123.16233284361</v>
      </c>
      <c r="BI89" s="82">
        <v>0</v>
      </c>
      <c r="BJ89" s="82">
        <v>47.293600508369984</v>
      </c>
      <c r="BK89" s="82">
        <v>113170.45593335199</v>
      </c>
      <c r="BL89" s="82">
        <v>1485072.2898000001</v>
      </c>
      <c r="BM89" s="82">
        <v>0</v>
      </c>
      <c r="BN89" s="82">
        <v>620.86679820000006</v>
      </c>
      <c r="BO89" s="82">
        <v>1485693.1565982001</v>
      </c>
      <c r="BP89" s="82">
        <v>113123.16233284361</v>
      </c>
      <c r="BQ89" s="82">
        <v>0</v>
      </c>
      <c r="BR89" s="82">
        <v>47.293600508369984</v>
      </c>
      <c r="BS89" s="89">
        <v>113170.45593335199</v>
      </c>
      <c r="BT89" s="82">
        <v>591916.94690660422</v>
      </c>
      <c r="BU89" s="82">
        <v>0</v>
      </c>
      <c r="BV89" s="82">
        <v>247.46376466004594</v>
      </c>
      <c r="BW89" s="82">
        <v>592164.41067126428</v>
      </c>
      <c r="BX89" s="82">
        <v>591916.94690660422</v>
      </c>
      <c r="BY89" s="82">
        <v>0</v>
      </c>
      <c r="BZ89" s="82">
        <v>247.46376466004594</v>
      </c>
      <c r="CA89" s="82">
        <v>592164.41067126428</v>
      </c>
      <c r="CB89" s="82">
        <v>7770640.7563785007</v>
      </c>
      <c r="CC89" s="82">
        <v>0</v>
      </c>
      <c r="CD89" s="82">
        <v>3248.6855215815003</v>
      </c>
      <c r="CE89" s="82">
        <v>7773889.4419000819</v>
      </c>
      <c r="CF89" s="82">
        <v>591916.94690660422</v>
      </c>
      <c r="CG89" s="82">
        <v>0</v>
      </c>
      <c r="CH89" s="82">
        <v>247.46376466004594</v>
      </c>
      <c r="CI89" s="82">
        <v>592164.41067126428</v>
      </c>
      <c r="CJ89" s="82" t="s">
        <v>96</v>
      </c>
      <c r="CK89" s="83">
        <v>1.4999999999999999E-2</v>
      </c>
      <c r="CL89" s="83">
        <v>3.5000000000000003E-2</v>
      </c>
      <c r="CM89" s="83">
        <v>0.26500000000000001</v>
      </c>
      <c r="CN89" s="82">
        <v>24751.204830000002</v>
      </c>
      <c r="CO89" s="82">
        <v>57752.811270000013</v>
      </c>
      <c r="CP89" s="82">
        <v>437271.28533000004</v>
      </c>
      <c r="CQ89" s="82">
        <v>24751.204830000002</v>
      </c>
      <c r="CR89" s="89">
        <v>113170.45593335199</v>
      </c>
      <c r="CS89" s="82">
        <v>3816.4500000000003</v>
      </c>
      <c r="CT89" s="82">
        <v>8905.0500000000011</v>
      </c>
      <c r="CU89" s="82">
        <v>67423.95</v>
      </c>
      <c r="CV89" s="82">
        <v>3816.4500000000003</v>
      </c>
      <c r="CW89" s="82">
        <v>17450.034837226998</v>
      </c>
    </row>
    <row r="90" spans="1:101">
      <c r="A90" s="86" t="s">
        <v>82</v>
      </c>
      <c r="B90" s="87" t="s">
        <v>267</v>
      </c>
      <c r="C90" s="75" t="s">
        <v>1692</v>
      </c>
      <c r="D90" s="74" t="s">
        <v>116</v>
      </c>
      <c r="E90" s="74" t="s">
        <v>82</v>
      </c>
      <c r="F90" s="74" t="s">
        <v>267</v>
      </c>
      <c r="G90" s="74" t="s">
        <v>125</v>
      </c>
      <c r="I90" s="74" t="s">
        <v>87</v>
      </c>
      <c r="J90" s="74" t="s">
        <v>2583</v>
      </c>
      <c r="K90" s="74" t="s">
        <v>128</v>
      </c>
      <c r="L90" s="74" t="s">
        <v>89</v>
      </c>
      <c r="M90" s="74" t="s">
        <v>90</v>
      </c>
      <c r="N90" s="74" t="s">
        <v>166</v>
      </c>
      <c r="O90" s="76">
        <v>44568</v>
      </c>
      <c r="P90" s="76">
        <v>44469</v>
      </c>
      <c r="Q90" s="77">
        <v>1</v>
      </c>
      <c r="R90" s="74" t="s">
        <v>262</v>
      </c>
      <c r="S90" s="77">
        <v>103950</v>
      </c>
      <c r="T90" s="77">
        <v>103950</v>
      </c>
      <c r="U90" s="77">
        <v>41</v>
      </c>
      <c r="V90" s="78">
        <v>2.02863E-2</v>
      </c>
      <c r="W90" s="79">
        <v>6.4854000000000003</v>
      </c>
      <c r="X90" s="77">
        <v>674157.33000000007</v>
      </c>
      <c r="Y90" s="88">
        <v>674157.33000000007</v>
      </c>
      <c r="Z90" s="77">
        <v>265.90140000000002</v>
      </c>
      <c r="AA90" s="74">
        <v>0</v>
      </c>
      <c r="AB90" s="74">
        <v>0</v>
      </c>
      <c r="AD90" s="74">
        <v>6</v>
      </c>
      <c r="AE90" s="74">
        <v>6</v>
      </c>
      <c r="AF90" s="74">
        <v>0</v>
      </c>
      <c r="AG90" s="74">
        <v>0</v>
      </c>
      <c r="AI90" s="74">
        <v>6</v>
      </c>
      <c r="AJ90" s="74">
        <v>6</v>
      </c>
      <c r="AL90" s="74">
        <v>6</v>
      </c>
      <c r="AM90" s="74" t="s">
        <v>95</v>
      </c>
      <c r="AN90" s="74">
        <v>0</v>
      </c>
      <c r="AO90" s="74" t="s">
        <v>95</v>
      </c>
      <c r="AP90" s="74" t="s">
        <v>95</v>
      </c>
      <c r="AQ90" s="74">
        <v>1</v>
      </c>
      <c r="AS90" s="74">
        <v>1</v>
      </c>
      <c r="AT90" s="74" t="s">
        <v>92</v>
      </c>
      <c r="AU90" s="74" t="s">
        <v>2579</v>
      </c>
      <c r="AV90" s="74" t="s">
        <v>94</v>
      </c>
      <c r="AW90" s="77">
        <v>22000000</v>
      </c>
      <c r="AX90" s="77">
        <v>11194709.199999999</v>
      </c>
      <c r="AY90" s="79">
        <v>1</v>
      </c>
      <c r="AZ90" s="77">
        <v>142678800</v>
      </c>
      <c r="BA90" s="77">
        <v>72602167.045680001</v>
      </c>
      <c r="BB90" s="74" t="s">
        <v>93</v>
      </c>
      <c r="BC90" s="75" t="s">
        <v>1692</v>
      </c>
      <c r="BD90" s="82">
        <v>13091.93155857189</v>
      </c>
      <c r="BE90" s="82">
        <v>0</v>
      </c>
      <c r="BF90" s="82">
        <v>5.1637248090567338</v>
      </c>
      <c r="BG90" s="82">
        <v>13097.095283380948</v>
      </c>
      <c r="BH90" s="82">
        <v>13091.93155857189</v>
      </c>
      <c r="BI90" s="82">
        <v>0</v>
      </c>
      <c r="BJ90" s="82">
        <v>5.1637248090567338</v>
      </c>
      <c r="BK90" s="82">
        <v>13097.095283380948</v>
      </c>
      <c r="BL90" s="82">
        <v>606741.59700000007</v>
      </c>
      <c r="BM90" s="82">
        <v>0</v>
      </c>
      <c r="BN90" s="82">
        <v>239.31126000000003</v>
      </c>
      <c r="BO90" s="82">
        <v>606980.90826000005</v>
      </c>
      <c r="BP90" s="82">
        <v>13091.93155857189</v>
      </c>
      <c r="BQ90" s="82">
        <v>0</v>
      </c>
      <c r="BR90" s="82">
        <v>5.1637248090567338</v>
      </c>
      <c r="BS90" s="89">
        <v>13097.095283380948</v>
      </c>
      <c r="BT90" s="82">
        <v>68503.531880227412</v>
      </c>
      <c r="BU90" s="82">
        <v>0</v>
      </c>
      <c r="BV90" s="82">
        <v>27.01919006338936</v>
      </c>
      <c r="BW90" s="82">
        <v>68530.551070290807</v>
      </c>
      <c r="BX90" s="82">
        <v>68503.531880227412</v>
      </c>
      <c r="BY90" s="82">
        <v>0</v>
      </c>
      <c r="BZ90" s="82">
        <v>27.01919006338936</v>
      </c>
      <c r="CA90" s="82">
        <v>68530.551070290807</v>
      </c>
      <c r="CB90" s="82">
        <v>3174775.4063025005</v>
      </c>
      <c r="CC90" s="82">
        <v>0</v>
      </c>
      <c r="CD90" s="82">
        <v>1252.1961679500002</v>
      </c>
      <c r="CE90" s="82">
        <v>3176027.6024704501</v>
      </c>
      <c r="CF90" s="82">
        <v>68503.531880227412</v>
      </c>
      <c r="CG90" s="82">
        <v>0</v>
      </c>
      <c r="CH90" s="82">
        <v>27.01919006338936</v>
      </c>
      <c r="CI90" s="82">
        <v>68530.551070290807</v>
      </c>
      <c r="CJ90" s="82" t="s">
        <v>96</v>
      </c>
      <c r="CK90" s="83">
        <v>1.4999999999999999E-2</v>
      </c>
      <c r="CL90" s="83">
        <v>3.5000000000000003E-2</v>
      </c>
      <c r="CM90" s="83">
        <v>0.26500000000000001</v>
      </c>
      <c r="CN90" s="82">
        <v>10112.35995</v>
      </c>
      <c r="CO90" s="82">
        <v>23595.506550000006</v>
      </c>
      <c r="CP90" s="82">
        <v>178651.69245000003</v>
      </c>
      <c r="CQ90" s="82">
        <v>10112.35995</v>
      </c>
      <c r="CR90" s="89">
        <v>13097.095283380948</v>
      </c>
      <c r="CS90" s="82">
        <v>1559.25</v>
      </c>
      <c r="CT90" s="82">
        <v>3638.2500000000009</v>
      </c>
      <c r="CU90" s="82">
        <v>27546.750000000004</v>
      </c>
      <c r="CV90" s="82">
        <v>1559.25</v>
      </c>
      <c r="CW90" s="82">
        <v>2019.4737847135023</v>
      </c>
    </row>
    <row r="91" spans="1:101">
      <c r="A91" s="86" t="s">
        <v>82</v>
      </c>
      <c r="B91" s="87" t="s">
        <v>268</v>
      </c>
      <c r="C91" s="75" t="s">
        <v>1693</v>
      </c>
      <c r="D91" s="74" t="s">
        <v>116</v>
      </c>
      <c r="E91" s="74" t="s">
        <v>82</v>
      </c>
      <c r="F91" s="74" t="s">
        <v>268</v>
      </c>
      <c r="G91" s="74" t="s">
        <v>125</v>
      </c>
      <c r="I91" s="74" t="s">
        <v>87</v>
      </c>
      <c r="J91" s="74" t="s">
        <v>2583</v>
      </c>
      <c r="K91" s="74" t="s">
        <v>128</v>
      </c>
      <c r="L91" s="74" t="s">
        <v>89</v>
      </c>
      <c r="M91" s="74" t="s">
        <v>90</v>
      </c>
      <c r="N91" s="74" t="s">
        <v>166</v>
      </c>
      <c r="O91" s="76">
        <v>44589</v>
      </c>
      <c r="P91" s="76">
        <v>44469</v>
      </c>
      <c r="Q91" s="77">
        <v>1</v>
      </c>
      <c r="R91" s="74" t="s">
        <v>262</v>
      </c>
      <c r="S91" s="77">
        <v>107910</v>
      </c>
      <c r="T91" s="77">
        <v>107910</v>
      </c>
      <c r="U91" s="77">
        <v>42.54</v>
      </c>
      <c r="V91" s="78">
        <v>2.0272499999999999E-2</v>
      </c>
      <c r="W91" s="79">
        <v>6.4854000000000003</v>
      </c>
      <c r="X91" s="77">
        <v>699839.51400000008</v>
      </c>
      <c r="Y91" s="88">
        <v>699839.51400000008</v>
      </c>
      <c r="Z91" s="77">
        <v>275.88891599999999</v>
      </c>
      <c r="AA91" s="74">
        <v>0</v>
      </c>
      <c r="AB91" s="74">
        <v>0</v>
      </c>
      <c r="AD91" s="74">
        <v>6</v>
      </c>
      <c r="AE91" s="74">
        <v>6</v>
      </c>
      <c r="AF91" s="74">
        <v>0</v>
      </c>
      <c r="AG91" s="74">
        <v>0</v>
      </c>
      <c r="AI91" s="74">
        <v>6</v>
      </c>
      <c r="AJ91" s="74">
        <v>6</v>
      </c>
      <c r="AL91" s="74">
        <v>6</v>
      </c>
      <c r="AM91" s="74" t="s">
        <v>95</v>
      </c>
      <c r="AN91" s="74">
        <v>0</v>
      </c>
      <c r="AO91" s="74" t="s">
        <v>95</v>
      </c>
      <c r="AP91" s="74" t="s">
        <v>95</v>
      </c>
      <c r="AQ91" s="74">
        <v>1</v>
      </c>
      <c r="AS91" s="74">
        <v>1</v>
      </c>
      <c r="AT91" s="74" t="s">
        <v>92</v>
      </c>
      <c r="AU91" s="74" t="s">
        <v>2579</v>
      </c>
      <c r="AV91" s="74" t="s">
        <v>94</v>
      </c>
      <c r="AW91" s="77">
        <v>22000000</v>
      </c>
      <c r="AX91" s="77">
        <v>11194709.199999999</v>
      </c>
      <c r="AY91" s="79">
        <v>1</v>
      </c>
      <c r="AZ91" s="77">
        <v>142678800</v>
      </c>
      <c r="BA91" s="77">
        <v>72602167.045680001</v>
      </c>
      <c r="BB91" s="74" t="s">
        <v>93</v>
      </c>
      <c r="BC91" s="75" t="s">
        <v>1693</v>
      </c>
      <c r="BD91" s="82">
        <v>13590.671808422248</v>
      </c>
      <c r="BE91" s="82">
        <v>0</v>
      </c>
      <c r="BF91" s="82">
        <v>5.3576793506652063</v>
      </c>
      <c r="BG91" s="82">
        <v>13596.029487772914</v>
      </c>
      <c r="BH91" s="82">
        <v>13590.671808422248</v>
      </c>
      <c r="BI91" s="82">
        <v>0</v>
      </c>
      <c r="BJ91" s="82">
        <v>5.3576793506652063</v>
      </c>
      <c r="BK91" s="82">
        <v>13596.029487772914</v>
      </c>
      <c r="BL91" s="82">
        <v>629855.56260000006</v>
      </c>
      <c r="BM91" s="82">
        <v>0</v>
      </c>
      <c r="BN91" s="82">
        <v>248.30002440000001</v>
      </c>
      <c r="BO91" s="82">
        <v>630103.86262440006</v>
      </c>
      <c r="BP91" s="82">
        <v>13590.671808422248</v>
      </c>
      <c r="BQ91" s="82">
        <v>0</v>
      </c>
      <c r="BR91" s="82">
        <v>5.3576793506652063</v>
      </c>
      <c r="BS91" s="89">
        <v>13596.029487772914</v>
      </c>
      <c r="BT91" s="82">
        <v>71113.190237569419</v>
      </c>
      <c r="BU91" s="82">
        <v>0</v>
      </c>
      <c r="BV91" s="82">
        <v>28.03405720235569</v>
      </c>
      <c r="BW91" s="82">
        <v>71141.224294771775</v>
      </c>
      <c r="BX91" s="82">
        <v>71113.190237569419</v>
      </c>
      <c r="BY91" s="82">
        <v>0</v>
      </c>
      <c r="BZ91" s="82">
        <v>28.03405720235569</v>
      </c>
      <c r="CA91" s="82">
        <v>71141.224294771775</v>
      </c>
      <c r="CB91" s="82">
        <v>3295719.2313045003</v>
      </c>
      <c r="CC91" s="82">
        <v>0</v>
      </c>
      <c r="CD91" s="82">
        <v>1299.2298776730001</v>
      </c>
      <c r="CE91" s="82">
        <v>3297018.4611821733</v>
      </c>
      <c r="CF91" s="82">
        <v>71113.190237569419</v>
      </c>
      <c r="CG91" s="82">
        <v>0</v>
      </c>
      <c r="CH91" s="82">
        <v>28.03405720235569</v>
      </c>
      <c r="CI91" s="82">
        <v>71141.224294771775</v>
      </c>
      <c r="CJ91" s="82" t="s">
        <v>96</v>
      </c>
      <c r="CK91" s="83">
        <v>1.4999999999999999E-2</v>
      </c>
      <c r="CL91" s="83">
        <v>3.5000000000000003E-2</v>
      </c>
      <c r="CM91" s="83">
        <v>0.26500000000000001</v>
      </c>
      <c r="CN91" s="82">
        <v>10497.592710000001</v>
      </c>
      <c r="CO91" s="82">
        <v>24494.382990000006</v>
      </c>
      <c r="CP91" s="82">
        <v>185457.47121000002</v>
      </c>
      <c r="CQ91" s="82">
        <v>10497.592710000001</v>
      </c>
      <c r="CR91" s="89">
        <v>13596.029487772914</v>
      </c>
      <c r="CS91" s="82">
        <v>1618.65</v>
      </c>
      <c r="CT91" s="82">
        <v>3776.8500000000008</v>
      </c>
      <c r="CU91" s="82">
        <v>28596.15</v>
      </c>
      <c r="CV91" s="82">
        <v>1618.65</v>
      </c>
      <c r="CW91" s="82">
        <v>2096.4056939853999</v>
      </c>
    </row>
    <row r="92" spans="1:101">
      <c r="A92" s="86" t="s">
        <v>82</v>
      </c>
      <c r="B92" s="87" t="s">
        <v>269</v>
      </c>
      <c r="C92" s="75" t="s">
        <v>1694</v>
      </c>
      <c r="D92" s="74" t="s">
        <v>116</v>
      </c>
      <c r="E92" s="74" t="s">
        <v>82</v>
      </c>
      <c r="F92" s="74" t="s">
        <v>269</v>
      </c>
      <c r="G92" s="74" t="s">
        <v>125</v>
      </c>
      <c r="I92" s="74" t="s">
        <v>87</v>
      </c>
      <c r="J92" s="74" t="s">
        <v>2583</v>
      </c>
      <c r="K92" s="74" t="s">
        <v>128</v>
      </c>
      <c r="L92" s="74" t="s">
        <v>89</v>
      </c>
      <c r="M92" s="74" t="s">
        <v>90</v>
      </c>
      <c r="N92" s="74" t="s">
        <v>166</v>
      </c>
      <c r="O92" s="76">
        <v>44628</v>
      </c>
      <c r="P92" s="76">
        <v>44469</v>
      </c>
      <c r="Q92" s="77">
        <v>1</v>
      </c>
      <c r="R92" s="74" t="s">
        <v>262</v>
      </c>
      <c r="S92" s="77">
        <v>107910</v>
      </c>
      <c r="T92" s="77">
        <v>107910</v>
      </c>
      <c r="U92" s="77">
        <v>42.3</v>
      </c>
      <c r="V92" s="78">
        <v>2.0160000000000001E-2</v>
      </c>
      <c r="W92" s="79">
        <v>6.4854000000000003</v>
      </c>
      <c r="X92" s="77">
        <v>699839.51400000008</v>
      </c>
      <c r="Y92" s="88">
        <v>699839.51400000008</v>
      </c>
      <c r="Z92" s="77">
        <v>274.33242000000001</v>
      </c>
      <c r="AA92" s="74">
        <v>0</v>
      </c>
      <c r="AB92" s="74">
        <v>0</v>
      </c>
      <c r="AD92" s="74">
        <v>6</v>
      </c>
      <c r="AE92" s="74">
        <v>6</v>
      </c>
      <c r="AF92" s="74">
        <v>0</v>
      </c>
      <c r="AG92" s="74">
        <v>0</v>
      </c>
      <c r="AI92" s="74">
        <v>6</v>
      </c>
      <c r="AJ92" s="74">
        <v>6</v>
      </c>
      <c r="AL92" s="74">
        <v>6</v>
      </c>
      <c r="AM92" s="74" t="s">
        <v>95</v>
      </c>
      <c r="AN92" s="74">
        <v>0</v>
      </c>
      <c r="AO92" s="74" t="s">
        <v>95</v>
      </c>
      <c r="AP92" s="74" t="s">
        <v>95</v>
      </c>
      <c r="AQ92" s="74">
        <v>1</v>
      </c>
      <c r="AS92" s="74">
        <v>1</v>
      </c>
      <c r="AT92" s="74" t="s">
        <v>92</v>
      </c>
      <c r="AU92" s="74" t="s">
        <v>2579</v>
      </c>
      <c r="AV92" s="74" t="s">
        <v>94</v>
      </c>
      <c r="AW92" s="77">
        <v>22000000</v>
      </c>
      <c r="AX92" s="77">
        <v>11194709.199999999</v>
      </c>
      <c r="AY92" s="79">
        <v>1</v>
      </c>
      <c r="AZ92" s="77">
        <v>142678800</v>
      </c>
      <c r="BA92" s="77">
        <v>72602167.045680001</v>
      </c>
      <c r="BB92" s="74" t="s">
        <v>93</v>
      </c>
      <c r="BC92" s="75" t="s">
        <v>1694</v>
      </c>
      <c r="BD92" s="82">
        <v>13590.671808422248</v>
      </c>
      <c r="BE92" s="82">
        <v>0</v>
      </c>
      <c r="BF92" s="82">
        <v>5.3274526688560933</v>
      </c>
      <c r="BG92" s="82">
        <v>13595.999261091105</v>
      </c>
      <c r="BH92" s="82">
        <v>13590.671808422248</v>
      </c>
      <c r="BI92" s="82">
        <v>0</v>
      </c>
      <c r="BJ92" s="82">
        <v>5.3274526688560933</v>
      </c>
      <c r="BK92" s="82">
        <v>13595.999261091105</v>
      </c>
      <c r="BL92" s="82">
        <v>629855.56260000006</v>
      </c>
      <c r="BM92" s="82">
        <v>0</v>
      </c>
      <c r="BN92" s="82">
        <v>246.89917800000001</v>
      </c>
      <c r="BO92" s="82">
        <v>630102.461778</v>
      </c>
      <c r="BP92" s="82">
        <v>13590.671808422248</v>
      </c>
      <c r="BQ92" s="82">
        <v>0</v>
      </c>
      <c r="BR92" s="82">
        <v>5.3274526688560933</v>
      </c>
      <c r="BS92" s="89">
        <v>13595.999261091105</v>
      </c>
      <c r="BT92" s="82">
        <v>71113.190237569419</v>
      </c>
      <c r="BU92" s="82">
        <v>0</v>
      </c>
      <c r="BV92" s="82">
        <v>27.875896089789507</v>
      </c>
      <c r="BW92" s="82">
        <v>71141.066133659202</v>
      </c>
      <c r="BX92" s="82">
        <v>71113.190237569419</v>
      </c>
      <c r="BY92" s="82">
        <v>0</v>
      </c>
      <c r="BZ92" s="82">
        <v>27.875896089789507</v>
      </c>
      <c r="CA92" s="82">
        <v>71141.066133659202</v>
      </c>
      <c r="CB92" s="82">
        <v>3295719.2313045003</v>
      </c>
      <c r="CC92" s="82">
        <v>0</v>
      </c>
      <c r="CD92" s="82">
        <v>1291.899948885</v>
      </c>
      <c r="CE92" s="82">
        <v>3297011.131253385</v>
      </c>
      <c r="CF92" s="82">
        <v>71113.190237569419</v>
      </c>
      <c r="CG92" s="82">
        <v>0</v>
      </c>
      <c r="CH92" s="82">
        <v>27.875896089789507</v>
      </c>
      <c r="CI92" s="82">
        <v>71141.066133659202</v>
      </c>
      <c r="CJ92" s="82" t="s">
        <v>96</v>
      </c>
      <c r="CK92" s="83">
        <v>1.4999999999999999E-2</v>
      </c>
      <c r="CL92" s="83">
        <v>3.5000000000000003E-2</v>
      </c>
      <c r="CM92" s="83">
        <v>0.26500000000000001</v>
      </c>
      <c r="CN92" s="82">
        <v>10497.592710000001</v>
      </c>
      <c r="CO92" s="82">
        <v>24494.382990000006</v>
      </c>
      <c r="CP92" s="82">
        <v>185457.47121000002</v>
      </c>
      <c r="CQ92" s="82">
        <v>10497.592710000001</v>
      </c>
      <c r="CR92" s="89">
        <v>13595.999261091105</v>
      </c>
      <c r="CS92" s="82">
        <v>1618.65</v>
      </c>
      <c r="CT92" s="82">
        <v>3776.8500000000008</v>
      </c>
      <c r="CU92" s="82">
        <v>28596.15</v>
      </c>
      <c r="CV92" s="82">
        <v>1618.65</v>
      </c>
      <c r="CW92" s="82">
        <v>2096.4010332579492</v>
      </c>
    </row>
    <row r="93" spans="1:101">
      <c r="A93" s="86" t="s">
        <v>82</v>
      </c>
      <c r="B93" s="87" t="s">
        <v>270</v>
      </c>
      <c r="C93" s="75" t="s">
        <v>1695</v>
      </c>
      <c r="D93" s="74" t="s">
        <v>116</v>
      </c>
      <c r="E93" s="74" t="s">
        <v>82</v>
      </c>
      <c r="F93" s="74" t="s">
        <v>270</v>
      </c>
      <c r="G93" s="74" t="s">
        <v>271</v>
      </c>
      <c r="I93" s="74" t="s">
        <v>127</v>
      </c>
      <c r="J93" s="74" t="s">
        <v>2583</v>
      </c>
      <c r="K93" s="74" t="s">
        <v>128</v>
      </c>
      <c r="L93" s="74" t="s">
        <v>89</v>
      </c>
      <c r="M93" s="74" t="s">
        <v>90</v>
      </c>
      <c r="N93" s="74" t="s">
        <v>273</v>
      </c>
      <c r="O93" s="76">
        <v>44551</v>
      </c>
      <c r="P93" s="76">
        <v>44469</v>
      </c>
      <c r="Q93" s="77">
        <v>1</v>
      </c>
      <c r="R93" s="74" t="s">
        <v>94</v>
      </c>
      <c r="S93" s="77">
        <v>1200000</v>
      </c>
      <c r="T93" s="77">
        <v>92307.72</v>
      </c>
      <c r="U93" s="77">
        <v>93.78</v>
      </c>
      <c r="V93" s="78">
        <v>5.2249999999999998E-2</v>
      </c>
      <c r="W93" s="79">
        <v>1</v>
      </c>
      <c r="X93" s="77">
        <v>1200000</v>
      </c>
      <c r="Y93" s="88">
        <v>92307.72</v>
      </c>
      <c r="Z93" s="77">
        <v>93.78</v>
      </c>
      <c r="AA93" s="74">
        <v>0</v>
      </c>
      <c r="AB93" s="74">
        <v>0</v>
      </c>
      <c r="AD93" s="74">
        <v>8</v>
      </c>
      <c r="AE93" s="74">
        <v>8</v>
      </c>
      <c r="AF93" s="74">
        <v>0</v>
      </c>
      <c r="AG93" s="74">
        <v>0</v>
      </c>
      <c r="AI93" s="74">
        <v>8</v>
      </c>
      <c r="AJ93" s="74">
        <v>8</v>
      </c>
      <c r="AL93" s="74">
        <v>8</v>
      </c>
      <c r="AM93" s="74" t="s">
        <v>95</v>
      </c>
      <c r="AN93" s="74">
        <v>0</v>
      </c>
      <c r="AO93" s="74" t="s">
        <v>95</v>
      </c>
      <c r="AP93" s="74" t="s">
        <v>95</v>
      </c>
      <c r="AQ93" s="74">
        <v>1</v>
      </c>
      <c r="AS93" s="74">
        <v>1</v>
      </c>
      <c r="AT93" s="74" t="s">
        <v>92</v>
      </c>
      <c r="AU93" s="74" t="s">
        <v>95</v>
      </c>
      <c r="AV93" s="74" t="s">
        <v>94</v>
      </c>
      <c r="AW93" s="77">
        <v>2000000</v>
      </c>
      <c r="AX93" s="77">
        <v>800000</v>
      </c>
      <c r="AY93" s="79">
        <v>1</v>
      </c>
      <c r="AZ93" s="77">
        <v>12970800</v>
      </c>
      <c r="BA93" s="77">
        <v>5188320</v>
      </c>
      <c r="BB93" s="74" t="s">
        <v>116</v>
      </c>
      <c r="BC93" s="75" t="s">
        <v>1695</v>
      </c>
      <c r="BD93" s="82">
        <v>4365.4097050887194</v>
      </c>
      <c r="BE93" s="82">
        <v>0</v>
      </c>
      <c r="BF93" s="82">
        <v>4.4350366593738855</v>
      </c>
      <c r="BG93" s="82">
        <v>4369.8447417480929</v>
      </c>
      <c r="BH93" s="82">
        <v>4365.4097050887194</v>
      </c>
      <c r="BI93" s="82">
        <v>0</v>
      </c>
      <c r="BJ93" s="82">
        <v>4.4350366593738855</v>
      </c>
      <c r="BK93" s="82">
        <v>4369.8447417480929</v>
      </c>
      <c r="BL93" s="82">
        <v>83076.947999999989</v>
      </c>
      <c r="BM93" s="82">
        <v>0</v>
      </c>
      <c r="BN93" s="82">
        <v>84.402000000000001</v>
      </c>
      <c r="BO93" s="82">
        <v>83161.350000000006</v>
      </c>
      <c r="BP93" s="82">
        <v>4365.4097050887194</v>
      </c>
      <c r="BQ93" s="82">
        <v>0</v>
      </c>
      <c r="BR93" s="82">
        <v>4.4350366593738855</v>
      </c>
      <c r="BS93" s="89">
        <v>4369.8447417480929</v>
      </c>
      <c r="BT93" s="82">
        <v>22842.006281876726</v>
      </c>
      <c r="BU93" s="82">
        <v>0</v>
      </c>
      <c r="BV93" s="82">
        <v>23.206329320173854</v>
      </c>
      <c r="BW93" s="82">
        <v>22865.212611196897</v>
      </c>
      <c r="BX93" s="82">
        <v>22842.006281876726</v>
      </c>
      <c r="BY93" s="82">
        <v>0</v>
      </c>
      <c r="BZ93" s="82">
        <v>23.206329320173854</v>
      </c>
      <c r="CA93" s="82">
        <v>22865.212611196897</v>
      </c>
      <c r="CB93" s="82">
        <v>434700.13040999993</v>
      </c>
      <c r="CC93" s="82">
        <v>0</v>
      </c>
      <c r="CD93" s="82">
        <v>441.633465</v>
      </c>
      <c r="CE93" s="82">
        <v>435141.763875</v>
      </c>
      <c r="CF93" s="82">
        <v>22842.006281876726</v>
      </c>
      <c r="CG93" s="82">
        <v>0</v>
      </c>
      <c r="CH93" s="82">
        <v>23.206329320173854</v>
      </c>
      <c r="CI93" s="82">
        <v>22865.212611196897</v>
      </c>
      <c r="CJ93" s="82" t="s">
        <v>96</v>
      </c>
      <c r="CK93" s="83">
        <v>1.4999999999999999E-2</v>
      </c>
      <c r="CL93" s="83">
        <v>3.5000000000000003E-2</v>
      </c>
      <c r="CM93" s="83">
        <v>0.26500000000000001</v>
      </c>
      <c r="CN93" s="82">
        <v>1384.6158</v>
      </c>
      <c r="CO93" s="82">
        <v>3230.7702000000004</v>
      </c>
      <c r="CP93" s="82">
        <v>24461.5458</v>
      </c>
      <c r="CQ93" s="82">
        <v>1384.6158</v>
      </c>
      <c r="CR93" s="89">
        <v>4369.8447417480929</v>
      </c>
      <c r="CS93" s="82">
        <v>1384.6158</v>
      </c>
      <c r="CT93" s="82">
        <v>3230.7702000000004</v>
      </c>
      <c r="CU93" s="82">
        <v>24461.5458</v>
      </c>
      <c r="CV93" s="82">
        <v>1384.6158</v>
      </c>
      <c r="CW93" s="82">
        <v>4369.8447417480929</v>
      </c>
    </row>
    <row r="94" spans="1:101">
      <c r="A94" s="86" t="s">
        <v>82</v>
      </c>
      <c r="B94" s="87" t="s">
        <v>274</v>
      </c>
      <c r="C94" s="75" t="s">
        <v>1696</v>
      </c>
      <c r="D94" s="74" t="s">
        <v>116</v>
      </c>
      <c r="E94" s="74" t="s">
        <v>82</v>
      </c>
      <c r="F94" s="74" t="s">
        <v>274</v>
      </c>
      <c r="G94" s="74" t="s">
        <v>275</v>
      </c>
      <c r="I94" s="74" t="s">
        <v>127</v>
      </c>
      <c r="J94" s="74" t="s">
        <v>2583</v>
      </c>
      <c r="K94" s="74" t="s">
        <v>128</v>
      </c>
      <c r="L94" s="74" t="s">
        <v>89</v>
      </c>
      <c r="M94" s="74" t="s">
        <v>90</v>
      </c>
      <c r="N94" s="74" t="s">
        <v>277</v>
      </c>
      <c r="O94" s="76">
        <v>45940</v>
      </c>
      <c r="P94" s="76">
        <v>44469</v>
      </c>
      <c r="Q94" s="77">
        <v>5</v>
      </c>
      <c r="R94" s="74" t="s">
        <v>94</v>
      </c>
      <c r="S94" s="77">
        <v>2940131.7</v>
      </c>
      <c r="T94" s="77">
        <v>2038491.3</v>
      </c>
      <c r="U94" s="77">
        <v>2117.0300000000002</v>
      </c>
      <c r="V94" s="78">
        <v>5.3409999999999999E-2</v>
      </c>
      <c r="W94" s="79">
        <v>1</v>
      </c>
      <c r="X94" s="77">
        <v>2940131.7</v>
      </c>
      <c r="Y94" s="88">
        <v>2038491.3</v>
      </c>
      <c r="Z94" s="77">
        <v>2117.0300000000002</v>
      </c>
      <c r="AA94" s="74">
        <v>0</v>
      </c>
      <c r="AB94" s="74">
        <v>0</v>
      </c>
      <c r="AD94" s="74">
        <v>4</v>
      </c>
      <c r="AE94" s="74">
        <v>4</v>
      </c>
      <c r="AF94" s="74">
        <v>0</v>
      </c>
      <c r="AG94" s="74">
        <v>0</v>
      </c>
      <c r="AI94" s="74">
        <v>4</v>
      </c>
      <c r="AJ94" s="74">
        <v>4</v>
      </c>
      <c r="AL94" s="74">
        <v>4</v>
      </c>
      <c r="AM94" s="74" t="s">
        <v>95</v>
      </c>
      <c r="AN94" s="74">
        <v>0</v>
      </c>
      <c r="AO94" s="74" t="s">
        <v>95</v>
      </c>
      <c r="AP94" s="74" t="s">
        <v>95</v>
      </c>
      <c r="AQ94" s="74">
        <v>1</v>
      </c>
      <c r="AS94" s="74">
        <v>1</v>
      </c>
      <c r="AT94" s="74" t="s">
        <v>92</v>
      </c>
      <c r="AU94" s="74" t="s">
        <v>95</v>
      </c>
      <c r="AV94" s="74" t="s">
        <v>94</v>
      </c>
      <c r="AW94" s="77">
        <v>200000000</v>
      </c>
      <c r="AX94" s="77">
        <v>0</v>
      </c>
      <c r="AY94" s="79">
        <v>1</v>
      </c>
      <c r="AZ94" s="77">
        <v>1297080000</v>
      </c>
      <c r="BA94" s="77">
        <v>0</v>
      </c>
      <c r="BB94" s="74" t="s">
        <v>116</v>
      </c>
      <c r="BC94" s="75" t="s">
        <v>1696</v>
      </c>
      <c r="BD94" s="82">
        <v>15554.226793760037</v>
      </c>
      <c r="BE94" s="82">
        <v>0</v>
      </c>
      <c r="BF94" s="82">
        <v>16.153497809479891</v>
      </c>
      <c r="BG94" s="82">
        <v>15570.380291569518</v>
      </c>
      <c r="BH94" s="82">
        <v>57210.054855325521</v>
      </c>
      <c r="BI94" s="82">
        <v>0</v>
      </c>
      <c r="BJ94" s="82">
        <v>101.4037136539489</v>
      </c>
      <c r="BK94" s="82">
        <v>57311.458568979462</v>
      </c>
      <c r="BL94" s="82">
        <v>1834537.2219914303</v>
      </c>
      <c r="BM94" s="82">
        <v>0</v>
      </c>
      <c r="BN94" s="82">
        <v>1905.2180085696309</v>
      </c>
      <c r="BO94" s="82">
        <v>1836442.4399999997</v>
      </c>
      <c r="BP94" s="82">
        <v>15554.226793760037</v>
      </c>
      <c r="BQ94" s="82">
        <v>0</v>
      </c>
      <c r="BR94" s="82">
        <v>16.153497809479891</v>
      </c>
      <c r="BS94" s="89">
        <v>15570.380291569518</v>
      </c>
      <c r="BT94" s="82">
        <v>81387.491698349389</v>
      </c>
      <c r="BU94" s="82">
        <v>0</v>
      </c>
      <c r="BV94" s="82">
        <v>84.523177288103525</v>
      </c>
      <c r="BW94" s="82">
        <v>81472.014875637498</v>
      </c>
      <c r="BX94" s="82">
        <v>299351.61203049077</v>
      </c>
      <c r="BY94" s="82">
        <v>0</v>
      </c>
      <c r="BZ94" s="82">
        <v>530.59493169428765</v>
      </c>
      <c r="CA94" s="82">
        <v>299882.20696218504</v>
      </c>
      <c r="CB94" s="82">
        <v>9599216.0140701588</v>
      </c>
      <c r="CC94" s="82">
        <v>0</v>
      </c>
      <c r="CD94" s="82">
        <v>9969.0532298405942</v>
      </c>
      <c r="CE94" s="82">
        <v>9609185.0672999974</v>
      </c>
      <c r="CF94" s="82">
        <v>81387.491698349389</v>
      </c>
      <c r="CG94" s="82">
        <v>0</v>
      </c>
      <c r="CH94" s="82">
        <v>84.523177288103525</v>
      </c>
      <c r="CI94" s="82">
        <v>81472.014875637498</v>
      </c>
      <c r="CJ94" s="82" t="s">
        <v>96</v>
      </c>
      <c r="CK94" s="83">
        <v>1.4999999999999999E-2</v>
      </c>
      <c r="CL94" s="83">
        <v>3.5000000000000003E-2</v>
      </c>
      <c r="CM94" s="83">
        <v>0.26500000000000001</v>
      </c>
      <c r="CN94" s="82">
        <v>30577.369500000001</v>
      </c>
      <c r="CO94" s="82">
        <v>71347.195500000002</v>
      </c>
      <c r="CP94" s="82">
        <v>540200.19449999998</v>
      </c>
      <c r="CQ94" s="82">
        <v>30577.369500000001</v>
      </c>
      <c r="CR94" s="89">
        <v>30577.369500000001</v>
      </c>
      <c r="CS94" s="82">
        <v>30577.369500000001</v>
      </c>
      <c r="CT94" s="82">
        <v>71347.195500000002</v>
      </c>
      <c r="CU94" s="82">
        <v>540200.19449999998</v>
      </c>
      <c r="CV94" s="82">
        <v>30577.369500000001</v>
      </c>
      <c r="CW94" s="82">
        <v>30577.369500000001</v>
      </c>
    </row>
    <row r="95" spans="1:101">
      <c r="A95" s="86" t="s">
        <v>82</v>
      </c>
      <c r="B95" s="87" t="s">
        <v>278</v>
      </c>
      <c r="C95" s="75" t="s">
        <v>1697</v>
      </c>
      <c r="D95" s="74" t="s">
        <v>116</v>
      </c>
      <c r="E95" s="74" t="s">
        <v>82</v>
      </c>
      <c r="F95" s="74" t="s">
        <v>278</v>
      </c>
      <c r="G95" s="74" t="s">
        <v>275</v>
      </c>
      <c r="I95" s="74" t="s">
        <v>127</v>
      </c>
      <c r="J95" s="74" t="s">
        <v>2583</v>
      </c>
      <c r="K95" s="74" t="s">
        <v>128</v>
      </c>
      <c r="L95" s="74" t="s">
        <v>89</v>
      </c>
      <c r="M95" s="74" t="s">
        <v>90</v>
      </c>
      <c r="N95" s="74" t="s">
        <v>277</v>
      </c>
      <c r="O95" s="76">
        <v>45940</v>
      </c>
      <c r="P95" s="76">
        <v>44469</v>
      </c>
      <c r="Q95" s="77">
        <v>5</v>
      </c>
      <c r="R95" s="74" t="s">
        <v>94</v>
      </c>
      <c r="S95" s="77">
        <v>37221530.299999997</v>
      </c>
      <c r="T95" s="77">
        <v>25806927.66</v>
      </c>
      <c r="U95" s="77">
        <v>26801.21</v>
      </c>
      <c r="V95" s="78">
        <v>5.3409999999999999E-2</v>
      </c>
      <c r="W95" s="79">
        <v>1</v>
      </c>
      <c r="X95" s="77">
        <v>37221530.299999997</v>
      </c>
      <c r="Y95" s="88">
        <v>25806927.66</v>
      </c>
      <c r="Z95" s="77">
        <v>26801.21</v>
      </c>
      <c r="AA95" s="74">
        <v>0</v>
      </c>
      <c r="AB95" s="74">
        <v>0</v>
      </c>
      <c r="AD95" s="74">
        <v>4</v>
      </c>
      <c r="AE95" s="74">
        <v>4</v>
      </c>
      <c r="AF95" s="74">
        <v>0</v>
      </c>
      <c r="AG95" s="74">
        <v>0</v>
      </c>
      <c r="AI95" s="74">
        <v>4</v>
      </c>
      <c r="AJ95" s="74">
        <v>4</v>
      </c>
      <c r="AL95" s="74">
        <v>4</v>
      </c>
      <c r="AM95" s="74" t="s">
        <v>95</v>
      </c>
      <c r="AN95" s="74">
        <v>0</v>
      </c>
      <c r="AO95" s="74" t="s">
        <v>95</v>
      </c>
      <c r="AP95" s="74" t="s">
        <v>95</v>
      </c>
      <c r="AQ95" s="74">
        <v>1</v>
      </c>
      <c r="AS95" s="74">
        <v>1</v>
      </c>
      <c r="AT95" s="74" t="s">
        <v>92</v>
      </c>
      <c r="AU95" s="74" t="s">
        <v>95</v>
      </c>
      <c r="AV95" s="74" t="s">
        <v>94</v>
      </c>
      <c r="AW95" s="77">
        <v>200000000</v>
      </c>
      <c r="AX95" s="77">
        <v>0</v>
      </c>
      <c r="AY95" s="79">
        <v>1</v>
      </c>
      <c r="AZ95" s="77">
        <v>1297080000</v>
      </c>
      <c r="BA95" s="77">
        <v>0</v>
      </c>
      <c r="BB95" s="74" t="s">
        <v>116</v>
      </c>
      <c r="BC95" s="75" t="s">
        <v>1697</v>
      </c>
      <c r="BD95" s="82">
        <v>196924.04623392248</v>
      </c>
      <c r="BE95" s="82">
        <v>0</v>
      </c>
      <c r="BF95" s="82">
        <v>204.51108270999293</v>
      </c>
      <c r="BG95" s="82">
        <v>197128.55731663248</v>
      </c>
      <c r="BH95" s="82">
        <v>724318.24514724617</v>
      </c>
      <c r="BI95" s="82">
        <v>0</v>
      </c>
      <c r="BJ95" s="82">
        <v>1283.8622649074764</v>
      </c>
      <c r="BK95" s="82">
        <v>725602.10741215351</v>
      </c>
      <c r="BL95" s="82">
        <v>23226129.945991416</v>
      </c>
      <c r="BM95" s="82">
        <v>0</v>
      </c>
      <c r="BN95" s="82">
        <v>24120.980008582879</v>
      </c>
      <c r="BO95" s="82">
        <v>23250250.925999999</v>
      </c>
      <c r="BP95" s="82">
        <v>196924.04623392248</v>
      </c>
      <c r="BQ95" s="82">
        <v>0</v>
      </c>
      <c r="BR95" s="82">
        <v>204.51108270999293</v>
      </c>
      <c r="BS95" s="89">
        <v>197128.55731663248</v>
      </c>
      <c r="BT95" s="82">
        <v>1030405.0719189993</v>
      </c>
      <c r="BU95" s="82">
        <v>0</v>
      </c>
      <c r="BV95" s="82">
        <v>1070.1042402800381</v>
      </c>
      <c r="BW95" s="82">
        <v>1031475.1761592794</v>
      </c>
      <c r="BX95" s="82">
        <v>3789995.2177329655</v>
      </c>
      <c r="BY95" s="82">
        <v>0</v>
      </c>
      <c r="BZ95" s="82">
        <v>6717.80930112837</v>
      </c>
      <c r="CA95" s="82">
        <v>3796713.0270340932</v>
      </c>
      <c r="CB95" s="82">
        <v>121530724.94240008</v>
      </c>
      <c r="CC95" s="82">
        <v>0</v>
      </c>
      <c r="CD95" s="82">
        <v>126213.02789490992</v>
      </c>
      <c r="CE95" s="82">
        <v>121656937.970295</v>
      </c>
      <c r="CF95" s="82">
        <v>1030405.0719189993</v>
      </c>
      <c r="CG95" s="82">
        <v>0</v>
      </c>
      <c r="CH95" s="82">
        <v>1070.1042402800381</v>
      </c>
      <c r="CI95" s="82">
        <v>1031475.1761592794</v>
      </c>
      <c r="CJ95" s="82" t="s">
        <v>96</v>
      </c>
      <c r="CK95" s="83">
        <v>1.4999999999999999E-2</v>
      </c>
      <c r="CL95" s="83">
        <v>3.5000000000000003E-2</v>
      </c>
      <c r="CM95" s="83">
        <v>0.26500000000000001</v>
      </c>
      <c r="CN95" s="82">
        <v>387103.91489999997</v>
      </c>
      <c r="CO95" s="82">
        <v>903242.46810000006</v>
      </c>
      <c r="CP95" s="82">
        <v>6838835.8299000002</v>
      </c>
      <c r="CQ95" s="82">
        <v>387103.91489999997</v>
      </c>
      <c r="CR95" s="89">
        <v>387103.91489999997</v>
      </c>
      <c r="CS95" s="82">
        <v>387103.91489999997</v>
      </c>
      <c r="CT95" s="82">
        <v>903242.46810000006</v>
      </c>
      <c r="CU95" s="82">
        <v>6838835.8299000002</v>
      </c>
      <c r="CV95" s="82">
        <v>387103.91489999997</v>
      </c>
      <c r="CW95" s="82">
        <v>387103.91489999997</v>
      </c>
    </row>
    <row r="96" spans="1:101">
      <c r="A96" s="86" t="s">
        <v>82</v>
      </c>
      <c r="B96" s="87" t="s">
        <v>279</v>
      </c>
      <c r="C96" s="75" t="s">
        <v>1698</v>
      </c>
      <c r="D96" s="74" t="s">
        <v>116</v>
      </c>
      <c r="E96" s="74" t="s">
        <v>82</v>
      </c>
      <c r="F96" s="74" t="s">
        <v>279</v>
      </c>
      <c r="G96" s="74" t="s">
        <v>275</v>
      </c>
      <c r="I96" s="74" t="s">
        <v>127</v>
      </c>
      <c r="J96" s="74" t="s">
        <v>2583</v>
      </c>
      <c r="K96" s="74" t="s">
        <v>128</v>
      </c>
      <c r="L96" s="74" t="s">
        <v>89</v>
      </c>
      <c r="M96" s="74" t="s">
        <v>90</v>
      </c>
      <c r="N96" s="74" t="s">
        <v>277</v>
      </c>
      <c r="O96" s="76">
        <v>45940</v>
      </c>
      <c r="P96" s="76">
        <v>44469</v>
      </c>
      <c r="Q96" s="77">
        <v>5</v>
      </c>
      <c r="R96" s="74" t="s">
        <v>94</v>
      </c>
      <c r="S96" s="77">
        <v>23495352.359999999</v>
      </c>
      <c r="T96" s="77">
        <v>16290110.960000001</v>
      </c>
      <c r="U96" s="77">
        <v>16917.73</v>
      </c>
      <c r="V96" s="78">
        <v>5.3409999999999999E-2</v>
      </c>
      <c r="W96" s="79">
        <v>1</v>
      </c>
      <c r="X96" s="77">
        <v>23495352.359999999</v>
      </c>
      <c r="Y96" s="88">
        <v>16290110.960000001</v>
      </c>
      <c r="Z96" s="77">
        <v>16917.73</v>
      </c>
      <c r="AA96" s="74">
        <v>0</v>
      </c>
      <c r="AB96" s="74">
        <v>0</v>
      </c>
      <c r="AD96" s="74">
        <v>4</v>
      </c>
      <c r="AE96" s="74">
        <v>4</v>
      </c>
      <c r="AF96" s="74">
        <v>0</v>
      </c>
      <c r="AG96" s="74">
        <v>0</v>
      </c>
      <c r="AI96" s="74">
        <v>4</v>
      </c>
      <c r="AJ96" s="74">
        <v>4</v>
      </c>
      <c r="AL96" s="74">
        <v>4</v>
      </c>
      <c r="AM96" s="74" t="s">
        <v>95</v>
      </c>
      <c r="AN96" s="74">
        <v>0</v>
      </c>
      <c r="AO96" s="74" t="s">
        <v>95</v>
      </c>
      <c r="AP96" s="74" t="s">
        <v>95</v>
      </c>
      <c r="AQ96" s="74">
        <v>1</v>
      </c>
      <c r="AS96" s="74">
        <v>1</v>
      </c>
      <c r="AT96" s="74" t="s">
        <v>92</v>
      </c>
      <c r="AU96" s="74" t="s">
        <v>95</v>
      </c>
      <c r="AV96" s="74" t="s">
        <v>94</v>
      </c>
      <c r="AW96" s="77">
        <v>200000000</v>
      </c>
      <c r="AX96" s="77">
        <v>0</v>
      </c>
      <c r="AY96" s="79">
        <v>1</v>
      </c>
      <c r="AZ96" s="77">
        <v>1297080000</v>
      </c>
      <c r="BA96" s="77">
        <v>0</v>
      </c>
      <c r="BB96" s="74" t="s">
        <v>116</v>
      </c>
      <c r="BC96" s="75" t="s">
        <v>1698</v>
      </c>
      <c r="BD96" s="82">
        <v>124304.06819325821</v>
      </c>
      <c r="BE96" s="82">
        <v>0</v>
      </c>
      <c r="BF96" s="82">
        <v>129.09320683934311</v>
      </c>
      <c r="BG96" s="82">
        <v>124433.16140009755</v>
      </c>
      <c r="BH96" s="82">
        <v>457209.95624182624</v>
      </c>
      <c r="BI96" s="82">
        <v>0</v>
      </c>
      <c r="BJ96" s="82">
        <v>810.40900690558669</v>
      </c>
      <c r="BK96" s="82">
        <v>458020.3652487318</v>
      </c>
      <c r="BL96" s="82">
        <v>14660994.915991405</v>
      </c>
      <c r="BM96" s="82">
        <v>0</v>
      </c>
      <c r="BN96" s="82">
        <v>15225.848008595472</v>
      </c>
      <c r="BO96" s="82">
        <v>14676220.763999999</v>
      </c>
      <c r="BP96" s="82">
        <v>124304.06819325821</v>
      </c>
      <c r="BQ96" s="82">
        <v>0</v>
      </c>
      <c r="BR96" s="82">
        <v>129.09320683934311</v>
      </c>
      <c r="BS96" s="89">
        <v>124433.16140009755</v>
      </c>
      <c r="BT96" s="82">
        <v>650421.03682122356</v>
      </c>
      <c r="BU96" s="82">
        <v>0</v>
      </c>
      <c r="BV96" s="82">
        <v>675.48020478686283</v>
      </c>
      <c r="BW96" s="82">
        <v>651096.51702601044</v>
      </c>
      <c r="BX96" s="82">
        <v>2392351.0960353557</v>
      </c>
      <c r="BY96" s="82">
        <v>0</v>
      </c>
      <c r="BZ96" s="82">
        <v>4240.465128633482</v>
      </c>
      <c r="CA96" s="82">
        <v>2396591.5611639889</v>
      </c>
      <c r="CB96" s="82">
        <v>76713655.897925019</v>
      </c>
      <c r="CC96" s="82">
        <v>0</v>
      </c>
      <c r="CD96" s="82">
        <v>79669.249704975809</v>
      </c>
      <c r="CE96" s="82">
        <v>76793325.147629991</v>
      </c>
      <c r="CF96" s="82">
        <v>650421.03682122356</v>
      </c>
      <c r="CG96" s="82">
        <v>0</v>
      </c>
      <c r="CH96" s="82">
        <v>675.48020478686283</v>
      </c>
      <c r="CI96" s="82">
        <v>651096.51702601044</v>
      </c>
      <c r="CJ96" s="82" t="s">
        <v>96</v>
      </c>
      <c r="CK96" s="83">
        <v>1.4999999999999999E-2</v>
      </c>
      <c r="CL96" s="83">
        <v>3.5000000000000003E-2</v>
      </c>
      <c r="CM96" s="83">
        <v>0.26500000000000001</v>
      </c>
      <c r="CN96" s="82">
        <v>244351.66440000001</v>
      </c>
      <c r="CO96" s="82">
        <v>570153.88360000006</v>
      </c>
      <c r="CP96" s="82">
        <v>4316879.4044000003</v>
      </c>
      <c r="CQ96" s="82">
        <v>244351.66440000001</v>
      </c>
      <c r="CR96" s="89">
        <v>244351.66440000001</v>
      </c>
      <c r="CS96" s="82">
        <v>244351.66440000001</v>
      </c>
      <c r="CT96" s="82">
        <v>570153.88360000006</v>
      </c>
      <c r="CU96" s="82">
        <v>4316879.4044000003</v>
      </c>
      <c r="CV96" s="82">
        <v>244351.66440000001</v>
      </c>
      <c r="CW96" s="82">
        <v>244351.66440000001</v>
      </c>
    </row>
    <row r="97" spans="1:101">
      <c r="A97" s="86" t="s">
        <v>82</v>
      </c>
      <c r="B97" s="87" t="s">
        <v>280</v>
      </c>
      <c r="C97" s="75" t="s">
        <v>1699</v>
      </c>
      <c r="D97" s="74" t="s">
        <v>116</v>
      </c>
      <c r="E97" s="74" t="s">
        <v>82</v>
      </c>
      <c r="F97" s="74" t="s">
        <v>280</v>
      </c>
      <c r="G97" s="74" t="s">
        <v>275</v>
      </c>
      <c r="I97" s="74" t="s">
        <v>127</v>
      </c>
      <c r="J97" s="74" t="s">
        <v>2583</v>
      </c>
      <c r="K97" s="74" t="s">
        <v>128</v>
      </c>
      <c r="L97" s="74" t="s">
        <v>89</v>
      </c>
      <c r="M97" s="74" t="s">
        <v>90</v>
      </c>
      <c r="N97" s="74" t="s">
        <v>277</v>
      </c>
      <c r="O97" s="76">
        <v>45940</v>
      </c>
      <c r="P97" s="76">
        <v>44469</v>
      </c>
      <c r="Q97" s="77">
        <v>5</v>
      </c>
      <c r="R97" s="74" t="s">
        <v>94</v>
      </c>
      <c r="S97" s="77">
        <v>1806912.88</v>
      </c>
      <c r="T97" s="77">
        <v>1252792.92</v>
      </c>
      <c r="U97" s="77">
        <v>1301.06</v>
      </c>
      <c r="V97" s="78">
        <v>5.3409999999999999E-2</v>
      </c>
      <c r="W97" s="79">
        <v>1</v>
      </c>
      <c r="X97" s="77">
        <v>1806912.88</v>
      </c>
      <c r="Y97" s="88">
        <v>1252792.92</v>
      </c>
      <c r="Z97" s="77">
        <v>1301.06</v>
      </c>
      <c r="AA97" s="74">
        <v>0</v>
      </c>
      <c r="AB97" s="74">
        <v>0</v>
      </c>
      <c r="AD97" s="74">
        <v>4</v>
      </c>
      <c r="AE97" s="74">
        <v>4</v>
      </c>
      <c r="AF97" s="74">
        <v>0</v>
      </c>
      <c r="AG97" s="74">
        <v>0</v>
      </c>
      <c r="AI97" s="74">
        <v>4</v>
      </c>
      <c r="AJ97" s="74">
        <v>4</v>
      </c>
      <c r="AL97" s="74">
        <v>4</v>
      </c>
      <c r="AM97" s="74" t="s">
        <v>95</v>
      </c>
      <c r="AN97" s="74">
        <v>0</v>
      </c>
      <c r="AO97" s="74" t="s">
        <v>95</v>
      </c>
      <c r="AP97" s="74" t="s">
        <v>95</v>
      </c>
      <c r="AQ97" s="74">
        <v>1</v>
      </c>
      <c r="AS97" s="74">
        <v>1</v>
      </c>
      <c r="AT97" s="74" t="s">
        <v>92</v>
      </c>
      <c r="AU97" s="74" t="s">
        <v>95</v>
      </c>
      <c r="AV97" s="74" t="s">
        <v>94</v>
      </c>
      <c r="AW97" s="77">
        <v>200000000</v>
      </c>
      <c r="AX97" s="77">
        <v>0</v>
      </c>
      <c r="AY97" s="79">
        <v>1</v>
      </c>
      <c r="AZ97" s="77">
        <v>1297080000</v>
      </c>
      <c r="BA97" s="77">
        <v>0</v>
      </c>
      <c r="BB97" s="74" t="s">
        <v>116</v>
      </c>
      <c r="BC97" s="75" t="s">
        <v>1699</v>
      </c>
      <c r="BD97" s="82">
        <v>9558.7977652501449</v>
      </c>
      <c r="BE97" s="82">
        <v>0</v>
      </c>
      <c r="BF97" s="82">
        <v>9.9270751150607985</v>
      </c>
      <c r="BG97" s="82">
        <v>9568.7248403652065</v>
      </c>
      <c r="BH97" s="82">
        <v>35157.875382584025</v>
      </c>
      <c r="BI97" s="82">
        <v>0</v>
      </c>
      <c r="BJ97" s="82">
        <v>62.315896922593851</v>
      </c>
      <c r="BK97" s="82">
        <v>35220.191279506624</v>
      </c>
      <c r="BL97" s="82">
        <v>1127408.6799914015</v>
      </c>
      <c r="BM97" s="82">
        <v>0</v>
      </c>
      <c r="BN97" s="82">
        <v>1170.845008598558</v>
      </c>
      <c r="BO97" s="82">
        <v>1128579.5250000001</v>
      </c>
      <c r="BP97" s="82">
        <v>9558.7977652501449</v>
      </c>
      <c r="BQ97" s="82">
        <v>0</v>
      </c>
      <c r="BR97" s="82">
        <v>9.9270751150607985</v>
      </c>
      <c r="BS97" s="89">
        <v>9568.7248403652065</v>
      </c>
      <c r="BT97" s="82">
        <v>50016.409306671383</v>
      </c>
      <c r="BU97" s="82">
        <v>0</v>
      </c>
      <c r="BV97" s="82">
        <v>51.943420539555625</v>
      </c>
      <c r="BW97" s="82">
        <v>50068.352727210942</v>
      </c>
      <c r="BX97" s="82">
        <v>183963.58293937091</v>
      </c>
      <c r="BY97" s="82">
        <v>0</v>
      </c>
      <c r="BZ97" s="82">
        <v>326.06793064747234</v>
      </c>
      <c r="CA97" s="82">
        <v>184289.65087001841</v>
      </c>
      <c r="CB97" s="82">
        <v>5899165.9180550082</v>
      </c>
      <c r="CC97" s="82">
        <v>0</v>
      </c>
      <c r="CD97" s="82">
        <v>6126.4465074919544</v>
      </c>
      <c r="CE97" s="82">
        <v>5905292.3645625003</v>
      </c>
      <c r="CF97" s="82">
        <v>50016.409306671383</v>
      </c>
      <c r="CG97" s="82">
        <v>0</v>
      </c>
      <c r="CH97" s="82">
        <v>51.943420539555625</v>
      </c>
      <c r="CI97" s="82">
        <v>50068.352727210942</v>
      </c>
      <c r="CJ97" s="82" t="s">
        <v>96</v>
      </c>
      <c r="CK97" s="83">
        <v>1.4999999999999999E-2</v>
      </c>
      <c r="CL97" s="83">
        <v>3.5000000000000003E-2</v>
      </c>
      <c r="CM97" s="83">
        <v>0.26500000000000001</v>
      </c>
      <c r="CN97" s="82">
        <v>18791.893799999998</v>
      </c>
      <c r="CO97" s="82">
        <v>43847.752200000003</v>
      </c>
      <c r="CP97" s="82">
        <v>331990.1238</v>
      </c>
      <c r="CQ97" s="82">
        <v>18791.893799999998</v>
      </c>
      <c r="CR97" s="89">
        <v>18791.893799999998</v>
      </c>
      <c r="CS97" s="82">
        <v>18791.893799999998</v>
      </c>
      <c r="CT97" s="82">
        <v>43847.752200000003</v>
      </c>
      <c r="CU97" s="82">
        <v>331990.1238</v>
      </c>
      <c r="CV97" s="82">
        <v>18791.893799999998</v>
      </c>
      <c r="CW97" s="82">
        <v>18791.893799999998</v>
      </c>
    </row>
    <row r="98" spans="1:101">
      <c r="A98" s="86" t="s">
        <v>82</v>
      </c>
      <c r="B98" s="87" t="s">
        <v>281</v>
      </c>
      <c r="C98" s="75" t="s">
        <v>1700</v>
      </c>
      <c r="D98" s="74" t="s">
        <v>116</v>
      </c>
      <c r="E98" s="74" t="s">
        <v>82</v>
      </c>
      <c r="F98" s="74" t="s">
        <v>281</v>
      </c>
      <c r="G98" s="74" t="s">
        <v>275</v>
      </c>
      <c r="I98" s="74" t="s">
        <v>127</v>
      </c>
      <c r="J98" s="74" t="s">
        <v>2583</v>
      </c>
      <c r="K98" s="74" t="s">
        <v>128</v>
      </c>
      <c r="L98" s="74" t="s">
        <v>89</v>
      </c>
      <c r="M98" s="74" t="s">
        <v>90</v>
      </c>
      <c r="N98" s="74" t="s">
        <v>277</v>
      </c>
      <c r="O98" s="76">
        <v>45940</v>
      </c>
      <c r="P98" s="76">
        <v>44469</v>
      </c>
      <c r="Q98" s="77">
        <v>5</v>
      </c>
      <c r="R98" s="74" t="s">
        <v>94</v>
      </c>
      <c r="S98" s="77">
        <v>2262771.0499999998</v>
      </c>
      <c r="T98" s="77">
        <v>1568854.61</v>
      </c>
      <c r="U98" s="77">
        <v>1629.3</v>
      </c>
      <c r="V98" s="78">
        <v>5.3409999999999999E-2</v>
      </c>
      <c r="W98" s="79">
        <v>1</v>
      </c>
      <c r="X98" s="77">
        <v>2262771.0499999998</v>
      </c>
      <c r="Y98" s="88">
        <v>1568854.61</v>
      </c>
      <c r="Z98" s="77">
        <v>1629.3</v>
      </c>
      <c r="AA98" s="74">
        <v>0</v>
      </c>
      <c r="AB98" s="74">
        <v>0</v>
      </c>
      <c r="AD98" s="74">
        <v>4</v>
      </c>
      <c r="AE98" s="74">
        <v>4</v>
      </c>
      <c r="AF98" s="74">
        <v>0</v>
      </c>
      <c r="AG98" s="74">
        <v>0</v>
      </c>
      <c r="AI98" s="74">
        <v>4</v>
      </c>
      <c r="AJ98" s="74">
        <v>4</v>
      </c>
      <c r="AL98" s="74">
        <v>4</v>
      </c>
      <c r="AM98" s="74" t="s">
        <v>95</v>
      </c>
      <c r="AN98" s="74">
        <v>0</v>
      </c>
      <c r="AO98" s="74" t="s">
        <v>95</v>
      </c>
      <c r="AP98" s="74" t="s">
        <v>95</v>
      </c>
      <c r="AQ98" s="74">
        <v>1</v>
      </c>
      <c r="AS98" s="74">
        <v>1</v>
      </c>
      <c r="AT98" s="74" t="s">
        <v>92</v>
      </c>
      <c r="AU98" s="74" t="s">
        <v>95</v>
      </c>
      <c r="AV98" s="74" t="s">
        <v>94</v>
      </c>
      <c r="AW98" s="77">
        <v>200000000</v>
      </c>
      <c r="AX98" s="77">
        <v>0</v>
      </c>
      <c r="AY98" s="79">
        <v>1</v>
      </c>
      <c r="AZ98" s="77">
        <v>1297080000</v>
      </c>
      <c r="BA98" s="77">
        <v>0</v>
      </c>
      <c r="BB98" s="74" t="s">
        <v>116</v>
      </c>
      <c r="BC98" s="75" t="s">
        <v>1700</v>
      </c>
      <c r="BD98" s="82">
        <v>11970.569864139239</v>
      </c>
      <c r="BE98" s="82">
        <v>0</v>
      </c>
      <c r="BF98" s="82">
        <v>12.431776249579979</v>
      </c>
      <c r="BG98" s="82">
        <v>11983.001640388818</v>
      </c>
      <c r="BH98" s="82">
        <v>44028.772013862188</v>
      </c>
      <c r="BI98" s="82">
        <v>0</v>
      </c>
      <c r="BJ98" s="82">
        <v>78.03974088620555</v>
      </c>
      <c r="BK98" s="82">
        <v>44106.811754748385</v>
      </c>
      <c r="BL98" s="82">
        <v>1411864.2009914829</v>
      </c>
      <c r="BM98" s="82">
        <v>0</v>
      </c>
      <c r="BN98" s="82">
        <v>1466.2610085171773</v>
      </c>
      <c r="BO98" s="82">
        <v>1413330.4620000001</v>
      </c>
      <c r="BP98" s="82">
        <v>11970.569864139239</v>
      </c>
      <c r="BQ98" s="82">
        <v>0</v>
      </c>
      <c r="BR98" s="82">
        <v>12.431776249579979</v>
      </c>
      <c r="BS98" s="89">
        <v>11983.001640388818</v>
      </c>
      <c r="BT98" s="82">
        <v>62636.006814108565</v>
      </c>
      <c r="BU98" s="82">
        <v>0</v>
      </c>
      <c r="BV98" s="82">
        <v>65.049269225927233</v>
      </c>
      <c r="BW98" s="82">
        <v>62701.056083334493</v>
      </c>
      <c r="BX98" s="82">
        <v>230380.54956253391</v>
      </c>
      <c r="BY98" s="82">
        <v>0</v>
      </c>
      <c r="BZ98" s="82">
        <v>408.34294418707054</v>
      </c>
      <c r="CA98" s="82">
        <v>230788.89250672093</v>
      </c>
      <c r="CB98" s="82">
        <v>7387579.4316879343</v>
      </c>
      <c r="CC98" s="82">
        <v>0</v>
      </c>
      <c r="CD98" s="82">
        <v>7672.2107270661299</v>
      </c>
      <c r="CE98" s="82">
        <v>7395251.6424150001</v>
      </c>
      <c r="CF98" s="82">
        <v>62636.006814108565</v>
      </c>
      <c r="CG98" s="82">
        <v>0</v>
      </c>
      <c r="CH98" s="82">
        <v>65.049269225927233</v>
      </c>
      <c r="CI98" s="82">
        <v>62701.056083334493</v>
      </c>
      <c r="CJ98" s="82" t="s">
        <v>96</v>
      </c>
      <c r="CK98" s="83">
        <v>1.4999999999999999E-2</v>
      </c>
      <c r="CL98" s="83">
        <v>3.5000000000000003E-2</v>
      </c>
      <c r="CM98" s="83">
        <v>0.26500000000000001</v>
      </c>
      <c r="CN98" s="82">
        <v>23532.819149999999</v>
      </c>
      <c r="CO98" s="82">
        <v>54909.911350000009</v>
      </c>
      <c r="CP98" s="82">
        <v>415746.47165000002</v>
      </c>
      <c r="CQ98" s="82">
        <v>23532.819149999999</v>
      </c>
      <c r="CR98" s="89">
        <v>23532.819149999999</v>
      </c>
      <c r="CS98" s="82">
        <v>23532.819149999999</v>
      </c>
      <c r="CT98" s="82">
        <v>54909.911350000009</v>
      </c>
      <c r="CU98" s="82">
        <v>415746.47165000002</v>
      </c>
      <c r="CV98" s="82">
        <v>23532.819149999999</v>
      </c>
      <c r="CW98" s="82">
        <v>23532.819149999999</v>
      </c>
    </row>
    <row r="99" spans="1:101">
      <c r="A99" s="86" t="s">
        <v>82</v>
      </c>
      <c r="B99" s="87" t="s">
        <v>282</v>
      </c>
      <c r="C99" s="75" t="s">
        <v>1701</v>
      </c>
      <c r="D99" s="74" t="s">
        <v>116</v>
      </c>
      <c r="E99" s="74" t="s">
        <v>82</v>
      </c>
      <c r="F99" s="74" t="s">
        <v>282</v>
      </c>
      <c r="G99" s="74" t="s">
        <v>275</v>
      </c>
      <c r="I99" s="74" t="s">
        <v>127</v>
      </c>
      <c r="J99" s="74" t="s">
        <v>2583</v>
      </c>
      <c r="K99" s="74" t="s">
        <v>128</v>
      </c>
      <c r="L99" s="74" t="s">
        <v>89</v>
      </c>
      <c r="M99" s="74" t="s">
        <v>90</v>
      </c>
      <c r="N99" s="74" t="s">
        <v>277</v>
      </c>
      <c r="O99" s="76">
        <v>45940</v>
      </c>
      <c r="P99" s="76">
        <v>44469</v>
      </c>
      <c r="Q99" s="77">
        <v>5</v>
      </c>
      <c r="R99" s="74" t="s">
        <v>94</v>
      </c>
      <c r="S99" s="77">
        <v>2227600.64</v>
      </c>
      <c r="T99" s="77">
        <v>1544469.76</v>
      </c>
      <c r="U99" s="77">
        <v>1603.97</v>
      </c>
      <c r="V99" s="78">
        <v>5.3409999999999999E-2</v>
      </c>
      <c r="W99" s="79">
        <v>1</v>
      </c>
      <c r="X99" s="77">
        <v>2227600.64</v>
      </c>
      <c r="Y99" s="88">
        <v>1544469.76</v>
      </c>
      <c r="Z99" s="77">
        <v>1603.97</v>
      </c>
      <c r="AA99" s="74">
        <v>0</v>
      </c>
      <c r="AB99" s="74">
        <v>0</v>
      </c>
      <c r="AD99" s="74">
        <v>4</v>
      </c>
      <c r="AE99" s="74">
        <v>4</v>
      </c>
      <c r="AF99" s="74">
        <v>0</v>
      </c>
      <c r="AG99" s="74">
        <v>0</v>
      </c>
      <c r="AI99" s="74">
        <v>4</v>
      </c>
      <c r="AJ99" s="74">
        <v>4</v>
      </c>
      <c r="AL99" s="74">
        <v>4</v>
      </c>
      <c r="AM99" s="74" t="s">
        <v>95</v>
      </c>
      <c r="AN99" s="74">
        <v>0</v>
      </c>
      <c r="AO99" s="74" t="s">
        <v>95</v>
      </c>
      <c r="AP99" s="74" t="s">
        <v>95</v>
      </c>
      <c r="AQ99" s="74">
        <v>1</v>
      </c>
      <c r="AS99" s="74">
        <v>1</v>
      </c>
      <c r="AT99" s="74" t="s">
        <v>92</v>
      </c>
      <c r="AU99" s="74" t="s">
        <v>95</v>
      </c>
      <c r="AV99" s="74" t="s">
        <v>94</v>
      </c>
      <c r="AW99" s="77">
        <v>200000000</v>
      </c>
      <c r="AX99" s="77">
        <v>0</v>
      </c>
      <c r="AY99" s="79">
        <v>1</v>
      </c>
      <c r="AZ99" s="77">
        <v>1297080000</v>
      </c>
      <c r="BA99" s="77">
        <v>0</v>
      </c>
      <c r="BB99" s="74" t="s">
        <v>116</v>
      </c>
      <c r="BC99" s="75" t="s">
        <v>1701</v>
      </c>
      <c r="BD99" s="82">
        <v>11784.496376819072</v>
      </c>
      <c r="BE99" s="82">
        <v>0</v>
      </c>
      <c r="BF99" s="82">
        <v>12.2384906089236</v>
      </c>
      <c r="BG99" s="82">
        <v>11796.734867427995</v>
      </c>
      <c r="BH99" s="82">
        <v>43344.362955208162</v>
      </c>
      <c r="BI99" s="82">
        <v>0</v>
      </c>
      <c r="BJ99" s="82">
        <v>76.826345331346914</v>
      </c>
      <c r="BK99" s="82">
        <v>43421.189300539503</v>
      </c>
      <c r="BL99" s="82">
        <v>1389917.8359910997</v>
      </c>
      <c r="BM99" s="82">
        <v>0</v>
      </c>
      <c r="BN99" s="82">
        <v>1443.4640089001446</v>
      </c>
      <c r="BO99" s="82">
        <v>1391361.3</v>
      </c>
      <c r="BP99" s="82">
        <v>11784.496376819072</v>
      </c>
      <c r="BQ99" s="82">
        <v>0</v>
      </c>
      <c r="BR99" s="82">
        <v>12.2384906089236</v>
      </c>
      <c r="BS99" s="89">
        <v>11796.734867427995</v>
      </c>
      <c r="BT99" s="82">
        <v>61662.377291705794</v>
      </c>
      <c r="BU99" s="82">
        <v>0</v>
      </c>
      <c r="BV99" s="82">
        <v>64.037902111192736</v>
      </c>
      <c r="BW99" s="82">
        <v>61726.415193816982</v>
      </c>
      <c r="BX99" s="82">
        <v>226799.37916312669</v>
      </c>
      <c r="BY99" s="82">
        <v>0</v>
      </c>
      <c r="BZ99" s="82">
        <v>401.99385194627274</v>
      </c>
      <c r="CA99" s="82">
        <v>227201.37301507295</v>
      </c>
      <c r="CB99" s="82">
        <v>7272745.0768234292</v>
      </c>
      <c r="CC99" s="82">
        <v>0</v>
      </c>
      <c r="CD99" s="82">
        <v>7552.9254265700065</v>
      </c>
      <c r="CE99" s="82">
        <v>7280298.0022499999</v>
      </c>
      <c r="CF99" s="82">
        <v>61662.377291705794</v>
      </c>
      <c r="CG99" s="82">
        <v>0</v>
      </c>
      <c r="CH99" s="82">
        <v>64.037902111192736</v>
      </c>
      <c r="CI99" s="82">
        <v>61726.415193816982</v>
      </c>
      <c r="CJ99" s="82" t="s">
        <v>96</v>
      </c>
      <c r="CK99" s="83">
        <v>1.4999999999999999E-2</v>
      </c>
      <c r="CL99" s="83">
        <v>3.5000000000000003E-2</v>
      </c>
      <c r="CM99" s="83">
        <v>0.26500000000000001</v>
      </c>
      <c r="CN99" s="82">
        <v>23167.046399999999</v>
      </c>
      <c r="CO99" s="82">
        <v>54056.441600000006</v>
      </c>
      <c r="CP99" s="82">
        <v>409284.48639999999</v>
      </c>
      <c r="CQ99" s="82">
        <v>23167.046399999999</v>
      </c>
      <c r="CR99" s="89">
        <v>23167.046399999999</v>
      </c>
      <c r="CS99" s="82">
        <v>23167.046399999999</v>
      </c>
      <c r="CT99" s="82">
        <v>54056.441600000006</v>
      </c>
      <c r="CU99" s="82">
        <v>409284.48639999999</v>
      </c>
      <c r="CV99" s="82">
        <v>23167.046399999999</v>
      </c>
      <c r="CW99" s="82">
        <v>23167.046399999999</v>
      </c>
    </row>
    <row r="100" spans="1:101">
      <c r="A100" s="86" t="s">
        <v>82</v>
      </c>
      <c r="B100" s="87" t="s">
        <v>283</v>
      </c>
      <c r="C100" s="75" t="s">
        <v>1702</v>
      </c>
      <c r="D100" s="74" t="s">
        <v>116</v>
      </c>
      <c r="E100" s="74" t="s">
        <v>82</v>
      </c>
      <c r="F100" s="74" t="s">
        <v>283</v>
      </c>
      <c r="G100" s="74" t="s">
        <v>275</v>
      </c>
      <c r="I100" s="74" t="s">
        <v>127</v>
      </c>
      <c r="J100" s="74" t="s">
        <v>2583</v>
      </c>
      <c r="K100" s="74" t="s">
        <v>128</v>
      </c>
      <c r="L100" s="74" t="s">
        <v>89</v>
      </c>
      <c r="M100" s="74" t="s">
        <v>90</v>
      </c>
      <c r="N100" s="74" t="s">
        <v>277</v>
      </c>
      <c r="O100" s="76">
        <v>45940</v>
      </c>
      <c r="P100" s="76">
        <v>44469</v>
      </c>
      <c r="Q100" s="77">
        <v>5</v>
      </c>
      <c r="R100" s="74" t="s">
        <v>94</v>
      </c>
      <c r="S100" s="77">
        <v>1435437.12</v>
      </c>
      <c r="T100" s="77">
        <v>995236.4</v>
      </c>
      <c r="U100" s="77">
        <v>1033.58</v>
      </c>
      <c r="V100" s="78">
        <v>5.3409999999999999E-2</v>
      </c>
      <c r="W100" s="79">
        <v>1</v>
      </c>
      <c r="X100" s="77">
        <v>1435437.12</v>
      </c>
      <c r="Y100" s="88">
        <v>995236.4</v>
      </c>
      <c r="Z100" s="77">
        <v>1033.58</v>
      </c>
      <c r="AA100" s="74">
        <v>0</v>
      </c>
      <c r="AB100" s="74">
        <v>0</v>
      </c>
      <c r="AD100" s="74">
        <v>4</v>
      </c>
      <c r="AE100" s="74">
        <v>4</v>
      </c>
      <c r="AF100" s="74">
        <v>0</v>
      </c>
      <c r="AG100" s="74">
        <v>0</v>
      </c>
      <c r="AI100" s="74">
        <v>4</v>
      </c>
      <c r="AJ100" s="74">
        <v>4</v>
      </c>
      <c r="AL100" s="74">
        <v>4</v>
      </c>
      <c r="AM100" s="74" t="s">
        <v>95</v>
      </c>
      <c r="AN100" s="74">
        <v>0</v>
      </c>
      <c r="AO100" s="74" t="s">
        <v>95</v>
      </c>
      <c r="AP100" s="74" t="s">
        <v>95</v>
      </c>
      <c r="AQ100" s="74">
        <v>1</v>
      </c>
      <c r="AS100" s="74">
        <v>1</v>
      </c>
      <c r="AT100" s="74" t="s">
        <v>92</v>
      </c>
      <c r="AU100" s="74" t="s">
        <v>95</v>
      </c>
      <c r="AV100" s="74" t="s">
        <v>94</v>
      </c>
      <c r="AW100" s="77">
        <v>200000000</v>
      </c>
      <c r="AX100" s="77">
        <v>0</v>
      </c>
      <c r="AY100" s="79">
        <v>1</v>
      </c>
      <c r="AZ100" s="77">
        <v>1297080000</v>
      </c>
      <c r="BA100" s="77">
        <v>0</v>
      </c>
      <c r="BB100" s="74" t="s">
        <v>116</v>
      </c>
      <c r="BC100" s="75" t="s">
        <v>1702</v>
      </c>
      <c r="BD100" s="82">
        <v>7593.4610968835368</v>
      </c>
      <c r="BE100" s="82">
        <v>0</v>
      </c>
      <c r="BF100" s="82">
        <v>7.8860153432057789</v>
      </c>
      <c r="BG100" s="82">
        <v>7601.3471122267429</v>
      </c>
      <c r="BH100" s="82">
        <v>27929.042094907785</v>
      </c>
      <c r="BI100" s="82">
        <v>0</v>
      </c>
      <c r="BJ100" s="82">
        <v>49.502669455127062</v>
      </c>
      <c r="BK100" s="82">
        <v>27978.544764362909</v>
      </c>
      <c r="BL100" s="82">
        <v>895607.81199135398</v>
      </c>
      <c r="BM100" s="82">
        <v>0</v>
      </c>
      <c r="BN100" s="82">
        <v>930.11300864600969</v>
      </c>
      <c r="BO100" s="82">
        <v>896537.92499999981</v>
      </c>
      <c r="BP100" s="82">
        <v>7593.4610968835368</v>
      </c>
      <c r="BQ100" s="82">
        <v>0</v>
      </c>
      <c r="BR100" s="82">
        <v>7.8860153432057789</v>
      </c>
      <c r="BS100" s="89">
        <v>7601.3471122267429</v>
      </c>
      <c r="BT100" s="82">
        <v>39732.785189443108</v>
      </c>
      <c r="BU100" s="82">
        <v>0</v>
      </c>
      <c r="BV100" s="82">
        <v>41.263575283324236</v>
      </c>
      <c r="BW100" s="82">
        <v>39774.048764726431</v>
      </c>
      <c r="BX100" s="82">
        <v>146138.71276160498</v>
      </c>
      <c r="BY100" s="82">
        <v>0</v>
      </c>
      <c r="BZ100" s="82">
        <v>259.02271792395237</v>
      </c>
      <c r="CA100" s="82">
        <v>146397.73547952893</v>
      </c>
      <c r="CB100" s="82">
        <v>4686267.8762447601</v>
      </c>
      <c r="CC100" s="82">
        <v>0</v>
      </c>
      <c r="CD100" s="82">
        <v>4866.8163177402457</v>
      </c>
      <c r="CE100" s="82">
        <v>4691134.6925624991</v>
      </c>
      <c r="CF100" s="82">
        <v>39732.785189443108</v>
      </c>
      <c r="CG100" s="82">
        <v>0</v>
      </c>
      <c r="CH100" s="82">
        <v>41.263575283324236</v>
      </c>
      <c r="CI100" s="82">
        <v>39774.048764726431</v>
      </c>
      <c r="CJ100" s="82" t="s">
        <v>96</v>
      </c>
      <c r="CK100" s="83">
        <v>1.4999999999999999E-2</v>
      </c>
      <c r="CL100" s="83">
        <v>3.5000000000000003E-2</v>
      </c>
      <c r="CM100" s="83">
        <v>0.26500000000000001</v>
      </c>
      <c r="CN100" s="82">
        <v>14928.546</v>
      </c>
      <c r="CO100" s="82">
        <v>34833.274000000005</v>
      </c>
      <c r="CP100" s="82">
        <v>263737.64600000001</v>
      </c>
      <c r="CQ100" s="82">
        <v>14928.546</v>
      </c>
      <c r="CR100" s="89">
        <v>14928.546</v>
      </c>
      <c r="CS100" s="82">
        <v>14928.546</v>
      </c>
      <c r="CT100" s="82">
        <v>34833.274000000005</v>
      </c>
      <c r="CU100" s="82">
        <v>263737.64600000001</v>
      </c>
      <c r="CV100" s="82">
        <v>14928.546</v>
      </c>
      <c r="CW100" s="82">
        <v>14928.546</v>
      </c>
    </row>
    <row r="101" spans="1:101">
      <c r="A101" s="86" t="s">
        <v>82</v>
      </c>
      <c r="B101" s="87" t="s">
        <v>284</v>
      </c>
      <c r="C101" s="75" t="s">
        <v>1703</v>
      </c>
      <c r="D101" s="74" t="s">
        <v>116</v>
      </c>
      <c r="E101" s="74" t="s">
        <v>82</v>
      </c>
      <c r="F101" s="74" t="s">
        <v>284</v>
      </c>
      <c r="G101" s="74" t="s">
        <v>275</v>
      </c>
      <c r="I101" s="74" t="s">
        <v>127</v>
      </c>
      <c r="J101" s="74" t="s">
        <v>2583</v>
      </c>
      <c r="K101" s="74" t="s">
        <v>128</v>
      </c>
      <c r="L101" s="74" t="s">
        <v>89</v>
      </c>
      <c r="M101" s="74" t="s">
        <v>90</v>
      </c>
      <c r="N101" s="74" t="s">
        <v>277</v>
      </c>
      <c r="O101" s="76">
        <v>45940</v>
      </c>
      <c r="P101" s="76">
        <v>44469</v>
      </c>
      <c r="Q101" s="77">
        <v>5</v>
      </c>
      <c r="R101" s="74" t="s">
        <v>94</v>
      </c>
      <c r="S101" s="77">
        <v>745814.67</v>
      </c>
      <c r="T101" s="77">
        <v>517098.19</v>
      </c>
      <c r="U101" s="77">
        <v>537.02</v>
      </c>
      <c r="V101" s="78">
        <v>5.3409999999999999E-2</v>
      </c>
      <c r="W101" s="79">
        <v>1</v>
      </c>
      <c r="X101" s="77">
        <v>745814.67</v>
      </c>
      <c r="Y101" s="88">
        <v>517098.19</v>
      </c>
      <c r="Z101" s="77">
        <v>537.02</v>
      </c>
      <c r="AA101" s="74">
        <v>0</v>
      </c>
      <c r="AB101" s="74">
        <v>0</v>
      </c>
      <c r="AD101" s="74">
        <v>4</v>
      </c>
      <c r="AE101" s="74">
        <v>4</v>
      </c>
      <c r="AF101" s="74">
        <v>0</v>
      </c>
      <c r="AG101" s="74">
        <v>0</v>
      </c>
      <c r="AI101" s="74">
        <v>4</v>
      </c>
      <c r="AJ101" s="74">
        <v>4</v>
      </c>
      <c r="AL101" s="74">
        <v>4</v>
      </c>
      <c r="AM101" s="74" t="s">
        <v>95</v>
      </c>
      <c r="AN101" s="74">
        <v>0</v>
      </c>
      <c r="AO101" s="74" t="s">
        <v>95</v>
      </c>
      <c r="AP101" s="74" t="s">
        <v>95</v>
      </c>
      <c r="AQ101" s="74">
        <v>1</v>
      </c>
      <c r="AS101" s="74">
        <v>1</v>
      </c>
      <c r="AT101" s="74" t="s">
        <v>92</v>
      </c>
      <c r="AU101" s="74" t="s">
        <v>95</v>
      </c>
      <c r="AV101" s="74" t="s">
        <v>94</v>
      </c>
      <c r="AW101" s="77">
        <v>200000000</v>
      </c>
      <c r="AX101" s="77">
        <v>0</v>
      </c>
      <c r="AY101" s="79">
        <v>1</v>
      </c>
      <c r="AZ101" s="77">
        <v>1297080000</v>
      </c>
      <c r="BA101" s="77">
        <v>0</v>
      </c>
      <c r="BB101" s="74" t="s">
        <v>116</v>
      </c>
      <c r="BC101" s="75" t="s">
        <v>1703</v>
      </c>
      <c r="BD101" s="82">
        <v>3944.9316142666635</v>
      </c>
      <c r="BE101" s="82">
        <v>0</v>
      </c>
      <c r="BF101" s="82">
        <v>4.0969146991086616</v>
      </c>
      <c r="BG101" s="82">
        <v>3949.0285289657722</v>
      </c>
      <c r="BH101" s="82">
        <v>14509.147275090276</v>
      </c>
      <c r="BI101" s="82">
        <v>0</v>
      </c>
      <c r="BJ101" s="82">
        <v>25.715708819013134</v>
      </c>
      <c r="BK101" s="82">
        <v>14534.862983909288</v>
      </c>
      <c r="BL101" s="82">
        <v>465283.42299125309</v>
      </c>
      <c r="BM101" s="82">
        <v>0</v>
      </c>
      <c r="BN101" s="82">
        <v>483.20900874698992</v>
      </c>
      <c r="BO101" s="82">
        <v>465766.63199999998</v>
      </c>
      <c r="BP101" s="82">
        <v>3944.9316142666635</v>
      </c>
      <c r="BQ101" s="82">
        <v>0</v>
      </c>
      <c r="BR101" s="82">
        <v>4.0969146991086616</v>
      </c>
      <c r="BS101" s="89">
        <v>3949.0285289657722</v>
      </c>
      <c r="BT101" s="82">
        <v>20641.854671650315</v>
      </c>
      <c r="BU101" s="82">
        <v>0</v>
      </c>
      <c r="BV101" s="82">
        <v>21.437106163086071</v>
      </c>
      <c r="BW101" s="82">
        <v>20663.291777813403</v>
      </c>
      <c r="BX101" s="82">
        <v>75919.113116909866</v>
      </c>
      <c r="BY101" s="82">
        <v>0</v>
      </c>
      <c r="BZ101" s="82">
        <v>134.55744639548621</v>
      </c>
      <c r="CA101" s="82">
        <v>76053.67056330535</v>
      </c>
      <c r="CB101" s="82">
        <v>2434595.5108017316</v>
      </c>
      <c r="CC101" s="82">
        <v>0</v>
      </c>
      <c r="CD101" s="82">
        <v>2528.3911382686247</v>
      </c>
      <c r="CE101" s="82">
        <v>2437123.9019399998</v>
      </c>
      <c r="CF101" s="82">
        <v>20641.854671650315</v>
      </c>
      <c r="CG101" s="82">
        <v>0</v>
      </c>
      <c r="CH101" s="82">
        <v>21.437106163086071</v>
      </c>
      <c r="CI101" s="82">
        <v>20663.291777813403</v>
      </c>
      <c r="CJ101" s="82" t="s">
        <v>96</v>
      </c>
      <c r="CK101" s="83">
        <v>1.4999999999999999E-2</v>
      </c>
      <c r="CL101" s="83">
        <v>3.5000000000000003E-2</v>
      </c>
      <c r="CM101" s="83">
        <v>0.26500000000000001</v>
      </c>
      <c r="CN101" s="82">
        <v>7756.4728500000001</v>
      </c>
      <c r="CO101" s="82">
        <v>18098.436650000003</v>
      </c>
      <c r="CP101" s="82">
        <v>137031.02035000001</v>
      </c>
      <c r="CQ101" s="82">
        <v>7756.4728500000001</v>
      </c>
      <c r="CR101" s="89">
        <v>7756.4728500000001</v>
      </c>
      <c r="CS101" s="82">
        <v>7756.4728500000001</v>
      </c>
      <c r="CT101" s="82">
        <v>18098.436650000003</v>
      </c>
      <c r="CU101" s="82">
        <v>137031.02035000001</v>
      </c>
      <c r="CV101" s="82">
        <v>7756.4728500000001</v>
      </c>
      <c r="CW101" s="82">
        <v>7756.4728500000001</v>
      </c>
    </row>
    <row r="102" spans="1:101">
      <c r="A102" s="86" t="s">
        <v>82</v>
      </c>
      <c r="B102" s="87" t="s">
        <v>285</v>
      </c>
      <c r="C102" s="75" t="s">
        <v>1704</v>
      </c>
      <c r="D102" s="74" t="s">
        <v>116</v>
      </c>
      <c r="E102" s="74" t="s">
        <v>82</v>
      </c>
      <c r="F102" s="74" t="s">
        <v>285</v>
      </c>
      <c r="G102" s="74" t="s">
        <v>275</v>
      </c>
      <c r="I102" s="74" t="s">
        <v>127</v>
      </c>
      <c r="J102" s="74" t="s">
        <v>2583</v>
      </c>
      <c r="K102" s="74" t="s">
        <v>128</v>
      </c>
      <c r="L102" s="74" t="s">
        <v>89</v>
      </c>
      <c r="M102" s="74" t="s">
        <v>90</v>
      </c>
      <c r="N102" s="74" t="s">
        <v>277</v>
      </c>
      <c r="O102" s="76">
        <v>45940</v>
      </c>
      <c r="P102" s="76">
        <v>44469</v>
      </c>
      <c r="Q102" s="77">
        <v>5</v>
      </c>
      <c r="R102" s="74" t="s">
        <v>94</v>
      </c>
      <c r="S102" s="77">
        <v>1518989.76</v>
      </c>
      <c r="T102" s="77">
        <v>1053166.24</v>
      </c>
      <c r="U102" s="77">
        <v>1093.74</v>
      </c>
      <c r="V102" s="78">
        <v>5.3409999999999999E-2</v>
      </c>
      <c r="W102" s="79">
        <v>1</v>
      </c>
      <c r="X102" s="77">
        <v>1518989.76</v>
      </c>
      <c r="Y102" s="88">
        <v>1053166.24</v>
      </c>
      <c r="Z102" s="77">
        <v>1093.74</v>
      </c>
      <c r="AA102" s="74">
        <v>0</v>
      </c>
      <c r="AB102" s="74">
        <v>0</v>
      </c>
      <c r="AD102" s="74">
        <v>4</v>
      </c>
      <c r="AE102" s="74">
        <v>4</v>
      </c>
      <c r="AF102" s="74">
        <v>0</v>
      </c>
      <c r="AG102" s="74">
        <v>0</v>
      </c>
      <c r="AI102" s="74">
        <v>4</v>
      </c>
      <c r="AJ102" s="74">
        <v>4</v>
      </c>
      <c r="AL102" s="74">
        <v>4</v>
      </c>
      <c r="AM102" s="74" t="s">
        <v>95</v>
      </c>
      <c r="AN102" s="74">
        <v>0</v>
      </c>
      <c r="AO102" s="74" t="s">
        <v>95</v>
      </c>
      <c r="AP102" s="74" t="s">
        <v>95</v>
      </c>
      <c r="AQ102" s="74">
        <v>1</v>
      </c>
      <c r="AS102" s="74">
        <v>1</v>
      </c>
      <c r="AT102" s="74" t="s">
        <v>92</v>
      </c>
      <c r="AU102" s="74" t="s">
        <v>95</v>
      </c>
      <c r="AV102" s="74" t="s">
        <v>94</v>
      </c>
      <c r="AW102" s="77">
        <v>200000000</v>
      </c>
      <c r="AX102" s="77">
        <v>0</v>
      </c>
      <c r="AY102" s="79">
        <v>1</v>
      </c>
      <c r="AZ102" s="77">
        <v>1297080000</v>
      </c>
      <c r="BA102" s="77">
        <v>0</v>
      </c>
      <c r="BB102" s="74" t="s">
        <v>116</v>
      </c>
      <c r="BC102" s="75" t="s">
        <v>1704</v>
      </c>
      <c r="BD102" s="82">
        <v>8035.5063564802094</v>
      </c>
      <c r="BE102" s="82">
        <v>0</v>
      </c>
      <c r="BF102" s="82">
        <v>8.3450782872955216</v>
      </c>
      <c r="BG102" s="82">
        <v>8043.8514347675045</v>
      </c>
      <c r="BH102" s="82">
        <v>29554.957663800142</v>
      </c>
      <c r="BI102" s="82">
        <v>0</v>
      </c>
      <c r="BJ102" s="82">
        <v>52.384543870484308</v>
      </c>
      <c r="BK102" s="82">
        <v>29607.342207670627</v>
      </c>
      <c r="BL102" s="82">
        <v>947744.66799118381</v>
      </c>
      <c r="BM102" s="82">
        <v>0</v>
      </c>
      <c r="BN102" s="82">
        <v>984.25700881626949</v>
      </c>
      <c r="BO102" s="82">
        <v>948728.92500000005</v>
      </c>
      <c r="BP102" s="82">
        <v>8035.5063564802094</v>
      </c>
      <c r="BQ102" s="82">
        <v>0</v>
      </c>
      <c r="BR102" s="82">
        <v>8.3450782872955216</v>
      </c>
      <c r="BS102" s="89">
        <v>8043.8514347675045</v>
      </c>
      <c r="BT102" s="82">
        <v>42045.787010282693</v>
      </c>
      <c r="BU102" s="82">
        <v>0</v>
      </c>
      <c r="BV102" s="82">
        <v>43.665622138273818</v>
      </c>
      <c r="BW102" s="82">
        <v>42089.452632420966</v>
      </c>
      <c r="BX102" s="82">
        <v>154646.31597583424</v>
      </c>
      <c r="BY102" s="82">
        <v>0</v>
      </c>
      <c r="BZ102" s="82">
        <v>274.10212580230916</v>
      </c>
      <c r="CA102" s="82">
        <v>154920.41810163655</v>
      </c>
      <c r="CB102" s="82">
        <v>4959073.9752638694</v>
      </c>
      <c r="CC102" s="82">
        <v>0</v>
      </c>
      <c r="CD102" s="82">
        <v>5150.12479863113</v>
      </c>
      <c r="CE102" s="82">
        <v>4964224.1000624998</v>
      </c>
      <c r="CF102" s="82">
        <v>42045.787010282693</v>
      </c>
      <c r="CG102" s="82">
        <v>0</v>
      </c>
      <c r="CH102" s="82">
        <v>43.665622138273818</v>
      </c>
      <c r="CI102" s="82">
        <v>42089.452632420966</v>
      </c>
      <c r="CJ102" s="82" t="s">
        <v>96</v>
      </c>
      <c r="CK102" s="83">
        <v>1.4999999999999999E-2</v>
      </c>
      <c r="CL102" s="83">
        <v>3.5000000000000003E-2</v>
      </c>
      <c r="CM102" s="83">
        <v>0.26500000000000001</v>
      </c>
      <c r="CN102" s="82">
        <v>15797.4936</v>
      </c>
      <c r="CO102" s="82">
        <v>36860.818400000004</v>
      </c>
      <c r="CP102" s="82">
        <v>279089.05359999998</v>
      </c>
      <c r="CQ102" s="82">
        <v>15797.4936</v>
      </c>
      <c r="CR102" s="89">
        <v>15797.4936</v>
      </c>
      <c r="CS102" s="82">
        <v>15797.4936</v>
      </c>
      <c r="CT102" s="82">
        <v>36860.818400000004</v>
      </c>
      <c r="CU102" s="82">
        <v>279089.05359999998</v>
      </c>
      <c r="CV102" s="82">
        <v>15797.4936</v>
      </c>
      <c r="CW102" s="82">
        <v>15797.4936</v>
      </c>
    </row>
    <row r="103" spans="1:101">
      <c r="A103" s="86" t="s">
        <v>82</v>
      </c>
      <c r="B103" s="87" t="s">
        <v>286</v>
      </c>
      <c r="C103" s="75" t="s">
        <v>1705</v>
      </c>
      <c r="D103" s="74" t="s">
        <v>116</v>
      </c>
      <c r="E103" s="74" t="s">
        <v>82</v>
      </c>
      <c r="F103" s="74" t="s">
        <v>286</v>
      </c>
      <c r="G103" s="74" t="s">
        <v>275</v>
      </c>
      <c r="I103" s="74" t="s">
        <v>127</v>
      </c>
      <c r="J103" s="74" t="s">
        <v>2583</v>
      </c>
      <c r="K103" s="74" t="s">
        <v>128</v>
      </c>
      <c r="L103" s="74" t="s">
        <v>89</v>
      </c>
      <c r="M103" s="74" t="s">
        <v>90</v>
      </c>
      <c r="N103" s="74" t="s">
        <v>277</v>
      </c>
      <c r="O103" s="76">
        <v>45940</v>
      </c>
      <c r="P103" s="76">
        <v>44469</v>
      </c>
      <c r="Q103" s="77">
        <v>5</v>
      </c>
      <c r="R103" s="74" t="s">
        <v>94</v>
      </c>
      <c r="S103" s="77">
        <v>30360576.57</v>
      </c>
      <c r="T103" s="77">
        <v>21049999.77</v>
      </c>
      <c r="U103" s="77">
        <v>21861.01</v>
      </c>
      <c r="V103" s="78">
        <v>5.3409999999999999E-2</v>
      </c>
      <c r="W103" s="79">
        <v>1</v>
      </c>
      <c r="X103" s="77">
        <v>30360576.57</v>
      </c>
      <c r="Y103" s="88">
        <v>21049999.77</v>
      </c>
      <c r="Z103" s="77">
        <v>21861.01</v>
      </c>
      <c r="AA103" s="74">
        <v>0</v>
      </c>
      <c r="AB103" s="74">
        <v>0</v>
      </c>
      <c r="AD103" s="74">
        <v>4</v>
      </c>
      <c r="AE103" s="74">
        <v>4</v>
      </c>
      <c r="AF103" s="74">
        <v>0</v>
      </c>
      <c r="AG103" s="74">
        <v>0</v>
      </c>
      <c r="AI103" s="74">
        <v>4</v>
      </c>
      <c r="AJ103" s="74">
        <v>4</v>
      </c>
      <c r="AL103" s="74">
        <v>4</v>
      </c>
      <c r="AM103" s="74" t="s">
        <v>95</v>
      </c>
      <c r="AN103" s="74">
        <v>0</v>
      </c>
      <c r="AO103" s="74" t="s">
        <v>95</v>
      </c>
      <c r="AP103" s="74" t="s">
        <v>95</v>
      </c>
      <c r="AQ103" s="74">
        <v>1</v>
      </c>
      <c r="AS103" s="74">
        <v>1</v>
      </c>
      <c r="AT103" s="74" t="s">
        <v>92</v>
      </c>
      <c r="AU103" s="74" t="s">
        <v>95</v>
      </c>
      <c r="AV103" s="74" t="s">
        <v>94</v>
      </c>
      <c r="AW103" s="77">
        <v>200000000</v>
      </c>
      <c r="AX103" s="77">
        <v>0</v>
      </c>
      <c r="AY103" s="79">
        <v>1</v>
      </c>
      <c r="AZ103" s="77">
        <v>1297080000</v>
      </c>
      <c r="BA103" s="77">
        <v>0</v>
      </c>
      <c r="BB103" s="74" t="s">
        <v>116</v>
      </c>
      <c r="BC103" s="75" t="s">
        <v>1705</v>
      </c>
      <c r="BD103" s="82">
        <v>160625.35416046661</v>
      </c>
      <c r="BE103" s="82">
        <v>0</v>
      </c>
      <c r="BF103" s="82">
        <v>166.81389605333482</v>
      </c>
      <c r="BG103" s="82">
        <v>160792.16805651993</v>
      </c>
      <c r="BH103" s="82">
        <v>590805.65273340279</v>
      </c>
      <c r="BI103" s="82">
        <v>0</v>
      </c>
      <c r="BJ103" s="82">
        <v>1047.2094072912548</v>
      </c>
      <c r="BK103" s="82">
        <v>591852.86214069417</v>
      </c>
      <c r="BL103" s="82">
        <v>18944894.844991423</v>
      </c>
      <c r="BM103" s="82">
        <v>0</v>
      </c>
      <c r="BN103" s="82">
        <v>19674.800008575297</v>
      </c>
      <c r="BO103" s="82">
        <v>18964569.645000003</v>
      </c>
      <c r="BP103" s="82">
        <v>160625.35416046661</v>
      </c>
      <c r="BQ103" s="82">
        <v>0</v>
      </c>
      <c r="BR103" s="82">
        <v>166.81389605333482</v>
      </c>
      <c r="BS103" s="89">
        <v>160792.16805651993</v>
      </c>
      <c r="BT103" s="82">
        <v>840472.1656446415</v>
      </c>
      <c r="BU103" s="82">
        <v>0</v>
      </c>
      <c r="BV103" s="82">
        <v>872.85371109907442</v>
      </c>
      <c r="BW103" s="82">
        <v>841345.01935574051</v>
      </c>
      <c r="BX103" s="82">
        <v>3091390.5779275303</v>
      </c>
      <c r="BY103" s="82">
        <v>0</v>
      </c>
      <c r="BZ103" s="82">
        <v>5479.5232236514912</v>
      </c>
      <c r="CA103" s="82">
        <v>3096870.1011511823</v>
      </c>
      <c r="CB103" s="82">
        <v>99129162.276417628</v>
      </c>
      <c r="CC103" s="82">
        <v>0</v>
      </c>
      <c r="CD103" s="82">
        <v>102948.39104487024</v>
      </c>
      <c r="CE103" s="82">
        <v>99232110.667462513</v>
      </c>
      <c r="CF103" s="82">
        <v>840472.1656446415</v>
      </c>
      <c r="CG103" s="82">
        <v>0</v>
      </c>
      <c r="CH103" s="82">
        <v>872.85371109907442</v>
      </c>
      <c r="CI103" s="82">
        <v>841345.01935574051</v>
      </c>
      <c r="CJ103" s="82" t="s">
        <v>96</v>
      </c>
      <c r="CK103" s="83">
        <v>1.4999999999999999E-2</v>
      </c>
      <c r="CL103" s="83">
        <v>3.5000000000000003E-2</v>
      </c>
      <c r="CM103" s="83">
        <v>0.26500000000000001</v>
      </c>
      <c r="CN103" s="82">
        <v>315749.99654999998</v>
      </c>
      <c r="CO103" s="82">
        <v>736749.99195000005</v>
      </c>
      <c r="CP103" s="82">
        <v>5578249.9390500002</v>
      </c>
      <c r="CQ103" s="82">
        <v>315749.99654999998</v>
      </c>
      <c r="CR103" s="89">
        <v>315749.99654999998</v>
      </c>
      <c r="CS103" s="82">
        <v>315749.99654999998</v>
      </c>
      <c r="CT103" s="82">
        <v>736749.99195000005</v>
      </c>
      <c r="CU103" s="82">
        <v>5578249.9390500002</v>
      </c>
      <c r="CV103" s="82">
        <v>315749.99654999998</v>
      </c>
      <c r="CW103" s="82">
        <v>315749.99654999998</v>
      </c>
    </row>
    <row r="104" spans="1:101">
      <c r="A104" s="86" t="s">
        <v>82</v>
      </c>
      <c r="B104" s="87" t="s">
        <v>287</v>
      </c>
      <c r="C104" s="75" t="s">
        <v>1706</v>
      </c>
      <c r="D104" s="74" t="s">
        <v>116</v>
      </c>
      <c r="E104" s="74" t="s">
        <v>82</v>
      </c>
      <c r="F104" s="74" t="s">
        <v>287</v>
      </c>
      <c r="G104" s="74" t="s">
        <v>275</v>
      </c>
      <c r="I104" s="74" t="s">
        <v>127</v>
      </c>
      <c r="J104" s="74" t="s">
        <v>2583</v>
      </c>
      <c r="K104" s="74" t="s">
        <v>128</v>
      </c>
      <c r="L104" s="74" t="s">
        <v>89</v>
      </c>
      <c r="M104" s="74" t="s">
        <v>90</v>
      </c>
      <c r="N104" s="74" t="s">
        <v>277</v>
      </c>
      <c r="O104" s="76">
        <v>45940</v>
      </c>
      <c r="P104" s="76">
        <v>44469</v>
      </c>
      <c r="Q104" s="77">
        <v>5</v>
      </c>
      <c r="R104" s="74" t="s">
        <v>94</v>
      </c>
      <c r="S104" s="77">
        <v>6245659.7300000004</v>
      </c>
      <c r="T104" s="77">
        <v>4330324.09</v>
      </c>
      <c r="U104" s="77">
        <v>4497.16</v>
      </c>
      <c r="V104" s="78">
        <v>5.3409999999999999E-2</v>
      </c>
      <c r="W104" s="79">
        <v>1</v>
      </c>
      <c r="X104" s="77">
        <v>6245659.7300000004</v>
      </c>
      <c r="Y104" s="88">
        <v>4330324.09</v>
      </c>
      <c r="Z104" s="77">
        <v>4497.16</v>
      </c>
      <c r="AA104" s="74">
        <v>0</v>
      </c>
      <c r="AB104" s="74">
        <v>0</v>
      </c>
      <c r="AD104" s="74">
        <v>4</v>
      </c>
      <c r="AE104" s="74">
        <v>4</v>
      </c>
      <c r="AF104" s="74">
        <v>0</v>
      </c>
      <c r="AG104" s="74">
        <v>0</v>
      </c>
      <c r="AI104" s="74">
        <v>4</v>
      </c>
      <c r="AJ104" s="74">
        <v>4</v>
      </c>
      <c r="AL104" s="74">
        <v>4</v>
      </c>
      <c r="AM104" s="74" t="s">
        <v>95</v>
      </c>
      <c r="AN104" s="74">
        <v>0</v>
      </c>
      <c r="AO104" s="74" t="s">
        <v>95</v>
      </c>
      <c r="AP104" s="74" t="s">
        <v>95</v>
      </c>
      <c r="AQ104" s="74">
        <v>1</v>
      </c>
      <c r="AS104" s="74">
        <v>1</v>
      </c>
      <c r="AT104" s="74" t="s">
        <v>92</v>
      </c>
      <c r="AU104" s="74" t="s">
        <v>95</v>
      </c>
      <c r="AV104" s="74" t="s">
        <v>94</v>
      </c>
      <c r="AW104" s="77">
        <v>200000000</v>
      </c>
      <c r="AX104" s="77">
        <v>0</v>
      </c>
      <c r="AY104" s="79">
        <v>1</v>
      </c>
      <c r="AZ104" s="77">
        <v>1297080000</v>
      </c>
      <c r="BA104" s="77">
        <v>0</v>
      </c>
      <c r="BB104" s="74" t="s">
        <v>116</v>
      </c>
      <c r="BC104" s="75" t="s">
        <v>1706</v>
      </c>
      <c r="BD104" s="82">
        <v>33042.516431898155</v>
      </c>
      <c r="BE104" s="82">
        <v>0</v>
      </c>
      <c r="BF104" s="82">
        <v>34.315557013395527</v>
      </c>
      <c r="BG104" s="82">
        <v>33076.831988911552</v>
      </c>
      <c r="BH104" s="82">
        <v>121534.8763047276</v>
      </c>
      <c r="BI104" s="82">
        <v>0</v>
      </c>
      <c r="BJ104" s="82">
        <v>215.42026480960925</v>
      </c>
      <c r="BK104" s="82">
        <v>121750.29656953721</v>
      </c>
      <c r="BL104" s="82">
        <v>3897186.7329913774</v>
      </c>
      <c r="BM104" s="82">
        <v>0</v>
      </c>
      <c r="BN104" s="82">
        <v>4047.3350086227615</v>
      </c>
      <c r="BO104" s="82">
        <v>3901234.068</v>
      </c>
      <c r="BP104" s="82">
        <v>33042.516431898155</v>
      </c>
      <c r="BQ104" s="82">
        <v>0</v>
      </c>
      <c r="BR104" s="82">
        <v>34.315557013395527</v>
      </c>
      <c r="BS104" s="89">
        <v>33076.831988911552</v>
      </c>
      <c r="BT104" s="82">
        <v>172894.96722990708</v>
      </c>
      <c r="BU104" s="82">
        <v>0</v>
      </c>
      <c r="BV104" s="82">
        <v>179.55615207259208</v>
      </c>
      <c r="BW104" s="82">
        <v>173074.5233819797</v>
      </c>
      <c r="BX104" s="82">
        <v>635931.24026448722</v>
      </c>
      <c r="BY104" s="82">
        <v>0</v>
      </c>
      <c r="BZ104" s="82">
        <v>1127.1865356162805</v>
      </c>
      <c r="CA104" s="82">
        <v>637058.42680010339</v>
      </c>
      <c r="CB104" s="82">
        <v>20392029.580377381</v>
      </c>
      <c r="CC104" s="82">
        <v>0</v>
      </c>
      <c r="CD104" s="82">
        <v>21177.680432618599</v>
      </c>
      <c r="CE104" s="82">
        <v>20413207.260809999</v>
      </c>
      <c r="CF104" s="82">
        <v>172894.96722990708</v>
      </c>
      <c r="CG104" s="82">
        <v>0</v>
      </c>
      <c r="CH104" s="82">
        <v>179.55615207259208</v>
      </c>
      <c r="CI104" s="82">
        <v>173074.5233819797</v>
      </c>
      <c r="CJ104" s="82" t="s">
        <v>96</v>
      </c>
      <c r="CK104" s="83">
        <v>1.4999999999999999E-2</v>
      </c>
      <c r="CL104" s="83">
        <v>3.5000000000000003E-2</v>
      </c>
      <c r="CM104" s="83">
        <v>0.26500000000000001</v>
      </c>
      <c r="CN104" s="82">
        <v>64954.861349999992</v>
      </c>
      <c r="CO104" s="82">
        <v>151561.34315</v>
      </c>
      <c r="CP104" s="82">
        <v>1147535.8838500001</v>
      </c>
      <c r="CQ104" s="82">
        <v>64954.861349999992</v>
      </c>
      <c r="CR104" s="89">
        <v>64954.861349999992</v>
      </c>
      <c r="CS104" s="82">
        <v>64954.861349999992</v>
      </c>
      <c r="CT104" s="82">
        <v>151561.34315</v>
      </c>
      <c r="CU104" s="82">
        <v>1147535.8838500001</v>
      </c>
      <c r="CV104" s="82">
        <v>64954.861349999992</v>
      </c>
      <c r="CW104" s="82">
        <v>64954.861349999992</v>
      </c>
    </row>
    <row r="105" spans="1:101">
      <c r="A105" s="86" t="s">
        <v>82</v>
      </c>
      <c r="B105" s="87" t="s">
        <v>288</v>
      </c>
      <c r="C105" s="75" t="s">
        <v>1707</v>
      </c>
      <c r="D105" s="74" t="s">
        <v>116</v>
      </c>
      <c r="E105" s="74" t="s">
        <v>82</v>
      </c>
      <c r="F105" s="74" t="s">
        <v>288</v>
      </c>
      <c r="G105" s="74" t="s">
        <v>275</v>
      </c>
      <c r="I105" s="74" t="s">
        <v>127</v>
      </c>
      <c r="J105" s="74" t="s">
        <v>2583</v>
      </c>
      <c r="K105" s="74" t="s">
        <v>128</v>
      </c>
      <c r="L105" s="74" t="s">
        <v>89</v>
      </c>
      <c r="M105" s="74" t="s">
        <v>90</v>
      </c>
      <c r="N105" s="74" t="s">
        <v>277</v>
      </c>
      <c r="O105" s="76">
        <v>45940</v>
      </c>
      <c r="P105" s="76">
        <v>44469</v>
      </c>
      <c r="Q105" s="77">
        <v>5</v>
      </c>
      <c r="R105" s="74" t="s">
        <v>94</v>
      </c>
      <c r="S105" s="77">
        <v>384710.32</v>
      </c>
      <c r="T105" s="77">
        <v>266732.48</v>
      </c>
      <c r="U105" s="77">
        <v>277.01</v>
      </c>
      <c r="V105" s="78">
        <v>5.3409999999999999E-2</v>
      </c>
      <c r="W105" s="79">
        <v>1</v>
      </c>
      <c r="X105" s="77">
        <v>384710.32</v>
      </c>
      <c r="Y105" s="88">
        <v>266732.48</v>
      </c>
      <c r="Z105" s="77">
        <v>277.01</v>
      </c>
      <c r="AA105" s="74">
        <v>0</v>
      </c>
      <c r="AB105" s="74">
        <v>0</v>
      </c>
      <c r="AD105" s="74">
        <v>4</v>
      </c>
      <c r="AE105" s="74">
        <v>4</v>
      </c>
      <c r="AF105" s="74">
        <v>0</v>
      </c>
      <c r="AG105" s="74">
        <v>0</v>
      </c>
      <c r="AI105" s="74">
        <v>4</v>
      </c>
      <c r="AJ105" s="74">
        <v>4</v>
      </c>
      <c r="AL105" s="74">
        <v>4</v>
      </c>
      <c r="AM105" s="74" t="s">
        <v>95</v>
      </c>
      <c r="AN105" s="74">
        <v>0</v>
      </c>
      <c r="AO105" s="74" t="s">
        <v>95</v>
      </c>
      <c r="AP105" s="74" t="s">
        <v>95</v>
      </c>
      <c r="AQ105" s="74">
        <v>1</v>
      </c>
      <c r="AS105" s="74">
        <v>1</v>
      </c>
      <c r="AT105" s="74" t="s">
        <v>92</v>
      </c>
      <c r="AU105" s="74" t="s">
        <v>95</v>
      </c>
      <c r="AV105" s="74" t="s">
        <v>94</v>
      </c>
      <c r="AW105" s="77">
        <v>200000000</v>
      </c>
      <c r="AX105" s="77">
        <v>0</v>
      </c>
      <c r="AY105" s="79">
        <v>1</v>
      </c>
      <c r="AZ105" s="77">
        <v>1297080000</v>
      </c>
      <c r="BA105" s="77">
        <v>0</v>
      </c>
      <c r="BB105" s="74" t="s">
        <v>116</v>
      </c>
      <c r="BC105" s="75" t="s">
        <v>1707</v>
      </c>
      <c r="BD105" s="82">
        <v>2034.4658634350039</v>
      </c>
      <c r="BE105" s="82">
        <v>0</v>
      </c>
      <c r="BF105" s="82">
        <v>2.1128562551892087</v>
      </c>
      <c r="BG105" s="82">
        <v>2036.5787196901931</v>
      </c>
      <c r="BH105" s="82">
        <v>7482.138296525256</v>
      </c>
      <c r="BI105" s="82">
        <v>0</v>
      </c>
      <c r="BJ105" s="82">
        <v>13.260320427189619</v>
      </c>
      <c r="BK105" s="82">
        <v>7495.398616952446</v>
      </c>
      <c r="BL105" s="82">
        <v>239954.2839917799</v>
      </c>
      <c r="BM105" s="82">
        <v>0</v>
      </c>
      <c r="BN105" s="82">
        <v>249.20000822008237</v>
      </c>
      <c r="BO105" s="82">
        <v>240203.484</v>
      </c>
      <c r="BP105" s="82">
        <v>2034.4658634350039</v>
      </c>
      <c r="BQ105" s="82">
        <v>0</v>
      </c>
      <c r="BR105" s="82">
        <v>2.1128562551892087</v>
      </c>
      <c r="BS105" s="89">
        <v>2036.5787196901931</v>
      </c>
      <c r="BT105" s="82">
        <v>10645.342630423658</v>
      </c>
      <c r="BU105" s="82">
        <v>0</v>
      </c>
      <c r="BV105" s="82">
        <v>11.055520355277535</v>
      </c>
      <c r="BW105" s="82">
        <v>10656.398150778936</v>
      </c>
      <c r="BX105" s="82">
        <v>39150.288636568403</v>
      </c>
      <c r="BY105" s="82">
        <v>0</v>
      </c>
      <c r="BZ105" s="82">
        <v>69.384626635269683</v>
      </c>
      <c r="CA105" s="82">
        <v>39219.673263203673</v>
      </c>
      <c r="CB105" s="82">
        <v>1255560.7909869882</v>
      </c>
      <c r="CC105" s="82">
        <v>0</v>
      </c>
      <c r="CD105" s="82">
        <v>1303.9390430115809</v>
      </c>
      <c r="CE105" s="82">
        <v>1256864.73003</v>
      </c>
      <c r="CF105" s="82">
        <v>10645.342630423658</v>
      </c>
      <c r="CG105" s="82">
        <v>0</v>
      </c>
      <c r="CH105" s="82">
        <v>11.055520355277535</v>
      </c>
      <c r="CI105" s="82">
        <v>10656.398150778936</v>
      </c>
      <c r="CJ105" s="82" t="s">
        <v>96</v>
      </c>
      <c r="CK105" s="83">
        <v>1.4999999999999999E-2</v>
      </c>
      <c r="CL105" s="83">
        <v>3.5000000000000003E-2</v>
      </c>
      <c r="CM105" s="83">
        <v>0.26500000000000001</v>
      </c>
      <c r="CN105" s="82">
        <v>4000.9871999999996</v>
      </c>
      <c r="CO105" s="82">
        <v>9335.6368000000002</v>
      </c>
      <c r="CP105" s="82">
        <v>70684.107199999999</v>
      </c>
      <c r="CQ105" s="82">
        <v>4000.9871999999996</v>
      </c>
      <c r="CR105" s="89">
        <v>4000.9871999999996</v>
      </c>
      <c r="CS105" s="82">
        <v>4000.9871999999996</v>
      </c>
      <c r="CT105" s="82">
        <v>9335.6368000000002</v>
      </c>
      <c r="CU105" s="82">
        <v>70684.107199999999</v>
      </c>
      <c r="CV105" s="82">
        <v>4000.9871999999996</v>
      </c>
      <c r="CW105" s="82">
        <v>4000.9871999999996</v>
      </c>
    </row>
    <row r="106" spans="1:101">
      <c r="A106" s="86" t="s">
        <v>82</v>
      </c>
      <c r="B106" s="87" t="s">
        <v>289</v>
      </c>
      <c r="C106" s="75" t="s">
        <v>1708</v>
      </c>
      <c r="D106" s="74" t="s">
        <v>116</v>
      </c>
      <c r="E106" s="74" t="s">
        <v>82</v>
      </c>
      <c r="F106" s="74" t="s">
        <v>289</v>
      </c>
      <c r="G106" s="74" t="s">
        <v>275</v>
      </c>
      <c r="I106" s="74" t="s">
        <v>127</v>
      </c>
      <c r="J106" s="74" t="s">
        <v>2583</v>
      </c>
      <c r="K106" s="74" t="s">
        <v>128</v>
      </c>
      <c r="L106" s="74" t="s">
        <v>89</v>
      </c>
      <c r="M106" s="74" t="s">
        <v>90</v>
      </c>
      <c r="N106" s="74" t="s">
        <v>277</v>
      </c>
      <c r="O106" s="76">
        <v>45940</v>
      </c>
      <c r="P106" s="76">
        <v>44469</v>
      </c>
      <c r="Q106" s="77">
        <v>5</v>
      </c>
      <c r="R106" s="74" t="s">
        <v>94</v>
      </c>
      <c r="S106" s="77">
        <v>2252300.64</v>
      </c>
      <c r="T106" s="77">
        <v>1561595.12</v>
      </c>
      <c r="U106" s="77">
        <v>1621.76</v>
      </c>
      <c r="V106" s="78">
        <v>5.3409999999999999E-2</v>
      </c>
      <c r="W106" s="79">
        <v>1</v>
      </c>
      <c r="X106" s="77">
        <v>2252300.64</v>
      </c>
      <c r="Y106" s="88">
        <v>1561595.12</v>
      </c>
      <c r="Z106" s="77">
        <v>1621.76</v>
      </c>
      <c r="AA106" s="74">
        <v>0</v>
      </c>
      <c r="AB106" s="74">
        <v>0</v>
      </c>
      <c r="AD106" s="74">
        <v>4</v>
      </c>
      <c r="AE106" s="74">
        <v>4</v>
      </c>
      <c r="AF106" s="74">
        <v>0</v>
      </c>
      <c r="AG106" s="74">
        <v>0</v>
      </c>
      <c r="AI106" s="74">
        <v>4</v>
      </c>
      <c r="AJ106" s="74">
        <v>4</v>
      </c>
      <c r="AL106" s="74">
        <v>4</v>
      </c>
      <c r="AM106" s="74" t="s">
        <v>95</v>
      </c>
      <c r="AN106" s="74">
        <v>0</v>
      </c>
      <c r="AO106" s="74" t="s">
        <v>95</v>
      </c>
      <c r="AP106" s="74" t="s">
        <v>95</v>
      </c>
      <c r="AQ106" s="74">
        <v>1</v>
      </c>
      <c r="AS106" s="74">
        <v>1</v>
      </c>
      <c r="AT106" s="74" t="s">
        <v>92</v>
      </c>
      <c r="AU106" s="74" t="s">
        <v>95</v>
      </c>
      <c r="AV106" s="74" t="s">
        <v>94</v>
      </c>
      <c r="AW106" s="77">
        <v>200000000</v>
      </c>
      <c r="AX106" s="77">
        <v>0</v>
      </c>
      <c r="AY106" s="79">
        <v>1</v>
      </c>
      <c r="AZ106" s="77">
        <v>1297080000</v>
      </c>
      <c r="BA106" s="77">
        <v>0</v>
      </c>
      <c r="BB106" s="74" t="s">
        <v>116</v>
      </c>
      <c r="BC106" s="75" t="s">
        <v>1708</v>
      </c>
      <c r="BD106" s="82">
        <v>11915.17487009771</v>
      </c>
      <c r="BE106" s="82">
        <v>0</v>
      </c>
      <c r="BF106" s="82">
        <v>12.374240768202233</v>
      </c>
      <c r="BG106" s="82">
        <v>11927.549110865912</v>
      </c>
      <c r="BH106" s="82">
        <v>43825.020064718228</v>
      </c>
      <c r="BI106" s="82">
        <v>0</v>
      </c>
      <c r="BJ106" s="82">
        <v>77.678548520891084</v>
      </c>
      <c r="BK106" s="82">
        <v>43902.698613239118</v>
      </c>
      <c r="BL106" s="82">
        <v>1405330.6599914283</v>
      </c>
      <c r="BM106" s="82">
        <v>0</v>
      </c>
      <c r="BN106" s="82">
        <v>1459.475008571811</v>
      </c>
      <c r="BO106" s="82">
        <v>1406790.1350000002</v>
      </c>
      <c r="BP106" s="82">
        <v>11915.17487009771</v>
      </c>
      <c r="BQ106" s="82">
        <v>0</v>
      </c>
      <c r="BR106" s="82">
        <v>12.374240768202233</v>
      </c>
      <c r="BS106" s="89">
        <v>11927.549110865912</v>
      </c>
      <c r="BT106" s="82">
        <v>62346.152507786268</v>
      </c>
      <c r="BU106" s="82">
        <v>0</v>
      </c>
      <c r="BV106" s="82">
        <v>64.748214819618184</v>
      </c>
      <c r="BW106" s="82">
        <v>62410.900722605882</v>
      </c>
      <c r="BX106" s="82">
        <v>229314.41748863814</v>
      </c>
      <c r="BY106" s="82">
        <v>0</v>
      </c>
      <c r="BZ106" s="82">
        <v>406.45300513556259</v>
      </c>
      <c r="CA106" s="82">
        <v>229720.87049377369</v>
      </c>
      <c r="CB106" s="82">
        <v>7353392.678405148</v>
      </c>
      <c r="CC106" s="82">
        <v>0</v>
      </c>
      <c r="CD106" s="82">
        <v>7636.7029823520015</v>
      </c>
      <c r="CE106" s="82">
        <v>7361029.381387501</v>
      </c>
      <c r="CF106" s="82">
        <v>62346.152507786268</v>
      </c>
      <c r="CG106" s="82">
        <v>0</v>
      </c>
      <c r="CH106" s="82">
        <v>64.748214819618184</v>
      </c>
      <c r="CI106" s="82">
        <v>62410.900722605882</v>
      </c>
      <c r="CJ106" s="82" t="s">
        <v>96</v>
      </c>
      <c r="CK106" s="83">
        <v>1.4999999999999999E-2</v>
      </c>
      <c r="CL106" s="83">
        <v>3.5000000000000003E-2</v>
      </c>
      <c r="CM106" s="83">
        <v>0.26500000000000001</v>
      </c>
      <c r="CN106" s="82">
        <v>23423.926800000001</v>
      </c>
      <c r="CO106" s="82">
        <v>54655.829200000007</v>
      </c>
      <c r="CP106" s="82">
        <v>413822.70680000004</v>
      </c>
      <c r="CQ106" s="82">
        <v>23423.926800000001</v>
      </c>
      <c r="CR106" s="89">
        <v>23423.926800000001</v>
      </c>
      <c r="CS106" s="82">
        <v>23423.926800000001</v>
      </c>
      <c r="CT106" s="82">
        <v>54655.829200000007</v>
      </c>
      <c r="CU106" s="82">
        <v>413822.70680000004</v>
      </c>
      <c r="CV106" s="82">
        <v>23423.926800000001</v>
      </c>
      <c r="CW106" s="82">
        <v>23423.926800000001</v>
      </c>
    </row>
    <row r="107" spans="1:101">
      <c r="A107" s="86" t="s">
        <v>82</v>
      </c>
      <c r="B107" s="87" t="s">
        <v>290</v>
      </c>
      <c r="C107" s="75" t="s">
        <v>1709</v>
      </c>
      <c r="D107" s="74" t="s">
        <v>116</v>
      </c>
      <c r="E107" s="74" t="s">
        <v>82</v>
      </c>
      <c r="F107" s="74" t="s">
        <v>290</v>
      </c>
      <c r="G107" s="74" t="s">
        <v>275</v>
      </c>
      <c r="I107" s="74" t="s">
        <v>127</v>
      </c>
      <c r="J107" s="74" t="s">
        <v>2583</v>
      </c>
      <c r="K107" s="74" t="s">
        <v>128</v>
      </c>
      <c r="L107" s="74" t="s">
        <v>89</v>
      </c>
      <c r="M107" s="74" t="s">
        <v>90</v>
      </c>
      <c r="N107" s="74" t="s">
        <v>277</v>
      </c>
      <c r="O107" s="76">
        <v>45940</v>
      </c>
      <c r="P107" s="76">
        <v>44469</v>
      </c>
      <c r="Q107" s="77">
        <v>5</v>
      </c>
      <c r="R107" s="74" t="s">
        <v>94</v>
      </c>
      <c r="S107" s="77">
        <v>4048694.74</v>
      </c>
      <c r="T107" s="77">
        <v>2807095.02</v>
      </c>
      <c r="U107" s="77">
        <v>2915.25</v>
      </c>
      <c r="V107" s="78">
        <v>5.3409999999999999E-2</v>
      </c>
      <c r="W107" s="79">
        <v>1</v>
      </c>
      <c r="X107" s="77">
        <v>4048694.74</v>
      </c>
      <c r="Y107" s="88">
        <v>2807095.02</v>
      </c>
      <c r="Z107" s="77">
        <v>2915.25</v>
      </c>
      <c r="AA107" s="74">
        <v>0</v>
      </c>
      <c r="AB107" s="74">
        <v>0</v>
      </c>
      <c r="AD107" s="74">
        <v>4</v>
      </c>
      <c r="AE107" s="74">
        <v>4</v>
      </c>
      <c r="AF107" s="74">
        <v>0</v>
      </c>
      <c r="AG107" s="74">
        <v>0</v>
      </c>
      <c r="AI107" s="74">
        <v>4</v>
      </c>
      <c r="AJ107" s="74">
        <v>4</v>
      </c>
      <c r="AL107" s="74">
        <v>4</v>
      </c>
      <c r="AM107" s="74" t="s">
        <v>95</v>
      </c>
      <c r="AN107" s="74">
        <v>0</v>
      </c>
      <c r="AO107" s="74" t="s">
        <v>95</v>
      </c>
      <c r="AP107" s="74" t="s">
        <v>95</v>
      </c>
      <c r="AQ107" s="74">
        <v>1</v>
      </c>
      <c r="AS107" s="74">
        <v>1</v>
      </c>
      <c r="AT107" s="74" t="s">
        <v>92</v>
      </c>
      <c r="AU107" s="74" t="s">
        <v>95</v>
      </c>
      <c r="AV107" s="74" t="s">
        <v>94</v>
      </c>
      <c r="AW107" s="77">
        <v>200000000</v>
      </c>
      <c r="AX107" s="77">
        <v>0</v>
      </c>
      <c r="AY107" s="79">
        <v>1</v>
      </c>
      <c r="AZ107" s="77">
        <v>1297080000</v>
      </c>
      <c r="BA107" s="77">
        <v>0</v>
      </c>
      <c r="BB107" s="74" t="s">
        <v>116</v>
      </c>
      <c r="BC107" s="75" t="s">
        <v>1709</v>
      </c>
      <c r="BD107" s="82">
        <v>21419.211591500622</v>
      </c>
      <c r="BE107" s="82">
        <v>0</v>
      </c>
      <c r="BF107" s="82">
        <v>22.244475568953909</v>
      </c>
      <c r="BG107" s="82">
        <v>21441.456067069576</v>
      </c>
      <c r="BH107" s="82">
        <v>78782.438874831802</v>
      </c>
      <c r="BI107" s="82">
        <v>0</v>
      </c>
      <c r="BJ107" s="82">
        <v>139.64124329812353</v>
      </c>
      <c r="BK107" s="82">
        <v>78922.080118129918</v>
      </c>
      <c r="BL107" s="82">
        <v>2526280.5699915658</v>
      </c>
      <c r="BM107" s="82">
        <v>0</v>
      </c>
      <c r="BN107" s="82">
        <v>2623.6160084341964</v>
      </c>
      <c r="BO107" s="82">
        <v>2528904.1859999998</v>
      </c>
      <c r="BP107" s="82">
        <v>21419.211591500622</v>
      </c>
      <c r="BQ107" s="82">
        <v>0</v>
      </c>
      <c r="BR107" s="82">
        <v>22.244475568953909</v>
      </c>
      <c r="BS107" s="89">
        <v>21441.456067069576</v>
      </c>
      <c r="BT107" s="82">
        <v>112076.024652527</v>
      </c>
      <c r="BU107" s="82">
        <v>0</v>
      </c>
      <c r="BV107" s="82">
        <v>116.39421841455133</v>
      </c>
      <c r="BW107" s="82">
        <v>112192.41887094155</v>
      </c>
      <c r="BX107" s="82">
        <v>412229.11141255742</v>
      </c>
      <c r="BY107" s="82">
        <v>0</v>
      </c>
      <c r="BZ107" s="82">
        <v>730.67280555743139</v>
      </c>
      <c r="CA107" s="82">
        <v>412959.7842181148</v>
      </c>
      <c r="CB107" s="82">
        <v>13218763.082480868</v>
      </c>
      <c r="CC107" s="82">
        <v>0</v>
      </c>
      <c r="CD107" s="82">
        <v>13728.070764131933</v>
      </c>
      <c r="CE107" s="82">
        <v>13232491.153244998</v>
      </c>
      <c r="CF107" s="82">
        <v>112076.024652527</v>
      </c>
      <c r="CG107" s="82">
        <v>0</v>
      </c>
      <c r="CH107" s="82">
        <v>116.39421841455133</v>
      </c>
      <c r="CI107" s="82">
        <v>112192.41887094155</v>
      </c>
      <c r="CJ107" s="82" t="s">
        <v>96</v>
      </c>
      <c r="CK107" s="83">
        <v>1.4999999999999999E-2</v>
      </c>
      <c r="CL107" s="83">
        <v>3.5000000000000003E-2</v>
      </c>
      <c r="CM107" s="83">
        <v>0.26500000000000001</v>
      </c>
      <c r="CN107" s="82">
        <v>42106.425299999995</v>
      </c>
      <c r="CO107" s="82">
        <v>98248.325700000016</v>
      </c>
      <c r="CP107" s="82">
        <v>743880.18030000001</v>
      </c>
      <c r="CQ107" s="82">
        <v>42106.425299999995</v>
      </c>
      <c r="CR107" s="89">
        <v>42106.425299999995</v>
      </c>
      <c r="CS107" s="82">
        <v>42106.425299999995</v>
      </c>
      <c r="CT107" s="82">
        <v>98248.325700000016</v>
      </c>
      <c r="CU107" s="82">
        <v>743880.18030000001</v>
      </c>
      <c r="CV107" s="82">
        <v>42106.425299999995</v>
      </c>
      <c r="CW107" s="82">
        <v>42106.425299999995</v>
      </c>
    </row>
    <row r="108" spans="1:101">
      <c r="A108" s="86" t="s">
        <v>82</v>
      </c>
      <c r="B108" s="87" t="s">
        <v>291</v>
      </c>
      <c r="C108" s="75" t="s">
        <v>1710</v>
      </c>
      <c r="D108" s="74" t="s">
        <v>116</v>
      </c>
      <c r="E108" s="74" t="s">
        <v>82</v>
      </c>
      <c r="F108" s="74" t="s">
        <v>291</v>
      </c>
      <c r="G108" s="74" t="s">
        <v>275</v>
      </c>
      <c r="I108" s="74" t="s">
        <v>127</v>
      </c>
      <c r="J108" s="74" t="s">
        <v>2583</v>
      </c>
      <c r="K108" s="74" t="s">
        <v>128</v>
      </c>
      <c r="L108" s="74" t="s">
        <v>89</v>
      </c>
      <c r="M108" s="74" t="s">
        <v>90</v>
      </c>
      <c r="N108" s="74" t="s">
        <v>277</v>
      </c>
      <c r="O108" s="76">
        <v>45940</v>
      </c>
      <c r="P108" s="76">
        <v>44469</v>
      </c>
      <c r="Q108" s="77">
        <v>5</v>
      </c>
      <c r="R108" s="74" t="s">
        <v>94</v>
      </c>
      <c r="S108" s="77">
        <v>149933.1</v>
      </c>
      <c r="T108" s="77">
        <v>103953.62</v>
      </c>
      <c r="U108" s="77">
        <v>107.96</v>
      </c>
      <c r="V108" s="78">
        <v>5.3409999999999999E-2</v>
      </c>
      <c r="W108" s="79">
        <v>1</v>
      </c>
      <c r="X108" s="77">
        <v>149933.1</v>
      </c>
      <c r="Y108" s="88">
        <v>103953.62</v>
      </c>
      <c r="Z108" s="77">
        <v>107.96</v>
      </c>
      <c r="AA108" s="74">
        <v>0</v>
      </c>
      <c r="AB108" s="74">
        <v>0</v>
      </c>
      <c r="AD108" s="74">
        <v>4</v>
      </c>
      <c r="AE108" s="74">
        <v>4</v>
      </c>
      <c r="AF108" s="74">
        <v>0</v>
      </c>
      <c r="AG108" s="74">
        <v>0</v>
      </c>
      <c r="AI108" s="74">
        <v>4</v>
      </c>
      <c r="AJ108" s="74">
        <v>4</v>
      </c>
      <c r="AL108" s="74">
        <v>4</v>
      </c>
      <c r="AM108" s="74" t="s">
        <v>95</v>
      </c>
      <c r="AN108" s="74">
        <v>0</v>
      </c>
      <c r="AO108" s="74" t="s">
        <v>95</v>
      </c>
      <c r="AP108" s="74" t="s">
        <v>95</v>
      </c>
      <c r="AQ108" s="74">
        <v>1</v>
      </c>
      <c r="AS108" s="74">
        <v>1</v>
      </c>
      <c r="AT108" s="74" t="s">
        <v>92</v>
      </c>
      <c r="AU108" s="74" t="s">
        <v>95</v>
      </c>
      <c r="AV108" s="74" t="s">
        <v>94</v>
      </c>
      <c r="AW108" s="77">
        <v>200000000</v>
      </c>
      <c r="AX108" s="77">
        <v>0</v>
      </c>
      <c r="AY108" s="79">
        <v>1</v>
      </c>
      <c r="AZ108" s="77">
        <v>1297080000</v>
      </c>
      <c r="BA108" s="77">
        <v>0</v>
      </c>
      <c r="BB108" s="74" t="s">
        <v>116</v>
      </c>
      <c r="BC108" s="75" t="s">
        <v>1710</v>
      </c>
      <c r="BD108" s="82">
        <v>792.34913351950468</v>
      </c>
      <c r="BE108" s="82">
        <v>0</v>
      </c>
      <c r="BF108" s="82">
        <v>0.82288632617859503</v>
      </c>
      <c r="BG108" s="82">
        <v>793.17201984568328</v>
      </c>
      <c r="BH108" s="82">
        <v>2913.4275464474613</v>
      </c>
      <c r="BI108" s="82">
        <v>0</v>
      </c>
      <c r="BJ108" s="82">
        <v>5.1622341195651238</v>
      </c>
      <c r="BK108" s="82">
        <v>2918.5897805670265</v>
      </c>
      <c r="BL108" s="82">
        <v>93453.309992711031</v>
      </c>
      <c r="BM108" s="82">
        <v>0</v>
      </c>
      <c r="BN108" s="82">
        <v>97.055007288953334</v>
      </c>
      <c r="BO108" s="82">
        <v>93550.364999999991</v>
      </c>
      <c r="BP108" s="82">
        <v>792.34913351950468</v>
      </c>
      <c r="BQ108" s="82">
        <v>0</v>
      </c>
      <c r="BR108" s="82">
        <v>0.82288632617859503</v>
      </c>
      <c r="BS108" s="89">
        <v>793.17201984568328</v>
      </c>
      <c r="BT108" s="82">
        <v>4145.9668411408084</v>
      </c>
      <c r="BU108" s="82">
        <v>0</v>
      </c>
      <c r="BV108" s="82">
        <v>4.3057527017294985</v>
      </c>
      <c r="BW108" s="82">
        <v>4150.2725938425374</v>
      </c>
      <c r="BX108" s="82">
        <v>15244.509636786341</v>
      </c>
      <c r="BY108" s="82">
        <v>0</v>
      </c>
      <c r="BZ108" s="82">
        <v>27.011390030624511</v>
      </c>
      <c r="CA108" s="82">
        <v>15271.521026816967</v>
      </c>
      <c r="CB108" s="82">
        <v>488994.44453686045</v>
      </c>
      <c r="CC108" s="82">
        <v>0</v>
      </c>
      <c r="CD108" s="82">
        <v>507.84032563944834</v>
      </c>
      <c r="CE108" s="82">
        <v>489502.28486249992</v>
      </c>
      <c r="CF108" s="82">
        <v>4145.9668411408084</v>
      </c>
      <c r="CG108" s="82">
        <v>0</v>
      </c>
      <c r="CH108" s="82">
        <v>4.3057527017294985</v>
      </c>
      <c r="CI108" s="82">
        <v>4150.2725938425374</v>
      </c>
      <c r="CJ108" s="82" t="s">
        <v>96</v>
      </c>
      <c r="CK108" s="83">
        <v>1.4999999999999999E-2</v>
      </c>
      <c r="CL108" s="83">
        <v>3.5000000000000003E-2</v>
      </c>
      <c r="CM108" s="83">
        <v>0.26500000000000001</v>
      </c>
      <c r="CN108" s="82">
        <v>1559.3042999999998</v>
      </c>
      <c r="CO108" s="82">
        <v>3638.3767000000003</v>
      </c>
      <c r="CP108" s="82">
        <v>27547.709299999999</v>
      </c>
      <c r="CQ108" s="82">
        <v>1559.3042999999998</v>
      </c>
      <c r="CR108" s="89">
        <v>1559.3042999999998</v>
      </c>
      <c r="CS108" s="82">
        <v>1559.3042999999998</v>
      </c>
      <c r="CT108" s="82">
        <v>3638.3767000000003</v>
      </c>
      <c r="CU108" s="82">
        <v>27547.709299999999</v>
      </c>
      <c r="CV108" s="82">
        <v>1559.3042999999998</v>
      </c>
      <c r="CW108" s="82">
        <v>1559.3042999999998</v>
      </c>
    </row>
    <row r="109" spans="1:101">
      <c r="A109" s="86" t="s">
        <v>82</v>
      </c>
      <c r="B109" s="87" t="s">
        <v>292</v>
      </c>
      <c r="C109" s="75" t="s">
        <v>1711</v>
      </c>
      <c r="D109" s="74" t="s">
        <v>116</v>
      </c>
      <c r="E109" s="74" t="s">
        <v>82</v>
      </c>
      <c r="F109" s="74" t="s">
        <v>292</v>
      </c>
      <c r="G109" s="74" t="s">
        <v>275</v>
      </c>
      <c r="I109" s="74" t="s">
        <v>127</v>
      </c>
      <c r="J109" s="74" t="s">
        <v>2583</v>
      </c>
      <c r="K109" s="74" t="s">
        <v>128</v>
      </c>
      <c r="L109" s="74" t="s">
        <v>89</v>
      </c>
      <c r="M109" s="74" t="s">
        <v>90</v>
      </c>
      <c r="N109" s="74" t="s">
        <v>277</v>
      </c>
      <c r="O109" s="76">
        <v>45940</v>
      </c>
      <c r="P109" s="76">
        <v>44469</v>
      </c>
      <c r="Q109" s="77">
        <v>5</v>
      </c>
      <c r="R109" s="74" t="s">
        <v>94</v>
      </c>
      <c r="S109" s="77">
        <v>1155890.07</v>
      </c>
      <c r="T109" s="77">
        <v>801417.11</v>
      </c>
      <c r="U109" s="77">
        <v>832.29</v>
      </c>
      <c r="V109" s="78">
        <v>5.3409999999999999E-2</v>
      </c>
      <c r="W109" s="79">
        <v>1</v>
      </c>
      <c r="X109" s="77">
        <v>1155890.07</v>
      </c>
      <c r="Y109" s="88">
        <v>801417.11</v>
      </c>
      <c r="Z109" s="77">
        <v>832.29</v>
      </c>
      <c r="AA109" s="74">
        <v>0</v>
      </c>
      <c r="AB109" s="74">
        <v>0</v>
      </c>
      <c r="AD109" s="74">
        <v>4</v>
      </c>
      <c r="AE109" s="74">
        <v>4</v>
      </c>
      <c r="AF109" s="74">
        <v>0</v>
      </c>
      <c r="AG109" s="74">
        <v>0</v>
      </c>
      <c r="AI109" s="74">
        <v>4</v>
      </c>
      <c r="AJ109" s="74">
        <v>4</v>
      </c>
      <c r="AL109" s="74">
        <v>4</v>
      </c>
      <c r="AM109" s="74" t="s">
        <v>95</v>
      </c>
      <c r="AN109" s="74">
        <v>0</v>
      </c>
      <c r="AO109" s="74" t="s">
        <v>95</v>
      </c>
      <c r="AP109" s="74" t="s">
        <v>95</v>
      </c>
      <c r="AQ109" s="74">
        <v>1</v>
      </c>
      <c r="AS109" s="74">
        <v>1</v>
      </c>
      <c r="AT109" s="74" t="s">
        <v>92</v>
      </c>
      <c r="AU109" s="74" t="s">
        <v>95</v>
      </c>
      <c r="AV109" s="74" t="s">
        <v>94</v>
      </c>
      <c r="AW109" s="77">
        <v>200000000</v>
      </c>
      <c r="AX109" s="77">
        <v>0</v>
      </c>
      <c r="AY109" s="79">
        <v>1</v>
      </c>
      <c r="AZ109" s="77">
        <v>1297080000</v>
      </c>
      <c r="BA109" s="77">
        <v>0</v>
      </c>
      <c r="BB109" s="74" t="s">
        <v>116</v>
      </c>
      <c r="BC109" s="75" t="s">
        <v>1711</v>
      </c>
      <c r="BD109" s="82">
        <v>6114.484141943014</v>
      </c>
      <c r="BE109" s="82">
        <v>0</v>
      </c>
      <c r="BF109" s="82">
        <v>6.3500316414479236</v>
      </c>
      <c r="BG109" s="82">
        <v>6120.8341735844624</v>
      </c>
      <c r="BH109" s="82">
        <v>22489.120265885951</v>
      </c>
      <c r="BI109" s="82">
        <v>0</v>
      </c>
      <c r="BJ109" s="82">
        <v>39.860174511751019</v>
      </c>
      <c r="BK109" s="82">
        <v>22528.980440397703</v>
      </c>
      <c r="BL109" s="82">
        <v>721170.45099090785</v>
      </c>
      <c r="BM109" s="82">
        <v>0</v>
      </c>
      <c r="BN109" s="82">
        <v>748.95200909202288</v>
      </c>
      <c r="BO109" s="82">
        <v>721919.40299999993</v>
      </c>
      <c r="BP109" s="82">
        <v>6114.484141943014</v>
      </c>
      <c r="BQ109" s="82">
        <v>0</v>
      </c>
      <c r="BR109" s="82">
        <v>6.3500316414479236</v>
      </c>
      <c r="BS109" s="89">
        <v>6120.8341735844624</v>
      </c>
      <c r="BT109" s="82">
        <v>31994.038272716822</v>
      </c>
      <c r="BU109" s="82">
        <v>0</v>
      </c>
      <c r="BV109" s="82">
        <v>33.226540563876263</v>
      </c>
      <c r="BW109" s="82">
        <v>32027.264813280701</v>
      </c>
      <c r="BX109" s="82">
        <v>117674.32179124824</v>
      </c>
      <c r="BY109" s="82">
        <v>0</v>
      </c>
      <c r="BZ109" s="82">
        <v>208.5683631327372</v>
      </c>
      <c r="CA109" s="82">
        <v>117882.89015438098</v>
      </c>
      <c r="CB109" s="82">
        <v>3773524.3848099252</v>
      </c>
      <c r="CC109" s="82">
        <v>0</v>
      </c>
      <c r="CD109" s="82">
        <v>3918.8913875740095</v>
      </c>
      <c r="CE109" s="82">
        <v>3777443.2761974996</v>
      </c>
      <c r="CF109" s="82">
        <v>31994.038272716822</v>
      </c>
      <c r="CG109" s="82">
        <v>0</v>
      </c>
      <c r="CH109" s="82">
        <v>33.226540563876263</v>
      </c>
      <c r="CI109" s="82">
        <v>32027.264813280701</v>
      </c>
      <c r="CJ109" s="82" t="s">
        <v>96</v>
      </c>
      <c r="CK109" s="83">
        <v>1.4999999999999999E-2</v>
      </c>
      <c r="CL109" s="83">
        <v>3.5000000000000003E-2</v>
      </c>
      <c r="CM109" s="83">
        <v>0.26500000000000001</v>
      </c>
      <c r="CN109" s="82">
        <v>12021.256649999999</v>
      </c>
      <c r="CO109" s="82">
        <v>28049.598850000002</v>
      </c>
      <c r="CP109" s="82">
        <v>212375.53415000002</v>
      </c>
      <c r="CQ109" s="82">
        <v>12021.256649999999</v>
      </c>
      <c r="CR109" s="89">
        <v>12021.256649999999</v>
      </c>
      <c r="CS109" s="82">
        <v>12021.256649999999</v>
      </c>
      <c r="CT109" s="82">
        <v>28049.598850000002</v>
      </c>
      <c r="CU109" s="82">
        <v>212375.53415000002</v>
      </c>
      <c r="CV109" s="82">
        <v>12021.256649999999</v>
      </c>
      <c r="CW109" s="82">
        <v>12021.256649999999</v>
      </c>
    </row>
    <row r="110" spans="1:101">
      <c r="A110" s="86" t="s">
        <v>82</v>
      </c>
      <c r="B110" s="87" t="s">
        <v>293</v>
      </c>
      <c r="C110" s="75" t="s">
        <v>1712</v>
      </c>
      <c r="D110" s="74" t="s">
        <v>116</v>
      </c>
      <c r="E110" s="74" t="s">
        <v>82</v>
      </c>
      <c r="F110" s="74" t="s">
        <v>293</v>
      </c>
      <c r="G110" s="74" t="s">
        <v>275</v>
      </c>
      <c r="I110" s="74" t="s">
        <v>127</v>
      </c>
      <c r="J110" s="74" t="s">
        <v>2583</v>
      </c>
      <c r="K110" s="74" t="s">
        <v>128</v>
      </c>
      <c r="L110" s="74" t="s">
        <v>89</v>
      </c>
      <c r="M110" s="74" t="s">
        <v>90</v>
      </c>
      <c r="N110" s="74" t="s">
        <v>277</v>
      </c>
      <c r="O110" s="76">
        <v>45940</v>
      </c>
      <c r="P110" s="76">
        <v>44469</v>
      </c>
      <c r="Q110" s="77">
        <v>5</v>
      </c>
      <c r="R110" s="74" t="s">
        <v>94</v>
      </c>
      <c r="S110" s="77">
        <v>2395847.1800000002</v>
      </c>
      <c r="T110" s="77">
        <v>1661120.7</v>
      </c>
      <c r="U110" s="77">
        <v>1725.12</v>
      </c>
      <c r="V110" s="78">
        <v>5.3409999999999999E-2</v>
      </c>
      <c r="W110" s="79">
        <v>1</v>
      </c>
      <c r="X110" s="77">
        <v>2395847.1800000002</v>
      </c>
      <c r="Y110" s="88">
        <v>1661120.7</v>
      </c>
      <c r="Z110" s="77">
        <v>1725.12</v>
      </c>
      <c r="AA110" s="74">
        <v>0</v>
      </c>
      <c r="AB110" s="74">
        <v>0</v>
      </c>
      <c r="AD110" s="74">
        <v>4</v>
      </c>
      <c r="AE110" s="74">
        <v>4</v>
      </c>
      <c r="AF110" s="74">
        <v>0</v>
      </c>
      <c r="AG110" s="74">
        <v>0</v>
      </c>
      <c r="AI110" s="74">
        <v>4</v>
      </c>
      <c r="AJ110" s="74">
        <v>4</v>
      </c>
      <c r="AL110" s="74">
        <v>4</v>
      </c>
      <c r="AM110" s="74" t="s">
        <v>95</v>
      </c>
      <c r="AN110" s="74">
        <v>0</v>
      </c>
      <c r="AO110" s="74" t="s">
        <v>95</v>
      </c>
      <c r="AP110" s="74" t="s">
        <v>95</v>
      </c>
      <c r="AQ110" s="74">
        <v>1</v>
      </c>
      <c r="AS110" s="74">
        <v>1</v>
      </c>
      <c r="AT110" s="74" t="s">
        <v>92</v>
      </c>
      <c r="AU110" s="74" t="s">
        <v>95</v>
      </c>
      <c r="AV110" s="74" t="s">
        <v>94</v>
      </c>
      <c r="AW110" s="77">
        <v>200000000</v>
      </c>
      <c r="AX110" s="77">
        <v>0</v>
      </c>
      <c r="AY110" s="79">
        <v>1</v>
      </c>
      <c r="AZ110" s="77">
        <v>1297080000</v>
      </c>
      <c r="BA110" s="77">
        <v>0</v>
      </c>
      <c r="BB110" s="74" t="s">
        <v>116</v>
      </c>
      <c r="BC110" s="75" t="s">
        <v>1712</v>
      </c>
      <c r="BD110" s="82">
        <v>12674.624764103119</v>
      </c>
      <c r="BE110" s="82">
        <v>0</v>
      </c>
      <c r="BF110" s="82">
        <v>13.162949972900567</v>
      </c>
      <c r="BG110" s="82">
        <v>12687.787714076019</v>
      </c>
      <c r="BH110" s="82">
        <v>46618.402370391377</v>
      </c>
      <c r="BI110" s="82">
        <v>0</v>
      </c>
      <c r="BJ110" s="82">
        <v>82.629854007599562</v>
      </c>
      <c r="BK110" s="82">
        <v>46701.032224398972</v>
      </c>
      <c r="BL110" s="82">
        <v>1494903.6819914228</v>
      </c>
      <c r="BM110" s="82">
        <v>0</v>
      </c>
      <c r="BN110" s="82">
        <v>1552.4990085771869</v>
      </c>
      <c r="BO110" s="82">
        <v>1496456.1809999999</v>
      </c>
      <c r="BP110" s="82">
        <v>12674.624764103119</v>
      </c>
      <c r="BQ110" s="82">
        <v>0</v>
      </c>
      <c r="BR110" s="82">
        <v>13.162949972900567</v>
      </c>
      <c r="BS110" s="89">
        <v>12687.787714076019</v>
      </c>
      <c r="BT110" s="82">
        <v>66319.974078169573</v>
      </c>
      <c r="BU110" s="82">
        <v>0</v>
      </c>
      <c r="BV110" s="82">
        <v>68.875135733202214</v>
      </c>
      <c r="BW110" s="82">
        <v>66388.849213902766</v>
      </c>
      <c r="BX110" s="82">
        <v>243930.79040307287</v>
      </c>
      <c r="BY110" s="82">
        <v>0</v>
      </c>
      <c r="BZ110" s="82">
        <v>432.36071109476472</v>
      </c>
      <c r="CA110" s="82">
        <v>244363.15111416762</v>
      </c>
      <c r="CB110" s="82">
        <v>7822083.5160201192</v>
      </c>
      <c r="CC110" s="82">
        <v>0</v>
      </c>
      <c r="CD110" s="82">
        <v>8123.4510623801307</v>
      </c>
      <c r="CE110" s="82">
        <v>7830206.9670824995</v>
      </c>
      <c r="CF110" s="82">
        <v>66319.974078169573</v>
      </c>
      <c r="CG110" s="82">
        <v>0</v>
      </c>
      <c r="CH110" s="82">
        <v>68.875135733202214</v>
      </c>
      <c r="CI110" s="82">
        <v>66388.849213902766</v>
      </c>
      <c r="CJ110" s="82" t="s">
        <v>96</v>
      </c>
      <c r="CK110" s="83">
        <v>1.4999999999999999E-2</v>
      </c>
      <c r="CL110" s="83">
        <v>3.5000000000000003E-2</v>
      </c>
      <c r="CM110" s="83">
        <v>0.26500000000000001</v>
      </c>
      <c r="CN110" s="82">
        <v>24916.8105</v>
      </c>
      <c r="CO110" s="82">
        <v>58139.224500000004</v>
      </c>
      <c r="CP110" s="82">
        <v>440196.98550000001</v>
      </c>
      <c r="CQ110" s="82">
        <v>24916.8105</v>
      </c>
      <c r="CR110" s="89">
        <v>24916.8105</v>
      </c>
      <c r="CS110" s="82">
        <v>24916.8105</v>
      </c>
      <c r="CT110" s="82">
        <v>58139.224500000004</v>
      </c>
      <c r="CU110" s="82">
        <v>440196.98550000001</v>
      </c>
      <c r="CV110" s="82">
        <v>24916.8105</v>
      </c>
      <c r="CW110" s="82">
        <v>24916.8105</v>
      </c>
    </row>
    <row r="111" spans="1:101">
      <c r="A111" s="86" t="s">
        <v>82</v>
      </c>
      <c r="B111" s="87" t="s">
        <v>294</v>
      </c>
      <c r="C111" s="75" t="s">
        <v>1713</v>
      </c>
      <c r="D111" s="74" t="s">
        <v>116</v>
      </c>
      <c r="E111" s="74" t="s">
        <v>82</v>
      </c>
      <c r="F111" s="74" t="s">
        <v>294</v>
      </c>
      <c r="G111" s="74" t="s">
        <v>275</v>
      </c>
      <c r="I111" s="74" t="s">
        <v>127</v>
      </c>
      <c r="J111" s="74" t="s">
        <v>2583</v>
      </c>
      <c r="K111" s="74" t="s">
        <v>128</v>
      </c>
      <c r="L111" s="74" t="s">
        <v>89</v>
      </c>
      <c r="M111" s="74" t="s">
        <v>90</v>
      </c>
      <c r="N111" s="74" t="s">
        <v>277</v>
      </c>
      <c r="O111" s="76">
        <v>45940</v>
      </c>
      <c r="P111" s="76">
        <v>44469</v>
      </c>
      <c r="Q111" s="77">
        <v>5</v>
      </c>
      <c r="R111" s="74" t="s">
        <v>94</v>
      </c>
      <c r="S111" s="77">
        <v>3189430.89</v>
      </c>
      <c r="T111" s="77">
        <v>2211338.77</v>
      </c>
      <c r="U111" s="77">
        <v>2296.54</v>
      </c>
      <c r="V111" s="78">
        <v>5.3409999999999999E-2</v>
      </c>
      <c r="W111" s="79">
        <v>1</v>
      </c>
      <c r="X111" s="77">
        <v>3189430.89</v>
      </c>
      <c r="Y111" s="88">
        <v>2211338.77</v>
      </c>
      <c r="Z111" s="77">
        <v>2296.54</v>
      </c>
      <c r="AA111" s="74">
        <v>0</v>
      </c>
      <c r="AB111" s="74">
        <v>0</v>
      </c>
      <c r="AD111" s="74">
        <v>4</v>
      </c>
      <c r="AE111" s="74">
        <v>4</v>
      </c>
      <c r="AF111" s="74">
        <v>0</v>
      </c>
      <c r="AG111" s="74">
        <v>0</v>
      </c>
      <c r="AI111" s="74">
        <v>4</v>
      </c>
      <c r="AJ111" s="74">
        <v>4</v>
      </c>
      <c r="AL111" s="74">
        <v>4</v>
      </c>
      <c r="AM111" s="74" t="s">
        <v>95</v>
      </c>
      <c r="AN111" s="74">
        <v>0</v>
      </c>
      <c r="AO111" s="74" t="s">
        <v>95</v>
      </c>
      <c r="AP111" s="74" t="s">
        <v>95</v>
      </c>
      <c r="AQ111" s="74">
        <v>1</v>
      </c>
      <c r="AS111" s="74">
        <v>1</v>
      </c>
      <c r="AT111" s="74" t="s">
        <v>92</v>
      </c>
      <c r="AU111" s="74" t="s">
        <v>95</v>
      </c>
      <c r="AV111" s="74" t="s">
        <v>94</v>
      </c>
      <c r="AW111" s="77">
        <v>200000000</v>
      </c>
      <c r="AX111" s="77">
        <v>0</v>
      </c>
      <c r="AY111" s="79">
        <v>1</v>
      </c>
      <c r="AZ111" s="77">
        <v>1297080000</v>
      </c>
      <c r="BA111" s="77">
        <v>0</v>
      </c>
      <c r="BB111" s="74" t="s">
        <v>116</v>
      </c>
      <c r="BC111" s="75" t="s">
        <v>1713</v>
      </c>
      <c r="BD111" s="82">
        <v>16873.17407114074</v>
      </c>
      <c r="BE111" s="82">
        <v>0</v>
      </c>
      <c r="BF111" s="82">
        <v>17.523284856683244</v>
      </c>
      <c r="BG111" s="82">
        <v>16890.697355997425</v>
      </c>
      <c r="BH111" s="82">
        <v>62061.361065042765</v>
      </c>
      <c r="BI111" s="82">
        <v>0</v>
      </c>
      <c r="BJ111" s="82">
        <v>110.00287045087165</v>
      </c>
      <c r="BK111" s="82">
        <v>62171.363935493639</v>
      </c>
      <c r="BL111" s="82">
        <v>1990099.9449915767</v>
      </c>
      <c r="BM111" s="82">
        <v>0</v>
      </c>
      <c r="BN111" s="82">
        <v>2066.7770084232529</v>
      </c>
      <c r="BO111" s="82">
        <v>1992166.7220000001</v>
      </c>
      <c r="BP111" s="82">
        <v>16873.17407114074</v>
      </c>
      <c r="BQ111" s="82">
        <v>0</v>
      </c>
      <c r="BR111" s="82">
        <v>17.523284856683244</v>
      </c>
      <c r="BS111" s="89">
        <v>16890.697355997425</v>
      </c>
      <c r="BT111" s="82">
        <v>88288.883327243922</v>
      </c>
      <c r="BU111" s="82">
        <v>0</v>
      </c>
      <c r="BV111" s="82">
        <v>91.690588012595072</v>
      </c>
      <c r="BW111" s="82">
        <v>88380.573915256522</v>
      </c>
      <c r="BX111" s="82">
        <v>324736.07177283627</v>
      </c>
      <c r="BY111" s="82">
        <v>0</v>
      </c>
      <c r="BZ111" s="82">
        <v>575.59001963418598</v>
      </c>
      <c r="CA111" s="82">
        <v>325311.66179247043</v>
      </c>
      <c r="CB111" s="82">
        <v>10413197.962168425</v>
      </c>
      <c r="CC111" s="82">
        <v>0</v>
      </c>
      <c r="CD111" s="82">
        <v>10814.410696574671</v>
      </c>
      <c r="CE111" s="82">
        <v>10424012.372865001</v>
      </c>
      <c r="CF111" s="82">
        <v>88288.883327243922</v>
      </c>
      <c r="CG111" s="82">
        <v>0</v>
      </c>
      <c r="CH111" s="82">
        <v>91.690588012595072</v>
      </c>
      <c r="CI111" s="82">
        <v>88380.573915256522</v>
      </c>
      <c r="CJ111" s="82" t="s">
        <v>96</v>
      </c>
      <c r="CK111" s="83">
        <v>1.4999999999999999E-2</v>
      </c>
      <c r="CL111" s="83">
        <v>3.5000000000000003E-2</v>
      </c>
      <c r="CM111" s="83">
        <v>0.26500000000000001</v>
      </c>
      <c r="CN111" s="82">
        <v>33170.081550000003</v>
      </c>
      <c r="CO111" s="82">
        <v>77396.856950000001</v>
      </c>
      <c r="CP111" s="82">
        <v>586004.77405000001</v>
      </c>
      <c r="CQ111" s="82">
        <v>33170.081550000003</v>
      </c>
      <c r="CR111" s="89">
        <v>33170.081550000003</v>
      </c>
      <c r="CS111" s="82">
        <v>33170.081550000003</v>
      </c>
      <c r="CT111" s="82">
        <v>77396.856950000001</v>
      </c>
      <c r="CU111" s="82">
        <v>586004.77405000001</v>
      </c>
      <c r="CV111" s="82">
        <v>33170.081550000003</v>
      </c>
      <c r="CW111" s="82">
        <v>33170.081550000003</v>
      </c>
    </row>
    <row r="112" spans="1:101">
      <c r="A112" s="86" t="s">
        <v>82</v>
      </c>
      <c r="B112" s="87" t="s">
        <v>295</v>
      </c>
      <c r="C112" s="75" t="s">
        <v>1714</v>
      </c>
      <c r="D112" s="74" t="s">
        <v>116</v>
      </c>
      <c r="E112" s="74" t="s">
        <v>82</v>
      </c>
      <c r="F112" s="74" t="s">
        <v>295</v>
      </c>
      <c r="G112" s="74" t="s">
        <v>275</v>
      </c>
      <c r="I112" s="74" t="s">
        <v>127</v>
      </c>
      <c r="J112" s="74" t="s">
        <v>2583</v>
      </c>
      <c r="K112" s="74" t="s">
        <v>128</v>
      </c>
      <c r="L112" s="74" t="s">
        <v>89</v>
      </c>
      <c r="M112" s="74" t="s">
        <v>90</v>
      </c>
      <c r="N112" s="74" t="s">
        <v>277</v>
      </c>
      <c r="O112" s="76">
        <v>45940</v>
      </c>
      <c r="P112" s="76">
        <v>44469</v>
      </c>
      <c r="Q112" s="77">
        <v>5</v>
      </c>
      <c r="R112" s="74" t="s">
        <v>94</v>
      </c>
      <c r="S112" s="77">
        <v>3700802.03</v>
      </c>
      <c r="T112" s="77">
        <v>2565889.39</v>
      </c>
      <c r="U112" s="77">
        <v>2664.75</v>
      </c>
      <c r="V112" s="78">
        <v>5.3409999999999999E-2</v>
      </c>
      <c r="W112" s="79">
        <v>1</v>
      </c>
      <c r="X112" s="77">
        <v>3700802.03</v>
      </c>
      <c r="Y112" s="88">
        <v>2565889.39</v>
      </c>
      <c r="Z112" s="77">
        <v>2664.75</v>
      </c>
      <c r="AA112" s="74">
        <v>0</v>
      </c>
      <c r="AB112" s="74">
        <v>0</v>
      </c>
      <c r="AD112" s="74">
        <v>4</v>
      </c>
      <c r="AE112" s="74">
        <v>4</v>
      </c>
      <c r="AF112" s="74">
        <v>0</v>
      </c>
      <c r="AG112" s="74">
        <v>0</v>
      </c>
      <c r="AI112" s="74">
        <v>4</v>
      </c>
      <c r="AJ112" s="74">
        <v>4</v>
      </c>
      <c r="AL112" s="74">
        <v>4</v>
      </c>
      <c r="AM112" s="74" t="s">
        <v>95</v>
      </c>
      <c r="AN112" s="74">
        <v>0</v>
      </c>
      <c r="AO112" s="74" t="s">
        <v>95</v>
      </c>
      <c r="AP112" s="74" t="s">
        <v>95</v>
      </c>
      <c r="AQ112" s="74">
        <v>1</v>
      </c>
      <c r="AS112" s="74">
        <v>1</v>
      </c>
      <c r="AT112" s="74" t="s">
        <v>92</v>
      </c>
      <c r="AU112" s="74" t="s">
        <v>95</v>
      </c>
      <c r="AV112" s="74" t="s">
        <v>94</v>
      </c>
      <c r="AW112" s="77">
        <v>200000000</v>
      </c>
      <c r="AX112" s="77">
        <v>0</v>
      </c>
      <c r="AY112" s="79">
        <v>1</v>
      </c>
      <c r="AZ112" s="77">
        <v>1297080000</v>
      </c>
      <c r="BA112" s="77">
        <v>0</v>
      </c>
      <c r="BB112" s="74" t="s">
        <v>116</v>
      </c>
      <c r="BC112" s="75" t="s">
        <v>1714</v>
      </c>
      <c r="BD112" s="82">
        <v>19578.643667786426</v>
      </c>
      <c r="BE112" s="82">
        <v>0</v>
      </c>
      <c r="BF112" s="82">
        <v>20.332985091665961</v>
      </c>
      <c r="BG112" s="82">
        <v>19598.976652878093</v>
      </c>
      <c r="BH112" s="82">
        <v>72012.525663864479</v>
      </c>
      <c r="BI112" s="82">
        <v>0</v>
      </c>
      <c r="BJ112" s="82">
        <v>127.64141721484195</v>
      </c>
      <c r="BK112" s="82">
        <v>72140.167081079315</v>
      </c>
      <c r="BL112" s="82">
        <v>2309195.5029915278</v>
      </c>
      <c r="BM112" s="82">
        <v>0</v>
      </c>
      <c r="BN112" s="82">
        <v>2398.1660084718901</v>
      </c>
      <c r="BO112" s="82">
        <v>2311593.6689999998</v>
      </c>
      <c r="BP112" s="82">
        <v>19578.643667786426</v>
      </c>
      <c r="BQ112" s="82">
        <v>0</v>
      </c>
      <c r="BR112" s="82">
        <v>20.332985091665961</v>
      </c>
      <c r="BS112" s="89">
        <v>19598.976652878093</v>
      </c>
      <c r="BT112" s="82">
        <v>102445.25299169247</v>
      </c>
      <c r="BU112" s="82">
        <v>0</v>
      </c>
      <c r="BV112" s="82">
        <v>106.39234449214214</v>
      </c>
      <c r="BW112" s="82">
        <v>102551.64533618462</v>
      </c>
      <c r="BX112" s="82">
        <v>376805.54053617088</v>
      </c>
      <c r="BY112" s="82">
        <v>0</v>
      </c>
      <c r="BZ112" s="82">
        <v>667.88371557666051</v>
      </c>
      <c r="CA112" s="82">
        <v>377473.42425174749</v>
      </c>
      <c r="CB112" s="82">
        <v>12082865.469403168</v>
      </c>
      <c r="CC112" s="82">
        <v>0</v>
      </c>
      <c r="CD112" s="82">
        <v>12548.403639329164</v>
      </c>
      <c r="CE112" s="82">
        <v>12095413.873042498</v>
      </c>
      <c r="CF112" s="82">
        <v>102445.25299169247</v>
      </c>
      <c r="CG112" s="82">
        <v>0</v>
      </c>
      <c r="CH112" s="82">
        <v>106.39234449214214</v>
      </c>
      <c r="CI112" s="82">
        <v>102551.64533618462</v>
      </c>
      <c r="CJ112" s="82" t="s">
        <v>96</v>
      </c>
      <c r="CK112" s="83">
        <v>1.4999999999999999E-2</v>
      </c>
      <c r="CL112" s="83">
        <v>3.5000000000000003E-2</v>
      </c>
      <c r="CM112" s="83">
        <v>0.26500000000000001</v>
      </c>
      <c r="CN112" s="82">
        <v>38488.340850000001</v>
      </c>
      <c r="CO112" s="82">
        <v>89806.128650000013</v>
      </c>
      <c r="CP112" s="82">
        <v>679960.68835000007</v>
      </c>
      <c r="CQ112" s="82">
        <v>38488.340850000001</v>
      </c>
      <c r="CR112" s="89">
        <v>38488.340850000001</v>
      </c>
      <c r="CS112" s="82">
        <v>38488.340850000001</v>
      </c>
      <c r="CT112" s="82">
        <v>89806.128650000013</v>
      </c>
      <c r="CU112" s="82">
        <v>679960.68835000007</v>
      </c>
      <c r="CV112" s="82">
        <v>38488.340850000001</v>
      </c>
      <c r="CW112" s="82">
        <v>38488.340850000001</v>
      </c>
    </row>
    <row r="113" spans="1:101">
      <c r="A113" s="86" t="s">
        <v>82</v>
      </c>
      <c r="B113" s="87" t="s">
        <v>296</v>
      </c>
      <c r="C113" s="75" t="s">
        <v>1715</v>
      </c>
      <c r="D113" s="74" t="s">
        <v>116</v>
      </c>
      <c r="E113" s="74" t="s">
        <v>82</v>
      </c>
      <c r="F113" s="74" t="s">
        <v>296</v>
      </c>
      <c r="G113" s="74" t="s">
        <v>275</v>
      </c>
      <c r="I113" s="74" t="s">
        <v>127</v>
      </c>
      <c r="J113" s="74" t="s">
        <v>2583</v>
      </c>
      <c r="K113" s="74" t="s">
        <v>128</v>
      </c>
      <c r="L113" s="74" t="s">
        <v>89</v>
      </c>
      <c r="M113" s="74" t="s">
        <v>90</v>
      </c>
      <c r="N113" s="74" t="s">
        <v>277</v>
      </c>
      <c r="O113" s="76">
        <v>45940</v>
      </c>
      <c r="P113" s="76">
        <v>44469</v>
      </c>
      <c r="Q113" s="77">
        <v>5</v>
      </c>
      <c r="R113" s="74" t="s">
        <v>94</v>
      </c>
      <c r="S113" s="77">
        <v>1253019.02</v>
      </c>
      <c r="T113" s="77">
        <v>868759.86</v>
      </c>
      <c r="U113" s="77">
        <v>902.23</v>
      </c>
      <c r="V113" s="78">
        <v>5.3409999999999999E-2</v>
      </c>
      <c r="W113" s="79">
        <v>1</v>
      </c>
      <c r="X113" s="77">
        <v>1253019.02</v>
      </c>
      <c r="Y113" s="88">
        <v>868759.86</v>
      </c>
      <c r="Z113" s="77">
        <v>902.23</v>
      </c>
      <c r="AA113" s="74">
        <v>0</v>
      </c>
      <c r="AB113" s="74">
        <v>0</v>
      </c>
      <c r="AD113" s="74">
        <v>4</v>
      </c>
      <c r="AE113" s="74">
        <v>4</v>
      </c>
      <c r="AF113" s="74">
        <v>0</v>
      </c>
      <c r="AG113" s="74">
        <v>0</v>
      </c>
      <c r="AI113" s="74">
        <v>4</v>
      </c>
      <c r="AJ113" s="74">
        <v>4</v>
      </c>
      <c r="AL113" s="74">
        <v>4</v>
      </c>
      <c r="AM113" s="74" t="s">
        <v>95</v>
      </c>
      <c r="AN113" s="74">
        <v>0</v>
      </c>
      <c r="AO113" s="74" t="s">
        <v>95</v>
      </c>
      <c r="AP113" s="74" t="s">
        <v>95</v>
      </c>
      <c r="AQ113" s="74">
        <v>1</v>
      </c>
      <c r="AS113" s="74">
        <v>1</v>
      </c>
      <c r="AT113" s="74" t="s">
        <v>92</v>
      </c>
      <c r="AU113" s="74" t="s">
        <v>95</v>
      </c>
      <c r="AV113" s="74" t="s">
        <v>94</v>
      </c>
      <c r="AW113" s="77">
        <v>200000000</v>
      </c>
      <c r="AX113" s="77">
        <v>0</v>
      </c>
      <c r="AY113" s="79">
        <v>1</v>
      </c>
      <c r="AZ113" s="77">
        <v>1297080000</v>
      </c>
      <c r="BA113" s="77">
        <v>0</v>
      </c>
      <c r="BB113" s="74" t="s">
        <v>116</v>
      </c>
      <c r="BC113" s="75" t="s">
        <v>1715</v>
      </c>
      <c r="BD113" s="82">
        <v>6628.3564986762567</v>
      </c>
      <c r="BE113" s="82">
        <v>0</v>
      </c>
      <c r="BF113" s="82">
        <v>6.8837228319925829</v>
      </c>
      <c r="BG113" s="82">
        <v>6635.2402215082493</v>
      </c>
      <c r="BH113" s="82">
        <v>24379.227776623662</v>
      </c>
      <c r="BI113" s="82">
        <v>0</v>
      </c>
      <c r="BJ113" s="82">
        <v>43.210545085121005</v>
      </c>
      <c r="BK113" s="82">
        <v>24422.438321708782</v>
      </c>
      <c r="BL113" s="82">
        <v>781778.92599127174</v>
      </c>
      <c r="BM113" s="82">
        <v>0</v>
      </c>
      <c r="BN113" s="82">
        <v>811.89800872833257</v>
      </c>
      <c r="BO113" s="82">
        <v>782590.82400000002</v>
      </c>
      <c r="BP113" s="82">
        <v>6628.3564986762567</v>
      </c>
      <c r="BQ113" s="82">
        <v>0</v>
      </c>
      <c r="BR113" s="82">
        <v>6.8837228319925829</v>
      </c>
      <c r="BS113" s="89">
        <v>6635.2402215082493</v>
      </c>
      <c r="BT113" s="82">
        <v>34682.875379323516</v>
      </c>
      <c r="BU113" s="82">
        <v>0</v>
      </c>
      <c r="BV113" s="82">
        <v>36.019079718401187</v>
      </c>
      <c r="BW113" s="82">
        <v>34718.894459041912</v>
      </c>
      <c r="BX113" s="82">
        <v>127564.30934118331</v>
      </c>
      <c r="BY113" s="82">
        <v>0</v>
      </c>
      <c r="BZ113" s="82">
        <v>226.09917715789567</v>
      </c>
      <c r="CA113" s="82">
        <v>127790.4085183412</v>
      </c>
      <c r="CB113" s="82">
        <v>4090658.2302493295</v>
      </c>
      <c r="CC113" s="82">
        <v>0</v>
      </c>
      <c r="CD113" s="82">
        <v>4248.2563306709999</v>
      </c>
      <c r="CE113" s="82">
        <v>4094906.4865800003</v>
      </c>
      <c r="CF113" s="82">
        <v>34682.875379323516</v>
      </c>
      <c r="CG113" s="82">
        <v>0</v>
      </c>
      <c r="CH113" s="82">
        <v>36.019079718401187</v>
      </c>
      <c r="CI113" s="82">
        <v>34718.894459041912</v>
      </c>
      <c r="CJ113" s="82" t="s">
        <v>96</v>
      </c>
      <c r="CK113" s="83">
        <v>1.4999999999999999E-2</v>
      </c>
      <c r="CL113" s="83">
        <v>3.5000000000000003E-2</v>
      </c>
      <c r="CM113" s="83">
        <v>0.26500000000000001</v>
      </c>
      <c r="CN113" s="82">
        <v>13031.3979</v>
      </c>
      <c r="CO113" s="82">
        <v>30406.595100000002</v>
      </c>
      <c r="CP113" s="82">
        <v>230221.36290000001</v>
      </c>
      <c r="CQ113" s="82">
        <v>13031.3979</v>
      </c>
      <c r="CR113" s="89">
        <v>13031.3979</v>
      </c>
      <c r="CS113" s="82">
        <v>13031.3979</v>
      </c>
      <c r="CT113" s="82">
        <v>30406.595100000002</v>
      </c>
      <c r="CU113" s="82">
        <v>230221.36290000001</v>
      </c>
      <c r="CV113" s="82">
        <v>13031.3979</v>
      </c>
      <c r="CW113" s="82">
        <v>13031.3979</v>
      </c>
    </row>
    <row r="114" spans="1:101">
      <c r="A114" s="86" t="s">
        <v>82</v>
      </c>
      <c r="B114" s="87" t="s">
        <v>297</v>
      </c>
      <c r="C114" s="75" t="s">
        <v>1716</v>
      </c>
      <c r="D114" s="74" t="s">
        <v>116</v>
      </c>
      <c r="E114" s="74" t="s">
        <v>82</v>
      </c>
      <c r="F114" s="74" t="s">
        <v>297</v>
      </c>
      <c r="G114" s="74" t="s">
        <v>275</v>
      </c>
      <c r="I114" s="74" t="s">
        <v>127</v>
      </c>
      <c r="J114" s="74" t="s">
        <v>2583</v>
      </c>
      <c r="K114" s="74" t="s">
        <v>128</v>
      </c>
      <c r="L114" s="74" t="s">
        <v>89</v>
      </c>
      <c r="M114" s="74" t="s">
        <v>90</v>
      </c>
      <c r="N114" s="74" t="s">
        <v>277</v>
      </c>
      <c r="O114" s="76">
        <v>45940</v>
      </c>
      <c r="P114" s="76">
        <v>44469</v>
      </c>
      <c r="Q114" s="77">
        <v>5</v>
      </c>
      <c r="R114" s="74" t="s">
        <v>94</v>
      </c>
      <c r="S114" s="77">
        <v>2136098.7400000002</v>
      </c>
      <c r="T114" s="77">
        <v>1481028.46</v>
      </c>
      <c r="U114" s="77">
        <v>1538.09</v>
      </c>
      <c r="V114" s="78">
        <v>5.3409999999999999E-2</v>
      </c>
      <c r="W114" s="79">
        <v>1</v>
      </c>
      <c r="X114" s="77">
        <v>2136098.7400000002</v>
      </c>
      <c r="Y114" s="88">
        <v>1481028.46</v>
      </c>
      <c r="Z114" s="77">
        <v>1538.09</v>
      </c>
      <c r="AA114" s="74">
        <v>0</v>
      </c>
      <c r="AB114" s="74">
        <v>0</v>
      </c>
      <c r="AD114" s="74">
        <v>4</v>
      </c>
      <c r="AE114" s="74">
        <v>4</v>
      </c>
      <c r="AF114" s="74">
        <v>0</v>
      </c>
      <c r="AG114" s="74">
        <v>0</v>
      </c>
      <c r="AI114" s="74">
        <v>4</v>
      </c>
      <c r="AJ114" s="74">
        <v>4</v>
      </c>
      <c r="AL114" s="74">
        <v>4</v>
      </c>
      <c r="AM114" s="74" t="s">
        <v>95</v>
      </c>
      <c r="AN114" s="74">
        <v>0</v>
      </c>
      <c r="AO114" s="74" t="s">
        <v>95</v>
      </c>
      <c r="AP114" s="74" t="s">
        <v>95</v>
      </c>
      <c r="AQ114" s="74">
        <v>1</v>
      </c>
      <c r="AS114" s="74">
        <v>1</v>
      </c>
      <c r="AT114" s="74" t="s">
        <v>92</v>
      </c>
      <c r="AU114" s="74" t="s">
        <v>95</v>
      </c>
      <c r="AV114" s="74" t="s">
        <v>94</v>
      </c>
      <c r="AW114" s="77">
        <v>200000000</v>
      </c>
      <c r="AX114" s="77">
        <v>0</v>
      </c>
      <c r="AY114" s="79">
        <v>1</v>
      </c>
      <c r="AZ114" s="77">
        <v>1297080000</v>
      </c>
      <c r="BA114" s="77">
        <v>0</v>
      </c>
      <c r="BB114" s="74" t="s">
        <v>116</v>
      </c>
      <c r="BC114" s="75" t="s">
        <v>1716</v>
      </c>
      <c r="BD114" s="82">
        <v>11300.394816594571</v>
      </c>
      <c r="BE114" s="82">
        <v>0</v>
      </c>
      <c r="BF114" s="82">
        <v>11.73578005614824</v>
      </c>
      <c r="BG114" s="82">
        <v>11312.130596650719</v>
      </c>
      <c r="BH114" s="82">
        <v>41563.757357474642</v>
      </c>
      <c r="BI114" s="82">
        <v>0</v>
      </c>
      <c r="BJ114" s="82">
        <v>73.670462893103405</v>
      </c>
      <c r="BK114" s="82">
        <v>41637.427820367739</v>
      </c>
      <c r="BL114" s="82">
        <v>1332820.6659914791</v>
      </c>
      <c r="BM114" s="82">
        <v>0</v>
      </c>
      <c r="BN114" s="82">
        <v>1384.1720085209124</v>
      </c>
      <c r="BO114" s="82">
        <v>1334204.8380000002</v>
      </c>
      <c r="BP114" s="82">
        <v>11300.394816594571</v>
      </c>
      <c r="BQ114" s="82">
        <v>0</v>
      </c>
      <c r="BR114" s="82">
        <v>11.73578005614824</v>
      </c>
      <c r="BS114" s="89">
        <v>11312.130596650719</v>
      </c>
      <c r="BT114" s="82">
        <v>59129.31587783109</v>
      </c>
      <c r="BU114" s="82">
        <v>0</v>
      </c>
      <c r="BV114" s="82">
        <v>61.407469143795666</v>
      </c>
      <c r="BW114" s="82">
        <v>59190.723346974883</v>
      </c>
      <c r="BX114" s="82">
        <v>217482.36037298606</v>
      </c>
      <c r="BY114" s="82">
        <v>0</v>
      </c>
      <c r="BZ114" s="82">
        <v>385.48069708816354</v>
      </c>
      <c r="CA114" s="82">
        <v>217867.84107007418</v>
      </c>
      <c r="CB114" s="82">
        <v>6973984.1348004146</v>
      </c>
      <c r="CC114" s="82">
        <v>0</v>
      </c>
      <c r="CD114" s="82">
        <v>7242.6800345856745</v>
      </c>
      <c r="CE114" s="82">
        <v>6981226.8148350008</v>
      </c>
      <c r="CF114" s="82">
        <v>59129.31587783109</v>
      </c>
      <c r="CG114" s="82">
        <v>0</v>
      </c>
      <c r="CH114" s="82">
        <v>61.407469143795666</v>
      </c>
      <c r="CI114" s="82">
        <v>59190.723346974883</v>
      </c>
      <c r="CJ114" s="82" t="s">
        <v>96</v>
      </c>
      <c r="CK114" s="83">
        <v>1.4999999999999999E-2</v>
      </c>
      <c r="CL114" s="83">
        <v>3.5000000000000003E-2</v>
      </c>
      <c r="CM114" s="83">
        <v>0.26500000000000001</v>
      </c>
      <c r="CN114" s="82">
        <v>22215.426899999999</v>
      </c>
      <c r="CO114" s="82">
        <v>51835.996100000004</v>
      </c>
      <c r="CP114" s="82">
        <v>392472.54190000001</v>
      </c>
      <c r="CQ114" s="82">
        <v>22215.426899999999</v>
      </c>
      <c r="CR114" s="89">
        <v>22215.426899999999</v>
      </c>
      <c r="CS114" s="82">
        <v>22215.426899999999</v>
      </c>
      <c r="CT114" s="82">
        <v>51835.996100000004</v>
      </c>
      <c r="CU114" s="82">
        <v>392472.54190000001</v>
      </c>
      <c r="CV114" s="82">
        <v>22215.426899999999</v>
      </c>
      <c r="CW114" s="82">
        <v>22215.426899999999</v>
      </c>
    </row>
    <row r="115" spans="1:101">
      <c r="A115" s="86" t="s">
        <v>82</v>
      </c>
      <c r="B115" s="87" t="s">
        <v>298</v>
      </c>
      <c r="C115" s="75" t="s">
        <v>1717</v>
      </c>
      <c r="D115" s="74" t="s">
        <v>116</v>
      </c>
      <c r="E115" s="74" t="s">
        <v>82</v>
      </c>
      <c r="F115" s="74" t="s">
        <v>298</v>
      </c>
      <c r="G115" s="74" t="s">
        <v>275</v>
      </c>
      <c r="I115" s="74" t="s">
        <v>127</v>
      </c>
      <c r="J115" s="74" t="s">
        <v>2583</v>
      </c>
      <c r="K115" s="74" t="s">
        <v>128</v>
      </c>
      <c r="L115" s="74" t="s">
        <v>89</v>
      </c>
      <c r="M115" s="74" t="s">
        <v>90</v>
      </c>
      <c r="N115" s="74" t="s">
        <v>277</v>
      </c>
      <c r="O115" s="76">
        <v>45940</v>
      </c>
      <c r="P115" s="76">
        <v>44469</v>
      </c>
      <c r="Q115" s="77">
        <v>5</v>
      </c>
      <c r="R115" s="74" t="s">
        <v>94</v>
      </c>
      <c r="S115" s="77">
        <v>2987869.34</v>
      </c>
      <c r="T115" s="77">
        <v>2071589.42</v>
      </c>
      <c r="U115" s="77">
        <v>2151.4</v>
      </c>
      <c r="V115" s="78">
        <v>5.3409999999999999E-2</v>
      </c>
      <c r="W115" s="79">
        <v>1</v>
      </c>
      <c r="X115" s="77">
        <v>2987869.34</v>
      </c>
      <c r="Y115" s="88">
        <v>2071589.42</v>
      </c>
      <c r="Z115" s="77">
        <v>2151.4</v>
      </c>
      <c r="AA115" s="74">
        <v>0</v>
      </c>
      <c r="AB115" s="74">
        <v>0</v>
      </c>
      <c r="AD115" s="74">
        <v>4</v>
      </c>
      <c r="AE115" s="74">
        <v>4</v>
      </c>
      <c r="AF115" s="74">
        <v>0</v>
      </c>
      <c r="AG115" s="74">
        <v>0</v>
      </c>
      <c r="AI115" s="74">
        <v>4</v>
      </c>
      <c r="AJ115" s="74">
        <v>4</v>
      </c>
      <c r="AL115" s="74">
        <v>4</v>
      </c>
      <c r="AM115" s="74" t="s">
        <v>95</v>
      </c>
      <c r="AN115" s="74">
        <v>0</v>
      </c>
      <c r="AO115" s="74" t="s">
        <v>95</v>
      </c>
      <c r="AP115" s="74" t="s">
        <v>95</v>
      </c>
      <c r="AQ115" s="74">
        <v>1</v>
      </c>
      <c r="AS115" s="74">
        <v>1</v>
      </c>
      <c r="AT115" s="74" t="s">
        <v>92</v>
      </c>
      <c r="AU115" s="74" t="s">
        <v>95</v>
      </c>
      <c r="AV115" s="74" t="s">
        <v>94</v>
      </c>
      <c r="AW115" s="77">
        <v>200000000</v>
      </c>
      <c r="AX115" s="77">
        <v>0</v>
      </c>
      <c r="AY115" s="79">
        <v>1</v>
      </c>
      <c r="AZ115" s="77">
        <v>1297080000</v>
      </c>
      <c r="BA115" s="77">
        <v>0</v>
      </c>
      <c r="BB115" s="74" t="s">
        <v>116</v>
      </c>
      <c r="BC115" s="75" t="s">
        <v>1717</v>
      </c>
      <c r="BD115" s="82">
        <v>15806.788634903172</v>
      </c>
      <c r="BE115" s="82">
        <v>0</v>
      </c>
      <c r="BF115" s="82">
        <v>16.415764987412746</v>
      </c>
      <c r="BG115" s="82">
        <v>15823.204399890585</v>
      </c>
      <c r="BH115" s="82">
        <v>58139.019074952463</v>
      </c>
      <c r="BI115" s="82">
        <v>0</v>
      </c>
      <c r="BJ115" s="82">
        <v>103.05015687241749</v>
      </c>
      <c r="BK115" s="82">
        <v>58242.069231824877</v>
      </c>
      <c r="BL115" s="82">
        <v>1864325.5299912624</v>
      </c>
      <c r="BM115" s="82">
        <v>0</v>
      </c>
      <c r="BN115" s="82">
        <v>1936.1510087376298</v>
      </c>
      <c r="BO115" s="82">
        <v>1866261.6809999999</v>
      </c>
      <c r="BP115" s="82">
        <v>15806.788634903172</v>
      </c>
      <c r="BQ115" s="82">
        <v>0</v>
      </c>
      <c r="BR115" s="82">
        <v>16.415764987412746</v>
      </c>
      <c r="BS115" s="89">
        <v>15823.204399890585</v>
      </c>
      <c r="BT115" s="82">
        <v>82709.02153213085</v>
      </c>
      <c r="BU115" s="82">
        <v>0</v>
      </c>
      <c r="BV115" s="82">
        <v>85.895490296637192</v>
      </c>
      <c r="BW115" s="82">
        <v>82794.917022427486</v>
      </c>
      <c r="BX115" s="82">
        <v>304212.41730968875</v>
      </c>
      <c r="BY115" s="82">
        <v>0</v>
      </c>
      <c r="BZ115" s="82">
        <v>539.2099458349245</v>
      </c>
      <c r="CA115" s="82">
        <v>304751.62725552364</v>
      </c>
      <c r="CB115" s="82">
        <v>9755083.3356792796</v>
      </c>
      <c r="CC115" s="82">
        <v>0</v>
      </c>
      <c r="CD115" s="82">
        <v>10130.910153219647</v>
      </c>
      <c r="CE115" s="82">
        <v>9765214.2458324991</v>
      </c>
      <c r="CF115" s="82">
        <v>82709.02153213085</v>
      </c>
      <c r="CG115" s="82">
        <v>0</v>
      </c>
      <c r="CH115" s="82">
        <v>85.895490296637192</v>
      </c>
      <c r="CI115" s="82">
        <v>82794.917022427486</v>
      </c>
      <c r="CJ115" s="82" t="s">
        <v>96</v>
      </c>
      <c r="CK115" s="83">
        <v>1.4999999999999999E-2</v>
      </c>
      <c r="CL115" s="83">
        <v>3.5000000000000003E-2</v>
      </c>
      <c r="CM115" s="83">
        <v>0.26500000000000001</v>
      </c>
      <c r="CN115" s="82">
        <v>31073.841299999996</v>
      </c>
      <c r="CO115" s="82">
        <v>72505.629700000005</v>
      </c>
      <c r="CP115" s="82">
        <v>548971.19629999995</v>
      </c>
      <c r="CQ115" s="82">
        <v>31073.841299999996</v>
      </c>
      <c r="CR115" s="89">
        <v>31073.841299999996</v>
      </c>
      <c r="CS115" s="82">
        <v>31073.841299999996</v>
      </c>
      <c r="CT115" s="82">
        <v>72505.629700000005</v>
      </c>
      <c r="CU115" s="82">
        <v>548971.19629999995</v>
      </c>
      <c r="CV115" s="82">
        <v>31073.841299999996</v>
      </c>
      <c r="CW115" s="82">
        <v>31073.841299999996</v>
      </c>
    </row>
    <row r="116" spans="1:101">
      <c r="A116" s="86" t="s">
        <v>82</v>
      </c>
      <c r="B116" s="87" t="s">
        <v>299</v>
      </c>
      <c r="C116" s="75" t="s">
        <v>1718</v>
      </c>
      <c r="D116" s="74" t="s">
        <v>116</v>
      </c>
      <c r="E116" s="74" t="s">
        <v>82</v>
      </c>
      <c r="F116" s="74" t="s">
        <v>299</v>
      </c>
      <c r="G116" s="74" t="s">
        <v>275</v>
      </c>
      <c r="I116" s="74" t="s">
        <v>127</v>
      </c>
      <c r="J116" s="74" t="s">
        <v>2583</v>
      </c>
      <c r="K116" s="74" t="s">
        <v>128</v>
      </c>
      <c r="L116" s="74" t="s">
        <v>89</v>
      </c>
      <c r="M116" s="74" t="s">
        <v>90</v>
      </c>
      <c r="N116" s="74" t="s">
        <v>277</v>
      </c>
      <c r="O116" s="76">
        <v>45940</v>
      </c>
      <c r="P116" s="76">
        <v>44469</v>
      </c>
      <c r="Q116" s="77">
        <v>5</v>
      </c>
      <c r="R116" s="74" t="s">
        <v>94</v>
      </c>
      <c r="S116" s="77">
        <v>2658129.65</v>
      </c>
      <c r="T116" s="77">
        <v>1842969.89</v>
      </c>
      <c r="U116" s="77">
        <v>1913.98</v>
      </c>
      <c r="V116" s="78">
        <v>5.3409999999999999E-2</v>
      </c>
      <c r="W116" s="79">
        <v>1</v>
      </c>
      <c r="X116" s="77">
        <v>2658129.65</v>
      </c>
      <c r="Y116" s="88">
        <v>1842969.89</v>
      </c>
      <c r="Z116" s="77">
        <v>1913.98</v>
      </c>
      <c r="AA116" s="74">
        <v>0</v>
      </c>
      <c r="AB116" s="74">
        <v>0</v>
      </c>
      <c r="AD116" s="74">
        <v>4</v>
      </c>
      <c r="AE116" s="74">
        <v>4</v>
      </c>
      <c r="AF116" s="74">
        <v>0</v>
      </c>
      <c r="AG116" s="74">
        <v>0</v>
      </c>
      <c r="AI116" s="74">
        <v>4</v>
      </c>
      <c r="AJ116" s="74">
        <v>4</v>
      </c>
      <c r="AL116" s="74">
        <v>4</v>
      </c>
      <c r="AM116" s="74" t="s">
        <v>95</v>
      </c>
      <c r="AN116" s="74">
        <v>0</v>
      </c>
      <c r="AO116" s="74" t="s">
        <v>95</v>
      </c>
      <c r="AP116" s="74" t="s">
        <v>95</v>
      </c>
      <c r="AQ116" s="74">
        <v>1</v>
      </c>
      <c r="AS116" s="74">
        <v>1</v>
      </c>
      <c r="AT116" s="74" t="s">
        <v>92</v>
      </c>
      <c r="AU116" s="74" t="s">
        <v>95</v>
      </c>
      <c r="AV116" s="74" t="s">
        <v>94</v>
      </c>
      <c r="AW116" s="77">
        <v>200000000</v>
      </c>
      <c r="AX116" s="77">
        <v>0</v>
      </c>
      <c r="AY116" s="79">
        <v>1</v>
      </c>
      <c r="AZ116" s="77">
        <v>1297080000</v>
      </c>
      <c r="BA116" s="77">
        <v>0</v>
      </c>
      <c r="BB116" s="74" t="s">
        <v>116</v>
      </c>
      <c r="BC116" s="75" t="s">
        <v>1718</v>
      </c>
      <c r="BD116" s="82">
        <v>14062.261470874357</v>
      </c>
      <c r="BE116" s="82">
        <v>0</v>
      </c>
      <c r="BF116" s="82">
        <v>14.6040840689069</v>
      </c>
      <c r="BG116" s="82">
        <v>14076.865554943264</v>
      </c>
      <c r="BH116" s="82">
        <v>51722.359661062917</v>
      </c>
      <c r="BI116" s="82">
        <v>0</v>
      </c>
      <c r="BJ116" s="82">
        <v>91.676908494985668</v>
      </c>
      <c r="BK116" s="82">
        <v>51814.036569557902</v>
      </c>
      <c r="BL116" s="82">
        <v>1658567.9529916823</v>
      </c>
      <c r="BM116" s="82">
        <v>0</v>
      </c>
      <c r="BN116" s="82">
        <v>1722.4730083175805</v>
      </c>
      <c r="BO116" s="82">
        <v>1660290.4259999997</v>
      </c>
      <c r="BP116" s="82">
        <v>14062.261470874357</v>
      </c>
      <c r="BQ116" s="82">
        <v>0</v>
      </c>
      <c r="BR116" s="82">
        <v>14.6040840689069</v>
      </c>
      <c r="BS116" s="89">
        <v>14076.865554943264</v>
      </c>
      <c r="BT116" s="82">
        <v>73580.783146350077</v>
      </c>
      <c r="BU116" s="82">
        <v>0</v>
      </c>
      <c r="BV116" s="82">
        <v>76.415869890555356</v>
      </c>
      <c r="BW116" s="82">
        <v>73657.199016240629</v>
      </c>
      <c r="BX116" s="82">
        <v>270637.2469265117</v>
      </c>
      <c r="BY116" s="82">
        <v>0</v>
      </c>
      <c r="BZ116" s="82">
        <v>479.69942370001252</v>
      </c>
      <c r="CA116" s="82">
        <v>271116.94635021174</v>
      </c>
      <c r="CB116" s="82">
        <v>8678456.8140289783</v>
      </c>
      <c r="CC116" s="82">
        <v>0</v>
      </c>
      <c r="CD116" s="82">
        <v>9012.8400160217388</v>
      </c>
      <c r="CE116" s="82">
        <v>8687469.6540449988</v>
      </c>
      <c r="CF116" s="82">
        <v>73580.783146350077</v>
      </c>
      <c r="CG116" s="82">
        <v>0</v>
      </c>
      <c r="CH116" s="82">
        <v>76.415869890555356</v>
      </c>
      <c r="CI116" s="82">
        <v>73657.199016240629</v>
      </c>
      <c r="CJ116" s="82" t="s">
        <v>96</v>
      </c>
      <c r="CK116" s="83">
        <v>1.4999999999999999E-2</v>
      </c>
      <c r="CL116" s="83">
        <v>3.5000000000000003E-2</v>
      </c>
      <c r="CM116" s="83">
        <v>0.26500000000000001</v>
      </c>
      <c r="CN116" s="82">
        <v>27644.548349999997</v>
      </c>
      <c r="CO116" s="82">
        <v>64503.946150000003</v>
      </c>
      <c r="CP116" s="82">
        <v>488387.02084999997</v>
      </c>
      <c r="CQ116" s="82">
        <v>27644.548349999997</v>
      </c>
      <c r="CR116" s="89">
        <v>27644.548349999997</v>
      </c>
      <c r="CS116" s="82">
        <v>27644.548349999997</v>
      </c>
      <c r="CT116" s="82">
        <v>64503.946150000003</v>
      </c>
      <c r="CU116" s="82">
        <v>488387.02084999997</v>
      </c>
      <c r="CV116" s="82">
        <v>27644.548349999997</v>
      </c>
      <c r="CW116" s="82">
        <v>27644.548349999997</v>
      </c>
    </row>
    <row r="117" spans="1:101">
      <c r="A117" s="86" t="s">
        <v>82</v>
      </c>
      <c r="B117" s="87" t="s">
        <v>300</v>
      </c>
      <c r="C117" s="75" t="s">
        <v>1719</v>
      </c>
      <c r="D117" s="74" t="s">
        <v>116</v>
      </c>
      <c r="E117" s="74" t="s">
        <v>82</v>
      </c>
      <c r="F117" s="74" t="s">
        <v>300</v>
      </c>
      <c r="G117" s="74" t="s">
        <v>275</v>
      </c>
      <c r="I117" s="74" t="s">
        <v>127</v>
      </c>
      <c r="J117" s="74" t="s">
        <v>2583</v>
      </c>
      <c r="K117" s="74" t="s">
        <v>128</v>
      </c>
      <c r="L117" s="74" t="s">
        <v>89</v>
      </c>
      <c r="M117" s="74" t="s">
        <v>90</v>
      </c>
      <c r="N117" s="74" t="s">
        <v>277</v>
      </c>
      <c r="O117" s="76">
        <v>45940</v>
      </c>
      <c r="P117" s="76">
        <v>44469</v>
      </c>
      <c r="Q117" s="77">
        <v>5</v>
      </c>
      <c r="R117" s="74" t="s">
        <v>94</v>
      </c>
      <c r="S117" s="77">
        <v>4293188.68</v>
      </c>
      <c r="T117" s="77">
        <v>2976610.8</v>
      </c>
      <c r="U117" s="77">
        <v>3091.29</v>
      </c>
      <c r="V117" s="78">
        <v>5.3409999999999999E-2</v>
      </c>
      <c r="W117" s="79">
        <v>1</v>
      </c>
      <c r="X117" s="77">
        <v>4293188.68</v>
      </c>
      <c r="Y117" s="88">
        <v>2976610.8</v>
      </c>
      <c r="Z117" s="77">
        <v>3091.29</v>
      </c>
      <c r="AA117" s="74">
        <v>0</v>
      </c>
      <c r="AB117" s="74">
        <v>0</v>
      </c>
      <c r="AD117" s="74">
        <v>4</v>
      </c>
      <c r="AE117" s="74">
        <v>4</v>
      </c>
      <c r="AF117" s="74">
        <v>0</v>
      </c>
      <c r="AG117" s="74">
        <v>0</v>
      </c>
      <c r="AI117" s="74">
        <v>4</v>
      </c>
      <c r="AJ117" s="74">
        <v>4</v>
      </c>
      <c r="AL117" s="74">
        <v>4</v>
      </c>
      <c r="AM117" s="74" t="s">
        <v>95</v>
      </c>
      <c r="AN117" s="74">
        <v>0</v>
      </c>
      <c r="AO117" s="74" t="s">
        <v>95</v>
      </c>
      <c r="AP117" s="74" t="s">
        <v>95</v>
      </c>
      <c r="AQ117" s="74">
        <v>1</v>
      </c>
      <c r="AS117" s="74">
        <v>1</v>
      </c>
      <c r="AT117" s="74" t="s">
        <v>92</v>
      </c>
      <c r="AU117" s="74" t="s">
        <v>95</v>
      </c>
      <c r="AV117" s="74" t="s">
        <v>94</v>
      </c>
      <c r="AW117" s="77">
        <v>200000000</v>
      </c>
      <c r="AX117" s="77">
        <v>0</v>
      </c>
      <c r="AY117" s="79">
        <v>1</v>
      </c>
      <c r="AZ117" s="77">
        <v>1297080000</v>
      </c>
      <c r="BA117" s="77">
        <v>0</v>
      </c>
      <c r="BB117" s="74" t="s">
        <v>116</v>
      </c>
      <c r="BC117" s="75" t="s">
        <v>1719</v>
      </c>
      <c r="BD117" s="82">
        <v>22712.735740297765</v>
      </c>
      <c r="BE117" s="82">
        <v>0</v>
      </c>
      <c r="BF117" s="82">
        <v>23.587784088744517</v>
      </c>
      <c r="BG117" s="82">
        <v>22736.323524386509</v>
      </c>
      <c r="BH117" s="82">
        <v>83540.234613196983</v>
      </c>
      <c r="BI117" s="82">
        <v>0</v>
      </c>
      <c r="BJ117" s="82">
        <v>148.07417499338843</v>
      </c>
      <c r="BK117" s="82">
        <v>83688.308788190392</v>
      </c>
      <c r="BL117" s="82">
        <v>2678844.7719913162</v>
      </c>
      <c r="BM117" s="82">
        <v>0</v>
      </c>
      <c r="BN117" s="82">
        <v>2782.0520086835122</v>
      </c>
      <c r="BO117" s="82">
        <v>2681626.824</v>
      </c>
      <c r="BP117" s="82">
        <v>22712.735740297765</v>
      </c>
      <c r="BQ117" s="82">
        <v>0</v>
      </c>
      <c r="BR117" s="82">
        <v>23.587784088744517</v>
      </c>
      <c r="BS117" s="89">
        <v>22736.323524386509</v>
      </c>
      <c r="BT117" s="82">
        <v>118844.38976110805</v>
      </c>
      <c r="BU117" s="82">
        <v>0</v>
      </c>
      <c r="BV117" s="82">
        <v>123.42308024435569</v>
      </c>
      <c r="BW117" s="82">
        <v>118967.81284135241</v>
      </c>
      <c r="BX117" s="82">
        <v>437124.27761355322</v>
      </c>
      <c r="BY117" s="82">
        <v>0</v>
      </c>
      <c r="BZ117" s="82">
        <v>774.79812065290491</v>
      </c>
      <c r="CA117" s="82">
        <v>437899.07573420624</v>
      </c>
      <c r="CB117" s="82">
        <v>14017055.269444562</v>
      </c>
      <c r="CC117" s="82">
        <v>0</v>
      </c>
      <c r="CD117" s="82">
        <v>14557.087135436477</v>
      </c>
      <c r="CE117" s="82">
        <v>14031612.35658</v>
      </c>
      <c r="CF117" s="82">
        <v>118844.38976110805</v>
      </c>
      <c r="CG117" s="82">
        <v>0</v>
      </c>
      <c r="CH117" s="82">
        <v>123.42308024435569</v>
      </c>
      <c r="CI117" s="82">
        <v>118967.81284135241</v>
      </c>
      <c r="CJ117" s="82" t="s">
        <v>96</v>
      </c>
      <c r="CK117" s="83">
        <v>1.4999999999999999E-2</v>
      </c>
      <c r="CL117" s="83">
        <v>3.5000000000000003E-2</v>
      </c>
      <c r="CM117" s="83">
        <v>0.26500000000000001</v>
      </c>
      <c r="CN117" s="82">
        <v>44649.161999999997</v>
      </c>
      <c r="CO117" s="82">
        <v>104181.378</v>
      </c>
      <c r="CP117" s="82">
        <v>788801.86199999996</v>
      </c>
      <c r="CQ117" s="82">
        <v>44649.161999999997</v>
      </c>
      <c r="CR117" s="89">
        <v>44649.161999999997</v>
      </c>
      <c r="CS117" s="82">
        <v>44649.161999999997</v>
      </c>
      <c r="CT117" s="82">
        <v>104181.378</v>
      </c>
      <c r="CU117" s="82">
        <v>788801.86199999996</v>
      </c>
      <c r="CV117" s="82">
        <v>44649.161999999997</v>
      </c>
      <c r="CW117" s="82">
        <v>44649.161999999997</v>
      </c>
    </row>
    <row r="118" spans="1:101">
      <c r="A118" s="86" t="s">
        <v>82</v>
      </c>
      <c r="B118" s="87" t="s">
        <v>301</v>
      </c>
      <c r="C118" s="75" t="s">
        <v>1720</v>
      </c>
      <c r="D118" s="74" t="s">
        <v>116</v>
      </c>
      <c r="E118" s="74" t="s">
        <v>82</v>
      </c>
      <c r="F118" s="74" t="s">
        <v>301</v>
      </c>
      <c r="G118" s="74" t="s">
        <v>275</v>
      </c>
      <c r="I118" s="74" t="s">
        <v>127</v>
      </c>
      <c r="J118" s="74" t="s">
        <v>2583</v>
      </c>
      <c r="K118" s="74" t="s">
        <v>128</v>
      </c>
      <c r="L118" s="74" t="s">
        <v>89</v>
      </c>
      <c r="M118" s="74" t="s">
        <v>90</v>
      </c>
      <c r="N118" s="74" t="s">
        <v>277</v>
      </c>
      <c r="O118" s="76">
        <v>45940</v>
      </c>
      <c r="P118" s="76">
        <v>44469</v>
      </c>
      <c r="Q118" s="77">
        <v>5</v>
      </c>
      <c r="R118" s="74" t="s">
        <v>94</v>
      </c>
      <c r="S118" s="77">
        <v>6647536.5700000003</v>
      </c>
      <c r="T118" s="77">
        <v>4608958.6900000004</v>
      </c>
      <c r="U118" s="77">
        <v>4786.53</v>
      </c>
      <c r="V118" s="78">
        <v>5.3409999999999999E-2</v>
      </c>
      <c r="W118" s="79">
        <v>1</v>
      </c>
      <c r="X118" s="77">
        <v>6647536.5700000003</v>
      </c>
      <c r="Y118" s="88">
        <v>4608958.6900000004</v>
      </c>
      <c r="Z118" s="77">
        <v>4786.53</v>
      </c>
      <c r="AA118" s="74">
        <v>0</v>
      </c>
      <c r="AB118" s="74">
        <v>0</v>
      </c>
      <c r="AD118" s="74">
        <v>4</v>
      </c>
      <c r="AE118" s="74">
        <v>4</v>
      </c>
      <c r="AF118" s="74">
        <v>0</v>
      </c>
      <c r="AG118" s="74">
        <v>0</v>
      </c>
      <c r="AI118" s="74">
        <v>4</v>
      </c>
      <c r="AJ118" s="74">
        <v>4</v>
      </c>
      <c r="AL118" s="74">
        <v>4</v>
      </c>
      <c r="AM118" s="74" t="s">
        <v>95</v>
      </c>
      <c r="AN118" s="74">
        <v>0</v>
      </c>
      <c r="AO118" s="74" t="s">
        <v>95</v>
      </c>
      <c r="AP118" s="74" t="s">
        <v>95</v>
      </c>
      <c r="AQ118" s="74">
        <v>1</v>
      </c>
      <c r="AS118" s="74">
        <v>1</v>
      </c>
      <c r="AT118" s="74" t="s">
        <v>92</v>
      </c>
      <c r="AU118" s="74" t="s">
        <v>95</v>
      </c>
      <c r="AV118" s="74" t="s">
        <v>94</v>
      </c>
      <c r="AW118" s="77">
        <v>200000000</v>
      </c>
      <c r="AX118" s="77">
        <v>0</v>
      </c>
      <c r="AY118" s="79">
        <v>1</v>
      </c>
      <c r="AZ118" s="77">
        <v>1297080000</v>
      </c>
      <c r="BA118" s="77">
        <v>0</v>
      </c>
      <c r="BB118" s="74" t="s">
        <v>116</v>
      </c>
      <c r="BC118" s="75" t="s">
        <v>1720</v>
      </c>
      <c r="BD118" s="82">
        <v>35168.693616057841</v>
      </c>
      <c r="BE118" s="82">
        <v>0</v>
      </c>
      <c r="BF118" s="82">
        <v>36.523652819736895</v>
      </c>
      <c r="BG118" s="82">
        <v>35205.217268877575</v>
      </c>
      <c r="BH118" s="82">
        <v>129355.30760880558</v>
      </c>
      <c r="BI118" s="82">
        <v>0</v>
      </c>
      <c r="BJ118" s="82">
        <v>229.2820998375125</v>
      </c>
      <c r="BK118" s="82">
        <v>129584.58970864311</v>
      </c>
      <c r="BL118" s="82">
        <v>4147957.8729913854</v>
      </c>
      <c r="BM118" s="82">
        <v>0</v>
      </c>
      <c r="BN118" s="82">
        <v>4307.7680086148594</v>
      </c>
      <c r="BO118" s="82">
        <v>4152265.6410000003</v>
      </c>
      <c r="BP118" s="82">
        <v>35168.693616057841</v>
      </c>
      <c r="BQ118" s="82">
        <v>0</v>
      </c>
      <c r="BR118" s="82">
        <v>36.523652819736895</v>
      </c>
      <c r="BS118" s="89">
        <v>35205.217268877575</v>
      </c>
      <c r="BT118" s="82">
        <v>184020.18934602264</v>
      </c>
      <c r="BU118" s="82">
        <v>0</v>
      </c>
      <c r="BV118" s="82">
        <v>191.11001337927331</v>
      </c>
      <c r="BW118" s="82">
        <v>184211.29935940192</v>
      </c>
      <c r="BX118" s="82">
        <v>676851.64706307522</v>
      </c>
      <c r="BY118" s="82">
        <v>0</v>
      </c>
      <c r="BZ118" s="82">
        <v>1199.7185873997842</v>
      </c>
      <c r="CA118" s="82">
        <v>678051.36565047503</v>
      </c>
      <c r="CB118" s="82">
        <v>21704189.570427425</v>
      </c>
      <c r="CC118" s="82">
        <v>0</v>
      </c>
      <c r="CD118" s="82">
        <v>22540.396105077252</v>
      </c>
      <c r="CE118" s="82">
        <v>21726729.966532502</v>
      </c>
      <c r="CF118" s="82">
        <v>184020.18934602264</v>
      </c>
      <c r="CG118" s="82">
        <v>0</v>
      </c>
      <c r="CH118" s="82">
        <v>191.11001337927331</v>
      </c>
      <c r="CI118" s="82">
        <v>184211.29935940192</v>
      </c>
      <c r="CJ118" s="82" t="s">
        <v>96</v>
      </c>
      <c r="CK118" s="83">
        <v>1.4999999999999999E-2</v>
      </c>
      <c r="CL118" s="83">
        <v>3.5000000000000003E-2</v>
      </c>
      <c r="CM118" s="83">
        <v>0.26500000000000001</v>
      </c>
      <c r="CN118" s="82">
        <v>69134.380350000007</v>
      </c>
      <c r="CO118" s="82">
        <v>161313.55415000004</v>
      </c>
      <c r="CP118" s="82">
        <v>1221374.0528500001</v>
      </c>
      <c r="CQ118" s="82">
        <v>69134.380350000007</v>
      </c>
      <c r="CR118" s="89">
        <v>69134.380350000007</v>
      </c>
      <c r="CS118" s="82">
        <v>69134.380350000007</v>
      </c>
      <c r="CT118" s="82">
        <v>161313.55415000004</v>
      </c>
      <c r="CU118" s="82">
        <v>1221374.0528500001</v>
      </c>
      <c r="CV118" s="82">
        <v>69134.380350000007</v>
      </c>
      <c r="CW118" s="82">
        <v>69134.380350000007</v>
      </c>
    </row>
    <row r="119" spans="1:101">
      <c r="A119" s="86" t="s">
        <v>82</v>
      </c>
      <c r="B119" s="87" t="s">
        <v>302</v>
      </c>
      <c r="C119" s="75" t="s">
        <v>1721</v>
      </c>
      <c r="D119" s="74" t="s">
        <v>116</v>
      </c>
      <c r="E119" s="74" t="s">
        <v>82</v>
      </c>
      <c r="F119" s="74" t="s">
        <v>302</v>
      </c>
      <c r="G119" s="74" t="s">
        <v>275</v>
      </c>
      <c r="I119" s="74" t="s">
        <v>127</v>
      </c>
      <c r="J119" s="74" t="s">
        <v>2583</v>
      </c>
      <c r="K119" s="74" t="s">
        <v>128</v>
      </c>
      <c r="L119" s="74" t="s">
        <v>89</v>
      </c>
      <c r="M119" s="74" t="s">
        <v>90</v>
      </c>
      <c r="N119" s="74" t="s">
        <v>277</v>
      </c>
      <c r="O119" s="76">
        <v>45940</v>
      </c>
      <c r="P119" s="76">
        <v>44469</v>
      </c>
      <c r="Q119" s="77">
        <v>5</v>
      </c>
      <c r="R119" s="74" t="s">
        <v>94</v>
      </c>
      <c r="S119" s="77">
        <v>4890279.26</v>
      </c>
      <c r="T119" s="77">
        <v>3390593.62</v>
      </c>
      <c r="U119" s="77">
        <v>3521.23</v>
      </c>
      <c r="V119" s="78">
        <v>5.3409999999999999E-2</v>
      </c>
      <c r="W119" s="79">
        <v>1</v>
      </c>
      <c r="X119" s="77">
        <v>4890279.26</v>
      </c>
      <c r="Y119" s="88">
        <v>3390593.62</v>
      </c>
      <c r="Z119" s="77">
        <v>3521.23</v>
      </c>
      <c r="AA119" s="74">
        <v>0</v>
      </c>
      <c r="AB119" s="74">
        <v>0</v>
      </c>
      <c r="AD119" s="74">
        <v>4</v>
      </c>
      <c r="AE119" s="74">
        <v>4</v>
      </c>
      <c r="AF119" s="74">
        <v>0</v>
      </c>
      <c r="AG119" s="74">
        <v>0</v>
      </c>
      <c r="AI119" s="74">
        <v>4</v>
      </c>
      <c r="AJ119" s="74">
        <v>4</v>
      </c>
      <c r="AL119" s="74">
        <v>4</v>
      </c>
      <c r="AM119" s="74" t="s">
        <v>95</v>
      </c>
      <c r="AN119" s="74">
        <v>0</v>
      </c>
      <c r="AO119" s="74" t="s">
        <v>95</v>
      </c>
      <c r="AP119" s="74" t="s">
        <v>95</v>
      </c>
      <c r="AQ119" s="74">
        <v>1</v>
      </c>
      <c r="AS119" s="74">
        <v>1</v>
      </c>
      <c r="AT119" s="74" t="s">
        <v>92</v>
      </c>
      <c r="AU119" s="74" t="s">
        <v>95</v>
      </c>
      <c r="AV119" s="74" t="s">
        <v>94</v>
      </c>
      <c r="AW119" s="77">
        <v>200000000</v>
      </c>
      <c r="AX119" s="77">
        <v>0</v>
      </c>
      <c r="AY119" s="79">
        <v>1</v>
      </c>
      <c r="AZ119" s="77">
        <v>1297080000</v>
      </c>
      <c r="BA119" s="77">
        <v>0</v>
      </c>
      <c r="BB119" s="74" t="s">
        <v>116</v>
      </c>
      <c r="BC119" s="75" t="s">
        <v>1721</v>
      </c>
      <c r="BD119" s="82">
        <v>25871.714655761338</v>
      </c>
      <c r="BE119" s="82">
        <v>0</v>
      </c>
      <c r="BF119" s="82">
        <v>26.868527463726686</v>
      </c>
      <c r="BG119" s="82">
        <v>25898.583183225066</v>
      </c>
      <c r="BH119" s="82">
        <v>95159.48148664333</v>
      </c>
      <c r="BI119" s="82">
        <v>0</v>
      </c>
      <c r="BJ119" s="82">
        <v>168.66980462395844</v>
      </c>
      <c r="BK119" s="82">
        <v>95328.151291267292</v>
      </c>
      <c r="BL119" s="82">
        <v>3051429.3099915567</v>
      </c>
      <c r="BM119" s="82">
        <v>0</v>
      </c>
      <c r="BN119" s="82">
        <v>3168.9980084435979</v>
      </c>
      <c r="BO119" s="82">
        <v>3054598.3079999997</v>
      </c>
      <c r="BP119" s="82">
        <v>25871.714655761338</v>
      </c>
      <c r="BQ119" s="82">
        <v>0</v>
      </c>
      <c r="BR119" s="82">
        <v>26.868527463726686</v>
      </c>
      <c r="BS119" s="89">
        <v>25898.583183225066</v>
      </c>
      <c r="BT119" s="82">
        <v>135373.7469362712</v>
      </c>
      <c r="BU119" s="82">
        <v>0</v>
      </c>
      <c r="BV119" s="82">
        <v>140.58956995394988</v>
      </c>
      <c r="BW119" s="82">
        <v>135514.33650622517</v>
      </c>
      <c r="BX119" s="82">
        <v>497921.98687886121</v>
      </c>
      <c r="BY119" s="82">
        <v>0</v>
      </c>
      <c r="BZ119" s="82">
        <v>882.56475269486248</v>
      </c>
      <c r="CA119" s="82">
        <v>498804.55163155607</v>
      </c>
      <c r="CB119" s="82">
        <v>15966603.86453082</v>
      </c>
      <c r="CC119" s="82">
        <v>0</v>
      </c>
      <c r="CD119" s="82">
        <v>16581.782079181125</v>
      </c>
      <c r="CE119" s="82">
        <v>15983185.646609999</v>
      </c>
      <c r="CF119" s="82">
        <v>135373.7469362712</v>
      </c>
      <c r="CG119" s="82">
        <v>0</v>
      </c>
      <c r="CH119" s="82">
        <v>140.58956995394988</v>
      </c>
      <c r="CI119" s="82">
        <v>135514.33650622517</v>
      </c>
      <c r="CJ119" s="82" t="s">
        <v>96</v>
      </c>
      <c r="CK119" s="83">
        <v>1.4999999999999999E-2</v>
      </c>
      <c r="CL119" s="83">
        <v>3.5000000000000003E-2</v>
      </c>
      <c r="CM119" s="83">
        <v>0.26500000000000001</v>
      </c>
      <c r="CN119" s="82">
        <v>50858.904300000002</v>
      </c>
      <c r="CO119" s="82">
        <v>118670.77670000002</v>
      </c>
      <c r="CP119" s="82">
        <v>898507.30930000008</v>
      </c>
      <c r="CQ119" s="82">
        <v>50858.904300000002</v>
      </c>
      <c r="CR119" s="89">
        <v>50858.904300000002</v>
      </c>
      <c r="CS119" s="82">
        <v>50858.904300000002</v>
      </c>
      <c r="CT119" s="82">
        <v>118670.77670000002</v>
      </c>
      <c r="CU119" s="82">
        <v>898507.30930000008</v>
      </c>
      <c r="CV119" s="82">
        <v>50858.904300000002</v>
      </c>
      <c r="CW119" s="82">
        <v>50858.904300000002</v>
      </c>
    </row>
    <row r="120" spans="1:101">
      <c r="A120" s="86" t="s">
        <v>82</v>
      </c>
      <c r="B120" s="87" t="s">
        <v>303</v>
      </c>
      <c r="C120" s="75" t="s">
        <v>1722</v>
      </c>
      <c r="D120" s="74" t="s">
        <v>116</v>
      </c>
      <c r="E120" s="74" t="s">
        <v>82</v>
      </c>
      <c r="F120" s="74" t="s">
        <v>303</v>
      </c>
      <c r="G120" s="74" t="s">
        <v>275</v>
      </c>
      <c r="I120" s="74" t="s">
        <v>127</v>
      </c>
      <c r="J120" s="74" t="s">
        <v>2583</v>
      </c>
      <c r="K120" s="74" t="s">
        <v>128</v>
      </c>
      <c r="L120" s="74" t="s">
        <v>89</v>
      </c>
      <c r="M120" s="74" t="s">
        <v>90</v>
      </c>
      <c r="N120" s="74" t="s">
        <v>277</v>
      </c>
      <c r="O120" s="76">
        <v>45940</v>
      </c>
      <c r="P120" s="76">
        <v>44469</v>
      </c>
      <c r="Q120" s="77">
        <v>5</v>
      </c>
      <c r="R120" s="74" t="s">
        <v>94</v>
      </c>
      <c r="S120" s="77">
        <v>695582.16</v>
      </c>
      <c r="T120" s="77">
        <v>482270.28</v>
      </c>
      <c r="U120" s="77">
        <v>500.85</v>
      </c>
      <c r="V120" s="78">
        <v>5.3409999999999999E-2</v>
      </c>
      <c r="W120" s="79">
        <v>1</v>
      </c>
      <c r="X120" s="77">
        <v>695582.16</v>
      </c>
      <c r="Y120" s="88">
        <v>482270.28</v>
      </c>
      <c r="Z120" s="77">
        <v>500.85</v>
      </c>
      <c r="AA120" s="74">
        <v>0</v>
      </c>
      <c r="AB120" s="74">
        <v>0</v>
      </c>
      <c r="AD120" s="74">
        <v>4</v>
      </c>
      <c r="AE120" s="74">
        <v>4</v>
      </c>
      <c r="AF120" s="74">
        <v>0</v>
      </c>
      <c r="AG120" s="74">
        <v>0</v>
      </c>
      <c r="AI120" s="74">
        <v>4</v>
      </c>
      <c r="AJ120" s="74">
        <v>4</v>
      </c>
      <c r="AL120" s="74">
        <v>4</v>
      </c>
      <c r="AM120" s="74" t="s">
        <v>95</v>
      </c>
      <c r="AN120" s="74">
        <v>0</v>
      </c>
      <c r="AO120" s="74" t="s">
        <v>95</v>
      </c>
      <c r="AP120" s="74" t="s">
        <v>95</v>
      </c>
      <c r="AQ120" s="74">
        <v>1</v>
      </c>
      <c r="AS120" s="74">
        <v>1</v>
      </c>
      <c r="AT120" s="74" t="s">
        <v>92</v>
      </c>
      <c r="AU120" s="74" t="s">
        <v>95</v>
      </c>
      <c r="AV120" s="74" t="s">
        <v>94</v>
      </c>
      <c r="AW120" s="77">
        <v>200000000</v>
      </c>
      <c r="AX120" s="77">
        <v>0</v>
      </c>
      <c r="AY120" s="79">
        <v>1</v>
      </c>
      <c r="AZ120" s="77">
        <v>1297080000</v>
      </c>
      <c r="BA120" s="77">
        <v>0</v>
      </c>
      <c r="BB120" s="74" t="s">
        <v>116</v>
      </c>
      <c r="BC120" s="75" t="s">
        <v>1722</v>
      </c>
      <c r="BD120" s="82">
        <v>3679.1702636873706</v>
      </c>
      <c r="BE120" s="82">
        <v>0</v>
      </c>
      <c r="BF120" s="82">
        <v>3.8209122622439429</v>
      </c>
      <c r="BG120" s="82">
        <v>3682.9911759496144</v>
      </c>
      <c r="BH120" s="82">
        <v>13531.633076849357</v>
      </c>
      <c r="BI120" s="82">
        <v>0</v>
      </c>
      <c r="BJ120" s="82">
        <v>23.983039325519258</v>
      </c>
      <c r="BK120" s="82">
        <v>13555.616116174877</v>
      </c>
      <c r="BL120" s="82">
        <v>433938.30399118684</v>
      </c>
      <c r="BM120" s="82">
        <v>0</v>
      </c>
      <c r="BN120" s="82">
        <v>450.6560088131202</v>
      </c>
      <c r="BO120" s="82">
        <v>434388.9599999999</v>
      </c>
      <c r="BP120" s="82">
        <v>3679.1702636873706</v>
      </c>
      <c r="BQ120" s="82">
        <v>0</v>
      </c>
      <c r="BR120" s="82">
        <v>3.8209122622439429</v>
      </c>
      <c r="BS120" s="89">
        <v>3682.9911759496144</v>
      </c>
      <c r="BT120" s="82">
        <v>19251.258404744167</v>
      </c>
      <c r="BU120" s="82">
        <v>0</v>
      </c>
      <c r="BV120" s="82">
        <v>19.992923412191431</v>
      </c>
      <c r="BW120" s="82">
        <v>19271.251328156359</v>
      </c>
      <c r="BX120" s="82">
        <v>70804.270074614265</v>
      </c>
      <c r="BY120" s="82">
        <v>0</v>
      </c>
      <c r="BZ120" s="82">
        <v>125.49125327077951</v>
      </c>
      <c r="CA120" s="82">
        <v>70929.761327885048</v>
      </c>
      <c r="CB120" s="82">
        <v>2270582.175633885</v>
      </c>
      <c r="CC120" s="82">
        <v>0</v>
      </c>
      <c r="CD120" s="82">
        <v>2358.0575661146513</v>
      </c>
      <c r="CE120" s="82">
        <v>2272940.2331999997</v>
      </c>
      <c r="CF120" s="82">
        <v>19251.258404744167</v>
      </c>
      <c r="CG120" s="82">
        <v>0</v>
      </c>
      <c r="CH120" s="82">
        <v>19.992923412191431</v>
      </c>
      <c r="CI120" s="82">
        <v>19271.251328156359</v>
      </c>
      <c r="CJ120" s="82" t="s">
        <v>96</v>
      </c>
      <c r="CK120" s="83">
        <v>1.4999999999999999E-2</v>
      </c>
      <c r="CL120" s="83">
        <v>3.5000000000000003E-2</v>
      </c>
      <c r="CM120" s="83">
        <v>0.26500000000000001</v>
      </c>
      <c r="CN120" s="82">
        <v>7234.0542000000005</v>
      </c>
      <c r="CO120" s="82">
        <v>16879.459800000004</v>
      </c>
      <c r="CP120" s="82">
        <v>127801.62420000002</v>
      </c>
      <c r="CQ120" s="82">
        <v>7234.0542000000005</v>
      </c>
      <c r="CR120" s="89">
        <v>7234.0542000000005</v>
      </c>
      <c r="CS120" s="82">
        <v>7234.0542000000005</v>
      </c>
      <c r="CT120" s="82">
        <v>16879.459800000004</v>
      </c>
      <c r="CU120" s="82">
        <v>127801.62420000002</v>
      </c>
      <c r="CV120" s="82">
        <v>7234.0542000000005</v>
      </c>
      <c r="CW120" s="82">
        <v>7234.0542000000005</v>
      </c>
    </row>
    <row r="121" spans="1:101">
      <c r="A121" s="86" t="s">
        <v>82</v>
      </c>
      <c r="B121" s="87" t="s">
        <v>304</v>
      </c>
      <c r="C121" s="75" t="s">
        <v>1723</v>
      </c>
      <c r="D121" s="74" t="s">
        <v>116</v>
      </c>
      <c r="E121" s="74" t="s">
        <v>82</v>
      </c>
      <c r="F121" s="74" t="s">
        <v>304</v>
      </c>
      <c r="G121" s="74" t="s">
        <v>275</v>
      </c>
      <c r="I121" s="74" t="s">
        <v>127</v>
      </c>
      <c r="J121" s="74" t="s">
        <v>2583</v>
      </c>
      <c r="K121" s="74" t="s">
        <v>128</v>
      </c>
      <c r="L121" s="74" t="s">
        <v>89</v>
      </c>
      <c r="M121" s="74" t="s">
        <v>90</v>
      </c>
      <c r="N121" s="74" t="s">
        <v>277</v>
      </c>
      <c r="O121" s="76">
        <v>45940</v>
      </c>
      <c r="P121" s="76">
        <v>44469</v>
      </c>
      <c r="Q121" s="77">
        <v>5</v>
      </c>
      <c r="R121" s="74" t="s">
        <v>94</v>
      </c>
      <c r="S121" s="77">
        <v>1450054.35</v>
      </c>
      <c r="T121" s="77">
        <v>1005371.03</v>
      </c>
      <c r="U121" s="77">
        <v>1044.1099999999999</v>
      </c>
      <c r="V121" s="78">
        <v>5.3409999999999999E-2</v>
      </c>
      <c r="W121" s="79">
        <v>1</v>
      </c>
      <c r="X121" s="77">
        <v>1450054.35</v>
      </c>
      <c r="Y121" s="88">
        <v>1005371.03</v>
      </c>
      <c r="Z121" s="77">
        <v>1044.1099999999999</v>
      </c>
      <c r="AA121" s="74">
        <v>0</v>
      </c>
      <c r="AB121" s="74">
        <v>0</v>
      </c>
      <c r="AD121" s="74">
        <v>4</v>
      </c>
      <c r="AE121" s="74">
        <v>4</v>
      </c>
      <c r="AF121" s="74">
        <v>0</v>
      </c>
      <c r="AG121" s="74">
        <v>0</v>
      </c>
      <c r="AI121" s="74">
        <v>4</v>
      </c>
      <c r="AJ121" s="74">
        <v>4</v>
      </c>
      <c r="AL121" s="74">
        <v>4</v>
      </c>
      <c r="AM121" s="74" t="s">
        <v>95</v>
      </c>
      <c r="AN121" s="74">
        <v>0</v>
      </c>
      <c r="AO121" s="74" t="s">
        <v>95</v>
      </c>
      <c r="AP121" s="74" t="s">
        <v>95</v>
      </c>
      <c r="AQ121" s="74">
        <v>1</v>
      </c>
      <c r="AS121" s="74">
        <v>1</v>
      </c>
      <c r="AT121" s="74" t="s">
        <v>92</v>
      </c>
      <c r="AU121" s="74" t="s">
        <v>95</v>
      </c>
      <c r="AV121" s="74" t="s">
        <v>94</v>
      </c>
      <c r="AW121" s="77">
        <v>200000000</v>
      </c>
      <c r="AX121" s="77">
        <v>0</v>
      </c>
      <c r="AY121" s="79">
        <v>1</v>
      </c>
      <c r="AZ121" s="77">
        <v>1297080000</v>
      </c>
      <c r="BA121" s="77">
        <v>0</v>
      </c>
      <c r="BB121" s="74" t="s">
        <v>116</v>
      </c>
      <c r="BC121" s="75" t="s">
        <v>1723</v>
      </c>
      <c r="BD121" s="82">
        <v>7670.7954231915737</v>
      </c>
      <c r="BE121" s="82">
        <v>0</v>
      </c>
      <c r="BF121" s="82">
        <v>7.9663666152271695</v>
      </c>
      <c r="BG121" s="82">
        <v>7678.7617898068011</v>
      </c>
      <c r="BH121" s="82">
        <v>28213.490536413461</v>
      </c>
      <c r="BI121" s="82">
        <v>0</v>
      </c>
      <c r="BJ121" s="82">
        <v>50.007093238030642</v>
      </c>
      <c r="BK121" s="82">
        <v>28263.497629651483</v>
      </c>
      <c r="BL121" s="82">
        <v>904728.97899186623</v>
      </c>
      <c r="BM121" s="82">
        <v>0</v>
      </c>
      <c r="BN121" s="82">
        <v>939.59000813381033</v>
      </c>
      <c r="BO121" s="82">
        <v>905668.56900000002</v>
      </c>
      <c r="BP121" s="82">
        <v>7670.7954231915737</v>
      </c>
      <c r="BQ121" s="82">
        <v>0</v>
      </c>
      <c r="BR121" s="82">
        <v>7.9663666152271695</v>
      </c>
      <c r="BS121" s="89">
        <v>7678.7617898068011</v>
      </c>
      <c r="BT121" s="82">
        <v>40137.437051849905</v>
      </c>
      <c r="BU121" s="82">
        <v>0</v>
      </c>
      <c r="BV121" s="82">
        <v>41.684013314176163</v>
      </c>
      <c r="BW121" s="82">
        <v>40179.121065164087</v>
      </c>
      <c r="BX121" s="82">
        <v>147627.08923178344</v>
      </c>
      <c r="BY121" s="82">
        <v>0</v>
      </c>
      <c r="BZ121" s="82">
        <v>261.66211536799534</v>
      </c>
      <c r="CA121" s="82">
        <v>147888.75134715138</v>
      </c>
      <c r="CB121" s="82">
        <v>4733994.3825749401</v>
      </c>
      <c r="CC121" s="82">
        <v>0</v>
      </c>
      <c r="CD121" s="82">
        <v>4916.4047175601627</v>
      </c>
      <c r="CE121" s="82">
        <v>4738910.7872925</v>
      </c>
      <c r="CF121" s="82">
        <v>40137.437051849905</v>
      </c>
      <c r="CG121" s="82">
        <v>0</v>
      </c>
      <c r="CH121" s="82">
        <v>41.684013314176163</v>
      </c>
      <c r="CI121" s="82">
        <v>40179.121065164087</v>
      </c>
      <c r="CJ121" s="82" t="s">
        <v>96</v>
      </c>
      <c r="CK121" s="83">
        <v>1.4999999999999999E-2</v>
      </c>
      <c r="CL121" s="83">
        <v>3.5000000000000003E-2</v>
      </c>
      <c r="CM121" s="83">
        <v>0.26500000000000001</v>
      </c>
      <c r="CN121" s="82">
        <v>15080.56545</v>
      </c>
      <c r="CO121" s="82">
        <v>35187.986050000007</v>
      </c>
      <c r="CP121" s="82">
        <v>266423.32295</v>
      </c>
      <c r="CQ121" s="82">
        <v>15080.56545</v>
      </c>
      <c r="CR121" s="89">
        <v>15080.56545</v>
      </c>
      <c r="CS121" s="82">
        <v>15080.56545</v>
      </c>
      <c r="CT121" s="82">
        <v>35187.986050000007</v>
      </c>
      <c r="CU121" s="82">
        <v>266423.32295</v>
      </c>
      <c r="CV121" s="82">
        <v>15080.56545</v>
      </c>
      <c r="CW121" s="82">
        <v>15080.56545</v>
      </c>
    </row>
    <row r="122" spans="1:101">
      <c r="A122" s="86" t="s">
        <v>82</v>
      </c>
      <c r="B122" s="87" t="s">
        <v>305</v>
      </c>
      <c r="C122" s="75" t="s">
        <v>1724</v>
      </c>
      <c r="D122" s="74" t="s">
        <v>116</v>
      </c>
      <c r="E122" s="74" t="s">
        <v>82</v>
      </c>
      <c r="F122" s="74" t="s">
        <v>305</v>
      </c>
      <c r="G122" s="74" t="s">
        <v>275</v>
      </c>
      <c r="I122" s="74" t="s">
        <v>127</v>
      </c>
      <c r="J122" s="74" t="s">
        <v>2583</v>
      </c>
      <c r="K122" s="74" t="s">
        <v>128</v>
      </c>
      <c r="L122" s="74" t="s">
        <v>89</v>
      </c>
      <c r="M122" s="74" t="s">
        <v>90</v>
      </c>
      <c r="N122" s="74" t="s">
        <v>277</v>
      </c>
      <c r="O122" s="76">
        <v>45940</v>
      </c>
      <c r="P122" s="76">
        <v>44469</v>
      </c>
      <c r="Q122" s="77">
        <v>5</v>
      </c>
      <c r="R122" s="74" t="s">
        <v>94</v>
      </c>
      <c r="S122" s="77">
        <v>361511.4</v>
      </c>
      <c r="T122" s="77">
        <v>250647.92</v>
      </c>
      <c r="U122" s="77">
        <v>260.3</v>
      </c>
      <c r="V122" s="78">
        <v>5.3409999999999999E-2</v>
      </c>
      <c r="W122" s="79">
        <v>1</v>
      </c>
      <c r="X122" s="77">
        <v>361511.4</v>
      </c>
      <c r="Y122" s="88">
        <v>250647.92</v>
      </c>
      <c r="Z122" s="77">
        <v>260.3</v>
      </c>
      <c r="AA122" s="74">
        <v>0</v>
      </c>
      <c r="AB122" s="74">
        <v>0</v>
      </c>
      <c r="AD122" s="74">
        <v>4</v>
      </c>
      <c r="AE122" s="74">
        <v>4</v>
      </c>
      <c r="AF122" s="74">
        <v>0</v>
      </c>
      <c r="AG122" s="74">
        <v>0</v>
      </c>
      <c r="AI122" s="74">
        <v>4</v>
      </c>
      <c r="AJ122" s="74">
        <v>4</v>
      </c>
      <c r="AL122" s="74">
        <v>4</v>
      </c>
      <c r="AM122" s="74" t="s">
        <v>95</v>
      </c>
      <c r="AN122" s="74">
        <v>0</v>
      </c>
      <c r="AO122" s="74" t="s">
        <v>95</v>
      </c>
      <c r="AP122" s="74" t="s">
        <v>95</v>
      </c>
      <c r="AQ122" s="74">
        <v>1</v>
      </c>
      <c r="AS122" s="74">
        <v>1</v>
      </c>
      <c r="AT122" s="74" t="s">
        <v>92</v>
      </c>
      <c r="AU122" s="74" t="s">
        <v>95</v>
      </c>
      <c r="AV122" s="74" t="s">
        <v>94</v>
      </c>
      <c r="AW122" s="77">
        <v>200000000</v>
      </c>
      <c r="AX122" s="77">
        <v>0</v>
      </c>
      <c r="AY122" s="79">
        <v>1</v>
      </c>
      <c r="AZ122" s="77">
        <v>1297080000</v>
      </c>
      <c r="BA122" s="77">
        <v>0</v>
      </c>
      <c r="BB122" s="74" t="s">
        <v>116</v>
      </c>
      <c r="BC122" s="75" t="s">
        <v>1724</v>
      </c>
      <c r="BD122" s="82">
        <v>1911.7294032291943</v>
      </c>
      <c r="BE122" s="82">
        <v>0</v>
      </c>
      <c r="BF122" s="82">
        <v>1.9853472698299641</v>
      </c>
      <c r="BG122" s="82">
        <v>1913.7147504990244</v>
      </c>
      <c r="BH122" s="82">
        <v>7030.693297973492</v>
      </c>
      <c r="BI122" s="82">
        <v>0</v>
      </c>
      <c r="BJ122" s="82">
        <v>12.459853191596713</v>
      </c>
      <c r="BK122" s="82">
        <v>7043.1531511650883</v>
      </c>
      <c r="BL122" s="82">
        <v>225478.17998940297</v>
      </c>
      <c r="BM122" s="82">
        <v>0</v>
      </c>
      <c r="BN122" s="82">
        <v>234.16101059702228</v>
      </c>
      <c r="BO122" s="82">
        <v>225712.34099999999</v>
      </c>
      <c r="BP122" s="82">
        <v>1911.7294032291943</v>
      </c>
      <c r="BQ122" s="82">
        <v>0</v>
      </c>
      <c r="BR122" s="82">
        <v>1.9853472698299641</v>
      </c>
      <c r="BS122" s="89">
        <v>1913.7147504990244</v>
      </c>
      <c r="BT122" s="82">
        <v>10003.12410239676</v>
      </c>
      <c r="BU122" s="82">
        <v>0</v>
      </c>
      <c r="BV122" s="82">
        <v>10.388329589385288</v>
      </c>
      <c r="BW122" s="82">
        <v>10013.512431986144</v>
      </c>
      <c r="BX122" s="82">
        <v>36788.102681646298</v>
      </c>
      <c r="BY122" s="82">
        <v>0</v>
      </c>
      <c r="BZ122" s="82">
        <v>65.196181825029797</v>
      </c>
      <c r="CA122" s="82">
        <v>36853.298863471326</v>
      </c>
      <c r="CB122" s="82">
        <v>1179814.576794551</v>
      </c>
      <c r="CC122" s="82">
        <v>0</v>
      </c>
      <c r="CD122" s="82">
        <v>1225.2474879489191</v>
      </c>
      <c r="CE122" s="82">
        <v>1181039.8242825</v>
      </c>
      <c r="CF122" s="82">
        <v>10003.12410239676</v>
      </c>
      <c r="CG122" s="82">
        <v>0</v>
      </c>
      <c r="CH122" s="82">
        <v>10.388329589385288</v>
      </c>
      <c r="CI122" s="82">
        <v>10013.512431986144</v>
      </c>
      <c r="CJ122" s="82" t="s">
        <v>96</v>
      </c>
      <c r="CK122" s="83">
        <v>1.4999999999999999E-2</v>
      </c>
      <c r="CL122" s="83">
        <v>3.5000000000000003E-2</v>
      </c>
      <c r="CM122" s="83">
        <v>0.26500000000000001</v>
      </c>
      <c r="CN122" s="82">
        <v>3759.7188000000001</v>
      </c>
      <c r="CO122" s="82">
        <v>8772.6772000000019</v>
      </c>
      <c r="CP122" s="82">
        <v>66421.698800000013</v>
      </c>
      <c r="CQ122" s="82">
        <v>3759.7188000000001</v>
      </c>
      <c r="CR122" s="89">
        <v>3759.7188000000001</v>
      </c>
      <c r="CS122" s="82">
        <v>3759.7188000000001</v>
      </c>
      <c r="CT122" s="82">
        <v>8772.6772000000019</v>
      </c>
      <c r="CU122" s="82">
        <v>66421.698800000013</v>
      </c>
      <c r="CV122" s="82">
        <v>3759.7188000000001</v>
      </c>
      <c r="CW122" s="82">
        <v>3759.7188000000001</v>
      </c>
    </row>
    <row r="123" spans="1:101">
      <c r="A123" s="86" t="s">
        <v>82</v>
      </c>
      <c r="B123" s="87" t="s">
        <v>306</v>
      </c>
      <c r="C123" s="75" t="s">
        <v>1725</v>
      </c>
      <c r="D123" s="74" t="s">
        <v>116</v>
      </c>
      <c r="E123" s="74" t="s">
        <v>82</v>
      </c>
      <c r="F123" s="74" t="s">
        <v>306</v>
      </c>
      <c r="G123" s="74" t="s">
        <v>275</v>
      </c>
      <c r="I123" s="74" t="s">
        <v>127</v>
      </c>
      <c r="J123" s="74" t="s">
        <v>2583</v>
      </c>
      <c r="K123" s="74" t="s">
        <v>128</v>
      </c>
      <c r="L123" s="74" t="s">
        <v>89</v>
      </c>
      <c r="M123" s="74" t="s">
        <v>90</v>
      </c>
      <c r="N123" s="74" t="s">
        <v>277</v>
      </c>
      <c r="O123" s="76">
        <v>45940</v>
      </c>
      <c r="P123" s="76">
        <v>44469</v>
      </c>
      <c r="Q123" s="77">
        <v>5</v>
      </c>
      <c r="R123" s="74" t="s">
        <v>94</v>
      </c>
      <c r="S123" s="77">
        <v>3243226.41</v>
      </c>
      <c r="T123" s="77">
        <v>2248636.9700000002</v>
      </c>
      <c r="U123" s="77">
        <v>2335.27</v>
      </c>
      <c r="V123" s="78">
        <v>5.3409999999999999E-2</v>
      </c>
      <c r="W123" s="79">
        <v>1</v>
      </c>
      <c r="X123" s="77">
        <v>3243226.41</v>
      </c>
      <c r="Y123" s="88">
        <v>2248636.9700000002</v>
      </c>
      <c r="Z123" s="77">
        <v>2335.27</v>
      </c>
      <c r="AA123" s="74">
        <v>0</v>
      </c>
      <c r="AB123" s="74">
        <v>0</v>
      </c>
      <c r="AD123" s="74">
        <v>4</v>
      </c>
      <c r="AE123" s="74">
        <v>4</v>
      </c>
      <c r="AF123" s="74">
        <v>0</v>
      </c>
      <c r="AG123" s="74">
        <v>0</v>
      </c>
      <c r="AI123" s="74">
        <v>4</v>
      </c>
      <c r="AJ123" s="74">
        <v>4</v>
      </c>
      <c r="AL123" s="74">
        <v>4</v>
      </c>
      <c r="AM123" s="74" t="s">
        <v>95</v>
      </c>
      <c r="AN123" s="74">
        <v>0</v>
      </c>
      <c r="AO123" s="74" t="s">
        <v>95</v>
      </c>
      <c r="AP123" s="74" t="s">
        <v>95</v>
      </c>
      <c r="AQ123" s="74">
        <v>1</v>
      </c>
      <c r="AS123" s="74">
        <v>1</v>
      </c>
      <c r="AT123" s="74" t="s">
        <v>92</v>
      </c>
      <c r="AU123" s="74" t="s">
        <v>95</v>
      </c>
      <c r="AV123" s="74" t="s">
        <v>94</v>
      </c>
      <c r="AW123" s="77">
        <v>200000000</v>
      </c>
      <c r="AX123" s="77">
        <v>0</v>
      </c>
      <c r="AY123" s="79">
        <v>1</v>
      </c>
      <c r="AZ123" s="77">
        <v>1297080000</v>
      </c>
      <c r="BA123" s="77">
        <v>0</v>
      </c>
      <c r="BB123" s="74" t="s">
        <v>116</v>
      </c>
      <c r="BC123" s="75" t="s">
        <v>1725</v>
      </c>
      <c r="BD123" s="82">
        <v>17157.78546487878</v>
      </c>
      <c r="BE123" s="82">
        <v>0</v>
      </c>
      <c r="BF123" s="82">
        <v>17.818821889496668</v>
      </c>
      <c r="BG123" s="82">
        <v>17175.604286768277</v>
      </c>
      <c r="BH123" s="82">
        <v>63108.208839367362</v>
      </c>
      <c r="BI123" s="82">
        <v>0</v>
      </c>
      <c r="BJ123" s="82">
        <v>111.85817292450631</v>
      </c>
      <c r="BK123" s="82">
        <v>63220.067012291867</v>
      </c>
      <c r="BL123" s="82">
        <v>2023668.324991331</v>
      </c>
      <c r="BM123" s="82">
        <v>0</v>
      </c>
      <c r="BN123" s="82">
        <v>2101.6340086690407</v>
      </c>
      <c r="BO123" s="82">
        <v>2025769.9589999998</v>
      </c>
      <c r="BP123" s="82">
        <v>17157.78546487878</v>
      </c>
      <c r="BQ123" s="82">
        <v>0</v>
      </c>
      <c r="BR123" s="82">
        <v>17.818821889496668</v>
      </c>
      <c r="BS123" s="89">
        <v>17175.604286768277</v>
      </c>
      <c r="BT123" s="82">
        <v>89778.112444978207</v>
      </c>
      <c r="BU123" s="82">
        <v>0</v>
      </c>
      <c r="BV123" s="82">
        <v>93.236985536791309</v>
      </c>
      <c r="BW123" s="82">
        <v>89871.349430515009</v>
      </c>
      <c r="BX123" s="82">
        <v>330213.70275198971</v>
      </c>
      <c r="BY123" s="82">
        <v>0</v>
      </c>
      <c r="BZ123" s="82">
        <v>585.29788982747925</v>
      </c>
      <c r="CA123" s="82">
        <v>330799.00064181717</v>
      </c>
      <c r="CB123" s="82">
        <v>10588844.510517139</v>
      </c>
      <c r="CC123" s="82">
        <v>0</v>
      </c>
      <c r="CD123" s="82">
        <v>10996.799950360755</v>
      </c>
      <c r="CE123" s="82">
        <v>10599841.310467498</v>
      </c>
      <c r="CF123" s="82">
        <v>89778.112444978207</v>
      </c>
      <c r="CG123" s="82">
        <v>0</v>
      </c>
      <c r="CH123" s="82">
        <v>93.236985536791309</v>
      </c>
      <c r="CI123" s="82">
        <v>89871.349430515009</v>
      </c>
      <c r="CJ123" s="82" t="s">
        <v>96</v>
      </c>
      <c r="CK123" s="83">
        <v>1.4999999999999999E-2</v>
      </c>
      <c r="CL123" s="83">
        <v>3.5000000000000003E-2</v>
      </c>
      <c r="CM123" s="83">
        <v>0.26500000000000001</v>
      </c>
      <c r="CN123" s="82">
        <v>33729.554550000001</v>
      </c>
      <c r="CO123" s="82">
        <v>78702.293950000021</v>
      </c>
      <c r="CP123" s="82">
        <v>595888.79705000005</v>
      </c>
      <c r="CQ123" s="82">
        <v>33729.554550000001</v>
      </c>
      <c r="CR123" s="89">
        <v>33729.554550000001</v>
      </c>
      <c r="CS123" s="82">
        <v>33729.554550000001</v>
      </c>
      <c r="CT123" s="82">
        <v>78702.293950000021</v>
      </c>
      <c r="CU123" s="82">
        <v>595888.79705000005</v>
      </c>
      <c r="CV123" s="82">
        <v>33729.554550000001</v>
      </c>
      <c r="CW123" s="82">
        <v>33729.554550000001</v>
      </c>
    </row>
    <row r="124" spans="1:101">
      <c r="A124" s="86" t="s">
        <v>82</v>
      </c>
      <c r="B124" s="87" t="s">
        <v>307</v>
      </c>
      <c r="C124" s="75" t="s">
        <v>1726</v>
      </c>
      <c r="D124" s="74" t="s">
        <v>116</v>
      </c>
      <c r="E124" s="74" t="s">
        <v>82</v>
      </c>
      <c r="F124" s="74" t="s">
        <v>307</v>
      </c>
      <c r="G124" s="74" t="s">
        <v>275</v>
      </c>
      <c r="I124" s="74" t="s">
        <v>127</v>
      </c>
      <c r="J124" s="74" t="s">
        <v>2583</v>
      </c>
      <c r="K124" s="74" t="s">
        <v>128</v>
      </c>
      <c r="L124" s="74" t="s">
        <v>89</v>
      </c>
      <c r="M124" s="74" t="s">
        <v>90</v>
      </c>
      <c r="N124" s="74" t="s">
        <v>277</v>
      </c>
      <c r="O124" s="76">
        <v>45940</v>
      </c>
      <c r="P124" s="76">
        <v>44469</v>
      </c>
      <c r="Q124" s="77">
        <v>5</v>
      </c>
      <c r="R124" s="74" t="s">
        <v>94</v>
      </c>
      <c r="S124" s="77">
        <v>3509370.25</v>
      </c>
      <c r="T124" s="77">
        <v>2433163.37</v>
      </c>
      <c r="U124" s="77">
        <v>2526.91</v>
      </c>
      <c r="V124" s="78">
        <v>5.3409999999999999E-2</v>
      </c>
      <c r="W124" s="79">
        <v>1</v>
      </c>
      <c r="X124" s="77">
        <v>3509370.25</v>
      </c>
      <c r="Y124" s="88">
        <v>2433163.37</v>
      </c>
      <c r="Z124" s="77">
        <v>2526.91</v>
      </c>
      <c r="AA124" s="74">
        <v>0</v>
      </c>
      <c r="AB124" s="74">
        <v>0</v>
      </c>
      <c r="AD124" s="74">
        <v>4</v>
      </c>
      <c r="AE124" s="74">
        <v>4</v>
      </c>
      <c r="AF124" s="74">
        <v>0</v>
      </c>
      <c r="AG124" s="74">
        <v>0</v>
      </c>
      <c r="AI124" s="74">
        <v>4</v>
      </c>
      <c r="AJ124" s="74">
        <v>4</v>
      </c>
      <c r="AL124" s="74">
        <v>4</v>
      </c>
      <c r="AM124" s="74" t="s">
        <v>95</v>
      </c>
      <c r="AN124" s="74">
        <v>0</v>
      </c>
      <c r="AO124" s="74" t="s">
        <v>95</v>
      </c>
      <c r="AP124" s="74" t="s">
        <v>95</v>
      </c>
      <c r="AQ124" s="74">
        <v>1</v>
      </c>
      <c r="AS124" s="74">
        <v>1</v>
      </c>
      <c r="AT124" s="74" t="s">
        <v>92</v>
      </c>
      <c r="AU124" s="74" t="s">
        <v>95</v>
      </c>
      <c r="AV124" s="74" t="s">
        <v>94</v>
      </c>
      <c r="AW124" s="77">
        <v>200000000</v>
      </c>
      <c r="AX124" s="77">
        <v>0</v>
      </c>
      <c r="AY124" s="79">
        <v>1</v>
      </c>
      <c r="AZ124" s="77">
        <v>1297080000</v>
      </c>
      <c r="BA124" s="77">
        <v>0</v>
      </c>
      <c r="BB124" s="74" t="s">
        <v>116</v>
      </c>
      <c r="BC124" s="75" t="s">
        <v>1726</v>
      </c>
      <c r="BD124" s="82">
        <v>18565.851159360216</v>
      </c>
      <c r="BE124" s="82">
        <v>0</v>
      </c>
      <c r="BF124" s="82">
        <v>19.281169333524414</v>
      </c>
      <c r="BG124" s="82">
        <v>18585.13232869374</v>
      </c>
      <c r="BH124" s="82">
        <v>68287.307325317131</v>
      </c>
      <c r="BI124" s="82">
        <v>0</v>
      </c>
      <c r="BJ124" s="82">
        <v>121.03839914069059</v>
      </c>
      <c r="BK124" s="82">
        <v>68408.345724457831</v>
      </c>
      <c r="BL124" s="82">
        <v>2189742.0849915193</v>
      </c>
      <c r="BM124" s="82">
        <v>0</v>
      </c>
      <c r="BN124" s="82">
        <v>2274.1100084808199</v>
      </c>
      <c r="BO124" s="82">
        <v>2192016.1950000003</v>
      </c>
      <c r="BP124" s="82">
        <v>18565.851159360216</v>
      </c>
      <c r="BQ124" s="82">
        <v>0</v>
      </c>
      <c r="BR124" s="82">
        <v>19.281169333524414</v>
      </c>
      <c r="BS124" s="89">
        <v>18585.13232869374</v>
      </c>
      <c r="BT124" s="82">
        <v>97145.816191352336</v>
      </c>
      <c r="BU124" s="82">
        <v>0</v>
      </c>
      <c r="BV124" s="82">
        <v>100.88871853766649</v>
      </c>
      <c r="BW124" s="82">
        <v>97246.704909890002</v>
      </c>
      <c r="BX124" s="82">
        <v>357313.3355797219</v>
      </c>
      <c r="BY124" s="82">
        <v>0</v>
      </c>
      <c r="BZ124" s="82">
        <v>633.33342350366354</v>
      </c>
      <c r="CA124" s="82">
        <v>357946.66900322557</v>
      </c>
      <c r="CB124" s="82">
        <v>11457825.459718125</v>
      </c>
      <c r="CC124" s="82">
        <v>0</v>
      </c>
      <c r="CD124" s="82">
        <v>11899.28061937589</v>
      </c>
      <c r="CE124" s="82">
        <v>11469724.740337502</v>
      </c>
      <c r="CF124" s="82">
        <v>97145.816191352336</v>
      </c>
      <c r="CG124" s="82">
        <v>0</v>
      </c>
      <c r="CH124" s="82">
        <v>100.88871853766649</v>
      </c>
      <c r="CI124" s="82">
        <v>97246.704909890002</v>
      </c>
      <c r="CJ124" s="82" t="s">
        <v>96</v>
      </c>
      <c r="CK124" s="83">
        <v>1.4999999999999999E-2</v>
      </c>
      <c r="CL124" s="83">
        <v>3.5000000000000003E-2</v>
      </c>
      <c r="CM124" s="83">
        <v>0.26500000000000001</v>
      </c>
      <c r="CN124" s="82">
        <v>36497.450550000001</v>
      </c>
      <c r="CO124" s="82">
        <v>85160.717950000006</v>
      </c>
      <c r="CP124" s="82">
        <v>644788.29305000009</v>
      </c>
      <c r="CQ124" s="82">
        <v>36497.450550000001</v>
      </c>
      <c r="CR124" s="89">
        <v>36497.450550000001</v>
      </c>
      <c r="CS124" s="82">
        <v>36497.450550000001</v>
      </c>
      <c r="CT124" s="82">
        <v>85160.717950000006</v>
      </c>
      <c r="CU124" s="82">
        <v>644788.29305000009</v>
      </c>
      <c r="CV124" s="82">
        <v>36497.450550000001</v>
      </c>
      <c r="CW124" s="82">
        <v>36497.450550000001</v>
      </c>
    </row>
    <row r="125" spans="1:101">
      <c r="A125" s="86" t="s">
        <v>82</v>
      </c>
      <c r="B125" s="87" t="s">
        <v>308</v>
      </c>
      <c r="C125" s="75" t="s">
        <v>1727</v>
      </c>
      <c r="D125" s="74" t="s">
        <v>116</v>
      </c>
      <c r="E125" s="74" t="s">
        <v>82</v>
      </c>
      <c r="F125" s="74" t="s">
        <v>308</v>
      </c>
      <c r="G125" s="74" t="s">
        <v>275</v>
      </c>
      <c r="I125" s="74" t="s">
        <v>127</v>
      </c>
      <c r="J125" s="74" t="s">
        <v>2583</v>
      </c>
      <c r="K125" s="74" t="s">
        <v>128</v>
      </c>
      <c r="L125" s="74" t="s">
        <v>89</v>
      </c>
      <c r="M125" s="74" t="s">
        <v>90</v>
      </c>
      <c r="N125" s="74" t="s">
        <v>277</v>
      </c>
      <c r="O125" s="76">
        <v>45940</v>
      </c>
      <c r="P125" s="76">
        <v>44469</v>
      </c>
      <c r="Q125" s="77">
        <v>5</v>
      </c>
      <c r="R125" s="74" t="s">
        <v>94</v>
      </c>
      <c r="S125" s="77">
        <v>287939.90000000002</v>
      </c>
      <c r="T125" s="77">
        <v>199638.34</v>
      </c>
      <c r="U125" s="77">
        <v>207.33</v>
      </c>
      <c r="V125" s="78">
        <v>5.3409999999999999E-2</v>
      </c>
      <c r="W125" s="79">
        <v>1</v>
      </c>
      <c r="X125" s="77">
        <v>287939.90000000002</v>
      </c>
      <c r="Y125" s="88">
        <v>199638.34</v>
      </c>
      <c r="Z125" s="77">
        <v>207.33</v>
      </c>
      <c r="AA125" s="74">
        <v>0</v>
      </c>
      <c r="AB125" s="74">
        <v>0</v>
      </c>
      <c r="AD125" s="74">
        <v>4</v>
      </c>
      <c r="AE125" s="74">
        <v>4</v>
      </c>
      <c r="AF125" s="74">
        <v>0</v>
      </c>
      <c r="AG125" s="74">
        <v>0</v>
      </c>
      <c r="AI125" s="74">
        <v>4</v>
      </c>
      <c r="AJ125" s="74">
        <v>4</v>
      </c>
      <c r="AL125" s="74">
        <v>4</v>
      </c>
      <c r="AM125" s="74" t="s">
        <v>95</v>
      </c>
      <c r="AN125" s="74">
        <v>0</v>
      </c>
      <c r="AO125" s="74" t="s">
        <v>95</v>
      </c>
      <c r="AP125" s="74" t="s">
        <v>95</v>
      </c>
      <c r="AQ125" s="74">
        <v>1</v>
      </c>
      <c r="AS125" s="74">
        <v>1</v>
      </c>
      <c r="AT125" s="74" t="s">
        <v>92</v>
      </c>
      <c r="AU125" s="74" t="s">
        <v>95</v>
      </c>
      <c r="AV125" s="74" t="s">
        <v>94</v>
      </c>
      <c r="AW125" s="77">
        <v>200000000</v>
      </c>
      <c r="AX125" s="77">
        <v>0</v>
      </c>
      <c r="AY125" s="79">
        <v>1</v>
      </c>
      <c r="AZ125" s="77">
        <v>1297080000</v>
      </c>
      <c r="BA125" s="77">
        <v>0</v>
      </c>
      <c r="BB125" s="74" t="s">
        <v>116</v>
      </c>
      <c r="BC125" s="75" t="s">
        <v>1727</v>
      </c>
      <c r="BD125" s="82">
        <v>1522.4905751556269</v>
      </c>
      <c r="BE125" s="82">
        <v>0</v>
      </c>
      <c r="BF125" s="82">
        <v>1.5811490465559679</v>
      </c>
      <c r="BG125" s="82">
        <v>1524.0717242021828</v>
      </c>
      <c r="BH125" s="82">
        <v>5599.0085172937306</v>
      </c>
      <c r="BI125" s="82">
        <v>0</v>
      </c>
      <c r="BJ125" s="82">
        <v>9.9224047608810224</v>
      </c>
      <c r="BK125" s="82">
        <v>5608.930922054612</v>
      </c>
      <c r="BL125" s="82">
        <v>179569.55799144227</v>
      </c>
      <c r="BM125" s="82">
        <v>0</v>
      </c>
      <c r="BN125" s="82">
        <v>186.48800855770352</v>
      </c>
      <c r="BO125" s="82">
        <v>179756.04599999997</v>
      </c>
      <c r="BP125" s="82">
        <v>1522.4905751556269</v>
      </c>
      <c r="BQ125" s="82">
        <v>0</v>
      </c>
      <c r="BR125" s="82">
        <v>1.5811490465559679</v>
      </c>
      <c r="BS125" s="89">
        <v>1524.0717242021828</v>
      </c>
      <c r="BT125" s="82">
        <v>7966.4319345018175</v>
      </c>
      <c r="BU125" s="82">
        <v>0</v>
      </c>
      <c r="BV125" s="82">
        <v>8.2733623861041021</v>
      </c>
      <c r="BW125" s="82">
        <v>7974.7052968879216</v>
      </c>
      <c r="BX125" s="82">
        <v>29296.812066739443</v>
      </c>
      <c r="BY125" s="82">
        <v>0</v>
      </c>
      <c r="BZ125" s="82">
        <v>51.918982911309946</v>
      </c>
      <c r="CA125" s="82">
        <v>29348.731049650756</v>
      </c>
      <c r="CB125" s="82">
        <v>939597.71219022165</v>
      </c>
      <c r="CC125" s="82">
        <v>0</v>
      </c>
      <c r="CD125" s="82">
        <v>975.79850477818366</v>
      </c>
      <c r="CE125" s="82">
        <v>940573.51069499983</v>
      </c>
      <c r="CF125" s="82">
        <v>7966.4319345018175</v>
      </c>
      <c r="CG125" s="82">
        <v>0</v>
      </c>
      <c r="CH125" s="82">
        <v>8.2733623861041021</v>
      </c>
      <c r="CI125" s="82">
        <v>7974.7052968879216</v>
      </c>
      <c r="CJ125" s="82" t="s">
        <v>96</v>
      </c>
      <c r="CK125" s="83">
        <v>1.4999999999999999E-2</v>
      </c>
      <c r="CL125" s="83">
        <v>3.5000000000000003E-2</v>
      </c>
      <c r="CM125" s="83">
        <v>0.26500000000000001</v>
      </c>
      <c r="CN125" s="82">
        <v>2994.5751</v>
      </c>
      <c r="CO125" s="82">
        <v>6987.3419000000004</v>
      </c>
      <c r="CP125" s="82">
        <v>52904.160100000001</v>
      </c>
      <c r="CQ125" s="82">
        <v>2994.5751</v>
      </c>
      <c r="CR125" s="89">
        <v>2994.5751</v>
      </c>
      <c r="CS125" s="82">
        <v>2994.5751</v>
      </c>
      <c r="CT125" s="82">
        <v>6987.3419000000004</v>
      </c>
      <c r="CU125" s="82">
        <v>52904.160100000001</v>
      </c>
      <c r="CV125" s="82">
        <v>2994.5751</v>
      </c>
      <c r="CW125" s="82">
        <v>2994.5751</v>
      </c>
    </row>
    <row r="126" spans="1:101">
      <c r="A126" s="86" t="s">
        <v>82</v>
      </c>
      <c r="B126" s="87" t="s">
        <v>309</v>
      </c>
      <c r="C126" s="75" t="s">
        <v>1728</v>
      </c>
      <c r="D126" s="74" t="s">
        <v>116</v>
      </c>
      <c r="E126" s="74" t="s">
        <v>82</v>
      </c>
      <c r="F126" s="74" t="s">
        <v>309</v>
      </c>
      <c r="G126" s="74" t="s">
        <v>275</v>
      </c>
      <c r="I126" s="74" t="s">
        <v>127</v>
      </c>
      <c r="J126" s="74" t="s">
        <v>2583</v>
      </c>
      <c r="K126" s="74" t="s">
        <v>128</v>
      </c>
      <c r="L126" s="74" t="s">
        <v>89</v>
      </c>
      <c r="M126" s="74" t="s">
        <v>90</v>
      </c>
      <c r="N126" s="74" t="s">
        <v>277</v>
      </c>
      <c r="O126" s="76">
        <v>45940</v>
      </c>
      <c r="P126" s="76">
        <v>44469</v>
      </c>
      <c r="Q126" s="77">
        <v>5</v>
      </c>
      <c r="R126" s="74" t="s">
        <v>94</v>
      </c>
      <c r="S126" s="77">
        <v>357851.76</v>
      </c>
      <c r="T126" s="77">
        <v>248110.56</v>
      </c>
      <c r="U126" s="77">
        <v>257.67</v>
      </c>
      <c r="V126" s="78">
        <v>5.3409999999999999E-2</v>
      </c>
      <c r="W126" s="79">
        <v>1</v>
      </c>
      <c r="X126" s="77">
        <v>357851.76</v>
      </c>
      <c r="Y126" s="88">
        <v>248110.56</v>
      </c>
      <c r="Z126" s="77">
        <v>257.67</v>
      </c>
      <c r="AA126" s="74">
        <v>0</v>
      </c>
      <c r="AB126" s="74">
        <v>0</v>
      </c>
      <c r="AD126" s="74">
        <v>4</v>
      </c>
      <c r="AE126" s="74">
        <v>4</v>
      </c>
      <c r="AF126" s="74">
        <v>0</v>
      </c>
      <c r="AG126" s="74">
        <v>0</v>
      </c>
      <c r="AI126" s="74">
        <v>4</v>
      </c>
      <c r="AJ126" s="74">
        <v>4</v>
      </c>
      <c r="AL126" s="74">
        <v>4</v>
      </c>
      <c r="AM126" s="74" t="s">
        <v>95</v>
      </c>
      <c r="AN126" s="74">
        <v>0</v>
      </c>
      <c r="AO126" s="74" t="s">
        <v>95</v>
      </c>
      <c r="AP126" s="74" t="s">
        <v>95</v>
      </c>
      <c r="AQ126" s="74">
        <v>1</v>
      </c>
      <c r="AS126" s="74">
        <v>1</v>
      </c>
      <c r="AT126" s="74" t="s">
        <v>92</v>
      </c>
      <c r="AU126" s="74" t="s">
        <v>95</v>
      </c>
      <c r="AV126" s="74" t="s">
        <v>94</v>
      </c>
      <c r="AW126" s="77">
        <v>200000000</v>
      </c>
      <c r="AX126" s="77">
        <v>0</v>
      </c>
      <c r="AY126" s="79">
        <v>1</v>
      </c>
      <c r="AZ126" s="77">
        <v>1297080000</v>
      </c>
      <c r="BA126" s="77">
        <v>0</v>
      </c>
      <c r="BB126" s="74" t="s">
        <v>116</v>
      </c>
      <c r="BC126" s="75" t="s">
        <v>1728</v>
      </c>
      <c r="BD126" s="82">
        <v>1892.3675690027978</v>
      </c>
      <c r="BE126" s="82">
        <v>0</v>
      </c>
      <c r="BF126" s="82">
        <v>1.9652785093264507</v>
      </c>
      <c r="BG126" s="82">
        <v>1894.3328475121243</v>
      </c>
      <c r="BH126" s="82">
        <v>6959.4772698054376</v>
      </c>
      <c r="BI126" s="82">
        <v>0</v>
      </c>
      <c r="BJ126" s="82">
        <v>12.333866808662673</v>
      </c>
      <c r="BK126" s="82">
        <v>6971.8111366141002</v>
      </c>
      <c r="BL126" s="82">
        <v>223194.55599154526</v>
      </c>
      <c r="BM126" s="82">
        <v>0</v>
      </c>
      <c r="BN126" s="82">
        <v>231.79400845470454</v>
      </c>
      <c r="BO126" s="82">
        <v>223426.35000000003</v>
      </c>
      <c r="BP126" s="82">
        <v>1892.3675690027978</v>
      </c>
      <c r="BQ126" s="82">
        <v>0</v>
      </c>
      <c r="BR126" s="82">
        <v>1.9652785093264507</v>
      </c>
      <c r="BS126" s="89">
        <v>1894.3328475121243</v>
      </c>
      <c r="BT126" s="82">
        <v>9901.8133048071395</v>
      </c>
      <c r="BU126" s="82">
        <v>0</v>
      </c>
      <c r="BV126" s="82">
        <v>10.283319800050652</v>
      </c>
      <c r="BW126" s="82">
        <v>9912.0966246071912</v>
      </c>
      <c r="BX126" s="82">
        <v>36415.464814256949</v>
      </c>
      <c r="BY126" s="82">
        <v>0</v>
      </c>
      <c r="BZ126" s="82">
        <v>64.536958076327437</v>
      </c>
      <c r="CA126" s="82">
        <v>36480.001772333278</v>
      </c>
      <c r="CB126" s="82">
        <v>1167865.5142257605</v>
      </c>
      <c r="CC126" s="82">
        <v>0</v>
      </c>
      <c r="CD126" s="82">
        <v>1212.8621492392415</v>
      </c>
      <c r="CE126" s="82">
        <v>1169078.3763750002</v>
      </c>
      <c r="CF126" s="82">
        <v>9901.8133048071395</v>
      </c>
      <c r="CG126" s="82">
        <v>0</v>
      </c>
      <c r="CH126" s="82">
        <v>10.283319800050652</v>
      </c>
      <c r="CI126" s="82">
        <v>9912.0966246071912</v>
      </c>
      <c r="CJ126" s="82" t="s">
        <v>96</v>
      </c>
      <c r="CK126" s="83">
        <v>1.4999999999999999E-2</v>
      </c>
      <c r="CL126" s="83">
        <v>3.5000000000000003E-2</v>
      </c>
      <c r="CM126" s="83">
        <v>0.26500000000000001</v>
      </c>
      <c r="CN126" s="82">
        <v>3721.6583999999998</v>
      </c>
      <c r="CO126" s="82">
        <v>8683.8696</v>
      </c>
      <c r="CP126" s="82">
        <v>65749.2984</v>
      </c>
      <c r="CQ126" s="82">
        <v>3721.6583999999998</v>
      </c>
      <c r="CR126" s="89">
        <v>3721.6583999999998</v>
      </c>
      <c r="CS126" s="82">
        <v>3721.6583999999998</v>
      </c>
      <c r="CT126" s="82">
        <v>8683.8696</v>
      </c>
      <c r="CU126" s="82">
        <v>65749.2984</v>
      </c>
      <c r="CV126" s="82">
        <v>3721.6583999999998</v>
      </c>
      <c r="CW126" s="82">
        <v>3721.6583999999998</v>
      </c>
    </row>
    <row r="127" spans="1:101">
      <c r="A127" s="86" t="s">
        <v>82</v>
      </c>
      <c r="B127" s="87" t="s">
        <v>310</v>
      </c>
      <c r="C127" s="75" t="s">
        <v>1729</v>
      </c>
      <c r="D127" s="74" t="s">
        <v>116</v>
      </c>
      <c r="E127" s="74" t="s">
        <v>82</v>
      </c>
      <c r="F127" s="74" t="s">
        <v>310</v>
      </c>
      <c r="G127" s="74" t="s">
        <v>311</v>
      </c>
      <c r="I127" s="74" t="s">
        <v>127</v>
      </c>
      <c r="J127" s="74" t="s">
        <v>2584</v>
      </c>
      <c r="K127" s="74" t="s">
        <v>313</v>
      </c>
      <c r="L127" s="74" t="s">
        <v>89</v>
      </c>
      <c r="M127" s="74" t="s">
        <v>90</v>
      </c>
      <c r="N127" s="74" t="s">
        <v>314</v>
      </c>
      <c r="O127" s="76">
        <v>45312</v>
      </c>
      <c r="P127" s="76">
        <v>44469</v>
      </c>
      <c r="Q127" s="77">
        <v>3</v>
      </c>
      <c r="R127" s="74" t="s">
        <v>94</v>
      </c>
      <c r="S127" s="77">
        <v>19578002.800000001</v>
      </c>
      <c r="T127" s="77">
        <v>12236251.779999999</v>
      </c>
      <c r="U127" s="77">
        <v>12758.84</v>
      </c>
      <c r="V127" s="78">
        <v>5.3624999999999999E-2</v>
      </c>
      <c r="W127" s="79">
        <v>1</v>
      </c>
      <c r="X127" s="77">
        <v>19578002.800000001</v>
      </c>
      <c r="Y127" s="88">
        <v>12236251.779999999</v>
      </c>
      <c r="Z127" s="77">
        <v>12758.84</v>
      </c>
      <c r="AA127" s="74">
        <v>0</v>
      </c>
      <c r="AB127" s="74">
        <v>0</v>
      </c>
      <c r="AD127" s="74">
        <v>5</v>
      </c>
      <c r="AE127" s="74">
        <v>5</v>
      </c>
      <c r="AF127" s="74">
        <v>0</v>
      </c>
      <c r="AG127" s="74">
        <v>0</v>
      </c>
      <c r="AI127" s="74">
        <v>5</v>
      </c>
      <c r="AJ127" s="74">
        <v>5</v>
      </c>
      <c r="AL127" s="74">
        <v>5</v>
      </c>
      <c r="AM127" s="74" t="s">
        <v>95</v>
      </c>
      <c r="AN127" s="74">
        <v>0</v>
      </c>
      <c r="AO127" s="74" t="s">
        <v>95</v>
      </c>
      <c r="AP127" s="74" t="s">
        <v>95</v>
      </c>
      <c r="AQ127" s="74">
        <v>1</v>
      </c>
      <c r="AS127" s="74">
        <v>1</v>
      </c>
      <c r="AT127" s="74" t="s">
        <v>92</v>
      </c>
      <c r="AU127" s="74" t="s">
        <v>95</v>
      </c>
      <c r="AV127" s="74" t="s">
        <v>94</v>
      </c>
      <c r="AW127" s="77">
        <v>37000000</v>
      </c>
      <c r="AX127" s="77">
        <v>5426607.6200000001</v>
      </c>
      <c r="AY127" s="79">
        <v>1</v>
      </c>
      <c r="AZ127" s="77">
        <v>239959800</v>
      </c>
      <c r="BA127" s="77">
        <v>35193721.058747999</v>
      </c>
      <c r="BB127" s="74" t="s">
        <v>116</v>
      </c>
      <c r="BC127" s="75" t="s">
        <v>1729</v>
      </c>
      <c r="BD127" s="82">
        <v>152862.79662299447</v>
      </c>
      <c r="BE127" s="82">
        <v>0</v>
      </c>
      <c r="BF127" s="82">
        <v>159.39129066085036</v>
      </c>
      <c r="BG127" s="82">
        <v>153022.18791365533</v>
      </c>
      <c r="BH127" s="82">
        <v>347058.31739334035</v>
      </c>
      <c r="BI127" s="82">
        <v>0</v>
      </c>
      <c r="BJ127" s="82">
        <v>468.79066502723703</v>
      </c>
      <c r="BK127" s="82">
        <v>347527.10805836751</v>
      </c>
      <c r="BL127" s="82">
        <v>11012626.601999998</v>
      </c>
      <c r="BM127" s="82">
        <v>0</v>
      </c>
      <c r="BN127" s="82">
        <v>11482.956</v>
      </c>
      <c r="BO127" s="82">
        <v>11024109.557999998</v>
      </c>
      <c r="BP127" s="82">
        <v>152862.79662299447</v>
      </c>
      <c r="BQ127" s="82">
        <v>0</v>
      </c>
      <c r="BR127" s="82">
        <v>159.39129066085036</v>
      </c>
      <c r="BS127" s="89">
        <v>153022.18791365533</v>
      </c>
      <c r="BT127" s="82">
        <v>799854.58332981856</v>
      </c>
      <c r="BU127" s="82">
        <v>0</v>
      </c>
      <c r="BV127" s="82">
        <v>834.01492838289948</v>
      </c>
      <c r="BW127" s="82">
        <v>800688.5982582015</v>
      </c>
      <c r="BX127" s="82">
        <v>1815982.6457606533</v>
      </c>
      <c r="BY127" s="82">
        <v>0</v>
      </c>
      <c r="BZ127" s="82">
        <v>2452.9471547550179</v>
      </c>
      <c r="CA127" s="82">
        <v>1818435.5929154078</v>
      </c>
      <c r="CB127" s="82">
        <v>57623568.69496499</v>
      </c>
      <c r="CC127" s="82">
        <v>0</v>
      </c>
      <c r="CD127" s="82">
        <v>60084.56727</v>
      </c>
      <c r="CE127" s="82">
        <v>57683653.262234993</v>
      </c>
      <c r="CF127" s="82">
        <v>799854.58332981856</v>
      </c>
      <c r="CG127" s="82">
        <v>0</v>
      </c>
      <c r="CH127" s="82">
        <v>834.01492838289948</v>
      </c>
      <c r="CI127" s="82">
        <v>800688.5982582015</v>
      </c>
      <c r="CJ127" s="82" t="s">
        <v>96</v>
      </c>
      <c r="CK127" s="83">
        <v>1.4999999999999999E-2</v>
      </c>
      <c r="CL127" s="83">
        <v>3.5000000000000003E-2</v>
      </c>
      <c r="CM127" s="83">
        <v>0.26500000000000001</v>
      </c>
      <c r="CN127" s="82">
        <v>183543.77669999999</v>
      </c>
      <c r="CO127" s="82">
        <v>428268.81229999999</v>
      </c>
      <c r="CP127" s="82">
        <v>3242606.7217000001</v>
      </c>
      <c r="CQ127" s="82">
        <v>183543.77669999999</v>
      </c>
      <c r="CR127" s="89">
        <v>183543.77669999999</v>
      </c>
      <c r="CS127" s="82">
        <v>183543.77669999999</v>
      </c>
      <c r="CT127" s="82">
        <v>428268.81229999999</v>
      </c>
      <c r="CU127" s="82">
        <v>3242606.7217000001</v>
      </c>
      <c r="CV127" s="82">
        <v>183543.77669999999</v>
      </c>
      <c r="CW127" s="82">
        <v>183543.77669999999</v>
      </c>
    </row>
    <row r="128" spans="1:101">
      <c r="A128" s="86" t="s">
        <v>82</v>
      </c>
      <c r="B128" s="87" t="s">
        <v>315</v>
      </c>
      <c r="C128" s="75" t="s">
        <v>1730</v>
      </c>
      <c r="D128" s="74" t="s">
        <v>116</v>
      </c>
      <c r="E128" s="74" t="s">
        <v>82</v>
      </c>
      <c r="F128" s="74" t="s">
        <v>315</v>
      </c>
      <c r="G128" s="74" t="s">
        <v>275</v>
      </c>
      <c r="I128" s="74" t="s">
        <v>127</v>
      </c>
      <c r="J128" s="74" t="s">
        <v>2583</v>
      </c>
      <c r="K128" s="74" t="s">
        <v>128</v>
      </c>
      <c r="L128" s="74" t="s">
        <v>89</v>
      </c>
      <c r="M128" s="74" t="s">
        <v>90</v>
      </c>
      <c r="N128" s="74" t="s">
        <v>277</v>
      </c>
      <c r="O128" s="76">
        <v>45940</v>
      </c>
      <c r="P128" s="76">
        <v>44469</v>
      </c>
      <c r="Q128" s="77">
        <v>5</v>
      </c>
      <c r="R128" s="74" t="s">
        <v>94</v>
      </c>
      <c r="S128" s="77">
        <v>1099454.08</v>
      </c>
      <c r="T128" s="77">
        <v>762288.16</v>
      </c>
      <c r="U128" s="77">
        <v>791.66</v>
      </c>
      <c r="V128" s="78">
        <v>5.3409999999999999E-2</v>
      </c>
      <c r="W128" s="79">
        <v>1</v>
      </c>
      <c r="X128" s="77">
        <v>1099454.08</v>
      </c>
      <c r="Y128" s="88">
        <v>762288.16</v>
      </c>
      <c r="Z128" s="77">
        <v>791.66</v>
      </c>
      <c r="AA128" s="74">
        <v>0</v>
      </c>
      <c r="AB128" s="74">
        <v>0</v>
      </c>
      <c r="AD128" s="74">
        <v>4</v>
      </c>
      <c r="AE128" s="74">
        <v>4</v>
      </c>
      <c r="AF128" s="74">
        <v>0</v>
      </c>
      <c r="AG128" s="74">
        <v>0</v>
      </c>
      <c r="AI128" s="74">
        <v>4</v>
      </c>
      <c r="AJ128" s="74">
        <v>4</v>
      </c>
      <c r="AL128" s="74">
        <v>4</v>
      </c>
      <c r="AM128" s="74" t="s">
        <v>95</v>
      </c>
      <c r="AN128" s="74">
        <v>0</v>
      </c>
      <c r="AO128" s="74" t="s">
        <v>95</v>
      </c>
      <c r="AP128" s="74" t="s">
        <v>95</v>
      </c>
      <c r="AQ128" s="74">
        <v>1</v>
      </c>
      <c r="AS128" s="74">
        <v>1</v>
      </c>
      <c r="AT128" s="74" t="s">
        <v>92</v>
      </c>
      <c r="AU128" s="74" t="s">
        <v>95</v>
      </c>
      <c r="AV128" s="74" t="s">
        <v>94</v>
      </c>
      <c r="AW128" s="77">
        <v>200000000</v>
      </c>
      <c r="AX128" s="77">
        <v>0</v>
      </c>
      <c r="AY128" s="79">
        <v>1</v>
      </c>
      <c r="AZ128" s="77">
        <v>1297080000</v>
      </c>
      <c r="BA128" s="77">
        <v>0</v>
      </c>
      <c r="BB128" s="74" t="s">
        <v>116</v>
      </c>
      <c r="BC128" s="75" t="s">
        <v>1730</v>
      </c>
      <c r="BD128" s="82">
        <v>5815.9028432526411</v>
      </c>
      <c r="BE128" s="82">
        <v>0</v>
      </c>
      <c r="BF128" s="82">
        <v>6.039996272393088</v>
      </c>
      <c r="BG128" s="82">
        <v>5821.9428395250343</v>
      </c>
      <c r="BH128" s="82">
        <v>21390.888870880412</v>
      </c>
      <c r="BI128" s="82">
        <v>0</v>
      </c>
      <c r="BJ128" s="82">
        <v>37.913855339466238</v>
      </c>
      <c r="BK128" s="82">
        <v>21428.802726219874</v>
      </c>
      <c r="BL128" s="82">
        <v>685954.39599177567</v>
      </c>
      <c r="BM128" s="82">
        <v>0</v>
      </c>
      <c r="BN128" s="82">
        <v>712.3850082242509</v>
      </c>
      <c r="BO128" s="82">
        <v>686666.78100000008</v>
      </c>
      <c r="BP128" s="82">
        <v>5815.9028432526411</v>
      </c>
      <c r="BQ128" s="82">
        <v>0</v>
      </c>
      <c r="BR128" s="82">
        <v>6.039996272393088</v>
      </c>
      <c r="BS128" s="89">
        <v>5821.9428395250343</v>
      </c>
      <c r="BT128" s="82">
        <v>30431.711627319444</v>
      </c>
      <c r="BU128" s="82">
        <v>0</v>
      </c>
      <c r="BV128" s="82">
        <v>31.604280495296834</v>
      </c>
      <c r="BW128" s="82">
        <v>30463.31590781474</v>
      </c>
      <c r="BX128" s="82">
        <v>111927.82601688175</v>
      </c>
      <c r="BY128" s="82">
        <v>0</v>
      </c>
      <c r="BZ128" s="82">
        <v>198.3842480637571</v>
      </c>
      <c r="CA128" s="82">
        <v>112126.21026494549</v>
      </c>
      <c r="CB128" s="82">
        <v>3589256.3770269663</v>
      </c>
      <c r="CC128" s="82">
        <v>0</v>
      </c>
      <c r="CD128" s="82">
        <v>3727.5545555333929</v>
      </c>
      <c r="CE128" s="82">
        <v>3592983.9315825002</v>
      </c>
      <c r="CF128" s="82">
        <v>30431.711627319444</v>
      </c>
      <c r="CG128" s="82">
        <v>0</v>
      </c>
      <c r="CH128" s="82">
        <v>31.604280495296834</v>
      </c>
      <c r="CI128" s="82">
        <v>30463.31590781474</v>
      </c>
      <c r="CJ128" s="82" t="s">
        <v>96</v>
      </c>
      <c r="CK128" s="83">
        <v>1.4999999999999999E-2</v>
      </c>
      <c r="CL128" s="83">
        <v>3.5000000000000003E-2</v>
      </c>
      <c r="CM128" s="83">
        <v>0.26500000000000001</v>
      </c>
      <c r="CN128" s="82">
        <v>11434.322400000001</v>
      </c>
      <c r="CO128" s="82">
        <v>26680.085600000002</v>
      </c>
      <c r="CP128" s="82">
        <v>202006.36240000001</v>
      </c>
      <c r="CQ128" s="82">
        <v>11434.322400000001</v>
      </c>
      <c r="CR128" s="89">
        <v>11434.322400000001</v>
      </c>
      <c r="CS128" s="82">
        <v>11434.322400000001</v>
      </c>
      <c r="CT128" s="82">
        <v>26680.085600000002</v>
      </c>
      <c r="CU128" s="82">
        <v>202006.36240000001</v>
      </c>
      <c r="CV128" s="82">
        <v>11434.322400000001</v>
      </c>
      <c r="CW128" s="82">
        <v>11434.322400000001</v>
      </c>
    </row>
    <row r="129" spans="1:101">
      <c r="A129" s="86" t="s">
        <v>82</v>
      </c>
      <c r="B129" s="87" t="s">
        <v>316</v>
      </c>
      <c r="C129" s="75" t="s">
        <v>1731</v>
      </c>
      <c r="D129" s="74" t="s">
        <v>116</v>
      </c>
      <c r="E129" s="74" t="s">
        <v>82</v>
      </c>
      <c r="F129" s="74" t="s">
        <v>316</v>
      </c>
      <c r="G129" s="74" t="s">
        <v>275</v>
      </c>
      <c r="I129" s="74" t="s">
        <v>127</v>
      </c>
      <c r="J129" s="74" t="s">
        <v>2583</v>
      </c>
      <c r="K129" s="74" t="s">
        <v>128</v>
      </c>
      <c r="L129" s="74" t="s">
        <v>89</v>
      </c>
      <c r="M129" s="74" t="s">
        <v>90</v>
      </c>
      <c r="N129" s="74" t="s">
        <v>277</v>
      </c>
      <c r="O129" s="76">
        <v>45940</v>
      </c>
      <c r="P129" s="76">
        <v>44469</v>
      </c>
      <c r="Q129" s="77">
        <v>5</v>
      </c>
      <c r="R129" s="74" t="s">
        <v>94</v>
      </c>
      <c r="S129" s="77">
        <v>2348560.5299999998</v>
      </c>
      <c r="T129" s="77">
        <v>1628335.29</v>
      </c>
      <c r="U129" s="77">
        <v>1691.07</v>
      </c>
      <c r="V129" s="78">
        <v>5.3409999999999999E-2</v>
      </c>
      <c r="W129" s="79">
        <v>1</v>
      </c>
      <c r="X129" s="77">
        <v>2348560.5299999998</v>
      </c>
      <c r="Y129" s="88">
        <v>1628335.29</v>
      </c>
      <c r="Z129" s="77">
        <v>1691.07</v>
      </c>
      <c r="AA129" s="74">
        <v>0</v>
      </c>
      <c r="AB129" s="74">
        <v>0</v>
      </c>
      <c r="AD129" s="74">
        <v>4</v>
      </c>
      <c r="AE129" s="74">
        <v>4</v>
      </c>
      <c r="AF129" s="74">
        <v>0</v>
      </c>
      <c r="AG129" s="74">
        <v>0</v>
      </c>
      <c r="AI129" s="74">
        <v>4</v>
      </c>
      <c r="AJ129" s="74">
        <v>4</v>
      </c>
      <c r="AL129" s="74">
        <v>4</v>
      </c>
      <c r="AM129" s="74" t="s">
        <v>95</v>
      </c>
      <c r="AN129" s="74">
        <v>0</v>
      </c>
      <c r="AO129" s="74" t="s">
        <v>95</v>
      </c>
      <c r="AP129" s="74" t="s">
        <v>95</v>
      </c>
      <c r="AQ129" s="74">
        <v>1</v>
      </c>
      <c r="AS129" s="74">
        <v>1</v>
      </c>
      <c r="AT129" s="74" t="s">
        <v>92</v>
      </c>
      <c r="AU129" s="74" t="s">
        <v>95</v>
      </c>
      <c r="AV129" s="74" t="s">
        <v>94</v>
      </c>
      <c r="AW129" s="77">
        <v>200000000</v>
      </c>
      <c r="AX129" s="77">
        <v>0</v>
      </c>
      <c r="AY129" s="79">
        <v>1</v>
      </c>
      <c r="AZ129" s="77">
        <v>1297080000</v>
      </c>
      <c r="BA129" s="77">
        <v>0</v>
      </c>
      <c r="BB129" s="74" t="s">
        <v>116</v>
      </c>
      <c r="BC129" s="75" t="s">
        <v>1731</v>
      </c>
      <c r="BD129" s="82">
        <v>12424.449119314075</v>
      </c>
      <c r="BE129" s="82">
        <v>0</v>
      </c>
      <c r="BF129" s="82">
        <v>12.903124621341622</v>
      </c>
      <c r="BG129" s="82">
        <v>12437.352243935416</v>
      </c>
      <c r="BH129" s="82">
        <v>45698.214975562325</v>
      </c>
      <c r="BI129" s="82">
        <v>0</v>
      </c>
      <c r="BJ129" s="82">
        <v>80.998739930789498</v>
      </c>
      <c r="BK129" s="82">
        <v>45779.213715493126</v>
      </c>
      <c r="BL129" s="82">
        <v>1465396.8129913302</v>
      </c>
      <c r="BM129" s="82">
        <v>0</v>
      </c>
      <c r="BN129" s="82">
        <v>1521.8540086699518</v>
      </c>
      <c r="BO129" s="82">
        <v>1466918.6670000001</v>
      </c>
      <c r="BP129" s="82">
        <v>12424.449119314075</v>
      </c>
      <c r="BQ129" s="82">
        <v>0</v>
      </c>
      <c r="BR129" s="82">
        <v>12.903124621341622</v>
      </c>
      <c r="BS129" s="89">
        <v>12437.352243935416</v>
      </c>
      <c r="BT129" s="82">
        <v>65010.930016810897</v>
      </c>
      <c r="BU129" s="82">
        <v>0</v>
      </c>
      <c r="BV129" s="82">
        <v>67.515599581170036</v>
      </c>
      <c r="BW129" s="82">
        <v>65078.445616392069</v>
      </c>
      <c r="BX129" s="82">
        <v>239115.90985962987</v>
      </c>
      <c r="BY129" s="82">
        <v>0</v>
      </c>
      <c r="BZ129" s="82">
        <v>423.82590668785605</v>
      </c>
      <c r="CA129" s="82">
        <v>239539.73576631778</v>
      </c>
      <c r="CB129" s="82">
        <v>7667688.8239771351</v>
      </c>
      <c r="CC129" s="82">
        <v>0</v>
      </c>
      <c r="CD129" s="82">
        <v>7963.1011003655221</v>
      </c>
      <c r="CE129" s="82">
        <v>7675651.9250775008</v>
      </c>
      <c r="CF129" s="82">
        <v>65010.930016810897</v>
      </c>
      <c r="CG129" s="82">
        <v>0</v>
      </c>
      <c r="CH129" s="82">
        <v>67.515599581170036</v>
      </c>
      <c r="CI129" s="82">
        <v>65078.445616392069</v>
      </c>
      <c r="CJ129" s="82" t="s">
        <v>96</v>
      </c>
      <c r="CK129" s="83">
        <v>1.4999999999999999E-2</v>
      </c>
      <c r="CL129" s="83">
        <v>3.5000000000000003E-2</v>
      </c>
      <c r="CM129" s="83">
        <v>0.26500000000000001</v>
      </c>
      <c r="CN129" s="82">
        <v>24425.029350000001</v>
      </c>
      <c r="CO129" s="82">
        <v>56991.735150000008</v>
      </c>
      <c r="CP129" s="82">
        <v>431508.85185000004</v>
      </c>
      <c r="CQ129" s="82">
        <v>24425.029350000001</v>
      </c>
      <c r="CR129" s="89">
        <v>24425.029350000001</v>
      </c>
      <c r="CS129" s="82">
        <v>24425.029350000001</v>
      </c>
      <c r="CT129" s="82">
        <v>56991.735150000008</v>
      </c>
      <c r="CU129" s="82">
        <v>431508.85185000004</v>
      </c>
      <c r="CV129" s="82">
        <v>24425.029350000001</v>
      </c>
      <c r="CW129" s="82">
        <v>24425.029350000001</v>
      </c>
    </row>
    <row r="130" spans="1:101">
      <c r="A130" s="86" t="s">
        <v>82</v>
      </c>
      <c r="B130" s="87" t="s">
        <v>317</v>
      </c>
      <c r="C130" s="75" t="s">
        <v>1732</v>
      </c>
      <c r="D130" s="74" t="s">
        <v>116</v>
      </c>
      <c r="E130" s="74" t="s">
        <v>82</v>
      </c>
      <c r="F130" s="74" t="s">
        <v>317</v>
      </c>
      <c r="G130" s="74" t="s">
        <v>275</v>
      </c>
      <c r="I130" s="74" t="s">
        <v>127</v>
      </c>
      <c r="J130" s="74" t="s">
        <v>2583</v>
      </c>
      <c r="K130" s="74" t="s">
        <v>128</v>
      </c>
      <c r="L130" s="74" t="s">
        <v>89</v>
      </c>
      <c r="M130" s="74" t="s">
        <v>90</v>
      </c>
      <c r="N130" s="74" t="s">
        <v>277</v>
      </c>
      <c r="O130" s="76">
        <v>45940</v>
      </c>
      <c r="P130" s="76">
        <v>44469</v>
      </c>
      <c r="Q130" s="77">
        <v>5</v>
      </c>
      <c r="R130" s="74" t="s">
        <v>94</v>
      </c>
      <c r="S130" s="77">
        <v>796853.6</v>
      </c>
      <c r="T130" s="77">
        <v>552485.16</v>
      </c>
      <c r="U130" s="77">
        <v>573.77</v>
      </c>
      <c r="V130" s="78">
        <v>5.3409999999999999E-2</v>
      </c>
      <c r="W130" s="79">
        <v>1</v>
      </c>
      <c r="X130" s="77">
        <v>796853.6</v>
      </c>
      <c r="Y130" s="88">
        <v>552485.16</v>
      </c>
      <c r="Z130" s="77">
        <v>573.77</v>
      </c>
      <c r="AA130" s="74">
        <v>0</v>
      </c>
      <c r="AB130" s="74">
        <v>0</v>
      </c>
      <c r="AD130" s="74">
        <v>4</v>
      </c>
      <c r="AE130" s="74">
        <v>4</v>
      </c>
      <c r="AF130" s="74">
        <v>0</v>
      </c>
      <c r="AG130" s="74">
        <v>0</v>
      </c>
      <c r="AI130" s="74">
        <v>4</v>
      </c>
      <c r="AJ130" s="74">
        <v>4</v>
      </c>
      <c r="AL130" s="74">
        <v>4</v>
      </c>
      <c r="AM130" s="74" t="s">
        <v>95</v>
      </c>
      <c r="AN130" s="74">
        <v>0</v>
      </c>
      <c r="AO130" s="74" t="s">
        <v>95</v>
      </c>
      <c r="AP130" s="74" t="s">
        <v>95</v>
      </c>
      <c r="AQ130" s="74">
        <v>1</v>
      </c>
      <c r="AS130" s="74">
        <v>1</v>
      </c>
      <c r="AT130" s="74" t="s">
        <v>92</v>
      </c>
      <c r="AU130" s="74" t="s">
        <v>95</v>
      </c>
      <c r="AV130" s="74" t="s">
        <v>94</v>
      </c>
      <c r="AW130" s="77">
        <v>200000000</v>
      </c>
      <c r="AX130" s="77">
        <v>0</v>
      </c>
      <c r="AY130" s="79">
        <v>1</v>
      </c>
      <c r="AZ130" s="77">
        <v>1297080000</v>
      </c>
      <c r="BA130" s="77">
        <v>0</v>
      </c>
      <c r="BB130" s="74" t="s">
        <v>116</v>
      </c>
      <c r="BC130" s="75" t="s">
        <v>1732</v>
      </c>
      <c r="BD130" s="82">
        <v>4214.9589842717132</v>
      </c>
      <c r="BE130" s="82">
        <v>0</v>
      </c>
      <c r="BF130" s="82">
        <v>4.3773429433029127</v>
      </c>
      <c r="BG130" s="82">
        <v>4219.3363272150164</v>
      </c>
      <c r="BH130" s="82">
        <v>15502.352598273761</v>
      </c>
      <c r="BI130" s="82">
        <v>0</v>
      </c>
      <c r="BJ130" s="82">
        <v>27.476162351497297</v>
      </c>
      <c r="BK130" s="82">
        <v>15529.828760625258</v>
      </c>
      <c r="BL130" s="82">
        <v>497131.69599119725</v>
      </c>
      <c r="BM130" s="82">
        <v>0</v>
      </c>
      <c r="BN130" s="82">
        <v>516.28400880282322</v>
      </c>
      <c r="BO130" s="82">
        <v>497647.98</v>
      </c>
      <c r="BP130" s="82">
        <v>4214.9589842717132</v>
      </c>
      <c r="BQ130" s="82">
        <v>0</v>
      </c>
      <c r="BR130" s="82">
        <v>4.3773429433029127</v>
      </c>
      <c r="BS130" s="89">
        <v>4219.3363272150164</v>
      </c>
      <c r="BT130" s="82">
        <v>22054.772885201739</v>
      </c>
      <c r="BU130" s="82">
        <v>0</v>
      </c>
      <c r="BV130" s="82">
        <v>22.90444695083249</v>
      </c>
      <c r="BW130" s="82">
        <v>22077.677332152572</v>
      </c>
      <c r="BX130" s="82">
        <v>81116.059970467453</v>
      </c>
      <c r="BY130" s="82">
        <v>0</v>
      </c>
      <c r="BZ130" s="82">
        <v>143.76901950420961</v>
      </c>
      <c r="CA130" s="82">
        <v>81259.828989971662</v>
      </c>
      <c r="CB130" s="82">
        <v>2601241.5992739396</v>
      </c>
      <c r="CC130" s="82">
        <v>0</v>
      </c>
      <c r="CD130" s="82">
        <v>2701.4560760607724</v>
      </c>
      <c r="CE130" s="82">
        <v>2603943.05535</v>
      </c>
      <c r="CF130" s="82">
        <v>22054.772885201739</v>
      </c>
      <c r="CG130" s="82">
        <v>0</v>
      </c>
      <c r="CH130" s="82">
        <v>22.90444695083249</v>
      </c>
      <c r="CI130" s="82">
        <v>22077.677332152572</v>
      </c>
      <c r="CJ130" s="82" t="s">
        <v>96</v>
      </c>
      <c r="CK130" s="83">
        <v>1.4999999999999999E-2</v>
      </c>
      <c r="CL130" s="83">
        <v>3.5000000000000003E-2</v>
      </c>
      <c r="CM130" s="83">
        <v>0.26500000000000001</v>
      </c>
      <c r="CN130" s="82">
        <v>8287.2774000000009</v>
      </c>
      <c r="CO130" s="82">
        <v>19336.980600000003</v>
      </c>
      <c r="CP130" s="82">
        <v>146408.56740000003</v>
      </c>
      <c r="CQ130" s="82">
        <v>8287.2774000000009</v>
      </c>
      <c r="CR130" s="89">
        <v>8287.2774000000009</v>
      </c>
      <c r="CS130" s="82">
        <v>8287.2774000000009</v>
      </c>
      <c r="CT130" s="82">
        <v>19336.980600000003</v>
      </c>
      <c r="CU130" s="82">
        <v>146408.56740000003</v>
      </c>
      <c r="CV130" s="82">
        <v>8287.2774000000009</v>
      </c>
      <c r="CW130" s="82">
        <v>8287.2774000000009</v>
      </c>
    </row>
    <row r="131" spans="1:101">
      <c r="A131" s="86" t="s">
        <v>82</v>
      </c>
      <c r="B131" s="87" t="s">
        <v>318</v>
      </c>
      <c r="C131" s="75" t="s">
        <v>1733</v>
      </c>
      <c r="D131" s="74" t="s">
        <v>116</v>
      </c>
      <c r="E131" s="74" t="s">
        <v>82</v>
      </c>
      <c r="F131" s="74" t="s">
        <v>318</v>
      </c>
      <c r="G131" s="74" t="s">
        <v>275</v>
      </c>
      <c r="I131" s="74" t="s">
        <v>127</v>
      </c>
      <c r="J131" s="74" t="s">
        <v>2583</v>
      </c>
      <c r="K131" s="74" t="s">
        <v>128</v>
      </c>
      <c r="L131" s="74" t="s">
        <v>89</v>
      </c>
      <c r="M131" s="74" t="s">
        <v>90</v>
      </c>
      <c r="N131" s="74" t="s">
        <v>277</v>
      </c>
      <c r="O131" s="76">
        <v>45940</v>
      </c>
      <c r="P131" s="76">
        <v>44469</v>
      </c>
      <c r="Q131" s="77">
        <v>5</v>
      </c>
      <c r="R131" s="74" t="s">
        <v>94</v>
      </c>
      <c r="S131" s="77">
        <v>1387465.97</v>
      </c>
      <c r="T131" s="77">
        <v>961976.41</v>
      </c>
      <c r="U131" s="77">
        <v>999.04</v>
      </c>
      <c r="V131" s="78">
        <v>5.3409999999999999E-2</v>
      </c>
      <c r="W131" s="79">
        <v>1</v>
      </c>
      <c r="X131" s="77">
        <v>1387465.97</v>
      </c>
      <c r="Y131" s="88">
        <v>961976.41</v>
      </c>
      <c r="Z131" s="77">
        <v>999.04</v>
      </c>
      <c r="AA131" s="74">
        <v>0</v>
      </c>
      <c r="AB131" s="74">
        <v>0</v>
      </c>
      <c r="AD131" s="74">
        <v>4</v>
      </c>
      <c r="AE131" s="74">
        <v>4</v>
      </c>
      <c r="AF131" s="74">
        <v>0</v>
      </c>
      <c r="AG131" s="74">
        <v>0</v>
      </c>
      <c r="AI131" s="74">
        <v>4</v>
      </c>
      <c r="AJ131" s="74">
        <v>4</v>
      </c>
      <c r="AL131" s="74">
        <v>4</v>
      </c>
      <c r="AM131" s="74" t="s">
        <v>95</v>
      </c>
      <c r="AN131" s="74">
        <v>0</v>
      </c>
      <c r="AO131" s="74" t="s">
        <v>95</v>
      </c>
      <c r="AP131" s="74" t="s">
        <v>95</v>
      </c>
      <c r="AQ131" s="74">
        <v>1</v>
      </c>
      <c r="AS131" s="74">
        <v>1</v>
      </c>
      <c r="AT131" s="74" t="s">
        <v>92</v>
      </c>
      <c r="AU131" s="74" t="s">
        <v>95</v>
      </c>
      <c r="AV131" s="74" t="s">
        <v>94</v>
      </c>
      <c r="AW131" s="77">
        <v>200000000</v>
      </c>
      <c r="AX131" s="77">
        <v>0</v>
      </c>
      <c r="AY131" s="79">
        <v>1</v>
      </c>
      <c r="AZ131" s="77">
        <v>1297080000</v>
      </c>
      <c r="BA131" s="77">
        <v>0</v>
      </c>
      <c r="BB131" s="74" t="s">
        <v>116</v>
      </c>
      <c r="BC131" s="75" t="s">
        <v>1733</v>
      </c>
      <c r="BD131" s="82">
        <v>7339.6640742488162</v>
      </c>
      <c r="BE131" s="82">
        <v>0</v>
      </c>
      <c r="BF131" s="82">
        <v>7.6224509463153431</v>
      </c>
      <c r="BG131" s="82">
        <v>7347.2865251951316</v>
      </c>
      <c r="BH131" s="82">
        <v>26995.534673483358</v>
      </c>
      <c r="BI131" s="82">
        <v>0</v>
      </c>
      <c r="BJ131" s="82">
        <v>47.848082643422103</v>
      </c>
      <c r="BK131" s="82">
        <v>27043.382756126783</v>
      </c>
      <c r="BL131" s="82">
        <v>865673.8209915068</v>
      </c>
      <c r="BM131" s="82">
        <v>0</v>
      </c>
      <c r="BN131" s="82">
        <v>899.02700849322775</v>
      </c>
      <c r="BO131" s="82">
        <v>866572.84800000011</v>
      </c>
      <c r="BP131" s="82">
        <v>7339.6640742488162</v>
      </c>
      <c r="BQ131" s="82">
        <v>0</v>
      </c>
      <c r="BR131" s="82">
        <v>7.6224509463153431</v>
      </c>
      <c r="BS131" s="89">
        <v>7347.2865251951316</v>
      </c>
      <c r="BT131" s="82">
        <v>38404.792268506928</v>
      </c>
      <c r="BU131" s="82">
        <v>0</v>
      </c>
      <c r="BV131" s="82">
        <v>39.884474576595032</v>
      </c>
      <c r="BW131" s="82">
        <v>38444.676743083524</v>
      </c>
      <c r="BX131" s="82">
        <v>141254.13517900166</v>
      </c>
      <c r="BY131" s="82">
        <v>0</v>
      </c>
      <c r="BZ131" s="82">
        <v>250.36509243170616</v>
      </c>
      <c r="CA131" s="82">
        <v>141504.50027143338</v>
      </c>
      <c r="CB131" s="82">
        <v>4529638.2683380591</v>
      </c>
      <c r="CC131" s="82">
        <v>0</v>
      </c>
      <c r="CD131" s="82">
        <v>4704.1588219408141</v>
      </c>
      <c r="CE131" s="82">
        <v>4534342.4271600004</v>
      </c>
      <c r="CF131" s="82">
        <v>38404.792268506928</v>
      </c>
      <c r="CG131" s="82">
        <v>0</v>
      </c>
      <c r="CH131" s="82">
        <v>39.884474576595032</v>
      </c>
      <c r="CI131" s="82">
        <v>38444.676743083524</v>
      </c>
      <c r="CJ131" s="82" t="s">
        <v>96</v>
      </c>
      <c r="CK131" s="83">
        <v>1.4999999999999999E-2</v>
      </c>
      <c r="CL131" s="83">
        <v>3.5000000000000003E-2</v>
      </c>
      <c r="CM131" s="83">
        <v>0.26500000000000001</v>
      </c>
      <c r="CN131" s="82">
        <v>14429.64615</v>
      </c>
      <c r="CO131" s="82">
        <v>33669.174350000001</v>
      </c>
      <c r="CP131" s="82">
        <v>254923.74865000002</v>
      </c>
      <c r="CQ131" s="82">
        <v>14429.64615</v>
      </c>
      <c r="CR131" s="89">
        <v>14429.64615</v>
      </c>
      <c r="CS131" s="82">
        <v>14429.64615</v>
      </c>
      <c r="CT131" s="82">
        <v>33669.174350000001</v>
      </c>
      <c r="CU131" s="82">
        <v>254923.74865000002</v>
      </c>
      <c r="CV131" s="82">
        <v>14429.64615</v>
      </c>
      <c r="CW131" s="82">
        <v>14429.64615</v>
      </c>
    </row>
    <row r="132" spans="1:101">
      <c r="A132" s="86" t="s">
        <v>82</v>
      </c>
      <c r="B132" s="87" t="s">
        <v>319</v>
      </c>
      <c r="C132" s="75" t="s">
        <v>1734</v>
      </c>
      <c r="D132" s="74" t="s">
        <v>116</v>
      </c>
      <c r="E132" s="74" t="s">
        <v>82</v>
      </c>
      <c r="F132" s="74" t="s">
        <v>319</v>
      </c>
      <c r="G132" s="74" t="s">
        <v>275</v>
      </c>
      <c r="I132" s="74" t="s">
        <v>127</v>
      </c>
      <c r="J132" s="74" t="s">
        <v>2583</v>
      </c>
      <c r="K132" s="74" t="s">
        <v>128</v>
      </c>
      <c r="L132" s="74" t="s">
        <v>89</v>
      </c>
      <c r="M132" s="74" t="s">
        <v>90</v>
      </c>
      <c r="N132" s="74" t="s">
        <v>277</v>
      </c>
      <c r="O132" s="76">
        <v>45940</v>
      </c>
      <c r="P132" s="76">
        <v>44469</v>
      </c>
      <c r="Q132" s="77">
        <v>5</v>
      </c>
      <c r="R132" s="74" t="s">
        <v>94</v>
      </c>
      <c r="S132" s="77">
        <v>2831768.8</v>
      </c>
      <c r="T132" s="77">
        <v>1963359.72</v>
      </c>
      <c r="U132" s="77">
        <v>2039</v>
      </c>
      <c r="V132" s="78">
        <v>5.3409999999999999E-2</v>
      </c>
      <c r="W132" s="79">
        <v>1</v>
      </c>
      <c r="X132" s="77">
        <v>2831768.8</v>
      </c>
      <c r="Y132" s="88">
        <v>1963359.72</v>
      </c>
      <c r="Z132" s="77">
        <v>2039</v>
      </c>
      <c r="AA132" s="74">
        <v>0</v>
      </c>
      <c r="AB132" s="74">
        <v>0</v>
      </c>
      <c r="AD132" s="74">
        <v>4</v>
      </c>
      <c r="AE132" s="74">
        <v>4</v>
      </c>
      <c r="AF132" s="74">
        <v>0</v>
      </c>
      <c r="AG132" s="74">
        <v>0</v>
      </c>
      <c r="AI132" s="74">
        <v>4</v>
      </c>
      <c r="AJ132" s="74">
        <v>4</v>
      </c>
      <c r="AL132" s="74">
        <v>4</v>
      </c>
      <c r="AM132" s="74" t="s">
        <v>95</v>
      </c>
      <c r="AN132" s="74">
        <v>0</v>
      </c>
      <c r="AO132" s="74" t="s">
        <v>95</v>
      </c>
      <c r="AP132" s="74" t="s">
        <v>95</v>
      </c>
      <c r="AQ132" s="74">
        <v>1</v>
      </c>
      <c r="AS132" s="74">
        <v>1</v>
      </c>
      <c r="AT132" s="74" t="s">
        <v>92</v>
      </c>
      <c r="AU132" s="74" t="s">
        <v>95</v>
      </c>
      <c r="AV132" s="74" t="s">
        <v>94</v>
      </c>
      <c r="AW132" s="77">
        <v>200000000</v>
      </c>
      <c r="AX132" s="77">
        <v>0</v>
      </c>
      <c r="AY132" s="79">
        <v>1</v>
      </c>
      <c r="AZ132" s="77">
        <v>1297080000</v>
      </c>
      <c r="BA132" s="77">
        <v>0</v>
      </c>
      <c r="BB132" s="74" t="s">
        <v>116</v>
      </c>
      <c r="BC132" s="75" t="s">
        <v>1734</v>
      </c>
      <c r="BD132" s="82">
        <v>14980.920207979458</v>
      </c>
      <c r="BE132" s="82">
        <v>0</v>
      </c>
      <c r="BF132" s="82">
        <v>15.558074250433393</v>
      </c>
      <c r="BG132" s="82">
        <v>14996.478282229891</v>
      </c>
      <c r="BH132" s="82">
        <v>55101.338421107997</v>
      </c>
      <c r="BI132" s="82">
        <v>0</v>
      </c>
      <c r="BJ132" s="82">
        <v>97.665803772950795</v>
      </c>
      <c r="BK132" s="82">
        <v>55199.00422488094</v>
      </c>
      <c r="BL132" s="82">
        <v>1766918.7999912293</v>
      </c>
      <c r="BM132" s="82">
        <v>0</v>
      </c>
      <c r="BN132" s="82">
        <v>1834.991008770475</v>
      </c>
      <c r="BO132" s="82">
        <v>1768753.791</v>
      </c>
      <c r="BP132" s="82">
        <v>14980.920207979458</v>
      </c>
      <c r="BQ132" s="82">
        <v>0</v>
      </c>
      <c r="BR132" s="82">
        <v>15.558074250433393</v>
      </c>
      <c r="BS132" s="89">
        <v>14996.478282229891</v>
      </c>
      <c r="BT132" s="82">
        <v>78387.664988252509</v>
      </c>
      <c r="BU132" s="82">
        <v>0</v>
      </c>
      <c r="BV132" s="82">
        <v>81.407623515392729</v>
      </c>
      <c r="BW132" s="82">
        <v>78469.072611767901</v>
      </c>
      <c r="BX132" s="82">
        <v>288317.75328844757</v>
      </c>
      <c r="BY132" s="82">
        <v>0</v>
      </c>
      <c r="BZ132" s="82">
        <v>511.03631824196503</v>
      </c>
      <c r="CA132" s="82">
        <v>288828.78960668953</v>
      </c>
      <c r="CB132" s="82">
        <v>9245402.6209541075</v>
      </c>
      <c r="CC132" s="82">
        <v>0</v>
      </c>
      <c r="CD132" s="82">
        <v>9601.5904533915109</v>
      </c>
      <c r="CE132" s="82">
        <v>9255004.2114074994</v>
      </c>
      <c r="CF132" s="82">
        <v>78387.664988252509</v>
      </c>
      <c r="CG132" s="82">
        <v>0</v>
      </c>
      <c r="CH132" s="82">
        <v>81.407623515392729</v>
      </c>
      <c r="CI132" s="82">
        <v>78469.072611767901</v>
      </c>
      <c r="CJ132" s="82" t="s">
        <v>96</v>
      </c>
      <c r="CK132" s="83">
        <v>1.4999999999999999E-2</v>
      </c>
      <c r="CL132" s="83">
        <v>3.5000000000000003E-2</v>
      </c>
      <c r="CM132" s="83">
        <v>0.26500000000000001</v>
      </c>
      <c r="CN132" s="82">
        <v>29450.395799999998</v>
      </c>
      <c r="CO132" s="82">
        <v>68717.590200000006</v>
      </c>
      <c r="CP132" s="82">
        <v>520290.32579999999</v>
      </c>
      <c r="CQ132" s="82">
        <v>29450.395799999998</v>
      </c>
      <c r="CR132" s="89">
        <v>29450.395799999998</v>
      </c>
      <c r="CS132" s="82">
        <v>29450.395799999998</v>
      </c>
      <c r="CT132" s="82">
        <v>68717.590200000006</v>
      </c>
      <c r="CU132" s="82">
        <v>520290.32579999999</v>
      </c>
      <c r="CV132" s="82">
        <v>29450.395799999998</v>
      </c>
      <c r="CW132" s="82">
        <v>29450.395799999998</v>
      </c>
    </row>
    <row r="133" spans="1:101">
      <c r="A133" s="86" t="s">
        <v>82</v>
      </c>
      <c r="B133" s="87" t="s">
        <v>320</v>
      </c>
      <c r="C133" s="75" t="s">
        <v>1735</v>
      </c>
      <c r="D133" s="74" t="s">
        <v>116</v>
      </c>
      <c r="E133" s="74" t="s">
        <v>82</v>
      </c>
      <c r="F133" s="74" t="s">
        <v>320</v>
      </c>
      <c r="G133" s="74" t="s">
        <v>275</v>
      </c>
      <c r="I133" s="74" t="s">
        <v>127</v>
      </c>
      <c r="J133" s="74" t="s">
        <v>2583</v>
      </c>
      <c r="K133" s="74" t="s">
        <v>128</v>
      </c>
      <c r="L133" s="74" t="s">
        <v>89</v>
      </c>
      <c r="M133" s="74" t="s">
        <v>90</v>
      </c>
      <c r="N133" s="74" t="s">
        <v>277</v>
      </c>
      <c r="O133" s="76">
        <v>45940</v>
      </c>
      <c r="P133" s="76">
        <v>44469</v>
      </c>
      <c r="Q133" s="77">
        <v>5</v>
      </c>
      <c r="R133" s="74" t="s">
        <v>94</v>
      </c>
      <c r="S133" s="77">
        <v>846409.73</v>
      </c>
      <c r="T133" s="77">
        <v>586844.09</v>
      </c>
      <c r="U133" s="77">
        <v>609.45000000000005</v>
      </c>
      <c r="V133" s="78">
        <v>5.3409999999999999E-2</v>
      </c>
      <c r="W133" s="79">
        <v>1</v>
      </c>
      <c r="X133" s="77">
        <v>846409.73</v>
      </c>
      <c r="Y133" s="88">
        <v>586844.09</v>
      </c>
      <c r="Z133" s="77">
        <v>609.45000000000005</v>
      </c>
      <c r="AA133" s="74">
        <v>0</v>
      </c>
      <c r="AB133" s="74">
        <v>0</v>
      </c>
      <c r="AD133" s="74">
        <v>4</v>
      </c>
      <c r="AE133" s="74">
        <v>4</v>
      </c>
      <c r="AF133" s="74">
        <v>0</v>
      </c>
      <c r="AG133" s="74">
        <v>0</v>
      </c>
      <c r="AI133" s="74">
        <v>4</v>
      </c>
      <c r="AJ133" s="74">
        <v>4</v>
      </c>
      <c r="AL133" s="74">
        <v>4</v>
      </c>
      <c r="AM133" s="74" t="s">
        <v>95</v>
      </c>
      <c r="AN133" s="74">
        <v>0</v>
      </c>
      <c r="AO133" s="74" t="s">
        <v>95</v>
      </c>
      <c r="AP133" s="74" t="s">
        <v>95</v>
      </c>
      <c r="AQ133" s="74">
        <v>1</v>
      </c>
      <c r="AS133" s="74">
        <v>1</v>
      </c>
      <c r="AT133" s="74" t="s">
        <v>92</v>
      </c>
      <c r="AU133" s="74" t="s">
        <v>95</v>
      </c>
      <c r="AV133" s="74" t="s">
        <v>94</v>
      </c>
      <c r="AW133" s="77">
        <v>200000000</v>
      </c>
      <c r="AX133" s="77">
        <v>0</v>
      </c>
      <c r="AY133" s="79">
        <v>1</v>
      </c>
      <c r="AZ133" s="77">
        <v>1297080000</v>
      </c>
      <c r="BA133" s="77">
        <v>0</v>
      </c>
      <c r="BB133" s="74" t="s">
        <v>116</v>
      </c>
      <c r="BC133" s="75" t="s">
        <v>1735</v>
      </c>
      <c r="BD133" s="82">
        <v>4477.141688921557</v>
      </c>
      <c r="BE133" s="82">
        <v>0</v>
      </c>
      <c r="BF133" s="82">
        <v>4.6496063414615687</v>
      </c>
      <c r="BG133" s="82">
        <v>4481.7912952630186</v>
      </c>
      <c r="BH133" s="82">
        <v>16466.703944931014</v>
      </c>
      <c r="BI133" s="82">
        <v>0</v>
      </c>
      <c r="BJ133" s="82">
        <v>29.185359177540469</v>
      </c>
      <c r="BK133" s="82">
        <v>16495.889304108558</v>
      </c>
      <c r="BL133" s="82">
        <v>528054.73299072741</v>
      </c>
      <c r="BM133" s="82">
        <v>0</v>
      </c>
      <c r="BN133" s="82">
        <v>548.39600927258016</v>
      </c>
      <c r="BO133" s="82">
        <v>528603.12899999996</v>
      </c>
      <c r="BP133" s="82">
        <v>4477.141688921557</v>
      </c>
      <c r="BQ133" s="82">
        <v>0</v>
      </c>
      <c r="BR133" s="82">
        <v>4.6496063414615687</v>
      </c>
      <c r="BS133" s="89">
        <v>4481.7912952630186</v>
      </c>
      <c r="BT133" s="82">
        <v>23426.643887282047</v>
      </c>
      <c r="BU133" s="82">
        <v>0</v>
      </c>
      <c r="BV133" s="82">
        <v>24.329065181697658</v>
      </c>
      <c r="BW133" s="82">
        <v>23450.972952463744</v>
      </c>
      <c r="BX133" s="82">
        <v>86162.028391851534</v>
      </c>
      <c r="BY133" s="82">
        <v>0</v>
      </c>
      <c r="BZ133" s="82">
        <v>152.71239189648051</v>
      </c>
      <c r="CA133" s="82">
        <v>86314.740783748028</v>
      </c>
      <c r="CB133" s="82">
        <v>2763046.3903739811</v>
      </c>
      <c r="CC133" s="82">
        <v>0</v>
      </c>
      <c r="CD133" s="82">
        <v>2869.4821185187757</v>
      </c>
      <c r="CE133" s="82">
        <v>2765915.8724924996</v>
      </c>
      <c r="CF133" s="82">
        <v>23426.643887282047</v>
      </c>
      <c r="CG133" s="82">
        <v>0</v>
      </c>
      <c r="CH133" s="82">
        <v>24.329065181697658</v>
      </c>
      <c r="CI133" s="82">
        <v>23450.972952463744</v>
      </c>
      <c r="CJ133" s="82" t="s">
        <v>96</v>
      </c>
      <c r="CK133" s="83">
        <v>1.4999999999999999E-2</v>
      </c>
      <c r="CL133" s="83">
        <v>3.5000000000000003E-2</v>
      </c>
      <c r="CM133" s="83">
        <v>0.26500000000000001</v>
      </c>
      <c r="CN133" s="82">
        <v>8802.6613499999985</v>
      </c>
      <c r="CO133" s="82">
        <v>20539.543150000001</v>
      </c>
      <c r="CP133" s="82">
        <v>155513.68385</v>
      </c>
      <c r="CQ133" s="82">
        <v>8802.6613499999985</v>
      </c>
      <c r="CR133" s="89">
        <v>8802.6613499999985</v>
      </c>
      <c r="CS133" s="82">
        <v>8802.6613499999985</v>
      </c>
      <c r="CT133" s="82">
        <v>20539.543150000001</v>
      </c>
      <c r="CU133" s="82">
        <v>155513.68385</v>
      </c>
      <c r="CV133" s="82">
        <v>8802.6613499999985</v>
      </c>
      <c r="CW133" s="82">
        <v>8802.6613499999985</v>
      </c>
    </row>
    <row r="134" spans="1:101">
      <c r="A134" s="86" t="s">
        <v>82</v>
      </c>
      <c r="B134" s="87" t="s">
        <v>321</v>
      </c>
      <c r="C134" s="75" t="s">
        <v>1736</v>
      </c>
      <c r="D134" s="74" t="s">
        <v>116</v>
      </c>
      <c r="E134" s="74" t="s">
        <v>82</v>
      </c>
      <c r="F134" s="74" t="s">
        <v>321</v>
      </c>
      <c r="G134" s="74" t="s">
        <v>275</v>
      </c>
      <c r="I134" s="74" t="s">
        <v>127</v>
      </c>
      <c r="J134" s="74" t="s">
        <v>2583</v>
      </c>
      <c r="K134" s="74" t="s">
        <v>128</v>
      </c>
      <c r="L134" s="74" t="s">
        <v>89</v>
      </c>
      <c r="M134" s="74" t="s">
        <v>90</v>
      </c>
      <c r="N134" s="74" t="s">
        <v>277</v>
      </c>
      <c r="O134" s="76">
        <v>45940</v>
      </c>
      <c r="P134" s="76">
        <v>44469</v>
      </c>
      <c r="Q134" s="77">
        <v>5</v>
      </c>
      <c r="R134" s="74" t="s">
        <v>94</v>
      </c>
      <c r="S134" s="77">
        <v>356823.18</v>
      </c>
      <c r="T134" s="77">
        <v>247397.42</v>
      </c>
      <c r="U134" s="77">
        <v>256.93</v>
      </c>
      <c r="V134" s="78">
        <v>5.3409999999999999E-2</v>
      </c>
      <c r="W134" s="79">
        <v>1</v>
      </c>
      <c r="X134" s="77">
        <v>356823.18</v>
      </c>
      <c r="Y134" s="88">
        <v>247397.42</v>
      </c>
      <c r="Z134" s="77">
        <v>256.93</v>
      </c>
      <c r="AA134" s="74">
        <v>0</v>
      </c>
      <c r="AB134" s="74">
        <v>0</v>
      </c>
      <c r="AD134" s="74">
        <v>4</v>
      </c>
      <c r="AE134" s="74">
        <v>4</v>
      </c>
      <c r="AF134" s="74">
        <v>0</v>
      </c>
      <c r="AG134" s="74">
        <v>0</v>
      </c>
      <c r="AI134" s="74">
        <v>4</v>
      </c>
      <c r="AJ134" s="74">
        <v>4</v>
      </c>
      <c r="AL134" s="74">
        <v>4</v>
      </c>
      <c r="AM134" s="74" t="s">
        <v>95</v>
      </c>
      <c r="AN134" s="74">
        <v>0</v>
      </c>
      <c r="AO134" s="74" t="s">
        <v>95</v>
      </c>
      <c r="AP134" s="74" t="s">
        <v>95</v>
      </c>
      <c r="AQ134" s="74">
        <v>1</v>
      </c>
      <c r="AS134" s="74">
        <v>1</v>
      </c>
      <c r="AT134" s="74" t="s">
        <v>92</v>
      </c>
      <c r="AU134" s="74" t="s">
        <v>95</v>
      </c>
      <c r="AV134" s="74" t="s">
        <v>94</v>
      </c>
      <c r="AW134" s="77">
        <v>200000000</v>
      </c>
      <c r="AX134" s="77">
        <v>0</v>
      </c>
      <c r="AY134" s="79">
        <v>1</v>
      </c>
      <c r="AZ134" s="77">
        <v>1297080000</v>
      </c>
      <c r="BA134" s="77">
        <v>0</v>
      </c>
      <c r="BB134" s="74" t="s">
        <v>116</v>
      </c>
      <c r="BC134" s="75" t="s">
        <v>1736</v>
      </c>
      <c r="BD134" s="82">
        <v>1886.9258112437319</v>
      </c>
      <c r="BE134" s="82">
        <v>0</v>
      </c>
      <c r="BF134" s="82">
        <v>1.9596317887343042</v>
      </c>
      <c r="BG134" s="82">
        <v>1888.8854430324661</v>
      </c>
      <c r="BH134" s="82">
        <v>6939.4615848405901</v>
      </c>
      <c r="BI134" s="82">
        <v>0</v>
      </c>
      <c r="BJ134" s="82">
        <v>12.29841819807295</v>
      </c>
      <c r="BK134" s="82">
        <v>6951.7600030386639</v>
      </c>
      <c r="BL134" s="82">
        <v>222552.72999180655</v>
      </c>
      <c r="BM134" s="82">
        <v>0</v>
      </c>
      <c r="BN134" s="82">
        <v>231.12800819343573</v>
      </c>
      <c r="BO134" s="82">
        <v>222783.85800000001</v>
      </c>
      <c r="BP134" s="82">
        <v>1886.9258112437319</v>
      </c>
      <c r="BQ134" s="82">
        <v>0</v>
      </c>
      <c r="BR134" s="82">
        <v>1.9596317887343042</v>
      </c>
      <c r="BS134" s="89">
        <v>1888.8854430324661</v>
      </c>
      <c r="BT134" s="82">
        <v>9873.339307332828</v>
      </c>
      <c r="BU134" s="82">
        <v>0</v>
      </c>
      <c r="BV134" s="82">
        <v>10.253773334552246</v>
      </c>
      <c r="BW134" s="82">
        <v>9883.5930806673787</v>
      </c>
      <c r="BX134" s="82">
        <v>36310.732742678389</v>
      </c>
      <c r="BY134" s="82">
        <v>0</v>
      </c>
      <c r="BZ134" s="82">
        <v>64.351473221416711</v>
      </c>
      <c r="CA134" s="82">
        <v>36375.084215899806</v>
      </c>
      <c r="CB134" s="82">
        <v>1164507.1596821279</v>
      </c>
      <c r="CC134" s="82">
        <v>0</v>
      </c>
      <c r="CD134" s="82">
        <v>1209.3773028721525</v>
      </c>
      <c r="CE134" s="82">
        <v>1165716.5369850001</v>
      </c>
      <c r="CF134" s="82">
        <v>9873.339307332828</v>
      </c>
      <c r="CG134" s="82">
        <v>0</v>
      </c>
      <c r="CH134" s="82">
        <v>10.253773334552246</v>
      </c>
      <c r="CI134" s="82">
        <v>9883.5930806673787</v>
      </c>
      <c r="CJ134" s="82" t="s">
        <v>96</v>
      </c>
      <c r="CK134" s="83">
        <v>1.4999999999999999E-2</v>
      </c>
      <c r="CL134" s="83">
        <v>3.5000000000000003E-2</v>
      </c>
      <c r="CM134" s="83">
        <v>0.26500000000000001</v>
      </c>
      <c r="CN134" s="82">
        <v>3710.9612999999999</v>
      </c>
      <c r="CO134" s="82">
        <v>8658.909700000002</v>
      </c>
      <c r="CP134" s="82">
        <v>65560.316300000006</v>
      </c>
      <c r="CQ134" s="82">
        <v>3710.9612999999999</v>
      </c>
      <c r="CR134" s="89">
        <v>3710.9612999999999</v>
      </c>
      <c r="CS134" s="82">
        <v>3710.9612999999999</v>
      </c>
      <c r="CT134" s="82">
        <v>8658.909700000002</v>
      </c>
      <c r="CU134" s="82">
        <v>65560.316300000006</v>
      </c>
      <c r="CV134" s="82">
        <v>3710.9612999999999</v>
      </c>
      <c r="CW134" s="82">
        <v>3710.9612999999999</v>
      </c>
    </row>
    <row r="135" spans="1:101">
      <c r="A135" s="86" t="s">
        <v>82</v>
      </c>
      <c r="B135" s="87" t="s">
        <v>322</v>
      </c>
      <c r="C135" s="75" t="s">
        <v>1737</v>
      </c>
      <c r="D135" s="74" t="s">
        <v>116</v>
      </c>
      <c r="E135" s="74" t="s">
        <v>82</v>
      </c>
      <c r="F135" s="74" t="s">
        <v>322</v>
      </c>
      <c r="G135" s="74" t="s">
        <v>275</v>
      </c>
      <c r="I135" s="74" t="s">
        <v>127</v>
      </c>
      <c r="J135" s="74" t="s">
        <v>2583</v>
      </c>
      <c r="K135" s="74" t="s">
        <v>128</v>
      </c>
      <c r="L135" s="74" t="s">
        <v>89</v>
      </c>
      <c r="M135" s="74" t="s">
        <v>90</v>
      </c>
      <c r="N135" s="74" t="s">
        <v>277</v>
      </c>
      <c r="O135" s="76">
        <v>45940</v>
      </c>
      <c r="P135" s="76">
        <v>44469</v>
      </c>
      <c r="Q135" s="77">
        <v>5</v>
      </c>
      <c r="R135" s="74" t="s">
        <v>94</v>
      </c>
      <c r="S135" s="77">
        <v>497454.92</v>
      </c>
      <c r="T135" s="77">
        <v>344902.08</v>
      </c>
      <c r="U135" s="77">
        <v>358.19</v>
      </c>
      <c r="V135" s="78">
        <v>5.3409999999999999E-2</v>
      </c>
      <c r="W135" s="79">
        <v>1</v>
      </c>
      <c r="X135" s="77">
        <v>497454.92</v>
      </c>
      <c r="Y135" s="88">
        <v>344902.08</v>
      </c>
      <c r="Z135" s="77">
        <v>358.19</v>
      </c>
      <c r="AA135" s="74">
        <v>0</v>
      </c>
      <c r="AB135" s="74">
        <v>0</v>
      </c>
      <c r="AD135" s="74">
        <v>4</v>
      </c>
      <c r="AE135" s="74">
        <v>4</v>
      </c>
      <c r="AF135" s="74">
        <v>0</v>
      </c>
      <c r="AG135" s="74">
        <v>0</v>
      </c>
      <c r="AI135" s="74">
        <v>4</v>
      </c>
      <c r="AJ135" s="74">
        <v>4</v>
      </c>
      <c r="AL135" s="74">
        <v>4</v>
      </c>
      <c r="AM135" s="74" t="s">
        <v>95</v>
      </c>
      <c r="AN135" s="74">
        <v>0</v>
      </c>
      <c r="AO135" s="74" t="s">
        <v>95</v>
      </c>
      <c r="AP135" s="74" t="s">
        <v>95</v>
      </c>
      <c r="AQ135" s="74">
        <v>1</v>
      </c>
      <c r="AS135" s="74">
        <v>1</v>
      </c>
      <c r="AT135" s="74" t="s">
        <v>92</v>
      </c>
      <c r="AU135" s="74" t="s">
        <v>95</v>
      </c>
      <c r="AV135" s="74" t="s">
        <v>94</v>
      </c>
      <c r="AW135" s="77">
        <v>200000000</v>
      </c>
      <c r="AX135" s="77">
        <v>0</v>
      </c>
      <c r="AY135" s="79">
        <v>1</v>
      </c>
      <c r="AZ135" s="77">
        <v>1297080000</v>
      </c>
      <c r="BA135" s="77">
        <v>0</v>
      </c>
      <c r="BB135" s="74" t="s">
        <v>116</v>
      </c>
      <c r="BC135" s="75" t="s">
        <v>1737</v>
      </c>
      <c r="BD135" s="82">
        <v>2630.9546699714429</v>
      </c>
      <c r="BE135" s="82">
        <v>0</v>
      </c>
      <c r="BF135" s="82">
        <v>2.7323165265836349</v>
      </c>
      <c r="BG135" s="82">
        <v>2633.6869864980263</v>
      </c>
      <c r="BH135" s="82">
        <v>9676.1227724508681</v>
      </c>
      <c r="BI135" s="82">
        <v>0</v>
      </c>
      <c r="BJ135" s="82">
        <v>17.149126383309039</v>
      </c>
      <c r="BK135" s="82">
        <v>9693.2718988341767</v>
      </c>
      <c r="BL135" s="82">
        <v>310306.92399130343</v>
      </c>
      <c r="BM135" s="82">
        <v>0</v>
      </c>
      <c r="BN135" s="82">
        <v>322.26200869662762</v>
      </c>
      <c r="BO135" s="82">
        <v>310629.18600000005</v>
      </c>
      <c r="BP135" s="82">
        <v>2630.9546699714429</v>
      </c>
      <c r="BQ135" s="82">
        <v>0</v>
      </c>
      <c r="BR135" s="82">
        <v>2.7323165265836349</v>
      </c>
      <c r="BS135" s="89">
        <v>2633.6869864980263</v>
      </c>
      <c r="BT135" s="82">
        <v>13766.470310625575</v>
      </c>
      <c r="BU135" s="82">
        <v>0</v>
      </c>
      <c r="BV135" s="82">
        <v>14.296846225348869</v>
      </c>
      <c r="BW135" s="82">
        <v>13780.767156850923</v>
      </c>
      <c r="BX135" s="82">
        <v>50630.312406849167</v>
      </c>
      <c r="BY135" s="82">
        <v>0</v>
      </c>
      <c r="BZ135" s="82">
        <v>89.732803800664541</v>
      </c>
      <c r="CA135" s="82">
        <v>50720.045210649827</v>
      </c>
      <c r="CB135" s="82">
        <v>1623680.9797844952</v>
      </c>
      <c r="CC135" s="82">
        <v>0</v>
      </c>
      <c r="CD135" s="82">
        <v>1686.235960505104</v>
      </c>
      <c r="CE135" s="82">
        <v>1625367.2157450002</v>
      </c>
      <c r="CF135" s="82">
        <v>13766.470310625575</v>
      </c>
      <c r="CG135" s="82">
        <v>0</v>
      </c>
      <c r="CH135" s="82">
        <v>14.296846225348869</v>
      </c>
      <c r="CI135" s="82">
        <v>13780.767156850923</v>
      </c>
      <c r="CJ135" s="82" t="s">
        <v>96</v>
      </c>
      <c r="CK135" s="83">
        <v>1.4999999999999999E-2</v>
      </c>
      <c r="CL135" s="83">
        <v>3.5000000000000003E-2</v>
      </c>
      <c r="CM135" s="83">
        <v>0.26500000000000001</v>
      </c>
      <c r="CN135" s="82">
        <v>5173.5312000000004</v>
      </c>
      <c r="CO135" s="82">
        <v>12071.572800000002</v>
      </c>
      <c r="CP135" s="82">
        <v>91399.051200000002</v>
      </c>
      <c r="CQ135" s="82">
        <v>5173.5312000000004</v>
      </c>
      <c r="CR135" s="89">
        <v>5173.5312000000004</v>
      </c>
      <c r="CS135" s="82">
        <v>5173.5312000000004</v>
      </c>
      <c r="CT135" s="82">
        <v>12071.572800000002</v>
      </c>
      <c r="CU135" s="82">
        <v>91399.051200000002</v>
      </c>
      <c r="CV135" s="82">
        <v>5173.5312000000004</v>
      </c>
      <c r="CW135" s="82">
        <v>5173.5312000000004</v>
      </c>
    </row>
    <row r="136" spans="1:101">
      <c r="A136" s="86" t="s">
        <v>82</v>
      </c>
      <c r="B136" s="87" t="s">
        <v>323</v>
      </c>
      <c r="C136" s="75" t="s">
        <v>1738</v>
      </c>
      <c r="D136" s="74" t="s">
        <v>116</v>
      </c>
      <c r="E136" s="74" t="s">
        <v>82</v>
      </c>
      <c r="F136" s="74" t="s">
        <v>323</v>
      </c>
      <c r="G136" s="74" t="s">
        <v>275</v>
      </c>
      <c r="I136" s="74" t="s">
        <v>127</v>
      </c>
      <c r="J136" s="74" t="s">
        <v>2583</v>
      </c>
      <c r="K136" s="74" t="s">
        <v>128</v>
      </c>
      <c r="L136" s="74" t="s">
        <v>89</v>
      </c>
      <c r="M136" s="74" t="s">
        <v>90</v>
      </c>
      <c r="N136" s="74" t="s">
        <v>277</v>
      </c>
      <c r="O136" s="76">
        <v>45940</v>
      </c>
      <c r="P136" s="76">
        <v>44469</v>
      </c>
      <c r="Q136" s="77">
        <v>5</v>
      </c>
      <c r="R136" s="74" t="s">
        <v>94</v>
      </c>
      <c r="S136" s="77">
        <v>1501169.61</v>
      </c>
      <c r="T136" s="77">
        <v>1040810.93</v>
      </c>
      <c r="U136" s="77">
        <v>1080.9100000000001</v>
      </c>
      <c r="V136" s="78">
        <v>5.3409999999999999E-2</v>
      </c>
      <c r="W136" s="79">
        <v>1</v>
      </c>
      <c r="X136" s="77">
        <v>1501169.61</v>
      </c>
      <c r="Y136" s="88">
        <v>1040810.93</v>
      </c>
      <c r="Z136" s="77">
        <v>1080.9100000000001</v>
      </c>
      <c r="AA136" s="74">
        <v>0</v>
      </c>
      <c r="AB136" s="74">
        <v>0</v>
      </c>
      <c r="AD136" s="74">
        <v>4</v>
      </c>
      <c r="AE136" s="74">
        <v>4</v>
      </c>
      <c r="AF136" s="74">
        <v>0</v>
      </c>
      <c r="AG136" s="74">
        <v>0</v>
      </c>
      <c r="AI136" s="74">
        <v>4</v>
      </c>
      <c r="AJ136" s="74">
        <v>4</v>
      </c>
      <c r="AL136" s="74">
        <v>4</v>
      </c>
      <c r="AM136" s="74" t="s">
        <v>95</v>
      </c>
      <c r="AN136" s="74">
        <v>0</v>
      </c>
      <c r="AO136" s="74" t="s">
        <v>95</v>
      </c>
      <c r="AP136" s="74" t="s">
        <v>95</v>
      </c>
      <c r="AQ136" s="74">
        <v>1</v>
      </c>
      <c r="AS136" s="74">
        <v>1</v>
      </c>
      <c r="AT136" s="74" t="s">
        <v>92</v>
      </c>
      <c r="AU136" s="74" t="s">
        <v>95</v>
      </c>
      <c r="AV136" s="74" t="s">
        <v>94</v>
      </c>
      <c r="AW136" s="77">
        <v>200000000</v>
      </c>
      <c r="AX136" s="77">
        <v>0</v>
      </c>
      <c r="AY136" s="79">
        <v>1</v>
      </c>
      <c r="AZ136" s="77">
        <v>1297080000</v>
      </c>
      <c r="BA136" s="77">
        <v>0</v>
      </c>
      <c r="BB136" s="74" t="s">
        <v>116</v>
      </c>
      <c r="BC136" s="75" t="s">
        <v>1738</v>
      </c>
      <c r="BD136" s="82">
        <v>7941.2266861703874</v>
      </c>
      <c r="BE136" s="82">
        <v>0</v>
      </c>
      <c r="BF136" s="82">
        <v>8.2471763986456548</v>
      </c>
      <c r="BG136" s="82">
        <v>7949.4738625690334</v>
      </c>
      <c r="BH136" s="82">
        <v>29208.181444721748</v>
      </c>
      <c r="BI136" s="82">
        <v>0</v>
      </c>
      <c r="BJ136" s="82">
        <v>51.769941988124081</v>
      </c>
      <c r="BK136" s="82">
        <v>29259.951386709876</v>
      </c>
      <c r="BL136" s="82">
        <v>936624.88899131492</v>
      </c>
      <c r="BM136" s="82">
        <v>0</v>
      </c>
      <c r="BN136" s="82">
        <v>972.71000868486499</v>
      </c>
      <c r="BO136" s="82">
        <v>937597.59900000016</v>
      </c>
      <c r="BP136" s="82">
        <v>7941.2266861703874</v>
      </c>
      <c r="BQ136" s="82">
        <v>0</v>
      </c>
      <c r="BR136" s="82">
        <v>8.2471763986456548</v>
      </c>
      <c r="BS136" s="89">
        <v>7949.4738625690334</v>
      </c>
      <c r="BT136" s="82">
        <v>41552.468635386555</v>
      </c>
      <c r="BU136" s="82">
        <v>0</v>
      </c>
      <c r="BV136" s="82">
        <v>43.153350505913387</v>
      </c>
      <c r="BW136" s="82">
        <v>41595.621985892467</v>
      </c>
      <c r="BX136" s="82">
        <v>152831.80940950653</v>
      </c>
      <c r="BY136" s="82">
        <v>0</v>
      </c>
      <c r="BZ136" s="82">
        <v>270.88622145285927</v>
      </c>
      <c r="CA136" s="82">
        <v>153102.69563095941</v>
      </c>
      <c r="CB136" s="82">
        <v>4900889.7316470556</v>
      </c>
      <c r="CC136" s="82">
        <v>0</v>
      </c>
      <c r="CD136" s="82">
        <v>5089.7051204435556</v>
      </c>
      <c r="CE136" s="82">
        <v>4905979.4367675008</v>
      </c>
      <c r="CF136" s="82">
        <v>41552.468635386555</v>
      </c>
      <c r="CG136" s="82">
        <v>0</v>
      </c>
      <c r="CH136" s="82">
        <v>43.153350505913387</v>
      </c>
      <c r="CI136" s="82">
        <v>41595.621985892467</v>
      </c>
      <c r="CJ136" s="82" t="s">
        <v>96</v>
      </c>
      <c r="CK136" s="83">
        <v>1.4999999999999999E-2</v>
      </c>
      <c r="CL136" s="83">
        <v>3.5000000000000003E-2</v>
      </c>
      <c r="CM136" s="83">
        <v>0.26500000000000001</v>
      </c>
      <c r="CN136" s="82">
        <v>15612.16395</v>
      </c>
      <c r="CO136" s="82">
        <v>36428.382550000002</v>
      </c>
      <c r="CP136" s="82">
        <v>275814.89645</v>
      </c>
      <c r="CQ136" s="82">
        <v>15612.16395</v>
      </c>
      <c r="CR136" s="89">
        <v>15612.16395</v>
      </c>
      <c r="CS136" s="82">
        <v>15612.16395</v>
      </c>
      <c r="CT136" s="82">
        <v>36428.382550000002</v>
      </c>
      <c r="CU136" s="82">
        <v>275814.89645</v>
      </c>
      <c r="CV136" s="82">
        <v>15612.16395</v>
      </c>
      <c r="CW136" s="82">
        <v>15612.16395</v>
      </c>
    </row>
    <row r="137" spans="1:101">
      <c r="A137" s="86" t="s">
        <v>82</v>
      </c>
      <c r="B137" s="87" t="s">
        <v>324</v>
      </c>
      <c r="C137" s="75" t="s">
        <v>1739</v>
      </c>
      <c r="D137" s="74" t="s">
        <v>116</v>
      </c>
      <c r="E137" s="74" t="s">
        <v>82</v>
      </c>
      <c r="F137" s="74" t="s">
        <v>324</v>
      </c>
      <c r="G137" s="74" t="s">
        <v>275</v>
      </c>
      <c r="I137" s="74" t="s">
        <v>127</v>
      </c>
      <c r="J137" s="74" t="s">
        <v>2583</v>
      </c>
      <c r="K137" s="74" t="s">
        <v>128</v>
      </c>
      <c r="L137" s="74" t="s">
        <v>89</v>
      </c>
      <c r="M137" s="74" t="s">
        <v>90</v>
      </c>
      <c r="N137" s="74" t="s">
        <v>277</v>
      </c>
      <c r="O137" s="76">
        <v>45940</v>
      </c>
      <c r="P137" s="76">
        <v>44469</v>
      </c>
      <c r="Q137" s="77">
        <v>5</v>
      </c>
      <c r="R137" s="74" t="s">
        <v>94</v>
      </c>
      <c r="S137" s="77">
        <v>2493491.69</v>
      </c>
      <c r="T137" s="77">
        <v>1728820.89</v>
      </c>
      <c r="U137" s="77">
        <v>1795.43</v>
      </c>
      <c r="V137" s="78">
        <v>5.3409999999999999E-2</v>
      </c>
      <c r="W137" s="79">
        <v>1</v>
      </c>
      <c r="X137" s="77">
        <v>2493491.69</v>
      </c>
      <c r="Y137" s="88">
        <v>1728820.89</v>
      </c>
      <c r="Z137" s="77">
        <v>1795.43</v>
      </c>
      <c r="AA137" s="74">
        <v>0</v>
      </c>
      <c r="AB137" s="74">
        <v>0</v>
      </c>
      <c r="AD137" s="74">
        <v>4</v>
      </c>
      <c r="AE137" s="74">
        <v>4</v>
      </c>
      <c r="AF137" s="74">
        <v>0</v>
      </c>
      <c r="AG137" s="74">
        <v>0</v>
      </c>
      <c r="AI137" s="74">
        <v>4</v>
      </c>
      <c r="AJ137" s="74">
        <v>4</v>
      </c>
      <c r="AL137" s="74">
        <v>4</v>
      </c>
      <c r="AM137" s="74" t="s">
        <v>95</v>
      </c>
      <c r="AN137" s="74">
        <v>0</v>
      </c>
      <c r="AO137" s="74" t="s">
        <v>95</v>
      </c>
      <c r="AP137" s="74" t="s">
        <v>95</v>
      </c>
      <c r="AQ137" s="74">
        <v>1</v>
      </c>
      <c r="AS137" s="74">
        <v>1</v>
      </c>
      <c r="AT137" s="74" t="s">
        <v>92</v>
      </c>
      <c r="AU137" s="74" t="s">
        <v>95</v>
      </c>
      <c r="AV137" s="74" t="s">
        <v>94</v>
      </c>
      <c r="AW137" s="77">
        <v>200000000</v>
      </c>
      <c r="AX137" s="77">
        <v>0</v>
      </c>
      <c r="AY137" s="79">
        <v>1</v>
      </c>
      <c r="AZ137" s="77">
        <v>1297080000</v>
      </c>
      <c r="BA137" s="77">
        <v>0</v>
      </c>
      <c r="BB137" s="74" t="s">
        <v>116</v>
      </c>
      <c r="BC137" s="75" t="s">
        <v>1739</v>
      </c>
      <c r="BD137" s="82">
        <v>13191.224638424119</v>
      </c>
      <c r="BE137" s="82">
        <v>0</v>
      </c>
      <c r="BF137" s="82">
        <v>13.699464524960604</v>
      </c>
      <c r="BG137" s="82">
        <v>13204.92410294908</v>
      </c>
      <c r="BH137" s="82">
        <v>48518.542141870348</v>
      </c>
      <c r="BI137" s="82">
        <v>0</v>
      </c>
      <c r="BJ137" s="82">
        <v>85.997948898676412</v>
      </c>
      <c r="BK137" s="82">
        <v>48604.540090769027</v>
      </c>
      <c r="BL137" s="82">
        <v>1555833.8529915118</v>
      </c>
      <c r="BM137" s="82">
        <v>0</v>
      </c>
      <c r="BN137" s="82">
        <v>1615.7780084879412</v>
      </c>
      <c r="BO137" s="82">
        <v>1557449.6309999998</v>
      </c>
      <c r="BP137" s="82">
        <v>13191.224638424119</v>
      </c>
      <c r="BQ137" s="82">
        <v>0</v>
      </c>
      <c r="BR137" s="82">
        <v>13.699464524960604</v>
      </c>
      <c r="BS137" s="89">
        <v>13204.92410294908</v>
      </c>
      <c r="BT137" s="82">
        <v>69023.082920554196</v>
      </c>
      <c r="BU137" s="82">
        <v>0</v>
      </c>
      <c r="BV137" s="82">
        <v>71.682448126856357</v>
      </c>
      <c r="BW137" s="82">
        <v>69094.765368681066</v>
      </c>
      <c r="BX137" s="82">
        <v>253873.2717573366</v>
      </c>
      <c r="BY137" s="82">
        <v>0</v>
      </c>
      <c r="BZ137" s="82">
        <v>449.98426761232435</v>
      </c>
      <c r="CA137" s="82">
        <v>254323.25602494893</v>
      </c>
      <c r="CB137" s="82">
        <v>8140900.6357780853</v>
      </c>
      <c r="CC137" s="82">
        <v>0</v>
      </c>
      <c r="CD137" s="82">
        <v>8454.5584294131513</v>
      </c>
      <c r="CE137" s="82">
        <v>8149355.1942074988</v>
      </c>
      <c r="CF137" s="82">
        <v>69023.082920554196</v>
      </c>
      <c r="CG137" s="82">
        <v>0</v>
      </c>
      <c r="CH137" s="82">
        <v>71.682448126856357</v>
      </c>
      <c r="CI137" s="82">
        <v>69094.765368681066</v>
      </c>
      <c r="CJ137" s="82" t="s">
        <v>96</v>
      </c>
      <c r="CK137" s="83">
        <v>1.4999999999999999E-2</v>
      </c>
      <c r="CL137" s="83">
        <v>3.5000000000000003E-2</v>
      </c>
      <c r="CM137" s="83">
        <v>0.26500000000000001</v>
      </c>
      <c r="CN137" s="82">
        <v>25932.313349999997</v>
      </c>
      <c r="CO137" s="82">
        <v>60508.73115</v>
      </c>
      <c r="CP137" s="82">
        <v>458137.53584999999</v>
      </c>
      <c r="CQ137" s="82">
        <v>25932.313349999997</v>
      </c>
      <c r="CR137" s="89">
        <v>25932.313349999997</v>
      </c>
      <c r="CS137" s="82">
        <v>25932.313349999997</v>
      </c>
      <c r="CT137" s="82">
        <v>60508.73115</v>
      </c>
      <c r="CU137" s="82">
        <v>458137.53584999999</v>
      </c>
      <c r="CV137" s="82">
        <v>25932.313349999997</v>
      </c>
      <c r="CW137" s="82">
        <v>25932.313349999997</v>
      </c>
    </row>
    <row r="138" spans="1:101">
      <c r="A138" s="86" t="s">
        <v>82</v>
      </c>
      <c r="B138" s="87" t="s">
        <v>325</v>
      </c>
      <c r="C138" s="75" t="s">
        <v>1740</v>
      </c>
      <c r="D138" s="74" t="s">
        <v>116</v>
      </c>
      <c r="E138" s="74" t="s">
        <v>82</v>
      </c>
      <c r="F138" s="74" t="s">
        <v>325</v>
      </c>
      <c r="G138" s="74" t="s">
        <v>311</v>
      </c>
      <c r="I138" s="74" t="s">
        <v>127</v>
      </c>
      <c r="J138" s="74" t="s">
        <v>2584</v>
      </c>
      <c r="K138" s="74" t="s">
        <v>313</v>
      </c>
      <c r="L138" s="74" t="s">
        <v>89</v>
      </c>
      <c r="M138" s="74" t="s">
        <v>90</v>
      </c>
      <c r="N138" s="74" t="s">
        <v>314</v>
      </c>
      <c r="O138" s="76">
        <v>45312</v>
      </c>
      <c r="P138" s="76">
        <v>44469</v>
      </c>
      <c r="Q138" s="77">
        <v>3</v>
      </c>
      <c r="R138" s="74" t="s">
        <v>94</v>
      </c>
      <c r="S138" s="77">
        <v>1328676</v>
      </c>
      <c r="T138" s="77">
        <v>830422.5</v>
      </c>
      <c r="U138" s="77">
        <v>865.89</v>
      </c>
      <c r="V138" s="78">
        <v>5.3624999999999999E-2</v>
      </c>
      <c r="W138" s="79">
        <v>1</v>
      </c>
      <c r="X138" s="77">
        <v>1328676</v>
      </c>
      <c r="Y138" s="88">
        <v>830422.5</v>
      </c>
      <c r="Z138" s="77">
        <v>865.89</v>
      </c>
      <c r="AA138" s="74">
        <v>0</v>
      </c>
      <c r="AB138" s="74">
        <v>0</v>
      </c>
      <c r="AD138" s="74">
        <v>5</v>
      </c>
      <c r="AE138" s="74">
        <v>5</v>
      </c>
      <c r="AF138" s="74">
        <v>0</v>
      </c>
      <c r="AG138" s="74">
        <v>0</v>
      </c>
      <c r="AI138" s="74">
        <v>5</v>
      </c>
      <c r="AJ138" s="74">
        <v>5</v>
      </c>
      <c r="AL138" s="74">
        <v>5</v>
      </c>
      <c r="AM138" s="74" t="s">
        <v>95</v>
      </c>
      <c r="AN138" s="74">
        <v>0</v>
      </c>
      <c r="AO138" s="74" t="s">
        <v>95</v>
      </c>
      <c r="AP138" s="74" t="s">
        <v>95</v>
      </c>
      <c r="AQ138" s="74">
        <v>1</v>
      </c>
      <c r="AS138" s="74">
        <v>1</v>
      </c>
      <c r="AT138" s="74" t="s">
        <v>92</v>
      </c>
      <c r="AU138" s="74" t="s">
        <v>95</v>
      </c>
      <c r="AV138" s="74" t="s">
        <v>94</v>
      </c>
      <c r="AW138" s="77">
        <v>37000000</v>
      </c>
      <c r="AX138" s="77">
        <v>5426607.6200000001</v>
      </c>
      <c r="AY138" s="79">
        <v>1</v>
      </c>
      <c r="AZ138" s="77">
        <v>239959800</v>
      </c>
      <c r="BA138" s="77">
        <v>35193721.058747999</v>
      </c>
      <c r="BB138" s="74" t="s">
        <v>116</v>
      </c>
      <c r="BC138" s="75" t="s">
        <v>1740</v>
      </c>
      <c r="BD138" s="82">
        <v>10374.149536228215</v>
      </c>
      <c r="BE138" s="82">
        <v>0</v>
      </c>
      <c r="BF138" s="82">
        <v>10.817231399588341</v>
      </c>
      <c r="BG138" s="82">
        <v>10384.966767627804</v>
      </c>
      <c r="BH138" s="82">
        <v>23553.375719731328</v>
      </c>
      <c r="BI138" s="82">
        <v>0</v>
      </c>
      <c r="BJ138" s="82">
        <v>31.814894531198309</v>
      </c>
      <c r="BK138" s="82">
        <v>23585.190614262527</v>
      </c>
      <c r="BL138" s="82">
        <v>747380.25</v>
      </c>
      <c r="BM138" s="82">
        <v>0</v>
      </c>
      <c r="BN138" s="82">
        <v>779.30100000000004</v>
      </c>
      <c r="BO138" s="82">
        <v>748159.55099999998</v>
      </c>
      <c r="BP138" s="82">
        <v>10374.149536228215</v>
      </c>
      <c r="BQ138" s="82">
        <v>0</v>
      </c>
      <c r="BR138" s="82">
        <v>10.817231399588341</v>
      </c>
      <c r="BS138" s="89">
        <v>10384.966767627804</v>
      </c>
      <c r="BT138" s="82">
        <v>54282.737448314132</v>
      </c>
      <c r="BU138" s="82">
        <v>0</v>
      </c>
      <c r="BV138" s="82">
        <v>56.601163298345995</v>
      </c>
      <c r="BW138" s="82">
        <v>54339.338611612482</v>
      </c>
      <c r="BX138" s="82">
        <v>123243.03845349417</v>
      </c>
      <c r="BY138" s="82">
        <v>0</v>
      </c>
      <c r="BZ138" s="82">
        <v>166.47143563449515</v>
      </c>
      <c r="CA138" s="82">
        <v>123409.50988912868</v>
      </c>
      <c r="CB138" s="82">
        <v>3910667.1581250001</v>
      </c>
      <c r="CC138" s="82">
        <v>0</v>
      </c>
      <c r="CD138" s="82">
        <v>4077.6924825000001</v>
      </c>
      <c r="CE138" s="82">
        <v>3914744.8506074999</v>
      </c>
      <c r="CF138" s="82">
        <v>54282.737448314132</v>
      </c>
      <c r="CG138" s="82">
        <v>0</v>
      </c>
      <c r="CH138" s="82">
        <v>56.601163298345995</v>
      </c>
      <c r="CI138" s="82">
        <v>54339.338611612482</v>
      </c>
      <c r="CJ138" s="82" t="s">
        <v>96</v>
      </c>
      <c r="CK138" s="83">
        <v>1.4999999999999999E-2</v>
      </c>
      <c r="CL138" s="83">
        <v>3.5000000000000003E-2</v>
      </c>
      <c r="CM138" s="83">
        <v>0.26500000000000001</v>
      </c>
      <c r="CN138" s="82">
        <v>12456.3375</v>
      </c>
      <c r="CO138" s="82">
        <v>29064.787500000002</v>
      </c>
      <c r="CP138" s="82">
        <v>220061.96250000002</v>
      </c>
      <c r="CQ138" s="82">
        <v>12456.3375</v>
      </c>
      <c r="CR138" s="89">
        <v>12456.3375</v>
      </c>
      <c r="CS138" s="82">
        <v>12456.3375</v>
      </c>
      <c r="CT138" s="82">
        <v>29064.787500000002</v>
      </c>
      <c r="CU138" s="82">
        <v>220061.96250000002</v>
      </c>
      <c r="CV138" s="82">
        <v>12456.3375</v>
      </c>
      <c r="CW138" s="82">
        <v>12456.3375</v>
      </c>
    </row>
    <row r="139" spans="1:101">
      <c r="A139" s="86" t="s">
        <v>82</v>
      </c>
      <c r="B139" s="87" t="s">
        <v>326</v>
      </c>
      <c r="C139" s="75" t="s">
        <v>1741</v>
      </c>
      <c r="D139" s="74" t="s">
        <v>116</v>
      </c>
      <c r="E139" s="74" t="s">
        <v>82</v>
      </c>
      <c r="F139" s="74" t="s">
        <v>326</v>
      </c>
      <c r="G139" s="74" t="s">
        <v>275</v>
      </c>
      <c r="I139" s="74" t="s">
        <v>127</v>
      </c>
      <c r="J139" s="74" t="s">
        <v>2583</v>
      </c>
      <c r="K139" s="74" t="s">
        <v>128</v>
      </c>
      <c r="L139" s="74" t="s">
        <v>89</v>
      </c>
      <c r="M139" s="74" t="s">
        <v>90</v>
      </c>
      <c r="N139" s="74" t="s">
        <v>277</v>
      </c>
      <c r="O139" s="76">
        <v>45940</v>
      </c>
      <c r="P139" s="76">
        <v>44469</v>
      </c>
      <c r="Q139" s="77">
        <v>5</v>
      </c>
      <c r="R139" s="74" t="s">
        <v>94</v>
      </c>
      <c r="S139" s="77">
        <v>1018891.69</v>
      </c>
      <c r="T139" s="77">
        <v>706431.57</v>
      </c>
      <c r="U139" s="77">
        <v>733.65</v>
      </c>
      <c r="V139" s="78">
        <v>5.3409999999999999E-2</v>
      </c>
      <c r="W139" s="79">
        <v>1</v>
      </c>
      <c r="X139" s="77">
        <v>1018891.69</v>
      </c>
      <c r="Y139" s="88">
        <v>706431.57</v>
      </c>
      <c r="Z139" s="77">
        <v>733.65</v>
      </c>
      <c r="AA139" s="74">
        <v>0</v>
      </c>
      <c r="AB139" s="74">
        <v>0</v>
      </c>
      <c r="AD139" s="74">
        <v>4</v>
      </c>
      <c r="AE139" s="74">
        <v>4</v>
      </c>
      <c r="AF139" s="74">
        <v>0</v>
      </c>
      <c r="AG139" s="74">
        <v>0</v>
      </c>
      <c r="AI139" s="74">
        <v>4</v>
      </c>
      <c r="AJ139" s="74">
        <v>4</v>
      </c>
      <c r="AL139" s="74">
        <v>4</v>
      </c>
      <c r="AM139" s="74" t="s">
        <v>95</v>
      </c>
      <c r="AN139" s="74">
        <v>0</v>
      </c>
      <c r="AO139" s="74" t="s">
        <v>95</v>
      </c>
      <c r="AP139" s="74" t="s">
        <v>95</v>
      </c>
      <c r="AQ139" s="74">
        <v>1</v>
      </c>
      <c r="AS139" s="74">
        <v>1</v>
      </c>
      <c r="AT139" s="74" t="s">
        <v>92</v>
      </c>
      <c r="AU139" s="74" t="s">
        <v>95</v>
      </c>
      <c r="AV139" s="74" t="s">
        <v>94</v>
      </c>
      <c r="AW139" s="77">
        <v>200000000</v>
      </c>
      <c r="AX139" s="77">
        <v>0</v>
      </c>
      <c r="AY139" s="79">
        <v>1</v>
      </c>
      <c r="AZ139" s="77">
        <v>1297080000</v>
      </c>
      <c r="BA139" s="77">
        <v>0</v>
      </c>
      <c r="BB139" s="74" t="s">
        <v>116</v>
      </c>
      <c r="BC139" s="75" t="s">
        <v>1741</v>
      </c>
      <c r="BD139" s="82">
        <v>5389.6779334841631</v>
      </c>
      <c r="BE139" s="82">
        <v>0</v>
      </c>
      <c r="BF139" s="82">
        <v>5.5973393373411326</v>
      </c>
      <c r="BG139" s="82">
        <v>5395.2752728215046</v>
      </c>
      <c r="BH139" s="82">
        <v>19823.163164958525</v>
      </c>
      <c r="BI139" s="82">
        <v>0</v>
      </c>
      <c r="BJ139" s="82">
        <v>35.134973473368575</v>
      </c>
      <c r="BK139" s="82">
        <v>19858.298138431892</v>
      </c>
      <c r="BL139" s="82">
        <v>635683.46499159886</v>
      </c>
      <c r="BM139" s="82">
        <v>0</v>
      </c>
      <c r="BN139" s="82">
        <v>660.17600840104944</v>
      </c>
      <c r="BO139" s="82">
        <v>636343.64099999983</v>
      </c>
      <c r="BP139" s="82">
        <v>5389.6779334841631</v>
      </c>
      <c r="BQ139" s="82">
        <v>0</v>
      </c>
      <c r="BR139" s="82">
        <v>5.5973393373411326</v>
      </c>
      <c r="BS139" s="89">
        <v>5395.2752728215046</v>
      </c>
      <c r="BT139" s="82">
        <v>28201.489786955884</v>
      </c>
      <c r="BU139" s="82">
        <v>0</v>
      </c>
      <c r="BV139" s="82">
        <v>29.288078082637476</v>
      </c>
      <c r="BW139" s="82">
        <v>28230.777865038523</v>
      </c>
      <c r="BX139" s="82">
        <v>103724.70126064548</v>
      </c>
      <c r="BY139" s="82">
        <v>0</v>
      </c>
      <c r="BZ139" s="82">
        <v>183.84374869940106</v>
      </c>
      <c r="CA139" s="82">
        <v>103908.54500934487</v>
      </c>
      <c r="CB139" s="82">
        <v>3326213.7305685407</v>
      </c>
      <c r="CC139" s="82">
        <v>0</v>
      </c>
      <c r="CD139" s="82">
        <v>3454.3709639584913</v>
      </c>
      <c r="CE139" s="82">
        <v>3329668.1015324988</v>
      </c>
      <c r="CF139" s="82">
        <v>28201.489786955884</v>
      </c>
      <c r="CG139" s="82">
        <v>0</v>
      </c>
      <c r="CH139" s="82">
        <v>29.288078082637476</v>
      </c>
      <c r="CI139" s="82">
        <v>28230.777865038523</v>
      </c>
      <c r="CJ139" s="82" t="s">
        <v>96</v>
      </c>
      <c r="CK139" s="83">
        <v>1.4999999999999999E-2</v>
      </c>
      <c r="CL139" s="83">
        <v>3.5000000000000003E-2</v>
      </c>
      <c r="CM139" s="83">
        <v>0.26500000000000001</v>
      </c>
      <c r="CN139" s="82">
        <v>10596.473549999999</v>
      </c>
      <c r="CO139" s="82">
        <v>24725.104950000001</v>
      </c>
      <c r="CP139" s="82">
        <v>187204.36604999998</v>
      </c>
      <c r="CQ139" s="82">
        <v>10596.473549999999</v>
      </c>
      <c r="CR139" s="89">
        <v>10596.473549999999</v>
      </c>
      <c r="CS139" s="82">
        <v>10596.473549999999</v>
      </c>
      <c r="CT139" s="82">
        <v>24725.104950000001</v>
      </c>
      <c r="CU139" s="82">
        <v>187204.36604999998</v>
      </c>
      <c r="CV139" s="82">
        <v>10596.473549999999</v>
      </c>
      <c r="CW139" s="82">
        <v>10596.473549999999</v>
      </c>
    </row>
    <row r="140" spans="1:101">
      <c r="A140" s="86" t="s">
        <v>82</v>
      </c>
      <c r="B140" s="87" t="s">
        <v>327</v>
      </c>
      <c r="C140" s="75" t="s">
        <v>1742</v>
      </c>
      <c r="D140" s="74" t="s">
        <v>116</v>
      </c>
      <c r="E140" s="74" t="s">
        <v>82</v>
      </c>
      <c r="F140" s="74" t="s">
        <v>327</v>
      </c>
      <c r="G140" s="74" t="s">
        <v>275</v>
      </c>
      <c r="I140" s="74" t="s">
        <v>127</v>
      </c>
      <c r="J140" s="74" t="s">
        <v>2583</v>
      </c>
      <c r="K140" s="74" t="s">
        <v>128</v>
      </c>
      <c r="L140" s="74" t="s">
        <v>89</v>
      </c>
      <c r="M140" s="74" t="s">
        <v>90</v>
      </c>
      <c r="N140" s="74" t="s">
        <v>277</v>
      </c>
      <c r="O140" s="76">
        <v>45940</v>
      </c>
      <c r="P140" s="76">
        <v>44469</v>
      </c>
      <c r="Q140" s="77">
        <v>5</v>
      </c>
      <c r="R140" s="74" t="s">
        <v>94</v>
      </c>
      <c r="S140" s="77">
        <v>1251873.8899999999</v>
      </c>
      <c r="T140" s="77">
        <v>867965.89</v>
      </c>
      <c r="U140" s="77">
        <v>901.41</v>
      </c>
      <c r="V140" s="78">
        <v>5.3409999999999999E-2</v>
      </c>
      <c r="W140" s="79">
        <v>1</v>
      </c>
      <c r="X140" s="77">
        <v>1251873.8899999999</v>
      </c>
      <c r="Y140" s="88">
        <v>867965.89</v>
      </c>
      <c r="Z140" s="77">
        <v>901.41</v>
      </c>
      <c r="AA140" s="74">
        <v>0</v>
      </c>
      <c r="AB140" s="74">
        <v>0</v>
      </c>
      <c r="AD140" s="74">
        <v>4</v>
      </c>
      <c r="AE140" s="74">
        <v>4</v>
      </c>
      <c r="AF140" s="74">
        <v>0</v>
      </c>
      <c r="AG140" s="74">
        <v>0</v>
      </c>
      <c r="AI140" s="74">
        <v>4</v>
      </c>
      <c r="AJ140" s="74">
        <v>4</v>
      </c>
      <c r="AL140" s="74">
        <v>4</v>
      </c>
      <c r="AM140" s="74" t="s">
        <v>95</v>
      </c>
      <c r="AN140" s="74">
        <v>0</v>
      </c>
      <c r="AO140" s="74" t="s">
        <v>95</v>
      </c>
      <c r="AP140" s="74" t="s">
        <v>95</v>
      </c>
      <c r="AQ140" s="74">
        <v>1</v>
      </c>
      <c r="AS140" s="74">
        <v>1</v>
      </c>
      <c r="AT140" s="74" t="s">
        <v>92</v>
      </c>
      <c r="AU140" s="74" t="s">
        <v>95</v>
      </c>
      <c r="AV140" s="74" t="s">
        <v>94</v>
      </c>
      <c r="AW140" s="77">
        <v>200000000</v>
      </c>
      <c r="AX140" s="77">
        <v>0</v>
      </c>
      <c r="AY140" s="79">
        <v>1</v>
      </c>
      <c r="AZ140" s="77">
        <v>1297080000</v>
      </c>
      <c r="BA140" s="77">
        <v>0</v>
      </c>
      <c r="BB140" s="74" t="s">
        <v>116</v>
      </c>
      <c r="BC140" s="75" t="s">
        <v>1742</v>
      </c>
      <c r="BD140" s="82">
        <v>6622.2979513974688</v>
      </c>
      <c r="BE140" s="82">
        <v>0</v>
      </c>
      <c r="BF140" s="82">
        <v>6.8774656529062348</v>
      </c>
      <c r="BG140" s="82">
        <v>6629.1754170503746</v>
      </c>
      <c r="BH140" s="82">
        <v>24356.943437818452</v>
      </c>
      <c r="BI140" s="82">
        <v>0</v>
      </c>
      <c r="BJ140" s="82">
        <v>43.171264169768065</v>
      </c>
      <c r="BK140" s="82">
        <v>24400.114701988216</v>
      </c>
      <c r="BL140" s="82">
        <v>781064.35299182241</v>
      </c>
      <c r="BM140" s="82">
        <v>0</v>
      </c>
      <c r="BN140" s="82">
        <v>811.16000817769293</v>
      </c>
      <c r="BO140" s="82">
        <v>781875.51300000004</v>
      </c>
      <c r="BP140" s="82">
        <v>6622.2979513974688</v>
      </c>
      <c r="BQ140" s="82">
        <v>0</v>
      </c>
      <c r="BR140" s="82">
        <v>6.8774656529062348</v>
      </c>
      <c r="BS140" s="89">
        <v>6629.1754170503746</v>
      </c>
      <c r="BT140" s="82">
        <v>34651.174030687253</v>
      </c>
      <c r="BU140" s="82">
        <v>0</v>
      </c>
      <c r="BV140" s="82">
        <v>35.986339028831871</v>
      </c>
      <c r="BW140" s="82">
        <v>34687.160369716083</v>
      </c>
      <c r="BX140" s="82">
        <v>127447.70653838506</v>
      </c>
      <c r="BY140" s="82">
        <v>0</v>
      </c>
      <c r="BZ140" s="82">
        <v>225.8936397683114</v>
      </c>
      <c r="CA140" s="82">
        <v>127673.60017815334</v>
      </c>
      <c r="CB140" s="82">
        <v>4086919.2270297105</v>
      </c>
      <c r="CC140" s="82">
        <v>0</v>
      </c>
      <c r="CD140" s="82">
        <v>4244.3947427897783</v>
      </c>
      <c r="CE140" s="82">
        <v>4091163.6217725002</v>
      </c>
      <c r="CF140" s="82">
        <v>34651.174030687253</v>
      </c>
      <c r="CG140" s="82">
        <v>0</v>
      </c>
      <c r="CH140" s="82">
        <v>35.986339028831871</v>
      </c>
      <c r="CI140" s="82">
        <v>34687.160369716083</v>
      </c>
      <c r="CJ140" s="82" t="s">
        <v>96</v>
      </c>
      <c r="CK140" s="83">
        <v>1.4999999999999999E-2</v>
      </c>
      <c r="CL140" s="83">
        <v>3.5000000000000003E-2</v>
      </c>
      <c r="CM140" s="83">
        <v>0.26500000000000001</v>
      </c>
      <c r="CN140" s="82">
        <v>13019.48835</v>
      </c>
      <c r="CO140" s="82">
        <v>30378.806150000004</v>
      </c>
      <c r="CP140" s="82">
        <v>230010.96085</v>
      </c>
      <c r="CQ140" s="82">
        <v>13019.48835</v>
      </c>
      <c r="CR140" s="89">
        <v>13019.48835</v>
      </c>
      <c r="CS140" s="82">
        <v>13019.48835</v>
      </c>
      <c r="CT140" s="82">
        <v>30378.806150000004</v>
      </c>
      <c r="CU140" s="82">
        <v>230010.96085</v>
      </c>
      <c r="CV140" s="82">
        <v>13019.48835</v>
      </c>
      <c r="CW140" s="82">
        <v>13019.48835</v>
      </c>
    </row>
    <row r="141" spans="1:101">
      <c r="A141" s="86" t="s">
        <v>82</v>
      </c>
      <c r="B141" s="87" t="s">
        <v>328</v>
      </c>
      <c r="C141" s="75" t="s">
        <v>1743</v>
      </c>
      <c r="D141" s="74" t="s">
        <v>116</v>
      </c>
      <c r="E141" s="74" t="s">
        <v>82</v>
      </c>
      <c r="F141" s="74" t="s">
        <v>328</v>
      </c>
      <c r="G141" s="74" t="s">
        <v>275</v>
      </c>
      <c r="I141" s="74" t="s">
        <v>127</v>
      </c>
      <c r="J141" s="74" t="s">
        <v>2583</v>
      </c>
      <c r="K141" s="74" t="s">
        <v>128</v>
      </c>
      <c r="L141" s="74" t="s">
        <v>89</v>
      </c>
      <c r="M141" s="74" t="s">
        <v>90</v>
      </c>
      <c r="N141" s="74" t="s">
        <v>277</v>
      </c>
      <c r="O141" s="76">
        <v>45940</v>
      </c>
      <c r="P141" s="76">
        <v>44469</v>
      </c>
      <c r="Q141" s="77">
        <v>5</v>
      </c>
      <c r="R141" s="74" t="s">
        <v>94</v>
      </c>
      <c r="S141" s="77">
        <v>407087.27</v>
      </c>
      <c r="T141" s="77">
        <v>282247.19</v>
      </c>
      <c r="U141" s="77">
        <v>293.12</v>
      </c>
      <c r="V141" s="78">
        <v>5.3409999999999999E-2</v>
      </c>
      <c r="W141" s="79">
        <v>1</v>
      </c>
      <c r="X141" s="77">
        <v>407087.27</v>
      </c>
      <c r="Y141" s="88">
        <v>282247.19</v>
      </c>
      <c r="Z141" s="77">
        <v>293.12</v>
      </c>
      <c r="AA141" s="74">
        <v>0</v>
      </c>
      <c r="AB141" s="74">
        <v>0</v>
      </c>
      <c r="AD141" s="74">
        <v>4</v>
      </c>
      <c r="AE141" s="74">
        <v>4</v>
      </c>
      <c r="AF141" s="74">
        <v>0</v>
      </c>
      <c r="AG141" s="74">
        <v>0</v>
      </c>
      <c r="AI141" s="74">
        <v>4</v>
      </c>
      <c r="AJ141" s="74">
        <v>4</v>
      </c>
      <c r="AL141" s="74">
        <v>4</v>
      </c>
      <c r="AM141" s="74" t="s">
        <v>95</v>
      </c>
      <c r="AN141" s="74">
        <v>0</v>
      </c>
      <c r="AO141" s="74" t="s">
        <v>95</v>
      </c>
      <c r="AP141" s="74" t="s">
        <v>95</v>
      </c>
      <c r="AQ141" s="74">
        <v>1</v>
      </c>
      <c r="AS141" s="74">
        <v>1</v>
      </c>
      <c r="AT141" s="74" t="s">
        <v>92</v>
      </c>
      <c r="AU141" s="74" t="s">
        <v>95</v>
      </c>
      <c r="AV141" s="74" t="s">
        <v>94</v>
      </c>
      <c r="AW141" s="77">
        <v>200000000</v>
      </c>
      <c r="AX141" s="77">
        <v>0</v>
      </c>
      <c r="AY141" s="79">
        <v>1</v>
      </c>
      <c r="AZ141" s="77">
        <v>1297080000</v>
      </c>
      <c r="BA141" s="77">
        <v>0</v>
      </c>
      <c r="BB141" s="74" t="s">
        <v>116</v>
      </c>
      <c r="BC141" s="75" t="s">
        <v>1743</v>
      </c>
      <c r="BD141" s="82">
        <v>2152.8539689274676</v>
      </c>
      <c r="BE141" s="82">
        <v>0</v>
      </c>
      <c r="BF141" s="82">
        <v>2.2357868483013741</v>
      </c>
      <c r="BG141" s="82">
        <v>2155.0897557757689</v>
      </c>
      <c r="BH141" s="82">
        <v>7917.5893271411878</v>
      </c>
      <c r="BI141" s="82">
        <v>0</v>
      </c>
      <c r="BJ141" s="82">
        <v>14.032045849996564</v>
      </c>
      <c r="BK141" s="82">
        <v>7931.6213729911851</v>
      </c>
      <c r="BL141" s="82">
        <v>253917.52299084747</v>
      </c>
      <c r="BM141" s="82">
        <v>0</v>
      </c>
      <c r="BN141" s="82">
        <v>263.69900915249929</v>
      </c>
      <c r="BO141" s="82">
        <v>254181.22199999998</v>
      </c>
      <c r="BP141" s="82">
        <v>2152.8539689274676</v>
      </c>
      <c r="BQ141" s="82">
        <v>0</v>
      </c>
      <c r="BR141" s="82">
        <v>2.2357868483013741</v>
      </c>
      <c r="BS141" s="89">
        <v>2155.0897557757689</v>
      </c>
      <c r="BT141" s="82">
        <v>11264.808392412973</v>
      </c>
      <c r="BU141" s="82">
        <v>0</v>
      </c>
      <c r="BV141" s="82">
        <v>11.69875468373694</v>
      </c>
      <c r="BW141" s="82">
        <v>11276.50714709671</v>
      </c>
      <c r="BX141" s="82">
        <v>41428.786154266265</v>
      </c>
      <c r="BY141" s="82">
        <v>0</v>
      </c>
      <c r="BZ141" s="82">
        <v>73.422679910107021</v>
      </c>
      <c r="CA141" s="82">
        <v>41502.208834176374</v>
      </c>
      <c r="CB141" s="82">
        <v>1328623.4390496095</v>
      </c>
      <c r="CC141" s="82">
        <v>0</v>
      </c>
      <c r="CD141" s="82">
        <v>1379.8050653904525</v>
      </c>
      <c r="CE141" s="82">
        <v>1330003.2441149999</v>
      </c>
      <c r="CF141" s="82">
        <v>11264.808392412973</v>
      </c>
      <c r="CG141" s="82">
        <v>0</v>
      </c>
      <c r="CH141" s="82">
        <v>11.69875468373694</v>
      </c>
      <c r="CI141" s="82">
        <v>11276.50714709671</v>
      </c>
      <c r="CJ141" s="82" t="s">
        <v>96</v>
      </c>
      <c r="CK141" s="83">
        <v>1.4999999999999999E-2</v>
      </c>
      <c r="CL141" s="83">
        <v>3.5000000000000003E-2</v>
      </c>
      <c r="CM141" s="83">
        <v>0.26500000000000001</v>
      </c>
      <c r="CN141" s="82">
        <v>4233.7078499999998</v>
      </c>
      <c r="CO141" s="82">
        <v>9878.6516500000016</v>
      </c>
      <c r="CP141" s="82">
        <v>74795.505350000007</v>
      </c>
      <c r="CQ141" s="82">
        <v>4233.7078499999998</v>
      </c>
      <c r="CR141" s="89">
        <v>4233.7078499999998</v>
      </c>
      <c r="CS141" s="82">
        <v>4233.7078499999998</v>
      </c>
      <c r="CT141" s="82">
        <v>9878.6516500000016</v>
      </c>
      <c r="CU141" s="82">
        <v>74795.505350000007</v>
      </c>
      <c r="CV141" s="82">
        <v>4233.7078499999998</v>
      </c>
      <c r="CW141" s="82">
        <v>4233.7078499999998</v>
      </c>
    </row>
    <row r="142" spans="1:101">
      <c r="A142" s="86" t="s">
        <v>82</v>
      </c>
      <c r="B142" s="87" t="s">
        <v>329</v>
      </c>
      <c r="C142" s="75" t="s">
        <v>1744</v>
      </c>
      <c r="D142" s="74" t="s">
        <v>116</v>
      </c>
      <c r="E142" s="74" t="s">
        <v>82</v>
      </c>
      <c r="F142" s="74" t="s">
        <v>329</v>
      </c>
      <c r="G142" s="74" t="s">
        <v>275</v>
      </c>
      <c r="I142" s="74" t="s">
        <v>127</v>
      </c>
      <c r="J142" s="74" t="s">
        <v>2583</v>
      </c>
      <c r="K142" s="74" t="s">
        <v>128</v>
      </c>
      <c r="L142" s="74" t="s">
        <v>89</v>
      </c>
      <c r="M142" s="74" t="s">
        <v>90</v>
      </c>
      <c r="N142" s="74" t="s">
        <v>277</v>
      </c>
      <c r="O142" s="76">
        <v>45940</v>
      </c>
      <c r="P142" s="76">
        <v>44469</v>
      </c>
      <c r="Q142" s="77">
        <v>5</v>
      </c>
      <c r="R142" s="74" t="s">
        <v>94</v>
      </c>
      <c r="S142" s="77">
        <v>5022684.5599999996</v>
      </c>
      <c r="T142" s="77">
        <v>3482394.64</v>
      </c>
      <c r="U142" s="77">
        <v>3616.56</v>
      </c>
      <c r="V142" s="78">
        <v>5.3409999999999999E-2</v>
      </c>
      <c r="W142" s="79">
        <v>1</v>
      </c>
      <c r="X142" s="77">
        <v>5022684.5599999996</v>
      </c>
      <c r="Y142" s="88">
        <v>3482394.64</v>
      </c>
      <c r="Z142" s="77">
        <v>3616.56</v>
      </c>
      <c r="AA142" s="74">
        <v>0</v>
      </c>
      <c r="AB142" s="74">
        <v>0</v>
      </c>
      <c r="AD142" s="74">
        <v>4</v>
      </c>
      <c r="AE142" s="74">
        <v>4</v>
      </c>
      <c r="AF142" s="74">
        <v>0</v>
      </c>
      <c r="AG142" s="74">
        <v>0</v>
      </c>
      <c r="AI142" s="74">
        <v>4</v>
      </c>
      <c r="AJ142" s="74">
        <v>4</v>
      </c>
      <c r="AL142" s="74">
        <v>4</v>
      </c>
      <c r="AM142" s="74" t="s">
        <v>95</v>
      </c>
      <c r="AN142" s="74">
        <v>0</v>
      </c>
      <c r="AO142" s="74" t="s">
        <v>95</v>
      </c>
      <c r="AP142" s="74" t="s">
        <v>95</v>
      </c>
      <c r="AQ142" s="74">
        <v>1</v>
      </c>
      <c r="AS142" s="74">
        <v>1</v>
      </c>
      <c r="AT142" s="74" t="s">
        <v>92</v>
      </c>
      <c r="AU142" s="74" t="s">
        <v>95</v>
      </c>
      <c r="AV142" s="74" t="s">
        <v>94</v>
      </c>
      <c r="AW142" s="77">
        <v>200000000</v>
      </c>
      <c r="AX142" s="77">
        <v>0</v>
      </c>
      <c r="AY142" s="79">
        <v>1</v>
      </c>
      <c r="AZ142" s="77">
        <v>1297080000</v>
      </c>
      <c r="BA142" s="77">
        <v>0</v>
      </c>
      <c r="BB142" s="74" t="s">
        <v>116</v>
      </c>
      <c r="BC142" s="75" t="s">
        <v>1744</v>
      </c>
      <c r="BD142" s="82">
        <v>26572.220745837767</v>
      </c>
      <c r="BE142" s="82">
        <v>0</v>
      </c>
      <c r="BF142" s="82">
        <v>27.595962145337737</v>
      </c>
      <c r="BG142" s="82">
        <v>26599.816707983104</v>
      </c>
      <c r="BH142" s="82">
        <v>97736.058733505066</v>
      </c>
      <c r="BI142" s="82">
        <v>0</v>
      </c>
      <c r="BJ142" s="82">
        <v>173.23644504732749</v>
      </c>
      <c r="BK142" s="82">
        <v>97909.295178552406</v>
      </c>
      <c r="BL142" s="82">
        <v>3134050.2279913146</v>
      </c>
      <c r="BM142" s="82">
        <v>0</v>
      </c>
      <c r="BN142" s="82">
        <v>3254.7950086852497</v>
      </c>
      <c r="BO142" s="82">
        <v>3137305.0229999991</v>
      </c>
      <c r="BP142" s="82">
        <v>26572.220745837767</v>
      </c>
      <c r="BQ142" s="82">
        <v>0</v>
      </c>
      <c r="BR142" s="82">
        <v>27.595962145337737</v>
      </c>
      <c r="BS142" s="89">
        <v>26599.816707983104</v>
      </c>
      <c r="BT142" s="82">
        <v>139039.14505259611</v>
      </c>
      <c r="BU142" s="82">
        <v>0</v>
      </c>
      <c r="BV142" s="82">
        <v>144.3958719254797</v>
      </c>
      <c r="BW142" s="82">
        <v>139183.5409245216</v>
      </c>
      <c r="BX142" s="82">
        <v>511403.92732306523</v>
      </c>
      <c r="BY142" s="82">
        <v>0</v>
      </c>
      <c r="BZ142" s="82">
        <v>906.45969871014108</v>
      </c>
      <c r="CA142" s="82">
        <v>512310.38702177547</v>
      </c>
      <c r="CB142" s="82">
        <v>16398917.817964554</v>
      </c>
      <c r="CC142" s="82">
        <v>0</v>
      </c>
      <c r="CD142" s="82">
        <v>17030.714882945569</v>
      </c>
      <c r="CE142" s="82">
        <v>16415948.532847496</v>
      </c>
      <c r="CF142" s="82">
        <v>139039.14505259611</v>
      </c>
      <c r="CG142" s="82">
        <v>0</v>
      </c>
      <c r="CH142" s="82">
        <v>144.3958719254797</v>
      </c>
      <c r="CI142" s="82">
        <v>139183.5409245216</v>
      </c>
      <c r="CJ142" s="82" t="s">
        <v>96</v>
      </c>
      <c r="CK142" s="83">
        <v>1.4999999999999999E-2</v>
      </c>
      <c r="CL142" s="83">
        <v>3.5000000000000003E-2</v>
      </c>
      <c r="CM142" s="83">
        <v>0.26500000000000001</v>
      </c>
      <c r="CN142" s="82">
        <v>52235.919600000001</v>
      </c>
      <c r="CO142" s="82">
        <v>121883.81240000001</v>
      </c>
      <c r="CP142" s="82">
        <v>922834.57960000006</v>
      </c>
      <c r="CQ142" s="82">
        <v>52235.919600000001</v>
      </c>
      <c r="CR142" s="89">
        <v>52235.919600000001</v>
      </c>
      <c r="CS142" s="82">
        <v>52235.919600000001</v>
      </c>
      <c r="CT142" s="82">
        <v>121883.81240000001</v>
      </c>
      <c r="CU142" s="82">
        <v>922834.57960000006</v>
      </c>
      <c r="CV142" s="82">
        <v>52235.919600000001</v>
      </c>
      <c r="CW142" s="82">
        <v>52235.919600000001</v>
      </c>
    </row>
    <row r="143" spans="1:101">
      <c r="A143" s="86" t="s">
        <v>82</v>
      </c>
      <c r="B143" s="87" t="s">
        <v>330</v>
      </c>
      <c r="C143" s="75" t="s">
        <v>1745</v>
      </c>
      <c r="D143" s="74" t="s">
        <v>116</v>
      </c>
      <c r="E143" s="74" t="s">
        <v>82</v>
      </c>
      <c r="F143" s="74" t="s">
        <v>330</v>
      </c>
      <c r="G143" s="74" t="s">
        <v>275</v>
      </c>
      <c r="I143" s="74" t="s">
        <v>127</v>
      </c>
      <c r="J143" s="74" t="s">
        <v>2583</v>
      </c>
      <c r="K143" s="74" t="s">
        <v>128</v>
      </c>
      <c r="L143" s="74" t="s">
        <v>89</v>
      </c>
      <c r="M143" s="74" t="s">
        <v>90</v>
      </c>
      <c r="N143" s="74" t="s">
        <v>277</v>
      </c>
      <c r="O143" s="76">
        <v>45940</v>
      </c>
      <c r="P143" s="76">
        <v>44469</v>
      </c>
      <c r="Q143" s="77">
        <v>5</v>
      </c>
      <c r="R143" s="74" t="s">
        <v>94</v>
      </c>
      <c r="S143" s="77">
        <v>589521.48</v>
      </c>
      <c r="T143" s="77">
        <v>408734.88</v>
      </c>
      <c r="U143" s="77">
        <v>424.48</v>
      </c>
      <c r="V143" s="78">
        <v>5.3409999999999999E-2</v>
      </c>
      <c r="W143" s="79">
        <v>1</v>
      </c>
      <c r="X143" s="77">
        <v>589521.48</v>
      </c>
      <c r="Y143" s="88">
        <v>408734.88</v>
      </c>
      <c r="Z143" s="77">
        <v>424.48</v>
      </c>
      <c r="AA143" s="74">
        <v>0</v>
      </c>
      <c r="AB143" s="74">
        <v>0</v>
      </c>
      <c r="AD143" s="74">
        <v>4</v>
      </c>
      <c r="AE143" s="74">
        <v>4</v>
      </c>
      <c r="AF143" s="74">
        <v>0</v>
      </c>
      <c r="AG143" s="74">
        <v>0</v>
      </c>
      <c r="AI143" s="74">
        <v>4</v>
      </c>
      <c r="AJ143" s="74">
        <v>4</v>
      </c>
      <c r="AL143" s="74">
        <v>4</v>
      </c>
      <c r="AM143" s="74" t="s">
        <v>95</v>
      </c>
      <c r="AN143" s="74">
        <v>0</v>
      </c>
      <c r="AO143" s="74" t="s">
        <v>95</v>
      </c>
      <c r="AP143" s="74" t="s">
        <v>95</v>
      </c>
      <c r="AQ143" s="74">
        <v>1</v>
      </c>
      <c r="AS143" s="74">
        <v>1</v>
      </c>
      <c r="AT143" s="74" t="s">
        <v>92</v>
      </c>
      <c r="AU143" s="74" t="s">
        <v>95</v>
      </c>
      <c r="AV143" s="74" t="s">
        <v>94</v>
      </c>
      <c r="AW143" s="77">
        <v>200000000</v>
      </c>
      <c r="AX143" s="77">
        <v>0</v>
      </c>
      <c r="AY143" s="79">
        <v>1</v>
      </c>
      <c r="AZ143" s="77">
        <v>1297080000</v>
      </c>
      <c r="BA143" s="77">
        <v>0</v>
      </c>
      <c r="BB143" s="74" t="s">
        <v>116</v>
      </c>
      <c r="BC143" s="75" t="s">
        <v>1745</v>
      </c>
      <c r="BD143" s="82">
        <v>3118.0436494441055</v>
      </c>
      <c r="BE143" s="82">
        <v>0</v>
      </c>
      <c r="BF143" s="82">
        <v>3.2381556678403225</v>
      </c>
      <c r="BG143" s="82">
        <v>3121.2818051119457</v>
      </c>
      <c r="BH143" s="82">
        <v>11467.716592221193</v>
      </c>
      <c r="BI143" s="82">
        <v>0</v>
      </c>
      <c r="BJ143" s="82">
        <v>20.324649268419876</v>
      </c>
      <c r="BK143" s="82">
        <v>11488.041241489613</v>
      </c>
      <c r="BL143" s="82">
        <v>367756.44399077405</v>
      </c>
      <c r="BM143" s="82">
        <v>0</v>
      </c>
      <c r="BN143" s="82">
        <v>381.92300922594075</v>
      </c>
      <c r="BO143" s="82">
        <v>368138.36699999997</v>
      </c>
      <c r="BP143" s="82">
        <v>3118.0436494441055</v>
      </c>
      <c r="BQ143" s="82">
        <v>0</v>
      </c>
      <c r="BR143" s="82">
        <v>3.2381556678403225</v>
      </c>
      <c r="BS143" s="89">
        <v>3121.2818051119457</v>
      </c>
      <c r="BT143" s="82">
        <v>16315.163395716281</v>
      </c>
      <c r="BU143" s="82">
        <v>0</v>
      </c>
      <c r="BV143" s="82">
        <v>16.943649531974486</v>
      </c>
      <c r="BW143" s="82">
        <v>16332.107045248256</v>
      </c>
      <c r="BX143" s="82">
        <v>60004.827068797393</v>
      </c>
      <c r="BY143" s="82">
        <v>0</v>
      </c>
      <c r="BZ143" s="82">
        <v>106.348727297007</v>
      </c>
      <c r="CA143" s="82">
        <v>60111.175796094394</v>
      </c>
      <c r="CB143" s="82">
        <v>1924285.5931817251</v>
      </c>
      <c r="CC143" s="82">
        <v>0</v>
      </c>
      <c r="CD143" s="82">
        <v>1998.4121457747349</v>
      </c>
      <c r="CE143" s="82">
        <v>1926284.0053274997</v>
      </c>
      <c r="CF143" s="82">
        <v>16315.163395716281</v>
      </c>
      <c r="CG143" s="82">
        <v>0</v>
      </c>
      <c r="CH143" s="82">
        <v>16.943649531974486</v>
      </c>
      <c r="CI143" s="82">
        <v>16332.107045248256</v>
      </c>
      <c r="CJ143" s="82" t="s">
        <v>96</v>
      </c>
      <c r="CK143" s="83">
        <v>1.4999999999999999E-2</v>
      </c>
      <c r="CL143" s="83">
        <v>3.5000000000000003E-2</v>
      </c>
      <c r="CM143" s="83">
        <v>0.26500000000000001</v>
      </c>
      <c r="CN143" s="82">
        <v>6131.0231999999996</v>
      </c>
      <c r="CO143" s="82">
        <v>14305.720800000001</v>
      </c>
      <c r="CP143" s="82">
        <v>108314.74320000001</v>
      </c>
      <c r="CQ143" s="82">
        <v>6131.0231999999996</v>
      </c>
      <c r="CR143" s="89">
        <v>6131.0231999999996</v>
      </c>
      <c r="CS143" s="82">
        <v>6131.0231999999996</v>
      </c>
      <c r="CT143" s="82">
        <v>14305.720800000001</v>
      </c>
      <c r="CU143" s="82">
        <v>108314.74320000001</v>
      </c>
      <c r="CV143" s="82">
        <v>6131.0231999999996</v>
      </c>
      <c r="CW143" s="82">
        <v>6131.0231999999996</v>
      </c>
    </row>
    <row r="144" spans="1:101">
      <c r="A144" s="86" t="s">
        <v>82</v>
      </c>
      <c r="B144" s="87" t="s">
        <v>331</v>
      </c>
      <c r="C144" s="75" t="s">
        <v>1746</v>
      </c>
      <c r="D144" s="74" t="s">
        <v>116</v>
      </c>
      <c r="E144" s="74" t="s">
        <v>82</v>
      </c>
      <c r="F144" s="74" t="s">
        <v>331</v>
      </c>
      <c r="G144" s="74" t="s">
        <v>311</v>
      </c>
      <c r="I144" s="74" t="s">
        <v>127</v>
      </c>
      <c r="J144" s="74" t="s">
        <v>2584</v>
      </c>
      <c r="K144" s="74" t="s">
        <v>313</v>
      </c>
      <c r="L144" s="74" t="s">
        <v>89</v>
      </c>
      <c r="M144" s="74" t="s">
        <v>90</v>
      </c>
      <c r="N144" s="74" t="s">
        <v>314</v>
      </c>
      <c r="O144" s="76">
        <v>45312</v>
      </c>
      <c r="P144" s="76">
        <v>44469</v>
      </c>
      <c r="Q144" s="77">
        <v>3</v>
      </c>
      <c r="R144" s="74" t="s">
        <v>94</v>
      </c>
      <c r="S144" s="77">
        <v>100000</v>
      </c>
      <c r="T144" s="77">
        <v>62500</v>
      </c>
      <c r="U144" s="77">
        <v>65.17</v>
      </c>
      <c r="V144" s="78">
        <v>5.3624999999999999E-2</v>
      </c>
      <c r="W144" s="79">
        <v>1</v>
      </c>
      <c r="X144" s="77">
        <v>100000</v>
      </c>
      <c r="Y144" s="88">
        <v>62500</v>
      </c>
      <c r="Z144" s="77">
        <v>65.17</v>
      </c>
      <c r="AA144" s="74">
        <v>0</v>
      </c>
      <c r="AB144" s="74">
        <v>0</v>
      </c>
      <c r="AD144" s="74">
        <v>5</v>
      </c>
      <c r="AE144" s="74">
        <v>5</v>
      </c>
      <c r="AF144" s="74">
        <v>0</v>
      </c>
      <c r="AG144" s="74">
        <v>0</v>
      </c>
      <c r="AI144" s="74">
        <v>5</v>
      </c>
      <c r="AJ144" s="74">
        <v>5</v>
      </c>
      <c r="AL144" s="74">
        <v>5</v>
      </c>
      <c r="AM144" s="74" t="s">
        <v>95</v>
      </c>
      <c r="AN144" s="74">
        <v>0</v>
      </c>
      <c r="AO144" s="74" t="s">
        <v>95</v>
      </c>
      <c r="AP144" s="74" t="s">
        <v>95</v>
      </c>
      <c r="AQ144" s="74">
        <v>1</v>
      </c>
      <c r="AS144" s="74">
        <v>1</v>
      </c>
      <c r="AT144" s="74" t="s">
        <v>92</v>
      </c>
      <c r="AU144" s="74" t="s">
        <v>95</v>
      </c>
      <c r="AV144" s="74" t="s">
        <v>94</v>
      </c>
      <c r="AW144" s="77">
        <v>37000000</v>
      </c>
      <c r="AX144" s="77">
        <v>5426607.6200000001</v>
      </c>
      <c r="AY144" s="79">
        <v>1</v>
      </c>
      <c r="AZ144" s="77">
        <v>239959800</v>
      </c>
      <c r="BA144" s="77">
        <v>35193721.058747999</v>
      </c>
      <c r="BB144" s="74" t="s">
        <v>116</v>
      </c>
      <c r="BC144" s="75" t="s">
        <v>1746</v>
      </c>
      <c r="BD144" s="82">
        <v>780.78850948073227</v>
      </c>
      <c r="BE144" s="82">
        <v>0</v>
      </c>
      <c r="BF144" s="82">
        <v>0.81414379460574915</v>
      </c>
      <c r="BG144" s="82">
        <v>781.60265327533807</v>
      </c>
      <c r="BH144" s="82">
        <v>1772.6952033250636</v>
      </c>
      <c r="BI144" s="82">
        <v>0</v>
      </c>
      <c r="BJ144" s="82">
        <v>2.3945035473307161</v>
      </c>
      <c r="BK144" s="82">
        <v>1775.0897068723943</v>
      </c>
      <c r="BL144" s="82">
        <v>56250</v>
      </c>
      <c r="BM144" s="82">
        <v>0</v>
      </c>
      <c r="BN144" s="82">
        <v>58.653000000000006</v>
      </c>
      <c r="BO144" s="82">
        <v>56308.652999999998</v>
      </c>
      <c r="BP144" s="82">
        <v>780.78850948073227</v>
      </c>
      <c r="BQ144" s="82">
        <v>0</v>
      </c>
      <c r="BR144" s="82">
        <v>0.81414379460574915</v>
      </c>
      <c r="BS144" s="89">
        <v>781.60265327533807</v>
      </c>
      <c r="BT144" s="82">
        <v>4085.4758758579314</v>
      </c>
      <c r="BU144" s="82">
        <v>0</v>
      </c>
      <c r="BV144" s="82">
        <v>4.2600074052745827</v>
      </c>
      <c r="BW144" s="82">
        <v>4089.7358832632062</v>
      </c>
      <c r="BX144" s="82">
        <v>9275.6276513983958</v>
      </c>
      <c r="BY144" s="82">
        <v>0</v>
      </c>
      <c r="BZ144" s="82">
        <v>12.529239811407972</v>
      </c>
      <c r="CA144" s="82">
        <v>9288.1568912098028</v>
      </c>
      <c r="CB144" s="82">
        <v>294328.125</v>
      </c>
      <c r="CC144" s="82">
        <v>0</v>
      </c>
      <c r="CD144" s="82">
        <v>306.90182250000004</v>
      </c>
      <c r="CE144" s="82">
        <v>294635.02682249999</v>
      </c>
      <c r="CF144" s="82">
        <v>4085.4758758579314</v>
      </c>
      <c r="CG144" s="82">
        <v>0</v>
      </c>
      <c r="CH144" s="82">
        <v>4.2600074052745827</v>
      </c>
      <c r="CI144" s="82">
        <v>4089.7358832632062</v>
      </c>
      <c r="CJ144" s="82" t="s">
        <v>96</v>
      </c>
      <c r="CK144" s="83">
        <v>1.4999999999999999E-2</v>
      </c>
      <c r="CL144" s="83">
        <v>3.5000000000000003E-2</v>
      </c>
      <c r="CM144" s="83">
        <v>0.26500000000000001</v>
      </c>
      <c r="CN144" s="82">
        <v>937.5</v>
      </c>
      <c r="CO144" s="82">
        <v>2187.5</v>
      </c>
      <c r="CP144" s="82">
        <v>16562.5</v>
      </c>
      <c r="CQ144" s="82">
        <v>937.5</v>
      </c>
      <c r="CR144" s="89">
        <v>937.5</v>
      </c>
      <c r="CS144" s="82">
        <v>937.5</v>
      </c>
      <c r="CT144" s="82">
        <v>2187.5</v>
      </c>
      <c r="CU144" s="82">
        <v>16562.5</v>
      </c>
      <c r="CV144" s="82">
        <v>937.5</v>
      </c>
      <c r="CW144" s="82">
        <v>937.5</v>
      </c>
    </row>
    <row r="145" spans="1:101">
      <c r="A145" s="86" t="s">
        <v>82</v>
      </c>
      <c r="B145" s="87" t="s">
        <v>332</v>
      </c>
      <c r="C145" s="75" t="s">
        <v>1747</v>
      </c>
      <c r="D145" s="74" t="s">
        <v>116</v>
      </c>
      <c r="E145" s="74" t="s">
        <v>82</v>
      </c>
      <c r="F145" s="74" t="s">
        <v>332</v>
      </c>
      <c r="G145" s="74" t="s">
        <v>275</v>
      </c>
      <c r="I145" s="74" t="s">
        <v>127</v>
      </c>
      <c r="J145" s="74" t="s">
        <v>2583</v>
      </c>
      <c r="K145" s="74" t="s">
        <v>128</v>
      </c>
      <c r="L145" s="74" t="s">
        <v>89</v>
      </c>
      <c r="M145" s="74" t="s">
        <v>90</v>
      </c>
      <c r="N145" s="74" t="s">
        <v>277</v>
      </c>
      <c r="O145" s="76">
        <v>45940</v>
      </c>
      <c r="P145" s="76">
        <v>44469</v>
      </c>
      <c r="Q145" s="77">
        <v>5</v>
      </c>
      <c r="R145" s="74" t="s">
        <v>94</v>
      </c>
      <c r="S145" s="77">
        <v>1287167.7</v>
      </c>
      <c r="T145" s="77">
        <v>892436.26</v>
      </c>
      <c r="U145" s="77">
        <v>926.82</v>
      </c>
      <c r="V145" s="78">
        <v>5.3409999999999999E-2</v>
      </c>
      <c r="W145" s="79">
        <v>1</v>
      </c>
      <c r="X145" s="77">
        <v>1287167.7</v>
      </c>
      <c r="Y145" s="88">
        <v>892436.26</v>
      </c>
      <c r="Z145" s="77">
        <v>926.82</v>
      </c>
      <c r="AA145" s="74">
        <v>0</v>
      </c>
      <c r="AB145" s="74">
        <v>0</v>
      </c>
      <c r="AD145" s="74">
        <v>4</v>
      </c>
      <c r="AE145" s="74">
        <v>4</v>
      </c>
      <c r="AF145" s="74">
        <v>0</v>
      </c>
      <c r="AG145" s="74">
        <v>0</v>
      </c>
      <c r="AI145" s="74">
        <v>4</v>
      </c>
      <c r="AJ145" s="74">
        <v>4</v>
      </c>
      <c r="AL145" s="74">
        <v>4</v>
      </c>
      <c r="AM145" s="74" t="s">
        <v>95</v>
      </c>
      <c r="AN145" s="74">
        <v>0</v>
      </c>
      <c r="AO145" s="74" t="s">
        <v>95</v>
      </c>
      <c r="AP145" s="74" t="s">
        <v>95</v>
      </c>
      <c r="AQ145" s="74">
        <v>1</v>
      </c>
      <c r="AS145" s="74">
        <v>1</v>
      </c>
      <c r="AT145" s="74" t="s">
        <v>92</v>
      </c>
      <c r="AU145" s="74" t="s">
        <v>95</v>
      </c>
      <c r="AV145" s="74" t="s">
        <v>94</v>
      </c>
      <c r="AW145" s="77">
        <v>200000000</v>
      </c>
      <c r="AX145" s="77">
        <v>0</v>
      </c>
      <c r="AY145" s="79">
        <v>1</v>
      </c>
      <c r="AZ145" s="77">
        <v>1297080000</v>
      </c>
      <c r="BA145" s="77">
        <v>0</v>
      </c>
      <c r="BB145" s="74" t="s">
        <v>116</v>
      </c>
      <c r="BC145" s="75" t="s">
        <v>1747</v>
      </c>
      <c r="BD145" s="82">
        <v>6809.024016218711</v>
      </c>
      <c r="BE145" s="82">
        <v>0</v>
      </c>
      <c r="BF145" s="82">
        <v>7.0713617560898161</v>
      </c>
      <c r="BG145" s="82">
        <v>6816.0953779748006</v>
      </c>
      <c r="BH145" s="82">
        <v>25043.752784400549</v>
      </c>
      <c r="BI145" s="82">
        <v>0</v>
      </c>
      <c r="BJ145" s="82">
        <v>44.388492070444244</v>
      </c>
      <c r="BK145" s="82">
        <v>25088.141276470989</v>
      </c>
      <c r="BL145" s="82">
        <v>803087.6859914402</v>
      </c>
      <c r="BM145" s="82">
        <v>0</v>
      </c>
      <c r="BN145" s="82">
        <v>834.02900855976736</v>
      </c>
      <c r="BO145" s="82">
        <v>803921.71500000008</v>
      </c>
      <c r="BP145" s="82">
        <v>6809.024016218711</v>
      </c>
      <c r="BQ145" s="82">
        <v>0</v>
      </c>
      <c r="BR145" s="82">
        <v>7.0713617560898161</v>
      </c>
      <c r="BS145" s="89">
        <v>6816.0953779748006</v>
      </c>
      <c r="BT145" s="82">
        <v>35628.218164864404</v>
      </c>
      <c r="BU145" s="82">
        <v>0</v>
      </c>
      <c r="BV145" s="82">
        <v>37.000900388739964</v>
      </c>
      <c r="BW145" s="82">
        <v>35665.219065253143</v>
      </c>
      <c r="BX145" s="82">
        <v>131041.43644437587</v>
      </c>
      <c r="BY145" s="82">
        <v>0</v>
      </c>
      <c r="BZ145" s="82">
        <v>232.26278475859951</v>
      </c>
      <c r="CA145" s="82">
        <v>131273.69922913445</v>
      </c>
      <c r="CB145" s="82">
        <v>4202156.3169502104</v>
      </c>
      <c r="CC145" s="82">
        <v>0</v>
      </c>
      <c r="CD145" s="82">
        <v>4364.0567872889824</v>
      </c>
      <c r="CE145" s="82">
        <v>4206520.3737375</v>
      </c>
      <c r="CF145" s="82">
        <v>35628.218164864404</v>
      </c>
      <c r="CG145" s="82">
        <v>0</v>
      </c>
      <c r="CH145" s="82">
        <v>37.000900388739964</v>
      </c>
      <c r="CI145" s="82">
        <v>35665.219065253143</v>
      </c>
      <c r="CJ145" s="82" t="s">
        <v>96</v>
      </c>
      <c r="CK145" s="83">
        <v>1.4999999999999999E-2</v>
      </c>
      <c r="CL145" s="83">
        <v>3.5000000000000003E-2</v>
      </c>
      <c r="CM145" s="83">
        <v>0.26500000000000001</v>
      </c>
      <c r="CN145" s="82">
        <v>13386.543899999999</v>
      </c>
      <c r="CO145" s="82">
        <v>31235.269100000005</v>
      </c>
      <c r="CP145" s="82">
        <v>236495.60890000002</v>
      </c>
      <c r="CQ145" s="82">
        <v>13386.543899999999</v>
      </c>
      <c r="CR145" s="89">
        <v>13386.543899999999</v>
      </c>
      <c r="CS145" s="82">
        <v>13386.543899999999</v>
      </c>
      <c r="CT145" s="82">
        <v>31235.269100000005</v>
      </c>
      <c r="CU145" s="82">
        <v>236495.60890000002</v>
      </c>
      <c r="CV145" s="82">
        <v>13386.543899999999</v>
      </c>
      <c r="CW145" s="82">
        <v>13386.543899999999</v>
      </c>
    </row>
    <row r="146" spans="1:101">
      <c r="A146" s="86" t="s">
        <v>82</v>
      </c>
      <c r="B146" s="87" t="s">
        <v>333</v>
      </c>
      <c r="C146" s="75" t="s">
        <v>1748</v>
      </c>
      <c r="D146" s="74" t="s">
        <v>116</v>
      </c>
      <c r="E146" s="74" t="s">
        <v>82</v>
      </c>
      <c r="F146" s="74" t="s">
        <v>333</v>
      </c>
      <c r="G146" s="74" t="s">
        <v>275</v>
      </c>
      <c r="I146" s="74" t="s">
        <v>127</v>
      </c>
      <c r="J146" s="74" t="s">
        <v>2583</v>
      </c>
      <c r="K146" s="74" t="s">
        <v>128</v>
      </c>
      <c r="L146" s="74" t="s">
        <v>89</v>
      </c>
      <c r="M146" s="74" t="s">
        <v>90</v>
      </c>
      <c r="N146" s="74" t="s">
        <v>277</v>
      </c>
      <c r="O146" s="76">
        <v>45940</v>
      </c>
      <c r="P146" s="76">
        <v>44469</v>
      </c>
      <c r="Q146" s="77">
        <v>5</v>
      </c>
      <c r="R146" s="74" t="s">
        <v>94</v>
      </c>
      <c r="S146" s="77">
        <v>1281029.94</v>
      </c>
      <c r="T146" s="77">
        <v>888180.74</v>
      </c>
      <c r="U146" s="77">
        <v>922.4</v>
      </c>
      <c r="V146" s="78">
        <v>5.3409999999999999E-2</v>
      </c>
      <c r="W146" s="79">
        <v>1</v>
      </c>
      <c r="X146" s="77">
        <v>1281029.94</v>
      </c>
      <c r="Y146" s="88">
        <v>888180.74</v>
      </c>
      <c r="Z146" s="77">
        <v>922.4</v>
      </c>
      <c r="AA146" s="74">
        <v>0</v>
      </c>
      <c r="AB146" s="74">
        <v>0</v>
      </c>
      <c r="AD146" s="74">
        <v>4</v>
      </c>
      <c r="AE146" s="74">
        <v>4</v>
      </c>
      <c r="AF146" s="74">
        <v>0</v>
      </c>
      <c r="AG146" s="74">
        <v>0</v>
      </c>
      <c r="AI146" s="74">
        <v>4</v>
      </c>
      <c r="AJ146" s="74">
        <v>4</v>
      </c>
      <c r="AL146" s="74">
        <v>4</v>
      </c>
      <c r="AM146" s="74" t="s">
        <v>95</v>
      </c>
      <c r="AN146" s="74">
        <v>0</v>
      </c>
      <c r="AO146" s="74" t="s">
        <v>95</v>
      </c>
      <c r="AP146" s="74" t="s">
        <v>95</v>
      </c>
      <c r="AQ146" s="74">
        <v>1</v>
      </c>
      <c r="AS146" s="74">
        <v>1</v>
      </c>
      <c r="AT146" s="74" t="s">
        <v>92</v>
      </c>
      <c r="AU146" s="74" t="s">
        <v>95</v>
      </c>
      <c r="AV146" s="74" t="s">
        <v>94</v>
      </c>
      <c r="AW146" s="77">
        <v>200000000</v>
      </c>
      <c r="AX146" s="77">
        <v>0</v>
      </c>
      <c r="AY146" s="79">
        <v>1</v>
      </c>
      <c r="AZ146" s="77">
        <v>1297080000</v>
      </c>
      <c r="BA146" s="77">
        <v>0</v>
      </c>
      <c r="BB146" s="74" t="s">
        <v>116</v>
      </c>
      <c r="BC146" s="75" t="s">
        <v>1748</v>
      </c>
      <c r="BD146" s="82">
        <v>6776.5514175863782</v>
      </c>
      <c r="BE146" s="82">
        <v>0</v>
      </c>
      <c r="BF146" s="82">
        <v>7.0376340603621692</v>
      </c>
      <c r="BG146" s="82">
        <v>6783.5890516467407</v>
      </c>
      <c r="BH146" s="82">
        <v>24924.313196407482</v>
      </c>
      <c r="BI146" s="82">
        <v>0</v>
      </c>
      <c r="BJ146" s="82">
        <v>44.176758617484495</v>
      </c>
      <c r="BK146" s="82">
        <v>24968.489955024961</v>
      </c>
      <c r="BL146" s="82">
        <v>799257.71799137839</v>
      </c>
      <c r="BM146" s="82">
        <v>0</v>
      </c>
      <c r="BN146" s="82">
        <v>830.05100862156439</v>
      </c>
      <c r="BO146" s="82">
        <v>800087.76900000009</v>
      </c>
      <c r="BP146" s="82">
        <v>6776.5514175863782</v>
      </c>
      <c r="BQ146" s="82">
        <v>0</v>
      </c>
      <c r="BR146" s="82">
        <v>7.0376340603621692</v>
      </c>
      <c r="BS146" s="89">
        <v>6783.5890516467407</v>
      </c>
      <c r="BT146" s="82">
        <v>35458.305292520723</v>
      </c>
      <c r="BU146" s="82">
        <v>0</v>
      </c>
      <c r="BV146" s="82">
        <v>36.824420220845049</v>
      </c>
      <c r="BW146" s="82">
        <v>35495.129712741567</v>
      </c>
      <c r="BX146" s="82">
        <v>130416.46880020214</v>
      </c>
      <c r="BY146" s="82">
        <v>0</v>
      </c>
      <c r="BZ146" s="82">
        <v>231.15488946598762</v>
      </c>
      <c r="CA146" s="82">
        <v>130647.62368966811</v>
      </c>
      <c r="CB146" s="82">
        <v>4182116.0093898876</v>
      </c>
      <c r="CC146" s="82">
        <v>0</v>
      </c>
      <c r="CD146" s="82">
        <v>4343.2419026123353</v>
      </c>
      <c r="CE146" s="82">
        <v>4186459.2512925002</v>
      </c>
      <c r="CF146" s="82">
        <v>35458.305292520723</v>
      </c>
      <c r="CG146" s="82">
        <v>0</v>
      </c>
      <c r="CH146" s="82">
        <v>36.824420220845049</v>
      </c>
      <c r="CI146" s="82">
        <v>35495.129712741567</v>
      </c>
      <c r="CJ146" s="82" t="s">
        <v>96</v>
      </c>
      <c r="CK146" s="83">
        <v>1.4999999999999999E-2</v>
      </c>
      <c r="CL146" s="83">
        <v>3.5000000000000003E-2</v>
      </c>
      <c r="CM146" s="83">
        <v>0.26500000000000001</v>
      </c>
      <c r="CN146" s="82">
        <v>13322.711099999999</v>
      </c>
      <c r="CO146" s="82">
        <v>31086.325900000003</v>
      </c>
      <c r="CP146" s="82">
        <v>235367.89610000001</v>
      </c>
      <c r="CQ146" s="82">
        <v>13322.711099999999</v>
      </c>
      <c r="CR146" s="89">
        <v>13322.711099999999</v>
      </c>
      <c r="CS146" s="82">
        <v>13322.711099999999</v>
      </c>
      <c r="CT146" s="82">
        <v>31086.325900000003</v>
      </c>
      <c r="CU146" s="82">
        <v>235367.89610000001</v>
      </c>
      <c r="CV146" s="82">
        <v>13322.711099999999</v>
      </c>
      <c r="CW146" s="82">
        <v>13322.711099999999</v>
      </c>
    </row>
    <row r="147" spans="1:101">
      <c r="A147" s="86" t="s">
        <v>82</v>
      </c>
      <c r="B147" s="87" t="s">
        <v>334</v>
      </c>
      <c r="C147" s="75" t="s">
        <v>1749</v>
      </c>
      <c r="D147" s="74" t="s">
        <v>116</v>
      </c>
      <c r="E147" s="74" t="s">
        <v>82</v>
      </c>
      <c r="F147" s="74" t="s">
        <v>334</v>
      </c>
      <c r="G147" s="74" t="s">
        <v>275</v>
      </c>
      <c r="I147" s="74" t="s">
        <v>127</v>
      </c>
      <c r="J147" s="74" t="s">
        <v>2583</v>
      </c>
      <c r="K147" s="74" t="s">
        <v>128</v>
      </c>
      <c r="L147" s="74" t="s">
        <v>89</v>
      </c>
      <c r="M147" s="74" t="s">
        <v>90</v>
      </c>
      <c r="N147" s="74" t="s">
        <v>277</v>
      </c>
      <c r="O147" s="76">
        <v>45940</v>
      </c>
      <c r="P147" s="76">
        <v>44469</v>
      </c>
      <c r="Q147" s="77">
        <v>5</v>
      </c>
      <c r="R147" s="74" t="s">
        <v>94</v>
      </c>
      <c r="S147" s="77">
        <v>1134921.33</v>
      </c>
      <c r="T147" s="77">
        <v>786878.77</v>
      </c>
      <c r="U147" s="77">
        <v>817.2</v>
      </c>
      <c r="V147" s="78">
        <v>5.3409999999999999E-2</v>
      </c>
      <c r="W147" s="79">
        <v>1</v>
      </c>
      <c r="X147" s="77">
        <v>1134921.33</v>
      </c>
      <c r="Y147" s="88">
        <v>786878.77</v>
      </c>
      <c r="Z147" s="77">
        <v>817.2</v>
      </c>
      <c r="AA147" s="74">
        <v>0</v>
      </c>
      <c r="AB147" s="74">
        <v>0</v>
      </c>
      <c r="AD147" s="74">
        <v>4</v>
      </c>
      <c r="AE147" s="74">
        <v>4</v>
      </c>
      <c r="AF147" s="74">
        <v>0</v>
      </c>
      <c r="AG147" s="74">
        <v>0</v>
      </c>
      <c r="AI147" s="74">
        <v>4</v>
      </c>
      <c r="AJ147" s="74">
        <v>4</v>
      </c>
      <c r="AL147" s="74">
        <v>4</v>
      </c>
      <c r="AM147" s="74" t="s">
        <v>95</v>
      </c>
      <c r="AN147" s="74">
        <v>0</v>
      </c>
      <c r="AO147" s="74" t="s">
        <v>95</v>
      </c>
      <c r="AP147" s="74" t="s">
        <v>95</v>
      </c>
      <c r="AQ147" s="74">
        <v>1</v>
      </c>
      <c r="AS147" s="74">
        <v>1</v>
      </c>
      <c r="AT147" s="74" t="s">
        <v>92</v>
      </c>
      <c r="AU147" s="74" t="s">
        <v>95</v>
      </c>
      <c r="AV147" s="74" t="s">
        <v>94</v>
      </c>
      <c r="AW147" s="77">
        <v>200000000</v>
      </c>
      <c r="AX147" s="77">
        <v>0</v>
      </c>
      <c r="AY147" s="79">
        <v>1</v>
      </c>
      <c r="AZ147" s="77">
        <v>1297080000</v>
      </c>
      <c r="BA147" s="77">
        <v>0</v>
      </c>
      <c r="BB147" s="74" t="s">
        <v>116</v>
      </c>
      <c r="BC147" s="75" t="s">
        <v>1749</v>
      </c>
      <c r="BD147" s="82">
        <v>6003.5464235085074</v>
      </c>
      <c r="BE147" s="82">
        <v>0</v>
      </c>
      <c r="BF147" s="82">
        <v>6.2348843612735312</v>
      </c>
      <c r="BG147" s="82">
        <v>6009.7813078697809</v>
      </c>
      <c r="BH147" s="82">
        <v>22081.0729910019</v>
      </c>
      <c r="BI147" s="82">
        <v>0</v>
      </c>
      <c r="BJ147" s="82">
        <v>39.1373106401402</v>
      </c>
      <c r="BK147" s="82">
        <v>22120.210301642037</v>
      </c>
      <c r="BL147" s="82">
        <v>708085.9449920269</v>
      </c>
      <c r="BM147" s="82">
        <v>0</v>
      </c>
      <c r="BN147" s="82">
        <v>735.37100797303822</v>
      </c>
      <c r="BO147" s="82">
        <v>708821.31599999988</v>
      </c>
      <c r="BP147" s="82">
        <v>6003.5464235085074</v>
      </c>
      <c r="BQ147" s="82">
        <v>0</v>
      </c>
      <c r="BR147" s="82">
        <v>6.2348843612735312</v>
      </c>
      <c r="BS147" s="89">
        <v>6009.7813078697809</v>
      </c>
      <c r="BT147" s="82">
        <v>31413.556661008264</v>
      </c>
      <c r="BU147" s="82">
        <v>0</v>
      </c>
      <c r="BV147" s="82">
        <v>32.624032420363754</v>
      </c>
      <c r="BW147" s="82">
        <v>31446.180693428629</v>
      </c>
      <c r="BX147" s="82">
        <v>115539.21442541743</v>
      </c>
      <c r="BY147" s="82">
        <v>0</v>
      </c>
      <c r="BZ147" s="82">
        <v>204.7859779245336</v>
      </c>
      <c r="CA147" s="82">
        <v>115744.00040334195</v>
      </c>
      <c r="CB147" s="82">
        <v>3705059.7071707807</v>
      </c>
      <c r="CC147" s="82">
        <v>0</v>
      </c>
      <c r="CD147" s="82">
        <v>3847.8287992189225</v>
      </c>
      <c r="CE147" s="82">
        <v>3708907.5359699992</v>
      </c>
      <c r="CF147" s="82">
        <v>31413.556661008264</v>
      </c>
      <c r="CG147" s="82">
        <v>0</v>
      </c>
      <c r="CH147" s="82">
        <v>32.624032420363754</v>
      </c>
      <c r="CI147" s="82">
        <v>31446.180693428629</v>
      </c>
      <c r="CJ147" s="82" t="s">
        <v>96</v>
      </c>
      <c r="CK147" s="83">
        <v>1.4999999999999999E-2</v>
      </c>
      <c r="CL147" s="83">
        <v>3.5000000000000003E-2</v>
      </c>
      <c r="CM147" s="83">
        <v>0.26500000000000001</v>
      </c>
      <c r="CN147" s="82">
        <v>11803.181549999999</v>
      </c>
      <c r="CO147" s="82">
        <v>27540.756950000003</v>
      </c>
      <c r="CP147" s="82">
        <v>208522.87405000001</v>
      </c>
      <c r="CQ147" s="82">
        <v>11803.181549999999</v>
      </c>
      <c r="CR147" s="89">
        <v>11803.181549999999</v>
      </c>
      <c r="CS147" s="82">
        <v>11803.181549999999</v>
      </c>
      <c r="CT147" s="82">
        <v>27540.756950000003</v>
      </c>
      <c r="CU147" s="82">
        <v>208522.87405000001</v>
      </c>
      <c r="CV147" s="82">
        <v>11803.181549999999</v>
      </c>
      <c r="CW147" s="82">
        <v>11803.181549999999</v>
      </c>
    </row>
    <row r="148" spans="1:101">
      <c r="A148" s="86" t="s">
        <v>82</v>
      </c>
      <c r="B148" s="87" t="s">
        <v>335</v>
      </c>
      <c r="C148" s="75" t="s">
        <v>1750</v>
      </c>
      <c r="D148" s="74" t="s">
        <v>116</v>
      </c>
      <c r="E148" s="74" t="s">
        <v>82</v>
      </c>
      <c r="F148" s="74" t="s">
        <v>335</v>
      </c>
      <c r="G148" s="74" t="s">
        <v>311</v>
      </c>
      <c r="I148" s="74" t="s">
        <v>127</v>
      </c>
      <c r="J148" s="74" t="s">
        <v>2584</v>
      </c>
      <c r="K148" s="74" t="s">
        <v>313</v>
      </c>
      <c r="L148" s="74" t="s">
        <v>89</v>
      </c>
      <c r="M148" s="74" t="s">
        <v>90</v>
      </c>
      <c r="N148" s="74" t="s">
        <v>314</v>
      </c>
      <c r="O148" s="76">
        <v>45312</v>
      </c>
      <c r="P148" s="76">
        <v>44469</v>
      </c>
      <c r="Q148" s="77">
        <v>3</v>
      </c>
      <c r="R148" s="74" t="s">
        <v>94</v>
      </c>
      <c r="S148" s="77">
        <v>3464399.58</v>
      </c>
      <c r="T148" s="77">
        <v>2165249.7599999998</v>
      </c>
      <c r="U148" s="77">
        <v>2257.7199999999998</v>
      </c>
      <c r="V148" s="78">
        <v>5.3624999999999999E-2</v>
      </c>
      <c r="W148" s="79">
        <v>1</v>
      </c>
      <c r="X148" s="77">
        <v>3464399.58</v>
      </c>
      <c r="Y148" s="88">
        <v>2165249.7599999998</v>
      </c>
      <c r="Z148" s="77">
        <v>2257.7199999999998</v>
      </c>
      <c r="AA148" s="74">
        <v>0</v>
      </c>
      <c r="AB148" s="74">
        <v>0</v>
      </c>
      <c r="AD148" s="74">
        <v>5</v>
      </c>
      <c r="AE148" s="74">
        <v>5</v>
      </c>
      <c r="AF148" s="74">
        <v>0</v>
      </c>
      <c r="AG148" s="74">
        <v>0</v>
      </c>
      <c r="AI148" s="74">
        <v>5</v>
      </c>
      <c r="AJ148" s="74">
        <v>5</v>
      </c>
      <c r="AL148" s="74">
        <v>5</v>
      </c>
      <c r="AM148" s="74" t="s">
        <v>95</v>
      </c>
      <c r="AN148" s="74">
        <v>0</v>
      </c>
      <c r="AO148" s="74" t="s">
        <v>95</v>
      </c>
      <c r="AP148" s="74" t="s">
        <v>95</v>
      </c>
      <c r="AQ148" s="74">
        <v>1</v>
      </c>
      <c r="AS148" s="74">
        <v>1</v>
      </c>
      <c r="AT148" s="74" t="s">
        <v>92</v>
      </c>
      <c r="AU148" s="74" t="s">
        <v>95</v>
      </c>
      <c r="AV148" s="74" t="s">
        <v>94</v>
      </c>
      <c r="AW148" s="77">
        <v>37000000</v>
      </c>
      <c r="AX148" s="77">
        <v>5426607.6200000001</v>
      </c>
      <c r="AY148" s="79">
        <v>1</v>
      </c>
      <c r="AZ148" s="77">
        <v>239959800</v>
      </c>
      <c r="BA148" s="77">
        <v>35193721.058747999</v>
      </c>
      <c r="BB148" s="74" t="s">
        <v>116</v>
      </c>
      <c r="BC148" s="75" t="s">
        <v>1750</v>
      </c>
      <c r="BD148" s="82">
        <v>27049.634124222612</v>
      </c>
      <c r="BE148" s="82">
        <v>0</v>
      </c>
      <c r="BF148" s="82">
        <v>28.204829337997417</v>
      </c>
      <c r="BG148" s="82">
        <v>27077.838953560607</v>
      </c>
      <c r="BH148" s="82">
        <v>61413.245816843933</v>
      </c>
      <c r="BI148" s="82">
        <v>0</v>
      </c>
      <c r="BJ148" s="82">
        <v>82.954097727167479</v>
      </c>
      <c r="BK148" s="82">
        <v>61496.199914571094</v>
      </c>
      <c r="BL148" s="82">
        <v>1948724.784</v>
      </c>
      <c r="BM148" s="82">
        <v>0</v>
      </c>
      <c r="BN148" s="82">
        <v>2031.9479999999999</v>
      </c>
      <c r="BO148" s="82">
        <v>1950756.7319999998</v>
      </c>
      <c r="BP148" s="82">
        <v>27049.634124222612</v>
      </c>
      <c r="BQ148" s="82">
        <v>0</v>
      </c>
      <c r="BR148" s="82">
        <v>28.204829337997417</v>
      </c>
      <c r="BS148" s="89">
        <v>27077.838953560607</v>
      </c>
      <c r="BT148" s="82">
        <v>141537.21055499482</v>
      </c>
      <c r="BU148" s="82">
        <v>0</v>
      </c>
      <c r="BV148" s="82">
        <v>147.58176951107149</v>
      </c>
      <c r="BW148" s="82">
        <v>141684.79232450586</v>
      </c>
      <c r="BX148" s="82">
        <v>321344.8087366359</v>
      </c>
      <c r="BY148" s="82">
        <v>0</v>
      </c>
      <c r="BZ148" s="82">
        <v>434.05731635740381</v>
      </c>
      <c r="CA148" s="82">
        <v>321778.86605299322</v>
      </c>
      <c r="CB148" s="82">
        <v>10196702.43228</v>
      </c>
      <c r="CC148" s="82">
        <v>0</v>
      </c>
      <c r="CD148" s="82">
        <v>10632.167909999998</v>
      </c>
      <c r="CE148" s="82">
        <v>10207334.600189999</v>
      </c>
      <c r="CF148" s="82">
        <v>141537.21055499482</v>
      </c>
      <c r="CG148" s="82">
        <v>0</v>
      </c>
      <c r="CH148" s="82">
        <v>147.58176951107149</v>
      </c>
      <c r="CI148" s="82">
        <v>141684.79232450586</v>
      </c>
      <c r="CJ148" s="82" t="s">
        <v>96</v>
      </c>
      <c r="CK148" s="83">
        <v>1.4999999999999999E-2</v>
      </c>
      <c r="CL148" s="83">
        <v>3.5000000000000003E-2</v>
      </c>
      <c r="CM148" s="83">
        <v>0.26500000000000001</v>
      </c>
      <c r="CN148" s="82">
        <v>32478.746399999996</v>
      </c>
      <c r="CO148" s="82">
        <v>75783.741599999994</v>
      </c>
      <c r="CP148" s="82">
        <v>573791.18640000001</v>
      </c>
      <c r="CQ148" s="82">
        <v>32478.746399999996</v>
      </c>
      <c r="CR148" s="89">
        <v>32478.746399999996</v>
      </c>
      <c r="CS148" s="82">
        <v>32478.746399999996</v>
      </c>
      <c r="CT148" s="82">
        <v>75783.741599999994</v>
      </c>
      <c r="CU148" s="82">
        <v>573791.18640000001</v>
      </c>
      <c r="CV148" s="82">
        <v>32478.746399999996</v>
      </c>
      <c r="CW148" s="82">
        <v>32478.746399999996</v>
      </c>
    </row>
    <row r="149" spans="1:101">
      <c r="A149" s="86" t="s">
        <v>82</v>
      </c>
      <c r="B149" s="87" t="s">
        <v>336</v>
      </c>
      <c r="C149" s="75" t="s">
        <v>1751</v>
      </c>
      <c r="D149" s="74" t="s">
        <v>116</v>
      </c>
      <c r="E149" s="74" t="s">
        <v>82</v>
      </c>
      <c r="F149" s="74" t="s">
        <v>336</v>
      </c>
      <c r="G149" s="74" t="s">
        <v>275</v>
      </c>
      <c r="I149" s="74" t="s">
        <v>127</v>
      </c>
      <c r="J149" s="74" t="s">
        <v>2583</v>
      </c>
      <c r="K149" s="74" t="s">
        <v>128</v>
      </c>
      <c r="L149" s="74" t="s">
        <v>89</v>
      </c>
      <c r="M149" s="74" t="s">
        <v>90</v>
      </c>
      <c r="N149" s="74" t="s">
        <v>277</v>
      </c>
      <c r="O149" s="76">
        <v>45940</v>
      </c>
      <c r="P149" s="76">
        <v>44469</v>
      </c>
      <c r="Q149" s="77">
        <v>5</v>
      </c>
      <c r="R149" s="74" t="s">
        <v>94</v>
      </c>
      <c r="S149" s="77">
        <v>8008322.9100000001</v>
      </c>
      <c r="T149" s="77">
        <v>5552437.2199999997</v>
      </c>
      <c r="U149" s="77">
        <v>5766.36</v>
      </c>
      <c r="V149" s="78">
        <v>5.3409999999999999E-2</v>
      </c>
      <c r="W149" s="79">
        <v>1</v>
      </c>
      <c r="X149" s="77">
        <v>8008322.9100000001</v>
      </c>
      <c r="Y149" s="88">
        <v>5552437.2199999997</v>
      </c>
      <c r="Z149" s="77">
        <v>5766.36</v>
      </c>
      <c r="AA149" s="74">
        <v>0</v>
      </c>
      <c r="AB149" s="74">
        <v>0</v>
      </c>
      <c r="AD149" s="74">
        <v>4</v>
      </c>
      <c r="AE149" s="74">
        <v>4</v>
      </c>
      <c r="AF149" s="74">
        <v>0</v>
      </c>
      <c r="AG149" s="74">
        <v>0</v>
      </c>
      <c r="AI149" s="74">
        <v>4</v>
      </c>
      <c r="AJ149" s="74">
        <v>4</v>
      </c>
      <c r="AL149" s="74">
        <v>4</v>
      </c>
      <c r="AM149" s="74" t="s">
        <v>95</v>
      </c>
      <c r="AN149" s="74">
        <v>0</v>
      </c>
      <c r="AO149" s="74" t="s">
        <v>95</v>
      </c>
      <c r="AP149" s="74" t="s">
        <v>95</v>
      </c>
      <c r="AQ149" s="74">
        <v>1</v>
      </c>
      <c r="AS149" s="74">
        <v>1</v>
      </c>
      <c r="AT149" s="74" t="s">
        <v>92</v>
      </c>
      <c r="AU149" s="74" t="s">
        <v>95</v>
      </c>
      <c r="AV149" s="74" t="s">
        <v>94</v>
      </c>
      <c r="AW149" s="77">
        <v>200000000</v>
      </c>
      <c r="AX149" s="77">
        <v>0</v>
      </c>
      <c r="AY149" s="79">
        <v>1</v>
      </c>
      <c r="AZ149" s="77">
        <v>1297080000</v>
      </c>
      <c r="BA149" s="77">
        <v>0</v>
      </c>
      <c r="BB149" s="74" t="s">
        <v>116</v>
      </c>
      <c r="BC149" s="75" t="s">
        <v>1751</v>
      </c>
      <c r="BD149" s="82">
        <v>42368.095715547737</v>
      </c>
      <c r="BE149" s="82">
        <v>0</v>
      </c>
      <c r="BF149" s="82">
        <v>44.000442099605749</v>
      </c>
      <c r="BG149" s="82">
        <v>42412.096157647342</v>
      </c>
      <c r="BH149" s="82">
        <v>155835.89914602891</v>
      </c>
      <c r="BI149" s="82">
        <v>0</v>
      </c>
      <c r="BJ149" s="82">
        <v>276.21938364464626</v>
      </c>
      <c r="BK149" s="82">
        <v>156112.11852967358</v>
      </c>
      <c r="BL149" s="82">
        <v>4997088.5499914158</v>
      </c>
      <c r="BM149" s="82">
        <v>0</v>
      </c>
      <c r="BN149" s="82">
        <v>5189.6150085832933</v>
      </c>
      <c r="BO149" s="82">
        <v>5002278.1649999991</v>
      </c>
      <c r="BP149" s="82">
        <v>42368.095715547737</v>
      </c>
      <c r="BQ149" s="82">
        <v>0</v>
      </c>
      <c r="BR149" s="82">
        <v>44.000442099605749</v>
      </c>
      <c r="BS149" s="89">
        <v>42412.096157647342</v>
      </c>
      <c r="BT149" s="82">
        <v>221691.06083160354</v>
      </c>
      <c r="BU149" s="82">
        <v>0</v>
      </c>
      <c r="BV149" s="82">
        <v>230.23231328618706</v>
      </c>
      <c r="BW149" s="82">
        <v>221921.2931448897</v>
      </c>
      <c r="BX149" s="82">
        <v>815411.34228159627</v>
      </c>
      <c r="BY149" s="82">
        <v>0</v>
      </c>
      <c r="BZ149" s="82">
        <v>1445.3179249206116</v>
      </c>
      <c r="CA149" s="82">
        <v>816856.66020651697</v>
      </c>
      <c r="CB149" s="82">
        <v>26147265.837830082</v>
      </c>
      <c r="CC149" s="82">
        <v>0</v>
      </c>
      <c r="CD149" s="82">
        <v>27154.660532412083</v>
      </c>
      <c r="CE149" s="82">
        <v>26174420.498362496</v>
      </c>
      <c r="CF149" s="82">
        <v>221691.06083160354</v>
      </c>
      <c r="CG149" s="82">
        <v>0</v>
      </c>
      <c r="CH149" s="82">
        <v>230.23231328618706</v>
      </c>
      <c r="CI149" s="82">
        <v>221921.2931448897</v>
      </c>
      <c r="CJ149" s="82" t="s">
        <v>96</v>
      </c>
      <c r="CK149" s="83">
        <v>1.4999999999999999E-2</v>
      </c>
      <c r="CL149" s="83">
        <v>3.5000000000000003E-2</v>
      </c>
      <c r="CM149" s="83">
        <v>0.26500000000000001</v>
      </c>
      <c r="CN149" s="82">
        <v>83286.55829999999</v>
      </c>
      <c r="CO149" s="82">
        <v>194335.3027</v>
      </c>
      <c r="CP149" s="82">
        <v>1471395.8633000001</v>
      </c>
      <c r="CQ149" s="82">
        <v>83286.55829999999</v>
      </c>
      <c r="CR149" s="89">
        <v>83286.55829999999</v>
      </c>
      <c r="CS149" s="82">
        <v>83286.55829999999</v>
      </c>
      <c r="CT149" s="82">
        <v>194335.3027</v>
      </c>
      <c r="CU149" s="82">
        <v>1471395.8633000001</v>
      </c>
      <c r="CV149" s="82">
        <v>83286.55829999999</v>
      </c>
      <c r="CW149" s="82">
        <v>83286.55829999999</v>
      </c>
    </row>
    <row r="150" spans="1:101">
      <c r="A150" s="86" t="s">
        <v>82</v>
      </c>
      <c r="B150" s="87" t="s">
        <v>337</v>
      </c>
      <c r="C150" s="75" t="s">
        <v>1752</v>
      </c>
      <c r="D150" s="74" t="s">
        <v>116</v>
      </c>
      <c r="E150" s="74" t="s">
        <v>82</v>
      </c>
      <c r="F150" s="74" t="s">
        <v>337</v>
      </c>
      <c r="G150" s="74" t="s">
        <v>275</v>
      </c>
      <c r="I150" s="74" t="s">
        <v>127</v>
      </c>
      <c r="J150" s="74" t="s">
        <v>2583</v>
      </c>
      <c r="K150" s="74" t="s">
        <v>128</v>
      </c>
      <c r="L150" s="74" t="s">
        <v>89</v>
      </c>
      <c r="M150" s="74" t="s">
        <v>90</v>
      </c>
      <c r="N150" s="74" t="s">
        <v>277</v>
      </c>
      <c r="O150" s="76">
        <v>45940</v>
      </c>
      <c r="P150" s="76">
        <v>44469</v>
      </c>
      <c r="Q150" s="77">
        <v>5</v>
      </c>
      <c r="R150" s="74" t="s">
        <v>94</v>
      </c>
      <c r="S150" s="77">
        <v>1260547.23</v>
      </c>
      <c r="T150" s="77">
        <v>873979.42</v>
      </c>
      <c r="U150" s="77">
        <v>907.65</v>
      </c>
      <c r="V150" s="78">
        <v>5.3409999999999999E-2</v>
      </c>
      <c r="W150" s="79">
        <v>1</v>
      </c>
      <c r="X150" s="77">
        <v>1260547.23</v>
      </c>
      <c r="Y150" s="88">
        <v>873979.42</v>
      </c>
      <c r="Z150" s="77">
        <v>907.65</v>
      </c>
      <c r="AA150" s="74">
        <v>0</v>
      </c>
      <c r="AB150" s="74">
        <v>0</v>
      </c>
      <c r="AD150" s="74">
        <v>4</v>
      </c>
      <c r="AE150" s="74">
        <v>4</v>
      </c>
      <c r="AF150" s="74">
        <v>0</v>
      </c>
      <c r="AG150" s="74">
        <v>0</v>
      </c>
      <c r="AI150" s="74">
        <v>4</v>
      </c>
      <c r="AJ150" s="74">
        <v>4</v>
      </c>
      <c r="AL150" s="74">
        <v>4</v>
      </c>
      <c r="AM150" s="74" t="s">
        <v>95</v>
      </c>
      <c r="AN150" s="74">
        <v>0</v>
      </c>
      <c r="AO150" s="74" t="s">
        <v>95</v>
      </c>
      <c r="AP150" s="74" t="s">
        <v>95</v>
      </c>
      <c r="AQ150" s="74">
        <v>1</v>
      </c>
      <c r="AS150" s="74">
        <v>1</v>
      </c>
      <c r="AT150" s="74" t="s">
        <v>92</v>
      </c>
      <c r="AU150" s="74" t="s">
        <v>95</v>
      </c>
      <c r="AV150" s="74" t="s">
        <v>94</v>
      </c>
      <c r="AW150" s="77">
        <v>200000000</v>
      </c>
      <c r="AX150" s="77">
        <v>0</v>
      </c>
      <c r="AY150" s="79">
        <v>1</v>
      </c>
      <c r="AZ150" s="77">
        <v>1297080000</v>
      </c>
      <c r="BA150" s="77">
        <v>0</v>
      </c>
      <c r="BB150" s="74" t="s">
        <v>116</v>
      </c>
      <c r="BC150" s="75" t="s">
        <v>1752</v>
      </c>
      <c r="BD150" s="82">
        <v>6668.185397826499</v>
      </c>
      <c r="BE150" s="82">
        <v>0</v>
      </c>
      <c r="BF150" s="82">
        <v>6.9250812294152428</v>
      </c>
      <c r="BG150" s="82">
        <v>6675.1104790559139</v>
      </c>
      <c r="BH150" s="82">
        <v>24525.725054476574</v>
      </c>
      <c r="BI150" s="82">
        <v>0</v>
      </c>
      <c r="BJ150" s="82">
        <v>43.47018204750114</v>
      </c>
      <c r="BK150" s="82">
        <v>24569.195236524069</v>
      </c>
      <c r="BL150" s="82">
        <v>786476.52999119367</v>
      </c>
      <c r="BM150" s="82">
        <v>0</v>
      </c>
      <c r="BN150" s="82">
        <v>816.77600880637078</v>
      </c>
      <c r="BO150" s="82">
        <v>787293.30599999998</v>
      </c>
      <c r="BP150" s="82">
        <v>6668.185397826499</v>
      </c>
      <c r="BQ150" s="82">
        <v>0</v>
      </c>
      <c r="BR150" s="82">
        <v>6.9250812294152428</v>
      </c>
      <c r="BS150" s="89">
        <v>6675.1104790559139</v>
      </c>
      <c r="BT150" s="82">
        <v>34891.280094127156</v>
      </c>
      <c r="BU150" s="82">
        <v>0</v>
      </c>
      <c r="BV150" s="82">
        <v>36.235487532915258</v>
      </c>
      <c r="BW150" s="82">
        <v>34927.515581660067</v>
      </c>
      <c r="BX150" s="82">
        <v>128330.85634754867</v>
      </c>
      <c r="BY150" s="82">
        <v>0</v>
      </c>
      <c r="BZ150" s="82">
        <v>227.45772756354972</v>
      </c>
      <c r="CA150" s="82">
        <v>128558.31407511218</v>
      </c>
      <c r="CB150" s="82">
        <v>4115238.443178921</v>
      </c>
      <c r="CC150" s="82">
        <v>0</v>
      </c>
      <c r="CD150" s="82">
        <v>4273.7804660793354</v>
      </c>
      <c r="CE150" s="82">
        <v>4119512.2236449998</v>
      </c>
      <c r="CF150" s="82">
        <v>34891.280094127156</v>
      </c>
      <c r="CG150" s="82">
        <v>0</v>
      </c>
      <c r="CH150" s="82">
        <v>36.235487532915258</v>
      </c>
      <c r="CI150" s="82">
        <v>34927.515581660067</v>
      </c>
      <c r="CJ150" s="82" t="s">
        <v>96</v>
      </c>
      <c r="CK150" s="83">
        <v>1.4999999999999999E-2</v>
      </c>
      <c r="CL150" s="83">
        <v>3.5000000000000003E-2</v>
      </c>
      <c r="CM150" s="83">
        <v>0.26500000000000001</v>
      </c>
      <c r="CN150" s="82">
        <v>13109.6913</v>
      </c>
      <c r="CO150" s="82">
        <v>30589.279700000003</v>
      </c>
      <c r="CP150" s="82">
        <v>231604.54630000002</v>
      </c>
      <c r="CQ150" s="82">
        <v>13109.6913</v>
      </c>
      <c r="CR150" s="89">
        <v>13109.6913</v>
      </c>
      <c r="CS150" s="82">
        <v>13109.6913</v>
      </c>
      <c r="CT150" s="82">
        <v>30589.279700000003</v>
      </c>
      <c r="CU150" s="82">
        <v>231604.54630000002</v>
      </c>
      <c r="CV150" s="82">
        <v>13109.6913</v>
      </c>
      <c r="CW150" s="82">
        <v>13109.6913</v>
      </c>
    </row>
    <row r="151" spans="1:101">
      <c r="A151" s="86" t="s">
        <v>82</v>
      </c>
      <c r="B151" s="87" t="s">
        <v>338</v>
      </c>
      <c r="C151" s="75" t="s">
        <v>1753</v>
      </c>
      <c r="D151" s="74" t="s">
        <v>116</v>
      </c>
      <c r="E151" s="74" t="s">
        <v>82</v>
      </c>
      <c r="F151" s="74" t="s">
        <v>338</v>
      </c>
      <c r="G151" s="74" t="s">
        <v>275</v>
      </c>
      <c r="I151" s="74" t="s">
        <v>127</v>
      </c>
      <c r="J151" s="74" t="s">
        <v>2583</v>
      </c>
      <c r="K151" s="74" t="s">
        <v>128</v>
      </c>
      <c r="L151" s="74" t="s">
        <v>89</v>
      </c>
      <c r="M151" s="74" t="s">
        <v>90</v>
      </c>
      <c r="N151" s="74" t="s">
        <v>277</v>
      </c>
      <c r="O151" s="76">
        <v>45940</v>
      </c>
      <c r="P151" s="76">
        <v>44469</v>
      </c>
      <c r="Q151" s="77">
        <v>5</v>
      </c>
      <c r="R151" s="74" t="s">
        <v>94</v>
      </c>
      <c r="S151" s="77">
        <v>2268456.65</v>
      </c>
      <c r="T151" s="77">
        <v>1572796.61</v>
      </c>
      <c r="U151" s="77">
        <v>1633.39</v>
      </c>
      <c r="V151" s="78">
        <v>5.3409999999999999E-2</v>
      </c>
      <c r="W151" s="79">
        <v>1</v>
      </c>
      <c r="X151" s="77">
        <v>2268456.65</v>
      </c>
      <c r="Y151" s="88">
        <v>1572796.61</v>
      </c>
      <c r="Z151" s="77">
        <v>1633.39</v>
      </c>
      <c r="AA151" s="74">
        <v>0</v>
      </c>
      <c r="AB151" s="74">
        <v>0</v>
      </c>
      <c r="AD151" s="74">
        <v>4</v>
      </c>
      <c r="AE151" s="74">
        <v>4</v>
      </c>
      <c r="AF151" s="74">
        <v>0</v>
      </c>
      <c r="AG151" s="74">
        <v>0</v>
      </c>
      <c r="AI151" s="74">
        <v>4</v>
      </c>
      <c r="AJ151" s="74">
        <v>4</v>
      </c>
      <c r="AL151" s="74">
        <v>4</v>
      </c>
      <c r="AM151" s="74" t="s">
        <v>95</v>
      </c>
      <c r="AN151" s="74">
        <v>0</v>
      </c>
      <c r="AO151" s="74" t="s">
        <v>95</v>
      </c>
      <c r="AP151" s="74" t="s">
        <v>95</v>
      </c>
      <c r="AQ151" s="74">
        <v>1</v>
      </c>
      <c r="AS151" s="74">
        <v>1</v>
      </c>
      <c r="AT151" s="74" t="s">
        <v>92</v>
      </c>
      <c r="AU151" s="74" t="s">
        <v>95</v>
      </c>
      <c r="AV151" s="74" t="s">
        <v>94</v>
      </c>
      <c r="AW151" s="77">
        <v>200000000</v>
      </c>
      <c r="AX151" s="77">
        <v>0</v>
      </c>
      <c r="AY151" s="79">
        <v>1</v>
      </c>
      <c r="AZ151" s="77">
        <v>1297080000</v>
      </c>
      <c r="BA151" s="77">
        <v>0</v>
      </c>
      <c r="BB151" s="74" t="s">
        <v>116</v>
      </c>
      <c r="BC151" s="75" t="s">
        <v>1753</v>
      </c>
      <c r="BD151" s="82">
        <v>12000.650085545145</v>
      </c>
      <c r="BE151" s="82">
        <v>0</v>
      </c>
      <c r="BF151" s="82">
        <v>12.46298581685561</v>
      </c>
      <c r="BG151" s="82">
        <v>12013.113071362</v>
      </c>
      <c r="BH151" s="82">
        <v>44139.412042754702</v>
      </c>
      <c r="BI151" s="82">
        <v>0</v>
      </c>
      <c r="BJ151" s="82">
        <v>78.235666212688031</v>
      </c>
      <c r="BK151" s="82">
        <v>44217.647708967386</v>
      </c>
      <c r="BL151" s="82">
        <v>1415412.0009912243</v>
      </c>
      <c r="BM151" s="82">
        <v>0</v>
      </c>
      <c r="BN151" s="82">
        <v>1469.9420087757283</v>
      </c>
      <c r="BO151" s="82">
        <v>1416881.9429999997</v>
      </c>
      <c r="BP151" s="82">
        <v>12000.650085545145</v>
      </c>
      <c r="BQ151" s="82">
        <v>0</v>
      </c>
      <c r="BR151" s="82">
        <v>12.46298581685561</v>
      </c>
      <c r="BS151" s="89">
        <v>12013.113071362</v>
      </c>
      <c r="BT151" s="82">
        <v>62793.401572614974</v>
      </c>
      <c r="BU151" s="82">
        <v>0</v>
      </c>
      <c r="BV151" s="82">
        <v>65.21257328669698</v>
      </c>
      <c r="BW151" s="82">
        <v>62858.614145901665</v>
      </c>
      <c r="BX151" s="82">
        <v>230959.47351371398</v>
      </c>
      <c r="BY151" s="82">
        <v>0</v>
      </c>
      <c r="BZ151" s="82">
        <v>409.36812345789014</v>
      </c>
      <c r="CA151" s="82">
        <v>231368.84163717183</v>
      </c>
      <c r="CB151" s="82">
        <v>7406143.2951865811</v>
      </c>
      <c r="CC151" s="82">
        <v>0</v>
      </c>
      <c r="CD151" s="82">
        <v>7691.471560918998</v>
      </c>
      <c r="CE151" s="82">
        <v>7413834.7667474989</v>
      </c>
      <c r="CF151" s="82">
        <v>62793.401572614974</v>
      </c>
      <c r="CG151" s="82">
        <v>0</v>
      </c>
      <c r="CH151" s="82">
        <v>65.21257328669698</v>
      </c>
      <c r="CI151" s="82">
        <v>62858.614145901665</v>
      </c>
      <c r="CJ151" s="82" t="s">
        <v>96</v>
      </c>
      <c r="CK151" s="83">
        <v>1.4999999999999999E-2</v>
      </c>
      <c r="CL151" s="83">
        <v>3.5000000000000003E-2</v>
      </c>
      <c r="CM151" s="83">
        <v>0.26500000000000001</v>
      </c>
      <c r="CN151" s="82">
        <v>23591.94915</v>
      </c>
      <c r="CO151" s="82">
        <v>55047.881350000011</v>
      </c>
      <c r="CP151" s="82">
        <v>416791.10165000003</v>
      </c>
      <c r="CQ151" s="82">
        <v>23591.94915</v>
      </c>
      <c r="CR151" s="89">
        <v>23591.94915</v>
      </c>
      <c r="CS151" s="82">
        <v>23591.94915</v>
      </c>
      <c r="CT151" s="82">
        <v>55047.881350000011</v>
      </c>
      <c r="CU151" s="82">
        <v>416791.10165000003</v>
      </c>
      <c r="CV151" s="82">
        <v>23591.94915</v>
      </c>
      <c r="CW151" s="82">
        <v>23591.94915</v>
      </c>
    </row>
    <row r="152" spans="1:101">
      <c r="A152" s="86" t="s">
        <v>82</v>
      </c>
      <c r="B152" s="87" t="s">
        <v>339</v>
      </c>
      <c r="C152" s="75" t="s">
        <v>1754</v>
      </c>
      <c r="D152" s="74" t="s">
        <v>116</v>
      </c>
      <c r="E152" s="74" t="s">
        <v>82</v>
      </c>
      <c r="F152" s="74" t="s">
        <v>339</v>
      </c>
      <c r="G152" s="74" t="s">
        <v>311</v>
      </c>
      <c r="I152" s="74" t="s">
        <v>127</v>
      </c>
      <c r="J152" s="74" t="s">
        <v>2584</v>
      </c>
      <c r="K152" s="74" t="s">
        <v>313</v>
      </c>
      <c r="L152" s="74" t="s">
        <v>89</v>
      </c>
      <c r="M152" s="74" t="s">
        <v>90</v>
      </c>
      <c r="N152" s="74" t="s">
        <v>314</v>
      </c>
      <c r="O152" s="76">
        <v>45312</v>
      </c>
      <c r="P152" s="76">
        <v>44469</v>
      </c>
      <c r="Q152" s="77">
        <v>3</v>
      </c>
      <c r="R152" s="74" t="s">
        <v>94</v>
      </c>
      <c r="S152" s="77">
        <v>2939102.6</v>
      </c>
      <c r="T152" s="77">
        <v>1836939.14</v>
      </c>
      <c r="U152" s="77">
        <v>1915.39</v>
      </c>
      <c r="V152" s="78">
        <v>5.3624999999999999E-2</v>
      </c>
      <c r="W152" s="79">
        <v>1</v>
      </c>
      <c r="X152" s="77">
        <v>2939102.6</v>
      </c>
      <c r="Y152" s="88">
        <v>1836939.14</v>
      </c>
      <c r="Z152" s="77">
        <v>1915.39</v>
      </c>
      <c r="AA152" s="74">
        <v>0</v>
      </c>
      <c r="AB152" s="74">
        <v>0</v>
      </c>
      <c r="AD152" s="74">
        <v>5</v>
      </c>
      <c r="AE152" s="74">
        <v>5</v>
      </c>
      <c r="AF152" s="74">
        <v>0</v>
      </c>
      <c r="AG152" s="74">
        <v>0</v>
      </c>
      <c r="AI152" s="74">
        <v>5</v>
      </c>
      <c r="AJ152" s="74">
        <v>5</v>
      </c>
      <c r="AL152" s="74">
        <v>5</v>
      </c>
      <c r="AM152" s="74" t="s">
        <v>95</v>
      </c>
      <c r="AN152" s="74">
        <v>0</v>
      </c>
      <c r="AO152" s="74" t="s">
        <v>95</v>
      </c>
      <c r="AP152" s="74" t="s">
        <v>95</v>
      </c>
      <c r="AQ152" s="74">
        <v>1</v>
      </c>
      <c r="AS152" s="74">
        <v>1</v>
      </c>
      <c r="AT152" s="74" t="s">
        <v>92</v>
      </c>
      <c r="AU152" s="74" t="s">
        <v>95</v>
      </c>
      <c r="AV152" s="74" t="s">
        <v>94</v>
      </c>
      <c r="AW152" s="77">
        <v>37000000</v>
      </c>
      <c r="AX152" s="77">
        <v>5426607.6200000001</v>
      </c>
      <c r="AY152" s="79">
        <v>1</v>
      </c>
      <c r="AZ152" s="77">
        <v>239959800</v>
      </c>
      <c r="BA152" s="77">
        <v>35193721.058747999</v>
      </c>
      <c r="BB152" s="74" t="s">
        <v>116</v>
      </c>
      <c r="BC152" s="75" t="s">
        <v>1754</v>
      </c>
      <c r="BD152" s="82">
        <v>22948.175570038689</v>
      </c>
      <c r="BE152" s="82">
        <v>0</v>
      </c>
      <c r="BF152" s="82">
        <v>23.9282320507888</v>
      </c>
      <c r="BG152" s="82">
        <v>22972.103802089478</v>
      </c>
      <c r="BH152" s="82">
        <v>52101.331236449085</v>
      </c>
      <c r="BI152" s="82">
        <v>0</v>
      </c>
      <c r="BJ152" s="82">
        <v>70.376064899827853</v>
      </c>
      <c r="BK152" s="82">
        <v>52171.707301348913</v>
      </c>
      <c r="BL152" s="82">
        <v>1653245.2259999998</v>
      </c>
      <c r="BM152" s="82">
        <v>0</v>
      </c>
      <c r="BN152" s="82">
        <v>1723.8510000000001</v>
      </c>
      <c r="BO152" s="82">
        <v>1654969.077</v>
      </c>
      <c r="BP152" s="82">
        <v>22948.175570038689</v>
      </c>
      <c r="BQ152" s="82">
        <v>0</v>
      </c>
      <c r="BR152" s="82">
        <v>23.9282320507888</v>
      </c>
      <c r="BS152" s="89">
        <v>22972.103802089478</v>
      </c>
      <c r="BT152" s="82">
        <v>120076.32867022743</v>
      </c>
      <c r="BU152" s="82">
        <v>0</v>
      </c>
      <c r="BV152" s="82">
        <v>125.20447420575239</v>
      </c>
      <c r="BW152" s="82">
        <v>120201.5331444332</v>
      </c>
      <c r="BX152" s="82">
        <v>272620.21569471981</v>
      </c>
      <c r="BY152" s="82">
        <v>0</v>
      </c>
      <c r="BZ152" s="82">
        <v>368.24275958834926</v>
      </c>
      <c r="CA152" s="82">
        <v>272988.45845430816</v>
      </c>
      <c r="CB152" s="82">
        <v>8650605.6450449992</v>
      </c>
      <c r="CC152" s="82">
        <v>0</v>
      </c>
      <c r="CD152" s="82">
        <v>9020.0503575000002</v>
      </c>
      <c r="CE152" s="82">
        <v>8659625.6954024993</v>
      </c>
      <c r="CF152" s="82">
        <v>120076.32867022743</v>
      </c>
      <c r="CG152" s="82">
        <v>0</v>
      </c>
      <c r="CH152" s="82">
        <v>125.20447420575239</v>
      </c>
      <c r="CI152" s="82">
        <v>120201.5331444332</v>
      </c>
      <c r="CJ152" s="82" t="s">
        <v>96</v>
      </c>
      <c r="CK152" s="83">
        <v>1.4999999999999999E-2</v>
      </c>
      <c r="CL152" s="83">
        <v>3.5000000000000003E-2</v>
      </c>
      <c r="CM152" s="83">
        <v>0.26500000000000001</v>
      </c>
      <c r="CN152" s="82">
        <v>27554.087099999997</v>
      </c>
      <c r="CO152" s="82">
        <v>64292.869900000005</v>
      </c>
      <c r="CP152" s="82">
        <v>486788.87209999998</v>
      </c>
      <c r="CQ152" s="82">
        <v>27554.087099999997</v>
      </c>
      <c r="CR152" s="89">
        <v>27554.087099999997</v>
      </c>
      <c r="CS152" s="82">
        <v>27554.087099999997</v>
      </c>
      <c r="CT152" s="82">
        <v>64292.869900000005</v>
      </c>
      <c r="CU152" s="82">
        <v>486788.87209999998</v>
      </c>
      <c r="CV152" s="82">
        <v>27554.087099999997</v>
      </c>
      <c r="CW152" s="82">
        <v>27554.087099999997</v>
      </c>
    </row>
    <row r="153" spans="1:101">
      <c r="A153" s="86" t="s">
        <v>82</v>
      </c>
      <c r="B153" s="87" t="s">
        <v>340</v>
      </c>
      <c r="C153" s="75" t="s">
        <v>1755</v>
      </c>
      <c r="D153" s="74" t="s">
        <v>116</v>
      </c>
      <c r="E153" s="74" t="s">
        <v>82</v>
      </c>
      <c r="F153" s="74" t="s">
        <v>340</v>
      </c>
      <c r="G153" s="74" t="s">
        <v>311</v>
      </c>
      <c r="I153" s="74" t="s">
        <v>127</v>
      </c>
      <c r="J153" s="74" t="s">
        <v>2584</v>
      </c>
      <c r="K153" s="74" t="s">
        <v>313</v>
      </c>
      <c r="L153" s="74" t="s">
        <v>89</v>
      </c>
      <c r="M153" s="74" t="s">
        <v>90</v>
      </c>
      <c r="N153" s="74" t="s">
        <v>314</v>
      </c>
      <c r="O153" s="76">
        <v>45312</v>
      </c>
      <c r="P153" s="76">
        <v>44469</v>
      </c>
      <c r="Q153" s="77">
        <v>3</v>
      </c>
      <c r="R153" s="74" t="s">
        <v>94</v>
      </c>
      <c r="S153" s="77">
        <v>147100.4</v>
      </c>
      <c r="T153" s="77">
        <v>91937.78</v>
      </c>
      <c r="U153" s="77">
        <v>95.86</v>
      </c>
      <c r="V153" s="78">
        <v>5.3624999999999999E-2</v>
      </c>
      <c r="W153" s="79">
        <v>1</v>
      </c>
      <c r="X153" s="77">
        <v>147100.4</v>
      </c>
      <c r="Y153" s="88">
        <v>91937.78</v>
      </c>
      <c r="Z153" s="77">
        <v>95.86</v>
      </c>
      <c r="AA153" s="74">
        <v>0</v>
      </c>
      <c r="AB153" s="74">
        <v>0</v>
      </c>
      <c r="AD153" s="74">
        <v>5</v>
      </c>
      <c r="AE153" s="74">
        <v>5</v>
      </c>
      <c r="AF153" s="74">
        <v>0</v>
      </c>
      <c r="AG153" s="74">
        <v>0</v>
      </c>
      <c r="AI153" s="74">
        <v>5</v>
      </c>
      <c r="AJ153" s="74">
        <v>5</v>
      </c>
      <c r="AL153" s="74">
        <v>5</v>
      </c>
      <c r="AM153" s="74" t="s">
        <v>95</v>
      </c>
      <c r="AN153" s="74">
        <v>0</v>
      </c>
      <c r="AO153" s="74" t="s">
        <v>95</v>
      </c>
      <c r="AP153" s="74" t="s">
        <v>95</v>
      </c>
      <c r="AQ153" s="74">
        <v>1</v>
      </c>
      <c r="AS153" s="74">
        <v>1</v>
      </c>
      <c r="AT153" s="74" t="s">
        <v>92</v>
      </c>
      <c r="AU153" s="74" t="s">
        <v>95</v>
      </c>
      <c r="AV153" s="74" t="s">
        <v>94</v>
      </c>
      <c r="AW153" s="77">
        <v>37000000</v>
      </c>
      <c r="AX153" s="77">
        <v>5426607.6200000001</v>
      </c>
      <c r="AY153" s="79">
        <v>1</v>
      </c>
      <c r="AZ153" s="77">
        <v>239959800</v>
      </c>
      <c r="BA153" s="77">
        <v>35193721.058747999</v>
      </c>
      <c r="BB153" s="74" t="s">
        <v>116</v>
      </c>
      <c r="BC153" s="75" t="s">
        <v>1755</v>
      </c>
      <c r="BD153" s="82">
        <v>1148.5433953786796</v>
      </c>
      <c r="BE153" s="82">
        <v>0</v>
      </c>
      <c r="BF153" s="82">
        <v>1.1975421843011678</v>
      </c>
      <c r="BG153" s="82">
        <v>1149.7409375629809</v>
      </c>
      <c r="BH153" s="82">
        <v>2607.6425857656795</v>
      </c>
      <c r="BI153" s="82">
        <v>0</v>
      </c>
      <c r="BJ153" s="82">
        <v>3.5221284340512886</v>
      </c>
      <c r="BK153" s="82">
        <v>2611.164714199731</v>
      </c>
      <c r="BL153" s="82">
        <v>82744.002000000008</v>
      </c>
      <c r="BM153" s="82">
        <v>0</v>
      </c>
      <c r="BN153" s="82">
        <v>86.274000000000001</v>
      </c>
      <c r="BO153" s="82">
        <v>82830.275999999998</v>
      </c>
      <c r="BP153" s="82">
        <v>1148.5433953786796</v>
      </c>
      <c r="BQ153" s="82">
        <v>0</v>
      </c>
      <c r="BR153" s="82">
        <v>1.1975421843011678</v>
      </c>
      <c r="BS153" s="89">
        <v>1149.7409375629809</v>
      </c>
      <c r="BT153" s="82">
        <v>6009.753316318941</v>
      </c>
      <c r="BU153" s="82">
        <v>0</v>
      </c>
      <c r="BV153" s="82">
        <v>6.2661394793558607</v>
      </c>
      <c r="BW153" s="82">
        <v>6016.0194557982977</v>
      </c>
      <c r="BX153" s="82">
        <v>13644.489830018918</v>
      </c>
      <c r="BY153" s="82">
        <v>0</v>
      </c>
      <c r="BZ153" s="82">
        <v>18.429537031173368</v>
      </c>
      <c r="CA153" s="82">
        <v>13662.919367050092</v>
      </c>
      <c r="CB153" s="82">
        <v>432957.99046500004</v>
      </c>
      <c r="CC153" s="82">
        <v>0</v>
      </c>
      <c r="CD153" s="82">
        <v>451.42870499999998</v>
      </c>
      <c r="CE153" s="82">
        <v>433409.41917000001</v>
      </c>
      <c r="CF153" s="82">
        <v>6009.753316318941</v>
      </c>
      <c r="CG153" s="82">
        <v>0</v>
      </c>
      <c r="CH153" s="82">
        <v>6.2661394793558607</v>
      </c>
      <c r="CI153" s="82">
        <v>6016.0194557982977</v>
      </c>
      <c r="CJ153" s="82" t="s">
        <v>96</v>
      </c>
      <c r="CK153" s="83">
        <v>1.4999999999999999E-2</v>
      </c>
      <c r="CL153" s="83">
        <v>3.5000000000000003E-2</v>
      </c>
      <c r="CM153" s="83">
        <v>0.26500000000000001</v>
      </c>
      <c r="CN153" s="82">
        <v>1379.0666999999999</v>
      </c>
      <c r="CO153" s="82">
        <v>3217.8223000000003</v>
      </c>
      <c r="CP153" s="82">
        <v>24363.511699999999</v>
      </c>
      <c r="CQ153" s="82">
        <v>1379.0666999999999</v>
      </c>
      <c r="CR153" s="89">
        <v>1379.0666999999999</v>
      </c>
      <c r="CS153" s="82">
        <v>1379.0666999999999</v>
      </c>
      <c r="CT153" s="82">
        <v>3217.8223000000003</v>
      </c>
      <c r="CU153" s="82">
        <v>24363.511699999999</v>
      </c>
      <c r="CV153" s="82">
        <v>1379.0666999999999</v>
      </c>
      <c r="CW153" s="82">
        <v>1379.0666999999999</v>
      </c>
    </row>
    <row r="154" spans="1:101">
      <c r="A154" s="86" t="s">
        <v>82</v>
      </c>
      <c r="B154" s="87" t="s">
        <v>341</v>
      </c>
      <c r="C154" s="75" t="s">
        <v>1756</v>
      </c>
      <c r="D154" s="74" t="s">
        <v>116</v>
      </c>
      <c r="E154" s="74" t="s">
        <v>82</v>
      </c>
      <c r="F154" s="74" t="s">
        <v>341</v>
      </c>
      <c r="G154" s="74" t="s">
        <v>311</v>
      </c>
      <c r="I154" s="74" t="s">
        <v>127</v>
      </c>
      <c r="J154" s="74" t="s">
        <v>2584</v>
      </c>
      <c r="K154" s="74" t="s">
        <v>313</v>
      </c>
      <c r="L154" s="74" t="s">
        <v>89</v>
      </c>
      <c r="M154" s="74" t="s">
        <v>90</v>
      </c>
      <c r="N154" s="74" t="s">
        <v>314</v>
      </c>
      <c r="O154" s="76">
        <v>45312</v>
      </c>
      <c r="P154" s="76">
        <v>44469</v>
      </c>
      <c r="Q154" s="77">
        <v>3</v>
      </c>
      <c r="R154" s="74" t="s">
        <v>94</v>
      </c>
      <c r="S154" s="77">
        <v>1499577.24</v>
      </c>
      <c r="T154" s="77">
        <v>999718.14</v>
      </c>
      <c r="U154" s="77">
        <v>1042.4100000000001</v>
      </c>
      <c r="V154" s="78">
        <v>5.3624999999999999E-2</v>
      </c>
      <c r="W154" s="79">
        <v>1</v>
      </c>
      <c r="X154" s="77">
        <v>1499577.24</v>
      </c>
      <c r="Y154" s="88">
        <v>999718.14</v>
      </c>
      <c r="Z154" s="77">
        <v>1042.4100000000001</v>
      </c>
      <c r="AA154" s="74">
        <v>0</v>
      </c>
      <c r="AB154" s="74">
        <v>0</v>
      </c>
      <c r="AD154" s="74">
        <v>5</v>
      </c>
      <c r="AE154" s="74">
        <v>5</v>
      </c>
      <c r="AF154" s="74">
        <v>0</v>
      </c>
      <c r="AG154" s="74">
        <v>0</v>
      </c>
      <c r="AI154" s="74">
        <v>5</v>
      </c>
      <c r="AJ154" s="74">
        <v>5</v>
      </c>
      <c r="AL154" s="74">
        <v>5</v>
      </c>
      <c r="AM154" s="74" t="s">
        <v>95</v>
      </c>
      <c r="AN154" s="74">
        <v>0</v>
      </c>
      <c r="AO154" s="74" t="s">
        <v>95</v>
      </c>
      <c r="AP154" s="74" t="s">
        <v>95</v>
      </c>
      <c r="AQ154" s="74">
        <v>1</v>
      </c>
      <c r="AS154" s="74">
        <v>1</v>
      </c>
      <c r="AT154" s="74" t="s">
        <v>92</v>
      </c>
      <c r="AU154" s="74" t="s">
        <v>95</v>
      </c>
      <c r="AV154" s="74" t="s">
        <v>94</v>
      </c>
      <c r="AW154" s="77">
        <v>37000000</v>
      </c>
      <c r="AX154" s="77">
        <v>5426607.6200000001</v>
      </c>
      <c r="AY154" s="79">
        <v>1</v>
      </c>
      <c r="AZ154" s="77">
        <v>239959800</v>
      </c>
      <c r="BA154" s="77">
        <v>35193721.058747999</v>
      </c>
      <c r="BB154" s="74" t="s">
        <v>116</v>
      </c>
      <c r="BC154" s="75" t="s">
        <v>1756</v>
      </c>
      <c r="BD154" s="82">
        <v>12489.0949829032</v>
      </c>
      <c r="BE154" s="82">
        <v>0</v>
      </c>
      <c r="BF154" s="82">
        <v>13.022428002684965</v>
      </c>
      <c r="BG154" s="82">
        <v>12502.117410905885</v>
      </c>
      <c r="BH154" s="82">
        <v>28355.128823280873</v>
      </c>
      <c r="BI154" s="82">
        <v>0</v>
      </c>
      <c r="BJ154" s="82">
        <v>38.300666606920551</v>
      </c>
      <c r="BK154" s="82">
        <v>28393.429489887792</v>
      </c>
      <c r="BL154" s="82">
        <v>899746.32599999988</v>
      </c>
      <c r="BM154" s="82">
        <v>0</v>
      </c>
      <c r="BN154" s="82">
        <v>938.1690000000001</v>
      </c>
      <c r="BO154" s="82">
        <v>900684.49499999988</v>
      </c>
      <c r="BP154" s="82">
        <v>12489.0949829032</v>
      </c>
      <c r="BQ154" s="82">
        <v>0</v>
      </c>
      <c r="BR154" s="82">
        <v>13.022428002684965</v>
      </c>
      <c r="BS154" s="89">
        <v>12502.117410905885</v>
      </c>
      <c r="BT154" s="82">
        <v>65349.189498040992</v>
      </c>
      <c r="BU154" s="82">
        <v>0</v>
      </c>
      <c r="BV154" s="82">
        <v>68.139854524049071</v>
      </c>
      <c r="BW154" s="82">
        <v>65417.329352565044</v>
      </c>
      <c r="BX154" s="82">
        <v>148368.21156781717</v>
      </c>
      <c r="BY154" s="82">
        <v>0</v>
      </c>
      <c r="BZ154" s="82">
        <v>200.40823802071179</v>
      </c>
      <c r="CA154" s="82">
        <v>148568.61980583786</v>
      </c>
      <c r="CB154" s="82">
        <v>4707922.6507949997</v>
      </c>
      <c r="CC154" s="82">
        <v>0</v>
      </c>
      <c r="CD154" s="82">
        <v>4908.9692925000008</v>
      </c>
      <c r="CE154" s="82">
        <v>4712831.6200874997</v>
      </c>
      <c r="CF154" s="82">
        <v>65349.189498040992</v>
      </c>
      <c r="CG154" s="82">
        <v>0</v>
      </c>
      <c r="CH154" s="82">
        <v>68.139854524049071</v>
      </c>
      <c r="CI154" s="82">
        <v>65417.329352565044</v>
      </c>
      <c r="CJ154" s="82" t="s">
        <v>96</v>
      </c>
      <c r="CK154" s="83">
        <v>1.4999999999999999E-2</v>
      </c>
      <c r="CL154" s="83">
        <v>3.5000000000000003E-2</v>
      </c>
      <c r="CM154" s="83">
        <v>0.26500000000000001</v>
      </c>
      <c r="CN154" s="82">
        <v>14995.7721</v>
      </c>
      <c r="CO154" s="82">
        <v>34990.134900000005</v>
      </c>
      <c r="CP154" s="82">
        <v>264925.30710000003</v>
      </c>
      <c r="CQ154" s="82">
        <v>14995.7721</v>
      </c>
      <c r="CR154" s="89">
        <v>14995.7721</v>
      </c>
      <c r="CS154" s="82">
        <v>14995.7721</v>
      </c>
      <c r="CT154" s="82">
        <v>34990.134900000005</v>
      </c>
      <c r="CU154" s="82">
        <v>264925.30710000003</v>
      </c>
      <c r="CV154" s="82">
        <v>14995.7721</v>
      </c>
      <c r="CW154" s="82">
        <v>14995.7721</v>
      </c>
    </row>
    <row r="155" spans="1:101">
      <c r="A155" s="86" t="s">
        <v>82</v>
      </c>
      <c r="B155" s="87" t="s">
        <v>342</v>
      </c>
      <c r="C155" s="75" t="s">
        <v>1757</v>
      </c>
      <c r="D155" s="74" t="s">
        <v>116</v>
      </c>
      <c r="E155" s="74" t="s">
        <v>82</v>
      </c>
      <c r="F155" s="74" t="s">
        <v>342</v>
      </c>
      <c r="G155" s="74" t="s">
        <v>311</v>
      </c>
      <c r="I155" s="74" t="s">
        <v>127</v>
      </c>
      <c r="J155" s="74" t="s">
        <v>2584</v>
      </c>
      <c r="K155" s="74" t="s">
        <v>313</v>
      </c>
      <c r="L155" s="74" t="s">
        <v>89</v>
      </c>
      <c r="M155" s="74" t="s">
        <v>90</v>
      </c>
      <c r="N155" s="74" t="s">
        <v>314</v>
      </c>
      <c r="O155" s="76">
        <v>45312</v>
      </c>
      <c r="P155" s="76">
        <v>44469</v>
      </c>
      <c r="Q155" s="77">
        <v>3</v>
      </c>
      <c r="R155" s="74" t="s">
        <v>94</v>
      </c>
      <c r="S155" s="77">
        <v>2516533.7599999998</v>
      </c>
      <c r="T155" s="77">
        <v>1797632.12</v>
      </c>
      <c r="U155" s="77">
        <v>1874.41</v>
      </c>
      <c r="V155" s="78">
        <v>5.3624999999999999E-2</v>
      </c>
      <c r="W155" s="79">
        <v>1</v>
      </c>
      <c r="X155" s="77">
        <v>2516533.7599999998</v>
      </c>
      <c r="Y155" s="88">
        <v>1797632.12</v>
      </c>
      <c r="Z155" s="77">
        <v>1874.41</v>
      </c>
      <c r="AA155" s="74">
        <v>0</v>
      </c>
      <c r="AB155" s="74">
        <v>0</v>
      </c>
      <c r="AD155" s="74">
        <v>5</v>
      </c>
      <c r="AE155" s="74">
        <v>5</v>
      </c>
      <c r="AF155" s="74">
        <v>0</v>
      </c>
      <c r="AG155" s="74">
        <v>0</v>
      </c>
      <c r="AI155" s="74">
        <v>5</v>
      </c>
      <c r="AJ155" s="74">
        <v>5</v>
      </c>
      <c r="AL155" s="74">
        <v>5</v>
      </c>
      <c r="AM155" s="74" t="s">
        <v>95</v>
      </c>
      <c r="AN155" s="74">
        <v>0</v>
      </c>
      <c r="AO155" s="74" t="s">
        <v>95</v>
      </c>
      <c r="AP155" s="74" t="s">
        <v>95</v>
      </c>
      <c r="AQ155" s="74">
        <v>1</v>
      </c>
      <c r="AS155" s="74">
        <v>1</v>
      </c>
      <c r="AT155" s="74" t="s">
        <v>92</v>
      </c>
      <c r="AU155" s="74" t="s">
        <v>95</v>
      </c>
      <c r="AV155" s="74" t="s">
        <v>94</v>
      </c>
      <c r="AW155" s="77">
        <v>37000000</v>
      </c>
      <c r="AX155" s="77">
        <v>5426607.6200000001</v>
      </c>
      <c r="AY155" s="79">
        <v>1</v>
      </c>
      <c r="AZ155" s="77">
        <v>239959800</v>
      </c>
      <c r="BA155" s="77">
        <v>35193721.058747999</v>
      </c>
      <c r="BB155" s="74" t="s">
        <v>116</v>
      </c>
      <c r="BC155" s="75" t="s">
        <v>1757</v>
      </c>
      <c r="BD155" s="82">
        <v>22457.128057111826</v>
      </c>
      <c r="BE155" s="82">
        <v>0</v>
      </c>
      <c r="BF155" s="82">
        <v>23.416284640892471</v>
      </c>
      <c r="BG155" s="82">
        <v>22480.544341752717</v>
      </c>
      <c r="BH155" s="82">
        <v>50986.461383473055</v>
      </c>
      <c r="BI155" s="82">
        <v>0</v>
      </c>
      <c r="BJ155" s="82">
        <v>68.870360505634011</v>
      </c>
      <c r="BK155" s="82">
        <v>51055.331743978692</v>
      </c>
      <c r="BL155" s="82">
        <v>1617868.9080000001</v>
      </c>
      <c r="BM155" s="82">
        <v>0</v>
      </c>
      <c r="BN155" s="82">
        <v>1686.9690000000001</v>
      </c>
      <c r="BO155" s="82">
        <v>1619555.8770000001</v>
      </c>
      <c r="BP155" s="82">
        <v>22457.128057111826</v>
      </c>
      <c r="BQ155" s="82">
        <v>0</v>
      </c>
      <c r="BR155" s="82">
        <v>23.416284640892471</v>
      </c>
      <c r="BS155" s="89">
        <v>22480.544341752717</v>
      </c>
      <c r="BT155" s="82">
        <v>117506.92255883763</v>
      </c>
      <c r="BU155" s="82">
        <v>0</v>
      </c>
      <c r="BV155" s="82">
        <v>122.52570938346985</v>
      </c>
      <c r="BW155" s="82">
        <v>117629.44826822109</v>
      </c>
      <c r="BX155" s="82">
        <v>266786.65918902279</v>
      </c>
      <c r="BY155" s="82">
        <v>0</v>
      </c>
      <c r="BZ155" s="82">
        <v>360.36416134572994</v>
      </c>
      <c r="CA155" s="82">
        <v>267147.02335036849</v>
      </c>
      <c r="CB155" s="82">
        <v>8465499.0611100011</v>
      </c>
      <c r="CC155" s="82">
        <v>0</v>
      </c>
      <c r="CD155" s="82">
        <v>8827.0652924999995</v>
      </c>
      <c r="CE155" s="82">
        <v>8474326.126402501</v>
      </c>
      <c r="CF155" s="82">
        <v>117506.92255883763</v>
      </c>
      <c r="CG155" s="82">
        <v>0</v>
      </c>
      <c r="CH155" s="82">
        <v>122.52570938346985</v>
      </c>
      <c r="CI155" s="82">
        <v>117629.44826822109</v>
      </c>
      <c r="CJ155" s="82" t="s">
        <v>96</v>
      </c>
      <c r="CK155" s="83">
        <v>1.4999999999999999E-2</v>
      </c>
      <c r="CL155" s="83">
        <v>3.5000000000000003E-2</v>
      </c>
      <c r="CM155" s="83">
        <v>0.26500000000000001</v>
      </c>
      <c r="CN155" s="82">
        <v>26964.481800000001</v>
      </c>
      <c r="CO155" s="82">
        <v>62917.124200000013</v>
      </c>
      <c r="CP155" s="82">
        <v>476372.51180000004</v>
      </c>
      <c r="CQ155" s="82">
        <v>26964.481800000001</v>
      </c>
      <c r="CR155" s="89">
        <v>26964.481800000001</v>
      </c>
      <c r="CS155" s="82">
        <v>26964.481800000001</v>
      </c>
      <c r="CT155" s="82">
        <v>62917.124200000013</v>
      </c>
      <c r="CU155" s="82">
        <v>476372.51180000004</v>
      </c>
      <c r="CV155" s="82">
        <v>26964.481800000001</v>
      </c>
      <c r="CW155" s="82">
        <v>26964.481800000001</v>
      </c>
    </row>
    <row r="156" spans="1:101">
      <c r="A156" s="86" t="s">
        <v>82</v>
      </c>
      <c r="B156" s="87" t="s">
        <v>343</v>
      </c>
      <c r="C156" s="75" t="s">
        <v>1758</v>
      </c>
      <c r="D156" s="74" t="s">
        <v>116</v>
      </c>
      <c r="E156" s="74" t="s">
        <v>82</v>
      </c>
      <c r="F156" s="74" t="s">
        <v>343</v>
      </c>
      <c r="G156" s="74" t="s">
        <v>344</v>
      </c>
      <c r="I156" s="74" t="s">
        <v>346</v>
      </c>
      <c r="J156" s="74" t="s">
        <v>2582</v>
      </c>
      <c r="K156" s="74" t="s">
        <v>347</v>
      </c>
      <c r="L156" s="74" t="s">
        <v>348</v>
      </c>
      <c r="M156" s="74" t="s">
        <v>90</v>
      </c>
      <c r="N156" s="74" t="s">
        <v>349</v>
      </c>
      <c r="O156" s="76">
        <v>44903</v>
      </c>
      <c r="P156" s="76">
        <v>44469</v>
      </c>
      <c r="Q156" s="77">
        <v>2</v>
      </c>
      <c r="R156" s="74" t="s">
        <v>94</v>
      </c>
      <c r="S156" s="77">
        <v>1400000</v>
      </c>
      <c r="T156" s="77">
        <v>332726.63</v>
      </c>
      <c r="U156" s="77">
        <v>1086.9100000000001</v>
      </c>
      <c r="V156" s="78">
        <v>5.8799999999999998E-2</v>
      </c>
      <c r="W156" s="79">
        <v>1</v>
      </c>
      <c r="X156" s="77">
        <v>1400000</v>
      </c>
      <c r="Y156" s="88">
        <v>332726.63</v>
      </c>
      <c r="Z156" s="77">
        <v>1086.9100000000001</v>
      </c>
      <c r="AA156" s="74">
        <v>0</v>
      </c>
      <c r="AB156" s="74">
        <v>0</v>
      </c>
      <c r="AD156" s="74">
        <v>7</v>
      </c>
      <c r="AE156" s="74">
        <v>7</v>
      </c>
      <c r="AF156" s="74">
        <v>0</v>
      </c>
      <c r="AG156" s="74">
        <v>0</v>
      </c>
      <c r="AI156" s="74">
        <v>7</v>
      </c>
      <c r="AJ156" s="74">
        <v>7</v>
      </c>
      <c r="AL156" s="74">
        <v>7</v>
      </c>
      <c r="AM156" s="74" t="s">
        <v>95</v>
      </c>
      <c r="AN156" s="74">
        <v>0</v>
      </c>
      <c r="AO156" s="74" t="s">
        <v>95</v>
      </c>
      <c r="AP156" s="74" t="s">
        <v>95</v>
      </c>
      <c r="AQ156" s="74">
        <v>1</v>
      </c>
      <c r="AS156" s="74">
        <v>1</v>
      </c>
      <c r="AT156" s="74" t="s">
        <v>92</v>
      </c>
      <c r="AU156" s="74" t="s">
        <v>95</v>
      </c>
      <c r="AV156" s="74" t="s">
        <v>94</v>
      </c>
      <c r="AW156" s="77">
        <v>1400000</v>
      </c>
      <c r="AX156" s="77">
        <v>0</v>
      </c>
      <c r="AY156" s="79">
        <v>1</v>
      </c>
      <c r="AZ156" s="77">
        <v>9079560</v>
      </c>
      <c r="BA156" s="77">
        <v>0</v>
      </c>
      <c r="BB156" s="74" t="s">
        <v>116</v>
      </c>
      <c r="BC156" s="75" t="s">
        <v>1758</v>
      </c>
      <c r="BD156" s="82">
        <v>0</v>
      </c>
      <c r="BE156" s="82">
        <v>0</v>
      </c>
      <c r="BF156" s="82">
        <v>0</v>
      </c>
      <c r="BG156" s="82">
        <v>0</v>
      </c>
      <c r="BH156" s="82">
        <v>0</v>
      </c>
      <c r="BI156" s="82">
        <v>0</v>
      </c>
      <c r="BJ156" s="82">
        <v>0</v>
      </c>
      <c r="BK156" s="82">
        <v>0</v>
      </c>
      <c r="BL156" s="82">
        <v>0</v>
      </c>
      <c r="BM156" s="82">
        <v>0</v>
      </c>
      <c r="BN156" s="82">
        <v>0</v>
      </c>
      <c r="BO156" s="82">
        <v>0</v>
      </c>
      <c r="BP156" s="82">
        <v>0</v>
      </c>
      <c r="BQ156" s="82">
        <v>0</v>
      </c>
      <c r="BR156" s="82">
        <v>0</v>
      </c>
      <c r="BS156" s="89">
        <v>0</v>
      </c>
      <c r="BT156" s="82">
        <v>0</v>
      </c>
      <c r="BU156" s="82">
        <v>0</v>
      </c>
      <c r="BV156" s="82">
        <v>0</v>
      </c>
      <c r="BW156" s="82">
        <v>0</v>
      </c>
      <c r="BX156" s="82">
        <v>0</v>
      </c>
      <c r="BY156" s="82">
        <v>0</v>
      </c>
      <c r="BZ156" s="82">
        <v>0</v>
      </c>
      <c r="CA156" s="82">
        <v>0</v>
      </c>
      <c r="CB156" s="82">
        <v>0</v>
      </c>
      <c r="CC156" s="82">
        <v>0</v>
      </c>
      <c r="CD156" s="82">
        <v>0</v>
      </c>
      <c r="CE156" s="82">
        <v>0</v>
      </c>
      <c r="CF156" s="82">
        <v>0</v>
      </c>
      <c r="CG156" s="82">
        <v>0</v>
      </c>
      <c r="CH156" s="82">
        <v>0</v>
      </c>
      <c r="CI156" s="82">
        <v>0</v>
      </c>
      <c r="CJ156" s="82" t="s">
        <v>96</v>
      </c>
      <c r="CK156" s="83">
        <v>1.4999999999999999E-2</v>
      </c>
      <c r="CL156" s="83">
        <v>3.5000000000000003E-2</v>
      </c>
      <c r="CM156" s="83">
        <v>0.26500000000000001</v>
      </c>
      <c r="CN156" s="82">
        <v>4990.8994499999999</v>
      </c>
      <c r="CO156" s="82">
        <v>11645.432050000001</v>
      </c>
      <c r="CP156" s="82">
        <v>88172.556950000013</v>
      </c>
      <c r="CQ156" s="82">
        <v>4990.8994499999999</v>
      </c>
      <c r="CR156" s="89">
        <v>4990.8994499999999</v>
      </c>
      <c r="CS156" s="82">
        <v>4990.8994499999999</v>
      </c>
      <c r="CT156" s="82">
        <v>11645.432050000001</v>
      </c>
      <c r="CU156" s="82">
        <v>88172.556950000013</v>
      </c>
      <c r="CV156" s="82">
        <v>4990.8994499999999</v>
      </c>
      <c r="CW156" s="82">
        <v>4990.8994499999999</v>
      </c>
    </row>
    <row r="157" spans="1:101">
      <c r="A157" s="86" t="s">
        <v>82</v>
      </c>
      <c r="B157" s="87" t="s">
        <v>350</v>
      </c>
      <c r="C157" s="75" t="s">
        <v>1759</v>
      </c>
      <c r="D157" s="74" t="s">
        <v>116</v>
      </c>
      <c r="E157" s="74" t="s">
        <v>82</v>
      </c>
      <c r="F157" s="74" t="s">
        <v>350</v>
      </c>
      <c r="G157" s="74" t="s">
        <v>351</v>
      </c>
      <c r="I157" s="74" t="s">
        <v>346</v>
      </c>
      <c r="J157" s="74" t="s">
        <v>2585</v>
      </c>
      <c r="K157" s="74" t="s">
        <v>347</v>
      </c>
      <c r="L157" s="74" t="s">
        <v>348</v>
      </c>
      <c r="M157" s="74" t="s">
        <v>90</v>
      </c>
      <c r="N157" s="74" t="s">
        <v>353</v>
      </c>
      <c r="O157" s="76">
        <v>48342</v>
      </c>
      <c r="P157" s="76">
        <v>44469</v>
      </c>
      <c r="Q157" s="77">
        <v>11</v>
      </c>
      <c r="R157" s="74" t="s">
        <v>94</v>
      </c>
      <c r="S157" s="77">
        <v>3000000</v>
      </c>
      <c r="T157" s="77">
        <v>2382467.71</v>
      </c>
      <c r="U157" s="77">
        <v>7782.73</v>
      </c>
      <c r="V157" s="78">
        <v>5.8799999999999998E-2</v>
      </c>
      <c r="W157" s="79">
        <v>1</v>
      </c>
      <c r="X157" s="77">
        <v>3000000</v>
      </c>
      <c r="Y157" s="88">
        <v>2382467.71</v>
      </c>
      <c r="Z157" s="77">
        <v>7782.73</v>
      </c>
      <c r="AA157" s="74">
        <v>0</v>
      </c>
      <c r="AB157" s="74">
        <v>0</v>
      </c>
      <c r="AD157" s="74">
        <v>7</v>
      </c>
      <c r="AE157" s="74">
        <v>7</v>
      </c>
      <c r="AF157" s="74">
        <v>0</v>
      </c>
      <c r="AG157" s="74">
        <v>0</v>
      </c>
      <c r="AI157" s="74">
        <v>7</v>
      </c>
      <c r="AJ157" s="74">
        <v>7</v>
      </c>
      <c r="AL157" s="74">
        <v>7</v>
      </c>
      <c r="AM157" s="74" t="s">
        <v>95</v>
      </c>
      <c r="AN157" s="74">
        <v>0</v>
      </c>
      <c r="AO157" s="74" t="s">
        <v>95</v>
      </c>
      <c r="AP157" s="74" t="s">
        <v>95</v>
      </c>
      <c r="AQ157" s="74">
        <v>1</v>
      </c>
      <c r="AS157" s="74">
        <v>1</v>
      </c>
      <c r="AT157" s="74" t="s">
        <v>92</v>
      </c>
      <c r="AU157" s="74" t="s">
        <v>95</v>
      </c>
      <c r="AV157" s="74" t="s">
        <v>94</v>
      </c>
      <c r="AW157" s="77">
        <v>3000000</v>
      </c>
      <c r="AX157" s="77">
        <v>0</v>
      </c>
      <c r="AY157" s="79">
        <v>1</v>
      </c>
      <c r="AZ157" s="77">
        <v>19456200</v>
      </c>
      <c r="BA157" s="77">
        <v>0</v>
      </c>
      <c r="BB157" s="74" t="s">
        <v>116</v>
      </c>
      <c r="BC157" s="75" t="s">
        <v>1759</v>
      </c>
      <c r="BD157" s="82">
        <v>0</v>
      </c>
      <c r="BE157" s="82">
        <v>0</v>
      </c>
      <c r="BF157" s="82">
        <v>0</v>
      </c>
      <c r="BG157" s="82">
        <v>0</v>
      </c>
      <c r="BH157" s="82">
        <v>0</v>
      </c>
      <c r="BI157" s="82">
        <v>0</v>
      </c>
      <c r="BJ157" s="82">
        <v>0</v>
      </c>
      <c r="BK157" s="82">
        <v>0</v>
      </c>
      <c r="BL157" s="82">
        <v>0</v>
      </c>
      <c r="BM157" s="82">
        <v>0</v>
      </c>
      <c r="BN157" s="82">
        <v>0</v>
      </c>
      <c r="BO157" s="82">
        <v>0</v>
      </c>
      <c r="BP157" s="82">
        <v>0</v>
      </c>
      <c r="BQ157" s="82">
        <v>0</v>
      </c>
      <c r="BR157" s="82">
        <v>0</v>
      </c>
      <c r="BS157" s="89">
        <v>0</v>
      </c>
      <c r="BT157" s="82">
        <v>0</v>
      </c>
      <c r="BU157" s="82">
        <v>0</v>
      </c>
      <c r="BV157" s="82">
        <v>0</v>
      </c>
      <c r="BW157" s="82">
        <v>0</v>
      </c>
      <c r="BX157" s="82">
        <v>0</v>
      </c>
      <c r="BY157" s="82">
        <v>0</v>
      </c>
      <c r="BZ157" s="82">
        <v>0</v>
      </c>
      <c r="CA157" s="82">
        <v>0</v>
      </c>
      <c r="CB157" s="82">
        <v>0</v>
      </c>
      <c r="CC157" s="82">
        <v>0</v>
      </c>
      <c r="CD157" s="82">
        <v>0</v>
      </c>
      <c r="CE157" s="82">
        <v>0</v>
      </c>
      <c r="CF157" s="82">
        <v>0</v>
      </c>
      <c r="CG157" s="82">
        <v>0</v>
      </c>
      <c r="CH157" s="82">
        <v>0</v>
      </c>
      <c r="CI157" s="82">
        <v>0</v>
      </c>
      <c r="CJ157" s="82" t="s">
        <v>96</v>
      </c>
      <c r="CK157" s="83">
        <v>1.4999999999999999E-2</v>
      </c>
      <c r="CL157" s="83">
        <v>3.5000000000000003E-2</v>
      </c>
      <c r="CM157" s="83">
        <v>0.26500000000000001</v>
      </c>
      <c r="CN157" s="82">
        <v>35737.015650000001</v>
      </c>
      <c r="CO157" s="82">
        <v>83386.369850000003</v>
      </c>
      <c r="CP157" s="82">
        <v>631353.94315000006</v>
      </c>
      <c r="CQ157" s="82">
        <v>35737.015650000001</v>
      </c>
      <c r="CR157" s="89">
        <v>35737.015650000001</v>
      </c>
      <c r="CS157" s="82">
        <v>35737.015650000001</v>
      </c>
      <c r="CT157" s="82">
        <v>83386.369850000003</v>
      </c>
      <c r="CU157" s="82">
        <v>631353.94315000006</v>
      </c>
      <c r="CV157" s="82">
        <v>35737.015650000001</v>
      </c>
      <c r="CW157" s="82">
        <v>35737.015650000001</v>
      </c>
    </row>
    <row r="158" spans="1:101">
      <c r="A158" s="86" t="s">
        <v>82</v>
      </c>
      <c r="B158" s="87" t="s">
        <v>354</v>
      </c>
      <c r="C158" s="75" t="s">
        <v>1760</v>
      </c>
      <c r="D158" s="74" t="s">
        <v>116</v>
      </c>
      <c r="E158" s="74" t="s">
        <v>82</v>
      </c>
      <c r="F158" s="74" t="s">
        <v>354</v>
      </c>
      <c r="G158" s="74" t="s">
        <v>355</v>
      </c>
      <c r="I158" s="74" t="s">
        <v>87</v>
      </c>
      <c r="J158" s="74" t="s">
        <v>2580</v>
      </c>
      <c r="K158" s="74" t="s">
        <v>88</v>
      </c>
      <c r="L158" s="74" t="s">
        <v>89</v>
      </c>
      <c r="M158" s="74" t="s">
        <v>90</v>
      </c>
      <c r="N158" s="74" t="s">
        <v>357</v>
      </c>
      <c r="O158" s="76">
        <v>44554</v>
      </c>
      <c r="P158" s="76">
        <v>44469</v>
      </c>
      <c r="Q158" s="77">
        <v>1</v>
      </c>
      <c r="R158" s="74" t="s">
        <v>94</v>
      </c>
      <c r="S158" s="77">
        <v>10669975.189999999</v>
      </c>
      <c r="T158" s="77">
        <v>248138.98</v>
      </c>
      <c r="U158" s="77">
        <v>510.75</v>
      </c>
      <c r="V158" s="78">
        <v>5.7000000000000002E-2</v>
      </c>
      <c r="W158" s="79">
        <v>1</v>
      </c>
      <c r="X158" s="77">
        <v>10669975.189999999</v>
      </c>
      <c r="Y158" s="88">
        <v>248138.98</v>
      </c>
      <c r="Z158" s="77">
        <v>510.75</v>
      </c>
      <c r="AA158" s="74">
        <v>0</v>
      </c>
      <c r="AB158" s="74">
        <v>0</v>
      </c>
      <c r="AD158" s="74">
        <v>4</v>
      </c>
      <c r="AE158" s="74">
        <v>4</v>
      </c>
      <c r="AF158" s="74">
        <v>0</v>
      </c>
      <c r="AG158" s="74">
        <v>0</v>
      </c>
      <c r="AI158" s="74">
        <v>4</v>
      </c>
      <c r="AJ158" s="74">
        <v>4</v>
      </c>
      <c r="AL158" s="74">
        <v>4</v>
      </c>
      <c r="AM158" s="74" t="s">
        <v>95</v>
      </c>
      <c r="AN158" s="74">
        <v>0</v>
      </c>
      <c r="AO158" s="74" t="s">
        <v>95</v>
      </c>
      <c r="AP158" s="74" t="s">
        <v>95</v>
      </c>
      <c r="AQ158" s="74">
        <v>1</v>
      </c>
      <c r="AS158" s="74">
        <v>1</v>
      </c>
      <c r="AT158" s="74" t="s">
        <v>92</v>
      </c>
      <c r="AU158" s="74" t="s">
        <v>95</v>
      </c>
      <c r="AV158" s="74" t="s">
        <v>94</v>
      </c>
      <c r="AW158" s="77">
        <v>50000000</v>
      </c>
      <c r="AX158" s="77">
        <v>0</v>
      </c>
      <c r="AY158" s="79">
        <v>1</v>
      </c>
      <c r="AZ158" s="77">
        <v>324270000</v>
      </c>
      <c r="BA158" s="77">
        <v>0</v>
      </c>
      <c r="BB158" s="74" t="s">
        <v>116</v>
      </c>
      <c r="BC158" s="75" t="s">
        <v>1760</v>
      </c>
      <c r="BD158" s="82">
        <v>1893.4742410908057</v>
      </c>
      <c r="BE158" s="82">
        <v>0</v>
      </c>
      <c r="BF158" s="82">
        <v>3.8973802851818315</v>
      </c>
      <c r="BG158" s="82">
        <v>1897.3716213759874</v>
      </c>
      <c r="BH158" s="82">
        <v>1893.4742410908057</v>
      </c>
      <c r="BI158" s="82">
        <v>0</v>
      </c>
      <c r="BJ158" s="82">
        <v>3.8973802851818315</v>
      </c>
      <c r="BK158" s="82">
        <v>1897.3716213759874</v>
      </c>
      <c r="BL158" s="82">
        <v>223325.08199999999</v>
      </c>
      <c r="BM158" s="82">
        <v>0</v>
      </c>
      <c r="BN158" s="82">
        <v>459.67500000000001</v>
      </c>
      <c r="BO158" s="82">
        <v>223784.75699999998</v>
      </c>
      <c r="BP158" s="82">
        <v>1893.4742410908057</v>
      </c>
      <c r="BQ158" s="82">
        <v>0</v>
      </c>
      <c r="BR158" s="82">
        <v>3.8973802851818315</v>
      </c>
      <c r="BS158" s="89">
        <v>1897.3716213759874</v>
      </c>
      <c r="BT158" s="82">
        <v>9907.6039665076405</v>
      </c>
      <c r="BU158" s="82">
        <v>0</v>
      </c>
      <c r="BV158" s="82">
        <v>20.393042342213935</v>
      </c>
      <c r="BW158" s="82">
        <v>9927.997008849854</v>
      </c>
      <c r="BX158" s="82">
        <v>9907.6039665076405</v>
      </c>
      <c r="BY158" s="82">
        <v>0</v>
      </c>
      <c r="BZ158" s="82">
        <v>20.393042342213935</v>
      </c>
      <c r="CA158" s="82">
        <v>9927.997008849854</v>
      </c>
      <c r="CB158" s="82">
        <v>1168548.491565</v>
      </c>
      <c r="CC158" s="82">
        <v>0</v>
      </c>
      <c r="CD158" s="82">
        <v>2405.2494375000001</v>
      </c>
      <c r="CE158" s="82">
        <v>1170953.7410024998</v>
      </c>
      <c r="CF158" s="82">
        <v>9907.6039665076405</v>
      </c>
      <c r="CG158" s="82">
        <v>0</v>
      </c>
      <c r="CH158" s="82">
        <v>20.393042342213935</v>
      </c>
      <c r="CI158" s="82">
        <v>9927.997008849854</v>
      </c>
      <c r="CJ158" s="82" t="s">
        <v>96</v>
      </c>
      <c r="CK158" s="83">
        <v>1.4999999999999999E-2</v>
      </c>
      <c r="CL158" s="83">
        <v>3.5000000000000003E-2</v>
      </c>
      <c r="CM158" s="83">
        <v>0.26500000000000001</v>
      </c>
      <c r="CN158" s="82">
        <v>3722.0846999999999</v>
      </c>
      <c r="CO158" s="82">
        <v>8684.8643000000011</v>
      </c>
      <c r="CP158" s="82">
        <v>65756.829700000002</v>
      </c>
      <c r="CQ158" s="82">
        <v>3722.0846999999999</v>
      </c>
      <c r="CR158" s="89">
        <v>3722.0846999999999</v>
      </c>
      <c r="CS158" s="82">
        <v>3722.0846999999999</v>
      </c>
      <c r="CT158" s="82">
        <v>8684.8643000000011</v>
      </c>
      <c r="CU158" s="82">
        <v>65756.829700000002</v>
      </c>
      <c r="CV158" s="82">
        <v>3722.0846999999999</v>
      </c>
      <c r="CW158" s="82">
        <v>3722.0846999999999</v>
      </c>
    </row>
    <row r="159" spans="1:101">
      <c r="A159" s="86" t="s">
        <v>82</v>
      </c>
      <c r="B159" s="87" t="s">
        <v>358</v>
      </c>
      <c r="C159" s="75" t="s">
        <v>1761</v>
      </c>
      <c r="D159" s="74" t="s">
        <v>116</v>
      </c>
      <c r="E159" s="74" t="s">
        <v>82</v>
      </c>
      <c r="F159" s="74" t="s">
        <v>358</v>
      </c>
      <c r="G159" s="74" t="s">
        <v>355</v>
      </c>
      <c r="I159" s="74" t="s">
        <v>87</v>
      </c>
      <c r="J159" s="74" t="s">
        <v>2580</v>
      </c>
      <c r="K159" s="74" t="s">
        <v>88</v>
      </c>
      <c r="L159" s="74" t="s">
        <v>89</v>
      </c>
      <c r="M159" s="74" t="s">
        <v>90</v>
      </c>
      <c r="N159" s="74" t="s">
        <v>357</v>
      </c>
      <c r="O159" s="76">
        <v>44610</v>
      </c>
      <c r="P159" s="76">
        <v>44469</v>
      </c>
      <c r="Q159" s="77">
        <v>1</v>
      </c>
      <c r="R159" s="74" t="s">
        <v>94</v>
      </c>
      <c r="S159" s="77">
        <v>9330024.8100000005</v>
      </c>
      <c r="T159" s="77">
        <v>645161.30000000005</v>
      </c>
      <c r="U159" s="77">
        <v>4392.47</v>
      </c>
      <c r="V159" s="78">
        <v>5.7000000000000002E-2</v>
      </c>
      <c r="W159" s="79">
        <v>1</v>
      </c>
      <c r="X159" s="77">
        <v>9330024.8100000005</v>
      </c>
      <c r="Y159" s="88">
        <v>645161.30000000005</v>
      </c>
      <c r="Z159" s="77">
        <v>4392.47</v>
      </c>
      <c r="AA159" s="74">
        <v>0</v>
      </c>
      <c r="AB159" s="74">
        <v>0</v>
      </c>
      <c r="AD159" s="74">
        <v>4</v>
      </c>
      <c r="AE159" s="74">
        <v>4</v>
      </c>
      <c r="AF159" s="74">
        <v>0</v>
      </c>
      <c r="AG159" s="74">
        <v>0</v>
      </c>
      <c r="AI159" s="74">
        <v>4</v>
      </c>
      <c r="AJ159" s="74">
        <v>4</v>
      </c>
      <c r="AL159" s="74">
        <v>4</v>
      </c>
      <c r="AM159" s="74" t="s">
        <v>95</v>
      </c>
      <c r="AN159" s="74">
        <v>0</v>
      </c>
      <c r="AO159" s="74" t="s">
        <v>95</v>
      </c>
      <c r="AP159" s="74" t="s">
        <v>95</v>
      </c>
      <c r="AQ159" s="74">
        <v>1</v>
      </c>
      <c r="AS159" s="74">
        <v>1</v>
      </c>
      <c r="AT159" s="74" t="s">
        <v>92</v>
      </c>
      <c r="AU159" s="74" t="s">
        <v>95</v>
      </c>
      <c r="AV159" s="74" t="s">
        <v>94</v>
      </c>
      <c r="AW159" s="77">
        <v>50000000</v>
      </c>
      <c r="AX159" s="77">
        <v>0</v>
      </c>
      <c r="AY159" s="79">
        <v>1</v>
      </c>
      <c r="AZ159" s="77">
        <v>324270000</v>
      </c>
      <c r="BA159" s="77">
        <v>0</v>
      </c>
      <c r="BB159" s="74" t="s">
        <v>116</v>
      </c>
      <c r="BC159" s="75" t="s">
        <v>1761</v>
      </c>
      <c r="BD159" s="82">
        <v>4923.0326605624696</v>
      </c>
      <c r="BE159" s="82">
        <v>0</v>
      </c>
      <c r="BF159" s="82">
        <v>33.51762306657394</v>
      </c>
      <c r="BG159" s="82">
        <v>4956.5502836290434</v>
      </c>
      <c r="BH159" s="82">
        <v>4923.0326605624696</v>
      </c>
      <c r="BI159" s="82">
        <v>0</v>
      </c>
      <c r="BJ159" s="82">
        <v>33.51762306657394</v>
      </c>
      <c r="BK159" s="82">
        <v>4956.5502836290434</v>
      </c>
      <c r="BL159" s="82">
        <v>580645.17000000004</v>
      </c>
      <c r="BM159" s="82">
        <v>0</v>
      </c>
      <c r="BN159" s="82">
        <v>3953.2230000000004</v>
      </c>
      <c r="BO159" s="82">
        <v>584598.39300000004</v>
      </c>
      <c r="BP159" s="82">
        <v>4923.0326605624696</v>
      </c>
      <c r="BQ159" s="82">
        <v>0</v>
      </c>
      <c r="BR159" s="82">
        <v>33.51762306657394</v>
      </c>
      <c r="BS159" s="89">
        <v>4956.5502836290434</v>
      </c>
      <c r="BT159" s="82">
        <v>25759.768396393123</v>
      </c>
      <c r="BU159" s="82">
        <v>0</v>
      </c>
      <c r="BV159" s="82">
        <v>175.38096269584813</v>
      </c>
      <c r="BW159" s="82">
        <v>25935.14935908897</v>
      </c>
      <c r="BX159" s="82">
        <v>25759.768396393123</v>
      </c>
      <c r="BY159" s="82">
        <v>0</v>
      </c>
      <c r="BZ159" s="82">
        <v>175.38096269584813</v>
      </c>
      <c r="CA159" s="82">
        <v>25935.14935908897</v>
      </c>
      <c r="CB159" s="82">
        <v>3038225.8520250004</v>
      </c>
      <c r="CC159" s="82">
        <v>0</v>
      </c>
      <c r="CD159" s="82">
        <v>20685.239347500003</v>
      </c>
      <c r="CE159" s="82">
        <v>3058911.0913725002</v>
      </c>
      <c r="CF159" s="82">
        <v>25759.768396393123</v>
      </c>
      <c r="CG159" s="82">
        <v>0</v>
      </c>
      <c r="CH159" s="82">
        <v>175.38096269584813</v>
      </c>
      <c r="CI159" s="82">
        <v>25935.14935908897</v>
      </c>
      <c r="CJ159" s="82" t="s">
        <v>96</v>
      </c>
      <c r="CK159" s="83">
        <v>1.4999999999999999E-2</v>
      </c>
      <c r="CL159" s="83">
        <v>3.5000000000000003E-2</v>
      </c>
      <c r="CM159" s="83">
        <v>0.26500000000000001</v>
      </c>
      <c r="CN159" s="82">
        <v>9677.4195</v>
      </c>
      <c r="CO159" s="82">
        <v>22580.645500000002</v>
      </c>
      <c r="CP159" s="82">
        <v>170967.74450000003</v>
      </c>
      <c r="CQ159" s="82">
        <v>9677.4195</v>
      </c>
      <c r="CR159" s="89">
        <v>9677.4195</v>
      </c>
      <c r="CS159" s="82">
        <v>9677.4195</v>
      </c>
      <c r="CT159" s="82">
        <v>22580.645500000002</v>
      </c>
      <c r="CU159" s="82">
        <v>170967.74450000003</v>
      </c>
      <c r="CV159" s="82">
        <v>9677.4195</v>
      </c>
      <c r="CW159" s="82">
        <v>9677.4195</v>
      </c>
    </row>
    <row r="160" spans="1:101">
      <c r="A160" s="86" t="s">
        <v>82</v>
      </c>
      <c r="B160" s="87" t="s">
        <v>359</v>
      </c>
      <c r="C160" s="75" t="s">
        <v>1762</v>
      </c>
      <c r="D160" s="74" t="s">
        <v>116</v>
      </c>
      <c r="E160" s="74" t="s">
        <v>82</v>
      </c>
      <c r="F160" s="74" t="s">
        <v>359</v>
      </c>
      <c r="G160" s="74" t="s">
        <v>355</v>
      </c>
      <c r="I160" s="74" t="s">
        <v>87</v>
      </c>
      <c r="J160" s="74" t="s">
        <v>2580</v>
      </c>
      <c r="K160" s="74" t="s">
        <v>88</v>
      </c>
      <c r="L160" s="74" t="s">
        <v>89</v>
      </c>
      <c r="M160" s="74" t="s">
        <v>90</v>
      </c>
      <c r="N160" s="74" t="s">
        <v>357</v>
      </c>
      <c r="O160" s="76">
        <v>44694</v>
      </c>
      <c r="P160" s="76">
        <v>44469</v>
      </c>
      <c r="Q160" s="77">
        <v>1</v>
      </c>
      <c r="R160" s="74" t="s">
        <v>94</v>
      </c>
      <c r="S160" s="77">
        <v>5000000</v>
      </c>
      <c r="T160" s="77">
        <v>583126.52</v>
      </c>
      <c r="U160" s="77">
        <v>3970.12</v>
      </c>
      <c r="V160" s="78">
        <v>5.7000000000000002E-2</v>
      </c>
      <c r="W160" s="79">
        <v>1</v>
      </c>
      <c r="X160" s="77">
        <v>5000000</v>
      </c>
      <c r="Y160" s="88">
        <v>583126.52</v>
      </c>
      <c r="Z160" s="77">
        <v>3970.12</v>
      </c>
      <c r="AA160" s="74">
        <v>0</v>
      </c>
      <c r="AB160" s="74">
        <v>0</v>
      </c>
      <c r="AD160" s="74">
        <v>4</v>
      </c>
      <c r="AE160" s="74">
        <v>4</v>
      </c>
      <c r="AF160" s="74">
        <v>0</v>
      </c>
      <c r="AG160" s="74">
        <v>0</v>
      </c>
      <c r="AI160" s="74">
        <v>4</v>
      </c>
      <c r="AJ160" s="74">
        <v>4</v>
      </c>
      <c r="AL160" s="74">
        <v>4</v>
      </c>
      <c r="AM160" s="74" t="s">
        <v>95</v>
      </c>
      <c r="AN160" s="74">
        <v>0</v>
      </c>
      <c r="AO160" s="74" t="s">
        <v>95</v>
      </c>
      <c r="AP160" s="74" t="s">
        <v>95</v>
      </c>
      <c r="AQ160" s="74">
        <v>1</v>
      </c>
      <c r="AS160" s="74">
        <v>1</v>
      </c>
      <c r="AT160" s="74" t="s">
        <v>92</v>
      </c>
      <c r="AU160" s="74" t="s">
        <v>95</v>
      </c>
      <c r="AV160" s="74" t="s">
        <v>94</v>
      </c>
      <c r="AW160" s="77">
        <v>50000000</v>
      </c>
      <c r="AX160" s="77">
        <v>0</v>
      </c>
      <c r="AY160" s="79">
        <v>1</v>
      </c>
      <c r="AZ160" s="77">
        <v>324270000</v>
      </c>
      <c r="BA160" s="77">
        <v>0</v>
      </c>
      <c r="BB160" s="74" t="s">
        <v>116</v>
      </c>
      <c r="BC160" s="75" t="s">
        <v>1762</v>
      </c>
      <c r="BD160" s="82">
        <v>4449.6638332152506</v>
      </c>
      <c r="BE160" s="82">
        <v>0</v>
      </c>
      <c r="BF160" s="82">
        <v>30.294796706424066</v>
      </c>
      <c r="BG160" s="82">
        <v>4479.9586299216744</v>
      </c>
      <c r="BH160" s="82">
        <v>4449.6638332152506</v>
      </c>
      <c r="BI160" s="82">
        <v>0</v>
      </c>
      <c r="BJ160" s="82">
        <v>30.294796706424066</v>
      </c>
      <c r="BK160" s="82">
        <v>4479.9586299216744</v>
      </c>
      <c r="BL160" s="82">
        <v>524813.86800000002</v>
      </c>
      <c r="BM160" s="82">
        <v>0</v>
      </c>
      <c r="BN160" s="82">
        <v>3573.1080000000002</v>
      </c>
      <c r="BO160" s="82">
        <v>528386.97600000002</v>
      </c>
      <c r="BP160" s="82">
        <v>4449.6638332152506</v>
      </c>
      <c r="BQ160" s="82">
        <v>0</v>
      </c>
      <c r="BR160" s="82">
        <v>30.294796706424066</v>
      </c>
      <c r="BS160" s="89">
        <v>4479.9586299216744</v>
      </c>
      <c r="BT160" s="82">
        <v>23282.866007298799</v>
      </c>
      <c r="BU160" s="82">
        <v>0</v>
      </c>
      <c r="BV160" s="82">
        <v>158.51752376636392</v>
      </c>
      <c r="BW160" s="82">
        <v>23441.383531065159</v>
      </c>
      <c r="BX160" s="82">
        <v>23282.866007298799</v>
      </c>
      <c r="BY160" s="82">
        <v>0</v>
      </c>
      <c r="BZ160" s="82">
        <v>158.51752376636392</v>
      </c>
      <c r="CA160" s="82">
        <v>23441.383531065159</v>
      </c>
      <c r="CB160" s="82">
        <v>2746088.5643100003</v>
      </c>
      <c r="CC160" s="82">
        <v>0</v>
      </c>
      <c r="CD160" s="82">
        <v>18696.287609999999</v>
      </c>
      <c r="CE160" s="82">
        <v>2764784.8519200003</v>
      </c>
      <c r="CF160" s="82">
        <v>23282.866007298799</v>
      </c>
      <c r="CG160" s="82">
        <v>0</v>
      </c>
      <c r="CH160" s="82">
        <v>158.51752376636392</v>
      </c>
      <c r="CI160" s="82">
        <v>23441.383531065159</v>
      </c>
      <c r="CJ160" s="82" t="s">
        <v>96</v>
      </c>
      <c r="CK160" s="83">
        <v>1.4999999999999999E-2</v>
      </c>
      <c r="CL160" s="83">
        <v>3.5000000000000003E-2</v>
      </c>
      <c r="CM160" s="83">
        <v>0.26500000000000001</v>
      </c>
      <c r="CN160" s="82">
        <v>8746.8978000000006</v>
      </c>
      <c r="CO160" s="82">
        <v>20409.428200000002</v>
      </c>
      <c r="CP160" s="82">
        <v>154528.52780000001</v>
      </c>
      <c r="CQ160" s="82">
        <v>8746.8978000000006</v>
      </c>
      <c r="CR160" s="89">
        <v>8746.8978000000006</v>
      </c>
      <c r="CS160" s="82">
        <v>8746.8978000000006</v>
      </c>
      <c r="CT160" s="82">
        <v>20409.428200000002</v>
      </c>
      <c r="CU160" s="82">
        <v>154528.52780000001</v>
      </c>
      <c r="CV160" s="82">
        <v>8746.8978000000006</v>
      </c>
      <c r="CW160" s="82">
        <v>8746.8978000000006</v>
      </c>
    </row>
    <row r="161" spans="1:101">
      <c r="A161" s="86" t="s">
        <v>82</v>
      </c>
      <c r="B161" s="87" t="s">
        <v>360</v>
      </c>
      <c r="C161" s="75" t="s">
        <v>1763</v>
      </c>
      <c r="D161" s="74" t="s">
        <v>116</v>
      </c>
      <c r="E161" s="74" t="s">
        <v>82</v>
      </c>
      <c r="F161" s="74" t="s">
        <v>360</v>
      </c>
      <c r="G161" s="74" t="s">
        <v>355</v>
      </c>
      <c r="I161" s="74" t="s">
        <v>87</v>
      </c>
      <c r="J161" s="74" t="s">
        <v>2580</v>
      </c>
      <c r="K161" s="74" t="s">
        <v>88</v>
      </c>
      <c r="L161" s="74" t="s">
        <v>89</v>
      </c>
      <c r="M161" s="74" t="s">
        <v>90</v>
      </c>
      <c r="N161" s="74" t="s">
        <v>357</v>
      </c>
      <c r="O161" s="76">
        <v>44736</v>
      </c>
      <c r="P161" s="76">
        <v>44469</v>
      </c>
      <c r="Q161" s="77">
        <v>1</v>
      </c>
      <c r="R161" s="74" t="s">
        <v>94</v>
      </c>
      <c r="S161" s="77">
        <v>10000000</v>
      </c>
      <c r="T161" s="77">
        <v>967741.93</v>
      </c>
      <c r="U161" s="77">
        <v>1991.94</v>
      </c>
      <c r="V161" s="78">
        <v>5.7000000000000002E-2</v>
      </c>
      <c r="W161" s="79">
        <v>1</v>
      </c>
      <c r="X161" s="77">
        <v>10000000</v>
      </c>
      <c r="Y161" s="88">
        <v>967741.93</v>
      </c>
      <c r="Z161" s="77">
        <v>1991.94</v>
      </c>
      <c r="AA161" s="74">
        <v>0</v>
      </c>
      <c r="AB161" s="74">
        <v>0</v>
      </c>
      <c r="AD161" s="74">
        <v>4</v>
      </c>
      <c r="AE161" s="74">
        <v>4</v>
      </c>
      <c r="AF161" s="74">
        <v>0</v>
      </c>
      <c r="AG161" s="74">
        <v>0</v>
      </c>
      <c r="AI161" s="74">
        <v>4</v>
      </c>
      <c r="AJ161" s="74">
        <v>4</v>
      </c>
      <c r="AL161" s="74">
        <v>4</v>
      </c>
      <c r="AM161" s="74" t="s">
        <v>95</v>
      </c>
      <c r="AN161" s="74">
        <v>0</v>
      </c>
      <c r="AO161" s="74" t="s">
        <v>95</v>
      </c>
      <c r="AP161" s="74" t="s">
        <v>95</v>
      </c>
      <c r="AQ161" s="74">
        <v>1</v>
      </c>
      <c r="AS161" s="74">
        <v>1</v>
      </c>
      <c r="AT161" s="74" t="s">
        <v>92</v>
      </c>
      <c r="AU161" s="74" t="s">
        <v>95</v>
      </c>
      <c r="AV161" s="74" t="s">
        <v>94</v>
      </c>
      <c r="AW161" s="77">
        <v>50000000</v>
      </c>
      <c r="AX161" s="77">
        <v>0</v>
      </c>
      <c r="AY161" s="79">
        <v>1</v>
      </c>
      <c r="AZ161" s="77">
        <v>324270000</v>
      </c>
      <c r="BA161" s="77">
        <v>0</v>
      </c>
      <c r="BB161" s="74" t="s">
        <v>116</v>
      </c>
      <c r="BC161" s="75" t="s">
        <v>1763</v>
      </c>
      <c r="BD161" s="82">
        <v>7384.5488382296935</v>
      </c>
      <c r="BE161" s="82">
        <v>0</v>
      </c>
      <c r="BF161" s="82">
        <v>15.199897572716786</v>
      </c>
      <c r="BG161" s="82">
        <v>7399.74873580241</v>
      </c>
      <c r="BH161" s="82">
        <v>7384.5488382296935</v>
      </c>
      <c r="BI161" s="82">
        <v>0</v>
      </c>
      <c r="BJ161" s="82">
        <v>15.199897572716786</v>
      </c>
      <c r="BK161" s="82">
        <v>7399.74873580241</v>
      </c>
      <c r="BL161" s="82">
        <v>870967.73700000008</v>
      </c>
      <c r="BM161" s="82">
        <v>0</v>
      </c>
      <c r="BN161" s="82">
        <v>1792.7460000000001</v>
      </c>
      <c r="BO161" s="82">
        <v>872760.48299999989</v>
      </c>
      <c r="BP161" s="82">
        <v>7384.5488382296935</v>
      </c>
      <c r="BQ161" s="82">
        <v>0</v>
      </c>
      <c r="BR161" s="82">
        <v>15.199897572716786</v>
      </c>
      <c r="BS161" s="89">
        <v>7399.74873580241</v>
      </c>
      <c r="BT161" s="82">
        <v>38639.651796036873</v>
      </c>
      <c r="BU161" s="82">
        <v>0</v>
      </c>
      <c r="BV161" s="82">
        <v>79.533464049240578</v>
      </c>
      <c r="BW161" s="82">
        <v>38719.185260086109</v>
      </c>
      <c r="BX161" s="82">
        <v>38639.651796036873</v>
      </c>
      <c r="BY161" s="82">
        <v>0</v>
      </c>
      <c r="BZ161" s="82">
        <v>79.533464049240578</v>
      </c>
      <c r="CA161" s="82">
        <v>38719.185260086109</v>
      </c>
      <c r="CB161" s="82">
        <v>4557338.6838525003</v>
      </c>
      <c r="CC161" s="82">
        <v>0</v>
      </c>
      <c r="CD161" s="82">
        <v>9380.5434450000012</v>
      </c>
      <c r="CE161" s="82">
        <v>4566719.2272974998</v>
      </c>
      <c r="CF161" s="82">
        <v>38639.651796036873</v>
      </c>
      <c r="CG161" s="82">
        <v>0</v>
      </c>
      <c r="CH161" s="82">
        <v>79.533464049240578</v>
      </c>
      <c r="CI161" s="82">
        <v>38719.185260086109</v>
      </c>
      <c r="CJ161" s="82" t="s">
        <v>96</v>
      </c>
      <c r="CK161" s="83">
        <v>1.4999999999999999E-2</v>
      </c>
      <c r="CL161" s="83">
        <v>3.5000000000000003E-2</v>
      </c>
      <c r="CM161" s="83">
        <v>0.26500000000000001</v>
      </c>
      <c r="CN161" s="82">
        <v>14516.12895</v>
      </c>
      <c r="CO161" s="82">
        <v>33870.967550000008</v>
      </c>
      <c r="CP161" s="82">
        <v>256451.61145000003</v>
      </c>
      <c r="CQ161" s="82">
        <v>14516.12895</v>
      </c>
      <c r="CR161" s="89">
        <v>14516.12895</v>
      </c>
      <c r="CS161" s="82">
        <v>14516.12895</v>
      </c>
      <c r="CT161" s="82">
        <v>33870.967550000008</v>
      </c>
      <c r="CU161" s="82">
        <v>256451.61145000003</v>
      </c>
      <c r="CV161" s="82">
        <v>14516.12895</v>
      </c>
      <c r="CW161" s="82">
        <v>14516.12895</v>
      </c>
    </row>
    <row r="162" spans="1:101">
      <c r="A162" s="86" t="s">
        <v>82</v>
      </c>
      <c r="B162" s="87" t="s">
        <v>361</v>
      </c>
      <c r="C162" s="75" t="s">
        <v>1764</v>
      </c>
      <c r="D162" s="74" t="s">
        <v>116</v>
      </c>
      <c r="E162" s="74" t="s">
        <v>82</v>
      </c>
      <c r="F162" s="74" t="s">
        <v>361</v>
      </c>
      <c r="G162" s="74" t="s">
        <v>355</v>
      </c>
      <c r="I162" s="74" t="s">
        <v>87</v>
      </c>
      <c r="J162" s="74" t="s">
        <v>2580</v>
      </c>
      <c r="K162" s="74" t="s">
        <v>88</v>
      </c>
      <c r="L162" s="74" t="s">
        <v>89</v>
      </c>
      <c r="M162" s="74" t="s">
        <v>90</v>
      </c>
      <c r="N162" s="74" t="s">
        <v>357</v>
      </c>
      <c r="O162" s="76">
        <v>44764</v>
      </c>
      <c r="P162" s="76">
        <v>44469</v>
      </c>
      <c r="Q162" s="77">
        <v>1</v>
      </c>
      <c r="R162" s="74" t="s">
        <v>94</v>
      </c>
      <c r="S162" s="77">
        <v>5000000</v>
      </c>
      <c r="T162" s="77">
        <v>421836.21</v>
      </c>
      <c r="U162" s="77">
        <v>5009.3</v>
      </c>
      <c r="V162" s="78">
        <v>5.7000000000000002E-2</v>
      </c>
      <c r="W162" s="79">
        <v>1</v>
      </c>
      <c r="X162" s="77">
        <v>5000000</v>
      </c>
      <c r="Y162" s="88">
        <v>421836.21</v>
      </c>
      <c r="Z162" s="77">
        <v>5009.3</v>
      </c>
      <c r="AA162" s="74">
        <v>0</v>
      </c>
      <c r="AB162" s="74">
        <v>0</v>
      </c>
      <c r="AD162" s="74">
        <v>4</v>
      </c>
      <c r="AE162" s="74">
        <v>4</v>
      </c>
      <c r="AF162" s="74">
        <v>0</v>
      </c>
      <c r="AG162" s="74">
        <v>0</v>
      </c>
      <c r="AI162" s="74">
        <v>4</v>
      </c>
      <c r="AJ162" s="74">
        <v>4</v>
      </c>
      <c r="AL162" s="74">
        <v>4</v>
      </c>
      <c r="AM162" s="74" t="s">
        <v>95</v>
      </c>
      <c r="AN162" s="74">
        <v>0</v>
      </c>
      <c r="AO162" s="74" t="s">
        <v>95</v>
      </c>
      <c r="AP162" s="74" t="s">
        <v>95</v>
      </c>
      <c r="AQ162" s="74">
        <v>1</v>
      </c>
      <c r="AS162" s="74">
        <v>1</v>
      </c>
      <c r="AT162" s="74" t="s">
        <v>92</v>
      </c>
      <c r="AU162" s="74" t="s">
        <v>95</v>
      </c>
      <c r="AV162" s="74" t="s">
        <v>94</v>
      </c>
      <c r="AW162" s="77">
        <v>50000000</v>
      </c>
      <c r="AX162" s="77">
        <v>0</v>
      </c>
      <c r="AY162" s="79">
        <v>1</v>
      </c>
      <c r="AZ162" s="77">
        <v>324270000</v>
      </c>
      <c r="BA162" s="77">
        <v>0</v>
      </c>
      <c r="BB162" s="74" t="s">
        <v>116</v>
      </c>
      <c r="BC162" s="75" t="s">
        <v>1764</v>
      </c>
      <c r="BD162" s="82">
        <v>3218.9057825351401</v>
      </c>
      <c r="BE162" s="82">
        <v>0</v>
      </c>
      <c r="BF162" s="82">
        <v>38.224468061794127</v>
      </c>
      <c r="BG162" s="82">
        <v>3257.1302505969343</v>
      </c>
      <c r="BH162" s="82">
        <v>3218.9057825351401</v>
      </c>
      <c r="BI162" s="82">
        <v>0</v>
      </c>
      <c r="BJ162" s="82">
        <v>38.224468061794127</v>
      </c>
      <c r="BK162" s="82">
        <v>3257.1302505969343</v>
      </c>
      <c r="BL162" s="82">
        <v>379652.58900000004</v>
      </c>
      <c r="BM162" s="82">
        <v>0</v>
      </c>
      <c r="BN162" s="82">
        <v>4508.37</v>
      </c>
      <c r="BO162" s="82">
        <v>384160.95899999997</v>
      </c>
      <c r="BP162" s="82">
        <v>3218.9057825351401</v>
      </c>
      <c r="BQ162" s="82">
        <v>0</v>
      </c>
      <c r="BR162" s="82">
        <v>38.224468061794127</v>
      </c>
      <c r="BS162" s="89">
        <v>3257.1302505969343</v>
      </c>
      <c r="BT162" s="82">
        <v>16842.92450711512</v>
      </c>
      <c r="BU162" s="82">
        <v>0</v>
      </c>
      <c r="BV162" s="82">
        <v>200.00952913333776</v>
      </c>
      <c r="BW162" s="82">
        <v>17042.934036248458</v>
      </c>
      <c r="BX162" s="82">
        <v>16842.92450711512</v>
      </c>
      <c r="BY162" s="82">
        <v>0</v>
      </c>
      <c r="BZ162" s="82">
        <v>200.00952913333776</v>
      </c>
      <c r="CA162" s="82">
        <v>17042.934036248458</v>
      </c>
      <c r="CB162" s="82">
        <v>1986532.1719425002</v>
      </c>
      <c r="CC162" s="82">
        <v>0</v>
      </c>
      <c r="CD162" s="82">
        <v>23590.046025</v>
      </c>
      <c r="CE162" s="82">
        <v>2010122.2179674997</v>
      </c>
      <c r="CF162" s="82">
        <v>16842.92450711512</v>
      </c>
      <c r="CG162" s="82">
        <v>0</v>
      </c>
      <c r="CH162" s="82">
        <v>200.00952913333776</v>
      </c>
      <c r="CI162" s="82">
        <v>17042.934036248458</v>
      </c>
      <c r="CJ162" s="82" t="s">
        <v>96</v>
      </c>
      <c r="CK162" s="83">
        <v>1.4999999999999999E-2</v>
      </c>
      <c r="CL162" s="83">
        <v>3.5000000000000003E-2</v>
      </c>
      <c r="CM162" s="83">
        <v>0.26500000000000001</v>
      </c>
      <c r="CN162" s="82">
        <v>6327.5431500000004</v>
      </c>
      <c r="CO162" s="82">
        <v>14764.267350000002</v>
      </c>
      <c r="CP162" s="82">
        <v>111786.59565000002</v>
      </c>
      <c r="CQ162" s="82">
        <v>6327.5431500000004</v>
      </c>
      <c r="CR162" s="89">
        <v>6327.5431500000004</v>
      </c>
      <c r="CS162" s="82">
        <v>6327.5431500000004</v>
      </c>
      <c r="CT162" s="82">
        <v>14764.267350000002</v>
      </c>
      <c r="CU162" s="82">
        <v>111786.59565000002</v>
      </c>
      <c r="CV162" s="82">
        <v>6327.5431500000004</v>
      </c>
      <c r="CW162" s="82">
        <v>6327.5431500000004</v>
      </c>
    </row>
    <row r="163" spans="1:101">
      <c r="A163" s="86" t="s">
        <v>82</v>
      </c>
      <c r="B163" s="87" t="s">
        <v>362</v>
      </c>
      <c r="C163" s="75" t="s">
        <v>1765</v>
      </c>
      <c r="D163" s="74" t="s">
        <v>116</v>
      </c>
      <c r="E163" s="74" t="s">
        <v>82</v>
      </c>
      <c r="F163" s="74" t="s">
        <v>362</v>
      </c>
      <c r="G163" s="74" t="s">
        <v>355</v>
      </c>
      <c r="I163" s="74" t="s">
        <v>87</v>
      </c>
      <c r="J163" s="74" t="s">
        <v>2580</v>
      </c>
      <c r="K163" s="74" t="s">
        <v>88</v>
      </c>
      <c r="L163" s="74" t="s">
        <v>89</v>
      </c>
      <c r="M163" s="74" t="s">
        <v>90</v>
      </c>
      <c r="N163" s="74" t="s">
        <v>357</v>
      </c>
      <c r="O163" s="76">
        <v>44771</v>
      </c>
      <c r="P163" s="76">
        <v>44469</v>
      </c>
      <c r="Q163" s="77">
        <v>1</v>
      </c>
      <c r="R163" s="74" t="s">
        <v>94</v>
      </c>
      <c r="S163" s="77">
        <v>10000000</v>
      </c>
      <c r="T163" s="77">
        <v>1588089.34</v>
      </c>
      <c r="U163" s="77">
        <v>18858.560000000001</v>
      </c>
      <c r="V163" s="78">
        <v>5.7000000000000002E-2</v>
      </c>
      <c r="W163" s="79">
        <v>1</v>
      </c>
      <c r="X163" s="77">
        <v>10000000</v>
      </c>
      <c r="Y163" s="88">
        <v>1588089.34</v>
      </c>
      <c r="Z163" s="77">
        <v>18858.560000000001</v>
      </c>
      <c r="AA163" s="74">
        <v>0</v>
      </c>
      <c r="AB163" s="74">
        <v>0</v>
      </c>
      <c r="AD163" s="74">
        <v>4</v>
      </c>
      <c r="AE163" s="74">
        <v>4</v>
      </c>
      <c r="AF163" s="74">
        <v>0</v>
      </c>
      <c r="AG163" s="74">
        <v>0</v>
      </c>
      <c r="AI163" s="74">
        <v>4</v>
      </c>
      <c r="AJ163" s="74">
        <v>4</v>
      </c>
      <c r="AL163" s="74">
        <v>4</v>
      </c>
      <c r="AM163" s="74" t="s">
        <v>95</v>
      </c>
      <c r="AN163" s="74">
        <v>0</v>
      </c>
      <c r="AO163" s="74" t="s">
        <v>95</v>
      </c>
      <c r="AP163" s="74" t="s">
        <v>95</v>
      </c>
      <c r="AQ163" s="74">
        <v>1</v>
      </c>
      <c r="AS163" s="74">
        <v>1</v>
      </c>
      <c r="AT163" s="74" t="s">
        <v>92</v>
      </c>
      <c r="AU163" s="74" t="s">
        <v>95</v>
      </c>
      <c r="AV163" s="74" t="s">
        <v>94</v>
      </c>
      <c r="AW163" s="77">
        <v>50000000</v>
      </c>
      <c r="AX163" s="77">
        <v>0</v>
      </c>
      <c r="AY163" s="79">
        <v>1</v>
      </c>
      <c r="AZ163" s="77">
        <v>324270000</v>
      </c>
      <c r="BA163" s="77">
        <v>0</v>
      </c>
      <c r="BB163" s="74" t="s">
        <v>116</v>
      </c>
      <c r="BC163" s="75" t="s">
        <v>1765</v>
      </c>
      <c r="BD163" s="82">
        <v>12118.23413572869</v>
      </c>
      <c r="BE163" s="82">
        <v>0</v>
      </c>
      <c r="BF163" s="82">
        <v>143.90402339876397</v>
      </c>
      <c r="BG163" s="82">
        <v>12262.138159127453</v>
      </c>
      <c r="BH163" s="82">
        <v>12118.23413572869</v>
      </c>
      <c r="BI163" s="82">
        <v>0</v>
      </c>
      <c r="BJ163" s="82">
        <v>143.90402339876397</v>
      </c>
      <c r="BK163" s="82">
        <v>12262.138159127453</v>
      </c>
      <c r="BL163" s="82">
        <v>1429280.406</v>
      </c>
      <c r="BM163" s="82">
        <v>0</v>
      </c>
      <c r="BN163" s="82">
        <v>16972.704000000002</v>
      </c>
      <c r="BO163" s="82">
        <v>1446253.11</v>
      </c>
      <c r="BP163" s="82">
        <v>12118.23413572869</v>
      </c>
      <c r="BQ163" s="82">
        <v>0</v>
      </c>
      <c r="BR163" s="82">
        <v>143.90402339876397</v>
      </c>
      <c r="BS163" s="89">
        <v>12262.138159127453</v>
      </c>
      <c r="BT163" s="82">
        <v>63408.660115200364</v>
      </c>
      <c r="BU163" s="82">
        <v>0</v>
      </c>
      <c r="BV163" s="82">
        <v>752.97780243403247</v>
      </c>
      <c r="BW163" s="82">
        <v>64161.637917634398</v>
      </c>
      <c r="BX163" s="82">
        <v>63408.660115200364</v>
      </c>
      <c r="BY163" s="82">
        <v>0</v>
      </c>
      <c r="BZ163" s="82">
        <v>752.97780243403247</v>
      </c>
      <c r="CA163" s="82">
        <v>64161.637917634398</v>
      </c>
      <c r="CB163" s="82">
        <v>7478709.7243949994</v>
      </c>
      <c r="CC163" s="82">
        <v>0</v>
      </c>
      <c r="CD163" s="82">
        <v>88809.673680000007</v>
      </c>
      <c r="CE163" s="82">
        <v>7567519.3980750004</v>
      </c>
      <c r="CF163" s="82">
        <v>63408.660115200364</v>
      </c>
      <c r="CG163" s="82">
        <v>0</v>
      </c>
      <c r="CH163" s="82">
        <v>752.97780243403247</v>
      </c>
      <c r="CI163" s="82">
        <v>64161.637917634398</v>
      </c>
      <c r="CJ163" s="82" t="s">
        <v>96</v>
      </c>
      <c r="CK163" s="83">
        <v>1.4999999999999999E-2</v>
      </c>
      <c r="CL163" s="83">
        <v>3.5000000000000003E-2</v>
      </c>
      <c r="CM163" s="83">
        <v>0.26500000000000001</v>
      </c>
      <c r="CN163" s="82">
        <v>23821.340100000001</v>
      </c>
      <c r="CO163" s="82">
        <v>55583.12690000001</v>
      </c>
      <c r="CP163" s="82">
        <v>420843.67510000005</v>
      </c>
      <c r="CQ163" s="82">
        <v>23821.340100000001</v>
      </c>
      <c r="CR163" s="89">
        <v>23821.340100000001</v>
      </c>
      <c r="CS163" s="82">
        <v>23821.340100000001</v>
      </c>
      <c r="CT163" s="82">
        <v>55583.12690000001</v>
      </c>
      <c r="CU163" s="82">
        <v>420843.67510000005</v>
      </c>
      <c r="CV163" s="82">
        <v>23821.340100000001</v>
      </c>
      <c r="CW163" s="82">
        <v>23821.340100000001</v>
      </c>
    </row>
    <row r="164" spans="1:101">
      <c r="A164" s="86" t="s">
        <v>82</v>
      </c>
      <c r="B164" s="87" t="s">
        <v>363</v>
      </c>
      <c r="C164" s="75" t="s">
        <v>1766</v>
      </c>
      <c r="D164" s="74" t="s">
        <v>116</v>
      </c>
      <c r="E164" s="74" t="s">
        <v>82</v>
      </c>
      <c r="F164" s="74" t="s">
        <v>363</v>
      </c>
      <c r="G164" s="74" t="s">
        <v>364</v>
      </c>
      <c r="I164" s="74" t="s">
        <v>87</v>
      </c>
      <c r="J164" s="74" t="s">
        <v>2580</v>
      </c>
      <c r="K164" s="74" t="s">
        <v>88</v>
      </c>
      <c r="L164" s="74" t="s">
        <v>89</v>
      </c>
      <c r="M164" s="74" t="s">
        <v>90</v>
      </c>
      <c r="N164" s="74" t="s">
        <v>366</v>
      </c>
      <c r="O164" s="76">
        <v>45068</v>
      </c>
      <c r="P164" s="76">
        <v>44469</v>
      </c>
      <c r="Q164" s="77">
        <v>2</v>
      </c>
      <c r="R164" s="74" t="s">
        <v>94</v>
      </c>
      <c r="S164" s="77">
        <v>36565096.950000003</v>
      </c>
      <c r="T164" s="77">
        <v>33639889.189999998</v>
      </c>
      <c r="U164" s="77">
        <v>143903.97</v>
      </c>
      <c r="V164" s="78">
        <v>4.4000000000000004E-2</v>
      </c>
      <c r="W164" s="79">
        <v>1</v>
      </c>
      <c r="X164" s="77">
        <v>36565096.950000003</v>
      </c>
      <c r="Y164" s="88">
        <v>33639889.189999998</v>
      </c>
      <c r="Z164" s="77">
        <v>143903.97</v>
      </c>
      <c r="AA164" s="74">
        <v>0</v>
      </c>
      <c r="AB164" s="74">
        <v>0</v>
      </c>
      <c r="AD164" s="74">
        <v>3</v>
      </c>
      <c r="AE164" s="74">
        <v>3</v>
      </c>
      <c r="AF164" s="74">
        <v>0</v>
      </c>
      <c r="AG164" s="74">
        <v>0</v>
      </c>
      <c r="AI164" s="74">
        <v>3</v>
      </c>
      <c r="AJ164" s="74">
        <v>3</v>
      </c>
      <c r="AL164" s="74">
        <v>3</v>
      </c>
      <c r="AM164" s="74" t="s">
        <v>95</v>
      </c>
      <c r="AN164" s="74">
        <v>0</v>
      </c>
      <c r="AO164" s="74" t="s">
        <v>95</v>
      </c>
      <c r="AP164" s="74" t="s">
        <v>95</v>
      </c>
      <c r="AQ164" s="74">
        <v>1</v>
      </c>
      <c r="AS164" s="74">
        <v>1</v>
      </c>
      <c r="AT164" s="74" t="s">
        <v>92</v>
      </c>
      <c r="AU164" s="74" t="s">
        <v>95</v>
      </c>
      <c r="AV164" s="74" t="s">
        <v>94</v>
      </c>
      <c r="AW164" s="77">
        <v>110000000</v>
      </c>
      <c r="AX164" s="77">
        <v>0</v>
      </c>
      <c r="AY164" s="79">
        <v>1</v>
      </c>
      <c r="AZ164" s="77">
        <v>713394000</v>
      </c>
      <c r="BA164" s="77">
        <v>0</v>
      </c>
      <c r="BB164" s="74" t="s">
        <v>116</v>
      </c>
      <c r="BC164" s="75" t="s">
        <v>1766</v>
      </c>
      <c r="BD164" s="82">
        <v>95043.930317845807</v>
      </c>
      <c r="BE164" s="82">
        <v>0</v>
      </c>
      <c r="BF164" s="82">
        <v>406.57681182871272</v>
      </c>
      <c r="BG164" s="82">
        <v>95450.507129674515</v>
      </c>
      <c r="BH164" s="82">
        <v>251193.13911181787</v>
      </c>
      <c r="BI164" s="82">
        <v>0</v>
      </c>
      <c r="BJ164" s="82">
        <v>1714.3679783502994</v>
      </c>
      <c r="BK164" s="82">
        <v>252907.50709016816</v>
      </c>
      <c r="BL164" s="82">
        <v>30275900.270999998</v>
      </c>
      <c r="BM164" s="82">
        <v>0</v>
      </c>
      <c r="BN164" s="82">
        <v>129513.573</v>
      </c>
      <c r="BO164" s="82">
        <v>30405413.844000001</v>
      </c>
      <c r="BP164" s="82">
        <v>95043.930317845807</v>
      </c>
      <c r="BQ164" s="82">
        <v>0</v>
      </c>
      <c r="BR164" s="82">
        <v>406.57681182871272</v>
      </c>
      <c r="BS164" s="89">
        <v>95450.507129674515</v>
      </c>
      <c r="BT164" s="82">
        <v>497317.36538812815</v>
      </c>
      <c r="BU164" s="82">
        <v>0</v>
      </c>
      <c r="BV164" s="82">
        <v>2127.4131678937392</v>
      </c>
      <c r="BW164" s="82">
        <v>499444.77855602192</v>
      </c>
      <c r="BX164" s="82">
        <v>1314368.1004025871</v>
      </c>
      <c r="BY164" s="82">
        <v>0</v>
      </c>
      <c r="BZ164" s="82">
        <v>8970.4304467179409</v>
      </c>
      <c r="CA164" s="82">
        <v>1323338.530849305</v>
      </c>
      <c r="CB164" s="82">
        <v>158418648.16800749</v>
      </c>
      <c r="CC164" s="82">
        <v>0</v>
      </c>
      <c r="CD164" s="82">
        <v>677679.77072250005</v>
      </c>
      <c r="CE164" s="82">
        <v>159096327.93873</v>
      </c>
      <c r="CF164" s="82">
        <v>497317.36538812815</v>
      </c>
      <c r="CG164" s="82">
        <v>0</v>
      </c>
      <c r="CH164" s="82">
        <v>2127.4131678937392</v>
      </c>
      <c r="CI164" s="82">
        <v>499444.77855602192</v>
      </c>
      <c r="CJ164" s="82" t="s">
        <v>96</v>
      </c>
      <c r="CK164" s="83">
        <v>1.4999999999999999E-2</v>
      </c>
      <c r="CL164" s="83">
        <v>3.5000000000000003E-2</v>
      </c>
      <c r="CM164" s="83">
        <v>0.26500000000000001</v>
      </c>
      <c r="CN164" s="82">
        <v>504598.33784999995</v>
      </c>
      <c r="CO164" s="82">
        <v>1177396.1216500001</v>
      </c>
      <c r="CP164" s="82">
        <v>8914570.6353500001</v>
      </c>
      <c r="CQ164" s="82">
        <v>504598.33784999995</v>
      </c>
      <c r="CR164" s="89">
        <v>504598.33784999995</v>
      </c>
      <c r="CS164" s="82">
        <v>504598.33784999995</v>
      </c>
      <c r="CT164" s="82">
        <v>1177396.1216500001</v>
      </c>
      <c r="CU164" s="82">
        <v>8914570.6353500001</v>
      </c>
      <c r="CV164" s="82">
        <v>504598.33784999995</v>
      </c>
      <c r="CW164" s="82">
        <v>504598.33784999995</v>
      </c>
    </row>
    <row r="165" spans="1:101">
      <c r="A165" s="86" t="s">
        <v>82</v>
      </c>
      <c r="B165" s="87" t="s">
        <v>367</v>
      </c>
      <c r="C165" s="75" t="s">
        <v>1767</v>
      </c>
      <c r="D165" s="74" t="s">
        <v>116</v>
      </c>
      <c r="E165" s="74" t="s">
        <v>82</v>
      </c>
      <c r="F165" s="74" t="s">
        <v>367</v>
      </c>
      <c r="G165" s="74" t="s">
        <v>364</v>
      </c>
      <c r="I165" s="74" t="s">
        <v>87</v>
      </c>
      <c r="J165" s="74" t="s">
        <v>2580</v>
      </c>
      <c r="K165" s="74" t="s">
        <v>88</v>
      </c>
      <c r="L165" s="74" t="s">
        <v>89</v>
      </c>
      <c r="M165" s="74" t="s">
        <v>90</v>
      </c>
      <c r="N165" s="74" t="s">
        <v>366</v>
      </c>
      <c r="O165" s="76">
        <v>45068</v>
      </c>
      <c r="P165" s="76">
        <v>44469</v>
      </c>
      <c r="Q165" s="77">
        <v>2</v>
      </c>
      <c r="R165" s="74" t="s">
        <v>94</v>
      </c>
      <c r="S165" s="77">
        <v>73434903.049999997</v>
      </c>
      <c r="T165" s="77">
        <v>67560110.810000002</v>
      </c>
      <c r="U165" s="77">
        <v>289007.14</v>
      </c>
      <c r="V165" s="78">
        <v>4.4000000000000004E-2</v>
      </c>
      <c r="W165" s="79">
        <v>1</v>
      </c>
      <c r="X165" s="77">
        <v>73434903.049999997</v>
      </c>
      <c r="Y165" s="88">
        <v>67560110.810000002</v>
      </c>
      <c r="Z165" s="77">
        <v>289007.14</v>
      </c>
      <c r="AA165" s="74">
        <v>0</v>
      </c>
      <c r="AB165" s="74">
        <v>0</v>
      </c>
      <c r="AD165" s="74">
        <v>3</v>
      </c>
      <c r="AE165" s="74">
        <v>3</v>
      </c>
      <c r="AF165" s="74">
        <v>0</v>
      </c>
      <c r="AG165" s="74">
        <v>0</v>
      </c>
      <c r="AI165" s="74">
        <v>3</v>
      </c>
      <c r="AJ165" s="74">
        <v>3</v>
      </c>
      <c r="AL165" s="74">
        <v>3</v>
      </c>
      <c r="AM165" s="74" t="s">
        <v>95</v>
      </c>
      <c r="AN165" s="74">
        <v>0</v>
      </c>
      <c r="AO165" s="74" t="s">
        <v>95</v>
      </c>
      <c r="AP165" s="74" t="s">
        <v>95</v>
      </c>
      <c r="AQ165" s="74">
        <v>1</v>
      </c>
      <c r="AS165" s="74">
        <v>1</v>
      </c>
      <c r="AT165" s="74" t="s">
        <v>92</v>
      </c>
      <c r="AU165" s="74" t="s">
        <v>95</v>
      </c>
      <c r="AV165" s="74" t="s">
        <v>94</v>
      </c>
      <c r="AW165" s="77">
        <v>110000000</v>
      </c>
      <c r="AX165" s="77">
        <v>0</v>
      </c>
      <c r="AY165" s="79">
        <v>1</v>
      </c>
      <c r="AZ165" s="77">
        <v>713394000</v>
      </c>
      <c r="BA165" s="77">
        <v>0</v>
      </c>
      <c r="BB165" s="74" t="s">
        <v>116</v>
      </c>
      <c r="BC165" s="75" t="s">
        <v>1767</v>
      </c>
      <c r="BD165" s="82">
        <v>190879.89344508253</v>
      </c>
      <c r="BE165" s="82">
        <v>0</v>
      </c>
      <c r="BF165" s="82">
        <v>816.54176446233146</v>
      </c>
      <c r="BG165" s="82">
        <v>191696.43520954487</v>
      </c>
      <c r="BH165" s="82">
        <v>504479.55453286564</v>
      </c>
      <c r="BI165" s="82">
        <v>0</v>
      </c>
      <c r="BJ165" s="82">
        <v>3443.0223594985046</v>
      </c>
      <c r="BK165" s="82">
        <v>507922.57689236419</v>
      </c>
      <c r="BL165" s="82">
        <v>60804099.729000002</v>
      </c>
      <c r="BM165" s="82">
        <v>0</v>
      </c>
      <c r="BN165" s="82">
        <v>260106.42600000001</v>
      </c>
      <c r="BO165" s="82">
        <v>61064206.155000001</v>
      </c>
      <c r="BP165" s="82">
        <v>190879.89344508253</v>
      </c>
      <c r="BQ165" s="82">
        <v>0</v>
      </c>
      <c r="BR165" s="82">
        <v>816.54176446233146</v>
      </c>
      <c r="BS165" s="89">
        <v>191696.43520954487</v>
      </c>
      <c r="BT165" s="82">
        <v>998779.04245139437</v>
      </c>
      <c r="BU165" s="82">
        <v>0</v>
      </c>
      <c r="BV165" s="82">
        <v>4272.5547825491494</v>
      </c>
      <c r="BW165" s="82">
        <v>1003051.5972339435</v>
      </c>
      <c r="BX165" s="82">
        <v>2639689.2690932197</v>
      </c>
      <c r="BY165" s="82">
        <v>0</v>
      </c>
      <c r="BZ165" s="82">
        <v>18015.614496075927</v>
      </c>
      <c r="CA165" s="82">
        <v>2657704.8835892957</v>
      </c>
      <c r="CB165" s="82">
        <v>318157451.83199251</v>
      </c>
      <c r="CC165" s="82">
        <v>0</v>
      </c>
      <c r="CD165" s="82">
        <v>1361006.8740449999</v>
      </c>
      <c r="CE165" s="82">
        <v>319518458.70603752</v>
      </c>
      <c r="CF165" s="82">
        <v>998779.04245139437</v>
      </c>
      <c r="CG165" s="82">
        <v>0</v>
      </c>
      <c r="CH165" s="82">
        <v>4272.5547825491494</v>
      </c>
      <c r="CI165" s="82">
        <v>1003051.5972339435</v>
      </c>
      <c r="CJ165" s="82" t="s">
        <v>96</v>
      </c>
      <c r="CK165" s="83">
        <v>1.4999999999999999E-2</v>
      </c>
      <c r="CL165" s="83">
        <v>3.5000000000000003E-2</v>
      </c>
      <c r="CM165" s="83">
        <v>0.26500000000000001</v>
      </c>
      <c r="CN165" s="82">
        <v>1013401.66215</v>
      </c>
      <c r="CO165" s="82">
        <v>2364603.8783500004</v>
      </c>
      <c r="CP165" s="82">
        <v>17903429.36465</v>
      </c>
      <c r="CQ165" s="82">
        <v>1013401.66215</v>
      </c>
      <c r="CR165" s="89">
        <v>1013401.66215</v>
      </c>
      <c r="CS165" s="82">
        <v>1013401.66215</v>
      </c>
      <c r="CT165" s="82">
        <v>2364603.8783500004</v>
      </c>
      <c r="CU165" s="82">
        <v>17903429.36465</v>
      </c>
      <c r="CV165" s="82">
        <v>1013401.66215</v>
      </c>
      <c r="CW165" s="82">
        <v>1013401.66215</v>
      </c>
    </row>
    <row r="166" spans="1:101">
      <c r="A166" s="86" t="s">
        <v>82</v>
      </c>
      <c r="B166" s="87" t="s">
        <v>368</v>
      </c>
      <c r="C166" s="75" t="s">
        <v>1768</v>
      </c>
      <c r="D166" s="74" t="s">
        <v>116</v>
      </c>
      <c r="E166" s="74" t="s">
        <v>82</v>
      </c>
      <c r="F166" s="74" t="s">
        <v>368</v>
      </c>
      <c r="G166" s="74" t="s">
        <v>369</v>
      </c>
      <c r="I166" s="74" t="s">
        <v>87</v>
      </c>
      <c r="J166" s="74" t="s">
        <v>2582</v>
      </c>
      <c r="K166" s="74" t="s">
        <v>100</v>
      </c>
      <c r="L166" s="74" t="s">
        <v>89</v>
      </c>
      <c r="M166" s="74" t="s">
        <v>90</v>
      </c>
      <c r="N166" s="74" t="s">
        <v>371</v>
      </c>
      <c r="O166" s="76">
        <v>45191</v>
      </c>
      <c r="P166" s="76">
        <v>44469</v>
      </c>
      <c r="Q166" s="77">
        <v>2</v>
      </c>
      <c r="R166" s="74" t="s">
        <v>94</v>
      </c>
      <c r="S166" s="77">
        <v>100000000</v>
      </c>
      <c r="T166" s="77">
        <v>97000000</v>
      </c>
      <c r="U166" s="77">
        <v>48500</v>
      </c>
      <c r="V166" s="78">
        <v>4.4999999999999998E-2</v>
      </c>
      <c r="W166" s="79">
        <v>1</v>
      </c>
      <c r="X166" s="77">
        <v>100000000</v>
      </c>
      <c r="Y166" s="88">
        <v>97000000</v>
      </c>
      <c r="Z166" s="77">
        <v>48500</v>
      </c>
      <c r="AA166" s="74">
        <v>0</v>
      </c>
      <c r="AB166" s="74">
        <v>0</v>
      </c>
      <c r="AD166" s="74">
        <v>5</v>
      </c>
      <c r="AE166" s="74">
        <v>5</v>
      </c>
      <c r="AF166" s="74">
        <v>0</v>
      </c>
      <c r="AG166" s="74">
        <v>0</v>
      </c>
      <c r="AI166" s="74">
        <v>5</v>
      </c>
      <c r="AJ166" s="74">
        <v>5</v>
      </c>
      <c r="AL166" s="74">
        <v>5</v>
      </c>
      <c r="AM166" s="74" t="s">
        <v>95</v>
      </c>
      <c r="AN166" s="74">
        <v>0</v>
      </c>
      <c r="AO166" s="74" t="s">
        <v>95</v>
      </c>
      <c r="AP166" s="74" t="s">
        <v>95</v>
      </c>
      <c r="AQ166" s="74">
        <v>1</v>
      </c>
      <c r="AS166" s="74">
        <v>1</v>
      </c>
      <c r="AT166" s="74" t="s">
        <v>92</v>
      </c>
      <c r="AU166" s="74" t="s">
        <v>95</v>
      </c>
      <c r="AV166" s="74" t="s">
        <v>94</v>
      </c>
      <c r="AW166" s="77">
        <v>100000000</v>
      </c>
      <c r="AX166" s="77">
        <v>0</v>
      </c>
      <c r="AY166" s="79">
        <v>1</v>
      </c>
      <c r="AZ166" s="77">
        <v>648540000</v>
      </c>
      <c r="BA166" s="77">
        <v>0</v>
      </c>
      <c r="BB166" s="74" t="s">
        <v>116</v>
      </c>
      <c r="BC166" s="75" t="s">
        <v>1768</v>
      </c>
      <c r="BD166" s="82">
        <v>1211783.7667140965</v>
      </c>
      <c r="BE166" s="82">
        <v>0</v>
      </c>
      <c r="BF166" s="82">
        <v>605.8918833570483</v>
      </c>
      <c r="BG166" s="82">
        <v>1212389.6585974535</v>
      </c>
      <c r="BH166" s="82">
        <v>2316492.6881956332</v>
      </c>
      <c r="BI166" s="82">
        <v>0</v>
      </c>
      <c r="BJ166" s="82">
        <v>1686.8152060507048</v>
      </c>
      <c r="BK166" s="82">
        <v>2318179.5034016836</v>
      </c>
      <c r="BL166" s="82">
        <v>87300000</v>
      </c>
      <c r="BM166" s="82">
        <v>0</v>
      </c>
      <c r="BN166" s="82">
        <v>43650</v>
      </c>
      <c r="BO166" s="82">
        <v>87343650</v>
      </c>
      <c r="BP166" s="82">
        <v>1211783.7667140965</v>
      </c>
      <c r="BQ166" s="82">
        <v>0</v>
      </c>
      <c r="BR166" s="82">
        <v>605.8918833570483</v>
      </c>
      <c r="BS166" s="89">
        <v>1212389.6585974535</v>
      </c>
      <c r="BT166" s="82">
        <v>6340658.5593315102</v>
      </c>
      <c r="BU166" s="82">
        <v>0</v>
      </c>
      <c r="BV166" s="82">
        <v>3170.3292796657552</v>
      </c>
      <c r="BW166" s="82">
        <v>6343828.8886111751</v>
      </c>
      <c r="BX166" s="82">
        <v>12121047.99098365</v>
      </c>
      <c r="BY166" s="82">
        <v>0</v>
      </c>
      <c r="BZ166" s="82">
        <v>8826.2605656603118</v>
      </c>
      <c r="CA166" s="82">
        <v>12129874.251549309</v>
      </c>
      <c r="CB166" s="82">
        <v>456797250</v>
      </c>
      <c r="CC166" s="82">
        <v>0</v>
      </c>
      <c r="CD166" s="82">
        <v>228398.625</v>
      </c>
      <c r="CE166" s="82">
        <v>457025648.625</v>
      </c>
      <c r="CF166" s="82">
        <v>6340658.5593315102</v>
      </c>
      <c r="CG166" s="82">
        <v>0</v>
      </c>
      <c r="CH166" s="82">
        <v>3170.3292796657552</v>
      </c>
      <c r="CI166" s="82">
        <v>6343828.8886111751</v>
      </c>
      <c r="CJ166" s="82" t="s">
        <v>96</v>
      </c>
      <c r="CK166" s="83">
        <v>1.4999999999999999E-2</v>
      </c>
      <c r="CL166" s="83">
        <v>3.5000000000000003E-2</v>
      </c>
      <c r="CM166" s="83">
        <v>0.26500000000000001</v>
      </c>
      <c r="CN166" s="82">
        <v>1455000</v>
      </c>
      <c r="CO166" s="82">
        <v>3395000.0000000005</v>
      </c>
      <c r="CP166" s="82">
        <v>25705000</v>
      </c>
      <c r="CQ166" s="82">
        <v>1455000</v>
      </c>
      <c r="CR166" s="89">
        <v>1455000</v>
      </c>
      <c r="CS166" s="82">
        <v>1455000</v>
      </c>
      <c r="CT166" s="82">
        <v>3395000.0000000005</v>
      </c>
      <c r="CU166" s="82">
        <v>25705000</v>
      </c>
      <c r="CV166" s="82">
        <v>1455000</v>
      </c>
      <c r="CW166" s="82">
        <v>1455000</v>
      </c>
    </row>
    <row r="167" spans="1:101">
      <c r="A167" s="86" t="s">
        <v>82</v>
      </c>
      <c r="B167" s="87" t="s">
        <v>2645</v>
      </c>
      <c r="C167" s="75" t="s">
        <v>2872</v>
      </c>
      <c r="D167" s="74" t="s">
        <v>116</v>
      </c>
      <c r="E167" s="74" t="s">
        <v>82</v>
      </c>
      <c r="F167" s="74" t="s">
        <v>2645</v>
      </c>
      <c r="G167" s="74" t="s">
        <v>479</v>
      </c>
      <c r="I167" s="74" t="s">
        <v>87</v>
      </c>
      <c r="J167" s="74" t="s">
        <v>2578</v>
      </c>
      <c r="K167" s="74" t="s">
        <v>88</v>
      </c>
      <c r="L167" s="74" t="s">
        <v>89</v>
      </c>
      <c r="M167" s="74" t="s">
        <v>90</v>
      </c>
      <c r="N167" s="74" t="s">
        <v>481</v>
      </c>
      <c r="O167" s="76">
        <v>44469</v>
      </c>
      <c r="P167" s="76">
        <v>44469</v>
      </c>
      <c r="Q167" s="77">
        <v>1</v>
      </c>
      <c r="R167" s="74" t="s">
        <v>94</v>
      </c>
      <c r="S167" s="77">
        <v>83000000</v>
      </c>
      <c r="T167" s="77">
        <v>83000000</v>
      </c>
      <c r="U167" s="77">
        <v>62941.67</v>
      </c>
      <c r="V167" s="78">
        <v>3.9E-2</v>
      </c>
      <c r="W167" s="79">
        <v>1</v>
      </c>
      <c r="X167" s="77">
        <v>83000000</v>
      </c>
      <c r="Y167" s="88">
        <v>83000000</v>
      </c>
      <c r="Z167" s="77">
        <v>62941.67</v>
      </c>
      <c r="AA167" s="74">
        <v>0</v>
      </c>
      <c r="AB167" s="74">
        <v>0</v>
      </c>
      <c r="AD167" s="74">
        <v>3</v>
      </c>
      <c r="AE167" s="74">
        <v>3</v>
      </c>
      <c r="AF167" s="74">
        <v>0</v>
      </c>
      <c r="AG167" s="74">
        <v>0</v>
      </c>
      <c r="AI167" s="74">
        <v>3</v>
      </c>
      <c r="AJ167" s="74">
        <v>3</v>
      </c>
      <c r="AL167" s="74">
        <v>3</v>
      </c>
      <c r="AM167" s="74" t="s">
        <v>95</v>
      </c>
      <c r="AN167" s="74">
        <v>0</v>
      </c>
      <c r="AO167" s="74" t="s">
        <v>95</v>
      </c>
      <c r="AP167" s="74" t="s">
        <v>95</v>
      </c>
      <c r="AQ167" s="74">
        <v>1</v>
      </c>
      <c r="AS167" s="74">
        <v>1</v>
      </c>
      <c r="AT167" s="74" t="s">
        <v>92</v>
      </c>
      <c r="AU167" s="74" t="s">
        <v>2579</v>
      </c>
      <c r="AV167" s="74" t="s">
        <v>94</v>
      </c>
      <c r="AW167" s="77">
        <v>100000000</v>
      </c>
      <c r="AX167" s="77">
        <v>0</v>
      </c>
      <c r="AY167" s="79">
        <v>1</v>
      </c>
      <c r="AZ167" s="77">
        <v>648540000</v>
      </c>
      <c r="BA167" s="77">
        <v>0</v>
      </c>
      <c r="BB167" s="74" t="s">
        <v>93</v>
      </c>
      <c r="BC167" s="75" t="s">
        <v>2872</v>
      </c>
      <c r="BD167" s="82">
        <v>234502.74083323171</v>
      </c>
      <c r="BE167" s="82">
        <v>0</v>
      </c>
      <c r="BF167" s="82">
        <v>177.83125454964818</v>
      </c>
      <c r="BG167" s="82">
        <v>234680.57208778136</v>
      </c>
      <c r="BH167" s="82">
        <v>234502.74083323171</v>
      </c>
      <c r="BI167" s="82">
        <v>0</v>
      </c>
      <c r="BJ167" s="82">
        <v>177.83125454964818</v>
      </c>
      <c r="BK167" s="82">
        <v>234680.57208778136</v>
      </c>
      <c r="BL167" s="82">
        <v>74700000</v>
      </c>
      <c r="BM167" s="82">
        <v>0</v>
      </c>
      <c r="BN167" s="82">
        <v>56647.502999999997</v>
      </c>
      <c r="BO167" s="82">
        <v>74756647.502999991</v>
      </c>
      <c r="BP167" s="82">
        <v>234502.74083323171</v>
      </c>
      <c r="BQ167" s="82">
        <v>0</v>
      </c>
      <c r="BR167" s="82">
        <v>177.83125454964818</v>
      </c>
      <c r="BS167" s="89">
        <v>234680.57208778136</v>
      </c>
      <c r="BT167" s="82">
        <v>1227035.5914098849</v>
      </c>
      <c r="BU167" s="82">
        <v>0</v>
      </c>
      <c r="BV167" s="82">
        <v>930.50203943103406</v>
      </c>
      <c r="BW167" s="82">
        <v>1227966.093449316</v>
      </c>
      <c r="BX167" s="82">
        <v>1227035.5914098849</v>
      </c>
      <c r="BY167" s="82">
        <v>0</v>
      </c>
      <c r="BZ167" s="82">
        <v>930.50203943103406</v>
      </c>
      <c r="CA167" s="82">
        <v>1227966.093449316</v>
      </c>
      <c r="CB167" s="82">
        <v>390867750</v>
      </c>
      <c r="CC167" s="82">
        <v>0</v>
      </c>
      <c r="CD167" s="82">
        <v>296408.05944749998</v>
      </c>
      <c r="CE167" s="82">
        <v>391164158.05944747</v>
      </c>
      <c r="CF167" s="82">
        <v>1227035.5914098849</v>
      </c>
      <c r="CG167" s="82">
        <v>0</v>
      </c>
      <c r="CH167" s="82">
        <v>930.50203943103406</v>
      </c>
      <c r="CI167" s="82">
        <v>1227966.093449316</v>
      </c>
      <c r="CJ167" s="82" t="s">
        <v>96</v>
      </c>
      <c r="CK167" s="83">
        <v>1.4999999999999999E-2</v>
      </c>
      <c r="CL167" s="83">
        <v>3.5000000000000003E-2</v>
      </c>
      <c r="CM167" s="83">
        <v>0.26500000000000001</v>
      </c>
      <c r="CN167" s="82">
        <v>1245000</v>
      </c>
      <c r="CO167" s="82">
        <v>2905000.0000000005</v>
      </c>
      <c r="CP167" s="82">
        <v>21995000</v>
      </c>
      <c r="CQ167" s="82">
        <v>1245000</v>
      </c>
      <c r="CR167" s="89">
        <v>1245000</v>
      </c>
      <c r="CS167" s="82">
        <v>1245000</v>
      </c>
      <c r="CT167" s="82">
        <v>2905000.0000000005</v>
      </c>
      <c r="CU167" s="82">
        <v>21995000</v>
      </c>
      <c r="CV167" s="82">
        <v>1245000</v>
      </c>
      <c r="CW167" s="82">
        <v>1245000</v>
      </c>
    </row>
    <row r="168" spans="1:101">
      <c r="A168" s="86" t="s">
        <v>82</v>
      </c>
      <c r="B168" s="87" t="s">
        <v>2646</v>
      </c>
      <c r="C168" s="75" t="s">
        <v>2873</v>
      </c>
      <c r="D168" s="74" t="s">
        <v>116</v>
      </c>
      <c r="E168" s="74" t="s">
        <v>82</v>
      </c>
      <c r="F168" s="74" t="s">
        <v>2646</v>
      </c>
      <c r="G168" s="74" t="s">
        <v>479</v>
      </c>
      <c r="I168" s="74" t="s">
        <v>87</v>
      </c>
      <c r="J168" s="74" t="s">
        <v>2578</v>
      </c>
      <c r="K168" s="74" t="s">
        <v>88</v>
      </c>
      <c r="L168" s="74" t="s">
        <v>89</v>
      </c>
      <c r="M168" s="74" t="s">
        <v>90</v>
      </c>
      <c r="N168" s="74" t="s">
        <v>481</v>
      </c>
      <c r="O168" s="76">
        <v>44469</v>
      </c>
      <c r="P168" s="76">
        <v>44469</v>
      </c>
      <c r="Q168" s="77">
        <v>1</v>
      </c>
      <c r="R168" s="74" t="s">
        <v>94</v>
      </c>
      <c r="S168" s="77">
        <v>17000000</v>
      </c>
      <c r="T168" s="77">
        <v>17000000</v>
      </c>
      <c r="U168" s="77">
        <v>12891.67</v>
      </c>
      <c r="V168" s="78">
        <v>3.9E-2</v>
      </c>
      <c r="W168" s="79">
        <v>1</v>
      </c>
      <c r="X168" s="77">
        <v>17000000</v>
      </c>
      <c r="Y168" s="88">
        <v>17000000</v>
      </c>
      <c r="Z168" s="77">
        <v>12891.67</v>
      </c>
      <c r="AA168" s="74">
        <v>0</v>
      </c>
      <c r="AB168" s="74">
        <v>0</v>
      </c>
      <c r="AD168" s="74">
        <v>3</v>
      </c>
      <c r="AE168" s="74">
        <v>3</v>
      </c>
      <c r="AF168" s="74">
        <v>0</v>
      </c>
      <c r="AG168" s="74">
        <v>0</v>
      </c>
      <c r="AI168" s="74">
        <v>3</v>
      </c>
      <c r="AJ168" s="74">
        <v>3</v>
      </c>
      <c r="AL168" s="74">
        <v>3</v>
      </c>
      <c r="AM168" s="74" t="s">
        <v>95</v>
      </c>
      <c r="AN168" s="74">
        <v>0</v>
      </c>
      <c r="AO168" s="74" t="s">
        <v>95</v>
      </c>
      <c r="AP168" s="74" t="s">
        <v>95</v>
      </c>
      <c r="AQ168" s="74">
        <v>1</v>
      </c>
      <c r="AS168" s="74">
        <v>1</v>
      </c>
      <c r="AT168" s="74" t="s">
        <v>92</v>
      </c>
      <c r="AU168" s="74" t="s">
        <v>2579</v>
      </c>
      <c r="AV168" s="74" t="s">
        <v>94</v>
      </c>
      <c r="AW168" s="77">
        <v>100000000</v>
      </c>
      <c r="AX168" s="77">
        <v>0</v>
      </c>
      <c r="AY168" s="79">
        <v>1</v>
      </c>
      <c r="AZ168" s="77">
        <v>648540000</v>
      </c>
      <c r="BA168" s="77">
        <v>0</v>
      </c>
      <c r="BB168" s="74" t="s">
        <v>93</v>
      </c>
      <c r="BC168" s="75" t="s">
        <v>2873</v>
      </c>
      <c r="BD168" s="82">
        <v>48030.681857408912</v>
      </c>
      <c r="BE168" s="82">
        <v>0</v>
      </c>
      <c r="BF168" s="82">
        <v>36.423276492982509</v>
      </c>
      <c r="BG168" s="82">
        <v>48067.105133901896</v>
      </c>
      <c r="BH168" s="82">
        <v>48030.681857408912</v>
      </c>
      <c r="BI168" s="82">
        <v>0</v>
      </c>
      <c r="BJ168" s="82">
        <v>36.423276492982509</v>
      </c>
      <c r="BK168" s="82">
        <v>48067.105133901896</v>
      </c>
      <c r="BL168" s="82">
        <v>15300000</v>
      </c>
      <c r="BM168" s="82">
        <v>0</v>
      </c>
      <c r="BN168" s="82">
        <v>11602.503000000001</v>
      </c>
      <c r="BO168" s="82">
        <v>15311602.503</v>
      </c>
      <c r="BP168" s="82">
        <v>48030.681857408912</v>
      </c>
      <c r="BQ168" s="82">
        <v>0</v>
      </c>
      <c r="BR168" s="82">
        <v>36.423276492982509</v>
      </c>
      <c r="BS168" s="89">
        <v>48067.105133901896</v>
      </c>
      <c r="BT168" s="82">
        <v>251320.54281889214</v>
      </c>
      <c r="BU168" s="82">
        <v>0</v>
      </c>
      <c r="BV168" s="82">
        <v>190.58479424953097</v>
      </c>
      <c r="BW168" s="82">
        <v>251511.12761314167</v>
      </c>
      <c r="BX168" s="82">
        <v>251320.54281889214</v>
      </c>
      <c r="BY168" s="82">
        <v>0</v>
      </c>
      <c r="BZ168" s="82">
        <v>190.58479424953097</v>
      </c>
      <c r="CA168" s="82">
        <v>251511.12761314167</v>
      </c>
      <c r="CB168" s="82">
        <v>80057250</v>
      </c>
      <c r="CC168" s="82">
        <v>0</v>
      </c>
      <c r="CD168" s="82">
        <v>60710.096947500002</v>
      </c>
      <c r="CE168" s="82">
        <v>80117960.096947506</v>
      </c>
      <c r="CF168" s="82">
        <v>251320.54281889214</v>
      </c>
      <c r="CG168" s="82">
        <v>0</v>
      </c>
      <c r="CH168" s="82">
        <v>190.58479424953097</v>
      </c>
      <c r="CI168" s="82">
        <v>251511.12761314167</v>
      </c>
      <c r="CJ168" s="82" t="s">
        <v>96</v>
      </c>
      <c r="CK168" s="83">
        <v>1.4999999999999999E-2</v>
      </c>
      <c r="CL168" s="83">
        <v>3.5000000000000003E-2</v>
      </c>
      <c r="CM168" s="83">
        <v>0.26500000000000001</v>
      </c>
      <c r="CN168" s="82">
        <v>255000</v>
      </c>
      <c r="CO168" s="82">
        <v>595000</v>
      </c>
      <c r="CP168" s="82">
        <v>4505000</v>
      </c>
      <c r="CQ168" s="82">
        <v>255000</v>
      </c>
      <c r="CR168" s="89">
        <v>255000</v>
      </c>
      <c r="CS168" s="82">
        <v>255000</v>
      </c>
      <c r="CT168" s="82">
        <v>595000</v>
      </c>
      <c r="CU168" s="82">
        <v>4505000</v>
      </c>
      <c r="CV168" s="82">
        <v>255000</v>
      </c>
      <c r="CW168" s="82">
        <v>255000</v>
      </c>
    </row>
    <row r="169" spans="1:101">
      <c r="A169" s="86" t="s">
        <v>82</v>
      </c>
      <c r="B169" s="87" t="s">
        <v>2647</v>
      </c>
      <c r="C169" s="75" t="s">
        <v>2874</v>
      </c>
      <c r="D169" s="74" t="s">
        <v>116</v>
      </c>
      <c r="E169" s="74" t="s">
        <v>82</v>
      </c>
      <c r="F169" s="74" t="s">
        <v>2647</v>
      </c>
      <c r="G169" s="74" t="s">
        <v>369</v>
      </c>
      <c r="I169" s="74" t="s">
        <v>87</v>
      </c>
      <c r="J169" s="74" t="s">
        <v>2582</v>
      </c>
      <c r="K169" s="74" t="s">
        <v>100</v>
      </c>
      <c r="L169" s="74" t="s">
        <v>89</v>
      </c>
      <c r="M169" s="74" t="s">
        <v>90</v>
      </c>
      <c r="N169" s="74" t="s">
        <v>2875</v>
      </c>
      <c r="O169" s="76">
        <v>44495</v>
      </c>
      <c r="P169" s="76">
        <v>44469</v>
      </c>
      <c r="Q169" s="77">
        <v>1</v>
      </c>
      <c r="R169" s="74" t="s">
        <v>94</v>
      </c>
      <c r="S169" s="77">
        <v>80000000</v>
      </c>
      <c r="T169" s="77">
        <v>80000000</v>
      </c>
      <c r="U169" s="77">
        <v>70000</v>
      </c>
      <c r="V169" s="78">
        <v>4.4999999999999998E-2</v>
      </c>
      <c r="W169" s="79">
        <v>1</v>
      </c>
      <c r="X169" s="77">
        <v>80000000</v>
      </c>
      <c r="Y169" s="88">
        <v>80000000</v>
      </c>
      <c r="Z169" s="77">
        <v>70000</v>
      </c>
      <c r="AA169" s="74">
        <v>0</v>
      </c>
      <c r="AB169" s="74">
        <v>0</v>
      </c>
      <c r="AD169" s="74">
        <v>5</v>
      </c>
      <c r="AE169" s="74">
        <v>5</v>
      </c>
      <c r="AF169" s="74">
        <v>0</v>
      </c>
      <c r="AG169" s="74">
        <v>0</v>
      </c>
      <c r="AI169" s="74">
        <v>5</v>
      </c>
      <c r="AJ169" s="74">
        <v>5</v>
      </c>
      <c r="AL169" s="74">
        <v>5</v>
      </c>
      <c r="AM169" s="74" t="s">
        <v>95</v>
      </c>
      <c r="AN169" s="74">
        <v>0</v>
      </c>
      <c r="AO169" s="74" t="s">
        <v>95</v>
      </c>
      <c r="AP169" s="74" t="s">
        <v>95</v>
      </c>
      <c r="AQ169" s="74">
        <v>1</v>
      </c>
      <c r="AS169" s="74">
        <v>1</v>
      </c>
      <c r="AT169" s="74" t="s">
        <v>92</v>
      </c>
      <c r="AU169" s="74" t="s">
        <v>2579</v>
      </c>
      <c r="AV169" s="74" t="s">
        <v>94</v>
      </c>
      <c r="AW169" s="77">
        <v>80000000</v>
      </c>
      <c r="AX169" s="77">
        <v>0</v>
      </c>
      <c r="AY169" s="79">
        <v>1</v>
      </c>
      <c r="AZ169" s="77">
        <v>518832000</v>
      </c>
      <c r="BA169" s="77">
        <v>0</v>
      </c>
      <c r="BB169" s="74" t="s">
        <v>93</v>
      </c>
      <c r="BC169" s="75" t="s">
        <v>2874</v>
      </c>
      <c r="BD169" s="82">
        <v>999409.29213533737</v>
      </c>
      <c r="BE169" s="82">
        <v>0</v>
      </c>
      <c r="BF169" s="82">
        <v>874.48313061842009</v>
      </c>
      <c r="BG169" s="82">
        <v>1000283.7752659558</v>
      </c>
      <c r="BH169" s="82">
        <v>999409.29213533737</v>
      </c>
      <c r="BI169" s="82">
        <v>0</v>
      </c>
      <c r="BJ169" s="82">
        <v>874.48313061842009</v>
      </c>
      <c r="BK169" s="82">
        <v>1000283.7752659558</v>
      </c>
      <c r="BL169" s="82">
        <v>72000000</v>
      </c>
      <c r="BM169" s="82">
        <v>0</v>
      </c>
      <c r="BN169" s="82">
        <v>63000</v>
      </c>
      <c r="BO169" s="82">
        <v>72063000</v>
      </c>
      <c r="BP169" s="82">
        <v>999409.29213533737</v>
      </c>
      <c r="BQ169" s="82">
        <v>0</v>
      </c>
      <c r="BR169" s="82">
        <v>874.48313061842009</v>
      </c>
      <c r="BS169" s="89">
        <v>1000283.7752659558</v>
      </c>
      <c r="BT169" s="82">
        <v>5229409.1210981524</v>
      </c>
      <c r="BU169" s="82">
        <v>0</v>
      </c>
      <c r="BV169" s="82">
        <v>4575.7329809608827</v>
      </c>
      <c r="BW169" s="82">
        <v>5233984.8540791143</v>
      </c>
      <c r="BX169" s="82">
        <v>5229409.1210981524</v>
      </c>
      <c r="BY169" s="82">
        <v>0</v>
      </c>
      <c r="BZ169" s="82">
        <v>4575.7329809608827</v>
      </c>
      <c r="CA169" s="82">
        <v>5233984.8540791143</v>
      </c>
      <c r="CB169" s="82">
        <v>376740000</v>
      </c>
      <c r="CC169" s="82">
        <v>0</v>
      </c>
      <c r="CD169" s="82">
        <v>329647.5</v>
      </c>
      <c r="CE169" s="82">
        <v>377069647.5</v>
      </c>
      <c r="CF169" s="82">
        <v>5229409.1210981524</v>
      </c>
      <c r="CG169" s="82">
        <v>0</v>
      </c>
      <c r="CH169" s="82">
        <v>4575.7329809608827</v>
      </c>
      <c r="CI169" s="82">
        <v>5233984.8540791143</v>
      </c>
      <c r="CJ169" s="82" t="s">
        <v>96</v>
      </c>
      <c r="CK169" s="83">
        <v>1.4999999999999999E-2</v>
      </c>
      <c r="CL169" s="83">
        <v>3.5000000000000003E-2</v>
      </c>
      <c r="CM169" s="83">
        <v>0.26500000000000001</v>
      </c>
      <c r="CN169" s="82">
        <v>1200000</v>
      </c>
      <c r="CO169" s="82">
        <v>2800000.0000000005</v>
      </c>
      <c r="CP169" s="82">
        <v>21200000</v>
      </c>
      <c r="CQ169" s="82">
        <v>1200000</v>
      </c>
      <c r="CR169" s="89">
        <v>1200000</v>
      </c>
      <c r="CS169" s="82">
        <v>1200000</v>
      </c>
      <c r="CT169" s="82">
        <v>2800000.0000000005</v>
      </c>
      <c r="CU169" s="82">
        <v>21200000</v>
      </c>
      <c r="CV169" s="82">
        <v>1200000</v>
      </c>
      <c r="CW169" s="82">
        <v>1200000</v>
      </c>
    </row>
    <row r="170" spans="1:101">
      <c r="A170" s="86" t="s">
        <v>82</v>
      </c>
      <c r="B170" s="87" t="s">
        <v>372</v>
      </c>
      <c r="C170" s="75" t="s">
        <v>1769</v>
      </c>
      <c r="D170" s="74" t="s">
        <v>116</v>
      </c>
      <c r="E170" s="74" t="s">
        <v>82</v>
      </c>
      <c r="F170" s="74" t="s">
        <v>372</v>
      </c>
      <c r="G170" s="74" t="s">
        <v>373</v>
      </c>
      <c r="I170" s="74" t="s">
        <v>87</v>
      </c>
      <c r="J170" s="74" t="s">
        <v>2583</v>
      </c>
      <c r="K170" s="74" t="s">
        <v>128</v>
      </c>
      <c r="L170" s="74" t="s">
        <v>89</v>
      </c>
      <c r="M170" s="74" t="s">
        <v>90</v>
      </c>
      <c r="N170" s="74" t="s">
        <v>375</v>
      </c>
      <c r="O170" s="76">
        <v>44501</v>
      </c>
      <c r="P170" s="76">
        <v>44469</v>
      </c>
      <c r="Q170" s="77">
        <v>1</v>
      </c>
      <c r="R170" s="74" t="s">
        <v>94</v>
      </c>
      <c r="S170" s="77">
        <v>200000000</v>
      </c>
      <c r="T170" s="77">
        <v>100000000</v>
      </c>
      <c r="U170" s="77">
        <v>66111.11</v>
      </c>
      <c r="V170" s="78">
        <v>3.4000000000000002E-2</v>
      </c>
      <c r="W170" s="79">
        <v>1</v>
      </c>
      <c r="X170" s="77">
        <v>200000000</v>
      </c>
      <c r="Y170" s="88">
        <v>100000000</v>
      </c>
      <c r="Z170" s="77">
        <v>66111.11</v>
      </c>
      <c r="AA170" s="74">
        <v>0</v>
      </c>
      <c r="AB170" s="74">
        <v>0</v>
      </c>
      <c r="AD170" s="74">
        <v>5</v>
      </c>
      <c r="AE170" s="74">
        <v>5</v>
      </c>
      <c r="AF170" s="74">
        <v>0</v>
      </c>
      <c r="AG170" s="74">
        <v>0</v>
      </c>
      <c r="AI170" s="74">
        <v>5</v>
      </c>
      <c r="AJ170" s="74">
        <v>5</v>
      </c>
      <c r="AL170" s="74">
        <v>5</v>
      </c>
      <c r="AM170" s="74" t="s">
        <v>95</v>
      </c>
      <c r="AN170" s="74">
        <v>0</v>
      </c>
      <c r="AO170" s="74" t="s">
        <v>95</v>
      </c>
      <c r="AP170" s="74" t="s">
        <v>95</v>
      </c>
      <c r="AQ170" s="74">
        <v>1</v>
      </c>
      <c r="AS170" s="74">
        <v>1</v>
      </c>
      <c r="AT170" s="74" t="s">
        <v>92</v>
      </c>
      <c r="AU170" s="74" t="s">
        <v>2579</v>
      </c>
      <c r="AV170" s="74" t="s">
        <v>94</v>
      </c>
      <c r="AW170" s="77">
        <v>200000000</v>
      </c>
      <c r="AX170" s="77">
        <v>100000000</v>
      </c>
      <c r="AY170" s="79">
        <v>1</v>
      </c>
      <c r="AZ170" s="77">
        <v>1297080000</v>
      </c>
      <c r="BA170" s="77">
        <v>648540000</v>
      </c>
      <c r="BB170" s="74" t="s">
        <v>93</v>
      </c>
      <c r="BC170" s="75" t="s">
        <v>1769</v>
      </c>
      <c r="BD170" s="82">
        <v>1249261.6151691715</v>
      </c>
      <c r="BE170" s="82">
        <v>0</v>
      </c>
      <c r="BF170" s="82">
        <v>825.90072059226782</v>
      </c>
      <c r="BG170" s="82">
        <v>1250087.5158897638</v>
      </c>
      <c r="BH170" s="82">
        <v>1249261.6151691715</v>
      </c>
      <c r="BI170" s="82">
        <v>0</v>
      </c>
      <c r="BJ170" s="82">
        <v>825.90072059226782</v>
      </c>
      <c r="BK170" s="82">
        <v>1250087.5158897638</v>
      </c>
      <c r="BL170" s="82">
        <v>90000000</v>
      </c>
      <c r="BM170" s="82">
        <v>0</v>
      </c>
      <c r="BN170" s="82">
        <v>59499.999000000003</v>
      </c>
      <c r="BO170" s="82">
        <v>90059499.998999998</v>
      </c>
      <c r="BP170" s="82">
        <v>1249261.6151691715</v>
      </c>
      <c r="BQ170" s="82">
        <v>0</v>
      </c>
      <c r="BR170" s="82">
        <v>825.90072059226782</v>
      </c>
      <c r="BS170" s="89">
        <v>1250087.5158897638</v>
      </c>
      <c r="BT170" s="82">
        <v>6536761.4013726898</v>
      </c>
      <c r="BU170" s="82">
        <v>0</v>
      </c>
      <c r="BV170" s="82">
        <v>4321.5255204990417</v>
      </c>
      <c r="BW170" s="82">
        <v>6541082.9268931895</v>
      </c>
      <c r="BX170" s="82">
        <v>6536761.4013726898</v>
      </c>
      <c r="BY170" s="82">
        <v>0</v>
      </c>
      <c r="BZ170" s="82">
        <v>4321.5255204990417</v>
      </c>
      <c r="CA170" s="82">
        <v>6541082.9268931895</v>
      </c>
      <c r="CB170" s="82">
        <v>470925000</v>
      </c>
      <c r="CC170" s="82">
        <v>0</v>
      </c>
      <c r="CD170" s="82">
        <v>311333.74476750003</v>
      </c>
      <c r="CE170" s="82">
        <v>471236333.74476749</v>
      </c>
      <c r="CF170" s="82">
        <v>6536761.4013726898</v>
      </c>
      <c r="CG170" s="82">
        <v>0</v>
      </c>
      <c r="CH170" s="82">
        <v>4321.5255204990417</v>
      </c>
      <c r="CI170" s="82">
        <v>6541082.9268931895</v>
      </c>
      <c r="CJ170" s="82" t="s">
        <v>96</v>
      </c>
      <c r="CK170" s="83">
        <v>1.4999999999999999E-2</v>
      </c>
      <c r="CL170" s="83">
        <v>3.5000000000000003E-2</v>
      </c>
      <c r="CM170" s="83">
        <v>0.26500000000000001</v>
      </c>
      <c r="CN170" s="82">
        <v>1500000</v>
      </c>
      <c r="CO170" s="82">
        <v>3500000.0000000005</v>
      </c>
      <c r="CP170" s="82">
        <v>26500000</v>
      </c>
      <c r="CQ170" s="82">
        <v>1500000</v>
      </c>
      <c r="CR170" s="89">
        <v>1500000</v>
      </c>
      <c r="CS170" s="82">
        <v>1500000</v>
      </c>
      <c r="CT170" s="82">
        <v>3500000.0000000005</v>
      </c>
      <c r="CU170" s="82">
        <v>26500000</v>
      </c>
      <c r="CV170" s="82">
        <v>1500000</v>
      </c>
      <c r="CW170" s="82">
        <v>1500000</v>
      </c>
    </row>
    <row r="171" spans="1:101">
      <c r="A171" s="86" t="s">
        <v>82</v>
      </c>
      <c r="B171" s="87" t="s">
        <v>2648</v>
      </c>
      <c r="C171" s="75" t="s">
        <v>2877</v>
      </c>
      <c r="D171" s="74" t="s">
        <v>116</v>
      </c>
      <c r="E171" s="74" t="s">
        <v>82</v>
      </c>
      <c r="F171" s="74" t="s">
        <v>2648</v>
      </c>
      <c r="G171" s="74" t="s">
        <v>271</v>
      </c>
      <c r="I171" s="74" t="s">
        <v>87</v>
      </c>
      <c r="J171" s="74" t="s">
        <v>2583</v>
      </c>
      <c r="K171" s="74" t="s">
        <v>128</v>
      </c>
      <c r="L171" s="74" t="s">
        <v>89</v>
      </c>
      <c r="M171" s="74" t="s">
        <v>90</v>
      </c>
      <c r="N171" s="74" t="s">
        <v>377</v>
      </c>
      <c r="O171" s="76">
        <v>44469</v>
      </c>
      <c r="P171" s="76">
        <v>44469</v>
      </c>
      <c r="Q171" s="77">
        <v>1</v>
      </c>
      <c r="R171" s="74" t="s">
        <v>94</v>
      </c>
      <c r="S171" s="77">
        <v>174785.22</v>
      </c>
      <c r="T171" s="77">
        <v>174785.22</v>
      </c>
      <c r="U171" s="77">
        <v>177.41</v>
      </c>
      <c r="V171" s="78">
        <v>5.2199999999999996E-2</v>
      </c>
      <c r="W171" s="79">
        <v>1</v>
      </c>
      <c r="X171" s="77">
        <v>174785.22</v>
      </c>
      <c r="Y171" s="88">
        <v>174785.22</v>
      </c>
      <c r="Z171" s="77">
        <v>177.41</v>
      </c>
      <c r="AA171" s="74">
        <v>0</v>
      </c>
      <c r="AB171" s="74">
        <v>0</v>
      </c>
      <c r="AD171" s="74">
        <v>8</v>
      </c>
      <c r="AE171" s="74">
        <v>8</v>
      </c>
      <c r="AF171" s="74">
        <v>0</v>
      </c>
      <c r="AG171" s="74">
        <v>0</v>
      </c>
      <c r="AI171" s="74">
        <v>8</v>
      </c>
      <c r="AJ171" s="74">
        <v>8</v>
      </c>
      <c r="AL171" s="74">
        <v>8</v>
      </c>
      <c r="AM171" s="74" t="s">
        <v>95</v>
      </c>
      <c r="AN171" s="74">
        <v>0</v>
      </c>
      <c r="AO171" s="74" t="s">
        <v>95</v>
      </c>
      <c r="AP171" s="74" t="s">
        <v>95</v>
      </c>
      <c r="AQ171" s="74">
        <v>1</v>
      </c>
      <c r="AS171" s="74">
        <v>1</v>
      </c>
      <c r="AT171" s="74" t="s">
        <v>92</v>
      </c>
      <c r="AU171" s="74" t="s">
        <v>2579</v>
      </c>
      <c r="AV171" s="74" t="s">
        <v>94</v>
      </c>
      <c r="AW171" s="77">
        <v>6000000</v>
      </c>
      <c r="AX171" s="77">
        <v>3307577.26</v>
      </c>
      <c r="AY171" s="79">
        <v>1</v>
      </c>
      <c r="AZ171" s="77">
        <v>38912400</v>
      </c>
      <c r="BA171" s="77">
        <v>21450961.562004</v>
      </c>
      <c r="BB171" s="74" t="s">
        <v>93</v>
      </c>
      <c r="BC171" s="75" t="s">
        <v>2877</v>
      </c>
      <c r="BD171" s="82">
        <v>8265.9293902402405</v>
      </c>
      <c r="BE171" s="82">
        <v>0</v>
      </c>
      <c r="BF171" s="82">
        <v>8.390060287262969</v>
      </c>
      <c r="BG171" s="82">
        <v>8274.3194505275042</v>
      </c>
      <c r="BH171" s="82">
        <v>8265.9293902402405</v>
      </c>
      <c r="BI171" s="82">
        <v>0</v>
      </c>
      <c r="BJ171" s="82">
        <v>8.390060287262969</v>
      </c>
      <c r="BK171" s="82">
        <v>8274.3194505275042</v>
      </c>
      <c r="BL171" s="82">
        <v>157306.69799999997</v>
      </c>
      <c r="BM171" s="82">
        <v>0</v>
      </c>
      <c r="BN171" s="82">
        <v>159.66900000000001</v>
      </c>
      <c r="BO171" s="82">
        <v>157466.367</v>
      </c>
      <c r="BP171" s="82">
        <v>8265.9293902402405</v>
      </c>
      <c r="BQ171" s="82">
        <v>0</v>
      </c>
      <c r="BR171" s="82">
        <v>8.390060287262969</v>
      </c>
      <c r="BS171" s="89">
        <v>8274.3194505275042</v>
      </c>
      <c r="BT171" s="82">
        <v>43251.475534432058</v>
      </c>
      <c r="BU171" s="82">
        <v>0</v>
      </c>
      <c r="BV171" s="82">
        <v>43.900990453103482</v>
      </c>
      <c r="BW171" s="82">
        <v>43295.376524885163</v>
      </c>
      <c r="BX171" s="82">
        <v>43251.475534432058</v>
      </c>
      <c r="BY171" s="82">
        <v>0</v>
      </c>
      <c r="BZ171" s="82">
        <v>43.900990453103482</v>
      </c>
      <c r="CA171" s="82">
        <v>43295.376524885163</v>
      </c>
      <c r="CB171" s="82">
        <v>823107.29728499986</v>
      </c>
      <c r="CC171" s="82">
        <v>0</v>
      </c>
      <c r="CD171" s="82">
        <v>835.46804250000002</v>
      </c>
      <c r="CE171" s="82">
        <v>823942.76532749995</v>
      </c>
      <c r="CF171" s="82">
        <v>43251.475534432058</v>
      </c>
      <c r="CG171" s="82">
        <v>0</v>
      </c>
      <c r="CH171" s="82">
        <v>43.900990453103482</v>
      </c>
      <c r="CI171" s="82">
        <v>43295.376524885163</v>
      </c>
      <c r="CJ171" s="82" t="s">
        <v>96</v>
      </c>
      <c r="CK171" s="83">
        <v>1.4999999999999999E-2</v>
      </c>
      <c r="CL171" s="83">
        <v>3.5000000000000003E-2</v>
      </c>
      <c r="CM171" s="83">
        <v>0.26500000000000001</v>
      </c>
      <c r="CN171" s="82">
        <v>2621.7782999999999</v>
      </c>
      <c r="CO171" s="82">
        <v>6117.4827000000005</v>
      </c>
      <c r="CP171" s="82">
        <v>46318.083300000006</v>
      </c>
      <c r="CQ171" s="82">
        <v>2621.7782999999999</v>
      </c>
      <c r="CR171" s="89">
        <v>8274.3194505275042</v>
      </c>
      <c r="CS171" s="82">
        <v>2621.7782999999999</v>
      </c>
      <c r="CT171" s="82">
        <v>6117.4827000000005</v>
      </c>
      <c r="CU171" s="82">
        <v>46318.083300000006</v>
      </c>
      <c r="CV171" s="82">
        <v>2621.7782999999999</v>
      </c>
      <c r="CW171" s="82">
        <v>8274.3194505275042</v>
      </c>
    </row>
    <row r="172" spans="1:101">
      <c r="A172" s="86" t="s">
        <v>82</v>
      </c>
      <c r="B172" s="87" t="s">
        <v>2649</v>
      </c>
      <c r="C172" s="75" t="s">
        <v>2878</v>
      </c>
      <c r="D172" s="74" t="s">
        <v>116</v>
      </c>
      <c r="E172" s="74" t="s">
        <v>82</v>
      </c>
      <c r="F172" s="74" t="s">
        <v>2649</v>
      </c>
      <c r="G172" s="74" t="s">
        <v>412</v>
      </c>
      <c r="I172" s="74" t="s">
        <v>87</v>
      </c>
      <c r="J172" s="74" t="s">
        <v>2586</v>
      </c>
      <c r="L172" s="74" t="s">
        <v>89</v>
      </c>
      <c r="M172" s="74" t="s">
        <v>90</v>
      </c>
      <c r="N172" s="74" t="s">
        <v>414</v>
      </c>
      <c r="O172" s="76">
        <v>44491</v>
      </c>
      <c r="P172" s="76">
        <v>44469</v>
      </c>
      <c r="Q172" s="77">
        <v>1</v>
      </c>
      <c r="R172" s="74" t="s">
        <v>94</v>
      </c>
      <c r="S172" s="77">
        <v>50000000</v>
      </c>
      <c r="T172" s="77">
        <v>50000000</v>
      </c>
      <c r="U172" s="77">
        <v>41319.440000000002</v>
      </c>
      <c r="V172" s="78">
        <v>4.2500000000000003E-2</v>
      </c>
      <c r="W172" s="79">
        <v>1</v>
      </c>
      <c r="X172" s="77">
        <v>50000000</v>
      </c>
      <c r="Y172" s="88">
        <v>50000000</v>
      </c>
      <c r="Z172" s="77">
        <v>41319.440000000002</v>
      </c>
      <c r="AA172" s="74">
        <v>0</v>
      </c>
      <c r="AB172" s="74">
        <v>0</v>
      </c>
      <c r="AD172" s="74">
        <v>6</v>
      </c>
      <c r="AE172" s="74">
        <v>6</v>
      </c>
      <c r="AF172" s="74">
        <v>0</v>
      </c>
      <c r="AG172" s="74">
        <v>0</v>
      </c>
      <c r="AI172" s="74">
        <v>6</v>
      </c>
      <c r="AJ172" s="74">
        <v>6</v>
      </c>
      <c r="AL172" s="74">
        <v>6</v>
      </c>
      <c r="AM172" s="74" t="s">
        <v>95</v>
      </c>
      <c r="AN172" s="74">
        <v>0</v>
      </c>
      <c r="AO172" s="74" t="s">
        <v>95</v>
      </c>
      <c r="AP172" s="74" t="s">
        <v>95</v>
      </c>
      <c r="AQ172" s="74">
        <v>1</v>
      </c>
      <c r="AS172" s="74">
        <v>1</v>
      </c>
      <c r="AT172" s="74" t="s">
        <v>92</v>
      </c>
      <c r="AU172" s="74" t="s">
        <v>2579</v>
      </c>
      <c r="AV172" s="74" t="s">
        <v>94</v>
      </c>
      <c r="AW172" s="77">
        <v>80000000</v>
      </c>
      <c r="AX172" s="77">
        <v>0</v>
      </c>
      <c r="AY172" s="79">
        <v>1</v>
      </c>
      <c r="AZ172" s="77">
        <v>518832000</v>
      </c>
      <c r="BA172" s="77">
        <v>0</v>
      </c>
      <c r="BB172" s="74" t="s">
        <v>93</v>
      </c>
      <c r="BC172" s="75" t="s">
        <v>2878</v>
      </c>
      <c r="BD172" s="82">
        <v>970984.88557351218</v>
      </c>
      <c r="BE172" s="82">
        <v>0</v>
      </c>
      <c r="BF172" s="82">
        <v>802.41103440723202</v>
      </c>
      <c r="BG172" s="82">
        <v>971787.29660791939</v>
      </c>
      <c r="BH172" s="82">
        <v>970984.88557351218</v>
      </c>
      <c r="BI172" s="82">
        <v>0</v>
      </c>
      <c r="BJ172" s="82">
        <v>802.41103440723202</v>
      </c>
      <c r="BK172" s="82">
        <v>971787.29660791939</v>
      </c>
      <c r="BL172" s="82">
        <v>45000000</v>
      </c>
      <c r="BM172" s="82">
        <v>0</v>
      </c>
      <c r="BN172" s="82">
        <v>37187.496000000006</v>
      </c>
      <c r="BO172" s="82">
        <v>45037187.495999992</v>
      </c>
      <c r="BP172" s="82">
        <v>970984.88557351218</v>
      </c>
      <c r="BQ172" s="82">
        <v>0</v>
      </c>
      <c r="BR172" s="82">
        <v>802.41103440723202</v>
      </c>
      <c r="BS172" s="89">
        <v>971787.29660791939</v>
      </c>
      <c r="BT172" s="82">
        <v>5080678.413763402</v>
      </c>
      <c r="BU172" s="82">
        <v>0</v>
      </c>
      <c r="BV172" s="82">
        <v>4198.6157375358416</v>
      </c>
      <c r="BW172" s="82">
        <v>5084877.029500938</v>
      </c>
      <c r="BX172" s="82">
        <v>5080678.413763402</v>
      </c>
      <c r="BY172" s="82">
        <v>0</v>
      </c>
      <c r="BZ172" s="82">
        <v>4198.6157375358416</v>
      </c>
      <c r="CA172" s="82">
        <v>5084877.029500938</v>
      </c>
      <c r="CB172" s="82">
        <v>235462500</v>
      </c>
      <c r="CC172" s="82">
        <v>0</v>
      </c>
      <c r="CD172" s="82">
        <v>194583.57282000003</v>
      </c>
      <c r="CE172" s="82">
        <v>235657083.57281995</v>
      </c>
      <c r="CF172" s="82">
        <v>5080678.413763402</v>
      </c>
      <c r="CG172" s="82">
        <v>0</v>
      </c>
      <c r="CH172" s="82">
        <v>4198.6157375358416</v>
      </c>
      <c r="CI172" s="82">
        <v>5084877.029500938</v>
      </c>
      <c r="CJ172" s="82" t="s">
        <v>96</v>
      </c>
      <c r="CK172" s="83">
        <v>1.4999999999999999E-2</v>
      </c>
      <c r="CL172" s="83">
        <v>3.5000000000000003E-2</v>
      </c>
      <c r="CM172" s="83">
        <v>0.26500000000000001</v>
      </c>
      <c r="CN172" s="82">
        <v>750000</v>
      </c>
      <c r="CO172" s="82">
        <v>1750000.0000000002</v>
      </c>
      <c r="CP172" s="82">
        <v>13250000</v>
      </c>
      <c r="CQ172" s="82">
        <v>750000</v>
      </c>
      <c r="CR172" s="89">
        <v>971787.29660791939</v>
      </c>
      <c r="CS172" s="82">
        <v>750000</v>
      </c>
      <c r="CT172" s="82">
        <v>1750000.0000000002</v>
      </c>
      <c r="CU172" s="82">
        <v>13250000</v>
      </c>
      <c r="CV172" s="82">
        <v>750000</v>
      </c>
      <c r="CW172" s="82">
        <v>971787.29660791939</v>
      </c>
    </row>
    <row r="173" spans="1:101">
      <c r="A173" s="86" t="s">
        <v>82</v>
      </c>
      <c r="B173" s="87" t="s">
        <v>2650</v>
      </c>
      <c r="C173" s="75" t="s">
        <v>2879</v>
      </c>
      <c r="D173" s="74" t="s">
        <v>116</v>
      </c>
      <c r="E173" s="74" t="s">
        <v>82</v>
      </c>
      <c r="F173" s="74" t="s">
        <v>2650</v>
      </c>
      <c r="G173" s="74" t="s">
        <v>389</v>
      </c>
      <c r="I173" s="74" t="s">
        <v>87</v>
      </c>
      <c r="J173" s="74" t="s">
        <v>2581</v>
      </c>
      <c r="K173" s="74" t="s">
        <v>100</v>
      </c>
      <c r="L173" s="74" t="s">
        <v>89</v>
      </c>
      <c r="M173" s="74" t="s">
        <v>90</v>
      </c>
      <c r="N173" s="74" t="s">
        <v>391</v>
      </c>
      <c r="O173" s="76">
        <v>44494</v>
      </c>
      <c r="P173" s="76">
        <v>44469</v>
      </c>
      <c r="Q173" s="77">
        <v>1</v>
      </c>
      <c r="R173" s="74" t="s">
        <v>94</v>
      </c>
      <c r="S173" s="77">
        <v>3000000</v>
      </c>
      <c r="T173" s="77">
        <v>3000000</v>
      </c>
      <c r="U173" s="77">
        <v>2975</v>
      </c>
      <c r="V173" s="78">
        <v>5.0999999999999997E-2</v>
      </c>
      <c r="W173" s="79">
        <v>1</v>
      </c>
      <c r="X173" s="77">
        <v>3000000</v>
      </c>
      <c r="Y173" s="88">
        <v>3000000</v>
      </c>
      <c r="Z173" s="77">
        <v>2975</v>
      </c>
      <c r="AA173" s="74">
        <v>0</v>
      </c>
      <c r="AB173" s="74">
        <v>0</v>
      </c>
      <c r="AD173" s="74">
        <v>0</v>
      </c>
      <c r="AE173" s="74">
        <v>0</v>
      </c>
      <c r="AF173" s="74">
        <v>0</v>
      </c>
      <c r="AG173" s="74">
        <v>0</v>
      </c>
      <c r="AI173" s="74">
        <v>4</v>
      </c>
      <c r="AJ173" s="74">
        <v>4</v>
      </c>
      <c r="AL173" s="74">
        <v>4</v>
      </c>
      <c r="AM173" s="74" t="s">
        <v>95</v>
      </c>
      <c r="AN173" s="74">
        <v>0</v>
      </c>
      <c r="AO173" s="74" t="s">
        <v>95</v>
      </c>
      <c r="AP173" s="74" t="s">
        <v>95</v>
      </c>
      <c r="AQ173" s="74">
        <v>1</v>
      </c>
      <c r="AS173" s="74">
        <v>1</v>
      </c>
      <c r="AT173" s="74" t="s">
        <v>92</v>
      </c>
      <c r="AU173" s="74" t="s">
        <v>2579</v>
      </c>
      <c r="AV173" s="74" t="s">
        <v>94</v>
      </c>
      <c r="AW173" s="77">
        <v>30000000</v>
      </c>
      <c r="AX173" s="77">
        <v>0</v>
      </c>
      <c r="AY173" s="79">
        <v>1</v>
      </c>
      <c r="AZ173" s="77">
        <v>194562000</v>
      </c>
      <c r="BA173" s="77">
        <v>0</v>
      </c>
      <c r="BB173" s="74" t="s">
        <v>93</v>
      </c>
      <c r="BC173" s="75" t="s">
        <v>2879</v>
      </c>
      <c r="BD173" s="82">
        <v>0</v>
      </c>
      <c r="BE173" s="82">
        <v>0</v>
      </c>
      <c r="BF173" s="82">
        <v>0</v>
      </c>
      <c r="BG173" s="82">
        <v>0</v>
      </c>
      <c r="BH173" s="82">
        <v>0</v>
      </c>
      <c r="BI173" s="82">
        <v>0</v>
      </c>
      <c r="BJ173" s="82">
        <v>0</v>
      </c>
      <c r="BK173" s="82">
        <v>0</v>
      </c>
      <c r="BL173" s="82">
        <v>0</v>
      </c>
      <c r="BM173" s="82">
        <v>0</v>
      </c>
      <c r="BN173" s="82">
        <v>0</v>
      </c>
      <c r="BO173" s="82">
        <v>0</v>
      </c>
      <c r="BP173" s="82">
        <v>0</v>
      </c>
      <c r="BQ173" s="82">
        <v>0</v>
      </c>
      <c r="BR173" s="82">
        <v>0</v>
      </c>
      <c r="BS173" s="89">
        <v>0</v>
      </c>
      <c r="BT173" s="82">
        <v>0</v>
      </c>
      <c r="BU173" s="82">
        <v>0</v>
      </c>
      <c r="BV173" s="82">
        <v>0</v>
      </c>
      <c r="BW173" s="82">
        <v>0</v>
      </c>
      <c r="BX173" s="82">
        <v>0</v>
      </c>
      <c r="BY173" s="82">
        <v>0</v>
      </c>
      <c r="BZ173" s="82">
        <v>0</v>
      </c>
      <c r="CA173" s="82">
        <v>0</v>
      </c>
      <c r="CB173" s="82">
        <v>0</v>
      </c>
      <c r="CC173" s="82">
        <v>0</v>
      </c>
      <c r="CD173" s="82">
        <v>0</v>
      </c>
      <c r="CE173" s="82">
        <v>0</v>
      </c>
      <c r="CF173" s="82">
        <v>0</v>
      </c>
      <c r="CG173" s="82">
        <v>0</v>
      </c>
      <c r="CH173" s="82">
        <v>0</v>
      </c>
      <c r="CI173" s="82">
        <v>0</v>
      </c>
      <c r="CJ173" s="82" t="s">
        <v>96</v>
      </c>
      <c r="CK173" s="83">
        <v>1.4999999999999999E-2</v>
      </c>
      <c r="CL173" s="83">
        <v>3.5000000000000003E-2</v>
      </c>
      <c r="CM173" s="83">
        <v>0.26500000000000001</v>
      </c>
      <c r="CN173" s="82">
        <v>45000</v>
      </c>
      <c r="CO173" s="82">
        <v>105000.00000000001</v>
      </c>
      <c r="CP173" s="82">
        <v>795000</v>
      </c>
      <c r="CQ173" s="82">
        <v>45000</v>
      </c>
      <c r="CR173" s="89">
        <v>45000</v>
      </c>
      <c r="CS173" s="82">
        <v>45000</v>
      </c>
      <c r="CT173" s="82">
        <v>105000.00000000001</v>
      </c>
      <c r="CU173" s="82">
        <v>795000</v>
      </c>
      <c r="CV173" s="82">
        <v>45000</v>
      </c>
      <c r="CW173" s="82">
        <v>45000</v>
      </c>
    </row>
    <row r="174" spans="1:101">
      <c r="A174" s="86" t="s">
        <v>82</v>
      </c>
      <c r="B174" s="87" t="s">
        <v>376</v>
      </c>
      <c r="C174" s="75" t="s">
        <v>1770</v>
      </c>
      <c r="D174" s="74" t="s">
        <v>116</v>
      </c>
      <c r="E174" s="74" t="s">
        <v>82</v>
      </c>
      <c r="F174" s="74" t="s">
        <v>376</v>
      </c>
      <c r="G174" s="74" t="s">
        <v>271</v>
      </c>
      <c r="I174" s="74" t="s">
        <v>87</v>
      </c>
      <c r="J174" s="74" t="s">
        <v>2583</v>
      </c>
      <c r="K174" s="74" t="s">
        <v>128</v>
      </c>
      <c r="L174" s="74" t="s">
        <v>89</v>
      </c>
      <c r="M174" s="74" t="s">
        <v>90</v>
      </c>
      <c r="N174" s="74" t="s">
        <v>377</v>
      </c>
      <c r="O174" s="76">
        <v>44496</v>
      </c>
      <c r="P174" s="76">
        <v>44469</v>
      </c>
      <c r="Q174" s="77">
        <v>1</v>
      </c>
      <c r="R174" s="74" t="s">
        <v>94</v>
      </c>
      <c r="S174" s="77">
        <v>251363.57</v>
      </c>
      <c r="T174" s="77">
        <v>251363.57</v>
      </c>
      <c r="U174" s="77">
        <v>255.13</v>
      </c>
      <c r="V174" s="78">
        <v>5.2199999999999996E-2</v>
      </c>
      <c r="W174" s="79">
        <v>1</v>
      </c>
      <c r="X174" s="77">
        <v>251363.57</v>
      </c>
      <c r="Y174" s="88">
        <v>251363.57</v>
      </c>
      <c r="Z174" s="77">
        <v>255.13</v>
      </c>
      <c r="AA174" s="74">
        <v>0</v>
      </c>
      <c r="AB174" s="74">
        <v>0</v>
      </c>
      <c r="AD174" s="74">
        <v>8</v>
      </c>
      <c r="AE174" s="74">
        <v>8</v>
      </c>
      <c r="AF174" s="74">
        <v>0</v>
      </c>
      <c r="AG174" s="74">
        <v>0</v>
      </c>
      <c r="AI174" s="74">
        <v>8</v>
      </c>
      <c r="AJ174" s="74">
        <v>8</v>
      </c>
      <c r="AL174" s="74">
        <v>8</v>
      </c>
      <c r="AM174" s="74" t="s">
        <v>95</v>
      </c>
      <c r="AN174" s="74">
        <v>0</v>
      </c>
      <c r="AO174" s="74" t="s">
        <v>95</v>
      </c>
      <c r="AP174" s="74" t="s">
        <v>95</v>
      </c>
      <c r="AQ174" s="74">
        <v>1</v>
      </c>
      <c r="AS174" s="74">
        <v>1</v>
      </c>
      <c r="AT174" s="74" t="s">
        <v>92</v>
      </c>
      <c r="AU174" s="74" t="s">
        <v>2579</v>
      </c>
      <c r="AV174" s="74" t="s">
        <v>94</v>
      </c>
      <c r="AW174" s="77">
        <v>6000000</v>
      </c>
      <c r="AX174" s="77">
        <v>3307577.26</v>
      </c>
      <c r="AY174" s="79">
        <v>1</v>
      </c>
      <c r="AZ174" s="77">
        <v>38912400</v>
      </c>
      <c r="BA174" s="77">
        <v>21450961.562004</v>
      </c>
      <c r="BB174" s="74" t="s">
        <v>93</v>
      </c>
      <c r="BC174" s="75" t="s">
        <v>1770</v>
      </c>
      <c r="BD174" s="82">
        <v>11887.466920250523</v>
      </c>
      <c r="BE174" s="82">
        <v>0</v>
      </c>
      <c r="BF174" s="82">
        <v>12.065588642632328</v>
      </c>
      <c r="BG174" s="82">
        <v>11899.532508893155</v>
      </c>
      <c r="BH174" s="82">
        <v>11887.466920250523</v>
      </c>
      <c r="BI174" s="82">
        <v>0</v>
      </c>
      <c r="BJ174" s="82">
        <v>12.065588642632328</v>
      </c>
      <c r="BK174" s="82">
        <v>11899.532508893155</v>
      </c>
      <c r="BL174" s="82">
        <v>226227.21299999996</v>
      </c>
      <c r="BM174" s="82">
        <v>0</v>
      </c>
      <c r="BN174" s="82">
        <v>229.61699999999999</v>
      </c>
      <c r="BO174" s="82">
        <v>226456.83</v>
      </c>
      <c r="BP174" s="82">
        <v>11887.466920250523</v>
      </c>
      <c r="BQ174" s="82">
        <v>0</v>
      </c>
      <c r="BR174" s="82">
        <v>12.065588642632328</v>
      </c>
      <c r="BS174" s="89">
        <v>11899.532508893155</v>
      </c>
      <c r="BT174" s="82">
        <v>62201.170660210861</v>
      </c>
      <c r="BU174" s="82">
        <v>0</v>
      </c>
      <c r="BV174" s="82">
        <v>63.133192572573655</v>
      </c>
      <c r="BW174" s="82">
        <v>62264.303852783436</v>
      </c>
      <c r="BX174" s="82">
        <v>62201.170660210861</v>
      </c>
      <c r="BY174" s="82">
        <v>0</v>
      </c>
      <c r="BZ174" s="82">
        <v>63.133192572573655</v>
      </c>
      <c r="CA174" s="82">
        <v>62264.303852783436</v>
      </c>
      <c r="CB174" s="82">
        <v>1183733.8920224998</v>
      </c>
      <c r="CC174" s="82">
        <v>0</v>
      </c>
      <c r="CD174" s="82">
        <v>1201.4709524999998</v>
      </c>
      <c r="CE174" s="82">
        <v>1184935.3629749999</v>
      </c>
      <c r="CF174" s="82">
        <v>62201.170660210861</v>
      </c>
      <c r="CG174" s="82">
        <v>0</v>
      </c>
      <c r="CH174" s="82">
        <v>63.133192572573655</v>
      </c>
      <c r="CI174" s="82">
        <v>62264.303852783436</v>
      </c>
      <c r="CJ174" s="82" t="s">
        <v>96</v>
      </c>
      <c r="CK174" s="83">
        <v>1.4999999999999999E-2</v>
      </c>
      <c r="CL174" s="83">
        <v>3.5000000000000003E-2</v>
      </c>
      <c r="CM174" s="83">
        <v>0.26500000000000001</v>
      </c>
      <c r="CN174" s="82">
        <v>3770.4535500000002</v>
      </c>
      <c r="CO174" s="82">
        <v>8797.7249500000016</v>
      </c>
      <c r="CP174" s="82">
        <v>66611.346050000007</v>
      </c>
      <c r="CQ174" s="82">
        <v>3770.4535500000002</v>
      </c>
      <c r="CR174" s="89">
        <v>11899.532508893155</v>
      </c>
      <c r="CS174" s="82">
        <v>3770.4535500000002</v>
      </c>
      <c r="CT174" s="82">
        <v>8797.7249500000016</v>
      </c>
      <c r="CU174" s="82">
        <v>66611.346050000007</v>
      </c>
      <c r="CV174" s="82">
        <v>3770.4535500000002</v>
      </c>
      <c r="CW174" s="82">
        <v>11899.532508893155</v>
      </c>
    </row>
    <row r="175" spans="1:101">
      <c r="A175" s="86" t="s">
        <v>82</v>
      </c>
      <c r="B175" s="87" t="s">
        <v>378</v>
      </c>
      <c r="C175" s="75" t="s">
        <v>1771</v>
      </c>
      <c r="D175" s="74" t="s">
        <v>116</v>
      </c>
      <c r="E175" s="74" t="s">
        <v>82</v>
      </c>
      <c r="F175" s="74" t="s">
        <v>378</v>
      </c>
      <c r="G175" s="74" t="s">
        <v>271</v>
      </c>
      <c r="I175" s="74" t="s">
        <v>87</v>
      </c>
      <c r="J175" s="74" t="s">
        <v>2583</v>
      </c>
      <c r="K175" s="74" t="s">
        <v>128</v>
      </c>
      <c r="L175" s="74" t="s">
        <v>89</v>
      </c>
      <c r="M175" s="74" t="s">
        <v>90</v>
      </c>
      <c r="N175" s="74" t="s">
        <v>377</v>
      </c>
      <c r="O175" s="76">
        <v>44496</v>
      </c>
      <c r="P175" s="76">
        <v>44469</v>
      </c>
      <c r="Q175" s="77">
        <v>1</v>
      </c>
      <c r="R175" s="74" t="s">
        <v>94</v>
      </c>
      <c r="S175" s="77">
        <v>118299.65</v>
      </c>
      <c r="T175" s="77">
        <v>118299.65</v>
      </c>
      <c r="U175" s="77">
        <v>120.07</v>
      </c>
      <c r="V175" s="78">
        <v>5.2199999999999996E-2</v>
      </c>
      <c r="W175" s="79">
        <v>1</v>
      </c>
      <c r="X175" s="77">
        <v>118299.65</v>
      </c>
      <c r="Y175" s="88">
        <v>118299.65</v>
      </c>
      <c r="Z175" s="77">
        <v>120.07</v>
      </c>
      <c r="AA175" s="74">
        <v>0</v>
      </c>
      <c r="AB175" s="74">
        <v>0</v>
      </c>
      <c r="AD175" s="74">
        <v>8</v>
      </c>
      <c r="AE175" s="74">
        <v>8</v>
      </c>
      <c r="AF175" s="74">
        <v>0</v>
      </c>
      <c r="AG175" s="74">
        <v>0</v>
      </c>
      <c r="AI175" s="74">
        <v>8</v>
      </c>
      <c r="AJ175" s="74">
        <v>8</v>
      </c>
      <c r="AL175" s="74">
        <v>8</v>
      </c>
      <c r="AM175" s="74" t="s">
        <v>95</v>
      </c>
      <c r="AN175" s="74">
        <v>0</v>
      </c>
      <c r="AO175" s="74" t="s">
        <v>95</v>
      </c>
      <c r="AP175" s="74" t="s">
        <v>95</v>
      </c>
      <c r="AQ175" s="74">
        <v>1</v>
      </c>
      <c r="AS175" s="74">
        <v>1</v>
      </c>
      <c r="AT175" s="74" t="s">
        <v>92</v>
      </c>
      <c r="AU175" s="74" t="s">
        <v>2579</v>
      </c>
      <c r="AV175" s="74" t="s">
        <v>94</v>
      </c>
      <c r="AW175" s="77">
        <v>6000000</v>
      </c>
      <c r="AX175" s="77">
        <v>3307577.26</v>
      </c>
      <c r="AY175" s="79">
        <v>1</v>
      </c>
      <c r="AZ175" s="77">
        <v>38912400</v>
      </c>
      <c r="BA175" s="77">
        <v>21450961.562004</v>
      </c>
      <c r="BB175" s="74" t="s">
        <v>93</v>
      </c>
      <c r="BC175" s="75" t="s">
        <v>1771</v>
      </c>
      <c r="BD175" s="82">
        <v>5594.618090649391</v>
      </c>
      <c r="BE175" s="82">
        <v>0</v>
      </c>
      <c r="BF175" s="82">
        <v>5.6783413488059553</v>
      </c>
      <c r="BG175" s="82">
        <v>5600.2964319981966</v>
      </c>
      <c r="BH175" s="82">
        <v>5594.618090649391</v>
      </c>
      <c r="BI175" s="82">
        <v>0</v>
      </c>
      <c r="BJ175" s="82">
        <v>5.6783413488059553</v>
      </c>
      <c r="BK175" s="82">
        <v>5600.2964319981966</v>
      </c>
      <c r="BL175" s="82">
        <v>106469.68499999998</v>
      </c>
      <c r="BM175" s="82">
        <v>0</v>
      </c>
      <c r="BN175" s="82">
        <v>108.063</v>
      </c>
      <c r="BO175" s="82">
        <v>106577.74799999999</v>
      </c>
      <c r="BP175" s="82">
        <v>5594.618090649391</v>
      </c>
      <c r="BQ175" s="82">
        <v>0</v>
      </c>
      <c r="BR175" s="82">
        <v>5.6783413488059553</v>
      </c>
      <c r="BS175" s="89">
        <v>5600.2964319981966</v>
      </c>
      <c r="BT175" s="82">
        <v>29273.839159322939</v>
      </c>
      <c r="BU175" s="82">
        <v>0</v>
      </c>
      <c r="BV175" s="82">
        <v>29.711921107627163</v>
      </c>
      <c r="BW175" s="82">
        <v>29303.551080430563</v>
      </c>
      <c r="BX175" s="82">
        <v>29273.839159322939</v>
      </c>
      <c r="BY175" s="82">
        <v>0</v>
      </c>
      <c r="BZ175" s="82">
        <v>29.711921107627163</v>
      </c>
      <c r="CA175" s="82">
        <v>29303.551080430563</v>
      </c>
      <c r="CB175" s="82">
        <v>557102.62676249992</v>
      </c>
      <c r="CC175" s="82">
        <v>0</v>
      </c>
      <c r="CD175" s="82">
        <v>565.43964749999998</v>
      </c>
      <c r="CE175" s="82">
        <v>557668.06640999997</v>
      </c>
      <c r="CF175" s="82">
        <v>29273.839159322939</v>
      </c>
      <c r="CG175" s="82">
        <v>0</v>
      </c>
      <c r="CH175" s="82">
        <v>29.711921107627163</v>
      </c>
      <c r="CI175" s="82">
        <v>29303.551080430563</v>
      </c>
      <c r="CJ175" s="82" t="s">
        <v>96</v>
      </c>
      <c r="CK175" s="83">
        <v>1.4999999999999999E-2</v>
      </c>
      <c r="CL175" s="83">
        <v>3.5000000000000003E-2</v>
      </c>
      <c r="CM175" s="83">
        <v>0.26500000000000001</v>
      </c>
      <c r="CN175" s="82">
        <v>1774.4947499999998</v>
      </c>
      <c r="CO175" s="82">
        <v>4140.4877500000002</v>
      </c>
      <c r="CP175" s="82">
        <v>31349.40725</v>
      </c>
      <c r="CQ175" s="82">
        <v>1774.4947499999998</v>
      </c>
      <c r="CR175" s="89">
        <v>5600.2964319981966</v>
      </c>
      <c r="CS175" s="82">
        <v>1774.4947499999998</v>
      </c>
      <c r="CT175" s="82">
        <v>4140.4877500000002</v>
      </c>
      <c r="CU175" s="82">
        <v>31349.40725</v>
      </c>
      <c r="CV175" s="82">
        <v>1774.4947499999998</v>
      </c>
      <c r="CW175" s="82">
        <v>5600.2964319981966</v>
      </c>
    </row>
    <row r="176" spans="1:101">
      <c r="A176" s="86" t="s">
        <v>82</v>
      </c>
      <c r="B176" s="87" t="s">
        <v>379</v>
      </c>
      <c r="C176" s="75" t="s">
        <v>1772</v>
      </c>
      <c r="D176" s="74" t="s">
        <v>116</v>
      </c>
      <c r="E176" s="74" t="s">
        <v>82</v>
      </c>
      <c r="F176" s="74" t="s">
        <v>379</v>
      </c>
      <c r="G176" s="74" t="s">
        <v>380</v>
      </c>
      <c r="I176" s="74" t="s">
        <v>87</v>
      </c>
      <c r="J176" s="74" t="s">
        <v>2582</v>
      </c>
      <c r="K176" s="74" t="s">
        <v>100</v>
      </c>
      <c r="L176" s="74" t="s">
        <v>89</v>
      </c>
      <c r="M176" s="74" t="s">
        <v>90</v>
      </c>
      <c r="N176" s="74" t="s">
        <v>382</v>
      </c>
      <c r="O176" s="76">
        <v>44505</v>
      </c>
      <c r="P176" s="76">
        <v>44469</v>
      </c>
      <c r="Q176" s="77">
        <v>1</v>
      </c>
      <c r="R176" s="74" t="s">
        <v>94</v>
      </c>
      <c r="S176" s="77">
        <v>3000000</v>
      </c>
      <c r="T176" s="77">
        <v>3000000</v>
      </c>
      <c r="U176" s="77">
        <v>2537.5</v>
      </c>
      <c r="V176" s="78">
        <v>4.3499999999999997E-2</v>
      </c>
      <c r="W176" s="79">
        <v>1</v>
      </c>
      <c r="X176" s="77">
        <v>3000000</v>
      </c>
      <c r="Y176" s="88">
        <v>3000000</v>
      </c>
      <c r="Z176" s="77">
        <v>2537.5</v>
      </c>
      <c r="AA176" s="74">
        <v>0</v>
      </c>
      <c r="AB176" s="74">
        <v>0</v>
      </c>
      <c r="AD176" s="74">
        <v>7</v>
      </c>
      <c r="AE176" s="74">
        <v>7</v>
      </c>
      <c r="AF176" s="74">
        <v>0</v>
      </c>
      <c r="AG176" s="74">
        <v>0</v>
      </c>
      <c r="AI176" s="74">
        <v>7</v>
      </c>
      <c r="AJ176" s="74">
        <v>7</v>
      </c>
      <c r="AL176" s="74">
        <v>7</v>
      </c>
      <c r="AM176" s="74" t="s">
        <v>95</v>
      </c>
      <c r="AN176" s="74">
        <v>0</v>
      </c>
      <c r="AO176" s="74" t="s">
        <v>95</v>
      </c>
      <c r="AP176" s="74" t="s">
        <v>95</v>
      </c>
      <c r="AQ176" s="74">
        <v>1</v>
      </c>
      <c r="AS176" s="74">
        <v>1</v>
      </c>
      <c r="AT176" s="74" t="s">
        <v>92</v>
      </c>
      <c r="AU176" s="74" t="s">
        <v>2579</v>
      </c>
      <c r="AV176" s="74" t="s">
        <v>94</v>
      </c>
      <c r="AW176" s="77">
        <v>3000000</v>
      </c>
      <c r="AX176" s="77">
        <v>0</v>
      </c>
      <c r="AY176" s="79">
        <v>1</v>
      </c>
      <c r="AZ176" s="77">
        <v>19456200</v>
      </c>
      <c r="BA176" s="77">
        <v>0</v>
      </c>
      <c r="BB176" s="74" t="s">
        <v>93</v>
      </c>
      <c r="BC176" s="75" t="s">
        <v>1772</v>
      </c>
      <c r="BD176" s="82">
        <v>80.29524745289639</v>
      </c>
      <c r="BE176" s="82">
        <v>0</v>
      </c>
      <c r="BF176" s="82">
        <v>6.7916396803908194E-2</v>
      </c>
      <c r="BG176" s="82">
        <v>80.3631638497003</v>
      </c>
      <c r="BH176" s="82">
        <v>80.29524745289639</v>
      </c>
      <c r="BI176" s="82">
        <v>0</v>
      </c>
      <c r="BJ176" s="82">
        <v>6.7916396803908194E-2</v>
      </c>
      <c r="BK176" s="82">
        <v>80.3631638497003</v>
      </c>
      <c r="BL176" s="82">
        <v>2281.81996061666</v>
      </c>
      <c r="BM176" s="82">
        <v>0</v>
      </c>
      <c r="BN176" s="82">
        <v>1.9300393833549248</v>
      </c>
      <c r="BO176" s="82">
        <v>2283.750000000015</v>
      </c>
      <c r="BP176" s="82">
        <v>80.29524745289639</v>
      </c>
      <c r="BQ176" s="82">
        <v>0</v>
      </c>
      <c r="BR176" s="82">
        <v>6.7916396803908194E-2</v>
      </c>
      <c r="BS176" s="89">
        <v>80.3631638497003</v>
      </c>
      <c r="BT176" s="82">
        <v>420.14488229728033</v>
      </c>
      <c r="BU176" s="82">
        <v>0</v>
      </c>
      <c r="BV176" s="82">
        <v>0.3553725462764496</v>
      </c>
      <c r="BW176" s="82">
        <v>420.50025484355683</v>
      </c>
      <c r="BX176" s="82">
        <v>420.14488229728033</v>
      </c>
      <c r="BY176" s="82">
        <v>0</v>
      </c>
      <c r="BZ176" s="82">
        <v>0.3553725462764496</v>
      </c>
      <c r="CA176" s="82">
        <v>420.50025484355683</v>
      </c>
      <c r="CB176" s="82">
        <v>11939.622943926674</v>
      </c>
      <c r="CC176" s="82">
        <v>0</v>
      </c>
      <c r="CD176" s="82">
        <v>10.098931073404644</v>
      </c>
      <c r="CE176" s="82">
        <v>11949.721875000077</v>
      </c>
      <c r="CF176" s="82">
        <v>420.14488229728033</v>
      </c>
      <c r="CG176" s="82">
        <v>0</v>
      </c>
      <c r="CH176" s="82">
        <v>0.3553725462764496</v>
      </c>
      <c r="CI176" s="82">
        <v>420.50025484355683</v>
      </c>
      <c r="CJ176" s="82" t="s">
        <v>96</v>
      </c>
      <c r="CK176" s="83">
        <v>1.4999999999999999E-2</v>
      </c>
      <c r="CL176" s="83">
        <v>3.5000000000000003E-2</v>
      </c>
      <c r="CM176" s="83">
        <v>0.26500000000000001</v>
      </c>
      <c r="CN176" s="82">
        <v>45000</v>
      </c>
      <c r="CO176" s="82">
        <v>105000.00000000001</v>
      </c>
      <c r="CP176" s="82">
        <v>795000</v>
      </c>
      <c r="CQ176" s="82">
        <v>45000</v>
      </c>
      <c r="CR176" s="89">
        <v>45000</v>
      </c>
      <c r="CS176" s="82">
        <v>45000</v>
      </c>
      <c r="CT176" s="82">
        <v>105000.00000000001</v>
      </c>
      <c r="CU176" s="82">
        <v>795000</v>
      </c>
      <c r="CV176" s="82">
        <v>45000</v>
      </c>
      <c r="CW176" s="82">
        <v>45000</v>
      </c>
    </row>
    <row r="177" spans="1:101">
      <c r="A177" s="86" t="s">
        <v>82</v>
      </c>
      <c r="B177" s="87" t="s">
        <v>383</v>
      </c>
      <c r="C177" s="75" t="s">
        <v>1773</v>
      </c>
      <c r="D177" s="74" t="s">
        <v>116</v>
      </c>
      <c r="E177" s="74" t="s">
        <v>82</v>
      </c>
      <c r="F177" s="74" t="s">
        <v>383</v>
      </c>
      <c r="G177" s="74" t="s">
        <v>384</v>
      </c>
      <c r="I177" s="74" t="s">
        <v>87</v>
      </c>
      <c r="J177" s="74" t="s">
        <v>2580</v>
      </c>
      <c r="K177" s="74" t="s">
        <v>88</v>
      </c>
      <c r="L177" s="74" t="s">
        <v>89</v>
      </c>
      <c r="M177" s="74" t="s">
        <v>90</v>
      </c>
      <c r="N177" s="74" t="s">
        <v>386</v>
      </c>
      <c r="O177" s="76">
        <v>44643</v>
      </c>
      <c r="P177" s="76">
        <v>44469</v>
      </c>
      <c r="Q177" s="77">
        <v>1</v>
      </c>
      <c r="R177" s="74" t="s">
        <v>94</v>
      </c>
      <c r="S177" s="77">
        <v>100000000</v>
      </c>
      <c r="T177" s="77">
        <v>100000000</v>
      </c>
      <c r="U177" s="77">
        <v>77777.78</v>
      </c>
      <c r="V177" s="78">
        <v>0.04</v>
      </c>
      <c r="W177" s="79">
        <v>1</v>
      </c>
      <c r="X177" s="77">
        <v>100000000</v>
      </c>
      <c r="Y177" s="88">
        <v>100000000</v>
      </c>
      <c r="Z177" s="77">
        <v>77777.78</v>
      </c>
      <c r="AA177" s="74">
        <v>0</v>
      </c>
      <c r="AB177" s="74">
        <v>0</v>
      </c>
      <c r="AD177" s="74">
        <v>2</v>
      </c>
      <c r="AE177" s="74">
        <v>2</v>
      </c>
      <c r="AF177" s="74">
        <v>0</v>
      </c>
      <c r="AG177" s="74">
        <v>0</v>
      </c>
      <c r="AI177" s="74">
        <v>2</v>
      </c>
      <c r="AJ177" s="74">
        <v>2</v>
      </c>
      <c r="AL177" s="74">
        <v>2</v>
      </c>
      <c r="AM177" s="74" t="s">
        <v>95</v>
      </c>
      <c r="AN177" s="74">
        <v>0</v>
      </c>
      <c r="AO177" s="74" t="s">
        <v>95</v>
      </c>
      <c r="AP177" s="74" t="s">
        <v>95</v>
      </c>
      <c r="AQ177" s="74">
        <v>1</v>
      </c>
      <c r="AS177" s="74">
        <v>1</v>
      </c>
      <c r="AT177" s="74" t="s">
        <v>92</v>
      </c>
      <c r="AU177" s="74" t="s">
        <v>2579</v>
      </c>
      <c r="AV177" s="74" t="s">
        <v>94</v>
      </c>
      <c r="AW177" s="77">
        <v>100000000</v>
      </c>
      <c r="AX177" s="77">
        <v>0</v>
      </c>
      <c r="AY177" s="79">
        <v>1</v>
      </c>
      <c r="AZ177" s="77">
        <v>648540000</v>
      </c>
      <c r="BA177" s="77">
        <v>0</v>
      </c>
      <c r="BB177" s="74" t="s">
        <v>93</v>
      </c>
      <c r="BC177" s="75" t="s">
        <v>1773</v>
      </c>
      <c r="BD177" s="82">
        <v>117004.9286215351</v>
      </c>
      <c r="BE177" s="82">
        <v>0</v>
      </c>
      <c r="BF177" s="82">
        <v>91.003835972414606</v>
      </c>
      <c r="BG177" s="82">
        <v>117095.93245750752</v>
      </c>
      <c r="BH177" s="82">
        <v>117004.9286215351</v>
      </c>
      <c r="BI177" s="82">
        <v>0</v>
      </c>
      <c r="BJ177" s="82">
        <v>91.003835972414606</v>
      </c>
      <c r="BK177" s="82">
        <v>117095.93245750752</v>
      </c>
      <c r="BL177" s="82">
        <v>90000000</v>
      </c>
      <c r="BM177" s="82">
        <v>0</v>
      </c>
      <c r="BN177" s="82">
        <v>70000.002000000008</v>
      </c>
      <c r="BO177" s="82">
        <v>90070000.002000004</v>
      </c>
      <c r="BP177" s="82">
        <v>117004.9286215351</v>
      </c>
      <c r="BQ177" s="82">
        <v>0</v>
      </c>
      <c r="BR177" s="82">
        <v>91.003835972414606</v>
      </c>
      <c r="BS177" s="89">
        <v>117095.93245750752</v>
      </c>
      <c r="BT177" s="82">
        <v>612228.28901218239</v>
      </c>
      <c r="BU177" s="82">
        <v>0</v>
      </c>
      <c r="BV177" s="82">
        <v>476.17757172565945</v>
      </c>
      <c r="BW177" s="82">
        <v>612704.46658390807</v>
      </c>
      <c r="BX177" s="82">
        <v>612228.28901218239</v>
      </c>
      <c r="BY177" s="82">
        <v>0</v>
      </c>
      <c r="BZ177" s="82">
        <v>476.17757172565945</v>
      </c>
      <c r="CA177" s="82">
        <v>612704.46658390807</v>
      </c>
      <c r="CB177" s="82">
        <v>470925000</v>
      </c>
      <c r="CC177" s="82">
        <v>0</v>
      </c>
      <c r="CD177" s="82">
        <v>366275.01046500006</v>
      </c>
      <c r="CE177" s="82">
        <v>471291275.01046503</v>
      </c>
      <c r="CF177" s="82">
        <v>612228.28901218239</v>
      </c>
      <c r="CG177" s="82">
        <v>0</v>
      </c>
      <c r="CH177" s="82">
        <v>476.17757172565945</v>
      </c>
      <c r="CI177" s="82">
        <v>612704.46658390807</v>
      </c>
      <c r="CJ177" s="82" t="s">
        <v>96</v>
      </c>
      <c r="CK177" s="83">
        <v>1.4999999999999999E-2</v>
      </c>
      <c r="CL177" s="83">
        <v>3.5000000000000003E-2</v>
      </c>
      <c r="CM177" s="83">
        <v>0.26500000000000001</v>
      </c>
      <c r="CN177" s="82">
        <v>1500000</v>
      </c>
      <c r="CO177" s="82">
        <v>3500000.0000000005</v>
      </c>
      <c r="CP177" s="82">
        <v>26500000</v>
      </c>
      <c r="CQ177" s="82">
        <v>1500000</v>
      </c>
      <c r="CR177" s="89">
        <v>1500000</v>
      </c>
      <c r="CS177" s="82">
        <v>1500000</v>
      </c>
      <c r="CT177" s="82">
        <v>3500000.0000000005</v>
      </c>
      <c r="CU177" s="82">
        <v>26500000</v>
      </c>
      <c r="CV177" s="82">
        <v>1500000</v>
      </c>
      <c r="CW177" s="82">
        <v>1500000</v>
      </c>
    </row>
    <row r="178" spans="1:101">
      <c r="A178" s="86" t="s">
        <v>82</v>
      </c>
      <c r="B178" s="87" t="s">
        <v>387</v>
      </c>
      <c r="C178" s="75" t="s">
        <v>1774</v>
      </c>
      <c r="D178" s="74" t="s">
        <v>116</v>
      </c>
      <c r="E178" s="74" t="s">
        <v>82</v>
      </c>
      <c r="F178" s="74" t="s">
        <v>387</v>
      </c>
      <c r="G178" s="74" t="s">
        <v>271</v>
      </c>
      <c r="I178" s="74" t="s">
        <v>87</v>
      </c>
      <c r="J178" s="74" t="s">
        <v>2583</v>
      </c>
      <c r="K178" s="74" t="s">
        <v>128</v>
      </c>
      <c r="L178" s="74" t="s">
        <v>89</v>
      </c>
      <c r="M178" s="74" t="s">
        <v>90</v>
      </c>
      <c r="N178" s="74" t="s">
        <v>377</v>
      </c>
      <c r="O178" s="76">
        <v>44510</v>
      </c>
      <c r="P178" s="76">
        <v>44469</v>
      </c>
      <c r="Q178" s="77">
        <v>1</v>
      </c>
      <c r="R178" s="74" t="s">
        <v>94</v>
      </c>
      <c r="S178" s="77">
        <v>385921.56</v>
      </c>
      <c r="T178" s="77">
        <v>385921.56</v>
      </c>
      <c r="U178" s="77">
        <v>391.71</v>
      </c>
      <c r="V178" s="78">
        <v>5.2199999999999996E-2</v>
      </c>
      <c r="W178" s="79">
        <v>1</v>
      </c>
      <c r="X178" s="77">
        <v>385921.56</v>
      </c>
      <c r="Y178" s="88">
        <v>385921.56</v>
      </c>
      <c r="Z178" s="77">
        <v>391.71</v>
      </c>
      <c r="AA178" s="74">
        <v>0</v>
      </c>
      <c r="AB178" s="74">
        <v>0</v>
      </c>
      <c r="AD178" s="74">
        <v>8</v>
      </c>
      <c r="AE178" s="74">
        <v>8</v>
      </c>
      <c r="AF178" s="74">
        <v>0</v>
      </c>
      <c r="AG178" s="74">
        <v>0</v>
      </c>
      <c r="AI178" s="74">
        <v>8</v>
      </c>
      <c r="AJ178" s="74">
        <v>8</v>
      </c>
      <c r="AL178" s="74">
        <v>8</v>
      </c>
      <c r="AM178" s="74" t="s">
        <v>95</v>
      </c>
      <c r="AN178" s="74">
        <v>0</v>
      </c>
      <c r="AO178" s="74" t="s">
        <v>95</v>
      </c>
      <c r="AP178" s="74" t="s">
        <v>95</v>
      </c>
      <c r="AQ178" s="74">
        <v>1</v>
      </c>
      <c r="AS178" s="74">
        <v>1</v>
      </c>
      <c r="AT178" s="74" t="s">
        <v>92</v>
      </c>
      <c r="AU178" s="74" t="s">
        <v>2579</v>
      </c>
      <c r="AV178" s="74" t="s">
        <v>94</v>
      </c>
      <c r="AW178" s="77">
        <v>6000000</v>
      </c>
      <c r="AX178" s="77">
        <v>3307577.26</v>
      </c>
      <c r="AY178" s="79">
        <v>1</v>
      </c>
      <c r="AZ178" s="77">
        <v>38912400</v>
      </c>
      <c r="BA178" s="77">
        <v>21450961.562004</v>
      </c>
      <c r="BB178" s="74" t="s">
        <v>93</v>
      </c>
      <c r="BC178" s="75" t="s">
        <v>1774</v>
      </c>
      <c r="BD178" s="82">
        <v>18250.973195166975</v>
      </c>
      <c r="BE178" s="82">
        <v>0</v>
      </c>
      <c r="BF178" s="82">
        <v>18.524719661370703</v>
      </c>
      <c r="BG178" s="82">
        <v>18269.497914828346</v>
      </c>
      <c r="BH178" s="82">
        <v>18250.973195166975</v>
      </c>
      <c r="BI178" s="82">
        <v>0</v>
      </c>
      <c r="BJ178" s="82">
        <v>18.524719661370703</v>
      </c>
      <c r="BK178" s="82">
        <v>18269.497914828346</v>
      </c>
      <c r="BL178" s="82">
        <v>347329.40399999998</v>
      </c>
      <c r="BM178" s="82">
        <v>0</v>
      </c>
      <c r="BN178" s="82">
        <v>352.53899999999999</v>
      </c>
      <c r="BO178" s="82">
        <v>347681.94300000003</v>
      </c>
      <c r="BP178" s="82">
        <v>18250.973195166975</v>
      </c>
      <c r="BQ178" s="82">
        <v>0</v>
      </c>
      <c r="BR178" s="82">
        <v>18.524719661370703</v>
      </c>
      <c r="BS178" s="89">
        <v>18269.497914828346</v>
      </c>
      <c r="BT178" s="82">
        <v>95498.217243711188</v>
      </c>
      <c r="BU178" s="82">
        <v>0</v>
      </c>
      <c r="BV178" s="82">
        <v>96.930595628122205</v>
      </c>
      <c r="BW178" s="82">
        <v>95595.147839339319</v>
      </c>
      <c r="BX178" s="82">
        <v>95498.217243711188</v>
      </c>
      <c r="BY178" s="82">
        <v>0</v>
      </c>
      <c r="BZ178" s="82">
        <v>96.930595628122205</v>
      </c>
      <c r="CA178" s="82">
        <v>95595.147839339319</v>
      </c>
      <c r="CB178" s="82">
        <v>1817401.1064299999</v>
      </c>
      <c r="CC178" s="82">
        <v>0</v>
      </c>
      <c r="CD178" s="82">
        <v>1844.6603175</v>
      </c>
      <c r="CE178" s="82">
        <v>1819245.7667475</v>
      </c>
      <c r="CF178" s="82">
        <v>95498.217243711188</v>
      </c>
      <c r="CG178" s="82">
        <v>0</v>
      </c>
      <c r="CH178" s="82">
        <v>96.930595628122205</v>
      </c>
      <c r="CI178" s="82">
        <v>95595.147839339319</v>
      </c>
      <c r="CJ178" s="82" t="s">
        <v>96</v>
      </c>
      <c r="CK178" s="83">
        <v>1.4999999999999999E-2</v>
      </c>
      <c r="CL178" s="83">
        <v>3.5000000000000003E-2</v>
      </c>
      <c r="CM178" s="83">
        <v>0.26500000000000001</v>
      </c>
      <c r="CN178" s="82">
        <v>5788.8233999999993</v>
      </c>
      <c r="CO178" s="82">
        <v>13507.254600000002</v>
      </c>
      <c r="CP178" s="82">
        <v>102269.21340000001</v>
      </c>
      <c r="CQ178" s="82">
        <v>5788.8233999999993</v>
      </c>
      <c r="CR178" s="89">
        <v>18269.497914828346</v>
      </c>
      <c r="CS178" s="82">
        <v>5788.8233999999993</v>
      </c>
      <c r="CT178" s="82">
        <v>13507.254600000002</v>
      </c>
      <c r="CU178" s="82">
        <v>102269.21340000001</v>
      </c>
      <c r="CV178" s="82">
        <v>5788.8233999999993</v>
      </c>
      <c r="CW178" s="82">
        <v>18269.497914828346</v>
      </c>
    </row>
    <row r="179" spans="1:101">
      <c r="A179" s="86" t="s">
        <v>82</v>
      </c>
      <c r="B179" s="87" t="s">
        <v>2651</v>
      </c>
      <c r="C179" s="75" t="s">
        <v>2880</v>
      </c>
      <c r="D179" s="74" t="s">
        <v>116</v>
      </c>
      <c r="E179" s="74" t="s">
        <v>82</v>
      </c>
      <c r="F179" s="74" t="s">
        <v>2651</v>
      </c>
      <c r="G179" s="74" t="s">
        <v>271</v>
      </c>
      <c r="I179" s="74" t="s">
        <v>87</v>
      </c>
      <c r="J179" s="74" t="s">
        <v>2583</v>
      </c>
      <c r="K179" s="74" t="s">
        <v>128</v>
      </c>
      <c r="L179" s="74" t="s">
        <v>89</v>
      </c>
      <c r="M179" s="74" t="s">
        <v>90</v>
      </c>
      <c r="N179" s="74" t="s">
        <v>377</v>
      </c>
      <c r="O179" s="76">
        <v>44469</v>
      </c>
      <c r="P179" s="76">
        <v>44469</v>
      </c>
      <c r="Q179" s="77">
        <v>1</v>
      </c>
      <c r="R179" s="74" t="s">
        <v>94</v>
      </c>
      <c r="S179" s="77">
        <v>97449.44</v>
      </c>
      <c r="T179" s="77">
        <v>97449.44</v>
      </c>
      <c r="U179" s="77">
        <v>98.91</v>
      </c>
      <c r="V179" s="78">
        <v>5.2199999999999996E-2</v>
      </c>
      <c r="W179" s="79">
        <v>1</v>
      </c>
      <c r="X179" s="77">
        <v>97449.44</v>
      </c>
      <c r="Y179" s="88">
        <v>97449.44</v>
      </c>
      <c r="Z179" s="77">
        <v>98.91</v>
      </c>
      <c r="AA179" s="74">
        <v>0</v>
      </c>
      <c r="AB179" s="74">
        <v>0</v>
      </c>
      <c r="AD179" s="74">
        <v>8</v>
      </c>
      <c r="AE179" s="74">
        <v>8</v>
      </c>
      <c r="AF179" s="74">
        <v>0</v>
      </c>
      <c r="AG179" s="74">
        <v>0</v>
      </c>
      <c r="AI179" s="74">
        <v>8</v>
      </c>
      <c r="AJ179" s="74">
        <v>8</v>
      </c>
      <c r="AL179" s="74">
        <v>8</v>
      </c>
      <c r="AM179" s="74" t="s">
        <v>95</v>
      </c>
      <c r="AN179" s="74">
        <v>0</v>
      </c>
      <c r="AO179" s="74" t="s">
        <v>95</v>
      </c>
      <c r="AP179" s="74" t="s">
        <v>95</v>
      </c>
      <c r="AQ179" s="74">
        <v>1</v>
      </c>
      <c r="AS179" s="74">
        <v>1</v>
      </c>
      <c r="AT179" s="74" t="s">
        <v>92</v>
      </c>
      <c r="AU179" s="74" t="s">
        <v>2579</v>
      </c>
      <c r="AV179" s="74" t="s">
        <v>94</v>
      </c>
      <c r="AW179" s="77">
        <v>6000000</v>
      </c>
      <c r="AX179" s="77">
        <v>3307577.26</v>
      </c>
      <c r="AY179" s="79">
        <v>1</v>
      </c>
      <c r="AZ179" s="77">
        <v>38912400</v>
      </c>
      <c r="BA179" s="77">
        <v>21450961.562004</v>
      </c>
      <c r="BB179" s="74" t="s">
        <v>93</v>
      </c>
      <c r="BC179" s="75" t="s">
        <v>2880</v>
      </c>
      <c r="BD179" s="82">
        <v>4608.5715380193642</v>
      </c>
      <c r="BE179" s="82">
        <v>0</v>
      </c>
      <c r="BF179" s="82">
        <v>4.6776442309519197</v>
      </c>
      <c r="BG179" s="82">
        <v>4613.2491822503162</v>
      </c>
      <c r="BH179" s="82">
        <v>4608.5715380193642</v>
      </c>
      <c r="BI179" s="82">
        <v>0</v>
      </c>
      <c r="BJ179" s="82">
        <v>4.6776442309519197</v>
      </c>
      <c r="BK179" s="82">
        <v>4613.2491822503162</v>
      </c>
      <c r="BL179" s="82">
        <v>87704.495999999999</v>
      </c>
      <c r="BM179" s="82">
        <v>0</v>
      </c>
      <c r="BN179" s="82">
        <v>89.019000000000005</v>
      </c>
      <c r="BO179" s="82">
        <v>87793.514999999999</v>
      </c>
      <c r="BP179" s="82">
        <v>4608.5715380193642</v>
      </c>
      <c r="BQ179" s="82">
        <v>0</v>
      </c>
      <c r="BR179" s="82">
        <v>4.6776442309519197</v>
      </c>
      <c r="BS179" s="89">
        <v>4613.2491822503162</v>
      </c>
      <c r="BT179" s="82">
        <v>24114.350572686322</v>
      </c>
      <c r="BU179" s="82">
        <v>0</v>
      </c>
      <c r="BV179" s="82">
        <v>24.475773438455921</v>
      </c>
      <c r="BW179" s="82">
        <v>24138.826346124781</v>
      </c>
      <c r="BX179" s="82">
        <v>24114.350572686322</v>
      </c>
      <c r="BY179" s="82">
        <v>0</v>
      </c>
      <c r="BZ179" s="82">
        <v>24.475773438455921</v>
      </c>
      <c r="CA179" s="82">
        <v>24138.826346124781</v>
      </c>
      <c r="CB179" s="82">
        <v>458913.77532000002</v>
      </c>
      <c r="CC179" s="82">
        <v>0</v>
      </c>
      <c r="CD179" s="82">
        <v>465.79191750000001</v>
      </c>
      <c r="CE179" s="82">
        <v>459379.56723749998</v>
      </c>
      <c r="CF179" s="82">
        <v>24114.350572686322</v>
      </c>
      <c r="CG179" s="82">
        <v>0</v>
      </c>
      <c r="CH179" s="82">
        <v>24.475773438455921</v>
      </c>
      <c r="CI179" s="82">
        <v>24138.826346124781</v>
      </c>
      <c r="CJ179" s="82" t="s">
        <v>96</v>
      </c>
      <c r="CK179" s="83">
        <v>1.4999999999999999E-2</v>
      </c>
      <c r="CL179" s="83">
        <v>3.5000000000000003E-2</v>
      </c>
      <c r="CM179" s="83">
        <v>0.26500000000000001</v>
      </c>
      <c r="CN179" s="82">
        <v>1461.7416000000001</v>
      </c>
      <c r="CO179" s="82">
        <v>3410.7304000000004</v>
      </c>
      <c r="CP179" s="82">
        <v>25824.101600000002</v>
      </c>
      <c r="CQ179" s="82">
        <v>1461.7416000000001</v>
      </c>
      <c r="CR179" s="89">
        <v>4613.2491822503162</v>
      </c>
      <c r="CS179" s="82">
        <v>1461.7416000000001</v>
      </c>
      <c r="CT179" s="82">
        <v>3410.7304000000004</v>
      </c>
      <c r="CU179" s="82">
        <v>25824.101600000002</v>
      </c>
      <c r="CV179" s="82">
        <v>1461.7416000000001</v>
      </c>
      <c r="CW179" s="82">
        <v>4613.2491822503162</v>
      </c>
    </row>
    <row r="180" spans="1:101">
      <c r="A180" s="86" t="s">
        <v>82</v>
      </c>
      <c r="B180" s="87" t="s">
        <v>388</v>
      </c>
      <c r="C180" s="75" t="s">
        <v>1775</v>
      </c>
      <c r="D180" s="74" t="s">
        <v>116</v>
      </c>
      <c r="E180" s="74" t="s">
        <v>82</v>
      </c>
      <c r="F180" s="74" t="s">
        <v>388</v>
      </c>
      <c r="G180" s="74" t="s">
        <v>389</v>
      </c>
      <c r="I180" s="74" t="s">
        <v>87</v>
      </c>
      <c r="J180" s="74" t="s">
        <v>2581</v>
      </c>
      <c r="K180" s="74" t="s">
        <v>100</v>
      </c>
      <c r="L180" s="74" t="s">
        <v>89</v>
      </c>
      <c r="M180" s="74" t="s">
        <v>90</v>
      </c>
      <c r="N180" s="74" t="s">
        <v>391</v>
      </c>
      <c r="O180" s="76">
        <v>44527</v>
      </c>
      <c r="P180" s="76">
        <v>44469</v>
      </c>
      <c r="Q180" s="77">
        <v>1</v>
      </c>
      <c r="R180" s="74" t="s">
        <v>94</v>
      </c>
      <c r="S180" s="77">
        <v>3000000</v>
      </c>
      <c r="T180" s="77">
        <v>3000000</v>
      </c>
      <c r="U180" s="77">
        <v>2975</v>
      </c>
      <c r="V180" s="78">
        <v>5.0999999999999997E-2</v>
      </c>
      <c r="W180" s="79">
        <v>1</v>
      </c>
      <c r="X180" s="77">
        <v>3000000</v>
      </c>
      <c r="Y180" s="88">
        <v>3000000</v>
      </c>
      <c r="Z180" s="77">
        <v>2975</v>
      </c>
      <c r="AA180" s="74">
        <v>0</v>
      </c>
      <c r="AB180" s="74">
        <v>0</v>
      </c>
      <c r="AD180" s="74">
        <v>0</v>
      </c>
      <c r="AE180" s="74">
        <v>0</v>
      </c>
      <c r="AF180" s="74">
        <v>0</v>
      </c>
      <c r="AG180" s="74">
        <v>0</v>
      </c>
      <c r="AI180" s="74">
        <v>4</v>
      </c>
      <c r="AJ180" s="74">
        <v>4</v>
      </c>
      <c r="AL180" s="74">
        <v>4</v>
      </c>
      <c r="AM180" s="74" t="s">
        <v>95</v>
      </c>
      <c r="AN180" s="74">
        <v>0</v>
      </c>
      <c r="AO180" s="74" t="s">
        <v>95</v>
      </c>
      <c r="AP180" s="74" t="s">
        <v>95</v>
      </c>
      <c r="AQ180" s="74">
        <v>1</v>
      </c>
      <c r="AS180" s="74">
        <v>1</v>
      </c>
      <c r="AT180" s="74" t="s">
        <v>92</v>
      </c>
      <c r="AU180" s="74" t="s">
        <v>2579</v>
      </c>
      <c r="AV180" s="74" t="s">
        <v>94</v>
      </c>
      <c r="AW180" s="77">
        <v>30000000</v>
      </c>
      <c r="AX180" s="77">
        <v>0</v>
      </c>
      <c r="AY180" s="79">
        <v>1</v>
      </c>
      <c r="AZ180" s="77">
        <v>194562000</v>
      </c>
      <c r="BA180" s="77">
        <v>0</v>
      </c>
      <c r="BB180" s="74" t="s">
        <v>93</v>
      </c>
      <c r="BC180" s="75" t="s">
        <v>1775</v>
      </c>
      <c r="BD180" s="82">
        <v>0</v>
      </c>
      <c r="BE180" s="82">
        <v>0</v>
      </c>
      <c r="BF180" s="82">
        <v>0</v>
      </c>
      <c r="BG180" s="82">
        <v>0</v>
      </c>
      <c r="BH180" s="82">
        <v>0</v>
      </c>
      <c r="BI180" s="82">
        <v>0</v>
      </c>
      <c r="BJ180" s="82">
        <v>0</v>
      </c>
      <c r="BK180" s="82">
        <v>0</v>
      </c>
      <c r="BL180" s="82">
        <v>0</v>
      </c>
      <c r="BM180" s="82">
        <v>0</v>
      </c>
      <c r="BN180" s="82">
        <v>0</v>
      </c>
      <c r="BO180" s="82">
        <v>0</v>
      </c>
      <c r="BP180" s="82">
        <v>0</v>
      </c>
      <c r="BQ180" s="82">
        <v>0</v>
      </c>
      <c r="BR180" s="82">
        <v>0</v>
      </c>
      <c r="BS180" s="89">
        <v>0</v>
      </c>
      <c r="BT180" s="82">
        <v>0</v>
      </c>
      <c r="BU180" s="82">
        <v>0</v>
      </c>
      <c r="BV180" s="82">
        <v>0</v>
      </c>
      <c r="BW180" s="82">
        <v>0</v>
      </c>
      <c r="BX180" s="82">
        <v>0</v>
      </c>
      <c r="BY180" s="82">
        <v>0</v>
      </c>
      <c r="BZ180" s="82">
        <v>0</v>
      </c>
      <c r="CA180" s="82">
        <v>0</v>
      </c>
      <c r="CB180" s="82">
        <v>0</v>
      </c>
      <c r="CC180" s="82">
        <v>0</v>
      </c>
      <c r="CD180" s="82">
        <v>0</v>
      </c>
      <c r="CE180" s="82">
        <v>0</v>
      </c>
      <c r="CF180" s="82">
        <v>0</v>
      </c>
      <c r="CG180" s="82">
        <v>0</v>
      </c>
      <c r="CH180" s="82">
        <v>0</v>
      </c>
      <c r="CI180" s="82">
        <v>0</v>
      </c>
      <c r="CJ180" s="82" t="s">
        <v>96</v>
      </c>
      <c r="CK180" s="83">
        <v>1.4999999999999999E-2</v>
      </c>
      <c r="CL180" s="83">
        <v>3.5000000000000003E-2</v>
      </c>
      <c r="CM180" s="83">
        <v>0.26500000000000001</v>
      </c>
      <c r="CN180" s="82">
        <v>45000</v>
      </c>
      <c r="CO180" s="82">
        <v>105000.00000000001</v>
      </c>
      <c r="CP180" s="82">
        <v>795000</v>
      </c>
      <c r="CQ180" s="82">
        <v>45000</v>
      </c>
      <c r="CR180" s="89">
        <v>45000</v>
      </c>
      <c r="CS180" s="82">
        <v>45000</v>
      </c>
      <c r="CT180" s="82">
        <v>105000.00000000001</v>
      </c>
      <c r="CU180" s="82">
        <v>795000</v>
      </c>
      <c r="CV180" s="82">
        <v>45000</v>
      </c>
      <c r="CW180" s="82">
        <v>45000</v>
      </c>
    </row>
    <row r="181" spans="1:101">
      <c r="A181" s="86" t="s">
        <v>82</v>
      </c>
      <c r="B181" s="87" t="s">
        <v>392</v>
      </c>
      <c r="C181" s="75" t="s">
        <v>1776</v>
      </c>
      <c r="D181" s="74" t="s">
        <v>116</v>
      </c>
      <c r="E181" s="74" t="s">
        <v>82</v>
      </c>
      <c r="F181" s="74" t="s">
        <v>392</v>
      </c>
      <c r="G181" s="74" t="s">
        <v>393</v>
      </c>
      <c r="I181" s="74" t="s">
        <v>87</v>
      </c>
      <c r="J181" s="74" t="s">
        <v>2578</v>
      </c>
      <c r="K181" s="74" t="s">
        <v>88</v>
      </c>
      <c r="L181" s="74" t="s">
        <v>89</v>
      </c>
      <c r="M181" s="74" t="s">
        <v>90</v>
      </c>
      <c r="N181" s="74" t="s">
        <v>395</v>
      </c>
      <c r="O181" s="76">
        <v>44711</v>
      </c>
      <c r="P181" s="76">
        <v>44469</v>
      </c>
      <c r="Q181" s="77">
        <v>1</v>
      </c>
      <c r="R181" s="74" t="s">
        <v>94</v>
      </c>
      <c r="S181" s="77">
        <v>100000000</v>
      </c>
      <c r="T181" s="77">
        <v>100000000</v>
      </c>
      <c r="U181" s="77">
        <v>77777.78</v>
      </c>
      <c r="V181" s="78">
        <v>0.04</v>
      </c>
      <c r="W181" s="79">
        <v>1</v>
      </c>
      <c r="X181" s="77">
        <v>100000000</v>
      </c>
      <c r="Y181" s="88">
        <v>100000000</v>
      </c>
      <c r="Z181" s="77">
        <v>77777.78</v>
      </c>
      <c r="AA181" s="74">
        <v>0</v>
      </c>
      <c r="AB181" s="74">
        <v>0</v>
      </c>
      <c r="AD181" s="74">
        <v>3</v>
      </c>
      <c r="AE181" s="74">
        <v>3</v>
      </c>
      <c r="AF181" s="74">
        <v>0</v>
      </c>
      <c r="AG181" s="74">
        <v>0</v>
      </c>
      <c r="AI181" s="74">
        <v>3</v>
      </c>
      <c r="AJ181" s="74">
        <v>3</v>
      </c>
      <c r="AL181" s="74">
        <v>3</v>
      </c>
      <c r="AM181" s="74" t="s">
        <v>95</v>
      </c>
      <c r="AN181" s="74">
        <v>0</v>
      </c>
      <c r="AO181" s="74" t="s">
        <v>95</v>
      </c>
      <c r="AP181" s="74" t="s">
        <v>95</v>
      </c>
      <c r="AQ181" s="74">
        <v>1</v>
      </c>
      <c r="AS181" s="74">
        <v>1</v>
      </c>
      <c r="AT181" s="74" t="s">
        <v>92</v>
      </c>
      <c r="AU181" s="74" t="s">
        <v>2579</v>
      </c>
      <c r="AV181" s="74" t="s">
        <v>94</v>
      </c>
      <c r="AW181" s="77">
        <v>100000000</v>
      </c>
      <c r="AX181" s="77">
        <v>0</v>
      </c>
      <c r="AY181" s="79">
        <v>1</v>
      </c>
      <c r="AZ181" s="77">
        <v>648540000</v>
      </c>
      <c r="BA181" s="77">
        <v>0</v>
      </c>
      <c r="BB181" s="74" t="s">
        <v>93</v>
      </c>
      <c r="BC181" s="75" t="s">
        <v>1776</v>
      </c>
      <c r="BD181" s="82">
        <v>282533.42269064067</v>
      </c>
      <c r="BE181" s="82">
        <v>0</v>
      </c>
      <c r="BF181" s="82">
        <v>219.74822392679658</v>
      </c>
      <c r="BG181" s="82">
        <v>282753.17091456748</v>
      </c>
      <c r="BH181" s="82">
        <v>282533.42269064067</v>
      </c>
      <c r="BI181" s="82">
        <v>0</v>
      </c>
      <c r="BJ181" s="82">
        <v>219.74822392679658</v>
      </c>
      <c r="BK181" s="82">
        <v>282753.17091456748</v>
      </c>
      <c r="BL181" s="82">
        <v>90000000</v>
      </c>
      <c r="BM181" s="82">
        <v>0</v>
      </c>
      <c r="BN181" s="82">
        <v>70000.002000000008</v>
      </c>
      <c r="BO181" s="82">
        <v>90070000.002000004</v>
      </c>
      <c r="BP181" s="82">
        <v>282533.42269064067</v>
      </c>
      <c r="BQ181" s="82">
        <v>0</v>
      </c>
      <c r="BR181" s="82">
        <v>219.74822392679658</v>
      </c>
      <c r="BS181" s="89">
        <v>282753.17091456748</v>
      </c>
      <c r="BT181" s="82">
        <v>1478356.1342287774</v>
      </c>
      <c r="BU181" s="82">
        <v>0</v>
      </c>
      <c r="BV181" s="82">
        <v>1149.8325816969632</v>
      </c>
      <c r="BW181" s="82">
        <v>1479505.9668104744</v>
      </c>
      <c r="BX181" s="82">
        <v>1478356.1342287774</v>
      </c>
      <c r="BY181" s="82">
        <v>0</v>
      </c>
      <c r="BZ181" s="82">
        <v>1149.8325816969632</v>
      </c>
      <c r="CA181" s="82">
        <v>1479505.9668104744</v>
      </c>
      <c r="CB181" s="82">
        <v>470925000</v>
      </c>
      <c r="CC181" s="82">
        <v>0</v>
      </c>
      <c r="CD181" s="82">
        <v>366275.01046500006</v>
      </c>
      <c r="CE181" s="82">
        <v>471291275.01046503</v>
      </c>
      <c r="CF181" s="82">
        <v>1478356.1342287774</v>
      </c>
      <c r="CG181" s="82">
        <v>0</v>
      </c>
      <c r="CH181" s="82">
        <v>1149.8325816969632</v>
      </c>
      <c r="CI181" s="82">
        <v>1479505.9668104744</v>
      </c>
      <c r="CJ181" s="82" t="s">
        <v>96</v>
      </c>
      <c r="CK181" s="83">
        <v>1.4999999999999999E-2</v>
      </c>
      <c r="CL181" s="83">
        <v>3.5000000000000003E-2</v>
      </c>
      <c r="CM181" s="83">
        <v>0.26500000000000001</v>
      </c>
      <c r="CN181" s="82">
        <v>1500000</v>
      </c>
      <c r="CO181" s="82">
        <v>3500000.0000000005</v>
      </c>
      <c r="CP181" s="82">
        <v>26500000</v>
      </c>
      <c r="CQ181" s="82">
        <v>1500000</v>
      </c>
      <c r="CR181" s="89">
        <v>1500000</v>
      </c>
      <c r="CS181" s="82">
        <v>1500000</v>
      </c>
      <c r="CT181" s="82">
        <v>3500000.0000000005</v>
      </c>
      <c r="CU181" s="82">
        <v>26500000</v>
      </c>
      <c r="CV181" s="82">
        <v>1500000</v>
      </c>
      <c r="CW181" s="82">
        <v>1500000</v>
      </c>
    </row>
    <row r="182" spans="1:101">
      <c r="A182" s="86" t="s">
        <v>82</v>
      </c>
      <c r="B182" s="87" t="s">
        <v>396</v>
      </c>
      <c r="C182" s="75" t="s">
        <v>1777</v>
      </c>
      <c r="D182" s="74" t="s">
        <v>116</v>
      </c>
      <c r="E182" s="74" t="s">
        <v>82</v>
      </c>
      <c r="F182" s="74" t="s">
        <v>396</v>
      </c>
      <c r="G182" s="74" t="s">
        <v>271</v>
      </c>
      <c r="I182" s="74" t="s">
        <v>87</v>
      </c>
      <c r="J182" s="74" t="s">
        <v>2583</v>
      </c>
      <c r="K182" s="74" t="s">
        <v>128</v>
      </c>
      <c r="L182" s="74" t="s">
        <v>89</v>
      </c>
      <c r="M182" s="74" t="s">
        <v>90</v>
      </c>
      <c r="N182" s="74" t="s">
        <v>377</v>
      </c>
      <c r="O182" s="76">
        <v>44526</v>
      </c>
      <c r="P182" s="76">
        <v>44469</v>
      </c>
      <c r="Q182" s="77">
        <v>1</v>
      </c>
      <c r="R182" s="74" t="s">
        <v>94</v>
      </c>
      <c r="S182" s="77">
        <v>58805.2</v>
      </c>
      <c r="T182" s="77">
        <v>58805.2</v>
      </c>
      <c r="U182" s="77">
        <v>59.69</v>
      </c>
      <c r="V182" s="78">
        <v>5.2199999999999996E-2</v>
      </c>
      <c r="W182" s="79">
        <v>1</v>
      </c>
      <c r="X182" s="77">
        <v>58805.2</v>
      </c>
      <c r="Y182" s="88">
        <v>58805.2</v>
      </c>
      <c r="Z182" s="77">
        <v>59.69</v>
      </c>
      <c r="AA182" s="74">
        <v>0</v>
      </c>
      <c r="AB182" s="74">
        <v>0</v>
      </c>
      <c r="AD182" s="74">
        <v>8</v>
      </c>
      <c r="AE182" s="74">
        <v>8</v>
      </c>
      <c r="AF182" s="74">
        <v>0</v>
      </c>
      <c r="AG182" s="74">
        <v>0</v>
      </c>
      <c r="AI182" s="74">
        <v>8</v>
      </c>
      <c r="AJ182" s="74">
        <v>8</v>
      </c>
      <c r="AL182" s="74">
        <v>8</v>
      </c>
      <c r="AM182" s="74" t="s">
        <v>95</v>
      </c>
      <c r="AN182" s="74">
        <v>0</v>
      </c>
      <c r="AO182" s="74" t="s">
        <v>95</v>
      </c>
      <c r="AP182" s="74" t="s">
        <v>95</v>
      </c>
      <c r="AQ182" s="74">
        <v>1</v>
      </c>
      <c r="AS182" s="74">
        <v>1</v>
      </c>
      <c r="AT182" s="74" t="s">
        <v>92</v>
      </c>
      <c r="AU182" s="74" t="s">
        <v>2579</v>
      </c>
      <c r="AV182" s="74" t="s">
        <v>94</v>
      </c>
      <c r="AW182" s="77">
        <v>6000000</v>
      </c>
      <c r="AX182" s="77">
        <v>3307577.26</v>
      </c>
      <c r="AY182" s="79">
        <v>1</v>
      </c>
      <c r="AZ182" s="77">
        <v>38912400</v>
      </c>
      <c r="BA182" s="77">
        <v>21450961.562004</v>
      </c>
      <c r="BB182" s="74" t="s">
        <v>93</v>
      </c>
      <c r="BC182" s="75" t="s">
        <v>1777</v>
      </c>
      <c r="BD182" s="82">
        <v>2781.0110659182478</v>
      </c>
      <c r="BE182" s="82">
        <v>0</v>
      </c>
      <c r="BF182" s="82">
        <v>2.8228549605249231</v>
      </c>
      <c r="BG182" s="82">
        <v>2783.8339208787729</v>
      </c>
      <c r="BH182" s="82">
        <v>2781.0110659182478</v>
      </c>
      <c r="BI182" s="82">
        <v>0</v>
      </c>
      <c r="BJ182" s="82">
        <v>2.8228549605249231</v>
      </c>
      <c r="BK182" s="82">
        <v>2783.8339208787729</v>
      </c>
      <c r="BL182" s="82">
        <v>52924.679999999986</v>
      </c>
      <c r="BM182" s="82">
        <v>0</v>
      </c>
      <c r="BN182" s="82">
        <v>53.720999999999997</v>
      </c>
      <c r="BO182" s="82">
        <v>52978.400999999998</v>
      </c>
      <c r="BP182" s="82">
        <v>2781.0110659182478</v>
      </c>
      <c r="BQ182" s="82">
        <v>0</v>
      </c>
      <c r="BR182" s="82">
        <v>2.8228549605249231</v>
      </c>
      <c r="BS182" s="89">
        <v>2783.8339208787729</v>
      </c>
      <c r="BT182" s="82">
        <v>14551.640402417232</v>
      </c>
      <c r="BU182" s="82">
        <v>0</v>
      </c>
      <c r="BV182" s="82">
        <v>14.77058858094666</v>
      </c>
      <c r="BW182" s="82">
        <v>14566.41099099818</v>
      </c>
      <c r="BX182" s="82">
        <v>14551.640402417232</v>
      </c>
      <c r="BY182" s="82">
        <v>0</v>
      </c>
      <c r="BZ182" s="82">
        <v>14.77058858094666</v>
      </c>
      <c r="CA182" s="82">
        <v>14566.41099099818</v>
      </c>
      <c r="CB182" s="82">
        <v>276928.38809999992</v>
      </c>
      <c r="CC182" s="82">
        <v>0</v>
      </c>
      <c r="CD182" s="82">
        <v>281.09513249999998</v>
      </c>
      <c r="CE182" s="82">
        <v>277209.48323249997</v>
      </c>
      <c r="CF182" s="82">
        <v>14551.640402417232</v>
      </c>
      <c r="CG182" s="82">
        <v>0</v>
      </c>
      <c r="CH182" s="82">
        <v>14.77058858094666</v>
      </c>
      <c r="CI182" s="82">
        <v>14566.41099099818</v>
      </c>
      <c r="CJ182" s="82" t="s">
        <v>96</v>
      </c>
      <c r="CK182" s="83">
        <v>1.4999999999999999E-2</v>
      </c>
      <c r="CL182" s="83">
        <v>3.5000000000000003E-2</v>
      </c>
      <c r="CM182" s="83">
        <v>0.26500000000000001</v>
      </c>
      <c r="CN182" s="82">
        <v>882.07799999999997</v>
      </c>
      <c r="CO182" s="82">
        <v>2058.1820000000002</v>
      </c>
      <c r="CP182" s="82">
        <v>15583.378000000001</v>
      </c>
      <c r="CQ182" s="82">
        <v>882.07799999999997</v>
      </c>
      <c r="CR182" s="89">
        <v>2783.8339208787729</v>
      </c>
      <c r="CS182" s="82">
        <v>882.07799999999997</v>
      </c>
      <c r="CT182" s="82">
        <v>2058.1820000000002</v>
      </c>
      <c r="CU182" s="82">
        <v>15583.378000000001</v>
      </c>
      <c r="CV182" s="82">
        <v>882.07799999999997</v>
      </c>
      <c r="CW182" s="82">
        <v>2783.8339208787729</v>
      </c>
    </row>
    <row r="183" spans="1:101">
      <c r="A183" s="86" t="s">
        <v>82</v>
      </c>
      <c r="B183" s="87" t="s">
        <v>397</v>
      </c>
      <c r="C183" s="75" t="s">
        <v>1778</v>
      </c>
      <c r="D183" s="74" t="s">
        <v>116</v>
      </c>
      <c r="E183" s="74" t="s">
        <v>82</v>
      </c>
      <c r="F183" s="74" t="s">
        <v>397</v>
      </c>
      <c r="G183" s="74" t="s">
        <v>398</v>
      </c>
      <c r="I183" s="74" t="s">
        <v>87</v>
      </c>
      <c r="J183" s="74" t="s">
        <v>2578</v>
      </c>
      <c r="K183" s="74" t="s">
        <v>88</v>
      </c>
      <c r="L183" s="74" t="s">
        <v>89</v>
      </c>
      <c r="M183" s="74" t="s">
        <v>90</v>
      </c>
      <c r="N183" s="74" t="s">
        <v>400</v>
      </c>
      <c r="O183" s="76">
        <v>44715</v>
      </c>
      <c r="P183" s="76">
        <v>44469</v>
      </c>
      <c r="Q183" s="77">
        <v>1</v>
      </c>
      <c r="R183" s="74" t="s">
        <v>94</v>
      </c>
      <c r="S183" s="77">
        <v>166000000</v>
      </c>
      <c r="T183" s="77">
        <v>166000000</v>
      </c>
      <c r="U183" s="77">
        <v>127497.22</v>
      </c>
      <c r="V183" s="78">
        <v>3.95E-2</v>
      </c>
      <c r="W183" s="79">
        <v>1</v>
      </c>
      <c r="X183" s="77">
        <v>166000000</v>
      </c>
      <c r="Y183" s="88">
        <v>166000000</v>
      </c>
      <c r="Z183" s="77">
        <v>127497.22</v>
      </c>
      <c r="AA183" s="74">
        <v>0</v>
      </c>
      <c r="AB183" s="74">
        <v>0</v>
      </c>
      <c r="AD183" s="74">
        <v>4</v>
      </c>
      <c r="AE183" s="74">
        <v>4</v>
      </c>
      <c r="AF183" s="74">
        <v>0</v>
      </c>
      <c r="AG183" s="74">
        <v>0</v>
      </c>
      <c r="AI183" s="74">
        <v>4</v>
      </c>
      <c r="AJ183" s="74">
        <v>4</v>
      </c>
      <c r="AL183" s="74">
        <v>4</v>
      </c>
      <c r="AM183" s="74" t="s">
        <v>95</v>
      </c>
      <c r="AN183" s="74">
        <v>0</v>
      </c>
      <c r="AO183" s="74" t="s">
        <v>95</v>
      </c>
      <c r="AP183" s="74" t="s">
        <v>95</v>
      </c>
      <c r="AQ183" s="74">
        <v>1</v>
      </c>
      <c r="AS183" s="74">
        <v>1</v>
      </c>
      <c r="AT183" s="74" t="s">
        <v>92</v>
      </c>
      <c r="AU183" s="74" t="s">
        <v>2579</v>
      </c>
      <c r="AV183" s="74" t="s">
        <v>94</v>
      </c>
      <c r="AW183" s="77">
        <v>200000000</v>
      </c>
      <c r="AX183" s="77">
        <v>0</v>
      </c>
      <c r="AY183" s="79">
        <v>1</v>
      </c>
      <c r="AZ183" s="77">
        <v>1297080000</v>
      </c>
      <c r="BA183" s="77">
        <v>0</v>
      </c>
      <c r="BB183" s="74" t="s">
        <v>93</v>
      </c>
      <c r="BC183" s="75" t="s">
        <v>1778</v>
      </c>
      <c r="BD183" s="82">
        <v>1266696.284562279</v>
      </c>
      <c r="BE183" s="82">
        <v>0</v>
      </c>
      <c r="BF183" s="82">
        <v>972.89310160252705</v>
      </c>
      <c r="BG183" s="82">
        <v>1267669.1776638816</v>
      </c>
      <c r="BH183" s="82">
        <v>1266696.284562279</v>
      </c>
      <c r="BI183" s="82">
        <v>0</v>
      </c>
      <c r="BJ183" s="82">
        <v>972.89310160252705</v>
      </c>
      <c r="BK183" s="82">
        <v>1267669.1776638816</v>
      </c>
      <c r="BL183" s="82">
        <v>149400000</v>
      </c>
      <c r="BM183" s="82">
        <v>0</v>
      </c>
      <c r="BN183" s="82">
        <v>114747.49800000001</v>
      </c>
      <c r="BO183" s="82">
        <v>149514747.498</v>
      </c>
      <c r="BP183" s="82">
        <v>1266696.284562279</v>
      </c>
      <c r="BQ183" s="82">
        <v>0</v>
      </c>
      <c r="BR183" s="82">
        <v>972.89310160252705</v>
      </c>
      <c r="BS183" s="89">
        <v>1267669.1776638816</v>
      </c>
      <c r="BT183" s="82">
        <v>6627988.3089721249</v>
      </c>
      <c r="BU183" s="82">
        <v>0</v>
      </c>
      <c r="BV183" s="82">
        <v>5090.6631541352226</v>
      </c>
      <c r="BW183" s="82">
        <v>6633078.9721262604</v>
      </c>
      <c r="BX183" s="82">
        <v>6627988.3089721249</v>
      </c>
      <c r="BY183" s="82">
        <v>0</v>
      </c>
      <c r="BZ183" s="82">
        <v>5090.6631541352226</v>
      </c>
      <c r="CA183" s="82">
        <v>6633078.9721262604</v>
      </c>
      <c r="CB183" s="82">
        <v>781735500</v>
      </c>
      <c r="CC183" s="82">
        <v>0</v>
      </c>
      <c r="CD183" s="82">
        <v>600416.28328500001</v>
      </c>
      <c r="CE183" s="82">
        <v>782335916.28328502</v>
      </c>
      <c r="CF183" s="82">
        <v>6627988.3089721249</v>
      </c>
      <c r="CG183" s="82">
        <v>0</v>
      </c>
      <c r="CH183" s="82">
        <v>5090.6631541352226</v>
      </c>
      <c r="CI183" s="82">
        <v>6633078.9721262604</v>
      </c>
      <c r="CJ183" s="82" t="s">
        <v>96</v>
      </c>
      <c r="CK183" s="83">
        <v>1.4999999999999999E-2</v>
      </c>
      <c r="CL183" s="83">
        <v>3.5000000000000003E-2</v>
      </c>
      <c r="CM183" s="83">
        <v>0.26500000000000001</v>
      </c>
      <c r="CN183" s="82">
        <v>2490000</v>
      </c>
      <c r="CO183" s="82">
        <v>5810000.0000000009</v>
      </c>
      <c r="CP183" s="82">
        <v>43990000</v>
      </c>
      <c r="CQ183" s="82">
        <v>2490000</v>
      </c>
      <c r="CR183" s="89">
        <v>2490000</v>
      </c>
      <c r="CS183" s="82">
        <v>2490000</v>
      </c>
      <c r="CT183" s="82">
        <v>5810000.0000000009</v>
      </c>
      <c r="CU183" s="82">
        <v>43990000</v>
      </c>
      <c r="CV183" s="82">
        <v>2490000</v>
      </c>
      <c r="CW183" s="82">
        <v>2490000</v>
      </c>
    </row>
    <row r="184" spans="1:101">
      <c r="A184" s="86" t="s">
        <v>82</v>
      </c>
      <c r="B184" s="87" t="s">
        <v>401</v>
      </c>
      <c r="C184" s="75" t="s">
        <v>1779</v>
      </c>
      <c r="D184" s="74" t="s">
        <v>116</v>
      </c>
      <c r="E184" s="74" t="s">
        <v>82</v>
      </c>
      <c r="F184" s="74" t="s">
        <v>401</v>
      </c>
      <c r="G184" s="74" t="s">
        <v>271</v>
      </c>
      <c r="I184" s="74" t="s">
        <v>87</v>
      </c>
      <c r="J184" s="74" t="s">
        <v>2583</v>
      </c>
      <c r="K184" s="74" t="s">
        <v>128</v>
      </c>
      <c r="L184" s="74" t="s">
        <v>89</v>
      </c>
      <c r="M184" s="74" t="s">
        <v>90</v>
      </c>
      <c r="N184" s="74" t="s">
        <v>377</v>
      </c>
      <c r="O184" s="76">
        <v>44526</v>
      </c>
      <c r="P184" s="76">
        <v>44469</v>
      </c>
      <c r="Q184" s="77">
        <v>1</v>
      </c>
      <c r="R184" s="74" t="s">
        <v>94</v>
      </c>
      <c r="S184" s="77">
        <v>36512.559999999998</v>
      </c>
      <c r="T184" s="77">
        <v>36512.559999999998</v>
      </c>
      <c r="U184" s="77">
        <v>37.06</v>
      </c>
      <c r="V184" s="78">
        <v>5.2199999999999996E-2</v>
      </c>
      <c r="W184" s="79">
        <v>1</v>
      </c>
      <c r="X184" s="77">
        <v>36512.559999999998</v>
      </c>
      <c r="Y184" s="88">
        <v>36512.559999999998</v>
      </c>
      <c r="Z184" s="77">
        <v>37.06</v>
      </c>
      <c r="AA184" s="74">
        <v>0</v>
      </c>
      <c r="AB184" s="74">
        <v>0</v>
      </c>
      <c r="AD184" s="74">
        <v>8</v>
      </c>
      <c r="AE184" s="74">
        <v>8</v>
      </c>
      <c r="AF184" s="74">
        <v>0</v>
      </c>
      <c r="AG184" s="74">
        <v>0</v>
      </c>
      <c r="AI184" s="74">
        <v>8</v>
      </c>
      <c r="AJ184" s="74">
        <v>8</v>
      </c>
      <c r="AL184" s="74">
        <v>8</v>
      </c>
      <c r="AM184" s="74" t="s">
        <v>95</v>
      </c>
      <c r="AN184" s="74">
        <v>0</v>
      </c>
      <c r="AO184" s="74" t="s">
        <v>95</v>
      </c>
      <c r="AP184" s="74" t="s">
        <v>95</v>
      </c>
      <c r="AQ184" s="74">
        <v>1</v>
      </c>
      <c r="AS184" s="74">
        <v>1</v>
      </c>
      <c r="AT184" s="74" t="s">
        <v>92</v>
      </c>
      <c r="AU184" s="74" t="s">
        <v>2579</v>
      </c>
      <c r="AV184" s="74" t="s">
        <v>94</v>
      </c>
      <c r="AW184" s="77">
        <v>6000000</v>
      </c>
      <c r="AX184" s="77">
        <v>3307577.26</v>
      </c>
      <c r="AY184" s="79">
        <v>1</v>
      </c>
      <c r="AZ184" s="77">
        <v>38912400</v>
      </c>
      <c r="BA184" s="77">
        <v>21450961.562004</v>
      </c>
      <c r="BB184" s="74" t="s">
        <v>93</v>
      </c>
      <c r="BC184" s="75" t="s">
        <v>1779</v>
      </c>
      <c r="BD184" s="82">
        <v>1726.7492229429363</v>
      </c>
      <c r="BE184" s="82">
        <v>0</v>
      </c>
      <c r="BF184" s="82">
        <v>1.7526387139730886</v>
      </c>
      <c r="BG184" s="82">
        <v>1728.5018616569093</v>
      </c>
      <c r="BH184" s="82">
        <v>1726.7492229429363</v>
      </c>
      <c r="BI184" s="82">
        <v>0</v>
      </c>
      <c r="BJ184" s="82">
        <v>1.7526387139730886</v>
      </c>
      <c r="BK184" s="82">
        <v>1728.5018616569093</v>
      </c>
      <c r="BL184" s="82">
        <v>32861.303999999996</v>
      </c>
      <c r="BM184" s="82">
        <v>0</v>
      </c>
      <c r="BN184" s="82">
        <v>33.354000000000006</v>
      </c>
      <c r="BO184" s="82">
        <v>32894.657999999996</v>
      </c>
      <c r="BP184" s="82">
        <v>1726.7492229429363</v>
      </c>
      <c r="BQ184" s="82">
        <v>0</v>
      </c>
      <c r="BR184" s="82">
        <v>1.7526387139730886</v>
      </c>
      <c r="BS184" s="89">
        <v>1728.5018616569093</v>
      </c>
      <c r="BT184" s="82">
        <v>9035.2153090489137</v>
      </c>
      <c r="BU184" s="82">
        <v>0</v>
      </c>
      <c r="BV184" s="82">
        <v>9.170682070864185</v>
      </c>
      <c r="BW184" s="82">
        <v>9044.3859911197778</v>
      </c>
      <c r="BX184" s="82">
        <v>9035.2153090489137</v>
      </c>
      <c r="BY184" s="82">
        <v>0</v>
      </c>
      <c r="BZ184" s="82">
        <v>9.170682070864185</v>
      </c>
      <c r="CA184" s="82">
        <v>9044.3859911197778</v>
      </c>
      <c r="CB184" s="82">
        <v>171946.77317999999</v>
      </c>
      <c r="CC184" s="82">
        <v>0</v>
      </c>
      <c r="CD184" s="82">
        <v>174.52480500000004</v>
      </c>
      <c r="CE184" s="82">
        <v>172121.29798499998</v>
      </c>
      <c r="CF184" s="82">
        <v>9035.2153090489137</v>
      </c>
      <c r="CG184" s="82">
        <v>0</v>
      </c>
      <c r="CH184" s="82">
        <v>9.170682070864185</v>
      </c>
      <c r="CI184" s="82">
        <v>9044.3859911197778</v>
      </c>
      <c r="CJ184" s="82" t="s">
        <v>96</v>
      </c>
      <c r="CK184" s="83">
        <v>1.4999999999999999E-2</v>
      </c>
      <c r="CL184" s="83">
        <v>3.5000000000000003E-2</v>
      </c>
      <c r="CM184" s="83">
        <v>0.26500000000000001</v>
      </c>
      <c r="CN184" s="82">
        <v>547.6884</v>
      </c>
      <c r="CO184" s="82">
        <v>1277.9395999999999</v>
      </c>
      <c r="CP184" s="82">
        <v>9675.8284000000003</v>
      </c>
      <c r="CQ184" s="82">
        <v>547.6884</v>
      </c>
      <c r="CR184" s="89">
        <v>1728.5018616569093</v>
      </c>
      <c r="CS184" s="82">
        <v>547.6884</v>
      </c>
      <c r="CT184" s="82">
        <v>1277.9395999999999</v>
      </c>
      <c r="CU184" s="82">
        <v>9675.8284000000003</v>
      </c>
      <c r="CV184" s="82">
        <v>547.6884</v>
      </c>
      <c r="CW184" s="82">
        <v>1728.5018616569093</v>
      </c>
    </row>
    <row r="185" spans="1:101">
      <c r="A185" s="86" t="s">
        <v>82</v>
      </c>
      <c r="B185" s="87" t="s">
        <v>402</v>
      </c>
      <c r="C185" s="75" t="s">
        <v>1780</v>
      </c>
      <c r="D185" s="74" t="s">
        <v>116</v>
      </c>
      <c r="E185" s="74" t="s">
        <v>82</v>
      </c>
      <c r="F185" s="74" t="s">
        <v>402</v>
      </c>
      <c r="G185" s="74" t="s">
        <v>403</v>
      </c>
      <c r="I185" s="74" t="s">
        <v>87</v>
      </c>
      <c r="J185" s="74" t="s">
        <v>2578</v>
      </c>
      <c r="K185" s="74" t="s">
        <v>88</v>
      </c>
      <c r="L185" s="74" t="s">
        <v>89</v>
      </c>
      <c r="M185" s="74" t="s">
        <v>90</v>
      </c>
      <c r="N185" s="74" t="s">
        <v>405</v>
      </c>
      <c r="O185" s="76">
        <v>44708</v>
      </c>
      <c r="P185" s="76">
        <v>44469</v>
      </c>
      <c r="Q185" s="77">
        <v>1</v>
      </c>
      <c r="R185" s="74" t="s">
        <v>94</v>
      </c>
      <c r="S185" s="77">
        <v>139000000</v>
      </c>
      <c r="T185" s="77">
        <v>139000000</v>
      </c>
      <c r="U185" s="77">
        <v>114868.06</v>
      </c>
      <c r="V185" s="78">
        <v>4.2500000000000003E-2</v>
      </c>
      <c r="W185" s="79">
        <v>1</v>
      </c>
      <c r="X185" s="77">
        <v>139000000</v>
      </c>
      <c r="Y185" s="88">
        <v>139000000</v>
      </c>
      <c r="Z185" s="77">
        <v>114868.06</v>
      </c>
      <c r="AA185" s="74">
        <v>0</v>
      </c>
      <c r="AB185" s="74">
        <v>0</v>
      </c>
      <c r="AD185" s="74">
        <v>0</v>
      </c>
      <c r="AE185" s="74">
        <v>0</v>
      </c>
      <c r="AF185" s="74">
        <v>0</v>
      </c>
      <c r="AG185" s="74">
        <v>0</v>
      </c>
      <c r="AI185" s="74">
        <v>4</v>
      </c>
      <c r="AJ185" s="74">
        <v>4</v>
      </c>
      <c r="AL185" s="74">
        <v>4</v>
      </c>
      <c r="AM185" s="74" t="s">
        <v>95</v>
      </c>
      <c r="AN185" s="74">
        <v>0</v>
      </c>
      <c r="AO185" s="74" t="s">
        <v>95</v>
      </c>
      <c r="AP185" s="74" t="s">
        <v>95</v>
      </c>
      <c r="AQ185" s="74">
        <v>1</v>
      </c>
      <c r="AS185" s="74">
        <v>1</v>
      </c>
      <c r="AT185" s="74" t="s">
        <v>92</v>
      </c>
      <c r="AU185" s="74" t="s">
        <v>2579</v>
      </c>
      <c r="AV185" s="74" t="s">
        <v>94</v>
      </c>
      <c r="AW185" s="77">
        <v>250000000</v>
      </c>
      <c r="AX185" s="77">
        <v>11000000</v>
      </c>
      <c r="AY185" s="79">
        <v>1</v>
      </c>
      <c r="AZ185" s="77">
        <v>1621350000</v>
      </c>
      <c r="BA185" s="77">
        <v>71339400</v>
      </c>
      <c r="BB185" s="74" t="s">
        <v>93</v>
      </c>
      <c r="BC185" s="75" t="s">
        <v>1780</v>
      </c>
      <c r="BD185" s="82">
        <v>0</v>
      </c>
      <c r="BE185" s="82">
        <v>0</v>
      </c>
      <c r="BF185" s="82">
        <v>0</v>
      </c>
      <c r="BG185" s="82">
        <v>0</v>
      </c>
      <c r="BH185" s="82">
        <v>0</v>
      </c>
      <c r="BI185" s="82">
        <v>0</v>
      </c>
      <c r="BJ185" s="82">
        <v>0</v>
      </c>
      <c r="BK185" s="82">
        <v>0</v>
      </c>
      <c r="BL185" s="82">
        <v>0</v>
      </c>
      <c r="BM185" s="82">
        <v>0</v>
      </c>
      <c r="BN185" s="82">
        <v>0</v>
      </c>
      <c r="BO185" s="82">
        <v>0</v>
      </c>
      <c r="BP185" s="82">
        <v>0</v>
      </c>
      <c r="BQ185" s="82">
        <v>0</v>
      </c>
      <c r="BR185" s="82">
        <v>0</v>
      </c>
      <c r="BS185" s="89">
        <v>0</v>
      </c>
      <c r="BT185" s="82">
        <v>0</v>
      </c>
      <c r="BU185" s="82">
        <v>0</v>
      </c>
      <c r="BV185" s="82">
        <v>0</v>
      </c>
      <c r="BW185" s="82">
        <v>0</v>
      </c>
      <c r="BX185" s="82">
        <v>0</v>
      </c>
      <c r="BY185" s="82">
        <v>0</v>
      </c>
      <c r="BZ185" s="82">
        <v>0</v>
      </c>
      <c r="CA185" s="82">
        <v>0</v>
      </c>
      <c r="CB185" s="82">
        <v>0</v>
      </c>
      <c r="CC185" s="82">
        <v>0</v>
      </c>
      <c r="CD185" s="82">
        <v>0</v>
      </c>
      <c r="CE185" s="82">
        <v>0</v>
      </c>
      <c r="CF185" s="82">
        <v>0</v>
      </c>
      <c r="CG185" s="82">
        <v>0</v>
      </c>
      <c r="CH185" s="82">
        <v>0</v>
      </c>
      <c r="CI185" s="82">
        <v>0</v>
      </c>
      <c r="CJ185" s="82" t="s">
        <v>96</v>
      </c>
      <c r="CK185" s="83">
        <v>1.4999999999999999E-2</v>
      </c>
      <c r="CL185" s="83">
        <v>3.5000000000000003E-2</v>
      </c>
      <c r="CM185" s="83">
        <v>0.26500000000000001</v>
      </c>
      <c r="CN185" s="82">
        <v>2085000</v>
      </c>
      <c r="CO185" s="82">
        <v>4865000</v>
      </c>
      <c r="CP185" s="82">
        <v>36835000</v>
      </c>
      <c r="CQ185" s="82">
        <v>2085000</v>
      </c>
      <c r="CR185" s="89">
        <v>2085000</v>
      </c>
      <c r="CS185" s="82">
        <v>2085000</v>
      </c>
      <c r="CT185" s="82">
        <v>4865000</v>
      </c>
      <c r="CU185" s="82">
        <v>36835000</v>
      </c>
      <c r="CV185" s="82">
        <v>2085000</v>
      </c>
      <c r="CW185" s="82">
        <v>2085000</v>
      </c>
    </row>
    <row r="186" spans="1:101">
      <c r="A186" s="86" t="s">
        <v>82</v>
      </c>
      <c r="B186" s="87" t="s">
        <v>406</v>
      </c>
      <c r="C186" s="75" t="s">
        <v>1781</v>
      </c>
      <c r="D186" s="74" t="s">
        <v>116</v>
      </c>
      <c r="E186" s="74" t="s">
        <v>82</v>
      </c>
      <c r="F186" s="74" t="s">
        <v>406</v>
      </c>
      <c r="G186" s="74" t="s">
        <v>403</v>
      </c>
      <c r="I186" s="74" t="s">
        <v>87</v>
      </c>
      <c r="J186" s="74" t="s">
        <v>2578</v>
      </c>
      <c r="K186" s="74" t="s">
        <v>88</v>
      </c>
      <c r="L186" s="74" t="s">
        <v>89</v>
      </c>
      <c r="M186" s="74" t="s">
        <v>90</v>
      </c>
      <c r="N186" s="74" t="s">
        <v>405</v>
      </c>
      <c r="O186" s="76">
        <v>44708</v>
      </c>
      <c r="P186" s="76">
        <v>44469</v>
      </c>
      <c r="Q186" s="77">
        <v>1</v>
      </c>
      <c r="R186" s="74" t="s">
        <v>94</v>
      </c>
      <c r="S186" s="77">
        <v>100000000</v>
      </c>
      <c r="T186" s="77">
        <v>100000000</v>
      </c>
      <c r="U186" s="77">
        <v>82638.89</v>
      </c>
      <c r="V186" s="78">
        <v>4.2500000000000003E-2</v>
      </c>
      <c r="W186" s="79">
        <v>1</v>
      </c>
      <c r="X186" s="77">
        <v>100000000</v>
      </c>
      <c r="Y186" s="88">
        <v>100000000</v>
      </c>
      <c r="Z186" s="77">
        <v>82638.89</v>
      </c>
      <c r="AA186" s="74">
        <v>0</v>
      </c>
      <c r="AB186" s="74">
        <v>0</v>
      </c>
      <c r="AD186" s="74">
        <v>0</v>
      </c>
      <c r="AE186" s="74">
        <v>0</v>
      </c>
      <c r="AF186" s="74">
        <v>0</v>
      </c>
      <c r="AG186" s="74">
        <v>0</v>
      </c>
      <c r="AI186" s="74">
        <v>4</v>
      </c>
      <c r="AJ186" s="74">
        <v>4</v>
      </c>
      <c r="AL186" s="74">
        <v>4</v>
      </c>
      <c r="AM186" s="74" t="s">
        <v>95</v>
      </c>
      <c r="AN186" s="74">
        <v>0</v>
      </c>
      <c r="AO186" s="74" t="s">
        <v>95</v>
      </c>
      <c r="AP186" s="74" t="s">
        <v>95</v>
      </c>
      <c r="AQ186" s="74">
        <v>1</v>
      </c>
      <c r="AS186" s="74">
        <v>1</v>
      </c>
      <c r="AT186" s="74" t="s">
        <v>92</v>
      </c>
      <c r="AU186" s="74" t="s">
        <v>2579</v>
      </c>
      <c r="AV186" s="74" t="s">
        <v>94</v>
      </c>
      <c r="AW186" s="77">
        <v>250000000</v>
      </c>
      <c r="AX186" s="77">
        <v>11000000</v>
      </c>
      <c r="AY186" s="79">
        <v>1</v>
      </c>
      <c r="AZ186" s="77">
        <v>1621350000</v>
      </c>
      <c r="BA186" s="77">
        <v>71339400</v>
      </c>
      <c r="BB186" s="74" t="s">
        <v>93</v>
      </c>
      <c r="BC186" s="75" t="s">
        <v>1781</v>
      </c>
      <c r="BD186" s="82">
        <v>0</v>
      </c>
      <c r="BE186" s="82">
        <v>0</v>
      </c>
      <c r="BF186" s="82">
        <v>0</v>
      </c>
      <c r="BG186" s="82">
        <v>0</v>
      </c>
      <c r="BH186" s="82">
        <v>0</v>
      </c>
      <c r="BI186" s="82">
        <v>0</v>
      </c>
      <c r="BJ186" s="82">
        <v>0</v>
      </c>
      <c r="BK186" s="82">
        <v>0</v>
      </c>
      <c r="BL186" s="82">
        <v>0</v>
      </c>
      <c r="BM186" s="82">
        <v>0</v>
      </c>
      <c r="BN186" s="82">
        <v>0</v>
      </c>
      <c r="BO186" s="82">
        <v>0</v>
      </c>
      <c r="BP186" s="82">
        <v>0</v>
      </c>
      <c r="BQ186" s="82">
        <v>0</v>
      </c>
      <c r="BR186" s="82">
        <v>0</v>
      </c>
      <c r="BS186" s="89">
        <v>0</v>
      </c>
      <c r="BT186" s="82">
        <v>0</v>
      </c>
      <c r="BU186" s="82">
        <v>0</v>
      </c>
      <c r="BV186" s="82">
        <v>0</v>
      </c>
      <c r="BW186" s="82">
        <v>0</v>
      </c>
      <c r="BX186" s="82">
        <v>0</v>
      </c>
      <c r="BY186" s="82">
        <v>0</v>
      </c>
      <c r="BZ186" s="82">
        <v>0</v>
      </c>
      <c r="CA186" s="82">
        <v>0</v>
      </c>
      <c r="CB186" s="82">
        <v>0</v>
      </c>
      <c r="CC186" s="82">
        <v>0</v>
      </c>
      <c r="CD186" s="82">
        <v>0</v>
      </c>
      <c r="CE186" s="82">
        <v>0</v>
      </c>
      <c r="CF186" s="82">
        <v>0</v>
      </c>
      <c r="CG186" s="82">
        <v>0</v>
      </c>
      <c r="CH186" s="82">
        <v>0</v>
      </c>
      <c r="CI186" s="82">
        <v>0</v>
      </c>
      <c r="CJ186" s="82" t="s">
        <v>96</v>
      </c>
      <c r="CK186" s="83">
        <v>1.4999999999999999E-2</v>
      </c>
      <c r="CL186" s="83">
        <v>3.5000000000000003E-2</v>
      </c>
      <c r="CM186" s="83">
        <v>0.26500000000000001</v>
      </c>
      <c r="CN186" s="82">
        <v>1500000</v>
      </c>
      <c r="CO186" s="82">
        <v>3500000.0000000005</v>
      </c>
      <c r="CP186" s="82">
        <v>26500000</v>
      </c>
      <c r="CQ186" s="82">
        <v>1500000</v>
      </c>
      <c r="CR186" s="89">
        <v>1500000</v>
      </c>
      <c r="CS186" s="82">
        <v>1500000</v>
      </c>
      <c r="CT186" s="82">
        <v>3500000.0000000005</v>
      </c>
      <c r="CU186" s="82">
        <v>26500000</v>
      </c>
      <c r="CV186" s="82">
        <v>1500000</v>
      </c>
      <c r="CW186" s="82">
        <v>1500000</v>
      </c>
    </row>
    <row r="187" spans="1:101">
      <c r="A187" s="86" t="s">
        <v>82</v>
      </c>
      <c r="B187" s="87" t="s">
        <v>407</v>
      </c>
      <c r="C187" s="75" t="s">
        <v>1782</v>
      </c>
      <c r="D187" s="74" t="s">
        <v>116</v>
      </c>
      <c r="E187" s="74" t="s">
        <v>82</v>
      </c>
      <c r="F187" s="74" t="s">
        <v>407</v>
      </c>
      <c r="G187" s="74" t="s">
        <v>408</v>
      </c>
      <c r="I187" s="74" t="s">
        <v>87</v>
      </c>
      <c r="J187" s="74" t="s">
        <v>2578</v>
      </c>
      <c r="K187" s="74" t="s">
        <v>88</v>
      </c>
      <c r="L187" s="74" t="s">
        <v>89</v>
      </c>
      <c r="M187" s="74" t="s">
        <v>90</v>
      </c>
      <c r="N187" s="74" t="s">
        <v>410</v>
      </c>
      <c r="O187" s="76">
        <v>44727</v>
      </c>
      <c r="P187" s="76">
        <v>44469</v>
      </c>
      <c r="Q187" s="77">
        <v>1</v>
      </c>
      <c r="R187" s="74" t="s">
        <v>94</v>
      </c>
      <c r="S187" s="77">
        <v>100000000</v>
      </c>
      <c r="T187" s="77">
        <v>100000000</v>
      </c>
      <c r="U187" s="77">
        <v>76805.56</v>
      </c>
      <c r="V187" s="78">
        <v>3.95E-2</v>
      </c>
      <c r="W187" s="79">
        <v>1</v>
      </c>
      <c r="X187" s="77">
        <v>100000000</v>
      </c>
      <c r="Y187" s="88">
        <v>100000000</v>
      </c>
      <c r="Z187" s="77">
        <v>76805.56</v>
      </c>
      <c r="AA187" s="74">
        <v>0</v>
      </c>
      <c r="AB187" s="74">
        <v>0</v>
      </c>
      <c r="AD187" s="74">
        <v>2</v>
      </c>
      <c r="AE187" s="74">
        <v>2</v>
      </c>
      <c r="AF187" s="74">
        <v>0</v>
      </c>
      <c r="AG187" s="74">
        <v>0</v>
      </c>
      <c r="AI187" s="74">
        <v>2</v>
      </c>
      <c r="AJ187" s="74">
        <v>2</v>
      </c>
      <c r="AL187" s="74">
        <v>2</v>
      </c>
      <c r="AM187" s="74" t="s">
        <v>95</v>
      </c>
      <c r="AN187" s="74">
        <v>0</v>
      </c>
      <c r="AO187" s="74" t="s">
        <v>95</v>
      </c>
      <c r="AP187" s="74" t="s">
        <v>95</v>
      </c>
      <c r="AQ187" s="74">
        <v>1</v>
      </c>
      <c r="AS187" s="74">
        <v>1</v>
      </c>
      <c r="AT187" s="74" t="s">
        <v>92</v>
      </c>
      <c r="AU187" s="74" t="s">
        <v>2579</v>
      </c>
      <c r="AV187" s="74" t="s">
        <v>94</v>
      </c>
      <c r="AW187" s="77">
        <v>150000000</v>
      </c>
      <c r="AX187" s="77">
        <v>0</v>
      </c>
      <c r="AY187" s="79">
        <v>1</v>
      </c>
      <c r="AZ187" s="77">
        <v>972810000</v>
      </c>
      <c r="BA187" s="77">
        <v>0</v>
      </c>
      <c r="BB187" s="74" t="s">
        <v>93</v>
      </c>
      <c r="BC187" s="75" t="s">
        <v>1782</v>
      </c>
      <c r="BD187" s="82">
        <v>117004.9286215351</v>
      </c>
      <c r="BE187" s="82">
        <v>0</v>
      </c>
      <c r="BF187" s="82">
        <v>89.866290655370321</v>
      </c>
      <c r="BG187" s="82">
        <v>117094.79491219047</v>
      </c>
      <c r="BH187" s="82">
        <v>117004.9286215351</v>
      </c>
      <c r="BI187" s="82">
        <v>0</v>
      </c>
      <c r="BJ187" s="82">
        <v>89.866290655370321</v>
      </c>
      <c r="BK187" s="82">
        <v>117094.79491219047</v>
      </c>
      <c r="BL187" s="82">
        <v>90000000</v>
      </c>
      <c r="BM187" s="82">
        <v>0</v>
      </c>
      <c r="BN187" s="82">
        <v>69125.004000000001</v>
      </c>
      <c r="BO187" s="82">
        <v>90069125.003999993</v>
      </c>
      <c r="BP187" s="82">
        <v>117004.9286215351</v>
      </c>
      <c r="BQ187" s="82">
        <v>0</v>
      </c>
      <c r="BR187" s="82">
        <v>89.866290655370321</v>
      </c>
      <c r="BS187" s="89">
        <v>117094.79491219047</v>
      </c>
      <c r="BT187" s="82">
        <v>612228.28901218239</v>
      </c>
      <c r="BU187" s="82">
        <v>0</v>
      </c>
      <c r="BV187" s="82">
        <v>470.22536585422517</v>
      </c>
      <c r="BW187" s="82">
        <v>612698.51437803661</v>
      </c>
      <c r="BX187" s="82">
        <v>612228.28901218239</v>
      </c>
      <c r="BY187" s="82">
        <v>0</v>
      </c>
      <c r="BZ187" s="82">
        <v>470.22536585422517</v>
      </c>
      <c r="CA187" s="82">
        <v>612698.51437803661</v>
      </c>
      <c r="CB187" s="82">
        <v>470925000</v>
      </c>
      <c r="CC187" s="82">
        <v>0</v>
      </c>
      <c r="CD187" s="82">
        <v>361696.58343</v>
      </c>
      <c r="CE187" s="82">
        <v>471286696.58342993</v>
      </c>
      <c r="CF187" s="82">
        <v>612228.28901218239</v>
      </c>
      <c r="CG187" s="82">
        <v>0</v>
      </c>
      <c r="CH187" s="82">
        <v>470.22536585422517</v>
      </c>
      <c r="CI187" s="82">
        <v>612698.51437803661</v>
      </c>
      <c r="CJ187" s="82" t="s">
        <v>96</v>
      </c>
      <c r="CK187" s="83">
        <v>1.4999999999999999E-2</v>
      </c>
      <c r="CL187" s="83">
        <v>3.5000000000000003E-2</v>
      </c>
      <c r="CM187" s="83">
        <v>0.26500000000000001</v>
      </c>
      <c r="CN187" s="82">
        <v>1500000</v>
      </c>
      <c r="CO187" s="82">
        <v>3500000.0000000005</v>
      </c>
      <c r="CP187" s="82">
        <v>26500000</v>
      </c>
      <c r="CQ187" s="82">
        <v>1500000</v>
      </c>
      <c r="CR187" s="89">
        <v>1500000</v>
      </c>
      <c r="CS187" s="82">
        <v>1500000</v>
      </c>
      <c r="CT187" s="82">
        <v>3500000.0000000005</v>
      </c>
      <c r="CU187" s="82">
        <v>26500000</v>
      </c>
      <c r="CV187" s="82">
        <v>1500000</v>
      </c>
      <c r="CW187" s="82">
        <v>1500000</v>
      </c>
    </row>
    <row r="188" spans="1:101">
      <c r="A188" s="86" t="s">
        <v>82</v>
      </c>
      <c r="B188" s="87" t="s">
        <v>411</v>
      </c>
      <c r="C188" s="75" t="s">
        <v>1783</v>
      </c>
      <c r="D188" s="74" t="s">
        <v>116</v>
      </c>
      <c r="E188" s="74" t="s">
        <v>82</v>
      </c>
      <c r="F188" s="74" t="s">
        <v>411</v>
      </c>
      <c r="G188" s="74" t="s">
        <v>412</v>
      </c>
      <c r="I188" s="74" t="s">
        <v>87</v>
      </c>
      <c r="J188" s="74" t="s">
        <v>2586</v>
      </c>
      <c r="L188" s="74" t="s">
        <v>89</v>
      </c>
      <c r="M188" s="74" t="s">
        <v>90</v>
      </c>
      <c r="N188" s="74" t="s">
        <v>414</v>
      </c>
      <c r="O188" s="76">
        <v>44546</v>
      </c>
      <c r="P188" s="76">
        <v>44469</v>
      </c>
      <c r="Q188" s="77">
        <v>1</v>
      </c>
      <c r="R188" s="74" t="s">
        <v>94</v>
      </c>
      <c r="S188" s="77">
        <v>30000000</v>
      </c>
      <c r="T188" s="77">
        <v>30000000</v>
      </c>
      <c r="U188" s="77">
        <v>25083.33</v>
      </c>
      <c r="V188" s="78">
        <v>4.2999999999999997E-2</v>
      </c>
      <c r="W188" s="79">
        <v>1</v>
      </c>
      <c r="X188" s="77">
        <v>30000000</v>
      </c>
      <c r="Y188" s="88">
        <v>30000000</v>
      </c>
      <c r="Z188" s="77">
        <v>25083.33</v>
      </c>
      <c r="AA188" s="74">
        <v>0</v>
      </c>
      <c r="AB188" s="74">
        <v>0</v>
      </c>
      <c r="AD188" s="74">
        <v>6</v>
      </c>
      <c r="AE188" s="74">
        <v>6</v>
      </c>
      <c r="AF188" s="74">
        <v>0</v>
      </c>
      <c r="AG188" s="74">
        <v>0</v>
      </c>
      <c r="AI188" s="74">
        <v>6</v>
      </c>
      <c r="AJ188" s="74">
        <v>6</v>
      </c>
      <c r="AL188" s="74">
        <v>6</v>
      </c>
      <c r="AM188" s="74" t="s">
        <v>95</v>
      </c>
      <c r="AN188" s="74">
        <v>0</v>
      </c>
      <c r="AO188" s="74" t="s">
        <v>95</v>
      </c>
      <c r="AP188" s="74" t="s">
        <v>95</v>
      </c>
      <c r="AQ188" s="74">
        <v>1</v>
      </c>
      <c r="AS188" s="74">
        <v>1</v>
      </c>
      <c r="AT188" s="74" t="s">
        <v>92</v>
      </c>
      <c r="AU188" s="74" t="s">
        <v>2579</v>
      </c>
      <c r="AV188" s="74" t="s">
        <v>94</v>
      </c>
      <c r="AW188" s="77">
        <v>80000000</v>
      </c>
      <c r="AX188" s="77">
        <v>0</v>
      </c>
      <c r="AY188" s="79">
        <v>1</v>
      </c>
      <c r="AZ188" s="77">
        <v>518832000</v>
      </c>
      <c r="BA188" s="77">
        <v>0</v>
      </c>
      <c r="BB188" s="74" t="s">
        <v>93</v>
      </c>
      <c r="BC188" s="75" t="s">
        <v>1783</v>
      </c>
      <c r="BD188" s="82">
        <v>582590.93134410726</v>
      </c>
      <c r="BE188" s="82">
        <v>0</v>
      </c>
      <c r="BF188" s="82">
        <v>487.11068619705287</v>
      </c>
      <c r="BG188" s="82">
        <v>583078.04203030432</v>
      </c>
      <c r="BH188" s="82">
        <v>582590.93134410726</v>
      </c>
      <c r="BI188" s="82">
        <v>0</v>
      </c>
      <c r="BJ188" s="82">
        <v>487.11068619705287</v>
      </c>
      <c r="BK188" s="82">
        <v>583078.04203030432</v>
      </c>
      <c r="BL188" s="82">
        <v>27000000</v>
      </c>
      <c r="BM188" s="82">
        <v>0</v>
      </c>
      <c r="BN188" s="82">
        <v>22574.997000000003</v>
      </c>
      <c r="BO188" s="82">
        <v>27022574.996999998</v>
      </c>
      <c r="BP188" s="82">
        <v>582590.93134410726</v>
      </c>
      <c r="BQ188" s="82">
        <v>0</v>
      </c>
      <c r="BR188" s="82">
        <v>487.11068619705287</v>
      </c>
      <c r="BS188" s="89">
        <v>583078.04203030432</v>
      </c>
      <c r="BT188" s="82">
        <v>3048407.048258041</v>
      </c>
      <c r="BU188" s="82">
        <v>0</v>
      </c>
      <c r="BV188" s="82">
        <v>2548.8066655260791</v>
      </c>
      <c r="BW188" s="82">
        <v>3050955.8549235673</v>
      </c>
      <c r="BX188" s="82">
        <v>3048407.048258041</v>
      </c>
      <c r="BY188" s="82">
        <v>0</v>
      </c>
      <c r="BZ188" s="82">
        <v>2548.8066655260791</v>
      </c>
      <c r="CA188" s="82">
        <v>3050955.8549235673</v>
      </c>
      <c r="CB188" s="82">
        <v>141277500</v>
      </c>
      <c r="CC188" s="82">
        <v>0</v>
      </c>
      <c r="CD188" s="82">
        <v>118123.67180250002</v>
      </c>
      <c r="CE188" s="82">
        <v>141395623.67180249</v>
      </c>
      <c r="CF188" s="82">
        <v>3048407.048258041</v>
      </c>
      <c r="CG188" s="82">
        <v>0</v>
      </c>
      <c r="CH188" s="82">
        <v>2548.8066655260791</v>
      </c>
      <c r="CI188" s="82">
        <v>3050955.8549235673</v>
      </c>
      <c r="CJ188" s="82" t="s">
        <v>96</v>
      </c>
      <c r="CK188" s="83">
        <v>1.4999999999999999E-2</v>
      </c>
      <c r="CL188" s="83">
        <v>3.5000000000000003E-2</v>
      </c>
      <c r="CM188" s="83">
        <v>0.26500000000000001</v>
      </c>
      <c r="CN188" s="82">
        <v>450000</v>
      </c>
      <c r="CO188" s="82">
        <v>1050000</v>
      </c>
      <c r="CP188" s="82">
        <v>7950000</v>
      </c>
      <c r="CQ188" s="82">
        <v>450000</v>
      </c>
      <c r="CR188" s="89">
        <v>583078.04203030432</v>
      </c>
      <c r="CS188" s="82">
        <v>450000</v>
      </c>
      <c r="CT188" s="82">
        <v>1050000</v>
      </c>
      <c r="CU188" s="82">
        <v>7950000</v>
      </c>
      <c r="CV188" s="82">
        <v>450000</v>
      </c>
      <c r="CW188" s="82">
        <v>583078.04203030432</v>
      </c>
    </row>
    <row r="189" spans="1:101">
      <c r="A189" s="86" t="s">
        <v>82</v>
      </c>
      <c r="B189" s="87" t="s">
        <v>415</v>
      </c>
      <c r="C189" s="75" t="s">
        <v>1784</v>
      </c>
      <c r="D189" s="74" t="s">
        <v>116</v>
      </c>
      <c r="E189" s="74" t="s">
        <v>82</v>
      </c>
      <c r="F189" s="74" t="s">
        <v>415</v>
      </c>
      <c r="G189" s="74" t="s">
        <v>389</v>
      </c>
      <c r="I189" s="74" t="s">
        <v>87</v>
      </c>
      <c r="J189" s="74" t="s">
        <v>2581</v>
      </c>
      <c r="K189" s="74" t="s">
        <v>100</v>
      </c>
      <c r="L189" s="74" t="s">
        <v>89</v>
      </c>
      <c r="M189" s="74" t="s">
        <v>90</v>
      </c>
      <c r="N189" s="74" t="s">
        <v>391</v>
      </c>
      <c r="O189" s="76">
        <v>44558</v>
      </c>
      <c r="P189" s="76">
        <v>44469</v>
      </c>
      <c r="Q189" s="77">
        <v>1</v>
      </c>
      <c r="R189" s="74" t="s">
        <v>94</v>
      </c>
      <c r="S189" s="77">
        <v>24000000</v>
      </c>
      <c r="T189" s="77">
        <v>24000000</v>
      </c>
      <c r="U189" s="77">
        <v>23800</v>
      </c>
      <c r="V189" s="78">
        <v>5.0999999999999997E-2</v>
      </c>
      <c r="W189" s="79">
        <v>1</v>
      </c>
      <c r="X189" s="77">
        <v>24000000</v>
      </c>
      <c r="Y189" s="88">
        <v>24000000</v>
      </c>
      <c r="Z189" s="77">
        <v>23800</v>
      </c>
      <c r="AA189" s="74">
        <v>0</v>
      </c>
      <c r="AB189" s="74">
        <v>0</v>
      </c>
      <c r="AD189" s="74">
        <v>0</v>
      </c>
      <c r="AE189" s="74">
        <v>0</v>
      </c>
      <c r="AF189" s="74">
        <v>0</v>
      </c>
      <c r="AG189" s="74">
        <v>0</v>
      </c>
      <c r="AI189" s="74">
        <v>4</v>
      </c>
      <c r="AJ189" s="74">
        <v>4</v>
      </c>
      <c r="AL189" s="74">
        <v>4</v>
      </c>
      <c r="AM189" s="74" t="s">
        <v>95</v>
      </c>
      <c r="AN189" s="74">
        <v>0</v>
      </c>
      <c r="AO189" s="74" t="s">
        <v>95</v>
      </c>
      <c r="AP189" s="74" t="s">
        <v>95</v>
      </c>
      <c r="AQ189" s="74">
        <v>1</v>
      </c>
      <c r="AS189" s="74">
        <v>1</v>
      </c>
      <c r="AT189" s="74" t="s">
        <v>92</v>
      </c>
      <c r="AU189" s="74" t="s">
        <v>2579</v>
      </c>
      <c r="AV189" s="74" t="s">
        <v>94</v>
      </c>
      <c r="AW189" s="77">
        <v>30000000</v>
      </c>
      <c r="AX189" s="77">
        <v>0</v>
      </c>
      <c r="AY189" s="79">
        <v>1</v>
      </c>
      <c r="AZ189" s="77">
        <v>194562000</v>
      </c>
      <c r="BA189" s="77">
        <v>0</v>
      </c>
      <c r="BB189" s="74" t="s">
        <v>93</v>
      </c>
      <c r="BC189" s="75" t="s">
        <v>1784</v>
      </c>
      <c r="BD189" s="82">
        <v>153406.56273657773</v>
      </c>
      <c r="BE189" s="82">
        <v>0</v>
      </c>
      <c r="BF189" s="82">
        <v>152.12817471377292</v>
      </c>
      <c r="BG189" s="82">
        <v>153558.69091129152</v>
      </c>
      <c r="BH189" s="82">
        <v>153406.56273657773</v>
      </c>
      <c r="BI189" s="82">
        <v>0</v>
      </c>
      <c r="BJ189" s="82">
        <v>152.12817471377292</v>
      </c>
      <c r="BK189" s="82">
        <v>153558.69091129152</v>
      </c>
      <c r="BL189" s="82">
        <v>18093477.301675837</v>
      </c>
      <c r="BM189" s="82">
        <v>0</v>
      </c>
      <c r="BN189" s="82">
        <v>17942.698324161873</v>
      </c>
      <c r="BO189" s="82">
        <v>18111420</v>
      </c>
      <c r="BP189" s="82">
        <v>153406.56273657773</v>
      </c>
      <c r="BQ189" s="82">
        <v>0</v>
      </c>
      <c r="BR189" s="82">
        <v>152.12817471377292</v>
      </c>
      <c r="BS189" s="89">
        <v>153558.69091129152</v>
      </c>
      <c r="BT189" s="82">
        <v>802699.83951914299</v>
      </c>
      <c r="BU189" s="82">
        <v>0</v>
      </c>
      <c r="BV189" s="82">
        <v>796.01067418981677</v>
      </c>
      <c r="BW189" s="82">
        <v>803495.85019333288</v>
      </c>
      <c r="BX189" s="82">
        <v>802699.83951914299</v>
      </c>
      <c r="BY189" s="82">
        <v>0</v>
      </c>
      <c r="BZ189" s="82">
        <v>796.01067418981677</v>
      </c>
      <c r="CA189" s="82">
        <v>803495.85019333288</v>
      </c>
      <c r="CB189" s="82">
        <v>94674119.981018811</v>
      </c>
      <c r="CC189" s="82">
        <v>0</v>
      </c>
      <c r="CD189" s="82">
        <v>93885.168981177005</v>
      </c>
      <c r="CE189" s="82">
        <v>94768005.150000006</v>
      </c>
      <c r="CF189" s="82">
        <v>802699.83951914299</v>
      </c>
      <c r="CG189" s="82">
        <v>0</v>
      </c>
      <c r="CH189" s="82">
        <v>796.01067418981677</v>
      </c>
      <c r="CI189" s="82">
        <v>803495.85019333288</v>
      </c>
      <c r="CJ189" s="82" t="s">
        <v>96</v>
      </c>
      <c r="CK189" s="83">
        <v>1.4999999999999999E-2</v>
      </c>
      <c r="CL189" s="83">
        <v>3.5000000000000003E-2</v>
      </c>
      <c r="CM189" s="83">
        <v>0.26500000000000001</v>
      </c>
      <c r="CN189" s="82">
        <v>360000</v>
      </c>
      <c r="CO189" s="82">
        <v>840000.00000000012</v>
      </c>
      <c r="CP189" s="82">
        <v>6360000</v>
      </c>
      <c r="CQ189" s="82">
        <v>360000</v>
      </c>
      <c r="CR189" s="89">
        <v>360000</v>
      </c>
      <c r="CS189" s="82">
        <v>360000</v>
      </c>
      <c r="CT189" s="82">
        <v>840000.00000000012</v>
      </c>
      <c r="CU189" s="82">
        <v>6360000</v>
      </c>
      <c r="CV189" s="82">
        <v>360000</v>
      </c>
      <c r="CW189" s="82">
        <v>360000</v>
      </c>
    </row>
    <row r="190" spans="1:101">
      <c r="A190" s="86" t="s">
        <v>82</v>
      </c>
      <c r="B190" s="87" t="s">
        <v>416</v>
      </c>
      <c r="C190" s="75" t="s">
        <v>1785</v>
      </c>
      <c r="D190" s="74" t="s">
        <v>116</v>
      </c>
      <c r="E190" s="74" t="s">
        <v>82</v>
      </c>
      <c r="F190" s="74" t="s">
        <v>416</v>
      </c>
      <c r="G190" s="74" t="s">
        <v>417</v>
      </c>
      <c r="I190" s="74" t="s">
        <v>87</v>
      </c>
      <c r="J190" s="74" t="s">
        <v>2582</v>
      </c>
      <c r="K190" s="74" t="s">
        <v>100</v>
      </c>
      <c r="L190" s="74" t="s">
        <v>89</v>
      </c>
      <c r="M190" s="74" t="s">
        <v>90</v>
      </c>
      <c r="N190" s="74" t="s">
        <v>419</v>
      </c>
      <c r="O190" s="76">
        <v>44741</v>
      </c>
      <c r="P190" s="76">
        <v>44469</v>
      </c>
      <c r="Q190" s="77">
        <v>1</v>
      </c>
      <c r="R190" s="74" t="s">
        <v>94</v>
      </c>
      <c r="S190" s="77">
        <v>27200000</v>
      </c>
      <c r="T190" s="77">
        <v>27200000</v>
      </c>
      <c r="U190" s="77">
        <v>33320</v>
      </c>
      <c r="V190" s="78">
        <v>6.3E-2</v>
      </c>
      <c r="W190" s="79">
        <v>1</v>
      </c>
      <c r="X190" s="77">
        <v>27200000</v>
      </c>
      <c r="Y190" s="88">
        <v>27200000</v>
      </c>
      <c r="Z190" s="77">
        <v>33320</v>
      </c>
      <c r="AA190" s="74">
        <v>0</v>
      </c>
      <c r="AB190" s="74">
        <v>0</v>
      </c>
      <c r="AD190" s="74">
        <v>0</v>
      </c>
      <c r="AE190" s="74">
        <v>0</v>
      </c>
      <c r="AF190" s="74">
        <v>0</v>
      </c>
      <c r="AG190" s="74">
        <v>0</v>
      </c>
      <c r="AI190" s="74">
        <v>7</v>
      </c>
      <c r="AJ190" s="74">
        <v>7</v>
      </c>
      <c r="AL190" s="74">
        <v>7</v>
      </c>
      <c r="AM190" s="74" t="s">
        <v>95</v>
      </c>
      <c r="AN190" s="74">
        <v>0</v>
      </c>
      <c r="AO190" s="74" t="s">
        <v>95</v>
      </c>
      <c r="AP190" s="74" t="s">
        <v>95</v>
      </c>
      <c r="AQ190" s="74">
        <v>1</v>
      </c>
      <c r="AS190" s="74">
        <v>1</v>
      </c>
      <c r="AT190" s="74" t="s">
        <v>92</v>
      </c>
      <c r="AU190" s="74" t="s">
        <v>2579</v>
      </c>
      <c r="AV190" s="74" t="s">
        <v>94</v>
      </c>
      <c r="AW190" s="77">
        <v>50000000</v>
      </c>
      <c r="AX190" s="77">
        <v>0</v>
      </c>
      <c r="AY190" s="79">
        <v>1</v>
      </c>
      <c r="AZ190" s="77">
        <v>324270000</v>
      </c>
      <c r="BA190" s="77">
        <v>0</v>
      </c>
      <c r="BB190" s="74" t="s">
        <v>93</v>
      </c>
      <c r="BC190" s="75" t="s">
        <v>1785</v>
      </c>
      <c r="BD190" s="82">
        <v>652918.82259559177</v>
      </c>
      <c r="BE190" s="82">
        <v>0</v>
      </c>
      <c r="BF190" s="82">
        <v>799.8255576795998</v>
      </c>
      <c r="BG190" s="82">
        <v>653718.64815327141</v>
      </c>
      <c r="BH190" s="82">
        <v>652918.82259559177</v>
      </c>
      <c r="BI190" s="82">
        <v>0</v>
      </c>
      <c r="BJ190" s="82">
        <v>799.8255576795998</v>
      </c>
      <c r="BK190" s="82">
        <v>653718.64815327141</v>
      </c>
      <c r="BL190" s="82">
        <v>18554562.683612578</v>
      </c>
      <c r="BM190" s="82">
        <v>0</v>
      </c>
      <c r="BN190" s="82">
        <v>22729.339287425402</v>
      </c>
      <c r="BO190" s="82">
        <v>18577292.022900004</v>
      </c>
      <c r="BP190" s="82">
        <v>652918.82259559177</v>
      </c>
      <c r="BQ190" s="82">
        <v>0</v>
      </c>
      <c r="BR190" s="82">
        <v>799.8255576795998</v>
      </c>
      <c r="BS190" s="89">
        <v>653718.64815327141</v>
      </c>
      <c r="BT190" s="82">
        <v>3416397.7392314337</v>
      </c>
      <c r="BU190" s="82">
        <v>0</v>
      </c>
      <c r="BV190" s="82">
        <v>4185.0872305585062</v>
      </c>
      <c r="BW190" s="82">
        <v>3420582.8264619927</v>
      </c>
      <c r="BX190" s="82">
        <v>3416397.7392314337</v>
      </c>
      <c r="BY190" s="82">
        <v>0</v>
      </c>
      <c r="BZ190" s="82">
        <v>4185.0872305585062</v>
      </c>
      <c r="CA190" s="82">
        <v>3420582.8264619927</v>
      </c>
      <c r="CB190" s="82">
        <v>97086749.242002815</v>
      </c>
      <c r="CC190" s="82">
        <v>0</v>
      </c>
      <c r="CD190" s="82">
        <v>118931.26782145341</v>
      </c>
      <c r="CE190" s="82">
        <v>97205680.509824276</v>
      </c>
      <c r="CF190" s="82">
        <v>3416397.7392314337</v>
      </c>
      <c r="CG190" s="82">
        <v>0</v>
      </c>
      <c r="CH190" s="82">
        <v>4185.0872305585062</v>
      </c>
      <c r="CI190" s="82">
        <v>3420582.8264619927</v>
      </c>
      <c r="CJ190" s="82" t="s">
        <v>96</v>
      </c>
      <c r="CK190" s="83">
        <v>1.4999999999999999E-2</v>
      </c>
      <c r="CL190" s="83">
        <v>3.5000000000000003E-2</v>
      </c>
      <c r="CM190" s="83">
        <v>0.26500000000000001</v>
      </c>
      <c r="CN190" s="82">
        <v>408000</v>
      </c>
      <c r="CO190" s="82">
        <v>952000.00000000012</v>
      </c>
      <c r="CP190" s="82">
        <v>7208000</v>
      </c>
      <c r="CQ190" s="82">
        <v>408000</v>
      </c>
      <c r="CR190" s="89">
        <v>653718.64815327141</v>
      </c>
      <c r="CS190" s="82">
        <v>408000</v>
      </c>
      <c r="CT190" s="82">
        <v>952000.00000000012</v>
      </c>
      <c r="CU190" s="82">
        <v>7208000</v>
      </c>
      <c r="CV190" s="82">
        <v>408000</v>
      </c>
      <c r="CW190" s="82">
        <v>653718.64815327141</v>
      </c>
    </row>
    <row r="191" spans="1:101">
      <c r="A191" s="86" t="s">
        <v>82</v>
      </c>
      <c r="B191" s="87" t="s">
        <v>420</v>
      </c>
      <c r="C191" s="75" t="s">
        <v>1786</v>
      </c>
      <c r="D191" s="74" t="s">
        <v>116</v>
      </c>
      <c r="E191" s="74" t="s">
        <v>82</v>
      </c>
      <c r="F191" s="74" t="s">
        <v>420</v>
      </c>
      <c r="G191" s="74" t="s">
        <v>421</v>
      </c>
      <c r="I191" s="74" t="s">
        <v>87</v>
      </c>
      <c r="J191" s="74" t="s">
        <v>2580</v>
      </c>
      <c r="K191" s="74" t="s">
        <v>88</v>
      </c>
      <c r="L191" s="74" t="s">
        <v>89</v>
      </c>
      <c r="M191" s="74" t="s">
        <v>90</v>
      </c>
      <c r="N191" s="74" t="s">
        <v>423</v>
      </c>
      <c r="O191" s="76">
        <v>44742</v>
      </c>
      <c r="P191" s="76">
        <v>44469</v>
      </c>
      <c r="Q191" s="77">
        <v>1</v>
      </c>
      <c r="R191" s="74" t="s">
        <v>94</v>
      </c>
      <c r="S191" s="77">
        <v>70000000</v>
      </c>
      <c r="T191" s="77">
        <v>70000000</v>
      </c>
      <c r="U191" s="77">
        <v>54444.44</v>
      </c>
      <c r="V191" s="78">
        <v>0.04</v>
      </c>
      <c r="W191" s="79">
        <v>1</v>
      </c>
      <c r="X191" s="77">
        <v>70000000</v>
      </c>
      <c r="Y191" s="88">
        <v>70000000</v>
      </c>
      <c r="Z191" s="77">
        <v>54444.44</v>
      </c>
      <c r="AA191" s="74">
        <v>0</v>
      </c>
      <c r="AB191" s="74">
        <v>0</v>
      </c>
      <c r="AD191" s="74">
        <v>0</v>
      </c>
      <c r="AE191" s="74">
        <v>0</v>
      </c>
      <c r="AF191" s="74">
        <v>0</v>
      </c>
      <c r="AG191" s="74">
        <v>0</v>
      </c>
      <c r="AI191" s="74">
        <v>3</v>
      </c>
      <c r="AJ191" s="74">
        <v>3</v>
      </c>
      <c r="AL191" s="74">
        <v>3</v>
      </c>
      <c r="AM191" s="74" t="s">
        <v>95</v>
      </c>
      <c r="AN191" s="74">
        <v>0</v>
      </c>
      <c r="AO191" s="74" t="s">
        <v>95</v>
      </c>
      <c r="AP191" s="74" t="s">
        <v>95</v>
      </c>
      <c r="AQ191" s="74">
        <v>1</v>
      </c>
      <c r="AS191" s="74">
        <v>1</v>
      </c>
      <c r="AT191" s="74" t="s">
        <v>155</v>
      </c>
      <c r="AU191" s="74" t="s">
        <v>95</v>
      </c>
      <c r="AV191" s="74" t="s">
        <v>94</v>
      </c>
      <c r="AW191" s="77">
        <v>70000000</v>
      </c>
      <c r="AX191" s="77">
        <v>0</v>
      </c>
      <c r="AY191" s="79">
        <v>1</v>
      </c>
      <c r="AZ191" s="77">
        <v>453978000</v>
      </c>
      <c r="BA191" s="77">
        <v>0</v>
      </c>
      <c r="BB191" s="74" t="s">
        <v>93</v>
      </c>
      <c r="BC191" s="75" t="s">
        <v>1786</v>
      </c>
      <c r="BD191" s="82">
        <v>197773.39588344848</v>
      </c>
      <c r="BE191" s="82">
        <v>0</v>
      </c>
      <c r="BF191" s="82">
        <v>153.82373979675222</v>
      </c>
      <c r="BG191" s="82">
        <v>197927.21962324524</v>
      </c>
      <c r="BH191" s="82">
        <v>197773.39588344848</v>
      </c>
      <c r="BI191" s="82">
        <v>0</v>
      </c>
      <c r="BJ191" s="82">
        <v>153.82373979675222</v>
      </c>
      <c r="BK191" s="82">
        <v>197927.21962324524</v>
      </c>
      <c r="BL191" s="82">
        <v>63000000</v>
      </c>
      <c r="BM191" s="82">
        <v>0</v>
      </c>
      <c r="BN191" s="82">
        <v>48999.996000000006</v>
      </c>
      <c r="BO191" s="82">
        <v>63048999.995999992</v>
      </c>
      <c r="BP191" s="82">
        <v>197773.39588344848</v>
      </c>
      <c r="BQ191" s="82">
        <v>0</v>
      </c>
      <c r="BR191" s="82">
        <v>153.82373979675222</v>
      </c>
      <c r="BS191" s="89">
        <v>197927.21962324524</v>
      </c>
      <c r="BT191" s="82">
        <v>1034849.2939601442</v>
      </c>
      <c r="BU191" s="82">
        <v>0</v>
      </c>
      <c r="BV191" s="82">
        <v>804.88271848650595</v>
      </c>
      <c r="BW191" s="82">
        <v>1035654.1766786308</v>
      </c>
      <c r="BX191" s="82">
        <v>1034849.2939601442</v>
      </c>
      <c r="BY191" s="82">
        <v>0</v>
      </c>
      <c r="BZ191" s="82">
        <v>804.88271848650595</v>
      </c>
      <c r="CA191" s="82">
        <v>1035654.1766786308</v>
      </c>
      <c r="CB191" s="82">
        <v>329647500</v>
      </c>
      <c r="CC191" s="82">
        <v>0</v>
      </c>
      <c r="CD191" s="82">
        <v>256392.47907000003</v>
      </c>
      <c r="CE191" s="82">
        <v>329903892.47906995</v>
      </c>
      <c r="CF191" s="82">
        <v>1034849.2939601442</v>
      </c>
      <c r="CG191" s="82">
        <v>0</v>
      </c>
      <c r="CH191" s="82">
        <v>804.88271848650595</v>
      </c>
      <c r="CI191" s="82">
        <v>1035654.1766786308</v>
      </c>
      <c r="CJ191" s="82" t="s">
        <v>96</v>
      </c>
      <c r="CK191" s="83">
        <v>1.4999999999999999E-2</v>
      </c>
      <c r="CL191" s="83">
        <v>3.5000000000000003E-2</v>
      </c>
      <c r="CM191" s="83">
        <v>0.26500000000000001</v>
      </c>
      <c r="CN191" s="82">
        <v>1050000</v>
      </c>
      <c r="CO191" s="82">
        <v>2450000.0000000005</v>
      </c>
      <c r="CP191" s="82">
        <v>18550000</v>
      </c>
      <c r="CQ191" s="82">
        <v>1050000</v>
      </c>
      <c r="CR191" s="89">
        <v>1050000</v>
      </c>
      <c r="CS191" s="82">
        <v>1050000</v>
      </c>
      <c r="CT191" s="82">
        <v>2450000.0000000005</v>
      </c>
      <c r="CU191" s="82">
        <v>18550000</v>
      </c>
      <c r="CV191" s="82">
        <v>1050000</v>
      </c>
      <c r="CW191" s="82">
        <v>1050000</v>
      </c>
    </row>
    <row r="192" spans="1:101">
      <c r="A192" s="86" t="s">
        <v>82</v>
      </c>
      <c r="B192" s="87" t="s">
        <v>424</v>
      </c>
      <c r="C192" s="75" t="s">
        <v>1787</v>
      </c>
      <c r="D192" s="74" t="s">
        <v>116</v>
      </c>
      <c r="E192" s="74" t="s">
        <v>82</v>
      </c>
      <c r="F192" s="74" t="s">
        <v>424</v>
      </c>
      <c r="G192" s="74" t="s">
        <v>425</v>
      </c>
      <c r="I192" s="74" t="s">
        <v>87</v>
      </c>
      <c r="J192" s="74" t="s">
        <v>2578</v>
      </c>
      <c r="K192" s="74" t="s">
        <v>88</v>
      </c>
      <c r="L192" s="74" t="s">
        <v>89</v>
      </c>
      <c r="M192" s="74" t="s">
        <v>90</v>
      </c>
      <c r="N192" s="74" t="s">
        <v>427</v>
      </c>
      <c r="O192" s="76">
        <v>44561</v>
      </c>
      <c r="P192" s="76">
        <v>44469</v>
      </c>
      <c r="Q192" s="77">
        <v>1</v>
      </c>
      <c r="R192" s="74" t="s">
        <v>94</v>
      </c>
      <c r="S192" s="77">
        <v>14000000</v>
      </c>
      <c r="T192" s="77">
        <v>14000000</v>
      </c>
      <c r="U192" s="77">
        <v>16605.560000000001</v>
      </c>
      <c r="V192" s="78">
        <v>6.0999999999999999E-2</v>
      </c>
      <c r="W192" s="79">
        <v>1</v>
      </c>
      <c r="X192" s="77">
        <v>14000000</v>
      </c>
      <c r="Y192" s="88">
        <v>14000000</v>
      </c>
      <c r="Z192" s="77">
        <v>16605.560000000001</v>
      </c>
      <c r="AA192" s="74">
        <v>0</v>
      </c>
      <c r="AB192" s="74">
        <v>0</v>
      </c>
      <c r="AD192" s="74">
        <v>0</v>
      </c>
      <c r="AE192" s="74">
        <v>0</v>
      </c>
      <c r="AF192" s="74">
        <v>0</v>
      </c>
      <c r="AG192" s="74">
        <v>0</v>
      </c>
      <c r="AI192" s="74">
        <v>7</v>
      </c>
      <c r="AJ192" s="74">
        <v>7</v>
      </c>
      <c r="AL192" s="74">
        <v>7</v>
      </c>
      <c r="AM192" s="74" t="s">
        <v>95</v>
      </c>
      <c r="AN192" s="74">
        <v>0</v>
      </c>
      <c r="AO192" s="74" t="s">
        <v>95</v>
      </c>
      <c r="AP192" s="74" t="s">
        <v>95</v>
      </c>
      <c r="AQ192" s="74">
        <v>1</v>
      </c>
      <c r="AS192" s="74">
        <v>1</v>
      </c>
      <c r="AT192" s="74" t="s">
        <v>92</v>
      </c>
      <c r="AU192" s="74" t="s">
        <v>2579</v>
      </c>
      <c r="AV192" s="74" t="s">
        <v>94</v>
      </c>
      <c r="AW192" s="77">
        <v>60000000</v>
      </c>
      <c r="AX192" s="77">
        <v>16000000</v>
      </c>
      <c r="AY192" s="79">
        <v>1</v>
      </c>
      <c r="AZ192" s="77">
        <v>389124000</v>
      </c>
      <c r="BA192" s="77">
        <v>103766400</v>
      </c>
      <c r="BB192" s="74" t="s">
        <v>93</v>
      </c>
      <c r="BC192" s="75" t="s">
        <v>1787</v>
      </c>
      <c r="BD192" s="82">
        <v>366884.50436321483</v>
      </c>
      <c r="BE192" s="82">
        <v>0</v>
      </c>
      <c r="BF192" s="82">
        <v>435.16590359097336</v>
      </c>
      <c r="BG192" s="82">
        <v>367319.6702668058</v>
      </c>
      <c r="BH192" s="82">
        <v>366884.50436321483</v>
      </c>
      <c r="BI192" s="82">
        <v>0</v>
      </c>
      <c r="BJ192" s="82">
        <v>435.16590359097336</v>
      </c>
      <c r="BK192" s="82">
        <v>367319.6702668058</v>
      </c>
      <c r="BL192" s="82">
        <v>10426076.409915041</v>
      </c>
      <c r="BM192" s="82">
        <v>0</v>
      </c>
      <c r="BN192" s="82">
        <v>12366.488384959202</v>
      </c>
      <c r="BO192" s="82">
        <v>10438442.8983</v>
      </c>
      <c r="BP192" s="82">
        <v>366884.50436321483</v>
      </c>
      <c r="BQ192" s="82">
        <v>0</v>
      </c>
      <c r="BR192" s="82">
        <v>435.16590359097336</v>
      </c>
      <c r="BS192" s="89">
        <v>367319.6702668058</v>
      </c>
      <c r="BT192" s="82">
        <v>1919723.1690805217</v>
      </c>
      <c r="BU192" s="82">
        <v>0</v>
      </c>
      <c r="BV192" s="82">
        <v>2277.005590539768</v>
      </c>
      <c r="BW192" s="82">
        <v>1922000.1746710613</v>
      </c>
      <c r="BX192" s="82">
        <v>1919723.1690805217</v>
      </c>
      <c r="BY192" s="82">
        <v>0</v>
      </c>
      <c r="BZ192" s="82">
        <v>2277.005590539768</v>
      </c>
      <c r="CA192" s="82">
        <v>1922000.1746710613</v>
      </c>
      <c r="CB192" s="82">
        <v>54554444.814880453</v>
      </c>
      <c r="CC192" s="82">
        <v>0</v>
      </c>
      <c r="CD192" s="82">
        <v>64707.650474299029</v>
      </c>
      <c r="CE192" s="82">
        <v>54619152.465354748</v>
      </c>
      <c r="CF192" s="82">
        <v>1919723.1690805217</v>
      </c>
      <c r="CG192" s="82">
        <v>0</v>
      </c>
      <c r="CH192" s="82">
        <v>2277.005590539768</v>
      </c>
      <c r="CI192" s="82">
        <v>1922000.1746710613</v>
      </c>
      <c r="CJ192" s="82" t="s">
        <v>96</v>
      </c>
      <c r="CK192" s="83">
        <v>1.4999999999999999E-2</v>
      </c>
      <c r="CL192" s="83">
        <v>3.5000000000000003E-2</v>
      </c>
      <c r="CM192" s="83">
        <v>0.26500000000000001</v>
      </c>
      <c r="CN192" s="82">
        <v>210000</v>
      </c>
      <c r="CO192" s="82">
        <v>490000.00000000006</v>
      </c>
      <c r="CP192" s="82">
        <v>3710000</v>
      </c>
      <c r="CQ192" s="82">
        <v>210000</v>
      </c>
      <c r="CR192" s="89">
        <v>367319.6702668058</v>
      </c>
      <c r="CS192" s="82">
        <v>210000</v>
      </c>
      <c r="CT192" s="82">
        <v>490000.00000000006</v>
      </c>
      <c r="CU192" s="82">
        <v>3710000</v>
      </c>
      <c r="CV192" s="82">
        <v>210000</v>
      </c>
      <c r="CW192" s="82">
        <v>367319.6702668058</v>
      </c>
    </row>
    <row r="193" spans="1:101">
      <c r="A193" s="86" t="s">
        <v>82</v>
      </c>
      <c r="B193" s="87" t="s">
        <v>428</v>
      </c>
      <c r="C193" s="75" t="s">
        <v>1788</v>
      </c>
      <c r="D193" s="74" t="s">
        <v>116</v>
      </c>
      <c r="E193" s="74" t="s">
        <v>82</v>
      </c>
      <c r="F193" s="74" t="s">
        <v>428</v>
      </c>
      <c r="G193" s="74" t="s">
        <v>417</v>
      </c>
      <c r="I193" s="74" t="s">
        <v>87</v>
      </c>
      <c r="J193" s="74" t="s">
        <v>2582</v>
      </c>
      <c r="K193" s="74" t="s">
        <v>100</v>
      </c>
      <c r="L193" s="74" t="s">
        <v>89</v>
      </c>
      <c r="M193" s="74" t="s">
        <v>90</v>
      </c>
      <c r="N193" s="74" t="s">
        <v>419</v>
      </c>
      <c r="O193" s="76">
        <v>44747</v>
      </c>
      <c r="P193" s="76">
        <v>44469</v>
      </c>
      <c r="Q193" s="77">
        <v>1</v>
      </c>
      <c r="R193" s="74" t="s">
        <v>94</v>
      </c>
      <c r="S193" s="77">
        <v>22800000</v>
      </c>
      <c r="T193" s="77">
        <v>22800000</v>
      </c>
      <c r="U193" s="77">
        <v>27930</v>
      </c>
      <c r="V193" s="78">
        <v>6.3E-2</v>
      </c>
      <c r="W193" s="79">
        <v>1</v>
      </c>
      <c r="X193" s="77">
        <v>22800000</v>
      </c>
      <c r="Y193" s="88">
        <v>22800000</v>
      </c>
      <c r="Z193" s="77">
        <v>27930</v>
      </c>
      <c r="AA193" s="74">
        <v>0</v>
      </c>
      <c r="AB193" s="74">
        <v>0</v>
      </c>
      <c r="AD193" s="74">
        <v>0</v>
      </c>
      <c r="AE193" s="74">
        <v>0</v>
      </c>
      <c r="AF193" s="74">
        <v>0</v>
      </c>
      <c r="AG193" s="74">
        <v>0</v>
      </c>
      <c r="AI193" s="74">
        <v>7</v>
      </c>
      <c r="AJ193" s="74">
        <v>7</v>
      </c>
      <c r="AL193" s="74">
        <v>7</v>
      </c>
      <c r="AM193" s="74" t="s">
        <v>95</v>
      </c>
      <c r="AN193" s="74">
        <v>0</v>
      </c>
      <c r="AO193" s="74" t="s">
        <v>95</v>
      </c>
      <c r="AP193" s="74" t="s">
        <v>95</v>
      </c>
      <c r="AQ193" s="74">
        <v>1</v>
      </c>
      <c r="AS193" s="74">
        <v>1</v>
      </c>
      <c r="AT193" s="74" t="s">
        <v>92</v>
      </c>
      <c r="AU193" s="74" t="s">
        <v>2579</v>
      </c>
      <c r="AV193" s="74" t="s">
        <v>94</v>
      </c>
      <c r="AW193" s="77">
        <v>50000000</v>
      </c>
      <c r="AX193" s="77">
        <v>0</v>
      </c>
      <c r="AY193" s="79">
        <v>1</v>
      </c>
      <c r="AZ193" s="77">
        <v>324270000</v>
      </c>
      <c r="BA193" s="77">
        <v>0</v>
      </c>
      <c r="BB193" s="74" t="s">
        <v>93</v>
      </c>
      <c r="BC193" s="75" t="s">
        <v>1788</v>
      </c>
      <c r="BD193" s="82">
        <v>513569.88823552127</v>
      </c>
      <c r="BE193" s="82">
        <v>0</v>
      </c>
      <c r="BF193" s="82">
        <v>629.12311308851338</v>
      </c>
      <c r="BG193" s="82">
        <v>514199.01134860975</v>
      </c>
      <c r="BH193" s="82">
        <v>513569.88823552127</v>
      </c>
      <c r="BI193" s="82">
        <v>0</v>
      </c>
      <c r="BJ193" s="82">
        <v>629.12311308851338</v>
      </c>
      <c r="BK193" s="82">
        <v>514199.01134860975</v>
      </c>
      <c r="BL193" s="82">
        <v>14594562.683612578</v>
      </c>
      <c r="BM193" s="82">
        <v>0</v>
      </c>
      <c r="BN193" s="82">
        <v>17878.339287425406</v>
      </c>
      <c r="BO193" s="82">
        <v>14612441.022900004</v>
      </c>
      <c r="BP193" s="82">
        <v>513569.88823552127</v>
      </c>
      <c r="BQ193" s="82">
        <v>0</v>
      </c>
      <c r="BR193" s="82">
        <v>629.12311308851338</v>
      </c>
      <c r="BS193" s="89">
        <v>514199.01134860975</v>
      </c>
      <c r="BT193" s="82">
        <v>2687254.4401923651</v>
      </c>
      <c r="BU193" s="82">
        <v>0</v>
      </c>
      <c r="BV193" s="82">
        <v>3291.8866892356464</v>
      </c>
      <c r="BW193" s="82">
        <v>2690546.3268816005</v>
      </c>
      <c r="BX193" s="82">
        <v>2687254.4401923651</v>
      </c>
      <c r="BY193" s="82">
        <v>0</v>
      </c>
      <c r="BZ193" s="82">
        <v>3291.8866892356464</v>
      </c>
      <c r="CA193" s="82">
        <v>2690546.3268816005</v>
      </c>
      <c r="CB193" s="82">
        <v>76366049.242002815</v>
      </c>
      <c r="CC193" s="82">
        <v>0</v>
      </c>
      <c r="CD193" s="82">
        <v>93548.410321453441</v>
      </c>
      <c r="CE193" s="82">
        <v>76459597.652324274</v>
      </c>
      <c r="CF193" s="82">
        <v>2687254.4401923651</v>
      </c>
      <c r="CG193" s="82">
        <v>0</v>
      </c>
      <c r="CH193" s="82">
        <v>3291.8866892356464</v>
      </c>
      <c r="CI193" s="82">
        <v>2690546.3268816005</v>
      </c>
      <c r="CJ193" s="82" t="s">
        <v>96</v>
      </c>
      <c r="CK193" s="83">
        <v>1.4999999999999999E-2</v>
      </c>
      <c r="CL193" s="83">
        <v>3.5000000000000003E-2</v>
      </c>
      <c r="CM193" s="83">
        <v>0.26500000000000001</v>
      </c>
      <c r="CN193" s="82">
        <v>342000</v>
      </c>
      <c r="CO193" s="82">
        <v>798000.00000000012</v>
      </c>
      <c r="CP193" s="82">
        <v>6042000</v>
      </c>
      <c r="CQ193" s="82">
        <v>342000</v>
      </c>
      <c r="CR193" s="89">
        <v>514199.01134860975</v>
      </c>
      <c r="CS193" s="82">
        <v>342000</v>
      </c>
      <c r="CT193" s="82">
        <v>798000.00000000012</v>
      </c>
      <c r="CU193" s="82">
        <v>6042000</v>
      </c>
      <c r="CV193" s="82">
        <v>342000</v>
      </c>
      <c r="CW193" s="82">
        <v>514199.01134860975</v>
      </c>
    </row>
    <row r="194" spans="1:101">
      <c r="A194" s="86" t="s">
        <v>82</v>
      </c>
      <c r="B194" s="87" t="s">
        <v>429</v>
      </c>
      <c r="C194" s="75" t="s">
        <v>1789</v>
      </c>
      <c r="D194" s="74" t="s">
        <v>116</v>
      </c>
      <c r="E194" s="74" t="s">
        <v>82</v>
      </c>
      <c r="F194" s="74" t="s">
        <v>429</v>
      </c>
      <c r="G194" s="74" t="s">
        <v>408</v>
      </c>
      <c r="I194" s="74" t="s">
        <v>87</v>
      </c>
      <c r="J194" s="74" t="s">
        <v>2578</v>
      </c>
      <c r="K194" s="74" t="s">
        <v>88</v>
      </c>
      <c r="L194" s="74" t="s">
        <v>89</v>
      </c>
      <c r="M194" s="74" t="s">
        <v>90</v>
      </c>
      <c r="N194" s="74" t="s">
        <v>410</v>
      </c>
      <c r="O194" s="76">
        <v>44750</v>
      </c>
      <c r="P194" s="76">
        <v>44469</v>
      </c>
      <c r="Q194" s="77">
        <v>1</v>
      </c>
      <c r="R194" s="74" t="s">
        <v>94</v>
      </c>
      <c r="S194" s="77">
        <v>50000000</v>
      </c>
      <c r="T194" s="77">
        <v>50000000</v>
      </c>
      <c r="U194" s="77">
        <v>38402.78</v>
      </c>
      <c r="V194" s="78">
        <v>3.95E-2</v>
      </c>
      <c r="W194" s="79">
        <v>1</v>
      </c>
      <c r="X194" s="77">
        <v>50000000</v>
      </c>
      <c r="Y194" s="88">
        <v>50000000</v>
      </c>
      <c r="Z194" s="77">
        <v>38402.78</v>
      </c>
      <c r="AA194" s="74">
        <v>0</v>
      </c>
      <c r="AB194" s="74">
        <v>0</v>
      </c>
      <c r="AD194" s="74">
        <v>2</v>
      </c>
      <c r="AE194" s="74">
        <v>2</v>
      </c>
      <c r="AF194" s="74">
        <v>0</v>
      </c>
      <c r="AG194" s="74">
        <v>0</v>
      </c>
      <c r="AI194" s="74">
        <v>2</v>
      </c>
      <c r="AJ194" s="74">
        <v>2</v>
      </c>
      <c r="AL194" s="74">
        <v>2</v>
      </c>
      <c r="AM194" s="74" t="s">
        <v>95</v>
      </c>
      <c r="AN194" s="74">
        <v>0</v>
      </c>
      <c r="AO194" s="74" t="s">
        <v>95</v>
      </c>
      <c r="AP194" s="74" t="s">
        <v>95</v>
      </c>
      <c r="AQ194" s="74">
        <v>1</v>
      </c>
      <c r="AS194" s="74">
        <v>1</v>
      </c>
      <c r="AT194" s="74" t="s">
        <v>92</v>
      </c>
      <c r="AU194" s="74" t="s">
        <v>2579</v>
      </c>
      <c r="AV194" s="74" t="s">
        <v>94</v>
      </c>
      <c r="AW194" s="77">
        <v>150000000</v>
      </c>
      <c r="AX194" s="77">
        <v>0</v>
      </c>
      <c r="AY194" s="79">
        <v>1</v>
      </c>
      <c r="AZ194" s="77">
        <v>972810000</v>
      </c>
      <c r="BA194" s="77">
        <v>0</v>
      </c>
      <c r="BB194" s="74" t="s">
        <v>93</v>
      </c>
      <c r="BC194" s="75" t="s">
        <v>1789</v>
      </c>
      <c r="BD194" s="82">
        <v>58502.464310767551</v>
      </c>
      <c r="BE194" s="82">
        <v>0</v>
      </c>
      <c r="BF194" s="82">
        <v>44.93314532768516</v>
      </c>
      <c r="BG194" s="82">
        <v>58547.397456095234</v>
      </c>
      <c r="BH194" s="82">
        <v>58502.464310767551</v>
      </c>
      <c r="BI194" s="82">
        <v>0</v>
      </c>
      <c r="BJ194" s="82">
        <v>44.93314532768516</v>
      </c>
      <c r="BK194" s="82">
        <v>58547.397456095234</v>
      </c>
      <c r="BL194" s="82">
        <v>45000000</v>
      </c>
      <c r="BM194" s="82">
        <v>0</v>
      </c>
      <c r="BN194" s="82">
        <v>34562.502</v>
      </c>
      <c r="BO194" s="82">
        <v>45034562.501999997</v>
      </c>
      <c r="BP194" s="82">
        <v>58502.464310767551</v>
      </c>
      <c r="BQ194" s="82">
        <v>0</v>
      </c>
      <c r="BR194" s="82">
        <v>44.93314532768516</v>
      </c>
      <c r="BS194" s="89">
        <v>58547.397456095234</v>
      </c>
      <c r="BT194" s="82">
        <v>306114.14450609119</v>
      </c>
      <c r="BU194" s="82">
        <v>0</v>
      </c>
      <c r="BV194" s="82">
        <v>235.11268292711259</v>
      </c>
      <c r="BW194" s="82">
        <v>306349.2571890183</v>
      </c>
      <c r="BX194" s="82">
        <v>306114.14450609119</v>
      </c>
      <c r="BY194" s="82">
        <v>0</v>
      </c>
      <c r="BZ194" s="82">
        <v>235.11268292711259</v>
      </c>
      <c r="CA194" s="82">
        <v>306349.2571890183</v>
      </c>
      <c r="CB194" s="82">
        <v>235462500</v>
      </c>
      <c r="CC194" s="82">
        <v>0</v>
      </c>
      <c r="CD194" s="82">
        <v>180848.291715</v>
      </c>
      <c r="CE194" s="82">
        <v>235643348.29171497</v>
      </c>
      <c r="CF194" s="82">
        <v>306114.14450609119</v>
      </c>
      <c r="CG194" s="82">
        <v>0</v>
      </c>
      <c r="CH194" s="82">
        <v>235.11268292711259</v>
      </c>
      <c r="CI194" s="82">
        <v>306349.2571890183</v>
      </c>
      <c r="CJ194" s="82" t="s">
        <v>96</v>
      </c>
      <c r="CK194" s="83">
        <v>1.4999999999999999E-2</v>
      </c>
      <c r="CL194" s="83">
        <v>3.5000000000000003E-2</v>
      </c>
      <c r="CM194" s="83">
        <v>0.26500000000000001</v>
      </c>
      <c r="CN194" s="82">
        <v>750000</v>
      </c>
      <c r="CO194" s="82">
        <v>1750000.0000000002</v>
      </c>
      <c r="CP194" s="82">
        <v>13250000</v>
      </c>
      <c r="CQ194" s="82">
        <v>750000</v>
      </c>
      <c r="CR194" s="89">
        <v>750000</v>
      </c>
      <c r="CS194" s="82">
        <v>750000</v>
      </c>
      <c r="CT194" s="82">
        <v>1750000.0000000002</v>
      </c>
      <c r="CU194" s="82">
        <v>13250000</v>
      </c>
      <c r="CV194" s="82">
        <v>750000</v>
      </c>
      <c r="CW194" s="82">
        <v>750000</v>
      </c>
    </row>
    <row r="195" spans="1:101">
      <c r="A195" s="86" t="s">
        <v>82</v>
      </c>
      <c r="B195" s="87" t="s">
        <v>430</v>
      </c>
      <c r="C195" s="75" t="s">
        <v>1790</v>
      </c>
      <c r="D195" s="74" t="s">
        <v>116</v>
      </c>
      <c r="E195" s="74" t="s">
        <v>82</v>
      </c>
      <c r="F195" s="74" t="s">
        <v>430</v>
      </c>
      <c r="G195" s="74" t="s">
        <v>408</v>
      </c>
      <c r="I195" s="74" t="s">
        <v>87</v>
      </c>
      <c r="J195" s="74" t="s">
        <v>2578</v>
      </c>
      <c r="K195" s="74" t="s">
        <v>88</v>
      </c>
      <c r="L195" s="74" t="s">
        <v>89</v>
      </c>
      <c r="M195" s="74" t="s">
        <v>90</v>
      </c>
      <c r="N195" s="74" t="s">
        <v>431</v>
      </c>
      <c r="O195" s="76">
        <v>44750</v>
      </c>
      <c r="P195" s="76">
        <v>44469</v>
      </c>
      <c r="Q195" s="77">
        <v>1</v>
      </c>
      <c r="R195" s="74" t="s">
        <v>94</v>
      </c>
      <c r="S195" s="77">
        <v>50000000</v>
      </c>
      <c r="T195" s="77">
        <v>50000000</v>
      </c>
      <c r="U195" s="77">
        <v>38402.78</v>
      </c>
      <c r="V195" s="78">
        <v>3.95E-2</v>
      </c>
      <c r="W195" s="79">
        <v>1</v>
      </c>
      <c r="X195" s="77">
        <v>50000000</v>
      </c>
      <c r="Y195" s="88">
        <v>50000000</v>
      </c>
      <c r="Z195" s="77">
        <v>38402.78</v>
      </c>
      <c r="AA195" s="74">
        <v>0</v>
      </c>
      <c r="AB195" s="74">
        <v>0</v>
      </c>
      <c r="AD195" s="74">
        <v>2</v>
      </c>
      <c r="AE195" s="74">
        <v>2</v>
      </c>
      <c r="AF195" s="74">
        <v>0</v>
      </c>
      <c r="AG195" s="74">
        <v>0</v>
      </c>
      <c r="AI195" s="74">
        <v>2</v>
      </c>
      <c r="AJ195" s="74">
        <v>2</v>
      </c>
      <c r="AL195" s="74">
        <v>2</v>
      </c>
      <c r="AM195" s="74" t="s">
        <v>95</v>
      </c>
      <c r="AN195" s="74">
        <v>0</v>
      </c>
      <c r="AO195" s="74" t="s">
        <v>95</v>
      </c>
      <c r="AP195" s="74" t="s">
        <v>95</v>
      </c>
      <c r="AQ195" s="74">
        <v>1</v>
      </c>
      <c r="AS195" s="74">
        <v>1</v>
      </c>
      <c r="AT195" s="74" t="s">
        <v>92</v>
      </c>
      <c r="AU195" s="74" t="s">
        <v>2579</v>
      </c>
      <c r="AV195" s="74" t="s">
        <v>94</v>
      </c>
      <c r="AW195" s="77">
        <v>50000000</v>
      </c>
      <c r="AX195" s="77">
        <v>0</v>
      </c>
      <c r="AY195" s="79">
        <v>1</v>
      </c>
      <c r="AZ195" s="77">
        <v>324270000</v>
      </c>
      <c r="BA195" s="77">
        <v>0</v>
      </c>
      <c r="BB195" s="74" t="s">
        <v>93</v>
      </c>
      <c r="BC195" s="75" t="s">
        <v>1790</v>
      </c>
      <c r="BD195" s="82">
        <v>58502.464310767551</v>
      </c>
      <c r="BE195" s="82">
        <v>0</v>
      </c>
      <c r="BF195" s="82">
        <v>44.93314532768516</v>
      </c>
      <c r="BG195" s="82">
        <v>58547.397456095234</v>
      </c>
      <c r="BH195" s="82">
        <v>58502.464310767551</v>
      </c>
      <c r="BI195" s="82">
        <v>0</v>
      </c>
      <c r="BJ195" s="82">
        <v>44.93314532768516</v>
      </c>
      <c r="BK195" s="82">
        <v>58547.397456095234</v>
      </c>
      <c r="BL195" s="82">
        <v>45000000</v>
      </c>
      <c r="BM195" s="82">
        <v>0</v>
      </c>
      <c r="BN195" s="82">
        <v>34562.502</v>
      </c>
      <c r="BO195" s="82">
        <v>45034562.501999997</v>
      </c>
      <c r="BP195" s="82">
        <v>58502.464310767551</v>
      </c>
      <c r="BQ195" s="82">
        <v>0</v>
      </c>
      <c r="BR195" s="82">
        <v>44.93314532768516</v>
      </c>
      <c r="BS195" s="89">
        <v>58547.397456095234</v>
      </c>
      <c r="BT195" s="82">
        <v>306114.14450609119</v>
      </c>
      <c r="BU195" s="82">
        <v>0</v>
      </c>
      <c r="BV195" s="82">
        <v>235.11268292711259</v>
      </c>
      <c r="BW195" s="82">
        <v>306349.2571890183</v>
      </c>
      <c r="BX195" s="82">
        <v>306114.14450609119</v>
      </c>
      <c r="BY195" s="82">
        <v>0</v>
      </c>
      <c r="BZ195" s="82">
        <v>235.11268292711259</v>
      </c>
      <c r="CA195" s="82">
        <v>306349.2571890183</v>
      </c>
      <c r="CB195" s="82">
        <v>235462500</v>
      </c>
      <c r="CC195" s="82">
        <v>0</v>
      </c>
      <c r="CD195" s="82">
        <v>180848.291715</v>
      </c>
      <c r="CE195" s="82">
        <v>235643348.29171497</v>
      </c>
      <c r="CF195" s="82">
        <v>306114.14450609119</v>
      </c>
      <c r="CG195" s="82">
        <v>0</v>
      </c>
      <c r="CH195" s="82">
        <v>235.11268292711259</v>
      </c>
      <c r="CI195" s="82">
        <v>306349.2571890183</v>
      </c>
      <c r="CJ195" s="82" t="s">
        <v>96</v>
      </c>
      <c r="CK195" s="83">
        <v>1.4999999999999999E-2</v>
      </c>
      <c r="CL195" s="83">
        <v>3.5000000000000003E-2</v>
      </c>
      <c r="CM195" s="83">
        <v>0.26500000000000001</v>
      </c>
      <c r="CN195" s="82">
        <v>750000</v>
      </c>
      <c r="CO195" s="82">
        <v>1750000.0000000002</v>
      </c>
      <c r="CP195" s="82">
        <v>13250000</v>
      </c>
      <c r="CQ195" s="82">
        <v>750000</v>
      </c>
      <c r="CR195" s="89">
        <v>750000</v>
      </c>
      <c r="CS195" s="82">
        <v>750000</v>
      </c>
      <c r="CT195" s="82">
        <v>1750000.0000000002</v>
      </c>
      <c r="CU195" s="82">
        <v>13250000</v>
      </c>
      <c r="CV195" s="82">
        <v>750000</v>
      </c>
      <c r="CW195" s="82">
        <v>750000</v>
      </c>
    </row>
    <row r="196" spans="1:101">
      <c r="A196" s="86" t="s">
        <v>82</v>
      </c>
      <c r="B196" s="87" t="s">
        <v>2652</v>
      </c>
      <c r="C196" s="75" t="s">
        <v>2885</v>
      </c>
      <c r="D196" s="74" t="s">
        <v>116</v>
      </c>
      <c r="E196" s="74" t="s">
        <v>82</v>
      </c>
      <c r="F196" s="74" t="s">
        <v>2652</v>
      </c>
      <c r="G196" s="74" t="s">
        <v>462</v>
      </c>
      <c r="I196" s="74" t="s">
        <v>87</v>
      </c>
      <c r="J196" s="74" t="s">
        <v>2580</v>
      </c>
      <c r="K196" s="74" t="s">
        <v>88</v>
      </c>
      <c r="L196" s="74" t="s">
        <v>89</v>
      </c>
      <c r="M196" s="74" t="s">
        <v>90</v>
      </c>
      <c r="N196" s="74" t="s">
        <v>464</v>
      </c>
      <c r="O196" s="76">
        <v>44482</v>
      </c>
      <c r="P196" s="76">
        <v>44469</v>
      </c>
      <c r="Q196" s="77">
        <v>1</v>
      </c>
      <c r="R196" s="74" t="s">
        <v>94</v>
      </c>
      <c r="S196" s="77">
        <v>2000000</v>
      </c>
      <c r="T196" s="77">
        <v>2000000</v>
      </c>
      <c r="U196" s="77">
        <v>33144.44</v>
      </c>
      <c r="V196" s="78">
        <v>7.85E-2</v>
      </c>
      <c r="W196" s="79">
        <v>1</v>
      </c>
      <c r="X196" s="77">
        <v>2000000</v>
      </c>
      <c r="Y196" s="88">
        <v>2000000</v>
      </c>
      <c r="Z196" s="77">
        <v>33144.44</v>
      </c>
      <c r="AA196" s="74">
        <v>0</v>
      </c>
      <c r="AB196" s="74">
        <v>0</v>
      </c>
      <c r="AD196" s="74">
        <v>7</v>
      </c>
      <c r="AE196" s="74">
        <v>7</v>
      </c>
      <c r="AF196" s="74">
        <v>0</v>
      </c>
      <c r="AG196" s="74">
        <v>0</v>
      </c>
      <c r="AI196" s="74">
        <v>7</v>
      </c>
      <c r="AJ196" s="74">
        <v>7</v>
      </c>
      <c r="AL196" s="74">
        <v>7</v>
      </c>
      <c r="AM196" s="74" t="s">
        <v>95</v>
      </c>
      <c r="AN196" s="74">
        <v>0</v>
      </c>
      <c r="AO196" s="74" t="s">
        <v>95</v>
      </c>
      <c r="AP196" s="74" t="s">
        <v>95</v>
      </c>
      <c r="AQ196" s="74">
        <v>1</v>
      </c>
      <c r="AS196" s="74">
        <v>1</v>
      </c>
      <c r="AT196" s="74" t="s">
        <v>92</v>
      </c>
      <c r="AU196" s="74" t="s">
        <v>2579</v>
      </c>
      <c r="AV196" s="74" t="s">
        <v>94</v>
      </c>
      <c r="AW196" s="77">
        <v>3000000</v>
      </c>
      <c r="AX196" s="77">
        <v>0</v>
      </c>
      <c r="AY196" s="79">
        <v>1</v>
      </c>
      <c r="AZ196" s="77">
        <v>19456200</v>
      </c>
      <c r="BA196" s="77">
        <v>0</v>
      </c>
      <c r="BB196" s="74" t="s">
        <v>93</v>
      </c>
      <c r="BC196" s="75" t="s">
        <v>2885</v>
      </c>
      <c r="BD196" s="82">
        <v>63340.42470912297</v>
      </c>
      <c r="BE196" s="82">
        <v>0</v>
      </c>
      <c r="BF196" s="82">
        <v>1049.691453173022</v>
      </c>
      <c r="BG196" s="82">
        <v>64390.116162295992</v>
      </c>
      <c r="BH196" s="82">
        <v>63340.42470912297</v>
      </c>
      <c r="BI196" s="82">
        <v>0</v>
      </c>
      <c r="BJ196" s="82">
        <v>1049.691453173022</v>
      </c>
      <c r="BK196" s="82">
        <v>64390.116162295992</v>
      </c>
      <c r="BL196" s="82">
        <v>1800000</v>
      </c>
      <c r="BM196" s="82">
        <v>0</v>
      </c>
      <c r="BN196" s="82">
        <v>29829.996000000003</v>
      </c>
      <c r="BO196" s="82">
        <v>1829829.9959999998</v>
      </c>
      <c r="BP196" s="82">
        <v>63340.42470912297</v>
      </c>
      <c r="BQ196" s="82">
        <v>0</v>
      </c>
      <c r="BR196" s="82">
        <v>1049.691453173022</v>
      </c>
      <c r="BS196" s="89">
        <v>64390.116162295992</v>
      </c>
      <c r="BT196" s="82">
        <v>331428.77229048591</v>
      </c>
      <c r="BU196" s="82">
        <v>0</v>
      </c>
      <c r="BV196" s="82">
        <v>5492.5105287278375</v>
      </c>
      <c r="BW196" s="82">
        <v>336921.28281921375</v>
      </c>
      <c r="BX196" s="82">
        <v>331428.77229048591</v>
      </c>
      <c r="BY196" s="82">
        <v>0</v>
      </c>
      <c r="BZ196" s="82">
        <v>5492.5105287278375</v>
      </c>
      <c r="CA196" s="82">
        <v>336921.28281921375</v>
      </c>
      <c r="CB196" s="82">
        <v>9418500</v>
      </c>
      <c r="CC196" s="82">
        <v>0</v>
      </c>
      <c r="CD196" s="82">
        <v>156085.45407000001</v>
      </c>
      <c r="CE196" s="82">
        <v>9574585.4540699981</v>
      </c>
      <c r="CF196" s="82">
        <v>331428.77229048591</v>
      </c>
      <c r="CG196" s="82">
        <v>0</v>
      </c>
      <c r="CH196" s="82">
        <v>5492.5105287278375</v>
      </c>
      <c r="CI196" s="82">
        <v>336921.28281921375</v>
      </c>
      <c r="CJ196" s="82" t="s">
        <v>96</v>
      </c>
      <c r="CK196" s="83">
        <v>1.4999999999999999E-2</v>
      </c>
      <c r="CL196" s="83">
        <v>3.5000000000000003E-2</v>
      </c>
      <c r="CM196" s="83">
        <v>0.26500000000000001</v>
      </c>
      <c r="CN196" s="82">
        <v>30000</v>
      </c>
      <c r="CO196" s="82">
        <v>70000</v>
      </c>
      <c r="CP196" s="82">
        <v>530000</v>
      </c>
      <c r="CQ196" s="82">
        <v>30000</v>
      </c>
      <c r="CR196" s="89">
        <v>64390.116162295992</v>
      </c>
      <c r="CS196" s="82">
        <v>30000</v>
      </c>
      <c r="CT196" s="82">
        <v>70000</v>
      </c>
      <c r="CU196" s="82">
        <v>530000</v>
      </c>
      <c r="CV196" s="82">
        <v>30000</v>
      </c>
      <c r="CW196" s="82">
        <v>64390.116162295992</v>
      </c>
    </row>
    <row r="197" spans="1:101">
      <c r="A197" s="86" t="s">
        <v>82</v>
      </c>
      <c r="B197" s="87" t="s">
        <v>432</v>
      </c>
      <c r="C197" s="75" t="s">
        <v>1791</v>
      </c>
      <c r="D197" s="74" t="s">
        <v>116</v>
      </c>
      <c r="E197" s="74" t="s">
        <v>82</v>
      </c>
      <c r="F197" s="74" t="s">
        <v>432</v>
      </c>
      <c r="G197" s="74" t="s">
        <v>271</v>
      </c>
      <c r="I197" s="74" t="s">
        <v>87</v>
      </c>
      <c r="J197" s="74" t="s">
        <v>2583</v>
      </c>
      <c r="K197" s="74" t="s">
        <v>128</v>
      </c>
      <c r="L197" s="74" t="s">
        <v>89</v>
      </c>
      <c r="M197" s="74" t="s">
        <v>90</v>
      </c>
      <c r="N197" s="74" t="s">
        <v>377</v>
      </c>
      <c r="O197" s="76">
        <v>44526</v>
      </c>
      <c r="P197" s="76">
        <v>44469</v>
      </c>
      <c r="Q197" s="77">
        <v>1</v>
      </c>
      <c r="R197" s="74" t="s">
        <v>94</v>
      </c>
      <c r="S197" s="77">
        <v>171213.57</v>
      </c>
      <c r="T197" s="77">
        <v>171213.57</v>
      </c>
      <c r="U197" s="77">
        <v>173.78</v>
      </c>
      <c r="V197" s="78">
        <v>5.2199999999999996E-2</v>
      </c>
      <c r="W197" s="79">
        <v>1</v>
      </c>
      <c r="X197" s="77">
        <v>171213.57</v>
      </c>
      <c r="Y197" s="88">
        <v>171213.57</v>
      </c>
      <c r="Z197" s="77">
        <v>173.78</v>
      </c>
      <c r="AA197" s="74">
        <v>0</v>
      </c>
      <c r="AB197" s="74">
        <v>0</v>
      </c>
      <c r="AD197" s="74">
        <v>8</v>
      </c>
      <c r="AE197" s="74">
        <v>8</v>
      </c>
      <c r="AF197" s="74">
        <v>0</v>
      </c>
      <c r="AG197" s="74">
        <v>0</v>
      </c>
      <c r="AI197" s="74">
        <v>8</v>
      </c>
      <c r="AJ197" s="74">
        <v>8</v>
      </c>
      <c r="AL197" s="74">
        <v>8</v>
      </c>
      <c r="AM197" s="74" t="s">
        <v>95</v>
      </c>
      <c r="AN197" s="74">
        <v>0</v>
      </c>
      <c r="AO197" s="74" t="s">
        <v>95</v>
      </c>
      <c r="AP197" s="74" t="s">
        <v>95</v>
      </c>
      <c r="AQ197" s="74">
        <v>1</v>
      </c>
      <c r="AS197" s="74">
        <v>1</v>
      </c>
      <c r="AT197" s="74" t="s">
        <v>92</v>
      </c>
      <c r="AU197" s="74" t="s">
        <v>2579</v>
      </c>
      <c r="AV197" s="74" t="s">
        <v>94</v>
      </c>
      <c r="AW197" s="77">
        <v>6000000</v>
      </c>
      <c r="AX197" s="77">
        <v>3307577.26</v>
      </c>
      <c r="AY197" s="79">
        <v>1</v>
      </c>
      <c r="AZ197" s="77">
        <v>38912400</v>
      </c>
      <c r="BA197" s="77">
        <v>21450961.562004</v>
      </c>
      <c r="BB197" s="74" t="s">
        <v>93</v>
      </c>
      <c r="BC197" s="75" t="s">
        <v>1791</v>
      </c>
      <c r="BD197" s="82">
        <v>8097.0191888705176</v>
      </c>
      <c r="BE197" s="82">
        <v>0</v>
      </c>
      <c r="BF197" s="82">
        <v>8.2183906021112598</v>
      </c>
      <c r="BG197" s="82">
        <v>8105.2375794726286</v>
      </c>
      <c r="BH197" s="82">
        <v>8097.0191888705176</v>
      </c>
      <c r="BI197" s="82">
        <v>0</v>
      </c>
      <c r="BJ197" s="82">
        <v>8.2183906021112598</v>
      </c>
      <c r="BK197" s="82">
        <v>8105.2375794726286</v>
      </c>
      <c r="BL197" s="82">
        <v>154092.21300000002</v>
      </c>
      <c r="BM197" s="82">
        <v>0</v>
      </c>
      <c r="BN197" s="82">
        <v>156.40200000000002</v>
      </c>
      <c r="BO197" s="82">
        <v>154248.61499999999</v>
      </c>
      <c r="BP197" s="82">
        <v>8097.0191888705176</v>
      </c>
      <c r="BQ197" s="82">
        <v>0</v>
      </c>
      <c r="BR197" s="82">
        <v>8.2183906021112598</v>
      </c>
      <c r="BS197" s="89">
        <v>8105.2375794726286</v>
      </c>
      <c r="BT197" s="82">
        <v>42367.652905764982</v>
      </c>
      <c r="BU197" s="82">
        <v>0</v>
      </c>
      <c r="BV197" s="82">
        <v>43.002728825547166</v>
      </c>
      <c r="BW197" s="82">
        <v>42410.655634590526</v>
      </c>
      <c r="BX197" s="82">
        <v>42367.652905764982</v>
      </c>
      <c r="BY197" s="82">
        <v>0</v>
      </c>
      <c r="BZ197" s="82">
        <v>43.002728825547166</v>
      </c>
      <c r="CA197" s="82">
        <v>42410.655634590526</v>
      </c>
      <c r="CB197" s="82">
        <v>806287.50452250009</v>
      </c>
      <c r="CC197" s="82">
        <v>0</v>
      </c>
      <c r="CD197" s="82">
        <v>818.37346500000012</v>
      </c>
      <c r="CE197" s="82">
        <v>807105.87798749993</v>
      </c>
      <c r="CF197" s="82">
        <v>42367.652905764982</v>
      </c>
      <c r="CG197" s="82">
        <v>0</v>
      </c>
      <c r="CH197" s="82">
        <v>43.002728825547166</v>
      </c>
      <c r="CI197" s="82">
        <v>42410.655634590526</v>
      </c>
      <c r="CJ197" s="82" t="s">
        <v>96</v>
      </c>
      <c r="CK197" s="83">
        <v>1.4999999999999999E-2</v>
      </c>
      <c r="CL197" s="83">
        <v>3.5000000000000003E-2</v>
      </c>
      <c r="CM197" s="83">
        <v>0.26500000000000001</v>
      </c>
      <c r="CN197" s="82">
        <v>2568.2035500000002</v>
      </c>
      <c r="CO197" s="82">
        <v>5992.4749500000007</v>
      </c>
      <c r="CP197" s="82">
        <v>45371.596050000007</v>
      </c>
      <c r="CQ197" s="82">
        <v>2568.2035500000002</v>
      </c>
      <c r="CR197" s="89">
        <v>8105.2375794726286</v>
      </c>
      <c r="CS197" s="82">
        <v>2568.2035500000002</v>
      </c>
      <c r="CT197" s="82">
        <v>5992.4749500000007</v>
      </c>
      <c r="CU197" s="82">
        <v>45371.596050000007</v>
      </c>
      <c r="CV197" s="82">
        <v>2568.2035500000002</v>
      </c>
      <c r="CW197" s="82">
        <v>8105.2375794726286</v>
      </c>
    </row>
    <row r="198" spans="1:101">
      <c r="A198" s="86" t="s">
        <v>82</v>
      </c>
      <c r="B198" s="87" t="s">
        <v>2653</v>
      </c>
      <c r="C198" s="75" t="s">
        <v>2886</v>
      </c>
      <c r="D198" s="74" t="s">
        <v>116</v>
      </c>
      <c r="E198" s="74" t="s">
        <v>82</v>
      </c>
      <c r="F198" s="74" t="s">
        <v>2653</v>
      </c>
      <c r="G198" s="74" t="s">
        <v>484</v>
      </c>
      <c r="I198" s="74" t="s">
        <v>87</v>
      </c>
      <c r="J198" s="74" t="s">
        <v>2580</v>
      </c>
      <c r="K198" s="74" t="s">
        <v>88</v>
      </c>
      <c r="L198" s="74" t="s">
        <v>89</v>
      </c>
      <c r="M198" s="74" t="s">
        <v>90</v>
      </c>
      <c r="N198" s="74" t="s">
        <v>486</v>
      </c>
      <c r="O198" s="76">
        <v>44488</v>
      </c>
      <c r="P198" s="76">
        <v>44469</v>
      </c>
      <c r="Q198" s="77">
        <v>1</v>
      </c>
      <c r="R198" s="74" t="s">
        <v>94</v>
      </c>
      <c r="S198" s="77">
        <v>5000000</v>
      </c>
      <c r="T198" s="77">
        <v>5000000</v>
      </c>
      <c r="U198" s="77">
        <v>76319.44</v>
      </c>
      <c r="V198" s="78">
        <v>7.85E-2</v>
      </c>
      <c r="W198" s="79">
        <v>1</v>
      </c>
      <c r="X198" s="77">
        <v>5000000</v>
      </c>
      <c r="Y198" s="88">
        <v>5000000</v>
      </c>
      <c r="Z198" s="77">
        <v>76319.44</v>
      </c>
      <c r="AA198" s="74">
        <v>0</v>
      </c>
      <c r="AB198" s="74">
        <v>0</v>
      </c>
      <c r="AD198" s="74">
        <v>7</v>
      </c>
      <c r="AE198" s="74">
        <v>7</v>
      </c>
      <c r="AF198" s="74">
        <v>0</v>
      </c>
      <c r="AG198" s="74">
        <v>0</v>
      </c>
      <c r="AI198" s="74">
        <v>7</v>
      </c>
      <c r="AJ198" s="74">
        <v>7</v>
      </c>
      <c r="AL198" s="74">
        <v>7</v>
      </c>
      <c r="AM198" s="74" t="s">
        <v>95</v>
      </c>
      <c r="AN198" s="74">
        <v>0</v>
      </c>
      <c r="AO198" s="74" t="s">
        <v>95</v>
      </c>
      <c r="AP198" s="74" t="s">
        <v>95</v>
      </c>
      <c r="AQ198" s="74">
        <v>1</v>
      </c>
      <c r="AS198" s="74">
        <v>1</v>
      </c>
      <c r="AT198" s="74" t="s">
        <v>92</v>
      </c>
      <c r="AU198" s="74" t="s">
        <v>2579</v>
      </c>
      <c r="AV198" s="74" t="s">
        <v>94</v>
      </c>
      <c r="AW198" s="77">
        <v>5000000</v>
      </c>
      <c r="AX198" s="77">
        <v>0</v>
      </c>
      <c r="AY198" s="79">
        <v>1</v>
      </c>
      <c r="AZ198" s="77">
        <v>32427000</v>
      </c>
      <c r="BA198" s="77">
        <v>0</v>
      </c>
      <c r="BB198" s="74" t="s">
        <v>93</v>
      </c>
      <c r="BC198" s="75" t="s">
        <v>2886</v>
      </c>
      <c r="BD198" s="82">
        <v>158351.06177280744</v>
      </c>
      <c r="BE198" s="82">
        <v>0</v>
      </c>
      <c r="BF198" s="82">
        <v>2417.0528715812143</v>
      </c>
      <c r="BG198" s="82">
        <v>160768.11464438867</v>
      </c>
      <c r="BH198" s="82">
        <v>158351.06177280744</v>
      </c>
      <c r="BI198" s="82">
        <v>0</v>
      </c>
      <c r="BJ198" s="82">
        <v>2417.0528715812143</v>
      </c>
      <c r="BK198" s="82">
        <v>160768.11464438867</v>
      </c>
      <c r="BL198" s="82">
        <v>4500000</v>
      </c>
      <c r="BM198" s="82">
        <v>0</v>
      </c>
      <c r="BN198" s="82">
        <v>68687.495999999999</v>
      </c>
      <c r="BO198" s="82">
        <v>4568687.4960000003</v>
      </c>
      <c r="BP198" s="82">
        <v>158351.06177280744</v>
      </c>
      <c r="BQ198" s="82">
        <v>0</v>
      </c>
      <c r="BR198" s="82">
        <v>2417.0528715812143</v>
      </c>
      <c r="BS198" s="89">
        <v>160768.11464438867</v>
      </c>
      <c r="BT198" s="82">
        <v>828571.93072621489</v>
      </c>
      <c r="BU198" s="82">
        <v>0</v>
      </c>
      <c r="BV198" s="82">
        <v>12647.229150548703</v>
      </c>
      <c r="BW198" s="82">
        <v>841219.1598767637</v>
      </c>
      <c r="BX198" s="82">
        <v>828571.93072621489</v>
      </c>
      <c r="BY198" s="82">
        <v>0</v>
      </c>
      <c r="BZ198" s="82">
        <v>12647.229150548703</v>
      </c>
      <c r="CA198" s="82">
        <v>841219.1598767637</v>
      </c>
      <c r="CB198" s="82">
        <v>23546250</v>
      </c>
      <c r="CC198" s="82">
        <v>0</v>
      </c>
      <c r="CD198" s="82">
        <v>359407.32282</v>
      </c>
      <c r="CE198" s="82">
        <v>23905657.32282</v>
      </c>
      <c r="CF198" s="82">
        <v>828571.93072621489</v>
      </c>
      <c r="CG198" s="82">
        <v>0</v>
      </c>
      <c r="CH198" s="82">
        <v>12647.229150548703</v>
      </c>
      <c r="CI198" s="82">
        <v>841219.1598767637</v>
      </c>
      <c r="CJ198" s="82" t="s">
        <v>96</v>
      </c>
      <c r="CK198" s="83">
        <v>1.4999999999999999E-2</v>
      </c>
      <c r="CL198" s="83">
        <v>3.5000000000000003E-2</v>
      </c>
      <c r="CM198" s="83">
        <v>0.26500000000000001</v>
      </c>
      <c r="CN198" s="82">
        <v>75000</v>
      </c>
      <c r="CO198" s="82">
        <v>175000.00000000003</v>
      </c>
      <c r="CP198" s="82">
        <v>1325000</v>
      </c>
      <c r="CQ198" s="82">
        <v>75000</v>
      </c>
      <c r="CR198" s="89">
        <v>160768.11464438867</v>
      </c>
      <c r="CS198" s="82">
        <v>75000</v>
      </c>
      <c r="CT198" s="82">
        <v>175000.00000000003</v>
      </c>
      <c r="CU198" s="82">
        <v>1325000</v>
      </c>
      <c r="CV198" s="82">
        <v>75000</v>
      </c>
      <c r="CW198" s="82">
        <v>160768.11464438867</v>
      </c>
    </row>
    <row r="199" spans="1:101">
      <c r="A199" s="86" t="s">
        <v>82</v>
      </c>
      <c r="B199" s="87" t="s">
        <v>433</v>
      </c>
      <c r="C199" s="75" t="s">
        <v>1792</v>
      </c>
      <c r="D199" s="74" t="s">
        <v>116</v>
      </c>
      <c r="E199" s="74" t="s">
        <v>82</v>
      </c>
      <c r="F199" s="74" t="s">
        <v>433</v>
      </c>
      <c r="G199" s="74" t="s">
        <v>434</v>
      </c>
      <c r="I199" s="74" t="s">
        <v>87</v>
      </c>
      <c r="J199" s="74" t="s">
        <v>2581</v>
      </c>
      <c r="K199" s="74" t="s">
        <v>100</v>
      </c>
      <c r="L199" s="74" t="s">
        <v>89</v>
      </c>
      <c r="M199" s="74" t="s">
        <v>90</v>
      </c>
      <c r="N199" s="74" t="s">
        <v>436</v>
      </c>
      <c r="O199" s="76">
        <v>44582</v>
      </c>
      <c r="P199" s="76">
        <v>44469</v>
      </c>
      <c r="Q199" s="77">
        <v>1</v>
      </c>
      <c r="R199" s="74" t="s">
        <v>94</v>
      </c>
      <c r="S199" s="77">
        <v>10000000</v>
      </c>
      <c r="T199" s="77">
        <v>10000000</v>
      </c>
      <c r="U199" s="77">
        <v>9722.2199999999993</v>
      </c>
      <c r="V199" s="78">
        <v>0.05</v>
      </c>
      <c r="W199" s="79">
        <v>1</v>
      </c>
      <c r="X199" s="77">
        <v>10000000</v>
      </c>
      <c r="Y199" s="88">
        <v>10000000</v>
      </c>
      <c r="Z199" s="77">
        <v>9722.2199999999993</v>
      </c>
      <c r="AA199" s="74">
        <v>0</v>
      </c>
      <c r="AB199" s="74">
        <v>0</v>
      </c>
      <c r="AD199" s="74">
        <v>0</v>
      </c>
      <c r="AE199" s="74">
        <v>0</v>
      </c>
      <c r="AF199" s="74">
        <v>0</v>
      </c>
      <c r="AG199" s="74">
        <v>0</v>
      </c>
      <c r="AI199" s="74">
        <v>6</v>
      </c>
      <c r="AJ199" s="74">
        <v>6</v>
      </c>
      <c r="AL199" s="74">
        <v>6</v>
      </c>
      <c r="AM199" s="74" t="s">
        <v>95</v>
      </c>
      <c r="AN199" s="74">
        <v>0</v>
      </c>
      <c r="AO199" s="74" t="s">
        <v>95</v>
      </c>
      <c r="AP199" s="74" t="s">
        <v>95</v>
      </c>
      <c r="AQ199" s="74">
        <v>1</v>
      </c>
      <c r="AS199" s="74">
        <v>1</v>
      </c>
      <c r="AT199" s="74" t="s">
        <v>92</v>
      </c>
      <c r="AU199" s="74" t="s">
        <v>2579</v>
      </c>
      <c r="AV199" s="74" t="s">
        <v>94</v>
      </c>
      <c r="AW199" s="77">
        <v>50000000</v>
      </c>
      <c r="AX199" s="77">
        <v>16462198.300000001</v>
      </c>
      <c r="AY199" s="79">
        <v>1</v>
      </c>
      <c r="AZ199" s="77">
        <v>324270000</v>
      </c>
      <c r="BA199" s="77">
        <v>106763940.85482001</v>
      </c>
      <c r="BB199" s="74" t="s">
        <v>93</v>
      </c>
      <c r="BC199" s="75" t="s">
        <v>1792</v>
      </c>
      <c r="BD199" s="82">
        <v>194196.9771147024</v>
      </c>
      <c r="BE199" s="82">
        <v>0</v>
      </c>
      <c r="BF199" s="82">
        <v>188.80257348441017</v>
      </c>
      <c r="BG199" s="82">
        <v>194385.7796881868</v>
      </c>
      <c r="BH199" s="82">
        <v>194196.9771147024</v>
      </c>
      <c r="BI199" s="82">
        <v>0</v>
      </c>
      <c r="BJ199" s="82">
        <v>188.80257348441017</v>
      </c>
      <c r="BK199" s="82">
        <v>194385.7796881868</v>
      </c>
      <c r="BL199" s="82">
        <v>9000000</v>
      </c>
      <c r="BM199" s="82">
        <v>0</v>
      </c>
      <c r="BN199" s="82">
        <v>8749.9979999999996</v>
      </c>
      <c r="BO199" s="82">
        <v>9008749.9980000015</v>
      </c>
      <c r="BP199" s="82">
        <v>194196.9771147024</v>
      </c>
      <c r="BQ199" s="82">
        <v>0</v>
      </c>
      <c r="BR199" s="82">
        <v>188.80257348441017</v>
      </c>
      <c r="BS199" s="89">
        <v>194385.7796881868</v>
      </c>
      <c r="BT199" s="82">
        <v>1016135.6827526803</v>
      </c>
      <c r="BU199" s="82">
        <v>0</v>
      </c>
      <c r="BV199" s="82">
        <v>987.90946575717624</v>
      </c>
      <c r="BW199" s="82">
        <v>1017123.5922184375</v>
      </c>
      <c r="BX199" s="82">
        <v>1016135.6827526803</v>
      </c>
      <c r="BY199" s="82">
        <v>0</v>
      </c>
      <c r="BZ199" s="82">
        <v>987.90946575717624</v>
      </c>
      <c r="CA199" s="82">
        <v>1017123.5922184375</v>
      </c>
      <c r="CB199" s="82">
        <v>47092500</v>
      </c>
      <c r="CC199" s="82">
        <v>0</v>
      </c>
      <c r="CD199" s="82">
        <v>45784.364535000001</v>
      </c>
      <c r="CE199" s="82">
        <v>47138284.364535004</v>
      </c>
      <c r="CF199" s="82">
        <v>1016135.6827526803</v>
      </c>
      <c r="CG199" s="82">
        <v>0</v>
      </c>
      <c r="CH199" s="82">
        <v>987.90946575717624</v>
      </c>
      <c r="CI199" s="82">
        <v>1017123.5922184375</v>
      </c>
      <c r="CJ199" s="82" t="s">
        <v>96</v>
      </c>
      <c r="CK199" s="83">
        <v>1.4999999999999999E-2</v>
      </c>
      <c r="CL199" s="83">
        <v>3.5000000000000003E-2</v>
      </c>
      <c r="CM199" s="83">
        <v>0.26500000000000001</v>
      </c>
      <c r="CN199" s="82">
        <v>150000</v>
      </c>
      <c r="CO199" s="82">
        <v>350000.00000000006</v>
      </c>
      <c r="CP199" s="82">
        <v>2650000</v>
      </c>
      <c r="CQ199" s="82">
        <v>150000</v>
      </c>
      <c r="CR199" s="89">
        <v>194385.7796881868</v>
      </c>
      <c r="CS199" s="82">
        <v>150000</v>
      </c>
      <c r="CT199" s="82">
        <v>350000.00000000006</v>
      </c>
      <c r="CU199" s="82">
        <v>2650000</v>
      </c>
      <c r="CV199" s="82">
        <v>150000</v>
      </c>
      <c r="CW199" s="82">
        <v>194385.7796881868</v>
      </c>
    </row>
    <row r="200" spans="1:101">
      <c r="A200" s="86" t="s">
        <v>82</v>
      </c>
      <c r="B200" s="87" t="s">
        <v>437</v>
      </c>
      <c r="C200" s="75" t="s">
        <v>1793</v>
      </c>
      <c r="D200" s="74" t="s">
        <v>116</v>
      </c>
      <c r="E200" s="74" t="s">
        <v>82</v>
      </c>
      <c r="F200" s="74" t="s">
        <v>437</v>
      </c>
      <c r="G200" s="74" t="s">
        <v>438</v>
      </c>
      <c r="I200" s="74" t="s">
        <v>87</v>
      </c>
      <c r="J200" s="74" t="s">
        <v>2583</v>
      </c>
      <c r="K200" s="74" t="s">
        <v>128</v>
      </c>
      <c r="L200" s="74" t="s">
        <v>89</v>
      </c>
      <c r="M200" s="74" t="s">
        <v>90</v>
      </c>
      <c r="N200" s="74" t="s">
        <v>440</v>
      </c>
      <c r="O200" s="76">
        <v>44524</v>
      </c>
      <c r="P200" s="76">
        <v>44469</v>
      </c>
      <c r="Q200" s="77">
        <v>1</v>
      </c>
      <c r="R200" s="74" t="s">
        <v>94</v>
      </c>
      <c r="S200" s="77">
        <v>1981611.61</v>
      </c>
      <c r="T200" s="77">
        <v>1981611.61</v>
      </c>
      <c r="U200" s="77">
        <v>14911.63</v>
      </c>
      <c r="V200" s="78">
        <v>4.2999999999999997E-2</v>
      </c>
      <c r="W200" s="79">
        <v>1</v>
      </c>
      <c r="X200" s="77">
        <v>1981611.61</v>
      </c>
      <c r="Y200" s="88">
        <v>1981611.61</v>
      </c>
      <c r="Z200" s="77">
        <v>14911.63</v>
      </c>
      <c r="AA200" s="74">
        <v>0</v>
      </c>
      <c r="AB200" s="74">
        <v>0</v>
      </c>
      <c r="AD200" s="74">
        <v>6</v>
      </c>
      <c r="AE200" s="74">
        <v>6</v>
      </c>
      <c r="AF200" s="74">
        <v>0</v>
      </c>
      <c r="AG200" s="74">
        <v>0</v>
      </c>
      <c r="AI200" s="74">
        <v>6</v>
      </c>
      <c r="AJ200" s="74">
        <v>6</v>
      </c>
      <c r="AL200" s="74">
        <v>6</v>
      </c>
      <c r="AM200" s="74" t="s">
        <v>95</v>
      </c>
      <c r="AN200" s="74">
        <v>0</v>
      </c>
      <c r="AO200" s="74" t="s">
        <v>95</v>
      </c>
      <c r="AP200" s="74" t="s">
        <v>95</v>
      </c>
      <c r="AQ200" s="74">
        <v>1</v>
      </c>
      <c r="AS200" s="74">
        <v>1</v>
      </c>
      <c r="AT200" s="74" t="s">
        <v>92</v>
      </c>
      <c r="AU200" s="74" t="s">
        <v>2579</v>
      </c>
      <c r="AV200" s="74" t="s">
        <v>94</v>
      </c>
      <c r="AW200" s="77">
        <v>30000000</v>
      </c>
      <c r="AX200" s="77">
        <v>8000000</v>
      </c>
      <c r="AY200" s="79">
        <v>1</v>
      </c>
      <c r="AZ200" s="77">
        <v>194562000</v>
      </c>
      <c r="BA200" s="77">
        <v>51883200</v>
      </c>
      <c r="BB200" s="74" t="s">
        <v>93</v>
      </c>
      <c r="BC200" s="75" t="s">
        <v>1793</v>
      </c>
      <c r="BD200" s="82">
        <v>38482.298447739864</v>
      </c>
      <c r="BE200" s="82">
        <v>0</v>
      </c>
      <c r="BF200" s="82">
        <v>289.57934698529101</v>
      </c>
      <c r="BG200" s="82">
        <v>38771.877794725158</v>
      </c>
      <c r="BH200" s="82">
        <v>38482.298447739864</v>
      </c>
      <c r="BI200" s="82">
        <v>0</v>
      </c>
      <c r="BJ200" s="82">
        <v>289.57934698529101</v>
      </c>
      <c r="BK200" s="82">
        <v>38771.877794725158</v>
      </c>
      <c r="BL200" s="82">
        <v>1783450.4490000005</v>
      </c>
      <c r="BM200" s="82">
        <v>0</v>
      </c>
      <c r="BN200" s="82">
        <v>13420.466999999999</v>
      </c>
      <c r="BO200" s="82">
        <v>1796870.9159999997</v>
      </c>
      <c r="BP200" s="82">
        <v>38482.298447739864</v>
      </c>
      <c r="BQ200" s="82">
        <v>0</v>
      </c>
      <c r="BR200" s="82">
        <v>289.57934698529101</v>
      </c>
      <c r="BS200" s="89">
        <v>38771.877794725158</v>
      </c>
      <c r="BT200" s="82">
        <v>201358.62662779883</v>
      </c>
      <c r="BU200" s="82">
        <v>0</v>
      </c>
      <c r="BV200" s="82">
        <v>1515.2239331005353</v>
      </c>
      <c r="BW200" s="82">
        <v>202873.85056089939</v>
      </c>
      <c r="BX200" s="82">
        <v>201358.62662779883</v>
      </c>
      <c r="BY200" s="82">
        <v>0</v>
      </c>
      <c r="BZ200" s="82">
        <v>1515.2239331005353</v>
      </c>
      <c r="CA200" s="82">
        <v>202873.85056089939</v>
      </c>
      <c r="CB200" s="82">
        <v>9331904.4743925016</v>
      </c>
      <c r="CC200" s="82">
        <v>0</v>
      </c>
      <c r="CD200" s="82">
        <v>70222.593577499996</v>
      </c>
      <c r="CE200" s="82">
        <v>9402127.0679699983</v>
      </c>
      <c r="CF200" s="82">
        <v>201358.62662779883</v>
      </c>
      <c r="CG200" s="82">
        <v>0</v>
      </c>
      <c r="CH200" s="82">
        <v>1515.2239331005353</v>
      </c>
      <c r="CI200" s="82">
        <v>202873.85056089939</v>
      </c>
      <c r="CJ200" s="82" t="s">
        <v>96</v>
      </c>
      <c r="CK200" s="83">
        <v>1.4999999999999999E-2</v>
      </c>
      <c r="CL200" s="83">
        <v>3.5000000000000003E-2</v>
      </c>
      <c r="CM200" s="83">
        <v>0.26500000000000001</v>
      </c>
      <c r="CN200" s="82">
        <v>29724.174149999999</v>
      </c>
      <c r="CO200" s="82">
        <v>69356.406350000005</v>
      </c>
      <c r="CP200" s="82">
        <v>525127.07665000006</v>
      </c>
      <c r="CQ200" s="82">
        <v>29724.174149999999</v>
      </c>
      <c r="CR200" s="89">
        <v>38771.877794725158</v>
      </c>
      <c r="CS200" s="82">
        <v>29724.174149999999</v>
      </c>
      <c r="CT200" s="82">
        <v>69356.406350000005</v>
      </c>
      <c r="CU200" s="82">
        <v>525127.07665000006</v>
      </c>
      <c r="CV200" s="82">
        <v>29724.174149999999</v>
      </c>
      <c r="CW200" s="82">
        <v>38771.877794725158</v>
      </c>
    </row>
    <row r="201" spans="1:101">
      <c r="A201" s="86" t="s">
        <v>82</v>
      </c>
      <c r="B201" s="87" t="s">
        <v>441</v>
      </c>
      <c r="C201" s="75" t="s">
        <v>1794</v>
      </c>
      <c r="D201" s="74" t="s">
        <v>116</v>
      </c>
      <c r="E201" s="74" t="s">
        <v>82</v>
      </c>
      <c r="F201" s="74" t="s">
        <v>441</v>
      </c>
      <c r="G201" s="74" t="s">
        <v>271</v>
      </c>
      <c r="I201" s="74" t="s">
        <v>87</v>
      </c>
      <c r="J201" s="74" t="s">
        <v>2583</v>
      </c>
      <c r="K201" s="74" t="s">
        <v>128</v>
      </c>
      <c r="L201" s="74" t="s">
        <v>89</v>
      </c>
      <c r="M201" s="74" t="s">
        <v>90</v>
      </c>
      <c r="N201" s="74" t="s">
        <v>377</v>
      </c>
      <c r="O201" s="76">
        <v>44526</v>
      </c>
      <c r="P201" s="76">
        <v>44469</v>
      </c>
      <c r="Q201" s="77">
        <v>1</v>
      </c>
      <c r="R201" s="74" t="s">
        <v>94</v>
      </c>
      <c r="S201" s="77">
        <v>105324.18</v>
      </c>
      <c r="T201" s="77">
        <v>105324.18</v>
      </c>
      <c r="U201" s="77">
        <v>106.9</v>
      </c>
      <c r="V201" s="78">
        <v>5.2199999999999996E-2</v>
      </c>
      <c r="W201" s="79">
        <v>1</v>
      </c>
      <c r="X201" s="77">
        <v>105324.18</v>
      </c>
      <c r="Y201" s="88">
        <v>105324.18</v>
      </c>
      <c r="Z201" s="77">
        <v>106.9</v>
      </c>
      <c r="AA201" s="74">
        <v>0</v>
      </c>
      <c r="AB201" s="74">
        <v>0</v>
      </c>
      <c r="AD201" s="74">
        <v>8</v>
      </c>
      <c r="AE201" s="74">
        <v>8</v>
      </c>
      <c r="AF201" s="74">
        <v>0</v>
      </c>
      <c r="AG201" s="74">
        <v>0</v>
      </c>
      <c r="AI201" s="74">
        <v>8</v>
      </c>
      <c r="AJ201" s="74">
        <v>8</v>
      </c>
      <c r="AL201" s="74">
        <v>8</v>
      </c>
      <c r="AM201" s="74" t="s">
        <v>95</v>
      </c>
      <c r="AN201" s="74">
        <v>0</v>
      </c>
      <c r="AO201" s="74" t="s">
        <v>95</v>
      </c>
      <c r="AP201" s="74" t="s">
        <v>95</v>
      </c>
      <c r="AQ201" s="74">
        <v>1</v>
      </c>
      <c r="AS201" s="74">
        <v>1</v>
      </c>
      <c r="AT201" s="74" t="s">
        <v>92</v>
      </c>
      <c r="AU201" s="74" t="s">
        <v>2579</v>
      </c>
      <c r="AV201" s="74" t="s">
        <v>94</v>
      </c>
      <c r="AW201" s="77">
        <v>6000000</v>
      </c>
      <c r="AX201" s="77">
        <v>3307577.26</v>
      </c>
      <c r="AY201" s="79">
        <v>1</v>
      </c>
      <c r="AZ201" s="77">
        <v>38912400</v>
      </c>
      <c r="BA201" s="77">
        <v>21450961.562004</v>
      </c>
      <c r="BB201" s="74" t="s">
        <v>93</v>
      </c>
      <c r="BC201" s="75" t="s">
        <v>1794</v>
      </c>
      <c r="BD201" s="82">
        <v>4980.9831458572608</v>
      </c>
      <c r="BE201" s="82">
        <v>0</v>
      </c>
      <c r="BF201" s="82">
        <v>5.0555067059828156</v>
      </c>
      <c r="BG201" s="82">
        <v>4986.0386525632439</v>
      </c>
      <c r="BH201" s="82">
        <v>4980.9831458572608</v>
      </c>
      <c r="BI201" s="82">
        <v>0</v>
      </c>
      <c r="BJ201" s="82">
        <v>5.0555067059828156</v>
      </c>
      <c r="BK201" s="82">
        <v>4986.0386525632439</v>
      </c>
      <c r="BL201" s="82">
        <v>94791.761999999988</v>
      </c>
      <c r="BM201" s="82">
        <v>0</v>
      </c>
      <c r="BN201" s="82">
        <v>96.210000000000008</v>
      </c>
      <c r="BO201" s="82">
        <v>94887.97199999998</v>
      </c>
      <c r="BP201" s="82">
        <v>4980.9831458572608</v>
      </c>
      <c r="BQ201" s="82">
        <v>0</v>
      </c>
      <c r="BR201" s="82">
        <v>5.0555067059828156</v>
      </c>
      <c r="BS201" s="89">
        <v>4986.0386525632439</v>
      </c>
      <c r="BT201" s="82">
        <v>26062.994310698115</v>
      </c>
      <c r="BU201" s="82">
        <v>0</v>
      </c>
      <c r="BV201" s="82">
        <v>26.452938839055083</v>
      </c>
      <c r="BW201" s="82">
        <v>26089.447249537174</v>
      </c>
      <c r="BX201" s="82">
        <v>26062.994310698115</v>
      </c>
      <c r="BY201" s="82">
        <v>0</v>
      </c>
      <c r="BZ201" s="82">
        <v>26.452938839055083</v>
      </c>
      <c r="CA201" s="82">
        <v>26089.447249537174</v>
      </c>
      <c r="CB201" s="82">
        <v>495997.89466499991</v>
      </c>
      <c r="CC201" s="82">
        <v>0</v>
      </c>
      <c r="CD201" s="82">
        <v>503.41882500000003</v>
      </c>
      <c r="CE201" s="82">
        <v>496501.31348999991</v>
      </c>
      <c r="CF201" s="82">
        <v>26062.994310698115</v>
      </c>
      <c r="CG201" s="82">
        <v>0</v>
      </c>
      <c r="CH201" s="82">
        <v>26.452938839055083</v>
      </c>
      <c r="CI201" s="82">
        <v>26089.447249537174</v>
      </c>
      <c r="CJ201" s="82" t="s">
        <v>96</v>
      </c>
      <c r="CK201" s="83">
        <v>1.4999999999999999E-2</v>
      </c>
      <c r="CL201" s="83">
        <v>3.5000000000000003E-2</v>
      </c>
      <c r="CM201" s="83">
        <v>0.26500000000000001</v>
      </c>
      <c r="CN201" s="82">
        <v>1579.8626999999999</v>
      </c>
      <c r="CO201" s="82">
        <v>3686.3463000000002</v>
      </c>
      <c r="CP201" s="82">
        <v>27910.9077</v>
      </c>
      <c r="CQ201" s="82">
        <v>1579.8626999999999</v>
      </c>
      <c r="CR201" s="89">
        <v>4986.0386525632439</v>
      </c>
      <c r="CS201" s="82">
        <v>1579.8626999999999</v>
      </c>
      <c r="CT201" s="82">
        <v>3686.3463000000002</v>
      </c>
      <c r="CU201" s="82">
        <v>27910.9077</v>
      </c>
      <c r="CV201" s="82">
        <v>1579.8626999999999</v>
      </c>
      <c r="CW201" s="82">
        <v>4986.0386525632439</v>
      </c>
    </row>
    <row r="202" spans="1:101">
      <c r="A202" s="86" t="s">
        <v>82</v>
      </c>
      <c r="B202" s="87" t="s">
        <v>442</v>
      </c>
      <c r="C202" s="75" t="s">
        <v>1795</v>
      </c>
      <c r="D202" s="74" t="s">
        <v>116</v>
      </c>
      <c r="E202" s="74" t="s">
        <v>82</v>
      </c>
      <c r="F202" s="74" t="s">
        <v>442</v>
      </c>
      <c r="G202" s="74" t="s">
        <v>443</v>
      </c>
      <c r="I202" s="74" t="s">
        <v>87</v>
      </c>
      <c r="J202" s="74" t="s">
        <v>2578</v>
      </c>
      <c r="K202" s="74" t="s">
        <v>88</v>
      </c>
      <c r="L202" s="74" t="s">
        <v>89</v>
      </c>
      <c r="M202" s="74" t="s">
        <v>90</v>
      </c>
      <c r="N202" s="74" t="s">
        <v>445</v>
      </c>
      <c r="O202" s="76">
        <v>44775</v>
      </c>
      <c r="P202" s="76">
        <v>44469</v>
      </c>
      <c r="Q202" s="77">
        <v>1</v>
      </c>
      <c r="R202" s="74" t="s">
        <v>94</v>
      </c>
      <c r="S202" s="77">
        <v>200000000</v>
      </c>
      <c r="T202" s="77">
        <v>200000000</v>
      </c>
      <c r="U202" s="77">
        <v>149722.22</v>
      </c>
      <c r="V202" s="78">
        <v>3.85E-2</v>
      </c>
      <c r="W202" s="79">
        <v>1</v>
      </c>
      <c r="X202" s="77">
        <v>200000000</v>
      </c>
      <c r="Y202" s="88">
        <v>200000000</v>
      </c>
      <c r="Z202" s="77">
        <v>149722.22</v>
      </c>
      <c r="AA202" s="74">
        <v>0</v>
      </c>
      <c r="AB202" s="74">
        <v>0</v>
      </c>
      <c r="AD202" s="74">
        <v>3</v>
      </c>
      <c r="AE202" s="74">
        <v>3</v>
      </c>
      <c r="AF202" s="74">
        <v>0</v>
      </c>
      <c r="AG202" s="74">
        <v>0</v>
      </c>
      <c r="AI202" s="74">
        <v>3</v>
      </c>
      <c r="AJ202" s="74">
        <v>3</v>
      </c>
      <c r="AL202" s="74">
        <v>3</v>
      </c>
      <c r="AM202" s="74" t="s">
        <v>95</v>
      </c>
      <c r="AN202" s="74">
        <v>0</v>
      </c>
      <c r="AO202" s="74" t="s">
        <v>95</v>
      </c>
      <c r="AP202" s="74" t="s">
        <v>95</v>
      </c>
      <c r="AQ202" s="74">
        <v>1</v>
      </c>
      <c r="AS202" s="74">
        <v>1</v>
      </c>
      <c r="AT202" s="74" t="s">
        <v>92</v>
      </c>
      <c r="AU202" s="74" t="s">
        <v>2579</v>
      </c>
      <c r="AV202" s="74" t="s">
        <v>94</v>
      </c>
      <c r="AW202" s="77">
        <v>200000000</v>
      </c>
      <c r="AX202" s="77">
        <v>0</v>
      </c>
      <c r="AY202" s="79">
        <v>1</v>
      </c>
      <c r="AZ202" s="77">
        <v>1297080000</v>
      </c>
      <c r="BA202" s="77">
        <v>0</v>
      </c>
      <c r="BB202" s="74" t="s">
        <v>93</v>
      </c>
      <c r="BC202" s="75" t="s">
        <v>1795</v>
      </c>
      <c r="BD202" s="82">
        <v>565066.84538128134</v>
      </c>
      <c r="BE202" s="82">
        <v>0</v>
      </c>
      <c r="BF202" s="82">
        <v>423.01531269441091</v>
      </c>
      <c r="BG202" s="82">
        <v>565489.8606939757</v>
      </c>
      <c r="BH202" s="82">
        <v>565066.84538128134</v>
      </c>
      <c r="BI202" s="82">
        <v>0</v>
      </c>
      <c r="BJ202" s="82">
        <v>423.01531269441091</v>
      </c>
      <c r="BK202" s="82">
        <v>565489.8606939757</v>
      </c>
      <c r="BL202" s="82">
        <v>180000000</v>
      </c>
      <c r="BM202" s="82">
        <v>0</v>
      </c>
      <c r="BN202" s="82">
        <v>134749.99799999999</v>
      </c>
      <c r="BO202" s="82">
        <v>180134749.998</v>
      </c>
      <c r="BP202" s="82">
        <v>565066.84538128134</v>
      </c>
      <c r="BQ202" s="82">
        <v>0</v>
      </c>
      <c r="BR202" s="82">
        <v>423.01531269441091</v>
      </c>
      <c r="BS202" s="89">
        <v>565489.8606939757</v>
      </c>
      <c r="BT202" s="82">
        <v>2956712.2684575547</v>
      </c>
      <c r="BU202" s="82">
        <v>0</v>
      </c>
      <c r="BV202" s="82">
        <v>2213.427623673505</v>
      </c>
      <c r="BW202" s="82">
        <v>2958925.6960812276</v>
      </c>
      <c r="BX202" s="82">
        <v>2956712.2684575547</v>
      </c>
      <c r="BY202" s="82">
        <v>0</v>
      </c>
      <c r="BZ202" s="82">
        <v>2213.427623673505</v>
      </c>
      <c r="CA202" s="82">
        <v>2958925.6960812276</v>
      </c>
      <c r="CB202" s="82">
        <v>941850000</v>
      </c>
      <c r="CC202" s="82">
        <v>0</v>
      </c>
      <c r="CD202" s="82">
        <v>705079.36453499994</v>
      </c>
      <c r="CE202" s="82">
        <v>942555079.36453497</v>
      </c>
      <c r="CF202" s="82">
        <v>2956712.2684575547</v>
      </c>
      <c r="CG202" s="82">
        <v>0</v>
      </c>
      <c r="CH202" s="82">
        <v>2213.427623673505</v>
      </c>
      <c r="CI202" s="82">
        <v>2958925.6960812276</v>
      </c>
      <c r="CJ202" s="82" t="s">
        <v>96</v>
      </c>
      <c r="CK202" s="83">
        <v>1.4999999999999999E-2</v>
      </c>
      <c r="CL202" s="83">
        <v>3.5000000000000003E-2</v>
      </c>
      <c r="CM202" s="83">
        <v>0.26500000000000001</v>
      </c>
      <c r="CN202" s="82">
        <v>3000000</v>
      </c>
      <c r="CO202" s="82">
        <v>7000000.0000000009</v>
      </c>
      <c r="CP202" s="82">
        <v>53000000</v>
      </c>
      <c r="CQ202" s="82">
        <v>3000000</v>
      </c>
      <c r="CR202" s="89">
        <v>3000000</v>
      </c>
      <c r="CS202" s="82">
        <v>3000000</v>
      </c>
      <c r="CT202" s="82">
        <v>7000000.0000000009</v>
      </c>
      <c r="CU202" s="82">
        <v>53000000</v>
      </c>
      <c r="CV202" s="82">
        <v>3000000</v>
      </c>
      <c r="CW202" s="82">
        <v>3000000</v>
      </c>
    </row>
    <row r="203" spans="1:101">
      <c r="A203" s="86" t="s">
        <v>82</v>
      </c>
      <c r="B203" s="87" t="s">
        <v>446</v>
      </c>
      <c r="C203" s="75" t="s">
        <v>1796</v>
      </c>
      <c r="D203" s="74" t="s">
        <v>116</v>
      </c>
      <c r="E203" s="74" t="s">
        <v>82</v>
      </c>
      <c r="F203" s="74" t="s">
        <v>446</v>
      </c>
      <c r="G203" s="74" t="s">
        <v>271</v>
      </c>
      <c r="I203" s="74" t="s">
        <v>87</v>
      </c>
      <c r="J203" s="74" t="s">
        <v>2583</v>
      </c>
      <c r="K203" s="74" t="s">
        <v>128</v>
      </c>
      <c r="L203" s="74" t="s">
        <v>89</v>
      </c>
      <c r="M203" s="74" t="s">
        <v>90</v>
      </c>
      <c r="N203" s="74" t="s">
        <v>377</v>
      </c>
      <c r="O203" s="76">
        <v>44526</v>
      </c>
      <c r="P203" s="76">
        <v>44469</v>
      </c>
      <c r="Q203" s="77">
        <v>1</v>
      </c>
      <c r="R203" s="74" t="s">
        <v>94</v>
      </c>
      <c r="S203" s="77">
        <v>474233.74</v>
      </c>
      <c r="T203" s="77">
        <v>474233.74</v>
      </c>
      <c r="U203" s="77">
        <v>481.35</v>
      </c>
      <c r="V203" s="78">
        <v>5.2199999999999996E-2</v>
      </c>
      <c r="W203" s="79">
        <v>1</v>
      </c>
      <c r="X203" s="77">
        <v>474233.74</v>
      </c>
      <c r="Y203" s="88">
        <v>474233.74</v>
      </c>
      <c r="Z203" s="77">
        <v>481.35</v>
      </c>
      <c r="AA203" s="74">
        <v>0</v>
      </c>
      <c r="AB203" s="74">
        <v>0</v>
      </c>
      <c r="AD203" s="74">
        <v>8</v>
      </c>
      <c r="AE203" s="74">
        <v>8</v>
      </c>
      <c r="AF203" s="74">
        <v>0</v>
      </c>
      <c r="AG203" s="74">
        <v>0</v>
      </c>
      <c r="AI203" s="74">
        <v>8</v>
      </c>
      <c r="AJ203" s="74">
        <v>8</v>
      </c>
      <c r="AL203" s="74">
        <v>8</v>
      </c>
      <c r="AM203" s="74" t="s">
        <v>95</v>
      </c>
      <c r="AN203" s="74">
        <v>0</v>
      </c>
      <c r="AO203" s="74" t="s">
        <v>95</v>
      </c>
      <c r="AP203" s="74" t="s">
        <v>95</v>
      </c>
      <c r="AQ203" s="74">
        <v>1</v>
      </c>
      <c r="AS203" s="74">
        <v>1</v>
      </c>
      <c r="AT203" s="74" t="s">
        <v>92</v>
      </c>
      <c r="AU203" s="74" t="s">
        <v>2579</v>
      </c>
      <c r="AV203" s="74" t="s">
        <v>94</v>
      </c>
      <c r="AW203" s="77">
        <v>6000000</v>
      </c>
      <c r="AX203" s="77">
        <v>3307577.26</v>
      </c>
      <c r="AY203" s="79">
        <v>1</v>
      </c>
      <c r="AZ203" s="77">
        <v>38912400</v>
      </c>
      <c r="BA203" s="77">
        <v>21450961.562004</v>
      </c>
      <c r="BB203" s="74" t="s">
        <v>93</v>
      </c>
      <c r="BC203" s="75" t="s">
        <v>1796</v>
      </c>
      <c r="BD203" s="82">
        <v>22427.42612510113</v>
      </c>
      <c r="BE203" s="82">
        <v>0</v>
      </c>
      <c r="BF203" s="82">
        <v>22.763967754207936</v>
      </c>
      <c r="BG203" s="82">
        <v>22450.190092855337</v>
      </c>
      <c r="BH203" s="82">
        <v>22427.42612510113</v>
      </c>
      <c r="BI203" s="82">
        <v>0</v>
      </c>
      <c r="BJ203" s="82">
        <v>22.763967754207936</v>
      </c>
      <c r="BK203" s="82">
        <v>22450.190092855337</v>
      </c>
      <c r="BL203" s="82">
        <v>426810.36599999992</v>
      </c>
      <c r="BM203" s="82">
        <v>0</v>
      </c>
      <c r="BN203" s="82">
        <v>433.21500000000003</v>
      </c>
      <c r="BO203" s="82">
        <v>427243.58099999995</v>
      </c>
      <c r="BP203" s="82">
        <v>22427.42612510113</v>
      </c>
      <c r="BQ203" s="82">
        <v>0</v>
      </c>
      <c r="BR203" s="82">
        <v>22.763967754207936</v>
      </c>
      <c r="BS203" s="89">
        <v>22450.190092855337</v>
      </c>
      <c r="BT203" s="82">
        <v>117351.50719959167</v>
      </c>
      <c r="BU203" s="82">
        <v>0</v>
      </c>
      <c r="BV203" s="82">
        <v>119.11246127389302</v>
      </c>
      <c r="BW203" s="82">
        <v>117470.61966086554</v>
      </c>
      <c r="BX203" s="82">
        <v>117351.50719959167</v>
      </c>
      <c r="BY203" s="82">
        <v>0</v>
      </c>
      <c r="BZ203" s="82">
        <v>119.11246127389302</v>
      </c>
      <c r="CA203" s="82">
        <v>117470.61966086554</v>
      </c>
      <c r="CB203" s="82">
        <v>2233285.2400949998</v>
      </c>
      <c r="CC203" s="82">
        <v>0</v>
      </c>
      <c r="CD203" s="82">
        <v>2266.7974875</v>
      </c>
      <c r="CE203" s="82">
        <v>2235552.0375824999</v>
      </c>
      <c r="CF203" s="82">
        <v>117351.50719959167</v>
      </c>
      <c r="CG203" s="82">
        <v>0</v>
      </c>
      <c r="CH203" s="82">
        <v>119.11246127389302</v>
      </c>
      <c r="CI203" s="82">
        <v>117470.61966086554</v>
      </c>
      <c r="CJ203" s="82" t="s">
        <v>96</v>
      </c>
      <c r="CK203" s="83">
        <v>1.4999999999999999E-2</v>
      </c>
      <c r="CL203" s="83">
        <v>3.5000000000000003E-2</v>
      </c>
      <c r="CM203" s="83">
        <v>0.26500000000000001</v>
      </c>
      <c r="CN203" s="82">
        <v>7113.5060999999996</v>
      </c>
      <c r="CO203" s="82">
        <v>16598.180900000003</v>
      </c>
      <c r="CP203" s="82">
        <v>125671.94110000001</v>
      </c>
      <c r="CQ203" s="82">
        <v>7113.5060999999996</v>
      </c>
      <c r="CR203" s="89">
        <v>22450.190092855337</v>
      </c>
      <c r="CS203" s="82">
        <v>7113.5060999999996</v>
      </c>
      <c r="CT203" s="82">
        <v>16598.180900000003</v>
      </c>
      <c r="CU203" s="82">
        <v>125671.94110000001</v>
      </c>
      <c r="CV203" s="82">
        <v>7113.5060999999996</v>
      </c>
      <c r="CW203" s="82">
        <v>22450.190092855337</v>
      </c>
    </row>
    <row r="204" spans="1:101">
      <c r="A204" s="86" t="s">
        <v>82</v>
      </c>
      <c r="B204" s="87" t="s">
        <v>447</v>
      </c>
      <c r="C204" s="75" t="s">
        <v>1797</v>
      </c>
      <c r="D204" s="74" t="s">
        <v>116</v>
      </c>
      <c r="E204" s="74" t="s">
        <v>82</v>
      </c>
      <c r="F204" s="74" t="s">
        <v>447</v>
      </c>
      <c r="G204" s="74" t="s">
        <v>448</v>
      </c>
      <c r="I204" s="74" t="s">
        <v>87</v>
      </c>
      <c r="J204" s="74" t="s">
        <v>2582</v>
      </c>
      <c r="K204" s="74" t="s">
        <v>100</v>
      </c>
      <c r="L204" s="74" t="s">
        <v>89</v>
      </c>
      <c r="M204" s="74" t="s">
        <v>90</v>
      </c>
      <c r="N204" s="74" t="s">
        <v>450</v>
      </c>
      <c r="O204" s="76">
        <v>44547</v>
      </c>
      <c r="P204" s="76">
        <v>44469</v>
      </c>
      <c r="Q204" s="77">
        <v>1</v>
      </c>
      <c r="R204" s="74" t="s">
        <v>94</v>
      </c>
      <c r="S204" s="77">
        <v>29188785.300000001</v>
      </c>
      <c r="T204" s="77">
        <v>29188785.300000001</v>
      </c>
      <c r="U204" s="77">
        <v>155673.51999999999</v>
      </c>
      <c r="V204" s="78">
        <v>4.8000000000000001E-2</v>
      </c>
      <c r="W204" s="79">
        <v>1</v>
      </c>
      <c r="X204" s="77">
        <v>29188785.300000001</v>
      </c>
      <c r="Y204" s="88">
        <v>29188785.300000001</v>
      </c>
      <c r="Z204" s="77">
        <v>155673.51999999999</v>
      </c>
      <c r="AA204" s="74">
        <v>0</v>
      </c>
      <c r="AB204" s="74">
        <v>0</v>
      </c>
      <c r="AD204" s="74">
        <v>5</v>
      </c>
      <c r="AE204" s="74">
        <v>5</v>
      </c>
      <c r="AF204" s="74">
        <v>0</v>
      </c>
      <c r="AG204" s="74">
        <v>0</v>
      </c>
      <c r="AI204" s="74">
        <v>5</v>
      </c>
      <c r="AJ204" s="74">
        <v>5</v>
      </c>
      <c r="AL204" s="74">
        <v>5</v>
      </c>
      <c r="AM204" s="74" t="s">
        <v>95</v>
      </c>
      <c r="AN204" s="74">
        <v>0</v>
      </c>
      <c r="AO204" s="74" t="s">
        <v>95</v>
      </c>
      <c r="AP204" s="74" t="s">
        <v>95</v>
      </c>
      <c r="AQ204" s="74">
        <v>1</v>
      </c>
      <c r="AS204" s="74">
        <v>1</v>
      </c>
      <c r="AT204" s="74" t="s">
        <v>92</v>
      </c>
      <c r="AU204" s="74" t="s">
        <v>2579</v>
      </c>
      <c r="AV204" s="74" t="s">
        <v>94</v>
      </c>
      <c r="AW204" s="77">
        <v>30000000</v>
      </c>
      <c r="AX204" s="77">
        <v>811214.7</v>
      </c>
      <c r="AY204" s="79">
        <v>1</v>
      </c>
      <c r="AZ204" s="77">
        <v>194562000</v>
      </c>
      <c r="BA204" s="77">
        <v>5261051.8153799996</v>
      </c>
      <c r="BB204" s="74" t="s">
        <v>93</v>
      </c>
      <c r="BC204" s="75" t="s">
        <v>1797</v>
      </c>
      <c r="BD204" s="82">
        <v>364644.29068704171</v>
      </c>
      <c r="BE204" s="82">
        <v>0</v>
      </c>
      <c r="BF204" s="82">
        <v>1944.7695303427031</v>
      </c>
      <c r="BG204" s="82">
        <v>366589.06021738442</v>
      </c>
      <c r="BH204" s="82">
        <v>364644.29068704171</v>
      </c>
      <c r="BI204" s="82">
        <v>0</v>
      </c>
      <c r="BJ204" s="82">
        <v>1944.7695303427031</v>
      </c>
      <c r="BK204" s="82">
        <v>366589.06021738442</v>
      </c>
      <c r="BL204" s="82">
        <v>26269906.770000003</v>
      </c>
      <c r="BM204" s="82">
        <v>0</v>
      </c>
      <c r="BN204" s="82">
        <v>140106.16800000001</v>
      </c>
      <c r="BO204" s="82">
        <v>26410012.938000001</v>
      </c>
      <c r="BP204" s="82">
        <v>364644.29068704171</v>
      </c>
      <c r="BQ204" s="82">
        <v>0</v>
      </c>
      <c r="BR204" s="82">
        <v>1944.7695303427031</v>
      </c>
      <c r="BS204" s="89">
        <v>366589.06021738442</v>
      </c>
      <c r="BT204" s="82">
        <v>1908001.2510199456</v>
      </c>
      <c r="BU204" s="82">
        <v>0</v>
      </c>
      <c r="BV204" s="82">
        <v>10176.006567518194</v>
      </c>
      <c r="BW204" s="82">
        <v>1918177.2575874641</v>
      </c>
      <c r="BX204" s="82">
        <v>1908001.2510199456</v>
      </c>
      <c r="BY204" s="82">
        <v>0</v>
      </c>
      <c r="BZ204" s="82">
        <v>10176.006567518194</v>
      </c>
      <c r="CA204" s="82">
        <v>1918177.2575874641</v>
      </c>
      <c r="CB204" s="82">
        <v>137457287.17402503</v>
      </c>
      <c r="CC204" s="82">
        <v>0</v>
      </c>
      <c r="CD204" s="82">
        <v>733105.52405999997</v>
      </c>
      <c r="CE204" s="82">
        <v>138190392.69808501</v>
      </c>
      <c r="CF204" s="82">
        <v>1908001.2510199456</v>
      </c>
      <c r="CG204" s="82">
        <v>0</v>
      </c>
      <c r="CH204" s="82">
        <v>10176.006567518194</v>
      </c>
      <c r="CI204" s="82">
        <v>1918177.2575874641</v>
      </c>
      <c r="CJ204" s="82" t="s">
        <v>96</v>
      </c>
      <c r="CK204" s="83">
        <v>1.4999999999999999E-2</v>
      </c>
      <c r="CL204" s="83">
        <v>3.5000000000000003E-2</v>
      </c>
      <c r="CM204" s="83">
        <v>0.26500000000000001</v>
      </c>
      <c r="CN204" s="82">
        <v>437831.7795</v>
      </c>
      <c r="CO204" s="82">
        <v>1021607.4855000001</v>
      </c>
      <c r="CP204" s="82">
        <v>7735028.1045000004</v>
      </c>
      <c r="CQ204" s="82">
        <v>437831.7795</v>
      </c>
      <c r="CR204" s="89">
        <v>437831.7795</v>
      </c>
      <c r="CS204" s="82">
        <v>437831.7795</v>
      </c>
      <c r="CT204" s="82">
        <v>1021607.4855000001</v>
      </c>
      <c r="CU204" s="82">
        <v>7735028.1045000004</v>
      </c>
      <c r="CV204" s="82">
        <v>437831.7795</v>
      </c>
      <c r="CW204" s="82">
        <v>437831.7795</v>
      </c>
    </row>
    <row r="205" spans="1:101">
      <c r="A205" s="86" t="s">
        <v>82</v>
      </c>
      <c r="B205" s="87" t="s">
        <v>451</v>
      </c>
      <c r="C205" s="75" t="s">
        <v>1798</v>
      </c>
      <c r="D205" s="74" t="s">
        <v>116</v>
      </c>
      <c r="E205" s="74" t="s">
        <v>82</v>
      </c>
      <c r="F205" s="74" t="s">
        <v>451</v>
      </c>
      <c r="G205" s="74" t="s">
        <v>452</v>
      </c>
      <c r="I205" s="74" t="s">
        <v>87</v>
      </c>
      <c r="J205" s="74" t="s">
        <v>2578</v>
      </c>
      <c r="K205" s="74" t="s">
        <v>88</v>
      </c>
      <c r="L205" s="74" t="s">
        <v>89</v>
      </c>
      <c r="M205" s="74" t="s">
        <v>90</v>
      </c>
      <c r="N205" s="74" t="s">
        <v>454</v>
      </c>
      <c r="O205" s="76">
        <v>44591</v>
      </c>
      <c r="P205" s="76">
        <v>44469</v>
      </c>
      <c r="Q205" s="77">
        <v>1</v>
      </c>
      <c r="R205" s="74" t="s">
        <v>94</v>
      </c>
      <c r="S205" s="77">
        <v>20000000</v>
      </c>
      <c r="T205" s="77">
        <v>20000000</v>
      </c>
      <c r="U205" s="77">
        <v>14777.78</v>
      </c>
      <c r="V205" s="78">
        <v>3.7999999999999999E-2</v>
      </c>
      <c r="W205" s="79">
        <v>1</v>
      </c>
      <c r="X205" s="77">
        <v>20000000</v>
      </c>
      <c r="Y205" s="88">
        <v>20000000</v>
      </c>
      <c r="Z205" s="77">
        <v>14777.78</v>
      </c>
      <c r="AA205" s="74" t="s">
        <v>2587</v>
      </c>
      <c r="AB205" s="74" t="s">
        <v>2498</v>
      </c>
      <c r="AC205" s="74">
        <v>1</v>
      </c>
      <c r="AD205" s="74">
        <v>2</v>
      </c>
      <c r="AE205" s="74">
        <v>1</v>
      </c>
      <c r="AF205" s="74" t="s">
        <v>2587</v>
      </c>
      <c r="AG205" s="74" t="s">
        <v>2498</v>
      </c>
      <c r="AH205" s="74">
        <v>1</v>
      </c>
      <c r="AI205" s="74">
        <v>2</v>
      </c>
      <c r="AJ205" s="74">
        <v>1</v>
      </c>
      <c r="AL205" s="74">
        <v>1</v>
      </c>
      <c r="AM205" s="74" t="s">
        <v>95</v>
      </c>
      <c r="AN205" s="74">
        <v>0</v>
      </c>
      <c r="AO205" s="74" t="s">
        <v>95</v>
      </c>
      <c r="AP205" s="74" t="s">
        <v>95</v>
      </c>
      <c r="AQ205" s="74">
        <v>1</v>
      </c>
      <c r="AS205" s="74">
        <v>1</v>
      </c>
      <c r="AT205" s="74" t="s">
        <v>92</v>
      </c>
      <c r="AU205" s="74" t="s">
        <v>2579</v>
      </c>
      <c r="AV205" s="74" t="s">
        <v>94</v>
      </c>
      <c r="AW205" s="77">
        <v>150000000</v>
      </c>
      <c r="AX205" s="77">
        <v>60000000</v>
      </c>
      <c r="AY205" s="79">
        <v>1</v>
      </c>
      <c r="AZ205" s="77">
        <v>972810000</v>
      </c>
      <c r="BA205" s="77">
        <v>389124000</v>
      </c>
      <c r="BB205" s="74" t="s">
        <v>93</v>
      </c>
      <c r="BC205" s="75" t="s">
        <v>1798</v>
      </c>
      <c r="BD205" s="82">
        <v>8498.4401270718245</v>
      </c>
      <c r="BE205" s="82">
        <v>0</v>
      </c>
      <c r="BF205" s="82">
        <v>6.2794039270519733</v>
      </c>
      <c r="BG205" s="82">
        <v>8504.7195309988765</v>
      </c>
      <c r="BH205" s="82">
        <v>8498.4401270718245</v>
      </c>
      <c r="BI205" s="82">
        <v>0</v>
      </c>
      <c r="BJ205" s="82">
        <v>6.2794039270519733</v>
      </c>
      <c r="BK205" s="82">
        <v>8504.7195309988765</v>
      </c>
      <c r="BL205" s="82">
        <v>18000000</v>
      </c>
      <c r="BM205" s="82">
        <v>0</v>
      </c>
      <c r="BN205" s="82">
        <v>13300.002</v>
      </c>
      <c r="BO205" s="82">
        <v>18013300.002</v>
      </c>
      <c r="BP205" s="82">
        <v>8498.4401270718245</v>
      </c>
      <c r="BQ205" s="82">
        <v>0</v>
      </c>
      <c r="BR205" s="82">
        <v>6.2794039270519733</v>
      </c>
      <c r="BS205" s="89">
        <v>8504.7195309988765</v>
      </c>
      <c r="BT205" s="82">
        <v>44468.087964903323</v>
      </c>
      <c r="BU205" s="82">
        <v>0</v>
      </c>
      <c r="BV205" s="82">
        <v>32.856981048299453</v>
      </c>
      <c r="BW205" s="82">
        <v>44500.944945951618</v>
      </c>
      <c r="BX205" s="82">
        <v>44468.087964903323</v>
      </c>
      <c r="BY205" s="82">
        <v>0</v>
      </c>
      <c r="BZ205" s="82">
        <v>32.856981048299453</v>
      </c>
      <c r="CA205" s="82">
        <v>44500.944945951618</v>
      </c>
      <c r="CB205" s="82">
        <v>94185000</v>
      </c>
      <c r="CC205" s="82">
        <v>0</v>
      </c>
      <c r="CD205" s="82">
        <v>69592.260464999999</v>
      </c>
      <c r="CE205" s="82">
        <v>94254592.260464996</v>
      </c>
      <c r="CF205" s="82">
        <v>44468.087964903323</v>
      </c>
      <c r="CG205" s="82">
        <v>0</v>
      </c>
      <c r="CH205" s="82">
        <v>32.856981048299453</v>
      </c>
      <c r="CI205" s="82">
        <v>44500.944945951618</v>
      </c>
      <c r="CJ205" s="82" t="s">
        <v>96</v>
      </c>
      <c r="CK205" s="83">
        <v>1.4999999999999999E-2</v>
      </c>
      <c r="CL205" s="83">
        <v>3.5000000000000003E-2</v>
      </c>
      <c r="CM205" s="83">
        <v>0.26500000000000001</v>
      </c>
      <c r="CN205" s="82">
        <v>300000</v>
      </c>
      <c r="CO205" s="82">
        <v>700000.00000000012</v>
      </c>
      <c r="CP205" s="82">
        <v>5300000</v>
      </c>
      <c r="CQ205" s="82">
        <v>300000</v>
      </c>
      <c r="CR205" s="89">
        <v>300000</v>
      </c>
      <c r="CS205" s="82">
        <v>300000</v>
      </c>
      <c r="CT205" s="82">
        <v>700000.00000000012</v>
      </c>
      <c r="CU205" s="82">
        <v>5300000</v>
      </c>
      <c r="CV205" s="82">
        <v>300000</v>
      </c>
      <c r="CW205" s="82">
        <v>300000</v>
      </c>
    </row>
    <row r="206" spans="1:101">
      <c r="A206" s="86" t="s">
        <v>82</v>
      </c>
      <c r="B206" s="87" t="s">
        <v>455</v>
      </c>
      <c r="C206" s="75" t="s">
        <v>1799</v>
      </c>
      <c r="D206" s="74" t="s">
        <v>116</v>
      </c>
      <c r="E206" s="74" t="s">
        <v>82</v>
      </c>
      <c r="F206" s="74" t="s">
        <v>455</v>
      </c>
      <c r="G206" s="74" t="s">
        <v>456</v>
      </c>
      <c r="I206" s="74" t="s">
        <v>87</v>
      </c>
      <c r="J206" s="74" t="s">
        <v>2582</v>
      </c>
      <c r="K206" s="74" t="s">
        <v>100</v>
      </c>
      <c r="L206" s="74" t="s">
        <v>89</v>
      </c>
      <c r="M206" s="74" t="s">
        <v>90</v>
      </c>
      <c r="N206" s="74" t="s">
        <v>458</v>
      </c>
      <c r="O206" s="76">
        <v>44586</v>
      </c>
      <c r="P206" s="76">
        <v>44469</v>
      </c>
      <c r="Q206" s="77">
        <v>1</v>
      </c>
      <c r="R206" s="74" t="s">
        <v>94</v>
      </c>
      <c r="S206" s="77">
        <v>50000000</v>
      </c>
      <c r="T206" s="77">
        <v>50000000</v>
      </c>
      <c r="U206" s="77">
        <v>255000</v>
      </c>
      <c r="V206" s="78">
        <v>5.4000000000000006E-2</v>
      </c>
      <c r="W206" s="79">
        <v>1</v>
      </c>
      <c r="X206" s="77">
        <v>50000000</v>
      </c>
      <c r="Y206" s="88">
        <v>50000000</v>
      </c>
      <c r="Z206" s="77">
        <v>255000</v>
      </c>
      <c r="AA206" s="74">
        <v>0</v>
      </c>
      <c r="AB206" s="74">
        <v>0</v>
      </c>
      <c r="AD206" s="74">
        <v>0</v>
      </c>
      <c r="AE206" s="74">
        <v>0</v>
      </c>
      <c r="AF206" s="74">
        <v>0</v>
      </c>
      <c r="AG206" s="74">
        <v>0</v>
      </c>
      <c r="AI206" s="74">
        <v>4</v>
      </c>
      <c r="AJ206" s="74">
        <v>4</v>
      </c>
      <c r="AL206" s="74">
        <v>4</v>
      </c>
      <c r="AM206" s="74" t="s">
        <v>95</v>
      </c>
      <c r="AN206" s="74">
        <v>0</v>
      </c>
      <c r="AO206" s="74" t="s">
        <v>95</v>
      </c>
      <c r="AP206" s="74" t="s">
        <v>95</v>
      </c>
      <c r="AQ206" s="74">
        <v>1</v>
      </c>
      <c r="AS206" s="74">
        <v>1</v>
      </c>
      <c r="AT206" s="74" t="s">
        <v>92</v>
      </c>
      <c r="AU206" s="74" t="s">
        <v>2579</v>
      </c>
      <c r="AV206" s="74" t="s">
        <v>94</v>
      </c>
      <c r="AW206" s="77">
        <v>50000000</v>
      </c>
      <c r="AX206" s="77">
        <v>0</v>
      </c>
      <c r="AY206" s="79">
        <v>1</v>
      </c>
      <c r="AZ206" s="77">
        <v>324270000</v>
      </c>
      <c r="BA206" s="77">
        <v>0</v>
      </c>
      <c r="BB206" s="74" t="s">
        <v>93</v>
      </c>
      <c r="BC206" s="75" t="s">
        <v>1799</v>
      </c>
      <c r="BD206" s="82">
        <v>381535.025470566</v>
      </c>
      <c r="BE206" s="82">
        <v>0</v>
      </c>
      <c r="BF206" s="82">
        <v>1945.8286298998864</v>
      </c>
      <c r="BG206" s="82">
        <v>383480.85410046589</v>
      </c>
      <c r="BH206" s="82">
        <v>381535.025470566</v>
      </c>
      <c r="BI206" s="82">
        <v>0</v>
      </c>
      <c r="BJ206" s="82">
        <v>1945.8286298998864</v>
      </c>
      <c r="BK206" s="82">
        <v>383480.85410046589</v>
      </c>
      <c r="BL206" s="82">
        <v>45000000</v>
      </c>
      <c r="BM206" s="82">
        <v>0</v>
      </c>
      <c r="BN206" s="82">
        <v>229500</v>
      </c>
      <c r="BO206" s="82">
        <v>45229500</v>
      </c>
      <c r="BP206" s="82">
        <v>381535.025470566</v>
      </c>
      <c r="BQ206" s="82">
        <v>0</v>
      </c>
      <c r="BR206" s="82">
        <v>1945.8286298998864</v>
      </c>
      <c r="BS206" s="89">
        <v>383480.85410046589</v>
      </c>
      <c r="BT206" s="82">
        <v>1996382.0207747365</v>
      </c>
      <c r="BU206" s="82">
        <v>0</v>
      </c>
      <c r="BV206" s="82">
        <v>10181.548305951155</v>
      </c>
      <c r="BW206" s="82">
        <v>2006563.5690806878</v>
      </c>
      <c r="BX206" s="82">
        <v>1996382.0207747365</v>
      </c>
      <c r="BY206" s="82">
        <v>0</v>
      </c>
      <c r="BZ206" s="82">
        <v>10181.548305951155</v>
      </c>
      <c r="CA206" s="82">
        <v>2006563.5690806878</v>
      </c>
      <c r="CB206" s="82">
        <v>235462500</v>
      </c>
      <c r="CC206" s="82">
        <v>0</v>
      </c>
      <c r="CD206" s="82">
        <v>1200858.75</v>
      </c>
      <c r="CE206" s="82">
        <v>236663358.75</v>
      </c>
      <c r="CF206" s="82">
        <v>1996382.0207747365</v>
      </c>
      <c r="CG206" s="82">
        <v>0</v>
      </c>
      <c r="CH206" s="82">
        <v>10181.548305951155</v>
      </c>
      <c r="CI206" s="82">
        <v>2006563.5690806878</v>
      </c>
      <c r="CJ206" s="82" t="s">
        <v>96</v>
      </c>
      <c r="CK206" s="83">
        <v>1.4999999999999999E-2</v>
      </c>
      <c r="CL206" s="83">
        <v>3.5000000000000003E-2</v>
      </c>
      <c r="CM206" s="83">
        <v>0.26500000000000001</v>
      </c>
      <c r="CN206" s="82">
        <v>750000</v>
      </c>
      <c r="CO206" s="82">
        <v>1750000.0000000002</v>
      </c>
      <c r="CP206" s="82">
        <v>13250000</v>
      </c>
      <c r="CQ206" s="82">
        <v>750000</v>
      </c>
      <c r="CR206" s="89">
        <v>750000</v>
      </c>
      <c r="CS206" s="82">
        <v>750000</v>
      </c>
      <c r="CT206" s="82">
        <v>1750000.0000000002</v>
      </c>
      <c r="CU206" s="82">
        <v>13250000</v>
      </c>
      <c r="CV206" s="82">
        <v>750000</v>
      </c>
      <c r="CW206" s="82">
        <v>750000</v>
      </c>
    </row>
    <row r="207" spans="1:101">
      <c r="A207" s="86" t="s">
        <v>82</v>
      </c>
      <c r="B207" s="87" t="s">
        <v>459</v>
      </c>
      <c r="C207" s="75" t="s">
        <v>1800</v>
      </c>
      <c r="D207" s="74" t="s">
        <v>116</v>
      </c>
      <c r="E207" s="74" t="s">
        <v>82</v>
      </c>
      <c r="F207" s="74" t="s">
        <v>459</v>
      </c>
      <c r="G207" s="74" t="s">
        <v>434</v>
      </c>
      <c r="I207" s="74" t="s">
        <v>87</v>
      </c>
      <c r="J207" s="74" t="s">
        <v>2581</v>
      </c>
      <c r="K207" s="74" t="s">
        <v>100</v>
      </c>
      <c r="L207" s="74" t="s">
        <v>89</v>
      </c>
      <c r="M207" s="74" t="s">
        <v>90</v>
      </c>
      <c r="N207" s="74" t="s">
        <v>436</v>
      </c>
      <c r="O207" s="76">
        <v>44620</v>
      </c>
      <c r="P207" s="76">
        <v>44469</v>
      </c>
      <c r="Q207" s="77">
        <v>1</v>
      </c>
      <c r="R207" s="74" t="s">
        <v>94</v>
      </c>
      <c r="S207" s="77">
        <v>8537801.6999999993</v>
      </c>
      <c r="T207" s="77">
        <v>8537801.6999999993</v>
      </c>
      <c r="U207" s="77">
        <v>8300.64</v>
      </c>
      <c r="V207" s="78">
        <v>0.05</v>
      </c>
      <c r="W207" s="79">
        <v>1</v>
      </c>
      <c r="X207" s="77">
        <v>8537801.6999999993</v>
      </c>
      <c r="Y207" s="88">
        <v>8537801.6999999993</v>
      </c>
      <c r="Z207" s="77">
        <v>8300.64</v>
      </c>
      <c r="AA207" s="74">
        <v>0</v>
      </c>
      <c r="AB207" s="74">
        <v>0</v>
      </c>
      <c r="AD207" s="74">
        <v>0</v>
      </c>
      <c r="AE207" s="74">
        <v>0</v>
      </c>
      <c r="AF207" s="74">
        <v>0</v>
      </c>
      <c r="AG207" s="74">
        <v>0</v>
      </c>
      <c r="AI207" s="74">
        <v>6</v>
      </c>
      <c r="AJ207" s="74">
        <v>6</v>
      </c>
      <c r="AL207" s="74">
        <v>6</v>
      </c>
      <c r="AM207" s="74" t="s">
        <v>95</v>
      </c>
      <c r="AN207" s="74">
        <v>0</v>
      </c>
      <c r="AO207" s="74" t="s">
        <v>95</v>
      </c>
      <c r="AP207" s="74" t="s">
        <v>95</v>
      </c>
      <c r="AQ207" s="74">
        <v>1</v>
      </c>
      <c r="AS207" s="74">
        <v>1</v>
      </c>
      <c r="AT207" s="74" t="s">
        <v>92</v>
      </c>
      <c r="AU207" s="74" t="s">
        <v>2579</v>
      </c>
      <c r="AV207" s="74" t="s">
        <v>94</v>
      </c>
      <c r="AW207" s="77">
        <v>50000000</v>
      </c>
      <c r="AX207" s="77">
        <v>16462198.300000001</v>
      </c>
      <c r="AY207" s="79">
        <v>1</v>
      </c>
      <c r="AZ207" s="77">
        <v>324270000</v>
      </c>
      <c r="BA207" s="77">
        <v>106763940.85482001</v>
      </c>
      <c r="BB207" s="74" t="s">
        <v>93</v>
      </c>
      <c r="BC207" s="75" t="s">
        <v>1800</v>
      </c>
      <c r="BD207" s="82">
        <v>165801.52813447674</v>
      </c>
      <c r="BE207" s="82">
        <v>0</v>
      </c>
      <c r="BF207" s="82">
        <v>161.19591961173833</v>
      </c>
      <c r="BG207" s="82">
        <v>165962.72405408847</v>
      </c>
      <c r="BH207" s="82">
        <v>165801.52813447674</v>
      </c>
      <c r="BI207" s="82">
        <v>0</v>
      </c>
      <c r="BJ207" s="82">
        <v>161.19591961173833</v>
      </c>
      <c r="BK207" s="82">
        <v>165962.72405408847</v>
      </c>
      <c r="BL207" s="82">
        <v>7684021.5299999993</v>
      </c>
      <c r="BM207" s="82">
        <v>0</v>
      </c>
      <c r="BN207" s="82">
        <v>7470.576</v>
      </c>
      <c r="BO207" s="82">
        <v>7691492.1059999987</v>
      </c>
      <c r="BP207" s="82">
        <v>165801.52813447674</v>
      </c>
      <c r="BQ207" s="82">
        <v>0</v>
      </c>
      <c r="BR207" s="82">
        <v>161.19591961173833</v>
      </c>
      <c r="BS207" s="89">
        <v>165962.72405408847</v>
      </c>
      <c r="BT207" s="82">
        <v>867556.49596364959</v>
      </c>
      <c r="BU207" s="82">
        <v>0</v>
      </c>
      <c r="BV207" s="82">
        <v>843.45764936842079</v>
      </c>
      <c r="BW207" s="82">
        <v>868399.95361301792</v>
      </c>
      <c r="BX207" s="82">
        <v>867556.49596364959</v>
      </c>
      <c r="BY207" s="82">
        <v>0</v>
      </c>
      <c r="BZ207" s="82">
        <v>843.45764936842079</v>
      </c>
      <c r="CA207" s="82">
        <v>868399.95361301792</v>
      </c>
      <c r="CB207" s="82">
        <v>40206642.655724995</v>
      </c>
      <c r="CC207" s="82">
        <v>0</v>
      </c>
      <c r="CD207" s="82">
        <v>39089.788919999999</v>
      </c>
      <c r="CE207" s="82">
        <v>40245732.444644995</v>
      </c>
      <c r="CF207" s="82">
        <v>867556.49596364959</v>
      </c>
      <c r="CG207" s="82">
        <v>0</v>
      </c>
      <c r="CH207" s="82">
        <v>843.45764936842079</v>
      </c>
      <c r="CI207" s="82">
        <v>868399.95361301792</v>
      </c>
      <c r="CJ207" s="82" t="s">
        <v>96</v>
      </c>
      <c r="CK207" s="83">
        <v>1.4999999999999999E-2</v>
      </c>
      <c r="CL207" s="83">
        <v>3.5000000000000003E-2</v>
      </c>
      <c r="CM207" s="83">
        <v>0.26500000000000001</v>
      </c>
      <c r="CN207" s="82">
        <v>128067.02549999999</v>
      </c>
      <c r="CO207" s="82">
        <v>298823.05949999997</v>
      </c>
      <c r="CP207" s="82">
        <v>2262517.4504999998</v>
      </c>
      <c r="CQ207" s="82">
        <v>128067.02549999999</v>
      </c>
      <c r="CR207" s="89">
        <v>165962.72405408847</v>
      </c>
      <c r="CS207" s="82">
        <v>128067.02549999999</v>
      </c>
      <c r="CT207" s="82">
        <v>298823.05949999997</v>
      </c>
      <c r="CU207" s="82">
        <v>2262517.4504999998</v>
      </c>
      <c r="CV207" s="82">
        <v>128067.02549999999</v>
      </c>
      <c r="CW207" s="82">
        <v>165962.72405408847</v>
      </c>
    </row>
    <row r="208" spans="1:101">
      <c r="A208" s="86" t="s">
        <v>82</v>
      </c>
      <c r="B208" s="87" t="s">
        <v>460</v>
      </c>
      <c r="C208" s="75" t="s">
        <v>1801</v>
      </c>
      <c r="D208" s="74" t="s">
        <v>116</v>
      </c>
      <c r="E208" s="74" t="s">
        <v>82</v>
      </c>
      <c r="F208" s="74" t="s">
        <v>460</v>
      </c>
      <c r="G208" s="74" t="s">
        <v>398</v>
      </c>
      <c r="I208" s="74" t="s">
        <v>87</v>
      </c>
      <c r="J208" s="74" t="s">
        <v>2578</v>
      </c>
      <c r="K208" s="74" t="s">
        <v>88</v>
      </c>
      <c r="L208" s="74" t="s">
        <v>89</v>
      </c>
      <c r="M208" s="74" t="s">
        <v>90</v>
      </c>
      <c r="N208" s="74" t="s">
        <v>400</v>
      </c>
      <c r="O208" s="76">
        <v>44708</v>
      </c>
      <c r="P208" s="76">
        <v>44469</v>
      </c>
      <c r="Q208" s="77">
        <v>1</v>
      </c>
      <c r="R208" s="74" t="s">
        <v>94</v>
      </c>
      <c r="S208" s="77">
        <v>34000000</v>
      </c>
      <c r="T208" s="77">
        <v>34000000</v>
      </c>
      <c r="U208" s="77">
        <v>24461.11</v>
      </c>
      <c r="V208" s="78">
        <v>3.7000000000000005E-2</v>
      </c>
      <c r="W208" s="79">
        <v>1</v>
      </c>
      <c r="X208" s="77">
        <v>34000000</v>
      </c>
      <c r="Y208" s="88">
        <v>34000000</v>
      </c>
      <c r="Z208" s="77">
        <v>24461.11</v>
      </c>
      <c r="AA208" s="74">
        <v>0</v>
      </c>
      <c r="AB208" s="74">
        <v>0</v>
      </c>
      <c r="AD208" s="74">
        <v>4</v>
      </c>
      <c r="AE208" s="74">
        <v>4</v>
      </c>
      <c r="AF208" s="74">
        <v>0</v>
      </c>
      <c r="AG208" s="74">
        <v>0</v>
      </c>
      <c r="AI208" s="74">
        <v>4</v>
      </c>
      <c r="AJ208" s="74">
        <v>4</v>
      </c>
      <c r="AL208" s="74">
        <v>4</v>
      </c>
      <c r="AM208" s="74" t="s">
        <v>95</v>
      </c>
      <c r="AN208" s="74">
        <v>0</v>
      </c>
      <c r="AO208" s="74" t="s">
        <v>95</v>
      </c>
      <c r="AP208" s="74" t="s">
        <v>95</v>
      </c>
      <c r="AQ208" s="74">
        <v>1</v>
      </c>
      <c r="AS208" s="74">
        <v>1</v>
      </c>
      <c r="AT208" s="74" t="s">
        <v>92</v>
      </c>
      <c r="AU208" s="74" t="s">
        <v>2579</v>
      </c>
      <c r="AV208" s="74" t="s">
        <v>94</v>
      </c>
      <c r="AW208" s="77">
        <v>200000000</v>
      </c>
      <c r="AX208" s="77">
        <v>0</v>
      </c>
      <c r="AY208" s="79">
        <v>1</v>
      </c>
      <c r="AZ208" s="77">
        <v>1297080000</v>
      </c>
      <c r="BA208" s="77">
        <v>0</v>
      </c>
      <c r="BB208" s="74" t="s">
        <v>93</v>
      </c>
      <c r="BC208" s="75" t="s">
        <v>1801</v>
      </c>
      <c r="BD208" s="82">
        <v>259443.8173199849</v>
      </c>
      <c r="BE208" s="82">
        <v>0</v>
      </c>
      <c r="BF208" s="82">
        <v>186.65540453776634</v>
      </c>
      <c r="BG208" s="82">
        <v>259630.47272452267</v>
      </c>
      <c r="BH208" s="82">
        <v>259443.8173199849</v>
      </c>
      <c r="BI208" s="82">
        <v>0</v>
      </c>
      <c r="BJ208" s="82">
        <v>186.65540453776634</v>
      </c>
      <c r="BK208" s="82">
        <v>259630.47272452267</v>
      </c>
      <c r="BL208" s="82">
        <v>30600000</v>
      </c>
      <c r="BM208" s="82">
        <v>0</v>
      </c>
      <c r="BN208" s="82">
        <v>22014.999</v>
      </c>
      <c r="BO208" s="82">
        <v>30622014.998999998</v>
      </c>
      <c r="BP208" s="82">
        <v>259443.8173199849</v>
      </c>
      <c r="BQ208" s="82">
        <v>0</v>
      </c>
      <c r="BR208" s="82">
        <v>186.65540453776634</v>
      </c>
      <c r="BS208" s="89">
        <v>259630.47272452267</v>
      </c>
      <c r="BT208" s="82">
        <v>1357539.774126821</v>
      </c>
      <c r="BU208" s="82">
        <v>0</v>
      </c>
      <c r="BV208" s="82">
        <v>976.67440424386234</v>
      </c>
      <c r="BW208" s="82">
        <v>1358516.4485310649</v>
      </c>
      <c r="BX208" s="82">
        <v>1357539.774126821</v>
      </c>
      <c r="BY208" s="82">
        <v>0</v>
      </c>
      <c r="BZ208" s="82">
        <v>976.67440424386234</v>
      </c>
      <c r="CA208" s="82">
        <v>1358516.4485310649</v>
      </c>
      <c r="CB208" s="82">
        <v>160114500</v>
      </c>
      <c r="CC208" s="82">
        <v>0</v>
      </c>
      <c r="CD208" s="82">
        <v>115193.4822675</v>
      </c>
      <c r="CE208" s="82">
        <v>160229693.4822675</v>
      </c>
      <c r="CF208" s="82">
        <v>1357539.774126821</v>
      </c>
      <c r="CG208" s="82">
        <v>0</v>
      </c>
      <c r="CH208" s="82">
        <v>976.67440424386234</v>
      </c>
      <c r="CI208" s="82">
        <v>1358516.4485310649</v>
      </c>
      <c r="CJ208" s="82" t="s">
        <v>96</v>
      </c>
      <c r="CK208" s="83">
        <v>1.4999999999999999E-2</v>
      </c>
      <c r="CL208" s="83">
        <v>3.5000000000000003E-2</v>
      </c>
      <c r="CM208" s="83">
        <v>0.26500000000000001</v>
      </c>
      <c r="CN208" s="82">
        <v>510000</v>
      </c>
      <c r="CO208" s="82">
        <v>1190000</v>
      </c>
      <c r="CP208" s="82">
        <v>9010000</v>
      </c>
      <c r="CQ208" s="82">
        <v>510000</v>
      </c>
      <c r="CR208" s="89">
        <v>510000</v>
      </c>
      <c r="CS208" s="82">
        <v>510000</v>
      </c>
      <c r="CT208" s="82">
        <v>1190000</v>
      </c>
      <c r="CU208" s="82">
        <v>9010000</v>
      </c>
      <c r="CV208" s="82">
        <v>510000</v>
      </c>
      <c r="CW208" s="82">
        <v>510000</v>
      </c>
    </row>
    <row r="209" spans="1:101">
      <c r="A209" s="86" t="s">
        <v>82</v>
      </c>
      <c r="B209" s="87" t="s">
        <v>2654</v>
      </c>
      <c r="C209" s="75" t="s">
        <v>3057</v>
      </c>
      <c r="D209" s="74" t="s">
        <v>116</v>
      </c>
      <c r="E209" s="74" t="s">
        <v>82</v>
      </c>
      <c r="F209" s="74" t="s">
        <v>2654</v>
      </c>
      <c r="G209" s="74" t="s">
        <v>466</v>
      </c>
      <c r="I209" s="74" t="s">
        <v>87</v>
      </c>
      <c r="J209" s="74" t="s">
        <v>2578</v>
      </c>
      <c r="K209" s="74" t="s">
        <v>88</v>
      </c>
      <c r="L209" s="74" t="s">
        <v>89</v>
      </c>
      <c r="M209" s="74" t="s">
        <v>90</v>
      </c>
      <c r="N209" s="74" t="s">
        <v>468</v>
      </c>
      <c r="O209" s="76">
        <v>44504</v>
      </c>
      <c r="P209" s="76">
        <v>44469</v>
      </c>
      <c r="Q209" s="77">
        <v>1</v>
      </c>
      <c r="R209" s="74" t="s">
        <v>94</v>
      </c>
      <c r="S209" s="77">
        <v>4863263.8899999997</v>
      </c>
      <c r="T209" s="77">
        <v>4863263.8899999997</v>
      </c>
      <c r="U209" s="77">
        <v>3971.67</v>
      </c>
      <c r="V209" s="78">
        <v>4.2000000000000003E-2</v>
      </c>
      <c r="W209" s="79">
        <v>1</v>
      </c>
      <c r="X209" s="77">
        <v>4863263.8899999997</v>
      </c>
      <c r="Y209" s="88">
        <v>4863263.8899999997</v>
      </c>
      <c r="Z209" s="77">
        <v>3971.67</v>
      </c>
      <c r="AA209" s="74">
        <v>0</v>
      </c>
      <c r="AB209" s="74">
        <v>0</v>
      </c>
      <c r="AD209" s="74">
        <v>0</v>
      </c>
      <c r="AE209" s="74">
        <v>0</v>
      </c>
      <c r="AF209" s="74">
        <v>0</v>
      </c>
      <c r="AG209" s="74">
        <v>0</v>
      </c>
      <c r="AI209" s="74">
        <v>5</v>
      </c>
      <c r="AJ209" s="74">
        <v>5</v>
      </c>
      <c r="AL209" s="74">
        <v>5</v>
      </c>
      <c r="AM209" s="74" t="s">
        <v>95</v>
      </c>
      <c r="AN209" s="74">
        <v>0</v>
      </c>
      <c r="AO209" s="74" t="s">
        <v>95</v>
      </c>
      <c r="AP209" s="74" t="s">
        <v>95</v>
      </c>
      <c r="AQ209" s="74">
        <v>1</v>
      </c>
      <c r="AS209" s="74">
        <v>1</v>
      </c>
      <c r="AT209" s="74" t="s">
        <v>92</v>
      </c>
      <c r="AU209" s="74" t="s">
        <v>2579</v>
      </c>
      <c r="AV209" s="74" t="s">
        <v>94</v>
      </c>
      <c r="AW209" s="77">
        <v>30000000</v>
      </c>
      <c r="AX209" s="77">
        <v>9330834.6799999997</v>
      </c>
      <c r="AY209" s="79">
        <v>1</v>
      </c>
      <c r="AZ209" s="77">
        <v>194562000</v>
      </c>
      <c r="BA209" s="77">
        <v>60514195.233672</v>
      </c>
      <c r="BB209" s="74" t="s">
        <v>93</v>
      </c>
      <c r="BC209" s="75" t="s">
        <v>3057</v>
      </c>
      <c r="BD209" s="82">
        <v>23307.622535946844</v>
      </c>
      <c r="BE209" s="82">
        <v>0</v>
      </c>
      <c r="BF209" s="82">
        <v>19.034579922280141</v>
      </c>
      <c r="BG209" s="82">
        <v>23326.657115869126</v>
      </c>
      <c r="BH209" s="82">
        <v>23307.622535946844</v>
      </c>
      <c r="BI209" s="82">
        <v>0</v>
      </c>
      <c r="BJ209" s="82">
        <v>19.034579922280141</v>
      </c>
      <c r="BK209" s="82">
        <v>23326.657115869126</v>
      </c>
      <c r="BL209" s="82">
        <v>1679140.7042080238</v>
      </c>
      <c r="BM209" s="82">
        <v>0</v>
      </c>
      <c r="BN209" s="82">
        <v>1371.2997919761008</v>
      </c>
      <c r="BO209" s="82">
        <v>1680512.0039999997</v>
      </c>
      <c r="BP209" s="82">
        <v>23307.622535946844</v>
      </c>
      <c r="BQ209" s="82">
        <v>0</v>
      </c>
      <c r="BR209" s="82">
        <v>19.034579922280141</v>
      </c>
      <c r="BS209" s="89">
        <v>23326.657115869126</v>
      </c>
      <c r="BT209" s="82">
        <v>121957.13491934186</v>
      </c>
      <c r="BU209" s="82">
        <v>0</v>
      </c>
      <c r="BV209" s="82">
        <v>99.598439443330832</v>
      </c>
      <c r="BW209" s="82">
        <v>122056.7333587852</v>
      </c>
      <c r="BX209" s="82">
        <v>121957.13491934186</v>
      </c>
      <c r="BY209" s="82">
        <v>0</v>
      </c>
      <c r="BZ209" s="82">
        <v>99.598439443330832</v>
      </c>
      <c r="CA209" s="82">
        <v>122056.7333587852</v>
      </c>
      <c r="CB209" s="82">
        <v>8786103.7347684838</v>
      </c>
      <c r="CC209" s="82">
        <v>0</v>
      </c>
      <c r="CD209" s="82">
        <v>7175.3261615149477</v>
      </c>
      <c r="CE209" s="82">
        <v>8793279.0609299988</v>
      </c>
      <c r="CF209" s="82">
        <v>121957.13491934186</v>
      </c>
      <c r="CG209" s="82">
        <v>0</v>
      </c>
      <c r="CH209" s="82">
        <v>99.598439443330832</v>
      </c>
      <c r="CI209" s="82">
        <v>122056.7333587852</v>
      </c>
      <c r="CJ209" s="82" t="s">
        <v>96</v>
      </c>
      <c r="CK209" s="83">
        <v>1.4999999999999999E-2</v>
      </c>
      <c r="CL209" s="83">
        <v>3.5000000000000003E-2</v>
      </c>
      <c r="CM209" s="83">
        <v>0.26500000000000001</v>
      </c>
      <c r="CN209" s="82">
        <v>72948.958349999986</v>
      </c>
      <c r="CO209" s="82">
        <v>170214.23615000001</v>
      </c>
      <c r="CP209" s="82">
        <v>1288764.9308499999</v>
      </c>
      <c r="CQ209" s="82">
        <v>72948.958349999986</v>
      </c>
      <c r="CR209" s="89">
        <v>72948.958349999986</v>
      </c>
      <c r="CS209" s="82">
        <v>72948.958349999986</v>
      </c>
      <c r="CT209" s="82">
        <v>170214.23615000001</v>
      </c>
      <c r="CU209" s="82">
        <v>1288764.9308499999</v>
      </c>
      <c r="CV209" s="82">
        <v>72948.958349999986</v>
      </c>
      <c r="CW209" s="82">
        <v>72948.958349999986</v>
      </c>
    </row>
    <row r="210" spans="1:101">
      <c r="A210" s="86" t="s">
        <v>82</v>
      </c>
      <c r="B210" s="87" t="s">
        <v>2655</v>
      </c>
      <c r="C210" s="75" t="s">
        <v>3058</v>
      </c>
      <c r="D210" s="74" t="s">
        <v>116</v>
      </c>
      <c r="E210" s="74" t="s">
        <v>82</v>
      </c>
      <c r="F210" s="74" t="s">
        <v>2655</v>
      </c>
      <c r="G210" s="74" t="s">
        <v>466</v>
      </c>
      <c r="I210" s="74" t="s">
        <v>87</v>
      </c>
      <c r="J210" s="74" t="s">
        <v>2578</v>
      </c>
      <c r="K210" s="74" t="s">
        <v>88</v>
      </c>
      <c r="L210" s="74" t="s">
        <v>89</v>
      </c>
      <c r="M210" s="74" t="s">
        <v>90</v>
      </c>
      <c r="N210" s="74" t="s">
        <v>468</v>
      </c>
      <c r="O210" s="76">
        <v>44522</v>
      </c>
      <c r="P210" s="76">
        <v>44469</v>
      </c>
      <c r="Q210" s="77">
        <v>1</v>
      </c>
      <c r="R210" s="74" t="s">
        <v>94</v>
      </c>
      <c r="S210" s="77">
        <v>527095.56000000006</v>
      </c>
      <c r="T210" s="77">
        <v>527095.56000000006</v>
      </c>
      <c r="U210" s="77">
        <v>430.46</v>
      </c>
      <c r="V210" s="78">
        <v>4.2000000000000003E-2</v>
      </c>
      <c r="W210" s="79">
        <v>1</v>
      </c>
      <c r="X210" s="77">
        <v>527095.56000000006</v>
      </c>
      <c r="Y210" s="88">
        <v>527095.56000000006</v>
      </c>
      <c r="Z210" s="77">
        <v>430.46</v>
      </c>
      <c r="AA210" s="74">
        <v>0</v>
      </c>
      <c r="AB210" s="74">
        <v>0</v>
      </c>
      <c r="AD210" s="74">
        <v>0</v>
      </c>
      <c r="AE210" s="74">
        <v>0</v>
      </c>
      <c r="AF210" s="74">
        <v>0</v>
      </c>
      <c r="AG210" s="74">
        <v>0</v>
      </c>
      <c r="AI210" s="74">
        <v>5</v>
      </c>
      <c r="AJ210" s="74">
        <v>5</v>
      </c>
      <c r="AL210" s="74">
        <v>5</v>
      </c>
      <c r="AM210" s="74" t="s">
        <v>95</v>
      </c>
      <c r="AN210" s="74">
        <v>0</v>
      </c>
      <c r="AO210" s="74" t="s">
        <v>95</v>
      </c>
      <c r="AP210" s="74" t="s">
        <v>95</v>
      </c>
      <c r="AQ210" s="74">
        <v>1</v>
      </c>
      <c r="AS210" s="74">
        <v>1</v>
      </c>
      <c r="AT210" s="74" t="s">
        <v>92</v>
      </c>
      <c r="AU210" s="74" t="s">
        <v>2579</v>
      </c>
      <c r="AV210" s="74" t="s">
        <v>94</v>
      </c>
      <c r="AW210" s="77">
        <v>30000000</v>
      </c>
      <c r="AX210" s="77">
        <v>9330834.6799999997</v>
      </c>
      <c r="AY210" s="79">
        <v>1</v>
      </c>
      <c r="AZ210" s="77">
        <v>194562000</v>
      </c>
      <c r="BA210" s="77">
        <v>60514195.233672</v>
      </c>
      <c r="BB210" s="74" t="s">
        <v>93</v>
      </c>
      <c r="BC210" s="75" t="s">
        <v>3058</v>
      </c>
      <c r="BD210" s="82">
        <v>0</v>
      </c>
      <c r="BE210" s="82">
        <v>0</v>
      </c>
      <c r="BF210" s="82">
        <v>0</v>
      </c>
      <c r="BG210" s="82">
        <v>0</v>
      </c>
      <c r="BH210" s="82">
        <v>0</v>
      </c>
      <c r="BI210" s="82">
        <v>0</v>
      </c>
      <c r="BJ210" s="82">
        <v>0</v>
      </c>
      <c r="BK210" s="82">
        <v>0</v>
      </c>
      <c r="BL210" s="82">
        <v>0</v>
      </c>
      <c r="BM210" s="82">
        <v>0</v>
      </c>
      <c r="BN210" s="82">
        <v>0</v>
      </c>
      <c r="BO210" s="82">
        <v>0</v>
      </c>
      <c r="BP210" s="82">
        <v>0</v>
      </c>
      <c r="BQ210" s="82">
        <v>0</v>
      </c>
      <c r="BR210" s="82">
        <v>0</v>
      </c>
      <c r="BS210" s="89">
        <v>0</v>
      </c>
      <c r="BT210" s="82">
        <v>0</v>
      </c>
      <c r="BU210" s="82">
        <v>0</v>
      </c>
      <c r="BV210" s="82">
        <v>0</v>
      </c>
      <c r="BW210" s="82">
        <v>0</v>
      </c>
      <c r="BX210" s="82">
        <v>0</v>
      </c>
      <c r="BY210" s="82">
        <v>0</v>
      </c>
      <c r="BZ210" s="82">
        <v>0</v>
      </c>
      <c r="CA210" s="82">
        <v>0</v>
      </c>
      <c r="CB210" s="82">
        <v>0</v>
      </c>
      <c r="CC210" s="82">
        <v>0</v>
      </c>
      <c r="CD210" s="82">
        <v>0</v>
      </c>
      <c r="CE210" s="82">
        <v>0</v>
      </c>
      <c r="CF210" s="82">
        <v>0</v>
      </c>
      <c r="CG210" s="82">
        <v>0</v>
      </c>
      <c r="CH210" s="82">
        <v>0</v>
      </c>
      <c r="CI210" s="82">
        <v>0</v>
      </c>
      <c r="CJ210" s="82" t="s">
        <v>96</v>
      </c>
      <c r="CK210" s="83">
        <v>1.4999999999999999E-2</v>
      </c>
      <c r="CL210" s="83">
        <v>3.5000000000000003E-2</v>
      </c>
      <c r="CM210" s="83">
        <v>0.26500000000000001</v>
      </c>
      <c r="CN210" s="82">
        <v>7906.4334000000008</v>
      </c>
      <c r="CO210" s="82">
        <v>18448.344600000004</v>
      </c>
      <c r="CP210" s="82">
        <v>139680.32340000002</v>
      </c>
      <c r="CQ210" s="82">
        <v>7906.4334000000008</v>
      </c>
      <c r="CR210" s="89">
        <v>7906.4334000000008</v>
      </c>
      <c r="CS210" s="82">
        <v>7906.4334000000008</v>
      </c>
      <c r="CT210" s="82">
        <v>18448.344600000004</v>
      </c>
      <c r="CU210" s="82">
        <v>139680.32340000002</v>
      </c>
      <c r="CV210" s="82">
        <v>7906.4334000000008</v>
      </c>
      <c r="CW210" s="82">
        <v>7906.4334000000008</v>
      </c>
    </row>
    <row r="211" spans="1:101">
      <c r="A211" s="86" t="s">
        <v>82</v>
      </c>
      <c r="B211" s="87" t="s">
        <v>2656</v>
      </c>
      <c r="C211" s="75" t="s">
        <v>3059</v>
      </c>
      <c r="D211" s="74" t="s">
        <v>116</v>
      </c>
      <c r="E211" s="74" t="s">
        <v>82</v>
      </c>
      <c r="F211" s="74" t="s">
        <v>2656</v>
      </c>
      <c r="G211" s="74" t="s">
        <v>466</v>
      </c>
      <c r="I211" s="74" t="s">
        <v>87</v>
      </c>
      <c r="J211" s="74" t="s">
        <v>2578</v>
      </c>
      <c r="K211" s="74" t="s">
        <v>88</v>
      </c>
      <c r="L211" s="74" t="s">
        <v>89</v>
      </c>
      <c r="M211" s="74" t="s">
        <v>90</v>
      </c>
      <c r="N211" s="74" t="s">
        <v>468</v>
      </c>
      <c r="O211" s="76">
        <v>44550</v>
      </c>
      <c r="P211" s="76">
        <v>44469</v>
      </c>
      <c r="Q211" s="77">
        <v>1</v>
      </c>
      <c r="R211" s="74" t="s">
        <v>94</v>
      </c>
      <c r="S211" s="77">
        <v>409313.83</v>
      </c>
      <c r="T211" s="77">
        <v>409313.83</v>
      </c>
      <c r="U211" s="77">
        <v>334.27</v>
      </c>
      <c r="V211" s="78">
        <v>4.2000000000000003E-2</v>
      </c>
      <c r="W211" s="79">
        <v>1</v>
      </c>
      <c r="X211" s="77">
        <v>409313.83</v>
      </c>
      <c r="Y211" s="88">
        <v>409313.83</v>
      </c>
      <c r="Z211" s="77">
        <v>334.27</v>
      </c>
      <c r="AA211" s="74">
        <v>0</v>
      </c>
      <c r="AB211" s="74">
        <v>0</v>
      </c>
      <c r="AD211" s="74">
        <v>0</v>
      </c>
      <c r="AE211" s="74">
        <v>0</v>
      </c>
      <c r="AF211" s="74">
        <v>0</v>
      </c>
      <c r="AG211" s="74">
        <v>0</v>
      </c>
      <c r="AI211" s="74">
        <v>5</v>
      </c>
      <c r="AJ211" s="74">
        <v>5</v>
      </c>
      <c r="AL211" s="74">
        <v>5</v>
      </c>
      <c r="AM211" s="74" t="s">
        <v>95</v>
      </c>
      <c r="AN211" s="74">
        <v>0</v>
      </c>
      <c r="AO211" s="74" t="s">
        <v>95</v>
      </c>
      <c r="AP211" s="74" t="s">
        <v>95</v>
      </c>
      <c r="AQ211" s="74">
        <v>1</v>
      </c>
      <c r="AS211" s="74">
        <v>1</v>
      </c>
      <c r="AT211" s="74" t="s">
        <v>92</v>
      </c>
      <c r="AU211" s="74" t="s">
        <v>2579</v>
      </c>
      <c r="AV211" s="74" t="s">
        <v>94</v>
      </c>
      <c r="AW211" s="77">
        <v>30000000</v>
      </c>
      <c r="AX211" s="77">
        <v>9330834.6799999997</v>
      </c>
      <c r="AY211" s="79">
        <v>1</v>
      </c>
      <c r="AZ211" s="77">
        <v>194562000</v>
      </c>
      <c r="BA211" s="77">
        <v>60514195.233672</v>
      </c>
      <c r="BB211" s="74" t="s">
        <v>93</v>
      </c>
      <c r="BC211" s="75" t="s">
        <v>3059</v>
      </c>
      <c r="BD211" s="82">
        <v>0</v>
      </c>
      <c r="BE211" s="82">
        <v>0</v>
      </c>
      <c r="BF211" s="82">
        <v>0</v>
      </c>
      <c r="BG211" s="82">
        <v>0</v>
      </c>
      <c r="BH211" s="82">
        <v>0</v>
      </c>
      <c r="BI211" s="82">
        <v>0</v>
      </c>
      <c r="BJ211" s="82">
        <v>0</v>
      </c>
      <c r="BK211" s="82">
        <v>0</v>
      </c>
      <c r="BL211" s="82">
        <v>0</v>
      </c>
      <c r="BM211" s="82">
        <v>0</v>
      </c>
      <c r="BN211" s="82">
        <v>0</v>
      </c>
      <c r="BO211" s="82">
        <v>0</v>
      </c>
      <c r="BP211" s="82">
        <v>0</v>
      </c>
      <c r="BQ211" s="82">
        <v>0</v>
      </c>
      <c r="BR211" s="82">
        <v>0</v>
      </c>
      <c r="BS211" s="89">
        <v>0</v>
      </c>
      <c r="BT211" s="82">
        <v>0</v>
      </c>
      <c r="BU211" s="82">
        <v>0</v>
      </c>
      <c r="BV211" s="82">
        <v>0</v>
      </c>
      <c r="BW211" s="82">
        <v>0</v>
      </c>
      <c r="BX211" s="82">
        <v>0</v>
      </c>
      <c r="BY211" s="82">
        <v>0</v>
      </c>
      <c r="BZ211" s="82">
        <v>0</v>
      </c>
      <c r="CA211" s="82">
        <v>0</v>
      </c>
      <c r="CB211" s="82">
        <v>0</v>
      </c>
      <c r="CC211" s="82">
        <v>0</v>
      </c>
      <c r="CD211" s="82">
        <v>0</v>
      </c>
      <c r="CE211" s="82">
        <v>0</v>
      </c>
      <c r="CF211" s="82">
        <v>0</v>
      </c>
      <c r="CG211" s="82">
        <v>0</v>
      </c>
      <c r="CH211" s="82">
        <v>0</v>
      </c>
      <c r="CI211" s="82">
        <v>0</v>
      </c>
      <c r="CJ211" s="82" t="s">
        <v>96</v>
      </c>
      <c r="CK211" s="83">
        <v>1.4999999999999999E-2</v>
      </c>
      <c r="CL211" s="83">
        <v>3.5000000000000003E-2</v>
      </c>
      <c r="CM211" s="83">
        <v>0.26500000000000001</v>
      </c>
      <c r="CN211" s="82">
        <v>6139.7074499999999</v>
      </c>
      <c r="CO211" s="82">
        <v>14325.984050000003</v>
      </c>
      <c r="CP211" s="82">
        <v>108468.16495000001</v>
      </c>
      <c r="CQ211" s="82">
        <v>6139.7074499999999</v>
      </c>
      <c r="CR211" s="89">
        <v>6139.7074499999999</v>
      </c>
      <c r="CS211" s="82">
        <v>6139.7074499999999</v>
      </c>
      <c r="CT211" s="82">
        <v>14325.984050000003</v>
      </c>
      <c r="CU211" s="82">
        <v>108468.16495000001</v>
      </c>
      <c r="CV211" s="82">
        <v>6139.7074499999999</v>
      </c>
      <c r="CW211" s="82">
        <v>6139.7074499999999</v>
      </c>
    </row>
    <row r="212" spans="1:101">
      <c r="A212" s="86" t="s">
        <v>82</v>
      </c>
      <c r="B212" s="87" t="s">
        <v>2657</v>
      </c>
      <c r="C212" s="75" t="s">
        <v>3060</v>
      </c>
      <c r="D212" s="74" t="s">
        <v>116</v>
      </c>
      <c r="E212" s="74" t="s">
        <v>82</v>
      </c>
      <c r="F212" s="74" t="s">
        <v>2657</v>
      </c>
      <c r="G212" s="74" t="s">
        <v>466</v>
      </c>
      <c r="I212" s="74" t="s">
        <v>87</v>
      </c>
      <c r="J212" s="74" t="s">
        <v>2578</v>
      </c>
      <c r="K212" s="74" t="s">
        <v>88</v>
      </c>
      <c r="L212" s="74" t="s">
        <v>89</v>
      </c>
      <c r="M212" s="74" t="s">
        <v>90</v>
      </c>
      <c r="N212" s="74" t="s">
        <v>468</v>
      </c>
      <c r="O212" s="76">
        <v>44522</v>
      </c>
      <c r="P212" s="76">
        <v>44469</v>
      </c>
      <c r="Q212" s="77">
        <v>1</v>
      </c>
      <c r="R212" s="74" t="s">
        <v>94</v>
      </c>
      <c r="S212" s="77">
        <v>5950802.0899999999</v>
      </c>
      <c r="T212" s="77">
        <v>5950802.0899999999</v>
      </c>
      <c r="U212" s="77">
        <v>4859.82</v>
      </c>
      <c r="V212" s="78">
        <v>4.2000000000000003E-2</v>
      </c>
      <c r="W212" s="79">
        <v>1</v>
      </c>
      <c r="X212" s="77">
        <v>5950802.0899999999</v>
      </c>
      <c r="Y212" s="88">
        <v>5950802.0899999999</v>
      </c>
      <c r="Z212" s="77">
        <v>4859.82</v>
      </c>
      <c r="AA212" s="74">
        <v>0</v>
      </c>
      <c r="AB212" s="74">
        <v>0</v>
      </c>
      <c r="AD212" s="74">
        <v>0</v>
      </c>
      <c r="AE212" s="74">
        <v>0</v>
      </c>
      <c r="AF212" s="74">
        <v>0</v>
      </c>
      <c r="AG212" s="74">
        <v>0</v>
      </c>
      <c r="AI212" s="74">
        <v>5</v>
      </c>
      <c r="AJ212" s="74">
        <v>5</v>
      </c>
      <c r="AL212" s="74">
        <v>5</v>
      </c>
      <c r="AM212" s="74" t="s">
        <v>95</v>
      </c>
      <c r="AN212" s="74">
        <v>0</v>
      </c>
      <c r="AO212" s="74" t="s">
        <v>95</v>
      </c>
      <c r="AP212" s="74" t="s">
        <v>95</v>
      </c>
      <c r="AQ212" s="74">
        <v>1</v>
      </c>
      <c r="AS212" s="74">
        <v>1</v>
      </c>
      <c r="AT212" s="74" t="s">
        <v>92</v>
      </c>
      <c r="AU212" s="74" t="s">
        <v>2579</v>
      </c>
      <c r="AV212" s="74" t="s">
        <v>94</v>
      </c>
      <c r="AW212" s="77">
        <v>30000000</v>
      </c>
      <c r="AX212" s="77">
        <v>9330834.6799999997</v>
      </c>
      <c r="AY212" s="79">
        <v>1</v>
      </c>
      <c r="AZ212" s="77">
        <v>194562000</v>
      </c>
      <c r="BA212" s="77">
        <v>60514195.233672</v>
      </c>
      <c r="BB212" s="74" t="s">
        <v>93</v>
      </c>
      <c r="BC212" s="75" t="s">
        <v>3060</v>
      </c>
      <c r="BD212" s="82">
        <v>36893.819773572948</v>
      </c>
      <c r="BE212" s="82">
        <v>0</v>
      </c>
      <c r="BF212" s="82">
        <v>30.129942233048659</v>
      </c>
      <c r="BG212" s="82">
        <v>36923.949715805997</v>
      </c>
      <c r="BH212" s="82">
        <v>36893.819773572948</v>
      </c>
      <c r="BI212" s="82">
        <v>0</v>
      </c>
      <c r="BJ212" s="82">
        <v>30.129942233048659</v>
      </c>
      <c r="BK212" s="82">
        <v>36923.949715805997</v>
      </c>
      <c r="BL212" s="82">
        <v>2657925.0809462508</v>
      </c>
      <c r="BM212" s="82">
        <v>0</v>
      </c>
      <c r="BN212" s="82">
        <v>2170.6380537491896</v>
      </c>
      <c r="BO212" s="82">
        <v>2660095.7190000005</v>
      </c>
      <c r="BP212" s="82">
        <v>36893.819773572948</v>
      </c>
      <c r="BQ212" s="82">
        <v>0</v>
      </c>
      <c r="BR212" s="82">
        <v>30.129942233048659</v>
      </c>
      <c r="BS212" s="89">
        <v>36923.949715805997</v>
      </c>
      <c r="BT212" s="82">
        <v>193046.91196522044</v>
      </c>
      <c r="BU212" s="82">
        <v>0</v>
      </c>
      <c r="BV212" s="82">
        <v>157.65492273442712</v>
      </c>
      <c r="BW212" s="82">
        <v>193204.56688795486</v>
      </c>
      <c r="BX212" s="82">
        <v>193046.91196522044</v>
      </c>
      <c r="BY212" s="82">
        <v>0</v>
      </c>
      <c r="BZ212" s="82">
        <v>157.65492273442712</v>
      </c>
      <c r="CA212" s="82">
        <v>193204.56688795486</v>
      </c>
      <c r="CB212" s="82">
        <v>13907592.986051258</v>
      </c>
      <c r="CC212" s="82">
        <v>0</v>
      </c>
      <c r="CD212" s="82">
        <v>11357.863616242634</v>
      </c>
      <c r="CE212" s="82">
        <v>13918950.849667503</v>
      </c>
      <c r="CF212" s="82">
        <v>193046.91196522044</v>
      </c>
      <c r="CG212" s="82">
        <v>0</v>
      </c>
      <c r="CH212" s="82">
        <v>157.65492273442712</v>
      </c>
      <c r="CI212" s="82">
        <v>193204.56688795486</v>
      </c>
      <c r="CJ212" s="82" t="s">
        <v>96</v>
      </c>
      <c r="CK212" s="83">
        <v>1.4999999999999999E-2</v>
      </c>
      <c r="CL212" s="83">
        <v>3.5000000000000003E-2</v>
      </c>
      <c r="CM212" s="83">
        <v>0.26500000000000001</v>
      </c>
      <c r="CN212" s="82">
        <v>89262.03134999999</v>
      </c>
      <c r="CO212" s="82">
        <v>208278.07315000001</v>
      </c>
      <c r="CP212" s="82">
        <v>1576962.55385</v>
      </c>
      <c r="CQ212" s="82">
        <v>89262.03134999999</v>
      </c>
      <c r="CR212" s="89">
        <v>89262.03134999999</v>
      </c>
      <c r="CS212" s="82">
        <v>89262.03134999999</v>
      </c>
      <c r="CT212" s="82">
        <v>208278.07315000001</v>
      </c>
      <c r="CU212" s="82">
        <v>1576962.55385</v>
      </c>
      <c r="CV212" s="82">
        <v>89262.03134999999</v>
      </c>
      <c r="CW212" s="82">
        <v>89262.03134999999</v>
      </c>
    </row>
    <row r="213" spans="1:101">
      <c r="A213" s="86" t="s">
        <v>82</v>
      </c>
      <c r="B213" s="87" t="s">
        <v>2658</v>
      </c>
      <c r="C213" s="75" t="s">
        <v>3061</v>
      </c>
      <c r="D213" s="74" t="s">
        <v>116</v>
      </c>
      <c r="E213" s="74" t="s">
        <v>82</v>
      </c>
      <c r="F213" s="74" t="s">
        <v>2658</v>
      </c>
      <c r="G213" s="74" t="s">
        <v>466</v>
      </c>
      <c r="I213" s="74" t="s">
        <v>87</v>
      </c>
      <c r="J213" s="74" t="s">
        <v>2578</v>
      </c>
      <c r="K213" s="74" t="s">
        <v>88</v>
      </c>
      <c r="L213" s="74" t="s">
        <v>89</v>
      </c>
      <c r="M213" s="74" t="s">
        <v>90</v>
      </c>
      <c r="N213" s="74" t="s">
        <v>468</v>
      </c>
      <c r="O213" s="76">
        <v>44550</v>
      </c>
      <c r="P213" s="76">
        <v>44469</v>
      </c>
      <c r="Q213" s="77">
        <v>1</v>
      </c>
      <c r="R213" s="74" t="s">
        <v>94</v>
      </c>
      <c r="S213" s="77">
        <v>735419.95</v>
      </c>
      <c r="T213" s="77">
        <v>735419.95</v>
      </c>
      <c r="U213" s="77">
        <v>600.59</v>
      </c>
      <c r="V213" s="78">
        <v>4.2000000000000003E-2</v>
      </c>
      <c r="W213" s="79">
        <v>1</v>
      </c>
      <c r="X213" s="77">
        <v>735419.95</v>
      </c>
      <c r="Y213" s="88">
        <v>735419.95</v>
      </c>
      <c r="Z213" s="77">
        <v>600.59</v>
      </c>
      <c r="AA213" s="74">
        <v>0</v>
      </c>
      <c r="AB213" s="74">
        <v>0</v>
      </c>
      <c r="AD213" s="74">
        <v>0</v>
      </c>
      <c r="AE213" s="74">
        <v>0</v>
      </c>
      <c r="AF213" s="74">
        <v>0</v>
      </c>
      <c r="AG213" s="74">
        <v>0</v>
      </c>
      <c r="AI213" s="74">
        <v>5</v>
      </c>
      <c r="AJ213" s="74">
        <v>5</v>
      </c>
      <c r="AL213" s="74">
        <v>5</v>
      </c>
      <c r="AM213" s="74" t="s">
        <v>95</v>
      </c>
      <c r="AN213" s="74">
        <v>0</v>
      </c>
      <c r="AO213" s="74" t="s">
        <v>95</v>
      </c>
      <c r="AP213" s="74" t="s">
        <v>95</v>
      </c>
      <c r="AQ213" s="74">
        <v>1</v>
      </c>
      <c r="AS213" s="74">
        <v>1</v>
      </c>
      <c r="AT213" s="74" t="s">
        <v>92</v>
      </c>
      <c r="AU213" s="74" t="s">
        <v>2579</v>
      </c>
      <c r="AV213" s="74" t="s">
        <v>94</v>
      </c>
      <c r="AW213" s="77">
        <v>30000000</v>
      </c>
      <c r="AX213" s="77">
        <v>9330834.6799999997</v>
      </c>
      <c r="AY213" s="79">
        <v>1</v>
      </c>
      <c r="AZ213" s="77">
        <v>194562000</v>
      </c>
      <c r="BA213" s="77">
        <v>60514195.233672</v>
      </c>
      <c r="BB213" s="74" t="s">
        <v>93</v>
      </c>
      <c r="BC213" s="75" t="s">
        <v>3061</v>
      </c>
      <c r="BD213" s="82">
        <v>0</v>
      </c>
      <c r="BE213" s="82">
        <v>0</v>
      </c>
      <c r="BF213" s="82">
        <v>0</v>
      </c>
      <c r="BG213" s="82">
        <v>0</v>
      </c>
      <c r="BH213" s="82">
        <v>0</v>
      </c>
      <c r="BI213" s="82">
        <v>0</v>
      </c>
      <c r="BJ213" s="82">
        <v>0</v>
      </c>
      <c r="BK213" s="82">
        <v>0</v>
      </c>
      <c r="BL213" s="82">
        <v>0</v>
      </c>
      <c r="BM213" s="82">
        <v>0</v>
      </c>
      <c r="BN213" s="82">
        <v>0</v>
      </c>
      <c r="BO213" s="82">
        <v>0</v>
      </c>
      <c r="BP213" s="82">
        <v>0</v>
      </c>
      <c r="BQ213" s="82">
        <v>0</v>
      </c>
      <c r="BR213" s="82">
        <v>0</v>
      </c>
      <c r="BS213" s="89">
        <v>0</v>
      </c>
      <c r="BT213" s="82">
        <v>0</v>
      </c>
      <c r="BU213" s="82">
        <v>0</v>
      </c>
      <c r="BV213" s="82">
        <v>0</v>
      </c>
      <c r="BW213" s="82">
        <v>0</v>
      </c>
      <c r="BX213" s="82">
        <v>0</v>
      </c>
      <c r="BY213" s="82">
        <v>0</v>
      </c>
      <c r="BZ213" s="82">
        <v>0</v>
      </c>
      <c r="CA213" s="82">
        <v>0</v>
      </c>
      <c r="CB213" s="82">
        <v>0</v>
      </c>
      <c r="CC213" s="82">
        <v>0</v>
      </c>
      <c r="CD213" s="82">
        <v>0</v>
      </c>
      <c r="CE213" s="82">
        <v>0</v>
      </c>
      <c r="CF213" s="82">
        <v>0</v>
      </c>
      <c r="CG213" s="82">
        <v>0</v>
      </c>
      <c r="CH213" s="82">
        <v>0</v>
      </c>
      <c r="CI213" s="82">
        <v>0</v>
      </c>
      <c r="CJ213" s="82" t="s">
        <v>96</v>
      </c>
      <c r="CK213" s="83">
        <v>1.4999999999999999E-2</v>
      </c>
      <c r="CL213" s="83">
        <v>3.5000000000000003E-2</v>
      </c>
      <c r="CM213" s="83">
        <v>0.26500000000000001</v>
      </c>
      <c r="CN213" s="82">
        <v>11031.299249999998</v>
      </c>
      <c r="CO213" s="82">
        <v>25739.698250000001</v>
      </c>
      <c r="CP213" s="82">
        <v>194886.28675</v>
      </c>
      <c r="CQ213" s="82">
        <v>11031.299249999998</v>
      </c>
      <c r="CR213" s="89">
        <v>11031.299249999998</v>
      </c>
      <c r="CS213" s="82">
        <v>11031.299249999998</v>
      </c>
      <c r="CT213" s="82">
        <v>25739.698250000001</v>
      </c>
      <c r="CU213" s="82">
        <v>194886.28675</v>
      </c>
      <c r="CV213" s="82">
        <v>11031.299249999998</v>
      </c>
      <c r="CW213" s="82">
        <v>11031.299249999998</v>
      </c>
    </row>
    <row r="214" spans="1:101">
      <c r="A214" s="86" t="s">
        <v>82</v>
      </c>
      <c r="B214" s="87" t="s">
        <v>461</v>
      </c>
      <c r="C214" s="75" t="s">
        <v>1802</v>
      </c>
      <c r="D214" s="74" t="s">
        <v>116</v>
      </c>
      <c r="E214" s="74" t="s">
        <v>82</v>
      </c>
      <c r="F214" s="74" t="s">
        <v>461</v>
      </c>
      <c r="G214" s="74" t="s">
        <v>462</v>
      </c>
      <c r="I214" s="74" t="s">
        <v>87</v>
      </c>
      <c r="J214" s="74" t="s">
        <v>2580</v>
      </c>
      <c r="K214" s="74" t="s">
        <v>88</v>
      </c>
      <c r="L214" s="74" t="s">
        <v>89</v>
      </c>
      <c r="M214" s="74" t="s">
        <v>90</v>
      </c>
      <c r="N214" s="74" t="s">
        <v>464</v>
      </c>
      <c r="O214" s="76">
        <v>44543</v>
      </c>
      <c r="P214" s="76">
        <v>44469</v>
      </c>
      <c r="Q214" s="77">
        <v>1</v>
      </c>
      <c r="R214" s="74" t="s">
        <v>94</v>
      </c>
      <c r="S214" s="77">
        <v>1000000</v>
      </c>
      <c r="T214" s="77">
        <v>1000000</v>
      </c>
      <c r="U214" s="77">
        <v>3052.78</v>
      </c>
      <c r="V214" s="78">
        <v>7.85E-2</v>
      </c>
      <c r="W214" s="79">
        <v>1</v>
      </c>
      <c r="X214" s="77">
        <v>1000000</v>
      </c>
      <c r="Y214" s="88">
        <v>1000000</v>
      </c>
      <c r="Z214" s="77">
        <v>3052.78</v>
      </c>
      <c r="AA214" s="74">
        <v>0</v>
      </c>
      <c r="AB214" s="74">
        <v>0</v>
      </c>
      <c r="AD214" s="74">
        <v>7</v>
      </c>
      <c r="AE214" s="74">
        <v>7</v>
      </c>
      <c r="AF214" s="74">
        <v>0</v>
      </c>
      <c r="AG214" s="74">
        <v>0</v>
      </c>
      <c r="AI214" s="74">
        <v>7</v>
      </c>
      <c r="AJ214" s="74">
        <v>7</v>
      </c>
      <c r="AL214" s="74">
        <v>7</v>
      </c>
      <c r="AM214" s="74" t="s">
        <v>95</v>
      </c>
      <c r="AN214" s="74">
        <v>0</v>
      </c>
      <c r="AO214" s="74" t="s">
        <v>95</v>
      </c>
      <c r="AP214" s="74" t="s">
        <v>95</v>
      </c>
      <c r="AQ214" s="74">
        <v>1</v>
      </c>
      <c r="AS214" s="74">
        <v>1</v>
      </c>
      <c r="AT214" s="74" t="s">
        <v>92</v>
      </c>
      <c r="AU214" s="74" t="s">
        <v>2579</v>
      </c>
      <c r="AV214" s="74" t="s">
        <v>94</v>
      </c>
      <c r="AW214" s="77">
        <v>3000000</v>
      </c>
      <c r="AX214" s="77">
        <v>0</v>
      </c>
      <c r="AY214" s="79">
        <v>1</v>
      </c>
      <c r="AZ214" s="77">
        <v>19456200</v>
      </c>
      <c r="BA214" s="77">
        <v>0</v>
      </c>
      <c r="BB214" s="74" t="s">
        <v>93</v>
      </c>
      <c r="BC214" s="75" t="s">
        <v>1802</v>
      </c>
      <c r="BD214" s="82">
        <v>31670.212354561485</v>
      </c>
      <c r="BE214" s="82">
        <v>0</v>
      </c>
      <c r="BF214" s="82">
        <v>96.682190871758223</v>
      </c>
      <c r="BG214" s="82">
        <v>31766.894545433242</v>
      </c>
      <c r="BH214" s="82">
        <v>31670.212354561485</v>
      </c>
      <c r="BI214" s="82">
        <v>0</v>
      </c>
      <c r="BJ214" s="82">
        <v>96.682190871758223</v>
      </c>
      <c r="BK214" s="82">
        <v>31766.894545433242</v>
      </c>
      <c r="BL214" s="82">
        <v>900000</v>
      </c>
      <c r="BM214" s="82">
        <v>0</v>
      </c>
      <c r="BN214" s="82">
        <v>2747.5020000000004</v>
      </c>
      <c r="BO214" s="82">
        <v>902747.50199999998</v>
      </c>
      <c r="BP214" s="82">
        <v>31670.212354561485</v>
      </c>
      <c r="BQ214" s="82">
        <v>0</v>
      </c>
      <c r="BR214" s="82">
        <v>96.682190871758223</v>
      </c>
      <c r="BS214" s="89">
        <v>31766.894545433242</v>
      </c>
      <c r="BT214" s="82">
        <v>165714.38614524296</v>
      </c>
      <c r="BU214" s="82">
        <v>0</v>
      </c>
      <c r="BV214" s="82">
        <v>505.88956373647488</v>
      </c>
      <c r="BW214" s="82">
        <v>166220.27570897943</v>
      </c>
      <c r="BX214" s="82">
        <v>165714.38614524296</v>
      </c>
      <c r="BY214" s="82">
        <v>0</v>
      </c>
      <c r="BZ214" s="82">
        <v>505.88956373647488</v>
      </c>
      <c r="CA214" s="82">
        <v>166220.27570897943</v>
      </c>
      <c r="CB214" s="82">
        <v>4709250</v>
      </c>
      <c r="CC214" s="82">
        <v>0</v>
      </c>
      <c r="CD214" s="82">
        <v>14376.304215000002</v>
      </c>
      <c r="CE214" s="82">
        <v>4723626.304215</v>
      </c>
      <c r="CF214" s="82">
        <v>165714.38614524296</v>
      </c>
      <c r="CG214" s="82">
        <v>0</v>
      </c>
      <c r="CH214" s="82">
        <v>505.88956373647488</v>
      </c>
      <c r="CI214" s="82">
        <v>166220.27570897943</v>
      </c>
      <c r="CJ214" s="82" t="s">
        <v>96</v>
      </c>
      <c r="CK214" s="83">
        <v>1.4999999999999999E-2</v>
      </c>
      <c r="CL214" s="83">
        <v>3.5000000000000003E-2</v>
      </c>
      <c r="CM214" s="83">
        <v>0.26500000000000001</v>
      </c>
      <c r="CN214" s="82">
        <v>15000</v>
      </c>
      <c r="CO214" s="82">
        <v>35000</v>
      </c>
      <c r="CP214" s="82">
        <v>265000</v>
      </c>
      <c r="CQ214" s="82">
        <v>15000</v>
      </c>
      <c r="CR214" s="89">
        <v>31766.894545433242</v>
      </c>
      <c r="CS214" s="82">
        <v>15000</v>
      </c>
      <c r="CT214" s="82">
        <v>35000</v>
      </c>
      <c r="CU214" s="82">
        <v>265000</v>
      </c>
      <c r="CV214" s="82">
        <v>15000</v>
      </c>
      <c r="CW214" s="82">
        <v>31766.894545433242</v>
      </c>
    </row>
    <row r="215" spans="1:101">
      <c r="A215" s="86" t="s">
        <v>82</v>
      </c>
      <c r="B215" s="87" t="s">
        <v>465</v>
      </c>
      <c r="C215" s="75" t="s">
        <v>1803</v>
      </c>
      <c r="D215" s="74" t="s">
        <v>116</v>
      </c>
      <c r="E215" s="74" t="s">
        <v>82</v>
      </c>
      <c r="F215" s="74" t="s">
        <v>465</v>
      </c>
      <c r="G215" s="74" t="s">
        <v>466</v>
      </c>
      <c r="I215" s="74" t="s">
        <v>87</v>
      </c>
      <c r="J215" s="74" t="s">
        <v>2578</v>
      </c>
      <c r="K215" s="74" t="s">
        <v>88</v>
      </c>
      <c r="L215" s="74" t="s">
        <v>89</v>
      </c>
      <c r="M215" s="74" t="s">
        <v>90</v>
      </c>
      <c r="N215" s="74" t="s">
        <v>468</v>
      </c>
      <c r="O215" s="76">
        <v>44634</v>
      </c>
      <c r="P215" s="76">
        <v>44469</v>
      </c>
      <c r="Q215" s="77">
        <v>1</v>
      </c>
      <c r="R215" s="74" t="s">
        <v>94</v>
      </c>
      <c r="S215" s="77">
        <v>6400000</v>
      </c>
      <c r="T215" s="77">
        <v>6400000</v>
      </c>
      <c r="U215" s="77">
        <v>5226.67</v>
      </c>
      <c r="V215" s="78">
        <v>4.2000000000000003E-2</v>
      </c>
      <c r="W215" s="79">
        <v>1</v>
      </c>
      <c r="X215" s="77">
        <v>6400000</v>
      </c>
      <c r="Y215" s="88">
        <v>6400000</v>
      </c>
      <c r="Z215" s="77">
        <v>5226.67</v>
      </c>
      <c r="AA215" s="74">
        <v>0</v>
      </c>
      <c r="AB215" s="74">
        <v>0</v>
      </c>
      <c r="AD215" s="74">
        <v>0</v>
      </c>
      <c r="AE215" s="74">
        <v>0</v>
      </c>
      <c r="AF215" s="74">
        <v>0</v>
      </c>
      <c r="AG215" s="74">
        <v>0</v>
      </c>
      <c r="AI215" s="74">
        <v>5</v>
      </c>
      <c r="AJ215" s="74">
        <v>5</v>
      </c>
      <c r="AL215" s="74">
        <v>5</v>
      </c>
      <c r="AM215" s="74" t="s">
        <v>95</v>
      </c>
      <c r="AN215" s="74">
        <v>0</v>
      </c>
      <c r="AO215" s="74" t="s">
        <v>95</v>
      </c>
      <c r="AP215" s="74" t="s">
        <v>95</v>
      </c>
      <c r="AQ215" s="74">
        <v>1</v>
      </c>
      <c r="AS215" s="74">
        <v>1</v>
      </c>
      <c r="AT215" s="74" t="s">
        <v>92</v>
      </c>
      <c r="AU215" s="74" t="s">
        <v>2579</v>
      </c>
      <c r="AV215" s="74" t="s">
        <v>94</v>
      </c>
      <c r="AW215" s="77">
        <v>30000000</v>
      </c>
      <c r="AX215" s="77">
        <v>9330834.6799999997</v>
      </c>
      <c r="AY215" s="79">
        <v>1</v>
      </c>
      <c r="AZ215" s="77">
        <v>194562000</v>
      </c>
      <c r="BA215" s="77">
        <v>60514195.233672</v>
      </c>
      <c r="BB215" s="74" t="s">
        <v>93</v>
      </c>
      <c r="BC215" s="75" t="s">
        <v>1803</v>
      </c>
      <c r="BD215" s="82">
        <v>42505.476869564998</v>
      </c>
      <c r="BE215" s="82">
        <v>0</v>
      </c>
      <c r="BF215" s="82">
        <v>34.712828248413942</v>
      </c>
      <c r="BG215" s="82">
        <v>42540.18969781341</v>
      </c>
      <c r="BH215" s="82">
        <v>42505.476869564998</v>
      </c>
      <c r="BI215" s="82">
        <v>0</v>
      </c>
      <c r="BJ215" s="82">
        <v>34.712828248413942</v>
      </c>
      <c r="BK215" s="82">
        <v>42540.18969781341</v>
      </c>
      <c r="BL215" s="82">
        <v>3062203.2021233691</v>
      </c>
      <c r="BM215" s="82">
        <v>0</v>
      </c>
      <c r="BN215" s="82">
        <v>2500.8008766315857</v>
      </c>
      <c r="BO215" s="82">
        <v>3064704.003000001</v>
      </c>
      <c r="BP215" s="82">
        <v>42505.476869564998</v>
      </c>
      <c r="BQ215" s="82">
        <v>0</v>
      </c>
      <c r="BR215" s="82">
        <v>34.712828248413942</v>
      </c>
      <c r="BS215" s="89">
        <v>42540.18969781341</v>
      </c>
      <c r="BT215" s="82">
        <v>222409.90771999885</v>
      </c>
      <c r="BU215" s="82">
        <v>0</v>
      </c>
      <c r="BV215" s="82">
        <v>181.63487380982596</v>
      </c>
      <c r="BW215" s="82">
        <v>222591.54259380867</v>
      </c>
      <c r="BX215" s="82">
        <v>222409.90771999885</v>
      </c>
      <c r="BY215" s="82">
        <v>0</v>
      </c>
      <c r="BZ215" s="82">
        <v>181.63487380982596</v>
      </c>
      <c r="CA215" s="82">
        <v>222591.54259380867</v>
      </c>
      <c r="CB215" s="82">
        <v>16022978.255110528</v>
      </c>
      <c r="CC215" s="82">
        <v>0</v>
      </c>
      <c r="CD215" s="82">
        <v>13085.440586974772</v>
      </c>
      <c r="CE215" s="82">
        <v>16036063.695697505</v>
      </c>
      <c r="CF215" s="82">
        <v>222409.90771999885</v>
      </c>
      <c r="CG215" s="82">
        <v>0</v>
      </c>
      <c r="CH215" s="82">
        <v>181.63487380982596</v>
      </c>
      <c r="CI215" s="82">
        <v>222591.54259380867</v>
      </c>
      <c r="CJ215" s="82" t="s">
        <v>96</v>
      </c>
      <c r="CK215" s="83">
        <v>1.4999999999999999E-2</v>
      </c>
      <c r="CL215" s="83">
        <v>3.5000000000000003E-2</v>
      </c>
      <c r="CM215" s="83">
        <v>0.26500000000000001</v>
      </c>
      <c r="CN215" s="82">
        <v>96000</v>
      </c>
      <c r="CO215" s="82">
        <v>224000.00000000003</v>
      </c>
      <c r="CP215" s="82">
        <v>1696000</v>
      </c>
      <c r="CQ215" s="82">
        <v>96000</v>
      </c>
      <c r="CR215" s="89">
        <v>96000</v>
      </c>
      <c r="CS215" s="82">
        <v>96000</v>
      </c>
      <c r="CT215" s="82">
        <v>224000.00000000003</v>
      </c>
      <c r="CU215" s="82">
        <v>1696000</v>
      </c>
      <c r="CV215" s="82">
        <v>96000</v>
      </c>
      <c r="CW215" s="82">
        <v>96000</v>
      </c>
    </row>
    <row r="216" spans="1:101">
      <c r="A216" s="86" t="s">
        <v>82</v>
      </c>
      <c r="B216" s="87" t="s">
        <v>2659</v>
      </c>
      <c r="C216" s="75" t="s">
        <v>3062</v>
      </c>
      <c r="D216" s="74" t="s">
        <v>116</v>
      </c>
      <c r="E216" s="74" t="s">
        <v>82</v>
      </c>
      <c r="F216" s="74" t="s">
        <v>2659</v>
      </c>
      <c r="G216" s="74" t="s">
        <v>466</v>
      </c>
      <c r="I216" s="74" t="s">
        <v>87</v>
      </c>
      <c r="J216" s="74" t="s">
        <v>2578</v>
      </c>
      <c r="K216" s="74" t="s">
        <v>88</v>
      </c>
      <c r="L216" s="74" t="s">
        <v>89</v>
      </c>
      <c r="M216" s="74" t="s">
        <v>90</v>
      </c>
      <c r="N216" s="74" t="s">
        <v>468</v>
      </c>
      <c r="O216" s="76">
        <v>44533</v>
      </c>
      <c r="P216" s="76">
        <v>44469</v>
      </c>
      <c r="Q216" s="77">
        <v>1</v>
      </c>
      <c r="R216" s="74" t="s">
        <v>94</v>
      </c>
      <c r="S216" s="77">
        <v>1783270</v>
      </c>
      <c r="T216" s="77">
        <v>1783270</v>
      </c>
      <c r="U216" s="77">
        <v>1456.34</v>
      </c>
      <c r="V216" s="78">
        <v>4.2000000000000003E-2</v>
      </c>
      <c r="W216" s="79">
        <v>1</v>
      </c>
      <c r="X216" s="77">
        <v>1783270</v>
      </c>
      <c r="Y216" s="88">
        <v>1783270</v>
      </c>
      <c r="Z216" s="77">
        <v>1456.34</v>
      </c>
      <c r="AA216" s="74">
        <v>0</v>
      </c>
      <c r="AB216" s="74">
        <v>0</v>
      </c>
      <c r="AD216" s="74">
        <v>0</v>
      </c>
      <c r="AE216" s="74">
        <v>0</v>
      </c>
      <c r="AF216" s="74">
        <v>0</v>
      </c>
      <c r="AG216" s="74">
        <v>0</v>
      </c>
      <c r="AI216" s="74">
        <v>5</v>
      </c>
      <c r="AJ216" s="74">
        <v>5</v>
      </c>
      <c r="AL216" s="74">
        <v>5</v>
      </c>
      <c r="AM216" s="74" t="s">
        <v>95</v>
      </c>
      <c r="AN216" s="74">
        <v>0</v>
      </c>
      <c r="AO216" s="74" t="s">
        <v>95</v>
      </c>
      <c r="AP216" s="74" t="s">
        <v>95</v>
      </c>
      <c r="AQ216" s="74">
        <v>1</v>
      </c>
      <c r="AS216" s="74">
        <v>1</v>
      </c>
      <c r="AT216" s="74" t="s">
        <v>92</v>
      </c>
      <c r="AU216" s="74" t="s">
        <v>2579</v>
      </c>
      <c r="AV216" s="74" t="s">
        <v>94</v>
      </c>
      <c r="AW216" s="77">
        <v>30000000</v>
      </c>
      <c r="AX216" s="77">
        <v>9330834.6799999997</v>
      </c>
      <c r="AY216" s="79">
        <v>1</v>
      </c>
      <c r="AZ216" s="77">
        <v>194562000</v>
      </c>
      <c r="BA216" s="77">
        <v>60514195.233672</v>
      </c>
      <c r="BB216" s="74" t="s">
        <v>93</v>
      </c>
      <c r="BC216" s="75" t="s">
        <v>3062</v>
      </c>
      <c r="BD216" s="82">
        <v>0</v>
      </c>
      <c r="BE216" s="82">
        <v>0</v>
      </c>
      <c r="BF216" s="82">
        <v>0</v>
      </c>
      <c r="BG216" s="82">
        <v>0</v>
      </c>
      <c r="BH216" s="82">
        <v>0</v>
      </c>
      <c r="BI216" s="82">
        <v>0</v>
      </c>
      <c r="BJ216" s="82">
        <v>0</v>
      </c>
      <c r="BK216" s="82">
        <v>0</v>
      </c>
      <c r="BL216" s="82">
        <v>0</v>
      </c>
      <c r="BM216" s="82">
        <v>0</v>
      </c>
      <c r="BN216" s="82">
        <v>0</v>
      </c>
      <c r="BO216" s="82">
        <v>0</v>
      </c>
      <c r="BP216" s="82">
        <v>0</v>
      </c>
      <c r="BQ216" s="82">
        <v>0</v>
      </c>
      <c r="BR216" s="82">
        <v>0</v>
      </c>
      <c r="BS216" s="89">
        <v>0</v>
      </c>
      <c r="BT216" s="82">
        <v>0</v>
      </c>
      <c r="BU216" s="82">
        <v>0</v>
      </c>
      <c r="BV216" s="82">
        <v>0</v>
      </c>
      <c r="BW216" s="82">
        <v>0</v>
      </c>
      <c r="BX216" s="82">
        <v>0</v>
      </c>
      <c r="BY216" s="82">
        <v>0</v>
      </c>
      <c r="BZ216" s="82">
        <v>0</v>
      </c>
      <c r="CA216" s="82">
        <v>0</v>
      </c>
      <c r="CB216" s="82">
        <v>0</v>
      </c>
      <c r="CC216" s="82">
        <v>0</v>
      </c>
      <c r="CD216" s="82">
        <v>0</v>
      </c>
      <c r="CE216" s="82">
        <v>0</v>
      </c>
      <c r="CF216" s="82">
        <v>0</v>
      </c>
      <c r="CG216" s="82">
        <v>0</v>
      </c>
      <c r="CH216" s="82">
        <v>0</v>
      </c>
      <c r="CI216" s="82">
        <v>0</v>
      </c>
      <c r="CJ216" s="82" t="s">
        <v>96</v>
      </c>
      <c r="CK216" s="83">
        <v>1.4999999999999999E-2</v>
      </c>
      <c r="CL216" s="83">
        <v>3.5000000000000003E-2</v>
      </c>
      <c r="CM216" s="83">
        <v>0.26500000000000001</v>
      </c>
      <c r="CN216" s="82">
        <v>26749.05</v>
      </c>
      <c r="CO216" s="82">
        <v>62414.450000000004</v>
      </c>
      <c r="CP216" s="82">
        <v>472566.55000000005</v>
      </c>
      <c r="CQ216" s="82">
        <v>26749.05</v>
      </c>
      <c r="CR216" s="89">
        <v>26749.05</v>
      </c>
      <c r="CS216" s="82">
        <v>26749.05</v>
      </c>
      <c r="CT216" s="82">
        <v>62414.450000000004</v>
      </c>
      <c r="CU216" s="82">
        <v>472566.55000000005</v>
      </c>
      <c r="CV216" s="82">
        <v>26749.05</v>
      </c>
      <c r="CW216" s="82">
        <v>26749.05</v>
      </c>
    </row>
    <row r="217" spans="1:101">
      <c r="A217" s="86" t="s">
        <v>82</v>
      </c>
      <c r="B217" s="87" t="s">
        <v>469</v>
      </c>
      <c r="C217" s="75" t="s">
        <v>1804</v>
      </c>
      <c r="D217" s="74" t="s">
        <v>116</v>
      </c>
      <c r="E217" s="74" t="s">
        <v>82</v>
      </c>
      <c r="F217" s="74" t="s">
        <v>469</v>
      </c>
      <c r="G217" s="74" t="s">
        <v>452</v>
      </c>
      <c r="I217" s="74" t="s">
        <v>87</v>
      </c>
      <c r="J217" s="74" t="s">
        <v>2578</v>
      </c>
      <c r="K217" s="74" t="s">
        <v>88</v>
      </c>
      <c r="L217" s="74" t="s">
        <v>89</v>
      </c>
      <c r="M217" s="74" t="s">
        <v>90</v>
      </c>
      <c r="N217" s="74" t="s">
        <v>454</v>
      </c>
      <c r="O217" s="76">
        <v>44820</v>
      </c>
      <c r="P217" s="76">
        <v>44469</v>
      </c>
      <c r="Q217" s="77">
        <v>1</v>
      </c>
      <c r="R217" s="74" t="s">
        <v>94</v>
      </c>
      <c r="S217" s="77">
        <v>70000000</v>
      </c>
      <c r="T217" s="77">
        <v>70000000</v>
      </c>
      <c r="U217" s="77">
        <v>52402.78</v>
      </c>
      <c r="V217" s="78">
        <v>3.85E-2</v>
      </c>
      <c r="W217" s="79">
        <v>1</v>
      </c>
      <c r="X217" s="77">
        <v>70000000</v>
      </c>
      <c r="Y217" s="88">
        <v>70000000</v>
      </c>
      <c r="Z217" s="77">
        <v>52402.78</v>
      </c>
      <c r="AA217" s="74" t="s">
        <v>2587</v>
      </c>
      <c r="AB217" s="74" t="s">
        <v>2498</v>
      </c>
      <c r="AC217" s="74">
        <v>1</v>
      </c>
      <c r="AD217" s="74">
        <v>2</v>
      </c>
      <c r="AE217" s="74">
        <v>1</v>
      </c>
      <c r="AF217" s="74" t="s">
        <v>2587</v>
      </c>
      <c r="AG217" s="74" t="s">
        <v>2498</v>
      </c>
      <c r="AH217" s="74">
        <v>1</v>
      </c>
      <c r="AI217" s="74">
        <v>2</v>
      </c>
      <c r="AJ217" s="74">
        <v>1</v>
      </c>
      <c r="AL217" s="74">
        <v>1</v>
      </c>
      <c r="AM217" s="74" t="s">
        <v>95</v>
      </c>
      <c r="AN217" s="74">
        <v>0</v>
      </c>
      <c r="AO217" s="74" t="s">
        <v>95</v>
      </c>
      <c r="AP217" s="74" t="s">
        <v>95</v>
      </c>
      <c r="AQ217" s="74">
        <v>1</v>
      </c>
      <c r="AS217" s="74">
        <v>1</v>
      </c>
      <c r="AT217" s="74" t="s">
        <v>92</v>
      </c>
      <c r="AU217" s="74" t="s">
        <v>2579</v>
      </c>
      <c r="AV217" s="74" t="s">
        <v>94</v>
      </c>
      <c r="AW217" s="77">
        <v>150000000</v>
      </c>
      <c r="AX217" s="77">
        <v>60000000</v>
      </c>
      <c r="AY217" s="79">
        <v>1</v>
      </c>
      <c r="AZ217" s="77">
        <v>972810000</v>
      </c>
      <c r="BA217" s="77">
        <v>389124000</v>
      </c>
      <c r="BB217" s="74" t="s">
        <v>93</v>
      </c>
      <c r="BC217" s="75" t="s">
        <v>1804</v>
      </c>
      <c r="BD217" s="82">
        <v>29744.540444751379</v>
      </c>
      <c r="BE217" s="82">
        <v>0</v>
      </c>
      <c r="BF217" s="82">
        <v>22.267094416105842</v>
      </c>
      <c r="BG217" s="82">
        <v>29766.807539167487</v>
      </c>
      <c r="BH217" s="82">
        <v>29744.540444751379</v>
      </c>
      <c r="BI217" s="82">
        <v>0</v>
      </c>
      <c r="BJ217" s="82">
        <v>22.267094416105842</v>
      </c>
      <c r="BK217" s="82">
        <v>29766.807539167487</v>
      </c>
      <c r="BL217" s="82">
        <v>63000000</v>
      </c>
      <c r="BM217" s="82">
        <v>0</v>
      </c>
      <c r="BN217" s="82">
        <v>47162.502</v>
      </c>
      <c r="BO217" s="82">
        <v>63047162.501999989</v>
      </c>
      <c r="BP217" s="82">
        <v>29744.540444751379</v>
      </c>
      <c r="BQ217" s="82">
        <v>0</v>
      </c>
      <c r="BR217" s="82">
        <v>22.267094416105842</v>
      </c>
      <c r="BS217" s="89">
        <v>29766.807539167487</v>
      </c>
      <c r="BT217" s="82">
        <v>155638.3078771616</v>
      </c>
      <c r="BU217" s="82">
        <v>0</v>
      </c>
      <c r="BV217" s="82">
        <v>116.51257153227381</v>
      </c>
      <c r="BW217" s="82">
        <v>155754.82044869388</v>
      </c>
      <c r="BX217" s="82">
        <v>155638.3078771616</v>
      </c>
      <c r="BY217" s="82">
        <v>0</v>
      </c>
      <c r="BZ217" s="82">
        <v>116.51257153227381</v>
      </c>
      <c r="CA217" s="82">
        <v>155754.82044869388</v>
      </c>
      <c r="CB217" s="82">
        <v>329647500</v>
      </c>
      <c r="CC217" s="82">
        <v>0</v>
      </c>
      <c r="CD217" s="82">
        <v>246777.791715</v>
      </c>
      <c r="CE217" s="82">
        <v>329894277.79171497</v>
      </c>
      <c r="CF217" s="82">
        <v>155638.3078771616</v>
      </c>
      <c r="CG217" s="82">
        <v>0</v>
      </c>
      <c r="CH217" s="82">
        <v>116.51257153227381</v>
      </c>
      <c r="CI217" s="82">
        <v>155754.82044869388</v>
      </c>
      <c r="CJ217" s="82" t="s">
        <v>96</v>
      </c>
      <c r="CK217" s="83">
        <v>1.4999999999999999E-2</v>
      </c>
      <c r="CL217" s="83">
        <v>3.5000000000000003E-2</v>
      </c>
      <c r="CM217" s="83">
        <v>0.26500000000000001</v>
      </c>
      <c r="CN217" s="82">
        <v>1050000</v>
      </c>
      <c r="CO217" s="82">
        <v>2450000.0000000005</v>
      </c>
      <c r="CP217" s="82">
        <v>18550000</v>
      </c>
      <c r="CQ217" s="82">
        <v>1050000</v>
      </c>
      <c r="CR217" s="89">
        <v>1050000</v>
      </c>
      <c r="CS217" s="82">
        <v>1050000</v>
      </c>
      <c r="CT217" s="82">
        <v>2450000.0000000005</v>
      </c>
      <c r="CU217" s="82">
        <v>18550000</v>
      </c>
      <c r="CV217" s="82">
        <v>1050000</v>
      </c>
      <c r="CW217" s="82">
        <v>1050000</v>
      </c>
    </row>
    <row r="218" spans="1:101">
      <c r="A218" s="86" t="s">
        <v>82</v>
      </c>
      <c r="B218" s="87" t="s">
        <v>470</v>
      </c>
      <c r="C218" s="75" t="s">
        <v>1805</v>
      </c>
      <c r="D218" s="74" t="s">
        <v>116</v>
      </c>
      <c r="E218" s="74" t="s">
        <v>82</v>
      </c>
      <c r="F218" s="74" t="s">
        <v>470</v>
      </c>
      <c r="G218" s="74" t="s">
        <v>434</v>
      </c>
      <c r="I218" s="74" t="s">
        <v>87</v>
      </c>
      <c r="J218" s="74" t="s">
        <v>2581</v>
      </c>
      <c r="K218" s="74" t="s">
        <v>100</v>
      </c>
      <c r="L218" s="74" t="s">
        <v>89</v>
      </c>
      <c r="M218" s="74" t="s">
        <v>90</v>
      </c>
      <c r="N218" s="74" t="s">
        <v>436</v>
      </c>
      <c r="O218" s="76">
        <v>44624</v>
      </c>
      <c r="P218" s="76">
        <v>44469</v>
      </c>
      <c r="Q218" s="77">
        <v>1</v>
      </c>
      <c r="R218" s="74" t="s">
        <v>94</v>
      </c>
      <c r="S218" s="77">
        <v>15000000</v>
      </c>
      <c r="T218" s="77">
        <v>15000000</v>
      </c>
      <c r="U218" s="77">
        <v>14583.33</v>
      </c>
      <c r="V218" s="78">
        <v>0.05</v>
      </c>
      <c r="W218" s="79">
        <v>1</v>
      </c>
      <c r="X218" s="77">
        <v>15000000</v>
      </c>
      <c r="Y218" s="88">
        <v>15000000</v>
      </c>
      <c r="Z218" s="77">
        <v>14583.33</v>
      </c>
      <c r="AA218" s="74">
        <v>0</v>
      </c>
      <c r="AB218" s="74">
        <v>0</v>
      </c>
      <c r="AD218" s="74">
        <v>0</v>
      </c>
      <c r="AE218" s="74">
        <v>0</v>
      </c>
      <c r="AF218" s="74">
        <v>0</v>
      </c>
      <c r="AG218" s="74">
        <v>0</v>
      </c>
      <c r="AI218" s="74">
        <v>6</v>
      </c>
      <c r="AJ218" s="74">
        <v>6</v>
      </c>
      <c r="AL218" s="74">
        <v>6</v>
      </c>
      <c r="AM218" s="74" t="s">
        <v>95</v>
      </c>
      <c r="AN218" s="74">
        <v>0</v>
      </c>
      <c r="AO218" s="74" t="s">
        <v>95</v>
      </c>
      <c r="AP218" s="74" t="s">
        <v>95</v>
      </c>
      <c r="AQ218" s="74">
        <v>1</v>
      </c>
      <c r="AS218" s="74">
        <v>1</v>
      </c>
      <c r="AT218" s="74" t="s">
        <v>92</v>
      </c>
      <c r="AU218" s="74" t="s">
        <v>2579</v>
      </c>
      <c r="AV218" s="74" t="s">
        <v>94</v>
      </c>
      <c r="AW218" s="77">
        <v>50000000</v>
      </c>
      <c r="AX218" s="77">
        <v>16462198.300000001</v>
      </c>
      <c r="AY218" s="79">
        <v>1</v>
      </c>
      <c r="AZ218" s="77">
        <v>324270000</v>
      </c>
      <c r="BA218" s="77">
        <v>106763940.85482001</v>
      </c>
      <c r="BB218" s="74" t="s">
        <v>93</v>
      </c>
      <c r="BC218" s="75" t="s">
        <v>1805</v>
      </c>
      <c r="BD218" s="82">
        <v>291295.46567205363</v>
      </c>
      <c r="BE218" s="82">
        <v>0</v>
      </c>
      <c r="BF218" s="82">
        <v>283.20386022661529</v>
      </c>
      <c r="BG218" s="82">
        <v>291578.66953228024</v>
      </c>
      <c r="BH218" s="82">
        <v>291295.46567205363</v>
      </c>
      <c r="BI218" s="82">
        <v>0</v>
      </c>
      <c r="BJ218" s="82">
        <v>283.20386022661529</v>
      </c>
      <c r="BK218" s="82">
        <v>291578.66953228024</v>
      </c>
      <c r="BL218" s="82">
        <v>13500000</v>
      </c>
      <c r="BM218" s="82">
        <v>0</v>
      </c>
      <c r="BN218" s="82">
        <v>13124.996999999999</v>
      </c>
      <c r="BO218" s="82">
        <v>13513124.997</v>
      </c>
      <c r="BP218" s="82">
        <v>291295.46567205363</v>
      </c>
      <c r="BQ218" s="82">
        <v>0</v>
      </c>
      <c r="BR218" s="82">
        <v>283.20386022661529</v>
      </c>
      <c r="BS218" s="89">
        <v>291578.66953228024</v>
      </c>
      <c r="BT218" s="82">
        <v>1524203.5241290205</v>
      </c>
      <c r="BU218" s="82">
        <v>0</v>
      </c>
      <c r="BV218" s="82">
        <v>1481.8641986357645</v>
      </c>
      <c r="BW218" s="82">
        <v>1525685.3883276563</v>
      </c>
      <c r="BX218" s="82">
        <v>1524203.5241290205</v>
      </c>
      <c r="BY218" s="82">
        <v>0</v>
      </c>
      <c r="BZ218" s="82">
        <v>1481.8641986357645</v>
      </c>
      <c r="CA218" s="82">
        <v>1525685.3883276563</v>
      </c>
      <c r="CB218" s="82">
        <v>70638750</v>
      </c>
      <c r="CC218" s="82">
        <v>0</v>
      </c>
      <c r="CD218" s="82">
        <v>68676.546802500001</v>
      </c>
      <c r="CE218" s="82">
        <v>70707426.546802491</v>
      </c>
      <c r="CF218" s="82">
        <v>1524203.5241290205</v>
      </c>
      <c r="CG218" s="82">
        <v>0</v>
      </c>
      <c r="CH218" s="82">
        <v>1481.8641986357645</v>
      </c>
      <c r="CI218" s="82">
        <v>1525685.3883276563</v>
      </c>
      <c r="CJ218" s="82" t="s">
        <v>96</v>
      </c>
      <c r="CK218" s="83">
        <v>1.4999999999999999E-2</v>
      </c>
      <c r="CL218" s="83">
        <v>3.5000000000000003E-2</v>
      </c>
      <c r="CM218" s="83">
        <v>0.26500000000000001</v>
      </c>
      <c r="CN218" s="82">
        <v>225000</v>
      </c>
      <c r="CO218" s="82">
        <v>525000</v>
      </c>
      <c r="CP218" s="82">
        <v>3975000</v>
      </c>
      <c r="CQ218" s="82">
        <v>225000</v>
      </c>
      <c r="CR218" s="89">
        <v>291578.66953228024</v>
      </c>
      <c r="CS218" s="82">
        <v>225000</v>
      </c>
      <c r="CT218" s="82">
        <v>525000</v>
      </c>
      <c r="CU218" s="82">
        <v>3975000</v>
      </c>
      <c r="CV218" s="82">
        <v>225000</v>
      </c>
      <c r="CW218" s="82">
        <v>291578.66953228024</v>
      </c>
    </row>
    <row r="219" spans="1:101">
      <c r="A219" s="86" t="s">
        <v>82</v>
      </c>
      <c r="B219" s="87" t="s">
        <v>471</v>
      </c>
      <c r="C219" s="75" t="s">
        <v>1806</v>
      </c>
      <c r="D219" s="74" t="s">
        <v>116</v>
      </c>
      <c r="E219" s="74" t="s">
        <v>82</v>
      </c>
      <c r="F219" s="74" t="s">
        <v>471</v>
      </c>
      <c r="G219" s="74" t="s">
        <v>472</v>
      </c>
      <c r="I219" s="74" t="s">
        <v>87</v>
      </c>
      <c r="J219" s="74" t="s">
        <v>2582</v>
      </c>
      <c r="K219" s="74" t="s">
        <v>100</v>
      </c>
      <c r="L219" s="74" t="s">
        <v>89</v>
      </c>
      <c r="M219" s="74" t="s">
        <v>90</v>
      </c>
      <c r="N219" s="74" t="s">
        <v>474</v>
      </c>
      <c r="O219" s="76">
        <v>44552</v>
      </c>
      <c r="P219" s="76">
        <v>44469</v>
      </c>
      <c r="Q219" s="77">
        <v>1</v>
      </c>
      <c r="R219" s="74" t="s">
        <v>94</v>
      </c>
      <c r="S219" s="77">
        <v>50000000</v>
      </c>
      <c r="T219" s="77">
        <v>50000000</v>
      </c>
      <c r="U219" s="77">
        <v>27777.78</v>
      </c>
      <c r="V219" s="78">
        <v>0.04</v>
      </c>
      <c r="W219" s="79">
        <v>1</v>
      </c>
      <c r="X219" s="77">
        <v>50000000</v>
      </c>
      <c r="Y219" s="88">
        <v>50000000</v>
      </c>
      <c r="Z219" s="77">
        <v>27777.78</v>
      </c>
      <c r="AA219" s="74">
        <v>0</v>
      </c>
      <c r="AB219" s="74">
        <v>0</v>
      </c>
      <c r="AD219" s="74">
        <v>0</v>
      </c>
      <c r="AE219" s="74">
        <v>0</v>
      </c>
      <c r="AF219" s="74">
        <v>0</v>
      </c>
      <c r="AG219" s="74">
        <v>0</v>
      </c>
      <c r="AI219" s="74">
        <v>5</v>
      </c>
      <c r="AJ219" s="74">
        <v>5</v>
      </c>
      <c r="AL219" s="74">
        <v>5</v>
      </c>
      <c r="AM219" s="74" t="s">
        <v>95</v>
      </c>
      <c r="AN219" s="74">
        <v>0</v>
      </c>
      <c r="AO219" s="74" t="s">
        <v>95</v>
      </c>
      <c r="AP219" s="74" t="s">
        <v>95</v>
      </c>
      <c r="AQ219" s="74">
        <v>1</v>
      </c>
      <c r="AS219" s="74">
        <v>1</v>
      </c>
      <c r="AT219" s="74" t="s">
        <v>92</v>
      </c>
      <c r="AU219" s="74" t="s">
        <v>2579</v>
      </c>
      <c r="AV219" s="74" t="s">
        <v>94</v>
      </c>
      <c r="AW219" s="77">
        <v>120000000</v>
      </c>
      <c r="AX219" s="77">
        <v>70000000</v>
      </c>
      <c r="AY219" s="79">
        <v>1</v>
      </c>
      <c r="AZ219" s="77">
        <v>778248000</v>
      </c>
      <c r="BA219" s="77">
        <v>453978000</v>
      </c>
      <c r="BB219" s="74" t="s">
        <v>93</v>
      </c>
      <c r="BC219" s="75" t="s">
        <v>1806</v>
      </c>
      <c r="BD219" s="82">
        <v>624630.80758458574</v>
      </c>
      <c r="BE219" s="82">
        <v>0</v>
      </c>
      <c r="BF219" s="82">
        <v>347.01714308613907</v>
      </c>
      <c r="BG219" s="82">
        <v>624977.82472767192</v>
      </c>
      <c r="BH219" s="82">
        <v>624630.80758458574</v>
      </c>
      <c r="BI219" s="82">
        <v>0</v>
      </c>
      <c r="BJ219" s="82">
        <v>347.01714308613907</v>
      </c>
      <c r="BK219" s="82">
        <v>624977.82472767192</v>
      </c>
      <c r="BL219" s="82">
        <v>45000000</v>
      </c>
      <c r="BM219" s="82">
        <v>0</v>
      </c>
      <c r="BN219" s="82">
        <v>25000.002</v>
      </c>
      <c r="BO219" s="82">
        <v>45025000.001999997</v>
      </c>
      <c r="BP219" s="82">
        <v>624630.80758458574</v>
      </c>
      <c r="BQ219" s="82">
        <v>0</v>
      </c>
      <c r="BR219" s="82">
        <v>347.01714308613907</v>
      </c>
      <c r="BS219" s="89">
        <v>624977.82472767192</v>
      </c>
      <c r="BT219" s="82">
        <v>3268380.7006863449</v>
      </c>
      <c r="BU219" s="82">
        <v>0</v>
      </c>
      <c r="BV219" s="82">
        <v>1815.7672011982227</v>
      </c>
      <c r="BW219" s="82">
        <v>3270196.4678875431</v>
      </c>
      <c r="BX219" s="82">
        <v>3268380.7006863449</v>
      </c>
      <c r="BY219" s="82">
        <v>0</v>
      </c>
      <c r="BZ219" s="82">
        <v>1815.7672011982227</v>
      </c>
      <c r="CA219" s="82">
        <v>3270196.4678875431</v>
      </c>
      <c r="CB219" s="82">
        <v>235462500</v>
      </c>
      <c r="CC219" s="82">
        <v>0</v>
      </c>
      <c r="CD219" s="82">
        <v>130812.510465</v>
      </c>
      <c r="CE219" s="82">
        <v>235593312.51046497</v>
      </c>
      <c r="CF219" s="82">
        <v>3268380.7006863449</v>
      </c>
      <c r="CG219" s="82">
        <v>0</v>
      </c>
      <c r="CH219" s="82">
        <v>1815.7672011982227</v>
      </c>
      <c r="CI219" s="82">
        <v>3270196.4678875431</v>
      </c>
      <c r="CJ219" s="82" t="s">
        <v>96</v>
      </c>
      <c r="CK219" s="83">
        <v>1.4999999999999999E-2</v>
      </c>
      <c r="CL219" s="83">
        <v>3.5000000000000003E-2</v>
      </c>
      <c r="CM219" s="83">
        <v>0.26500000000000001</v>
      </c>
      <c r="CN219" s="82">
        <v>750000</v>
      </c>
      <c r="CO219" s="82">
        <v>1750000.0000000002</v>
      </c>
      <c r="CP219" s="82">
        <v>13250000</v>
      </c>
      <c r="CQ219" s="82">
        <v>750000</v>
      </c>
      <c r="CR219" s="89">
        <v>750000</v>
      </c>
      <c r="CS219" s="82">
        <v>750000</v>
      </c>
      <c r="CT219" s="82">
        <v>1750000.0000000002</v>
      </c>
      <c r="CU219" s="82">
        <v>13250000</v>
      </c>
      <c r="CV219" s="82">
        <v>750000</v>
      </c>
      <c r="CW219" s="82">
        <v>750000</v>
      </c>
    </row>
    <row r="220" spans="1:101">
      <c r="A220" s="86" t="s">
        <v>82</v>
      </c>
      <c r="B220" s="87" t="s">
        <v>475</v>
      </c>
      <c r="C220" s="75" t="s">
        <v>1807</v>
      </c>
      <c r="D220" s="74" t="s">
        <v>116</v>
      </c>
      <c r="E220" s="74" t="s">
        <v>82</v>
      </c>
      <c r="F220" s="74" t="s">
        <v>475</v>
      </c>
      <c r="G220" s="74" t="s">
        <v>311</v>
      </c>
      <c r="I220" s="74" t="s">
        <v>87</v>
      </c>
      <c r="J220" s="74" t="s">
        <v>2584</v>
      </c>
      <c r="K220" s="74" t="s">
        <v>313</v>
      </c>
      <c r="L220" s="74" t="s">
        <v>89</v>
      </c>
      <c r="M220" s="74" t="s">
        <v>90</v>
      </c>
      <c r="N220" s="74" t="s">
        <v>476</v>
      </c>
      <c r="O220" s="76">
        <v>44642</v>
      </c>
      <c r="P220" s="76">
        <v>44469</v>
      </c>
      <c r="Q220" s="77">
        <v>1</v>
      </c>
      <c r="R220" s="74" t="s">
        <v>94</v>
      </c>
      <c r="S220" s="77">
        <v>11305535.23</v>
      </c>
      <c r="T220" s="77">
        <v>11305535.23</v>
      </c>
      <c r="U220" s="77">
        <v>6830.43</v>
      </c>
      <c r="V220" s="78">
        <v>4.3499999999999997E-2</v>
      </c>
      <c r="W220" s="79">
        <v>1</v>
      </c>
      <c r="X220" s="77">
        <v>11305535.23</v>
      </c>
      <c r="Y220" s="88">
        <v>11305535.23</v>
      </c>
      <c r="Z220" s="77">
        <v>6830.43</v>
      </c>
      <c r="AA220" s="74">
        <v>0</v>
      </c>
      <c r="AB220" s="74">
        <v>0</v>
      </c>
      <c r="AD220" s="74">
        <v>5</v>
      </c>
      <c r="AE220" s="74">
        <v>5</v>
      </c>
      <c r="AF220" s="74">
        <v>0</v>
      </c>
      <c r="AG220" s="74">
        <v>0</v>
      </c>
      <c r="AI220" s="74">
        <v>5</v>
      </c>
      <c r="AJ220" s="74">
        <v>5</v>
      </c>
      <c r="AL220" s="74">
        <v>5</v>
      </c>
      <c r="AM220" s="74" t="s">
        <v>95</v>
      </c>
      <c r="AN220" s="74">
        <v>0</v>
      </c>
      <c r="AO220" s="74" t="s">
        <v>95</v>
      </c>
      <c r="AP220" s="74" t="s">
        <v>95</v>
      </c>
      <c r="AQ220" s="74">
        <v>1</v>
      </c>
      <c r="AS220" s="74">
        <v>1</v>
      </c>
      <c r="AT220" s="74" t="s">
        <v>92</v>
      </c>
      <c r="AU220" s="74" t="s">
        <v>2579</v>
      </c>
      <c r="AV220" s="74" t="s">
        <v>94</v>
      </c>
      <c r="AW220" s="77">
        <v>70000000</v>
      </c>
      <c r="AX220" s="77">
        <v>58694464.770000003</v>
      </c>
      <c r="AY220" s="79">
        <v>1</v>
      </c>
      <c r="AZ220" s="77">
        <v>453978000</v>
      </c>
      <c r="BA220" s="77">
        <v>380657081.81935805</v>
      </c>
      <c r="BB220" s="74" t="s">
        <v>93</v>
      </c>
      <c r="BC220" s="75" t="s">
        <v>1807</v>
      </c>
      <c r="BD220" s="82">
        <v>141235.71201781771</v>
      </c>
      <c r="BE220" s="82">
        <v>0</v>
      </c>
      <c r="BF220" s="82">
        <v>85.329940140999668</v>
      </c>
      <c r="BG220" s="82">
        <v>141321.04195795872</v>
      </c>
      <c r="BH220" s="82">
        <v>141235.71201781771</v>
      </c>
      <c r="BI220" s="82">
        <v>0</v>
      </c>
      <c r="BJ220" s="82">
        <v>85.329940140999668</v>
      </c>
      <c r="BK220" s="82">
        <v>141321.04195795872</v>
      </c>
      <c r="BL220" s="82">
        <v>10174981.707</v>
      </c>
      <c r="BM220" s="82">
        <v>0</v>
      </c>
      <c r="BN220" s="82">
        <v>6147.3870000000006</v>
      </c>
      <c r="BO220" s="82">
        <v>10181129.093999999</v>
      </c>
      <c r="BP220" s="82">
        <v>141235.71201781771</v>
      </c>
      <c r="BQ220" s="82">
        <v>0</v>
      </c>
      <c r="BR220" s="82">
        <v>85.329940140999668</v>
      </c>
      <c r="BS220" s="89">
        <v>141321.04195795872</v>
      </c>
      <c r="BT220" s="82">
        <v>739015.86313323118</v>
      </c>
      <c r="BU220" s="82">
        <v>0</v>
      </c>
      <c r="BV220" s="82">
        <v>446.48891178778075</v>
      </c>
      <c r="BW220" s="82">
        <v>739462.35204501892</v>
      </c>
      <c r="BX220" s="82">
        <v>739015.86313323118</v>
      </c>
      <c r="BY220" s="82">
        <v>0</v>
      </c>
      <c r="BZ220" s="82">
        <v>446.48891178778075</v>
      </c>
      <c r="CA220" s="82">
        <v>739462.35204501892</v>
      </c>
      <c r="CB220" s="82">
        <v>53240591.781877503</v>
      </c>
      <c r="CC220" s="82">
        <v>0</v>
      </c>
      <c r="CD220" s="82">
        <v>32166.202477500003</v>
      </c>
      <c r="CE220" s="82">
        <v>53272757.984354995</v>
      </c>
      <c r="CF220" s="82">
        <v>739015.86313323118</v>
      </c>
      <c r="CG220" s="82">
        <v>0</v>
      </c>
      <c r="CH220" s="82">
        <v>446.48891178778075</v>
      </c>
      <c r="CI220" s="82">
        <v>739462.35204501892</v>
      </c>
      <c r="CJ220" s="82" t="s">
        <v>96</v>
      </c>
      <c r="CK220" s="83">
        <v>1.4999999999999999E-2</v>
      </c>
      <c r="CL220" s="83">
        <v>3.5000000000000003E-2</v>
      </c>
      <c r="CM220" s="83">
        <v>0.26500000000000001</v>
      </c>
      <c r="CN220" s="82">
        <v>169583.02845000001</v>
      </c>
      <c r="CO220" s="82">
        <v>395693.73305000004</v>
      </c>
      <c r="CP220" s="82">
        <v>2995966.8359500002</v>
      </c>
      <c r="CQ220" s="82">
        <v>169583.02845000001</v>
      </c>
      <c r="CR220" s="89">
        <v>169583.02845000001</v>
      </c>
      <c r="CS220" s="82">
        <v>169583.02845000001</v>
      </c>
      <c r="CT220" s="82">
        <v>395693.73305000004</v>
      </c>
      <c r="CU220" s="82">
        <v>2995966.8359500002</v>
      </c>
      <c r="CV220" s="82">
        <v>169583.02845000001</v>
      </c>
      <c r="CW220" s="82">
        <v>169583.02845000001</v>
      </c>
    </row>
    <row r="221" spans="1:101">
      <c r="A221" s="86" t="s">
        <v>82</v>
      </c>
      <c r="B221" s="87" t="s">
        <v>477</v>
      </c>
      <c r="C221" s="75" t="s">
        <v>1808</v>
      </c>
      <c r="D221" s="74" t="s">
        <v>116</v>
      </c>
      <c r="E221" s="74" t="s">
        <v>82</v>
      </c>
      <c r="F221" s="74" t="s">
        <v>477</v>
      </c>
      <c r="G221" s="74" t="s">
        <v>438</v>
      </c>
      <c r="I221" s="74" t="s">
        <v>87</v>
      </c>
      <c r="J221" s="74" t="s">
        <v>2583</v>
      </c>
      <c r="K221" s="74" t="s">
        <v>128</v>
      </c>
      <c r="L221" s="74" t="s">
        <v>89</v>
      </c>
      <c r="M221" s="74" t="s">
        <v>90</v>
      </c>
      <c r="N221" s="74" t="s">
        <v>440</v>
      </c>
      <c r="O221" s="76">
        <v>44585</v>
      </c>
      <c r="P221" s="76">
        <v>44469</v>
      </c>
      <c r="Q221" s="77">
        <v>1</v>
      </c>
      <c r="R221" s="74" t="s">
        <v>94</v>
      </c>
      <c r="S221" s="77">
        <v>20018388.390000001</v>
      </c>
      <c r="T221" s="77">
        <v>20018388.390000001</v>
      </c>
      <c r="U221" s="77">
        <v>2391.09</v>
      </c>
      <c r="V221" s="78">
        <v>4.2999999999999997E-2</v>
      </c>
      <c r="W221" s="79">
        <v>1</v>
      </c>
      <c r="X221" s="77">
        <v>20018388.390000001</v>
      </c>
      <c r="Y221" s="88">
        <v>20018388.390000001</v>
      </c>
      <c r="Z221" s="77">
        <v>2391.09</v>
      </c>
      <c r="AA221" s="74">
        <v>0</v>
      </c>
      <c r="AB221" s="74">
        <v>0</v>
      </c>
      <c r="AD221" s="74">
        <v>6</v>
      </c>
      <c r="AE221" s="74">
        <v>6</v>
      </c>
      <c r="AF221" s="74">
        <v>0</v>
      </c>
      <c r="AG221" s="74">
        <v>0</v>
      </c>
      <c r="AI221" s="74">
        <v>6</v>
      </c>
      <c r="AJ221" s="74">
        <v>6</v>
      </c>
      <c r="AL221" s="74">
        <v>6</v>
      </c>
      <c r="AM221" s="74" t="s">
        <v>95</v>
      </c>
      <c r="AN221" s="74">
        <v>0</v>
      </c>
      <c r="AO221" s="74" t="s">
        <v>95</v>
      </c>
      <c r="AP221" s="74" t="s">
        <v>95</v>
      </c>
      <c r="AQ221" s="74">
        <v>1</v>
      </c>
      <c r="AS221" s="74">
        <v>1</v>
      </c>
      <c r="AT221" s="74" t="s">
        <v>92</v>
      </c>
      <c r="AU221" s="74" t="s">
        <v>2579</v>
      </c>
      <c r="AV221" s="74" t="s">
        <v>94</v>
      </c>
      <c r="AW221" s="77">
        <v>30000000</v>
      </c>
      <c r="AX221" s="77">
        <v>8000000</v>
      </c>
      <c r="AY221" s="79">
        <v>1</v>
      </c>
      <c r="AZ221" s="77">
        <v>194562000</v>
      </c>
      <c r="BA221" s="77">
        <v>51883200</v>
      </c>
      <c r="BB221" s="74" t="s">
        <v>93</v>
      </c>
      <c r="BC221" s="75" t="s">
        <v>1808</v>
      </c>
      <c r="BD221" s="82">
        <v>388751.05120460544</v>
      </c>
      <c r="BE221" s="82">
        <v>0</v>
      </c>
      <c r="BF221" s="82">
        <v>46.434245000919383</v>
      </c>
      <c r="BG221" s="82">
        <v>388797.48544960638</v>
      </c>
      <c r="BH221" s="82">
        <v>388751.05120460544</v>
      </c>
      <c r="BI221" s="82">
        <v>0</v>
      </c>
      <c r="BJ221" s="82">
        <v>46.434245000919383</v>
      </c>
      <c r="BK221" s="82">
        <v>388797.48544960638</v>
      </c>
      <c r="BL221" s="82">
        <v>18016549.550999999</v>
      </c>
      <c r="BM221" s="82">
        <v>0</v>
      </c>
      <c r="BN221" s="82">
        <v>2151.9810000000002</v>
      </c>
      <c r="BO221" s="82">
        <v>18018701.532000002</v>
      </c>
      <c r="BP221" s="82">
        <v>388751.05120460544</v>
      </c>
      <c r="BQ221" s="82">
        <v>0</v>
      </c>
      <c r="BR221" s="82">
        <v>46.434245000919383</v>
      </c>
      <c r="BS221" s="89">
        <v>388797.48544960638</v>
      </c>
      <c r="BT221" s="82">
        <v>2034139.875428098</v>
      </c>
      <c r="BU221" s="82">
        <v>0</v>
      </c>
      <c r="BV221" s="82">
        <v>242.96718696731065</v>
      </c>
      <c r="BW221" s="82">
        <v>2034382.8426150654</v>
      </c>
      <c r="BX221" s="82">
        <v>2034139.875428098</v>
      </c>
      <c r="BY221" s="82">
        <v>0</v>
      </c>
      <c r="BZ221" s="82">
        <v>242.96718696731065</v>
      </c>
      <c r="CA221" s="82">
        <v>2034382.8426150654</v>
      </c>
      <c r="CB221" s="82">
        <v>94271595.525607497</v>
      </c>
      <c r="CC221" s="82">
        <v>0</v>
      </c>
      <c r="CD221" s="82">
        <v>11260.240582500001</v>
      </c>
      <c r="CE221" s="82">
        <v>94282855.766190007</v>
      </c>
      <c r="CF221" s="82">
        <v>2034139.875428098</v>
      </c>
      <c r="CG221" s="82">
        <v>0</v>
      </c>
      <c r="CH221" s="82">
        <v>242.96718696731065</v>
      </c>
      <c r="CI221" s="82">
        <v>2034382.8426150654</v>
      </c>
      <c r="CJ221" s="82" t="s">
        <v>96</v>
      </c>
      <c r="CK221" s="83">
        <v>1.4999999999999999E-2</v>
      </c>
      <c r="CL221" s="83">
        <v>3.5000000000000003E-2</v>
      </c>
      <c r="CM221" s="83">
        <v>0.26500000000000001</v>
      </c>
      <c r="CN221" s="82">
        <v>300275.82585000002</v>
      </c>
      <c r="CO221" s="82">
        <v>700643.59365000005</v>
      </c>
      <c r="CP221" s="82">
        <v>5304872.9233500008</v>
      </c>
      <c r="CQ221" s="82">
        <v>300275.82585000002</v>
      </c>
      <c r="CR221" s="89">
        <v>388797.48544960638</v>
      </c>
      <c r="CS221" s="82">
        <v>300275.82585000002</v>
      </c>
      <c r="CT221" s="82">
        <v>700643.59365000005</v>
      </c>
      <c r="CU221" s="82">
        <v>5304872.9233500008</v>
      </c>
      <c r="CV221" s="82">
        <v>300275.82585000002</v>
      </c>
      <c r="CW221" s="82">
        <v>388797.48544960638</v>
      </c>
    </row>
    <row r="222" spans="1:101">
      <c r="A222" s="86" t="s">
        <v>82</v>
      </c>
      <c r="B222" s="87" t="s">
        <v>497</v>
      </c>
      <c r="C222" s="75" t="s">
        <v>1816</v>
      </c>
      <c r="D222" s="74" t="s">
        <v>116</v>
      </c>
      <c r="E222" s="74" t="s">
        <v>82</v>
      </c>
      <c r="F222" s="74" t="s">
        <v>497</v>
      </c>
      <c r="G222" s="74" t="s">
        <v>498</v>
      </c>
      <c r="I222" s="74" t="s">
        <v>127</v>
      </c>
      <c r="J222" s="74" t="s">
        <v>2584</v>
      </c>
      <c r="K222" s="74" t="s">
        <v>313</v>
      </c>
      <c r="L222" s="74" t="s">
        <v>89</v>
      </c>
      <c r="M222" s="74" t="s">
        <v>90</v>
      </c>
      <c r="N222" s="74" t="s">
        <v>500</v>
      </c>
      <c r="O222" s="76">
        <v>46904</v>
      </c>
      <c r="P222" s="76">
        <v>44469</v>
      </c>
      <c r="Q222" s="77">
        <v>7</v>
      </c>
      <c r="R222" s="74" t="s">
        <v>262</v>
      </c>
      <c r="S222" s="77">
        <v>23500000</v>
      </c>
      <c r="T222" s="77">
        <v>16437500</v>
      </c>
      <c r="U222" s="77">
        <v>178548.73</v>
      </c>
      <c r="V222" s="78">
        <v>3.4217499999999998E-2</v>
      </c>
      <c r="W222" s="79">
        <v>6.4854000000000003</v>
      </c>
      <c r="X222" s="77">
        <v>152406900</v>
      </c>
      <c r="Y222" s="88">
        <v>106603762.5</v>
      </c>
      <c r="Z222" s="77">
        <v>1157959.9335420001</v>
      </c>
      <c r="AA222" s="74">
        <v>0</v>
      </c>
      <c r="AB222" s="74">
        <v>0</v>
      </c>
      <c r="AD222" s="74">
        <v>5</v>
      </c>
      <c r="AE222" s="74">
        <v>5</v>
      </c>
      <c r="AF222" s="74">
        <v>0</v>
      </c>
      <c r="AG222" s="74">
        <v>0</v>
      </c>
      <c r="AI222" s="74">
        <v>5</v>
      </c>
      <c r="AJ222" s="74">
        <v>5</v>
      </c>
      <c r="AL222" s="74">
        <v>5</v>
      </c>
      <c r="AM222" s="74" t="s">
        <v>95</v>
      </c>
      <c r="AN222" s="74">
        <v>0</v>
      </c>
      <c r="AO222" s="74" t="s">
        <v>95</v>
      </c>
      <c r="AP222" s="74" t="s">
        <v>95</v>
      </c>
      <c r="AQ222" s="74">
        <v>1</v>
      </c>
      <c r="AS222" s="74">
        <v>1</v>
      </c>
      <c r="AT222" s="74" t="s">
        <v>92</v>
      </c>
      <c r="AU222" s="74" t="s">
        <v>95</v>
      </c>
      <c r="AV222" s="74" t="s">
        <v>262</v>
      </c>
      <c r="AW222" s="77">
        <v>23500000</v>
      </c>
      <c r="AX222" s="77">
        <v>0</v>
      </c>
      <c r="AY222" s="79">
        <v>6.4854000000000003</v>
      </c>
      <c r="AZ222" s="77">
        <v>152406900</v>
      </c>
      <c r="BA222" s="77">
        <v>0</v>
      </c>
      <c r="BB222" s="74" t="s">
        <v>116</v>
      </c>
      <c r="BC222" s="75" t="s">
        <v>1816</v>
      </c>
      <c r="BD222" s="82">
        <v>1331759.8852386079</v>
      </c>
      <c r="BE222" s="82">
        <v>0</v>
      </c>
      <c r="BF222" s="82">
        <v>14465.948968778655</v>
      </c>
      <c r="BG222" s="82">
        <v>1346225.8342073865</v>
      </c>
      <c r="BH222" s="82">
        <v>5455892.9731971733</v>
      </c>
      <c r="BI222" s="82">
        <v>0</v>
      </c>
      <c r="BJ222" s="82">
        <v>91143.670593723306</v>
      </c>
      <c r="BK222" s="82">
        <v>5547036.6437908979</v>
      </c>
      <c r="BL222" s="82">
        <v>95943386.25</v>
      </c>
      <c r="BM222" s="82">
        <v>0</v>
      </c>
      <c r="BN222" s="82">
        <v>1042163.9401878001</v>
      </c>
      <c r="BO222" s="82">
        <v>96985550.190187797</v>
      </c>
      <c r="BP222" s="82">
        <v>1331759.8852386079</v>
      </c>
      <c r="BQ222" s="82">
        <v>0</v>
      </c>
      <c r="BR222" s="82">
        <v>14465.948968778655</v>
      </c>
      <c r="BS222" s="89">
        <v>1346225.8342073865</v>
      </c>
      <c r="BT222" s="82">
        <v>6968433.5995110152</v>
      </c>
      <c r="BU222" s="82">
        <v>0</v>
      </c>
      <c r="BV222" s="82">
        <v>75693.077979134308</v>
      </c>
      <c r="BW222" s="82">
        <v>7044126.6774901496</v>
      </c>
      <c r="BX222" s="82">
        <v>28547959.982254211</v>
      </c>
      <c r="BY222" s="82">
        <v>0</v>
      </c>
      <c r="BZ222" s="82">
        <v>476909.25638165721</v>
      </c>
      <c r="CA222" s="82">
        <v>29024869.238635872</v>
      </c>
      <c r="CB222" s="82">
        <v>502023768.55312496</v>
      </c>
      <c r="CC222" s="82">
        <v>0</v>
      </c>
      <c r="CD222" s="82">
        <v>5453122.8170326641</v>
      </c>
      <c r="CE222" s="82">
        <v>507476891.37015766</v>
      </c>
      <c r="CF222" s="82">
        <v>6968433.5995110152</v>
      </c>
      <c r="CG222" s="82">
        <v>0</v>
      </c>
      <c r="CH222" s="82">
        <v>75693.077979134308</v>
      </c>
      <c r="CI222" s="82">
        <v>7044126.6774901496</v>
      </c>
      <c r="CJ222" s="82" t="s">
        <v>96</v>
      </c>
      <c r="CK222" s="83">
        <v>1.4999999999999999E-2</v>
      </c>
      <c r="CL222" s="83">
        <v>3.5000000000000003E-2</v>
      </c>
      <c r="CM222" s="83">
        <v>0.26500000000000001</v>
      </c>
      <c r="CN222" s="82">
        <v>1599056.4375</v>
      </c>
      <c r="CO222" s="82">
        <v>3731131.6875000005</v>
      </c>
      <c r="CP222" s="82">
        <v>28249997.0625</v>
      </c>
      <c r="CQ222" s="82">
        <v>1599056.4375</v>
      </c>
      <c r="CR222" s="89">
        <v>1599056.4375</v>
      </c>
      <c r="CS222" s="82">
        <v>246562.5</v>
      </c>
      <c r="CT222" s="82">
        <v>575312.5</v>
      </c>
      <c r="CU222" s="82">
        <v>4355937.5</v>
      </c>
      <c r="CV222" s="82">
        <v>246562.5</v>
      </c>
      <c r="CW222" s="82">
        <v>246562.5</v>
      </c>
    </row>
    <row r="223" spans="1:101">
      <c r="A223" s="86" t="s">
        <v>82</v>
      </c>
      <c r="B223" s="87" t="s">
        <v>501</v>
      </c>
      <c r="C223" s="75" t="s">
        <v>1817</v>
      </c>
      <c r="D223" s="74" t="s">
        <v>116</v>
      </c>
      <c r="E223" s="74" t="s">
        <v>82</v>
      </c>
      <c r="F223" s="74" t="s">
        <v>501</v>
      </c>
      <c r="G223" s="74" t="s">
        <v>502</v>
      </c>
      <c r="I223" s="74" t="s">
        <v>87</v>
      </c>
      <c r="J223" s="74" t="s">
        <v>2588</v>
      </c>
      <c r="K223" s="74" t="s">
        <v>504</v>
      </c>
      <c r="L223" s="74" t="s">
        <v>89</v>
      </c>
      <c r="M223" s="74" t="s">
        <v>90</v>
      </c>
      <c r="N223" s="74" t="s">
        <v>505</v>
      </c>
      <c r="O223" s="76">
        <v>44796</v>
      </c>
      <c r="P223" s="76">
        <v>44469</v>
      </c>
      <c r="Q223" s="77">
        <v>1</v>
      </c>
      <c r="R223" s="74" t="s">
        <v>506</v>
      </c>
      <c r="S223" s="77">
        <v>80000000</v>
      </c>
      <c r="T223" s="77">
        <v>44000000</v>
      </c>
      <c r="U223" s="77">
        <v>10017.290000000001</v>
      </c>
      <c r="V223" s="78">
        <v>1.6619600000000002E-2</v>
      </c>
      <c r="W223" s="79">
        <v>0.83306000000000002</v>
      </c>
      <c r="X223" s="77">
        <v>66644800</v>
      </c>
      <c r="Y223" s="88">
        <v>36654640</v>
      </c>
      <c r="Z223" s="77">
        <v>8345.0036074000018</v>
      </c>
      <c r="AA223" s="74">
        <v>0</v>
      </c>
      <c r="AB223" s="74">
        <v>0</v>
      </c>
      <c r="AD223" s="74">
        <v>6</v>
      </c>
      <c r="AE223" s="74">
        <v>6</v>
      </c>
      <c r="AF223" s="74">
        <v>0</v>
      </c>
      <c r="AG223" s="74">
        <v>0</v>
      </c>
      <c r="AI223" s="74">
        <v>6</v>
      </c>
      <c r="AJ223" s="74">
        <v>6</v>
      </c>
      <c r="AL223" s="74">
        <v>6</v>
      </c>
      <c r="AM223" s="74" t="s">
        <v>95</v>
      </c>
      <c r="AN223" s="74">
        <v>0</v>
      </c>
      <c r="AO223" s="74" t="s">
        <v>95</v>
      </c>
      <c r="AP223" s="74" t="s">
        <v>95</v>
      </c>
      <c r="AQ223" s="74">
        <v>1</v>
      </c>
      <c r="AS223" s="74">
        <v>1</v>
      </c>
      <c r="AT223" s="74" t="s">
        <v>92</v>
      </c>
      <c r="AU223" s="74" t="s">
        <v>95</v>
      </c>
      <c r="AV223" s="74" t="s">
        <v>506</v>
      </c>
      <c r="AW223" s="77">
        <v>80000000</v>
      </c>
      <c r="AX223" s="77">
        <v>0</v>
      </c>
      <c r="AY223" s="79">
        <v>0.83306000000000002</v>
      </c>
      <c r="AZ223" s="77">
        <v>518832000</v>
      </c>
      <c r="BA223" s="77">
        <v>0</v>
      </c>
      <c r="BB223" s="74" t="s">
        <v>116</v>
      </c>
      <c r="BC223" s="75" t="s">
        <v>1817</v>
      </c>
      <c r="BD223" s="82">
        <v>711822.0285227655</v>
      </c>
      <c r="BE223" s="82">
        <v>0</v>
      </c>
      <c r="BF223" s="82">
        <v>162.05744745683671</v>
      </c>
      <c r="BG223" s="82">
        <v>711984.08597022237</v>
      </c>
      <c r="BH223" s="82">
        <v>711822.0285227655</v>
      </c>
      <c r="BI223" s="82">
        <v>0</v>
      </c>
      <c r="BJ223" s="82">
        <v>162.05744745683671</v>
      </c>
      <c r="BK223" s="82">
        <v>711984.08597022237</v>
      </c>
      <c r="BL223" s="82">
        <v>32989176</v>
      </c>
      <c r="BM223" s="82">
        <v>0</v>
      </c>
      <c r="BN223" s="82">
        <v>7510.5032466600014</v>
      </c>
      <c r="BO223" s="82">
        <v>32996686.503246654</v>
      </c>
      <c r="BP223" s="82">
        <v>711822.0285227655</v>
      </c>
      <c r="BQ223" s="82">
        <v>0</v>
      </c>
      <c r="BR223" s="82">
        <v>162.05744745683671</v>
      </c>
      <c r="BS223" s="89">
        <v>711984.08597022237</v>
      </c>
      <c r="BT223" s="82">
        <v>3724608.7642453704</v>
      </c>
      <c r="BU223" s="82">
        <v>0</v>
      </c>
      <c r="BV223" s="82">
        <v>847.96559381789814</v>
      </c>
      <c r="BW223" s="82">
        <v>3725456.7298391885</v>
      </c>
      <c r="BX223" s="82">
        <v>3724608.7642453704</v>
      </c>
      <c r="BY223" s="82">
        <v>0</v>
      </c>
      <c r="BZ223" s="82">
        <v>847.96559381789814</v>
      </c>
      <c r="CA223" s="82">
        <v>3725456.7298391885</v>
      </c>
      <c r="CB223" s="82">
        <v>172615863.41999999</v>
      </c>
      <c r="CC223" s="82">
        <v>0</v>
      </c>
      <c r="CD223" s="82">
        <v>39298.708238148458</v>
      </c>
      <c r="CE223" s="82">
        <v>172655162.12823811</v>
      </c>
      <c r="CF223" s="82">
        <v>3724608.7642453704</v>
      </c>
      <c r="CG223" s="82">
        <v>0</v>
      </c>
      <c r="CH223" s="82">
        <v>847.96559381789814</v>
      </c>
      <c r="CI223" s="82">
        <v>3725456.7298391885</v>
      </c>
      <c r="CJ223" s="82" t="s">
        <v>96</v>
      </c>
      <c r="CK223" s="83">
        <v>1.4999999999999999E-2</v>
      </c>
      <c r="CL223" s="83">
        <v>3.5000000000000003E-2</v>
      </c>
      <c r="CM223" s="83">
        <v>0.26500000000000001</v>
      </c>
      <c r="CN223" s="82">
        <v>549819.6</v>
      </c>
      <c r="CO223" s="82">
        <v>1282912.4000000001</v>
      </c>
      <c r="CP223" s="82">
        <v>9713479.5999999996</v>
      </c>
      <c r="CQ223" s="82">
        <v>549819.6</v>
      </c>
      <c r="CR223" s="89">
        <v>711984.08597022237</v>
      </c>
      <c r="CS223" s="82">
        <v>660000</v>
      </c>
      <c r="CT223" s="82">
        <v>1540000.0000000002</v>
      </c>
      <c r="CU223" s="82">
        <v>11660000</v>
      </c>
      <c r="CV223" s="82">
        <v>660000</v>
      </c>
      <c r="CW223" s="82">
        <v>854661.23204837868</v>
      </c>
    </row>
    <row r="224" spans="1:101">
      <c r="A224" s="86" t="s">
        <v>82</v>
      </c>
      <c r="B224" s="87" t="s">
        <v>507</v>
      </c>
      <c r="C224" s="75" t="s">
        <v>1818</v>
      </c>
      <c r="D224" s="74" t="s">
        <v>116</v>
      </c>
      <c r="E224" s="74" t="s">
        <v>82</v>
      </c>
      <c r="F224" s="74" t="s">
        <v>507</v>
      </c>
      <c r="G224" s="74" t="s">
        <v>508</v>
      </c>
      <c r="I224" s="74" t="s">
        <v>87</v>
      </c>
      <c r="J224" s="74" t="s">
        <v>2582</v>
      </c>
      <c r="K224" s="74" t="s">
        <v>100</v>
      </c>
      <c r="L224" s="74" t="s">
        <v>89</v>
      </c>
      <c r="M224" s="74" t="s">
        <v>90</v>
      </c>
      <c r="N224" s="74" t="s">
        <v>510</v>
      </c>
      <c r="O224" s="76">
        <v>44828</v>
      </c>
      <c r="P224" s="76">
        <v>44469</v>
      </c>
      <c r="Q224" s="77">
        <v>1</v>
      </c>
      <c r="R224" s="74" t="s">
        <v>262</v>
      </c>
      <c r="S224" s="77">
        <v>20000000</v>
      </c>
      <c r="T224" s="77">
        <v>8000000</v>
      </c>
      <c r="U224" s="77">
        <v>1626</v>
      </c>
      <c r="V224" s="78">
        <v>1.82925E-2</v>
      </c>
      <c r="W224" s="79">
        <v>6.4854000000000003</v>
      </c>
      <c r="X224" s="77">
        <v>129708000</v>
      </c>
      <c r="Y224" s="88">
        <v>51883200</v>
      </c>
      <c r="Z224" s="77">
        <v>10545.260400000001</v>
      </c>
      <c r="AA224" s="74">
        <v>0</v>
      </c>
      <c r="AB224" s="74">
        <v>0</v>
      </c>
      <c r="AD224" s="74">
        <v>6</v>
      </c>
      <c r="AE224" s="74">
        <v>6</v>
      </c>
      <c r="AF224" s="74">
        <v>0</v>
      </c>
      <c r="AG224" s="74">
        <v>0</v>
      </c>
      <c r="AI224" s="74">
        <v>6</v>
      </c>
      <c r="AJ224" s="74">
        <v>6</v>
      </c>
      <c r="AL224" s="74">
        <v>6</v>
      </c>
      <c r="AM224" s="74" t="s">
        <v>95</v>
      </c>
      <c r="AN224" s="74">
        <v>0</v>
      </c>
      <c r="AO224" s="74" t="s">
        <v>95</v>
      </c>
      <c r="AP224" s="74" t="s">
        <v>95</v>
      </c>
      <c r="AQ224" s="74">
        <v>1</v>
      </c>
      <c r="AS224" s="74">
        <v>1</v>
      </c>
      <c r="AT224" s="74" t="s">
        <v>155</v>
      </c>
      <c r="AU224" s="74" t="s">
        <v>95</v>
      </c>
      <c r="AV224" s="74" t="s">
        <v>262</v>
      </c>
      <c r="AW224" s="77">
        <v>20000000</v>
      </c>
      <c r="AX224" s="77">
        <v>0</v>
      </c>
      <c r="AY224" s="79">
        <v>6.4854000000000003</v>
      </c>
      <c r="AZ224" s="77">
        <v>129708000</v>
      </c>
      <c r="BA224" s="77">
        <v>0</v>
      </c>
      <c r="BB224" s="74" t="s">
        <v>93</v>
      </c>
      <c r="BC224" s="75" t="s">
        <v>1818</v>
      </c>
      <c r="BD224" s="82">
        <v>1007556.0603037528</v>
      </c>
      <c r="BE224" s="82">
        <v>0</v>
      </c>
      <c r="BF224" s="82">
        <v>204.78576925673778</v>
      </c>
      <c r="BG224" s="82">
        <v>1007760.8460730095</v>
      </c>
      <c r="BH224" s="82">
        <v>1007556.0603037528</v>
      </c>
      <c r="BI224" s="82">
        <v>0</v>
      </c>
      <c r="BJ224" s="82">
        <v>204.78576925673778</v>
      </c>
      <c r="BK224" s="82">
        <v>1007760.8460730095</v>
      </c>
      <c r="BL224" s="82">
        <v>46694880</v>
      </c>
      <c r="BM224" s="82">
        <v>0</v>
      </c>
      <c r="BN224" s="82">
        <v>9490.7343600000004</v>
      </c>
      <c r="BO224" s="82">
        <v>46704370.734359995</v>
      </c>
      <c r="BP224" s="82">
        <v>1007556.0603037528</v>
      </c>
      <c r="BQ224" s="82">
        <v>0</v>
      </c>
      <c r="BR224" s="82">
        <v>204.78576925673778</v>
      </c>
      <c r="BS224" s="89">
        <v>1007760.8460730095</v>
      </c>
      <c r="BT224" s="82">
        <v>5272037.0855393866</v>
      </c>
      <c r="BU224" s="82">
        <v>0</v>
      </c>
      <c r="BV224" s="82">
        <v>1071.5415376358803</v>
      </c>
      <c r="BW224" s="82">
        <v>5273108.6270770226</v>
      </c>
      <c r="BX224" s="82">
        <v>5272037.0855393866</v>
      </c>
      <c r="BY224" s="82">
        <v>0</v>
      </c>
      <c r="BZ224" s="82">
        <v>1071.5415376358803</v>
      </c>
      <c r="CA224" s="82">
        <v>5273108.6270770226</v>
      </c>
      <c r="CB224" s="82">
        <v>244330959.59999999</v>
      </c>
      <c r="CC224" s="82">
        <v>0</v>
      </c>
      <c r="CD224" s="82">
        <v>49660.267538699998</v>
      </c>
      <c r="CE224" s="82">
        <v>244380619.86753866</v>
      </c>
      <c r="CF224" s="82">
        <v>5272037.0855393866</v>
      </c>
      <c r="CG224" s="82">
        <v>0</v>
      </c>
      <c r="CH224" s="82">
        <v>1071.5415376358803</v>
      </c>
      <c r="CI224" s="82">
        <v>5273108.6270770226</v>
      </c>
      <c r="CJ224" s="82" t="s">
        <v>96</v>
      </c>
      <c r="CK224" s="83">
        <v>1.4999999999999999E-2</v>
      </c>
      <c r="CL224" s="83">
        <v>3.5000000000000003E-2</v>
      </c>
      <c r="CM224" s="83">
        <v>0.26500000000000001</v>
      </c>
      <c r="CN224" s="82">
        <v>778248</v>
      </c>
      <c r="CO224" s="82">
        <v>1815912.0000000002</v>
      </c>
      <c r="CP224" s="82">
        <v>13749048</v>
      </c>
      <c r="CQ224" s="82">
        <v>778248</v>
      </c>
      <c r="CR224" s="89">
        <v>1007760.8460730095</v>
      </c>
      <c r="CS224" s="82">
        <v>120000</v>
      </c>
      <c r="CT224" s="82">
        <v>280000</v>
      </c>
      <c r="CU224" s="82">
        <v>2120000</v>
      </c>
      <c r="CV224" s="82">
        <v>120000</v>
      </c>
      <c r="CW224" s="82">
        <v>155389.15812024078</v>
      </c>
    </row>
    <row r="225" spans="1:101">
      <c r="A225" s="86" t="s">
        <v>82</v>
      </c>
      <c r="B225" s="87" t="s">
        <v>511</v>
      </c>
      <c r="C225" s="75" t="s">
        <v>1819</v>
      </c>
      <c r="D225" s="74" t="s">
        <v>116</v>
      </c>
      <c r="E225" s="74" t="s">
        <v>82</v>
      </c>
      <c r="F225" s="74" t="s">
        <v>511</v>
      </c>
      <c r="G225" s="74" t="s">
        <v>512</v>
      </c>
      <c r="I225" s="74" t="s">
        <v>87</v>
      </c>
      <c r="J225" s="74" t="s">
        <v>2580</v>
      </c>
      <c r="K225" s="74" t="s">
        <v>88</v>
      </c>
      <c r="L225" s="74" t="s">
        <v>89</v>
      </c>
      <c r="M225" s="74" t="s">
        <v>90</v>
      </c>
      <c r="N225" s="74" t="s">
        <v>514</v>
      </c>
      <c r="O225" s="76">
        <v>45022</v>
      </c>
      <c r="P225" s="76">
        <v>44469</v>
      </c>
      <c r="Q225" s="77">
        <v>2</v>
      </c>
      <c r="R225" s="74" t="s">
        <v>262</v>
      </c>
      <c r="S225" s="77">
        <v>10000000</v>
      </c>
      <c r="T225" s="77">
        <v>10000000</v>
      </c>
      <c r="U225" s="77">
        <v>39411.67</v>
      </c>
      <c r="V225" s="78">
        <v>1.8189999999999998E-2</v>
      </c>
      <c r="W225" s="79">
        <v>6.4854000000000003</v>
      </c>
      <c r="X225" s="77">
        <v>64854000</v>
      </c>
      <c r="Y225" s="88">
        <v>64854000</v>
      </c>
      <c r="Z225" s="77">
        <v>255600.44461800001</v>
      </c>
      <c r="AA225" s="74" t="s">
        <v>2587</v>
      </c>
      <c r="AB225" s="74" t="s">
        <v>2524</v>
      </c>
      <c r="AC225" s="74">
        <v>3</v>
      </c>
      <c r="AD225" s="74">
        <v>4</v>
      </c>
      <c r="AE225" s="74">
        <v>3</v>
      </c>
      <c r="AF225" s="74" t="s">
        <v>2587</v>
      </c>
      <c r="AG225" s="74" t="s">
        <v>2529</v>
      </c>
      <c r="AH225" s="74">
        <v>4</v>
      </c>
      <c r="AI225" s="74">
        <v>4</v>
      </c>
      <c r="AJ225" s="74">
        <v>4</v>
      </c>
      <c r="AL225" s="74">
        <v>4</v>
      </c>
      <c r="AM225" s="74" t="s">
        <v>95</v>
      </c>
      <c r="AN225" s="74">
        <v>0</v>
      </c>
      <c r="AO225" s="74" t="s">
        <v>95</v>
      </c>
      <c r="AP225" s="74" t="s">
        <v>95</v>
      </c>
      <c r="AQ225" s="74">
        <v>1</v>
      </c>
      <c r="AS225" s="74">
        <v>1</v>
      </c>
      <c r="AT225" s="74" t="s">
        <v>92</v>
      </c>
      <c r="AU225" s="74" t="s">
        <v>95</v>
      </c>
      <c r="AV225" s="74" t="s">
        <v>262</v>
      </c>
      <c r="AW225" s="77">
        <v>10000000</v>
      </c>
      <c r="AX225" s="77">
        <v>0</v>
      </c>
      <c r="AY225" s="79">
        <v>6.4854000000000003</v>
      </c>
      <c r="AZ225" s="77">
        <v>64854000</v>
      </c>
      <c r="BA225" s="77">
        <v>0</v>
      </c>
      <c r="BB225" s="74" t="s">
        <v>116</v>
      </c>
      <c r="BC225" s="75" t="s">
        <v>1819</v>
      </c>
      <c r="BD225" s="82">
        <v>494881.45083736174</v>
      </c>
      <c r="BE225" s="82">
        <v>0</v>
      </c>
      <c r="BF225" s="82">
        <v>1950.4104429523325</v>
      </c>
      <c r="BG225" s="82">
        <v>496831.8612803141</v>
      </c>
      <c r="BH225" s="82">
        <v>1039513.5517103795</v>
      </c>
      <c r="BI225" s="82">
        <v>0</v>
      </c>
      <c r="BJ225" s="82">
        <v>6205.0355204826874</v>
      </c>
      <c r="BK225" s="82">
        <v>1045718.5872308624</v>
      </c>
      <c r="BL225" s="82">
        <v>58368600</v>
      </c>
      <c r="BM225" s="82">
        <v>0</v>
      </c>
      <c r="BN225" s="82">
        <v>230040.40015620002</v>
      </c>
      <c r="BO225" s="82">
        <v>58598640.4001562</v>
      </c>
      <c r="BP225" s="82">
        <v>494881.45083736174</v>
      </c>
      <c r="BQ225" s="82">
        <v>0</v>
      </c>
      <c r="BR225" s="82">
        <v>1950.4104429523325</v>
      </c>
      <c r="BS225" s="89">
        <v>496831.8612803141</v>
      </c>
      <c r="BT225" s="82">
        <v>2589467.1915064952</v>
      </c>
      <c r="BU225" s="82">
        <v>0</v>
      </c>
      <c r="BV225" s="82">
        <v>10205.522642748079</v>
      </c>
      <c r="BW225" s="82">
        <v>2599672.7141492437</v>
      </c>
      <c r="BX225" s="82">
        <v>5439254.6593245612</v>
      </c>
      <c r="BY225" s="82">
        <v>0</v>
      </c>
      <c r="BZ225" s="82">
        <v>32467.848360925662</v>
      </c>
      <c r="CA225" s="82">
        <v>5471722.5076854872</v>
      </c>
      <c r="CB225" s="82">
        <v>305413699.5</v>
      </c>
      <c r="CC225" s="82">
        <v>0</v>
      </c>
      <c r="CD225" s="82">
        <v>1203686.3938173165</v>
      </c>
      <c r="CE225" s="82">
        <v>306617385.89381731</v>
      </c>
      <c r="CF225" s="82">
        <v>2589467.1915064952</v>
      </c>
      <c r="CG225" s="82">
        <v>0</v>
      </c>
      <c r="CH225" s="82">
        <v>10205.522642748079</v>
      </c>
      <c r="CI225" s="82">
        <v>2599672.7141492437</v>
      </c>
      <c r="CJ225" s="82" t="s">
        <v>96</v>
      </c>
      <c r="CK225" s="83">
        <v>1.4999999999999999E-2</v>
      </c>
      <c r="CL225" s="83">
        <v>3.5000000000000003E-2</v>
      </c>
      <c r="CM225" s="83">
        <v>0.26500000000000001</v>
      </c>
      <c r="CN225" s="82">
        <v>972810</v>
      </c>
      <c r="CO225" s="82">
        <v>2269890</v>
      </c>
      <c r="CP225" s="82">
        <v>17186310</v>
      </c>
      <c r="CQ225" s="82">
        <v>972810</v>
      </c>
      <c r="CR225" s="89">
        <v>972810</v>
      </c>
      <c r="CS225" s="82">
        <v>150000</v>
      </c>
      <c r="CT225" s="82">
        <v>350000</v>
      </c>
      <c r="CU225" s="82">
        <v>2650000</v>
      </c>
      <c r="CV225" s="82">
        <v>150000</v>
      </c>
      <c r="CW225" s="82">
        <v>150000</v>
      </c>
    </row>
    <row r="226" spans="1:101">
      <c r="A226" s="86" t="s">
        <v>82</v>
      </c>
      <c r="B226" s="87" t="s">
        <v>515</v>
      </c>
      <c r="C226" s="75" t="s">
        <v>1820</v>
      </c>
      <c r="D226" s="74" t="s">
        <v>116</v>
      </c>
      <c r="E226" s="74" t="s">
        <v>82</v>
      </c>
      <c r="F226" s="74" t="s">
        <v>515</v>
      </c>
      <c r="G226" s="74" t="s">
        <v>516</v>
      </c>
      <c r="I226" s="74" t="s">
        <v>87</v>
      </c>
      <c r="J226" s="74" t="s">
        <v>2580</v>
      </c>
      <c r="K226" s="74" t="s">
        <v>88</v>
      </c>
      <c r="L226" s="74" t="s">
        <v>89</v>
      </c>
      <c r="M226" s="74" t="s">
        <v>90</v>
      </c>
      <c r="N226" s="74" t="s">
        <v>518</v>
      </c>
      <c r="O226" s="76">
        <v>44496</v>
      </c>
      <c r="P226" s="76">
        <v>44469</v>
      </c>
      <c r="Q226" s="77">
        <v>1</v>
      </c>
      <c r="R226" s="74" t="s">
        <v>519</v>
      </c>
      <c r="S226" s="77">
        <v>500000000</v>
      </c>
      <c r="T226" s="77">
        <v>500000000</v>
      </c>
      <c r="U226" s="77">
        <v>291666.67</v>
      </c>
      <c r="V226" s="78">
        <v>0.03</v>
      </c>
      <c r="W226" s="79">
        <v>0.19111323459149546</v>
      </c>
      <c r="X226" s="77">
        <v>95556617.295747727</v>
      </c>
      <c r="Y226" s="88">
        <v>95556617.295747727</v>
      </c>
      <c r="Z226" s="77">
        <v>55741.36072623029</v>
      </c>
      <c r="AA226" s="74">
        <v>0</v>
      </c>
      <c r="AB226" s="74">
        <v>0</v>
      </c>
      <c r="AD226" s="74">
        <v>4</v>
      </c>
      <c r="AE226" s="74">
        <v>4</v>
      </c>
      <c r="AF226" s="74">
        <v>0</v>
      </c>
      <c r="AG226" s="74">
        <v>0</v>
      </c>
      <c r="AI226" s="74">
        <v>4</v>
      </c>
      <c r="AJ226" s="74">
        <v>4</v>
      </c>
      <c r="AL226" s="74">
        <v>4</v>
      </c>
      <c r="AM226" s="74" t="s">
        <v>95</v>
      </c>
      <c r="AN226" s="74">
        <v>0</v>
      </c>
      <c r="AO226" s="74" t="s">
        <v>95</v>
      </c>
      <c r="AP226" s="74" t="s">
        <v>95</v>
      </c>
      <c r="AQ226" s="74">
        <v>1</v>
      </c>
      <c r="AS226" s="74">
        <v>1</v>
      </c>
      <c r="AT226" s="74" t="s">
        <v>92</v>
      </c>
      <c r="AU226" s="74" t="s">
        <v>2579</v>
      </c>
      <c r="AV226" s="74" t="s">
        <v>519</v>
      </c>
      <c r="AW226" s="77">
        <v>500000000</v>
      </c>
      <c r="AX226" s="77">
        <v>0</v>
      </c>
      <c r="AY226" s="79">
        <v>0.19111323459149546</v>
      </c>
      <c r="AZ226" s="77">
        <v>3242700000</v>
      </c>
      <c r="BA226" s="77">
        <v>0</v>
      </c>
      <c r="BB226" s="74" t="s">
        <v>93</v>
      </c>
      <c r="BC226" s="75" t="s">
        <v>1820</v>
      </c>
      <c r="BD226" s="82">
        <v>729163.92827628483</v>
      </c>
      <c r="BE226" s="82">
        <v>0</v>
      </c>
      <c r="BF226" s="82">
        <v>425.34562968892561</v>
      </c>
      <c r="BG226" s="82">
        <v>729589.27390597377</v>
      </c>
      <c r="BH226" s="82">
        <v>729163.92827628483</v>
      </c>
      <c r="BI226" s="82">
        <v>0</v>
      </c>
      <c r="BJ226" s="82">
        <v>425.34562968892561</v>
      </c>
      <c r="BK226" s="82">
        <v>729589.27390597377</v>
      </c>
      <c r="BL226" s="82">
        <v>86000955.566172957</v>
      </c>
      <c r="BM226" s="82">
        <v>0</v>
      </c>
      <c r="BN226" s="82">
        <v>50167.224653607263</v>
      </c>
      <c r="BO226" s="82">
        <v>86051122.790826559</v>
      </c>
      <c r="BP226" s="82">
        <v>729163.92827628483</v>
      </c>
      <c r="BQ226" s="82">
        <v>0</v>
      </c>
      <c r="BR226" s="82">
        <v>425.34562968892561</v>
      </c>
      <c r="BS226" s="89">
        <v>729589.27390597377</v>
      </c>
      <c r="BT226" s="82">
        <v>3815350.2547056605</v>
      </c>
      <c r="BU226" s="82">
        <v>0</v>
      </c>
      <c r="BV226" s="82">
        <v>2225.621007347303</v>
      </c>
      <c r="BW226" s="82">
        <v>3817575.8757130075</v>
      </c>
      <c r="BX226" s="82">
        <v>3815350.2547056605</v>
      </c>
      <c r="BY226" s="82">
        <v>0</v>
      </c>
      <c r="BZ226" s="82">
        <v>2225.621007347303</v>
      </c>
      <c r="CA226" s="82">
        <v>3817575.8757130075</v>
      </c>
      <c r="CB226" s="82">
        <v>450000000</v>
      </c>
      <c r="CC226" s="82">
        <v>0</v>
      </c>
      <c r="CD226" s="82">
        <v>262500.00300000003</v>
      </c>
      <c r="CE226" s="82">
        <v>450262500.00299996</v>
      </c>
      <c r="CF226" s="82">
        <v>3815350.2547056605</v>
      </c>
      <c r="CG226" s="82">
        <v>0</v>
      </c>
      <c r="CH226" s="82">
        <v>2225.621007347303</v>
      </c>
      <c r="CI226" s="82">
        <v>3817575.8757130075</v>
      </c>
      <c r="CJ226" s="82" t="s">
        <v>96</v>
      </c>
      <c r="CK226" s="83">
        <v>1.4999999999999999E-2</v>
      </c>
      <c r="CL226" s="83">
        <v>3.5000000000000003E-2</v>
      </c>
      <c r="CM226" s="83">
        <v>0.26500000000000001</v>
      </c>
      <c r="CN226" s="82">
        <v>1433349.2594362157</v>
      </c>
      <c r="CO226" s="82">
        <v>3344481.605351171</v>
      </c>
      <c r="CP226" s="82">
        <v>25322503.583373148</v>
      </c>
      <c r="CQ226" s="82">
        <v>1433349.2594362157</v>
      </c>
      <c r="CR226" s="89">
        <v>1433349.2594362157</v>
      </c>
      <c r="CS226" s="82">
        <v>7499999.9999999991</v>
      </c>
      <c r="CT226" s="82">
        <v>17500000.000000004</v>
      </c>
      <c r="CU226" s="82">
        <v>132500000</v>
      </c>
      <c r="CV226" s="82">
        <v>7499999.9999999991</v>
      </c>
      <c r="CW226" s="82">
        <v>7499999.9999999991</v>
      </c>
    </row>
    <row r="227" spans="1:101">
      <c r="A227" s="86" t="s">
        <v>521</v>
      </c>
      <c r="B227" s="87" t="s">
        <v>522</v>
      </c>
      <c r="C227" s="75" t="s">
        <v>1821</v>
      </c>
      <c r="D227" s="74" t="s">
        <v>2594</v>
      </c>
      <c r="E227" s="74" t="s">
        <v>521</v>
      </c>
      <c r="F227" s="74" t="s">
        <v>522</v>
      </c>
      <c r="G227" s="74" t="s">
        <v>523</v>
      </c>
      <c r="I227" s="74" t="s">
        <v>525</v>
      </c>
      <c r="J227" s="74" t="s">
        <v>523</v>
      </c>
      <c r="K227" s="74" t="s">
        <v>88</v>
      </c>
      <c r="L227" s="74" t="s">
        <v>526</v>
      </c>
      <c r="M227" s="74" t="s">
        <v>527</v>
      </c>
      <c r="N227" s="74" t="s">
        <v>523</v>
      </c>
      <c r="O227" s="76">
        <v>44526</v>
      </c>
      <c r="P227" s="76">
        <v>44469</v>
      </c>
      <c r="Q227" s="77">
        <v>1</v>
      </c>
      <c r="R227" s="74" t="s">
        <v>94</v>
      </c>
      <c r="S227" s="77">
        <v>100000000</v>
      </c>
      <c r="T227" s="77">
        <v>100000000</v>
      </c>
      <c r="U227" s="77">
        <v>2805000</v>
      </c>
      <c r="V227" s="78">
        <v>3.3000000000000002E-2</v>
      </c>
      <c r="W227" s="79">
        <v>1</v>
      </c>
      <c r="X227" s="77">
        <v>100000000</v>
      </c>
      <c r="Y227" s="88">
        <v>100000000</v>
      </c>
      <c r="Z227" s="77">
        <v>2805000</v>
      </c>
      <c r="AA227" s="74" t="s">
        <v>2587</v>
      </c>
      <c r="AB227" s="74" t="s">
        <v>2498</v>
      </c>
      <c r="AC227" s="74">
        <v>1</v>
      </c>
      <c r="AD227" s="74">
        <v>1</v>
      </c>
      <c r="AE227" s="74">
        <v>1</v>
      </c>
      <c r="AF227" s="74" t="s">
        <v>2587</v>
      </c>
      <c r="AG227" s="74" t="s">
        <v>2498</v>
      </c>
      <c r="AH227" s="74">
        <v>1</v>
      </c>
      <c r="AI227" s="74">
        <v>1</v>
      </c>
      <c r="AJ227" s="74">
        <v>1</v>
      </c>
      <c r="AL227" s="74">
        <v>1</v>
      </c>
      <c r="AM227" s="74" t="s">
        <v>95</v>
      </c>
      <c r="AN227" s="74">
        <v>0</v>
      </c>
      <c r="AO227" s="74" t="s">
        <v>95</v>
      </c>
      <c r="AP227" s="74" t="s">
        <v>95</v>
      </c>
      <c r="AQ227" s="74">
        <v>1</v>
      </c>
      <c r="AS227" s="74">
        <v>1</v>
      </c>
      <c r="AT227" s="74" t="s">
        <v>92</v>
      </c>
      <c r="AU227" s="74" t="s">
        <v>95</v>
      </c>
      <c r="AV227" s="74" t="s">
        <v>94</v>
      </c>
      <c r="AW227" s="77">
        <v>100000000</v>
      </c>
      <c r="AX227" s="77">
        <v>0</v>
      </c>
      <c r="AY227" s="79">
        <v>1</v>
      </c>
      <c r="AZ227" s="77">
        <v>648540000</v>
      </c>
      <c r="BA227" s="77">
        <v>0</v>
      </c>
      <c r="BB227" s="74" t="s">
        <v>116</v>
      </c>
      <c r="BC227" s="75" t="s">
        <v>1821</v>
      </c>
      <c r="BD227" s="82">
        <v>42492.20063535912</v>
      </c>
      <c r="BE227" s="82">
        <v>0</v>
      </c>
      <c r="BF227" s="82">
        <v>1191.9062278218232</v>
      </c>
      <c r="BG227" s="82">
        <v>43684.106863180947</v>
      </c>
      <c r="BH227" s="82">
        <v>42492.20063535912</v>
      </c>
      <c r="BI227" s="82">
        <v>0</v>
      </c>
      <c r="BJ227" s="82">
        <v>1191.9062278218232</v>
      </c>
      <c r="BK227" s="82">
        <v>43684.106863180947</v>
      </c>
      <c r="BL227" s="82">
        <v>90000000</v>
      </c>
      <c r="BM227" s="82">
        <v>0</v>
      </c>
      <c r="BN227" s="82">
        <v>2524500</v>
      </c>
      <c r="BO227" s="82">
        <v>92524500</v>
      </c>
      <c r="BP227" s="82">
        <v>42492.20063535912</v>
      </c>
      <c r="BQ227" s="82">
        <v>0</v>
      </c>
      <c r="BR227" s="82">
        <v>1191.9062278218232</v>
      </c>
      <c r="BS227" s="89">
        <v>43684.106863180947</v>
      </c>
      <c r="BT227" s="82">
        <v>222340.43982451659</v>
      </c>
      <c r="BU227" s="82">
        <v>0</v>
      </c>
      <c r="BV227" s="82">
        <v>6236.6493370776898</v>
      </c>
      <c r="BW227" s="82">
        <v>228577.08916159431</v>
      </c>
      <c r="BX227" s="82">
        <v>222340.43982451659</v>
      </c>
      <c r="BY227" s="82">
        <v>0</v>
      </c>
      <c r="BZ227" s="82">
        <v>6236.6493370776898</v>
      </c>
      <c r="CA227" s="82">
        <v>228577.08916159431</v>
      </c>
      <c r="CB227" s="82">
        <v>470925000</v>
      </c>
      <c r="CC227" s="82">
        <v>0</v>
      </c>
      <c r="CD227" s="82">
        <v>13209446.25</v>
      </c>
      <c r="CE227" s="82">
        <v>484134446.25</v>
      </c>
      <c r="CF227" s="82">
        <v>222340.43982451659</v>
      </c>
      <c r="CG227" s="82">
        <v>0</v>
      </c>
      <c r="CH227" s="82">
        <v>6236.6493370776898</v>
      </c>
      <c r="CI227" s="82">
        <v>228577.08916159431</v>
      </c>
      <c r="CJ227" s="82" t="s">
        <v>96</v>
      </c>
      <c r="CN227" s="82">
        <v>43684.106863180947</v>
      </c>
      <c r="CO227" s="82">
        <v>43684.106863180947</v>
      </c>
      <c r="CP227" s="82">
        <v>92524500</v>
      </c>
      <c r="CQ227" s="82">
        <v>43684.106863180947</v>
      </c>
      <c r="CR227" s="89">
        <v>43684.106863180947</v>
      </c>
      <c r="CS227" s="82">
        <v>43684.106863180947</v>
      </c>
      <c r="CT227" s="82">
        <v>43684.106863180947</v>
      </c>
      <c r="CU227" s="82">
        <v>92524500</v>
      </c>
      <c r="CV227" s="82">
        <v>43684.106863180947</v>
      </c>
      <c r="CW227" s="82">
        <v>43684.106863180947</v>
      </c>
    </row>
    <row r="228" spans="1:101">
      <c r="A228" s="86" t="s">
        <v>521</v>
      </c>
      <c r="B228" s="87" t="s">
        <v>2661</v>
      </c>
      <c r="C228" s="75" t="s">
        <v>3063</v>
      </c>
      <c r="D228" s="74" t="s">
        <v>2594</v>
      </c>
      <c r="E228" s="74" t="s">
        <v>521</v>
      </c>
      <c r="F228" s="74" t="s">
        <v>2661</v>
      </c>
      <c r="G228" s="74" t="s">
        <v>523</v>
      </c>
      <c r="I228" s="74" t="s">
        <v>530</v>
      </c>
      <c r="J228" s="74" t="s">
        <v>523</v>
      </c>
      <c r="K228" s="74" t="s">
        <v>88</v>
      </c>
      <c r="L228" s="74" t="s">
        <v>526</v>
      </c>
      <c r="M228" s="74" t="s">
        <v>527</v>
      </c>
      <c r="N228" s="74" t="s">
        <v>523</v>
      </c>
      <c r="O228" s="76">
        <v>44484</v>
      </c>
      <c r="P228" s="76">
        <v>44469</v>
      </c>
      <c r="Q228" s="77">
        <v>1</v>
      </c>
      <c r="R228" s="74" t="s">
        <v>262</v>
      </c>
      <c r="S228" s="77">
        <v>10000000</v>
      </c>
      <c r="T228" s="77">
        <v>10000000</v>
      </c>
      <c r="U228" s="77">
        <v>1015.36</v>
      </c>
      <c r="V228" s="78">
        <v>3.323E-3</v>
      </c>
      <c r="W228" s="79">
        <v>6.4854000000000003</v>
      </c>
      <c r="X228" s="77">
        <v>64854000</v>
      </c>
      <c r="Y228" s="88">
        <v>64854000</v>
      </c>
      <c r="Z228" s="77">
        <v>6585.0157440000003</v>
      </c>
      <c r="AA228" s="74" t="s">
        <v>2587</v>
      </c>
      <c r="AB228" s="74" t="s">
        <v>2506</v>
      </c>
      <c r="AC228" s="74">
        <v>1</v>
      </c>
      <c r="AD228" s="74">
        <v>0</v>
      </c>
      <c r="AE228" s="74">
        <v>1</v>
      </c>
      <c r="AF228" s="74" t="s">
        <v>2587</v>
      </c>
      <c r="AG228" s="74" t="s">
        <v>2506</v>
      </c>
      <c r="AH228" s="74">
        <v>1</v>
      </c>
      <c r="AI228" s="74">
        <v>0</v>
      </c>
      <c r="AJ228" s="74">
        <v>1</v>
      </c>
      <c r="AL228" s="74">
        <v>1</v>
      </c>
      <c r="AM228" s="74" t="s">
        <v>95</v>
      </c>
      <c r="AN228" s="74">
        <v>0</v>
      </c>
      <c r="AO228" s="74" t="s">
        <v>95</v>
      </c>
      <c r="AP228" s="74" t="s">
        <v>95</v>
      </c>
      <c r="AQ228" s="74">
        <v>1</v>
      </c>
      <c r="AS228" s="74">
        <v>1</v>
      </c>
      <c r="AT228" s="74" t="s">
        <v>92</v>
      </c>
      <c r="AU228" s="74" t="s">
        <v>95</v>
      </c>
      <c r="AV228" s="74" t="s">
        <v>94</v>
      </c>
      <c r="AW228" s="77">
        <v>10000000</v>
      </c>
      <c r="AX228" s="77">
        <v>0</v>
      </c>
      <c r="AY228" s="79">
        <v>1</v>
      </c>
      <c r="AZ228" s="77">
        <v>64854000</v>
      </c>
      <c r="BA228" s="77">
        <v>0</v>
      </c>
      <c r="BB228" s="74" t="s">
        <v>116</v>
      </c>
      <c r="BC228" s="75" t="s">
        <v>3063</v>
      </c>
      <c r="BD228" s="82">
        <v>27557.891800055804</v>
      </c>
      <c r="BE228" s="82">
        <v>0</v>
      </c>
      <c r="BF228" s="82">
        <v>2.7981181018104664</v>
      </c>
      <c r="BG228" s="82">
        <v>27560.689918157615</v>
      </c>
      <c r="BH228" s="82">
        <v>27557.891800055804</v>
      </c>
      <c r="BI228" s="82">
        <v>0</v>
      </c>
      <c r="BJ228" s="82">
        <v>2.7981181018104664</v>
      </c>
      <c r="BK228" s="82">
        <v>27560.689918157615</v>
      </c>
      <c r="BL228" s="82">
        <v>58368600</v>
      </c>
      <c r="BM228" s="82">
        <v>0</v>
      </c>
      <c r="BN228" s="82">
        <v>5926.5141696000001</v>
      </c>
      <c r="BO228" s="82">
        <v>58374526.514169589</v>
      </c>
      <c r="BP228" s="82">
        <v>27557.891800055804</v>
      </c>
      <c r="BQ228" s="82">
        <v>0</v>
      </c>
      <c r="BR228" s="82">
        <v>2.7981181018104664</v>
      </c>
      <c r="BS228" s="89">
        <v>27560.689918157615</v>
      </c>
      <c r="BT228" s="82">
        <v>144196.66884379199</v>
      </c>
      <c r="BU228" s="82">
        <v>0</v>
      </c>
      <c r="BV228" s="82">
        <v>14.641152967723265</v>
      </c>
      <c r="BW228" s="82">
        <v>144211.30999675972</v>
      </c>
      <c r="BX228" s="82">
        <v>144196.66884379199</v>
      </c>
      <c r="BY228" s="82">
        <v>0</v>
      </c>
      <c r="BZ228" s="82">
        <v>14.641152967723265</v>
      </c>
      <c r="CA228" s="82">
        <v>144211.30999675972</v>
      </c>
      <c r="CB228" s="82">
        <v>305413699.5</v>
      </c>
      <c r="CC228" s="82">
        <v>0</v>
      </c>
      <c r="CD228" s="82">
        <v>31010.485392432001</v>
      </c>
      <c r="CE228" s="82">
        <v>305444709.98539239</v>
      </c>
      <c r="CF228" s="82">
        <v>144196.66884379199</v>
      </c>
      <c r="CG228" s="82">
        <v>0</v>
      </c>
      <c r="CH228" s="82">
        <v>14.641152967723265</v>
      </c>
      <c r="CI228" s="82">
        <v>144211.30999675972</v>
      </c>
      <c r="CJ228" s="82" t="s">
        <v>96</v>
      </c>
      <c r="CN228" s="82">
        <v>27560.689918157615</v>
      </c>
      <c r="CO228" s="82">
        <v>27560.689918157615</v>
      </c>
      <c r="CP228" s="82">
        <v>58374526.514169589</v>
      </c>
      <c r="CQ228" s="82">
        <v>27560.689918157615</v>
      </c>
      <c r="CR228" s="89">
        <v>27560.689918157615</v>
      </c>
      <c r="CS228" s="82">
        <v>4249.6515123442832</v>
      </c>
      <c r="CT228" s="82">
        <v>4249.6515123442832</v>
      </c>
      <c r="CU228" s="82">
        <v>9000913.8239999972</v>
      </c>
      <c r="CV228" s="82">
        <v>4249.6515123442832</v>
      </c>
      <c r="CW228" s="82">
        <v>4249.6515123442832</v>
      </c>
    </row>
    <row r="229" spans="1:101">
      <c r="A229" s="86" t="s">
        <v>521</v>
      </c>
      <c r="B229" s="87" t="s">
        <v>2662</v>
      </c>
      <c r="C229" s="75" t="s">
        <v>3064</v>
      </c>
      <c r="D229" s="74" t="s">
        <v>2594</v>
      </c>
      <c r="E229" s="74" t="s">
        <v>521</v>
      </c>
      <c r="F229" s="74" t="s">
        <v>2662</v>
      </c>
      <c r="G229" s="74" t="s">
        <v>523</v>
      </c>
      <c r="I229" s="74" t="s">
        <v>530</v>
      </c>
      <c r="J229" s="74" t="s">
        <v>523</v>
      </c>
      <c r="K229" s="74" t="s">
        <v>88</v>
      </c>
      <c r="L229" s="74" t="s">
        <v>526</v>
      </c>
      <c r="M229" s="74" t="s">
        <v>527</v>
      </c>
      <c r="N229" s="74" t="s">
        <v>523</v>
      </c>
      <c r="O229" s="76">
        <v>44491</v>
      </c>
      <c r="P229" s="76">
        <v>44469</v>
      </c>
      <c r="Q229" s="77">
        <v>1</v>
      </c>
      <c r="R229" s="74" t="s">
        <v>262</v>
      </c>
      <c r="S229" s="77">
        <v>4000000</v>
      </c>
      <c r="T229" s="77">
        <v>4000000</v>
      </c>
      <c r="U229" s="77">
        <v>145.72</v>
      </c>
      <c r="V229" s="78">
        <v>2.6229999999999999E-3</v>
      </c>
      <c r="W229" s="79">
        <v>6.4854000000000003</v>
      </c>
      <c r="X229" s="77">
        <v>25941600</v>
      </c>
      <c r="Y229" s="88">
        <v>25941600</v>
      </c>
      <c r="Z229" s="77">
        <v>945.05248800000004</v>
      </c>
      <c r="AA229" s="74" t="s">
        <v>2587</v>
      </c>
      <c r="AB229" s="74" t="s">
        <v>2506</v>
      </c>
      <c r="AC229" s="74">
        <v>1</v>
      </c>
      <c r="AD229" s="74">
        <v>0</v>
      </c>
      <c r="AE229" s="74">
        <v>1</v>
      </c>
      <c r="AF229" s="74" t="s">
        <v>2587</v>
      </c>
      <c r="AG229" s="74" t="s">
        <v>2506</v>
      </c>
      <c r="AH229" s="74">
        <v>1</v>
      </c>
      <c r="AI229" s="74">
        <v>0</v>
      </c>
      <c r="AJ229" s="74">
        <v>1</v>
      </c>
      <c r="AL229" s="74">
        <v>1</v>
      </c>
      <c r="AM229" s="74" t="s">
        <v>95</v>
      </c>
      <c r="AN229" s="74">
        <v>0</v>
      </c>
      <c r="AO229" s="74" t="s">
        <v>95</v>
      </c>
      <c r="AP229" s="74" t="s">
        <v>95</v>
      </c>
      <c r="AQ229" s="74">
        <v>1</v>
      </c>
      <c r="AS229" s="74">
        <v>1</v>
      </c>
      <c r="AT229" s="74" t="s">
        <v>92</v>
      </c>
      <c r="AU229" s="74" t="s">
        <v>95</v>
      </c>
      <c r="AV229" s="74" t="s">
        <v>94</v>
      </c>
      <c r="AW229" s="77">
        <v>4000000</v>
      </c>
      <c r="AX229" s="77">
        <v>0</v>
      </c>
      <c r="AY229" s="79">
        <v>1</v>
      </c>
      <c r="AZ229" s="77">
        <v>25941600</v>
      </c>
      <c r="BA229" s="77">
        <v>0</v>
      </c>
      <c r="BB229" s="74" t="s">
        <v>116</v>
      </c>
      <c r="BC229" s="75" t="s">
        <v>3064</v>
      </c>
      <c r="BD229" s="82">
        <v>11023.156720022322</v>
      </c>
      <c r="BE229" s="82">
        <v>0</v>
      </c>
      <c r="BF229" s="82">
        <v>0.40157359931041314</v>
      </c>
      <c r="BG229" s="82">
        <v>11023.558293621632</v>
      </c>
      <c r="BH229" s="82">
        <v>11023.156720022322</v>
      </c>
      <c r="BI229" s="82">
        <v>0</v>
      </c>
      <c r="BJ229" s="82">
        <v>0.40157359931041314</v>
      </c>
      <c r="BK229" s="82">
        <v>11023.558293621632</v>
      </c>
      <c r="BL229" s="82">
        <v>23347440</v>
      </c>
      <c r="BM229" s="82">
        <v>0</v>
      </c>
      <c r="BN229" s="82">
        <v>850.54723920000004</v>
      </c>
      <c r="BO229" s="82">
        <v>23348290.547239203</v>
      </c>
      <c r="BP229" s="82">
        <v>11023.156720022322</v>
      </c>
      <c r="BQ229" s="82">
        <v>0</v>
      </c>
      <c r="BR229" s="82">
        <v>0.40157359931041314</v>
      </c>
      <c r="BS229" s="89">
        <v>11023.558293621632</v>
      </c>
      <c r="BT229" s="82">
        <v>57678.667537516798</v>
      </c>
      <c r="BU229" s="82">
        <v>0</v>
      </c>
      <c r="BV229" s="82">
        <v>2.1012338583917369</v>
      </c>
      <c r="BW229" s="82">
        <v>57680.768771375187</v>
      </c>
      <c r="BX229" s="82">
        <v>57678.667537516798</v>
      </c>
      <c r="BY229" s="82">
        <v>0</v>
      </c>
      <c r="BZ229" s="82">
        <v>2.1012338583917369</v>
      </c>
      <c r="CA229" s="82">
        <v>57680.768771375187</v>
      </c>
      <c r="CB229" s="82">
        <v>122165479.8</v>
      </c>
      <c r="CC229" s="82">
        <v>0</v>
      </c>
      <c r="CD229" s="82">
        <v>4450.4884291139997</v>
      </c>
      <c r="CE229" s="82">
        <v>122169930.28842913</v>
      </c>
      <c r="CF229" s="82">
        <v>57678.667537516798</v>
      </c>
      <c r="CG229" s="82">
        <v>0</v>
      </c>
      <c r="CH229" s="82">
        <v>2.1012338583917369</v>
      </c>
      <c r="CI229" s="82">
        <v>57680.768771375187</v>
      </c>
      <c r="CJ229" s="82" t="s">
        <v>96</v>
      </c>
      <c r="CN229" s="82">
        <v>11023.558293621632</v>
      </c>
      <c r="CO229" s="82">
        <v>11023.558293621632</v>
      </c>
      <c r="CP229" s="82">
        <v>23348290.547239203</v>
      </c>
      <c r="CQ229" s="82">
        <v>11023.558293621632</v>
      </c>
      <c r="CR229" s="89">
        <v>11023.558293621632</v>
      </c>
      <c r="CS229" s="82">
        <v>1699.7499450491307</v>
      </c>
      <c r="CT229" s="82">
        <v>1699.7499450491307</v>
      </c>
      <c r="CU229" s="82">
        <v>3600131.1480000005</v>
      </c>
      <c r="CV229" s="82">
        <v>1699.7499450491307</v>
      </c>
      <c r="CW229" s="82">
        <v>1699.7499450491307</v>
      </c>
    </row>
    <row r="230" spans="1:101">
      <c r="A230" s="86" t="s">
        <v>531</v>
      </c>
      <c r="B230" s="87" t="s">
        <v>535</v>
      </c>
      <c r="C230" s="75" t="s">
        <v>1824</v>
      </c>
      <c r="D230" s="74" t="s">
        <v>542</v>
      </c>
      <c r="E230" s="74" t="s">
        <v>531</v>
      </c>
      <c r="F230" s="74" t="s">
        <v>535</v>
      </c>
      <c r="G230" s="74" t="s">
        <v>523</v>
      </c>
      <c r="I230" s="74" t="s">
        <v>537</v>
      </c>
      <c r="J230" s="74" t="s">
        <v>523</v>
      </c>
      <c r="K230" s="74" t="s">
        <v>88</v>
      </c>
      <c r="L230" s="74" t="s">
        <v>526</v>
      </c>
      <c r="M230" s="74" t="s">
        <v>527</v>
      </c>
      <c r="N230" s="74" t="s">
        <v>523</v>
      </c>
      <c r="O230" s="76">
        <v>44648</v>
      </c>
      <c r="P230" s="76">
        <v>44469</v>
      </c>
      <c r="Q230" s="77">
        <v>1</v>
      </c>
      <c r="R230" s="74" t="s">
        <v>94</v>
      </c>
      <c r="S230" s="77">
        <v>100000000</v>
      </c>
      <c r="T230" s="77">
        <v>100000000</v>
      </c>
      <c r="U230" s="77">
        <v>0</v>
      </c>
      <c r="V230" s="78">
        <v>0</v>
      </c>
      <c r="W230" s="79">
        <v>1</v>
      </c>
      <c r="X230" s="77">
        <v>100000000</v>
      </c>
      <c r="Y230" s="88">
        <v>100000000</v>
      </c>
      <c r="Z230" s="77">
        <v>0</v>
      </c>
      <c r="AA230" s="74">
        <v>0</v>
      </c>
      <c r="AB230" s="74">
        <v>0</v>
      </c>
      <c r="AD230" s="74">
        <v>3</v>
      </c>
      <c r="AE230" s="74">
        <v>3</v>
      </c>
      <c r="AF230" s="74">
        <v>0</v>
      </c>
      <c r="AG230" s="74">
        <v>0</v>
      </c>
      <c r="AI230" s="74">
        <v>3</v>
      </c>
      <c r="AJ230" s="74">
        <v>3</v>
      </c>
      <c r="AL230" s="74">
        <v>3</v>
      </c>
      <c r="AM230" s="74" t="s">
        <v>95</v>
      </c>
      <c r="AN230" s="74">
        <v>0</v>
      </c>
      <c r="AO230" s="74" t="s">
        <v>95</v>
      </c>
      <c r="AP230" s="74" t="s">
        <v>95</v>
      </c>
      <c r="AQ230" s="74">
        <v>1</v>
      </c>
      <c r="AS230" s="74">
        <v>1</v>
      </c>
      <c r="AT230" s="74" t="s">
        <v>92</v>
      </c>
      <c r="AU230" s="74" t="s">
        <v>95</v>
      </c>
      <c r="AV230" s="74" t="s">
        <v>94</v>
      </c>
      <c r="AW230" s="77">
        <v>100000000</v>
      </c>
      <c r="AX230" s="77">
        <v>0</v>
      </c>
      <c r="AY230" s="79">
        <v>1</v>
      </c>
      <c r="AZ230" s="77">
        <v>648540000</v>
      </c>
      <c r="BA230" s="77">
        <v>0</v>
      </c>
      <c r="BB230" s="74" t="s">
        <v>116</v>
      </c>
      <c r="BC230" s="75" t="s">
        <v>1824</v>
      </c>
      <c r="BD230" s="82">
        <v>282533.42269064067</v>
      </c>
      <c r="BE230" s="82">
        <v>0</v>
      </c>
      <c r="BF230" s="82">
        <v>0</v>
      </c>
      <c r="BG230" s="82">
        <v>282533.42269064067</v>
      </c>
      <c r="BH230" s="82">
        <v>282533.42269064067</v>
      </c>
      <c r="BI230" s="82">
        <v>0</v>
      </c>
      <c r="BJ230" s="82">
        <v>0</v>
      </c>
      <c r="BK230" s="82">
        <v>282533.42269064067</v>
      </c>
      <c r="BL230" s="82">
        <v>90000000</v>
      </c>
      <c r="BM230" s="82">
        <v>0</v>
      </c>
      <c r="BN230" s="82">
        <v>0</v>
      </c>
      <c r="BO230" s="82">
        <v>90000000</v>
      </c>
      <c r="BP230" s="82">
        <v>282533.42269064067</v>
      </c>
      <c r="BQ230" s="82">
        <v>0</v>
      </c>
      <c r="BR230" s="82">
        <v>0</v>
      </c>
      <c r="BS230" s="89">
        <v>282533.42269064067</v>
      </c>
      <c r="BT230" s="82">
        <v>1478356.1342287774</v>
      </c>
      <c r="BU230" s="82">
        <v>0</v>
      </c>
      <c r="BV230" s="82">
        <v>0</v>
      </c>
      <c r="BW230" s="82">
        <v>1478356.1342287774</v>
      </c>
      <c r="BX230" s="82">
        <v>1478356.1342287774</v>
      </c>
      <c r="BY230" s="82">
        <v>0</v>
      </c>
      <c r="BZ230" s="82">
        <v>0</v>
      </c>
      <c r="CA230" s="82">
        <v>1478356.1342287774</v>
      </c>
      <c r="CB230" s="82">
        <v>470925000</v>
      </c>
      <c r="CC230" s="82">
        <v>0</v>
      </c>
      <c r="CD230" s="82">
        <v>0</v>
      </c>
      <c r="CE230" s="82">
        <v>470925000</v>
      </c>
      <c r="CF230" s="82">
        <v>1478356.1342287774</v>
      </c>
      <c r="CG230" s="82">
        <v>0</v>
      </c>
      <c r="CH230" s="82">
        <v>0</v>
      </c>
      <c r="CI230" s="82">
        <v>1478356.1342287774</v>
      </c>
      <c r="CJ230" s="82" t="s">
        <v>96</v>
      </c>
      <c r="CN230" s="82">
        <v>282533.42269064067</v>
      </c>
      <c r="CO230" s="82">
        <v>282533.42269064067</v>
      </c>
      <c r="CP230" s="82">
        <v>90000000</v>
      </c>
      <c r="CQ230" s="82">
        <v>282533.42269064067</v>
      </c>
      <c r="CR230" s="89">
        <v>282533.42269064067</v>
      </c>
      <c r="CS230" s="82">
        <v>282533.42269064067</v>
      </c>
      <c r="CT230" s="82">
        <v>282533.42269064067</v>
      </c>
      <c r="CU230" s="82">
        <v>90000000</v>
      </c>
      <c r="CV230" s="82">
        <v>282533.42269064067</v>
      </c>
      <c r="CW230" s="82">
        <v>282533.42269064067</v>
      </c>
    </row>
    <row r="231" spans="1:101">
      <c r="A231" s="86" t="s">
        <v>538</v>
      </c>
      <c r="B231" s="87" t="s">
        <v>539</v>
      </c>
      <c r="C231" s="75" t="s">
        <v>1825</v>
      </c>
      <c r="D231" s="74" t="s">
        <v>542</v>
      </c>
      <c r="E231" s="74" t="s">
        <v>538</v>
      </c>
      <c r="F231" s="74" t="s">
        <v>539</v>
      </c>
      <c r="G231" s="74" t="s">
        <v>540</v>
      </c>
      <c r="I231" s="74" t="s">
        <v>542</v>
      </c>
      <c r="J231" s="74" t="s">
        <v>2578</v>
      </c>
      <c r="K231" s="74" t="s">
        <v>88</v>
      </c>
      <c r="L231" s="74" t="s">
        <v>526</v>
      </c>
      <c r="M231" s="74" t="s">
        <v>527</v>
      </c>
      <c r="N231" s="74" t="s">
        <v>543</v>
      </c>
      <c r="O231" s="76">
        <v>44678</v>
      </c>
      <c r="P231" s="76">
        <v>44469</v>
      </c>
      <c r="Q231" s="77">
        <v>1</v>
      </c>
      <c r="R231" s="74" t="s">
        <v>94</v>
      </c>
      <c r="S231" s="77">
        <v>42860000</v>
      </c>
      <c r="T231" s="77">
        <v>42860000</v>
      </c>
      <c r="U231" s="77">
        <v>315021</v>
      </c>
      <c r="V231" s="78">
        <v>4.2000000000000003E-2</v>
      </c>
      <c r="W231" s="79">
        <v>1</v>
      </c>
      <c r="X231" s="77">
        <v>42860000</v>
      </c>
      <c r="Y231" s="88">
        <v>42860000</v>
      </c>
      <c r="Z231" s="77">
        <v>315021</v>
      </c>
      <c r="AA231" s="74">
        <v>0</v>
      </c>
      <c r="AB231" s="74">
        <v>0</v>
      </c>
      <c r="AD231" s="74">
        <v>0</v>
      </c>
      <c r="AE231" s="74">
        <v>0</v>
      </c>
      <c r="AF231" s="74">
        <v>0</v>
      </c>
      <c r="AG231" s="74">
        <v>0</v>
      </c>
      <c r="AI231" s="74">
        <v>5</v>
      </c>
      <c r="AJ231" s="74">
        <v>5</v>
      </c>
      <c r="AL231" s="74">
        <v>5</v>
      </c>
      <c r="AM231" s="74" t="s">
        <v>95</v>
      </c>
      <c r="AN231" s="74">
        <v>0</v>
      </c>
      <c r="AO231" s="74" t="s">
        <v>95</v>
      </c>
      <c r="AP231" s="74" t="s">
        <v>95</v>
      </c>
      <c r="AQ231" s="74">
        <v>1</v>
      </c>
      <c r="AS231" s="74">
        <v>1</v>
      </c>
      <c r="AT231" s="74" t="s">
        <v>155</v>
      </c>
      <c r="AU231" s="74" t="s">
        <v>95</v>
      </c>
      <c r="AV231" s="74" t="s">
        <v>94</v>
      </c>
      <c r="AW231" s="77">
        <v>100000000</v>
      </c>
      <c r="AX231" s="77">
        <v>0</v>
      </c>
      <c r="AY231" s="79">
        <v>1</v>
      </c>
      <c r="AZ231" s="77">
        <v>648540000</v>
      </c>
      <c r="BA231" s="77">
        <v>0</v>
      </c>
      <c r="BB231" s="74" t="s">
        <v>93</v>
      </c>
      <c r="BC231" s="75" t="s">
        <v>1825</v>
      </c>
      <c r="BD231" s="82">
        <v>535433.52826150693</v>
      </c>
      <c r="BE231" s="82">
        <v>0</v>
      </c>
      <c r="BF231" s="82">
        <v>3935.4364327220765</v>
      </c>
      <c r="BG231" s="82">
        <v>539368.96469422895</v>
      </c>
      <c r="BH231" s="82">
        <v>535433.52826150693</v>
      </c>
      <c r="BI231" s="82">
        <v>0</v>
      </c>
      <c r="BJ231" s="82">
        <v>3935.4364327220765</v>
      </c>
      <c r="BK231" s="82">
        <v>539368.96469422895</v>
      </c>
      <c r="BL231" s="82">
        <v>38574000</v>
      </c>
      <c r="BM231" s="82">
        <v>0</v>
      </c>
      <c r="BN231" s="82">
        <v>283518.90000000002</v>
      </c>
      <c r="BO231" s="82">
        <v>38857518.899999999</v>
      </c>
      <c r="BP231" s="82">
        <v>535433.52826150693</v>
      </c>
      <c r="BQ231" s="82">
        <v>0</v>
      </c>
      <c r="BR231" s="82">
        <v>3935.4364327220765</v>
      </c>
      <c r="BS231" s="89">
        <v>539368.96469422895</v>
      </c>
      <c r="BT231" s="82">
        <v>2801655.9366283352</v>
      </c>
      <c r="BU231" s="82">
        <v>0</v>
      </c>
      <c r="BV231" s="82">
        <v>20592.171134218264</v>
      </c>
      <c r="BW231" s="82">
        <v>2822248.1077625528</v>
      </c>
      <c r="BX231" s="82">
        <v>2801655.9366283352</v>
      </c>
      <c r="BY231" s="82">
        <v>0</v>
      </c>
      <c r="BZ231" s="82">
        <v>20592.171134218264</v>
      </c>
      <c r="CA231" s="82">
        <v>2822248.1077625528</v>
      </c>
      <c r="CB231" s="82">
        <v>201838455</v>
      </c>
      <c r="CC231" s="82">
        <v>0</v>
      </c>
      <c r="CD231" s="82">
        <v>1483512.6442500001</v>
      </c>
      <c r="CE231" s="82">
        <v>203321967.64424998</v>
      </c>
      <c r="CF231" s="82">
        <v>2801655.9366283352</v>
      </c>
      <c r="CG231" s="82">
        <v>0</v>
      </c>
      <c r="CH231" s="82">
        <v>20592.171134218264</v>
      </c>
      <c r="CI231" s="82">
        <v>2822248.1077625528</v>
      </c>
      <c r="CJ231" s="82" t="s">
        <v>96</v>
      </c>
      <c r="CN231" s="82">
        <v>539368.96469422895</v>
      </c>
      <c r="CO231" s="82">
        <v>539368.96469422895</v>
      </c>
      <c r="CP231" s="82">
        <v>38857518.899999999</v>
      </c>
      <c r="CQ231" s="82">
        <v>539368.96469422895</v>
      </c>
      <c r="CR231" s="89">
        <v>539368.96469422895</v>
      </c>
      <c r="CS231" s="82">
        <v>539368.96469422895</v>
      </c>
      <c r="CT231" s="82">
        <v>539368.96469422895</v>
      </c>
      <c r="CU231" s="82">
        <v>38857518.899999999</v>
      </c>
      <c r="CV231" s="82">
        <v>539368.96469422895</v>
      </c>
      <c r="CW231" s="82">
        <v>539368.96469422895</v>
      </c>
    </row>
    <row r="232" spans="1:101">
      <c r="A232" s="86" t="s">
        <v>538</v>
      </c>
      <c r="B232" s="87" t="s">
        <v>544</v>
      </c>
      <c r="C232" s="75" t="s">
        <v>1826</v>
      </c>
      <c r="D232" s="74" t="s">
        <v>542</v>
      </c>
      <c r="E232" s="74" t="s">
        <v>538</v>
      </c>
      <c r="F232" s="74" t="s">
        <v>544</v>
      </c>
      <c r="G232" s="74" t="s">
        <v>545</v>
      </c>
      <c r="I232" s="74" t="s">
        <v>542</v>
      </c>
      <c r="J232" s="74" t="s">
        <v>2578</v>
      </c>
      <c r="K232" s="74" t="s">
        <v>88</v>
      </c>
      <c r="L232" s="74" t="s">
        <v>526</v>
      </c>
      <c r="M232" s="74" t="s">
        <v>527</v>
      </c>
      <c r="N232" s="74" t="s">
        <v>547</v>
      </c>
      <c r="O232" s="76">
        <v>44621</v>
      </c>
      <c r="P232" s="76">
        <v>44469</v>
      </c>
      <c r="Q232" s="77">
        <v>1</v>
      </c>
      <c r="R232" s="74" t="s">
        <v>94</v>
      </c>
      <c r="S232" s="77">
        <v>120000000</v>
      </c>
      <c r="T232" s="77">
        <v>120000000</v>
      </c>
      <c r="U232" s="77">
        <v>92166.67</v>
      </c>
      <c r="V232" s="78">
        <v>3.95E-2</v>
      </c>
      <c r="W232" s="79">
        <v>1</v>
      </c>
      <c r="X232" s="77">
        <v>120000000</v>
      </c>
      <c r="Y232" s="88">
        <v>120000000</v>
      </c>
      <c r="Z232" s="77">
        <v>92166.67</v>
      </c>
      <c r="AA232" s="74" t="s">
        <v>2587</v>
      </c>
      <c r="AB232" s="74" t="s">
        <v>2494</v>
      </c>
      <c r="AC232" s="74">
        <v>1</v>
      </c>
      <c r="AD232" s="74">
        <v>1</v>
      </c>
      <c r="AE232" s="74">
        <v>1</v>
      </c>
      <c r="AF232" s="74" t="s">
        <v>2587</v>
      </c>
      <c r="AG232" s="74" t="s">
        <v>2494</v>
      </c>
      <c r="AH232" s="74">
        <v>1</v>
      </c>
      <c r="AI232" s="74">
        <v>1</v>
      </c>
      <c r="AJ232" s="74">
        <v>1</v>
      </c>
      <c r="AL232" s="74">
        <v>1</v>
      </c>
      <c r="AM232" s="74" t="s">
        <v>95</v>
      </c>
      <c r="AN232" s="74">
        <v>0</v>
      </c>
      <c r="AO232" s="74" t="s">
        <v>95</v>
      </c>
      <c r="AP232" s="74" t="s">
        <v>95</v>
      </c>
      <c r="AQ232" s="74">
        <v>1</v>
      </c>
      <c r="AS232" s="74">
        <v>1</v>
      </c>
      <c r="AT232" s="74" t="s">
        <v>92</v>
      </c>
      <c r="AU232" s="74" t="s">
        <v>2579</v>
      </c>
      <c r="AV232" s="74" t="s">
        <v>94</v>
      </c>
      <c r="AW232" s="77">
        <v>120000000</v>
      </c>
      <c r="AX232" s="77">
        <v>0</v>
      </c>
      <c r="AY232" s="79">
        <v>1</v>
      </c>
      <c r="AZ232" s="77">
        <v>778248000</v>
      </c>
      <c r="BA232" s="77">
        <v>0</v>
      </c>
      <c r="BB232" s="74" t="s">
        <v>93</v>
      </c>
      <c r="BC232" s="75" t="s">
        <v>1826</v>
      </c>
      <c r="BD232" s="82">
        <v>50990.64076243095</v>
      </c>
      <c r="BE232" s="82">
        <v>0</v>
      </c>
      <c r="BF232" s="82">
        <v>39.163646335329346</v>
      </c>
      <c r="BG232" s="82">
        <v>51029.804408766278</v>
      </c>
      <c r="BH232" s="82">
        <v>50990.64076243095</v>
      </c>
      <c r="BI232" s="82">
        <v>0</v>
      </c>
      <c r="BJ232" s="82">
        <v>39.163646335329346</v>
      </c>
      <c r="BK232" s="82">
        <v>51029.804408766278</v>
      </c>
      <c r="BL232" s="82">
        <v>108000000</v>
      </c>
      <c r="BM232" s="82">
        <v>0</v>
      </c>
      <c r="BN232" s="82">
        <v>82950.002999999997</v>
      </c>
      <c r="BO232" s="82">
        <v>108082950.00300001</v>
      </c>
      <c r="BP232" s="82">
        <v>50990.64076243095</v>
      </c>
      <c r="BQ232" s="82">
        <v>0</v>
      </c>
      <c r="BR232" s="82">
        <v>39.163646335329346</v>
      </c>
      <c r="BS232" s="89">
        <v>51029.804408766278</v>
      </c>
      <c r="BT232" s="82">
        <v>266808.52778941992</v>
      </c>
      <c r="BU232" s="82">
        <v>0</v>
      </c>
      <c r="BV232" s="82">
        <v>204.92377944961081</v>
      </c>
      <c r="BW232" s="82">
        <v>267013.45156886952</v>
      </c>
      <c r="BX232" s="82">
        <v>266808.52778941992</v>
      </c>
      <c r="BY232" s="82">
        <v>0</v>
      </c>
      <c r="BZ232" s="82">
        <v>204.92377944961081</v>
      </c>
      <c r="CA232" s="82">
        <v>267013.45156886952</v>
      </c>
      <c r="CB232" s="82">
        <v>565110000</v>
      </c>
      <c r="CC232" s="82">
        <v>0</v>
      </c>
      <c r="CD232" s="82">
        <v>434035.89069749997</v>
      </c>
      <c r="CE232" s="82">
        <v>565544035.89069748</v>
      </c>
      <c r="CF232" s="82">
        <v>266808.52778941992</v>
      </c>
      <c r="CG232" s="82">
        <v>0</v>
      </c>
      <c r="CH232" s="82">
        <v>204.92377944961081</v>
      </c>
      <c r="CI232" s="82">
        <v>267013.45156886952</v>
      </c>
      <c r="CJ232" s="82" t="s">
        <v>96</v>
      </c>
      <c r="CN232" s="82">
        <v>51029.804408766278</v>
      </c>
      <c r="CO232" s="82">
        <v>51029.804408766278</v>
      </c>
      <c r="CP232" s="82">
        <v>108082950.00300001</v>
      </c>
      <c r="CQ232" s="82">
        <v>51029.804408766278</v>
      </c>
      <c r="CR232" s="89">
        <v>51029.804408766278</v>
      </c>
      <c r="CS232" s="82">
        <v>51029.804408766278</v>
      </c>
      <c r="CT232" s="82">
        <v>51029.804408766278</v>
      </c>
      <c r="CU232" s="82">
        <v>108082950.00300001</v>
      </c>
      <c r="CV232" s="82">
        <v>51029.804408766278</v>
      </c>
      <c r="CW232" s="82">
        <v>51029.804408766278</v>
      </c>
    </row>
    <row r="233" spans="1:101">
      <c r="A233" s="86" t="s">
        <v>538</v>
      </c>
      <c r="B233" s="87" t="s">
        <v>548</v>
      </c>
      <c r="C233" s="75" t="s">
        <v>1827</v>
      </c>
      <c r="D233" s="74" t="s">
        <v>542</v>
      </c>
      <c r="E233" s="74" t="s">
        <v>538</v>
      </c>
      <c r="F233" s="74" t="s">
        <v>548</v>
      </c>
      <c r="G233" s="74" t="s">
        <v>549</v>
      </c>
      <c r="I233" s="74" t="s">
        <v>542</v>
      </c>
      <c r="J233" s="74" t="s">
        <v>2578</v>
      </c>
      <c r="K233" s="74" t="s">
        <v>88</v>
      </c>
      <c r="L233" s="74" t="s">
        <v>526</v>
      </c>
      <c r="M233" s="74" t="s">
        <v>527</v>
      </c>
      <c r="N233" s="74" t="s">
        <v>551</v>
      </c>
      <c r="O233" s="76">
        <v>44580</v>
      </c>
      <c r="P233" s="76">
        <v>44469</v>
      </c>
      <c r="Q233" s="77">
        <v>1</v>
      </c>
      <c r="R233" s="74" t="s">
        <v>94</v>
      </c>
      <c r="S233" s="77">
        <v>100000000</v>
      </c>
      <c r="T233" s="77">
        <v>100000000</v>
      </c>
      <c r="U233" s="77">
        <v>87500</v>
      </c>
      <c r="V233" s="78">
        <v>4.4999999999999998E-2</v>
      </c>
      <c r="W233" s="79">
        <v>1</v>
      </c>
      <c r="X233" s="77">
        <v>100000000</v>
      </c>
      <c r="Y233" s="88">
        <v>100000000</v>
      </c>
      <c r="Z233" s="77">
        <v>87500</v>
      </c>
      <c r="AA233" s="74">
        <v>0</v>
      </c>
      <c r="AB233" s="74">
        <v>0</v>
      </c>
      <c r="AD233" s="74">
        <v>0</v>
      </c>
      <c r="AE233" s="74">
        <v>0</v>
      </c>
      <c r="AF233" s="74">
        <v>0</v>
      </c>
      <c r="AG233" s="74">
        <v>0</v>
      </c>
      <c r="AI233" s="74">
        <v>4</v>
      </c>
      <c r="AJ233" s="74">
        <v>4</v>
      </c>
      <c r="AL233" s="74">
        <v>4</v>
      </c>
      <c r="AM233" s="74" t="s">
        <v>95</v>
      </c>
      <c r="AN233" s="74">
        <v>0</v>
      </c>
      <c r="AO233" s="74" t="s">
        <v>95</v>
      </c>
      <c r="AP233" s="74" t="s">
        <v>95</v>
      </c>
      <c r="AQ233" s="74">
        <v>1</v>
      </c>
      <c r="AS233" s="74">
        <v>1</v>
      </c>
      <c r="AT233" s="74" t="s">
        <v>92</v>
      </c>
      <c r="AU233" s="74" t="s">
        <v>2579</v>
      </c>
      <c r="AV233" s="74" t="s">
        <v>94</v>
      </c>
      <c r="AW233" s="77">
        <v>100000000</v>
      </c>
      <c r="AX233" s="77">
        <v>0</v>
      </c>
      <c r="AY233" s="79">
        <v>1</v>
      </c>
      <c r="AZ233" s="77">
        <v>648540000</v>
      </c>
      <c r="BA233" s="77">
        <v>0</v>
      </c>
      <c r="BB233" s="74" t="s">
        <v>93</v>
      </c>
      <c r="BC233" s="75" t="s">
        <v>1827</v>
      </c>
      <c r="BD233" s="82">
        <v>763070.05094113201</v>
      </c>
      <c r="BE233" s="82">
        <v>0</v>
      </c>
      <c r="BF233" s="82">
        <v>667.6862945734905</v>
      </c>
      <c r="BG233" s="82">
        <v>763737.73723570548</v>
      </c>
      <c r="BH233" s="82">
        <v>763070.05094113201</v>
      </c>
      <c r="BI233" s="82">
        <v>0</v>
      </c>
      <c r="BJ233" s="82">
        <v>667.6862945734905</v>
      </c>
      <c r="BK233" s="82">
        <v>763737.73723570548</v>
      </c>
      <c r="BL233" s="82">
        <v>90000000</v>
      </c>
      <c r="BM233" s="82">
        <v>0</v>
      </c>
      <c r="BN233" s="82">
        <v>78750</v>
      </c>
      <c r="BO233" s="82">
        <v>90078750</v>
      </c>
      <c r="BP233" s="82">
        <v>763070.05094113201</v>
      </c>
      <c r="BQ233" s="82">
        <v>0</v>
      </c>
      <c r="BR233" s="82">
        <v>667.6862945734905</v>
      </c>
      <c r="BS233" s="89">
        <v>763737.73723570548</v>
      </c>
      <c r="BT233" s="82">
        <v>3992764.0415494731</v>
      </c>
      <c r="BU233" s="82">
        <v>0</v>
      </c>
      <c r="BV233" s="82">
        <v>3493.668536355789</v>
      </c>
      <c r="BW233" s="82">
        <v>3996257.7100858288</v>
      </c>
      <c r="BX233" s="82">
        <v>3992764.0415494731</v>
      </c>
      <c r="BY233" s="82">
        <v>0</v>
      </c>
      <c r="BZ233" s="82">
        <v>3493.668536355789</v>
      </c>
      <c r="CA233" s="82">
        <v>3996257.7100858288</v>
      </c>
      <c r="CB233" s="82">
        <v>470925000</v>
      </c>
      <c r="CC233" s="82">
        <v>0</v>
      </c>
      <c r="CD233" s="82">
        <v>412059.375</v>
      </c>
      <c r="CE233" s="82">
        <v>471337059.375</v>
      </c>
      <c r="CF233" s="82">
        <v>3992764.0415494731</v>
      </c>
      <c r="CG233" s="82">
        <v>0</v>
      </c>
      <c r="CH233" s="82">
        <v>3493.668536355789</v>
      </c>
      <c r="CI233" s="82">
        <v>3996257.7100858288</v>
      </c>
      <c r="CJ233" s="82" t="s">
        <v>96</v>
      </c>
      <c r="CN233" s="82">
        <v>763737.73723570548</v>
      </c>
      <c r="CO233" s="82">
        <v>763737.73723570548</v>
      </c>
      <c r="CP233" s="82">
        <v>90078750</v>
      </c>
      <c r="CQ233" s="82">
        <v>763737.73723570548</v>
      </c>
      <c r="CR233" s="89">
        <v>763737.73723570548</v>
      </c>
      <c r="CS233" s="82">
        <v>763737.73723570548</v>
      </c>
      <c r="CT233" s="82">
        <v>763737.73723570548</v>
      </c>
      <c r="CU233" s="82">
        <v>90078750</v>
      </c>
      <c r="CV233" s="82">
        <v>763737.73723570548</v>
      </c>
      <c r="CW233" s="82">
        <v>763737.73723570548</v>
      </c>
    </row>
    <row r="234" spans="1:101">
      <c r="A234" s="86" t="s">
        <v>538</v>
      </c>
      <c r="B234" s="87" t="s">
        <v>552</v>
      </c>
      <c r="C234" s="75" t="s">
        <v>1828</v>
      </c>
      <c r="D234" s="74" t="s">
        <v>542</v>
      </c>
      <c r="E234" s="74" t="s">
        <v>538</v>
      </c>
      <c r="F234" s="74" t="s">
        <v>552</v>
      </c>
      <c r="G234" s="74" t="s">
        <v>553</v>
      </c>
      <c r="I234" s="74" t="s">
        <v>542</v>
      </c>
      <c r="J234" s="74" t="s">
        <v>2578</v>
      </c>
      <c r="K234" s="74" t="s">
        <v>88</v>
      </c>
      <c r="L234" s="74" t="s">
        <v>526</v>
      </c>
      <c r="M234" s="74" t="s">
        <v>527</v>
      </c>
      <c r="N234" s="74" t="s">
        <v>555</v>
      </c>
      <c r="O234" s="76">
        <v>44694</v>
      </c>
      <c r="P234" s="76">
        <v>44469</v>
      </c>
      <c r="Q234" s="77">
        <v>1</v>
      </c>
      <c r="R234" s="74" t="s">
        <v>94</v>
      </c>
      <c r="S234" s="77">
        <v>12000000</v>
      </c>
      <c r="T234" s="77">
        <v>12000000</v>
      </c>
      <c r="U234" s="77">
        <v>0</v>
      </c>
      <c r="V234" s="78">
        <v>0</v>
      </c>
      <c r="W234" s="79">
        <v>1</v>
      </c>
      <c r="X234" s="77">
        <v>12000000</v>
      </c>
      <c r="Y234" s="88">
        <v>12000000</v>
      </c>
      <c r="Z234" s="77">
        <v>0</v>
      </c>
      <c r="AA234" s="74">
        <v>0</v>
      </c>
      <c r="AB234" s="74">
        <v>0</v>
      </c>
      <c r="AD234" s="74">
        <v>5</v>
      </c>
      <c r="AE234" s="74">
        <v>5</v>
      </c>
      <c r="AF234" s="74">
        <v>0</v>
      </c>
      <c r="AG234" s="74">
        <v>0</v>
      </c>
      <c r="AI234" s="74">
        <v>6</v>
      </c>
      <c r="AJ234" s="74">
        <v>6</v>
      </c>
      <c r="AL234" s="74">
        <v>6</v>
      </c>
      <c r="AM234" s="74" t="s">
        <v>95</v>
      </c>
      <c r="AN234" s="74">
        <v>0</v>
      </c>
      <c r="AO234" s="74" t="s">
        <v>95</v>
      </c>
      <c r="AP234" s="74" t="s">
        <v>95</v>
      </c>
      <c r="AQ234" s="74">
        <v>1</v>
      </c>
      <c r="AS234" s="74">
        <v>1</v>
      </c>
      <c r="AT234" s="74" t="s">
        <v>92</v>
      </c>
      <c r="AU234" s="74" t="s">
        <v>95</v>
      </c>
      <c r="AV234" s="74" t="s">
        <v>94</v>
      </c>
      <c r="AW234" s="77">
        <v>35000000</v>
      </c>
      <c r="AX234" s="77">
        <v>7000000</v>
      </c>
      <c r="AY234" s="79">
        <v>1</v>
      </c>
      <c r="AZ234" s="77">
        <v>226989000</v>
      </c>
      <c r="BA234" s="77">
        <v>45397800</v>
      </c>
      <c r="BB234" s="74" t="s">
        <v>116</v>
      </c>
      <c r="BC234" s="75" t="s">
        <v>1828</v>
      </c>
      <c r="BD234" s="82">
        <v>233036.37253764289</v>
      </c>
      <c r="BE234" s="82">
        <v>0</v>
      </c>
      <c r="BF234" s="82">
        <v>0</v>
      </c>
      <c r="BG234" s="82">
        <v>233036.37253764289</v>
      </c>
      <c r="BH234" s="82">
        <v>233036.37253764289</v>
      </c>
      <c r="BI234" s="82">
        <v>0</v>
      </c>
      <c r="BJ234" s="82">
        <v>0</v>
      </c>
      <c r="BK234" s="82">
        <v>233036.37253764289</v>
      </c>
      <c r="BL234" s="82">
        <v>10800000</v>
      </c>
      <c r="BM234" s="82">
        <v>0</v>
      </c>
      <c r="BN234" s="82">
        <v>0</v>
      </c>
      <c r="BO234" s="82">
        <v>10800000</v>
      </c>
      <c r="BP234" s="82">
        <v>233036.37253764289</v>
      </c>
      <c r="BQ234" s="82">
        <v>0</v>
      </c>
      <c r="BR234" s="82">
        <v>0</v>
      </c>
      <c r="BS234" s="89">
        <v>233036.37253764289</v>
      </c>
      <c r="BT234" s="82">
        <v>1219362.8193032164</v>
      </c>
      <c r="BU234" s="82">
        <v>0</v>
      </c>
      <c r="BV234" s="82">
        <v>0</v>
      </c>
      <c r="BW234" s="82">
        <v>1219362.8193032164</v>
      </c>
      <c r="BX234" s="82">
        <v>1219362.8193032164</v>
      </c>
      <c r="BY234" s="82">
        <v>0</v>
      </c>
      <c r="BZ234" s="82">
        <v>0</v>
      </c>
      <c r="CA234" s="82">
        <v>1219362.8193032164</v>
      </c>
      <c r="CB234" s="82">
        <v>56511000</v>
      </c>
      <c r="CC234" s="82">
        <v>0</v>
      </c>
      <c r="CD234" s="82">
        <v>0</v>
      </c>
      <c r="CE234" s="82">
        <v>56511000</v>
      </c>
      <c r="CF234" s="82">
        <v>1219362.8193032164</v>
      </c>
      <c r="CG234" s="82">
        <v>0</v>
      </c>
      <c r="CH234" s="82">
        <v>0</v>
      </c>
      <c r="CI234" s="82">
        <v>1219362.8193032164</v>
      </c>
      <c r="CJ234" s="82" t="s">
        <v>96</v>
      </c>
      <c r="CN234" s="82">
        <v>233036.37253764289</v>
      </c>
      <c r="CO234" s="82">
        <v>233036.37253764289</v>
      </c>
      <c r="CP234" s="82">
        <v>10800000</v>
      </c>
      <c r="CQ234" s="82">
        <v>233036.37253764289</v>
      </c>
      <c r="CR234" s="89">
        <v>233036.37253764289</v>
      </c>
      <c r="CS234" s="82">
        <v>233036.37253764289</v>
      </c>
      <c r="CT234" s="82">
        <v>233036.37253764289</v>
      </c>
      <c r="CU234" s="82">
        <v>10800000</v>
      </c>
      <c r="CV234" s="82">
        <v>233036.37253764289</v>
      </c>
      <c r="CW234" s="82">
        <v>233036.37253764289</v>
      </c>
    </row>
    <row r="235" spans="1:101">
      <c r="A235" s="86" t="s">
        <v>538</v>
      </c>
      <c r="B235" s="87" t="s">
        <v>556</v>
      </c>
      <c r="C235" s="75" t="s">
        <v>1829</v>
      </c>
      <c r="D235" s="74" t="s">
        <v>542</v>
      </c>
      <c r="E235" s="74" t="s">
        <v>538</v>
      </c>
      <c r="F235" s="74" t="s">
        <v>556</v>
      </c>
      <c r="G235" s="74" t="s">
        <v>553</v>
      </c>
      <c r="I235" s="74" t="s">
        <v>542</v>
      </c>
      <c r="J235" s="74" t="s">
        <v>2578</v>
      </c>
      <c r="K235" s="74" t="s">
        <v>88</v>
      </c>
      <c r="L235" s="74" t="s">
        <v>526</v>
      </c>
      <c r="M235" s="74" t="s">
        <v>527</v>
      </c>
      <c r="N235" s="74" t="s">
        <v>555</v>
      </c>
      <c r="O235" s="76">
        <v>44694</v>
      </c>
      <c r="P235" s="76">
        <v>44469</v>
      </c>
      <c r="Q235" s="77">
        <v>1</v>
      </c>
      <c r="R235" s="74" t="s">
        <v>94</v>
      </c>
      <c r="S235" s="77">
        <v>16000000</v>
      </c>
      <c r="T235" s="77">
        <v>16000000</v>
      </c>
      <c r="U235" s="77">
        <v>0</v>
      </c>
      <c r="V235" s="78">
        <v>0</v>
      </c>
      <c r="W235" s="79">
        <v>1</v>
      </c>
      <c r="X235" s="77">
        <v>16000000</v>
      </c>
      <c r="Y235" s="88">
        <v>16000000</v>
      </c>
      <c r="Z235" s="77">
        <v>0</v>
      </c>
      <c r="AA235" s="74">
        <v>0</v>
      </c>
      <c r="AB235" s="74">
        <v>0</v>
      </c>
      <c r="AD235" s="74">
        <v>5</v>
      </c>
      <c r="AE235" s="74">
        <v>5</v>
      </c>
      <c r="AF235" s="74">
        <v>0</v>
      </c>
      <c r="AG235" s="74">
        <v>0</v>
      </c>
      <c r="AI235" s="74">
        <v>6</v>
      </c>
      <c r="AJ235" s="74">
        <v>6</v>
      </c>
      <c r="AL235" s="74">
        <v>6</v>
      </c>
      <c r="AM235" s="74" t="s">
        <v>95</v>
      </c>
      <c r="AN235" s="74">
        <v>0</v>
      </c>
      <c r="AO235" s="74" t="s">
        <v>95</v>
      </c>
      <c r="AP235" s="74" t="s">
        <v>95</v>
      </c>
      <c r="AQ235" s="74">
        <v>1</v>
      </c>
      <c r="AS235" s="74">
        <v>1</v>
      </c>
      <c r="AT235" s="74" t="s">
        <v>92</v>
      </c>
      <c r="AU235" s="74" t="s">
        <v>95</v>
      </c>
      <c r="AV235" s="74" t="s">
        <v>94</v>
      </c>
      <c r="AW235" s="77">
        <v>35000000</v>
      </c>
      <c r="AX235" s="77">
        <v>7000000</v>
      </c>
      <c r="AY235" s="79">
        <v>1</v>
      </c>
      <c r="AZ235" s="77">
        <v>226989000</v>
      </c>
      <c r="BA235" s="77">
        <v>45397800</v>
      </c>
      <c r="BB235" s="74" t="s">
        <v>116</v>
      </c>
      <c r="BC235" s="75" t="s">
        <v>1829</v>
      </c>
      <c r="BD235" s="82">
        <v>310715.16338352388</v>
      </c>
      <c r="BE235" s="82">
        <v>0</v>
      </c>
      <c r="BF235" s="82">
        <v>0</v>
      </c>
      <c r="BG235" s="82">
        <v>310715.16338352388</v>
      </c>
      <c r="BH235" s="82">
        <v>310715.16338352388</v>
      </c>
      <c r="BI235" s="82">
        <v>0</v>
      </c>
      <c r="BJ235" s="82">
        <v>0</v>
      </c>
      <c r="BK235" s="82">
        <v>310715.16338352388</v>
      </c>
      <c r="BL235" s="82">
        <v>14400000</v>
      </c>
      <c r="BM235" s="82">
        <v>0</v>
      </c>
      <c r="BN235" s="82">
        <v>0</v>
      </c>
      <c r="BO235" s="82">
        <v>14400000</v>
      </c>
      <c r="BP235" s="82">
        <v>310715.16338352388</v>
      </c>
      <c r="BQ235" s="82">
        <v>0</v>
      </c>
      <c r="BR235" s="82">
        <v>0</v>
      </c>
      <c r="BS235" s="89">
        <v>310715.16338352388</v>
      </c>
      <c r="BT235" s="82">
        <v>1625817.0924042887</v>
      </c>
      <c r="BU235" s="82">
        <v>0</v>
      </c>
      <c r="BV235" s="82">
        <v>0</v>
      </c>
      <c r="BW235" s="82">
        <v>1625817.0924042887</v>
      </c>
      <c r="BX235" s="82">
        <v>1625817.0924042887</v>
      </c>
      <c r="BY235" s="82">
        <v>0</v>
      </c>
      <c r="BZ235" s="82">
        <v>0</v>
      </c>
      <c r="CA235" s="82">
        <v>1625817.0924042887</v>
      </c>
      <c r="CB235" s="82">
        <v>75348000</v>
      </c>
      <c r="CC235" s="82">
        <v>0</v>
      </c>
      <c r="CD235" s="82">
        <v>0</v>
      </c>
      <c r="CE235" s="82">
        <v>75348000</v>
      </c>
      <c r="CF235" s="82">
        <v>1625817.0924042887</v>
      </c>
      <c r="CG235" s="82">
        <v>0</v>
      </c>
      <c r="CH235" s="82">
        <v>0</v>
      </c>
      <c r="CI235" s="82">
        <v>1625817.0924042887</v>
      </c>
      <c r="CJ235" s="82" t="s">
        <v>96</v>
      </c>
      <c r="CN235" s="82">
        <v>310715.16338352388</v>
      </c>
      <c r="CO235" s="82">
        <v>310715.16338352388</v>
      </c>
      <c r="CP235" s="82">
        <v>14400000</v>
      </c>
      <c r="CQ235" s="82">
        <v>310715.16338352388</v>
      </c>
      <c r="CR235" s="89">
        <v>310715.16338352388</v>
      </c>
      <c r="CS235" s="82">
        <v>310715.16338352388</v>
      </c>
      <c r="CT235" s="82">
        <v>310715.16338352388</v>
      </c>
      <c r="CU235" s="82">
        <v>14400000</v>
      </c>
      <c r="CV235" s="82">
        <v>310715.16338352388</v>
      </c>
      <c r="CW235" s="82">
        <v>310715.16338352388</v>
      </c>
    </row>
    <row r="236" spans="1:101">
      <c r="A236" s="86" t="s">
        <v>538</v>
      </c>
      <c r="B236" s="87" t="s">
        <v>557</v>
      </c>
      <c r="C236" s="75" t="s">
        <v>1830</v>
      </c>
      <c r="D236" s="74" t="s">
        <v>542</v>
      </c>
      <c r="E236" s="74" t="s">
        <v>538</v>
      </c>
      <c r="F236" s="74" t="s">
        <v>557</v>
      </c>
      <c r="G236" s="74" t="s">
        <v>558</v>
      </c>
      <c r="I236" s="74" t="s">
        <v>542</v>
      </c>
      <c r="J236" s="74" t="s">
        <v>2578</v>
      </c>
      <c r="K236" s="74" t="s">
        <v>88</v>
      </c>
      <c r="L236" s="74" t="s">
        <v>526</v>
      </c>
      <c r="M236" s="74" t="s">
        <v>527</v>
      </c>
      <c r="N236" s="74" t="s">
        <v>560</v>
      </c>
      <c r="O236" s="76">
        <v>44610</v>
      </c>
      <c r="P236" s="76">
        <v>44469</v>
      </c>
      <c r="Q236" s="77">
        <v>1</v>
      </c>
      <c r="R236" s="74" t="s">
        <v>94</v>
      </c>
      <c r="S236" s="77">
        <v>190000000</v>
      </c>
      <c r="T236" s="77">
        <v>190000000</v>
      </c>
      <c r="U236" s="77">
        <v>727003.33</v>
      </c>
      <c r="V236" s="78">
        <v>3.5319999999999997E-2</v>
      </c>
      <c r="W236" s="79">
        <v>1</v>
      </c>
      <c r="X236" s="77">
        <v>190000000</v>
      </c>
      <c r="Y236" s="88">
        <v>190000000</v>
      </c>
      <c r="Z236" s="77">
        <v>727003.33</v>
      </c>
      <c r="AA236" s="74">
        <v>0</v>
      </c>
      <c r="AB236" s="74">
        <v>0</v>
      </c>
      <c r="AD236" s="74">
        <v>1</v>
      </c>
      <c r="AE236" s="74">
        <v>1</v>
      </c>
      <c r="AF236" s="74">
        <v>0</v>
      </c>
      <c r="AG236" s="74">
        <v>0</v>
      </c>
      <c r="AI236" s="74">
        <v>1</v>
      </c>
      <c r="AJ236" s="74">
        <v>1</v>
      </c>
      <c r="AL236" s="74">
        <v>1</v>
      </c>
      <c r="AM236" s="74" t="s">
        <v>95</v>
      </c>
      <c r="AN236" s="74">
        <v>0</v>
      </c>
      <c r="AO236" s="74" t="s">
        <v>95</v>
      </c>
      <c r="AP236" s="74" t="s">
        <v>95</v>
      </c>
      <c r="AQ236" s="74">
        <v>1</v>
      </c>
      <c r="AS236" s="74">
        <v>1</v>
      </c>
      <c r="AT236" s="74" t="s">
        <v>155</v>
      </c>
      <c r="AU236" s="74" t="s">
        <v>95</v>
      </c>
      <c r="AV236" s="74" t="s">
        <v>94</v>
      </c>
      <c r="AW236" s="77">
        <v>190000000</v>
      </c>
      <c r="AX236" s="77">
        <v>0</v>
      </c>
      <c r="AY236" s="79">
        <v>1</v>
      </c>
      <c r="AZ236" s="77">
        <v>1232226000</v>
      </c>
      <c r="BA236" s="77">
        <v>0</v>
      </c>
      <c r="BB236" s="74" t="s">
        <v>93</v>
      </c>
      <c r="BC236" s="75" t="s">
        <v>1830</v>
      </c>
      <c r="BD236" s="82">
        <v>80735.181207182322</v>
      </c>
      <c r="BE236" s="82">
        <v>0</v>
      </c>
      <c r="BF236" s="82">
        <v>308.9197136093419</v>
      </c>
      <c r="BG236" s="82">
        <v>81044.100920791665</v>
      </c>
      <c r="BH236" s="82">
        <v>80735.181207182322</v>
      </c>
      <c r="BI236" s="82">
        <v>0</v>
      </c>
      <c r="BJ236" s="82">
        <v>308.9197136093419</v>
      </c>
      <c r="BK236" s="82">
        <v>81044.100920791665</v>
      </c>
      <c r="BL236" s="82">
        <v>171000000</v>
      </c>
      <c r="BM236" s="82">
        <v>0</v>
      </c>
      <c r="BN236" s="82">
        <v>654302.99699999997</v>
      </c>
      <c r="BO236" s="82">
        <v>171654302.99700001</v>
      </c>
      <c r="BP236" s="82">
        <v>80735.181207182322</v>
      </c>
      <c r="BQ236" s="82">
        <v>0</v>
      </c>
      <c r="BR236" s="82">
        <v>308.9197136093419</v>
      </c>
      <c r="BS236" s="89">
        <v>81044.100920791665</v>
      </c>
      <c r="BT236" s="82">
        <v>422446.83566658152</v>
      </c>
      <c r="BU236" s="82">
        <v>0</v>
      </c>
      <c r="BV236" s="82">
        <v>1616.4224014608815</v>
      </c>
      <c r="BW236" s="82">
        <v>424063.2580680424</v>
      </c>
      <c r="BX236" s="82">
        <v>422446.83566658152</v>
      </c>
      <c r="BY236" s="82">
        <v>0</v>
      </c>
      <c r="BZ236" s="82">
        <v>1616.4224014608815</v>
      </c>
      <c r="CA236" s="82">
        <v>424063.2580680424</v>
      </c>
      <c r="CB236" s="82">
        <v>894757500</v>
      </c>
      <c r="CC236" s="82">
        <v>0</v>
      </c>
      <c r="CD236" s="82">
        <v>3423640.4318025</v>
      </c>
      <c r="CE236" s="82">
        <v>898181140.43180251</v>
      </c>
      <c r="CF236" s="82">
        <v>422446.83566658152</v>
      </c>
      <c r="CG236" s="82">
        <v>0</v>
      </c>
      <c r="CH236" s="82">
        <v>1616.4224014608815</v>
      </c>
      <c r="CI236" s="82">
        <v>424063.2580680424</v>
      </c>
      <c r="CJ236" s="82" t="s">
        <v>96</v>
      </c>
      <c r="CN236" s="82">
        <v>81044.100920791665</v>
      </c>
      <c r="CO236" s="82">
        <v>81044.100920791665</v>
      </c>
      <c r="CP236" s="82">
        <v>171654302.99700001</v>
      </c>
      <c r="CQ236" s="82">
        <v>81044.100920791665</v>
      </c>
      <c r="CR236" s="89">
        <v>81044.100920791665</v>
      </c>
      <c r="CS236" s="82">
        <v>81044.100920791665</v>
      </c>
      <c r="CT236" s="82">
        <v>81044.100920791665</v>
      </c>
      <c r="CU236" s="82">
        <v>171654302.99700001</v>
      </c>
      <c r="CV236" s="82">
        <v>81044.100920791665</v>
      </c>
      <c r="CW236" s="82">
        <v>81044.100920791665</v>
      </c>
    </row>
    <row r="237" spans="1:101">
      <c r="A237" s="86" t="s">
        <v>538</v>
      </c>
      <c r="B237" s="87" t="s">
        <v>561</v>
      </c>
      <c r="C237" s="75" t="s">
        <v>1831</v>
      </c>
      <c r="D237" s="74" t="s">
        <v>542</v>
      </c>
      <c r="E237" s="74" t="s">
        <v>538</v>
      </c>
      <c r="F237" s="74" t="s">
        <v>561</v>
      </c>
      <c r="G237" s="74" t="s">
        <v>562</v>
      </c>
      <c r="I237" s="74" t="s">
        <v>542</v>
      </c>
      <c r="J237" s="74" t="s">
        <v>2578</v>
      </c>
      <c r="K237" s="74" t="s">
        <v>88</v>
      </c>
      <c r="L237" s="74" t="s">
        <v>526</v>
      </c>
      <c r="M237" s="74" t="s">
        <v>527</v>
      </c>
      <c r="N237" s="74" t="s">
        <v>564</v>
      </c>
      <c r="O237" s="76">
        <v>44524</v>
      </c>
      <c r="P237" s="76">
        <v>44469</v>
      </c>
      <c r="Q237" s="77">
        <v>1</v>
      </c>
      <c r="R237" s="74" t="s">
        <v>94</v>
      </c>
      <c r="S237" s="77">
        <v>100000000</v>
      </c>
      <c r="T237" s="77">
        <v>100000000</v>
      </c>
      <c r="U237" s="77">
        <v>81666.67</v>
      </c>
      <c r="V237" s="78">
        <v>4.2000000000000003E-2</v>
      </c>
      <c r="W237" s="79">
        <v>1</v>
      </c>
      <c r="X237" s="77">
        <v>100000000</v>
      </c>
      <c r="Y237" s="88">
        <v>100000000</v>
      </c>
      <c r="Z237" s="77">
        <v>81666.67</v>
      </c>
      <c r="AA237" s="74">
        <v>0</v>
      </c>
      <c r="AB237" s="74">
        <v>0</v>
      </c>
      <c r="AD237" s="74">
        <v>0</v>
      </c>
      <c r="AE237" s="74">
        <v>0</v>
      </c>
      <c r="AF237" s="74">
        <v>0</v>
      </c>
      <c r="AG237" s="74">
        <v>0</v>
      </c>
      <c r="AI237" s="74">
        <v>3</v>
      </c>
      <c r="AJ237" s="74">
        <v>3</v>
      </c>
      <c r="AL237" s="74">
        <v>3</v>
      </c>
      <c r="AM237" s="74" t="s">
        <v>95</v>
      </c>
      <c r="AN237" s="74">
        <v>0</v>
      </c>
      <c r="AO237" s="74" t="s">
        <v>95</v>
      </c>
      <c r="AP237" s="74" t="s">
        <v>95</v>
      </c>
      <c r="AQ237" s="74">
        <v>1</v>
      </c>
      <c r="AS237" s="74">
        <v>1</v>
      </c>
      <c r="AT237" s="74" t="s">
        <v>92</v>
      </c>
      <c r="AU237" s="74" t="s">
        <v>2579</v>
      </c>
      <c r="AV237" s="74" t="s">
        <v>94</v>
      </c>
      <c r="AW237" s="77">
        <v>100000000</v>
      </c>
      <c r="AX237" s="77">
        <v>0</v>
      </c>
      <c r="AY237" s="79">
        <v>1</v>
      </c>
      <c r="AZ237" s="77">
        <v>648540000</v>
      </c>
      <c r="BA237" s="77">
        <v>0</v>
      </c>
      <c r="BB237" s="74" t="s">
        <v>93</v>
      </c>
      <c r="BC237" s="75" t="s">
        <v>1831</v>
      </c>
      <c r="BD237" s="82">
        <v>282533.42269064067</v>
      </c>
      <c r="BE237" s="82">
        <v>0</v>
      </c>
      <c r="BF237" s="82">
        <v>230.73563794847058</v>
      </c>
      <c r="BG237" s="82">
        <v>282764.15832858917</v>
      </c>
      <c r="BH237" s="82">
        <v>282533.42269064067</v>
      </c>
      <c r="BI237" s="82">
        <v>0</v>
      </c>
      <c r="BJ237" s="82">
        <v>230.73563794847058</v>
      </c>
      <c r="BK237" s="82">
        <v>282764.15832858917</v>
      </c>
      <c r="BL237" s="82">
        <v>90000000</v>
      </c>
      <c r="BM237" s="82">
        <v>0</v>
      </c>
      <c r="BN237" s="82">
        <v>73500.002999999997</v>
      </c>
      <c r="BO237" s="82">
        <v>90073500.003000006</v>
      </c>
      <c r="BP237" s="82">
        <v>282533.42269064067</v>
      </c>
      <c r="BQ237" s="82">
        <v>0</v>
      </c>
      <c r="BR237" s="82">
        <v>230.73563794847058</v>
      </c>
      <c r="BS237" s="89">
        <v>282764.15832858917</v>
      </c>
      <c r="BT237" s="82">
        <v>1478356.1342287774</v>
      </c>
      <c r="BU237" s="82">
        <v>0</v>
      </c>
      <c r="BV237" s="82">
        <v>1207.3242255653722</v>
      </c>
      <c r="BW237" s="82">
        <v>1479563.4584543428</v>
      </c>
      <c r="BX237" s="82">
        <v>1478356.1342287774</v>
      </c>
      <c r="BY237" s="82">
        <v>0</v>
      </c>
      <c r="BZ237" s="82">
        <v>1207.3242255653722</v>
      </c>
      <c r="CA237" s="82">
        <v>1479563.4584543428</v>
      </c>
      <c r="CB237" s="82">
        <v>470925000</v>
      </c>
      <c r="CC237" s="82">
        <v>0</v>
      </c>
      <c r="CD237" s="82">
        <v>384588.76569749997</v>
      </c>
      <c r="CE237" s="82">
        <v>471309588.76569754</v>
      </c>
      <c r="CF237" s="82">
        <v>1478356.1342287774</v>
      </c>
      <c r="CG237" s="82">
        <v>0</v>
      </c>
      <c r="CH237" s="82">
        <v>1207.3242255653722</v>
      </c>
      <c r="CI237" s="82">
        <v>1479563.4584543428</v>
      </c>
      <c r="CJ237" s="82" t="s">
        <v>96</v>
      </c>
      <c r="CN237" s="82">
        <v>282764.15832858917</v>
      </c>
      <c r="CO237" s="82">
        <v>282764.15832858917</v>
      </c>
      <c r="CP237" s="82">
        <v>90073500.003000006</v>
      </c>
      <c r="CQ237" s="82">
        <v>282764.15832858917</v>
      </c>
      <c r="CR237" s="89">
        <v>282764.15832858917</v>
      </c>
      <c r="CS237" s="82">
        <v>282764.15832858917</v>
      </c>
      <c r="CT237" s="82">
        <v>282764.15832858917</v>
      </c>
      <c r="CU237" s="82">
        <v>90073500.003000006</v>
      </c>
      <c r="CV237" s="82">
        <v>282764.15832858917</v>
      </c>
      <c r="CW237" s="82">
        <v>282764.15832858917</v>
      </c>
    </row>
    <row r="238" spans="1:101">
      <c r="A238" s="86" t="s">
        <v>538</v>
      </c>
      <c r="B238" s="87" t="s">
        <v>565</v>
      </c>
      <c r="C238" s="75" t="s">
        <v>1832</v>
      </c>
      <c r="D238" s="74" t="s">
        <v>542</v>
      </c>
      <c r="E238" s="74" t="s">
        <v>538</v>
      </c>
      <c r="F238" s="74" t="s">
        <v>565</v>
      </c>
      <c r="G238" s="74" t="s">
        <v>566</v>
      </c>
      <c r="I238" s="74" t="s">
        <v>542</v>
      </c>
      <c r="J238" s="74" t="s">
        <v>2578</v>
      </c>
      <c r="K238" s="74" t="s">
        <v>88</v>
      </c>
      <c r="L238" s="74" t="s">
        <v>526</v>
      </c>
      <c r="M238" s="74" t="s">
        <v>527</v>
      </c>
      <c r="N238" s="74" t="s">
        <v>568</v>
      </c>
      <c r="O238" s="76">
        <v>44589</v>
      </c>
      <c r="P238" s="76">
        <v>44469</v>
      </c>
      <c r="Q238" s="77">
        <v>1</v>
      </c>
      <c r="R238" s="74" t="s">
        <v>94</v>
      </c>
      <c r="S238" s="77">
        <v>50000000</v>
      </c>
      <c r="T238" s="77">
        <v>50000000</v>
      </c>
      <c r="U238" s="77">
        <v>0</v>
      </c>
      <c r="V238" s="78">
        <v>0</v>
      </c>
      <c r="W238" s="79">
        <v>1</v>
      </c>
      <c r="X238" s="77">
        <v>50000000</v>
      </c>
      <c r="Y238" s="88">
        <v>50000000</v>
      </c>
      <c r="Z238" s="77">
        <v>0</v>
      </c>
      <c r="AA238" s="74">
        <v>0</v>
      </c>
      <c r="AB238" s="74">
        <v>0</v>
      </c>
      <c r="AD238" s="74">
        <v>0</v>
      </c>
      <c r="AE238" s="74">
        <v>0</v>
      </c>
      <c r="AF238" s="74">
        <v>0</v>
      </c>
      <c r="AG238" s="74">
        <v>0</v>
      </c>
      <c r="AI238" s="74">
        <v>4</v>
      </c>
      <c r="AJ238" s="74">
        <v>4</v>
      </c>
      <c r="AL238" s="74">
        <v>4</v>
      </c>
      <c r="AM238" s="74" t="s">
        <v>95</v>
      </c>
      <c r="AN238" s="74">
        <v>0</v>
      </c>
      <c r="AO238" s="74" t="s">
        <v>95</v>
      </c>
      <c r="AP238" s="74" t="s">
        <v>95</v>
      </c>
      <c r="AQ238" s="74">
        <v>1</v>
      </c>
      <c r="AS238" s="74">
        <v>1</v>
      </c>
      <c r="AT238" s="74" t="s">
        <v>92</v>
      </c>
      <c r="AU238" s="74" t="s">
        <v>2579</v>
      </c>
      <c r="AV238" s="74" t="s">
        <v>94</v>
      </c>
      <c r="AW238" s="77">
        <v>50000000</v>
      </c>
      <c r="AX238" s="77">
        <v>0</v>
      </c>
      <c r="AY238" s="79">
        <v>1</v>
      </c>
      <c r="AZ238" s="77">
        <v>324270000</v>
      </c>
      <c r="BA238" s="77">
        <v>0</v>
      </c>
      <c r="BB238" s="74" t="s">
        <v>93</v>
      </c>
      <c r="BC238" s="75" t="s">
        <v>1832</v>
      </c>
      <c r="BD238" s="82">
        <v>381535.025470566</v>
      </c>
      <c r="BE238" s="82">
        <v>0</v>
      </c>
      <c r="BF238" s="82">
        <v>0</v>
      </c>
      <c r="BG238" s="82">
        <v>381535.025470566</v>
      </c>
      <c r="BH238" s="82">
        <v>381535.025470566</v>
      </c>
      <c r="BI238" s="82">
        <v>0</v>
      </c>
      <c r="BJ238" s="82">
        <v>0</v>
      </c>
      <c r="BK238" s="82">
        <v>381535.025470566</v>
      </c>
      <c r="BL238" s="82">
        <v>45000000</v>
      </c>
      <c r="BM238" s="82">
        <v>0</v>
      </c>
      <c r="BN238" s="82">
        <v>0</v>
      </c>
      <c r="BO238" s="82">
        <v>45000000</v>
      </c>
      <c r="BP238" s="82">
        <v>381535.025470566</v>
      </c>
      <c r="BQ238" s="82">
        <v>0</v>
      </c>
      <c r="BR238" s="82">
        <v>0</v>
      </c>
      <c r="BS238" s="89">
        <v>381535.025470566</v>
      </c>
      <c r="BT238" s="82">
        <v>1996382.0207747365</v>
      </c>
      <c r="BU238" s="82">
        <v>0</v>
      </c>
      <c r="BV238" s="82">
        <v>0</v>
      </c>
      <c r="BW238" s="82">
        <v>1996382.0207747365</v>
      </c>
      <c r="BX238" s="82">
        <v>1996382.0207747365</v>
      </c>
      <c r="BY238" s="82">
        <v>0</v>
      </c>
      <c r="BZ238" s="82">
        <v>0</v>
      </c>
      <c r="CA238" s="82">
        <v>1996382.0207747365</v>
      </c>
      <c r="CB238" s="82">
        <v>235462500</v>
      </c>
      <c r="CC238" s="82">
        <v>0</v>
      </c>
      <c r="CD238" s="82">
        <v>0</v>
      </c>
      <c r="CE238" s="82">
        <v>235462500</v>
      </c>
      <c r="CF238" s="82">
        <v>1996382.0207747365</v>
      </c>
      <c r="CG238" s="82">
        <v>0</v>
      </c>
      <c r="CH238" s="82">
        <v>0</v>
      </c>
      <c r="CI238" s="82">
        <v>1996382.0207747365</v>
      </c>
      <c r="CJ238" s="82" t="s">
        <v>96</v>
      </c>
      <c r="CN238" s="82">
        <v>381535.025470566</v>
      </c>
      <c r="CO238" s="82">
        <v>381535.025470566</v>
      </c>
      <c r="CP238" s="82">
        <v>45000000</v>
      </c>
      <c r="CQ238" s="82">
        <v>381535.025470566</v>
      </c>
      <c r="CR238" s="89">
        <v>381535.025470566</v>
      </c>
      <c r="CS238" s="82">
        <v>381535.025470566</v>
      </c>
      <c r="CT238" s="82">
        <v>381535.025470566</v>
      </c>
      <c r="CU238" s="82">
        <v>45000000</v>
      </c>
      <c r="CV238" s="82">
        <v>381535.025470566</v>
      </c>
      <c r="CW238" s="82">
        <v>381535.025470566</v>
      </c>
    </row>
    <row r="239" spans="1:101">
      <c r="A239" s="86" t="s">
        <v>538</v>
      </c>
      <c r="B239" s="87" t="s">
        <v>569</v>
      </c>
      <c r="C239" s="75" t="s">
        <v>1833</v>
      </c>
      <c r="D239" s="74" t="s">
        <v>542</v>
      </c>
      <c r="E239" s="74" t="s">
        <v>538</v>
      </c>
      <c r="F239" s="74" t="s">
        <v>569</v>
      </c>
      <c r="G239" s="74" t="s">
        <v>540</v>
      </c>
      <c r="I239" s="74" t="s">
        <v>542</v>
      </c>
      <c r="J239" s="74" t="s">
        <v>2578</v>
      </c>
      <c r="K239" s="74" t="s">
        <v>88</v>
      </c>
      <c r="L239" s="74" t="s">
        <v>526</v>
      </c>
      <c r="M239" s="74" t="s">
        <v>527</v>
      </c>
      <c r="N239" s="74" t="s">
        <v>543</v>
      </c>
      <c r="O239" s="76">
        <v>44707</v>
      </c>
      <c r="P239" s="76">
        <v>44469</v>
      </c>
      <c r="Q239" s="77">
        <v>1</v>
      </c>
      <c r="R239" s="74" t="s">
        <v>94</v>
      </c>
      <c r="S239" s="77">
        <v>57140000</v>
      </c>
      <c r="T239" s="77">
        <v>57140000</v>
      </c>
      <c r="U239" s="77">
        <v>419979</v>
      </c>
      <c r="V239" s="78">
        <v>4.2000000000000003E-2</v>
      </c>
      <c r="W239" s="79">
        <v>1</v>
      </c>
      <c r="X239" s="77">
        <v>57140000</v>
      </c>
      <c r="Y239" s="88">
        <v>57140000</v>
      </c>
      <c r="Z239" s="77">
        <v>419979</v>
      </c>
      <c r="AA239" s="74">
        <v>0</v>
      </c>
      <c r="AB239" s="74">
        <v>0</v>
      </c>
      <c r="AD239" s="74">
        <v>0</v>
      </c>
      <c r="AE239" s="74">
        <v>0</v>
      </c>
      <c r="AF239" s="74">
        <v>0</v>
      </c>
      <c r="AG239" s="74">
        <v>0</v>
      </c>
      <c r="AI239" s="74">
        <v>5</v>
      </c>
      <c r="AJ239" s="74">
        <v>5</v>
      </c>
      <c r="AL239" s="74">
        <v>5</v>
      </c>
      <c r="AM239" s="74" t="s">
        <v>95</v>
      </c>
      <c r="AN239" s="74">
        <v>0</v>
      </c>
      <c r="AO239" s="74" t="s">
        <v>95</v>
      </c>
      <c r="AP239" s="74" t="s">
        <v>95</v>
      </c>
      <c r="AQ239" s="74">
        <v>1</v>
      </c>
      <c r="AS239" s="74">
        <v>1</v>
      </c>
      <c r="AT239" s="74" t="s">
        <v>155</v>
      </c>
      <c r="AU239" s="74" t="s">
        <v>95</v>
      </c>
      <c r="AV239" s="74" t="s">
        <v>94</v>
      </c>
      <c r="AW239" s="77">
        <v>100000000</v>
      </c>
      <c r="AX239" s="77">
        <v>0</v>
      </c>
      <c r="AY239" s="79">
        <v>1</v>
      </c>
      <c r="AZ239" s="77">
        <v>648540000</v>
      </c>
      <c r="BA239" s="77">
        <v>0</v>
      </c>
      <c r="BB239" s="74" t="s">
        <v>93</v>
      </c>
      <c r="BC239" s="75" t="s">
        <v>1833</v>
      </c>
      <c r="BD239" s="82">
        <v>713828.08690766455</v>
      </c>
      <c r="BE239" s="82">
        <v>0</v>
      </c>
      <c r="BF239" s="82">
        <v>5246.6364387713347</v>
      </c>
      <c r="BG239" s="82">
        <v>719074.72334643593</v>
      </c>
      <c r="BH239" s="82">
        <v>713828.08690766455</v>
      </c>
      <c r="BI239" s="82">
        <v>0</v>
      </c>
      <c r="BJ239" s="82">
        <v>5246.6364387713347</v>
      </c>
      <c r="BK239" s="82">
        <v>719074.72334643593</v>
      </c>
      <c r="BL239" s="82">
        <v>51426000</v>
      </c>
      <c r="BM239" s="82">
        <v>0</v>
      </c>
      <c r="BN239" s="82">
        <v>377981.10000000003</v>
      </c>
      <c r="BO239" s="82">
        <v>51803981.099999994</v>
      </c>
      <c r="BP239" s="82">
        <v>713828.08690766455</v>
      </c>
      <c r="BQ239" s="82">
        <v>0</v>
      </c>
      <c r="BR239" s="82">
        <v>5246.6364387713347</v>
      </c>
      <c r="BS239" s="89">
        <v>719074.72334643593</v>
      </c>
      <c r="BT239" s="82">
        <v>3735105.4647443546</v>
      </c>
      <c r="BU239" s="82">
        <v>0</v>
      </c>
      <c r="BV239" s="82">
        <v>27453.025165871008</v>
      </c>
      <c r="BW239" s="82">
        <v>3762558.4899102258</v>
      </c>
      <c r="BX239" s="82">
        <v>3735105.4647443546</v>
      </c>
      <c r="BY239" s="82">
        <v>0</v>
      </c>
      <c r="BZ239" s="82">
        <v>27453.025165871008</v>
      </c>
      <c r="CA239" s="82">
        <v>3762558.4899102258</v>
      </c>
      <c r="CB239" s="82">
        <v>269086545</v>
      </c>
      <c r="CC239" s="82">
        <v>0</v>
      </c>
      <c r="CD239" s="82">
        <v>1977786.1057500001</v>
      </c>
      <c r="CE239" s="82">
        <v>271064331.10574996</v>
      </c>
      <c r="CF239" s="82">
        <v>3735105.4647443546</v>
      </c>
      <c r="CG239" s="82">
        <v>0</v>
      </c>
      <c r="CH239" s="82">
        <v>27453.025165871008</v>
      </c>
      <c r="CI239" s="82">
        <v>3762558.4899102258</v>
      </c>
      <c r="CJ239" s="82" t="s">
        <v>96</v>
      </c>
      <c r="CN239" s="82">
        <v>719074.72334643593</v>
      </c>
      <c r="CO239" s="82">
        <v>719074.72334643593</v>
      </c>
      <c r="CP239" s="82">
        <v>51803981.099999994</v>
      </c>
      <c r="CQ239" s="82">
        <v>719074.72334643593</v>
      </c>
      <c r="CR239" s="89">
        <v>719074.72334643593</v>
      </c>
      <c r="CS239" s="82">
        <v>719074.72334643593</v>
      </c>
      <c r="CT239" s="82">
        <v>719074.72334643593</v>
      </c>
      <c r="CU239" s="82">
        <v>51803981.099999994</v>
      </c>
      <c r="CV239" s="82">
        <v>719074.72334643593</v>
      </c>
      <c r="CW239" s="82">
        <v>719074.72334643593</v>
      </c>
    </row>
    <row r="240" spans="1:101">
      <c r="A240" s="86" t="s">
        <v>538</v>
      </c>
      <c r="B240" s="87" t="s">
        <v>570</v>
      </c>
      <c r="C240" s="75" t="s">
        <v>1834</v>
      </c>
      <c r="D240" s="74" t="s">
        <v>542</v>
      </c>
      <c r="E240" s="74" t="s">
        <v>538</v>
      </c>
      <c r="F240" s="74" t="s">
        <v>570</v>
      </c>
      <c r="G240" s="74" t="s">
        <v>571</v>
      </c>
      <c r="I240" s="74" t="s">
        <v>542</v>
      </c>
      <c r="J240" s="74" t="s">
        <v>2578</v>
      </c>
      <c r="K240" s="74" t="s">
        <v>88</v>
      </c>
      <c r="L240" s="74" t="s">
        <v>526</v>
      </c>
      <c r="M240" s="74" t="s">
        <v>527</v>
      </c>
      <c r="N240" s="74" t="s">
        <v>573</v>
      </c>
      <c r="O240" s="76">
        <v>44714</v>
      </c>
      <c r="P240" s="76">
        <v>44469</v>
      </c>
      <c r="Q240" s="77">
        <v>1</v>
      </c>
      <c r="R240" s="74" t="s">
        <v>94</v>
      </c>
      <c r="S240" s="77">
        <v>100000000</v>
      </c>
      <c r="T240" s="77">
        <v>100000000</v>
      </c>
      <c r="U240" s="77">
        <v>93333.33</v>
      </c>
      <c r="V240" s="78">
        <v>4.8000000000000001E-2</v>
      </c>
      <c r="W240" s="79">
        <v>1</v>
      </c>
      <c r="X240" s="77">
        <v>100000000</v>
      </c>
      <c r="Y240" s="88">
        <v>100000000</v>
      </c>
      <c r="Z240" s="77">
        <v>93333.33</v>
      </c>
      <c r="AA240" s="74">
        <v>0</v>
      </c>
      <c r="AB240" s="74">
        <v>0</v>
      </c>
      <c r="AD240" s="74">
        <v>0</v>
      </c>
      <c r="AE240" s="74">
        <v>0</v>
      </c>
      <c r="AF240" s="74">
        <v>0</v>
      </c>
      <c r="AG240" s="74">
        <v>0</v>
      </c>
      <c r="AI240" s="74">
        <v>5</v>
      </c>
      <c r="AJ240" s="74">
        <v>5</v>
      </c>
      <c r="AL240" s="74">
        <v>5</v>
      </c>
      <c r="AM240" s="74" t="s">
        <v>95</v>
      </c>
      <c r="AN240" s="74">
        <v>0</v>
      </c>
      <c r="AO240" s="74" t="s">
        <v>95</v>
      </c>
      <c r="AP240" s="74" t="s">
        <v>95</v>
      </c>
      <c r="AQ240" s="74">
        <v>1</v>
      </c>
      <c r="AS240" s="74">
        <v>1</v>
      </c>
      <c r="AT240" s="74" t="s">
        <v>92</v>
      </c>
      <c r="AU240" s="74" t="s">
        <v>2579</v>
      </c>
      <c r="AV240" s="74" t="s">
        <v>94</v>
      </c>
      <c r="AW240" s="77">
        <v>100000000</v>
      </c>
      <c r="AX240" s="77">
        <v>0</v>
      </c>
      <c r="AY240" s="79">
        <v>1</v>
      </c>
      <c r="AZ240" s="77">
        <v>648540000</v>
      </c>
      <c r="BA240" s="77">
        <v>0</v>
      </c>
      <c r="BB240" s="74" t="s">
        <v>93</v>
      </c>
      <c r="BC240" s="75" t="s">
        <v>1834</v>
      </c>
      <c r="BD240" s="82">
        <v>1249261.6151691715</v>
      </c>
      <c r="BE240" s="82">
        <v>0</v>
      </c>
      <c r="BF240" s="82">
        <v>1165.9774658491731</v>
      </c>
      <c r="BG240" s="82">
        <v>1250427.5926350206</v>
      </c>
      <c r="BH240" s="82">
        <v>1249261.6151691715</v>
      </c>
      <c r="BI240" s="82">
        <v>0</v>
      </c>
      <c r="BJ240" s="82">
        <v>1165.9774658491731</v>
      </c>
      <c r="BK240" s="82">
        <v>1250427.5926350206</v>
      </c>
      <c r="BL240" s="82">
        <v>90000000</v>
      </c>
      <c r="BM240" s="82">
        <v>0</v>
      </c>
      <c r="BN240" s="82">
        <v>83999.997000000003</v>
      </c>
      <c r="BO240" s="82">
        <v>90083999.996999994</v>
      </c>
      <c r="BP240" s="82">
        <v>1249261.6151691715</v>
      </c>
      <c r="BQ240" s="82">
        <v>0</v>
      </c>
      <c r="BR240" s="82">
        <v>1165.9774658491731</v>
      </c>
      <c r="BS240" s="89">
        <v>1250427.5926350206</v>
      </c>
      <c r="BT240" s="82">
        <v>6536761.4013726898</v>
      </c>
      <c r="BU240" s="82">
        <v>0</v>
      </c>
      <c r="BV240" s="82">
        <v>6100.9770900557978</v>
      </c>
      <c r="BW240" s="82">
        <v>6542862.3784627449</v>
      </c>
      <c r="BX240" s="82">
        <v>6536761.4013726898</v>
      </c>
      <c r="BY240" s="82">
        <v>0</v>
      </c>
      <c r="BZ240" s="82">
        <v>6100.9770900557978</v>
      </c>
      <c r="CA240" s="82">
        <v>6542862.3784627449</v>
      </c>
      <c r="CB240" s="82">
        <v>470925000</v>
      </c>
      <c r="CC240" s="82">
        <v>0</v>
      </c>
      <c r="CD240" s="82">
        <v>439529.98430250003</v>
      </c>
      <c r="CE240" s="82">
        <v>471364529.98430246</v>
      </c>
      <c r="CF240" s="82">
        <v>6536761.4013726898</v>
      </c>
      <c r="CG240" s="82">
        <v>0</v>
      </c>
      <c r="CH240" s="82">
        <v>6100.9770900557978</v>
      </c>
      <c r="CI240" s="82">
        <v>6542862.3784627449</v>
      </c>
      <c r="CJ240" s="82" t="s">
        <v>96</v>
      </c>
      <c r="CN240" s="82">
        <v>1250427.5926350206</v>
      </c>
      <c r="CO240" s="82">
        <v>1250427.5926350206</v>
      </c>
      <c r="CP240" s="82">
        <v>90083999.996999994</v>
      </c>
      <c r="CQ240" s="82">
        <v>1250427.5926350206</v>
      </c>
      <c r="CR240" s="89">
        <v>1250427.5926350206</v>
      </c>
      <c r="CS240" s="82">
        <v>1250427.5926350206</v>
      </c>
      <c r="CT240" s="82">
        <v>1250427.5926350206</v>
      </c>
      <c r="CU240" s="82">
        <v>90083999.996999994</v>
      </c>
      <c r="CV240" s="82">
        <v>1250427.5926350206</v>
      </c>
      <c r="CW240" s="82">
        <v>1250427.5926350206</v>
      </c>
    </row>
    <row r="241" spans="1:101">
      <c r="A241" s="86" t="s">
        <v>538</v>
      </c>
      <c r="B241" s="87" t="s">
        <v>574</v>
      </c>
      <c r="C241" s="75" t="s">
        <v>1835</v>
      </c>
      <c r="D241" s="74" t="s">
        <v>542</v>
      </c>
      <c r="E241" s="74" t="s">
        <v>538</v>
      </c>
      <c r="F241" s="74" t="s">
        <v>574</v>
      </c>
      <c r="G241" s="74" t="s">
        <v>575</v>
      </c>
      <c r="I241" s="74" t="s">
        <v>542</v>
      </c>
      <c r="J241" s="74" t="s">
        <v>2578</v>
      </c>
      <c r="K241" s="74" t="s">
        <v>88</v>
      </c>
      <c r="L241" s="74" t="s">
        <v>526</v>
      </c>
      <c r="M241" s="74" t="s">
        <v>527</v>
      </c>
      <c r="N241" s="74" t="s">
        <v>577</v>
      </c>
      <c r="O241" s="76">
        <v>44720</v>
      </c>
      <c r="P241" s="76">
        <v>44469</v>
      </c>
      <c r="Q241" s="77">
        <v>1</v>
      </c>
      <c r="R241" s="74" t="s">
        <v>94</v>
      </c>
      <c r="S241" s="77">
        <v>150000000</v>
      </c>
      <c r="T241" s="77">
        <v>150000000</v>
      </c>
      <c r="U241" s="77">
        <v>96250</v>
      </c>
      <c r="V241" s="78">
        <v>3.85E-2</v>
      </c>
      <c r="W241" s="79">
        <v>1</v>
      </c>
      <c r="X241" s="77">
        <v>150000000</v>
      </c>
      <c r="Y241" s="88">
        <v>150000000</v>
      </c>
      <c r="Z241" s="77">
        <v>96250</v>
      </c>
      <c r="AA241" s="74">
        <v>0</v>
      </c>
      <c r="AB241" s="74">
        <v>0</v>
      </c>
      <c r="AD241" s="74">
        <v>0</v>
      </c>
      <c r="AE241" s="74">
        <v>0</v>
      </c>
      <c r="AF241" s="74">
        <v>0</v>
      </c>
      <c r="AG241" s="74">
        <v>0</v>
      </c>
      <c r="AI241" s="74">
        <v>4</v>
      </c>
      <c r="AJ241" s="74">
        <v>4</v>
      </c>
      <c r="AL241" s="74">
        <v>4</v>
      </c>
      <c r="AM241" s="74" t="s">
        <v>95</v>
      </c>
      <c r="AN241" s="74">
        <v>0</v>
      </c>
      <c r="AO241" s="74" t="s">
        <v>95</v>
      </c>
      <c r="AP241" s="74" t="s">
        <v>95</v>
      </c>
      <c r="AQ241" s="74">
        <v>1</v>
      </c>
      <c r="AS241" s="74">
        <v>1</v>
      </c>
      <c r="AT241" s="74" t="s">
        <v>155</v>
      </c>
      <c r="AU241" s="74" t="s">
        <v>95</v>
      </c>
      <c r="AV241" s="74" t="s">
        <v>94</v>
      </c>
      <c r="AW241" s="77">
        <v>150000000</v>
      </c>
      <c r="AX241" s="77">
        <v>0</v>
      </c>
      <c r="AY241" s="79">
        <v>1</v>
      </c>
      <c r="AZ241" s="77">
        <v>972810000</v>
      </c>
      <c r="BA241" s="77">
        <v>0</v>
      </c>
      <c r="BB241" s="74" t="s">
        <v>93</v>
      </c>
      <c r="BC241" s="75" t="s">
        <v>1835</v>
      </c>
      <c r="BD241" s="82">
        <v>1144605.076411698</v>
      </c>
      <c r="BE241" s="82">
        <v>0</v>
      </c>
      <c r="BF241" s="82">
        <v>734.45492403083949</v>
      </c>
      <c r="BG241" s="82">
        <v>1145339.5313357289</v>
      </c>
      <c r="BH241" s="82">
        <v>1144605.076411698</v>
      </c>
      <c r="BI241" s="82">
        <v>0</v>
      </c>
      <c r="BJ241" s="82">
        <v>734.45492403083949</v>
      </c>
      <c r="BK241" s="82">
        <v>1145339.5313357289</v>
      </c>
      <c r="BL241" s="82">
        <v>135000000</v>
      </c>
      <c r="BM241" s="82">
        <v>0</v>
      </c>
      <c r="BN241" s="82">
        <v>86625</v>
      </c>
      <c r="BO241" s="82">
        <v>135086625</v>
      </c>
      <c r="BP241" s="82">
        <v>1144605.076411698</v>
      </c>
      <c r="BQ241" s="82">
        <v>0</v>
      </c>
      <c r="BR241" s="82">
        <v>734.45492403083949</v>
      </c>
      <c r="BS241" s="89">
        <v>1145339.5313357289</v>
      </c>
      <c r="BT241" s="82">
        <v>5989146.0623242101</v>
      </c>
      <c r="BU241" s="82">
        <v>0</v>
      </c>
      <c r="BV241" s="82">
        <v>3843.0353899913675</v>
      </c>
      <c r="BW241" s="82">
        <v>5992989.0977142015</v>
      </c>
      <c r="BX241" s="82">
        <v>5989146.0623242101</v>
      </c>
      <c r="BY241" s="82">
        <v>0</v>
      </c>
      <c r="BZ241" s="82">
        <v>3843.0353899913675</v>
      </c>
      <c r="CA241" s="82">
        <v>5992989.0977142015</v>
      </c>
      <c r="CB241" s="82">
        <v>706387500</v>
      </c>
      <c r="CC241" s="82">
        <v>0</v>
      </c>
      <c r="CD241" s="82">
        <v>453265.3125</v>
      </c>
      <c r="CE241" s="82">
        <v>706840765.3125</v>
      </c>
      <c r="CF241" s="82">
        <v>5989146.0623242101</v>
      </c>
      <c r="CG241" s="82">
        <v>0</v>
      </c>
      <c r="CH241" s="82">
        <v>3843.0353899913675</v>
      </c>
      <c r="CI241" s="82">
        <v>5992989.0977142015</v>
      </c>
      <c r="CJ241" s="82" t="s">
        <v>96</v>
      </c>
      <c r="CN241" s="82">
        <v>1145339.5313357289</v>
      </c>
      <c r="CO241" s="82">
        <v>1145339.5313357289</v>
      </c>
      <c r="CP241" s="82">
        <v>135086625</v>
      </c>
      <c r="CQ241" s="82">
        <v>1145339.5313357289</v>
      </c>
      <c r="CR241" s="89">
        <v>1145339.5313357289</v>
      </c>
      <c r="CS241" s="82">
        <v>1145339.5313357289</v>
      </c>
      <c r="CT241" s="82">
        <v>1145339.5313357289</v>
      </c>
      <c r="CU241" s="82">
        <v>135086625</v>
      </c>
      <c r="CV241" s="82">
        <v>1145339.5313357289</v>
      </c>
      <c r="CW241" s="82">
        <v>1145339.5313357289</v>
      </c>
    </row>
    <row r="242" spans="1:101">
      <c r="A242" s="86" t="s">
        <v>538</v>
      </c>
      <c r="B242" s="87" t="s">
        <v>578</v>
      </c>
      <c r="C242" s="75" t="s">
        <v>1836</v>
      </c>
      <c r="D242" s="74" t="s">
        <v>542</v>
      </c>
      <c r="E242" s="74" t="s">
        <v>538</v>
      </c>
      <c r="F242" s="74" t="s">
        <v>578</v>
      </c>
      <c r="G242" s="74" t="s">
        <v>579</v>
      </c>
      <c r="I242" s="74" t="s">
        <v>542</v>
      </c>
      <c r="J242" s="74" t="s">
        <v>2578</v>
      </c>
      <c r="K242" s="74" t="s">
        <v>88</v>
      </c>
      <c r="L242" s="74" t="s">
        <v>526</v>
      </c>
      <c r="M242" s="74" t="s">
        <v>527</v>
      </c>
      <c r="N242" s="74" t="s">
        <v>581</v>
      </c>
      <c r="O242" s="76">
        <v>44552</v>
      </c>
      <c r="P242" s="76">
        <v>44469</v>
      </c>
      <c r="Q242" s="77">
        <v>1</v>
      </c>
      <c r="R242" s="74" t="s">
        <v>94</v>
      </c>
      <c r="S242" s="77">
        <v>100000000</v>
      </c>
      <c r="T242" s="77">
        <v>100000000</v>
      </c>
      <c r="U242" s="77">
        <v>0</v>
      </c>
      <c r="V242" s="78">
        <v>0</v>
      </c>
      <c r="W242" s="79">
        <v>1</v>
      </c>
      <c r="X242" s="77">
        <v>100000000</v>
      </c>
      <c r="Y242" s="88">
        <v>100000000</v>
      </c>
      <c r="Z242" s="77">
        <v>0</v>
      </c>
      <c r="AA242" s="74">
        <v>0</v>
      </c>
      <c r="AB242" s="74">
        <v>0</v>
      </c>
      <c r="AD242" s="74">
        <v>5</v>
      </c>
      <c r="AE242" s="74">
        <v>5</v>
      </c>
      <c r="AF242" s="74">
        <v>0</v>
      </c>
      <c r="AG242" s="74">
        <v>0</v>
      </c>
      <c r="AI242" s="74">
        <v>5</v>
      </c>
      <c r="AJ242" s="74">
        <v>5</v>
      </c>
      <c r="AL242" s="74">
        <v>5</v>
      </c>
      <c r="AM242" s="74" t="s">
        <v>95</v>
      </c>
      <c r="AN242" s="74">
        <v>0</v>
      </c>
      <c r="AO242" s="74" t="s">
        <v>95</v>
      </c>
      <c r="AP242" s="74" t="s">
        <v>95</v>
      </c>
      <c r="AQ242" s="74">
        <v>1</v>
      </c>
      <c r="AS242" s="74">
        <v>1</v>
      </c>
      <c r="AT242" s="74" t="s">
        <v>92</v>
      </c>
      <c r="AU242" s="74" t="s">
        <v>95</v>
      </c>
      <c r="AV242" s="74" t="s">
        <v>94</v>
      </c>
      <c r="AW242" s="77">
        <v>100000000</v>
      </c>
      <c r="AX242" s="77">
        <v>0</v>
      </c>
      <c r="AY242" s="79">
        <v>1</v>
      </c>
      <c r="AZ242" s="77">
        <v>648540000</v>
      </c>
      <c r="BA242" s="77">
        <v>0</v>
      </c>
      <c r="BB242" s="74" t="s">
        <v>116</v>
      </c>
      <c r="BC242" s="75" t="s">
        <v>1836</v>
      </c>
      <c r="BD242" s="82">
        <v>1249261.6151691715</v>
      </c>
      <c r="BE242" s="82">
        <v>0</v>
      </c>
      <c r="BF242" s="82">
        <v>0</v>
      </c>
      <c r="BG242" s="82">
        <v>1249261.6151691715</v>
      </c>
      <c r="BH242" s="82">
        <v>1249261.6151691715</v>
      </c>
      <c r="BI242" s="82">
        <v>0</v>
      </c>
      <c r="BJ242" s="82">
        <v>0</v>
      </c>
      <c r="BK242" s="82">
        <v>1249261.6151691715</v>
      </c>
      <c r="BL242" s="82">
        <v>90000000</v>
      </c>
      <c r="BM242" s="82">
        <v>0</v>
      </c>
      <c r="BN242" s="82">
        <v>0</v>
      </c>
      <c r="BO242" s="82">
        <v>90000000</v>
      </c>
      <c r="BP242" s="82">
        <v>1249261.6151691715</v>
      </c>
      <c r="BQ242" s="82">
        <v>0</v>
      </c>
      <c r="BR242" s="82">
        <v>0</v>
      </c>
      <c r="BS242" s="89">
        <v>1249261.6151691715</v>
      </c>
      <c r="BT242" s="82">
        <v>6536761.4013726898</v>
      </c>
      <c r="BU242" s="82">
        <v>0</v>
      </c>
      <c r="BV242" s="82">
        <v>0</v>
      </c>
      <c r="BW242" s="82">
        <v>6536761.4013726898</v>
      </c>
      <c r="BX242" s="82">
        <v>6536761.4013726898</v>
      </c>
      <c r="BY242" s="82">
        <v>0</v>
      </c>
      <c r="BZ242" s="82">
        <v>0</v>
      </c>
      <c r="CA242" s="82">
        <v>6536761.4013726898</v>
      </c>
      <c r="CB242" s="82">
        <v>470925000</v>
      </c>
      <c r="CC242" s="82">
        <v>0</v>
      </c>
      <c r="CD242" s="82">
        <v>0</v>
      </c>
      <c r="CE242" s="82">
        <v>470925000</v>
      </c>
      <c r="CF242" s="82">
        <v>6536761.4013726898</v>
      </c>
      <c r="CG242" s="82">
        <v>0</v>
      </c>
      <c r="CH242" s="82">
        <v>0</v>
      </c>
      <c r="CI242" s="82">
        <v>6536761.4013726898</v>
      </c>
      <c r="CJ242" s="82" t="s">
        <v>96</v>
      </c>
      <c r="CN242" s="82">
        <v>1249261.6151691715</v>
      </c>
      <c r="CO242" s="82">
        <v>1249261.6151691715</v>
      </c>
      <c r="CP242" s="82">
        <v>90000000</v>
      </c>
      <c r="CQ242" s="82">
        <v>1249261.6151691715</v>
      </c>
      <c r="CR242" s="89">
        <v>1249261.6151691715</v>
      </c>
      <c r="CS242" s="82">
        <v>1249261.6151691715</v>
      </c>
      <c r="CT242" s="82">
        <v>1249261.6151691715</v>
      </c>
      <c r="CU242" s="82">
        <v>90000000</v>
      </c>
      <c r="CV242" s="82">
        <v>1249261.6151691715</v>
      </c>
      <c r="CW242" s="82">
        <v>1249261.6151691715</v>
      </c>
    </row>
    <row r="243" spans="1:101">
      <c r="A243" s="86" t="s">
        <v>538</v>
      </c>
      <c r="B243" s="87" t="s">
        <v>582</v>
      </c>
      <c r="C243" s="75" t="s">
        <v>1837</v>
      </c>
      <c r="D243" s="74" t="s">
        <v>542</v>
      </c>
      <c r="E243" s="74" t="s">
        <v>538</v>
      </c>
      <c r="F243" s="74" t="s">
        <v>582</v>
      </c>
      <c r="G243" s="74" t="s">
        <v>583</v>
      </c>
      <c r="I243" s="74" t="s">
        <v>542</v>
      </c>
      <c r="J243" s="74" t="s">
        <v>2578</v>
      </c>
      <c r="K243" s="74" t="s">
        <v>88</v>
      </c>
      <c r="L243" s="74" t="s">
        <v>526</v>
      </c>
      <c r="M243" s="74" t="s">
        <v>527</v>
      </c>
      <c r="N243" s="74" t="s">
        <v>585</v>
      </c>
      <c r="O243" s="76">
        <v>44732</v>
      </c>
      <c r="P243" s="76">
        <v>44469</v>
      </c>
      <c r="Q243" s="77">
        <v>1</v>
      </c>
      <c r="R243" s="74" t="s">
        <v>94</v>
      </c>
      <c r="S243" s="77">
        <v>150000000</v>
      </c>
      <c r="T243" s="77">
        <v>150000000</v>
      </c>
      <c r="U243" s="77">
        <v>80000</v>
      </c>
      <c r="V243" s="78">
        <v>3.2000000000000001E-2</v>
      </c>
      <c r="W243" s="79">
        <v>1</v>
      </c>
      <c r="X243" s="77">
        <v>150000000</v>
      </c>
      <c r="Y243" s="88">
        <v>150000000</v>
      </c>
      <c r="Z243" s="77">
        <v>80000</v>
      </c>
      <c r="AA243" s="74">
        <v>0</v>
      </c>
      <c r="AB243" s="74">
        <v>0</v>
      </c>
      <c r="AD243" s="74">
        <v>3</v>
      </c>
      <c r="AE243" s="74">
        <v>3</v>
      </c>
      <c r="AF243" s="74">
        <v>0</v>
      </c>
      <c r="AG243" s="74">
        <v>0</v>
      </c>
      <c r="AI243" s="74">
        <v>3</v>
      </c>
      <c r="AJ243" s="74">
        <v>3</v>
      </c>
      <c r="AL243" s="74">
        <v>3</v>
      </c>
      <c r="AM243" s="74" t="s">
        <v>95</v>
      </c>
      <c r="AN243" s="74">
        <v>0</v>
      </c>
      <c r="AO243" s="74" t="s">
        <v>95</v>
      </c>
      <c r="AP243" s="74" t="s">
        <v>95</v>
      </c>
      <c r="AQ243" s="74">
        <v>1</v>
      </c>
      <c r="AS243" s="74">
        <v>1</v>
      </c>
      <c r="AT243" s="74" t="s">
        <v>155</v>
      </c>
      <c r="AU243" s="74" t="s">
        <v>95</v>
      </c>
      <c r="AV243" s="74" t="s">
        <v>94</v>
      </c>
      <c r="AW243" s="77">
        <v>200000000</v>
      </c>
      <c r="AX243" s="77">
        <v>0</v>
      </c>
      <c r="AY243" s="79">
        <v>1</v>
      </c>
      <c r="AZ243" s="77">
        <v>1297080000</v>
      </c>
      <c r="BA243" s="77">
        <v>0</v>
      </c>
      <c r="BB243" s="74" t="s">
        <v>93</v>
      </c>
      <c r="BC243" s="75" t="s">
        <v>1837</v>
      </c>
      <c r="BD243" s="82">
        <v>423800.134035961</v>
      </c>
      <c r="BE243" s="82">
        <v>0</v>
      </c>
      <c r="BF243" s="82">
        <v>226.02673815251251</v>
      </c>
      <c r="BG243" s="82">
        <v>424026.16077411349</v>
      </c>
      <c r="BH243" s="82">
        <v>423800.134035961</v>
      </c>
      <c r="BI243" s="82">
        <v>0</v>
      </c>
      <c r="BJ243" s="82">
        <v>226.02673815251251</v>
      </c>
      <c r="BK243" s="82">
        <v>424026.16077411349</v>
      </c>
      <c r="BL243" s="82">
        <v>135000000</v>
      </c>
      <c r="BM243" s="82">
        <v>0</v>
      </c>
      <c r="BN243" s="82">
        <v>72000</v>
      </c>
      <c r="BO243" s="82">
        <v>135072000</v>
      </c>
      <c r="BP243" s="82">
        <v>423800.134035961</v>
      </c>
      <c r="BQ243" s="82">
        <v>0</v>
      </c>
      <c r="BR243" s="82">
        <v>226.02673815251251</v>
      </c>
      <c r="BS243" s="89">
        <v>424026.16077411349</v>
      </c>
      <c r="BT243" s="82">
        <v>2217534.2013431657</v>
      </c>
      <c r="BU243" s="82">
        <v>0</v>
      </c>
      <c r="BV243" s="82">
        <v>1182.6849073830217</v>
      </c>
      <c r="BW243" s="82">
        <v>2218716.886250549</v>
      </c>
      <c r="BX243" s="82">
        <v>2217534.2013431657</v>
      </c>
      <c r="BY243" s="82">
        <v>0</v>
      </c>
      <c r="BZ243" s="82">
        <v>1182.6849073830217</v>
      </c>
      <c r="CA243" s="82">
        <v>2218716.886250549</v>
      </c>
      <c r="CB243" s="82">
        <v>706387500</v>
      </c>
      <c r="CC243" s="82">
        <v>0</v>
      </c>
      <c r="CD243" s="82">
        <v>376740</v>
      </c>
      <c r="CE243" s="82">
        <v>706764240</v>
      </c>
      <c r="CF243" s="82">
        <v>2217534.2013431657</v>
      </c>
      <c r="CG243" s="82">
        <v>0</v>
      </c>
      <c r="CH243" s="82">
        <v>1182.6849073830217</v>
      </c>
      <c r="CI243" s="82">
        <v>2218716.886250549</v>
      </c>
      <c r="CJ243" s="82" t="s">
        <v>96</v>
      </c>
      <c r="CN243" s="82">
        <v>424026.16077411349</v>
      </c>
      <c r="CO243" s="82">
        <v>424026.16077411349</v>
      </c>
      <c r="CP243" s="82">
        <v>135072000</v>
      </c>
      <c r="CQ243" s="82">
        <v>424026.16077411349</v>
      </c>
      <c r="CR243" s="89">
        <v>424026.16077411349</v>
      </c>
      <c r="CS243" s="82">
        <v>424026.16077411349</v>
      </c>
      <c r="CT243" s="82">
        <v>424026.16077411349</v>
      </c>
      <c r="CU243" s="82">
        <v>135072000</v>
      </c>
      <c r="CV243" s="82">
        <v>424026.16077411349</v>
      </c>
      <c r="CW243" s="82">
        <v>424026.16077411349</v>
      </c>
    </row>
    <row r="244" spans="1:101">
      <c r="A244" s="86" t="s">
        <v>538</v>
      </c>
      <c r="B244" s="87" t="s">
        <v>586</v>
      </c>
      <c r="C244" s="75" t="s">
        <v>1838</v>
      </c>
      <c r="D244" s="74" t="s">
        <v>542</v>
      </c>
      <c r="E244" s="74" t="s">
        <v>538</v>
      </c>
      <c r="F244" s="74" t="s">
        <v>586</v>
      </c>
      <c r="G244" s="74" t="s">
        <v>587</v>
      </c>
      <c r="I244" s="74" t="s">
        <v>542</v>
      </c>
      <c r="J244" s="74" t="s">
        <v>2578</v>
      </c>
      <c r="K244" s="74" t="s">
        <v>88</v>
      </c>
      <c r="L244" s="74" t="s">
        <v>526</v>
      </c>
      <c r="M244" s="74" t="s">
        <v>527</v>
      </c>
      <c r="N244" s="74" t="s">
        <v>589</v>
      </c>
      <c r="O244" s="76">
        <v>44550</v>
      </c>
      <c r="P244" s="76">
        <v>44469</v>
      </c>
      <c r="Q244" s="77">
        <v>1</v>
      </c>
      <c r="R244" s="74" t="s">
        <v>94</v>
      </c>
      <c r="S244" s="77">
        <v>100000000</v>
      </c>
      <c r="T244" s="77">
        <v>100000000</v>
      </c>
      <c r="U244" s="77">
        <v>0</v>
      </c>
      <c r="V244" s="78">
        <v>0</v>
      </c>
      <c r="W244" s="79">
        <v>1</v>
      </c>
      <c r="X244" s="77">
        <v>100000000</v>
      </c>
      <c r="Y244" s="88">
        <v>100000000</v>
      </c>
      <c r="Z244" s="77">
        <v>0</v>
      </c>
      <c r="AA244" s="74">
        <v>0</v>
      </c>
      <c r="AB244" s="74">
        <v>0</v>
      </c>
      <c r="AD244" s="74">
        <v>5</v>
      </c>
      <c r="AE244" s="74">
        <v>5</v>
      </c>
      <c r="AF244" s="74">
        <v>0</v>
      </c>
      <c r="AG244" s="74">
        <v>0</v>
      </c>
      <c r="AI244" s="74">
        <v>5</v>
      </c>
      <c r="AJ244" s="74">
        <v>5</v>
      </c>
      <c r="AL244" s="74">
        <v>5</v>
      </c>
      <c r="AM244" s="74" t="s">
        <v>95</v>
      </c>
      <c r="AN244" s="74">
        <v>0</v>
      </c>
      <c r="AO244" s="74" t="s">
        <v>95</v>
      </c>
      <c r="AP244" s="74" t="s">
        <v>95</v>
      </c>
      <c r="AQ244" s="74">
        <v>1</v>
      </c>
      <c r="AS244" s="74">
        <v>1</v>
      </c>
      <c r="AT244" s="74" t="s">
        <v>92</v>
      </c>
      <c r="AU244" s="74" t="s">
        <v>2579</v>
      </c>
      <c r="AV244" s="74" t="s">
        <v>94</v>
      </c>
      <c r="AW244" s="77">
        <v>200000000</v>
      </c>
      <c r="AX244" s="77">
        <v>0</v>
      </c>
      <c r="AY244" s="79">
        <v>1</v>
      </c>
      <c r="AZ244" s="77">
        <v>1297080000</v>
      </c>
      <c r="BA244" s="77">
        <v>0</v>
      </c>
      <c r="BB244" s="74" t="s">
        <v>93</v>
      </c>
      <c r="BC244" s="75" t="s">
        <v>1838</v>
      </c>
      <c r="BD244" s="82">
        <v>1249261.6151691715</v>
      </c>
      <c r="BE244" s="82">
        <v>0</v>
      </c>
      <c r="BF244" s="82">
        <v>0</v>
      </c>
      <c r="BG244" s="82">
        <v>1249261.6151691715</v>
      </c>
      <c r="BH244" s="82">
        <v>1249261.6151691715</v>
      </c>
      <c r="BI244" s="82">
        <v>0</v>
      </c>
      <c r="BJ244" s="82">
        <v>0</v>
      </c>
      <c r="BK244" s="82">
        <v>1249261.6151691715</v>
      </c>
      <c r="BL244" s="82">
        <v>90000000</v>
      </c>
      <c r="BM244" s="82">
        <v>0</v>
      </c>
      <c r="BN244" s="82">
        <v>0</v>
      </c>
      <c r="BO244" s="82">
        <v>90000000</v>
      </c>
      <c r="BP244" s="82">
        <v>1249261.6151691715</v>
      </c>
      <c r="BQ244" s="82">
        <v>0</v>
      </c>
      <c r="BR244" s="82">
        <v>0</v>
      </c>
      <c r="BS244" s="89">
        <v>1249261.6151691715</v>
      </c>
      <c r="BT244" s="82">
        <v>6536761.4013726898</v>
      </c>
      <c r="BU244" s="82">
        <v>0</v>
      </c>
      <c r="BV244" s="82">
        <v>0</v>
      </c>
      <c r="BW244" s="82">
        <v>6536761.4013726898</v>
      </c>
      <c r="BX244" s="82">
        <v>6536761.4013726898</v>
      </c>
      <c r="BY244" s="82">
        <v>0</v>
      </c>
      <c r="BZ244" s="82">
        <v>0</v>
      </c>
      <c r="CA244" s="82">
        <v>6536761.4013726898</v>
      </c>
      <c r="CB244" s="82">
        <v>470925000</v>
      </c>
      <c r="CC244" s="82">
        <v>0</v>
      </c>
      <c r="CD244" s="82">
        <v>0</v>
      </c>
      <c r="CE244" s="82">
        <v>470925000</v>
      </c>
      <c r="CF244" s="82">
        <v>6536761.4013726898</v>
      </c>
      <c r="CG244" s="82">
        <v>0</v>
      </c>
      <c r="CH244" s="82">
        <v>0</v>
      </c>
      <c r="CI244" s="82">
        <v>6536761.4013726898</v>
      </c>
      <c r="CJ244" s="82" t="s">
        <v>96</v>
      </c>
      <c r="CN244" s="82">
        <v>1249261.6151691715</v>
      </c>
      <c r="CO244" s="82">
        <v>1249261.6151691715</v>
      </c>
      <c r="CP244" s="82">
        <v>90000000</v>
      </c>
      <c r="CQ244" s="82">
        <v>1249261.6151691715</v>
      </c>
      <c r="CR244" s="89">
        <v>1249261.6151691715</v>
      </c>
      <c r="CS244" s="82">
        <v>1249261.6151691715</v>
      </c>
      <c r="CT244" s="82">
        <v>1249261.6151691715</v>
      </c>
      <c r="CU244" s="82">
        <v>90000000</v>
      </c>
      <c r="CV244" s="82">
        <v>1249261.6151691715</v>
      </c>
      <c r="CW244" s="82">
        <v>1249261.6151691715</v>
      </c>
    </row>
    <row r="245" spans="1:101">
      <c r="A245" s="86" t="s">
        <v>538</v>
      </c>
      <c r="B245" s="87" t="s">
        <v>590</v>
      </c>
      <c r="C245" s="75" t="s">
        <v>1839</v>
      </c>
      <c r="D245" s="74" t="s">
        <v>542</v>
      </c>
      <c r="E245" s="74" t="s">
        <v>538</v>
      </c>
      <c r="F245" s="74" t="s">
        <v>590</v>
      </c>
      <c r="G245" s="74" t="s">
        <v>587</v>
      </c>
      <c r="I245" s="74" t="s">
        <v>542</v>
      </c>
      <c r="J245" s="74" t="s">
        <v>2578</v>
      </c>
      <c r="K245" s="74" t="s">
        <v>88</v>
      </c>
      <c r="L245" s="74" t="s">
        <v>526</v>
      </c>
      <c r="M245" s="74" t="s">
        <v>527</v>
      </c>
      <c r="N245" s="74" t="s">
        <v>589</v>
      </c>
      <c r="O245" s="76">
        <v>44592</v>
      </c>
      <c r="P245" s="76">
        <v>44469</v>
      </c>
      <c r="Q245" s="77">
        <v>1</v>
      </c>
      <c r="R245" s="74" t="s">
        <v>94</v>
      </c>
      <c r="S245" s="77">
        <v>100000000</v>
      </c>
      <c r="T245" s="77">
        <v>100000000</v>
      </c>
      <c r="U245" s="77">
        <v>0</v>
      </c>
      <c r="V245" s="78">
        <v>0</v>
      </c>
      <c r="W245" s="79">
        <v>1</v>
      </c>
      <c r="X245" s="77">
        <v>100000000</v>
      </c>
      <c r="Y245" s="88">
        <v>100000000</v>
      </c>
      <c r="Z245" s="77">
        <v>0</v>
      </c>
      <c r="AA245" s="74">
        <v>0</v>
      </c>
      <c r="AB245" s="74">
        <v>0</v>
      </c>
      <c r="AD245" s="74">
        <v>5</v>
      </c>
      <c r="AE245" s="74">
        <v>5</v>
      </c>
      <c r="AF245" s="74">
        <v>0</v>
      </c>
      <c r="AG245" s="74">
        <v>0</v>
      </c>
      <c r="AI245" s="74">
        <v>5</v>
      </c>
      <c r="AJ245" s="74">
        <v>5</v>
      </c>
      <c r="AL245" s="74">
        <v>5</v>
      </c>
      <c r="AM245" s="74" t="s">
        <v>95</v>
      </c>
      <c r="AN245" s="74">
        <v>0</v>
      </c>
      <c r="AO245" s="74" t="s">
        <v>95</v>
      </c>
      <c r="AP245" s="74" t="s">
        <v>95</v>
      </c>
      <c r="AQ245" s="74">
        <v>1</v>
      </c>
      <c r="AS245" s="74">
        <v>1</v>
      </c>
      <c r="AT245" s="74" t="s">
        <v>92</v>
      </c>
      <c r="AU245" s="74" t="s">
        <v>2579</v>
      </c>
      <c r="AV245" s="74" t="s">
        <v>94</v>
      </c>
      <c r="AW245" s="77">
        <v>200000000</v>
      </c>
      <c r="AX245" s="77">
        <v>0</v>
      </c>
      <c r="AY245" s="79">
        <v>1</v>
      </c>
      <c r="AZ245" s="77">
        <v>1297080000</v>
      </c>
      <c r="BA245" s="77">
        <v>0</v>
      </c>
      <c r="BB245" s="74" t="s">
        <v>93</v>
      </c>
      <c r="BC245" s="75" t="s">
        <v>1839</v>
      </c>
      <c r="BD245" s="82">
        <v>1249261.6151691715</v>
      </c>
      <c r="BE245" s="82">
        <v>0</v>
      </c>
      <c r="BF245" s="82">
        <v>0</v>
      </c>
      <c r="BG245" s="82">
        <v>1249261.6151691715</v>
      </c>
      <c r="BH245" s="82">
        <v>1249261.6151691715</v>
      </c>
      <c r="BI245" s="82">
        <v>0</v>
      </c>
      <c r="BJ245" s="82">
        <v>0</v>
      </c>
      <c r="BK245" s="82">
        <v>1249261.6151691715</v>
      </c>
      <c r="BL245" s="82">
        <v>90000000</v>
      </c>
      <c r="BM245" s="82">
        <v>0</v>
      </c>
      <c r="BN245" s="82">
        <v>0</v>
      </c>
      <c r="BO245" s="82">
        <v>90000000</v>
      </c>
      <c r="BP245" s="82">
        <v>1249261.6151691715</v>
      </c>
      <c r="BQ245" s="82">
        <v>0</v>
      </c>
      <c r="BR245" s="82">
        <v>0</v>
      </c>
      <c r="BS245" s="89">
        <v>1249261.6151691715</v>
      </c>
      <c r="BT245" s="82">
        <v>6536761.4013726898</v>
      </c>
      <c r="BU245" s="82">
        <v>0</v>
      </c>
      <c r="BV245" s="82">
        <v>0</v>
      </c>
      <c r="BW245" s="82">
        <v>6536761.4013726898</v>
      </c>
      <c r="BX245" s="82">
        <v>6536761.4013726898</v>
      </c>
      <c r="BY245" s="82">
        <v>0</v>
      </c>
      <c r="BZ245" s="82">
        <v>0</v>
      </c>
      <c r="CA245" s="82">
        <v>6536761.4013726898</v>
      </c>
      <c r="CB245" s="82">
        <v>470925000</v>
      </c>
      <c r="CC245" s="82">
        <v>0</v>
      </c>
      <c r="CD245" s="82">
        <v>0</v>
      </c>
      <c r="CE245" s="82">
        <v>470925000</v>
      </c>
      <c r="CF245" s="82">
        <v>6536761.4013726898</v>
      </c>
      <c r="CG245" s="82">
        <v>0</v>
      </c>
      <c r="CH245" s="82">
        <v>0</v>
      </c>
      <c r="CI245" s="82">
        <v>6536761.4013726898</v>
      </c>
      <c r="CJ245" s="82" t="s">
        <v>96</v>
      </c>
      <c r="CN245" s="82">
        <v>1249261.6151691715</v>
      </c>
      <c r="CO245" s="82">
        <v>1249261.6151691715</v>
      </c>
      <c r="CP245" s="82">
        <v>90000000</v>
      </c>
      <c r="CQ245" s="82">
        <v>1249261.6151691715</v>
      </c>
      <c r="CR245" s="89">
        <v>1249261.6151691715</v>
      </c>
      <c r="CS245" s="82">
        <v>1249261.6151691715</v>
      </c>
      <c r="CT245" s="82">
        <v>1249261.6151691715</v>
      </c>
      <c r="CU245" s="82">
        <v>90000000</v>
      </c>
      <c r="CV245" s="82">
        <v>1249261.6151691715</v>
      </c>
      <c r="CW245" s="82">
        <v>1249261.6151691715</v>
      </c>
    </row>
    <row r="246" spans="1:101">
      <c r="A246" s="86" t="s">
        <v>538</v>
      </c>
      <c r="B246" s="87" t="s">
        <v>591</v>
      </c>
      <c r="C246" s="75" t="s">
        <v>1840</v>
      </c>
      <c r="D246" s="74" t="s">
        <v>542</v>
      </c>
      <c r="E246" s="74" t="s">
        <v>538</v>
      </c>
      <c r="F246" s="74" t="s">
        <v>591</v>
      </c>
      <c r="G246" s="74" t="s">
        <v>592</v>
      </c>
      <c r="I246" s="74" t="s">
        <v>542</v>
      </c>
      <c r="J246" s="74" t="s">
        <v>2578</v>
      </c>
      <c r="K246" s="74" t="s">
        <v>88</v>
      </c>
      <c r="L246" s="74" t="s">
        <v>526</v>
      </c>
      <c r="M246" s="74" t="s">
        <v>527</v>
      </c>
      <c r="N246" s="74" t="s">
        <v>594</v>
      </c>
      <c r="O246" s="76">
        <v>44589</v>
      </c>
      <c r="P246" s="76">
        <v>44469</v>
      </c>
      <c r="Q246" s="77">
        <v>1</v>
      </c>
      <c r="R246" s="74" t="s">
        <v>94</v>
      </c>
      <c r="S246" s="77">
        <v>180000000</v>
      </c>
      <c r="T246" s="77">
        <v>180000000</v>
      </c>
      <c r="U246" s="77">
        <v>0</v>
      </c>
      <c r="V246" s="78">
        <v>0</v>
      </c>
      <c r="W246" s="79">
        <v>1</v>
      </c>
      <c r="X246" s="77">
        <v>180000000</v>
      </c>
      <c r="Y246" s="88">
        <v>180000000</v>
      </c>
      <c r="Z246" s="77">
        <v>0</v>
      </c>
      <c r="AA246" s="74" t="s">
        <v>2595</v>
      </c>
      <c r="AB246" s="74" t="s">
        <v>2501</v>
      </c>
      <c r="AC246" s="74">
        <v>4</v>
      </c>
      <c r="AD246" s="74">
        <v>1</v>
      </c>
      <c r="AE246" s="74">
        <v>4</v>
      </c>
      <c r="AF246" s="74" t="s">
        <v>2587</v>
      </c>
      <c r="AG246" s="74" t="s">
        <v>2511</v>
      </c>
      <c r="AH246" s="74">
        <v>1</v>
      </c>
      <c r="AI246" s="74">
        <v>3</v>
      </c>
      <c r="AJ246" s="74">
        <v>1</v>
      </c>
      <c r="AL246" s="74">
        <v>1</v>
      </c>
      <c r="AM246" s="74" t="s">
        <v>95</v>
      </c>
      <c r="AN246" s="74">
        <v>0</v>
      </c>
      <c r="AO246" s="74" t="s">
        <v>95</v>
      </c>
      <c r="AP246" s="74" t="s">
        <v>95</v>
      </c>
      <c r="AQ246" s="74">
        <v>1</v>
      </c>
      <c r="AS246" s="74">
        <v>1</v>
      </c>
      <c r="AT246" s="74" t="s">
        <v>92</v>
      </c>
      <c r="AU246" s="74" t="s">
        <v>2579</v>
      </c>
      <c r="AV246" s="74" t="s">
        <v>94</v>
      </c>
      <c r="AW246" s="77">
        <v>280000000</v>
      </c>
      <c r="AX246" s="77">
        <v>100000000</v>
      </c>
      <c r="AY246" s="79">
        <v>1</v>
      </c>
      <c r="AZ246" s="77">
        <v>1815912000</v>
      </c>
      <c r="BA246" s="77">
        <v>648540000</v>
      </c>
      <c r="BB246" s="74" t="s">
        <v>93</v>
      </c>
      <c r="BC246" s="75" t="s">
        <v>1840</v>
      </c>
      <c r="BD246" s="82">
        <v>76485.961143646418</v>
      </c>
      <c r="BE246" s="82">
        <v>0</v>
      </c>
      <c r="BF246" s="82">
        <v>0</v>
      </c>
      <c r="BG246" s="82">
        <v>76485.961143646418</v>
      </c>
      <c r="BH246" s="82">
        <v>76485.961143646418</v>
      </c>
      <c r="BI246" s="82">
        <v>0</v>
      </c>
      <c r="BJ246" s="82">
        <v>0</v>
      </c>
      <c r="BK246" s="82">
        <v>76485.961143646418</v>
      </c>
      <c r="BL246" s="82">
        <v>162000000</v>
      </c>
      <c r="BM246" s="82">
        <v>0</v>
      </c>
      <c r="BN246" s="82">
        <v>0</v>
      </c>
      <c r="BO246" s="82">
        <v>162000000</v>
      </c>
      <c r="BP246" s="82">
        <v>76485.961143646418</v>
      </c>
      <c r="BQ246" s="82">
        <v>0</v>
      </c>
      <c r="BR246" s="82">
        <v>0</v>
      </c>
      <c r="BS246" s="89">
        <v>76485.961143646418</v>
      </c>
      <c r="BT246" s="82">
        <v>400212.79168412986</v>
      </c>
      <c r="BU246" s="82">
        <v>0</v>
      </c>
      <c r="BV246" s="82">
        <v>0</v>
      </c>
      <c r="BW246" s="82">
        <v>400212.79168412986</v>
      </c>
      <c r="BX246" s="82">
        <v>400212.79168412986</v>
      </c>
      <c r="BY246" s="82">
        <v>0</v>
      </c>
      <c r="BZ246" s="82">
        <v>0</v>
      </c>
      <c r="CA246" s="82">
        <v>400212.79168412986</v>
      </c>
      <c r="CB246" s="82">
        <v>847665000</v>
      </c>
      <c r="CC246" s="82">
        <v>0</v>
      </c>
      <c r="CD246" s="82">
        <v>0</v>
      </c>
      <c r="CE246" s="82">
        <v>847665000</v>
      </c>
      <c r="CF246" s="82">
        <v>400212.79168412986</v>
      </c>
      <c r="CG246" s="82">
        <v>0</v>
      </c>
      <c r="CH246" s="82">
        <v>0</v>
      </c>
      <c r="CI246" s="82">
        <v>400212.79168412986</v>
      </c>
      <c r="CJ246" s="82" t="s">
        <v>96</v>
      </c>
      <c r="CN246" s="82">
        <v>76485.961143646418</v>
      </c>
      <c r="CO246" s="82">
        <v>76485.961143646418</v>
      </c>
      <c r="CP246" s="82">
        <v>162000000</v>
      </c>
      <c r="CQ246" s="82">
        <v>76485.961143646418</v>
      </c>
      <c r="CR246" s="89">
        <v>76485.961143646418</v>
      </c>
      <c r="CS246" s="82">
        <v>76485.961143646418</v>
      </c>
      <c r="CT246" s="82">
        <v>76485.961143646418</v>
      </c>
      <c r="CU246" s="82">
        <v>162000000</v>
      </c>
      <c r="CV246" s="82">
        <v>76485.961143646418</v>
      </c>
      <c r="CW246" s="82">
        <v>76485.961143646418</v>
      </c>
    </row>
    <row r="247" spans="1:101">
      <c r="A247" s="86" t="s">
        <v>538</v>
      </c>
      <c r="B247" s="87" t="s">
        <v>595</v>
      </c>
      <c r="C247" s="75" t="s">
        <v>1841</v>
      </c>
      <c r="D247" s="74" t="s">
        <v>542</v>
      </c>
      <c r="E247" s="74" t="s">
        <v>538</v>
      </c>
      <c r="F247" s="74" t="s">
        <v>595</v>
      </c>
      <c r="G247" s="74" t="s">
        <v>596</v>
      </c>
      <c r="I247" s="74" t="s">
        <v>542</v>
      </c>
      <c r="J247" s="74" t="s">
        <v>2578</v>
      </c>
      <c r="K247" s="74" t="s">
        <v>88</v>
      </c>
      <c r="L247" s="74" t="s">
        <v>526</v>
      </c>
      <c r="M247" s="74" t="s">
        <v>527</v>
      </c>
      <c r="N247" s="74" t="s">
        <v>598</v>
      </c>
      <c r="O247" s="76">
        <v>44589</v>
      </c>
      <c r="P247" s="76">
        <v>44469</v>
      </c>
      <c r="Q247" s="77">
        <v>1</v>
      </c>
      <c r="R247" s="74" t="s">
        <v>94</v>
      </c>
      <c r="S247" s="77">
        <v>100000000</v>
      </c>
      <c r="T247" s="77">
        <v>100000000</v>
      </c>
      <c r="U247" s="77">
        <v>0</v>
      </c>
      <c r="V247" s="78">
        <v>0</v>
      </c>
      <c r="W247" s="79">
        <v>1</v>
      </c>
      <c r="X247" s="77">
        <v>100000000</v>
      </c>
      <c r="Y247" s="88">
        <v>100000000</v>
      </c>
      <c r="Z247" s="77">
        <v>0</v>
      </c>
      <c r="AA247" s="74">
        <v>0</v>
      </c>
      <c r="AB247" s="74">
        <v>0</v>
      </c>
      <c r="AD247" s="74">
        <v>2</v>
      </c>
      <c r="AE247" s="74">
        <v>2</v>
      </c>
      <c r="AF247" s="74">
        <v>0</v>
      </c>
      <c r="AG247" s="74">
        <v>0</v>
      </c>
      <c r="AI247" s="74">
        <v>2</v>
      </c>
      <c r="AJ247" s="74">
        <v>2</v>
      </c>
      <c r="AL247" s="74">
        <v>2</v>
      </c>
      <c r="AM247" s="74" t="s">
        <v>95</v>
      </c>
      <c r="AN247" s="74">
        <v>0</v>
      </c>
      <c r="AO247" s="74" t="s">
        <v>95</v>
      </c>
      <c r="AP247" s="74" t="s">
        <v>95</v>
      </c>
      <c r="AQ247" s="74">
        <v>1</v>
      </c>
      <c r="AS247" s="74">
        <v>1</v>
      </c>
      <c r="AT247" s="74" t="s">
        <v>92</v>
      </c>
      <c r="AU247" s="74" t="s">
        <v>2579</v>
      </c>
      <c r="AV247" s="74" t="s">
        <v>94</v>
      </c>
      <c r="AW247" s="77">
        <v>200000000</v>
      </c>
      <c r="AX247" s="77">
        <v>100000000</v>
      </c>
      <c r="AY247" s="79">
        <v>1</v>
      </c>
      <c r="AZ247" s="77">
        <v>1297080000</v>
      </c>
      <c r="BA247" s="77">
        <v>648540000</v>
      </c>
      <c r="BB247" s="74" t="s">
        <v>93</v>
      </c>
      <c r="BC247" s="75" t="s">
        <v>1841</v>
      </c>
      <c r="BD247" s="82">
        <v>117004.9286215351</v>
      </c>
      <c r="BE247" s="82">
        <v>0</v>
      </c>
      <c r="BF247" s="82">
        <v>0</v>
      </c>
      <c r="BG247" s="82">
        <v>117004.9286215351</v>
      </c>
      <c r="BH247" s="82">
        <v>117004.9286215351</v>
      </c>
      <c r="BI247" s="82">
        <v>0</v>
      </c>
      <c r="BJ247" s="82">
        <v>0</v>
      </c>
      <c r="BK247" s="82">
        <v>117004.9286215351</v>
      </c>
      <c r="BL247" s="82">
        <v>90000000</v>
      </c>
      <c r="BM247" s="82">
        <v>0</v>
      </c>
      <c r="BN247" s="82">
        <v>0</v>
      </c>
      <c r="BO247" s="82">
        <v>90000000</v>
      </c>
      <c r="BP247" s="82">
        <v>117004.9286215351</v>
      </c>
      <c r="BQ247" s="82">
        <v>0</v>
      </c>
      <c r="BR247" s="82">
        <v>0</v>
      </c>
      <c r="BS247" s="89">
        <v>117004.9286215351</v>
      </c>
      <c r="BT247" s="82">
        <v>612228.28901218239</v>
      </c>
      <c r="BU247" s="82">
        <v>0</v>
      </c>
      <c r="BV247" s="82">
        <v>0</v>
      </c>
      <c r="BW247" s="82">
        <v>612228.28901218239</v>
      </c>
      <c r="BX247" s="82">
        <v>612228.28901218239</v>
      </c>
      <c r="BY247" s="82">
        <v>0</v>
      </c>
      <c r="BZ247" s="82">
        <v>0</v>
      </c>
      <c r="CA247" s="82">
        <v>612228.28901218239</v>
      </c>
      <c r="CB247" s="82">
        <v>470925000</v>
      </c>
      <c r="CC247" s="82">
        <v>0</v>
      </c>
      <c r="CD247" s="82">
        <v>0</v>
      </c>
      <c r="CE247" s="82">
        <v>470925000</v>
      </c>
      <c r="CF247" s="82">
        <v>612228.28901218239</v>
      </c>
      <c r="CG247" s="82">
        <v>0</v>
      </c>
      <c r="CH247" s="82">
        <v>0</v>
      </c>
      <c r="CI247" s="82">
        <v>612228.28901218239</v>
      </c>
      <c r="CJ247" s="82" t="s">
        <v>96</v>
      </c>
      <c r="CN247" s="82">
        <v>117004.9286215351</v>
      </c>
      <c r="CO247" s="82">
        <v>117004.9286215351</v>
      </c>
      <c r="CP247" s="82">
        <v>90000000</v>
      </c>
      <c r="CQ247" s="82">
        <v>117004.9286215351</v>
      </c>
      <c r="CR247" s="89">
        <v>117004.9286215351</v>
      </c>
      <c r="CS247" s="82">
        <v>117004.9286215351</v>
      </c>
      <c r="CT247" s="82">
        <v>117004.9286215351</v>
      </c>
      <c r="CU247" s="82">
        <v>90000000</v>
      </c>
      <c r="CV247" s="82">
        <v>117004.9286215351</v>
      </c>
      <c r="CW247" s="82">
        <v>117004.9286215351</v>
      </c>
    </row>
    <row r="248" spans="1:101">
      <c r="A248" s="86" t="s">
        <v>538</v>
      </c>
      <c r="B248" s="87" t="s">
        <v>599</v>
      </c>
      <c r="C248" s="75" t="s">
        <v>1842</v>
      </c>
      <c r="D248" s="74" t="s">
        <v>542</v>
      </c>
      <c r="E248" s="74" t="s">
        <v>538</v>
      </c>
      <c r="F248" s="74" t="s">
        <v>599</v>
      </c>
      <c r="G248" s="74" t="s">
        <v>600</v>
      </c>
      <c r="I248" s="74" t="s">
        <v>542</v>
      </c>
      <c r="J248" s="74" t="s">
        <v>2578</v>
      </c>
      <c r="K248" s="74" t="s">
        <v>88</v>
      </c>
      <c r="L248" s="74" t="s">
        <v>526</v>
      </c>
      <c r="M248" s="74" t="s">
        <v>527</v>
      </c>
      <c r="N248" s="74" t="s">
        <v>602</v>
      </c>
      <c r="O248" s="76">
        <v>44517</v>
      </c>
      <c r="P248" s="76">
        <v>44469</v>
      </c>
      <c r="Q248" s="77">
        <v>1</v>
      </c>
      <c r="R248" s="74" t="s">
        <v>94</v>
      </c>
      <c r="S248" s="77">
        <v>100000000</v>
      </c>
      <c r="T248" s="77">
        <v>100000000</v>
      </c>
      <c r="U248" s="77">
        <v>0</v>
      </c>
      <c r="V248" s="78">
        <v>0</v>
      </c>
      <c r="W248" s="79">
        <v>1</v>
      </c>
      <c r="X248" s="77">
        <v>100000000</v>
      </c>
      <c r="Y248" s="88">
        <v>100000000</v>
      </c>
      <c r="Z248" s="77">
        <v>0</v>
      </c>
      <c r="AA248" s="74">
        <v>0</v>
      </c>
      <c r="AB248" s="74">
        <v>0</v>
      </c>
      <c r="AD248" s="74">
        <v>3</v>
      </c>
      <c r="AE248" s="74">
        <v>3</v>
      </c>
      <c r="AF248" s="74">
        <v>0</v>
      </c>
      <c r="AG248" s="74">
        <v>0</v>
      </c>
      <c r="AI248" s="74">
        <v>3</v>
      </c>
      <c r="AJ248" s="74">
        <v>3</v>
      </c>
      <c r="AL248" s="74">
        <v>3</v>
      </c>
      <c r="AM248" s="74" t="s">
        <v>95</v>
      </c>
      <c r="AN248" s="74">
        <v>0</v>
      </c>
      <c r="AO248" s="74" t="s">
        <v>95</v>
      </c>
      <c r="AP248" s="74" t="s">
        <v>95</v>
      </c>
      <c r="AQ248" s="74">
        <v>1</v>
      </c>
      <c r="AS248" s="74">
        <v>1</v>
      </c>
      <c r="AT248" s="74" t="s">
        <v>92</v>
      </c>
      <c r="AU248" s="74" t="s">
        <v>2579</v>
      </c>
      <c r="AV248" s="74" t="s">
        <v>94</v>
      </c>
      <c r="AW248" s="77">
        <v>100000000</v>
      </c>
      <c r="AX248" s="77">
        <v>0</v>
      </c>
      <c r="AY248" s="79">
        <v>1</v>
      </c>
      <c r="AZ248" s="77">
        <v>648540000</v>
      </c>
      <c r="BA248" s="77">
        <v>0</v>
      </c>
      <c r="BB248" s="74" t="s">
        <v>93</v>
      </c>
      <c r="BC248" s="75" t="s">
        <v>1842</v>
      </c>
      <c r="BD248" s="82">
        <v>282533.42269064067</v>
      </c>
      <c r="BE248" s="82">
        <v>0</v>
      </c>
      <c r="BF248" s="82">
        <v>0</v>
      </c>
      <c r="BG248" s="82">
        <v>282533.42269064067</v>
      </c>
      <c r="BH248" s="82">
        <v>282533.42269064067</v>
      </c>
      <c r="BI248" s="82">
        <v>0</v>
      </c>
      <c r="BJ248" s="82">
        <v>0</v>
      </c>
      <c r="BK248" s="82">
        <v>282533.42269064067</v>
      </c>
      <c r="BL248" s="82">
        <v>90000000</v>
      </c>
      <c r="BM248" s="82">
        <v>0</v>
      </c>
      <c r="BN248" s="82">
        <v>0</v>
      </c>
      <c r="BO248" s="82">
        <v>90000000</v>
      </c>
      <c r="BP248" s="82">
        <v>282533.42269064067</v>
      </c>
      <c r="BQ248" s="82">
        <v>0</v>
      </c>
      <c r="BR248" s="82">
        <v>0</v>
      </c>
      <c r="BS248" s="89">
        <v>282533.42269064067</v>
      </c>
      <c r="BT248" s="82">
        <v>1478356.1342287774</v>
      </c>
      <c r="BU248" s="82">
        <v>0</v>
      </c>
      <c r="BV248" s="82">
        <v>0</v>
      </c>
      <c r="BW248" s="82">
        <v>1478356.1342287774</v>
      </c>
      <c r="BX248" s="82">
        <v>1478356.1342287774</v>
      </c>
      <c r="BY248" s="82">
        <v>0</v>
      </c>
      <c r="BZ248" s="82">
        <v>0</v>
      </c>
      <c r="CA248" s="82">
        <v>1478356.1342287774</v>
      </c>
      <c r="CB248" s="82">
        <v>470925000</v>
      </c>
      <c r="CC248" s="82">
        <v>0</v>
      </c>
      <c r="CD248" s="82">
        <v>0</v>
      </c>
      <c r="CE248" s="82">
        <v>470925000</v>
      </c>
      <c r="CF248" s="82">
        <v>1478356.1342287774</v>
      </c>
      <c r="CG248" s="82">
        <v>0</v>
      </c>
      <c r="CH248" s="82">
        <v>0</v>
      </c>
      <c r="CI248" s="82">
        <v>1478356.1342287774</v>
      </c>
      <c r="CJ248" s="82" t="s">
        <v>96</v>
      </c>
      <c r="CN248" s="82">
        <v>282533.42269064067</v>
      </c>
      <c r="CO248" s="82">
        <v>282533.42269064067</v>
      </c>
      <c r="CP248" s="82">
        <v>90000000</v>
      </c>
      <c r="CQ248" s="82">
        <v>282533.42269064067</v>
      </c>
      <c r="CR248" s="89">
        <v>282533.42269064067</v>
      </c>
      <c r="CS248" s="82">
        <v>282533.42269064067</v>
      </c>
      <c r="CT248" s="82">
        <v>282533.42269064067</v>
      </c>
      <c r="CU248" s="82">
        <v>90000000</v>
      </c>
      <c r="CV248" s="82">
        <v>282533.42269064067</v>
      </c>
      <c r="CW248" s="82">
        <v>282533.42269064067</v>
      </c>
    </row>
    <row r="249" spans="1:101">
      <c r="A249" s="86" t="s">
        <v>538</v>
      </c>
      <c r="B249" s="87" t="s">
        <v>2660</v>
      </c>
      <c r="C249" s="75" t="s">
        <v>2900</v>
      </c>
      <c r="D249" s="74" t="s">
        <v>542</v>
      </c>
      <c r="E249" s="74" t="s">
        <v>538</v>
      </c>
      <c r="F249" s="74" t="s">
        <v>2660</v>
      </c>
      <c r="G249" s="74" t="s">
        <v>676</v>
      </c>
      <c r="I249" s="74" t="s">
        <v>542</v>
      </c>
      <c r="J249" s="74" t="s">
        <v>2578</v>
      </c>
      <c r="K249" s="74" t="s">
        <v>88</v>
      </c>
      <c r="L249" s="74" t="s">
        <v>526</v>
      </c>
      <c r="M249" s="74" t="s">
        <v>527</v>
      </c>
      <c r="N249" s="74" t="s">
        <v>678</v>
      </c>
      <c r="O249" s="76">
        <v>44487</v>
      </c>
      <c r="P249" s="76">
        <v>44469</v>
      </c>
      <c r="Q249" s="77">
        <v>1</v>
      </c>
      <c r="R249" s="74" t="s">
        <v>94</v>
      </c>
      <c r="S249" s="77">
        <v>150000000</v>
      </c>
      <c r="T249" s="77">
        <v>150000000</v>
      </c>
      <c r="U249" s="77">
        <v>0</v>
      </c>
      <c r="V249" s="78">
        <v>0</v>
      </c>
      <c r="W249" s="79">
        <v>1</v>
      </c>
      <c r="X249" s="77">
        <v>150000000</v>
      </c>
      <c r="Y249" s="88">
        <v>150000000</v>
      </c>
      <c r="Z249" s="77">
        <v>0</v>
      </c>
      <c r="AA249" s="74">
        <v>0</v>
      </c>
      <c r="AB249" s="74">
        <v>0</v>
      </c>
      <c r="AD249" s="74">
        <v>2</v>
      </c>
      <c r="AE249" s="74">
        <v>2</v>
      </c>
      <c r="AF249" s="74">
        <v>0</v>
      </c>
      <c r="AG249" s="74">
        <v>0</v>
      </c>
      <c r="AI249" s="74">
        <v>2</v>
      </c>
      <c r="AJ249" s="74">
        <v>2</v>
      </c>
      <c r="AL249" s="74">
        <v>2</v>
      </c>
      <c r="AM249" s="74" t="s">
        <v>95</v>
      </c>
      <c r="AN249" s="74">
        <v>0</v>
      </c>
      <c r="AO249" s="74" t="s">
        <v>95</v>
      </c>
      <c r="AP249" s="74" t="s">
        <v>95</v>
      </c>
      <c r="AQ249" s="74">
        <v>1</v>
      </c>
      <c r="AS249" s="74">
        <v>1</v>
      </c>
      <c r="AT249" s="74" t="s">
        <v>92</v>
      </c>
      <c r="AU249" s="74" t="s">
        <v>2579</v>
      </c>
      <c r="AV249" s="74" t="s">
        <v>94</v>
      </c>
      <c r="AW249" s="77">
        <v>150000000</v>
      </c>
      <c r="AX249" s="77">
        <v>0</v>
      </c>
      <c r="AY249" s="79">
        <v>1</v>
      </c>
      <c r="AZ249" s="77">
        <v>972810000</v>
      </c>
      <c r="BA249" s="77">
        <v>0</v>
      </c>
      <c r="BB249" s="74" t="s">
        <v>93</v>
      </c>
      <c r="BC249" s="75" t="s">
        <v>2900</v>
      </c>
      <c r="BD249" s="82">
        <v>175507.39293230264</v>
      </c>
      <c r="BE249" s="82">
        <v>0</v>
      </c>
      <c r="BF249" s="82">
        <v>0</v>
      </c>
      <c r="BG249" s="82">
        <v>175507.39293230264</v>
      </c>
      <c r="BH249" s="82">
        <v>175507.39293230264</v>
      </c>
      <c r="BI249" s="82">
        <v>0</v>
      </c>
      <c r="BJ249" s="82">
        <v>0</v>
      </c>
      <c r="BK249" s="82">
        <v>175507.39293230264</v>
      </c>
      <c r="BL249" s="82">
        <v>135000000</v>
      </c>
      <c r="BM249" s="82">
        <v>0</v>
      </c>
      <c r="BN249" s="82">
        <v>0</v>
      </c>
      <c r="BO249" s="82">
        <v>135000000</v>
      </c>
      <c r="BP249" s="82">
        <v>175507.39293230264</v>
      </c>
      <c r="BQ249" s="82">
        <v>0</v>
      </c>
      <c r="BR249" s="82">
        <v>0</v>
      </c>
      <c r="BS249" s="89">
        <v>175507.39293230264</v>
      </c>
      <c r="BT249" s="82">
        <v>918342.43351827352</v>
      </c>
      <c r="BU249" s="82">
        <v>0</v>
      </c>
      <c r="BV249" s="82">
        <v>0</v>
      </c>
      <c r="BW249" s="82">
        <v>918342.43351827352</v>
      </c>
      <c r="BX249" s="82">
        <v>918342.43351827352</v>
      </c>
      <c r="BY249" s="82">
        <v>0</v>
      </c>
      <c r="BZ249" s="82">
        <v>0</v>
      </c>
      <c r="CA249" s="82">
        <v>918342.43351827352</v>
      </c>
      <c r="CB249" s="82">
        <v>706387500</v>
      </c>
      <c r="CC249" s="82">
        <v>0</v>
      </c>
      <c r="CD249" s="82">
        <v>0</v>
      </c>
      <c r="CE249" s="82">
        <v>706387500</v>
      </c>
      <c r="CF249" s="82">
        <v>918342.43351827352</v>
      </c>
      <c r="CG249" s="82">
        <v>0</v>
      </c>
      <c r="CH249" s="82">
        <v>0</v>
      </c>
      <c r="CI249" s="82">
        <v>918342.43351827352</v>
      </c>
      <c r="CJ249" s="82" t="s">
        <v>96</v>
      </c>
      <c r="CN249" s="82">
        <v>175507.39293230264</v>
      </c>
      <c r="CO249" s="82">
        <v>175507.39293230264</v>
      </c>
      <c r="CP249" s="82">
        <v>135000000</v>
      </c>
      <c r="CQ249" s="82">
        <v>175507.39293230264</v>
      </c>
      <c r="CR249" s="89">
        <v>175507.39293230264</v>
      </c>
      <c r="CS249" s="82">
        <v>175507.39293230264</v>
      </c>
      <c r="CT249" s="82">
        <v>175507.39293230264</v>
      </c>
      <c r="CU249" s="82">
        <v>135000000</v>
      </c>
      <c r="CV249" s="82">
        <v>175507.39293230264</v>
      </c>
      <c r="CW249" s="82">
        <v>175507.39293230264</v>
      </c>
    </row>
    <row r="250" spans="1:101">
      <c r="A250" s="86" t="s">
        <v>538</v>
      </c>
      <c r="B250" s="87" t="s">
        <v>603</v>
      </c>
      <c r="C250" s="75" t="s">
        <v>1843</v>
      </c>
      <c r="D250" s="74" t="s">
        <v>542</v>
      </c>
      <c r="E250" s="74" t="s">
        <v>538</v>
      </c>
      <c r="F250" s="74" t="s">
        <v>603</v>
      </c>
      <c r="G250" s="74" t="s">
        <v>583</v>
      </c>
      <c r="I250" s="74" t="s">
        <v>542</v>
      </c>
      <c r="J250" s="74" t="s">
        <v>2578</v>
      </c>
      <c r="K250" s="74" t="s">
        <v>88</v>
      </c>
      <c r="L250" s="74" t="s">
        <v>526</v>
      </c>
      <c r="M250" s="74" t="s">
        <v>527</v>
      </c>
      <c r="N250" s="74" t="s">
        <v>585</v>
      </c>
      <c r="O250" s="76">
        <v>44733</v>
      </c>
      <c r="P250" s="76">
        <v>44469</v>
      </c>
      <c r="Q250" s="77">
        <v>1</v>
      </c>
      <c r="R250" s="74" t="s">
        <v>94</v>
      </c>
      <c r="S250" s="77">
        <v>50000000</v>
      </c>
      <c r="T250" s="77">
        <v>50000000</v>
      </c>
      <c r="U250" s="77">
        <v>26666.67</v>
      </c>
      <c r="V250" s="78">
        <v>3.2000000000000001E-2</v>
      </c>
      <c r="W250" s="79">
        <v>1</v>
      </c>
      <c r="X250" s="77">
        <v>50000000</v>
      </c>
      <c r="Y250" s="88">
        <v>50000000</v>
      </c>
      <c r="Z250" s="77">
        <v>26666.67</v>
      </c>
      <c r="AA250" s="74">
        <v>0</v>
      </c>
      <c r="AB250" s="74">
        <v>0</v>
      </c>
      <c r="AD250" s="74">
        <v>3</v>
      </c>
      <c r="AE250" s="74">
        <v>3</v>
      </c>
      <c r="AF250" s="74">
        <v>0</v>
      </c>
      <c r="AG250" s="74">
        <v>0</v>
      </c>
      <c r="AI250" s="74">
        <v>3</v>
      </c>
      <c r="AJ250" s="74">
        <v>3</v>
      </c>
      <c r="AL250" s="74">
        <v>3</v>
      </c>
      <c r="AM250" s="74" t="s">
        <v>95</v>
      </c>
      <c r="AN250" s="74">
        <v>0</v>
      </c>
      <c r="AO250" s="74" t="s">
        <v>95</v>
      </c>
      <c r="AP250" s="74" t="s">
        <v>95</v>
      </c>
      <c r="AQ250" s="74">
        <v>1</v>
      </c>
      <c r="AS250" s="74">
        <v>1</v>
      </c>
      <c r="AT250" s="74" t="s">
        <v>155</v>
      </c>
      <c r="AU250" s="74" t="s">
        <v>95</v>
      </c>
      <c r="AV250" s="74" t="s">
        <v>94</v>
      </c>
      <c r="AW250" s="77">
        <v>200000000</v>
      </c>
      <c r="AX250" s="77">
        <v>0</v>
      </c>
      <c r="AY250" s="79">
        <v>1</v>
      </c>
      <c r="AZ250" s="77">
        <v>1297080000</v>
      </c>
      <c r="BA250" s="77">
        <v>0</v>
      </c>
      <c r="BB250" s="74" t="s">
        <v>93</v>
      </c>
      <c r="BC250" s="75" t="s">
        <v>1843</v>
      </c>
      <c r="BD250" s="82">
        <v>141266.71134532033</v>
      </c>
      <c r="BE250" s="82">
        <v>0</v>
      </c>
      <c r="BF250" s="82">
        <v>75.342255468618262</v>
      </c>
      <c r="BG250" s="82">
        <v>141342.05360078896</v>
      </c>
      <c r="BH250" s="82">
        <v>141266.71134532033</v>
      </c>
      <c r="BI250" s="82">
        <v>0</v>
      </c>
      <c r="BJ250" s="82">
        <v>75.342255468618262</v>
      </c>
      <c r="BK250" s="82">
        <v>141342.05360078896</v>
      </c>
      <c r="BL250" s="82">
        <v>45000000</v>
      </c>
      <c r="BM250" s="82">
        <v>0</v>
      </c>
      <c r="BN250" s="82">
        <v>24000.003000000001</v>
      </c>
      <c r="BO250" s="82">
        <v>45024000.003000006</v>
      </c>
      <c r="BP250" s="82">
        <v>141266.71134532033</v>
      </c>
      <c r="BQ250" s="82">
        <v>0</v>
      </c>
      <c r="BR250" s="82">
        <v>75.342255468618262</v>
      </c>
      <c r="BS250" s="89">
        <v>141342.05360078896</v>
      </c>
      <c r="BT250" s="82">
        <v>739178.06711438869</v>
      </c>
      <c r="BU250" s="82">
        <v>0</v>
      </c>
      <c r="BV250" s="82">
        <v>394.22835173954508</v>
      </c>
      <c r="BW250" s="82">
        <v>739572.29546612827</v>
      </c>
      <c r="BX250" s="82">
        <v>739178.06711438869</v>
      </c>
      <c r="BY250" s="82">
        <v>0</v>
      </c>
      <c r="BZ250" s="82">
        <v>394.22835173954508</v>
      </c>
      <c r="CA250" s="82">
        <v>739572.29546612827</v>
      </c>
      <c r="CB250" s="82">
        <v>235462500</v>
      </c>
      <c r="CC250" s="82">
        <v>0</v>
      </c>
      <c r="CD250" s="82">
        <v>125580.0156975</v>
      </c>
      <c r="CE250" s="82">
        <v>235588080.01569754</v>
      </c>
      <c r="CF250" s="82">
        <v>739178.06711438869</v>
      </c>
      <c r="CG250" s="82">
        <v>0</v>
      </c>
      <c r="CH250" s="82">
        <v>394.22835173954508</v>
      </c>
      <c r="CI250" s="82">
        <v>739572.29546612827</v>
      </c>
      <c r="CJ250" s="82" t="s">
        <v>96</v>
      </c>
      <c r="CN250" s="82">
        <v>141342.05360078896</v>
      </c>
      <c r="CO250" s="82">
        <v>141342.05360078896</v>
      </c>
      <c r="CP250" s="82">
        <v>45024000.003000006</v>
      </c>
      <c r="CQ250" s="82">
        <v>141342.05360078896</v>
      </c>
      <c r="CR250" s="89">
        <v>141342.05360078896</v>
      </c>
      <c r="CS250" s="82">
        <v>141342.05360078896</v>
      </c>
      <c r="CT250" s="82">
        <v>141342.05360078896</v>
      </c>
      <c r="CU250" s="82">
        <v>45024000.003000006</v>
      </c>
      <c r="CV250" s="82">
        <v>141342.05360078896</v>
      </c>
      <c r="CW250" s="82">
        <v>141342.05360078896</v>
      </c>
    </row>
    <row r="251" spans="1:101">
      <c r="A251" s="86" t="s">
        <v>538</v>
      </c>
      <c r="B251" s="87" t="s">
        <v>604</v>
      </c>
      <c r="C251" s="75" t="s">
        <v>1844</v>
      </c>
      <c r="D251" s="74" t="s">
        <v>542</v>
      </c>
      <c r="E251" s="74" t="s">
        <v>538</v>
      </c>
      <c r="F251" s="74" t="s">
        <v>604</v>
      </c>
      <c r="G251" s="74" t="s">
        <v>605</v>
      </c>
      <c r="I251" s="74" t="s">
        <v>542</v>
      </c>
      <c r="J251" s="74" t="s">
        <v>2578</v>
      </c>
      <c r="K251" s="74" t="s">
        <v>88</v>
      </c>
      <c r="L251" s="74" t="s">
        <v>526</v>
      </c>
      <c r="M251" s="74" t="s">
        <v>527</v>
      </c>
      <c r="N251" s="74" t="s">
        <v>607</v>
      </c>
      <c r="O251" s="76">
        <v>44757</v>
      </c>
      <c r="P251" s="76">
        <v>44469</v>
      </c>
      <c r="Q251" s="77">
        <v>1</v>
      </c>
      <c r="R251" s="74" t="s">
        <v>94</v>
      </c>
      <c r="S251" s="77">
        <v>100000000</v>
      </c>
      <c r="T251" s="77">
        <v>100000000</v>
      </c>
      <c r="U251" s="77">
        <v>151388.89000000001</v>
      </c>
      <c r="V251" s="78">
        <v>5.45E-2</v>
      </c>
      <c r="W251" s="79">
        <v>1</v>
      </c>
      <c r="X251" s="77">
        <v>100000000</v>
      </c>
      <c r="Y251" s="88">
        <v>100000000</v>
      </c>
      <c r="Z251" s="77">
        <v>151388.89000000001</v>
      </c>
      <c r="AA251" s="74">
        <v>0</v>
      </c>
      <c r="AB251" s="74">
        <v>0</v>
      </c>
      <c r="AD251" s="74">
        <v>0</v>
      </c>
      <c r="AE251" s="74">
        <v>0</v>
      </c>
      <c r="AF251" s="74">
        <v>0</v>
      </c>
      <c r="AG251" s="74">
        <v>0</v>
      </c>
      <c r="AI251" s="74">
        <v>5</v>
      </c>
      <c r="AJ251" s="74">
        <v>5</v>
      </c>
      <c r="AL251" s="74">
        <v>5</v>
      </c>
      <c r="AM251" s="74" t="s">
        <v>95</v>
      </c>
      <c r="AN251" s="74">
        <v>0</v>
      </c>
      <c r="AO251" s="74" t="s">
        <v>95</v>
      </c>
      <c r="AP251" s="74" t="s">
        <v>95</v>
      </c>
      <c r="AQ251" s="74">
        <v>1</v>
      </c>
      <c r="AS251" s="74">
        <v>1</v>
      </c>
      <c r="AT251" s="74" t="s">
        <v>92</v>
      </c>
      <c r="AU251" s="74" t="s">
        <v>2579</v>
      </c>
      <c r="AV251" s="74" t="s">
        <v>94</v>
      </c>
      <c r="AW251" s="77">
        <v>100000000</v>
      </c>
      <c r="AX251" s="77">
        <v>0</v>
      </c>
      <c r="AY251" s="79">
        <v>1</v>
      </c>
      <c r="AZ251" s="77">
        <v>648540000</v>
      </c>
      <c r="BA251" s="77">
        <v>0</v>
      </c>
      <c r="BB251" s="74" t="s">
        <v>93</v>
      </c>
      <c r="BC251" s="75" t="s">
        <v>1844</v>
      </c>
      <c r="BD251" s="82">
        <v>1249261.6151691715</v>
      </c>
      <c r="BE251" s="82">
        <v>0</v>
      </c>
      <c r="BF251" s="82">
        <v>1891.2432924006807</v>
      </c>
      <c r="BG251" s="82">
        <v>1251152.8584615721</v>
      </c>
      <c r="BH251" s="82">
        <v>1249261.6151691715</v>
      </c>
      <c r="BI251" s="82">
        <v>0</v>
      </c>
      <c r="BJ251" s="82">
        <v>1891.2432924006807</v>
      </c>
      <c r="BK251" s="82">
        <v>1251152.8584615721</v>
      </c>
      <c r="BL251" s="82">
        <v>90000000</v>
      </c>
      <c r="BM251" s="82">
        <v>0</v>
      </c>
      <c r="BN251" s="82">
        <v>136250.00100000002</v>
      </c>
      <c r="BO251" s="82">
        <v>90136250.000999987</v>
      </c>
      <c r="BP251" s="82">
        <v>1249261.6151691715</v>
      </c>
      <c r="BQ251" s="82">
        <v>0</v>
      </c>
      <c r="BR251" s="82">
        <v>1891.2432924006807</v>
      </c>
      <c r="BS251" s="89">
        <v>1251152.8584615721</v>
      </c>
      <c r="BT251" s="82">
        <v>6536761.4013726898</v>
      </c>
      <c r="BU251" s="82">
        <v>0</v>
      </c>
      <c r="BV251" s="82">
        <v>9895.9305274865619</v>
      </c>
      <c r="BW251" s="82">
        <v>6546657.3319001757</v>
      </c>
      <c r="BX251" s="82">
        <v>6536761.4013726898</v>
      </c>
      <c r="BY251" s="82">
        <v>0</v>
      </c>
      <c r="BZ251" s="82">
        <v>9895.9305274865619</v>
      </c>
      <c r="CA251" s="82">
        <v>6546657.3319001757</v>
      </c>
      <c r="CB251" s="82">
        <v>470925000</v>
      </c>
      <c r="CC251" s="82">
        <v>0</v>
      </c>
      <c r="CD251" s="82">
        <v>712928.13023250003</v>
      </c>
      <c r="CE251" s="82">
        <v>471637928.13023245</v>
      </c>
      <c r="CF251" s="82">
        <v>6536761.4013726898</v>
      </c>
      <c r="CG251" s="82">
        <v>0</v>
      </c>
      <c r="CH251" s="82">
        <v>9895.9305274865619</v>
      </c>
      <c r="CI251" s="82">
        <v>6546657.3319001757</v>
      </c>
      <c r="CJ251" s="82" t="s">
        <v>96</v>
      </c>
      <c r="CN251" s="82">
        <v>1251152.8584615721</v>
      </c>
      <c r="CO251" s="82">
        <v>1251152.8584615721</v>
      </c>
      <c r="CP251" s="82">
        <v>90136250.000999987</v>
      </c>
      <c r="CQ251" s="82">
        <v>1251152.8584615721</v>
      </c>
      <c r="CR251" s="89">
        <v>1251152.8584615721</v>
      </c>
      <c r="CS251" s="82">
        <v>1251152.8584615721</v>
      </c>
      <c r="CT251" s="82">
        <v>1251152.8584615721</v>
      </c>
      <c r="CU251" s="82">
        <v>90136250.000999987</v>
      </c>
      <c r="CV251" s="82">
        <v>1251152.8584615721</v>
      </c>
      <c r="CW251" s="82">
        <v>1251152.8584615721</v>
      </c>
    </row>
    <row r="252" spans="1:101">
      <c r="A252" s="86" t="s">
        <v>538</v>
      </c>
      <c r="B252" s="87" t="s">
        <v>608</v>
      </c>
      <c r="C252" s="75" t="s">
        <v>1845</v>
      </c>
      <c r="D252" s="74" t="s">
        <v>542</v>
      </c>
      <c r="E252" s="74" t="s">
        <v>538</v>
      </c>
      <c r="F252" s="74" t="s">
        <v>608</v>
      </c>
      <c r="G252" s="74" t="s">
        <v>609</v>
      </c>
      <c r="I252" s="74" t="s">
        <v>542</v>
      </c>
      <c r="J252" s="74" t="s">
        <v>2578</v>
      </c>
      <c r="K252" s="74" t="s">
        <v>88</v>
      </c>
      <c r="L252" s="74" t="s">
        <v>526</v>
      </c>
      <c r="M252" s="74" t="s">
        <v>527</v>
      </c>
      <c r="N252" s="74" t="s">
        <v>611</v>
      </c>
      <c r="O252" s="76">
        <v>44582</v>
      </c>
      <c r="P252" s="76">
        <v>44469</v>
      </c>
      <c r="Q252" s="77">
        <v>1</v>
      </c>
      <c r="R252" s="74" t="s">
        <v>94</v>
      </c>
      <c r="S252" s="77">
        <v>50000000</v>
      </c>
      <c r="T252" s="77">
        <v>50000000</v>
      </c>
      <c r="U252" s="77">
        <v>431250</v>
      </c>
      <c r="V252" s="78">
        <v>4.4999999999999998E-2</v>
      </c>
      <c r="W252" s="79">
        <v>1</v>
      </c>
      <c r="X252" s="77">
        <v>50000000</v>
      </c>
      <c r="Y252" s="88">
        <v>50000000</v>
      </c>
      <c r="Z252" s="77">
        <v>431250</v>
      </c>
      <c r="AA252" s="74">
        <v>0</v>
      </c>
      <c r="AB252" s="74">
        <v>0</v>
      </c>
      <c r="AD252" s="74">
        <v>5</v>
      </c>
      <c r="AE252" s="74">
        <v>5</v>
      </c>
      <c r="AF252" s="74">
        <v>0</v>
      </c>
      <c r="AG252" s="74">
        <v>0</v>
      </c>
      <c r="AI252" s="74">
        <v>5</v>
      </c>
      <c r="AJ252" s="74">
        <v>5</v>
      </c>
      <c r="AL252" s="74">
        <v>5</v>
      </c>
      <c r="AM252" s="74" t="s">
        <v>95</v>
      </c>
      <c r="AN252" s="74">
        <v>0</v>
      </c>
      <c r="AO252" s="74" t="s">
        <v>95</v>
      </c>
      <c r="AP252" s="74" t="s">
        <v>95</v>
      </c>
      <c r="AQ252" s="74">
        <v>1</v>
      </c>
      <c r="AS252" s="74">
        <v>1</v>
      </c>
      <c r="AT252" s="74" t="s">
        <v>92</v>
      </c>
      <c r="AU252" s="74" t="s">
        <v>2579</v>
      </c>
      <c r="AV252" s="74" t="s">
        <v>94</v>
      </c>
      <c r="AW252" s="77">
        <v>200000000</v>
      </c>
      <c r="AX252" s="77">
        <v>0</v>
      </c>
      <c r="AY252" s="79">
        <v>1</v>
      </c>
      <c r="AZ252" s="77">
        <v>1297080000</v>
      </c>
      <c r="BA252" s="77">
        <v>0</v>
      </c>
      <c r="BB252" s="74" t="s">
        <v>93</v>
      </c>
      <c r="BC252" s="75" t="s">
        <v>1845</v>
      </c>
      <c r="BD252" s="82">
        <v>624630.80758458574</v>
      </c>
      <c r="BE252" s="82">
        <v>0</v>
      </c>
      <c r="BF252" s="82">
        <v>5387.4407154170531</v>
      </c>
      <c r="BG252" s="82">
        <v>630018.24830000277</v>
      </c>
      <c r="BH252" s="82">
        <v>624630.80758458574</v>
      </c>
      <c r="BI252" s="82">
        <v>0</v>
      </c>
      <c r="BJ252" s="82">
        <v>5387.4407154170531</v>
      </c>
      <c r="BK252" s="82">
        <v>630018.24830000277</v>
      </c>
      <c r="BL252" s="82">
        <v>45000000</v>
      </c>
      <c r="BM252" s="82">
        <v>0</v>
      </c>
      <c r="BN252" s="82">
        <v>388125</v>
      </c>
      <c r="BO252" s="82">
        <v>45388125</v>
      </c>
      <c r="BP252" s="82">
        <v>624630.80758458574</v>
      </c>
      <c r="BQ252" s="82">
        <v>0</v>
      </c>
      <c r="BR252" s="82">
        <v>5387.4407154170531</v>
      </c>
      <c r="BS252" s="89">
        <v>630018.24830000277</v>
      </c>
      <c r="BT252" s="82">
        <v>3268380.7006863449</v>
      </c>
      <c r="BU252" s="82">
        <v>0</v>
      </c>
      <c r="BV252" s="82">
        <v>28189.78354341973</v>
      </c>
      <c r="BW252" s="82">
        <v>3296570.4842297644</v>
      </c>
      <c r="BX252" s="82">
        <v>3268380.7006863449</v>
      </c>
      <c r="BY252" s="82">
        <v>0</v>
      </c>
      <c r="BZ252" s="82">
        <v>28189.78354341973</v>
      </c>
      <c r="CA252" s="82">
        <v>3296570.4842297644</v>
      </c>
      <c r="CB252" s="82">
        <v>235462500</v>
      </c>
      <c r="CC252" s="82">
        <v>0</v>
      </c>
      <c r="CD252" s="82">
        <v>2030864.0625</v>
      </c>
      <c r="CE252" s="82">
        <v>237493364.0625</v>
      </c>
      <c r="CF252" s="82">
        <v>3268380.7006863449</v>
      </c>
      <c r="CG252" s="82">
        <v>0</v>
      </c>
      <c r="CH252" s="82">
        <v>28189.78354341973</v>
      </c>
      <c r="CI252" s="82">
        <v>3296570.4842297644</v>
      </c>
      <c r="CJ252" s="82" t="s">
        <v>96</v>
      </c>
      <c r="CN252" s="82">
        <v>630018.24830000277</v>
      </c>
      <c r="CO252" s="82">
        <v>630018.24830000277</v>
      </c>
      <c r="CP252" s="82">
        <v>45388125</v>
      </c>
      <c r="CQ252" s="82">
        <v>630018.24830000277</v>
      </c>
      <c r="CR252" s="89">
        <v>630018.24830000277</v>
      </c>
      <c r="CS252" s="82">
        <v>630018.24830000277</v>
      </c>
      <c r="CT252" s="82">
        <v>630018.24830000277</v>
      </c>
      <c r="CU252" s="82">
        <v>45388125</v>
      </c>
      <c r="CV252" s="82">
        <v>630018.24830000277</v>
      </c>
      <c r="CW252" s="82">
        <v>630018.24830000277</v>
      </c>
    </row>
    <row r="253" spans="1:101">
      <c r="A253" s="86" t="s">
        <v>538</v>
      </c>
      <c r="B253" s="87" t="s">
        <v>612</v>
      </c>
      <c r="C253" s="75" t="s">
        <v>1846</v>
      </c>
      <c r="D253" s="74" t="s">
        <v>542</v>
      </c>
      <c r="E253" s="74" t="s">
        <v>538</v>
      </c>
      <c r="F253" s="74" t="s">
        <v>612</v>
      </c>
      <c r="G253" s="74" t="s">
        <v>558</v>
      </c>
      <c r="I253" s="74" t="s">
        <v>542</v>
      </c>
      <c r="J253" s="74" t="s">
        <v>2578</v>
      </c>
      <c r="K253" s="74" t="s">
        <v>88</v>
      </c>
      <c r="L253" s="74" t="s">
        <v>526</v>
      </c>
      <c r="M253" s="74" t="s">
        <v>527</v>
      </c>
      <c r="N253" s="74" t="s">
        <v>613</v>
      </c>
      <c r="O253" s="76">
        <v>44756</v>
      </c>
      <c r="P253" s="76">
        <v>44469</v>
      </c>
      <c r="Q253" s="77">
        <v>1</v>
      </c>
      <c r="R253" s="74" t="s">
        <v>94</v>
      </c>
      <c r="S253" s="77">
        <v>100000000</v>
      </c>
      <c r="T253" s="77">
        <v>100000000</v>
      </c>
      <c r="U253" s="77">
        <v>76805.56</v>
      </c>
      <c r="V253" s="78">
        <v>3.95E-2</v>
      </c>
      <c r="W253" s="79">
        <v>1</v>
      </c>
      <c r="X253" s="77">
        <v>100000000</v>
      </c>
      <c r="Y253" s="88">
        <v>100000000</v>
      </c>
      <c r="Z253" s="77">
        <v>76805.56</v>
      </c>
      <c r="AA253" s="74">
        <v>0</v>
      </c>
      <c r="AB253" s="74">
        <v>0</v>
      </c>
      <c r="AD253" s="74">
        <v>1</v>
      </c>
      <c r="AE253" s="74">
        <v>1</v>
      </c>
      <c r="AF253" s="74">
        <v>0</v>
      </c>
      <c r="AG253" s="74">
        <v>0</v>
      </c>
      <c r="AI253" s="74">
        <v>1</v>
      </c>
      <c r="AJ253" s="74">
        <v>1</v>
      </c>
      <c r="AL253" s="74">
        <v>1</v>
      </c>
      <c r="AM253" s="74" t="s">
        <v>95</v>
      </c>
      <c r="AN253" s="74">
        <v>0</v>
      </c>
      <c r="AO253" s="74" t="s">
        <v>95</v>
      </c>
      <c r="AP253" s="74" t="s">
        <v>95</v>
      </c>
      <c r="AQ253" s="74">
        <v>1</v>
      </c>
      <c r="AS253" s="74">
        <v>1</v>
      </c>
      <c r="AT253" s="74" t="s">
        <v>92</v>
      </c>
      <c r="AU253" s="74" t="s">
        <v>2579</v>
      </c>
      <c r="AV253" s="74" t="s">
        <v>94</v>
      </c>
      <c r="AW253" s="77">
        <v>100000000</v>
      </c>
      <c r="AX253" s="77">
        <v>0</v>
      </c>
      <c r="AY253" s="79">
        <v>1</v>
      </c>
      <c r="AZ253" s="77">
        <v>648540000</v>
      </c>
      <c r="BA253" s="77">
        <v>0</v>
      </c>
      <c r="BB253" s="74" t="s">
        <v>93</v>
      </c>
      <c r="BC253" s="75" t="s">
        <v>1846</v>
      </c>
      <c r="BD253" s="82">
        <v>42492.20063535912</v>
      </c>
      <c r="BE253" s="82">
        <v>0</v>
      </c>
      <c r="BF253" s="82">
        <v>32.636372654311131</v>
      </c>
      <c r="BG253" s="82">
        <v>42524.837008013434</v>
      </c>
      <c r="BH253" s="82">
        <v>42492.20063535912</v>
      </c>
      <c r="BI253" s="82">
        <v>0</v>
      </c>
      <c r="BJ253" s="82">
        <v>32.636372654311131</v>
      </c>
      <c r="BK253" s="82">
        <v>42524.837008013434</v>
      </c>
      <c r="BL253" s="82">
        <v>90000000</v>
      </c>
      <c r="BM253" s="82">
        <v>0</v>
      </c>
      <c r="BN253" s="82">
        <v>69125.004000000001</v>
      </c>
      <c r="BO253" s="82">
        <v>90069125.003999993</v>
      </c>
      <c r="BP253" s="82">
        <v>42492.20063535912</v>
      </c>
      <c r="BQ253" s="82">
        <v>0</v>
      </c>
      <c r="BR253" s="82">
        <v>32.636372654311131</v>
      </c>
      <c r="BS253" s="89">
        <v>42524.837008013434</v>
      </c>
      <c r="BT253" s="82">
        <v>222340.43982451659</v>
      </c>
      <c r="BU253" s="82">
        <v>0</v>
      </c>
      <c r="BV253" s="82">
        <v>170.76981991368299</v>
      </c>
      <c r="BW253" s="82">
        <v>222511.20964443029</v>
      </c>
      <c r="BX253" s="82">
        <v>222340.43982451659</v>
      </c>
      <c r="BY253" s="82">
        <v>0</v>
      </c>
      <c r="BZ253" s="82">
        <v>170.76981991368299</v>
      </c>
      <c r="CA253" s="82">
        <v>222511.20964443029</v>
      </c>
      <c r="CB253" s="82">
        <v>470925000</v>
      </c>
      <c r="CC253" s="82">
        <v>0</v>
      </c>
      <c r="CD253" s="82">
        <v>361696.58343</v>
      </c>
      <c r="CE253" s="82">
        <v>471286696.58342993</v>
      </c>
      <c r="CF253" s="82">
        <v>222340.43982451659</v>
      </c>
      <c r="CG253" s="82">
        <v>0</v>
      </c>
      <c r="CH253" s="82">
        <v>170.76981991368299</v>
      </c>
      <c r="CI253" s="82">
        <v>222511.20964443029</v>
      </c>
      <c r="CJ253" s="82" t="s">
        <v>96</v>
      </c>
      <c r="CN253" s="82">
        <v>42524.837008013434</v>
      </c>
      <c r="CO253" s="82">
        <v>42524.837008013434</v>
      </c>
      <c r="CP253" s="82">
        <v>90069125.003999993</v>
      </c>
      <c r="CQ253" s="82">
        <v>42524.837008013434</v>
      </c>
      <c r="CR253" s="89">
        <v>42524.837008013434</v>
      </c>
      <c r="CS253" s="82">
        <v>42524.837008013434</v>
      </c>
      <c r="CT253" s="82">
        <v>42524.837008013434</v>
      </c>
      <c r="CU253" s="82">
        <v>90069125.003999993</v>
      </c>
      <c r="CV253" s="82">
        <v>42524.837008013434</v>
      </c>
      <c r="CW253" s="82">
        <v>42524.837008013434</v>
      </c>
    </row>
    <row r="254" spans="1:101">
      <c r="A254" s="86" t="s">
        <v>538</v>
      </c>
      <c r="B254" s="87" t="s">
        <v>614</v>
      </c>
      <c r="C254" s="75" t="s">
        <v>1847</v>
      </c>
      <c r="D254" s="74" t="s">
        <v>542</v>
      </c>
      <c r="E254" s="74" t="s">
        <v>538</v>
      </c>
      <c r="F254" s="74" t="s">
        <v>614</v>
      </c>
      <c r="G254" s="74" t="s">
        <v>615</v>
      </c>
      <c r="I254" s="74" t="s">
        <v>542</v>
      </c>
      <c r="J254" s="74" t="s">
        <v>2578</v>
      </c>
      <c r="K254" s="74" t="s">
        <v>88</v>
      </c>
      <c r="L254" s="74" t="s">
        <v>526</v>
      </c>
      <c r="M254" s="74" t="s">
        <v>527</v>
      </c>
      <c r="N254" s="74" t="s">
        <v>617</v>
      </c>
      <c r="O254" s="76">
        <v>44764</v>
      </c>
      <c r="P254" s="76">
        <v>44469</v>
      </c>
      <c r="Q254" s="77">
        <v>1</v>
      </c>
      <c r="R254" s="74" t="s">
        <v>94</v>
      </c>
      <c r="S254" s="77">
        <v>100000000</v>
      </c>
      <c r="T254" s="77">
        <v>100000000</v>
      </c>
      <c r="U254" s="77">
        <v>82638.89</v>
      </c>
      <c r="V254" s="78">
        <v>4.2500000000000003E-2</v>
      </c>
      <c r="W254" s="79">
        <v>1</v>
      </c>
      <c r="X254" s="77">
        <v>100000000</v>
      </c>
      <c r="Y254" s="88">
        <v>100000000</v>
      </c>
      <c r="Z254" s="77">
        <v>82638.89</v>
      </c>
      <c r="AA254" s="74">
        <v>0</v>
      </c>
      <c r="AB254" s="74">
        <v>0</v>
      </c>
      <c r="AD254" s="74">
        <v>3</v>
      </c>
      <c r="AE254" s="74">
        <v>3</v>
      </c>
      <c r="AF254" s="74">
        <v>0</v>
      </c>
      <c r="AG254" s="74">
        <v>0</v>
      </c>
      <c r="AI254" s="74">
        <v>3</v>
      </c>
      <c r="AJ254" s="74">
        <v>3</v>
      </c>
      <c r="AL254" s="74">
        <v>3</v>
      </c>
      <c r="AM254" s="74" t="s">
        <v>95</v>
      </c>
      <c r="AN254" s="74">
        <v>0</v>
      </c>
      <c r="AO254" s="74" t="s">
        <v>95</v>
      </c>
      <c r="AP254" s="74" t="s">
        <v>95</v>
      </c>
      <c r="AQ254" s="74">
        <v>1</v>
      </c>
      <c r="AS254" s="74">
        <v>1</v>
      </c>
      <c r="AT254" s="74" t="s">
        <v>92</v>
      </c>
      <c r="AU254" s="74" t="s">
        <v>2579</v>
      </c>
      <c r="AV254" s="74" t="s">
        <v>94</v>
      </c>
      <c r="AW254" s="77">
        <v>200000000</v>
      </c>
      <c r="AX254" s="77">
        <v>100000000</v>
      </c>
      <c r="AY254" s="79">
        <v>1</v>
      </c>
      <c r="AZ254" s="77">
        <v>1297080000</v>
      </c>
      <c r="BA254" s="77">
        <v>648540000</v>
      </c>
      <c r="BB254" s="74" t="s">
        <v>93</v>
      </c>
      <c r="BC254" s="75" t="s">
        <v>1847</v>
      </c>
      <c r="BD254" s="82">
        <v>282533.42269064067</v>
      </c>
      <c r="BE254" s="82">
        <v>0</v>
      </c>
      <c r="BF254" s="82">
        <v>233.48248439055357</v>
      </c>
      <c r="BG254" s="82">
        <v>282766.90517503122</v>
      </c>
      <c r="BH254" s="82">
        <v>282533.42269064067</v>
      </c>
      <c r="BI254" s="82">
        <v>0</v>
      </c>
      <c r="BJ254" s="82">
        <v>233.48248439055357</v>
      </c>
      <c r="BK254" s="82">
        <v>282766.90517503122</v>
      </c>
      <c r="BL254" s="82">
        <v>90000000</v>
      </c>
      <c r="BM254" s="82">
        <v>0</v>
      </c>
      <c r="BN254" s="82">
        <v>74375.001000000004</v>
      </c>
      <c r="BO254" s="82">
        <v>90074375.000999987</v>
      </c>
      <c r="BP254" s="82">
        <v>282533.42269064067</v>
      </c>
      <c r="BQ254" s="82">
        <v>0</v>
      </c>
      <c r="BR254" s="82">
        <v>233.48248439055357</v>
      </c>
      <c r="BS254" s="89">
        <v>282766.90517503122</v>
      </c>
      <c r="BT254" s="82">
        <v>1478356.1342287774</v>
      </c>
      <c r="BU254" s="82">
        <v>0</v>
      </c>
      <c r="BV254" s="82">
        <v>1221.6970995735714</v>
      </c>
      <c r="BW254" s="82">
        <v>1479577.8313283508</v>
      </c>
      <c r="BX254" s="82">
        <v>1478356.1342287774</v>
      </c>
      <c r="BY254" s="82">
        <v>0</v>
      </c>
      <c r="BZ254" s="82">
        <v>1221.6970995735714</v>
      </c>
      <c r="CA254" s="82">
        <v>1479577.8313283508</v>
      </c>
      <c r="CB254" s="82">
        <v>470925000</v>
      </c>
      <c r="CC254" s="82">
        <v>0</v>
      </c>
      <c r="CD254" s="82">
        <v>389167.19273250003</v>
      </c>
      <c r="CE254" s="82">
        <v>471314167.19273245</v>
      </c>
      <c r="CF254" s="82">
        <v>1478356.1342287774</v>
      </c>
      <c r="CG254" s="82">
        <v>0</v>
      </c>
      <c r="CH254" s="82">
        <v>1221.6970995735714</v>
      </c>
      <c r="CI254" s="82">
        <v>1479577.8313283508</v>
      </c>
      <c r="CJ254" s="82" t="s">
        <v>96</v>
      </c>
      <c r="CN254" s="82">
        <v>282766.90517503122</v>
      </c>
      <c r="CO254" s="82">
        <v>282766.90517503122</v>
      </c>
      <c r="CP254" s="82">
        <v>90074375.000999987</v>
      </c>
      <c r="CQ254" s="82">
        <v>282766.90517503122</v>
      </c>
      <c r="CR254" s="89">
        <v>282766.90517503122</v>
      </c>
      <c r="CS254" s="82">
        <v>282766.90517503122</v>
      </c>
      <c r="CT254" s="82">
        <v>282766.90517503122</v>
      </c>
      <c r="CU254" s="82">
        <v>90074375.000999987</v>
      </c>
      <c r="CV254" s="82">
        <v>282766.90517503122</v>
      </c>
      <c r="CW254" s="82">
        <v>282766.90517503122</v>
      </c>
    </row>
    <row r="255" spans="1:101">
      <c r="A255" s="86" t="s">
        <v>538</v>
      </c>
      <c r="B255" s="87" t="s">
        <v>618</v>
      </c>
      <c r="C255" s="75" t="s">
        <v>1848</v>
      </c>
      <c r="D255" s="74" t="s">
        <v>542</v>
      </c>
      <c r="E255" s="74" t="s">
        <v>538</v>
      </c>
      <c r="F255" s="74" t="s">
        <v>618</v>
      </c>
      <c r="G255" s="74" t="s">
        <v>609</v>
      </c>
      <c r="I255" s="74" t="s">
        <v>542</v>
      </c>
      <c r="J255" s="74" t="s">
        <v>2578</v>
      </c>
      <c r="K255" s="74" t="s">
        <v>88</v>
      </c>
      <c r="L255" s="74" t="s">
        <v>526</v>
      </c>
      <c r="M255" s="74" t="s">
        <v>527</v>
      </c>
      <c r="N255" s="74" t="s">
        <v>611</v>
      </c>
      <c r="O255" s="76">
        <v>44588</v>
      </c>
      <c r="P255" s="76">
        <v>44469</v>
      </c>
      <c r="Q255" s="77">
        <v>1</v>
      </c>
      <c r="R255" s="74" t="s">
        <v>94</v>
      </c>
      <c r="S255" s="77">
        <v>100000000</v>
      </c>
      <c r="T255" s="77">
        <v>100000000</v>
      </c>
      <c r="U255" s="77">
        <v>684444.44</v>
      </c>
      <c r="V255" s="78">
        <v>4.4000000000000004E-2</v>
      </c>
      <c r="W255" s="79">
        <v>1</v>
      </c>
      <c r="X255" s="77">
        <v>100000000</v>
      </c>
      <c r="Y255" s="88">
        <v>100000000</v>
      </c>
      <c r="Z255" s="77">
        <v>684444.44</v>
      </c>
      <c r="AA255" s="74">
        <v>0</v>
      </c>
      <c r="AB255" s="74">
        <v>0</v>
      </c>
      <c r="AD255" s="74">
        <v>5</v>
      </c>
      <c r="AE255" s="74">
        <v>5</v>
      </c>
      <c r="AF255" s="74">
        <v>0</v>
      </c>
      <c r="AG255" s="74">
        <v>0</v>
      </c>
      <c r="AI255" s="74">
        <v>5</v>
      </c>
      <c r="AJ255" s="74">
        <v>5</v>
      </c>
      <c r="AL255" s="74">
        <v>5</v>
      </c>
      <c r="AM255" s="74" t="s">
        <v>95</v>
      </c>
      <c r="AN255" s="74">
        <v>0</v>
      </c>
      <c r="AO255" s="74" t="s">
        <v>95</v>
      </c>
      <c r="AP255" s="74" t="s">
        <v>95</v>
      </c>
      <c r="AQ255" s="74">
        <v>1</v>
      </c>
      <c r="AS255" s="74">
        <v>1</v>
      </c>
      <c r="AT255" s="74" t="s">
        <v>92</v>
      </c>
      <c r="AU255" s="74" t="s">
        <v>2579</v>
      </c>
      <c r="AV255" s="74" t="s">
        <v>94</v>
      </c>
      <c r="AW255" s="77">
        <v>200000000</v>
      </c>
      <c r="AX255" s="77">
        <v>0</v>
      </c>
      <c r="AY255" s="79">
        <v>1</v>
      </c>
      <c r="AZ255" s="77">
        <v>1297080000</v>
      </c>
      <c r="BA255" s="77">
        <v>0</v>
      </c>
      <c r="BB255" s="74" t="s">
        <v>93</v>
      </c>
      <c r="BC255" s="75" t="s">
        <v>1848</v>
      </c>
      <c r="BD255" s="82">
        <v>1249261.6151691715</v>
      </c>
      <c r="BE255" s="82">
        <v>0</v>
      </c>
      <c r="BF255" s="82">
        <v>8550.5016660795918</v>
      </c>
      <c r="BG255" s="82">
        <v>1257812.116835251</v>
      </c>
      <c r="BH255" s="82">
        <v>1249261.6151691715</v>
      </c>
      <c r="BI255" s="82">
        <v>0</v>
      </c>
      <c r="BJ255" s="82">
        <v>8550.5016660795918</v>
      </c>
      <c r="BK255" s="82">
        <v>1257812.116835251</v>
      </c>
      <c r="BL255" s="82">
        <v>90000000</v>
      </c>
      <c r="BM255" s="82">
        <v>0</v>
      </c>
      <c r="BN255" s="82">
        <v>615999.99599999993</v>
      </c>
      <c r="BO255" s="82">
        <v>90615999.996000007</v>
      </c>
      <c r="BP255" s="82">
        <v>1249261.6151691715</v>
      </c>
      <c r="BQ255" s="82">
        <v>0</v>
      </c>
      <c r="BR255" s="82">
        <v>8550.5016660795918</v>
      </c>
      <c r="BS255" s="89">
        <v>1257812.116835251</v>
      </c>
      <c r="BT255" s="82">
        <v>6536761.4013726898</v>
      </c>
      <c r="BU255" s="82">
        <v>0</v>
      </c>
      <c r="BV255" s="82">
        <v>44740.499967761461</v>
      </c>
      <c r="BW255" s="82">
        <v>6581501.9013404511</v>
      </c>
      <c r="BX255" s="82">
        <v>6536761.4013726898</v>
      </c>
      <c r="BY255" s="82">
        <v>0</v>
      </c>
      <c r="BZ255" s="82">
        <v>44740.499967761461</v>
      </c>
      <c r="CA255" s="82">
        <v>6581501.9013404511</v>
      </c>
      <c r="CB255" s="82">
        <v>470925000</v>
      </c>
      <c r="CC255" s="82">
        <v>0</v>
      </c>
      <c r="CD255" s="82">
        <v>3223219.9790699994</v>
      </c>
      <c r="CE255" s="82">
        <v>474148219.97907001</v>
      </c>
      <c r="CF255" s="82">
        <v>6536761.4013726898</v>
      </c>
      <c r="CG255" s="82">
        <v>0</v>
      </c>
      <c r="CH255" s="82">
        <v>44740.499967761461</v>
      </c>
      <c r="CI255" s="82">
        <v>6581501.9013404511</v>
      </c>
      <c r="CJ255" s="82" t="s">
        <v>96</v>
      </c>
      <c r="CN255" s="82">
        <v>1257812.116835251</v>
      </c>
      <c r="CO255" s="82">
        <v>1257812.116835251</v>
      </c>
      <c r="CP255" s="82">
        <v>90615999.996000007</v>
      </c>
      <c r="CQ255" s="82">
        <v>1257812.116835251</v>
      </c>
      <c r="CR255" s="89">
        <v>1257812.116835251</v>
      </c>
      <c r="CS255" s="82">
        <v>1257812.116835251</v>
      </c>
      <c r="CT255" s="82">
        <v>1257812.116835251</v>
      </c>
      <c r="CU255" s="82">
        <v>90615999.996000007</v>
      </c>
      <c r="CV255" s="82">
        <v>1257812.116835251</v>
      </c>
      <c r="CW255" s="82">
        <v>1257812.116835251</v>
      </c>
    </row>
    <row r="256" spans="1:101">
      <c r="A256" s="86" t="s">
        <v>538</v>
      </c>
      <c r="B256" s="87" t="s">
        <v>619</v>
      </c>
      <c r="C256" s="75" t="s">
        <v>1849</v>
      </c>
      <c r="D256" s="74" t="s">
        <v>542</v>
      </c>
      <c r="E256" s="74" t="s">
        <v>538</v>
      </c>
      <c r="F256" s="74" t="s">
        <v>619</v>
      </c>
      <c r="G256" s="74" t="s">
        <v>620</v>
      </c>
      <c r="I256" s="74" t="s">
        <v>542</v>
      </c>
      <c r="J256" s="74" t="s">
        <v>2578</v>
      </c>
      <c r="K256" s="74" t="s">
        <v>88</v>
      </c>
      <c r="L256" s="74" t="s">
        <v>526</v>
      </c>
      <c r="M256" s="74" t="s">
        <v>527</v>
      </c>
      <c r="N256" s="74" t="s">
        <v>622</v>
      </c>
      <c r="O256" s="76">
        <v>44783</v>
      </c>
      <c r="P256" s="76">
        <v>44469</v>
      </c>
      <c r="Q256" s="77">
        <v>1</v>
      </c>
      <c r="R256" s="74" t="s">
        <v>94</v>
      </c>
      <c r="S256" s="77">
        <v>100000000</v>
      </c>
      <c r="T256" s="77">
        <v>100000000</v>
      </c>
      <c r="U256" s="77">
        <v>79722.22</v>
      </c>
      <c r="V256" s="78">
        <v>4.0999999999999995E-2</v>
      </c>
      <c r="W256" s="79">
        <v>1</v>
      </c>
      <c r="X256" s="77">
        <v>100000000</v>
      </c>
      <c r="Y256" s="88">
        <v>100000000</v>
      </c>
      <c r="Z256" s="77">
        <v>79722.22</v>
      </c>
      <c r="AA256" s="74">
        <v>0</v>
      </c>
      <c r="AB256" s="74">
        <v>0</v>
      </c>
      <c r="AD256" s="74">
        <v>2</v>
      </c>
      <c r="AE256" s="74">
        <v>2</v>
      </c>
      <c r="AF256" s="74">
        <v>0</v>
      </c>
      <c r="AG256" s="74">
        <v>0</v>
      </c>
      <c r="AI256" s="74">
        <v>2</v>
      </c>
      <c r="AJ256" s="74">
        <v>2</v>
      </c>
      <c r="AL256" s="74">
        <v>2</v>
      </c>
      <c r="AM256" s="74" t="s">
        <v>95</v>
      </c>
      <c r="AN256" s="74">
        <v>0</v>
      </c>
      <c r="AO256" s="74" t="s">
        <v>95</v>
      </c>
      <c r="AP256" s="74" t="s">
        <v>95</v>
      </c>
      <c r="AQ256" s="74">
        <v>1</v>
      </c>
      <c r="AS256" s="74">
        <v>1</v>
      </c>
      <c r="AT256" s="74" t="s">
        <v>92</v>
      </c>
      <c r="AU256" s="74" t="s">
        <v>2579</v>
      </c>
      <c r="AV256" s="74" t="s">
        <v>94</v>
      </c>
      <c r="AW256" s="77">
        <v>100000000</v>
      </c>
      <c r="AX256" s="77">
        <v>0</v>
      </c>
      <c r="AY256" s="79">
        <v>1</v>
      </c>
      <c r="AZ256" s="77">
        <v>648540000</v>
      </c>
      <c r="BA256" s="77">
        <v>0</v>
      </c>
      <c r="BB256" s="74" t="s">
        <v>93</v>
      </c>
      <c r="BC256" s="75" t="s">
        <v>1849</v>
      </c>
      <c r="BD256" s="82">
        <v>117004.9286215351</v>
      </c>
      <c r="BE256" s="82">
        <v>0</v>
      </c>
      <c r="BF256" s="82">
        <v>93.278926606503177</v>
      </c>
      <c r="BG256" s="82">
        <v>117098.20754814161</v>
      </c>
      <c r="BH256" s="82">
        <v>117004.9286215351</v>
      </c>
      <c r="BI256" s="82">
        <v>0</v>
      </c>
      <c r="BJ256" s="82">
        <v>93.278926606503177</v>
      </c>
      <c r="BK256" s="82">
        <v>117098.20754814161</v>
      </c>
      <c r="BL256" s="82">
        <v>90000000</v>
      </c>
      <c r="BM256" s="82">
        <v>0</v>
      </c>
      <c r="BN256" s="82">
        <v>71749.998000000007</v>
      </c>
      <c r="BO256" s="82">
        <v>90071749.997999981</v>
      </c>
      <c r="BP256" s="82">
        <v>117004.9286215351</v>
      </c>
      <c r="BQ256" s="82">
        <v>0</v>
      </c>
      <c r="BR256" s="82">
        <v>93.278926606503177</v>
      </c>
      <c r="BS256" s="89">
        <v>117098.20754814161</v>
      </c>
      <c r="BT256" s="82">
        <v>612228.28901218239</v>
      </c>
      <c r="BU256" s="82">
        <v>0</v>
      </c>
      <c r="BV256" s="82">
        <v>488.08198346852788</v>
      </c>
      <c r="BW256" s="82">
        <v>612716.370995651</v>
      </c>
      <c r="BX256" s="82">
        <v>612228.28901218239</v>
      </c>
      <c r="BY256" s="82">
        <v>0</v>
      </c>
      <c r="BZ256" s="82">
        <v>488.08198346852788</v>
      </c>
      <c r="CA256" s="82">
        <v>612716.370995651</v>
      </c>
      <c r="CB256" s="82">
        <v>470925000</v>
      </c>
      <c r="CC256" s="82">
        <v>0</v>
      </c>
      <c r="CD256" s="82">
        <v>375431.86453500006</v>
      </c>
      <c r="CE256" s="82">
        <v>471300431.86453491</v>
      </c>
      <c r="CF256" s="82">
        <v>612228.28901218239</v>
      </c>
      <c r="CG256" s="82">
        <v>0</v>
      </c>
      <c r="CH256" s="82">
        <v>488.08198346852788</v>
      </c>
      <c r="CI256" s="82">
        <v>612716.370995651</v>
      </c>
      <c r="CJ256" s="82" t="s">
        <v>96</v>
      </c>
      <c r="CN256" s="82">
        <v>117098.20754814161</v>
      </c>
      <c r="CO256" s="82">
        <v>117098.20754814161</v>
      </c>
      <c r="CP256" s="82">
        <v>90071749.997999981</v>
      </c>
      <c r="CQ256" s="82">
        <v>117098.20754814161</v>
      </c>
      <c r="CR256" s="89">
        <v>117098.20754814161</v>
      </c>
      <c r="CS256" s="82">
        <v>117098.20754814161</v>
      </c>
      <c r="CT256" s="82">
        <v>117098.20754814161</v>
      </c>
      <c r="CU256" s="82">
        <v>90071749.997999981</v>
      </c>
      <c r="CV256" s="82">
        <v>117098.20754814161</v>
      </c>
      <c r="CW256" s="82">
        <v>117098.20754814161</v>
      </c>
    </row>
    <row r="257" spans="1:101">
      <c r="A257" s="86" t="s">
        <v>538</v>
      </c>
      <c r="B257" s="87" t="s">
        <v>623</v>
      </c>
      <c r="C257" s="75" t="s">
        <v>1850</v>
      </c>
      <c r="D257" s="74" t="s">
        <v>542</v>
      </c>
      <c r="E257" s="74" t="s">
        <v>538</v>
      </c>
      <c r="F257" s="74" t="s">
        <v>623</v>
      </c>
      <c r="G257" s="74" t="s">
        <v>583</v>
      </c>
      <c r="I257" s="74" t="s">
        <v>542</v>
      </c>
      <c r="J257" s="74" t="s">
        <v>2578</v>
      </c>
      <c r="K257" s="74" t="s">
        <v>88</v>
      </c>
      <c r="L257" s="74" t="s">
        <v>526</v>
      </c>
      <c r="M257" s="74" t="s">
        <v>527</v>
      </c>
      <c r="N257" s="74" t="s">
        <v>624</v>
      </c>
      <c r="O257" s="76">
        <v>44540</v>
      </c>
      <c r="P257" s="76">
        <v>44469</v>
      </c>
      <c r="Q257" s="77">
        <v>1</v>
      </c>
      <c r="R257" s="74" t="s">
        <v>94</v>
      </c>
      <c r="S257" s="77">
        <v>80000000</v>
      </c>
      <c r="T257" s="77">
        <v>80000000</v>
      </c>
      <c r="U257" s="77">
        <v>0</v>
      </c>
      <c r="V257" s="78">
        <v>0</v>
      </c>
      <c r="W257" s="79">
        <v>1</v>
      </c>
      <c r="X257" s="77">
        <v>80000000</v>
      </c>
      <c r="Y257" s="88">
        <v>80000000</v>
      </c>
      <c r="Z257" s="77">
        <v>0</v>
      </c>
      <c r="AA257" s="74">
        <v>0</v>
      </c>
      <c r="AB257" s="74">
        <v>0</v>
      </c>
      <c r="AD257" s="74">
        <v>3</v>
      </c>
      <c r="AE257" s="74">
        <v>3</v>
      </c>
      <c r="AF257" s="74">
        <v>0</v>
      </c>
      <c r="AG257" s="74">
        <v>0</v>
      </c>
      <c r="AI257" s="74">
        <v>3</v>
      </c>
      <c r="AJ257" s="74">
        <v>3</v>
      </c>
      <c r="AL257" s="74">
        <v>3</v>
      </c>
      <c r="AM257" s="74" t="s">
        <v>95</v>
      </c>
      <c r="AN257" s="74">
        <v>0</v>
      </c>
      <c r="AO257" s="74" t="s">
        <v>95</v>
      </c>
      <c r="AP257" s="74" t="s">
        <v>95</v>
      </c>
      <c r="AQ257" s="74">
        <v>1</v>
      </c>
      <c r="AS257" s="74">
        <v>1</v>
      </c>
      <c r="AT257" s="74" t="s">
        <v>92</v>
      </c>
      <c r="AU257" s="74" t="s">
        <v>2579</v>
      </c>
      <c r="AV257" s="74" t="s">
        <v>94</v>
      </c>
      <c r="AW257" s="77">
        <v>80000000</v>
      </c>
      <c r="AX257" s="77">
        <v>0</v>
      </c>
      <c r="AY257" s="79">
        <v>1</v>
      </c>
      <c r="AZ257" s="77">
        <v>518832000</v>
      </c>
      <c r="BA257" s="77">
        <v>0</v>
      </c>
      <c r="BB257" s="74" t="s">
        <v>93</v>
      </c>
      <c r="BC257" s="75" t="s">
        <v>1850</v>
      </c>
      <c r="BD257" s="82">
        <v>226026.73815251252</v>
      </c>
      <c r="BE257" s="82">
        <v>0</v>
      </c>
      <c r="BF257" s="82">
        <v>0</v>
      </c>
      <c r="BG257" s="82">
        <v>226026.73815251252</v>
      </c>
      <c r="BH257" s="82">
        <v>226026.73815251252</v>
      </c>
      <c r="BI257" s="82">
        <v>0</v>
      </c>
      <c r="BJ257" s="82">
        <v>0</v>
      </c>
      <c r="BK257" s="82">
        <v>226026.73815251252</v>
      </c>
      <c r="BL257" s="82">
        <v>72000000</v>
      </c>
      <c r="BM257" s="82">
        <v>0</v>
      </c>
      <c r="BN257" s="82">
        <v>0</v>
      </c>
      <c r="BO257" s="82">
        <v>72000000</v>
      </c>
      <c r="BP257" s="82">
        <v>226026.73815251252</v>
      </c>
      <c r="BQ257" s="82">
        <v>0</v>
      </c>
      <c r="BR257" s="82">
        <v>0</v>
      </c>
      <c r="BS257" s="89">
        <v>226026.73815251252</v>
      </c>
      <c r="BT257" s="82">
        <v>1182684.9073830217</v>
      </c>
      <c r="BU257" s="82">
        <v>0</v>
      </c>
      <c r="BV257" s="82">
        <v>0</v>
      </c>
      <c r="BW257" s="82">
        <v>1182684.9073830217</v>
      </c>
      <c r="BX257" s="82">
        <v>1182684.9073830217</v>
      </c>
      <c r="BY257" s="82">
        <v>0</v>
      </c>
      <c r="BZ257" s="82">
        <v>0</v>
      </c>
      <c r="CA257" s="82">
        <v>1182684.9073830217</v>
      </c>
      <c r="CB257" s="82">
        <v>376740000</v>
      </c>
      <c r="CC257" s="82">
        <v>0</v>
      </c>
      <c r="CD257" s="82">
        <v>0</v>
      </c>
      <c r="CE257" s="82">
        <v>376740000</v>
      </c>
      <c r="CF257" s="82">
        <v>1182684.9073830217</v>
      </c>
      <c r="CG257" s="82">
        <v>0</v>
      </c>
      <c r="CH257" s="82">
        <v>0</v>
      </c>
      <c r="CI257" s="82">
        <v>1182684.9073830217</v>
      </c>
      <c r="CJ257" s="82" t="s">
        <v>96</v>
      </c>
      <c r="CN257" s="82">
        <v>226026.73815251252</v>
      </c>
      <c r="CO257" s="82">
        <v>226026.73815251252</v>
      </c>
      <c r="CP257" s="82">
        <v>72000000</v>
      </c>
      <c r="CQ257" s="82">
        <v>226026.73815251252</v>
      </c>
      <c r="CR257" s="89">
        <v>226026.73815251252</v>
      </c>
      <c r="CS257" s="82">
        <v>226026.73815251252</v>
      </c>
      <c r="CT257" s="82">
        <v>226026.73815251252</v>
      </c>
      <c r="CU257" s="82">
        <v>72000000</v>
      </c>
      <c r="CV257" s="82">
        <v>226026.73815251252</v>
      </c>
      <c r="CW257" s="82">
        <v>226026.73815251252</v>
      </c>
    </row>
    <row r="258" spans="1:101">
      <c r="A258" s="86" t="s">
        <v>538</v>
      </c>
      <c r="B258" s="87" t="s">
        <v>625</v>
      </c>
      <c r="C258" s="75" t="s">
        <v>1851</v>
      </c>
      <c r="D258" s="74" t="s">
        <v>542</v>
      </c>
      <c r="E258" s="74" t="s">
        <v>538</v>
      </c>
      <c r="F258" s="74" t="s">
        <v>625</v>
      </c>
      <c r="G258" s="74" t="s">
        <v>579</v>
      </c>
      <c r="I258" s="74" t="s">
        <v>542</v>
      </c>
      <c r="J258" s="74" t="s">
        <v>2578</v>
      </c>
      <c r="K258" s="74" t="s">
        <v>88</v>
      </c>
      <c r="L258" s="74" t="s">
        <v>526</v>
      </c>
      <c r="M258" s="74" t="s">
        <v>527</v>
      </c>
      <c r="N258" s="74" t="s">
        <v>626</v>
      </c>
      <c r="O258" s="76">
        <v>44585</v>
      </c>
      <c r="P258" s="76">
        <v>44469</v>
      </c>
      <c r="Q258" s="77">
        <v>1</v>
      </c>
      <c r="R258" s="74" t="s">
        <v>94</v>
      </c>
      <c r="S258" s="77">
        <v>50000000</v>
      </c>
      <c r="T258" s="77">
        <v>50000000</v>
      </c>
      <c r="U258" s="77">
        <v>0</v>
      </c>
      <c r="V258" s="78">
        <v>0</v>
      </c>
      <c r="W258" s="79">
        <v>1</v>
      </c>
      <c r="X258" s="77">
        <v>50000000</v>
      </c>
      <c r="Y258" s="88">
        <v>50000000</v>
      </c>
      <c r="Z258" s="77">
        <v>0</v>
      </c>
      <c r="AA258" s="74">
        <v>0</v>
      </c>
      <c r="AB258" s="74">
        <v>0</v>
      </c>
      <c r="AD258" s="74">
        <v>5</v>
      </c>
      <c r="AE258" s="74">
        <v>5</v>
      </c>
      <c r="AF258" s="74">
        <v>0</v>
      </c>
      <c r="AG258" s="74">
        <v>0</v>
      </c>
      <c r="AI258" s="74">
        <v>5</v>
      </c>
      <c r="AJ258" s="74">
        <v>5</v>
      </c>
      <c r="AL258" s="74">
        <v>5</v>
      </c>
      <c r="AM258" s="74" t="s">
        <v>95</v>
      </c>
      <c r="AN258" s="74">
        <v>0</v>
      </c>
      <c r="AO258" s="74" t="s">
        <v>95</v>
      </c>
      <c r="AP258" s="74" t="s">
        <v>95</v>
      </c>
      <c r="AQ258" s="74">
        <v>1</v>
      </c>
      <c r="AS258" s="74">
        <v>1</v>
      </c>
      <c r="AT258" s="74" t="s">
        <v>92</v>
      </c>
      <c r="AU258" s="74" t="s">
        <v>2579</v>
      </c>
      <c r="AV258" s="74" t="s">
        <v>94</v>
      </c>
      <c r="AW258" s="77">
        <v>50000000</v>
      </c>
      <c r="AX258" s="77">
        <v>0</v>
      </c>
      <c r="AY258" s="79">
        <v>1</v>
      </c>
      <c r="AZ258" s="77">
        <v>324270000</v>
      </c>
      <c r="BA258" s="77">
        <v>0</v>
      </c>
      <c r="BB258" s="74" t="s">
        <v>93</v>
      </c>
      <c r="BC258" s="75" t="s">
        <v>1851</v>
      </c>
      <c r="BD258" s="82">
        <v>624630.80758458574</v>
      </c>
      <c r="BE258" s="82">
        <v>0</v>
      </c>
      <c r="BF258" s="82">
        <v>0</v>
      </c>
      <c r="BG258" s="82">
        <v>624630.80758458574</v>
      </c>
      <c r="BH258" s="82">
        <v>624630.80758458574</v>
      </c>
      <c r="BI258" s="82">
        <v>0</v>
      </c>
      <c r="BJ258" s="82">
        <v>0</v>
      </c>
      <c r="BK258" s="82">
        <v>624630.80758458574</v>
      </c>
      <c r="BL258" s="82">
        <v>45000000</v>
      </c>
      <c r="BM258" s="82">
        <v>0</v>
      </c>
      <c r="BN258" s="82">
        <v>0</v>
      </c>
      <c r="BO258" s="82">
        <v>45000000</v>
      </c>
      <c r="BP258" s="82">
        <v>624630.80758458574</v>
      </c>
      <c r="BQ258" s="82">
        <v>0</v>
      </c>
      <c r="BR258" s="82">
        <v>0</v>
      </c>
      <c r="BS258" s="89">
        <v>624630.80758458574</v>
      </c>
      <c r="BT258" s="82">
        <v>3268380.7006863449</v>
      </c>
      <c r="BU258" s="82">
        <v>0</v>
      </c>
      <c r="BV258" s="82">
        <v>0</v>
      </c>
      <c r="BW258" s="82">
        <v>3268380.7006863449</v>
      </c>
      <c r="BX258" s="82">
        <v>3268380.7006863449</v>
      </c>
      <c r="BY258" s="82">
        <v>0</v>
      </c>
      <c r="BZ258" s="82">
        <v>0</v>
      </c>
      <c r="CA258" s="82">
        <v>3268380.7006863449</v>
      </c>
      <c r="CB258" s="82">
        <v>235462500</v>
      </c>
      <c r="CC258" s="82">
        <v>0</v>
      </c>
      <c r="CD258" s="82">
        <v>0</v>
      </c>
      <c r="CE258" s="82">
        <v>235462500</v>
      </c>
      <c r="CF258" s="82">
        <v>3268380.7006863449</v>
      </c>
      <c r="CG258" s="82">
        <v>0</v>
      </c>
      <c r="CH258" s="82">
        <v>0</v>
      </c>
      <c r="CI258" s="82">
        <v>3268380.7006863449</v>
      </c>
      <c r="CJ258" s="82" t="s">
        <v>96</v>
      </c>
      <c r="CN258" s="82">
        <v>624630.80758458574</v>
      </c>
      <c r="CO258" s="82">
        <v>624630.80758458574</v>
      </c>
      <c r="CP258" s="82">
        <v>45000000</v>
      </c>
      <c r="CQ258" s="82">
        <v>624630.80758458574</v>
      </c>
      <c r="CR258" s="89">
        <v>624630.80758458574</v>
      </c>
      <c r="CS258" s="82">
        <v>624630.80758458574</v>
      </c>
      <c r="CT258" s="82">
        <v>624630.80758458574</v>
      </c>
      <c r="CU258" s="82">
        <v>45000000</v>
      </c>
      <c r="CV258" s="82">
        <v>624630.80758458574</v>
      </c>
      <c r="CW258" s="82">
        <v>624630.80758458574</v>
      </c>
    </row>
    <row r="259" spans="1:101">
      <c r="A259" s="86" t="s">
        <v>538</v>
      </c>
      <c r="B259" s="87" t="s">
        <v>627</v>
      </c>
      <c r="C259" s="75" t="s">
        <v>1852</v>
      </c>
      <c r="D259" s="74" t="s">
        <v>542</v>
      </c>
      <c r="E259" s="74" t="s">
        <v>538</v>
      </c>
      <c r="F259" s="74" t="s">
        <v>627</v>
      </c>
      <c r="G259" s="74" t="s">
        <v>628</v>
      </c>
      <c r="I259" s="74" t="s">
        <v>542</v>
      </c>
      <c r="J259" s="74" t="s">
        <v>2578</v>
      </c>
      <c r="K259" s="74" t="s">
        <v>88</v>
      </c>
      <c r="L259" s="74" t="s">
        <v>526</v>
      </c>
      <c r="M259" s="74" t="s">
        <v>527</v>
      </c>
      <c r="N259" s="74" t="s">
        <v>630</v>
      </c>
      <c r="O259" s="76">
        <v>44796</v>
      </c>
      <c r="P259" s="76">
        <v>44469</v>
      </c>
      <c r="Q259" s="77">
        <v>1</v>
      </c>
      <c r="R259" s="74" t="s">
        <v>94</v>
      </c>
      <c r="S259" s="77">
        <v>50000000</v>
      </c>
      <c r="T259" s="77">
        <v>50000000</v>
      </c>
      <c r="U259" s="77">
        <v>51527.78</v>
      </c>
      <c r="V259" s="78">
        <v>5.2999999999999999E-2</v>
      </c>
      <c r="W259" s="79">
        <v>1</v>
      </c>
      <c r="X259" s="77">
        <v>50000000</v>
      </c>
      <c r="Y259" s="88">
        <v>50000000</v>
      </c>
      <c r="Z259" s="77">
        <v>51527.78</v>
      </c>
      <c r="AA259" s="74">
        <v>0</v>
      </c>
      <c r="AB259" s="74">
        <v>0</v>
      </c>
      <c r="AD259" s="74">
        <v>0</v>
      </c>
      <c r="AE259" s="74">
        <v>0</v>
      </c>
      <c r="AF259" s="74">
        <v>0</v>
      </c>
      <c r="AG259" s="74">
        <v>0</v>
      </c>
      <c r="AI259" s="74">
        <v>3</v>
      </c>
      <c r="AJ259" s="74">
        <v>3</v>
      </c>
      <c r="AL259" s="74">
        <v>3</v>
      </c>
      <c r="AM259" s="74" t="s">
        <v>95</v>
      </c>
      <c r="AN259" s="74">
        <v>0</v>
      </c>
      <c r="AO259" s="74" t="s">
        <v>95</v>
      </c>
      <c r="AP259" s="74" t="s">
        <v>95</v>
      </c>
      <c r="AQ259" s="74">
        <v>1</v>
      </c>
      <c r="AS259" s="74">
        <v>1</v>
      </c>
      <c r="AT259" s="74" t="s">
        <v>92</v>
      </c>
      <c r="AU259" s="74" t="s">
        <v>2579</v>
      </c>
      <c r="AV259" s="74" t="s">
        <v>94</v>
      </c>
      <c r="AW259" s="77">
        <v>50000000</v>
      </c>
      <c r="AX259" s="77">
        <v>0</v>
      </c>
      <c r="AY259" s="79">
        <v>1</v>
      </c>
      <c r="AZ259" s="77">
        <v>324270000</v>
      </c>
      <c r="BA259" s="77">
        <v>0</v>
      </c>
      <c r="BB259" s="74" t="s">
        <v>93</v>
      </c>
      <c r="BC259" s="75" t="s">
        <v>1852</v>
      </c>
      <c r="BD259" s="82">
        <v>141266.71134532033</v>
      </c>
      <c r="BE259" s="82">
        <v>0</v>
      </c>
      <c r="BF259" s="82">
        <v>145.58320047050339</v>
      </c>
      <c r="BG259" s="82">
        <v>141412.29454579085</v>
      </c>
      <c r="BH259" s="82">
        <v>141266.71134532033</v>
      </c>
      <c r="BI259" s="82">
        <v>0</v>
      </c>
      <c r="BJ259" s="82">
        <v>145.58320047050339</v>
      </c>
      <c r="BK259" s="82">
        <v>141412.29454579085</v>
      </c>
      <c r="BL259" s="82">
        <v>45000000</v>
      </c>
      <c r="BM259" s="82">
        <v>0</v>
      </c>
      <c r="BN259" s="82">
        <v>46375.002</v>
      </c>
      <c r="BO259" s="82">
        <v>45046375.001999997</v>
      </c>
      <c r="BP259" s="82">
        <v>141266.71134532033</v>
      </c>
      <c r="BQ259" s="82">
        <v>0</v>
      </c>
      <c r="BR259" s="82">
        <v>145.58320047050339</v>
      </c>
      <c r="BS259" s="89">
        <v>141412.29454579085</v>
      </c>
      <c r="BT259" s="82">
        <v>739178.06711438869</v>
      </c>
      <c r="BU259" s="82">
        <v>0</v>
      </c>
      <c r="BV259" s="82">
        <v>761.76409646190893</v>
      </c>
      <c r="BW259" s="82">
        <v>739939.83121085062</v>
      </c>
      <c r="BX259" s="82">
        <v>739178.06711438869</v>
      </c>
      <c r="BY259" s="82">
        <v>0</v>
      </c>
      <c r="BZ259" s="82">
        <v>761.76409646190893</v>
      </c>
      <c r="CA259" s="82">
        <v>739939.83121085062</v>
      </c>
      <c r="CB259" s="82">
        <v>235462500</v>
      </c>
      <c r="CC259" s="82">
        <v>0</v>
      </c>
      <c r="CD259" s="82">
        <v>242657.197965</v>
      </c>
      <c r="CE259" s="82">
        <v>235705157.19796497</v>
      </c>
      <c r="CF259" s="82">
        <v>739178.06711438869</v>
      </c>
      <c r="CG259" s="82">
        <v>0</v>
      </c>
      <c r="CH259" s="82">
        <v>761.76409646190893</v>
      </c>
      <c r="CI259" s="82">
        <v>739939.83121085062</v>
      </c>
      <c r="CJ259" s="82" t="s">
        <v>96</v>
      </c>
      <c r="CN259" s="82">
        <v>141412.29454579085</v>
      </c>
      <c r="CO259" s="82">
        <v>141412.29454579085</v>
      </c>
      <c r="CP259" s="82">
        <v>45046375.001999997</v>
      </c>
      <c r="CQ259" s="82">
        <v>141412.29454579085</v>
      </c>
      <c r="CR259" s="89">
        <v>141412.29454579085</v>
      </c>
      <c r="CS259" s="82">
        <v>141412.29454579085</v>
      </c>
      <c r="CT259" s="82">
        <v>141412.29454579085</v>
      </c>
      <c r="CU259" s="82">
        <v>45046375.001999997</v>
      </c>
      <c r="CV259" s="82">
        <v>141412.29454579085</v>
      </c>
      <c r="CW259" s="82">
        <v>141412.29454579085</v>
      </c>
    </row>
    <row r="260" spans="1:101">
      <c r="A260" s="86" t="s">
        <v>538</v>
      </c>
      <c r="B260" s="87" t="s">
        <v>631</v>
      </c>
      <c r="C260" s="75" t="s">
        <v>1853</v>
      </c>
      <c r="D260" s="74" t="s">
        <v>542</v>
      </c>
      <c r="E260" s="74" t="s">
        <v>538</v>
      </c>
      <c r="F260" s="74" t="s">
        <v>631</v>
      </c>
      <c r="G260" s="74" t="s">
        <v>632</v>
      </c>
      <c r="I260" s="74" t="s">
        <v>542</v>
      </c>
      <c r="J260" s="74" t="s">
        <v>2578</v>
      </c>
      <c r="K260" s="74" t="s">
        <v>88</v>
      </c>
      <c r="L260" s="74" t="s">
        <v>526</v>
      </c>
      <c r="M260" s="74" t="s">
        <v>527</v>
      </c>
      <c r="N260" s="74" t="s">
        <v>634</v>
      </c>
      <c r="O260" s="76">
        <v>44797</v>
      </c>
      <c r="P260" s="76">
        <v>44469</v>
      </c>
      <c r="Q260" s="77">
        <v>1</v>
      </c>
      <c r="R260" s="74" t="s">
        <v>94</v>
      </c>
      <c r="S260" s="77">
        <v>153846154</v>
      </c>
      <c r="T260" s="77">
        <v>153846154</v>
      </c>
      <c r="U260" s="77">
        <v>171581.2</v>
      </c>
      <c r="V260" s="78">
        <v>3.6499999999999998E-2</v>
      </c>
      <c r="W260" s="79">
        <v>1</v>
      </c>
      <c r="X260" s="77">
        <v>153846154</v>
      </c>
      <c r="Y260" s="88">
        <v>153846154</v>
      </c>
      <c r="Z260" s="77">
        <v>171581.2</v>
      </c>
      <c r="AA260" s="74">
        <v>0</v>
      </c>
      <c r="AB260" s="74">
        <v>0</v>
      </c>
      <c r="AD260" s="74">
        <v>2</v>
      </c>
      <c r="AE260" s="74">
        <v>2</v>
      </c>
      <c r="AF260" s="74">
        <v>0</v>
      </c>
      <c r="AG260" s="74">
        <v>0</v>
      </c>
      <c r="AI260" s="74">
        <v>2</v>
      </c>
      <c r="AJ260" s="74">
        <v>2</v>
      </c>
      <c r="AL260" s="74">
        <v>2</v>
      </c>
      <c r="AM260" s="74" t="s">
        <v>95</v>
      </c>
      <c r="AN260" s="74">
        <v>0</v>
      </c>
      <c r="AO260" s="74" t="s">
        <v>95</v>
      </c>
      <c r="AP260" s="74" t="s">
        <v>95</v>
      </c>
      <c r="AQ260" s="74">
        <v>1</v>
      </c>
      <c r="AS260" s="74">
        <v>1</v>
      </c>
      <c r="AT260" s="74" t="s">
        <v>155</v>
      </c>
      <c r="AU260" s="74" t="s">
        <v>95</v>
      </c>
      <c r="AV260" s="74" t="s">
        <v>94</v>
      </c>
      <c r="AW260" s="77">
        <v>250000000</v>
      </c>
      <c r="AX260" s="77">
        <v>0</v>
      </c>
      <c r="AY260" s="79">
        <v>1</v>
      </c>
      <c r="AZ260" s="77">
        <v>1621350000</v>
      </c>
      <c r="BA260" s="77">
        <v>0</v>
      </c>
      <c r="BB260" s="74" t="s">
        <v>93</v>
      </c>
      <c r="BC260" s="75" t="s">
        <v>1853</v>
      </c>
      <c r="BD260" s="82">
        <v>180007.58267467696</v>
      </c>
      <c r="BE260" s="82">
        <v>0</v>
      </c>
      <c r="BF260" s="82">
        <v>200.75846058797339</v>
      </c>
      <c r="BG260" s="82">
        <v>180208.34113526493</v>
      </c>
      <c r="BH260" s="82">
        <v>180007.58267467696</v>
      </c>
      <c r="BI260" s="82">
        <v>0</v>
      </c>
      <c r="BJ260" s="82">
        <v>200.75846058797339</v>
      </c>
      <c r="BK260" s="82">
        <v>180208.34113526493</v>
      </c>
      <c r="BL260" s="82">
        <v>138461538.59999999</v>
      </c>
      <c r="BM260" s="82">
        <v>0</v>
      </c>
      <c r="BN260" s="82">
        <v>154423.08000000002</v>
      </c>
      <c r="BO260" s="82">
        <v>138615961.67999998</v>
      </c>
      <c r="BP260" s="82">
        <v>180007.58267467696</v>
      </c>
      <c r="BQ260" s="82">
        <v>0</v>
      </c>
      <c r="BR260" s="82">
        <v>200.75846058797339</v>
      </c>
      <c r="BS260" s="89">
        <v>180208.34113526493</v>
      </c>
      <c r="BT260" s="82">
        <v>941889.67634524719</v>
      </c>
      <c r="BU260" s="82">
        <v>0</v>
      </c>
      <c r="BV260" s="82">
        <v>1050.4686450265708</v>
      </c>
      <c r="BW260" s="82">
        <v>942940.14499027375</v>
      </c>
      <c r="BX260" s="82">
        <v>941889.67634524719</v>
      </c>
      <c r="BY260" s="82">
        <v>0</v>
      </c>
      <c r="BZ260" s="82">
        <v>1050.4686450265708</v>
      </c>
      <c r="CA260" s="82">
        <v>942940.14499027375</v>
      </c>
      <c r="CB260" s="82">
        <v>724500000.72449994</v>
      </c>
      <c r="CC260" s="82">
        <v>0</v>
      </c>
      <c r="CD260" s="82">
        <v>808018.76610000012</v>
      </c>
      <c r="CE260" s="82">
        <v>725308019.49059987</v>
      </c>
      <c r="CF260" s="82">
        <v>941889.67634524719</v>
      </c>
      <c r="CG260" s="82">
        <v>0</v>
      </c>
      <c r="CH260" s="82">
        <v>1050.4686450265708</v>
      </c>
      <c r="CI260" s="82">
        <v>942940.14499027375</v>
      </c>
      <c r="CJ260" s="82" t="s">
        <v>96</v>
      </c>
      <c r="CN260" s="82">
        <v>180208.34113526493</v>
      </c>
      <c r="CO260" s="82">
        <v>180208.34113526493</v>
      </c>
      <c r="CP260" s="82">
        <v>138615961.67999998</v>
      </c>
      <c r="CQ260" s="82">
        <v>180208.34113526493</v>
      </c>
      <c r="CR260" s="89">
        <v>180208.34113526493</v>
      </c>
      <c r="CS260" s="82">
        <v>180208.34113526493</v>
      </c>
      <c r="CT260" s="82">
        <v>180208.34113526493</v>
      </c>
      <c r="CU260" s="82">
        <v>138615961.67999998</v>
      </c>
      <c r="CV260" s="82">
        <v>180208.34113526493</v>
      </c>
      <c r="CW260" s="82">
        <v>180208.34113526493</v>
      </c>
    </row>
    <row r="261" spans="1:101">
      <c r="A261" s="86" t="s">
        <v>538</v>
      </c>
      <c r="B261" s="87" t="s">
        <v>635</v>
      </c>
      <c r="C261" s="75" t="s">
        <v>1854</v>
      </c>
      <c r="D261" s="74" t="s">
        <v>542</v>
      </c>
      <c r="E261" s="74" t="s">
        <v>538</v>
      </c>
      <c r="F261" s="74" t="s">
        <v>635</v>
      </c>
      <c r="G261" s="74" t="s">
        <v>636</v>
      </c>
      <c r="I261" s="74" t="s">
        <v>542</v>
      </c>
      <c r="J261" s="74" t="s">
        <v>2578</v>
      </c>
      <c r="K261" s="74" t="s">
        <v>88</v>
      </c>
      <c r="L261" s="74" t="s">
        <v>526</v>
      </c>
      <c r="M261" s="74" t="s">
        <v>527</v>
      </c>
      <c r="N261" s="74" t="s">
        <v>638</v>
      </c>
      <c r="O261" s="76">
        <v>44503</v>
      </c>
      <c r="P261" s="76">
        <v>44469</v>
      </c>
      <c r="Q261" s="77">
        <v>1</v>
      </c>
      <c r="R261" s="74" t="s">
        <v>94</v>
      </c>
      <c r="S261" s="77">
        <v>200000000</v>
      </c>
      <c r="T261" s="77">
        <v>200000000</v>
      </c>
      <c r="U261" s="77">
        <v>0</v>
      </c>
      <c r="V261" s="78">
        <v>0</v>
      </c>
      <c r="W261" s="79">
        <v>1</v>
      </c>
      <c r="X261" s="77">
        <v>200000000</v>
      </c>
      <c r="Y261" s="88">
        <v>200000000</v>
      </c>
      <c r="Z261" s="77">
        <v>0</v>
      </c>
      <c r="AA261" s="74">
        <v>0</v>
      </c>
      <c r="AB261" s="74">
        <v>0</v>
      </c>
      <c r="AD261" s="74">
        <v>2</v>
      </c>
      <c r="AE261" s="74">
        <v>2</v>
      </c>
      <c r="AF261" s="74">
        <v>0</v>
      </c>
      <c r="AG261" s="74">
        <v>0</v>
      </c>
      <c r="AI261" s="74">
        <v>2</v>
      </c>
      <c r="AJ261" s="74">
        <v>2</v>
      </c>
      <c r="AL261" s="74">
        <v>2</v>
      </c>
      <c r="AM261" s="74" t="s">
        <v>95</v>
      </c>
      <c r="AN261" s="74">
        <v>0</v>
      </c>
      <c r="AO261" s="74" t="s">
        <v>95</v>
      </c>
      <c r="AP261" s="74" t="s">
        <v>95</v>
      </c>
      <c r="AQ261" s="74">
        <v>1</v>
      </c>
      <c r="AS261" s="74">
        <v>1</v>
      </c>
      <c r="AT261" s="74" t="s">
        <v>92</v>
      </c>
      <c r="AU261" s="74" t="s">
        <v>2579</v>
      </c>
      <c r="AV261" s="74" t="s">
        <v>94</v>
      </c>
      <c r="AW261" s="77">
        <v>200000000</v>
      </c>
      <c r="AX261" s="77">
        <v>0</v>
      </c>
      <c r="AY261" s="79">
        <v>1</v>
      </c>
      <c r="AZ261" s="77">
        <v>1297080000</v>
      </c>
      <c r="BA261" s="77">
        <v>0</v>
      </c>
      <c r="BB261" s="74" t="s">
        <v>93</v>
      </c>
      <c r="BC261" s="75" t="s">
        <v>1854</v>
      </c>
      <c r="BD261" s="82">
        <v>234009.8572430702</v>
      </c>
      <c r="BE261" s="82">
        <v>0</v>
      </c>
      <c r="BF261" s="82">
        <v>0</v>
      </c>
      <c r="BG261" s="82">
        <v>234009.8572430702</v>
      </c>
      <c r="BH261" s="82">
        <v>234009.8572430702</v>
      </c>
      <c r="BI261" s="82">
        <v>0</v>
      </c>
      <c r="BJ261" s="82">
        <v>0</v>
      </c>
      <c r="BK261" s="82">
        <v>234009.8572430702</v>
      </c>
      <c r="BL261" s="82">
        <v>180000000</v>
      </c>
      <c r="BM261" s="82">
        <v>0</v>
      </c>
      <c r="BN261" s="82">
        <v>0</v>
      </c>
      <c r="BO261" s="82">
        <v>180000000</v>
      </c>
      <c r="BP261" s="82">
        <v>234009.8572430702</v>
      </c>
      <c r="BQ261" s="82">
        <v>0</v>
      </c>
      <c r="BR261" s="82">
        <v>0</v>
      </c>
      <c r="BS261" s="89">
        <v>234009.8572430702</v>
      </c>
      <c r="BT261" s="82">
        <v>1224456.5780243648</v>
      </c>
      <c r="BU261" s="82">
        <v>0</v>
      </c>
      <c r="BV261" s="82">
        <v>0</v>
      </c>
      <c r="BW261" s="82">
        <v>1224456.5780243648</v>
      </c>
      <c r="BX261" s="82">
        <v>1224456.5780243648</v>
      </c>
      <c r="BY261" s="82">
        <v>0</v>
      </c>
      <c r="BZ261" s="82">
        <v>0</v>
      </c>
      <c r="CA261" s="82">
        <v>1224456.5780243648</v>
      </c>
      <c r="CB261" s="82">
        <v>941850000</v>
      </c>
      <c r="CC261" s="82">
        <v>0</v>
      </c>
      <c r="CD261" s="82">
        <v>0</v>
      </c>
      <c r="CE261" s="82">
        <v>941850000</v>
      </c>
      <c r="CF261" s="82">
        <v>1224456.5780243648</v>
      </c>
      <c r="CG261" s="82">
        <v>0</v>
      </c>
      <c r="CH261" s="82">
        <v>0</v>
      </c>
      <c r="CI261" s="82">
        <v>1224456.5780243648</v>
      </c>
      <c r="CJ261" s="82" t="s">
        <v>96</v>
      </c>
      <c r="CN261" s="82">
        <v>234009.8572430702</v>
      </c>
      <c r="CO261" s="82">
        <v>234009.8572430702</v>
      </c>
      <c r="CP261" s="82">
        <v>180000000</v>
      </c>
      <c r="CQ261" s="82">
        <v>234009.8572430702</v>
      </c>
      <c r="CR261" s="89">
        <v>234009.8572430702</v>
      </c>
      <c r="CS261" s="82">
        <v>234009.8572430702</v>
      </c>
      <c r="CT261" s="82">
        <v>234009.8572430702</v>
      </c>
      <c r="CU261" s="82">
        <v>180000000</v>
      </c>
      <c r="CV261" s="82">
        <v>234009.8572430702</v>
      </c>
      <c r="CW261" s="82">
        <v>234009.8572430702</v>
      </c>
    </row>
    <row r="262" spans="1:101">
      <c r="A262" s="86" t="s">
        <v>538</v>
      </c>
      <c r="B262" s="87" t="s">
        <v>639</v>
      </c>
      <c r="C262" s="75" t="s">
        <v>1855</v>
      </c>
      <c r="D262" s="74" t="s">
        <v>542</v>
      </c>
      <c r="E262" s="74" t="s">
        <v>538</v>
      </c>
      <c r="F262" s="74" t="s">
        <v>639</v>
      </c>
      <c r="G262" s="74" t="s">
        <v>640</v>
      </c>
      <c r="I262" s="74" t="s">
        <v>542</v>
      </c>
      <c r="J262" s="74" t="s">
        <v>2578</v>
      </c>
      <c r="K262" s="74" t="s">
        <v>88</v>
      </c>
      <c r="L262" s="74" t="s">
        <v>526</v>
      </c>
      <c r="M262" s="74" t="s">
        <v>527</v>
      </c>
      <c r="N262" s="74" t="s">
        <v>642</v>
      </c>
      <c r="O262" s="76">
        <v>44512</v>
      </c>
      <c r="P262" s="76">
        <v>44469</v>
      </c>
      <c r="Q262" s="77">
        <v>1</v>
      </c>
      <c r="R262" s="74" t="s">
        <v>94</v>
      </c>
      <c r="S262" s="77">
        <v>50000000</v>
      </c>
      <c r="T262" s="77">
        <v>50000000</v>
      </c>
      <c r="U262" s="77">
        <v>0</v>
      </c>
      <c r="V262" s="78">
        <v>0</v>
      </c>
      <c r="W262" s="79">
        <v>1</v>
      </c>
      <c r="X262" s="77">
        <v>50000000</v>
      </c>
      <c r="Y262" s="88">
        <v>50000000</v>
      </c>
      <c r="Z262" s="77">
        <v>0</v>
      </c>
      <c r="AA262" s="74">
        <v>0</v>
      </c>
      <c r="AB262" s="74">
        <v>0</v>
      </c>
      <c r="AD262" s="74">
        <v>2</v>
      </c>
      <c r="AE262" s="74">
        <v>2</v>
      </c>
      <c r="AF262" s="74">
        <v>0</v>
      </c>
      <c r="AG262" s="74">
        <v>0</v>
      </c>
      <c r="AI262" s="74">
        <v>2</v>
      </c>
      <c r="AJ262" s="74">
        <v>2</v>
      </c>
      <c r="AL262" s="74">
        <v>2</v>
      </c>
      <c r="AM262" s="74" t="s">
        <v>95</v>
      </c>
      <c r="AN262" s="74">
        <v>0</v>
      </c>
      <c r="AO262" s="74" t="s">
        <v>95</v>
      </c>
      <c r="AP262" s="74" t="s">
        <v>95</v>
      </c>
      <c r="AQ262" s="74">
        <v>1</v>
      </c>
      <c r="AS262" s="74">
        <v>1</v>
      </c>
      <c r="AT262" s="74" t="s">
        <v>92</v>
      </c>
      <c r="AU262" s="74" t="s">
        <v>2579</v>
      </c>
      <c r="AV262" s="74" t="s">
        <v>94</v>
      </c>
      <c r="AW262" s="77">
        <v>50000000</v>
      </c>
      <c r="AX262" s="77">
        <v>0</v>
      </c>
      <c r="AY262" s="79">
        <v>1</v>
      </c>
      <c r="AZ262" s="77">
        <v>324270000</v>
      </c>
      <c r="BA262" s="77">
        <v>0</v>
      </c>
      <c r="BB262" s="74" t="s">
        <v>93</v>
      </c>
      <c r="BC262" s="75" t="s">
        <v>1855</v>
      </c>
      <c r="BD262" s="82">
        <v>58502.464310767551</v>
      </c>
      <c r="BE262" s="82">
        <v>0</v>
      </c>
      <c r="BF262" s="82">
        <v>0</v>
      </c>
      <c r="BG262" s="82">
        <v>58502.464310767551</v>
      </c>
      <c r="BH262" s="82">
        <v>58502.464310767551</v>
      </c>
      <c r="BI262" s="82">
        <v>0</v>
      </c>
      <c r="BJ262" s="82">
        <v>0</v>
      </c>
      <c r="BK262" s="82">
        <v>58502.464310767551</v>
      </c>
      <c r="BL262" s="82">
        <v>45000000</v>
      </c>
      <c r="BM262" s="82">
        <v>0</v>
      </c>
      <c r="BN262" s="82">
        <v>0</v>
      </c>
      <c r="BO262" s="82">
        <v>45000000</v>
      </c>
      <c r="BP262" s="82">
        <v>58502.464310767551</v>
      </c>
      <c r="BQ262" s="82">
        <v>0</v>
      </c>
      <c r="BR262" s="82">
        <v>0</v>
      </c>
      <c r="BS262" s="89">
        <v>58502.464310767551</v>
      </c>
      <c r="BT262" s="82">
        <v>306114.14450609119</v>
      </c>
      <c r="BU262" s="82">
        <v>0</v>
      </c>
      <c r="BV262" s="82">
        <v>0</v>
      </c>
      <c r="BW262" s="82">
        <v>306114.14450609119</v>
      </c>
      <c r="BX262" s="82">
        <v>306114.14450609119</v>
      </c>
      <c r="BY262" s="82">
        <v>0</v>
      </c>
      <c r="BZ262" s="82">
        <v>0</v>
      </c>
      <c r="CA262" s="82">
        <v>306114.14450609119</v>
      </c>
      <c r="CB262" s="82">
        <v>235462500</v>
      </c>
      <c r="CC262" s="82">
        <v>0</v>
      </c>
      <c r="CD262" s="82">
        <v>0</v>
      </c>
      <c r="CE262" s="82">
        <v>235462500</v>
      </c>
      <c r="CF262" s="82">
        <v>306114.14450609119</v>
      </c>
      <c r="CG262" s="82">
        <v>0</v>
      </c>
      <c r="CH262" s="82">
        <v>0</v>
      </c>
      <c r="CI262" s="82">
        <v>306114.14450609119</v>
      </c>
      <c r="CJ262" s="82" t="s">
        <v>96</v>
      </c>
      <c r="CN262" s="82">
        <v>58502.464310767551</v>
      </c>
      <c r="CO262" s="82">
        <v>58502.464310767551</v>
      </c>
      <c r="CP262" s="82">
        <v>45000000</v>
      </c>
      <c r="CQ262" s="82">
        <v>58502.464310767551</v>
      </c>
      <c r="CR262" s="89">
        <v>58502.464310767551</v>
      </c>
      <c r="CS262" s="82">
        <v>58502.464310767551</v>
      </c>
      <c r="CT262" s="82">
        <v>58502.464310767551</v>
      </c>
      <c r="CU262" s="82">
        <v>45000000</v>
      </c>
      <c r="CV262" s="82">
        <v>58502.464310767551</v>
      </c>
      <c r="CW262" s="82">
        <v>58502.464310767551</v>
      </c>
    </row>
    <row r="263" spans="1:101">
      <c r="A263" s="86" t="s">
        <v>538</v>
      </c>
      <c r="B263" s="87" t="s">
        <v>643</v>
      </c>
      <c r="C263" s="75" t="s">
        <v>1856</v>
      </c>
      <c r="D263" s="74" t="s">
        <v>542</v>
      </c>
      <c r="E263" s="74" t="s">
        <v>538</v>
      </c>
      <c r="F263" s="74" t="s">
        <v>643</v>
      </c>
      <c r="G263" s="74" t="s">
        <v>644</v>
      </c>
      <c r="I263" s="74" t="s">
        <v>542</v>
      </c>
      <c r="J263" s="74" t="s">
        <v>2578</v>
      </c>
      <c r="K263" s="74" t="s">
        <v>88</v>
      </c>
      <c r="L263" s="74" t="s">
        <v>526</v>
      </c>
      <c r="M263" s="74" t="s">
        <v>527</v>
      </c>
      <c r="N263" s="74" t="s">
        <v>646</v>
      </c>
      <c r="O263" s="76">
        <v>44543</v>
      </c>
      <c r="P263" s="76">
        <v>44469</v>
      </c>
      <c r="Q263" s="77">
        <v>1</v>
      </c>
      <c r="R263" s="74" t="s">
        <v>94</v>
      </c>
      <c r="S263" s="77">
        <v>200000000</v>
      </c>
      <c r="T263" s="77">
        <v>200000000</v>
      </c>
      <c r="U263" s="77">
        <v>0</v>
      </c>
      <c r="V263" s="78">
        <v>0</v>
      </c>
      <c r="W263" s="79">
        <v>1</v>
      </c>
      <c r="X263" s="77">
        <v>200000000</v>
      </c>
      <c r="Y263" s="88">
        <v>200000000</v>
      </c>
      <c r="Z263" s="77">
        <v>0</v>
      </c>
      <c r="AA263" s="74">
        <v>0</v>
      </c>
      <c r="AB263" s="74">
        <v>0</v>
      </c>
      <c r="AD263" s="74">
        <v>2</v>
      </c>
      <c r="AE263" s="74">
        <v>2</v>
      </c>
      <c r="AF263" s="74">
        <v>0</v>
      </c>
      <c r="AG263" s="74">
        <v>0</v>
      </c>
      <c r="AI263" s="74">
        <v>2</v>
      </c>
      <c r="AJ263" s="74">
        <v>2</v>
      </c>
      <c r="AL263" s="74">
        <v>2</v>
      </c>
      <c r="AM263" s="74" t="s">
        <v>95</v>
      </c>
      <c r="AN263" s="74">
        <v>0</v>
      </c>
      <c r="AO263" s="74" t="s">
        <v>95</v>
      </c>
      <c r="AP263" s="74" t="s">
        <v>95</v>
      </c>
      <c r="AQ263" s="74">
        <v>1</v>
      </c>
      <c r="AS263" s="74">
        <v>1</v>
      </c>
      <c r="AT263" s="74" t="s">
        <v>92</v>
      </c>
      <c r="AU263" s="74" t="s">
        <v>2579</v>
      </c>
      <c r="AV263" s="74" t="s">
        <v>94</v>
      </c>
      <c r="AW263" s="77">
        <v>200000000</v>
      </c>
      <c r="AX263" s="77">
        <v>0</v>
      </c>
      <c r="AY263" s="79">
        <v>1</v>
      </c>
      <c r="AZ263" s="77">
        <v>1297080000</v>
      </c>
      <c r="BA263" s="77">
        <v>0</v>
      </c>
      <c r="BB263" s="74" t="s">
        <v>93</v>
      </c>
      <c r="BC263" s="75" t="s">
        <v>1856</v>
      </c>
      <c r="BD263" s="82">
        <v>234009.8572430702</v>
      </c>
      <c r="BE263" s="82">
        <v>0</v>
      </c>
      <c r="BF263" s="82">
        <v>0</v>
      </c>
      <c r="BG263" s="82">
        <v>234009.8572430702</v>
      </c>
      <c r="BH263" s="82">
        <v>234009.8572430702</v>
      </c>
      <c r="BI263" s="82">
        <v>0</v>
      </c>
      <c r="BJ263" s="82">
        <v>0</v>
      </c>
      <c r="BK263" s="82">
        <v>234009.8572430702</v>
      </c>
      <c r="BL263" s="82">
        <v>180000000</v>
      </c>
      <c r="BM263" s="82">
        <v>0</v>
      </c>
      <c r="BN263" s="82">
        <v>0</v>
      </c>
      <c r="BO263" s="82">
        <v>180000000</v>
      </c>
      <c r="BP263" s="82">
        <v>234009.8572430702</v>
      </c>
      <c r="BQ263" s="82">
        <v>0</v>
      </c>
      <c r="BR263" s="82">
        <v>0</v>
      </c>
      <c r="BS263" s="89">
        <v>234009.8572430702</v>
      </c>
      <c r="BT263" s="82">
        <v>1224456.5780243648</v>
      </c>
      <c r="BU263" s="82">
        <v>0</v>
      </c>
      <c r="BV263" s="82">
        <v>0</v>
      </c>
      <c r="BW263" s="82">
        <v>1224456.5780243648</v>
      </c>
      <c r="BX263" s="82">
        <v>1224456.5780243648</v>
      </c>
      <c r="BY263" s="82">
        <v>0</v>
      </c>
      <c r="BZ263" s="82">
        <v>0</v>
      </c>
      <c r="CA263" s="82">
        <v>1224456.5780243648</v>
      </c>
      <c r="CB263" s="82">
        <v>941850000</v>
      </c>
      <c r="CC263" s="82">
        <v>0</v>
      </c>
      <c r="CD263" s="82">
        <v>0</v>
      </c>
      <c r="CE263" s="82">
        <v>941850000</v>
      </c>
      <c r="CF263" s="82">
        <v>1224456.5780243648</v>
      </c>
      <c r="CG263" s="82">
        <v>0</v>
      </c>
      <c r="CH263" s="82">
        <v>0</v>
      </c>
      <c r="CI263" s="82">
        <v>1224456.5780243648</v>
      </c>
      <c r="CJ263" s="82" t="s">
        <v>96</v>
      </c>
      <c r="CN263" s="82">
        <v>234009.8572430702</v>
      </c>
      <c r="CO263" s="82">
        <v>234009.8572430702</v>
      </c>
      <c r="CP263" s="82">
        <v>180000000</v>
      </c>
      <c r="CQ263" s="82">
        <v>234009.8572430702</v>
      </c>
      <c r="CR263" s="89">
        <v>234009.8572430702</v>
      </c>
      <c r="CS263" s="82">
        <v>234009.8572430702</v>
      </c>
      <c r="CT263" s="82">
        <v>234009.8572430702</v>
      </c>
      <c r="CU263" s="82">
        <v>180000000</v>
      </c>
      <c r="CV263" s="82">
        <v>234009.8572430702</v>
      </c>
      <c r="CW263" s="82">
        <v>234009.8572430702</v>
      </c>
    </row>
    <row r="264" spans="1:101">
      <c r="A264" s="86" t="s">
        <v>538</v>
      </c>
      <c r="B264" s="87" t="s">
        <v>647</v>
      </c>
      <c r="C264" s="75" t="s">
        <v>1857</v>
      </c>
      <c r="D264" s="74" t="s">
        <v>542</v>
      </c>
      <c r="E264" s="74" t="s">
        <v>538</v>
      </c>
      <c r="F264" s="74" t="s">
        <v>647</v>
      </c>
      <c r="G264" s="74" t="s">
        <v>632</v>
      </c>
      <c r="I264" s="74" t="s">
        <v>542</v>
      </c>
      <c r="J264" s="74" t="s">
        <v>2578</v>
      </c>
      <c r="K264" s="74" t="s">
        <v>88</v>
      </c>
      <c r="L264" s="74" t="s">
        <v>526</v>
      </c>
      <c r="M264" s="74" t="s">
        <v>527</v>
      </c>
      <c r="N264" s="74" t="s">
        <v>634</v>
      </c>
      <c r="O264" s="76">
        <v>44797</v>
      </c>
      <c r="P264" s="76">
        <v>44469</v>
      </c>
      <c r="Q264" s="77">
        <v>1</v>
      </c>
      <c r="R264" s="74" t="s">
        <v>94</v>
      </c>
      <c r="S264" s="77">
        <v>96153846</v>
      </c>
      <c r="T264" s="77">
        <v>96153846</v>
      </c>
      <c r="U264" s="77">
        <v>107238.25</v>
      </c>
      <c r="V264" s="78">
        <v>3.6499999999999998E-2</v>
      </c>
      <c r="W264" s="79">
        <v>1</v>
      </c>
      <c r="X264" s="77">
        <v>96153846</v>
      </c>
      <c r="Y264" s="88">
        <v>96153846</v>
      </c>
      <c r="Z264" s="77">
        <v>107238.25</v>
      </c>
      <c r="AA264" s="74">
        <v>0</v>
      </c>
      <c r="AB264" s="74">
        <v>0</v>
      </c>
      <c r="AD264" s="74">
        <v>2</v>
      </c>
      <c r="AE264" s="74">
        <v>2</v>
      </c>
      <c r="AF264" s="74">
        <v>0</v>
      </c>
      <c r="AG264" s="74">
        <v>0</v>
      </c>
      <c r="AI264" s="74">
        <v>2</v>
      </c>
      <c r="AJ264" s="74">
        <v>2</v>
      </c>
      <c r="AL264" s="74">
        <v>2</v>
      </c>
      <c r="AM264" s="74" t="s">
        <v>95</v>
      </c>
      <c r="AN264" s="74">
        <v>0</v>
      </c>
      <c r="AO264" s="74" t="s">
        <v>95</v>
      </c>
      <c r="AP264" s="74" t="s">
        <v>95</v>
      </c>
      <c r="AQ264" s="74">
        <v>1</v>
      </c>
      <c r="AS264" s="74">
        <v>1</v>
      </c>
      <c r="AT264" s="74" t="s">
        <v>155</v>
      </c>
      <c r="AU264" s="74" t="s">
        <v>95</v>
      </c>
      <c r="AV264" s="74" t="s">
        <v>94</v>
      </c>
      <c r="AW264" s="77">
        <v>250000000</v>
      </c>
      <c r="AX264" s="77">
        <v>0</v>
      </c>
      <c r="AY264" s="79">
        <v>1</v>
      </c>
      <c r="AZ264" s="77">
        <v>1621350000</v>
      </c>
      <c r="BA264" s="77">
        <v>0</v>
      </c>
      <c r="BB264" s="74" t="s">
        <v>93</v>
      </c>
      <c r="BC264" s="75" t="s">
        <v>1857</v>
      </c>
      <c r="BD264" s="82">
        <v>112504.73887916078</v>
      </c>
      <c r="BE264" s="82">
        <v>0</v>
      </c>
      <c r="BF264" s="82">
        <v>125.47403786748339</v>
      </c>
      <c r="BG264" s="82">
        <v>112630.21291702827</v>
      </c>
      <c r="BH264" s="82">
        <v>112504.73887916078</v>
      </c>
      <c r="BI264" s="82">
        <v>0</v>
      </c>
      <c r="BJ264" s="82">
        <v>125.47403786748339</v>
      </c>
      <c r="BK264" s="82">
        <v>112630.21291702827</v>
      </c>
      <c r="BL264" s="82">
        <v>86538461.400000006</v>
      </c>
      <c r="BM264" s="82">
        <v>0</v>
      </c>
      <c r="BN264" s="82">
        <v>96514.425000000003</v>
      </c>
      <c r="BO264" s="82">
        <v>86634975.824999988</v>
      </c>
      <c r="BP264" s="82">
        <v>112504.73887916078</v>
      </c>
      <c r="BQ264" s="82">
        <v>0</v>
      </c>
      <c r="BR264" s="82">
        <v>125.47403786748339</v>
      </c>
      <c r="BS264" s="89">
        <v>112630.21291702827</v>
      </c>
      <c r="BT264" s="82">
        <v>588681.04618520883</v>
      </c>
      <c r="BU264" s="82">
        <v>0</v>
      </c>
      <c r="BV264" s="82">
        <v>656.54290314160687</v>
      </c>
      <c r="BW264" s="82">
        <v>589337.58908835042</v>
      </c>
      <c r="BX264" s="82">
        <v>588681.04618520883</v>
      </c>
      <c r="BY264" s="82">
        <v>0</v>
      </c>
      <c r="BZ264" s="82">
        <v>656.54290314160687</v>
      </c>
      <c r="CA264" s="82">
        <v>589337.58908835042</v>
      </c>
      <c r="CB264" s="82">
        <v>452812499.2755</v>
      </c>
      <c r="CC264" s="82">
        <v>0</v>
      </c>
      <c r="CD264" s="82">
        <v>505011.72881250002</v>
      </c>
      <c r="CE264" s="82">
        <v>453317511.00431246</v>
      </c>
      <c r="CF264" s="82">
        <v>588681.04618520883</v>
      </c>
      <c r="CG264" s="82">
        <v>0</v>
      </c>
      <c r="CH264" s="82">
        <v>656.54290314160687</v>
      </c>
      <c r="CI264" s="82">
        <v>589337.58908835042</v>
      </c>
      <c r="CJ264" s="82" t="s">
        <v>96</v>
      </c>
      <c r="CN264" s="82">
        <v>112630.21291702827</v>
      </c>
      <c r="CO264" s="82">
        <v>112630.21291702827</v>
      </c>
      <c r="CP264" s="82">
        <v>86634975.824999988</v>
      </c>
      <c r="CQ264" s="82">
        <v>112630.21291702827</v>
      </c>
      <c r="CR264" s="89">
        <v>112630.21291702827</v>
      </c>
      <c r="CS264" s="82">
        <v>112630.21291702827</v>
      </c>
      <c r="CT264" s="82">
        <v>112630.21291702827</v>
      </c>
      <c r="CU264" s="82">
        <v>86634975.824999988</v>
      </c>
      <c r="CV264" s="82">
        <v>112630.21291702827</v>
      </c>
      <c r="CW264" s="82">
        <v>112630.21291702827</v>
      </c>
    </row>
    <row r="265" spans="1:101">
      <c r="A265" s="86" t="s">
        <v>538</v>
      </c>
      <c r="B265" s="87" t="s">
        <v>648</v>
      </c>
      <c r="C265" s="75" t="s">
        <v>1858</v>
      </c>
      <c r="D265" s="74" t="s">
        <v>542</v>
      </c>
      <c r="E265" s="74" t="s">
        <v>538</v>
      </c>
      <c r="F265" s="74" t="s">
        <v>648</v>
      </c>
      <c r="G265" s="74" t="s">
        <v>649</v>
      </c>
      <c r="I265" s="74" t="s">
        <v>542</v>
      </c>
      <c r="J265" s="74" t="s">
        <v>2578</v>
      </c>
      <c r="K265" s="74" t="s">
        <v>88</v>
      </c>
      <c r="L265" s="74" t="s">
        <v>526</v>
      </c>
      <c r="M265" s="74" t="s">
        <v>527</v>
      </c>
      <c r="N265" s="74" t="s">
        <v>651</v>
      </c>
      <c r="O265" s="76">
        <v>44637</v>
      </c>
      <c r="P265" s="76">
        <v>44469</v>
      </c>
      <c r="Q265" s="77">
        <v>1</v>
      </c>
      <c r="R265" s="74" t="s">
        <v>94</v>
      </c>
      <c r="S265" s="77">
        <v>100000000</v>
      </c>
      <c r="T265" s="77">
        <v>100000000</v>
      </c>
      <c r="U265" s="77">
        <v>87500</v>
      </c>
      <c r="V265" s="78">
        <v>4.4999999999999998E-2</v>
      </c>
      <c r="W265" s="79">
        <v>1</v>
      </c>
      <c r="X265" s="77">
        <v>100000000</v>
      </c>
      <c r="Y265" s="88">
        <v>100000000</v>
      </c>
      <c r="Z265" s="77">
        <v>87500</v>
      </c>
      <c r="AA265" s="74">
        <v>0</v>
      </c>
      <c r="AB265" s="74">
        <v>0</v>
      </c>
      <c r="AD265" s="74">
        <v>0</v>
      </c>
      <c r="AE265" s="74">
        <v>0</v>
      </c>
      <c r="AF265" s="74">
        <v>0</v>
      </c>
      <c r="AG265" s="74">
        <v>0</v>
      </c>
      <c r="AI265" s="74">
        <v>5</v>
      </c>
      <c r="AJ265" s="74">
        <v>5</v>
      </c>
      <c r="AL265" s="74">
        <v>5</v>
      </c>
      <c r="AM265" s="74" t="s">
        <v>95</v>
      </c>
      <c r="AN265" s="74">
        <v>0</v>
      </c>
      <c r="AO265" s="74" t="s">
        <v>95</v>
      </c>
      <c r="AP265" s="74" t="s">
        <v>95</v>
      </c>
      <c r="AQ265" s="74">
        <v>1</v>
      </c>
      <c r="AS265" s="74">
        <v>1</v>
      </c>
      <c r="AT265" s="74" t="s">
        <v>92</v>
      </c>
      <c r="AU265" s="74" t="s">
        <v>95</v>
      </c>
      <c r="AV265" s="74" t="s">
        <v>94</v>
      </c>
      <c r="AW265" s="77">
        <v>100000000</v>
      </c>
      <c r="AX265" s="77">
        <v>0</v>
      </c>
      <c r="AY265" s="79">
        <v>1</v>
      </c>
      <c r="AZ265" s="77">
        <v>648540000</v>
      </c>
      <c r="BA265" s="77">
        <v>0</v>
      </c>
      <c r="BB265" s="74" t="s">
        <v>116</v>
      </c>
      <c r="BC265" s="75" t="s">
        <v>1858</v>
      </c>
      <c r="BD265" s="82">
        <v>1249261.6151691715</v>
      </c>
      <c r="BE265" s="82">
        <v>0</v>
      </c>
      <c r="BF265" s="82">
        <v>1093.1039132730252</v>
      </c>
      <c r="BG265" s="82">
        <v>1250354.7190824444</v>
      </c>
      <c r="BH265" s="82">
        <v>1249261.6151691715</v>
      </c>
      <c r="BI265" s="82">
        <v>0</v>
      </c>
      <c r="BJ265" s="82">
        <v>1093.1039132730252</v>
      </c>
      <c r="BK265" s="82">
        <v>1250354.7190824444</v>
      </c>
      <c r="BL265" s="82">
        <v>90000000</v>
      </c>
      <c r="BM265" s="82">
        <v>0</v>
      </c>
      <c r="BN265" s="82">
        <v>78750</v>
      </c>
      <c r="BO265" s="82">
        <v>90078750</v>
      </c>
      <c r="BP265" s="82">
        <v>1249261.6151691715</v>
      </c>
      <c r="BQ265" s="82">
        <v>0</v>
      </c>
      <c r="BR265" s="82">
        <v>1093.1039132730252</v>
      </c>
      <c r="BS265" s="89">
        <v>1250354.7190824444</v>
      </c>
      <c r="BT265" s="82">
        <v>6536761.4013726898</v>
      </c>
      <c r="BU265" s="82">
        <v>0</v>
      </c>
      <c r="BV265" s="82">
        <v>5719.6662262011041</v>
      </c>
      <c r="BW265" s="82">
        <v>6542481.0675988905</v>
      </c>
      <c r="BX265" s="82">
        <v>6536761.4013726898</v>
      </c>
      <c r="BY265" s="82">
        <v>0</v>
      </c>
      <c r="BZ265" s="82">
        <v>5719.6662262011041</v>
      </c>
      <c r="CA265" s="82">
        <v>6542481.0675988905</v>
      </c>
      <c r="CB265" s="82">
        <v>470925000</v>
      </c>
      <c r="CC265" s="82">
        <v>0</v>
      </c>
      <c r="CD265" s="82">
        <v>412059.375</v>
      </c>
      <c r="CE265" s="82">
        <v>471337059.375</v>
      </c>
      <c r="CF265" s="82">
        <v>6536761.4013726898</v>
      </c>
      <c r="CG265" s="82">
        <v>0</v>
      </c>
      <c r="CH265" s="82">
        <v>5719.6662262011041</v>
      </c>
      <c r="CI265" s="82">
        <v>6542481.0675988905</v>
      </c>
      <c r="CJ265" s="82" t="s">
        <v>96</v>
      </c>
      <c r="CN265" s="82">
        <v>1250354.7190824444</v>
      </c>
      <c r="CO265" s="82">
        <v>1250354.7190824444</v>
      </c>
      <c r="CP265" s="82">
        <v>90078750</v>
      </c>
      <c r="CQ265" s="82">
        <v>1250354.7190824444</v>
      </c>
      <c r="CR265" s="89">
        <v>1250354.7190824444</v>
      </c>
      <c r="CS265" s="82">
        <v>1250354.7190824444</v>
      </c>
      <c r="CT265" s="82">
        <v>1250354.7190824444</v>
      </c>
      <c r="CU265" s="82">
        <v>90078750</v>
      </c>
      <c r="CV265" s="82">
        <v>1250354.7190824444</v>
      </c>
      <c r="CW265" s="82">
        <v>1250354.7190824444</v>
      </c>
    </row>
    <row r="266" spans="1:101">
      <c r="A266" s="86" t="s">
        <v>538</v>
      </c>
      <c r="B266" s="87" t="s">
        <v>652</v>
      </c>
      <c r="C266" s="75" t="s">
        <v>1859</v>
      </c>
      <c r="D266" s="74" t="s">
        <v>542</v>
      </c>
      <c r="E266" s="74" t="s">
        <v>538</v>
      </c>
      <c r="F266" s="74" t="s">
        <v>652</v>
      </c>
      <c r="G266" s="74" t="s">
        <v>653</v>
      </c>
      <c r="I266" s="74" t="s">
        <v>542</v>
      </c>
      <c r="J266" s="74" t="s">
        <v>2578</v>
      </c>
      <c r="K266" s="74" t="s">
        <v>88</v>
      </c>
      <c r="L266" s="74" t="s">
        <v>526</v>
      </c>
      <c r="M266" s="74" t="s">
        <v>527</v>
      </c>
      <c r="N266" s="74" t="s">
        <v>655</v>
      </c>
      <c r="O266" s="76">
        <v>44820</v>
      </c>
      <c r="P266" s="76">
        <v>44469</v>
      </c>
      <c r="Q266" s="77">
        <v>1</v>
      </c>
      <c r="R266" s="74" t="s">
        <v>94</v>
      </c>
      <c r="S266" s="77">
        <v>100000000</v>
      </c>
      <c r="T266" s="77">
        <v>100000000</v>
      </c>
      <c r="U266" s="77">
        <v>79722.22</v>
      </c>
      <c r="V266" s="78">
        <v>4.0999999999999995E-2</v>
      </c>
      <c r="W266" s="79">
        <v>1</v>
      </c>
      <c r="X266" s="77">
        <v>100000000</v>
      </c>
      <c r="Y266" s="88">
        <v>100000000</v>
      </c>
      <c r="Z266" s="77">
        <v>79722.22</v>
      </c>
      <c r="AA266" s="74">
        <v>0</v>
      </c>
      <c r="AB266" s="74">
        <v>0</v>
      </c>
      <c r="AD266" s="74">
        <v>0</v>
      </c>
      <c r="AE266" s="74">
        <v>0</v>
      </c>
      <c r="AF266" s="74">
        <v>0</v>
      </c>
      <c r="AG266" s="74">
        <v>0</v>
      </c>
      <c r="AI266" s="74">
        <v>4</v>
      </c>
      <c r="AJ266" s="74">
        <v>4</v>
      </c>
      <c r="AL266" s="74">
        <v>4</v>
      </c>
      <c r="AM266" s="74" t="s">
        <v>95</v>
      </c>
      <c r="AN266" s="74">
        <v>0</v>
      </c>
      <c r="AO266" s="74" t="s">
        <v>95</v>
      </c>
      <c r="AP266" s="74" t="s">
        <v>95</v>
      </c>
      <c r="AQ266" s="74">
        <v>1</v>
      </c>
      <c r="AS266" s="74">
        <v>1</v>
      </c>
      <c r="AT266" s="74" t="s">
        <v>92</v>
      </c>
      <c r="AU266" s="74" t="s">
        <v>2579</v>
      </c>
      <c r="AV266" s="74" t="s">
        <v>94</v>
      </c>
      <c r="AW266" s="77">
        <v>100000000</v>
      </c>
      <c r="AX266" s="77">
        <v>0</v>
      </c>
      <c r="AY266" s="79">
        <v>1</v>
      </c>
      <c r="AZ266" s="77">
        <v>648540000</v>
      </c>
      <c r="BA266" s="77">
        <v>0</v>
      </c>
      <c r="BB266" s="74" t="s">
        <v>93</v>
      </c>
      <c r="BC266" s="75" t="s">
        <v>1859</v>
      </c>
      <c r="BD266" s="82">
        <v>763070.05094113201</v>
      </c>
      <c r="BE266" s="82">
        <v>0</v>
      </c>
      <c r="BF266" s="82">
        <v>608.33638476540136</v>
      </c>
      <c r="BG266" s="82">
        <v>763678.38732589746</v>
      </c>
      <c r="BH266" s="82">
        <v>763070.05094113201</v>
      </c>
      <c r="BI266" s="82">
        <v>0</v>
      </c>
      <c r="BJ266" s="82">
        <v>608.33638476540136</v>
      </c>
      <c r="BK266" s="82">
        <v>763678.38732589746</v>
      </c>
      <c r="BL266" s="82">
        <v>90000000</v>
      </c>
      <c r="BM266" s="82">
        <v>0</v>
      </c>
      <c r="BN266" s="82">
        <v>71749.998000000007</v>
      </c>
      <c r="BO266" s="82">
        <v>90071749.997999981</v>
      </c>
      <c r="BP266" s="82">
        <v>763070.05094113201</v>
      </c>
      <c r="BQ266" s="82">
        <v>0</v>
      </c>
      <c r="BR266" s="82">
        <v>608.33638476540136</v>
      </c>
      <c r="BS266" s="89">
        <v>763678.38732589746</v>
      </c>
      <c r="BT266" s="82">
        <v>3992764.0415494731</v>
      </c>
      <c r="BU266" s="82">
        <v>0</v>
      </c>
      <c r="BV266" s="82">
        <v>3183.1201332849628</v>
      </c>
      <c r="BW266" s="82">
        <v>3995947.1616827585</v>
      </c>
      <c r="BX266" s="82">
        <v>3992764.0415494731</v>
      </c>
      <c r="BY266" s="82">
        <v>0</v>
      </c>
      <c r="BZ266" s="82">
        <v>3183.1201332849628</v>
      </c>
      <c r="CA266" s="82">
        <v>3995947.1616827585</v>
      </c>
      <c r="CB266" s="82">
        <v>470925000</v>
      </c>
      <c r="CC266" s="82">
        <v>0</v>
      </c>
      <c r="CD266" s="82">
        <v>375431.86453500006</v>
      </c>
      <c r="CE266" s="82">
        <v>471300431.86453491</v>
      </c>
      <c r="CF266" s="82">
        <v>3992764.0415494731</v>
      </c>
      <c r="CG266" s="82">
        <v>0</v>
      </c>
      <c r="CH266" s="82">
        <v>3183.1201332849628</v>
      </c>
      <c r="CI266" s="82">
        <v>3995947.1616827585</v>
      </c>
      <c r="CJ266" s="82" t="s">
        <v>96</v>
      </c>
      <c r="CN266" s="82">
        <v>763678.38732589746</v>
      </c>
      <c r="CO266" s="82">
        <v>763678.38732589746</v>
      </c>
      <c r="CP266" s="82">
        <v>90071749.997999981</v>
      </c>
      <c r="CQ266" s="82">
        <v>763678.38732589746</v>
      </c>
      <c r="CR266" s="89">
        <v>763678.38732589746</v>
      </c>
      <c r="CS266" s="82">
        <v>763678.38732589746</v>
      </c>
      <c r="CT266" s="82">
        <v>763678.38732589746</v>
      </c>
      <c r="CU266" s="82">
        <v>90071749.997999981</v>
      </c>
      <c r="CV266" s="82">
        <v>763678.38732589746</v>
      </c>
      <c r="CW266" s="82">
        <v>763678.38732589746</v>
      </c>
    </row>
    <row r="267" spans="1:101">
      <c r="A267" s="86" t="s">
        <v>538</v>
      </c>
      <c r="B267" s="87" t="s">
        <v>656</v>
      </c>
      <c r="C267" s="75" t="s">
        <v>1860</v>
      </c>
      <c r="D267" s="74" t="s">
        <v>542</v>
      </c>
      <c r="E267" s="74" t="s">
        <v>538</v>
      </c>
      <c r="F267" s="74" t="s">
        <v>656</v>
      </c>
      <c r="G267" s="74" t="s">
        <v>609</v>
      </c>
      <c r="I267" s="74" t="s">
        <v>542</v>
      </c>
      <c r="J267" s="74" t="s">
        <v>2578</v>
      </c>
      <c r="K267" s="74" t="s">
        <v>88</v>
      </c>
      <c r="L267" s="74" t="s">
        <v>526</v>
      </c>
      <c r="M267" s="74" t="s">
        <v>527</v>
      </c>
      <c r="N267" s="74" t="s">
        <v>611</v>
      </c>
      <c r="O267" s="76">
        <v>44642</v>
      </c>
      <c r="P267" s="76">
        <v>44469</v>
      </c>
      <c r="Q267" s="77">
        <v>1</v>
      </c>
      <c r="R267" s="74" t="s">
        <v>94</v>
      </c>
      <c r="S267" s="77">
        <v>50000000</v>
      </c>
      <c r="T267" s="77">
        <v>50000000</v>
      </c>
      <c r="U267" s="77">
        <v>37500</v>
      </c>
      <c r="V267" s="78">
        <v>4.4999999999999998E-2</v>
      </c>
      <c r="W267" s="79">
        <v>1</v>
      </c>
      <c r="X267" s="77">
        <v>50000000</v>
      </c>
      <c r="Y267" s="88">
        <v>50000000</v>
      </c>
      <c r="Z267" s="77">
        <v>37500</v>
      </c>
      <c r="AA267" s="74">
        <v>0</v>
      </c>
      <c r="AB267" s="74">
        <v>0</v>
      </c>
      <c r="AD267" s="74">
        <v>5</v>
      </c>
      <c r="AE267" s="74">
        <v>5</v>
      </c>
      <c r="AF267" s="74">
        <v>0</v>
      </c>
      <c r="AG267" s="74">
        <v>0</v>
      </c>
      <c r="AI267" s="74">
        <v>5</v>
      </c>
      <c r="AJ267" s="74">
        <v>5</v>
      </c>
      <c r="AL267" s="74">
        <v>5</v>
      </c>
      <c r="AM267" s="74" t="s">
        <v>95</v>
      </c>
      <c r="AN267" s="74">
        <v>0</v>
      </c>
      <c r="AO267" s="74" t="s">
        <v>95</v>
      </c>
      <c r="AP267" s="74" t="s">
        <v>95</v>
      </c>
      <c r="AQ267" s="74">
        <v>1</v>
      </c>
      <c r="AS267" s="74">
        <v>1</v>
      </c>
      <c r="AT267" s="74" t="s">
        <v>92</v>
      </c>
      <c r="AU267" s="74" t="s">
        <v>2579</v>
      </c>
      <c r="AV267" s="74" t="s">
        <v>94</v>
      </c>
      <c r="AW267" s="77">
        <v>200000000</v>
      </c>
      <c r="AX267" s="77">
        <v>0</v>
      </c>
      <c r="AY267" s="79">
        <v>1</v>
      </c>
      <c r="AZ267" s="77">
        <v>1297080000</v>
      </c>
      <c r="BA267" s="77">
        <v>0</v>
      </c>
      <c r="BB267" s="74" t="s">
        <v>93</v>
      </c>
      <c r="BC267" s="75" t="s">
        <v>1860</v>
      </c>
      <c r="BD267" s="82">
        <v>624630.80758458574</v>
      </c>
      <c r="BE267" s="82">
        <v>0</v>
      </c>
      <c r="BF267" s="82">
        <v>468.47310568843938</v>
      </c>
      <c r="BG267" s="82">
        <v>625099.2806902742</v>
      </c>
      <c r="BH267" s="82">
        <v>624630.80758458574</v>
      </c>
      <c r="BI267" s="82">
        <v>0</v>
      </c>
      <c r="BJ267" s="82">
        <v>468.47310568843938</v>
      </c>
      <c r="BK267" s="82">
        <v>625099.2806902742</v>
      </c>
      <c r="BL267" s="82">
        <v>45000000</v>
      </c>
      <c r="BM267" s="82">
        <v>0</v>
      </c>
      <c r="BN267" s="82">
        <v>33750</v>
      </c>
      <c r="BO267" s="82">
        <v>45033750</v>
      </c>
      <c r="BP267" s="82">
        <v>624630.80758458574</v>
      </c>
      <c r="BQ267" s="82">
        <v>0</v>
      </c>
      <c r="BR267" s="82">
        <v>468.47310568843938</v>
      </c>
      <c r="BS267" s="89">
        <v>625099.2806902742</v>
      </c>
      <c r="BT267" s="82">
        <v>3268380.7006863449</v>
      </c>
      <c r="BU267" s="82">
        <v>0</v>
      </c>
      <c r="BV267" s="82">
        <v>2451.2855255147588</v>
      </c>
      <c r="BW267" s="82">
        <v>3270831.9862118596</v>
      </c>
      <c r="BX267" s="82">
        <v>3268380.7006863449</v>
      </c>
      <c r="BY267" s="82">
        <v>0</v>
      </c>
      <c r="BZ267" s="82">
        <v>2451.2855255147588</v>
      </c>
      <c r="CA267" s="82">
        <v>3270831.9862118596</v>
      </c>
      <c r="CB267" s="82">
        <v>235462500</v>
      </c>
      <c r="CC267" s="82">
        <v>0</v>
      </c>
      <c r="CD267" s="82">
        <v>176596.875</v>
      </c>
      <c r="CE267" s="82">
        <v>235639096.875</v>
      </c>
      <c r="CF267" s="82">
        <v>3268380.7006863449</v>
      </c>
      <c r="CG267" s="82">
        <v>0</v>
      </c>
      <c r="CH267" s="82">
        <v>2451.2855255147588</v>
      </c>
      <c r="CI267" s="82">
        <v>3270831.9862118596</v>
      </c>
      <c r="CJ267" s="82" t="s">
        <v>96</v>
      </c>
      <c r="CN267" s="82">
        <v>625099.2806902742</v>
      </c>
      <c r="CO267" s="82">
        <v>625099.2806902742</v>
      </c>
      <c r="CP267" s="82">
        <v>45033750</v>
      </c>
      <c r="CQ267" s="82">
        <v>625099.2806902742</v>
      </c>
      <c r="CR267" s="89">
        <v>625099.2806902742</v>
      </c>
      <c r="CS267" s="82">
        <v>625099.2806902742</v>
      </c>
      <c r="CT267" s="82">
        <v>625099.2806902742</v>
      </c>
      <c r="CU267" s="82">
        <v>45033750</v>
      </c>
      <c r="CV267" s="82">
        <v>625099.2806902742</v>
      </c>
      <c r="CW267" s="82">
        <v>625099.2806902742</v>
      </c>
    </row>
    <row r="268" spans="1:101">
      <c r="A268" s="86" t="s">
        <v>538</v>
      </c>
      <c r="B268" s="87" t="s">
        <v>657</v>
      </c>
      <c r="C268" s="75" t="s">
        <v>1861</v>
      </c>
      <c r="D268" s="74" t="s">
        <v>542</v>
      </c>
      <c r="E268" s="74" t="s">
        <v>538</v>
      </c>
      <c r="F268" s="74" t="s">
        <v>657</v>
      </c>
      <c r="G268" s="74" t="s">
        <v>658</v>
      </c>
      <c r="I268" s="74" t="s">
        <v>542</v>
      </c>
      <c r="J268" s="74" t="s">
        <v>2578</v>
      </c>
      <c r="K268" s="74" t="s">
        <v>88</v>
      </c>
      <c r="L268" s="74" t="s">
        <v>526</v>
      </c>
      <c r="M268" s="74" t="s">
        <v>527</v>
      </c>
      <c r="N268" s="74" t="s">
        <v>660</v>
      </c>
      <c r="O268" s="76">
        <v>44587</v>
      </c>
      <c r="P268" s="76">
        <v>44469</v>
      </c>
      <c r="Q268" s="77">
        <v>1</v>
      </c>
      <c r="R268" s="74" t="s">
        <v>94</v>
      </c>
      <c r="S268" s="77">
        <v>100000000</v>
      </c>
      <c r="T268" s="77">
        <v>100000000</v>
      </c>
      <c r="U268" s="77">
        <v>23333.33</v>
      </c>
      <c r="V268" s="78">
        <v>4.2000000000000003E-2</v>
      </c>
      <c r="W268" s="79">
        <v>1</v>
      </c>
      <c r="X268" s="77">
        <v>100000000</v>
      </c>
      <c r="Y268" s="88">
        <v>100000000</v>
      </c>
      <c r="Z268" s="77">
        <v>23333.33</v>
      </c>
      <c r="AA268" s="74">
        <v>0</v>
      </c>
      <c r="AB268" s="74">
        <v>0</v>
      </c>
      <c r="AD268" s="74">
        <v>0</v>
      </c>
      <c r="AE268" s="74">
        <v>0</v>
      </c>
      <c r="AF268" s="74">
        <v>0</v>
      </c>
      <c r="AG268" s="74">
        <v>0</v>
      </c>
      <c r="AI268" s="74">
        <v>3</v>
      </c>
      <c r="AJ268" s="74">
        <v>3</v>
      </c>
      <c r="AL268" s="74">
        <v>3</v>
      </c>
      <c r="AM268" s="74" t="s">
        <v>95</v>
      </c>
      <c r="AN268" s="74">
        <v>0</v>
      </c>
      <c r="AO268" s="74" t="s">
        <v>95</v>
      </c>
      <c r="AP268" s="74" t="s">
        <v>95</v>
      </c>
      <c r="AQ268" s="74">
        <v>1</v>
      </c>
      <c r="AS268" s="74">
        <v>1</v>
      </c>
      <c r="AT268" s="74" t="s">
        <v>92</v>
      </c>
      <c r="AU268" s="74" t="s">
        <v>2579</v>
      </c>
      <c r="AV268" s="74" t="s">
        <v>94</v>
      </c>
      <c r="AW268" s="77">
        <v>200000000</v>
      </c>
      <c r="AX268" s="77">
        <v>100000000</v>
      </c>
      <c r="AY268" s="79">
        <v>1</v>
      </c>
      <c r="AZ268" s="77">
        <v>1297080000</v>
      </c>
      <c r="BA268" s="77">
        <v>648540000</v>
      </c>
      <c r="BB268" s="74" t="s">
        <v>93</v>
      </c>
      <c r="BC268" s="75" t="s">
        <v>1861</v>
      </c>
      <c r="BD268" s="82">
        <v>282533.42269064067</v>
      </c>
      <c r="BE268" s="82">
        <v>0</v>
      </c>
      <c r="BF268" s="82">
        <v>65.924455876702055</v>
      </c>
      <c r="BG268" s="82">
        <v>282599.34714651736</v>
      </c>
      <c r="BH268" s="82">
        <v>282533.42269064067</v>
      </c>
      <c r="BI268" s="82">
        <v>0</v>
      </c>
      <c r="BJ268" s="82">
        <v>65.924455876702055</v>
      </c>
      <c r="BK268" s="82">
        <v>282599.34714651736</v>
      </c>
      <c r="BL268" s="82">
        <v>90000000</v>
      </c>
      <c r="BM268" s="82">
        <v>0</v>
      </c>
      <c r="BN268" s="82">
        <v>20999.997000000003</v>
      </c>
      <c r="BO268" s="82">
        <v>90020999.996999994</v>
      </c>
      <c r="BP268" s="82">
        <v>282533.42269064067</v>
      </c>
      <c r="BQ268" s="82">
        <v>0</v>
      </c>
      <c r="BR268" s="82">
        <v>65.924455876702055</v>
      </c>
      <c r="BS268" s="89">
        <v>282599.34714651736</v>
      </c>
      <c r="BT268" s="82">
        <v>1478356.1342287774</v>
      </c>
      <c r="BU268" s="82">
        <v>0</v>
      </c>
      <c r="BV268" s="82">
        <v>344.94971537484349</v>
      </c>
      <c r="BW268" s="82">
        <v>1478701.0839441521</v>
      </c>
      <c r="BX268" s="82">
        <v>1478356.1342287774</v>
      </c>
      <c r="BY268" s="82">
        <v>0</v>
      </c>
      <c r="BZ268" s="82">
        <v>344.94971537484349</v>
      </c>
      <c r="CA268" s="82">
        <v>1478701.0839441521</v>
      </c>
      <c r="CB268" s="82">
        <v>470925000</v>
      </c>
      <c r="CC268" s="82">
        <v>0</v>
      </c>
      <c r="CD268" s="82">
        <v>109882.48430250002</v>
      </c>
      <c r="CE268" s="82">
        <v>471034882.48430246</v>
      </c>
      <c r="CF268" s="82">
        <v>1478356.1342287774</v>
      </c>
      <c r="CG268" s="82">
        <v>0</v>
      </c>
      <c r="CH268" s="82">
        <v>344.94971537484349</v>
      </c>
      <c r="CI268" s="82">
        <v>1478701.0839441521</v>
      </c>
      <c r="CJ268" s="82" t="s">
        <v>96</v>
      </c>
      <c r="CN268" s="82">
        <v>282599.34714651736</v>
      </c>
      <c r="CO268" s="82">
        <v>282599.34714651736</v>
      </c>
      <c r="CP268" s="82">
        <v>90020999.996999994</v>
      </c>
      <c r="CQ268" s="82">
        <v>282599.34714651736</v>
      </c>
      <c r="CR268" s="89">
        <v>282599.34714651736</v>
      </c>
      <c r="CS268" s="82">
        <v>282599.34714651736</v>
      </c>
      <c r="CT268" s="82">
        <v>282599.34714651736</v>
      </c>
      <c r="CU268" s="82">
        <v>90020999.996999994</v>
      </c>
      <c r="CV268" s="82">
        <v>282599.34714651736</v>
      </c>
      <c r="CW268" s="82">
        <v>282599.34714651736</v>
      </c>
    </row>
    <row r="269" spans="1:101">
      <c r="A269" s="86" t="s">
        <v>538</v>
      </c>
      <c r="B269" s="87" t="s">
        <v>661</v>
      </c>
      <c r="C269" s="75" t="s">
        <v>1862</v>
      </c>
      <c r="D269" s="74" t="s">
        <v>542</v>
      </c>
      <c r="E269" s="74" t="s">
        <v>538</v>
      </c>
      <c r="F269" s="74" t="s">
        <v>661</v>
      </c>
      <c r="G269" s="74" t="s">
        <v>662</v>
      </c>
      <c r="I269" s="74" t="s">
        <v>542</v>
      </c>
      <c r="J269" s="74" t="s">
        <v>2578</v>
      </c>
      <c r="K269" s="74" t="s">
        <v>88</v>
      </c>
      <c r="L269" s="74" t="s">
        <v>526</v>
      </c>
      <c r="M269" s="74" t="s">
        <v>527</v>
      </c>
      <c r="N269" s="74" t="s">
        <v>664</v>
      </c>
      <c r="O269" s="76">
        <v>44830</v>
      </c>
      <c r="P269" s="76">
        <v>44469</v>
      </c>
      <c r="Q269" s="77">
        <v>1</v>
      </c>
      <c r="R269" s="74" t="s">
        <v>94</v>
      </c>
      <c r="S269" s="77">
        <v>50000000</v>
      </c>
      <c r="T269" s="77">
        <v>50000000</v>
      </c>
      <c r="U269" s="77">
        <v>8055.56</v>
      </c>
      <c r="V269" s="78">
        <v>5.7999999999999996E-2</v>
      </c>
      <c r="W269" s="79">
        <v>1</v>
      </c>
      <c r="X269" s="77">
        <v>50000000</v>
      </c>
      <c r="Y269" s="88">
        <v>50000000</v>
      </c>
      <c r="Z269" s="77">
        <v>8055.56</v>
      </c>
      <c r="AA269" s="74">
        <v>0</v>
      </c>
      <c r="AB269" s="74">
        <v>0</v>
      </c>
      <c r="AD269" s="74">
        <v>0</v>
      </c>
      <c r="AE269" s="74">
        <v>0</v>
      </c>
      <c r="AF269" s="74">
        <v>0</v>
      </c>
      <c r="AG269" s="74">
        <v>0</v>
      </c>
      <c r="AI269" s="74">
        <v>5</v>
      </c>
      <c r="AJ269" s="74">
        <v>5</v>
      </c>
      <c r="AL269" s="74">
        <v>5</v>
      </c>
      <c r="AM269" s="74" t="s">
        <v>95</v>
      </c>
      <c r="AN269" s="74">
        <v>0</v>
      </c>
      <c r="AO269" s="74" t="s">
        <v>95</v>
      </c>
      <c r="AP269" s="74" t="s">
        <v>95</v>
      </c>
      <c r="AQ269" s="74">
        <v>1</v>
      </c>
      <c r="AS269" s="74">
        <v>1</v>
      </c>
      <c r="AT269" s="74" t="s">
        <v>92</v>
      </c>
      <c r="AU269" s="74" t="s">
        <v>2579</v>
      </c>
      <c r="AV269" s="74" t="s">
        <v>94</v>
      </c>
      <c r="AW269" s="77">
        <v>50000000</v>
      </c>
      <c r="AX269" s="77">
        <v>0</v>
      </c>
      <c r="AY269" s="79">
        <v>1</v>
      </c>
      <c r="AZ269" s="77">
        <v>324270000</v>
      </c>
      <c r="BA269" s="77">
        <v>0</v>
      </c>
      <c r="BB269" s="74" t="s">
        <v>93</v>
      </c>
      <c r="BC269" s="75" t="s">
        <v>1862</v>
      </c>
      <c r="BD269" s="82">
        <v>624630.80758458574</v>
      </c>
      <c r="BE269" s="82">
        <v>0</v>
      </c>
      <c r="BF269" s="82">
        <v>100.63501896692173</v>
      </c>
      <c r="BG269" s="82">
        <v>624731.44260355271</v>
      </c>
      <c r="BH269" s="82">
        <v>624630.80758458574</v>
      </c>
      <c r="BI269" s="82">
        <v>0</v>
      </c>
      <c r="BJ269" s="82">
        <v>100.63501896692173</v>
      </c>
      <c r="BK269" s="82">
        <v>624731.44260355271</v>
      </c>
      <c r="BL269" s="82">
        <v>45000000</v>
      </c>
      <c r="BM269" s="82">
        <v>0</v>
      </c>
      <c r="BN269" s="82">
        <v>7250.0040000000008</v>
      </c>
      <c r="BO269" s="82">
        <v>45007250.004000001</v>
      </c>
      <c r="BP269" s="82">
        <v>624630.80758458574</v>
      </c>
      <c r="BQ269" s="82">
        <v>0</v>
      </c>
      <c r="BR269" s="82">
        <v>100.63501896692173</v>
      </c>
      <c r="BS269" s="89">
        <v>624731.44260355271</v>
      </c>
      <c r="BT269" s="82">
        <v>3268380.7006863449</v>
      </c>
      <c r="BU269" s="82">
        <v>0</v>
      </c>
      <c r="BV269" s="82">
        <v>526.57273674441797</v>
      </c>
      <c r="BW269" s="82">
        <v>3268907.2734230896</v>
      </c>
      <c r="BX269" s="82">
        <v>3268380.7006863449</v>
      </c>
      <c r="BY269" s="82">
        <v>0</v>
      </c>
      <c r="BZ269" s="82">
        <v>526.57273674441797</v>
      </c>
      <c r="CA269" s="82">
        <v>3268907.2734230896</v>
      </c>
      <c r="CB269" s="82">
        <v>235462500</v>
      </c>
      <c r="CC269" s="82">
        <v>0</v>
      </c>
      <c r="CD269" s="82">
        <v>37935.645930000006</v>
      </c>
      <c r="CE269" s="82">
        <v>235500435.64592999</v>
      </c>
      <c r="CF269" s="82">
        <v>3268380.7006863449</v>
      </c>
      <c r="CG269" s="82">
        <v>0</v>
      </c>
      <c r="CH269" s="82">
        <v>526.57273674441797</v>
      </c>
      <c r="CI269" s="82">
        <v>3268907.2734230896</v>
      </c>
      <c r="CJ269" s="82" t="s">
        <v>96</v>
      </c>
      <c r="CN269" s="82">
        <v>624731.44260355271</v>
      </c>
      <c r="CO269" s="82">
        <v>624731.44260355271</v>
      </c>
      <c r="CP269" s="82">
        <v>45007250.004000001</v>
      </c>
      <c r="CQ269" s="82">
        <v>624731.44260355271</v>
      </c>
      <c r="CR269" s="89">
        <v>624731.44260355271</v>
      </c>
      <c r="CS269" s="82">
        <v>624731.44260355271</v>
      </c>
      <c r="CT269" s="82">
        <v>624731.44260355271</v>
      </c>
      <c r="CU269" s="82">
        <v>45007250.004000001</v>
      </c>
      <c r="CV269" s="82">
        <v>624731.44260355271</v>
      </c>
      <c r="CW269" s="82">
        <v>624731.44260355271</v>
      </c>
    </row>
    <row r="270" spans="1:101">
      <c r="A270" s="86" t="s">
        <v>538</v>
      </c>
      <c r="B270" s="87" t="s">
        <v>679</v>
      </c>
      <c r="C270" s="75" t="s">
        <v>1869</v>
      </c>
      <c r="D270" s="74" t="s">
        <v>542</v>
      </c>
      <c r="E270" s="74" t="s">
        <v>538</v>
      </c>
      <c r="F270" s="74" t="s">
        <v>679</v>
      </c>
      <c r="G270" s="74" t="s">
        <v>680</v>
      </c>
      <c r="I270" s="74" t="s">
        <v>542</v>
      </c>
      <c r="J270" s="74" t="s">
        <v>2578</v>
      </c>
      <c r="K270" s="74" t="s">
        <v>88</v>
      </c>
      <c r="L270" s="74" t="s">
        <v>526</v>
      </c>
      <c r="M270" s="74" t="s">
        <v>527</v>
      </c>
      <c r="N270" s="74" t="s">
        <v>682</v>
      </c>
      <c r="O270" s="76">
        <v>45012</v>
      </c>
      <c r="P270" s="76">
        <v>44469</v>
      </c>
      <c r="Q270" s="77">
        <v>2</v>
      </c>
      <c r="R270" s="74" t="s">
        <v>262</v>
      </c>
      <c r="S270" s="77">
        <v>19000000</v>
      </c>
      <c r="T270" s="77">
        <v>18000000</v>
      </c>
      <c r="U270" s="77">
        <v>0</v>
      </c>
      <c r="V270" s="78">
        <v>0</v>
      </c>
      <c r="W270" s="79">
        <v>6.4854000000000003</v>
      </c>
      <c r="X270" s="77">
        <v>123222600</v>
      </c>
      <c r="Y270" s="88">
        <v>116737200</v>
      </c>
      <c r="Z270" s="77">
        <v>0</v>
      </c>
      <c r="AA270" s="74">
        <v>0</v>
      </c>
      <c r="AB270" s="74">
        <v>0</v>
      </c>
      <c r="AD270" s="74">
        <v>2</v>
      </c>
      <c r="AE270" s="74">
        <v>2</v>
      </c>
      <c r="AF270" s="74">
        <v>0</v>
      </c>
      <c r="AG270" s="74">
        <v>0</v>
      </c>
      <c r="AI270" s="74">
        <v>2</v>
      </c>
      <c r="AJ270" s="74">
        <v>2</v>
      </c>
      <c r="AL270" s="74">
        <v>2</v>
      </c>
      <c r="AM270" s="74" t="s">
        <v>95</v>
      </c>
      <c r="AN270" s="74">
        <v>0</v>
      </c>
      <c r="AO270" s="74" t="s">
        <v>95</v>
      </c>
      <c r="AP270" s="74" t="s">
        <v>95</v>
      </c>
      <c r="AQ270" s="74">
        <v>1</v>
      </c>
      <c r="AS270" s="74">
        <v>1</v>
      </c>
      <c r="AT270" s="74" t="s">
        <v>155</v>
      </c>
      <c r="AU270" s="74" t="s">
        <v>95</v>
      </c>
      <c r="AV270" s="74" t="s">
        <v>262</v>
      </c>
      <c r="AW270" s="77">
        <v>20000000</v>
      </c>
      <c r="AX270" s="77">
        <v>1000000</v>
      </c>
      <c r="AY270" s="79">
        <v>6.4854000000000003</v>
      </c>
      <c r="AZ270" s="77">
        <v>129708000</v>
      </c>
      <c r="BA270" s="77">
        <v>6485400</v>
      </c>
      <c r="BB270" s="74" t="s">
        <v>93</v>
      </c>
      <c r="BC270" s="75" t="s">
        <v>1869</v>
      </c>
      <c r="BD270" s="82">
        <v>136588.2775347787</v>
      </c>
      <c r="BE270" s="82">
        <v>3035.2950563284148</v>
      </c>
      <c r="BF270" s="82">
        <v>0</v>
      </c>
      <c r="BG270" s="82">
        <v>139623.57259110711</v>
      </c>
      <c r="BH270" s="82">
        <v>683897.27771547425</v>
      </c>
      <c r="BI270" s="82">
        <v>15197.717282566093</v>
      </c>
      <c r="BJ270" s="82">
        <v>0</v>
      </c>
      <c r="BK270" s="82">
        <v>699094.99499804038</v>
      </c>
      <c r="BL270" s="82">
        <v>105063480</v>
      </c>
      <c r="BM270" s="82">
        <v>2334744</v>
      </c>
      <c r="BN270" s="82">
        <v>0</v>
      </c>
      <c r="BO270" s="82">
        <v>107398223.99999999</v>
      </c>
      <c r="BP270" s="82">
        <v>136588.2775347787</v>
      </c>
      <c r="BQ270" s="82">
        <v>3035.2950563284148</v>
      </c>
      <c r="BR270" s="82">
        <v>0</v>
      </c>
      <c r="BS270" s="89">
        <v>139623.57259110711</v>
      </c>
      <c r="BT270" s="82">
        <v>714698.16220072948</v>
      </c>
      <c r="BU270" s="82">
        <v>15882.18138223843</v>
      </c>
      <c r="BV270" s="82">
        <v>0</v>
      </c>
      <c r="BW270" s="82">
        <v>730580.34358296788</v>
      </c>
      <c r="BX270" s="82">
        <v>3578492.505646219</v>
      </c>
      <c r="BY270" s="82">
        <v>79522.055681027079</v>
      </c>
      <c r="BZ270" s="82">
        <v>0</v>
      </c>
      <c r="CA270" s="82">
        <v>3658014.561327246</v>
      </c>
      <c r="CB270" s="82">
        <v>549744659.10000002</v>
      </c>
      <c r="CC270" s="82">
        <v>12216547.98</v>
      </c>
      <c r="CD270" s="82">
        <v>0</v>
      </c>
      <c r="CE270" s="82">
        <v>561961207.07999992</v>
      </c>
      <c r="CF270" s="82">
        <v>714698.16220072948</v>
      </c>
      <c r="CG270" s="82">
        <v>15882.18138223843</v>
      </c>
      <c r="CH270" s="82">
        <v>0</v>
      </c>
      <c r="CI270" s="82">
        <v>730580.34358296788</v>
      </c>
      <c r="CJ270" s="82" t="s">
        <v>96</v>
      </c>
      <c r="CN270" s="82">
        <v>139623.57259110711</v>
      </c>
      <c r="CO270" s="82">
        <v>699094.99499804038</v>
      </c>
      <c r="CP270" s="82">
        <v>107398223.99999999</v>
      </c>
      <c r="CQ270" s="82">
        <v>139623.57259110711</v>
      </c>
      <c r="CR270" s="89">
        <v>139623.57259110711</v>
      </c>
      <c r="CS270" s="82">
        <v>21528.90686636246</v>
      </c>
      <c r="CT270" s="82">
        <v>107795.20075832491</v>
      </c>
      <c r="CU270" s="82">
        <v>16559999.999999996</v>
      </c>
      <c r="CV270" s="82">
        <v>21528.90686636246</v>
      </c>
      <c r="CW270" s="82">
        <v>21528.90686636246</v>
      </c>
    </row>
    <row r="271" spans="1:101">
      <c r="A271" s="86" t="s">
        <v>538</v>
      </c>
      <c r="B271" s="87" t="s">
        <v>683</v>
      </c>
      <c r="C271" s="75" t="s">
        <v>1870</v>
      </c>
      <c r="D271" s="74" t="s">
        <v>542</v>
      </c>
      <c r="E271" s="74" t="s">
        <v>538</v>
      </c>
      <c r="F271" s="74" t="s">
        <v>683</v>
      </c>
      <c r="G271" s="74" t="s">
        <v>680</v>
      </c>
      <c r="I271" s="74" t="s">
        <v>542</v>
      </c>
      <c r="J271" s="74" t="s">
        <v>2578</v>
      </c>
      <c r="K271" s="74" t="s">
        <v>88</v>
      </c>
      <c r="L271" s="74" t="s">
        <v>526</v>
      </c>
      <c r="M271" s="74" t="s">
        <v>527</v>
      </c>
      <c r="N271" s="74" t="s">
        <v>684</v>
      </c>
      <c r="O271" s="76">
        <v>45489</v>
      </c>
      <c r="P271" s="76">
        <v>44469</v>
      </c>
      <c r="Q271" s="77">
        <v>3</v>
      </c>
      <c r="R271" s="74" t="s">
        <v>262</v>
      </c>
      <c r="S271" s="77">
        <v>20000000</v>
      </c>
      <c r="T271" s="77">
        <v>20000000</v>
      </c>
      <c r="U271" s="77">
        <v>48000</v>
      </c>
      <c r="V271" s="78">
        <v>1.3500000000000002E-2</v>
      </c>
      <c r="W271" s="79">
        <v>6.4854000000000003</v>
      </c>
      <c r="X271" s="77">
        <v>129708000</v>
      </c>
      <c r="Y271" s="88">
        <v>129708000</v>
      </c>
      <c r="Z271" s="77">
        <v>311299.20000000001</v>
      </c>
      <c r="AA271" s="74">
        <v>0</v>
      </c>
      <c r="AB271" s="74">
        <v>0</v>
      </c>
      <c r="AD271" s="74">
        <v>2</v>
      </c>
      <c r="AE271" s="74">
        <v>2</v>
      </c>
      <c r="AF271" s="74">
        <v>0</v>
      </c>
      <c r="AG271" s="74">
        <v>0</v>
      </c>
      <c r="AI271" s="74">
        <v>2</v>
      </c>
      <c r="AJ271" s="74">
        <v>2</v>
      </c>
      <c r="AL271" s="74">
        <v>2</v>
      </c>
      <c r="AM271" s="74" t="s">
        <v>95</v>
      </c>
      <c r="AN271" s="74">
        <v>0</v>
      </c>
      <c r="AO271" s="74" t="s">
        <v>95</v>
      </c>
      <c r="AP271" s="74" t="s">
        <v>95</v>
      </c>
      <c r="AQ271" s="74">
        <v>1</v>
      </c>
      <c r="AS271" s="74">
        <v>1</v>
      </c>
      <c r="AT271" s="74" t="s">
        <v>155</v>
      </c>
      <c r="AU271" s="74" t="s">
        <v>95</v>
      </c>
      <c r="AV271" s="74" t="s">
        <v>262</v>
      </c>
      <c r="AW271" s="77">
        <v>20000000</v>
      </c>
      <c r="AX271" s="77">
        <v>0</v>
      </c>
      <c r="AY271" s="79">
        <v>6.4854000000000003</v>
      </c>
      <c r="AZ271" s="77">
        <v>129708000</v>
      </c>
      <c r="BA271" s="77">
        <v>0</v>
      </c>
      <c r="BB271" s="74" t="s">
        <v>93</v>
      </c>
      <c r="BC271" s="75" t="s">
        <v>1870</v>
      </c>
      <c r="BD271" s="82">
        <v>151764.75281642075</v>
      </c>
      <c r="BE271" s="82">
        <v>0</v>
      </c>
      <c r="BF271" s="82">
        <v>364.23540675940978</v>
      </c>
      <c r="BG271" s="82">
        <v>152128.98822318015</v>
      </c>
      <c r="BH271" s="82">
        <v>802816.94283658371</v>
      </c>
      <c r="BI271" s="82">
        <v>0</v>
      </c>
      <c r="BJ271" s="82">
        <v>1926.7606628078006</v>
      </c>
      <c r="BK271" s="82">
        <v>804743.70349939156</v>
      </c>
      <c r="BL271" s="82">
        <v>116737200</v>
      </c>
      <c r="BM271" s="82">
        <v>0</v>
      </c>
      <c r="BN271" s="82">
        <v>280169.28000000003</v>
      </c>
      <c r="BO271" s="82">
        <v>117017369.28000002</v>
      </c>
      <c r="BP271" s="82">
        <v>151764.75281642075</v>
      </c>
      <c r="BQ271" s="82">
        <v>0</v>
      </c>
      <c r="BR271" s="82">
        <v>364.23540675940978</v>
      </c>
      <c r="BS271" s="89">
        <v>152128.98822318015</v>
      </c>
      <c r="BT271" s="82">
        <v>794109.06911192159</v>
      </c>
      <c r="BU271" s="82">
        <v>0</v>
      </c>
      <c r="BV271" s="82">
        <v>1905.8617658686117</v>
      </c>
      <c r="BW271" s="82">
        <v>796014.93087779009</v>
      </c>
      <c r="BX271" s="82">
        <v>4200739.6533924239</v>
      </c>
      <c r="BY271" s="82">
        <v>0</v>
      </c>
      <c r="BZ271" s="82">
        <v>10081.775168141816</v>
      </c>
      <c r="CA271" s="82">
        <v>4210821.4285605662</v>
      </c>
      <c r="CB271" s="82">
        <v>610827399</v>
      </c>
      <c r="CC271" s="82">
        <v>0</v>
      </c>
      <c r="CD271" s="82">
        <v>1465985.7576000001</v>
      </c>
      <c r="CE271" s="82">
        <v>612293384.75760007</v>
      </c>
      <c r="CF271" s="82">
        <v>794109.06911192159</v>
      </c>
      <c r="CG271" s="82">
        <v>0</v>
      </c>
      <c r="CH271" s="82">
        <v>1905.8617658686117</v>
      </c>
      <c r="CI271" s="82">
        <v>796014.93087779009</v>
      </c>
      <c r="CJ271" s="82" t="s">
        <v>96</v>
      </c>
      <c r="CN271" s="82">
        <v>152128.98822318015</v>
      </c>
      <c r="CO271" s="82">
        <v>804743.70349939156</v>
      </c>
      <c r="CP271" s="82">
        <v>117017369.28000002</v>
      </c>
      <c r="CQ271" s="82">
        <v>152128.98822318015</v>
      </c>
      <c r="CR271" s="89">
        <v>152128.98822318015</v>
      </c>
      <c r="CS271" s="82">
        <v>23457.148090045353</v>
      </c>
      <c r="CT271" s="82">
        <v>124085.43860045511</v>
      </c>
      <c r="CU271" s="82">
        <v>18043200</v>
      </c>
      <c r="CV271" s="82">
        <v>23457.148090045353</v>
      </c>
      <c r="CW271" s="82">
        <v>23457.148090045353</v>
      </c>
    </row>
    <row r="272" spans="1:101">
      <c r="A272" s="86" t="s">
        <v>685</v>
      </c>
      <c r="B272" s="87" t="s">
        <v>686</v>
      </c>
      <c r="C272" s="75" t="s">
        <v>1871</v>
      </c>
      <c r="D272" s="74" t="s">
        <v>689</v>
      </c>
      <c r="E272" s="74" t="s">
        <v>685</v>
      </c>
      <c r="F272" s="74" t="s">
        <v>686</v>
      </c>
      <c r="G272" s="74" t="s">
        <v>687</v>
      </c>
      <c r="I272" s="74" t="s">
        <v>689</v>
      </c>
      <c r="J272" s="74" t="s">
        <v>523</v>
      </c>
      <c r="K272" s="74" t="s">
        <v>88</v>
      </c>
      <c r="L272" s="74" t="s">
        <v>526</v>
      </c>
      <c r="M272" s="74" t="s">
        <v>527</v>
      </c>
      <c r="N272" s="74" t="s">
        <v>523</v>
      </c>
      <c r="O272" s="76">
        <v>0</v>
      </c>
      <c r="P272" s="76">
        <v>44469</v>
      </c>
      <c r="Q272" s="77">
        <v>1</v>
      </c>
      <c r="R272" s="74" t="s">
        <v>94</v>
      </c>
      <c r="S272" s="77">
        <v>91868.55</v>
      </c>
      <c r="T272" s="77">
        <v>91868.55</v>
      </c>
      <c r="U272" s="77">
        <v>6.23</v>
      </c>
      <c r="V272" s="78">
        <v>3.4999999999999996E-3</v>
      </c>
      <c r="W272" s="79">
        <v>1</v>
      </c>
      <c r="X272" s="77">
        <v>91868.55</v>
      </c>
      <c r="Y272" s="88">
        <v>91868.55</v>
      </c>
      <c r="Z272" s="77">
        <v>6.23</v>
      </c>
      <c r="AA272" s="74" t="s">
        <v>2587</v>
      </c>
      <c r="AB272" s="74" t="s">
        <v>2494</v>
      </c>
      <c r="AC272" s="74">
        <v>1</v>
      </c>
      <c r="AD272" s="74">
        <v>1</v>
      </c>
      <c r="AE272" s="74">
        <v>1</v>
      </c>
      <c r="AF272" s="74" t="s">
        <v>2587</v>
      </c>
      <c r="AG272" s="74" t="s">
        <v>2494</v>
      </c>
      <c r="AH272" s="74">
        <v>1</v>
      </c>
      <c r="AI272" s="74">
        <v>1</v>
      </c>
      <c r="AJ272" s="74">
        <v>1</v>
      </c>
      <c r="AL272" s="74">
        <v>1</v>
      </c>
      <c r="AM272" s="74" t="s">
        <v>95</v>
      </c>
      <c r="AN272" s="74">
        <v>0</v>
      </c>
      <c r="AO272" s="74" t="s">
        <v>95</v>
      </c>
      <c r="AP272" s="74" t="s">
        <v>95</v>
      </c>
      <c r="AQ272" s="74">
        <v>1</v>
      </c>
      <c r="AS272" s="74">
        <v>1</v>
      </c>
      <c r="AT272" s="74" t="s">
        <v>92</v>
      </c>
      <c r="AU272" s="74" t="s">
        <v>95</v>
      </c>
      <c r="AV272" s="74" t="s">
        <v>94</v>
      </c>
      <c r="AW272" s="77">
        <v>91868.55</v>
      </c>
      <c r="AX272" s="77">
        <v>0</v>
      </c>
      <c r="AY272" s="79">
        <v>1</v>
      </c>
      <c r="AZ272" s="77">
        <v>595804.29417000001</v>
      </c>
      <c r="BA272" s="77">
        <v>0</v>
      </c>
      <c r="BB272" s="74" t="s">
        <v>116</v>
      </c>
      <c r="BC272" s="75" t="s">
        <v>1871</v>
      </c>
      <c r="BD272" s="82">
        <v>39.036968586795211</v>
      </c>
      <c r="BE272" s="82">
        <v>0</v>
      </c>
      <c r="BF272" s="82">
        <v>2.6472640995828731E-3</v>
      </c>
      <c r="BG272" s="82">
        <v>39.039615850894798</v>
      </c>
      <c r="BH272" s="82">
        <v>39.036968586795211</v>
      </c>
      <c r="BI272" s="82">
        <v>0</v>
      </c>
      <c r="BJ272" s="82">
        <v>2.6472640995828731E-3</v>
      </c>
      <c r="BK272" s="82">
        <v>39.039615850894798</v>
      </c>
      <c r="BL272" s="82">
        <v>82681.695000000007</v>
      </c>
      <c r="BM272" s="82">
        <v>0</v>
      </c>
      <c r="BN272" s="82">
        <v>5.6070000000000002</v>
      </c>
      <c r="BO272" s="82">
        <v>82687.301999999996</v>
      </c>
      <c r="BP272" s="82">
        <v>39.036968586795211</v>
      </c>
      <c r="BQ272" s="82">
        <v>0</v>
      </c>
      <c r="BR272" s="82">
        <v>2.6472640995828731E-3</v>
      </c>
      <c r="BS272" s="89">
        <v>39.039615850894798</v>
      </c>
      <c r="BT272" s="82">
        <v>204.26093813040595</v>
      </c>
      <c r="BU272" s="82">
        <v>0</v>
      </c>
      <c r="BV272" s="82">
        <v>1.3851809401067384E-2</v>
      </c>
      <c r="BW272" s="82">
        <v>204.27478993980702</v>
      </c>
      <c r="BX272" s="82">
        <v>204.26093813040595</v>
      </c>
      <c r="BY272" s="82">
        <v>0</v>
      </c>
      <c r="BZ272" s="82">
        <v>1.3851809401067384E-2</v>
      </c>
      <c r="CA272" s="82">
        <v>204.27478993980702</v>
      </c>
      <c r="CB272" s="82">
        <v>432631.96908750001</v>
      </c>
      <c r="CC272" s="82">
        <v>0</v>
      </c>
      <c r="CD272" s="82">
        <v>29.338627500000001</v>
      </c>
      <c r="CE272" s="82">
        <v>432661.30771499994</v>
      </c>
      <c r="CF272" s="82">
        <v>204.26093813040595</v>
      </c>
      <c r="CG272" s="82">
        <v>0</v>
      </c>
      <c r="CH272" s="82">
        <v>1.3851809401067384E-2</v>
      </c>
      <c r="CI272" s="82">
        <v>204.27478993980702</v>
      </c>
      <c r="CJ272" s="82" t="s">
        <v>96</v>
      </c>
      <c r="CN272" s="82">
        <v>39.039615850894798</v>
      </c>
      <c r="CO272" s="82">
        <v>39.039615850894798</v>
      </c>
      <c r="CP272" s="82">
        <v>82687.301999999996</v>
      </c>
      <c r="CQ272" s="82">
        <v>39.039615850894798</v>
      </c>
      <c r="CR272" s="89">
        <v>39.039615850894798</v>
      </c>
      <c r="CS272" s="82">
        <v>39.039615850894798</v>
      </c>
      <c r="CT272" s="82">
        <v>39.039615850894798</v>
      </c>
      <c r="CU272" s="82">
        <v>82687.301999999996</v>
      </c>
      <c r="CV272" s="82">
        <v>39.039615850894798</v>
      </c>
      <c r="CW272" s="82">
        <v>39.039615850894798</v>
      </c>
    </row>
    <row r="273" spans="1:101">
      <c r="A273" s="86" t="s">
        <v>685</v>
      </c>
      <c r="B273" s="87" t="s">
        <v>690</v>
      </c>
      <c r="C273" s="75" t="s">
        <v>1872</v>
      </c>
      <c r="D273" s="74" t="s">
        <v>689</v>
      </c>
      <c r="E273" s="74" t="s">
        <v>685</v>
      </c>
      <c r="F273" s="74" t="s">
        <v>690</v>
      </c>
      <c r="G273" s="74" t="s">
        <v>687</v>
      </c>
      <c r="I273" s="74" t="s">
        <v>689</v>
      </c>
      <c r="J273" s="74" t="s">
        <v>523</v>
      </c>
      <c r="K273" s="74" t="s">
        <v>88</v>
      </c>
      <c r="L273" s="74" t="s">
        <v>526</v>
      </c>
      <c r="M273" s="74" t="s">
        <v>527</v>
      </c>
      <c r="N273" s="74" t="s">
        <v>523</v>
      </c>
      <c r="O273" s="76">
        <v>0</v>
      </c>
      <c r="P273" s="76">
        <v>44469</v>
      </c>
      <c r="Q273" s="77">
        <v>1</v>
      </c>
      <c r="R273" s="74" t="s">
        <v>262</v>
      </c>
      <c r="S273" s="77">
        <v>15285.08</v>
      </c>
      <c r="T273" s="77">
        <v>15285.08</v>
      </c>
      <c r="U273" s="77">
        <v>0.02</v>
      </c>
      <c r="V273" s="78">
        <v>1E-4</v>
      </c>
      <c r="W273" s="79">
        <v>6.4854000000000003</v>
      </c>
      <c r="X273" s="77">
        <v>99129.857832000009</v>
      </c>
      <c r="Y273" s="88">
        <v>99129.857832000009</v>
      </c>
      <c r="Z273" s="77">
        <v>0.12970800000000002</v>
      </c>
      <c r="AA273" s="74" t="s">
        <v>2587</v>
      </c>
      <c r="AB273" s="74" t="s">
        <v>2494</v>
      </c>
      <c r="AC273" s="74">
        <v>1</v>
      </c>
      <c r="AD273" s="74">
        <v>1</v>
      </c>
      <c r="AE273" s="74">
        <v>1</v>
      </c>
      <c r="AF273" s="74" t="s">
        <v>2587</v>
      </c>
      <c r="AG273" s="74" t="s">
        <v>2494</v>
      </c>
      <c r="AH273" s="74">
        <v>1</v>
      </c>
      <c r="AI273" s="74">
        <v>1</v>
      </c>
      <c r="AJ273" s="74">
        <v>1</v>
      </c>
      <c r="AL273" s="74">
        <v>1</v>
      </c>
      <c r="AM273" s="74" t="s">
        <v>95</v>
      </c>
      <c r="AN273" s="74">
        <v>0</v>
      </c>
      <c r="AO273" s="74" t="s">
        <v>95</v>
      </c>
      <c r="AP273" s="74" t="s">
        <v>95</v>
      </c>
      <c r="AQ273" s="74">
        <v>1</v>
      </c>
      <c r="AS273" s="74">
        <v>1</v>
      </c>
      <c r="AT273" s="74" t="s">
        <v>92</v>
      </c>
      <c r="AU273" s="74" t="s">
        <v>95</v>
      </c>
      <c r="AV273" s="74" t="s">
        <v>94</v>
      </c>
      <c r="AW273" s="77">
        <v>15285.08</v>
      </c>
      <c r="AX273" s="77">
        <v>0</v>
      </c>
      <c r="AY273" s="79">
        <v>1</v>
      </c>
      <c r="AZ273" s="77">
        <v>99129.857832000009</v>
      </c>
      <c r="BA273" s="77">
        <v>0</v>
      </c>
      <c r="BB273" s="74" t="s">
        <v>116</v>
      </c>
      <c r="BC273" s="75" t="s">
        <v>1872</v>
      </c>
      <c r="BD273" s="82">
        <v>42.122458079519703</v>
      </c>
      <c r="BE273" s="82">
        <v>0</v>
      </c>
      <c r="BF273" s="82">
        <v>5.5115783600111613E-5</v>
      </c>
      <c r="BG273" s="82">
        <v>42.122513195303306</v>
      </c>
      <c r="BH273" s="82">
        <v>42.122458079519703</v>
      </c>
      <c r="BI273" s="82">
        <v>0</v>
      </c>
      <c r="BJ273" s="82">
        <v>5.5115783600111613E-5</v>
      </c>
      <c r="BK273" s="82">
        <v>42.122513195303306</v>
      </c>
      <c r="BL273" s="82">
        <v>89216.872048800011</v>
      </c>
      <c r="BM273" s="82">
        <v>0</v>
      </c>
      <c r="BN273" s="82">
        <v>0.11673720000000001</v>
      </c>
      <c r="BO273" s="82">
        <v>89216.988786000002</v>
      </c>
      <c r="BP273" s="82">
        <v>42.122458079519703</v>
      </c>
      <c r="BQ273" s="82">
        <v>0</v>
      </c>
      <c r="BR273" s="82">
        <v>5.5115783600111613E-5</v>
      </c>
      <c r="BS273" s="89">
        <v>42.122513195303306</v>
      </c>
      <c r="BT273" s="82">
        <v>220.40576190108683</v>
      </c>
      <c r="BU273" s="82">
        <v>0</v>
      </c>
      <c r="BV273" s="82">
        <v>2.8839333768758402E-4</v>
      </c>
      <c r="BW273" s="82">
        <v>220.40605029442455</v>
      </c>
      <c r="BX273" s="82">
        <v>220.40576190108683</v>
      </c>
      <c r="BY273" s="82">
        <v>0</v>
      </c>
      <c r="BZ273" s="82">
        <v>2.8839333768758402E-4</v>
      </c>
      <c r="CA273" s="82">
        <v>220.40605029442455</v>
      </c>
      <c r="CB273" s="82">
        <v>466827.28299534606</v>
      </c>
      <c r="CC273" s="82">
        <v>0</v>
      </c>
      <c r="CD273" s="82">
        <v>0.61082739900000005</v>
      </c>
      <c r="CE273" s="82">
        <v>466827.89382274501</v>
      </c>
      <c r="CF273" s="82">
        <v>220.40576190108683</v>
      </c>
      <c r="CG273" s="82">
        <v>0</v>
      </c>
      <c r="CH273" s="82">
        <v>2.8839333768758402E-4</v>
      </c>
      <c r="CI273" s="82">
        <v>220.40605029442455</v>
      </c>
      <c r="CJ273" s="82" t="s">
        <v>96</v>
      </c>
      <c r="CN273" s="82">
        <v>42.122513195303306</v>
      </c>
      <c r="CO273" s="82">
        <v>42.122513195303306</v>
      </c>
      <c r="CP273" s="82">
        <v>89216.988786000002</v>
      </c>
      <c r="CQ273" s="82">
        <v>42.122513195303306</v>
      </c>
      <c r="CR273" s="89">
        <v>42.122513195303306</v>
      </c>
      <c r="CS273" s="82">
        <v>6.4949753593152781</v>
      </c>
      <c r="CT273" s="82">
        <v>6.4949753593152781</v>
      </c>
      <c r="CU273" s="82">
        <v>13756.59</v>
      </c>
      <c r="CV273" s="82">
        <v>6.4949753593152781</v>
      </c>
      <c r="CW273" s="82">
        <v>6.4949753593152781</v>
      </c>
    </row>
    <row r="274" spans="1:101">
      <c r="A274" s="86" t="s">
        <v>685</v>
      </c>
      <c r="B274" s="87" t="s">
        <v>691</v>
      </c>
      <c r="C274" s="75" t="s">
        <v>1873</v>
      </c>
      <c r="D274" s="74" t="s">
        <v>689</v>
      </c>
      <c r="E274" s="74" t="s">
        <v>685</v>
      </c>
      <c r="F274" s="74" t="s">
        <v>691</v>
      </c>
      <c r="G274" s="74" t="s">
        <v>692</v>
      </c>
      <c r="I274" s="74" t="s">
        <v>689</v>
      </c>
      <c r="J274" s="74" t="s">
        <v>523</v>
      </c>
      <c r="K274" s="74" t="s">
        <v>88</v>
      </c>
      <c r="L274" s="74" t="s">
        <v>526</v>
      </c>
      <c r="M274" s="74" t="s">
        <v>527</v>
      </c>
      <c r="N274" s="74" t="s">
        <v>523</v>
      </c>
      <c r="O274" s="76">
        <v>0</v>
      </c>
      <c r="P274" s="76">
        <v>44469</v>
      </c>
      <c r="Q274" s="77">
        <v>1</v>
      </c>
      <c r="R274" s="74" t="s">
        <v>262</v>
      </c>
      <c r="S274" s="77">
        <v>3169.37</v>
      </c>
      <c r="T274" s="77">
        <v>3169.37</v>
      </c>
      <c r="U274" s="77">
        <v>0.19</v>
      </c>
      <c r="V274" s="78">
        <v>3.0000000000000001E-3</v>
      </c>
      <c r="W274" s="79">
        <v>6.4854000000000003</v>
      </c>
      <c r="X274" s="77">
        <v>20554.632197999999</v>
      </c>
      <c r="Y274" s="88">
        <v>20554.632197999999</v>
      </c>
      <c r="Z274" s="77">
        <v>1.232226</v>
      </c>
      <c r="AA274" s="74" t="s">
        <v>2587</v>
      </c>
      <c r="AB274" s="74" t="s">
        <v>2494</v>
      </c>
      <c r="AC274" s="74">
        <v>1</v>
      </c>
      <c r="AD274" s="74">
        <v>1</v>
      </c>
      <c r="AE274" s="74">
        <v>1</v>
      </c>
      <c r="AF274" s="74" t="s">
        <v>2587</v>
      </c>
      <c r="AG274" s="74" t="s">
        <v>2494</v>
      </c>
      <c r="AH274" s="74">
        <v>1</v>
      </c>
      <c r="AI274" s="74">
        <v>1</v>
      </c>
      <c r="AJ274" s="74">
        <v>1</v>
      </c>
      <c r="AL274" s="74">
        <v>1</v>
      </c>
      <c r="AM274" s="74" t="s">
        <v>95</v>
      </c>
      <c r="AN274" s="74">
        <v>0</v>
      </c>
      <c r="AO274" s="74" t="s">
        <v>95</v>
      </c>
      <c r="AP274" s="74" t="s">
        <v>95</v>
      </c>
      <c r="AQ274" s="74">
        <v>1</v>
      </c>
      <c r="AS274" s="74">
        <v>1</v>
      </c>
      <c r="AT274" s="74" t="s">
        <v>92</v>
      </c>
      <c r="AU274" s="74" t="s">
        <v>95</v>
      </c>
      <c r="AV274" s="74" t="s">
        <v>94</v>
      </c>
      <c r="AW274" s="77">
        <v>3169.37</v>
      </c>
      <c r="AX274" s="77">
        <v>0</v>
      </c>
      <c r="AY274" s="79">
        <v>1</v>
      </c>
      <c r="AZ274" s="77">
        <v>20554.632197999999</v>
      </c>
      <c r="BA274" s="77">
        <v>0</v>
      </c>
      <c r="BB274" s="74" t="s">
        <v>116</v>
      </c>
      <c r="BC274" s="75" t="s">
        <v>1873</v>
      </c>
      <c r="BD274" s="82">
        <v>8.734115553434286</v>
      </c>
      <c r="BE274" s="82">
        <v>0</v>
      </c>
      <c r="BF274" s="82">
        <v>5.2359994420106025E-4</v>
      </c>
      <c r="BG274" s="82">
        <v>8.7346391533784864</v>
      </c>
      <c r="BH274" s="82">
        <v>8.734115553434286</v>
      </c>
      <c r="BI274" s="82">
        <v>0</v>
      </c>
      <c r="BJ274" s="82">
        <v>5.2359994420106025E-4</v>
      </c>
      <c r="BK274" s="82">
        <v>8.7346391533784864</v>
      </c>
      <c r="BL274" s="82">
        <v>18499.168978199999</v>
      </c>
      <c r="BM274" s="82">
        <v>0</v>
      </c>
      <c r="BN274" s="82">
        <v>1.1090034</v>
      </c>
      <c r="BO274" s="82">
        <v>18500.277981599997</v>
      </c>
      <c r="BP274" s="82">
        <v>8.734115553434286</v>
      </c>
      <c r="BQ274" s="82">
        <v>0</v>
      </c>
      <c r="BR274" s="82">
        <v>5.2359994420106025E-4</v>
      </c>
      <c r="BS274" s="89">
        <v>8.7346391533784864</v>
      </c>
      <c r="BT274" s="82">
        <v>45.701259633344904</v>
      </c>
      <c r="BU274" s="82">
        <v>0</v>
      </c>
      <c r="BV274" s="82">
        <v>2.7397367080320479E-3</v>
      </c>
      <c r="BW274" s="82">
        <v>45.703999370052927</v>
      </c>
      <c r="BX274" s="82">
        <v>45.701259633344904</v>
      </c>
      <c r="BY274" s="82">
        <v>0</v>
      </c>
      <c r="BZ274" s="82">
        <v>2.7397367080320479E-3</v>
      </c>
      <c r="CA274" s="82">
        <v>45.703999370052927</v>
      </c>
      <c r="CB274" s="82">
        <v>96796.901678431503</v>
      </c>
      <c r="CC274" s="82">
        <v>0</v>
      </c>
      <c r="CD274" s="82">
        <v>5.8028602905</v>
      </c>
      <c r="CE274" s="82">
        <v>96802.704538721984</v>
      </c>
      <c r="CF274" s="82">
        <v>45.701259633344904</v>
      </c>
      <c r="CG274" s="82">
        <v>0</v>
      </c>
      <c r="CH274" s="82">
        <v>2.7397367080320479E-3</v>
      </c>
      <c r="CI274" s="82">
        <v>45.703999370052927</v>
      </c>
      <c r="CJ274" s="82" t="s">
        <v>96</v>
      </c>
      <c r="CN274" s="82">
        <v>8.7346391533784864</v>
      </c>
      <c r="CO274" s="82">
        <v>8.7346391533784864</v>
      </c>
      <c r="CP274" s="82">
        <v>18500.277981599997</v>
      </c>
      <c r="CQ274" s="82">
        <v>8.7346391533784864</v>
      </c>
      <c r="CR274" s="89">
        <v>8.7346391533784864</v>
      </c>
      <c r="CS274" s="82">
        <v>1.3468157944580883</v>
      </c>
      <c r="CT274" s="82">
        <v>1.3468157944580883</v>
      </c>
      <c r="CU274" s="82">
        <v>2852.6039999999994</v>
      </c>
      <c r="CV274" s="82">
        <v>1.3468157944580883</v>
      </c>
      <c r="CW274" s="82">
        <v>1.3468157944580883</v>
      </c>
    </row>
    <row r="275" spans="1:101">
      <c r="A275" s="86" t="s">
        <v>685</v>
      </c>
      <c r="B275" s="87" t="s">
        <v>694</v>
      </c>
      <c r="C275" s="75" t="s">
        <v>1874</v>
      </c>
      <c r="D275" s="74" t="s">
        <v>689</v>
      </c>
      <c r="E275" s="74" t="s">
        <v>685</v>
      </c>
      <c r="F275" s="74" t="s">
        <v>694</v>
      </c>
      <c r="G275" s="74" t="s">
        <v>695</v>
      </c>
      <c r="I275" s="74" t="s">
        <v>689</v>
      </c>
      <c r="J275" s="74" t="s">
        <v>523</v>
      </c>
      <c r="K275" s="74" t="s">
        <v>88</v>
      </c>
      <c r="L275" s="74" t="s">
        <v>526</v>
      </c>
      <c r="M275" s="74" t="s">
        <v>527</v>
      </c>
      <c r="N275" s="74" t="s">
        <v>523</v>
      </c>
      <c r="O275" s="76">
        <v>0</v>
      </c>
      <c r="P275" s="76">
        <v>44469</v>
      </c>
      <c r="Q275" s="77">
        <v>1</v>
      </c>
      <c r="R275" s="74" t="s">
        <v>94</v>
      </c>
      <c r="S275" s="77">
        <v>3410449.28</v>
      </c>
      <c r="T275" s="77">
        <v>3410449.28</v>
      </c>
      <c r="U275" s="77">
        <v>7154.18</v>
      </c>
      <c r="V275" s="78">
        <v>1.6200000000000003E-2</v>
      </c>
      <c r="W275" s="79">
        <v>1</v>
      </c>
      <c r="X275" s="77">
        <v>3410449.28</v>
      </c>
      <c r="Y275" s="88">
        <v>3410449.28</v>
      </c>
      <c r="Z275" s="77">
        <v>7154.18</v>
      </c>
      <c r="AA275" s="74" t="s">
        <v>2587</v>
      </c>
      <c r="AB275" s="74" t="s">
        <v>2511</v>
      </c>
      <c r="AC275" s="74">
        <v>1</v>
      </c>
      <c r="AD275" s="74">
        <v>1</v>
      </c>
      <c r="AE275" s="74">
        <v>1</v>
      </c>
      <c r="AF275" s="74" t="s">
        <v>2587</v>
      </c>
      <c r="AG275" s="74" t="s">
        <v>2511</v>
      </c>
      <c r="AH275" s="74">
        <v>1</v>
      </c>
      <c r="AI275" s="74">
        <v>1</v>
      </c>
      <c r="AJ275" s="74">
        <v>1</v>
      </c>
      <c r="AL275" s="74">
        <v>1</v>
      </c>
      <c r="AM275" s="74" t="s">
        <v>95</v>
      </c>
      <c r="AN275" s="74">
        <v>0</v>
      </c>
      <c r="AO275" s="74" t="s">
        <v>95</v>
      </c>
      <c r="AP275" s="74" t="s">
        <v>95</v>
      </c>
      <c r="AQ275" s="74">
        <v>1</v>
      </c>
      <c r="AS275" s="74">
        <v>1</v>
      </c>
      <c r="AT275" s="74" t="s">
        <v>92</v>
      </c>
      <c r="AU275" s="74" t="s">
        <v>95</v>
      </c>
      <c r="AV275" s="74" t="s">
        <v>94</v>
      </c>
      <c r="AW275" s="77">
        <v>3410449.28</v>
      </c>
      <c r="AX275" s="77">
        <v>0</v>
      </c>
      <c r="AY275" s="79">
        <v>1</v>
      </c>
      <c r="AZ275" s="77">
        <v>22118127.760511998</v>
      </c>
      <c r="BA275" s="77">
        <v>0</v>
      </c>
      <c r="BB275" s="74" t="s">
        <v>116</v>
      </c>
      <c r="BC275" s="75" t="s">
        <v>1874</v>
      </c>
      <c r="BD275" s="82">
        <v>1449.1749506247602</v>
      </c>
      <c r="BE275" s="82">
        <v>0</v>
      </c>
      <c r="BF275" s="82">
        <v>3.0399685194147352</v>
      </c>
      <c r="BG275" s="82">
        <v>1452.2149191441749</v>
      </c>
      <c r="BH275" s="82">
        <v>1449.1749506247602</v>
      </c>
      <c r="BI275" s="82">
        <v>0</v>
      </c>
      <c r="BJ275" s="82">
        <v>3.0399685194147352</v>
      </c>
      <c r="BK275" s="82">
        <v>1452.2149191441749</v>
      </c>
      <c r="BL275" s="82">
        <v>3069404.3519999995</v>
      </c>
      <c r="BM275" s="82">
        <v>0</v>
      </c>
      <c r="BN275" s="82">
        <v>6438.7620000000006</v>
      </c>
      <c r="BO275" s="82">
        <v>3075843.1140000001</v>
      </c>
      <c r="BP275" s="82">
        <v>1449.1749506247602</v>
      </c>
      <c r="BQ275" s="82">
        <v>0</v>
      </c>
      <c r="BR275" s="82">
        <v>3.0399685194147352</v>
      </c>
      <c r="BS275" s="89">
        <v>1452.2149191441749</v>
      </c>
      <c r="BT275" s="82">
        <v>7582.8079291440572</v>
      </c>
      <c r="BU275" s="82">
        <v>0</v>
      </c>
      <c r="BV275" s="82">
        <v>15.906635277837601</v>
      </c>
      <c r="BW275" s="82">
        <v>7598.7145644218954</v>
      </c>
      <c r="BX275" s="82">
        <v>7582.8079291440572</v>
      </c>
      <c r="BY275" s="82">
        <v>0</v>
      </c>
      <c r="BZ275" s="82">
        <v>15.906635277837601</v>
      </c>
      <c r="CA275" s="82">
        <v>7598.7145644218954</v>
      </c>
      <c r="CB275" s="82">
        <v>16060658.271839997</v>
      </c>
      <c r="CC275" s="82">
        <v>0</v>
      </c>
      <c r="CD275" s="82">
        <v>33690.822165000005</v>
      </c>
      <c r="CE275" s="82">
        <v>16094349.094005</v>
      </c>
      <c r="CF275" s="82">
        <v>7582.8079291440572</v>
      </c>
      <c r="CG275" s="82">
        <v>0</v>
      </c>
      <c r="CH275" s="82">
        <v>15.906635277837601</v>
      </c>
      <c r="CI275" s="82">
        <v>7598.7145644218954</v>
      </c>
      <c r="CJ275" s="82" t="s">
        <v>96</v>
      </c>
      <c r="CN275" s="82">
        <v>1452.2149191441749</v>
      </c>
      <c r="CO275" s="82">
        <v>1452.2149191441749</v>
      </c>
      <c r="CP275" s="82">
        <v>3075843.1140000001</v>
      </c>
      <c r="CQ275" s="82">
        <v>1452.2149191441749</v>
      </c>
      <c r="CR275" s="89">
        <v>1452.2149191441749</v>
      </c>
      <c r="CS275" s="82">
        <v>1452.2149191441749</v>
      </c>
      <c r="CT275" s="82">
        <v>1452.2149191441749</v>
      </c>
      <c r="CU275" s="82">
        <v>3075843.1140000001</v>
      </c>
      <c r="CV275" s="82">
        <v>1452.2149191441749</v>
      </c>
      <c r="CW275" s="82">
        <v>1452.2149191441749</v>
      </c>
    </row>
    <row r="276" spans="1:101">
      <c r="A276" s="86" t="s">
        <v>685</v>
      </c>
      <c r="B276" s="87" t="s">
        <v>697</v>
      </c>
      <c r="C276" s="75" t="s">
        <v>1875</v>
      </c>
      <c r="D276" s="74" t="s">
        <v>689</v>
      </c>
      <c r="E276" s="74" t="s">
        <v>685</v>
      </c>
      <c r="F276" s="74" t="s">
        <v>697</v>
      </c>
      <c r="G276" s="74" t="s">
        <v>695</v>
      </c>
      <c r="I276" s="74" t="s">
        <v>689</v>
      </c>
      <c r="J276" s="74" t="s">
        <v>523</v>
      </c>
      <c r="K276" s="74" t="s">
        <v>88</v>
      </c>
      <c r="L276" s="74" t="s">
        <v>526</v>
      </c>
      <c r="M276" s="74" t="s">
        <v>527</v>
      </c>
      <c r="N276" s="74" t="s">
        <v>523</v>
      </c>
      <c r="O276" s="76">
        <v>0</v>
      </c>
      <c r="P276" s="76">
        <v>44469</v>
      </c>
      <c r="Q276" s="77">
        <v>1</v>
      </c>
      <c r="R276" s="74" t="s">
        <v>262</v>
      </c>
      <c r="S276" s="77">
        <v>4070.91</v>
      </c>
      <c r="T276" s="77">
        <v>4070.91</v>
      </c>
      <c r="U276" s="77">
        <v>0.11</v>
      </c>
      <c r="V276" s="78">
        <v>1E-4</v>
      </c>
      <c r="W276" s="79">
        <v>6.4854000000000003</v>
      </c>
      <c r="X276" s="77">
        <v>26401.479714000001</v>
      </c>
      <c r="Y276" s="88">
        <v>26401.479714000001</v>
      </c>
      <c r="Z276" s="77">
        <v>0.71339400000000008</v>
      </c>
      <c r="AA276" s="74" t="s">
        <v>2587</v>
      </c>
      <c r="AB276" s="74" t="s">
        <v>2511</v>
      </c>
      <c r="AC276" s="74">
        <v>1</v>
      </c>
      <c r="AD276" s="74">
        <v>1</v>
      </c>
      <c r="AE276" s="74">
        <v>1</v>
      </c>
      <c r="AF276" s="74" t="s">
        <v>2587</v>
      </c>
      <c r="AG276" s="74" t="s">
        <v>2511</v>
      </c>
      <c r="AH276" s="74">
        <v>1</v>
      </c>
      <c r="AI276" s="74">
        <v>1</v>
      </c>
      <c r="AJ276" s="74">
        <v>1</v>
      </c>
      <c r="AL276" s="74">
        <v>1</v>
      </c>
      <c r="AM276" s="74" t="s">
        <v>95</v>
      </c>
      <c r="AN276" s="74">
        <v>0</v>
      </c>
      <c r="AO276" s="74" t="s">
        <v>95</v>
      </c>
      <c r="AP276" s="74" t="s">
        <v>95</v>
      </c>
      <c r="AQ276" s="74">
        <v>1</v>
      </c>
      <c r="AS276" s="74">
        <v>1</v>
      </c>
      <c r="AT276" s="74" t="s">
        <v>92</v>
      </c>
      <c r="AU276" s="74" t="s">
        <v>95</v>
      </c>
      <c r="AV276" s="74" t="s">
        <v>94</v>
      </c>
      <c r="AW276" s="77">
        <v>4070.91</v>
      </c>
      <c r="AX276" s="77">
        <v>0</v>
      </c>
      <c r="AY276" s="79">
        <v>1</v>
      </c>
      <c r="AZ276" s="77">
        <v>26401.479714000001</v>
      </c>
      <c r="BA276" s="77">
        <v>0</v>
      </c>
      <c r="BB276" s="74" t="s">
        <v>116</v>
      </c>
      <c r="BC276" s="75" t="s">
        <v>1875</v>
      </c>
      <c r="BD276" s="82">
        <v>11.218569730776517</v>
      </c>
      <c r="BE276" s="82">
        <v>0</v>
      </c>
      <c r="BF276" s="82">
        <v>3.031368098006139E-4</v>
      </c>
      <c r="BG276" s="82">
        <v>11.218872867586319</v>
      </c>
      <c r="BH276" s="82">
        <v>11.218569730776517</v>
      </c>
      <c r="BI276" s="82">
        <v>0</v>
      </c>
      <c r="BJ276" s="82">
        <v>3.031368098006139E-4</v>
      </c>
      <c r="BK276" s="82">
        <v>11.218872867586319</v>
      </c>
      <c r="BL276" s="82">
        <v>23761.331742599999</v>
      </c>
      <c r="BM276" s="82">
        <v>0</v>
      </c>
      <c r="BN276" s="82">
        <v>0.64205460000000014</v>
      </c>
      <c r="BO276" s="82">
        <v>23761.973797199997</v>
      </c>
      <c r="BP276" s="82">
        <v>11.218569730776517</v>
      </c>
      <c r="BQ276" s="82">
        <v>0</v>
      </c>
      <c r="BR276" s="82">
        <v>3.031368098006139E-4</v>
      </c>
      <c r="BS276" s="89">
        <v>11.218872867586319</v>
      </c>
      <c r="BT276" s="82">
        <v>58.701166116288128</v>
      </c>
      <c r="BU276" s="82">
        <v>0</v>
      </c>
      <c r="BV276" s="82">
        <v>1.5861633572817123E-3</v>
      </c>
      <c r="BW276" s="82">
        <v>58.702752279645409</v>
      </c>
      <c r="BX276" s="82">
        <v>58.701166116288128</v>
      </c>
      <c r="BY276" s="82">
        <v>0</v>
      </c>
      <c r="BZ276" s="82">
        <v>1.5861633572817123E-3</v>
      </c>
      <c r="CA276" s="82">
        <v>58.702752279645409</v>
      </c>
      <c r="CB276" s="82">
        <v>124331.1683431545</v>
      </c>
      <c r="CC276" s="82">
        <v>0</v>
      </c>
      <c r="CD276" s="82">
        <v>3.3595506945000007</v>
      </c>
      <c r="CE276" s="82">
        <v>124334.52789384898</v>
      </c>
      <c r="CF276" s="82">
        <v>58.701166116288128</v>
      </c>
      <c r="CG276" s="82">
        <v>0</v>
      </c>
      <c r="CH276" s="82">
        <v>1.5861633572817123E-3</v>
      </c>
      <c r="CI276" s="82">
        <v>58.702752279645409</v>
      </c>
      <c r="CJ276" s="82" t="s">
        <v>96</v>
      </c>
      <c r="CN276" s="82">
        <v>11.218872867586319</v>
      </c>
      <c r="CO276" s="82">
        <v>11.218872867586319</v>
      </c>
      <c r="CP276" s="82">
        <v>23761.973797199997</v>
      </c>
      <c r="CQ276" s="82">
        <v>11.218872867586319</v>
      </c>
      <c r="CR276" s="89">
        <v>11.218872867586319</v>
      </c>
      <c r="CS276" s="82">
        <v>1.729865986305597</v>
      </c>
      <c r="CT276" s="82">
        <v>1.729865986305597</v>
      </c>
      <c r="CU276" s="82">
        <v>3663.9179999999992</v>
      </c>
      <c r="CV276" s="82">
        <v>1.729865986305597</v>
      </c>
      <c r="CW276" s="82">
        <v>1.729865986305597</v>
      </c>
    </row>
    <row r="277" spans="1:101">
      <c r="A277" s="86" t="s">
        <v>685</v>
      </c>
      <c r="B277" s="87" t="s">
        <v>698</v>
      </c>
      <c r="C277" s="75" t="s">
        <v>1876</v>
      </c>
      <c r="D277" s="74" t="s">
        <v>689</v>
      </c>
      <c r="E277" s="74" t="s">
        <v>685</v>
      </c>
      <c r="F277" s="74" t="s">
        <v>698</v>
      </c>
      <c r="G277" s="74" t="s">
        <v>695</v>
      </c>
      <c r="I277" s="74" t="s">
        <v>689</v>
      </c>
      <c r="J277" s="74" t="s">
        <v>523</v>
      </c>
      <c r="K277" s="74" t="s">
        <v>88</v>
      </c>
      <c r="L277" s="74" t="s">
        <v>526</v>
      </c>
      <c r="M277" s="74" t="s">
        <v>527</v>
      </c>
      <c r="N277" s="74" t="s">
        <v>523</v>
      </c>
      <c r="O277" s="76">
        <v>0</v>
      </c>
      <c r="P277" s="76">
        <v>44469</v>
      </c>
      <c r="Q277" s="77">
        <v>1</v>
      </c>
      <c r="R277" s="74" t="s">
        <v>94</v>
      </c>
      <c r="S277" s="77">
        <v>2327444.91</v>
      </c>
      <c r="T277" s="77">
        <v>2327444.91</v>
      </c>
      <c r="U277" s="77">
        <v>336.02</v>
      </c>
      <c r="V277" s="78">
        <v>7.1999999999999998E-3</v>
      </c>
      <c r="W277" s="79">
        <v>1</v>
      </c>
      <c r="X277" s="77">
        <v>2327444.91</v>
      </c>
      <c r="Y277" s="88">
        <v>2327444.91</v>
      </c>
      <c r="Z277" s="77">
        <v>336.02</v>
      </c>
      <c r="AA277" s="74" t="s">
        <v>2587</v>
      </c>
      <c r="AB277" s="74" t="s">
        <v>2511</v>
      </c>
      <c r="AC277" s="74">
        <v>1</v>
      </c>
      <c r="AD277" s="74">
        <v>1</v>
      </c>
      <c r="AE277" s="74">
        <v>1</v>
      </c>
      <c r="AF277" s="74" t="s">
        <v>2587</v>
      </c>
      <c r="AG277" s="74" t="s">
        <v>2511</v>
      </c>
      <c r="AH277" s="74">
        <v>1</v>
      </c>
      <c r="AI277" s="74">
        <v>1</v>
      </c>
      <c r="AJ277" s="74">
        <v>1</v>
      </c>
      <c r="AL277" s="74">
        <v>1</v>
      </c>
      <c r="AM277" s="74" t="s">
        <v>95</v>
      </c>
      <c r="AN277" s="74">
        <v>0</v>
      </c>
      <c r="AO277" s="74" t="s">
        <v>95</v>
      </c>
      <c r="AP277" s="74" t="s">
        <v>95</v>
      </c>
      <c r="AQ277" s="74">
        <v>1</v>
      </c>
      <c r="AS277" s="74">
        <v>1</v>
      </c>
      <c r="AT277" s="74" t="s">
        <v>92</v>
      </c>
      <c r="AU277" s="74" t="s">
        <v>95</v>
      </c>
      <c r="AV277" s="74" t="s">
        <v>94</v>
      </c>
      <c r="AW277" s="77">
        <v>2327444.91</v>
      </c>
      <c r="AX277" s="77">
        <v>0</v>
      </c>
      <c r="AY277" s="79">
        <v>1</v>
      </c>
      <c r="AZ277" s="77">
        <v>15094411.219314002</v>
      </c>
      <c r="BA277" s="77">
        <v>0</v>
      </c>
      <c r="BB277" s="74" t="s">
        <v>116</v>
      </c>
      <c r="BC277" s="75" t="s">
        <v>1876</v>
      </c>
      <c r="BD277" s="82">
        <v>988.98256083465344</v>
      </c>
      <c r="BE277" s="82">
        <v>0</v>
      </c>
      <c r="BF277" s="82">
        <v>0.14278229257493369</v>
      </c>
      <c r="BG277" s="82">
        <v>989.12534312722835</v>
      </c>
      <c r="BH277" s="82">
        <v>988.98256083465344</v>
      </c>
      <c r="BI277" s="82">
        <v>0</v>
      </c>
      <c r="BJ277" s="82">
        <v>0.14278229257493369</v>
      </c>
      <c r="BK277" s="82">
        <v>989.12534312722835</v>
      </c>
      <c r="BL277" s="82">
        <v>2094700.4189999998</v>
      </c>
      <c r="BM277" s="82">
        <v>0</v>
      </c>
      <c r="BN277" s="82">
        <v>302.41800000000001</v>
      </c>
      <c r="BO277" s="82">
        <v>2095002.8370000003</v>
      </c>
      <c r="BP277" s="82">
        <v>988.98256083465344</v>
      </c>
      <c r="BQ277" s="82">
        <v>0</v>
      </c>
      <c r="BR277" s="82">
        <v>0.14278229257493369</v>
      </c>
      <c r="BS277" s="89">
        <v>989.12534312722835</v>
      </c>
      <c r="BT277" s="82">
        <v>5174.851249567324</v>
      </c>
      <c r="BU277" s="82">
        <v>0</v>
      </c>
      <c r="BV277" s="82">
        <v>0.74710834589834052</v>
      </c>
      <c r="BW277" s="82">
        <v>5175.5983579132226</v>
      </c>
      <c r="BX277" s="82">
        <v>5174.851249567324</v>
      </c>
      <c r="BY277" s="82">
        <v>0</v>
      </c>
      <c r="BZ277" s="82">
        <v>0.74710834589834052</v>
      </c>
      <c r="CA277" s="82">
        <v>5175.5983579132226</v>
      </c>
      <c r="CB277" s="82">
        <v>10960519.942417499</v>
      </c>
      <c r="CC277" s="82">
        <v>0</v>
      </c>
      <c r="CD277" s="82">
        <v>1582.4021849999999</v>
      </c>
      <c r="CE277" s="82">
        <v>10962102.344602501</v>
      </c>
      <c r="CF277" s="82">
        <v>5174.851249567324</v>
      </c>
      <c r="CG277" s="82">
        <v>0</v>
      </c>
      <c r="CH277" s="82">
        <v>0.74710834589834052</v>
      </c>
      <c r="CI277" s="82">
        <v>5175.5983579132226</v>
      </c>
      <c r="CJ277" s="82" t="s">
        <v>96</v>
      </c>
      <c r="CN277" s="82">
        <v>989.12534312722835</v>
      </c>
      <c r="CO277" s="82">
        <v>989.12534312722835</v>
      </c>
      <c r="CP277" s="82">
        <v>2095002.8370000003</v>
      </c>
      <c r="CQ277" s="82">
        <v>989.12534312722835</v>
      </c>
      <c r="CR277" s="89">
        <v>989.12534312722835</v>
      </c>
      <c r="CS277" s="82">
        <v>989.12534312722835</v>
      </c>
      <c r="CT277" s="82">
        <v>989.12534312722835</v>
      </c>
      <c r="CU277" s="82">
        <v>2095002.8370000003</v>
      </c>
      <c r="CV277" s="82">
        <v>989.12534312722835</v>
      </c>
      <c r="CW277" s="82">
        <v>989.12534312722835</v>
      </c>
    </row>
    <row r="278" spans="1:101">
      <c r="A278" s="86" t="s">
        <v>685</v>
      </c>
      <c r="B278" s="87" t="s">
        <v>703</v>
      </c>
      <c r="C278" s="75" t="s">
        <v>1878</v>
      </c>
      <c r="D278" s="74" t="s">
        <v>689</v>
      </c>
      <c r="E278" s="74" t="s">
        <v>685</v>
      </c>
      <c r="F278" s="74" t="s">
        <v>703</v>
      </c>
      <c r="G278" s="74" t="s">
        <v>704</v>
      </c>
      <c r="I278" s="74" t="s">
        <v>689</v>
      </c>
      <c r="J278" s="74" t="s">
        <v>523</v>
      </c>
      <c r="K278" s="74" t="s">
        <v>88</v>
      </c>
      <c r="L278" s="74" t="s">
        <v>526</v>
      </c>
      <c r="M278" s="74" t="s">
        <v>527</v>
      </c>
      <c r="N278" s="74" t="s">
        <v>523</v>
      </c>
      <c r="O278" s="76">
        <v>0</v>
      </c>
      <c r="P278" s="76">
        <v>44469</v>
      </c>
      <c r="Q278" s="77">
        <v>1</v>
      </c>
      <c r="R278" s="74" t="s">
        <v>262</v>
      </c>
      <c r="S278" s="77">
        <v>40930482.490000002</v>
      </c>
      <c r="T278" s="77">
        <v>40930482.490000002</v>
      </c>
      <c r="U278" s="77">
        <v>0</v>
      </c>
      <c r="V278" s="78">
        <v>0</v>
      </c>
      <c r="W278" s="79">
        <v>6.4854000000000003</v>
      </c>
      <c r="X278" s="77">
        <v>265450551.14064601</v>
      </c>
      <c r="Y278" s="88">
        <v>265450551.14064601</v>
      </c>
      <c r="Z278" s="77">
        <v>0</v>
      </c>
      <c r="AA278" s="74" t="s">
        <v>2587</v>
      </c>
      <c r="AB278" s="74" t="s">
        <v>2484</v>
      </c>
      <c r="AC278" s="74">
        <v>1</v>
      </c>
      <c r="AD278" s="74">
        <v>1</v>
      </c>
      <c r="AE278" s="74">
        <v>1</v>
      </c>
      <c r="AF278" s="74" t="s">
        <v>2587</v>
      </c>
      <c r="AG278" s="74" t="s">
        <v>2484</v>
      </c>
      <c r="AH278" s="74">
        <v>1</v>
      </c>
      <c r="AI278" s="74">
        <v>1</v>
      </c>
      <c r="AJ278" s="74">
        <v>1</v>
      </c>
      <c r="AL278" s="74">
        <v>1</v>
      </c>
      <c r="AM278" s="74" t="s">
        <v>95</v>
      </c>
      <c r="AN278" s="74">
        <v>0</v>
      </c>
      <c r="AO278" s="74" t="s">
        <v>95</v>
      </c>
      <c r="AP278" s="74" t="s">
        <v>95</v>
      </c>
      <c r="AQ278" s="74">
        <v>1</v>
      </c>
      <c r="AS278" s="74">
        <v>1</v>
      </c>
      <c r="AT278" s="74" t="s">
        <v>92</v>
      </c>
      <c r="AU278" s="74" t="s">
        <v>95</v>
      </c>
      <c r="AV278" s="74" t="s">
        <v>94</v>
      </c>
      <c r="AW278" s="77">
        <v>40930482.490000002</v>
      </c>
      <c r="AX278" s="77">
        <v>0</v>
      </c>
      <c r="AY278" s="79">
        <v>1</v>
      </c>
      <c r="AZ278" s="77">
        <v>265450551.14064601</v>
      </c>
      <c r="BA278" s="77">
        <v>0</v>
      </c>
      <c r="BB278" s="74" t="s">
        <v>116</v>
      </c>
      <c r="BC278" s="75" t="s">
        <v>1878</v>
      </c>
      <c r="BD278" s="82">
        <v>112795.78077834986</v>
      </c>
      <c r="BE278" s="82">
        <v>0</v>
      </c>
      <c r="BF278" s="82">
        <v>0</v>
      </c>
      <c r="BG278" s="82">
        <v>112795.78077834986</v>
      </c>
      <c r="BH278" s="82">
        <v>112795.78077834986</v>
      </c>
      <c r="BI278" s="82">
        <v>0</v>
      </c>
      <c r="BJ278" s="82">
        <v>0</v>
      </c>
      <c r="BK278" s="82">
        <v>112795.78077834986</v>
      </c>
      <c r="BL278" s="82">
        <v>238905496.02658138</v>
      </c>
      <c r="BM278" s="82">
        <v>0</v>
      </c>
      <c r="BN278" s="82">
        <v>0</v>
      </c>
      <c r="BO278" s="82">
        <v>238905496.02658138</v>
      </c>
      <c r="BP278" s="82">
        <v>112795.78077834986</v>
      </c>
      <c r="BQ278" s="82">
        <v>0</v>
      </c>
      <c r="BR278" s="82">
        <v>0</v>
      </c>
      <c r="BS278" s="89">
        <v>112795.78077834986</v>
      </c>
      <c r="BT278" s="82">
        <v>590203.92292271566</v>
      </c>
      <c r="BU278" s="82">
        <v>0</v>
      </c>
      <c r="BV278" s="82">
        <v>0</v>
      </c>
      <c r="BW278" s="82">
        <v>590203.92292271566</v>
      </c>
      <c r="BX278" s="82">
        <v>590203.92292271566</v>
      </c>
      <c r="BY278" s="82">
        <v>0</v>
      </c>
      <c r="BZ278" s="82">
        <v>0</v>
      </c>
      <c r="CA278" s="82">
        <v>590203.92292271566</v>
      </c>
      <c r="CB278" s="82">
        <v>1250073007.9590871</v>
      </c>
      <c r="CC278" s="82">
        <v>0</v>
      </c>
      <c r="CD278" s="82">
        <v>0</v>
      </c>
      <c r="CE278" s="82">
        <v>1250073007.9590871</v>
      </c>
      <c r="CF278" s="82">
        <v>590203.92292271566</v>
      </c>
      <c r="CG278" s="82">
        <v>0</v>
      </c>
      <c r="CH278" s="82">
        <v>0</v>
      </c>
      <c r="CI278" s="82">
        <v>590203.92292271566</v>
      </c>
      <c r="CJ278" s="82" t="s">
        <v>96</v>
      </c>
      <c r="CN278" s="82">
        <v>112795.78077834986</v>
      </c>
      <c r="CO278" s="82">
        <v>112795.78077834986</v>
      </c>
      <c r="CP278" s="82">
        <v>238905496.02658138</v>
      </c>
      <c r="CQ278" s="82">
        <v>112795.78077834986</v>
      </c>
      <c r="CR278" s="89">
        <v>112795.78077834986</v>
      </c>
      <c r="CS278" s="82">
        <v>17392.262740671333</v>
      </c>
      <c r="CT278" s="82">
        <v>17392.262740671333</v>
      </c>
      <c r="CU278" s="82">
        <v>36837434.240999997</v>
      </c>
      <c r="CV278" s="82">
        <v>17392.262740671333</v>
      </c>
      <c r="CW278" s="82">
        <v>17392.262740671333</v>
      </c>
    </row>
    <row r="279" spans="1:101">
      <c r="A279" s="86" t="s">
        <v>685</v>
      </c>
      <c r="B279" s="87" t="s">
        <v>706</v>
      </c>
      <c r="C279" s="75" t="s">
        <v>1879</v>
      </c>
      <c r="D279" s="74" t="s">
        <v>689</v>
      </c>
      <c r="E279" s="74" t="s">
        <v>685</v>
      </c>
      <c r="F279" s="74" t="s">
        <v>706</v>
      </c>
      <c r="G279" s="74" t="s">
        <v>707</v>
      </c>
      <c r="I279" s="74" t="s">
        <v>689</v>
      </c>
      <c r="J279" s="74" t="s">
        <v>523</v>
      </c>
      <c r="K279" s="74" t="s">
        <v>88</v>
      </c>
      <c r="L279" s="74" t="s">
        <v>526</v>
      </c>
      <c r="M279" s="74" t="s">
        <v>527</v>
      </c>
      <c r="N279" s="74" t="s">
        <v>523</v>
      </c>
      <c r="O279" s="76">
        <v>0</v>
      </c>
      <c r="P279" s="76">
        <v>44469</v>
      </c>
      <c r="Q279" s="77">
        <v>1</v>
      </c>
      <c r="R279" s="74" t="s">
        <v>94</v>
      </c>
      <c r="S279" s="77">
        <v>5392.8</v>
      </c>
      <c r="T279" s="77">
        <v>5392.8</v>
      </c>
      <c r="U279" s="77">
        <v>0.35</v>
      </c>
      <c r="V279" s="78">
        <v>3.4999999999999996E-3</v>
      </c>
      <c r="W279" s="79">
        <v>1</v>
      </c>
      <c r="X279" s="77">
        <v>5392.8</v>
      </c>
      <c r="Y279" s="88">
        <v>5392.8</v>
      </c>
      <c r="Z279" s="77">
        <v>0.35</v>
      </c>
      <c r="AA279" s="74" t="s">
        <v>2596</v>
      </c>
      <c r="AB279" s="74" t="s">
        <v>2514</v>
      </c>
      <c r="AC279" s="74">
        <v>1</v>
      </c>
      <c r="AD279" s="74">
        <v>1</v>
      </c>
      <c r="AE279" s="74">
        <v>1</v>
      </c>
      <c r="AF279" s="74" t="s">
        <v>2596</v>
      </c>
      <c r="AG279" s="74" t="s">
        <v>2514</v>
      </c>
      <c r="AH279" s="74">
        <v>1</v>
      </c>
      <c r="AI279" s="74">
        <v>1</v>
      </c>
      <c r="AJ279" s="74">
        <v>1</v>
      </c>
      <c r="AL279" s="74">
        <v>1</v>
      </c>
      <c r="AM279" s="74" t="s">
        <v>95</v>
      </c>
      <c r="AN279" s="74">
        <v>0</v>
      </c>
      <c r="AO279" s="74" t="s">
        <v>95</v>
      </c>
      <c r="AP279" s="74" t="s">
        <v>95</v>
      </c>
      <c r="AQ279" s="74">
        <v>1</v>
      </c>
      <c r="AS279" s="74">
        <v>1</v>
      </c>
      <c r="AT279" s="74" t="s">
        <v>92</v>
      </c>
      <c r="AU279" s="74" t="s">
        <v>95</v>
      </c>
      <c r="AV279" s="74" t="s">
        <v>94</v>
      </c>
      <c r="AW279" s="77">
        <v>5392.8</v>
      </c>
      <c r="AX279" s="77">
        <v>0</v>
      </c>
      <c r="AY279" s="79">
        <v>1</v>
      </c>
      <c r="AZ279" s="77">
        <v>34974.465120000001</v>
      </c>
      <c r="BA279" s="77">
        <v>0</v>
      </c>
      <c r="BB279" s="74" t="s">
        <v>116</v>
      </c>
      <c r="BC279" s="75" t="s">
        <v>1879</v>
      </c>
      <c r="BD279" s="82">
        <v>2.2915193958636468</v>
      </c>
      <c r="BE279" s="82">
        <v>0</v>
      </c>
      <c r="BF279" s="82">
        <v>1.487227022237569E-4</v>
      </c>
      <c r="BG279" s="82">
        <v>2.2916681185658705</v>
      </c>
      <c r="BH279" s="82">
        <v>2.2915193958636468</v>
      </c>
      <c r="BI279" s="82">
        <v>0</v>
      </c>
      <c r="BJ279" s="82">
        <v>1.487227022237569E-4</v>
      </c>
      <c r="BK279" s="82">
        <v>2.2916681185658705</v>
      </c>
      <c r="BL279" s="82">
        <v>4853.5200000000004</v>
      </c>
      <c r="BM279" s="82">
        <v>0</v>
      </c>
      <c r="BN279" s="82">
        <v>0.315</v>
      </c>
      <c r="BO279" s="82">
        <v>4853.835</v>
      </c>
      <c r="BP279" s="82">
        <v>2.2915193958636468</v>
      </c>
      <c r="BQ279" s="82">
        <v>0</v>
      </c>
      <c r="BR279" s="82">
        <v>1.487227022237569E-4</v>
      </c>
      <c r="BS279" s="89">
        <v>2.2916681185658705</v>
      </c>
      <c r="BT279" s="82">
        <v>11.990375238856531</v>
      </c>
      <c r="BU279" s="82">
        <v>0</v>
      </c>
      <c r="BV279" s="82">
        <v>7.7819153938580795E-4</v>
      </c>
      <c r="BW279" s="82">
        <v>11.991153430395917</v>
      </c>
      <c r="BX279" s="82">
        <v>11.990375238856531</v>
      </c>
      <c r="BY279" s="82">
        <v>0</v>
      </c>
      <c r="BZ279" s="82">
        <v>7.7819153938580795E-4</v>
      </c>
      <c r="CA279" s="82">
        <v>11.991153430395917</v>
      </c>
      <c r="CB279" s="82">
        <v>25396.043400000002</v>
      </c>
      <c r="CC279" s="82">
        <v>0</v>
      </c>
      <c r="CD279" s="82">
        <v>1.6482375</v>
      </c>
      <c r="CE279" s="82">
        <v>25397.6916375</v>
      </c>
      <c r="CF279" s="82">
        <v>11.990375238856531</v>
      </c>
      <c r="CG279" s="82">
        <v>0</v>
      </c>
      <c r="CH279" s="82">
        <v>7.7819153938580795E-4</v>
      </c>
      <c r="CI279" s="82">
        <v>11.991153430395917</v>
      </c>
      <c r="CJ279" s="82" t="s">
        <v>96</v>
      </c>
      <c r="CN279" s="82">
        <v>2.2916681185658705</v>
      </c>
      <c r="CO279" s="82">
        <v>2.2916681185658705</v>
      </c>
      <c r="CP279" s="82">
        <v>4853.835</v>
      </c>
      <c r="CQ279" s="82">
        <v>2.2916681185658705</v>
      </c>
      <c r="CR279" s="89">
        <v>2.2916681185658705</v>
      </c>
      <c r="CS279" s="82">
        <v>2.2916681185658705</v>
      </c>
      <c r="CT279" s="82">
        <v>2.2916681185658705</v>
      </c>
      <c r="CU279" s="82">
        <v>4853.835</v>
      </c>
      <c r="CV279" s="82">
        <v>2.2916681185658705</v>
      </c>
      <c r="CW279" s="82">
        <v>2.2916681185658705</v>
      </c>
    </row>
    <row r="280" spans="1:101">
      <c r="A280" s="86" t="s">
        <v>685</v>
      </c>
      <c r="B280" s="87" t="s">
        <v>709</v>
      </c>
      <c r="C280" s="75" t="s">
        <v>1880</v>
      </c>
      <c r="D280" s="74" t="s">
        <v>689</v>
      </c>
      <c r="E280" s="74" t="s">
        <v>685</v>
      </c>
      <c r="F280" s="74" t="s">
        <v>709</v>
      </c>
      <c r="G280" s="74" t="s">
        <v>707</v>
      </c>
      <c r="I280" s="74" t="s">
        <v>689</v>
      </c>
      <c r="J280" s="74" t="s">
        <v>523</v>
      </c>
      <c r="K280" s="74" t="s">
        <v>88</v>
      </c>
      <c r="L280" s="74" t="s">
        <v>526</v>
      </c>
      <c r="M280" s="74" t="s">
        <v>527</v>
      </c>
      <c r="N280" s="74" t="s">
        <v>523</v>
      </c>
      <c r="O280" s="76">
        <v>0</v>
      </c>
      <c r="P280" s="76">
        <v>44469</v>
      </c>
      <c r="Q280" s="77">
        <v>1</v>
      </c>
      <c r="R280" s="74" t="s">
        <v>94</v>
      </c>
      <c r="S280" s="77">
        <v>133933.20000000001</v>
      </c>
      <c r="T280" s="77">
        <v>133933.20000000001</v>
      </c>
      <c r="U280" s="77">
        <v>47.56</v>
      </c>
      <c r="V280" s="78">
        <v>1.8000000000000002E-2</v>
      </c>
      <c r="W280" s="79">
        <v>1</v>
      </c>
      <c r="X280" s="77">
        <v>133933.20000000001</v>
      </c>
      <c r="Y280" s="88">
        <v>133933.20000000001</v>
      </c>
      <c r="Z280" s="77">
        <v>47.56</v>
      </c>
      <c r="AA280" s="74" t="s">
        <v>2596</v>
      </c>
      <c r="AB280" s="74" t="s">
        <v>2514</v>
      </c>
      <c r="AC280" s="74">
        <v>1</v>
      </c>
      <c r="AD280" s="74">
        <v>1</v>
      </c>
      <c r="AE280" s="74">
        <v>1</v>
      </c>
      <c r="AF280" s="74" t="s">
        <v>2596</v>
      </c>
      <c r="AG280" s="74" t="s">
        <v>2514</v>
      </c>
      <c r="AH280" s="74">
        <v>1</v>
      </c>
      <c r="AI280" s="74">
        <v>1</v>
      </c>
      <c r="AJ280" s="74">
        <v>1</v>
      </c>
      <c r="AL280" s="74">
        <v>1</v>
      </c>
      <c r="AM280" s="74" t="s">
        <v>95</v>
      </c>
      <c r="AN280" s="74">
        <v>0</v>
      </c>
      <c r="AO280" s="74" t="s">
        <v>95</v>
      </c>
      <c r="AP280" s="74" t="s">
        <v>95</v>
      </c>
      <c r="AQ280" s="74">
        <v>1</v>
      </c>
      <c r="AS280" s="74">
        <v>1</v>
      </c>
      <c r="AT280" s="74" t="s">
        <v>92</v>
      </c>
      <c r="AU280" s="74" t="s">
        <v>95</v>
      </c>
      <c r="AV280" s="74" t="s">
        <v>94</v>
      </c>
      <c r="AW280" s="77">
        <v>133933.20000000001</v>
      </c>
      <c r="AX280" s="77">
        <v>0</v>
      </c>
      <c r="AY280" s="79">
        <v>1</v>
      </c>
      <c r="AZ280" s="77">
        <v>868610.37528000015</v>
      </c>
      <c r="BA280" s="77">
        <v>0</v>
      </c>
      <c r="BB280" s="74" t="s">
        <v>116</v>
      </c>
      <c r="BC280" s="75" t="s">
        <v>1880</v>
      </c>
      <c r="BD280" s="82">
        <v>56.911164061356807</v>
      </c>
      <c r="BE280" s="82">
        <v>0</v>
      </c>
      <c r="BF280" s="82">
        <v>2.0209290622176797E-2</v>
      </c>
      <c r="BG280" s="82">
        <v>56.931373351978984</v>
      </c>
      <c r="BH280" s="82">
        <v>56.911164061356807</v>
      </c>
      <c r="BI280" s="82">
        <v>0</v>
      </c>
      <c r="BJ280" s="82">
        <v>2.0209290622176797E-2</v>
      </c>
      <c r="BK280" s="82">
        <v>56.931373351978984</v>
      </c>
      <c r="BL280" s="82">
        <v>120539.88000000002</v>
      </c>
      <c r="BM280" s="82">
        <v>0</v>
      </c>
      <c r="BN280" s="82">
        <v>42.804000000000002</v>
      </c>
      <c r="BO280" s="82">
        <v>120582.68400000001</v>
      </c>
      <c r="BP280" s="82">
        <v>56.911164061356807</v>
      </c>
      <c r="BQ280" s="82">
        <v>0</v>
      </c>
      <c r="BR280" s="82">
        <v>2.0209290622176797E-2</v>
      </c>
      <c r="BS280" s="89">
        <v>56.931373351978984</v>
      </c>
      <c r="BT280" s="82">
        <v>297.78766595104946</v>
      </c>
      <c r="BU280" s="82">
        <v>0</v>
      </c>
      <c r="BV280" s="82">
        <v>0.10574511318054008</v>
      </c>
      <c r="BW280" s="82">
        <v>297.89341106423001</v>
      </c>
      <c r="BX280" s="82">
        <v>297.78766595104946</v>
      </c>
      <c r="BY280" s="82">
        <v>0</v>
      </c>
      <c r="BZ280" s="82">
        <v>0.10574511318054008</v>
      </c>
      <c r="CA280" s="82">
        <v>297.89341106423001</v>
      </c>
      <c r="CB280" s="82">
        <v>630724.92210000008</v>
      </c>
      <c r="CC280" s="82">
        <v>0</v>
      </c>
      <c r="CD280" s="82">
        <v>223.97193000000001</v>
      </c>
      <c r="CE280" s="82">
        <v>630948.89403000008</v>
      </c>
      <c r="CF280" s="82">
        <v>297.78766595104946</v>
      </c>
      <c r="CG280" s="82">
        <v>0</v>
      </c>
      <c r="CH280" s="82">
        <v>0.10574511318054008</v>
      </c>
      <c r="CI280" s="82">
        <v>297.89341106423001</v>
      </c>
      <c r="CJ280" s="82" t="s">
        <v>96</v>
      </c>
      <c r="CN280" s="82">
        <v>56.931373351978984</v>
      </c>
      <c r="CO280" s="82">
        <v>56.931373351978984</v>
      </c>
      <c r="CP280" s="82">
        <v>120582.68400000001</v>
      </c>
      <c r="CQ280" s="82">
        <v>56.931373351978984</v>
      </c>
      <c r="CR280" s="89">
        <v>56.931373351978984</v>
      </c>
      <c r="CS280" s="82">
        <v>56.931373351978984</v>
      </c>
      <c r="CT280" s="82">
        <v>56.931373351978984</v>
      </c>
      <c r="CU280" s="82">
        <v>120582.68400000001</v>
      </c>
      <c r="CV280" s="82">
        <v>56.931373351978984</v>
      </c>
      <c r="CW280" s="82">
        <v>56.931373351978984</v>
      </c>
    </row>
    <row r="281" spans="1:101">
      <c r="A281" s="86" t="s">
        <v>685</v>
      </c>
      <c r="B281" s="87" t="s">
        <v>711</v>
      </c>
      <c r="C281" s="75" t="s">
        <v>1881</v>
      </c>
      <c r="D281" s="74" t="s">
        <v>689</v>
      </c>
      <c r="E281" s="74" t="s">
        <v>685</v>
      </c>
      <c r="F281" s="74" t="s">
        <v>711</v>
      </c>
      <c r="G281" s="74" t="s">
        <v>712</v>
      </c>
      <c r="I281" s="74" t="s">
        <v>689</v>
      </c>
      <c r="J281" s="74" t="s">
        <v>523</v>
      </c>
      <c r="K281" s="74" t="s">
        <v>88</v>
      </c>
      <c r="L281" s="74" t="s">
        <v>526</v>
      </c>
      <c r="M281" s="74" t="s">
        <v>527</v>
      </c>
      <c r="N281" s="74" t="s">
        <v>523</v>
      </c>
      <c r="O281" s="76">
        <v>0</v>
      </c>
      <c r="P281" s="76">
        <v>44469</v>
      </c>
      <c r="Q281" s="77">
        <v>1</v>
      </c>
      <c r="R281" s="74" t="s">
        <v>519</v>
      </c>
      <c r="S281" s="77">
        <v>2878365.44</v>
      </c>
      <c r="T281" s="77">
        <v>2878365.44</v>
      </c>
      <c r="U281" s="77">
        <v>0</v>
      </c>
      <c r="V281" s="78">
        <v>0</v>
      </c>
      <c r="W281" s="79">
        <v>0.19111323459149546</v>
      </c>
      <c r="X281" s="77">
        <v>550093.72957477299</v>
      </c>
      <c r="Y281" s="88">
        <v>550093.72957477299</v>
      </c>
      <c r="Z281" s="77">
        <v>0</v>
      </c>
      <c r="AA281" s="74" t="s">
        <v>2587</v>
      </c>
      <c r="AB281" s="74" t="s">
        <v>2506</v>
      </c>
      <c r="AC281" s="74">
        <v>1</v>
      </c>
      <c r="AD281" s="74">
        <v>0</v>
      </c>
      <c r="AE281" s="74">
        <v>1</v>
      </c>
      <c r="AF281" s="74" t="s">
        <v>2587</v>
      </c>
      <c r="AG281" s="74" t="s">
        <v>2506</v>
      </c>
      <c r="AH281" s="74">
        <v>1</v>
      </c>
      <c r="AI281" s="74">
        <v>0</v>
      </c>
      <c r="AJ281" s="74">
        <v>1</v>
      </c>
      <c r="AL281" s="74">
        <v>1</v>
      </c>
      <c r="AM281" s="74" t="s">
        <v>95</v>
      </c>
      <c r="AN281" s="74">
        <v>0</v>
      </c>
      <c r="AO281" s="74" t="s">
        <v>95</v>
      </c>
      <c r="AP281" s="74" t="s">
        <v>95</v>
      </c>
      <c r="AQ281" s="74">
        <v>1</v>
      </c>
      <c r="AS281" s="74">
        <v>1</v>
      </c>
      <c r="AT281" s="74" t="s">
        <v>92</v>
      </c>
      <c r="AU281" s="74" t="s">
        <v>95</v>
      </c>
      <c r="AV281" s="74" t="s">
        <v>94</v>
      </c>
      <c r="AW281" s="77">
        <v>2878365.44</v>
      </c>
      <c r="AX281" s="77">
        <v>0</v>
      </c>
      <c r="AY281" s="79">
        <v>1</v>
      </c>
      <c r="AZ281" s="77">
        <v>18667351.224576</v>
      </c>
      <c r="BA281" s="77">
        <v>0</v>
      </c>
      <c r="BB281" s="74" t="s">
        <v>116</v>
      </c>
      <c r="BC281" s="75" t="s">
        <v>1881</v>
      </c>
      <c r="BD281" s="82">
        <v>233.74693125344237</v>
      </c>
      <c r="BE281" s="82">
        <v>0</v>
      </c>
      <c r="BF281" s="82">
        <v>0</v>
      </c>
      <c r="BG281" s="82">
        <v>233.74693125344237</v>
      </c>
      <c r="BH281" s="82">
        <v>233.74693125344237</v>
      </c>
      <c r="BI281" s="82">
        <v>0</v>
      </c>
      <c r="BJ281" s="82">
        <v>0</v>
      </c>
      <c r="BK281" s="82">
        <v>233.74693125344237</v>
      </c>
      <c r="BL281" s="82">
        <v>495084.35661729571</v>
      </c>
      <c r="BM281" s="82">
        <v>0</v>
      </c>
      <c r="BN281" s="82">
        <v>0</v>
      </c>
      <c r="BO281" s="82">
        <v>495084.35661729571</v>
      </c>
      <c r="BP281" s="82">
        <v>233.74693125344237</v>
      </c>
      <c r="BQ281" s="82">
        <v>0</v>
      </c>
      <c r="BR281" s="82">
        <v>0</v>
      </c>
      <c r="BS281" s="89">
        <v>233.74693125344237</v>
      </c>
      <c r="BT281" s="82">
        <v>1223.0808177836373</v>
      </c>
      <c r="BU281" s="82">
        <v>0</v>
      </c>
      <c r="BV281" s="82">
        <v>0</v>
      </c>
      <c r="BW281" s="82">
        <v>1223.0808177836373</v>
      </c>
      <c r="BX281" s="82">
        <v>1223.0808177836373</v>
      </c>
      <c r="BY281" s="82">
        <v>0</v>
      </c>
      <c r="BZ281" s="82">
        <v>0</v>
      </c>
      <c r="CA281" s="82">
        <v>1223.0808177836373</v>
      </c>
      <c r="CB281" s="82">
        <v>2590528.8959999997</v>
      </c>
      <c r="CC281" s="82">
        <v>0</v>
      </c>
      <c r="CD281" s="82">
        <v>0</v>
      </c>
      <c r="CE281" s="82">
        <v>2590528.8959999997</v>
      </c>
      <c r="CF281" s="82">
        <v>1223.0808177836373</v>
      </c>
      <c r="CG281" s="82">
        <v>0</v>
      </c>
      <c r="CH281" s="82">
        <v>0</v>
      </c>
      <c r="CI281" s="82">
        <v>1223.0808177836373</v>
      </c>
      <c r="CJ281" s="82" t="s">
        <v>96</v>
      </c>
      <c r="CN281" s="82">
        <v>233.74693125344237</v>
      </c>
      <c r="CO281" s="82">
        <v>233.74693125344237</v>
      </c>
      <c r="CP281" s="82">
        <v>495084.35661729571</v>
      </c>
      <c r="CQ281" s="82">
        <v>233.74693125344237</v>
      </c>
      <c r="CR281" s="89">
        <v>233.74693125344237</v>
      </c>
      <c r="CS281" s="82">
        <v>1223.0808177836373</v>
      </c>
      <c r="CT281" s="82">
        <v>1223.0808177836373</v>
      </c>
      <c r="CU281" s="82">
        <v>2590528.8959999997</v>
      </c>
      <c r="CV281" s="82">
        <v>1223.0808177836373</v>
      </c>
      <c r="CW281" s="82">
        <v>1223.0808177836373</v>
      </c>
    </row>
    <row r="282" spans="1:101">
      <c r="A282" s="86" t="s">
        <v>685</v>
      </c>
      <c r="B282" s="87" t="s">
        <v>713</v>
      </c>
      <c r="C282" s="75" t="s">
        <v>1882</v>
      </c>
      <c r="D282" s="74" t="s">
        <v>689</v>
      </c>
      <c r="E282" s="74" t="s">
        <v>685</v>
      </c>
      <c r="F282" s="74" t="s">
        <v>713</v>
      </c>
      <c r="G282" s="74" t="s">
        <v>712</v>
      </c>
      <c r="I282" s="74" t="s">
        <v>689</v>
      </c>
      <c r="J282" s="74" t="s">
        <v>523</v>
      </c>
      <c r="K282" s="74" t="s">
        <v>88</v>
      </c>
      <c r="L282" s="74" t="s">
        <v>526</v>
      </c>
      <c r="M282" s="74" t="s">
        <v>527</v>
      </c>
      <c r="N282" s="74" t="s">
        <v>523</v>
      </c>
      <c r="O282" s="76">
        <v>0</v>
      </c>
      <c r="P282" s="76">
        <v>44469</v>
      </c>
      <c r="Q282" s="77">
        <v>1</v>
      </c>
      <c r="R282" s="74" t="s">
        <v>262</v>
      </c>
      <c r="S282" s="77">
        <v>804900.79</v>
      </c>
      <c r="T282" s="77">
        <v>804900.79</v>
      </c>
      <c r="U282" s="77">
        <v>0</v>
      </c>
      <c r="V282" s="78">
        <v>0</v>
      </c>
      <c r="W282" s="79">
        <v>6.4854000000000003</v>
      </c>
      <c r="X282" s="77">
        <v>5220103.5834660009</v>
      </c>
      <c r="Y282" s="88">
        <v>5220103.5834660009</v>
      </c>
      <c r="Z282" s="77">
        <v>0</v>
      </c>
      <c r="AA282" s="74" t="s">
        <v>2587</v>
      </c>
      <c r="AB282" s="74" t="s">
        <v>2506</v>
      </c>
      <c r="AC282" s="74">
        <v>1</v>
      </c>
      <c r="AD282" s="74">
        <v>0</v>
      </c>
      <c r="AE282" s="74">
        <v>1</v>
      </c>
      <c r="AF282" s="74" t="s">
        <v>2587</v>
      </c>
      <c r="AG282" s="74" t="s">
        <v>2506</v>
      </c>
      <c r="AH282" s="74">
        <v>1</v>
      </c>
      <c r="AI282" s="74">
        <v>0</v>
      </c>
      <c r="AJ282" s="74">
        <v>1</v>
      </c>
      <c r="AL282" s="74">
        <v>1</v>
      </c>
      <c r="AM282" s="74" t="s">
        <v>95</v>
      </c>
      <c r="AN282" s="74">
        <v>0</v>
      </c>
      <c r="AO282" s="74" t="s">
        <v>95</v>
      </c>
      <c r="AP282" s="74" t="s">
        <v>95</v>
      </c>
      <c r="AQ282" s="74">
        <v>1</v>
      </c>
      <c r="AS282" s="74">
        <v>1</v>
      </c>
      <c r="AT282" s="74" t="s">
        <v>92</v>
      </c>
      <c r="AU282" s="74" t="s">
        <v>95</v>
      </c>
      <c r="AV282" s="74" t="s">
        <v>94</v>
      </c>
      <c r="AW282" s="77">
        <v>804900.79</v>
      </c>
      <c r="AX282" s="77">
        <v>0</v>
      </c>
      <c r="AY282" s="79">
        <v>1</v>
      </c>
      <c r="AZ282" s="77">
        <v>5220103.5834660009</v>
      </c>
      <c r="BA282" s="77">
        <v>0</v>
      </c>
      <c r="BB282" s="74" t="s">
        <v>116</v>
      </c>
      <c r="BC282" s="75" t="s">
        <v>1882</v>
      </c>
      <c r="BD282" s="82">
        <v>2218.1368880599439</v>
      </c>
      <c r="BE282" s="82">
        <v>0</v>
      </c>
      <c r="BF282" s="82">
        <v>0</v>
      </c>
      <c r="BG282" s="82">
        <v>2218.1368880599439</v>
      </c>
      <c r="BH282" s="82">
        <v>2218.1368880599439</v>
      </c>
      <c r="BI282" s="82">
        <v>0</v>
      </c>
      <c r="BJ282" s="82">
        <v>0</v>
      </c>
      <c r="BK282" s="82">
        <v>2218.1368880599439</v>
      </c>
      <c r="BL282" s="82">
        <v>4698093.2251194008</v>
      </c>
      <c r="BM282" s="82">
        <v>0</v>
      </c>
      <c r="BN282" s="82">
        <v>0</v>
      </c>
      <c r="BO282" s="82">
        <v>4698093.2251194008</v>
      </c>
      <c r="BP282" s="82">
        <v>2218.1368880599439</v>
      </c>
      <c r="BQ282" s="82">
        <v>0</v>
      </c>
      <c r="BR282" s="82">
        <v>0</v>
      </c>
      <c r="BS282" s="89">
        <v>2218.1368880599439</v>
      </c>
      <c r="BT282" s="82">
        <v>11606.401266773657</v>
      </c>
      <c r="BU282" s="82">
        <v>0</v>
      </c>
      <c r="BV282" s="82">
        <v>0</v>
      </c>
      <c r="BW282" s="82">
        <v>11606.401266773657</v>
      </c>
      <c r="BX282" s="82">
        <v>11606.401266773657</v>
      </c>
      <c r="BY282" s="82">
        <v>0</v>
      </c>
      <c r="BZ282" s="82">
        <v>0</v>
      </c>
      <c r="CA282" s="82">
        <v>11606.401266773657</v>
      </c>
      <c r="CB282" s="82">
        <v>24582772.800437264</v>
      </c>
      <c r="CC282" s="82">
        <v>0</v>
      </c>
      <c r="CD282" s="82">
        <v>0</v>
      </c>
      <c r="CE282" s="82">
        <v>24582772.800437264</v>
      </c>
      <c r="CF282" s="82">
        <v>11606.401266773657</v>
      </c>
      <c r="CG282" s="82">
        <v>0</v>
      </c>
      <c r="CH282" s="82">
        <v>0</v>
      </c>
      <c r="CI282" s="82">
        <v>11606.401266773657</v>
      </c>
      <c r="CJ282" s="82" t="s">
        <v>96</v>
      </c>
      <c r="CN282" s="82">
        <v>2218.1368880599439</v>
      </c>
      <c r="CO282" s="82">
        <v>2218.1368880599439</v>
      </c>
      <c r="CP282" s="82">
        <v>4698093.2251194008</v>
      </c>
      <c r="CQ282" s="82">
        <v>2218.1368880599439</v>
      </c>
      <c r="CR282" s="89">
        <v>2218.1368880599439</v>
      </c>
      <c r="CS282" s="82">
        <v>342.02005860239058</v>
      </c>
      <c r="CT282" s="82">
        <v>342.02005860239058</v>
      </c>
      <c r="CU282" s="82">
        <v>724410.71100000013</v>
      </c>
      <c r="CV282" s="82">
        <v>342.02005860239058</v>
      </c>
      <c r="CW282" s="82">
        <v>342.02005860239058</v>
      </c>
    </row>
    <row r="283" spans="1:101">
      <c r="A283" s="86" t="s">
        <v>685</v>
      </c>
      <c r="B283" s="87" t="s">
        <v>714</v>
      </c>
      <c r="C283" s="75" t="s">
        <v>1883</v>
      </c>
      <c r="D283" s="74" t="s">
        <v>689</v>
      </c>
      <c r="E283" s="74" t="s">
        <v>685</v>
      </c>
      <c r="F283" s="74" t="s">
        <v>714</v>
      </c>
      <c r="G283" s="74" t="s">
        <v>715</v>
      </c>
      <c r="I283" s="74" t="s">
        <v>689</v>
      </c>
      <c r="J283" s="74" t="s">
        <v>523</v>
      </c>
      <c r="K283" s="74" t="s">
        <v>88</v>
      </c>
      <c r="L283" s="74" t="s">
        <v>526</v>
      </c>
      <c r="M283" s="74" t="s">
        <v>527</v>
      </c>
      <c r="N283" s="74" t="s">
        <v>523</v>
      </c>
      <c r="O283" s="76">
        <v>0</v>
      </c>
      <c r="P283" s="76">
        <v>44469</v>
      </c>
      <c r="Q283" s="77">
        <v>1</v>
      </c>
      <c r="R283" s="74" t="s">
        <v>94</v>
      </c>
      <c r="S283" s="77">
        <v>4706650.1399999997</v>
      </c>
      <c r="T283" s="77">
        <v>4706650.1399999997</v>
      </c>
      <c r="U283" s="77">
        <v>0</v>
      </c>
      <c r="V283" s="78">
        <v>0</v>
      </c>
      <c r="W283" s="79">
        <v>1</v>
      </c>
      <c r="X283" s="77">
        <v>4706650.1399999997</v>
      </c>
      <c r="Y283" s="88">
        <v>4706650.1399999997</v>
      </c>
      <c r="Z283" s="77">
        <v>0</v>
      </c>
      <c r="AA283" s="74" t="s">
        <v>2587</v>
      </c>
      <c r="AB283" s="74" t="s">
        <v>2502</v>
      </c>
      <c r="AC283" s="74">
        <v>1</v>
      </c>
      <c r="AD283" s="74">
        <v>1</v>
      </c>
      <c r="AE283" s="74">
        <v>1</v>
      </c>
      <c r="AF283" s="74" t="s">
        <v>2587</v>
      </c>
      <c r="AG283" s="74" t="s">
        <v>2502</v>
      </c>
      <c r="AH283" s="74">
        <v>1</v>
      </c>
      <c r="AI283" s="74">
        <v>1</v>
      </c>
      <c r="AJ283" s="74">
        <v>1</v>
      </c>
      <c r="AL283" s="74">
        <v>1</v>
      </c>
      <c r="AM283" s="74" t="s">
        <v>95</v>
      </c>
      <c r="AN283" s="74">
        <v>0</v>
      </c>
      <c r="AO283" s="74" t="s">
        <v>95</v>
      </c>
      <c r="AP283" s="74" t="s">
        <v>95</v>
      </c>
      <c r="AQ283" s="74">
        <v>1</v>
      </c>
      <c r="AS283" s="74">
        <v>1</v>
      </c>
      <c r="AT283" s="74" t="s">
        <v>92</v>
      </c>
      <c r="AU283" s="74" t="s">
        <v>95</v>
      </c>
      <c r="AV283" s="74" t="s">
        <v>94</v>
      </c>
      <c r="AW283" s="77">
        <v>4706650.1399999997</v>
      </c>
      <c r="AX283" s="77">
        <v>0</v>
      </c>
      <c r="AY283" s="79">
        <v>1</v>
      </c>
      <c r="AZ283" s="77">
        <v>30524508.817956001</v>
      </c>
      <c r="BA283" s="77">
        <v>0</v>
      </c>
      <c r="BB283" s="74" t="s">
        <v>116</v>
      </c>
      <c r="BC283" s="75" t="s">
        <v>1883</v>
      </c>
      <c r="BD283" s="82">
        <v>1999.9592206932107</v>
      </c>
      <c r="BE283" s="82">
        <v>0</v>
      </c>
      <c r="BF283" s="82">
        <v>0</v>
      </c>
      <c r="BG283" s="82">
        <v>1999.9592206932107</v>
      </c>
      <c r="BH283" s="82">
        <v>1999.9592206932107</v>
      </c>
      <c r="BI283" s="82">
        <v>0</v>
      </c>
      <c r="BJ283" s="82">
        <v>0</v>
      </c>
      <c r="BK283" s="82">
        <v>1999.9592206932107</v>
      </c>
      <c r="BL283" s="82">
        <v>4235985.1260000002</v>
      </c>
      <c r="BM283" s="82">
        <v>0</v>
      </c>
      <c r="BN283" s="82">
        <v>0</v>
      </c>
      <c r="BO283" s="82">
        <v>4235985.1260000002</v>
      </c>
      <c r="BP283" s="82">
        <v>1999.9592206932107</v>
      </c>
      <c r="BQ283" s="82">
        <v>0</v>
      </c>
      <c r="BR283" s="82">
        <v>0</v>
      </c>
      <c r="BS283" s="89">
        <v>1999.9592206932107</v>
      </c>
      <c r="BT283" s="82">
        <v>10464.786622277225</v>
      </c>
      <c r="BU283" s="82">
        <v>0</v>
      </c>
      <c r="BV283" s="82">
        <v>0</v>
      </c>
      <c r="BW283" s="82">
        <v>10464.786622277225</v>
      </c>
      <c r="BX283" s="82">
        <v>10464.786622277225</v>
      </c>
      <c r="BY283" s="82">
        <v>0</v>
      </c>
      <c r="BZ283" s="82">
        <v>0</v>
      </c>
      <c r="CA283" s="82">
        <v>10464.786622277225</v>
      </c>
      <c r="CB283" s="82">
        <v>22164792.171794999</v>
      </c>
      <c r="CC283" s="82">
        <v>0</v>
      </c>
      <c r="CD283" s="82">
        <v>0</v>
      </c>
      <c r="CE283" s="82">
        <v>22164792.171794999</v>
      </c>
      <c r="CF283" s="82">
        <v>10464.786622277225</v>
      </c>
      <c r="CG283" s="82">
        <v>0</v>
      </c>
      <c r="CH283" s="82">
        <v>0</v>
      </c>
      <c r="CI283" s="82">
        <v>10464.786622277225</v>
      </c>
      <c r="CJ283" s="82" t="s">
        <v>96</v>
      </c>
      <c r="CN283" s="82">
        <v>1999.9592206932107</v>
      </c>
      <c r="CO283" s="82">
        <v>1999.9592206932107</v>
      </c>
      <c r="CP283" s="82">
        <v>4235985.1260000002</v>
      </c>
      <c r="CQ283" s="82">
        <v>1999.9592206932107</v>
      </c>
      <c r="CR283" s="89">
        <v>1999.9592206932107</v>
      </c>
      <c r="CS283" s="82">
        <v>1999.9592206932107</v>
      </c>
      <c r="CT283" s="82">
        <v>1999.9592206932107</v>
      </c>
      <c r="CU283" s="82">
        <v>4235985.1260000002</v>
      </c>
      <c r="CV283" s="82">
        <v>1999.9592206932107</v>
      </c>
      <c r="CW283" s="82">
        <v>1999.9592206932107</v>
      </c>
    </row>
    <row r="284" spans="1:101">
      <c r="A284" s="86" t="s">
        <v>685</v>
      </c>
      <c r="B284" s="87" t="s">
        <v>717</v>
      </c>
      <c r="C284" s="75" t="s">
        <v>1884</v>
      </c>
      <c r="D284" s="74" t="s">
        <v>689</v>
      </c>
      <c r="E284" s="74" t="s">
        <v>685</v>
      </c>
      <c r="F284" s="74" t="s">
        <v>717</v>
      </c>
      <c r="G284" s="74" t="s">
        <v>718</v>
      </c>
      <c r="I284" s="74" t="s">
        <v>689</v>
      </c>
      <c r="J284" s="74" t="s">
        <v>523</v>
      </c>
      <c r="K284" s="74" t="s">
        <v>88</v>
      </c>
      <c r="L284" s="74" t="s">
        <v>526</v>
      </c>
      <c r="M284" s="74" t="s">
        <v>527</v>
      </c>
      <c r="N284" s="74" t="s">
        <v>523</v>
      </c>
      <c r="O284" s="76">
        <v>0</v>
      </c>
      <c r="P284" s="76">
        <v>44469</v>
      </c>
      <c r="Q284" s="77">
        <v>1</v>
      </c>
      <c r="R284" s="74" t="s">
        <v>94</v>
      </c>
      <c r="S284" s="77">
        <v>420292499.94</v>
      </c>
      <c r="T284" s="77">
        <v>420292499.94</v>
      </c>
      <c r="U284" s="77">
        <v>35808.65</v>
      </c>
      <c r="V284" s="78">
        <v>8.0000000000000002E-3</v>
      </c>
      <c r="W284" s="79">
        <v>1</v>
      </c>
      <c r="X284" s="77">
        <v>420292499.94</v>
      </c>
      <c r="Y284" s="88">
        <v>420292499.94</v>
      </c>
      <c r="Z284" s="77">
        <v>35808.65</v>
      </c>
      <c r="AA284" s="74" t="s">
        <v>2587</v>
      </c>
      <c r="AB284" s="74" t="s">
        <v>2494</v>
      </c>
      <c r="AC284" s="74">
        <v>1</v>
      </c>
      <c r="AD284" s="74">
        <v>1</v>
      </c>
      <c r="AE284" s="74">
        <v>1</v>
      </c>
      <c r="AF284" s="74" t="s">
        <v>2587</v>
      </c>
      <c r="AG284" s="74" t="s">
        <v>2494</v>
      </c>
      <c r="AH284" s="74">
        <v>1</v>
      </c>
      <c r="AI284" s="74">
        <v>1</v>
      </c>
      <c r="AJ284" s="74">
        <v>1</v>
      </c>
      <c r="AL284" s="74">
        <v>1</v>
      </c>
      <c r="AM284" s="74" t="s">
        <v>95</v>
      </c>
      <c r="AN284" s="74">
        <v>0</v>
      </c>
      <c r="AO284" s="74" t="s">
        <v>95</v>
      </c>
      <c r="AP284" s="74" t="s">
        <v>95</v>
      </c>
      <c r="AQ284" s="74">
        <v>1</v>
      </c>
      <c r="AS284" s="74">
        <v>1</v>
      </c>
      <c r="AT284" s="74" t="s">
        <v>92</v>
      </c>
      <c r="AU284" s="74" t="s">
        <v>95</v>
      </c>
      <c r="AV284" s="74" t="s">
        <v>94</v>
      </c>
      <c r="AW284" s="77">
        <v>420292499.94</v>
      </c>
      <c r="AX284" s="77">
        <v>0</v>
      </c>
      <c r="AY284" s="79">
        <v>1</v>
      </c>
      <c r="AZ284" s="77">
        <v>2725764979.1108761</v>
      </c>
      <c r="BA284" s="77">
        <v>0</v>
      </c>
      <c r="BB284" s="74" t="s">
        <v>116</v>
      </c>
      <c r="BC284" s="75" t="s">
        <v>1884</v>
      </c>
      <c r="BD284" s="82">
        <v>178591.53232987141</v>
      </c>
      <c r="BE284" s="82">
        <v>0</v>
      </c>
      <c r="BF284" s="82">
        <v>15.215883402813525</v>
      </c>
      <c r="BG284" s="82">
        <v>178606.74821327423</v>
      </c>
      <c r="BH284" s="82">
        <v>178591.53232987141</v>
      </c>
      <c r="BI284" s="82">
        <v>0</v>
      </c>
      <c r="BJ284" s="82">
        <v>15.215883402813525</v>
      </c>
      <c r="BK284" s="82">
        <v>178606.74821327423</v>
      </c>
      <c r="BL284" s="82">
        <v>378263249.94599998</v>
      </c>
      <c r="BM284" s="82">
        <v>0</v>
      </c>
      <c r="BN284" s="82">
        <v>32227.785000000003</v>
      </c>
      <c r="BO284" s="82">
        <v>378295477.73099995</v>
      </c>
      <c r="BP284" s="82">
        <v>178591.53232987141</v>
      </c>
      <c r="BQ284" s="82">
        <v>0</v>
      </c>
      <c r="BR284" s="82">
        <v>15.215883402813525</v>
      </c>
      <c r="BS284" s="89">
        <v>178606.74821327423</v>
      </c>
      <c r="BT284" s="82">
        <v>934480.19291605207</v>
      </c>
      <c r="BU284" s="82">
        <v>0</v>
      </c>
      <c r="BV284" s="82">
        <v>79.617109905221767</v>
      </c>
      <c r="BW284" s="82">
        <v>934559.81002595741</v>
      </c>
      <c r="BX284" s="82">
        <v>934480.19291605207</v>
      </c>
      <c r="BY284" s="82">
        <v>0</v>
      </c>
      <c r="BZ284" s="82">
        <v>79.617109905221767</v>
      </c>
      <c r="CA284" s="82">
        <v>934559.81002595741</v>
      </c>
      <c r="CB284" s="82">
        <v>1979262455.3424449</v>
      </c>
      <c r="CC284" s="82">
        <v>0</v>
      </c>
      <c r="CD284" s="82">
        <v>168631.88501250002</v>
      </c>
      <c r="CE284" s="82">
        <v>1979431087.2274573</v>
      </c>
      <c r="CF284" s="82">
        <v>934480.19291605207</v>
      </c>
      <c r="CG284" s="82">
        <v>0</v>
      </c>
      <c r="CH284" s="82">
        <v>79.617109905221767</v>
      </c>
      <c r="CI284" s="82">
        <v>934559.81002595741</v>
      </c>
      <c r="CJ284" s="82" t="s">
        <v>96</v>
      </c>
      <c r="CN284" s="82">
        <v>178606.74821327423</v>
      </c>
      <c r="CO284" s="82">
        <v>178606.74821327423</v>
      </c>
      <c r="CP284" s="82">
        <v>378295477.73099995</v>
      </c>
      <c r="CQ284" s="82">
        <v>178606.74821327423</v>
      </c>
      <c r="CR284" s="89">
        <v>178606.74821327423</v>
      </c>
      <c r="CS284" s="82">
        <v>178606.74821327423</v>
      </c>
      <c r="CT284" s="82">
        <v>178606.74821327423</v>
      </c>
      <c r="CU284" s="82">
        <v>378295477.73099995</v>
      </c>
      <c r="CV284" s="82">
        <v>178606.74821327423</v>
      </c>
      <c r="CW284" s="82">
        <v>178606.74821327423</v>
      </c>
    </row>
    <row r="285" spans="1:101">
      <c r="A285" s="86" t="s">
        <v>685</v>
      </c>
      <c r="B285" s="87" t="s">
        <v>720</v>
      </c>
      <c r="C285" s="75" t="s">
        <v>1885</v>
      </c>
      <c r="D285" s="74" t="s">
        <v>689</v>
      </c>
      <c r="E285" s="74" t="s">
        <v>685</v>
      </c>
      <c r="F285" s="74" t="s">
        <v>720</v>
      </c>
      <c r="G285" s="74" t="s">
        <v>718</v>
      </c>
      <c r="I285" s="74" t="s">
        <v>689</v>
      </c>
      <c r="J285" s="74" t="s">
        <v>523</v>
      </c>
      <c r="K285" s="74" t="s">
        <v>88</v>
      </c>
      <c r="L285" s="74" t="s">
        <v>526</v>
      </c>
      <c r="M285" s="74" t="s">
        <v>527</v>
      </c>
      <c r="N285" s="74" t="s">
        <v>523</v>
      </c>
      <c r="O285" s="76">
        <v>0</v>
      </c>
      <c r="P285" s="76">
        <v>44469</v>
      </c>
      <c r="Q285" s="77">
        <v>1</v>
      </c>
      <c r="R285" s="74" t="s">
        <v>506</v>
      </c>
      <c r="S285" s="77">
        <v>210045.21</v>
      </c>
      <c r="T285" s="77">
        <v>210045.21</v>
      </c>
      <c r="U285" s="77">
        <v>0.2</v>
      </c>
      <c r="V285" s="78">
        <v>0</v>
      </c>
      <c r="W285" s="79">
        <v>0.83306000000000002</v>
      </c>
      <c r="X285" s="77">
        <v>174980.26264259999</v>
      </c>
      <c r="Y285" s="88">
        <v>174980.26264259999</v>
      </c>
      <c r="Z285" s="77">
        <v>0.16661200000000001</v>
      </c>
      <c r="AA285" s="74" t="s">
        <v>2587</v>
      </c>
      <c r="AB285" s="74" t="s">
        <v>2494</v>
      </c>
      <c r="AC285" s="74">
        <v>1</v>
      </c>
      <c r="AD285" s="74">
        <v>1</v>
      </c>
      <c r="AE285" s="74">
        <v>1</v>
      </c>
      <c r="AF285" s="74" t="s">
        <v>2587</v>
      </c>
      <c r="AG285" s="74" t="s">
        <v>2494</v>
      </c>
      <c r="AH285" s="74">
        <v>1</v>
      </c>
      <c r="AI285" s="74">
        <v>1</v>
      </c>
      <c r="AJ285" s="74">
        <v>1</v>
      </c>
      <c r="AL285" s="74">
        <v>1</v>
      </c>
      <c r="AM285" s="74" t="s">
        <v>95</v>
      </c>
      <c r="AN285" s="74">
        <v>0</v>
      </c>
      <c r="AO285" s="74" t="s">
        <v>95</v>
      </c>
      <c r="AP285" s="74" t="s">
        <v>95</v>
      </c>
      <c r="AQ285" s="74">
        <v>1</v>
      </c>
      <c r="AS285" s="74">
        <v>1</v>
      </c>
      <c r="AT285" s="74" t="s">
        <v>92</v>
      </c>
      <c r="AU285" s="74" t="s">
        <v>95</v>
      </c>
      <c r="AV285" s="74" t="s">
        <v>94</v>
      </c>
      <c r="AW285" s="77">
        <v>210045.21</v>
      </c>
      <c r="AX285" s="77">
        <v>0</v>
      </c>
      <c r="AY285" s="79">
        <v>1</v>
      </c>
      <c r="AZ285" s="77">
        <v>1362227.204934</v>
      </c>
      <c r="BA285" s="77">
        <v>0</v>
      </c>
      <c r="BB285" s="74" t="s">
        <v>116</v>
      </c>
      <c r="BC285" s="75" t="s">
        <v>1885</v>
      </c>
      <c r="BD285" s="82">
        <v>74.352964274371942</v>
      </c>
      <c r="BE285" s="82">
        <v>0</v>
      </c>
      <c r="BF285" s="82">
        <v>7.0797105322584536E-5</v>
      </c>
      <c r="BG285" s="82">
        <v>74.353035071477265</v>
      </c>
      <c r="BH285" s="82">
        <v>74.352964274371942</v>
      </c>
      <c r="BI285" s="82">
        <v>0</v>
      </c>
      <c r="BJ285" s="82">
        <v>7.0797105322584536E-5</v>
      </c>
      <c r="BK285" s="82">
        <v>74.353035071477265</v>
      </c>
      <c r="BL285" s="82">
        <v>157482.23637833999</v>
      </c>
      <c r="BM285" s="82">
        <v>0</v>
      </c>
      <c r="BN285" s="82">
        <v>0.14995080000000002</v>
      </c>
      <c r="BO285" s="82">
        <v>157482.38632913999</v>
      </c>
      <c r="BP285" s="82">
        <v>74.352964274371942</v>
      </c>
      <c r="BQ285" s="82">
        <v>0</v>
      </c>
      <c r="BR285" s="82">
        <v>7.0797105322584536E-5</v>
      </c>
      <c r="BS285" s="89">
        <v>74.353035071477265</v>
      </c>
      <c r="BT285" s="82">
        <v>389.05188556565116</v>
      </c>
      <c r="BU285" s="82">
        <v>0</v>
      </c>
      <c r="BV285" s="82">
        <v>3.7044585360042359E-4</v>
      </c>
      <c r="BW285" s="82">
        <v>389.05225601150477</v>
      </c>
      <c r="BX285" s="82">
        <v>389.05188556565116</v>
      </c>
      <c r="BY285" s="82">
        <v>0</v>
      </c>
      <c r="BZ285" s="82">
        <v>3.7044585360042359E-4</v>
      </c>
      <c r="CA285" s="82">
        <v>389.05225601150477</v>
      </c>
      <c r="CB285" s="82">
        <v>824025.80184966396</v>
      </c>
      <c r="CC285" s="82">
        <v>0</v>
      </c>
      <c r="CD285" s="82">
        <v>0.78461756100000013</v>
      </c>
      <c r="CE285" s="82">
        <v>824026.58646722499</v>
      </c>
      <c r="CF285" s="82">
        <v>389.05188556565116</v>
      </c>
      <c r="CG285" s="82">
        <v>0</v>
      </c>
      <c r="CH285" s="82">
        <v>3.7044585360042359E-4</v>
      </c>
      <c r="CI285" s="82">
        <v>389.05225601150477</v>
      </c>
      <c r="CJ285" s="82" t="s">
        <v>96</v>
      </c>
      <c r="CN285" s="82">
        <v>74.353035071477265</v>
      </c>
      <c r="CO285" s="82">
        <v>74.353035071477265</v>
      </c>
      <c r="CP285" s="82">
        <v>157482.38632913999</v>
      </c>
      <c r="CQ285" s="82">
        <v>74.353035071477265</v>
      </c>
      <c r="CR285" s="89">
        <v>74.353035071477265</v>
      </c>
      <c r="CS285" s="82">
        <v>89.252917042562672</v>
      </c>
      <c r="CT285" s="82">
        <v>89.252917042562672</v>
      </c>
      <c r="CU285" s="82">
        <v>189040.86899999998</v>
      </c>
      <c r="CV285" s="82">
        <v>89.252917042562672</v>
      </c>
      <c r="CW285" s="82">
        <v>89.252917042562672</v>
      </c>
    </row>
    <row r="286" spans="1:101">
      <c r="A286" s="86" t="s">
        <v>685</v>
      </c>
      <c r="B286" s="87" t="s">
        <v>721</v>
      </c>
      <c r="C286" s="75" t="s">
        <v>1886</v>
      </c>
      <c r="D286" s="74" t="s">
        <v>689</v>
      </c>
      <c r="E286" s="74" t="s">
        <v>685</v>
      </c>
      <c r="F286" s="74" t="s">
        <v>721</v>
      </c>
      <c r="G286" s="74" t="s">
        <v>718</v>
      </c>
      <c r="I286" s="74" t="s">
        <v>689</v>
      </c>
      <c r="J286" s="74" t="s">
        <v>523</v>
      </c>
      <c r="K286" s="74" t="s">
        <v>88</v>
      </c>
      <c r="L286" s="74" t="s">
        <v>526</v>
      </c>
      <c r="M286" s="74" t="s">
        <v>527</v>
      </c>
      <c r="N286" s="74" t="s">
        <v>523</v>
      </c>
      <c r="O286" s="76">
        <v>0</v>
      </c>
      <c r="P286" s="76">
        <v>44469</v>
      </c>
      <c r="Q286" s="77">
        <v>1</v>
      </c>
      <c r="R286" s="74" t="s">
        <v>94</v>
      </c>
      <c r="S286" s="77">
        <v>1804094.17</v>
      </c>
      <c r="T286" s="77">
        <v>1804094.17</v>
      </c>
      <c r="U286" s="77">
        <v>252.56</v>
      </c>
      <c r="V286" s="78">
        <v>7.1999999999999998E-3</v>
      </c>
      <c r="W286" s="79">
        <v>1</v>
      </c>
      <c r="X286" s="77">
        <v>1804094.17</v>
      </c>
      <c r="Y286" s="88">
        <v>1804094.17</v>
      </c>
      <c r="Z286" s="77">
        <v>252.56</v>
      </c>
      <c r="AA286" s="74" t="s">
        <v>2587</v>
      </c>
      <c r="AB286" s="74" t="s">
        <v>2494</v>
      </c>
      <c r="AC286" s="74">
        <v>1</v>
      </c>
      <c r="AD286" s="74">
        <v>1</v>
      </c>
      <c r="AE286" s="74">
        <v>1</v>
      </c>
      <c r="AF286" s="74" t="s">
        <v>2587</v>
      </c>
      <c r="AG286" s="74" t="s">
        <v>2494</v>
      </c>
      <c r="AH286" s="74">
        <v>1</v>
      </c>
      <c r="AI286" s="74">
        <v>1</v>
      </c>
      <c r="AJ286" s="74">
        <v>1</v>
      </c>
      <c r="AL286" s="74">
        <v>1</v>
      </c>
      <c r="AM286" s="74" t="s">
        <v>95</v>
      </c>
      <c r="AN286" s="74">
        <v>0</v>
      </c>
      <c r="AO286" s="74" t="s">
        <v>95</v>
      </c>
      <c r="AP286" s="74" t="s">
        <v>95</v>
      </c>
      <c r="AQ286" s="74">
        <v>1</v>
      </c>
      <c r="AS286" s="74">
        <v>1</v>
      </c>
      <c r="AT286" s="74" t="s">
        <v>92</v>
      </c>
      <c r="AU286" s="74" t="s">
        <v>95</v>
      </c>
      <c r="AV286" s="74" t="s">
        <v>94</v>
      </c>
      <c r="AW286" s="77">
        <v>1804094.17</v>
      </c>
      <c r="AX286" s="77">
        <v>0</v>
      </c>
      <c r="AY286" s="79">
        <v>1</v>
      </c>
      <c r="AZ286" s="77">
        <v>11700272.330118001</v>
      </c>
      <c r="BA286" s="77">
        <v>0</v>
      </c>
      <c r="BB286" s="74" t="s">
        <v>116</v>
      </c>
      <c r="BC286" s="75" t="s">
        <v>1886</v>
      </c>
      <c r="BD286" s="82">
        <v>766.59931436721672</v>
      </c>
      <c r="BE286" s="82">
        <v>0</v>
      </c>
      <c r="BF286" s="82">
        <v>0.10731830192466299</v>
      </c>
      <c r="BG286" s="82">
        <v>766.70663266914141</v>
      </c>
      <c r="BH286" s="82">
        <v>766.59931436721672</v>
      </c>
      <c r="BI286" s="82">
        <v>0</v>
      </c>
      <c r="BJ286" s="82">
        <v>0.10731830192466299</v>
      </c>
      <c r="BK286" s="82">
        <v>766.70663266914141</v>
      </c>
      <c r="BL286" s="82">
        <v>1623684.753</v>
      </c>
      <c r="BM286" s="82">
        <v>0</v>
      </c>
      <c r="BN286" s="82">
        <v>227.304</v>
      </c>
      <c r="BO286" s="82">
        <v>1623912.0569999998</v>
      </c>
      <c r="BP286" s="82">
        <v>766.59931436721672</v>
      </c>
      <c r="BQ286" s="82">
        <v>0</v>
      </c>
      <c r="BR286" s="82">
        <v>0.10731830192466299</v>
      </c>
      <c r="BS286" s="89">
        <v>766.70663266914141</v>
      </c>
      <c r="BT286" s="82">
        <v>4011.2309124264616</v>
      </c>
      <c r="BU286" s="82">
        <v>0</v>
      </c>
      <c r="BV286" s="82">
        <v>0.56154301482079905</v>
      </c>
      <c r="BW286" s="82">
        <v>4011.7924554412825</v>
      </c>
      <c r="BX286" s="82">
        <v>4011.2309124264616</v>
      </c>
      <c r="BY286" s="82">
        <v>0</v>
      </c>
      <c r="BZ286" s="82">
        <v>0.56154301482079905</v>
      </c>
      <c r="CA286" s="82">
        <v>4011.7924554412825</v>
      </c>
      <c r="CB286" s="82">
        <v>8495930.4700725004</v>
      </c>
      <c r="CC286" s="82">
        <v>0</v>
      </c>
      <c r="CD286" s="82">
        <v>1189.3681799999999</v>
      </c>
      <c r="CE286" s="82">
        <v>8497119.8382524997</v>
      </c>
      <c r="CF286" s="82">
        <v>4011.2309124264616</v>
      </c>
      <c r="CG286" s="82">
        <v>0</v>
      </c>
      <c r="CH286" s="82">
        <v>0.56154301482079905</v>
      </c>
      <c r="CI286" s="82">
        <v>4011.7924554412825</v>
      </c>
      <c r="CJ286" s="82" t="s">
        <v>96</v>
      </c>
      <c r="CN286" s="82">
        <v>766.70663266914141</v>
      </c>
      <c r="CO286" s="82">
        <v>766.70663266914141</v>
      </c>
      <c r="CP286" s="82">
        <v>1623912.0569999998</v>
      </c>
      <c r="CQ286" s="82">
        <v>766.70663266914141</v>
      </c>
      <c r="CR286" s="89">
        <v>766.70663266914141</v>
      </c>
      <c r="CS286" s="82">
        <v>766.70663266914141</v>
      </c>
      <c r="CT286" s="82">
        <v>766.70663266914141</v>
      </c>
      <c r="CU286" s="82">
        <v>1623912.0569999998</v>
      </c>
      <c r="CV286" s="82">
        <v>766.70663266914141</v>
      </c>
      <c r="CW286" s="82">
        <v>766.70663266914141</v>
      </c>
    </row>
    <row r="287" spans="1:101">
      <c r="A287" s="86" t="s">
        <v>685</v>
      </c>
      <c r="B287" s="87" t="s">
        <v>723</v>
      </c>
      <c r="C287" s="75" t="s">
        <v>1887</v>
      </c>
      <c r="D287" s="74" t="s">
        <v>689</v>
      </c>
      <c r="E287" s="74" t="s">
        <v>685</v>
      </c>
      <c r="F287" s="74" t="s">
        <v>723</v>
      </c>
      <c r="G287" s="74" t="s">
        <v>724</v>
      </c>
      <c r="I287" s="74" t="s">
        <v>689</v>
      </c>
      <c r="J287" s="74" t="s">
        <v>523</v>
      </c>
      <c r="K287" s="74" t="s">
        <v>88</v>
      </c>
      <c r="L287" s="74" t="s">
        <v>526</v>
      </c>
      <c r="M287" s="74" t="s">
        <v>527</v>
      </c>
      <c r="N287" s="74" t="s">
        <v>523</v>
      </c>
      <c r="O287" s="76">
        <v>0</v>
      </c>
      <c r="P287" s="76">
        <v>44469</v>
      </c>
      <c r="Q287" s="77">
        <v>1</v>
      </c>
      <c r="R287" s="74" t="s">
        <v>94</v>
      </c>
      <c r="S287" s="77">
        <v>517462.96</v>
      </c>
      <c r="T287" s="77">
        <v>517462.96</v>
      </c>
      <c r="U287" s="77">
        <v>19.59</v>
      </c>
      <c r="V287" s="78">
        <v>3.4999999999999996E-3</v>
      </c>
      <c r="W287" s="79">
        <v>1</v>
      </c>
      <c r="X287" s="77">
        <v>517462.96</v>
      </c>
      <c r="Y287" s="88">
        <v>517462.96</v>
      </c>
      <c r="Z287" s="77">
        <v>19.59</v>
      </c>
      <c r="AA287" s="74" t="s">
        <v>2587</v>
      </c>
      <c r="AB287" s="74" t="s">
        <v>2511</v>
      </c>
      <c r="AC287" s="74">
        <v>1</v>
      </c>
      <c r="AD287" s="74">
        <v>1</v>
      </c>
      <c r="AE287" s="74">
        <v>1</v>
      </c>
      <c r="AF287" s="74" t="s">
        <v>2587</v>
      </c>
      <c r="AG287" s="74" t="s">
        <v>2511</v>
      </c>
      <c r="AH287" s="74">
        <v>1</v>
      </c>
      <c r="AI287" s="74">
        <v>1</v>
      </c>
      <c r="AJ287" s="74">
        <v>1</v>
      </c>
      <c r="AL287" s="74">
        <v>1</v>
      </c>
      <c r="AM287" s="74" t="s">
        <v>95</v>
      </c>
      <c r="AN287" s="74">
        <v>0</v>
      </c>
      <c r="AO287" s="74" t="s">
        <v>95</v>
      </c>
      <c r="AP287" s="74" t="s">
        <v>95</v>
      </c>
      <c r="AQ287" s="74">
        <v>1</v>
      </c>
      <c r="AS287" s="74">
        <v>1</v>
      </c>
      <c r="AT287" s="74" t="s">
        <v>92</v>
      </c>
      <c r="AU287" s="74" t="s">
        <v>95</v>
      </c>
      <c r="AV287" s="74" t="s">
        <v>94</v>
      </c>
      <c r="AW287" s="77">
        <v>517462.96</v>
      </c>
      <c r="AX287" s="77">
        <v>0</v>
      </c>
      <c r="AY287" s="79">
        <v>1</v>
      </c>
      <c r="AZ287" s="77">
        <v>3355954.2807840002</v>
      </c>
      <c r="BA287" s="77">
        <v>0</v>
      </c>
      <c r="BB287" s="74" t="s">
        <v>116</v>
      </c>
      <c r="BC287" s="75" t="s">
        <v>1887</v>
      </c>
      <c r="BD287" s="82">
        <v>219.88139917686811</v>
      </c>
      <c r="BE287" s="82">
        <v>0</v>
      </c>
      <c r="BF287" s="82">
        <v>8.324222104466851E-3</v>
      </c>
      <c r="BG287" s="82">
        <v>219.88972339897259</v>
      </c>
      <c r="BH287" s="82">
        <v>219.88139917686811</v>
      </c>
      <c r="BI287" s="82">
        <v>0</v>
      </c>
      <c r="BJ287" s="82">
        <v>8.324222104466851E-3</v>
      </c>
      <c r="BK287" s="82">
        <v>219.88972339897259</v>
      </c>
      <c r="BL287" s="82">
        <v>465716.66399999999</v>
      </c>
      <c r="BM287" s="82">
        <v>0</v>
      </c>
      <c r="BN287" s="82">
        <v>17.631</v>
      </c>
      <c r="BO287" s="82">
        <v>465734.29500000004</v>
      </c>
      <c r="BP287" s="82">
        <v>219.88139917686811</v>
      </c>
      <c r="BQ287" s="82">
        <v>0</v>
      </c>
      <c r="BR287" s="82">
        <v>8.324222104466851E-3</v>
      </c>
      <c r="BS287" s="89">
        <v>219.88972339897259</v>
      </c>
      <c r="BT287" s="82">
        <v>1150.5294211929624</v>
      </c>
      <c r="BU287" s="82">
        <v>0</v>
      </c>
      <c r="BV287" s="82">
        <v>4.3556492161622801E-2</v>
      </c>
      <c r="BW287" s="82">
        <v>1150.572977685124</v>
      </c>
      <c r="BX287" s="82">
        <v>1150.5294211929624</v>
      </c>
      <c r="BY287" s="82">
        <v>0</v>
      </c>
      <c r="BZ287" s="82">
        <v>4.3556492161622801E-2</v>
      </c>
      <c r="CA287" s="82">
        <v>1150.572977685124</v>
      </c>
      <c r="CB287" s="82">
        <v>2436862.4443799998</v>
      </c>
      <c r="CC287" s="82">
        <v>0</v>
      </c>
      <c r="CD287" s="82">
        <v>92.254207500000007</v>
      </c>
      <c r="CE287" s="82">
        <v>2436954.6985875</v>
      </c>
      <c r="CF287" s="82">
        <v>1150.5294211929624</v>
      </c>
      <c r="CG287" s="82">
        <v>0</v>
      </c>
      <c r="CH287" s="82">
        <v>4.3556492161622801E-2</v>
      </c>
      <c r="CI287" s="82">
        <v>1150.572977685124</v>
      </c>
      <c r="CJ287" s="82" t="s">
        <v>96</v>
      </c>
      <c r="CN287" s="82">
        <v>219.88972339897259</v>
      </c>
      <c r="CO287" s="82">
        <v>219.88972339897259</v>
      </c>
      <c r="CP287" s="82">
        <v>465734.29500000004</v>
      </c>
      <c r="CQ287" s="82">
        <v>219.88972339897259</v>
      </c>
      <c r="CR287" s="89">
        <v>219.88972339897259</v>
      </c>
      <c r="CS287" s="82">
        <v>219.88972339897259</v>
      </c>
      <c r="CT287" s="82">
        <v>219.88972339897259</v>
      </c>
      <c r="CU287" s="82">
        <v>465734.29500000004</v>
      </c>
      <c r="CV287" s="82">
        <v>219.88972339897259</v>
      </c>
      <c r="CW287" s="82">
        <v>219.88972339897259</v>
      </c>
    </row>
    <row r="288" spans="1:101">
      <c r="A288" s="86" t="s">
        <v>685</v>
      </c>
      <c r="B288" s="87" t="s">
        <v>726</v>
      </c>
      <c r="C288" s="75" t="s">
        <v>1888</v>
      </c>
      <c r="D288" s="74" t="s">
        <v>689</v>
      </c>
      <c r="E288" s="74" t="s">
        <v>685</v>
      </c>
      <c r="F288" s="74" t="s">
        <v>726</v>
      </c>
      <c r="G288" s="74" t="s">
        <v>724</v>
      </c>
      <c r="I288" s="74" t="s">
        <v>689</v>
      </c>
      <c r="J288" s="74" t="s">
        <v>523</v>
      </c>
      <c r="K288" s="74" t="s">
        <v>88</v>
      </c>
      <c r="L288" s="74" t="s">
        <v>526</v>
      </c>
      <c r="M288" s="74" t="s">
        <v>527</v>
      </c>
      <c r="N288" s="74" t="s">
        <v>523</v>
      </c>
      <c r="O288" s="76">
        <v>0</v>
      </c>
      <c r="P288" s="76">
        <v>44469</v>
      </c>
      <c r="Q288" s="77">
        <v>1</v>
      </c>
      <c r="R288" s="74" t="s">
        <v>94</v>
      </c>
      <c r="S288" s="77">
        <v>144287.47</v>
      </c>
      <c r="T288" s="77">
        <v>144287.47</v>
      </c>
      <c r="U288" s="77">
        <v>9.8000000000000007</v>
      </c>
      <c r="V288" s="78">
        <v>3.4999999999999996E-3</v>
      </c>
      <c r="W288" s="79">
        <v>1</v>
      </c>
      <c r="X288" s="77">
        <v>144287.47</v>
      </c>
      <c r="Y288" s="88">
        <v>144287.47</v>
      </c>
      <c r="Z288" s="77">
        <v>9.8000000000000007</v>
      </c>
      <c r="AA288" s="74" t="s">
        <v>2587</v>
      </c>
      <c r="AB288" s="74" t="s">
        <v>2511</v>
      </c>
      <c r="AC288" s="74">
        <v>1</v>
      </c>
      <c r="AD288" s="74">
        <v>1</v>
      </c>
      <c r="AE288" s="74">
        <v>1</v>
      </c>
      <c r="AF288" s="74" t="s">
        <v>2587</v>
      </c>
      <c r="AG288" s="74" t="s">
        <v>2511</v>
      </c>
      <c r="AH288" s="74">
        <v>1</v>
      </c>
      <c r="AI288" s="74">
        <v>1</v>
      </c>
      <c r="AJ288" s="74">
        <v>1</v>
      </c>
      <c r="AL288" s="74">
        <v>1</v>
      </c>
      <c r="AM288" s="74" t="s">
        <v>95</v>
      </c>
      <c r="AN288" s="74">
        <v>0</v>
      </c>
      <c r="AO288" s="74" t="s">
        <v>95</v>
      </c>
      <c r="AP288" s="74" t="s">
        <v>95</v>
      </c>
      <c r="AQ288" s="74">
        <v>1</v>
      </c>
      <c r="AS288" s="74">
        <v>1</v>
      </c>
      <c r="AT288" s="74" t="s">
        <v>92</v>
      </c>
      <c r="AU288" s="74" t="s">
        <v>95</v>
      </c>
      <c r="AV288" s="74" t="s">
        <v>94</v>
      </c>
      <c r="AW288" s="77">
        <v>144287.47</v>
      </c>
      <c r="AX288" s="77">
        <v>0</v>
      </c>
      <c r="AY288" s="79">
        <v>1</v>
      </c>
      <c r="AZ288" s="77">
        <v>935761.95793800009</v>
      </c>
      <c r="BA288" s="77">
        <v>0</v>
      </c>
      <c r="BB288" s="74" t="s">
        <v>116</v>
      </c>
      <c r="BC288" s="75" t="s">
        <v>1888</v>
      </c>
      <c r="BD288" s="82">
        <v>61.310921244083602</v>
      </c>
      <c r="BE288" s="82">
        <v>0</v>
      </c>
      <c r="BF288" s="82">
        <v>4.1642356622651946E-3</v>
      </c>
      <c r="BG288" s="82">
        <v>61.315085479745868</v>
      </c>
      <c r="BH288" s="82">
        <v>61.310921244083602</v>
      </c>
      <c r="BI288" s="82">
        <v>0</v>
      </c>
      <c r="BJ288" s="82">
        <v>4.1642356622651946E-3</v>
      </c>
      <c r="BK288" s="82">
        <v>61.315085479745868</v>
      </c>
      <c r="BL288" s="82">
        <v>129858.72299999998</v>
      </c>
      <c r="BM288" s="82">
        <v>0</v>
      </c>
      <c r="BN288" s="82">
        <v>8.82</v>
      </c>
      <c r="BO288" s="82">
        <v>129867.54299999999</v>
      </c>
      <c r="BP288" s="82">
        <v>61.310921244083602</v>
      </c>
      <c r="BQ288" s="82">
        <v>0</v>
      </c>
      <c r="BR288" s="82">
        <v>4.1642356622651946E-3</v>
      </c>
      <c r="BS288" s="89">
        <v>61.315085479745868</v>
      </c>
      <c r="BT288" s="82">
        <v>320.80939540966745</v>
      </c>
      <c r="BU288" s="82">
        <v>0</v>
      </c>
      <c r="BV288" s="82">
        <v>2.178936310280263E-2</v>
      </c>
      <c r="BW288" s="82">
        <v>320.83118477277026</v>
      </c>
      <c r="BX288" s="82">
        <v>320.80939540966745</v>
      </c>
      <c r="BY288" s="82">
        <v>0</v>
      </c>
      <c r="BZ288" s="82">
        <v>2.178936310280263E-2</v>
      </c>
      <c r="CA288" s="82">
        <v>320.83118477277026</v>
      </c>
      <c r="CB288" s="82">
        <v>679485.76809749985</v>
      </c>
      <c r="CC288" s="82">
        <v>0</v>
      </c>
      <c r="CD288" s="82">
        <v>46.150649999999999</v>
      </c>
      <c r="CE288" s="82">
        <v>679531.91874749993</v>
      </c>
      <c r="CF288" s="82">
        <v>320.80939540966745</v>
      </c>
      <c r="CG288" s="82">
        <v>0</v>
      </c>
      <c r="CH288" s="82">
        <v>2.178936310280263E-2</v>
      </c>
      <c r="CI288" s="82">
        <v>320.83118477277026</v>
      </c>
      <c r="CJ288" s="82" t="s">
        <v>96</v>
      </c>
      <c r="CN288" s="82">
        <v>61.315085479745868</v>
      </c>
      <c r="CO288" s="82">
        <v>61.315085479745868</v>
      </c>
      <c r="CP288" s="82">
        <v>129867.54299999999</v>
      </c>
      <c r="CQ288" s="82">
        <v>61.315085479745868</v>
      </c>
      <c r="CR288" s="89">
        <v>61.315085479745868</v>
      </c>
      <c r="CS288" s="82">
        <v>61.315085479745868</v>
      </c>
      <c r="CT288" s="82">
        <v>61.315085479745868</v>
      </c>
      <c r="CU288" s="82">
        <v>129867.54299999999</v>
      </c>
      <c r="CV288" s="82">
        <v>61.315085479745868</v>
      </c>
      <c r="CW288" s="82">
        <v>61.315085479745868</v>
      </c>
    </row>
    <row r="289" spans="1:101">
      <c r="A289" s="86" t="s">
        <v>685</v>
      </c>
      <c r="B289" s="87" t="s">
        <v>728</v>
      </c>
      <c r="C289" s="75" t="s">
        <v>1889</v>
      </c>
      <c r="D289" s="74" t="s">
        <v>689</v>
      </c>
      <c r="E289" s="74" t="s">
        <v>685</v>
      </c>
      <c r="F289" s="74" t="s">
        <v>728</v>
      </c>
      <c r="G289" s="74" t="s">
        <v>729</v>
      </c>
      <c r="I289" s="74" t="s">
        <v>689</v>
      </c>
      <c r="J289" s="74" t="s">
        <v>523</v>
      </c>
      <c r="K289" s="74" t="s">
        <v>88</v>
      </c>
      <c r="L289" s="74" t="s">
        <v>526</v>
      </c>
      <c r="M289" s="74" t="s">
        <v>527</v>
      </c>
      <c r="N289" s="74" t="s">
        <v>523</v>
      </c>
      <c r="O289" s="76">
        <v>0</v>
      </c>
      <c r="P289" s="76">
        <v>44469</v>
      </c>
      <c r="Q289" s="77">
        <v>1</v>
      </c>
      <c r="R289" s="74" t="s">
        <v>94</v>
      </c>
      <c r="S289" s="77">
        <v>538054.05000000005</v>
      </c>
      <c r="T289" s="77">
        <v>538054.05000000005</v>
      </c>
      <c r="U289" s="77">
        <v>42.47</v>
      </c>
      <c r="V289" s="78">
        <v>3.4999999999999996E-3</v>
      </c>
      <c r="W289" s="79">
        <v>1</v>
      </c>
      <c r="X289" s="77">
        <v>538054.05000000005</v>
      </c>
      <c r="Y289" s="88">
        <v>538054.05000000005</v>
      </c>
      <c r="Z289" s="77">
        <v>42.47</v>
      </c>
      <c r="AA289" s="74" t="s">
        <v>2587</v>
      </c>
      <c r="AB289" s="74" t="s">
        <v>2494</v>
      </c>
      <c r="AC289" s="74">
        <v>1</v>
      </c>
      <c r="AD289" s="74">
        <v>1</v>
      </c>
      <c r="AE289" s="74">
        <v>1</v>
      </c>
      <c r="AF289" s="74" t="s">
        <v>2587</v>
      </c>
      <c r="AG289" s="74" t="s">
        <v>2494</v>
      </c>
      <c r="AH289" s="74">
        <v>1</v>
      </c>
      <c r="AI289" s="74">
        <v>1</v>
      </c>
      <c r="AJ289" s="74">
        <v>1</v>
      </c>
      <c r="AL289" s="74">
        <v>1</v>
      </c>
      <c r="AM289" s="74" t="s">
        <v>95</v>
      </c>
      <c r="AN289" s="74">
        <v>0</v>
      </c>
      <c r="AO289" s="74" t="s">
        <v>95</v>
      </c>
      <c r="AP289" s="74" t="s">
        <v>95</v>
      </c>
      <c r="AQ289" s="74">
        <v>1</v>
      </c>
      <c r="AS289" s="74">
        <v>1</v>
      </c>
      <c r="AT289" s="74" t="s">
        <v>92</v>
      </c>
      <c r="AU289" s="74" t="s">
        <v>95</v>
      </c>
      <c r="AV289" s="74" t="s">
        <v>94</v>
      </c>
      <c r="AW289" s="77">
        <v>538054.05000000005</v>
      </c>
      <c r="AX289" s="77">
        <v>0</v>
      </c>
      <c r="AY289" s="79">
        <v>1</v>
      </c>
      <c r="AZ289" s="77">
        <v>3489495.7358700004</v>
      </c>
      <c r="BA289" s="77">
        <v>0</v>
      </c>
      <c r="BB289" s="74" t="s">
        <v>116</v>
      </c>
      <c r="BC289" s="75" t="s">
        <v>1889</v>
      </c>
      <c r="BD289" s="82">
        <v>228.63100645267548</v>
      </c>
      <c r="BE289" s="82">
        <v>0</v>
      </c>
      <c r="BF289" s="82">
        <v>1.804643760983702E-2</v>
      </c>
      <c r="BG289" s="82">
        <v>228.6490528902853</v>
      </c>
      <c r="BH289" s="82">
        <v>228.63100645267548</v>
      </c>
      <c r="BI289" s="82">
        <v>0</v>
      </c>
      <c r="BJ289" s="82">
        <v>1.804643760983702E-2</v>
      </c>
      <c r="BK289" s="82">
        <v>228.6490528902853</v>
      </c>
      <c r="BL289" s="82">
        <v>484248.64499999996</v>
      </c>
      <c r="BM289" s="82">
        <v>0</v>
      </c>
      <c r="BN289" s="82">
        <v>38.222999999999999</v>
      </c>
      <c r="BO289" s="82">
        <v>484286.86800000002</v>
      </c>
      <c r="BP289" s="82">
        <v>228.63100645267548</v>
      </c>
      <c r="BQ289" s="82">
        <v>0</v>
      </c>
      <c r="BR289" s="82">
        <v>1.804643760983702E-2</v>
      </c>
      <c r="BS289" s="89">
        <v>228.6490528902853</v>
      </c>
      <c r="BT289" s="82">
        <v>1196.3117412636245</v>
      </c>
      <c r="BU289" s="82">
        <v>0</v>
      </c>
      <c r="BV289" s="82">
        <v>9.4427984793472197E-2</v>
      </c>
      <c r="BW289" s="82">
        <v>1196.4061692484179</v>
      </c>
      <c r="BX289" s="82">
        <v>1196.3117412636245</v>
      </c>
      <c r="BY289" s="82">
        <v>0</v>
      </c>
      <c r="BZ289" s="82">
        <v>9.4427984793472197E-2</v>
      </c>
      <c r="CA289" s="82">
        <v>1196.4061692484179</v>
      </c>
      <c r="CB289" s="82">
        <v>2533831.0349625</v>
      </c>
      <c r="CC289" s="82">
        <v>0</v>
      </c>
      <c r="CD289" s="82">
        <v>200.0018475</v>
      </c>
      <c r="CE289" s="82">
        <v>2534031.03681</v>
      </c>
      <c r="CF289" s="82">
        <v>1196.3117412636245</v>
      </c>
      <c r="CG289" s="82">
        <v>0</v>
      </c>
      <c r="CH289" s="82">
        <v>9.4427984793472197E-2</v>
      </c>
      <c r="CI289" s="82">
        <v>1196.4061692484179</v>
      </c>
      <c r="CJ289" s="82" t="s">
        <v>96</v>
      </c>
      <c r="CN289" s="82">
        <v>228.6490528902853</v>
      </c>
      <c r="CO289" s="82">
        <v>228.6490528902853</v>
      </c>
      <c r="CP289" s="82">
        <v>484286.86800000002</v>
      </c>
      <c r="CQ289" s="82">
        <v>228.6490528902853</v>
      </c>
      <c r="CR289" s="89">
        <v>228.6490528902853</v>
      </c>
      <c r="CS289" s="82">
        <v>228.6490528902853</v>
      </c>
      <c r="CT289" s="82">
        <v>228.6490528902853</v>
      </c>
      <c r="CU289" s="82">
        <v>484286.86800000002</v>
      </c>
      <c r="CV289" s="82">
        <v>228.6490528902853</v>
      </c>
      <c r="CW289" s="82">
        <v>228.6490528902853</v>
      </c>
    </row>
    <row r="290" spans="1:101">
      <c r="A290" s="86" t="s">
        <v>685</v>
      </c>
      <c r="B290" s="87" t="s">
        <v>731</v>
      </c>
      <c r="C290" s="75" t="s">
        <v>1890</v>
      </c>
      <c r="D290" s="74" t="s">
        <v>689</v>
      </c>
      <c r="E290" s="74" t="s">
        <v>685</v>
      </c>
      <c r="F290" s="74" t="s">
        <v>731</v>
      </c>
      <c r="G290" s="74" t="s">
        <v>732</v>
      </c>
      <c r="I290" s="74" t="s">
        <v>689</v>
      </c>
      <c r="J290" s="74" t="s">
        <v>523</v>
      </c>
      <c r="K290" s="74" t="s">
        <v>88</v>
      </c>
      <c r="L290" s="74" t="s">
        <v>526</v>
      </c>
      <c r="M290" s="74" t="s">
        <v>527</v>
      </c>
      <c r="N290" s="74" t="s">
        <v>523</v>
      </c>
      <c r="O290" s="76">
        <v>0</v>
      </c>
      <c r="P290" s="76">
        <v>44469</v>
      </c>
      <c r="Q290" s="77">
        <v>1</v>
      </c>
      <c r="R290" s="74" t="s">
        <v>506</v>
      </c>
      <c r="S290" s="77">
        <v>37694142.240000002</v>
      </c>
      <c r="T290" s="77">
        <v>37694142.240000002</v>
      </c>
      <c r="U290" s="77">
        <v>0</v>
      </c>
      <c r="V290" s="78">
        <v>0</v>
      </c>
      <c r="W290" s="79">
        <v>0.83306000000000002</v>
      </c>
      <c r="X290" s="77">
        <v>31401482.134454403</v>
      </c>
      <c r="Y290" s="88">
        <v>31401482.134454403</v>
      </c>
      <c r="Z290" s="77">
        <v>0</v>
      </c>
      <c r="AA290" s="74" t="s">
        <v>2587</v>
      </c>
      <c r="AB290" s="74" t="s">
        <v>2494</v>
      </c>
      <c r="AC290" s="74">
        <v>1</v>
      </c>
      <c r="AD290" s="74">
        <v>1</v>
      </c>
      <c r="AE290" s="74">
        <v>1</v>
      </c>
      <c r="AF290" s="74" t="s">
        <v>2587</v>
      </c>
      <c r="AG290" s="74" t="s">
        <v>2494</v>
      </c>
      <c r="AH290" s="74">
        <v>1</v>
      </c>
      <c r="AI290" s="74">
        <v>1</v>
      </c>
      <c r="AJ290" s="74">
        <v>1</v>
      </c>
      <c r="AL290" s="74">
        <v>1</v>
      </c>
      <c r="AM290" s="74" t="s">
        <v>95</v>
      </c>
      <c r="AN290" s="74">
        <v>0</v>
      </c>
      <c r="AO290" s="74" t="s">
        <v>95</v>
      </c>
      <c r="AP290" s="74" t="s">
        <v>95</v>
      </c>
      <c r="AQ290" s="74">
        <v>1</v>
      </c>
      <c r="AS290" s="74">
        <v>1</v>
      </c>
      <c r="AT290" s="74" t="s">
        <v>92</v>
      </c>
      <c r="AU290" s="74" t="s">
        <v>95</v>
      </c>
      <c r="AV290" s="74" t="s">
        <v>94</v>
      </c>
      <c r="AW290" s="77">
        <v>37694142.240000002</v>
      </c>
      <c r="AX290" s="77">
        <v>0</v>
      </c>
      <c r="AY290" s="79">
        <v>1</v>
      </c>
      <c r="AZ290" s="77">
        <v>244461590.08329603</v>
      </c>
      <c r="BA290" s="77">
        <v>0</v>
      </c>
      <c r="BB290" s="74" t="s">
        <v>116</v>
      </c>
      <c r="BC290" s="75" t="s">
        <v>1890</v>
      </c>
      <c r="BD290" s="82">
        <v>13343.180791048813</v>
      </c>
      <c r="BE290" s="82">
        <v>0</v>
      </c>
      <c r="BF290" s="82">
        <v>0</v>
      </c>
      <c r="BG290" s="82">
        <v>13343.180791048813</v>
      </c>
      <c r="BH290" s="82">
        <v>13343.180791048813</v>
      </c>
      <c r="BI290" s="82">
        <v>0</v>
      </c>
      <c r="BJ290" s="82">
        <v>0</v>
      </c>
      <c r="BK290" s="82">
        <v>13343.180791048813</v>
      </c>
      <c r="BL290" s="82">
        <v>28261333.921008959</v>
      </c>
      <c r="BM290" s="82">
        <v>0</v>
      </c>
      <c r="BN290" s="82">
        <v>0</v>
      </c>
      <c r="BO290" s="82">
        <v>28261333.921008959</v>
      </c>
      <c r="BP290" s="82">
        <v>13343.180791048813</v>
      </c>
      <c r="BQ290" s="82">
        <v>0</v>
      </c>
      <c r="BR290" s="82">
        <v>0</v>
      </c>
      <c r="BS290" s="89">
        <v>13343.180791048813</v>
      </c>
      <c r="BT290" s="82">
        <v>69818.193489162921</v>
      </c>
      <c r="BU290" s="82">
        <v>0</v>
      </c>
      <c r="BV290" s="82">
        <v>0</v>
      </c>
      <c r="BW290" s="82">
        <v>69818.193489162921</v>
      </c>
      <c r="BX290" s="82">
        <v>69818.193489162921</v>
      </c>
      <c r="BY290" s="82">
        <v>0</v>
      </c>
      <c r="BZ290" s="82">
        <v>0</v>
      </c>
      <c r="CA290" s="82">
        <v>69818.193489162921</v>
      </c>
      <c r="CB290" s="82">
        <v>147877429.74167937</v>
      </c>
      <c r="CC290" s="82">
        <v>0</v>
      </c>
      <c r="CD290" s="82">
        <v>0</v>
      </c>
      <c r="CE290" s="82">
        <v>147877429.74167937</v>
      </c>
      <c r="CF290" s="82">
        <v>69818.193489162921</v>
      </c>
      <c r="CG290" s="82">
        <v>0</v>
      </c>
      <c r="CH290" s="82">
        <v>0</v>
      </c>
      <c r="CI290" s="82">
        <v>69818.193489162921</v>
      </c>
      <c r="CJ290" s="82" t="s">
        <v>96</v>
      </c>
      <c r="CN290" s="82">
        <v>13343.180791048813</v>
      </c>
      <c r="CO290" s="82">
        <v>13343.180791048813</v>
      </c>
      <c r="CP290" s="82">
        <v>28261333.921008959</v>
      </c>
      <c r="CQ290" s="82">
        <v>13343.180791048813</v>
      </c>
      <c r="CR290" s="89">
        <v>13343.180791048813</v>
      </c>
      <c r="CS290" s="82">
        <v>16017.070548398449</v>
      </c>
      <c r="CT290" s="82">
        <v>16017.070548398449</v>
      </c>
      <c r="CU290" s="82">
        <v>33924728.015999995</v>
      </c>
      <c r="CV290" s="82">
        <v>16017.070548398449</v>
      </c>
      <c r="CW290" s="82">
        <v>16017.070548398449</v>
      </c>
    </row>
    <row r="291" spans="1:101">
      <c r="A291" s="86" t="s">
        <v>685</v>
      </c>
      <c r="B291" s="87" t="s">
        <v>734</v>
      </c>
      <c r="C291" s="75" t="s">
        <v>1891</v>
      </c>
      <c r="D291" s="74" t="s">
        <v>689</v>
      </c>
      <c r="E291" s="74" t="s">
        <v>685</v>
      </c>
      <c r="F291" s="74" t="s">
        <v>734</v>
      </c>
      <c r="G291" s="74" t="s">
        <v>735</v>
      </c>
      <c r="I291" s="74" t="s">
        <v>689</v>
      </c>
      <c r="J291" s="74" t="s">
        <v>523</v>
      </c>
      <c r="K291" s="74" t="s">
        <v>88</v>
      </c>
      <c r="L291" s="74" t="s">
        <v>526</v>
      </c>
      <c r="M291" s="74" t="s">
        <v>527</v>
      </c>
      <c r="N291" s="74" t="s">
        <v>523</v>
      </c>
      <c r="O291" s="76">
        <v>0</v>
      </c>
      <c r="P291" s="76">
        <v>44469</v>
      </c>
      <c r="Q291" s="77">
        <v>1</v>
      </c>
      <c r="R291" s="74" t="s">
        <v>737</v>
      </c>
      <c r="S291" s="77">
        <v>3851358</v>
      </c>
      <c r="T291" s="77">
        <v>3851358</v>
      </c>
      <c r="U291" s="77">
        <v>0</v>
      </c>
      <c r="V291" s="78">
        <v>0</v>
      </c>
      <c r="W291" s="79">
        <v>5.7929000000000001E-2</v>
      </c>
      <c r="X291" s="77">
        <v>223105.31758200002</v>
      </c>
      <c r="Y291" s="88">
        <v>223105.31758200002</v>
      </c>
      <c r="Z291" s="77">
        <v>0</v>
      </c>
      <c r="AA291" s="74" t="s">
        <v>2596</v>
      </c>
      <c r="AB291" s="74" t="s">
        <v>2497</v>
      </c>
      <c r="AC291" s="74">
        <v>1</v>
      </c>
      <c r="AD291" s="74">
        <v>1</v>
      </c>
      <c r="AE291" s="74">
        <v>1</v>
      </c>
      <c r="AF291" s="74" t="s">
        <v>2596</v>
      </c>
      <c r="AG291" s="74" t="s">
        <v>2497</v>
      </c>
      <c r="AH291" s="74">
        <v>1</v>
      </c>
      <c r="AI291" s="74">
        <v>1</v>
      </c>
      <c r="AJ291" s="74">
        <v>1</v>
      </c>
      <c r="AL291" s="74">
        <v>1</v>
      </c>
      <c r="AM291" s="74" t="s">
        <v>95</v>
      </c>
      <c r="AN291" s="74">
        <v>0</v>
      </c>
      <c r="AO291" s="74" t="s">
        <v>95</v>
      </c>
      <c r="AP291" s="74" t="s">
        <v>95</v>
      </c>
      <c r="AQ291" s="74">
        <v>1</v>
      </c>
      <c r="AS291" s="74">
        <v>1</v>
      </c>
      <c r="AT291" s="74" t="s">
        <v>92</v>
      </c>
      <c r="AU291" s="74" t="s">
        <v>95</v>
      </c>
      <c r="AV291" s="74" t="s">
        <v>94</v>
      </c>
      <c r="AW291" s="77">
        <v>3851358</v>
      </c>
      <c r="AX291" s="77">
        <v>0</v>
      </c>
      <c r="AY291" s="79">
        <v>1</v>
      </c>
      <c r="AZ291" s="77">
        <v>24977597.1732</v>
      </c>
      <c r="BA291" s="77">
        <v>0</v>
      </c>
      <c r="BB291" s="74" t="s">
        <v>116</v>
      </c>
      <c r="BC291" s="75" t="s">
        <v>1891</v>
      </c>
      <c r="BD291" s="82">
        <v>94.802359175098587</v>
      </c>
      <c r="BE291" s="82">
        <v>0</v>
      </c>
      <c r="BF291" s="82">
        <v>0</v>
      </c>
      <c r="BG291" s="82">
        <v>94.802359175098587</v>
      </c>
      <c r="BH291" s="82">
        <v>94.802359175098587</v>
      </c>
      <c r="BI291" s="82">
        <v>0</v>
      </c>
      <c r="BJ291" s="82">
        <v>0</v>
      </c>
      <c r="BK291" s="82">
        <v>94.802359175098587</v>
      </c>
      <c r="BL291" s="82">
        <v>200794.78582379996</v>
      </c>
      <c r="BM291" s="82">
        <v>0</v>
      </c>
      <c r="BN291" s="82">
        <v>0</v>
      </c>
      <c r="BO291" s="82">
        <v>200794.78582379996</v>
      </c>
      <c r="BP291" s="82">
        <v>94.802359175098587</v>
      </c>
      <c r="BQ291" s="82">
        <v>0</v>
      </c>
      <c r="BR291" s="82">
        <v>0</v>
      </c>
      <c r="BS291" s="89">
        <v>94.802359175098587</v>
      </c>
      <c r="BT291" s="82">
        <v>496.05334438370335</v>
      </c>
      <c r="BU291" s="82">
        <v>0</v>
      </c>
      <c r="BV291" s="82">
        <v>0</v>
      </c>
      <c r="BW291" s="82">
        <v>496.05334438370335</v>
      </c>
      <c r="BX291" s="82">
        <v>496.05334438370335</v>
      </c>
      <c r="BY291" s="82">
        <v>0</v>
      </c>
      <c r="BZ291" s="82">
        <v>0</v>
      </c>
      <c r="CA291" s="82">
        <v>496.05334438370335</v>
      </c>
      <c r="CB291" s="82">
        <v>1050658.7168230333</v>
      </c>
      <c r="CC291" s="82">
        <v>0</v>
      </c>
      <c r="CD291" s="82">
        <v>0</v>
      </c>
      <c r="CE291" s="82">
        <v>1050658.7168230333</v>
      </c>
      <c r="CF291" s="82">
        <v>496.05334438370335</v>
      </c>
      <c r="CG291" s="82">
        <v>0</v>
      </c>
      <c r="CH291" s="82">
        <v>0</v>
      </c>
      <c r="CI291" s="82">
        <v>496.05334438370335</v>
      </c>
      <c r="CJ291" s="82" t="s">
        <v>96</v>
      </c>
      <c r="CN291" s="82">
        <v>94.802359175098587</v>
      </c>
      <c r="CO291" s="82">
        <v>94.802359175098587</v>
      </c>
      <c r="CP291" s="82">
        <v>200794.78582379996</v>
      </c>
      <c r="CQ291" s="82">
        <v>94.802359175098587</v>
      </c>
      <c r="CR291" s="89">
        <v>94.802359175098587</v>
      </c>
      <c r="CS291" s="82">
        <v>1636.5267685459544</v>
      </c>
      <c r="CT291" s="82">
        <v>1636.5267685459544</v>
      </c>
      <c r="CU291" s="82">
        <v>3466222.1999999993</v>
      </c>
      <c r="CV291" s="82">
        <v>1636.5267685459544</v>
      </c>
      <c r="CW291" s="82">
        <v>1636.5267685459544</v>
      </c>
    </row>
    <row r="292" spans="1:101">
      <c r="A292" s="86" t="s">
        <v>685</v>
      </c>
      <c r="B292" s="87" t="s">
        <v>738</v>
      </c>
      <c r="C292" s="75" t="s">
        <v>1892</v>
      </c>
      <c r="D292" s="74" t="s">
        <v>689</v>
      </c>
      <c r="E292" s="74" t="s">
        <v>685</v>
      </c>
      <c r="F292" s="74" t="s">
        <v>738</v>
      </c>
      <c r="G292" s="74" t="s">
        <v>739</v>
      </c>
      <c r="I292" s="74" t="s">
        <v>689</v>
      </c>
      <c r="J292" s="74" t="s">
        <v>523</v>
      </c>
      <c r="K292" s="74" t="s">
        <v>88</v>
      </c>
      <c r="L292" s="74" t="s">
        <v>526</v>
      </c>
      <c r="M292" s="74" t="s">
        <v>527</v>
      </c>
      <c r="N292" s="74" t="s">
        <v>523</v>
      </c>
      <c r="O292" s="76">
        <v>0</v>
      </c>
      <c r="P292" s="76">
        <v>44469</v>
      </c>
      <c r="Q292" s="77">
        <v>1</v>
      </c>
      <c r="R292" s="74" t="s">
        <v>94</v>
      </c>
      <c r="S292" s="77">
        <v>2308315.17</v>
      </c>
      <c r="T292" s="77">
        <v>2308315.17</v>
      </c>
      <c r="U292" s="77">
        <v>372.64</v>
      </c>
      <c r="V292" s="78">
        <v>7.1999999999999998E-3</v>
      </c>
      <c r="W292" s="79">
        <v>1</v>
      </c>
      <c r="X292" s="77">
        <v>2308315.17</v>
      </c>
      <c r="Y292" s="88">
        <v>2308315.17</v>
      </c>
      <c r="Z292" s="77">
        <v>372.64</v>
      </c>
      <c r="AA292" s="74" t="s">
        <v>2587</v>
      </c>
      <c r="AB292" s="74" t="s">
        <v>2511</v>
      </c>
      <c r="AC292" s="74">
        <v>1</v>
      </c>
      <c r="AD292" s="74">
        <v>1</v>
      </c>
      <c r="AE292" s="74">
        <v>1</v>
      </c>
      <c r="AF292" s="74" t="s">
        <v>2587</v>
      </c>
      <c r="AG292" s="74" t="s">
        <v>2511</v>
      </c>
      <c r="AH292" s="74">
        <v>1</v>
      </c>
      <c r="AI292" s="74">
        <v>1</v>
      </c>
      <c r="AJ292" s="74">
        <v>1</v>
      </c>
      <c r="AL292" s="74">
        <v>1</v>
      </c>
      <c r="AM292" s="74" t="s">
        <v>95</v>
      </c>
      <c r="AN292" s="74">
        <v>0</v>
      </c>
      <c r="AO292" s="74" t="s">
        <v>95</v>
      </c>
      <c r="AP292" s="74" t="s">
        <v>95</v>
      </c>
      <c r="AQ292" s="74">
        <v>1</v>
      </c>
      <c r="AS292" s="74">
        <v>1</v>
      </c>
      <c r="AT292" s="74" t="s">
        <v>92</v>
      </c>
      <c r="AU292" s="74" t="s">
        <v>95</v>
      </c>
      <c r="AV292" s="74" t="s">
        <v>94</v>
      </c>
      <c r="AW292" s="77">
        <v>2308315.17</v>
      </c>
      <c r="AX292" s="77">
        <v>0</v>
      </c>
      <c r="AY292" s="79">
        <v>1</v>
      </c>
      <c r="AZ292" s="77">
        <v>14970347.203518</v>
      </c>
      <c r="BA292" s="77">
        <v>0</v>
      </c>
      <c r="BB292" s="74" t="s">
        <v>116</v>
      </c>
      <c r="BC292" s="75" t="s">
        <v>1892</v>
      </c>
      <c r="BD292" s="82">
        <v>980.85391333283087</v>
      </c>
      <c r="BE292" s="82">
        <v>0</v>
      </c>
      <c r="BF292" s="82">
        <v>0.15834293644760222</v>
      </c>
      <c r="BG292" s="82">
        <v>981.01225626927851</v>
      </c>
      <c r="BH292" s="82">
        <v>980.85391333283087</v>
      </c>
      <c r="BI292" s="82">
        <v>0</v>
      </c>
      <c r="BJ292" s="82">
        <v>0.15834293644760222</v>
      </c>
      <c r="BK292" s="82">
        <v>981.01225626927851</v>
      </c>
      <c r="BL292" s="82">
        <v>2077483.6530000002</v>
      </c>
      <c r="BM292" s="82">
        <v>0</v>
      </c>
      <c r="BN292" s="82">
        <v>335.37599999999998</v>
      </c>
      <c r="BO292" s="82">
        <v>2077819.0289999999</v>
      </c>
      <c r="BP292" s="82">
        <v>980.85391333283087</v>
      </c>
      <c r="BQ292" s="82">
        <v>0</v>
      </c>
      <c r="BR292" s="82">
        <v>0.15834293644760222</v>
      </c>
      <c r="BS292" s="89">
        <v>981.01225626927851</v>
      </c>
      <c r="BT292" s="82">
        <v>5132.3181015140372</v>
      </c>
      <c r="BU292" s="82">
        <v>0</v>
      </c>
      <c r="BV292" s="82">
        <v>0.82852941496207866</v>
      </c>
      <c r="BW292" s="82">
        <v>5133.1466309289999</v>
      </c>
      <c r="BX292" s="82">
        <v>5132.3181015140372</v>
      </c>
      <c r="BY292" s="82">
        <v>0</v>
      </c>
      <c r="BZ292" s="82">
        <v>0.82852941496207866</v>
      </c>
      <c r="CA292" s="82">
        <v>5133.1466309289999</v>
      </c>
      <c r="CB292" s="82">
        <v>10870433.2143225</v>
      </c>
      <c r="CC292" s="82">
        <v>0</v>
      </c>
      <c r="CD292" s="82">
        <v>1754.8549199999998</v>
      </c>
      <c r="CE292" s="82">
        <v>10872188.0692425</v>
      </c>
      <c r="CF292" s="82">
        <v>5132.3181015140372</v>
      </c>
      <c r="CG292" s="82">
        <v>0</v>
      </c>
      <c r="CH292" s="82">
        <v>0.82852941496207866</v>
      </c>
      <c r="CI292" s="82">
        <v>5133.1466309289999</v>
      </c>
      <c r="CJ292" s="82" t="s">
        <v>96</v>
      </c>
      <c r="CN292" s="82">
        <v>981.01225626927851</v>
      </c>
      <c r="CO292" s="82">
        <v>981.01225626927851</v>
      </c>
      <c r="CP292" s="82">
        <v>2077819.0289999999</v>
      </c>
      <c r="CQ292" s="82">
        <v>981.01225626927851</v>
      </c>
      <c r="CR292" s="89">
        <v>981.01225626927851</v>
      </c>
      <c r="CS292" s="82">
        <v>981.01225626927851</v>
      </c>
      <c r="CT292" s="82">
        <v>981.01225626927851</v>
      </c>
      <c r="CU292" s="82">
        <v>2077819.0289999999</v>
      </c>
      <c r="CV292" s="82">
        <v>981.01225626927851</v>
      </c>
      <c r="CW292" s="82">
        <v>981.01225626927851</v>
      </c>
    </row>
    <row r="293" spans="1:101">
      <c r="A293" s="86" t="s">
        <v>685</v>
      </c>
      <c r="B293" s="87" t="s">
        <v>741</v>
      </c>
      <c r="C293" s="75" t="s">
        <v>1893</v>
      </c>
      <c r="D293" s="74" t="s">
        <v>689</v>
      </c>
      <c r="E293" s="74" t="s">
        <v>685</v>
      </c>
      <c r="F293" s="74" t="s">
        <v>741</v>
      </c>
      <c r="G293" s="74" t="s">
        <v>742</v>
      </c>
      <c r="I293" s="74" t="s">
        <v>689</v>
      </c>
      <c r="J293" s="74" t="s">
        <v>523</v>
      </c>
      <c r="K293" s="74" t="s">
        <v>88</v>
      </c>
      <c r="L293" s="74" t="s">
        <v>526</v>
      </c>
      <c r="M293" s="74" t="s">
        <v>527</v>
      </c>
      <c r="N293" s="74" t="s">
        <v>523</v>
      </c>
      <c r="O293" s="76">
        <v>0</v>
      </c>
      <c r="P293" s="76">
        <v>44469</v>
      </c>
      <c r="Q293" s="77">
        <v>1</v>
      </c>
      <c r="R293" s="74" t="s">
        <v>94</v>
      </c>
      <c r="S293" s="77">
        <v>3065.24</v>
      </c>
      <c r="T293" s="77">
        <v>3065.24</v>
      </c>
      <c r="U293" s="77">
        <v>0</v>
      </c>
      <c r="V293" s="78">
        <v>0</v>
      </c>
      <c r="W293" s="79">
        <v>1</v>
      </c>
      <c r="X293" s="77">
        <v>3065.24</v>
      </c>
      <c r="Y293" s="88">
        <v>3065.24</v>
      </c>
      <c r="Z293" s="77">
        <v>0</v>
      </c>
      <c r="AA293" s="74" t="s">
        <v>2587</v>
      </c>
      <c r="AB293" s="74" t="s">
        <v>2494</v>
      </c>
      <c r="AC293" s="74">
        <v>1</v>
      </c>
      <c r="AD293" s="74">
        <v>1</v>
      </c>
      <c r="AE293" s="74">
        <v>1</v>
      </c>
      <c r="AF293" s="74" t="s">
        <v>2587</v>
      </c>
      <c r="AG293" s="74" t="s">
        <v>2494</v>
      </c>
      <c r="AH293" s="74">
        <v>1</v>
      </c>
      <c r="AI293" s="74">
        <v>1</v>
      </c>
      <c r="AJ293" s="74">
        <v>1</v>
      </c>
      <c r="AL293" s="74">
        <v>1</v>
      </c>
      <c r="AM293" s="74" t="s">
        <v>95</v>
      </c>
      <c r="AN293" s="74">
        <v>0</v>
      </c>
      <c r="AO293" s="74" t="s">
        <v>95</v>
      </c>
      <c r="AP293" s="74" t="s">
        <v>95</v>
      </c>
      <c r="AQ293" s="74">
        <v>1</v>
      </c>
      <c r="AS293" s="74">
        <v>1</v>
      </c>
      <c r="AT293" s="74" t="s">
        <v>92</v>
      </c>
      <c r="AU293" s="74" t="s">
        <v>95</v>
      </c>
      <c r="AV293" s="74" t="s">
        <v>94</v>
      </c>
      <c r="AW293" s="77">
        <v>3065.24</v>
      </c>
      <c r="AX293" s="77">
        <v>0</v>
      </c>
      <c r="AY293" s="79">
        <v>1</v>
      </c>
      <c r="AZ293" s="77">
        <v>19879.307495999998</v>
      </c>
      <c r="BA293" s="77">
        <v>0</v>
      </c>
      <c r="BB293" s="74" t="s">
        <v>116</v>
      </c>
      <c r="BC293" s="75" t="s">
        <v>1893</v>
      </c>
      <c r="BD293" s="82">
        <v>1.3024879307552819</v>
      </c>
      <c r="BE293" s="82">
        <v>0</v>
      </c>
      <c r="BF293" s="82">
        <v>0</v>
      </c>
      <c r="BG293" s="82">
        <v>1.3024879307552819</v>
      </c>
      <c r="BH293" s="82">
        <v>1.3024879307552819</v>
      </c>
      <c r="BI293" s="82">
        <v>0</v>
      </c>
      <c r="BJ293" s="82">
        <v>0</v>
      </c>
      <c r="BK293" s="82">
        <v>1.3024879307552819</v>
      </c>
      <c r="BL293" s="82">
        <v>2758.7159999999999</v>
      </c>
      <c r="BM293" s="82">
        <v>0</v>
      </c>
      <c r="BN293" s="82">
        <v>0</v>
      </c>
      <c r="BO293" s="82">
        <v>2758.7159999999999</v>
      </c>
      <c r="BP293" s="82">
        <v>1.3024879307552819</v>
      </c>
      <c r="BQ293" s="82">
        <v>0</v>
      </c>
      <c r="BR293" s="82">
        <v>0</v>
      </c>
      <c r="BS293" s="89">
        <v>1.3024879307552819</v>
      </c>
      <c r="BT293" s="82">
        <v>6.8152680976770128</v>
      </c>
      <c r="BU293" s="82">
        <v>0</v>
      </c>
      <c r="BV293" s="82">
        <v>0</v>
      </c>
      <c r="BW293" s="82">
        <v>6.8152680976770128</v>
      </c>
      <c r="BX293" s="82">
        <v>6.8152680976770128</v>
      </c>
      <c r="BY293" s="82">
        <v>0</v>
      </c>
      <c r="BZ293" s="82">
        <v>0</v>
      </c>
      <c r="CA293" s="82">
        <v>6.8152680976770128</v>
      </c>
      <c r="CB293" s="82">
        <v>14434.981469999999</v>
      </c>
      <c r="CC293" s="82">
        <v>0</v>
      </c>
      <c r="CD293" s="82">
        <v>0</v>
      </c>
      <c r="CE293" s="82">
        <v>14434.981469999999</v>
      </c>
      <c r="CF293" s="82">
        <v>6.8152680976770128</v>
      </c>
      <c r="CG293" s="82">
        <v>0</v>
      </c>
      <c r="CH293" s="82">
        <v>0</v>
      </c>
      <c r="CI293" s="82">
        <v>6.8152680976770128</v>
      </c>
      <c r="CJ293" s="82" t="s">
        <v>96</v>
      </c>
      <c r="CN293" s="82">
        <v>1.3024879307552819</v>
      </c>
      <c r="CO293" s="82">
        <v>1.3024879307552819</v>
      </c>
      <c r="CP293" s="82">
        <v>2758.7159999999999</v>
      </c>
      <c r="CQ293" s="82">
        <v>1.3024879307552819</v>
      </c>
      <c r="CR293" s="89">
        <v>1.3024879307552819</v>
      </c>
      <c r="CS293" s="82">
        <v>1.3024879307552819</v>
      </c>
      <c r="CT293" s="82">
        <v>1.3024879307552819</v>
      </c>
      <c r="CU293" s="82">
        <v>2758.7159999999999</v>
      </c>
      <c r="CV293" s="82">
        <v>1.3024879307552819</v>
      </c>
      <c r="CW293" s="82">
        <v>1.3024879307552819</v>
      </c>
    </row>
    <row r="294" spans="1:101">
      <c r="A294" s="86" t="s">
        <v>685</v>
      </c>
      <c r="B294" s="87" t="s">
        <v>744</v>
      </c>
      <c r="C294" s="75" t="s">
        <v>1894</v>
      </c>
      <c r="D294" s="74" t="s">
        <v>689</v>
      </c>
      <c r="E294" s="74" t="s">
        <v>685</v>
      </c>
      <c r="F294" s="74" t="s">
        <v>744</v>
      </c>
      <c r="G294" s="74" t="s">
        <v>745</v>
      </c>
      <c r="I294" s="74" t="s">
        <v>689</v>
      </c>
      <c r="J294" s="74" t="s">
        <v>523</v>
      </c>
      <c r="K294" s="74" t="s">
        <v>88</v>
      </c>
      <c r="L294" s="74" t="s">
        <v>526</v>
      </c>
      <c r="M294" s="74" t="s">
        <v>527</v>
      </c>
      <c r="N294" s="74" t="s">
        <v>523</v>
      </c>
      <c r="O294" s="76">
        <v>0</v>
      </c>
      <c r="P294" s="76">
        <v>44469</v>
      </c>
      <c r="Q294" s="77">
        <v>1</v>
      </c>
      <c r="R294" s="74" t="s">
        <v>94</v>
      </c>
      <c r="S294" s="77">
        <v>17228721.25</v>
      </c>
      <c r="T294" s="77">
        <v>17228721.25</v>
      </c>
      <c r="U294" s="77">
        <v>1716.01</v>
      </c>
      <c r="V294" s="78">
        <v>3.4999999999999996E-3</v>
      </c>
      <c r="W294" s="79">
        <v>1</v>
      </c>
      <c r="X294" s="77">
        <v>17228721.25</v>
      </c>
      <c r="Y294" s="88">
        <v>17228721.25</v>
      </c>
      <c r="Z294" s="77">
        <v>1716.01</v>
      </c>
      <c r="AA294" s="74" t="s">
        <v>2587</v>
      </c>
      <c r="AB294" s="74" t="s">
        <v>2502</v>
      </c>
      <c r="AC294" s="74">
        <v>1</v>
      </c>
      <c r="AD294" s="74">
        <v>1</v>
      </c>
      <c r="AE294" s="74">
        <v>1</v>
      </c>
      <c r="AF294" s="74" t="s">
        <v>2587</v>
      </c>
      <c r="AG294" s="74" t="s">
        <v>2502</v>
      </c>
      <c r="AH294" s="74">
        <v>1</v>
      </c>
      <c r="AI294" s="74">
        <v>1</v>
      </c>
      <c r="AJ294" s="74">
        <v>1</v>
      </c>
      <c r="AL294" s="74">
        <v>1</v>
      </c>
      <c r="AM294" s="74" t="s">
        <v>95</v>
      </c>
      <c r="AN294" s="74">
        <v>0</v>
      </c>
      <c r="AO294" s="74" t="s">
        <v>95</v>
      </c>
      <c r="AP294" s="74" t="s">
        <v>95</v>
      </c>
      <c r="AQ294" s="74">
        <v>1</v>
      </c>
      <c r="AS294" s="74">
        <v>1</v>
      </c>
      <c r="AT294" s="74" t="s">
        <v>92</v>
      </c>
      <c r="AU294" s="74" t="s">
        <v>95</v>
      </c>
      <c r="AV294" s="74" t="s">
        <v>94</v>
      </c>
      <c r="AW294" s="77">
        <v>17228721.25</v>
      </c>
      <c r="AX294" s="77">
        <v>0</v>
      </c>
      <c r="AY294" s="79">
        <v>1</v>
      </c>
      <c r="AZ294" s="77">
        <v>111735148.79475001</v>
      </c>
      <c r="BA294" s="77">
        <v>0</v>
      </c>
      <c r="BB294" s="74" t="s">
        <v>116</v>
      </c>
      <c r="BC294" s="75" t="s">
        <v>1894</v>
      </c>
      <c r="BD294" s="82">
        <v>7320.8628004567527</v>
      </c>
      <c r="BE294" s="82">
        <v>0</v>
      </c>
      <c r="BF294" s="82">
        <v>0.72917041212282596</v>
      </c>
      <c r="BG294" s="82">
        <v>7321.5919708688753</v>
      </c>
      <c r="BH294" s="82">
        <v>7320.8628004567527</v>
      </c>
      <c r="BI294" s="82">
        <v>0</v>
      </c>
      <c r="BJ294" s="82">
        <v>0.72917041212282596</v>
      </c>
      <c r="BK294" s="82">
        <v>7321.5919708688753</v>
      </c>
      <c r="BL294" s="82">
        <v>15505849.125000002</v>
      </c>
      <c r="BM294" s="82">
        <v>0</v>
      </c>
      <c r="BN294" s="82">
        <v>1544.4090000000001</v>
      </c>
      <c r="BO294" s="82">
        <v>15507393.533999998</v>
      </c>
      <c r="BP294" s="82">
        <v>7320.8628004567527</v>
      </c>
      <c r="BQ294" s="82">
        <v>0</v>
      </c>
      <c r="BR294" s="82">
        <v>0.72917041212282596</v>
      </c>
      <c r="BS294" s="89">
        <v>7321.5919708688753</v>
      </c>
      <c r="BT294" s="82">
        <v>38306.41460338996</v>
      </c>
      <c r="BU294" s="82">
        <v>0</v>
      </c>
      <c r="BV294" s="82">
        <v>3.815384181432687</v>
      </c>
      <c r="BW294" s="82">
        <v>38310.229987571387</v>
      </c>
      <c r="BX294" s="82">
        <v>38306.41460338996</v>
      </c>
      <c r="BY294" s="82">
        <v>0</v>
      </c>
      <c r="BZ294" s="82">
        <v>3.815384181432687</v>
      </c>
      <c r="CA294" s="82">
        <v>38310.229987571387</v>
      </c>
      <c r="CB294" s="82">
        <v>81134355.546562508</v>
      </c>
      <c r="CC294" s="82">
        <v>0</v>
      </c>
      <c r="CD294" s="82">
        <v>8081.1200925000003</v>
      </c>
      <c r="CE294" s="82">
        <v>81142436.666654989</v>
      </c>
      <c r="CF294" s="82">
        <v>38306.41460338996</v>
      </c>
      <c r="CG294" s="82">
        <v>0</v>
      </c>
      <c r="CH294" s="82">
        <v>3.815384181432687</v>
      </c>
      <c r="CI294" s="82">
        <v>38310.229987571387</v>
      </c>
      <c r="CJ294" s="82" t="s">
        <v>96</v>
      </c>
      <c r="CN294" s="82">
        <v>7321.5919708688753</v>
      </c>
      <c r="CO294" s="82">
        <v>7321.5919708688753</v>
      </c>
      <c r="CP294" s="82">
        <v>15507393.533999998</v>
      </c>
      <c r="CQ294" s="82">
        <v>7321.5919708688753</v>
      </c>
      <c r="CR294" s="89">
        <v>7321.5919708688753</v>
      </c>
      <c r="CS294" s="82">
        <v>7321.5919708688753</v>
      </c>
      <c r="CT294" s="82">
        <v>7321.5919708688753</v>
      </c>
      <c r="CU294" s="82">
        <v>15507393.533999998</v>
      </c>
      <c r="CV294" s="82">
        <v>7321.5919708688753</v>
      </c>
      <c r="CW294" s="82">
        <v>7321.5919708688753</v>
      </c>
    </row>
    <row r="295" spans="1:101">
      <c r="A295" s="86" t="s">
        <v>685</v>
      </c>
      <c r="B295" s="87" t="s">
        <v>747</v>
      </c>
      <c r="C295" s="75" t="s">
        <v>1895</v>
      </c>
      <c r="D295" s="74" t="s">
        <v>689</v>
      </c>
      <c r="E295" s="74" t="s">
        <v>685</v>
      </c>
      <c r="F295" s="74" t="s">
        <v>747</v>
      </c>
      <c r="G295" s="74" t="s">
        <v>745</v>
      </c>
      <c r="I295" s="74" t="s">
        <v>689</v>
      </c>
      <c r="J295" s="74" t="s">
        <v>523</v>
      </c>
      <c r="K295" s="74" t="s">
        <v>88</v>
      </c>
      <c r="L295" s="74" t="s">
        <v>526</v>
      </c>
      <c r="M295" s="74" t="s">
        <v>527</v>
      </c>
      <c r="N295" s="74" t="s">
        <v>523</v>
      </c>
      <c r="O295" s="76">
        <v>0</v>
      </c>
      <c r="P295" s="76">
        <v>44469</v>
      </c>
      <c r="Q295" s="77">
        <v>1</v>
      </c>
      <c r="R295" s="74" t="s">
        <v>94</v>
      </c>
      <c r="S295" s="77">
        <v>180.42</v>
      </c>
      <c r="T295" s="77">
        <v>180.42</v>
      </c>
      <c r="U295" s="77">
        <v>0.01</v>
      </c>
      <c r="V295" s="78">
        <v>3.0000000000000001E-3</v>
      </c>
      <c r="W295" s="79">
        <v>1</v>
      </c>
      <c r="X295" s="77">
        <v>180.42</v>
      </c>
      <c r="Y295" s="88">
        <v>180.42</v>
      </c>
      <c r="Z295" s="77">
        <v>0.01</v>
      </c>
      <c r="AA295" s="74" t="s">
        <v>2587</v>
      </c>
      <c r="AB295" s="74" t="s">
        <v>2502</v>
      </c>
      <c r="AC295" s="74">
        <v>1</v>
      </c>
      <c r="AD295" s="74">
        <v>1</v>
      </c>
      <c r="AE295" s="74">
        <v>1</v>
      </c>
      <c r="AF295" s="74" t="s">
        <v>2587</v>
      </c>
      <c r="AG295" s="74" t="s">
        <v>2502</v>
      </c>
      <c r="AH295" s="74">
        <v>1</v>
      </c>
      <c r="AI295" s="74">
        <v>1</v>
      </c>
      <c r="AJ295" s="74">
        <v>1</v>
      </c>
      <c r="AL295" s="74">
        <v>1</v>
      </c>
      <c r="AM295" s="74" t="s">
        <v>95</v>
      </c>
      <c r="AN295" s="74">
        <v>0</v>
      </c>
      <c r="AO295" s="74" t="s">
        <v>95</v>
      </c>
      <c r="AP295" s="74" t="s">
        <v>95</v>
      </c>
      <c r="AQ295" s="74">
        <v>1</v>
      </c>
      <c r="AS295" s="74">
        <v>1</v>
      </c>
      <c r="AT295" s="74" t="s">
        <v>92</v>
      </c>
      <c r="AU295" s="74" t="s">
        <v>95</v>
      </c>
      <c r="AV295" s="74" t="s">
        <v>94</v>
      </c>
      <c r="AW295" s="77">
        <v>180.42</v>
      </c>
      <c r="AX295" s="77">
        <v>0</v>
      </c>
      <c r="AY295" s="79">
        <v>1</v>
      </c>
      <c r="AZ295" s="77">
        <v>1170.0958679999999</v>
      </c>
      <c r="BA295" s="77">
        <v>0</v>
      </c>
      <c r="BB295" s="74" t="s">
        <v>116</v>
      </c>
      <c r="BC295" s="75" t="s">
        <v>1895</v>
      </c>
      <c r="BD295" s="82">
        <v>7.6664428386314917E-2</v>
      </c>
      <c r="BE295" s="82">
        <v>0</v>
      </c>
      <c r="BF295" s="82">
        <v>4.2492200635359113E-6</v>
      </c>
      <c r="BG295" s="82">
        <v>7.6668677606378452E-2</v>
      </c>
      <c r="BH295" s="82">
        <v>7.6664428386314917E-2</v>
      </c>
      <c r="BI295" s="82">
        <v>0</v>
      </c>
      <c r="BJ295" s="82">
        <v>4.2492200635359113E-6</v>
      </c>
      <c r="BK295" s="82">
        <v>7.6668677606378452E-2</v>
      </c>
      <c r="BL295" s="82">
        <v>162.37799999999999</v>
      </c>
      <c r="BM295" s="82">
        <v>0</v>
      </c>
      <c r="BN295" s="82">
        <v>9.0000000000000011E-3</v>
      </c>
      <c r="BO295" s="82">
        <v>162.38699999999997</v>
      </c>
      <c r="BP295" s="82">
        <v>7.6664428386314917E-2</v>
      </c>
      <c r="BQ295" s="82">
        <v>0</v>
      </c>
      <c r="BR295" s="82">
        <v>4.2492200635359113E-6</v>
      </c>
      <c r="BS295" s="89">
        <v>7.6668677606378452E-2</v>
      </c>
      <c r="BT295" s="82">
        <v>0.4011466215313928</v>
      </c>
      <c r="BU295" s="82">
        <v>0</v>
      </c>
      <c r="BV295" s="82">
        <v>2.2234043982451657E-5</v>
      </c>
      <c r="BW295" s="82">
        <v>0.40116885557537524</v>
      </c>
      <c r="BX295" s="82">
        <v>0.4011466215313928</v>
      </c>
      <c r="BY295" s="82">
        <v>0</v>
      </c>
      <c r="BZ295" s="82">
        <v>2.2234043982451657E-5</v>
      </c>
      <c r="CA295" s="82">
        <v>0.40116885557537524</v>
      </c>
      <c r="CB295" s="82">
        <v>849.64288499999986</v>
      </c>
      <c r="CC295" s="82">
        <v>0</v>
      </c>
      <c r="CD295" s="82">
        <v>4.7092500000000002E-2</v>
      </c>
      <c r="CE295" s="82">
        <v>849.68997749999983</v>
      </c>
      <c r="CF295" s="82">
        <v>0.4011466215313928</v>
      </c>
      <c r="CG295" s="82">
        <v>0</v>
      </c>
      <c r="CH295" s="82">
        <v>2.2234043982451657E-5</v>
      </c>
      <c r="CI295" s="82">
        <v>0.40116885557537524</v>
      </c>
      <c r="CJ295" s="82" t="s">
        <v>96</v>
      </c>
      <c r="CN295" s="82">
        <v>7.6668677606378452E-2</v>
      </c>
      <c r="CO295" s="82">
        <v>7.6668677606378452E-2</v>
      </c>
      <c r="CP295" s="82">
        <v>162.38699999999997</v>
      </c>
      <c r="CQ295" s="82">
        <v>7.6668677606378452E-2</v>
      </c>
      <c r="CR295" s="89">
        <v>7.6668677606378452E-2</v>
      </c>
      <c r="CS295" s="82">
        <v>7.6668677606378452E-2</v>
      </c>
      <c r="CT295" s="82">
        <v>7.6668677606378452E-2</v>
      </c>
      <c r="CU295" s="82">
        <v>162.38699999999997</v>
      </c>
      <c r="CV295" s="82">
        <v>7.6668677606378452E-2</v>
      </c>
      <c r="CW295" s="82">
        <v>7.6668677606378452E-2</v>
      </c>
    </row>
    <row r="296" spans="1:101">
      <c r="A296" s="86" t="s">
        <v>685</v>
      </c>
      <c r="B296" s="87" t="s">
        <v>749</v>
      </c>
      <c r="C296" s="75" t="s">
        <v>1896</v>
      </c>
      <c r="D296" s="74" t="s">
        <v>689</v>
      </c>
      <c r="E296" s="74" t="s">
        <v>685</v>
      </c>
      <c r="F296" s="74" t="s">
        <v>749</v>
      </c>
      <c r="G296" s="74" t="s">
        <v>745</v>
      </c>
      <c r="I296" s="74" t="s">
        <v>689</v>
      </c>
      <c r="J296" s="74" t="s">
        <v>523</v>
      </c>
      <c r="K296" s="74" t="s">
        <v>88</v>
      </c>
      <c r="L296" s="74" t="s">
        <v>526</v>
      </c>
      <c r="M296" s="74" t="s">
        <v>527</v>
      </c>
      <c r="N296" s="74" t="s">
        <v>523</v>
      </c>
      <c r="O296" s="76">
        <v>0</v>
      </c>
      <c r="P296" s="76">
        <v>44469</v>
      </c>
      <c r="Q296" s="77">
        <v>1</v>
      </c>
      <c r="R296" s="74" t="s">
        <v>94</v>
      </c>
      <c r="S296" s="77">
        <v>45757256.700000003</v>
      </c>
      <c r="T296" s="77">
        <v>45757256.700000003</v>
      </c>
      <c r="U296" s="77">
        <v>2650.93</v>
      </c>
      <c r="V296" s="78">
        <v>3.0000000000000001E-3</v>
      </c>
      <c r="W296" s="79">
        <v>1</v>
      </c>
      <c r="X296" s="77">
        <v>45757256.700000003</v>
      </c>
      <c r="Y296" s="88">
        <v>45757256.700000003</v>
      </c>
      <c r="Z296" s="77">
        <v>2650.93</v>
      </c>
      <c r="AA296" s="74" t="s">
        <v>2587</v>
      </c>
      <c r="AB296" s="74" t="s">
        <v>2502</v>
      </c>
      <c r="AC296" s="74">
        <v>1</v>
      </c>
      <c r="AD296" s="74">
        <v>1</v>
      </c>
      <c r="AE296" s="74">
        <v>1</v>
      </c>
      <c r="AF296" s="74" t="s">
        <v>2587</v>
      </c>
      <c r="AG296" s="74" t="s">
        <v>2502</v>
      </c>
      <c r="AH296" s="74">
        <v>1</v>
      </c>
      <c r="AI296" s="74">
        <v>1</v>
      </c>
      <c r="AJ296" s="74">
        <v>1</v>
      </c>
      <c r="AL296" s="74">
        <v>1</v>
      </c>
      <c r="AM296" s="74" t="s">
        <v>95</v>
      </c>
      <c r="AN296" s="74">
        <v>0</v>
      </c>
      <c r="AO296" s="74" t="s">
        <v>95</v>
      </c>
      <c r="AP296" s="74" t="s">
        <v>95</v>
      </c>
      <c r="AQ296" s="74">
        <v>1</v>
      </c>
      <c r="AS296" s="74">
        <v>1</v>
      </c>
      <c r="AT296" s="74" t="s">
        <v>92</v>
      </c>
      <c r="AU296" s="74" t="s">
        <v>95</v>
      </c>
      <c r="AV296" s="74" t="s">
        <v>94</v>
      </c>
      <c r="AW296" s="77">
        <v>45757256.700000003</v>
      </c>
      <c r="AX296" s="77">
        <v>0</v>
      </c>
      <c r="AY296" s="79">
        <v>1</v>
      </c>
      <c r="AZ296" s="77">
        <v>296754112.60218</v>
      </c>
      <c r="BA296" s="77">
        <v>0</v>
      </c>
      <c r="BB296" s="74" t="s">
        <v>116</v>
      </c>
      <c r="BC296" s="75" t="s">
        <v>1896</v>
      </c>
      <c r="BD296" s="82">
        <v>19443.265322200306</v>
      </c>
      <c r="BE296" s="82">
        <v>0</v>
      </c>
      <c r="BF296" s="82">
        <v>1.1264384943029253</v>
      </c>
      <c r="BG296" s="82">
        <v>19444.391760694609</v>
      </c>
      <c r="BH296" s="82">
        <v>19443.265322200306</v>
      </c>
      <c r="BI296" s="82">
        <v>0</v>
      </c>
      <c r="BJ296" s="82">
        <v>1.1264384943029253</v>
      </c>
      <c r="BK296" s="82">
        <v>19444.391760694609</v>
      </c>
      <c r="BL296" s="82">
        <v>41181531.030000001</v>
      </c>
      <c r="BM296" s="82">
        <v>0</v>
      </c>
      <c r="BN296" s="82">
        <v>2385.837</v>
      </c>
      <c r="BO296" s="82">
        <v>41183916.866999999</v>
      </c>
      <c r="BP296" s="82">
        <v>19443.265322200306</v>
      </c>
      <c r="BQ296" s="82">
        <v>0</v>
      </c>
      <c r="BR296" s="82">
        <v>1.1264384943029253</v>
      </c>
      <c r="BS296" s="89">
        <v>19444.391760694609</v>
      </c>
      <c r="BT296" s="82">
        <v>101736.8857984131</v>
      </c>
      <c r="BU296" s="82">
        <v>0</v>
      </c>
      <c r="BV296" s="82">
        <v>5.8940894214400563</v>
      </c>
      <c r="BW296" s="82">
        <v>101742.77988783453</v>
      </c>
      <c r="BX296" s="82">
        <v>101736.8857984131</v>
      </c>
      <c r="BY296" s="82">
        <v>0</v>
      </c>
      <c r="BZ296" s="82">
        <v>5.8940894214400563</v>
      </c>
      <c r="CA296" s="82">
        <v>101742.77988783453</v>
      </c>
      <c r="CB296" s="82">
        <v>215482361.11447501</v>
      </c>
      <c r="CC296" s="82">
        <v>0</v>
      </c>
      <c r="CD296" s="82">
        <v>12483.8921025</v>
      </c>
      <c r="CE296" s="82">
        <v>215494845.00657749</v>
      </c>
      <c r="CF296" s="82">
        <v>101736.8857984131</v>
      </c>
      <c r="CG296" s="82">
        <v>0</v>
      </c>
      <c r="CH296" s="82">
        <v>5.8940894214400563</v>
      </c>
      <c r="CI296" s="82">
        <v>101742.77988783453</v>
      </c>
      <c r="CJ296" s="82" t="s">
        <v>96</v>
      </c>
      <c r="CN296" s="82">
        <v>19444.391760694609</v>
      </c>
      <c r="CO296" s="82">
        <v>19444.391760694609</v>
      </c>
      <c r="CP296" s="82">
        <v>41183916.866999999</v>
      </c>
      <c r="CQ296" s="82">
        <v>19444.391760694609</v>
      </c>
      <c r="CR296" s="89">
        <v>19444.391760694609</v>
      </c>
      <c r="CS296" s="82">
        <v>19444.391760694609</v>
      </c>
      <c r="CT296" s="82">
        <v>19444.391760694609</v>
      </c>
      <c r="CU296" s="82">
        <v>41183916.866999999</v>
      </c>
      <c r="CV296" s="82">
        <v>19444.391760694609</v>
      </c>
      <c r="CW296" s="82">
        <v>19444.391760694609</v>
      </c>
    </row>
    <row r="297" spans="1:101">
      <c r="A297" s="86" t="s">
        <v>685</v>
      </c>
      <c r="B297" s="87" t="s">
        <v>751</v>
      </c>
      <c r="C297" s="75" t="s">
        <v>1897</v>
      </c>
      <c r="D297" s="74" t="s">
        <v>689</v>
      </c>
      <c r="E297" s="74" t="s">
        <v>685</v>
      </c>
      <c r="F297" s="74" t="s">
        <v>751</v>
      </c>
      <c r="G297" s="74" t="s">
        <v>745</v>
      </c>
      <c r="I297" s="74" t="s">
        <v>689</v>
      </c>
      <c r="J297" s="74" t="s">
        <v>523</v>
      </c>
      <c r="K297" s="74" t="s">
        <v>88</v>
      </c>
      <c r="L297" s="74" t="s">
        <v>526</v>
      </c>
      <c r="M297" s="74" t="s">
        <v>527</v>
      </c>
      <c r="N297" s="74" t="s">
        <v>523</v>
      </c>
      <c r="O297" s="76">
        <v>0</v>
      </c>
      <c r="P297" s="76">
        <v>44469</v>
      </c>
      <c r="Q297" s="77">
        <v>1</v>
      </c>
      <c r="R297" s="74" t="s">
        <v>94</v>
      </c>
      <c r="S297" s="77">
        <v>10348.68</v>
      </c>
      <c r="T297" s="77">
        <v>10348.68</v>
      </c>
      <c r="U297" s="77">
        <v>0.7</v>
      </c>
      <c r="V297" s="78">
        <v>3.4999999999999996E-3</v>
      </c>
      <c r="W297" s="79">
        <v>1</v>
      </c>
      <c r="X297" s="77">
        <v>10348.68</v>
      </c>
      <c r="Y297" s="88">
        <v>10348.68</v>
      </c>
      <c r="Z297" s="77">
        <v>0.7</v>
      </c>
      <c r="AA297" s="74" t="s">
        <v>2587</v>
      </c>
      <c r="AB297" s="74" t="s">
        <v>2502</v>
      </c>
      <c r="AC297" s="74">
        <v>1</v>
      </c>
      <c r="AD297" s="74">
        <v>1</v>
      </c>
      <c r="AE297" s="74">
        <v>1</v>
      </c>
      <c r="AF297" s="74" t="s">
        <v>2587</v>
      </c>
      <c r="AG297" s="74" t="s">
        <v>2502</v>
      </c>
      <c r="AH297" s="74">
        <v>1</v>
      </c>
      <c r="AI297" s="74">
        <v>1</v>
      </c>
      <c r="AJ297" s="74">
        <v>1</v>
      </c>
      <c r="AL297" s="74">
        <v>1</v>
      </c>
      <c r="AM297" s="74" t="s">
        <v>95</v>
      </c>
      <c r="AN297" s="74">
        <v>0</v>
      </c>
      <c r="AO297" s="74" t="s">
        <v>95</v>
      </c>
      <c r="AP297" s="74" t="s">
        <v>95</v>
      </c>
      <c r="AQ297" s="74">
        <v>1</v>
      </c>
      <c r="AS297" s="74">
        <v>1</v>
      </c>
      <c r="AT297" s="74" t="s">
        <v>92</v>
      </c>
      <c r="AU297" s="74" t="s">
        <v>95</v>
      </c>
      <c r="AV297" s="74" t="s">
        <v>94</v>
      </c>
      <c r="AW297" s="77">
        <v>10348.68</v>
      </c>
      <c r="AX297" s="77">
        <v>0</v>
      </c>
      <c r="AY297" s="79">
        <v>1</v>
      </c>
      <c r="AZ297" s="77">
        <v>67115.329272000003</v>
      </c>
      <c r="BA297" s="77">
        <v>0</v>
      </c>
      <c r="BB297" s="74" t="s">
        <v>116</v>
      </c>
      <c r="BC297" s="75" t="s">
        <v>1897</v>
      </c>
      <c r="BD297" s="82">
        <v>4.3973818687112827</v>
      </c>
      <c r="BE297" s="82">
        <v>0</v>
      </c>
      <c r="BF297" s="82">
        <v>2.9744540444751381E-4</v>
      </c>
      <c r="BG297" s="82">
        <v>4.39767931411573</v>
      </c>
      <c r="BH297" s="82">
        <v>4.3973818687112827</v>
      </c>
      <c r="BI297" s="82">
        <v>0</v>
      </c>
      <c r="BJ297" s="82">
        <v>2.9744540444751381E-4</v>
      </c>
      <c r="BK297" s="82">
        <v>4.39767931411573</v>
      </c>
      <c r="BL297" s="82">
        <v>9313.8119999999999</v>
      </c>
      <c r="BM297" s="82">
        <v>0</v>
      </c>
      <c r="BN297" s="82">
        <v>0.63</v>
      </c>
      <c r="BO297" s="82">
        <v>9314.4420000000009</v>
      </c>
      <c r="BP297" s="82">
        <v>4.3973818687112827</v>
      </c>
      <c r="BQ297" s="82">
        <v>0</v>
      </c>
      <c r="BR297" s="82">
        <v>2.9744540444751381E-4</v>
      </c>
      <c r="BS297" s="89">
        <v>4.39767931411573</v>
      </c>
      <c r="BT297" s="82">
        <v>23.009300628031788</v>
      </c>
      <c r="BU297" s="82">
        <v>0</v>
      </c>
      <c r="BV297" s="82">
        <v>1.5563830787716159E-3</v>
      </c>
      <c r="BW297" s="82">
        <v>23.010857011110556</v>
      </c>
      <c r="BX297" s="82">
        <v>23.009300628031788</v>
      </c>
      <c r="BY297" s="82">
        <v>0</v>
      </c>
      <c r="BZ297" s="82">
        <v>1.5563830787716159E-3</v>
      </c>
      <c r="CA297" s="82">
        <v>23.010857011110556</v>
      </c>
      <c r="CB297" s="82">
        <v>48734.521289999997</v>
      </c>
      <c r="CC297" s="82">
        <v>0</v>
      </c>
      <c r="CD297" s="82">
        <v>3.296475</v>
      </c>
      <c r="CE297" s="82">
        <v>48737.817765000007</v>
      </c>
      <c r="CF297" s="82">
        <v>23.009300628031788</v>
      </c>
      <c r="CG297" s="82">
        <v>0</v>
      </c>
      <c r="CH297" s="82">
        <v>1.5563830787716159E-3</v>
      </c>
      <c r="CI297" s="82">
        <v>23.010857011110556</v>
      </c>
      <c r="CJ297" s="82" t="s">
        <v>96</v>
      </c>
      <c r="CN297" s="82">
        <v>4.39767931411573</v>
      </c>
      <c r="CO297" s="82">
        <v>4.39767931411573</v>
      </c>
      <c r="CP297" s="82">
        <v>9314.4420000000009</v>
      </c>
      <c r="CQ297" s="82">
        <v>4.39767931411573</v>
      </c>
      <c r="CR297" s="89">
        <v>4.39767931411573</v>
      </c>
      <c r="CS297" s="82">
        <v>4.39767931411573</v>
      </c>
      <c r="CT297" s="82">
        <v>4.39767931411573</v>
      </c>
      <c r="CU297" s="82">
        <v>9314.4420000000009</v>
      </c>
      <c r="CV297" s="82">
        <v>4.39767931411573</v>
      </c>
      <c r="CW297" s="82">
        <v>4.39767931411573</v>
      </c>
    </row>
    <row r="298" spans="1:101">
      <c r="A298" s="86" t="s">
        <v>685</v>
      </c>
      <c r="B298" s="87" t="s">
        <v>753</v>
      </c>
      <c r="C298" s="75" t="s">
        <v>1898</v>
      </c>
      <c r="D298" s="74" t="s">
        <v>689</v>
      </c>
      <c r="E298" s="74" t="s">
        <v>685</v>
      </c>
      <c r="F298" s="74" t="s">
        <v>753</v>
      </c>
      <c r="G298" s="74" t="s">
        <v>754</v>
      </c>
      <c r="I298" s="74" t="s">
        <v>689</v>
      </c>
      <c r="J298" s="74" t="s">
        <v>523</v>
      </c>
      <c r="K298" s="74" t="s">
        <v>88</v>
      </c>
      <c r="L298" s="74" t="s">
        <v>526</v>
      </c>
      <c r="M298" s="74" t="s">
        <v>527</v>
      </c>
      <c r="N298" s="74" t="s">
        <v>523</v>
      </c>
      <c r="O298" s="76">
        <v>0</v>
      </c>
      <c r="P298" s="76">
        <v>44469</v>
      </c>
      <c r="Q298" s="77">
        <v>1</v>
      </c>
      <c r="R298" s="74" t="s">
        <v>94</v>
      </c>
      <c r="S298" s="77">
        <v>68033.11</v>
      </c>
      <c r="T298" s="77">
        <v>68033.11</v>
      </c>
      <c r="U298" s="77">
        <v>28.26</v>
      </c>
      <c r="V298" s="78">
        <v>0.02</v>
      </c>
      <c r="W298" s="79">
        <v>1</v>
      </c>
      <c r="X298" s="77">
        <v>68033.11</v>
      </c>
      <c r="Y298" s="88">
        <v>68033.11</v>
      </c>
      <c r="Z298" s="77">
        <v>28.26</v>
      </c>
      <c r="AA298" s="74" t="s">
        <v>2587</v>
      </c>
      <c r="AB298" s="74" t="s">
        <v>2515</v>
      </c>
      <c r="AC298" s="74">
        <v>1</v>
      </c>
      <c r="AD298" s="74">
        <v>1</v>
      </c>
      <c r="AE298" s="74">
        <v>1</v>
      </c>
      <c r="AF298" s="74" t="s">
        <v>2587</v>
      </c>
      <c r="AG298" s="74" t="s">
        <v>2515</v>
      </c>
      <c r="AH298" s="74">
        <v>1</v>
      </c>
      <c r="AI298" s="74">
        <v>1</v>
      </c>
      <c r="AJ298" s="74">
        <v>1</v>
      </c>
      <c r="AL298" s="74">
        <v>1</v>
      </c>
      <c r="AM298" s="74" t="s">
        <v>95</v>
      </c>
      <c r="AN298" s="74">
        <v>0</v>
      </c>
      <c r="AO298" s="74" t="s">
        <v>95</v>
      </c>
      <c r="AP298" s="74" t="s">
        <v>95</v>
      </c>
      <c r="AQ298" s="74">
        <v>1</v>
      </c>
      <c r="AS298" s="74">
        <v>1</v>
      </c>
      <c r="AT298" s="74" t="s">
        <v>92</v>
      </c>
      <c r="AU298" s="74" t="s">
        <v>95</v>
      </c>
      <c r="AV298" s="74" t="s">
        <v>94</v>
      </c>
      <c r="AW298" s="77">
        <v>68033.11</v>
      </c>
      <c r="AX298" s="77">
        <v>0</v>
      </c>
      <c r="AY298" s="79">
        <v>1</v>
      </c>
      <c r="AZ298" s="77">
        <v>441221.93159400002</v>
      </c>
      <c r="BA298" s="77">
        <v>0</v>
      </c>
      <c r="BB298" s="74" t="s">
        <v>116</v>
      </c>
      <c r="BC298" s="75" t="s">
        <v>1898</v>
      </c>
      <c r="BD298" s="82">
        <v>28.908765599674567</v>
      </c>
      <c r="BE298" s="82">
        <v>0</v>
      </c>
      <c r="BF298" s="82">
        <v>1.2008295899552488E-2</v>
      </c>
      <c r="BG298" s="82">
        <v>28.920773895574118</v>
      </c>
      <c r="BH298" s="82">
        <v>28.908765599674567</v>
      </c>
      <c r="BI298" s="82">
        <v>0</v>
      </c>
      <c r="BJ298" s="82">
        <v>1.2008295899552488E-2</v>
      </c>
      <c r="BK298" s="82">
        <v>28.920773895574118</v>
      </c>
      <c r="BL298" s="82">
        <v>61229.798999999999</v>
      </c>
      <c r="BM298" s="82">
        <v>0</v>
      </c>
      <c r="BN298" s="82">
        <v>25.434000000000001</v>
      </c>
      <c r="BO298" s="82">
        <v>61255.233</v>
      </c>
      <c r="BP298" s="82">
        <v>28.908765599674567</v>
      </c>
      <c r="BQ298" s="82">
        <v>0</v>
      </c>
      <c r="BR298" s="82">
        <v>1.2008295899552488E-2</v>
      </c>
      <c r="BS298" s="89">
        <v>28.920773895574118</v>
      </c>
      <c r="BT298" s="82">
        <v>151.26511600029716</v>
      </c>
      <c r="BU298" s="82">
        <v>0</v>
      </c>
      <c r="BV298" s="82">
        <v>6.2833408294408394E-2</v>
      </c>
      <c r="BW298" s="82">
        <v>151.32794940859156</v>
      </c>
      <c r="BX298" s="82">
        <v>151.26511600029716</v>
      </c>
      <c r="BY298" s="82">
        <v>0</v>
      </c>
      <c r="BZ298" s="82">
        <v>6.2833408294408394E-2</v>
      </c>
      <c r="CA298" s="82">
        <v>151.32794940859156</v>
      </c>
      <c r="CB298" s="82">
        <v>320384.92326750001</v>
      </c>
      <c r="CC298" s="82">
        <v>0</v>
      </c>
      <c r="CD298" s="82">
        <v>133.083405</v>
      </c>
      <c r="CE298" s="82">
        <v>320518.00667249999</v>
      </c>
      <c r="CF298" s="82">
        <v>151.26511600029716</v>
      </c>
      <c r="CG298" s="82">
        <v>0</v>
      </c>
      <c r="CH298" s="82">
        <v>6.2833408294408394E-2</v>
      </c>
      <c r="CI298" s="82">
        <v>151.32794940859156</v>
      </c>
      <c r="CJ298" s="82" t="s">
        <v>96</v>
      </c>
      <c r="CN298" s="82">
        <v>28.920773895574118</v>
      </c>
      <c r="CO298" s="82">
        <v>28.920773895574118</v>
      </c>
      <c r="CP298" s="82">
        <v>61255.233</v>
      </c>
      <c r="CQ298" s="82">
        <v>28.920773895574118</v>
      </c>
      <c r="CR298" s="89">
        <v>28.920773895574118</v>
      </c>
      <c r="CS298" s="82">
        <v>28.920773895574118</v>
      </c>
      <c r="CT298" s="82">
        <v>28.920773895574118</v>
      </c>
      <c r="CU298" s="82">
        <v>61255.233</v>
      </c>
      <c r="CV298" s="82">
        <v>28.920773895574118</v>
      </c>
      <c r="CW298" s="82">
        <v>28.920773895574118</v>
      </c>
    </row>
    <row r="299" spans="1:101">
      <c r="A299" s="86" t="s">
        <v>685</v>
      </c>
      <c r="B299" s="87" t="s">
        <v>756</v>
      </c>
      <c r="C299" s="75" t="s">
        <v>1899</v>
      </c>
      <c r="D299" s="74" t="s">
        <v>689</v>
      </c>
      <c r="E299" s="74" t="s">
        <v>685</v>
      </c>
      <c r="F299" s="74" t="s">
        <v>756</v>
      </c>
      <c r="G299" s="74" t="s">
        <v>757</v>
      </c>
      <c r="I299" s="74" t="s">
        <v>689</v>
      </c>
      <c r="J299" s="74" t="s">
        <v>523</v>
      </c>
      <c r="K299" s="74" t="s">
        <v>88</v>
      </c>
      <c r="L299" s="74" t="s">
        <v>526</v>
      </c>
      <c r="M299" s="74" t="s">
        <v>527</v>
      </c>
      <c r="N299" s="74" t="s">
        <v>523</v>
      </c>
      <c r="O299" s="76">
        <v>0</v>
      </c>
      <c r="P299" s="76">
        <v>44469</v>
      </c>
      <c r="Q299" s="77">
        <v>1</v>
      </c>
      <c r="R299" s="74" t="s">
        <v>94</v>
      </c>
      <c r="S299" s="77">
        <v>11370040.73</v>
      </c>
      <c r="T299" s="77">
        <v>11370040.73</v>
      </c>
      <c r="U299" s="77">
        <v>843.33</v>
      </c>
      <c r="V299" s="78">
        <v>3.4999999999999996E-3</v>
      </c>
      <c r="W299" s="79">
        <v>1</v>
      </c>
      <c r="X299" s="77">
        <v>11370040.73</v>
      </c>
      <c r="Y299" s="88">
        <v>11370040.73</v>
      </c>
      <c r="Z299" s="77">
        <v>843.33</v>
      </c>
      <c r="AA299" s="74">
        <v>0</v>
      </c>
      <c r="AB299" s="74">
        <v>0</v>
      </c>
      <c r="AD299" s="74">
        <v>1</v>
      </c>
      <c r="AE299" s="74">
        <v>1</v>
      </c>
      <c r="AF299" s="74">
        <v>0</v>
      </c>
      <c r="AG299" s="74">
        <v>0</v>
      </c>
      <c r="AI299" s="74">
        <v>1</v>
      </c>
      <c r="AJ299" s="74">
        <v>1</v>
      </c>
      <c r="AL299" s="74">
        <v>1</v>
      </c>
      <c r="AM299" s="74" t="s">
        <v>95</v>
      </c>
      <c r="AN299" s="74">
        <v>0</v>
      </c>
      <c r="AO299" s="74" t="s">
        <v>95</v>
      </c>
      <c r="AP299" s="74" t="s">
        <v>95</v>
      </c>
      <c r="AQ299" s="74">
        <v>1</v>
      </c>
      <c r="AS299" s="74">
        <v>1</v>
      </c>
      <c r="AT299" s="74" t="s">
        <v>92</v>
      </c>
      <c r="AU299" s="74" t="s">
        <v>95</v>
      </c>
      <c r="AV299" s="74" t="s">
        <v>94</v>
      </c>
      <c r="AW299" s="77">
        <v>11370040.73</v>
      </c>
      <c r="AX299" s="77">
        <v>0</v>
      </c>
      <c r="AY299" s="79">
        <v>1</v>
      </c>
      <c r="AZ299" s="77">
        <v>73739262.150342003</v>
      </c>
      <c r="BA299" s="77">
        <v>0</v>
      </c>
      <c r="BB299" s="74" t="s">
        <v>116</v>
      </c>
      <c r="BC299" s="75" t="s">
        <v>1899</v>
      </c>
      <c r="BD299" s="82">
        <v>4831.3805193136504</v>
      </c>
      <c r="BE299" s="82">
        <v>0</v>
      </c>
      <c r="BF299" s="82">
        <v>0.35834947561817404</v>
      </c>
      <c r="BG299" s="82">
        <v>4831.738868789269</v>
      </c>
      <c r="BH299" s="82">
        <v>4831.3805193136504</v>
      </c>
      <c r="BI299" s="82">
        <v>0</v>
      </c>
      <c r="BJ299" s="82">
        <v>0.35834947561817404</v>
      </c>
      <c r="BK299" s="82">
        <v>4831.738868789269</v>
      </c>
      <c r="BL299" s="82">
        <v>10233036.657</v>
      </c>
      <c r="BM299" s="82">
        <v>0</v>
      </c>
      <c r="BN299" s="82">
        <v>758.99700000000007</v>
      </c>
      <c r="BO299" s="82">
        <v>10233795.653999999</v>
      </c>
      <c r="BP299" s="82">
        <v>4831.3805193136504</v>
      </c>
      <c r="BQ299" s="82">
        <v>0</v>
      </c>
      <c r="BR299" s="82">
        <v>0.35834947561817404</v>
      </c>
      <c r="BS299" s="89">
        <v>4831.738868789269</v>
      </c>
      <c r="BT299" s="82">
        <v>25280.198567308675</v>
      </c>
      <c r="BU299" s="82">
        <v>0</v>
      </c>
      <c r="BV299" s="82">
        <v>1.8750636311720956</v>
      </c>
      <c r="BW299" s="82">
        <v>25282.073630939849</v>
      </c>
      <c r="BX299" s="82">
        <v>25280.198567308675</v>
      </c>
      <c r="BY299" s="82">
        <v>0</v>
      </c>
      <c r="BZ299" s="82">
        <v>1.8750636311720956</v>
      </c>
      <c r="CA299" s="82">
        <v>25282.073630939849</v>
      </c>
      <c r="CB299" s="82">
        <v>53544364.307752497</v>
      </c>
      <c r="CC299" s="82">
        <v>0</v>
      </c>
      <c r="CD299" s="82">
        <v>3971.4518025000002</v>
      </c>
      <c r="CE299" s="82">
        <v>53548335.759554997</v>
      </c>
      <c r="CF299" s="82">
        <v>25280.198567308675</v>
      </c>
      <c r="CG299" s="82">
        <v>0</v>
      </c>
      <c r="CH299" s="82">
        <v>1.8750636311720956</v>
      </c>
      <c r="CI299" s="82">
        <v>25282.073630939849</v>
      </c>
      <c r="CJ299" s="82" t="s">
        <v>96</v>
      </c>
      <c r="CN299" s="82">
        <v>4831.738868789269</v>
      </c>
      <c r="CO299" s="82">
        <v>4831.738868789269</v>
      </c>
      <c r="CP299" s="82">
        <v>10233795.653999999</v>
      </c>
      <c r="CQ299" s="82">
        <v>4831.738868789269</v>
      </c>
      <c r="CR299" s="89">
        <v>4831.738868789269</v>
      </c>
      <c r="CS299" s="82">
        <v>4831.738868789269</v>
      </c>
      <c r="CT299" s="82">
        <v>4831.738868789269</v>
      </c>
      <c r="CU299" s="82">
        <v>10233795.653999999</v>
      </c>
      <c r="CV299" s="82">
        <v>4831.738868789269</v>
      </c>
      <c r="CW299" s="82">
        <v>4831.738868789269</v>
      </c>
    </row>
    <row r="300" spans="1:101">
      <c r="A300" s="86" t="s">
        <v>685</v>
      </c>
      <c r="B300" s="87" t="s">
        <v>759</v>
      </c>
      <c r="C300" s="75" t="s">
        <v>1900</v>
      </c>
      <c r="D300" s="74" t="s">
        <v>689</v>
      </c>
      <c r="E300" s="74" t="s">
        <v>685</v>
      </c>
      <c r="F300" s="74" t="s">
        <v>759</v>
      </c>
      <c r="G300" s="74" t="s">
        <v>760</v>
      </c>
      <c r="I300" s="74" t="s">
        <v>689</v>
      </c>
      <c r="J300" s="74" t="s">
        <v>523</v>
      </c>
      <c r="K300" s="74" t="s">
        <v>88</v>
      </c>
      <c r="L300" s="74" t="s">
        <v>526</v>
      </c>
      <c r="M300" s="74" t="s">
        <v>527</v>
      </c>
      <c r="N300" s="74" t="s">
        <v>523</v>
      </c>
      <c r="O300" s="76">
        <v>0</v>
      </c>
      <c r="P300" s="76">
        <v>44469</v>
      </c>
      <c r="Q300" s="77">
        <v>1</v>
      </c>
      <c r="R300" s="74" t="s">
        <v>94</v>
      </c>
      <c r="S300" s="77">
        <v>234182.85</v>
      </c>
      <c r="T300" s="77">
        <v>234182.85</v>
      </c>
      <c r="U300" s="77">
        <v>81.97</v>
      </c>
      <c r="V300" s="78">
        <v>1.8000000000000002E-2</v>
      </c>
      <c r="W300" s="79">
        <v>1</v>
      </c>
      <c r="X300" s="77">
        <v>234182.85</v>
      </c>
      <c r="Y300" s="88">
        <v>234182.85</v>
      </c>
      <c r="Z300" s="77">
        <v>81.97</v>
      </c>
      <c r="AA300" s="74" t="s">
        <v>2587</v>
      </c>
      <c r="AB300" s="74" t="s">
        <v>2511</v>
      </c>
      <c r="AC300" s="74">
        <v>1</v>
      </c>
      <c r="AD300" s="74">
        <v>0</v>
      </c>
      <c r="AE300" s="74">
        <v>1</v>
      </c>
      <c r="AF300" s="74" t="s">
        <v>2587</v>
      </c>
      <c r="AG300" s="74" t="s">
        <v>2511</v>
      </c>
      <c r="AH300" s="74">
        <v>1</v>
      </c>
      <c r="AI300" s="74">
        <v>0</v>
      </c>
      <c r="AJ300" s="74">
        <v>1</v>
      </c>
      <c r="AL300" s="74">
        <v>1</v>
      </c>
      <c r="AM300" s="74" t="s">
        <v>95</v>
      </c>
      <c r="AN300" s="74">
        <v>0</v>
      </c>
      <c r="AO300" s="74" t="s">
        <v>95</v>
      </c>
      <c r="AP300" s="74" t="s">
        <v>95</v>
      </c>
      <c r="AQ300" s="74">
        <v>1</v>
      </c>
      <c r="AS300" s="74">
        <v>1</v>
      </c>
      <c r="AT300" s="74" t="s">
        <v>92</v>
      </c>
      <c r="AU300" s="74" t="s">
        <v>95</v>
      </c>
      <c r="AV300" s="74" t="s">
        <v>94</v>
      </c>
      <c r="AW300" s="77">
        <v>234182.85</v>
      </c>
      <c r="AX300" s="77">
        <v>0</v>
      </c>
      <c r="AY300" s="79">
        <v>1</v>
      </c>
      <c r="AZ300" s="77">
        <v>1518769.45539</v>
      </c>
      <c r="BA300" s="77">
        <v>0</v>
      </c>
      <c r="BB300" s="74" t="s">
        <v>116</v>
      </c>
      <c r="BC300" s="75" t="s">
        <v>1900</v>
      </c>
      <c r="BD300" s="82">
        <v>99.50944647560209</v>
      </c>
      <c r="BE300" s="82">
        <v>0</v>
      </c>
      <c r="BF300" s="82">
        <v>3.4830856860803866E-2</v>
      </c>
      <c r="BG300" s="82">
        <v>99.544277332462897</v>
      </c>
      <c r="BH300" s="82">
        <v>99.50944647560209</v>
      </c>
      <c r="BI300" s="82">
        <v>0</v>
      </c>
      <c r="BJ300" s="82">
        <v>3.4830856860803866E-2</v>
      </c>
      <c r="BK300" s="82">
        <v>99.544277332462897</v>
      </c>
      <c r="BL300" s="82">
        <v>210764.565</v>
      </c>
      <c r="BM300" s="82">
        <v>0</v>
      </c>
      <c r="BN300" s="82">
        <v>73.772999999999996</v>
      </c>
      <c r="BO300" s="82">
        <v>210838.33799999999</v>
      </c>
      <c r="BP300" s="82">
        <v>99.50944647560209</v>
      </c>
      <c r="BQ300" s="82">
        <v>0</v>
      </c>
      <c r="BR300" s="82">
        <v>3.4830856860803866E-2</v>
      </c>
      <c r="BS300" s="89">
        <v>99.544277332462897</v>
      </c>
      <c r="BT300" s="82">
        <v>520.68317868358793</v>
      </c>
      <c r="BU300" s="82">
        <v>0</v>
      </c>
      <c r="BV300" s="82">
        <v>0.18225245852415622</v>
      </c>
      <c r="BW300" s="82">
        <v>520.86543114211213</v>
      </c>
      <c r="BX300" s="82">
        <v>520.68317868358793</v>
      </c>
      <c r="BY300" s="82">
        <v>0</v>
      </c>
      <c r="BZ300" s="82">
        <v>0.18225245852415622</v>
      </c>
      <c r="CA300" s="82">
        <v>520.86543114211213</v>
      </c>
      <c r="CB300" s="82">
        <v>1102825.5863625</v>
      </c>
      <c r="CC300" s="82">
        <v>0</v>
      </c>
      <c r="CD300" s="82">
        <v>386.0172225</v>
      </c>
      <c r="CE300" s="82">
        <v>1103211.6035849999</v>
      </c>
      <c r="CF300" s="82">
        <v>520.68317868358793</v>
      </c>
      <c r="CG300" s="82">
        <v>0</v>
      </c>
      <c r="CH300" s="82">
        <v>0.18225245852415622</v>
      </c>
      <c r="CI300" s="82">
        <v>520.86543114211213</v>
      </c>
      <c r="CJ300" s="82" t="s">
        <v>96</v>
      </c>
      <c r="CN300" s="82">
        <v>99.544277332462897</v>
      </c>
      <c r="CO300" s="82">
        <v>99.544277332462897</v>
      </c>
      <c r="CP300" s="82">
        <v>210838.33799999999</v>
      </c>
      <c r="CQ300" s="82">
        <v>99.544277332462897</v>
      </c>
      <c r="CR300" s="89">
        <v>99.544277332462897</v>
      </c>
      <c r="CS300" s="82">
        <v>99.544277332462897</v>
      </c>
      <c r="CT300" s="82">
        <v>99.544277332462897</v>
      </c>
      <c r="CU300" s="82">
        <v>210838.33799999999</v>
      </c>
      <c r="CV300" s="82">
        <v>99.544277332462897</v>
      </c>
      <c r="CW300" s="82">
        <v>99.544277332462897</v>
      </c>
    </row>
    <row r="301" spans="1:101">
      <c r="A301" s="86" t="s">
        <v>685</v>
      </c>
      <c r="B301" s="87" t="s">
        <v>762</v>
      </c>
      <c r="C301" s="75" t="s">
        <v>1901</v>
      </c>
      <c r="D301" s="74" t="s">
        <v>689</v>
      </c>
      <c r="E301" s="74" t="s">
        <v>685</v>
      </c>
      <c r="F301" s="74" t="s">
        <v>762</v>
      </c>
      <c r="G301" s="74" t="s">
        <v>763</v>
      </c>
      <c r="I301" s="74" t="s">
        <v>689</v>
      </c>
      <c r="J301" s="74" t="s">
        <v>523</v>
      </c>
      <c r="K301" s="74" t="s">
        <v>88</v>
      </c>
      <c r="L301" s="74" t="s">
        <v>526</v>
      </c>
      <c r="M301" s="74" t="s">
        <v>527</v>
      </c>
      <c r="N301" s="74" t="s">
        <v>523</v>
      </c>
      <c r="O301" s="76">
        <v>0</v>
      </c>
      <c r="P301" s="76">
        <v>44469</v>
      </c>
      <c r="Q301" s="77">
        <v>1</v>
      </c>
      <c r="R301" s="74" t="s">
        <v>94</v>
      </c>
      <c r="S301" s="77">
        <v>8043176.6399999997</v>
      </c>
      <c r="T301" s="77">
        <v>8043176.6399999997</v>
      </c>
      <c r="U301" s="77">
        <v>547.39</v>
      </c>
      <c r="V301" s="78">
        <v>3.4999999999999996E-3</v>
      </c>
      <c r="W301" s="79">
        <v>1</v>
      </c>
      <c r="X301" s="77">
        <v>8043176.6399999997</v>
      </c>
      <c r="Y301" s="88">
        <v>8043176.6399999997</v>
      </c>
      <c r="Z301" s="77">
        <v>547.39</v>
      </c>
      <c r="AA301" s="74" t="s">
        <v>2587</v>
      </c>
      <c r="AB301" s="74" t="s">
        <v>2506</v>
      </c>
      <c r="AC301" s="74">
        <v>1</v>
      </c>
      <c r="AD301" s="74">
        <v>0</v>
      </c>
      <c r="AE301" s="74">
        <v>1</v>
      </c>
      <c r="AF301" s="74" t="s">
        <v>2587</v>
      </c>
      <c r="AG301" s="74" t="s">
        <v>2506</v>
      </c>
      <c r="AH301" s="74">
        <v>1</v>
      </c>
      <c r="AI301" s="74">
        <v>0</v>
      </c>
      <c r="AJ301" s="74">
        <v>1</v>
      </c>
      <c r="AL301" s="74">
        <v>1</v>
      </c>
      <c r="AM301" s="74" t="s">
        <v>95</v>
      </c>
      <c r="AN301" s="74">
        <v>0</v>
      </c>
      <c r="AO301" s="74" t="s">
        <v>95</v>
      </c>
      <c r="AP301" s="74" t="s">
        <v>95</v>
      </c>
      <c r="AQ301" s="74">
        <v>1</v>
      </c>
      <c r="AS301" s="74">
        <v>1</v>
      </c>
      <c r="AT301" s="74" t="s">
        <v>92</v>
      </c>
      <c r="AU301" s="74" t="s">
        <v>95</v>
      </c>
      <c r="AV301" s="74" t="s">
        <v>94</v>
      </c>
      <c r="AW301" s="77">
        <v>8043176.6399999997</v>
      </c>
      <c r="AX301" s="77">
        <v>0</v>
      </c>
      <c r="AY301" s="79">
        <v>1</v>
      </c>
      <c r="AZ301" s="77">
        <v>52163217.781056002</v>
      </c>
      <c r="BA301" s="77">
        <v>0</v>
      </c>
      <c r="BB301" s="74" t="s">
        <v>116</v>
      </c>
      <c r="BC301" s="75" t="s">
        <v>1901</v>
      </c>
      <c r="BD301" s="82">
        <v>3417.7227553251359</v>
      </c>
      <c r="BE301" s="82">
        <v>0</v>
      </c>
      <c r="BF301" s="82">
        <v>0.23259805705789227</v>
      </c>
      <c r="BG301" s="82">
        <v>3417.9553533821941</v>
      </c>
      <c r="BH301" s="82">
        <v>3417.7227553251359</v>
      </c>
      <c r="BI301" s="82">
        <v>0</v>
      </c>
      <c r="BJ301" s="82">
        <v>0.23259805705789227</v>
      </c>
      <c r="BK301" s="82">
        <v>3417.9553533821941</v>
      </c>
      <c r="BL301" s="82">
        <v>7238858.9759999998</v>
      </c>
      <c r="BM301" s="82">
        <v>0</v>
      </c>
      <c r="BN301" s="82">
        <v>492.65100000000001</v>
      </c>
      <c r="BO301" s="82">
        <v>7239351.6269999994</v>
      </c>
      <c r="BP301" s="82">
        <v>3417.7227553251359</v>
      </c>
      <c r="BQ301" s="82">
        <v>0</v>
      </c>
      <c r="BR301" s="82">
        <v>0.23259805705789227</v>
      </c>
      <c r="BS301" s="89">
        <v>3417.9553533821941</v>
      </c>
      <c r="BT301" s="82">
        <v>17883.234317238774</v>
      </c>
      <c r="BU301" s="82">
        <v>0</v>
      </c>
      <c r="BV301" s="82">
        <v>1.2170693335554212</v>
      </c>
      <c r="BW301" s="82">
        <v>17884.451386572331</v>
      </c>
      <c r="BX301" s="82">
        <v>17883.234317238774</v>
      </c>
      <c r="BY301" s="82">
        <v>0</v>
      </c>
      <c r="BZ301" s="82">
        <v>1.2170693335554212</v>
      </c>
      <c r="CA301" s="82">
        <v>17884.451386572331</v>
      </c>
      <c r="CB301" s="82">
        <v>37877329.591919996</v>
      </c>
      <c r="CC301" s="82">
        <v>0</v>
      </c>
      <c r="CD301" s="82">
        <v>2577.7963574999999</v>
      </c>
      <c r="CE301" s="82">
        <v>37879907.388277493</v>
      </c>
      <c r="CF301" s="82">
        <v>17883.234317238774</v>
      </c>
      <c r="CG301" s="82">
        <v>0</v>
      </c>
      <c r="CH301" s="82">
        <v>1.2170693335554212</v>
      </c>
      <c r="CI301" s="82">
        <v>17884.451386572331</v>
      </c>
      <c r="CJ301" s="82" t="s">
        <v>96</v>
      </c>
      <c r="CN301" s="82">
        <v>3417.9553533821941</v>
      </c>
      <c r="CO301" s="82">
        <v>3417.9553533821941</v>
      </c>
      <c r="CP301" s="82">
        <v>7239351.6269999994</v>
      </c>
      <c r="CQ301" s="82">
        <v>3417.9553533821941</v>
      </c>
      <c r="CR301" s="89">
        <v>3417.9553533821941</v>
      </c>
      <c r="CS301" s="82">
        <v>3417.9553533821941</v>
      </c>
      <c r="CT301" s="82">
        <v>3417.9553533821941</v>
      </c>
      <c r="CU301" s="82">
        <v>7239351.6269999994</v>
      </c>
      <c r="CV301" s="82">
        <v>3417.9553533821941</v>
      </c>
      <c r="CW301" s="82">
        <v>3417.9553533821941</v>
      </c>
    </row>
    <row r="302" spans="1:101">
      <c r="A302" s="86" t="s">
        <v>2597</v>
      </c>
      <c r="B302" s="87" t="s">
        <v>700</v>
      </c>
      <c r="C302" s="75" t="s">
        <v>2598</v>
      </c>
      <c r="D302" s="74" t="s">
        <v>2407</v>
      </c>
      <c r="E302" s="74" t="s">
        <v>2597</v>
      </c>
      <c r="F302" s="74" t="s">
        <v>700</v>
      </c>
      <c r="G302" s="74" t="s">
        <v>701</v>
      </c>
      <c r="I302" s="74" t="s">
        <v>2407</v>
      </c>
      <c r="J302" s="74" t="s">
        <v>523</v>
      </c>
      <c r="K302" s="74" t="s">
        <v>88</v>
      </c>
      <c r="L302" s="74" t="s">
        <v>526</v>
      </c>
      <c r="M302" s="74" t="s">
        <v>527</v>
      </c>
      <c r="N302" s="74" t="s">
        <v>523</v>
      </c>
      <c r="O302" s="76">
        <v>0</v>
      </c>
      <c r="P302" s="76">
        <v>44469</v>
      </c>
      <c r="Q302" s="77">
        <v>1</v>
      </c>
      <c r="R302" s="74" t="s">
        <v>94</v>
      </c>
      <c r="S302" s="77">
        <v>5542617.3300000001</v>
      </c>
      <c r="T302" s="77">
        <v>5542617.3300000001</v>
      </c>
      <c r="U302" s="77">
        <v>726.08</v>
      </c>
      <c r="V302" s="78">
        <v>7.1999999999999998E-3</v>
      </c>
      <c r="W302" s="79">
        <v>1</v>
      </c>
      <c r="X302" s="77">
        <v>5542617.3300000001</v>
      </c>
      <c r="Y302" s="88">
        <v>5542617.3300000001</v>
      </c>
      <c r="Z302" s="77">
        <v>726.08</v>
      </c>
      <c r="AA302" s="74" t="s">
        <v>2587</v>
      </c>
      <c r="AB302" s="74" t="s">
        <v>2494</v>
      </c>
      <c r="AC302" s="74">
        <v>1</v>
      </c>
      <c r="AD302" s="74">
        <v>1</v>
      </c>
      <c r="AE302" s="74">
        <v>1</v>
      </c>
      <c r="AF302" s="74" t="s">
        <v>2587</v>
      </c>
      <c r="AG302" s="74" t="s">
        <v>2494</v>
      </c>
      <c r="AH302" s="74">
        <v>1</v>
      </c>
      <c r="AI302" s="74">
        <v>1</v>
      </c>
      <c r="AJ302" s="74">
        <v>1</v>
      </c>
      <c r="AL302" s="74">
        <v>1</v>
      </c>
      <c r="AM302" s="74" t="s">
        <v>95</v>
      </c>
      <c r="AN302" s="74">
        <v>0</v>
      </c>
      <c r="AO302" s="74" t="s">
        <v>95</v>
      </c>
      <c r="AP302" s="74" t="s">
        <v>95</v>
      </c>
      <c r="AQ302" s="74">
        <v>1</v>
      </c>
      <c r="AS302" s="74">
        <v>1</v>
      </c>
      <c r="AT302" s="74" t="s">
        <v>92</v>
      </c>
      <c r="AU302" s="74" t="s">
        <v>95</v>
      </c>
      <c r="AV302" s="74" t="s">
        <v>94</v>
      </c>
      <c r="AW302" s="77">
        <v>5542617.3300000001</v>
      </c>
      <c r="AX302" s="77">
        <v>0</v>
      </c>
      <c r="AY302" s="79">
        <v>1</v>
      </c>
      <c r="AZ302" s="77">
        <v>35946090.431982003</v>
      </c>
      <c r="BA302" s="77">
        <v>0</v>
      </c>
      <c r="BB302" s="74" t="s">
        <v>116</v>
      </c>
      <c r="BC302" s="75" t="s">
        <v>2598</v>
      </c>
      <c r="BD302" s="82">
        <v>2355.1800763137844</v>
      </c>
      <c r="BE302" s="82">
        <v>0</v>
      </c>
      <c r="BF302" s="82">
        <v>0.30852737037321554</v>
      </c>
      <c r="BG302" s="82">
        <v>2355.4886036841576</v>
      </c>
      <c r="BH302" s="82">
        <v>2355.1800763137844</v>
      </c>
      <c r="BI302" s="82">
        <v>0</v>
      </c>
      <c r="BJ302" s="82">
        <v>0.30852737037321554</v>
      </c>
      <c r="BK302" s="82">
        <v>2355.4886036841576</v>
      </c>
      <c r="BL302" s="82">
        <v>4988355.5969999991</v>
      </c>
      <c r="BM302" s="82">
        <v>0</v>
      </c>
      <c r="BN302" s="82">
        <v>653.47200000000009</v>
      </c>
      <c r="BO302" s="82">
        <v>4989009.0689999992</v>
      </c>
      <c r="BP302" s="82">
        <v>2355.1800763137844</v>
      </c>
      <c r="BQ302" s="82">
        <v>0</v>
      </c>
      <c r="BR302" s="82">
        <v>0.30852737037321554</v>
      </c>
      <c r="BS302" s="89">
        <v>2355.4886036841576</v>
      </c>
      <c r="BT302" s="82">
        <v>12323.479749311877</v>
      </c>
      <c r="BU302" s="82">
        <v>0</v>
      </c>
      <c r="BV302" s="82">
        <v>1.6143694654778502</v>
      </c>
      <c r="BW302" s="82">
        <v>12325.094118777355</v>
      </c>
      <c r="BX302" s="82">
        <v>12323.479749311877</v>
      </c>
      <c r="BY302" s="82">
        <v>0</v>
      </c>
      <c r="BZ302" s="82">
        <v>1.6143694654778502</v>
      </c>
      <c r="CA302" s="82">
        <v>12325.094118777355</v>
      </c>
      <c r="CB302" s="82">
        <v>26101570.661302496</v>
      </c>
      <c r="CC302" s="82">
        <v>0</v>
      </c>
      <c r="CD302" s="82">
        <v>3419.2922400000002</v>
      </c>
      <c r="CE302" s="82">
        <v>26104989.953542497</v>
      </c>
      <c r="CF302" s="82">
        <v>12323.479749311877</v>
      </c>
      <c r="CG302" s="82">
        <v>0</v>
      </c>
      <c r="CH302" s="82">
        <v>1.6143694654778502</v>
      </c>
      <c r="CI302" s="82">
        <v>12325.094118777355</v>
      </c>
      <c r="CJ302" s="82" t="s">
        <v>96</v>
      </c>
      <c r="CN302" s="82">
        <v>2355.4886036841576</v>
      </c>
      <c r="CO302" s="82">
        <v>2355.4886036841576</v>
      </c>
      <c r="CP302" s="82">
        <v>4989009.0689999992</v>
      </c>
      <c r="CQ302" s="82">
        <v>2355.4886036841576</v>
      </c>
      <c r="CR302" s="89">
        <v>2355.4886036841576</v>
      </c>
      <c r="CS302" s="82">
        <v>2355.4886036841576</v>
      </c>
      <c r="CT302" s="82">
        <v>2355.4886036841576</v>
      </c>
      <c r="CU302" s="82">
        <v>4989009.0689999992</v>
      </c>
      <c r="CV302" s="82">
        <v>2355.4886036841576</v>
      </c>
      <c r="CW302" s="82">
        <v>2355.4886036841576</v>
      </c>
    </row>
    <row r="303" spans="1:101">
      <c r="A303" s="86" t="s">
        <v>2597</v>
      </c>
      <c r="B303" s="87" t="s">
        <v>2599</v>
      </c>
      <c r="C303" s="75" t="s">
        <v>2600</v>
      </c>
      <c r="D303" s="74" t="s">
        <v>2407</v>
      </c>
      <c r="E303" s="74" t="s">
        <v>2597</v>
      </c>
      <c r="F303" s="74" t="s">
        <v>2599</v>
      </c>
      <c r="G303" s="74" t="s">
        <v>701</v>
      </c>
      <c r="I303" s="74" t="s">
        <v>2407</v>
      </c>
      <c r="J303" s="74" t="s">
        <v>523</v>
      </c>
      <c r="K303" s="74" t="s">
        <v>88</v>
      </c>
      <c r="L303" s="74" t="s">
        <v>526</v>
      </c>
      <c r="M303" s="74" t="s">
        <v>527</v>
      </c>
      <c r="N303" s="74" t="s">
        <v>523</v>
      </c>
      <c r="O303" s="76">
        <v>0</v>
      </c>
      <c r="P303" s="76">
        <v>44469</v>
      </c>
      <c r="Q303" s="77">
        <v>1</v>
      </c>
      <c r="R303" s="74" t="s">
        <v>94</v>
      </c>
      <c r="S303" s="77">
        <v>314082636.98000002</v>
      </c>
      <c r="T303" s="77">
        <v>314082636.98000002</v>
      </c>
      <c r="U303" s="77">
        <v>98531.85</v>
      </c>
      <c r="V303" s="78">
        <v>1.6200000000000003E-2</v>
      </c>
      <c r="W303" s="79">
        <v>1</v>
      </c>
      <c r="X303" s="77">
        <v>314082636.98000002</v>
      </c>
      <c r="Y303" s="88">
        <v>314082636.98000002</v>
      </c>
      <c r="Z303" s="77">
        <v>98531.85</v>
      </c>
      <c r="AA303" s="74" t="s">
        <v>2587</v>
      </c>
      <c r="AB303" s="74" t="s">
        <v>2494</v>
      </c>
      <c r="AC303" s="74">
        <v>1</v>
      </c>
      <c r="AD303" s="74">
        <v>1</v>
      </c>
      <c r="AE303" s="74">
        <v>1</v>
      </c>
      <c r="AF303" s="74" t="s">
        <v>2587</v>
      </c>
      <c r="AG303" s="74" t="s">
        <v>2494</v>
      </c>
      <c r="AH303" s="74">
        <v>1</v>
      </c>
      <c r="AI303" s="74">
        <v>1</v>
      </c>
      <c r="AJ303" s="74">
        <v>1</v>
      </c>
      <c r="AL303" s="74">
        <v>1</v>
      </c>
      <c r="AM303" s="74" t="s">
        <v>95</v>
      </c>
      <c r="AN303" s="74">
        <v>0</v>
      </c>
      <c r="AO303" s="74" t="s">
        <v>95</v>
      </c>
      <c r="AP303" s="74" t="s">
        <v>95</v>
      </c>
      <c r="AQ303" s="74">
        <v>1</v>
      </c>
      <c r="AS303" s="74">
        <v>1</v>
      </c>
      <c r="AT303" s="74" t="s">
        <v>92</v>
      </c>
      <c r="AU303" s="74" t="s">
        <v>95</v>
      </c>
      <c r="AV303" s="74" t="s">
        <v>94</v>
      </c>
      <c r="AW303" s="77">
        <v>314082636.98000002</v>
      </c>
      <c r="AX303" s="77">
        <v>0</v>
      </c>
      <c r="AY303" s="79">
        <v>1</v>
      </c>
      <c r="AZ303" s="77">
        <v>2036951533.8700922</v>
      </c>
      <c r="BA303" s="77">
        <v>0</v>
      </c>
      <c r="BB303" s="74" t="s">
        <v>116</v>
      </c>
      <c r="BC303" s="75" t="s">
        <v>2600</v>
      </c>
      <c r="BD303" s="82">
        <v>133460.62426636825</v>
      </c>
      <c r="BE303" s="82">
        <v>0</v>
      </c>
      <c r="BF303" s="82">
        <v>41.868351391731096</v>
      </c>
      <c r="BG303" s="82">
        <v>133502.49261775997</v>
      </c>
      <c r="BH303" s="82">
        <v>133460.62426636825</v>
      </c>
      <c r="BI303" s="82">
        <v>0</v>
      </c>
      <c r="BJ303" s="82">
        <v>41.868351391731096</v>
      </c>
      <c r="BK303" s="82">
        <v>133502.49261775997</v>
      </c>
      <c r="BL303" s="82">
        <v>282674373.28200001</v>
      </c>
      <c r="BM303" s="82">
        <v>0</v>
      </c>
      <c r="BN303" s="82">
        <v>88678.665000000008</v>
      </c>
      <c r="BO303" s="82">
        <v>282763051.94700003</v>
      </c>
      <c r="BP303" s="82">
        <v>133460.62426636825</v>
      </c>
      <c r="BQ303" s="82">
        <v>0</v>
      </c>
      <c r="BR303" s="82">
        <v>41.868351391731096</v>
      </c>
      <c r="BS303" s="89">
        <v>133502.49261775997</v>
      </c>
      <c r="BT303" s="82">
        <v>698332.71647377184</v>
      </c>
      <c r="BU303" s="82">
        <v>0</v>
      </c>
      <c r="BV303" s="82">
        <v>219.07614865723295</v>
      </c>
      <c r="BW303" s="82">
        <v>698551.79262242909</v>
      </c>
      <c r="BX303" s="82">
        <v>698332.71647377184</v>
      </c>
      <c r="BY303" s="82">
        <v>0</v>
      </c>
      <c r="BZ303" s="82">
        <v>219.07614865723295</v>
      </c>
      <c r="CA303" s="82">
        <v>698551.79262242909</v>
      </c>
      <c r="CB303" s="82">
        <v>1479093658.198065</v>
      </c>
      <c r="CC303" s="82">
        <v>0</v>
      </c>
      <c r="CD303" s="82">
        <v>464011.11461250001</v>
      </c>
      <c r="CE303" s="82">
        <v>1479557669.3126776</v>
      </c>
      <c r="CF303" s="82">
        <v>698332.71647377184</v>
      </c>
      <c r="CG303" s="82">
        <v>0</v>
      </c>
      <c r="CH303" s="82">
        <v>219.07614865723295</v>
      </c>
      <c r="CI303" s="82">
        <v>698551.79262242909</v>
      </c>
      <c r="CJ303" s="82" t="s">
        <v>96</v>
      </c>
      <c r="CN303" s="82">
        <v>133502.49261775997</v>
      </c>
      <c r="CO303" s="82">
        <v>133502.49261775997</v>
      </c>
      <c r="CP303" s="82">
        <v>282763051.94700003</v>
      </c>
      <c r="CQ303" s="82">
        <v>133502.49261775997</v>
      </c>
      <c r="CR303" s="89">
        <v>133502.49261775997</v>
      </c>
      <c r="CS303" s="82">
        <v>133502.49261775997</v>
      </c>
      <c r="CT303" s="82">
        <v>133502.49261775997</v>
      </c>
      <c r="CU303" s="82">
        <v>282763051.94700003</v>
      </c>
      <c r="CV303" s="82">
        <v>133502.49261775997</v>
      </c>
      <c r="CW303" s="82">
        <v>133502.49261775997</v>
      </c>
    </row>
    <row r="304" spans="1:101">
      <c r="A304" s="86" t="s">
        <v>2597</v>
      </c>
      <c r="B304" s="87" t="s">
        <v>2601</v>
      </c>
      <c r="C304" s="75" t="s">
        <v>2602</v>
      </c>
      <c r="D304" s="74" t="s">
        <v>2407</v>
      </c>
      <c r="E304" s="74" t="s">
        <v>2597</v>
      </c>
      <c r="F304" s="74" t="s">
        <v>2601</v>
      </c>
      <c r="G304" s="74" t="s">
        <v>701</v>
      </c>
      <c r="I304" s="74" t="s">
        <v>2407</v>
      </c>
      <c r="J304" s="74" t="s">
        <v>523</v>
      </c>
      <c r="K304" s="74" t="s">
        <v>88</v>
      </c>
      <c r="L304" s="74" t="s">
        <v>526</v>
      </c>
      <c r="M304" s="74" t="s">
        <v>527</v>
      </c>
      <c r="N304" s="74" t="s">
        <v>523</v>
      </c>
      <c r="O304" s="76">
        <v>0</v>
      </c>
      <c r="P304" s="76">
        <v>44469</v>
      </c>
      <c r="Q304" s="77">
        <v>1</v>
      </c>
      <c r="R304" s="74" t="s">
        <v>94</v>
      </c>
      <c r="S304" s="77">
        <v>1929091.3</v>
      </c>
      <c r="T304" s="77">
        <v>1929091.3</v>
      </c>
      <c r="U304" s="77">
        <v>0</v>
      </c>
      <c r="V304" s="78">
        <v>0</v>
      </c>
      <c r="W304" s="79">
        <v>1</v>
      </c>
      <c r="X304" s="77">
        <v>1929091.3</v>
      </c>
      <c r="Y304" s="88">
        <v>1929091.3</v>
      </c>
      <c r="Z304" s="77">
        <v>0</v>
      </c>
      <c r="AA304" s="74" t="s">
        <v>2587</v>
      </c>
      <c r="AB304" s="74" t="s">
        <v>2494</v>
      </c>
      <c r="AC304" s="74">
        <v>1</v>
      </c>
      <c r="AD304" s="74">
        <v>1</v>
      </c>
      <c r="AE304" s="74">
        <v>1</v>
      </c>
      <c r="AF304" s="74" t="s">
        <v>2587</v>
      </c>
      <c r="AG304" s="74" t="s">
        <v>2494</v>
      </c>
      <c r="AH304" s="74">
        <v>1</v>
      </c>
      <c r="AI304" s="74">
        <v>1</v>
      </c>
      <c r="AJ304" s="74">
        <v>1</v>
      </c>
      <c r="AL304" s="74">
        <v>1</v>
      </c>
      <c r="AM304" s="74" t="s">
        <v>95</v>
      </c>
      <c r="AN304" s="74">
        <v>0</v>
      </c>
      <c r="AO304" s="74" t="s">
        <v>95</v>
      </c>
      <c r="AP304" s="74" t="s">
        <v>95</v>
      </c>
      <c r="AQ304" s="74">
        <v>1</v>
      </c>
      <c r="AS304" s="74">
        <v>1</v>
      </c>
      <c r="AT304" s="74" t="s">
        <v>92</v>
      </c>
      <c r="AU304" s="74" t="s">
        <v>95</v>
      </c>
      <c r="AV304" s="74" t="s">
        <v>94</v>
      </c>
      <c r="AW304" s="77">
        <v>1929091.3</v>
      </c>
      <c r="AX304" s="77">
        <v>0</v>
      </c>
      <c r="AY304" s="79">
        <v>1</v>
      </c>
      <c r="AZ304" s="77">
        <v>12510928.717020001</v>
      </c>
      <c r="BA304" s="77">
        <v>0</v>
      </c>
      <c r="BB304" s="74" t="s">
        <v>116</v>
      </c>
      <c r="BC304" s="75" t="s">
        <v>2602</v>
      </c>
      <c r="BD304" s="82">
        <v>819.71334563525738</v>
      </c>
      <c r="BE304" s="82">
        <v>0</v>
      </c>
      <c r="BF304" s="82">
        <v>0</v>
      </c>
      <c r="BG304" s="82">
        <v>819.71334563525738</v>
      </c>
      <c r="BH304" s="82">
        <v>819.71334563525738</v>
      </c>
      <c r="BI304" s="82">
        <v>0</v>
      </c>
      <c r="BJ304" s="82">
        <v>0</v>
      </c>
      <c r="BK304" s="82">
        <v>819.71334563525738</v>
      </c>
      <c r="BL304" s="82">
        <v>1736182.17</v>
      </c>
      <c r="BM304" s="82">
        <v>0</v>
      </c>
      <c r="BN304" s="82">
        <v>0</v>
      </c>
      <c r="BO304" s="82">
        <v>1736182.17</v>
      </c>
      <c r="BP304" s="82">
        <v>819.71334563525738</v>
      </c>
      <c r="BQ304" s="82">
        <v>0</v>
      </c>
      <c r="BR304" s="82">
        <v>0</v>
      </c>
      <c r="BS304" s="89">
        <v>819.71334563525738</v>
      </c>
      <c r="BT304" s="82">
        <v>4289.1500810364842</v>
      </c>
      <c r="BU304" s="82">
        <v>0</v>
      </c>
      <c r="BV304" s="82">
        <v>0</v>
      </c>
      <c r="BW304" s="82">
        <v>4289.1500810364842</v>
      </c>
      <c r="BX304" s="82">
        <v>4289.1500810364842</v>
      </c>
      <c r="BY304" s="82">
        <v>0</v>
      </c>
      <c r="BZ304" s="82">
        <v>0</v>
      </c>
      <c r="CA304" s="82">
        <v>4289.1500810364842</v>
      </c>
      <c r="CB304" s="82">
        <v>9084573.2045249995</v>
      </c>
      <c r="CC304" s="82">
        <v>0</v>
      </c>
      <c r="CD304" s="82">
        <v>0</v>
      </c>
      <c r="CE304" s="82">
        <v>9084573.2045249995</v>
      </c>
      <c r="CF304" s="82">
        <v>4289.1500810364842</v>
      </c>
      <c r="CG304" s="82">
        <v>0</v>
      </c>
      <c r="CH304" s="82">
        <v>0</v>
      </c>
      <c r="CI304" s="82">
        <v>4289.1500810364842</v>
      </c>
      <c r="CJ304" s="82" t="s">
        <v>96</v>
      </c>
      <c r="CN304" s="82">
        <v>819.71334563525738</v>
      </c>
      <c r="CO304" s="82">
        <v>819.71334563525738</v>
      </c>
      <c r="CP304" s="82">
        <v>1736182.17</v>
      </c>
      <c r="CQ304" s="82">
        <v>819.71334563525738</v>
      </c>
      <c r="CR304" s="89">
        <v>819.71334563525738</v>
      </c>
      <c r="CS304" s="82">
        <v>819.71334563525738</v>
      </c>
      <c r="CT304" s="82">
        <v>819.71334563525738</v>
      </c>
      <c r="CU304" s="82">
        <v>1736182.17</v>
      </c>
      <c r="CV304" s="82">
        <v>819.71334563525738</v>
      </c>
      <c r="CW304" s="82">
        <v>819.71334563525738</v>
      </c>
    </row>
    <row r="305" spans="1:101">
      <c r="A305" s="86" t="s">
        <v>2597</v>
      </c>
      <c r="B305" s="87" t="s">
        <v>2603</v>
      </c>
      <c r="C305" s="75" t="s">
        <v>2604</v>
      </c>
      <c r="D305" s="74" t="s">
        <v>2407</v>
      </c>
      <c r="E305" s="74" t="s">
        <v>2597</v>
      </c>
      <c r="F305" s="74" t="s">
        <v>2603</v>
      </c>
      <c r="G305" s="74" t="s">
        <v>701</v>
      </c>
      <c r="I305" s="74" t="s">
        <v>2407</v>
      </c>
      <c r="J305" s="74" t="s">
        <v>523</v>
      </c>
      <c r="K305" s="74" t="s">
        <v>88</v>
      </c>
      <c r="L305" s="74" t="s">
        <v>526</v>
      </c>
      <c r="M305" s="74" t="s">
        <v>527</v>
      </c>
      <c r="N305" s="74" t="s">
        <v>523</v>
      </c>
      <c r="O305" s="76">
        <v>0</v>
      </c>
      <c r="P305" s="76">
        <v>44469</v>
      </c>
      <c r="Q305" s="77">
        <v>1</v>
      </c>
      <c r="R305" s="74" t="s">
        <v>262</v>
      </c>
      <c r="S305" s="77">
        <v>1871000</v>
      </c>
      <c r="T305" s="77">
        <v>1871000</v>
      </c>
      <c r="U305" s="77">
        <v>0</v>
      </c>
      <c r="V305" s="78">
        <v>0</v>
      </c>
      <c r="W305" s="79">
        <v>6.4854000000000003</v>
      </c>
      <c r="X305" s="77">
        <v>12134183.4</v>
      </c>
      <c r="Y305" s="88">
        <v>12134183.4</v>
      </c>
      <c r="Z305" s="77">
        <v>0</v>
      </c>
      <c r="AA305" s="74" t="s">
        <v>2587</v>
      </c>
      <c r="AB305" s="74" t="s">
        <v>2494</v>
      </c>
      <c r="AC305" s="74">
        <v>1</v>
      </c>
      <c r="AD305" s="74">
        <v>1</v>
      </c>
      <c r="AE305" s="74">
        <v>1</v>
      </c>
      <c r="AF305" s="74" t="s">
        <v>2587</v>
      </c>
      <c r="AG305" s="74" t="s">
        <v>2494</v>
      </c>
      <c r="AH305" s="74">
        <v>1</v>
      </c>
      <c r="AI305" s="74">
        <v>1</v>
      </c>
      <c r="AJ305" s="74">
        <v>1</v>
      </c>
      <c r="AL305" s="74">
        <v>1</v>
      </c>
      <c r="AM305" s="74" t="s">
        <v>95</v>
      </c>
      <c r="AN305" s="74">
        <v>0</v>
      </c>
      <c r="AO305" s="74" t="s">
        <v>95</v>
      </c>
      <c r="AP305" s="74" t="s">
        <v>95</v>
      </c>
      <c r="AQ305" s="74">
        <v>1</v>
      </c>
      <c r="AS305" s="74">
        <v>1</v>
      </c>
      <c r="AT305" s="74" t="s">
        <v>92</v>
      </c>
      <c r="AU305" s="74" t="s">
        <v>95</v>
      </c>
      <c r="AV305" s="74" t="s">
        <v>94</v>
      </c>
      <c r="AW305" s="77">
        <v>1871000</v>
      </c>
      <c r="AX305" s="77">
        <v>0</v>
      </c>
      <c r="AY305" s="79">
        <v>1</v>
      </c>
      <c r="AZ305" s="77">
        <v>12134183.4</v>
      </c>
      <c r="BA305" s="77">
        <v>0</v>
      </c>
      <c r="BB305" s="74" t="s">
        <v>116</v>
      </c>
      <c r="BC305" s="75" t="s">
        <v>2604</v>
      </c>
      <c r="BD305" s="82">
        <v>5156.0815557904407</v>
      </c>
      <c r="BE305" s="82">
        <v>0</v>
      </c>
      <c r="BF305" s="82">
        <v>0</v>
      </c>
      <c r="BG305" s="82">
        <v>5156.0815557904407</v>
      </c>
      <c r="BH305" s="82">
        <v>5156.0815557904407</v>
      </c>
      <c r="BI305" s="82">
        <v>0</v>
      </c>
      <c r="BJ305" s="82">
        <v>0</v>
      </c>
      <c r="BK305" s="82">
        <v>5156.0815557904407</v>
      </c>
      <c r="BL305" s="82">
        <v>10920765.059999999</v>
      </c>
      <c r="BM305" s="82">
        <v>0</v>
      </c>
      <c r="BN305" s="82">
        <v>0</v>
      </c>
      <c r="BO305" s="82">
        <v>10920765.059999999</v>
      </c>
      <c r="BP305" s="82">
        <v>5156.0815557904407</v>
      </c>
      <c r="BQ305" s="82">
        <v>0</v>
      </c>
      <c r="BR305" s="82">
        <v>0</v>
      </c>
      <c r="BS305" s="89">
        <v>5156.0815557904407</v>
      </c>
      <c r="BT305" s="82">
        <v>26979.19674067348</v>
      </c>
      <c r="BU305" s="82">
        <v>0</v>
      </c>
      <c r="BV305" s="82">
        <v>0</v>
      </c>
      <c r="BW305" s="82">
        <v>26979.19674067348</v>
      </c>
      <c r="BX305" s="82">
        <v>26979.19674067348</v>
      </c>
      <c r="BY305" s="82">
        <v>0</v>
      </c>
      <c r="BZ305" s="82">
        <v>0</v>
      </c>
      <c r="CA305" s="82">
        <v>26979.19674067348</v>
      </c>
      <c r="CB305" s="82">
        <v>57142903.176449992</v>
      </c>
      <c r="CC305" s="82">
        <v>0</v>
      </c>
      <c r="CD305" s="82">
        <v>0</v>
      </c>
      <c r="CE305" s="82">
        <v>57142903.176449992</v>
      </c>
      <c r="CF305" s="82">
        <v>26979.19674067348</v>
      </c>
      <c r="CG305" s="82">
        <v>0</v>
      </c>
      <c r="CH305" s="82">
        <v>0</v>
      </c>
      <c r="CI305" s="82">
        <v>26979.19674067348</v>
      </c>
      <c r="CJ305" s="82" t="s">
        <v>96</v>
      </c>
      <c r="CN305" s="82">
        <v>5156.0815557904407</v>
      </c>
      <c r="CO305" s="82">
        <v>5156.0815557904407</v>
      </c>
      <c r="CP305" s="82">
        <v>10920765.059999999</v>
      </c>
      <c r="CQ305" s="82">
        <v>5156.0815557904407</v>
      </c>
      <c r="CR305" s="89">
        <v>5156.0815557904407</v>
      </c>
      <c r="CS305" s="82">
        <v>795.0290738875691</v>
      </c>
      <c r="CT305" s="82">
        <v>795.0290738875691</v>
      </c>
      <c r="CU305" s="82">
        <v>1683899.9999999998</v>
      </c>
      <c r="CV305" s="82">
        <v>795.0290738875691</v>
      </c>
      <c r="CW305" s="82">
        <v>795.0290738875691</v>
      </c>
    </row>
    <row r="306" spans="1:101">
      <c r="A306" s="86" t="s">
        <v>765</v>
      </c>
      <c r="B306" s="87" t="s">
        <v>773</v>
      </c>
      <c r="C306" s="75" t="s">
        <v>1904</v>
      </c>
      <c r="D306" s="74" t="s">
        <v>768</v>
      </c>
      <c r="E306" s="74" t="s">
        <v>765</v>
      </c>
      <c r="F306" s="74" t="s">
        <v>773</v>
      </c>
      <c r="G306" s="74" t="s">
        <v>523</v>
      </c>
      <c r="I306" s="74" t="s">
        <v>768</v>
      </c>
      <c r="J306" s="74" t="s">
        <v>523</v>
      </c>
      <c r="K306" s="74" t="s">
        <v>88</v>
      </c>
      <c r="L306" s="74" t="s">
        <v>769</v>
      </c>
      <c r="M306" s="74" t="s">
        <v>770</v>
      </c>
      <c r="N306" s="74" t="s">
        <v>523</v>
      </c>
      <c r="O306" s="76">
        <v>44622</v>
      </c>
      <c r="P306" s="76">
        <v>44469</v>
      </c>
      <c r="Q306" s="77">
        <v>1</v>
      </c>
      <c r="R306" s="74" t="s">
        <v>94</v>
      </c>
      <c r="S306" s="77">
        <v>29999459.079999998</v>
      </c>
      <c r="T306" s="77">
        <v>29999459.079999998</v>
      </c>
      <c r="U306" s="77">
        <v>667684.93000000005</v>
      </c>
      <c r="V306" s="78">
        <v>3.85E-2</v>
      </c>
      <c r="W306" s="79">
        <v>1</v>
      </c>
      <c r="X306" s="77">
        <v>29999459.079999998</v>
      </c>
      <c r="Y306" s="88">
        <v>29999459.079999998</v>
      </c>
      <c r="Z306" s="77">
        <v>667684.93000000005</v>
      </c>
      <c r="AA306" s="74">
        <v>0</v>
      </c>
      <c r="AB306" s="74">
        <v>0</v>
      </c>
      <c r="AD306" s="74">
        <v>4</v>
      </c>
      <c r="AE306" s="74">
        <v>4</v>
      </c>
      <c r="AF306" s="74">
        <v>0</v>
      </c>
      <c r="AG306" s="74">
        <v>0</v>
      </c>
      <c r="AI306" s="74">
        <v>4</v>
      </c>
      <c r="AJ306" s="74">
        <v>4</v>
      </c>
      <c r="AL306" s="74">
        <v>4</v>
      </c>
      <c r="AM306" s="74" t="s">
        <v>95</v>
      </c>
      <c r="AN306" s="74">
        <v>0</v>
      </c>
      <c r="AO306" s="74" t="s">
        <v>95</v>
      </c>
      <c r="AP306" s="74" t="s">
        <v>95</v>
      </c>
      <c r="AQ306" s="74">
        <v>1</v>
      </c>
      <c r="AS306" s="74">
        <v>1</v>
      </c>
      <c r="AT306" s="74" t="s">
        <v>92</v>
      </c>
      <c r="AU306" s="74" t="s">
        <v>95</v>
      </c>
      <c r="AV306" s="74" t="s">
        <v>94</v>
      </c>
      <c r="AW306" s="77">
        <v>29999459.079999998</v>
      </c>
      <c r="AX306" s="77">
        <v>0</v>
      </c>
      <c r="AY306" s="79">
        <v>1</v>
      </c>
      <c r="AZ306" s="77">
        <v>194558491.91743201</v>
      </c>
      <c r="BA306" s="77">
        <v>0</v>
      </c>
      <c r="BB306" s="74" t="s">
        <v>116</v>
      </c>
      <c r="BC306" s="75" t="s">
        <v>1904</v>
      </c>
      <c r="BD306" s="82">
        <v>228916.88768381998</v>
      </c>
      <c r="BE306" s="82">
        <v>0</v>
      </c>
      <c r="BF306" s="82">
        <v>5094.9037354772618</v>
      </c>
      <c r="BG306" s="82">
        <v>234011.79141929725</v>
      </c>
      <c r="BH306" s="82">
        <v>228916.88768381998</v>
      </c>
      <c r="BI306" s="82">
        <v>0</v>
      </c>
      <c r="BJ306" s="82">
        <v>5094.9037354772618</v>
      </c>
      <c r="BK306" s="82">
        <v>234011.79141929725</v>
      </c>
      <c r="BL306" s="82">
        <v>26999513.171999998</v>
      </c>
      <c r="BM306" s="82">
        <v>0</v>
      </c>
      <c r="BN306" s="82">
        <v>600916.43700000003</v>
      </c>
      <c r="BO306" s="82">
        <v>27600429.608999997</v>
      </c>
      <c r="BP306" s="82">
        <v>228916.88768381998</v>
      </c>
      <c r="BQ306" s="82">
        <v>0</v>
      </c>
      <c r="BR306" s="82">
        <v>5094.9037354772618</v>
      </c>
      <c r="BS306" s="89">
        <v>234011.79141929725</v>
      </c>
      <c r="BT306" s="82">
        <v>1197807.614805588</v>
      </c>
      <c r="BU306" s="82">
        <v>0</v>
      </c>
      <c r="BV306" s="82">
        <v>26659.083795884773</v>
      </c>
      <c r="BW306" s="82">
        <v>1224466.6986014729</v>
      </c>
      <c r="BX306" s="82">
        <v>1197807.614805588</v>
      </c>
      <c r="BY306" s="82">
        <v>0</v>
      </c>
      <c r="BZ306" s="82">
        <v>26659.083795884773</v>
      </c>
      <c r="CA306" s="82">
        <v>1224466.6986014729</v>
      </c>
      <c r="CB306" s="82">
        <v>141274952.67249</v>
      </c>
      <c r="CC306" s="82">
        <v>0</v>
      </c>
      <c r="CD306" s="82">
        <v>3144295.2566025001</v>
      </c>
      <c r="CE306" s="82">
        <v>144419247.9290925</v>
      </c>
      <c r="CF306" s="82">
        <v>1197807.614805588</v>
      </c>
      <c r="CG306" s="82">
        <v>0</v>
      </c>
      <c r="CH306" s="82">
        <v>26659.083795884773</v>
      </c>
      <c r="CI306" s="82">
        <v>1224466.6986014729</v>
      </c>
      <c r="CJ306" s="82" t="s">
        <v>96</v>
      </c>
      <c r="CN306" s="82">
        <v>234011.79141929725</v>
      </c>
      <c r="CO306" s="82">
        <v>234011.79141929725</v>
      </c>
      <c r="CP306" s="82">
        <v>27600429.608999997</v>
      </c>
      <c r="CQ306" s="82">
        <v>234011.79141929725</v>
      </c>
      <c r="CR306" s="89">
        <v>234011.79141929725</v>
      </c>
      <c r="CS306" s="82">
        <v>234011.79141929725</v>
      </c>
      <c r="CT306" s="82">
        <v>234011.79141929725</v>
      </c>
      <c r="CU306" s="82">
        <v>27600429.608999997</v>
      </c>
      <c r="CV306" s="82">
        <v>234011.79141929725</v>
      </c>
      <c r="CW306" s="82">
        <v>234011.79141929725</v>
      </c>
    </row>
    <row r="307" spans="1:101">
      <c r="A307" s="86" t="s">
        <v>765</v>
      </c>
      <c r="B307" s="87" t="s">
        <v>827</v>
      </c>
      <c r="C307" s="75" t="s">
        <v>1956</v>
      </c>
      <c r="D307" s="74" t="s">
        <v>768</v>
      </c>
      <c r="E307" s="74" t="s">
        <v>765</v>
      </c>
      <c r="F307" s="74" t="s">
        <v>827</v>
      </c>
      <c r="G307" s="74" t="s">
        <v>523</v>
      </c>
      <c r="I307" s="74" t="s">
        <v>768</v>
      </c>
      <c r="J307" s="74" t="s">
        <v>523</v>
      </c>
      <c r="K307" s="74" t="s">
        <v>88</v>
      </c>
      <c r="L307" s="74" t="s">
        <v>769</v>
      </c>
      <c r="M307" s="74" t="s">
        <v>770</v>
      </c>
      <c r="N307" s="74" t="s">
        <v>523</v>
      </c>
      <c r="O307" s="76">
        <v>45085</v>
      </c>
      <c r="P307" s="76">
        <v>44469</v>
      </c>
      <c r="Q307" s="77">
        <v>2</v>
      </c>
      <c r="R307" s="74" t="s">
        <v>94</v>
      </c>
      <c r="S307" s="77">
        <v>100000000</v>
      </c>
      <c r="T307" s="77">
        <v>100000000</v>
      </c>
      <c r="U307" s="77">
        <v>990684.93</v>
      </c>
      <c r="V307" s="78">
        <v>3.2000000000000001E-2</v>
      </c>
      <c r="W307" s="79">
        <v>1</v>
      </c>
      <c r="X307" s="77">
        <v>100000000</v>
      </c>
      <c r="Y307" s="88">
        <v>100000000</v>
      </c>
      <c r="Z307" s="77">
        <v>990684.93</v>
      </c>
      <c r="AA307" s="74" t="s">
        <v>2596</v>
      </c>
      <c r="AB307" s="74" t="s">
        <v>2497</v>
      </c>
      <c r="AC307" s="74">
        <v>1</v>
      </c>
      <c r="AD307" s="74">
        <v>0</v>
      </c>
      <c r="AE307" s="74">
        <v>1</v>
      </c>
      <c r="AF307" s="74" t="s">
        <v>2596</v>
      </c>
      <c r="AG307" s="74" t="s">
        <v>2497</v>
      </c>
      <c r="AH307" s="74">
        <v>1</v>
      </c>
      <c r="AI307" s="74">
        <v>0</v>
      </c>
      <c r="AJ307" s="74">
        <v>1</v>
      </c>
      <c r="AL307" s="74">
        <v>1</v>
      </c>
      <c r="AM307" s="74" t="s">
        <v>95</v>
      </c>
      <c r="AN307" s="74">
        <v>0</v>
      </c>
      <c r="AO307" s="74" t="s">
        <v>95</v>
      </c>
      <c r="AP307" s="74" t="s">
        <v>95</v>
      </c>
      <c r="AQ307" s="74">
        <v>1</v>
      </c>
      <c r="AS307" s="74">
        <v>1</v>
      </c>
      <c r="AT307" s="74" t="s">
        <v>92</v>
      </c>
      <c r="AU307" s="74" t="s">
        <v>95</v>
      </c>
      <c r="AV307" s="74" t="s">
        <v>94</v>
      </c>
      <c r="AW307" s="77">
        <v>100000000</v>
      </c>
      <c r="AX307" s="77">
        <v>0</v>
      </c>
      <c r="AY307" s="79">
        <v>1</v>
      </c>
      <c r="AZ307" s="77">
        <v>648540000</v>
      </c>
      <c r="BA307" s="77">
        <v>0</v>
      </c>
      <c r="BB307" s="74" t="s">
        <v>116</v>
      </c>
      <c r="BC307" s="75" t="s">
        <v>1956</v>
      </c>
      <c r="BD307" s="82">
        <v>42492.20063535912</v>
      </c>
      <c r="BE307" s="82">
        <v>0</v>
      </c>
      <c r="BF307" s="82">
        <v>420.96382811986712</v>
      </c>
      <c r="BG307" s="82">
        <v>42913.164463478985</v>
      </c>
      <c r="BH307" s="82">
        <v>150963.70276404548</v>
      </c>
      <c r="BI307" s="82">
        <v>0</v>
      </c>
      <c r="BJ307" s="82">
        <v>2536.864212097506</v>
      </c>
      <c r="BK307" s="82">
        <v>153500.56697614299</v>
      </c>
      <c r="BL307" s="82">
        <v>90000000</v>
      </c>
      <c r="BM307" s="82">
        <v>0</v>
      </c>
      <c r="BN307" s="82">
        <v>891616.43700000003</v>
      </c>
      <c r="BO307" s="82">
        <v>90891616.437000006</v>
      </c>
      <c r="BP307" s="82">
        <v>42492.20063535912</v>
      </c>
      <c r="BQ307" s="82">
        <v>0</v>
      </c>
      <c r="BR307" s="82">
        <v>420.96382811986712</v>
      </c>
      <c r="BS307" s="89">
        <v>42913.164463478985</v>
      </c>
      <c r="BT307" s="82">
        <v>222340.43982451659</v>
      </c>
      <c r="BU307" s="82">
        <v>0</v>
      </c>
      <c r="BV307" s="82">
        <v>2202.6932306372046</v>
      </c>
      <c r="BW307" s="82">
        <v>224543.1330551538</v>
      </c>
      <c r="BX307" s="82">
        <v>789917.57471286796</v>
      </c>
      <c r="BY307" s="82">
        <v>0</v>
      </c>
      <c r="BZ307" s="82">
        <v>13274.1419898002</v>
      </c>
      <c r="CA307" s="82">
        <v>803191.71670266823</v>
      </c>
      <c r="CB307" s="82">
        <v>470925000</v>
      </c>
      <c r="CC307" s="82">
        <v>0</v>
      </c>
      <c r="CD307" s="82">
        <v>4665383.0066025006</v>
      </c>
      <c r="CE307" s="82">
        <v>475590383.00660253</v>
      </c>
      <c r="CF307" s="82">
        <v>222340.43982451659</v>
      </c>
      <c r="CG307" s="82">
        <v>0</v>
      </c>
      <c r="CH307" s="82">
        <v>2202.6932306372046</v>
      </c>
      <c r="CI307" s="82">
        <v>224543.1330551538</v>
      </c>
      <c r="CJ307" s="82" t="s">
        <v>96</v>
      </c>
      <c r="CN307" s="82">
        <v>42913.164463478985</v>
      </c>
      <c r="CO307" s="82">
        <v>153500.56697614299</v>
      </c>
      <c r="CP307" s="82">
        <v>90891616.437000006</v>
      </c>
      <c r="CQ307" s="82">
        <v>42913.164463478985</v>
      </c>
      <c r="CR307" s="89">
        <v>42913.164463478985</v>
      </c>
      <c r="CS307" s="82">
        <v>42913.164463478985</v>
      </c>
      <c r="CT307" s="82">
        <v>153500.56697614299</v>
      </c>
      <c r="CU307" s="82">
        <v>90891616.437000006</v>
      </c>
      <c r="CV307" s="82">
        <v>42913.164463478985</v>
      </c>
      <c r="CW307" s="82">
        <v>42913.164463478985</v>
      </c>
    </row>
    <row r="308" spans="1:101">
      <c r="A308" s="86" t="s">
        <v>765</v>
      </c>
      <c r="B308" s="87" t="s">
        <v>831</v>
      </c>
      <c r="C308" s="75" t="s">
        <v>1958</v>
      </c>
      <c r="D308" s="74" t="s">
        <v>768</v>
      </c>
      <c r="E308" s="74" t="s">
        <v>765</v>
      </c>
      <c r="F308" s="74" t="s">
        <v>831</v>
      </c>
      <c r="G308" s="74" t="s">
        <v>523</v>
      </c>
      <c r="I308" s="74" t="s">
        <v>768</v>
      </c>
      <c r="J308" s="74" t="s">
        <v>523</v>
      </c>
      <c r="K308" s="74" t="s">
        <v>88</v>
      </c>
      <c r="L308" s="74" t="s">
        <v>769</v>
      </c>
      <c r="M308" s="74" t="s">
        <v>770</v>
      </c>
      <c r="N308" s="74" t="s">
        <v>523</v>
      </c>
      <c r="O308" s="76">
        <v>45722</v>
      </c>
      <c r="P308" s="76">
        <v>44469</v>
      </c>
      <c r="Q308" s="77">
        <v>4</v>
      </c>
      <c r="R308" s="74" t="s">
        <v>94</v>
      </c>
      <c r="S308" s="77">
        <v>49343840.039999999</v>
      </c>
      <c r="T308" s="77">
        <v>49343840.039999999</v>
      </c>
      <c r="U308" s="77">
        <v>918739.73</v>
      </c>
      <c r="V308" s="78">
        <v>3.2399999999999998E-2</v>
      </c>
      <c r="W308" s="79">
        <v>1</v>
      </c>
      <c r="X308" s="77">
        <v>49343840.039999999</v>
      </c>
      <c r="Y308" s="88">
        <v>49343840.039999999</v>
      </c>
      <c r="Z308" s="77">
        <v>918739.73</v>
      </c>
      <c r="AA308" s="74">
        <v>0</v>
      </c>
      <c r="AB308" s="74">
        <v>0</v>
      </c>
      <c r="AD308" s="74">
        <v>4</v>
      </c>
      <c r="AE308" s="74">
        <v>4</v>
      </c>
      <c r="AF308" s="74">
        <v>0</v>
      </c>
      <c r="AG308" s="74">
        <v>0</v>
      </c>
      <c r="AI308" s="74">
        <v>4</v>
      </c>
      <c r="AJ308" s="74">
        <v>4</v>
      </c>
      <c r="AL308" s="74">
        <v>4</v>
      </c>
      <c r="AM308" s="74" t="s">
        <v>95</v>
      </c>
      <c r="AN308" s="74">
        <v>0</v>
      </c>
      <c r="AO308" s="74" t="s">
        <v>95</v>
      </c>
      <c r="AP308" s="74" t="s">
        <v>95</v>
      </c>
      <c r="AQ308" s="74">
        <v>1</v>
      </c>
      <c r="AS308" s="74">
        <v>1</v>
      </c>
      <c r="AT308" s="74" t="s">
        <v>92</v>
      </c>
      <c r="AU308" s="74" t="s">
        <v>95</v>
      </c>
      <c r="AV308" s="74" t="s">
        <v>94</v>
      </c>
      <c r="AW308" s="77">
        <v>49343840.039999999</v>
      </c>
      <c r="AX308" s="77">
        <v>0</v>
      </c>
      <c r="AY308" s="79">
        <v>1</v>
      </c>
      <c r="AZ308" s="77">
        <v>320014540.19541603</v>
      </c>
      <c r="BA308" s="77">
        <v>0</v>
      </c>
      <c r="BB308" s="74" t="s">
        <v>116</v>
      </c>
      <c r="BC308" s="75" t="s">
        <v>1958</v>
      </c>
      <c r="BD308" s="82">
        <v>376528.06532953866</v>
      </c>
      <c r="BE308" s="82">
        <v>0</v>
      </c>
      <c r="BF308" s="82">
        <v>7010.6277257274178</v>
      </c>
      <c r="BG308" s="82">
        <v>383538.69305526605</v>
      </c>
      <c r="BH308" s="82">
        <v>1116577.0389371205</v>
      </c>
      <c r="BI308" s="82">
        <v>0</v>
      </c>
      <c r="BJ308" s="82">
        <v>29427.658130061813</v>
      </c>
      <c r="BK308" s="82">
        <v>1146004.6970671823</v>
      </c>
      <c r="BL308" s="82">
        <v>44409456.035999998</v>
      </c>
      <c r="BM308" s="82">
        <v>0</v>
      </c>
      <c r="BN308" s="82">
        <v>826865.75699999998</v>
      </c>
      <c r="BO308" s="82">
        <v>45236321.792999998</v>
      </c>
      <c r="BP308" s="82">
        <v>376528.06532953866</v>
      </c>
      <c r="BQ308" s="82">
        <v>0</v>
      </c>
      <c r="BR308" s="82">
        <v>7010.6277257274178</v>
      </c>
      <c r="BS308" s="89">
        <v>383538.69305526605</v>
      </c>
      <c r="BT308" s="82">
        <v>1970183.1018368111</v>
      </c>
      <c r="BU308" s="82">
        <v>0</v>
      </c>
      <c r="BV308" s="82">
        <v>36683.109574868715</v>
      </c>
      <c r="BW308" s="82">
        <v>2006866.2114116796</v>
      </c>
      <c r="BX308" s="82">
        <v>5842489.3562384825</v>
      </c>
      <c r="BY308" s="82">
        <v>0</v>
      </c>
      <c r="BZ308" s="82">
        <v>153980.22116554843</v>
      </c>
      <c r="CA308" s="82">
        <v>5996469.5774040315</v>
      </c>
      <c r="CB308" s="82">
        <v>232372478.70837</v>
      </c>
      <c r="CC308" s="82">
        <v>0</v>
      </c>
      <c r="CD308" s="82">
        <v>4326575.0735024996</v>
      </c>
      <c r="CE308" s="82">
        <v>236699053.78187248</v>
      </c>
      <c r="CF308" s="82">
        <v>1970183.1018368111</v>
      </c>
      <c r="CG308" s="82">
        <v>0</v>
      </c>
      <c r="CH308" s="82">
        <v>36683.109574868715</v>
      </c>
      <c r="CI308" s="82">
        <v>2006866.2114116796</v>
      </c>
      <c r="CJ308" s="82" t="s">
        <v>96</v>
      </c>
      <c r="CN308" s="82">
        <v>383538.69305526605</v>
      </c>
      <c r="CO308" s="82">
        <v>1146004.6970671823</v>
      </c>
      <c r="CP308" s="82">
        <v>45236321.792999998</v>
      </c>
      <c r="CQ308" s="82">
        <v>383538.69305526605</v>
      </c>
      <c r="CR308" s="89">
        <v>383538.69305526605</v>
      </c>
      <c r="CS308" s="82">
        <v>383538.69305526605</v>
      </c>
      <c r="CT308" s="82">
        <v>1146004.6970671823</v>
      </c>
      <c r="CU308" s="82">
        <v>45236321.792999998</v>
      </c>
      <c r="CV308" s="82">
        <v>383538.69305526605</v>
      </c>
      <c r="CW308" s="82">
        <v>383538.69305526605</v>
      </c>
    </row>
    <row r="309" spans="1:101">
      <c r="A309" s="86" t="s">
        <v>765</v>
      </c>
      <c r="B309" s="87" t="s">
        <v>771</v>
      </c>
      <c r="C309" s="75" t="s">
        <v>1903</v>
      </c>
      <c r="D309" s="74" t="s">
        <v>768</v>
      </c>
      <c r="E309" s="74" t="s">
        <v>765</v>
      </c>
      <c r="F309" s="74" t="s">
        <v>771</v>
      </c>
      <c r="G309" s="74" t="s">
        <v>523</v>
      </c>
      <c r="I309" s="74" t="s">
        <v>768</v>
      </c>
      <c r="J309" s="74" t="s">
        <v>523</v>
      </c>
      <c r="K309" s="74" t="s">
        <v>88</v>
      </c>
      <c r="L309" s="74" t="s">
        <v>769</v>
      </c>
      <c r="M309" s="74" t="s">
        <v>770</v>
      </c>
      <c r="N309" s="74" t="s">
        <v>523</v>
      </c>
      <c r="O309" s="76">
        <v>44994</v>
      </c>
      <c r="P309" s="76">
        <v>44469</v>
      </c>
      <c r="Q309" s="77">
        <v>2</v>
      </c>
      <c r="R309" s="74" t="s">
        <v>94</v>
      </c>
      <c r="S309" s="77">
        <v>50348378.789999999</v>
      </c>
      <c r="T309" s="77">
        <v>50348378.789999999</v>
      </c>
      <c r="U309" s="77">
        <v>838356.16</v>
      </c>
      <c r="V309" s="78">
        <v>0.03</v>
      </c>
      <c r="W309" s="79">
        <v>1</v>
      </c>
      <c r="X309" s="77">
        <v>50348378.789999999</v>
      </c>
      <c r="Y309" s="88">
        <v>50348378.789999999</v>
      </c>
      <c r="Z309" s="77">
        <v>838356.16</v>
      </c>
      <c r="AA309" s="74">
        <v>0</v>
      </c>
      <c r="AB309" s="74">
        <v>0</v>
      </c>
      <c r="AD309" s="74">
        <v>4</v>
      </c>
      <c r="AE309" s="74">
        <v>4</v>
      </c>
      <c r="AF309" s="74">
        <v>0</v>
      </c>
      <c r="AG309" s="74">
        <v>0</v>
      </c>
      <c r="AI309" s="74">
        <v>4</v>
      </c>
      <c r="AJ309" s="74">
        <v>4</v>
      </c>
      <c r="AL309" s="74">
        <v>4</v>
      </c>
      <c r="AM309" s="74" t="s">
        <v>95</v>
      </c>
      <c r="AN309" s="74">
        <v>0</v>
      </c>
      <c r="AO309" s="74" t="s">
        <v>95</v>
      </c>
      <c r="AP309" s="74" t="s">
        <v>95</v>
      </c>
      <c r="AQ309" s="74">
        <v>1</v>
      </c>
      <c r="AS309" s="74">
        <v>1</v>
      </c>
      <c r="AT309" s="74" t="s">
        <v>92</v>
      </c>
      <c r="AU309" s="74" t="s">
        <v>95</v>
      </c>
      <c r="AV309" s="74" t="s">
        <v>94</v>
      </c>
      <c r="AW309" s="77">
        <v>50348378.789999999</v>
      </c>
      <c r="AX309" s="77">
        <v>0</v>
      </c>
      <c r="AY309" s="79">
        <v>1</v>
      </c>
      <c r="AZ309" s="77">
        <v>326529375.80466598</v>
      </c>
      <c r="BA309" s="77">
        <v>0</v>
      </c>
      <c r="BB309" s="74" t="s">
        <v>116</v>
      </c>
      <c r="BC309" s="75" t="s">
        <v>1903</v>
      </c>
      <c r="BD309" s="82">
        <v>384193.39968088712</v>
      </c>
      <c r="BE309" s="82">
        <v>0</v>
      </c>
      <c r="BF309" s="82">
        <v>6397.244777180118</v>
      </c>
      <c r="BG309" s="82">
        <v>390590.64445806725</v>
      </c>
      <c r="BH309" s="82">
        <v>804550.09679877479</v>
      </c>
      <c r="BI309" s="82">
        <v>0</v>
      </c>
      <c r="BJ309" s="82">
        <v>20192.185957391266</v>
      </c>
      <c r="BK309" s="82">
        <v>824742.28275616607</v>
      </c>
      <c r="BL309" s="82">
        <v>45313540.910999998</v>
      </c>
      <c r="BM309" s="82">
        <v>0</v>
      </c>
      <c r="BN309" s="82">
        <v>754520.54399999999</v>
      </c>
      <c r="BO309" s="82">
        <v>46068061.454999991</v>
      </c>
      <c r="BP309" s="82">
        <v>384193.39968088712</v>
      </c>
      <c r="BQ309" s="82">
        <v>0</v>
      </c>
      <c r="BR309" s="82">
        <v>6397.244777180118</v>
      </c>
      <c r="BS309" s="89">
        <v>390590.64445806725</v>
      </c>
      <c r="BT309" s="82">
        <v>2010291.9638302417</v>
      </c>
      <c r="BU309" s="82">
        <v>0</v>
      </c>
      <c r="BV309" s="82">
        <v>33473.583296594967</v>
      </c>
      <c r="BW309" s="82">
        <v>2043765.5471268368</v>
      </c>
      <c r="BX309" s="82">
        <v>4209808.3814995894</v>
      </c>
      <c r="BY309" s="82">
        <v>0</v>
      </c>
      <c r="BZ309" s="82">
        <v>105655.6130220498</v>
      </c>
      <c r="CA309" s="82">
        <v>4315463.9945216393</v>
      </c>
      <c r="CB309" s="82">
        <v>237103102.81680748</v>
      </c>
      <c r="CC309" s="82">
        <v>0</v>
      </c>
      <c r="CD309" s="82">
        <v>3948028.7464799997</v>
      </c>
      <c r="CE309" s="82">
        <v>241051131.56328744</v>
      </c>
      <c r="CF309" s="82">
        <v>2010291.9638302417</v>
      </c>
      <c r="CG309" s="82">
        <v>0</v>
      </c>
      <c r="CH309" s="82">
        <v>33473.583296594967</v>
      </c>
      <c r="CI309" s="82">
        <v>2043765.5471268368</v>
      </c>
      <c r="CJ309" s="82" t="s">
        <v>96</v>
      </c>
      <c r="CN309" s="82">
        <v>390590.64445806725</v>
      </c>
      <c r="CO309" s="82">
        <v>824742.28275616607</v>
      </c>
      <c r="CP309" s="82">
        <v>46068061.454999991</v>
      </c>
      <c r="CQ309" s="82">
        <v>390590.64445806725</v>
      </c>
      <c r="CR309" s="89">
        <v>390590.64445806725</v>
      </c>
      <c r="CS309" s="82">
        <v>390590.64445806725</v>
      </c>
      <c r="CT309" s="82">
        <v>824742.28275616607</v>
      </c>
      <c r="CU309" s="82">
        <v>46068061.454999991</v>
      </c>
      <c r="CV309" s="82">
        <v>390590.64445806725</v>
      </c>
      <c r="CW309" s="82">
        <v>390590.64445806725</v>
      </c>
    </row>
    <row r="310" spans="1:101">
      <c r="A310" s="86" t="s">
        <v>765</v>
      </c>
      <c r="B310" s="87" t="s">
        <v>829</v>
      </c>
      <c r="C310" s="75" t="s">
        <v>1957</v>
      </c>
      <c r="D310" s="74" t="s">
        <v>768</v>
      </c>
      <c r="E310" s="74" t="s">
        <v>765</v>
      </c>
      <c r="F310" s="74" t="s">
        <v>829</v>
      </c>
      <c r="G310" s="74" t="s">
        <v>523</v>
      </c>
      <c r="I310" s="74" t="s">
        <v>768</v>
      </c>
      <c r="J310" s="74" t="s">
        <v>523</v>
      </c>
      <c r="K310" s="74" t="s">
        <v>88</v>
      </c>
      <c r="L310" s="74" t="s">
        <v>769</v>
      </c>
      <c r="M310" s="74" t="s">
        <v>770</v>
      </c>
      <c r="N310" s="74" t="s">
        <v>523</v>
      </c>
      <c r="O310" s="76">
        <v>45747</v>
      </c>
      <c r="P310" s="76">
        <v>44469</v>
      </c>
      <c r="Q310" s="77">
        <v>4</v>
      </c>
      <c r="R310" s="74" t="s">
        <v>94</v>
      </c>
      <c r="S310" s="77">
        <v>19669718.300000001</v>
      </c>
      <c r="T310" s="77">
        <v>19669718.300000001</v>
      </c>
      <c r="U310" s="77">
        <v>347046.58</v>
      </c>
      <c r="V310" s="78">
        <v>3.4799999999999998E-2</v>
      </c>
      <c r="W310" s="79">
        <v>1</v>
      </c>
      <c r="X310" s="77">
        <v>19669718.300000001</v>
      </c>
      <c r="Y310" s="88">
        <v>19669718.300000001</v>
      </c>
      <c r="Z310" s="77">
        <v>347046.58</v>
      </c>
      <c r="AA310" s="74">
        <v>0</v>
      </c>
      <c r="AB310" s="74">
        <v>0</v>
      </c>
      <c r="AD310" s="74">
        <v>6</v>
      </c>
      <c r="AE310" s="74">
        <v>6</v>
      </c>
      <c r="AF310" s="74">
        <v>0</v>
      </c>
      <c r="AG310" s="74">
        <v>0</v>
      </c>
      <c r="AI310" s="74">
        <v>6</v>
      </c>
      <c r="AJ310" s="74">
        <v>6</v>
      </c>
      <c r="AL310" s="74">
        <v>6</v>
      </c>
      <c r="AM310" s="74" t="s">
        <v>95</v>
      </c>
      <c r="AN310" s="74">
        <v>0</v>
      </c>
      <c r="AO310" s="74" t="s">
        <v>95</v>
      </c>
      <c r="AP310" s="74" t="s">
        <v>95</v>
      </c>
      <c r="AQ310" s="74">
        <v>1</v>
      </c>
      <c r="AS310" s="74">
        <v>1</v>
      </c>
      <c r="AT310" s="74" t="s">
        <v>92</v>
      </c>
      <c r="AU310" s="74" t="s">
        <v>95</v>
      </c>
      <c r="AV310" s="74" t="s">
        <v>94</v>
      </c>
      <c r="AW310" s="77">
        <v>19669718.300000001</v>
      </c>
      <c r="AX310" s="77">
        <v>0</v>
      </c>
      <c r="AY310" s="79">
        <v>1</v>
      </c>
      <c r="AZ310" s="77">
        <v>127565991.06282002</v>
      </c>
      <c r="BA310" s="77">
        <v>0</v>
      </c>
      <c r="BB310" s="74" t="s">
        <v>116</v>
      </c>
      <c r="BC310" s="75" t="s">
        <v>1957</v>
      </c>
      <c r="BD310" s="82">
        <v>381979.98345577437</v>
      </c>
      <c r="BE310" s="82">
        <v>0</v>
      </c>
      <c r="BF310" s="82">
        <v>6739.5396753995747</v>
      </c>
      <c r="BG310" s="82">
        <v>388719.52313117398</v>
      </c>
      <c r="BH310" s="82">
        <v>882692.29587843851</v>
      </c>
      <c r="BI310" s="82">
        <v>0</v>
      </c>
      <c r="BJ310" s="82">
        <v>20806.27766158208</v>
      </c>
      <c r="BK310" s="82">
        <v>903498.57354002062</v>
      </c>
      <c r="BL310" s="82">
        <v>17702746.470000003</v>
      </c>
      <c r="BM310" s="82">
        <v>0</v>
      </c>
      <c r="BN310" s="82">
        <v>312341.92200000002</v>
      </c>
      <c r="BO310" s="82">
        <v>18015088.391999997</v>
      </c>
      <c r="BP310" s="82">
        <v>381979.98345577437</v>
      </c>
      <c r="BQ310" s="82">
        <v>0</v>
      </c>
      <c r="BR310" s="82">
        <v>6739.5396753995747</v>
      </c>
      <c r="BS310" s="89">
        <v>388719.52313117398</v>
      </c>
      <c r="BT310" s="82">
        <v>1998710.2634323393</v>
      </c>
      <c r="BU310" s="82">
        <v>0</v>
      </c>
      <c r="BV310" s="82">
        <v>35264.641351528277</v>
      </c>
      <c r="BW310" s="82">
        <v>2033974.9047838678</v>
      </c>
      <c r="BX310" s="82">
        <v>4618687.4381839298</v>
      </c>
      <c r="BY310" s="82">
        <v>0</v>
      </c>
      <c r="BZ310" s="82">
        <v>108868.84786422823</v>
      </c>
      <c r="CA310" s="82">
        <v>4727556.2860481581</v>
      </c>
      <c r="CB310" s="82">
        <v>92629620.904275015</v>
      </c>
      <c r="CC310" s="82">
        <v>0</v>
      </c>
      <c r="CD310" s="82">
        <v>1634329.106865</v>
      </c>
      <c r="CE310" s="82">
        <v>94263950.011139989</v>
      </c>
      <c r="CF310" s="82">
        <v>1998710.2634323393</v>
      </c>
      <c r="CG310" s="82">
        <v>0</v>
      </c>
      <c r="CH310" s="82">
        <v>35264.641351528277</v>
      </c>
      <c r="CI310" s="82">
        <v>2033974.9047838678</v>
      </c>
      <c r="CJ310" s="82" t="s">
        <v>96</v>
      </c>
      <c r="CN310" s="82">
        <v>388719.52313117398</v>
      </c>
      <c r="CO310" s="82">
        <v>903498.57354002062</v>
      </c>
      <c r="CP310" s="82">
        <v>18015088.391999997</v>
      </c>
      <c r="CQ310" s="82">
        <v>388719.52313117398</v>
      </c>
      <c r="CR310" s="89">
        <v>388719.52313117398</v>
      </c>
      <c r="CS310" s="82">
        <v>388719.52313117398</v>
      </c>
      <c r="CT310" s="82">
        <v>903498.57354002062</v>
      </c>
      <c r="CU310" s="82">
        <v>18015088.391999997</v>
      </c>
      <c r="CV310" s="82">
        <v>388719.52313117398</v>
      </c>
      <c r="CW310" s="82">
        <v>388719.52313117398</v>
      </c>
    </row>
    <row r="311" spans="1:101">
      <c r="A311" s="86" t="s">
        <v>765</v>
      </c>
      <c r="B311" s="87" t="s">
        <v>775</v>
      </c>
      <c r="C311" s="75" t="s">
        <v>1905</v>
      </c>
      <c r="D311" s="74" t="s">
        <v>768</v>
      </c>
      <c r="E311" s="74" t="s">
        <v>765</v>
      </c>
      <c r="F311" s="74" t="s">
        <v>775</v>
      </c>
      <c r="G311" s="74" t="s">
        <v>523</v>
      </c>
      <c r="I311" s="74" t="s">
        <v>768</v>
      </c>
      <c r="J311" s="74" t="s">
        <v>523</v>
      </c>
      <c r="K311" s="74" t="s">
        <v>88</v>
      </c>
      <c r="L311" s="74" t="s">
        <v>769</v>
      </c>
      <c r="M311" s="74" t="s">
        <v>770</v>
      </c>
      <c r="N311" s="74" t="s">
        <v>523</v>
      </c>
      <c r="O311" s="76">
        <v>45059</v>
      </c>
      <c r="P311" s="76">
        <v>44469</v>
      </c>
      <c r="Q311" s="77">
        <v>2</v>
      </c>
      <c r="R311" s="74" t="s">
        <v>94</v>
      </c>
      <c r="S311" s="77">
        <v>20000000</v>
      </c>
      <c r="T311" s="77">
        <v>20000000</v>
      </c>
      <c r="U311" s="77">
        <v>227731.51</v>
      </c>
      <c r="V311" s="78">
        <v>2.9899999999999999E-2</v>
      </c>
      <c r="W311" s="79">
        <v>1</v>
      </c>
      <c r="X311" s="77">
        <v>20000000</v>
      </c>
      <c r="Y311" s="88">
        <v>20000000</v>
      </c>
      <c r="Z311" s="77">
        <v>227731.51</v>
      </c>
      <c r="AA311" s="74">
        <v>0</v>
      </c>
      <c r="AB311" s="74">
        <v>0</v>
      </c>
      <c r="AD311" s="74">
        <v>4</v>
      </c>
      <c r="AE311" s="74">
        <v>4</v>
      </c>
      <c r="AF311" s="74">
        <v>0</v>
      </c>
      <c r="AG311" s="74">
        <v>0</v>
      </c>
      <c r="AI311" s="74">
        <v>4</v>
      </c>
      <c r="AJ311" s="74">
        <v>4</v>
      </c>
      <c r="AL311" s="74">
        <v>4</v>
      </c>
      <c r="AM311" s="74" t="s">
        <v>95</v>
      </c>
      <c r="AN311" s="74">
        <v>0</v>
      </c>
      <c r="AO311" s="74" t="s">
        <v>95</v>
      </c>
      <c r="AP311" s="74" t="s">
        <v>95</v>
      </c>
      <c r="AQ311" s="74">
        <v>1</v>
      </c>
      <c r="AS311" s="74">
        <v>1</v>
      </c>
      <c r="AT311" s="74" t="s">
        <v>92</v>
      </c>
      <c r="AU311" s="74" t="s">
        <v>95</v>
      </c>
      <c r="AV311" s="74" t="s">
        <v>94</v>
      </c>
      <c r="AW311" s="77">
        <v>20000000</v>
      </c>
      <c r="AX311" s="77">
        <v>0</v>
      </c>
      <c r="AY311" s="79">
        <v>1</v>
      </c>
      <c r="AZ311" s="77">
        <v>129708000</v>
      </c>
      <c r="BA311" s="77">
        <v>0</v>
      </c>
      <c r="BB311" s="74" t="s">
        <v>116</v>
      </c>
      <c r="BC311" s="75" t="s">
        <v>1905</v>
      </c>
      <c r="BD311" s="82">
        <v>152614.01018822638</v>
      </c>
      <c r="BE311" s="82">
        <v>0</v>
      </c>
      <c r="BF311" s="82">
        <v>1737.7509493660091</v>
      </c>
      <c r="BG311" s="82">
        <v>154351.7611375924</v>
      </c>
      <c r="BH311" s="82">
        <v>319601.47451863741</v>
      </c>
      <c r="BI311" s="82">
        <v>0</v>
      </c>
      <c r="BJ311" s="82">
        <v>5485.3799035082566</v>
      </c>
      <c r="BK311" s="82">
        <v>325086.85442214564</v>
      </c>
      <c r="BL311" s="82">
        <v>18000000</v>
      </c>
      <c r="BM311" s="82">
        <v>0</v>
      </c>
      <c r="BN311" s="82">
        <v>204958.35900000003</v>
      </c>
      <c r="BO311" s="82">
        <v>18204958.359000001</v>
      </c>
      <c r="BP311" s="82">
        <v>152614.01018822638</v>
      </c>
      <c r="BQ311" s="82">
        <v>0</v>
      </c>
      <c r="BR311" s="82">
        <v>1737.7509493660091</v>
      </c>
      <c r="BS311" s="89">
        <v>154351.7611375924</v>
      </c>
      <c r="BT311" s="82">
        <v>798552.80830989452</v>
      </c>
      <c r="BU311" s="82">
        <v>0</v>
      </c>
      <c r="BV311" s="82">
        <v>9092.7818425576424</v>
      </c>
      <c r="BW311" s="82">
        <v>807645.59015245223</v>
      </c>
      <c r="BX311" s="82">
        <v>1672314.7154187702</v>
      </c>
      <c r="BY311" s="82">
        <v>0</v>
      </c>
      <c r="BZ311" s="82">
        <v>28702.250345106953</v>
      </c>
      <c r="CA311" s="82">
        <v>1701016.9657638771</v>
      </c>
      <c r="CB311" s="82">
        <v>94185000</v>
      </c>
      <c r="CC311" s="82">
        <v>0</v>
      </c>
      <c r="CD311" s="82">
        <v>1072444.6134675001</v>
      </c>
      <c r="CE311" s="82">
        <v>95257444.6134675</v>
      </c>
      <c r="CF311" s="82">
        <v>798552.80830989452</v>
      </c>
      <c r="CG311" s="82">
        <v>0</v>
      </c>
      <c r="CH311" s="82">
        <v>9092.7818425576424</v>
      </c>
      <c r="CI311" s="82">
        <v>807645.59015245223</v>
      </c>
      <c r="CJ311" s="82" t="s">
        <v>96</v>
      </c>
      <c r="CN311" s="82">
        <v>154351.7611375924</v>
      </c>
      <c r="CO311" s="82">
        <v>325086.85442214564</v>
      </c>
      <c r="CP311" s="82">
        <v>18204958.359000001</v>
      </c>
      <c r="CQ311" s="82">
        <v>154351.7611375924</v>
      </c>
      <c r="CR311" s="89">
        <v>154351.7611375924</v>
      </c>
      <c r="CS311" s="82">
        <v>154351.7611375924</v>
      </c>
      <c r="CT311" s="82">
        <v>325086.85442214564</v>
      </c>
      <c r="CU311" s="82">
        <v>18204958.359000001</v>
      </c>
      <c r="CV311" s="82">
        <v>154351.7611375924</v>
      </c>
      <c r="CW311" s="82">
        <v>154351.7611375924</v>
      </c>
    </row>
    <row r="312" spans="1:101">
      <c r="A312" s="86" t="s">
        <v>765</v>
      </c>
      <c r="B312" s="87" t="s">
        <v>776</v>
      </c>
      <c r="C312" s="75" t="s">
        <v>1906</v>
      </c>
      <c r="D312" s="74" t="s">
        <v>768</v>
      </c>
      <c r="E312" s="74" t="s">
        <v>765</v>
      </c>
      <c r="F312" s="74" t="s">
        <v>776</v>
      </c>
      <c r="G312" s="74" t="s">
        <v>523</v>
      </c>
      <c r="I312" s="74" t="s">
        <v>768</v>
      </c>
      <c r="J312" s="74" t="s">
        <v>523</v>
      </c>
      <c r="K312" s="74" t="s">
        <v>88</v>
      </c>
      <c r="L312" s="74" t="s">
        <v>769</v>
      </c>
      <c r="M312" s="74" t="s">
        <v>770</v>
      </c>
      <c r="N312" s="74" t="s">
        <v>523</v>
      </c>
      <c r="O312" s="76">
        <v>46050</v>
      </c>
      <c r="P312" s="76">
        <v>44469</v>
      </c>
      <c r="Q312" s="77">
        <v>5</v>
      </c>
      <c r="R312" s="74" t="s">
        <v>94</v>
      </c>
      <c r="S312" s="77">
        <v>29755825.379999999</v>
      </c>
      <c r="T312" s="77">
        <v>29755825.379999999</v>
      </c>
      <c r="U312" s="77">
        <v>146372.28</v>
      </c>
      <c r="V312" s="78">
        <v>2.8500000000000001E-2</v>
      </c>
      <c r="W312" s="79">
        <v>1</v>
      </c>
      <c r="X312" s="77">
        <v>29755825.379999999</v>
      </c>
      <c r="Y312" s="88">
        <v>29755825.379999999</v>
      </c>
      <c r="Z312" s="77">
        <v>146372.28</v>
      </c>
      <c r="AA312" s="74" t="s">
        <v>2587</v>
      </c>
      <c r="AB312" s="74" t="s">
        <v>2494</v>
      </c>
      <c r="AC312" s="74">
        <v>1</v>
      </c>
      <c r="AD312" s="74">
        <v>1</v>
      </c>
      <c r="AE312" s="74">
        <v>1</v>
      </c>
      <c r="AF312" s="74" t="s">
        <v>2587</v>
      </c>
      <c r="AG312" s="74" t="s">
        <v>2494</v>
      </c>
      <c r="AH312" s="74">
        <v>1</v>
      </c>
      <c r="AI312" s="74">
        <v>1</v>
      </c>
      <c r="AJ312" s="74">
        <v>1</v>
      </c>
      <c r="AL312" s="74">
        <v>1</v>
      </c>
      <c r="AM312" s="74" t="s">
        <v>95</v>
      </c>
      <c r="AN312" s="74">
        <v>0</v>
      </c>
      <c r="AO312" s="74" t="s">
        <v>95</v>
      </c>
      <c r="AP312" s="74" t="s">
        <v>95</v>
      </c>
      <c r="AQ312" s="74">
        <v>1</v>
      </c>
      <c r="AS312" s="74">
        <v>1</v>
      </c>
      <c r="AT312" s="74" t="s">
        <v>92</v>
      </c>
      <c r="AU312" s="74" t="s">
        <v>95</v>
      </c>
      <c r="AV312" s="74" t="s">
        <v>94</v>
      </c>
      <c r="AW312" s="77">
        <v>29755825.379999999</v>
      </c>
      <c r="AX312" s="77">
        <v>0</v>
      </c>
      <c r="AY312" s="79">
        <v>1</v>
      </c>
      <c r="AZ312" s="77">
        <v>192978429.91945201</v>
      </c>
      <c r="BA312" s="77">
        <v>0</v>
      </c>
      <c r="BB312" s="74" t="s">
        <v>116</v>
      </c>
      <c r="BC312" s="75" t="s">
        <v>1906</v>
      </c>
      <c r="BD312" s="82">
        <v>12643.90502117671</v>
      </c>
      <c r="BE312" s="82">
        <v>0</v>
      </c>
      <c r="BF312" s="82">
        <v>62.19680289214962</v>
      </c>
      <c r="BG312" s="82">
        <v>12706.101824068859</v>
      </c>
      <c r="BH312" s="82">
        <v>109523.19317100834</v>
      </c>
      <c r="BI312" s="82">
        <v>0</v>
      </c>
      <c r="BJ312" s="82">
        <v>1223.3817876738069</v>
      </c>
      <c r="BK312" s="82">
        <v>110746.57495868215</v>
      </c>
      <c r="BL312" s="82">
        <v>26780242.842</v>
      </c>
      <c r="BM312" s="82">
        <v>0</v>
      </c>
      <c r="BN312" s="82">
        <v>131735.052</v>
      </c>
      <c r="BO312" s="82">
        <v>26911977.894000001</v>
      </c>
      <c r="BP312" s="82">
        <v>12643.90502117671</v>
      </c>
      <c r="BQ312" s="82">
        <v>0</v>
      </c>
      <c r="BR312" s="82">
        <v>62.19680289214962</v>
      </c>
      <c r="BS312" s="89">
        <v>12706.101824068859</v>
      </c>
      <c r="BT312" s="82">
        <v>66159.233023307126</v>
      </c>
      <c r="BU312" s="82">
        <v>0</v>
      </c>
      <c r="BV312" s="82">
        <v>325.44477113317288</v>
      </c>
      <c r="BW312" s="82">
        <v>66484.6777944403</v>
      </c>
      <c r="BX312" s="82">
        <v>573080.10826730111</v>
      </c>
      <c r="BY312" s="82">
        <v>0</v>
      </c>
      <c r="BZ312" s="82">
        <v>6401.3452040031943</v>
      </c>
      <c r="CA312" s="82">
        <v>579481.45347130438</v>
      </c>
      <c r="CB312" s="82">
        <v>140127620.67076501</v>
      </c>
      <c r="CC312" s="82">
        <v>0</v>
      </c>
      <c r="CD312" s="82">
        <v>689303.65958999994</v>
      </c>
      <c r="CE312" s="82">
        <v>140816924.33035502</v>
      </c>
      <c r="CF312" s="82">
        <v>66159.233023307126</v>
      </c>
      <c r="CG312" s="82">
        <v>0</v>
      </c>
      <c r="CH312" s="82">
        <v>325.44477113317288</v>
      </c>
      <c r="CI312" s="82">
        <v>66484.6777944403</v>
      </c>
      <c r="CJ312" s="82" t="s">
        <v>96</v>
      </c>
      <c r="CN312" s="82">
        <v>12706.101824068859</v>
      </c>
      <c r="CO312" s="82">
        <v>110746.57495868215</v>
      </c>
      <c r="CP312" s="82">
        <v>26911977.894000001</v>
      </c>
      <c r="CQ312" s="82">
        <v>12706.101824068859</v>
      </c>
      <c r="CR312" s="89">
        <v>12706.101824068859</v>
      </c>
      <c r="CS312" s="82">
        <v>12706.101824068859</v>
      </c>
      <c r="CT312" s="82">
        <v>110746.57495868215</v>
      </c>
      <c r="CU312" s="82">
        <v>26911977.894000001</v>
      </c>
      <c r="CV312" s="82">
        <v>12706.101824068859</v>
      </c>
      <c r="CW312" s="82">
        <v>12706.101824068859</v>
      </c>
    </row>
    <row r="313" spans="1:101">
      <c r="A313" s="86" t="s">
        <v>765</v>
      </c>
      <c r="B313" s="87" t="s">
        <v>766</v>
      </c>
      <c r="C313" s="75" t="s">
        <v>1902</v>
      </c>
      <c r="D313" s="74" t="s">
        <v>768</v>
      </c>
      <c r="E313" s="74" t="s">
        <v>765</v>
      </c>
      <c r="F313" s="74" t="s">
        <v>766</v>
      </c>
      <c r="G313" s="74" t="s">
        <v>523</v>
      </c>
      <c r="I313" s="74" t="s">
        <v>768</v>
      </c>
      <c r="J313" s="74" t="s">
        <v>523</v>
      </c>
      <c r="K313" s="74" t="s">
        <v>88</v>
      </c>
      <c r="L313" s="74" t="s">
        <v>769</v>
      </c>
      <c r="M313" s="74" t="s">
        <v>770</v>
      </c>
      <c r="N313" s="74" t="s">
        <v>523</v>
      </c>
      <c r="O313" s="76">
        <v>44982</v>
      </c>
      <c r="P313" s="76">
        <v>44469</v>
      </c>
      <c r="Q313" s="77">
        <v>2</v>
      </c>
      <c r="R313" s="74" t="s">
        <v>94</v>
      </c>
      <c r="S313" s="77">
        <v>51020720.189999998</v>
      </c>
      <c r="T313" s="77">
        <v>51020720.189999998</v>
      </c>
      <c r="U313" s="77">
        <v>958684.93</v>
      </c>
      <c r="V313" s="78">
        <v>3.2399999999999998E-2</v>
      </c>
      <c r="W313" s="79">
        <v>1</v>
      </c>
      <c r="X313" s="77">
        <v>51020720.189999998</v>
      </c>
      <c r="Y313" s="88">
        <v>51020720.189999998</v>
      </c>
      <c r="Z313" s="77">
        <v>958684.93</v>
      </c>
      <c r="AA313" s="74" t="s">
        <v>2587</v>
      </c>
      <c r="AB313" s="74" t="s">
        <v>2494</v>
      </c>
      <c r="AC313" s="74">
        <v>1</v>
      </c>
      <c r="AD313" s="74">
        <v>1</v>
      </c>
      <c r="AE313" s="74">
        <v>1</v>
      </c>
      <c r="AF313" s="74" t="s">
        <v>2587</v>
      </c>
      <c r="AG313" s="74" t="s">
        <v>2494</v>
      </c>
      <c r="AH313" s="74">
        <v>1</v>
      </c>
      <c r="AI313" s="74">
        <v>1</v>
      </c>
      <c r="AJ313" s="74">
        <v>1</v>
      </c>
      <c r="AL313" s="74">
        <v>1</v>
      </c>
      <c r="AM313" s="74" t="s">
        <v>95</v>
      </c>
      <c r="AN313" s="74">
        <v>0</v>
      </c>
      <c r="AO313" s="74" t="s">
        <v>95</v>
      </c>
      <c r="AP313" s="74" t="s">
        <v>95</v>
      </c>
      <c r="AQ313" s="74">
        <v>1</v>
      </c>
      <c r="AS313" s="74">
        <v>1</v>
      </c>
      <c r="AT313" s="74" t="s">
        <v>92</v>
      </c>
      <c r="AU313" s="74" t="s">
        <v>95</v>
      </c>
      <c r="AV313" s="74" t="s">
        <v>94</v>
      </c>
      <c r="AW313" s="77">
        <v>51020720.189999998</v>
      </c>
      <c r="AX313" s="77">
        <v>0</v>
      </c>
      <c r="AY313" s="79">
        <v>1</v>
      </c>
      <c r="AZ313" s="77">
        <v>330889778.72022599</v>
      </c>
      <c r="BA313" s="77">
        <v>0</v>
      </c>
      <c r="BB313" s="74" t="s">
        <v>116</v>
      </c>
      <c r="BC313" s="75" t="s">
        <v>1902</v>
      </c>
      <c r="BD313" s="82">
        <v>21679.826788739978</v>
      </c>
      <c r="BE313" s="82">
        <v>0</v>
      </c>
      <c r="BF313" s="82">
        <v>407.36632391655218</v>
      </c>
      <c r="BG313" s="82">
        <v>22087.193112656529</v>
      </c>
      <c r="BH313" s="82">
        <v>77011.876239988182</v>
      </c>
      <c r="BI313" s="82">
        <v>0</v>
      </c>
      <c r="BJ313" s="82">
        <v>2454.1279344558448</v>
      </c>
      <c r="BK313" s="82">
        <v>79466.004174444024</v>
      </c>
      <c r="BL313" s="82">
        <v>45918648.170999989</v>
      </c>
      <c r="BM313" s="82">
        <v>0</v>
      </c>
      <c r="BN313" s="82">
        <v>862816.43700000003</v>
      </c>
      <c r="BO313" s="82">
        <v>46781464.607999995</v>
      </c>
      <c r="BP313" s="82">
        <v>21679.826788739978</v>
      </c>
      <c r="BQ313" s="82">
        <v>0</v>
      </c>
      <c r="BR313" s="82">
        <v>407.36632391655218</v>
      </c>
      <c r="BS313" s="89">
        <v>22087.193112656529</v>
      </c>
      <c r="BT313" s="82">
        <v>113439.69367208194</v>
      </c>
      <c r="BU313" s="82">
        <v>0</v>
      </c>
      <c r="BV313" s="82">
        <v>2131.5442898933593</v>
      </c>
      <c r="BW313" s="82">
        <v>115571.23796197529</v>
      </c>
      <c r="BX313" s="82">
        <v>402964.64242573816</v>
      </c>
      <c r="BY313" s="82">
        <v>0</v>
      </c>
      <c r="BZ313" s="82">
        <v>12841.224417040208</v>
      </c>
      <c r="CA313" s="82">
        <v>415805.86684277834</v>
      </c>
      <c r="CB313" s="82">
        <v>240269326.55475745</v>
      </c>
      <c r="CC313" s="82">
        <v>0</v>
      </c>
      <c r="CD313" s="82">
        <v>4514687.0066025006</v>
      </c>
      <c r="CE313" s="82">
        <v>244784013.56135997</v>
      </c>
      <c r="CF313" s="82">
        <v>113439.69367208194</v>
      </c>
      <c r="CG313" s="82">
        <v>0</v>
      </c>
      <c r="CH313" s="82">
        <v>2131.5442898933593</v>
      </c>
      <c r="CI313" s="82">
        <v>115571.23796197529</v>
      </c>
      <c r="CJ313" s="82" t="s">
        <v>96</v>
      </c>
      <c r="CN313" s="82">
        <v>22087.193112656529</v>
      </c>
      <c r="CO313" s="82">
        <v>79466.004174444024</v>
      </c>
      <c r="CP313" s="82">
        <v>46781464.607999995</v>
      </c>
      <c r="CQ313" s="82">
        <v>22087.193112656529</v>
      </c>
      <c r="CR313" s="89">
        <v>22087.193112656529</v>
      </c>
      <c r="CS313" s="82">
        <v>22087.193112656529</v>
      </c>
      <c r="CT313" s="82">
        <v>79466.004174444024</v>
      </c>
      <c r="CU313" s="82">
        <v>46781464.607999995</v>
      </c>
      <c r="CV313" s="82">
        <v>22087.193112656529</v>
      </c>
      <c r="CW313" s="82">
        <v>22087.193112656529</v>
      </c>
    </row>
    <row r="314" spans="1:101">
      <c r="A314" s="86" t="s">
        <v>765</v>
      </c>
      <c r="B314" s="87" t="s">
        <v>781</v>
      </c>
      <c r="C314" s="75" t="s">
        <v>1910</v>
      </c>
      <c r="D314" s="74" t="s">
        <v>768</v>
      </c>
      <c r="E314" s="74" t="s">
        <v>765</v>
      </c>
      <c r="F314" s="74" t="s">
        <v>781</v>
      </c>
      <c r="G314" s="74" t="s">
        <v>523</v>
      </c>
      <c r="I314" s="74" t="s">
        <v>768</v>
      </c>
      <c r="J314" s="74" t="s">
        <v>523</v>
      </c>
      <c r="K314" s="74" t="s">
        <v>88</v>
      </c>
      <c r="L314" s="74" t="s">
        <v>769</v>
      </c>
      <c r="M314" s="74" t="s">
        <v>770</v>
      </c>
      <c r="N314" s="74" t="s">
        <v>523</v>
      </c>
      <c r="O314" s="76">
        <v>44627</v>
      </c>
      <c r="P314" s="76">
        <v>44469</v>
      </c>
      <c r="Q314" s="77">
        <v>1</v>
      </c>
      <c r="R314" s="74" t="s">
        <v>94</v>
      </c>
      <c r="S314" s="77">
        <v>99954086.980000004</v>
      </c>
      <c r="T314" s="77">
        <v>99954086.980000004</v>
      </c>
      <c r="U314" s="77">
        <v>1518191.78</v>
      </c>
      <c r="V314" s="78">
        <v>2.69E-2</v>
      </c>
      <c r="W314" s="79">
        <v>1</v>
      </c>
      <c r="X314" s="77">
        <v>99954086.980000004</v>
      </c>
      <c r="Y314" s="88">
        <v>99954086.980000004</v>
      </c>
      <c r="Z314" s="77">
        <v>1518191.78</v>
      </c>
      <c r="AA314" s="74" t="s">
        <v>2587</v>
      </c>
      <c r="AB314" s="74" t="s">
        <v>2494</v>
      </c>
      <c r="AC314" s="74">
        <v>1</v>
      </c>
      <c r="AD314" s="74">
        <v>1</v>
      </c>
      <c r="AE314" s="74">
        <v>1</v>
      </c>
      <c r="AF314" s="74" t="s">
        <v>2587</v>
      </c>
      <c r="AG314" s="74" t="s">
        <v>2494</v>
      </c>
      <c r="AH314" s="74">
        <v>1</v>
      </c>
      <c r="AI314" s="74">
        <v>1</v>
      </c>
      <c r="AJ314" s="74">
        <v>1</v>
      </c>
      <c r="AL314" s="74">
        <v>1</v>
      </c>
      <c r="AM314" s="74" t="s">
        <v>95</v>
      </c>
      <c r="AN314" s="74">
        <v>0</v>
      </c>
      <c r="AO314" s="74" t="s">
        <v>95</v>
      </c>
      <c r="AP314" s="74" t="s">
        <v>95</v>
      </c>
      <c r="AQ314" s="74">
        <v>1</v>
      </c>
      <c r="AS314" s="74">
        <v>1</v>
      </c>
      <c r="AT314" s="74" t="s">
        <v>92</v>
      </c>
      <c r="AU314" s="74" t="s">
        <v>95</v>
      </c>
      <c r="AV314" s="74" t="s">
        <v>94</v>
      </c>
      <c r="AW314" s="77">
        <v>99954086.980000004</v>
      </c>
      <c r="AX314" s="77">
        <v>0</v>
      </c>
      <c r="AY314" s="79">
        <v>1</v>
      </c>
      <c r="AZ314" s="77">
        <v>648242235.70009208</v>
      </c>
      <c r="BA314" s="77">
        <v>0</v>
      </c>
      <c r="BB314" s="74" t="s">
        <v>116</v>
      </c>
      <c r="BC314" s="75" t="s">
        <v>1910</v>
      </c>
      <c r="BD314" s="82">
        <v>42472.691182782968</v>
      </c>
      <c r="BE314" s="82">
        <v>0</v>
      </c>
      <c r="BF314" s="82">
        <v>645.11309718712982</v>
      </c>
      <c r="BG314" s="82">
        <v>43117.8042799701</v>
      </c>
      <c r="BH314" s="82">
        <v>42472.691182782968</v>
      </c>
      <c r="BI314" s="82">
        <v>0</v>
      </c>
      <c r="BJ314" s="82">
        <v>645.11309718712982</v>
      </c>
      <c r="BK314" s="82">
        <v>43117.8042799701</v>
      </c>
      <c r="BL314" s="82">
        <v>89958678.282000005</v>
      </c>
      <c r="BM314" s="82">
        <v>0</v>
      </c>
      <c r="BN314" s="82">
        <v>1366372.602</v>
      </c>
      <c r="BO314" s="82">
        <v>91325050.883999988</v>
      </c>
      <c r="BP314" s="82">
        <v>42472.691182782968</v>
      </c>
      <c r="BQ314" s="82">
        <v>0</v>
      </c>
      <c r="BR314" s="82">
        <v>645.11309718712982</v>
      </c>
      <c r="BS314" s="89">
        <v>43117.8042799701</v>
      </c>
      <c r="BT314" s="82">
        <v>222238.35661391189</v>
      </c>
      <c r="BU314" s="82">
        <v>0</v>
      </c>
      <c r="BV314" s="82">
        <v>3375.554281031657</v>
      </c>
      <c r="BW314" s="82">
        <v>225613.91089494355</v>
      </c>
      <c r="BX314" s="82">
        <v>222238.35661391189</v>
      </c>
      <c r="BY314" s="82">
        <v>0</v>
      </c>
      <c r="BZ314" s="82">
        <v>3375.554281031657</v>
      </c>
      <c r="CA314" s="82">
        <v>225613.91089494355</v>
      </c>
      <c r="CB314" s="82">
        <v>470708784.11056501</v>
      </c>
      <c r="CC314" s="82">
        <v>0</v>
      </c>
      <c r="CD314" s="82">
        <v>7149544.6399649996</v>
      </c>
      <c r="CE314" s="82">
        <v>477858328.75052994</v>
      </c>
      <c r="CF314" s="82">
        <v>222238.35661391189</v>
      </c>
      <c r="CG314" s="82">
        <v>0</v>
      </c>
      <c r="CH314" s="82">
        <v>3375.554281031657</v>
      </c>
      <c r="CI314" s="82">
        <v>225613.91089494355</v>
      </c>
      <c r="CJ314" s="82" t="s">
        <v>96</v>
      </c>
      <c r="CN314" s="82">
        <v>43117.8042799701</v>
      </c>
      <c r="CO314" s="82">
        <v>43117.8042799701</v>
      </c>
      <c r="CP314" s="82">
        <v>91325050.883999988</v>
      </c>
      <c r="CQ314" s="82">
        <v>43117.8042799701</v>
      </c>
      <c r="CR314" s="89">
        <v>43117.8042799701</v>
      </c>
      <c r="CS314" s="82">
        <v>43117.8042799701</v>
      </c>
      <c r="CT314" s="82">
        <v>43117.8042799701</v>
      </c>
      <c r="CU314" s="82">
        <v>91325050.883999988</v>
      </c>
      <c r="CV314" s="82">
        <v>43117.8042799701</v>
      </c>
      <c r="CW314" s="82">
        <v>43117.8042799701</v>
      </c>
    </row>
    <row r="315" spans="1:101">
      <c r="A315" s="86" t="s">
        <v>765</v>
      </c>
      <c r="B315" s="87" t="s">
        <v>782</v>
      </c>
      <c r="C315" s="75" t="s">
        <v>1911</v>
      </c>
      <c r="D315" s="74" t="s">
        <v>768</v>
      </c>
      <c r="E315" s="74" t="s">
        <v>765</v>
      </c>
      <c r="F315" s="74" t="s">
        <v>782</v>
      </c>
      <c r="G315" s="74" t="s">
        <v>523</v>
      </c>
      <c r="I315" s="74" t="s">
        <v>768</v>
      </c>
      <c r="J315" s="74" t="s">
        <v>523</v>
      </c>
      <c r="K315" s="74" t="s">
        <v>88</v>
      </c>
      <c r="L315" s="74" t="s">
        <v>769</v>
      </c>
      <c r="M315" s="74" t="s">
        <v>770</v>
      </c>
      <c r="N315" s="74" t="s">
        <v>523</v>
      </c>
      <c r="O315" s="76">
        <v>44781</v>
      </c>
      <c r="P315" s="76">
        <v>44469</v>
      </c>
      <c r="Q315" s="77">
        <v>1</v>
      </c>
      <c r="R315" s="74" t="s">
        <v>94</v>
      </c>
      <c r="S315" s="77">
        <v>249713752.09999999</v>
      </c>
      <c r="T315" s="77">
        <v>249713752.09999999</v>
      </c>
      <c r="U315" s="77">
        <v>979064.9</v>
      </c>
      <c r="V315" s="78">
        <v>2.75E-2</v>
      </c>
      <c r="W315" s="79">
        <v>1</v>
      </c>
      <c r="X315" s="77">
        <v>249713752.09999999</v>
      </c>
      <c r="Y315" s="88">
        <v>249713752.09999999</v>
      </c>
      <c r="Z315" s="77">
        <v>979064.9</v>
      </c>
      <c r="AA315" s="74" t="s">
        <v>2587</v>
      </c>
      <c r="AB315" s="74" t="s">
        <v>2494</v>
      </c>
      <c r="AC315" s="74">
        <v>1</v>
      </c>
      <c r="AD315" s="74">
        <v>1</v>
      </c>
      <c r="AE315" s="74">
        <v>1</v>
      </c>
      <c r="AF315" s="74" t="s">
        <v>2587</v>
      </c>
      <c r="AG315" s="74" t="s">
        <v>2494</v>
      </c>
      <c r="AH315" s="74">
        <v>1</v>
      </c>
      <c r="AI315" s="74">
        <v>1</v>
      </c>
      <c r="AJ315" s="74">
        <v>1</v>
      </c>
      <c r="AL315" s="74">
        <v>1</v>
      </c>
      <c r="AM315" s="74" t="s">
        <v>95</v>
      </c>
      <c r="AN315" s="74">
        <v>0</v>
      </c>
      <c r="AO315" s="74" t="s">
        <v>95</v>
      </c>
      <c r="AP315" s="74" t="s">
        <v>95</v>
      </c>
      <c r="AQ315" s="74">
        <v>1</v>
      </c>
      <c r="AS315" s="74">
        <v>1</v>
      </c>
      <c r="AT315" s="74" t="s">
        <v>92</v>
      </c>
      <c r="AU315" s="74" t="s">
        <v>95</v>
      </c>
      <c r="AV315" s="74" t="s">
        <v>94</v>
      </c>
      <c r="AW315" s="77">
        <v>249713752.09999999</v>
      </c>
      <c r="AX315" s="77">
        <v>0</v>
      </c>
      <c r="AY315" s="79">
        <v>1</v>
      </c>
      <c r="AZ315" s="77">
        <v>1619493567.8693399</v>
      </c>
      <c r="BA315" s="77">
        <v>0</v>
      </c>
      <c r="BB315" s="74" t="s">
        <v>116</v>
      </c>
      <c r="BC315" s="75" t="s">
        <v>1911</v>
      </c>
      <c r="BD315" s="82">
        <v>106108.86855641528</v>
      </c>
      <c r="BE315" s="82">
        <v>0</v>
      </c>
      <c r="BF315" s="82">
        <v>416.02622165837812</v>
      </c>
      <c r="BG315" s="82">
        <v>106524.89477807366</v>
      </c>
      <c r="BH315" s="82">
        <v>106108.86855641528</v>
      </c>
      <c r="BI315" s="82">
        <v>0</v>
      </c>
      <c r="BJ315" s="82">
        <v>416.02622165837812</v>
      </c>
      <c r="BK315" s="82">
        <v>106524.89477807366</v>
      </c>
      <c r="BL315" s="82">
        <v>224742376.89000005</v>
      </c>
      <c r="BM315" s="82">
        <v>0</v>
      </c>
      <c r="BN315" s="82">
        <v>881158.41</v>
      </c>
      <c r="BO315" s="82">
        <v>225623535.30000001</v>
      </c>
      <c r="BP315" s="82">
        <v>106108.86855641528</v>
      </c>
      <c r="BQ315" s="82">
        <v>0</v>
      </c>
      <c r="BR315" s="82">
        <v>416.02622165837812</v>
      </c>
      <c r="BS315" s="89">
        <v>106524.89477807366</v>
      </c>
      <c r="BT315" s="82">
        <v>555214.65472144296</v>
      </c>
      <c r="BU315" s="82">
        <v>0</v>
      </c>
      <c r="BV315" s="82">
        <v>2176.8572048274636</v>
      </c>
      <c r="BW315" s="82">
        <v>557391.51192627044</v>
      </c>
      <c r="BX315" s="82">
        <v>555214.65472144296</v>
      </c>
      <c r="BY315" s="82">
        <v>0</v>
      </c>
      <c r="BZ315" s="82">
        <v>2176.8572048274636</v>
      </c>
      <c r="CA315" s="82">
        <v>557391.51192627044</v>
      </c>
      <c r="CB315" s="82">
        <v>1175964487.0769253</v>
      </c>
      <c r="CC315" s="82">
        <v>0</v>
      </c>
      <c r="CD315" s="82">
        <v>4610661.3803249998</v>
      </c>
      <c r="CE315" s="82">
        <v>1180575148.4572501</v>
      </c>
      <c r="CF315" s="82">
        <v>555214.65472144296</v>
      </c>
      <c r="CG315" s="82">
        <v>0</v>
      </c>
      <c r="CH315" s="82">
        <v>2176.8572048274636</v>
      </c>
      <c r="CI315" s="82">
        <v>557391.51192627044</v>
      </c>
      <c r="CJ315" s="82" t="s">
        <v>96</v>
      </c>
      <c r="CN315" s="82">
        <v>106524.89477807366</v>
      </c>
      <c r="CO315" s="82">
        <v>106524.89477807366</v>
      </c>
      <c r="CP315" s="82">
        <v>225623535.30000001</v>
      </c>
      <c r="CQ315" s="82">
        <v>106524.89477807366</v>
      </c>
      <c r="CR315" s="89">
        <v>106524.89477807366</v>
      </c>
      <c r="CS315" s="82">
        <v>106524.89477807366</v>
      </c>
      <c r="CT315" s="82">
        <v>106524.89477807366</v>
      </c>
      <c r="CU315" s="82">
        <v>225623535.30000001</v>
      </c>
      <c r="CV315" s="82">
        <v>106524.89477807366</v>
      </c>
      <c r="CW315" s="82">
        <v>106524.89477807366</v>
      </c>
    </row>
    <row r="316" spans="1:101">
      <c r="A316" s="86" t="s">
        <v>765</v>
      </c>
      <c r="B316" s="87" t="s">
        <v>783</v>
      </c>
      <c r="C316" s="75" t="s">
        <v>1912</v>
      </c>
      <c r="D316" s="74" t="s">
        <v>768</v>
      </c>
      <c r="E316" s="74" t="s">
        <v>765</v>
      </c>
      <c r="F316" s="74" t="s">
        <v>783</v>
      </c>
      <c r="G316" s="74" t="s">
        <v>523</v>
      </c>
      <c r="I316" s="74" t="s">
        <v>768</v>
      </c>
      <c r="J316" s="74" t="s">
        <v>523</v>
      </c>
      <c r="K316" s="74" t="s">
        <v>88</v>
      </c>
      <c r="L316" s="74" t="s">
        <v>769</v>
      </c>
      <c r="M316" s="74" t="s">
        <v>770</v>
      </c>
      <c r="N316" s="74" t="s">
        <v>523</v>
      </c>
      <c r="O316" s="76">
        <v>44781</v>
      </c>
      <c r="P316" s="76">
        <v>44469</v>
      </c>
      <c r="Q316" s="77">
        <v>1</v>
      </c>
      <c r="R316" s="74" t="s">
        <v>94</v>
      </c>
      <c r="S316" s="77">
        <v>100023744.08</v>
      </c>
      <c r="T316" s="77">
        <v>100023744.08</v>
      </c>
      <c r="U316" s="77">
        <v>392167.98</v>
      </c>
      <c r="V316" s="78">
        <v>2.75E-2</v>
      </c>
      <c r="W316" s="79">
        <v>1</v>
      </c>
      <c r="X316" s="77">
        <v>100023744.08</v>
      </c>
      <c r="Y316" s="88">
        <v>100023744.08</v>
      </c>
      <c r="Z316" s="77">
        <v>392167.98</v>
      </c>
      <c r="AA316" s="74" t="s">
        <v>2587</v>
      </c>
      <c r="AB316" s="74" t="s">
        <v>2494</v>
      </c>
      <c r="AC316" s="74">
        <v>1</v>
      </c>
      <c r="AD316" s="74">
        <v>1</v>
      </c>
      <c r="AE316" s="74">
        <v>1</v>
      </c>
      <c r="AF316" s="74" t="s">
        <v>2587</v>
      </c>
      <c r="AG316" s="74" t="s">
        <v>2494</v>
      </c>
      <c r="AH316" s="74">
        <v>1</v>
      </c>
      <c r="AI316" s="74">
        <v>1</v>
      </c>
      <c r="AJ316" s="74">
        <v>1</v>
      </c>
      <c r="AL316" s="74">
        <v>1</v>
      </c>
      <c r="AM316" s="74" t="s">
        <v>95</v>
      </c>
      <c r="AN316" s="74">
        <v>0</v>
      </c>
      <c r="AO316" s="74" t="s">
        <v>95</v>
      </c>
      <c r="AP316" s="74" t="s">
        <v>95</v>
      </c>
      <c r="AQ316" s="74">
        <v>1</v>
      </c>
      <c r="AS316" s="74">
        <v>1</v>
      </c>
      <c r="AT316" s="74" t="s">
        <v>92</v>
      </c>
      <c r="AU316" s="74" t="s">
        <v>95</v>
      </c>
      <c r="AV316" s="74" t="s">
        <v>94</v>
      </c>
      <c r="AW316" s="77">
        <v>100023744.08</v>
      </c>
      <c r="AX316" s="77">
        <v>0</v>
      </c>
      <c r="AY316" s="79">
        <v>1</v>
      </c>
      <c r="AZ316" s="77">
        <v>648693989.85643196</v>
      </c>
      <c r="BA316" s="77">
        <v>0</v>
      </c>
      <c r="BB316" s="74" t="s">
        <v>116</v>
      </c>
      <c r="BC316" s="75" t="s">
        <v>1912</v>
      </c>
      <c r="BD316" s="82">
        <v>42502.290017471736</v>
      </c>
      <c r="BE316" s="82">
        <v>0</v>
      </c>
      <c r="BF316" s="82">
        <v>166.64080488923503</v>
      </c>
      <c r="BG316" s="82">
        <v>42668.93082236097</v>
      </c>
      <c r="BH316" s="82">
        <v>42502.290017471736</v>
      </c>
      <c r="BI316" s="82">
        <v>0</v>
      </c>
      <c r="BJ316" s="82">
        <v>166.64080488923503</v>
      </c>
      <c r="BK316" s="82">
        <v>42668.93082236097</v>
      </c>
      <c r="BL316" s="82">
        <v>90021369.671999991</v>
      </c>
      <c r="BM316" s="82">
        <v>0</v>
      </c>
      <c r="BN316" s="82">
        <v>352951.18199999997</v>
      </c>
      <c r="BO316" s="82">
        <v>90374320.854000002</v>
      </c>
      <c r="BP316" s="82">
        <v>42502.290017471736</v>
      </c>
      <c r="BQ316" s="82">
        <v>0</v>
      </c>
      <c r="BR316" s="82">
        <v>166.64080488923503</v>
      </c>
      <c r="BS316" s="89">
        <v>42668.93082236097</v>
      </c>
      <c r="BT316" s="82">
        <v>222393.23251642086</v>
      </c>
      <c r="BU316" s="82">
        <v>0</v>
      </c>
      <c r="BV316" s="82">
        <v>871.94801158292228</v>
      </c>
      <c r="BW316" s="82">
        <v>223265.18052800378</v>
      </c>
      <c r="BX316" s="82">
        <v>222393.23251642086</v>
      </c>
      <c r="BY316" s="82">
        <v>0</v>
      </c>
      <c r="BZ316" s="82">
        <v>871.94801158292228</v>
      </c>
      <c r="CA316" s="82">
        <v>223265.18052800378</v>
      </c>
      <c r="CB316" s="82">
        <v>471036816.80873996</v>
      </c>
      <c r="CC316" s="82">
        <v>0</v>
      </c>
      <c r="CD316" s="82">
        <v>1846817.0598149998</v>
      </c>
      <c r="CE316" s="82">
        <v>472883633.86855501</v>
      </c>
      <c r="CF316" s="82">
        <v>222393.23251642086</v>
      </c>
      <c r="CG316" s="82">
        <v>0</v>
      </c>
      <c r="CH316" s="82">
        <v>871.94801158292228</v>
      </c>
      <c r="CI316" s="82">
        <v>223265.18052800378</v>
      </c>
      <c r="CJ316" s="82" t="s">
        <v>96</v>
      </c>
      <c r="CN316" s="82">
        <v>42668.93082236097</v>
      </c>
      <c r="CO316" s="82">
        <v>42668.93082236097</v>
      </c>
      <c r="CP316" s="82">
        <v>90374320.854000002</v>
      </c>
      <c r="CQ316" s="82">
        <v>42668.93082236097</v>
      </c>
      <c r="CR316" s="89">
        <v>42668.93082236097</v>
      </c>
      <c r="CS316" s="82">
        <v>42668.93082236097</v>
      </c>
      <c r="CT316" s="82">
        <v>42668.93082236097</v>
      </c>
      <c r="CU316" s="82">
        <v>90374320.854000002</v>
      </c>
      <c r="CV316" s="82">
        <v>42668.93082236097</v>
      </c>
      <c r="CW316" s="82">
        <v>42668.93082236097</v>
      </c>
    </row>
    <row r="317" spans="1:101">
      <c r="A317" s="86" t="s">
        <v>765</v>
      </c>
      <c r="B317" s="87" t="s">
        <v>784</v>
      </c>
      <c r="C317" s="75" t="s">
        <v>1913</v>
      </c>
      <c r="D317" s="74" t="s">
        <v>768</v>
      </c>
      <c r="E317" s="74" t="s">
        <v>765</v>
      </c>
      <c r="F317" s="74" t="s">
        <v>784</v>
      </c>
      <c r="G317" s="74" t="s">
        <v>523</v>
      </c>
      <c r="I317" s="74" t="s">
        <v>768</v>
      </c>
      <c r="J317" s="74" t="s">
        <v>523</v>
      </c>
      <c r="K317" s="74" t="s">
        <v>88</v>
      </c>
      <c r="L317" s="74" t="s">
        <v>769</v>
      </c>
      <c r="M317" s="74" t="s">
        <v>770</v>
      </c>
      <c r="N317" s="74" t="s">
        <v>523</v>
      </c>
      <c r="O317" s="76">
        <v>44514</v>
      </c>
      <c r="P317" s="76">
        <v>44469</v>
      </c>
      <c r="Q317" s="77">
        <v>1</v>
      </c>
      <c r="R317" s="74" t="s">
        <v>94</v>
      </c>
      <c r="S317" s="77">
        <v>299973125.91000003</v>
      </c>
      <c r="T317" s="77">
        <v>299973125.91000003</v>
      </c>
      <c r="U317" s="77">
        <v>7052958.9000000004</v>
      </c>
      <c r="V317" s="78">
        <v>2.69E-2</v>
      </c>
      <c r="W317" s="79">
        <v>1</v>
      </c>
      <c r="X317" s="77">
        <v>299973125.91000003</v>
      </c>
      <c r="Y317" s="88">
        <v>299973125.91000003</v>
      </c>
      <c r="Z317" s="77">
        <v>7052958.9000000004</v>
      </c>
      <c r="AA317" s="74" t="s">
        <v>2587</v>
      </c>
      <c r="AB317" s="74" t="s">
        <v>2494</v>
      </c>
      <c r="AC317" s="74">
        <v>1</v>
      </c>
      <c r="AD317" s="74">
        <v>1</v>
      </c>
      <c r="AE317" s="74">
        <v>1</v>
      </c>
      <c r="AF317" s="74" t="s">
        <v>2587</v>
      </c>
      <c r="AG317" s="74" t="s">
        <v>2494</v>
      </c>
      <c r="AH317" s="74">
        <v>1</v>
      </c>
      <c r="AI317" s="74">
        <v>1</v>
      </c>
      <c r="AJ317" s="74">
        <v>1</v>
      </c>
      <c r="AL317" s="74">
        <v>1</v>
      </c>
      <c r="AM317" s="74" t="s">
        <v>95</v>
      </c>
      <c r="AN317" s="74">
        <v>0</v>
      </c>
      <c r="AO317" s="74" t="s">
        <v>95</v>
      </c>
      <c r="AP317" s="74" t="s">
        <v>95</v>
      </c>
      <c r="AQ317" s="74">
        <v>1</v>
      </c>
      <c r="AS317" s="74">
        <v>1</v>
      </c>
      <c r="AT317" s="74" t="s">
        <v>92</v>
      </c>
      <c r="AU317" s="74" t="s">
        <v>95</v>
      </c>
      <c r="AV317" s="74" t="s">
        <v>94</v>
      </c>
      <c r="AW317" s="77">
        <v>299973125.91000003</v>
      </c>
      <c r="AX317" s="77">
        <v>0</v>
      </c>
      <c r="AY317" s="79">
        <v>1</v>
      </c>
      <c r="AZ317" s="77">
        <v>1945445710.7767143</v>
      </c>
      <c r="BA317" s="77">
        <v>0</v>
      </c>
      <c r="BB317" s="74" t="s">
        <v>116</v>
      </c>
      <c r="BC317" s="75" t="s">
        <v>1913</v>
      </c>
      <c r="BD317" s="82">
        <v>127465.18251383564</v>
      </c>
      <c r="BE317" s="82">
        <v>0</v>
      </c>
      <c r="BF317" s="82">
        <v>2996.9574465174173</v>
      </c>
      <c r="BG317" s="82">
        <v>130462.13996035306</v>
      </c>
      <c r="BH317" s="82">
        <v>127465.18251383564</v>
      </c>
      <c r="BI317" s="82">
        <v>0</v>
      </c>
      <c r="BJ317" s="82">
        <v>2996.9574465174173</v>
      </c>
      <c r="BK317" s="82">
        <v>130462.13996035306</v>
      </c>
      <c r="BL317" s="82">
        <v>269975813.31900001</v>
      </c>
      <c r="BM317" s="82">
        <v>0</v>
      </c>
      <c r="BN317" s="82">
        <v>6347663.0100000007</v>
      </c>
      <c r="BO317" s="82">
        <v>276323476.329</v>
      </c>
      <c r="BP317" s="82">
        <v>127465.18251383564</v>
      </c>
      <c r="BQ317" s="82">
        <v>0</v>
      </c>
      <c r="BR317" s="82">
        <v>2996.9574465174173</v>
      </c>
      <c r="BS317" s="89">
        <v>130462.13996035306</v>
      </c>
      <c r="BT317" s="82">
        <v>666961.56750364497</v>
      </c>
      <c r="BU317" s="82">
        <v>0</v>
      </c>
      <c r="BV317" s="82">
        <v>15681.579838902386</v>
      </c>
      <c r="BW317" s="82">
        <v>682643.14734254743</v>
      </c>
      <c r="BX317" s="82">
        <v>666961.56750364497</v>
      </c>
      <c r="BY317" s="82">
        <v>0</v>
      </c>
      <c r="BZ317" s="82">
        <v>15681.579838902386</v>
      </c>
      <c r="CA317" s="82">
        <v>682643.14734254743</v>
      </c>
      <c r="CB317" s="82">
        <v>1412648443.1916676</v>
      </c>
      <c r="CC317" s="82">
        <v>0</v>
      </c>
      <c r="CD317" s="82">
        <v>33214146.699825004</v>
      </c>
      <c r="CE317" s="82">
        <v>1445862589.8914924</v>
      </c>
      <c r="CF317" s="82">
        <v>666961.56750364497</v>
      </c>
      <c r="CG317" s="82">
        <v>0</v>
      </c>
      <c r="CH317" s="82">
        <v>15681.579838902386</v>
      </c>
      <c r="CI317" s="82">
        <v>682643.14734254743</v>
      </c>
      <c r="CJ317" s="82" t="s">
        <v>96</v>
      </c>
      <c r="CN317" s="82">
        <v>130462.13996035306</v>
      </c>
      <c r="CO317" s="82">
        <v>130462.13996035306</v>
      </c>
      <c r="CP317" s="82">
        <v>276323476.329</v>
      </c>
      <c r="CQ317" s="82">
        <v>130462.13996035306</v>
      </c>
      <c r="CR317" s="89">
        <v>130462.13996035306</v>
      </c>
      <c r="CS317" s="82">
        <v>130462.13996035306</v>
      </c>
      <c r="CT317" s="82">
        <v>130462.13996035306</v>
      </c>
      <c r="CU317" s="82">
        <v>276323476.329</v>
      </c>
      <c r="CV317" s="82">
        <v>130462.13996035306</v>
      </c>
      <c r="CW317" s="82">
        <v>130462.13996035306</v>
      </c>
    </row>
    <row r="318" spans="1:101">
      <c r="A318" s="86" t="s">
        <v>765</v>
      </c>
      <c r="B318" s="87" t="s">
        <v>785</v>
      </c>
      <c r="C318" s="75" t="s">
        <v>1914</v>
      </c>
      <c r="D318" s="74" t="s">
        <v>768</v>
      </c>
      <c r="E318" s="74" t="s">
        <v>765</v>
      </c>
      <c r="F318" s="74" t="s">
        <v>785</v>
      </c>
      <c r="G318" s="74" t="s">
        <v>523</v>
      </c>
      <c r="I318" s="74" t="s">
        <v>768</v>
      </c>
      <c r="J318" s="74" t="s">
        <v>523</v>
      </c>
      <c r="K318" s="74" t="s">
        <v>88</v>
      </c>
      <c r="L318" s="74" t="s">
        <v>769</v>
      </c>
      <c r="M318" s="74" t="s">
        <v>770</v>
      </c>
      <c r="N318" s="74" t="s">
        <v>523</v>
      </c>
      <c r="O318" s="76">
        <v>44605</v>
      </c>
      <c r="P318" s="76">
        <v>44469</v>
      </c>
      <c r="Q318" s="77">
        <v>1</v>
      </c>
      <c r="R318" s="74" t="s">
        <v>94</v>
      </c>
      <c r="S318" s="77">
        <v>200273295.47</v>
      </c>
      <c r="T318" s="77">
        <v>200273295.47</v>
      </c>
      <c r="U318" s="77">
        <v>2754800.5</v>
      </c>
      <c r="V318" s="78">
        <v>2.1999999999999999E-2</v>
      </c>
      <c r="W318" s="79">
        <v>1</v>
      </c>
      <c r="X318" s="77">
        <v>200273295.47</v>
      </c>
      <c r="Y318" s="88">
        <v>200273295.47</v>
      </c>
      <c r="Z318" s="77">
        <v>2754800.5</v>
      </c>
      <c r="AA318" s="74" t="s">
        <v>2587</v>
      </c>
      <c r="AB318" s="74" t="s">
        <v>2494</v>
      </c>
      <c r="AC318" s="74">
        <v>1</v>
      </c>
      <c r="AD318" s="74">
        <v>1</v>
      </c>
      <c r="AE318" s="74">
        <v>1</v>
      </c>
      <c r="AF318" s="74" t="s">
        <v>2587</v>
      </c>
      <c r="AG318" s="74" t="s">
        <v>2494</v>
      </c>
      <c r="AH318" s="74">
        <v>1</v>
      </c>
      <c r="AI318" s="74">
        <v>1</v>
      </c>
      <c r="AJ318" s="74">
        <v>1</v>
      </c>
      <c r="AL318" s="74">
        <v>1</v>
      </c>
      <c r="AM318" s="74" t="s">
        <v>95</v>
      </c>
      <c r="AN318" s="74">
        <v>0</v>
      </c>
      <c r="AO318" s="74" t="s">
        <v>95</v>
      </c>
      <c r="AP318" s="74" t="s">
        <v>95</v>
      </c>
      <c r="AQ318" s="74">
        <v>1</v>
      </c>
      <c r="AS318" s="74">
        <v>1</v>
      </c>
      <c r="AT318" s="74" t="s">
        <v>92</v>
      </c>
      <c r="AU318" s="74" t="s">
        <v>95</v>
      </c>
      <c r="AV318" s="74" t="s">
        <v>94</v>
      </c>
      <c r="AW318" s="77">
        <v>200273295.47</v>
      </c>
      <c r="AX318" s="77">
        <v>0</v>
      </c>
      <c r="AY318" s="79">
        <v>1</v>
      </c>
      <c r="AZ318" s="77">
        <v>1298852430.441138</v>
      </c>
      <c r="BA318" s="77">
        <v>0</v>
      </c>
      <c r="BB318" s="74" t="s">
        <v>116</v>
      </c>
      <c r="BC318" s="75" t="s">
        <v>1914</v>
      </c>
      <c r="BD318" s="82">
        <v>85100.530530157979</v>
      </c>
      <c r="BE318" s="82">
        <v>0</v>
      </c>
      <c r="BF318" s="82">
        <v>1170.5753555638762</v>
      </c>
      <c r="BG318" s="82">
        <v>86271.10588572186</v>
      </c>
      <c r="BH318" s="82">
        <v>85100.530530157979</v>
      </c>
      <c r="BI318" s="82">
        <v>0</v>
      </c>
      <c r="BJ318" s="82">
        <v>1170.5753555638762</v>
      </c>
      <c r="BK318" s="82">
        <v>86271.10588572186</v>
      </c>
      <c r="BL318" s="82">
        <v>180245965.92300001</v>
      </c>
      <c r="BM318" s="82">
        <v>0</v>
      </c>
      <c r="BN318" s="82">
        <v>2479320.4500000002</v>
      </c>
      <c r="BO318" s="82">
        <v>182725286.373</v>
      </c>
      <c r="BP318" s="82">
        <v>85100.530530157979</v>
      </c>
      <c r="BQ318" s="82">
        <v>0</v>
      </c>
      <c r="BR318" s="82">
        <v>1170.5753555638762</v>
      </c>
      <c r="BS318" s="89">
        <v>86271.10588572186</v>
      </c>
      <c r="BT318" s="82">
        <v>445288.52599905164</v>
      </c>
      <c r="BU318" s="82">
        <v>0</v>
      </c>
      <c r="BV318" s="82">
        <v>6125.0355479879818</v>
      </c>
      <c r="BW318" s="82">
        <v>451413.5615470396</v>
      </c>
      <c r="BX318" s="82">
        <v>445288.52599905164</v>
      </c>
      <c r="BY318" s="82">
        <v>0</v>
      </c>
      <c r="BZ318" s="82">
        <v>6125.0355479879818</v>
      </c>
      <c r="CA318" s="82">
        <v>451413.5615470396</v>
      </c>
      <c r="CB318" s="82">
        <v>943137016.69209754</v>
      </c>
      <c r="CC318" s="82">
        <v>0</v>
      </c>
      <c r="CD318" s="82">
        <v>12973044.254625</v>
      </c>
      <c r="CE318" s="82">
        <v>956110060.94672251</v>
      </c>
      <c r="CF318" s="82">
        <v>445288.52599905164</v>
      </c>
      <c r="CG318" s="82">
        <v>0</v>
      </c>
      <c r="CH318" s="82">
        <v>6125.0355479879818</v>
      </c>
      <c r="CI318" s="82">
        <v>451413.5615470396</v>
      </c>
      <c r="CJ318" s="82" t="s">
        <v>96</v>
      </c>
      <c r="CN318" s="82">
        <v>86271.10588572186</v>
      </c>
      <c r="CO318" s="82">
        <v>86271.10588572186</v>
      </c>
      <c r="CP318" s="82">
        <v>182725286.373</v>
      </c>
      <c r="CQ318" s="82">
        <v>86271.10588572186</v>
      </c>
      <c r="CR318" s="89">
        <v>86271.10588572186</v>
      </c>
      <c r="CS318" s="82">
        <v>86271.10588572186</v>
      </c>
      <c r="CT318" s="82">
        <v>86271.10588572186</v>
      </c>
      <c r="CU318" s="82">
        <v>182725286.373</v>
      </c>
      <c r="CV318" s="82">
        <v>86271.10588572186</v>
      </c>
      <c r="CW318" s="82">
        <v>86271.10588572186</v>
      </c>
    </row>
    <row r="319" spans="1:101">
      <c r="A319" s="86" t="s">
        <v>765</v>
      </c>
      <c r="B319" s="87" t="s">
        <v>786</v>
      </c>
      <c r="C319" s="75" t="s">
        <v>1915</v>
      </c>
      <c r="D319" s="74" t="s">
        <v>768</v>
      </c>
      <c r="E319" s="74" t="s">
        <v>765</v>
      </c>
      <c r="F319" s="74" t="s">
        <v>786</v>
      </c>
      <c r="G319" s="74" t="s">
        <v>523</v>
      </c>
      <c r="I319" s="74" t="s">
        <v>768</v>
      </c>
      <c r="J319" s="74" t="s">
        <v>523</v>
      </c>
      <c r="K319" s="74" t="s">
        <v>88</v>
      </c>
      <c r="L319" s="74" t="s">
        <v>769</v>
      </c>
      <c r="M319" s="74" t="s">
        <v>770</v>
      </c>
      <c r="N319" s="74" t="s">
        <v>523</v>
      </c>
      <c r="O319" s="76">
        <v>44605</v>
      </c>
      <c r="P319" s="76">
        <v>44469</v>
      </c>
      <c r="Q319" s="77">
        <v>1</v>
      </c>
      <c r="R319" s="74" t="s">
        <v>94</v>
      </c>
      <c r="S319" s="77">
        <v>99448694.069999993</v>
      </c>
      <c r="T319" s="77">
        <v>99448694.069999993</v>
      </c>
      <c r="U319" s="77">
        <v>1367939.23</v>
      </c>
      <c r="V319" s="78">
        <v>2.1999999999999999E-2</v>
      </c>
      <c r="W319" s="79">
        <v>1</v>
      </c>
      <c r="X319" s="77">
        <v>99448694.069999993</v>
      </c>
      <c r="Y319" s="88">
        <v>99448694.069999993</v>
      </c>
      <c r="Z319" s="77">
        <v>1367939.23</v>
      </c>
      <c r="AA319" s="74" t="s">
        <v>2587</v>
      </c>
      <c r="AB319" s="74" t="s">
        <v>2494</v>
      </c>
      <c r="AC319" s="74">
        <v>1</v>
      </c>
      <c r="AD319" s="74">
        <v>1</v>
      </c>
      <c r="AE319" s="74">
        <v>1</v>
      </c>
      <c r="AF319" s="74" t="s">
        <v>2587</v>
      </c>
      <c r="AG319" s="74" t="s">
        <v>2494</v>
      </c>
      <c r="AH319" s="74">
        <v>1</v>
      </c>
      <c r="AI319" s="74">
        <v>1</v>
      </c>
      <c r="AJ319" s="74">
        <v>1</v>
      </c>
      <c r="AL319" s="74">
        <v>1</v>
      </c>
      <c r="AM319" s="74" t="s">
        <v>95</v>
      </c>
      <c r="AN319" s="74">
        <v>0</v>
      </c>
      <c r="AO319" s="74" t="s">
        <v>95</v>
      </c>
      <c r="AP319" s="74" t="s">
        <v>95</v>
      </c>
      <c r="AQ319" s="74">
        <v>1</v>
      </c>
      <c r="AS319" s="74">
        <v>1</v>
      </c>
      <c r="AT319" s="74" t="s">
        <v>92</v>
      </c>
      <c r="AU319" s="74" t="s">
        <v>95</v>
      </c>
      <c r="AV319" s="74" t="s">
        <v>94</v>
      </c>
      <c r="AW319" s="77">
        <v>99448694.069999993</v>
      </c>
      <c r="AX319" s="77">
        <v>0</v>
      </c>
      <c r="AY319" s="79">
        <v>1</v>
      </c>
      <c r="AZ319" s="77">
        <v>644964560.52157795</v>
      </c>
      <c r="BA319" s="77">
        <v>0</v>
      </c>
      <c r="BB319" s="74" t="s">
        <v>116</v>
      </c>
      <c r="BC319" s="75" t="s">
        <v>1915</v>
      </c>
      <c r="BD319" s="82">
        <v>42257.938613468883</v>
      </c>
      <c r="BE319" s="82">
        <v>0</v>
      </c>
      <c r="BF319" s="82">
        <v>581.26748218138664</v>
      </c>
      <c r="BG319" s="82">
        <v>42839.206095650268</v>
      </c>
      <c r="BH319" s="82">
        <v>42257.938613468883</v>
      </c>
      <c r="BI319" s="82">
        <v>0</v>
      </c>
      <c r="BJ319" s="82">
        <v>581.26748218138664</v>
      </c>
      <c r="BK319" s="82">
        <v>42839.206095650268</v>
      </c>
      <c r="BL319" s="82">
        <v>89503824.662999988</v>
      </c>
      <c r="BM319" s="82">
        <v>0</v>
      </c>
      <c r="BN319" s="82">
        <v>1231145.307</v>
      </c>
      <c r="BO319" s="82">
        <v>90734969.969999984</v>
      </c>
      <c r="BP319" s="82">
        <v>42257.938613468883</v>
      </c>
      <c r="BQ319" s="82">
        <v>0</v>
      </c>
      <c r="BR319" s="82">
        <v>581.26748218138664</v>
      </c>
      <c r="BS319" s="89">
        <v>42839.206095650268</v>
      </c>
      <c r="BT319" s="82">
        <v>221114.66379497593</v>
      </c>
      <c r="BU319" s="82">
        <v>0</v>
      </c>
      <c r="BV319" s="82">
        <v>3041.4821005141057</v>
      </c>
      <c r="BW319" s="82">
        <v>224156.14589549002</v>
      </c>
      <c r="BX319" s="82">
        <v>221114.66379497593</v>
      </c>
      <c r="BY319" s="82">
        <v>0</v>
      </c>
      <c r="BZ319" s="82">
        <v>3041.4821005141057</v>
      </c>
      <c r="CA319" s="82">
        <v>224156.14589549002</v>
      </c>
      <c r="CB319" s="82">
        <v>468328762.54914743</v>
      </c>
      <c r="CC319" s="82">
        <v>0</v>
      </c>
      <c r="CD319" s="82">
        <v>6441967.8188775005</v>
      </c>
      <c r="CE319" s="82">
        <v>474770730.36802489</v>
      </c>
      <c r="CF319" s="82">
        <v>221114.66379497593</v>
      </c>
      <c r="CG319" s="82">
        <v>0</v>
      </c>
      <c r="CH319" s="82">
        <v>3041.4821005141057</v>
      </c>
      <c r="CI319" s="82">
        <v>224156.14589549002</v>
      </c>
      <c r="CJ319" s="82" t="s">
        <v>96</v>
      </c>
      <c r="CN319" s="82">
        <v>42839.206095650268</v>
      </c>
      <c r="CO319" s="82">
        <v>42839.206095650268</v>
      </c>
      <c r="CP319" s="82">
        <v>90734969.969999984</v>
      </c>
      <c r="CQ319" s="82">
        <v>42839.206095650268</v>
      </c>
      <c r="CR319" s="89">
        <v>42839.206095650268</v>
      </c>
      <c r="CS319" s="82">
        <v>42839.206095650268</v>
      </c>
      <c r="CT319" s="82">
        <v>42839.206095650268</v>
      </c>
      <c r="CU319" s="82">
        <v>90734969.969999984</v>
      </c>
      <c r="CV319" s="82">
        <v>42839.206095650268</v>
      </c>
      <c r="CW319" s="82">
        <v>42839.206095650268</v>
      </c>
    </row>
    <row r="320" spans="1:101">
      <c r="A320" s="86" t="s">
        <v>765</v>
      </c>
      <c r="B320" s="87" t="s">
        <v>787</v>
      </c>
      <c r="C320" s="75" t="s">
        <v>1916</v>
      </c>
      <c r="D320" s="74" t="s">
        <v>768</v>
      </c>
      <c r="E320" s="74" t="s">
        <v>765</v>
      </c>
      <c r="F320" s="74" t="s">
        <v>787</v>
      </c>
      <c r="G320" s="74" t="s">
        <v>523</v>
      </c>
      <c r="I320" s="74" t="s">
        <v>768</v>
      </c>
      <c r="J320" s="74" t="s">
        <v>523</v>
      </c>
      <c r="K320" s="74" t="s">
        <v>88</v>
      </c>
      <c r="L320" s="74" t="s">
        <v>769</v>
      </c>
      <c r="M320" s="74" t="s">
        <v>770</v>
      </c>
      <c r="N320" s="74" t="s">
        <v>523</v>
      </c>
      <c r="O320" s="76">
        <v>45756</v>
      </c>
      <c r="P320" s="76">
        <v>44469</v>
      </c>
      <c r="Q320" s="77">
        <v>4</v>
      </c>
      <c r="R320" s="74" t="s">
        <v>94</v>
      </c>
      <c r="S320" s="77">
        <v>48385602.530000001</v>
      </c>
      <c r="T320" s="77">
        <v>48385602.530000001</v>
      </c>
      <c r="U320" s="77">
        <v>471206.49</v>
      </c>
      <c r="V320" s="78">
        <v>1.9900000000000001E-2</v>
      </c>
      <c r="W320" s="79">
        <v>1</v>
      </c>
      <c r="X320" s="77">
        <v>48385602.530000001</v>
      </c>
      <c r="Y320" s="88">
        <v>48385602.530000001</v>
      </c>
      <c r="Z320" s="77">
        <v>471206.49</v>
      </c>
      <c r="AA320" s="74" t="s">
        <v>2587</v>
      </c>
      <c r="AB320" s="74" t="s">
        <v>2494</v>
      </c>
      <c r="AC320" s="74">
        <v>1</v>
      </c>
      <c r="AD320" s="74">
        <v>1</v>
      </c>
      <c r="AE320" s="74">
        <v>1</v>
      </c>
      <c r="AF320" s="74" t="s">
        <v>2587</v>
      </c>
      <c r="AG320" s="74" t="s">
        <v>2494</v>
      </c>
      <c r="AH320" s="74">
        <v>1</v>
      </c>
      <c r="AI320" s="74">
        <v>1</v>
      </c>
      <c r="AJ320" s="74">
        <v>1</v>
      </c>
      <c r="AL320" s="74">
        <v>1</v>
      </c>
      <c r="AM320" s="74" t="s">
        <v>95</v>
      </c>
      <c r="AN320" s="74">
        <v>0</v>
      </c>
      <c r="AO320" s="74" t="s">
        <v>95</v>
      </c>
      <c r="AP320" s="74" t="s">
        <v>95</v>
      </c>
      <c r="AQ320" s="74">
        <v>1</v>
      </c>
      <c r="AS320" s="74">
        <v>1</v>
      </c>
      <c r="AT320" s="74" t="s">
        <v>92</v>
      </c>
      <c r="AU320" s="74" t="s">
        <v>95</v>
      </c>
      <c r="AV320" s="74" t="s">
        <v>94</v>
      </c>
      <c r="AW320" s="77">
        <v>48385602.530000001</v>
      </c>
      <c r="AX320" s="77">
        <v>0</v>
      </c>
      <c r="AY320" s="79">
        <v>1</v>
      </c>
      <c r="AZ320" s="77">
        <v>313799986.64806205</v>
      </c>
      <c r="BA320" s="77">
        <v>0</v>
      </c>
      <c r="BB320" s="74" t="s">
        <v>116</v>
      </c>
      <c r="BC320" s="75" t="s">
        <v>1916</v>
      </c>
      <c r="BD320" s="82">
        <v>20560.107305674999</v>
      </c>
      <c r="BE320" s="82">
        <v>0</v>
      </c>
      <c r="BF320" s="82">
        <v>200.22600713763342</v>
      </c>
      <c r="BG320" s="82">
        <v>20760.333312812632</v>
      </c>
      <c r="BH320" s="82">
        <v>117984.73719605176</v>
      </c>
      <c r="BI320" s="82">
        <v>0</v>
      </c>
      <c r="BJ320" s="82">
        <v>1831.4123288431169</v>
      </c>
      <c r="BK320" s="82">
        <v>119816.14952489486</v>
      </c>
      <c r="BL320" s="82">
        <v>43547042.277000003</v>
      </c>
      <c r="BM320" s="82">
        <v>0</v>
      </c>
      <c r="BN320" s="82">
        <v>424085.84100000001</v>
      </c>
      <c r="BO320" s="82">
        <v>43971128.118000001</v>
      </c>
      <c r="BP320" s="82">
        <v>20560.107305674999</v>
      </c>
      <c r="BQ320" s="82">
        <v>0</v>
      </c>
      <c r="BR320" s="82">
        <v>200.22600713763342</v>
      </c>
      <c r="BS320" s="89">
        <v>20760.333312812632</v>
      </c>
      <c r="BT320" s="82">
        <v>107580.76147694443</v>
      </c>
      <c r="BU320" s="82">
        <v>0</v>
      </c>
      <c r="BV320" s="82">
        <v>1047.6825823476668</v>
      </c>
      <c r="BW320" s="82">
        <v>108628.4440592921</v>
      </c>
      <c r="BX320" s="82">
        <v>617355.13737834082</v>
      </c>
      <c r="BY320" s="82">
        <v>0</v>
      </c>
      <c r="BZ320" s="82">
        <v>9582.8650106716086</v>
      </c>
      <c r="CA320" s="82">
        <v>626938.00238901237</v>
      </c>
      <c r="CB320" s="82">
        <v>227859898.7144025</v>
      </c>
      <c r="CC320" s="82">
        <v>0</v>
      </c>
      <c r="CD320" s="82">
        <v>2219029.1630325001</v>
      </c>
      <c r="CE320" s="82">
        <v>230078927.877435</v>
      </c>
      <c r="CF320" s="82">
        <v>107580.76147694443</v>
      </c>
      <c r="CG320" s="82">
        <v>0</v>
      </c>
      <c r="CH320" s="82">
        <v>1047.6825823476668</v>
      </c>
      <c r="CI320" s="82">
        <v>108628.4440592921</v>
      </c>
      <c r="CJ320" s="82" t="s">
        <v>96</v>
      </c>
      <c r="CN320" s="82">
        <v>20760.333312812632</v>
      </c>
      <c r="CO320" s="82">
        <v>119816.14952489486</v>
      </c>
      <c r="CP320" s="82">
        <v>43971128.118000001</v>
      </c>
      <c r="CQ320" s="82">
        <v>20760.333312812632</v>
      </c>
      <c r="CR320" s="89">
        <v>20760.333312812632</v>
      </c>
      <c r="CS320" s="82">
        <v>20760.333312812632</v>
      </c>
      <c r="CT320" s="82">
        <v>119816.14952489486</v>
      </c>
      <c r="CU320" s="82">
        <v>43971128.118000001</v>
      </c>
      <c r="CV320" s="82">
        <v>20760.333312812632</v>
      </c>
      <c r="CW320" s="82">
        <v>20760.333312812632</v>
      </c>
    </row>
    <row r="321" spans="1:101">
      <c r="A321" s="86" t="s">
        <v>765</v>
      </c>
      <c r="B321" s="87" t="s">
        <v>788</v>
      </c>
      <c r="C321" s="75" t="s">
        <v>1917</v>
      </c>
      <c r="D321" s="74" t="s">
        <v>768</v>
      </c>
      <c r="E321" s="74" t="s">
        <v>765</v>
      </c>
      <c r="F321" s="74" t="s">
        <v>788</v>
      </c>
      <c r="G321" s="74" t="s">
        <v>523</v>
      </c>
      <c r="I321" s="74" t="s">
        <v>768</v>
      </c>
      <c r="J321" s="74" t="s">
        <v>523</v>
      </c>
      <c r="K321" s="74" t="s">
        <v>88</v>
      </c>
      <c r="L321" s="74" t="s">
        <v>769</v>
      </c>
      <c r="M321" s="74" t="s">
        <v>770</v>
      </c>
      <c r="N321" s="74" t="s">
        <v>523</v>
      </c>
      <c r="O321" s="76">
        <v>45756</v>
      </c>
      <c r="P321" s="76">
        <v>44469</v>
      </c>
      <c r="Q321" s="77">
        <v>4</v>
      </c>
      <c r="R321" s="74" t="s">
        <v>94</v>
      </c>
      <c r="S321" s="77">
        <v>48337175.600000001</v>
      </c>
      <c r="T321" s="77">
        <v>48337175.600000001</v>
      </c>
      <c r="U321" s="77">
        <v>470734.88</v>
      </c>
      <c r="V321" s="78">
        <v>1.9900000000000001E-2</v>
      </c>
      <c r="W321" s="79">
        <v>1</v>
      </c>
      <c r="X321" s="77">
        <v>48337175.600000001</v>
      </c>
      <c r="Y321" s="88">
        <v>48337175.600000001</v>
      </c>
      <c r="Z321" s="77">
        <v>470734.88</v>
      </c>
      <c r="AA321" s="74" t="s">
        <v>2587</v>
      </c>
      <c r="AB321" s="74" t="s">
        <v>2494</v>
      </c>
      <c r="AC321" s="74">
        <v>1</v>
      </c>
      <c r="AD321" s="74">
        <v>1</v>
      </c>
      <c r="AE321" s="74">
        <v>1</v>
      </c>
      <c r="AF321" s="74" t="s">
        <v>2587</v>
      </c>
      <c r="AG321" s="74" t="s">
        <v>2494</v>
      </c>
      <c r="AH321" s="74">
        <v>1</v>
      </c>
      <c r="AI321" s="74">
        <v>1</v>
      </c>
      <c r="AJ321" s="74">
        <v>1</v>
      </c>
      <c r="AL321" s="74">
        <v>1</v>
      </c>
      <c r="AM321" s="74" t="s">
        <v>95</v>
      </c>
      <c r="AN321" s="74">
        <v>0</v>
      </c>
      <c r="AO321" s="74" t="s">
        <v>95</v>
      </c>
      <c r="AP321" s="74" t="s">
        <v>95</v>
      </c>
      <c r="AQ321" s="74">
        <v>1</v>
      </c>
      <c r="AS321" s="74">
        <v>1</v>
      </c>
      <c r="AT321" s="74" t="s">
        <v>92</v>
      </c>
      <c r="AU321" s="74" t="s">
        <v>95</v>
      </c>
      <c r="AV321" s="74" t="s">
        <v>94</v>
      </c>
      <c r="AW321" s="77">
        <v>48337175.600000001</v>
      </c>
      <c r="AX321" s="77">
        <v>0</v>
      </c>
      <c r="AY321" s="79">
        <v>1</v>
      </c>
      <c r="AZ321" s="77">
        <v>313485918.63624001</v>
      </c>
      <c r="BA321" s="77">
        <v>0</v>
      </c>
      <c r="BB321" s="74" t="s">
        <v>116</v>
      </c>
      <c r="BC321" s="75" t="s">
        <v>1917</v>
      </c>
      <c r="BD321" s="82">
        <v>20539.529637417851</v>
      </c>
      <c r="BE321" s="82">
        <v>0</v>
      </c>
      <c r="BF321" s="82">
        <v>200.02560967021699</v>
      </c>
      <c r="BG321" s="82">
        <v>20739.555247088068</v>
      </c>
      <c r="BH321" s="82">
        <v>117866.65168485619</v>
      </c>
      <c r="BI321" s="82">
        <v>0</v>
      </c>
      <c r="BJ321" s="82">
        <v>1829.5793482141664</v>
      </c>
      <c r="BK321" s="82">
        <v>119696.23103307035</v>
      </c>
      <c r="BL321" s="82">
        <v>43503458.040000007</v>
      </c>
      <c r="BM321" s="82">
        <v>0</v>
      </c>
      <c r="BN321" s="82">
        <v>423661.39199999999</v>
      </c>
      <c r="BO321" s="82">
        <v>43927119.432000011</v>
      </c>
      <c r="BP321" s="82">
        <v>20539.529637417851</v>
      </c>
      <c r="BQ321" s="82">
        <v>0</v>
      </c>
      <c r="BR321" s="82">
        <v>200.02560967021699</v>
      </c>
      <c r="BS321" s="89">
        <v>20739.555247088068</v>
      </c>
      <c r="BT321" s="82">
        <v>107473.0888277889</v>
      </c>
      <c r="BU321" s="82">
        <v>0</v>
      </c>
      <c r="BV321" s="82">
        <v>1046.6340025994105</v>
      </c>
      <c r="BW321" s="82">
        <v>108519.72283038832</v>
      </c>
      <c r="BX321" s="82">
        <v>616737.25494101003</v>
      </c>
      <c r="BY321" s="82">
        <v>0</v>
      </c>
      <c r="BZ321" s="82">
        <v>9573.2739395306253</v>
      </c>
      <c r="CA321" s="82">
        <v>626310.52888054063</v>
      </c>
      <c r="CB321" s="82">
        <v>227631844.19430003</v>
      </c>
      <c r="CC321" s="82">
        <v>0</v>
      </c>
      <c r="CD321" s="82">
        <v>2216808.2336399998</v>
      </c>
      <c r="CE321" s="82">
        <v>229848652.42794004</v>
      </c>
      <c r="CF321" s="82">
        <v>107473.0888277889</v>
      </c>
      <c r="CG321" s="82">
        <v>0</v>
      </c>
      <c r="CH321" s="82">
        <v>1046.6340025994105</v>
      </c>
      <c r="CI321" s="82">
        <v>108519.72283038832</v>
      </c>
      <c r="CJ321" s="82" t="s">
        <v>96</v>
      </c>
      <c r="CN321" s="82">
        <v>20739.555247088068</v>
      </c>
      <c r="CO321" s="82">
        <v>119696.23103307035</v>
      </c>
      <c r="CP321" s="82">
        <v>43927119.432000011</v>
      </c>
      <c r="CQ321" s="82">
        <v>20739.555247088068</v>
      </c>
      <c r="CR321" s="89">
        <v>20739.555247088068</v>
      </c>
      <c r="CS321" s="82">
        <v>20739.555247088068</v>
      </c>
      <c r="CT321" s="82">
        <v>119696.23103307035</v>
      </c>
      <c r="CU321" s="82">
        <v>43927119.432000011</v>
      </c>
      <c r="CV321" s="82">
        <v>20739.555247088068</v>
      </c>
      <c r="CW321" s="82">
        <v>20739.555247088068</v>
      </c>
    </row>
    <row r="322" spans="1:101">
      <c r="A322" s="86" t="s">
        <v>765</v>
      </c>
      <c r="B322" s="87" t="s">
        <v>789</v>
      </c>
      <c r="C322" s="75" t="s">
        <v>1918</v>
      </c>
      <c r="D322" s="74" t="s">
        <v>768</v>
      </c>
      <c r="E322" s="74" t="s">
        <v>765</v>
      </c>
      <c r="F322" s="74" t="s">
        <v>789</v>
      </c>
      <c r="G322" s="74" t="s">
        <v>523</v>
      </c>
      <c r="I322" s="74" t="s">
        <v>768</v>
      </c>
      <c r="J322" s="74" t="s">
        <v>523</v>
      </c>
      <c r="K322" s="74" t="s">
        <v>88</v>
      </c>
      <c r="L322" s="74" t="s">
        <v>769</v>
      </c>
      <c r="M322" s="74" t="s">
        <v>770</v>
      </c>
      <c r="N322" s="74" t="s">
        <v>523</v>
      </c>
      <c r="O322" s="76">
        <v>45756</v>
      </c>
      <c r="P322" s="76">
        <v>44469</v>
      </c>
      <c r="Q322" s="77">
        <v>4</v>
      </c>
      <c r="R322" s="74" t="s">
        <v>94</v>
      </c>
      <c r="S322" s="77">
        <v>9721957.2400000002</v>
      </c>
      <c r="T322" s="77">
        <v>9721957.2400000002</v>
      </c>
      <c r="U322" s="77">
        <v>94677.94</v>
      </c>
      <c r="V322" s="78">
        <v>1.9900000000000001E-2</v>
      </c>
      <c r="W322" s="79">
        <v>1</v>
      </c>
      <c r="X322" s="77">
        <v>9721957.2400000002</v>
      </c>
      <c r="Y322" s="88">
        <v>9721957.2400000002</v>
      </c>
      <c r="Z322" s="77">
        <v>94677.94</v>
      </c>
      <c r="AA322" s="74" t="s">
        <v>2587</v>
      </c>
      <c r="AB322" s="74" t="s">
        <v>2494</v>
      </c>
      <c r="AC322" s="74">
        <v>1</v>
      </c>
      <c r="AD322" s="74">
        <v>1</v>
      </c>
      <c r="AE322" s="74">
        <v>1</v>
      </c>
      <c r="AF322" s="74" t="s">
        <v>2587</v>
      </c>
      <c r="AG322" s="74" t="s">
        <v>2494</v>
      </c>
      <c r="AH322" s="74">
        <v>1</v>
      </c>
      <c r="AI322" s="74">
        <v>1</v>
      </c>
      <c r="AJ322" s="74">
        <v>1</v>
      </c>
      <c r="AL322" s="74">
        <v>1</v>
      </c>
      <c r="AM322" s="74" t="s">
        <v>95</v>
      </c>
      <c r="AN322" s="74">
        <v>0</v>
      </c>
      <c r="AO322" s="74" t="s">
        <v>95</v>
      </c>
      <c r="AP322" s="74" t="s">
        <v>95</v>
      </c>
      <c r="AQ322" s="74">
        <v>1</v>
      </c>
      <c r="AS322" s="74">
        <v>1</v>
      </c>
      <c r="AT322" s="74" t="s">
        <v>92</v>
      </c>
      <c r="AU322" s="74" t="s">
        <v>95</v>
      </c>
      <c r="AV322" s="74" t="s">
        <v>94</v>
      </c>
      <c r="AW322" s="77">
        <v>9721957.2400000002</v>
      </c>
      <c r="AX322" s="77">
        <v>0</v>
      </c>
      <c r="AY322" s="79">
        <v>1</v>
      </c>
      <c r="AZ322" s="77">
        <v>63050781.484296001</v>
      </c>
      <c r="BA322" s="77">
        <v>0</v>
      </c>
      <c r="BB322" s="74" t="s">
        <v>116</v>
      </c>
      <c r="BC322" s="75" t="s">
        <v>1918</v>
      </c>
      <c r="BD322" s="82">
        <v>4131.0735761046217</v>
      </c>
      <c r="BE322" s="82">
        <v>0</v>
      </c>
      <c r="BF322" s="82">
        <v>40.230740222224924</v>
      </c>
      <c r="BG322" s="82">
        <v>4171.3043163268467</v>
      </c>
      <c r="BH322" s="82">
        <v>23706.278521208133</v>
      </c>
      <c r="BI322" s="82">
        <v>0</v>
      </c>
      <c r="BJ322" s="82">
        <v>367.97953819665952</v>
      </c>
      <c r="BK322" s="82">
        <v>24074.258059404794</v>
      </c>
      <c r="BL322" s="82">
        <v>8749761.5160000008</v>
      </c>
      <c r="BM322" s="82">
        <v>0</v>
      </c>
      <c r="BN322" s="82">
        <v>85210.146000000008</v>
      </c>
      <c r="BO322" s="82">
        <v>8834971.6619999986</v>
      </c>
      <c r="BP322" s="82">
        <v>4131.0735761046217</v>
      </c>
      <c r="BQ322" s="82">
        <v>0</v>
      </c>
      <c r="BR322" s="82">
        <v>40.230740222224924</v>
      </c>
      <c r="BS322" s="89">
        <v>4171.3043163268467</v>
      </c>
      <c r="BT322" s="82">
        <v>21615.842486967431</v>
      </c>
      <c r="BU322" s="82">
        <v>0</v>
      </c>
      <c r="BV322" s="82">
        <v>210.5073482127919</v>
      </c>
      <c r="BW322" s="82">
        <v>21826.349835180226</v>
      </c>
      <c r="BX322" s="82">
        <v>124043.10236222156</v>
      </c>
      <c r="BY322" s="82">
        <v>0</v>
      </c>
      <c r="BZ322" s="82">
        <v>1925.4529336140208</v>
      </c>
      <c r="CA322" s="82">
        <v>125968.55529583558</v>
      </c>
      <c r="CB322" s="82">
        <v>45783127.132470004</v>
      </c>
      <c r="CC322" s="82">
        <v>0</v>
      </c>
      <c r="CD322" s="82">
        <v>445862.08894500002</v>
      </c>
      <c r="CE322" s="82">
        <v>46228989.221414991</v>
      </c>
      <c r="CF322" s="82">
        <v>21615.842486967431</v>
      </c>
      <c r="CG322" s="82">
        <v>0</v>
      </c>
      <c r="CH322" s="82">
        <v>210.5073482127919</v>
      </c>
      <c r="CI322" s="82">
        <v>21826.349835180226</v>
      </c>
      <c r="CJ322" s="82" t="s">
        <v>96</v>
      </c>
      <c r="CN322" s="82">
        <v>4171.3043163268467</v>
      </c>
      <c r="CO322" s="82">
        <v>24074.258059404794</v>
      </c>
      <c r="CP322" s="82">
        <v>8834971.6619999986</v>
      </c>
      <c r="CQ322" s="82">
        <v>4171.3043163268467</v>
      </c>
      <c r="CR322" s="89">
        <v>4171.3043163268467</v>
      </c>
      <c r="CS322" s="82">
        <v>4171.3043163268467</v>
      </c>
      <c r="CT322" s="82">
        <v>24074.258059404794</v>
      </c>
      <c r="CU322" s="82">
        <v>8834971.6619999986</v>
      </c>
      <c r="CV322" s="82">
        <v>4171.3043163268467</v>
      </c>
      <c r="CW322" s="82">
        <v>4171.3043163268467</v>
      </c>
    </row>
    <row r="323" spans="1:101">
      <c r="A323" s="86" t="s">
        <v>765</v>
      </c>
      <c r="B323" s="87" t="s">
        <v>790</v>
      </c>
      <c r="C323" s="75" t="s">
        <v>1919</v>
      </c>
      <c r="D323" s="74" t="s">
        <v>768</v>
      </c>
      <c r="E323" s="74" t="s">
        <v>765</v>
      </c>
      <c r="F323" s="74" t="s">
        <v>790</v>
      </c>
      <c r="G323" s="74" t="s">
        <v>523</v>
      </c>
      <c r="I323" s="74" t="s">
        <v>768</v>
      </c>
      <c r="J323" s="74" t="s">
        <v>523</v>
      </c>
      <c r="K323" s="74" t="s">
        <v>88</v>
      </c>
      <c r="L323" s="74" t="s">
        <v>769</v>
      </c>
      <c r="M323" s="74" t="s">
        <v>770</v>
      </c>
      <c r="N323" s="74" t="s">
        <v>523</v>
      </c>
      <c r="O323" s="76">
        <v>45756</v>
      </c>
      <c r="P323" s="76">
        <v>44469</v>
      </c>
      <c r="Q323" s="77">
        <v>4</v>
      </c>
      <c r="R323" s="74" t="s">
        <v>94</v>
      </c>
      <c r="S323" s="77">
        <v>19456287.460000001</v>
      </c>
      <c r="T323" s="77">
        <v>19456287.460000001</v>
      </c>
      <c r="U323" s="77">
        <v>189476.38</v>
      </c>
      <c r="V323" s="78">
        <v>1.9900000000000001E-2</v>
      </c>
      <c r="W323" s="79">
        <v>1</v>
      </c>
      <c r="X323" s="77">
        <v>19456287.460000001</v>
      </c>
      <c r="Y323" s="88">
        <v>19456287.460000001</v>
      </c>
      <c r="Z323" s="77">
        <v>189476.38</v>
      </c>
      <c r="AA323" s="74" t="s">
        <v>2587</v>
      </c>
      <c r="AB323" s="74" t="s">
        <v>2494</v>
      </c>
      <c r="AC323" s="74">
        <v>1</v>
      </c>
      <c r="AD323" s="74">
        <v>1</v>
      </c>
      <c r="AE323" s="74">
        <v>1</v>
      </c>
      <c r="AF323" s="74" t="s">
        <v>2587</v>
      </c>
      <c r="AG323" s="74" t="s">
        <v>2494</v>
      </c>
      <c r="AH323" s="74">
        <v>1</v>
      </c>
      <c r="AI323" s="74">
        <v>1</v>
      </c>
      <c r="AJ323" s="74">
        <v>1</v>
      </c>
      <c r="AL323" s="74">
        <v>1</v>
      </c>
      <c r="AM323" s="74" t="s">
        <v>95</v>
      </c>
      <c r="AN323" s="74">
        <v>0</v>
      </c>
      <c r="AO323" s="74" t="s">
        <v>95</v>
      </c>
      <c r="AP323" s="74" t="s">
        <v>95</v>
      </c>
      <c r="AQ323" s="74">
        <v>1</v>
      </c>
      <c r="AS323" s="74">
        <v>1</v>
      </c>
      <c r="AT323" s="74" t="s">
        <v>92</v>
      </c>
      <c r="AU323" s="74" t="s">
        <v>95</v>
      </c>
      <c r="AV323" s="74" t="s">
        <v>94</v>
      </c>
      <c r="AW323" s="77">
        <v>19456287.460000001</v>
      </c>
      <c r="AX323" s="77">
        <v>0</v>
      </c>
      <c r="AY323" s="79">
        <v>1</v>
      </c>
      <c r="AZ323" s="77">
        <v>126181806.69308402</v>
      </c>
      <c r="BA323" s="77">
        <v>0</v>
      </c>
      <c r="BB323" s="74" t="s">
        <v>116</v>
      </c>
      <c r="BC323" s="75" t="s">
        <v>1919</v>
      </c>
      <c r="BD323" s="82">
        <v>8267.404703695418</v>
      </c>
      <c r="BE323" s="82">
        <v>0</v>
      </c>
      <c r="BF323" s="82">
        <v>80.512683546215456</v>
      </c>
      <c r="BG323" s="82">
        <v>8347.9173872416341</v>
      </c>
      <c r="BH323" s="82">
        <v>47442.727645184445</v>
      </c>
      <c r="BI323" s="82">
        <v>0</v>
      </c>
      <c r="BJ323" s="82">
        <v>736.42741711083681</v>
      </c>
      <c r="BK323" s="82">
        <v>48179.155062295285</v>
      </c>
      <c r="BL323" s="82">
        <v>17510658.714000002</v>
      </c>
      <c r="BM323" s="82">
        <v>0</v>
      </c>
      <c r="BN323" s="82">
        <v>170528.742</v>
      </c>
      <c r="BO323" s="82">
        <v>17681187.456</v>
      </c>
      <c r="BP323" s="82">
        <v>8267.404703695418</v>
      </c>
      <c r="BQ323" s="82">
        <v>0</v>
      </c>
      <c r="BR323" s="82">
        <v>80.512683546215456</v>
      </c>
      <c r="BS323" s="89">
        <v>8347.9173872416341</v>
      </c>
      <c r="BT323" s="82">
        <v>43259.195112086272</v>
      </c>
      <c r="BU323" s="82">
        <v>0</v>
      </c>
      <c r="BV323" s="82">
        <v>421.28261665557238</v>
      </c>
      <c r="BW323" s="82">
        <v>43680.477728741847</v>
      </c>
      <c r="BX323" s="82">
        <v>248244.07240342759</v>
      </c>
      <c r="BY323" s="82">
        <v>0</v>
      </c>
      <c r="BZ323" s="82">
        <v>3853.3564600324535</v>
      </c>
      <c r="CA323" s="82">
        <v>252097.42886346008</v>
      </c>
      <c r="CB323" s="82">
        <v>91624521.721005008</v>
      </c>
      <c r="CC323" s="82">
        <v>0</v>
      </c>
      <c r="CD323" s="82">
        <v>892291.64251499996</v>
      </c>
      <c r="CE323" s="82">
        <v>92516813.363519996</v>
      </c>
      <c r="CF323" s="82">
        <v>43259.195112086272</v>
      </c>
      <c r="CG323" s="82">
        <v>0</v>
      </c>
      <c r="CH323" s="82">
        <v>421.28261665557238</v>
      </c>
      <c r="CI323" s="82">
        <v>43680.477728741847</v>
      </c>
      <c r="CJ323" s="82" t="s">
        <v>96</v>
      </c>
      <c r="CN323" s="82">
        <v>8347.9173872416341</v>
      </c>
      <c r="CO323" s="82">
        <v>48179.155062295285</v>
      </c>
      <c r="CP323" s="82">
        <v>17681187.456</v>
      </c>
      <c r="CQ323" s="82">
        <v>8347.9173872416341</v>
      </c>
      <c r="CR323" s="89">
        <v>8347.9173872416341</v>
      </c>
      <c r="CS323" s="82">
        <v>8347.9173872416341</v>
      </c>
      <c r="CT323" s="82">
        <v>48179.155062295285</v>
      </c>
      <c r="CU323" s="82">
        <v>17681187.456</v>
      </c>
      <c r="CV323" s="82">
        <v>8347.9173872416341</v>
      </c>
      <c r="CW323" s="82">
        <v>8347.9173872416341</v>
      </c>
    </row>
    <row r="324" spans="1:101">
      <c r="A324" s="86" t="s">
        <v>765</v>
      </c>
      <c r="B324" s="87" t="s">
        <v>791</v>
      </c>
      <c r="C324" s="75" t="s">
        <v>1920</v>
      </c>
      <c r="D324" s="74" t="s">
        <v>768</v>
      </c>
      <c r="E324" s="74" t="s">
        <v>765</v>
      </c>
      <c r="F324" s="74" t="s">
        <v>791</v>
      </c>
      <c r="G324" s="74" t="s">
        <v>523</v>
      </c>
      <c r="I324" s="74" t="s">
        <v>768</v>
      </c>
      <c r="J324" s="74" t="s">
        <v>523</v>
      </c>
      <c r="K324" s="74" t="s">
        <v>88</v>
      </c>
      <c r="L324" s="74" t="s">
        <v>769</v>
      </c>
      <c r="M324" s="74" t="s">
        <v>770</v>
      </c>
      <c r="N324" s="74" t="s">
        <v>523</v>
      </c>
      <c r="O324" s="76">
        <v>45756</v>
      </c>
      <c r="P324" s="76">
        <v>44469</v>
      </c>
      <c r="Q324" s="77">
        <v>4</v>
      </c>
      <c r="R324" s="74" t="s">
        <v>94</v>
      </c>
      <c r="S324" s="77">
        <v>19452169.899999999</v>
      </c>
      <c r="T324" s="77">
        <v>19452169.899999999</v>
      </c>
      <c r="U324" s="77">
        <v>189436.28</v>
      </c>
      <c r="V324" s="78">
        <v>1.9900000000000001E-2</v>
      </c>
      <c r="W324" s="79">
        <v>1</v>
      </c>
      <c r="X324" s="77">
        <v>19452169.899999999</v>
      </c>
      <c r="Y324" s="88">
        <v>19452169.899999999</v>
      </c>
      <c r="Z324" s="77">
        <v>189436.28</v>
      </c>
      <c r="AA324" s="74" t="s">
        <v>2587</v>
      </c>
      <c r="AB324" s="74" t="s">
        <v>2494</v>
      </c>
      <c r="AC324" s="74">
        <v>1</v>
      </c>
      <c r="AD324" s="74">
        <v>1</v>
      </c>
      <c r="AE324" s="74">
        <v>1</v>
      </c>
      <c r="AF324" s="74" t="s">
        <v>2587</v>
      </c>
      <c r="AG324" s="74" t="s">
        <v>2494</v>
      </c>
      <c r="AH324" s="74">
        <v>1</v>
      </c>
      <c r="AI324" s="74">
        <v>1</v>
      </c>
      <c r="AJ324" s="74">
        <v>1</v>
      </c>
      <c r="AL324" s="74">
        <v>1</v>
      </c>
      <c r="AM324" s="74" t="s">
        <v>95</v>
      </c>
      <c r="AN324" s="74">
        <v>0</v>
      </c>
      <c r="AO324" s="74" t="s">
        <v>95</v>
      </c>
      <c r="AP324" s="74" t="s">
        <v>95</v>
      </c>
      <c r="AQ324" s="74">
        <v>1</v>
      </c>
      <c r="AS324" s="74">
        <v>1</v>
      </c>
      <c r="AT324" s="74" t="s">
        <v>92</v>
      </c>
      <c r="AU324" s="74" t="s">
        <v>95</v>
      </c>
      <c r="AV324" s="74" t="s">
        <v>94</v>
      </c>
      <c r="AW324" s="77">
        <v>19452169.899999999</v>
      </c>
      <c r="AX324" s="77">
        <v>0</v>
      </c>
      <c r="AY324" s="79">
        <v>1</v>
      </c>
      <c r="AZ324" s="77">
        <v>126155102.66946</v>
      </c>
      <c r="BA324" s="77">
        <v>0</v>
      </c>
      <c r="BB324" s="74" t="s">
        <v>116</v>
      </c>
      <c r="BC324" s="75" t="s">
        <v>1920</v>
      </c>
      <c r="BD324" s="82">
        <v>8265.6550618389356</v>
      </c>
      <c r="BE324" s="82">
        <v>0</v>
      </c>
      <c r="BF324" s="82">
        <v>80.495644173760681</v>
      </c>
      <c r="BG324" s="82">
        <v>8346.1507060126969</v>
      </c>
      <c r="BH324" s="82">
        <v>47432.687277614612</v>
      </c>
      <c r="BI324" s="82">
        <v>0</v>
      </c>
      <c r="BJ324" s="82">
        <v>736.27156264799487</v>
      </c>
      <c r="BK324" s="82">
        <v>48168.958840262596</v>
      </c>
      <c r="BL324" s="82">
        <v>17506952.909999996</v>
      </c>
      <c r="BM324" s="82">
        <v>0</v>
      </c>
      <c r="BN324" s="82">
        <v>170492.652</v>
      </c>
      <c r="BO324" s="82">
        <v>17677445.561999999</v>
      </c>
      <c r="BP324" s="82">
        <v>8265.6550618389356</v>
      </c>
      <c r="BQ324" s="82">
        <v>0</v>
      </c>
      <c r="BR324" s="82">
        <v>80.495644173760681</v>
      </c>
      <c r="BS324" s="89">
        <v>8346.1507060126969</v>
      </c>
      <c r="BT324" s="82">
        <v>43250.040111072231</v>
      </c>
      <c r="BU324" s="82">
        <v>0</v>
      </c>
      <c r="BV324" s="82">
        <v>421.19345813920273</v>
      </c>
      <c r="BW324" s="82">
        <v>43671.233569211436</v>
      </c>
      <c r="BX324" s="82">
        <v>248191.53618011845</v>
      </c>
      <c r="BY324" s="82">
        <v>0</v>
      </c>
      <c r="BZ324" s="82">
        <v>3852.540951555633</v>
      </c>
      <c r="CA324" s="82">
        <v>252044.07713167404</v>
      </c>
      <c r="CB324" s="82">
        <v>91605131.101574987</v>
      </c>
      <c r="CC324" s="82">
        <v>0</v>
      </c>
      <c r="CD324" s="82">
        <v>892102.80159000005</v>
      </c>
      <c r="CE324" s="82">
        <v>92497233.903164998</v>
      </c>
      <c r="CF324" s="82">
        <v>43250.040111072231</v>
      </c>
      <c r="CG324" s="82">
        <v>0</v>
      </c>
      <c r="CH324" s="82">
        <v>421.19345813920273</v>
      </c>
      <c r="CI324" s="82">
        <v>43671.233569211436</v>
      </c>
      <c r="CJ324" s="82" t="s">
        <v>96</v>
      </c>
      <c r="CN324" s="82">
        <v>8346.1507060126969</v>
      </c>
      <c r="CO324" s="82">
        <v>48168.958840262596</v>
      </c>
      <c r="CP324" s="82">
        <v>17677445.561999999</v>
      </c>
      <c r="CQ324" s="82">
        <v>8346.1507060126969</v>
      </c>
      <c r="CR324" s="89">
        <v>8346.1507060126969</v>
      </c>
      <c r="CS324" s="82">
        <v>8346.1507060126969</v>
      </c>
      <c r="CT324" s="82">
        <v>48168.958840262596</v>
      </c>
      <c r="CU324" s="82">
        <v>17677445.561999999</v>
      </c>
      <c r="CV324" s="82">
        <v>8346.1507060126969</v>
      </c>
      <c r="CW324" s="82">
        <v>8346.1507060126969</v>
      </c>
    </row>
    <row r="325" spans="1:101">
      <c r="A325" s="86" t="s">
        <v>765</v>
      </c>
      <c r="B325" s="87" t="s">
        <v>792</v>
      </c>
      <c r="C325" s="75" t="s">
        <v>1921</v>
      </c>
      <c r="D325" s="74" t="s">
        <v>768</v>
      </c>
      <c r="E325" s="74" t="s">
        <v>765</v>
      </c>
      <c r="F325" s="74" t="s">
        <v>792</v>
      </c>
      <c r="G325" s="74" t="s">
        <v>523</v>
      </c>
      <c r="I325" s="74" t="s">
        <v>768</v>
      </c>
      <c r="J325" s="74" t="s">
        <v>523</v>
      </c>
      <c r="K325" s="74" t="s">
        <v>88</v>
      </c>
      <c r="L325" s="74" t="s">
        <v>769</v>
      </c>
      <c r="M325" s="74" t="s">
        <v>770</v>
      </c>
      <c r="N325" s="74" t="s">
        <v>523</v>
      </c>
      <c r="O325" s="76">
        <v>45756</v>
      </c>
      <c r="P325" s="76">
        <v>44469</v>
      </c>
      <c r="Q325" s="77">
        <v>4</v>
      </c>
      <c r="R325" s="74" t="s">
        <v>94</v>
      </c>
      <c r="S325" s="77">
        <v>19423570.120000001</v>
      </c>
      <c r="T325" s="77">
        <v>19423570.120000001</v>
      </c>
      <c r="U325" s="77">
        <v>189157.76000000001</v>
      </c>
      <c r="V325" s="78">
        <v>1.9900000000000001E-2</v>
      </c>
      <c r="W325" s="79">
        <v>1</v>
      </c>
      <c r="X325" s="77">
        <v>19423570.120000001</v>
      </c>
      <c r="Y325" s="88">
        <v>19423570.120000001</v>
      </c>
      <c r="Z325" s="77">
        <v>189157.76000000001</v>
      </c>
      <c r="AA325" s="74" t="s">
        <v>2587</v>
      </c>
      <c r="AB325" s="74" t="s">
        <v>2494</v>
      </c>
      <c r="AC325" s="74">
        <v>1</v>
      </c>
      <c r="AD325" s="74">
        <v>1</v>
      </c>
      <c r="AE325" s="74">
        <v>1</v>
      </c>
      <c r="AF325" s="74" t="s">
        <v>2587</v>
      </c>
      <c r="AG325" s="74" t="s">
        <v>2494</v>
      </c>
      <c r="AH325" s="74">
        <v>1</v>
      </c>
      <c r="AI325" s="74">
        <v>1</v>
      </c>
      <c r="AJ325" s="74">
        <v>1</v>
      </c>
      <c r="AL325" s="74">
        <v>1</v>
      </c>
      <c r="AM325" s="74" t="s">
        <v>95</v>
      </c>
      <c r="AN325" s="74">
        <v>0</v>
      </c>
      <c r="AO325" s="74" t="s">
        <v>95</v>
      </c>
      <c r="AP325" s="74" t="s">
        <v>95</v>
      </c>
      <c r="AQ325" s="74">
        <v>1</v>
      </c>
      <c r="AS325" s="74">
        <v>1</v>
      </c>
      <c r="AT325" s="74" t="s">
        <v>92</v>
      </c>
      <c r="AU325" s="74" t="s">
        <v>95</v>
      </c>
      <c r="AV325" s="74" t="s">
        <v>94</v>
      </c>
      <c r="AW325" s="77">
        <v>19423570.120000001</v>
      </c>
      <c r="AX325" s="77">
        <v>0</v>
      </c>
      <c r="AY325" s="79">
        <v>1</v>
      </c>
      <c r="AZ325" s="77">
        <v>125969621.65624802</v>
      </c>
      <c r="BA325" s="77">
        <v>0</v>
      </c>
      <c r="BB325" s="74" t="s">
        <v>116</v>
      </c>
      <c r="BC325" s="75" t="s">
        <v>1921</v>
      </c>
      <c r="BD325" s="82">
        <v>8253.5023859400644</v>
      </c>
      <c r="BE325" s="82">
        <v>0</v>
      </c>
      <c r="BF325" s="82">
        <v>80.377294896551092</v>
      </c>
      <c r="BG325" s="82">
        <v>8333.8796808366151</v>
      </c>
      <c r="BH325" s="82">
        <v>47362.948815123164</v>
      </c>
      <c r="BI325" s="82">
        <v>0</v>
      </c>
      <c r="BJ325" s="82">
        <v>735.18905429411075</v>
      </c>
      <c r="BK325" s="82">
        <v>48098.137869417274</v>
      </c>
      <c r="BL325" s="82">
        <v>17481213.108000003</v>
      </c>
      <c r="BM325" s="82">
        <v>0</v>
      </c>
      <c r="BN325" s="82">
        <v>170241.98400000003</v>
      </c>
      <c r="BO325" s="82">
        <v>17651455.092</v>
      </c>
      <c r="BP325" s="82">
        <v>8253.5023859400644</v>
      </c>
      <c r="BQ325" s="82">
        <v>0</v>
      </c>
      <c r="BR325" s="82">
        <v>80.377294896551092</v>
      </c>
      <c r="BS325" s="89">
        <v>8333.8796808366151</v>
      </c>
      <c r="BT325" s="82">
        <v>43186.451234431384</v>
      </c>
      <c r="BU325" s="82">
        <v>0</v>
      </c>
      <c r="BV325" s="82">
        <v>420.57419554620361</v>
      </c>
      <c r="BW325" s="82">
        <v>43607.025429977584</v>
      </c>
      <c r="BX325" s="82">
        <v>247826.62967513196</v>
      </c>
      <c r="BY325" s="82">
        <v>0</v>
      </c>
      <c r="BZ325" s="82">
        <v>3846.8767265939346</v>
      </c>
      <c r="CA325" s="82">
        <v>251673.5064017259</v>
      </c>
      <c r="CB325" s="82">
        <v>91470447.587610006</v>
      </c>
      <c r="CC325" s="82">
        <v>0</v>
      </c>
      <c r="CD325" s="82">
        <v>890791.18128000014</v>
      </c>
      <c r="CE325" s="82">
        <v>92361238.768889993</v>
      </c>
      <c r="CF325" s="82">
        <v>43186.451234431384</v>
      </c>
      <c r="CG325" s="82">
        <v>0</v>
      </c>
      <c r="CH325" s="82">
        <v>420.57419554620361</v>
      </c>
      <c r="CI325" s="82">
        <v>43607.025429977584</v>
      </c>
      <c r="CJ325" s="82" t="s">
        <v>96</v>
      </c>
      <c r="CN325" s="82">
        <v>8333.8796808366151</v>
      </c>
      <c r="CO325" s="82">
        <v>48098.137869417274</v>
      </c>
      <c r="CP325" s="82">
        <v>17651455.092</v>
      </c>
      <c r="CQ325" s="82">
        <v>8333.8796808366151</v>
      </c>
      <c r="CR325" s="89">
        <v>8333.8796808366151</v>
      </c>
      <c r="CS325" s="82">
        <v>8333.8796808366151</v>
      </c>
      <c r="CT325" s="82">
        <v>48098.137869417274</v>
      </c>
      <c r="CU325" s="82">
        <v>17651455.092</v>
      </c>
      <c r="CV325" s="82">
        <v>8333.8796808366151</v>
      </c>
      <c r="CW325" s="82">
        <v>8333.8796808366151</v>
      </c>
    </row>
    <row r="326" spans="1:101">
      <c r="A326" s="86" t="s">
        <v>765</v>
      </c>
      <c r="B326" s="87" t="s">
        <v>793</v>
      </c>
      <c r="C326" s="75" t="s">
        <v>1922</v>
      </c>
      <c r="D326" s="74" t="s">
        <v>768</v>
      </c>
      <c r="E326" s="74" t="s">
        <v>765</v>
      </c>
      <c r="F326" s="74" t="s">
        <v>793</v>
      </c>
      <c r="G326" s="74" t="s">
        <v>523</v>
      </c>
      <c r="I326" s="74" t="s">
        <v>768</v>
      </c>
      <c r="J326" s="74" t="s">
        <v>523</v>
      </c>
      <c r="K326" s="74" t="s">
        <v>88</v>
      </c>
      <c r="L326" s="74" t="s">
        <v>769</v>
      </c>
      <c r="M326" s="74" t="s">
        <v>770</v>
      </c>
      <c r="N326" s="74" t="s">
        <v>523</v>
      </c>
      <c r="O326" s="76">
        <v>45756</v>
      </c>
      <c r="P326" s="76">
        <v>44469</v>
      </c>
      <c r="Q326" s="77">
        <v>4</v>
      </c>
      <c r="R326" s="74" t="s">
        <v>94</v>
      </c>
      <c r="S326" s="77">
        <v>48382914.960000001</v>
      </c>
      <c r="T326" s="77">
        <v>48382914.960000001</v>
      </c>
      <c r="U326" s="77">
        <v>471180.31</v>
      </c>
      <c r="V326" s="78">
        <v>1.9900000000000001E-2</v>
      </c>
      <c r="W326" s="79">
        <v>1</v>
      </c>
      <c r="X326" s="77">
        <v>48382914.960000001</v>
      </c>
      <c r="Y326" s="88">
        <v>48382914.960000001</v>
      </c>
      <c r="Z326" s="77">
        <v>471180.31</v>
      </c>
      <c r="AA326" s="74" t="s">
        <v>2587</v>
      </c>
      <c r="AB326" s="74" t="s">
        <v>2494</v>
      </c>
      <c r="AC326" s="74">
        <v>1</v>
      </c>
      <c r="AD326" s="74">
        <v>1</v>
      </c>
      <c r="AE326" s="74">
        <v>1</v>
      </c>
      <c r="AF326" s="74" t="s">
        <v>2587</v>
      </c>
      <c r="AG326" s="74" t="s">
        <v>2494</v>
      </c>
      <c r="AH326" s="74">
        <v>1</v>
      </c>
      <c r="AI326" s="74">
        <v>1</v>
      </c>
      <c r="AJ326" s="74">
        <v>1</v>
      </c>
      <c r="AL326" s="74">
        <v>1</v>
      </c>
      <c r="AM326" s="74" t="s">
        <v>95</v>
      </c>
      <c r="AN326" s="74">
        <v>0</v>
      </c>
      <c r="AO326" s="74" t="s">
        <v>95</v>
      </c>
      <c r="AP326" s="74" t="s">
        <v>95</v>
      </c>
      <c r="AQ326" s="74">
        <v>1</v>
      </c>
      <c r="AS326" s="74">
        <v>1</v>
      </c>
      <c r="AT326" s="74" t="s">
        <v>92</v>
      </c>
      <c r="AU326" s="74" t="s">
        <v>95</v>
      </c>
      <c r="AV326" s="74" t="s">
        <v>94</v>
      </c>
      <c r="AW326" s="77">
        <v>48382914.960000001</v>
      </c>
      <c r="AX326" s="77">
        <v>0</v>
      </c>
      <c r="AY326" s="79">
        <v>1</v>
      </c>
      <c r="AZ326" s="77">
        <v>313782556.681584</v>
      </c>
      <c r="BA326" s="77">
        <v>0</v>
      </c>
      <c r="BB326" s="74" t="s">
        <v>116</v>
      </c>
      <c r="BC326" s="75" t="s">
        <v>1922</v>
      </c>
      <c r="BD326" s="82">
        <v>20558.965298038383</v>
      </c>
      <c r="BE326" s="82">
        <v>0</v>
      </c>
      <c r="BF326" s="82">
        <v>200.21488267950707</v>
      </c>
      <c r="BG326" s="82">
        <v>20759.180180717889</v>
      </c>
      <c r="BH326" s="82">
        <v>117978.18375404493</v>
      </c>
      <c r="BI326" s="82">
        <v>0</v>
      </c>
      <c r="BJ326" s="82">
        <v>1831.3105764780994</v>
      </c>
      <c r="BK326" s="82">
        <v>119809.49433052303</v>
      </c>
      <c r="BL326" s="82">
        <v>43544623.464000002</v>
      </c>
      <c r="BM326" s="82">
        <v>0</v>
      </c>
      <c r="BN326" s="82">
        <v>424062.27899999998</v>
      </c>
      <c r="BO326" s="82">
        <v>43968685.743000008</v>
      </c>
      <c r="BP326" s="82">
        <v>20558.965298038383</v>
      </c>
      <c r="BQ326" s="82">
        <v>0</v>
      </c>
      <c r="BR326" s="82">
        <v>200.21488267950707</v>
      </c>
      <c r="BS326" s="89">
        <v>20759.180180717889</v>
      </c>
      <c r="BT326" s="82">
        <v>107574.78592198584</v>
      </c>
      <c r="BU326" s="82">
        <v>0</v>
      </c>
      <c r="BV326" s="82">
        <v>1047.6243736205208</v>
      </c>
      <c r="BW326" s="82">
        <v>108622.41029560636</v>
      </c>
      <c r="BX326" s="82">
        <v>617320.8464930401</v>
      </c>
      <c r="BY326" s="82">
        <v>0</v>
      </c>
      <c r="BZ326" s="82">
        <v>9582.3325914216548</v>
      </c>
      <c r="CA326" s="82">
        <v>626903.17908446176</v>
      </c>
      <c r="CB326" s="82">
        <v>227847242.27538002</v>
      </c>
      <c r="CC326" s="82">
        <v>0</v>
      </c>
      <c r="CD326" s="82">
        <v>2218905.8748674998</v>
      </c>
      <c r="CE326" s="82">
        <v>230066148.15024754</v>
      </c>
      <c r="CF326" s="82">
        <v>107574.78592198584</v>
      </c>
      <c r="CG326" s="82">
        <v>0</v>
      </c>
      <c r="CH326" s="82">
        <v>1047.6243736205208</v>
      </c>
      <c r="CI326" s="82">
        <v>108622.41029560636</v>
      </c>
      <c r="CJ326" s="82" t="s">
        <v>96</v>
      </c>
      <c r="CN326" s="82">
        <v>20759.180180717889</v>
      </c>
      <c r="CO326" s="82">
        <v>119809.49433052303</v>
      </c>
      <c r="CP326" s="82">
        <v>43968685.743000008</v>
      </c>
      <c r="CQ326" s="82">
        <v>20759.180180717889</v>
      </c>
      <c r="CR326" s="89">
        <v>20759.180180717889</v>
      </c>
      <c r="CS326" s="82">
        <v>20759.180180717889</v>
      </c>
      <c r="CT326" s="82">
        <v>119809.49433052303</v>
      </c>
      <c r="CU326" s="82">
        <v>43968685.743000008</v>
      </c>
      <c r="CV326" s="82">
        <v>20759.180180717889</v>
      </c>
      <c r="CW326" s="82">
        <v>20759.180180717889</v>
      </c>
    </row>
    <row r="327" spans="1:101">
      <c r="A327" s="86" t="s">
        <v>765</v>
      </c>
      <c r="B327" s="87" t="s">
        <v>794</v>
      </c>
      <c r="C327" s="75" t="s">
        <v>1923</v>
      </c>
      <c r="D327" s="74" t="s">
        <v>768</v>
      </c>
      <c r="E327" s="74" t="s">
        <v>765</v>
      </c>
      <c r="F327" s="74" t="s">
        <v>794</v>
      </c>
      <c r="G327" s="74" t="s">
        <v>523</v>
      </c>
      <c r="I327" s="74" t="s">
        <v>768</v>
      </c>
      <c r="J327" s="74" t="s">
        <v>523</v>
      </c>
      <c r="K327" s="74" t="s">
        <v>88</v>
      </c>
      <c r="L327" s="74" t="s">
        <v>769</v>
      </c>
      <c r="M327" s="74" t="s">
        <v>770</v>
      </c>
      <c r="N327" s="74" t="s">
        <v>523</v>
      </c>
      <c r="O327" s="76">
        <v>45756</v>
      </c>
      <c r="P327" s="76">
        <v>44469</v>
      </c>
      <c r="Q327" s="77">
        <v>4</v>
      </c>
      <c r="R327" s="74" t="s">
        <v>94</v>
      </c>
      <c r="S327" s="77">
        <v>48342297.189999998</v>
      </c>
      <c r="T327" s="77">
        <v>48342297.189999998</v>
      </c>
      <c r="U327" s="77">
        <v>470784.75</v>
      </c>
      <c r="V327" s="78">
        <v>1.9900000000000001E-2</v>
      </c>
      <c r="W327" s="79">
        <v>1</v>
      </c>
      <c r="X327" s="77">
        <v>48342297.189999998</v>
      </c>
      <c r="Y327" s="88">
        <v>48342297.189999998</v>
      </c>
      <c r="Z327" s="77">
        <v>470784.75</v>
      </c>
      <c r="AA327" s="74" t="s">
        <v>2587</v>
      </c>
      <c r="AB327" s="74" t="s">
        <v>2494</v>
      </c>
      <c r="AC327" s="74">
        <v>1</v>
      </c>
      <c r="AD327" s="74">
        <v>1</v>
      </c>
      <c r="AE327" s="74">
        <v>1</v>
      </c>
      <c r="AF327" s="74" t="s">
        <v>2587</v>
      </c>
      <c r="AG327" s="74" t="s">
        <v>2494</v>
      </c>
      <c r="AH327" s="74">
        <v>1</v>
      </c>
      <c r="AI327" s="74">
        <v>1</v>
      </c>
      <c r="AJ327" s="74">
        <v>1</v>
      </c>
      <c r="AL327" s="74">
        <v>1</v>
      </c>
      <c r="AM327" s="74" t="s">
        <v>95</v>
      </c>
      <c r="AN327" s="74">
        <v>0</v>
      </c>
      <c r="AO327" s="74" t="s">
        <v>95</v>
      </c>
      <c r="AP327" s="74" t="s">
        <v>95</v>
      </c>
      <c r="AQ327" s="74">
        <v>1</v>
      </c>
      <c r="AS327" s="74">
        <v>1</v>
      </c>
      <c r="AT327" s="74" t="s">
        <v>92</v>
      </c>
      <c r="AU327" s="74" t="s">
        <v>95</v>
      </c>
      <c r="AV327" s="74" t="s">
        <v>94</v>
      </c>
      <c r="AW327" s="77">
        <v>48342297.189999998</v>
      </c>
      <c r="AX327" s="77">
        <v>0</v>
      </c>
      <c r="AY327" s="79">
        <v>1</v>
      </c>
      <c r="AZ327" s="77">
        <v>313519134.19602603</v>
      </c>
      <c r="BA327" s="77">
        <v>0</v>
      </c>
      <c r="BB327" s="74" t="s">
        <v>116</v>
      </c>
      <c r="BC327" s="75" t="s">
        <v>1923</v>
      </c>
      <c r="BD327" s="82">
        <v>20541.705913716374</v>
      </c>
      <c r="BE327" s="82">
        <v>0</v>
      </c>
      <c r="BF327" s="82">
        <v>200.04680053067383</v>
      </c>
      <c r="BG327" s="82">
        <v>20741.752714247046</v>
      </c>
      <c r="BH327" s="82">
        <v>117879.14030582151</v>
      </c>
      <c r="BI327" s="82">
        <v>0</v>
      </c>
      <c r="BJ327" s="82">
        <v>1829.7731751982546</v>
      </c>
      <c r="BK327" s="82">
        <v>119708.91348101976</v>
      </c>
      <c r="BL327" s="82">
        <v>43508067.471000001</v>
      </c>
      <c r="BM327" s="82">
        <v>0</v>
      </c>
      <c r="BN327" s="82">
        <v>423706.27500000002</v>
      </c>
      <c r="BO327" s="82">
        <v>43931773.745999992</v>
      </c>
      <c r="BP327" s="82">
        <v>20541.705913716374</v>
      </c>
      <c r="BQ327" s="82">
        <v>0</v>
      </c>
      <c r="BR327" s="82">
        <v>200.04680053067383</v>
      </c>
      <c r="BS327" s="89">
        <v>20741.752714247046</v>
      </c>
      <c r="BT327" s="82">
        <v>107484.47619352092</v>
      </c>
      <c r="BU327" s="82">
        <v>0</v>
      </c>
      <c r="BV327" s="82">
        <v>1046.7448837767508</v>
      </c>
      <c r="BW327" s="82">
        <v>108531.22107729767</v>
      </c>
      <c r="BX327" s="82">
        <v>616802.60165021103</v>
      </c>
      <c r="BY327" s="82">
        <v>0</v>
      </c>
      <c r="BZ327" s="82">
        <v>9574.2881392248673</v>
      </c>
      <c r="CA327" s="82">
        <v>626376.8897894359</v>
      </c>
      <c r="CB327" s="82">
        <v>227655963.04200751</v>
      </c>
      <c r="CC327" s="82">
        <v>0</v>
      </c>
      <c r="CD327" s="82">
        <v>2217043.0839375001</v>
      </c>
      <c r="CE327" s="82">
        <v>229873006.12594494</v>
      </c>
      <c r="CF327" s="82">
        <v>107484.47619352092</v>
      </c>
      <c r="CG327" s="82">
        <v>0</v>
      </c>
      <c r="CH327" s="82">
        <v>1046.7448837767508</v>
      </c>
      <c r="CI327" s="82">
        <v>108531.22107729767</v>
      </c>
      <c r="CJ327" s="82" t="s">
        <v>96</v>
      </c>
      <c r="CN327" s="82">
        <v>20741.752714247046</v>
      </c>
      <c r="CO327" s="82">
        <v>119708.91348101976</v>
      </c>
      <c r="CP327" s="82">
        <v>43931773.745999992</v>
      </c>
      <c r="CQ327" s="82">
        <v>20741.752714247046</v>
      </c>
      <c r="CR327" s="89">
        <v>20741.752714247046</v>
      </c>
      <c r="CS327" s="82">
        <v>20741.752714247046</v>
      </c>
      <c r="CT327" s="82">
        <v>119708.91348101976</v>
      </c>
      <c r="CU327" s="82">
        <v>43931773.745999992</v>
      </c>
      <c r="CV327" s="82">
        <v>20741.752714247046</v>
      </c>
      <c r="CW327" s="82">
        <v>20741.752714247046</v>
      </c>
    </row>
    <row r="328" spans="1:101">
      <c r="A328" s="86" t="s">
        <v>765</v>
      </c>
      <c r="B328" s="87" t="s">
        <v>795</v>
      </c>
      <c r="C328" s="75" t="s">
        <v>1924</v>
      </c>
      <c r="D328" s="74" t="s">
        <v>768</v>
      </c>
      <c r="E328" s="74" t="s">
        <v>765</v>
      </c>
      <c r="F328" s="74" t="s">
        <v>795</v>
      </c>
      <c r="G328" s="74" t="s">
        <v>523</v>
      </c>
      <c r="I328" s="74" t="s">
        <v>768</v>
      </c>
      <c r="J328" s="74" t="s">
        <v>523</v>
      </c>
      <c r="K328" s="74" t="s">
        <v>88</v>
      </c>
      <c r="L328" s="74" t="s">
        <v>769</v>
      </c>
      <c r="M328" s="74" t="s">
        <v>770</v>
      </c>
      <c r="N328" s="74" t="s">
        <v>523</v>
      </c>
      <c r="O328" s="76">
        <v>45756</v>
      </c>
      <c r="P328" s="76">
        <v>44469</v>
      </c>
      <c r="Q328" s="77">
        <v>4</v>
      </c>
      <c r="R328" s="74" t="s">
        <v>94</v>
      </c>
      <c r="S328" s="77">
        <v>67322262.170000002</v>
      </c>
      <c r="T328" s="77">
        <v>67322262.170000002</v>
      </c>
      <c r="U328" s="77">
        <v>659361.03</v>
      </c>
      <c r="V328" s="78">
        <v>1.9900000000000001E-2</v>
      </c>
      <c r="W328" s="79">
        <v>1</v>
      </c>
      <c r="X328" s="77">
        <v>67322262.170000002</v>
      </c>
      <c r="Y328" s="88">
        <v>67322262.170000002</v>
      </c>
      <c r="Z328" s="77">
        <v>659361.03</v>
      </c>
      <c r="AA328" s="74" t="s">
        <v>2587</v>
      </c>
      <c r="AB328" s="74" t="s">
        <v>2494</v>
      </c>
      <c r="AC328" s="74">
        <v>1</v>
      </c>
      <c r="AD328" s="74">
        <v>1</v>
      </c>
      <c r="AE328" s="74">
        <v>1</v>
      </c>
      <c r="AF328" s="74" t="s">
        <v>2587</v>
      </c>
      <c r="AG328" s="74" t="s">
        <v>2494</v>
      </c>
      <c r="AH328" s="74">
        <v>1</v>
      </c>
      <c r="AI328" s="74">
        <v>1</v>
      </c>
      <c r="AJ328" s="74">
        <v>1</v>
      </c>
      <c r="AL328" s="74">
        <v>1</v>
      </c>
      <c r="AM328" s="74" t="s">
        <v>95</v>
      </c>
      <c r="AN328" s="74">
        <v>0</v>
      </c>
      <c r="AO328" s="74" t="s">
        <v>95</v>
      </c>
      <c r="AP328" s="74" t="s">
        <v>95</v>
      </c>
      <c r="AQ328" s="74">
        <v>1</v>
      </c>
      <c r="AS328" s="74">
        <v>1</v>
      </c>
      <c r="AT328" s="74" t="s">
        <v>92</v>
      </c>
      <c r="AU328" s="74" t="s">
        <v>95</v>
      </c>
      <c r="AV328" s="74" t="s">
        <v>94</v>
      </c>
      <c r="AW328" s="77">
        <v>67322262.170000002</v>
      </c>
      <c r="AX328" s="77">
        <v>0</v>
      </c>
      <c r="AY328" s="79">
        <v>1</v>
      </c>
      <c r="AZ328" s="77">
        <v>436611799.07731801</v>
      </c>
      <c r="BA328" s="77">
        <v>0</v>
      </c>
      <c r="BB328" s="74" t="s">
        <v>116</v>
      </c>
      <c r="BC328" s="75" t="s">
        <v>1924</v>
      </c>
      <c r="BD328" s="82">
        <v>28606.710713538872</v>
      </c>
      <c r="BE328" s="82">
        <v>0</v>
      </c>
      <c r="BF328" s="82">
        <v>280.17701177897044</v>
      </c>
      <c r="BG328" s="82">
        <v>28886.887725317843</v>
      </c>
      <c r="BH328" s="82">
        <v>164160.39057581927</v>
      </c>
      <c r="BI328" s="82">
        <v>0</v>
      </c>
      <c r="BJ328" s="82">
        <v>2562.7022231818073</v>
      </c>
      <c r="BK328" s="82">
        <v>166723.09279900108</v>
      </c>
      <c r="BL328" s="82">
        <v>60590035.953000002</v>
      </c>
      <c r="BM328" s="82">
        <v>0</v>
      </c>
      <c r="BN328" s="82">
        <v>593424.92700000003</v>
      </c>
      <c r="BO328" s="82">
        <v>61183460.880000003</v>
      </c>
      <c r="BP328" s="82">
        <v>28606.710713538872</v>
      </c>
      <c r="BQ328" s="82">
        <v>0</v>
      </c>
      <c r="BR328" s="82">
        <v>280.17701177897044</v>
      </c>
      <c r="BS328" s="89">
        <v>28886.887725317843</v>
      </c>
      <c r="BT328" s="82">
        <v>149684.61380859214</v>
      </c>
      <c r="BU328" s="82">
        <v>0</v>
      </c>
      <c r="BV328" s="82">
        <v>1466.0262141334629</v>
      </c>
      <c r="BW328" s="82">
        <v>151150.64002272562</v>
      </c>
      <c r="BX328" s="82">
        <v>858969.24368797429</v>
      </c>
      <c r="BY328" s="82">
        <v>0</v>
      </c>
      <c r="BZ328" s="82">
        <v>13409.339382798806</v>
      </c>
      <c r="CA328" s="82">
        <v>872378.58307077317</v>
      </c>
      <c r="CB328" s="82">
        <v>317037363.12407249</v>
      </c>
      <c r="CC328" s="82">
        <v>0</v>
      </c>
      <c r="CD328" s="82">
        <v>3105095.9305274999</v>
      </c>
      <c r="CE328" s="82">
        <v>320142459.0546</v>
      </c>
      <c r="CF328" s="82">
        <v>149684.61380859214</v>
      </c>
      <c r="CG328" s="82">
        <v>0</v>
      </c>
      <c r="CH328" s="82">
        <v>1466.0262141334629</v>
      </c>
      <c r="CI328" s="82">
        <v>151150.64002272562</v>
      </c>
      <c r="CJ328" s="82" t="s">
        <v>96</v>
      </c>
      <c r="CN328" s="82">
        <v>28886.887725317843</v>
      </c>
      <c r="CO328" s="82">
        <v>166723.09279900108</v>
      </c>
      <c r="CP328" s="82">
        <v>61183460.880000003</v>
      </c>
      <c r="CQ328" s="82">
        <v>28886.887725317843</v>
      </c>
      <c r="CR328" s="89">
        <v>28886.887725317843</v>
      </c>
      <c r="CS328" s="82">
        <v>28886.887725317843</v>
      </c>
      <c r="CT328" s="82">
        <v>166723.09279900108</v>
      </c>
      <c r="CU328" s="82">
        <v>61183460.880000003</v>
      </c>
      <c r="CV328" s="82">
        <v>28886.887725317843</v>
      </c>
      <c r="CW328" s="82">
        <v>28886.887725317843</v>
      </c>
    </row>
    <row r="329" spans="1:101">
      <c r="A329" s="86" t="s">
        <v>765</v>
      </c>
      <c r="B329" s="87" t="s">
        <v>796</v>
      </c>
      <c r="C329" s="75" t="s">
        <v>1925</v>
      </c>
      <c r="D329" s="74" t="s">
        <v>768</v>
      </c>
      <c r="E329" s="74" t="s">
        <v>765</v>
      </c>
      <c r="F329" s="74" t="s">
        <v>796</v>
      </c>
      <c r="G329" s="74" t="s">
        <v>523</v>
      </c>
      <c r="I329" s="74" t="s">
        <v>768</v>
      </c>
      <c r="J329" s="74" t="s">
        <v>523</v>
      </c>
      <c r="K329" s="74" t="s">
        <v>88</v>
      </c>
      <c r="L329" s="74" t="s">
        <v>769</v>
      </c>
      <c r="M329" s="74" t="s">
        <v>770</v>
      </c>
      <c r="N329" s="74" t="s">
        <v>523</v>
      </c>
      <c r="O329" s="76">
        <v>45756</v>
      </c>
      <c r="P329" s="76">
        <v>44469</v>
      </c>
      <c r="Q329" s="77">
        <v>4</v>
      </c>
      <c r="R329" s="74" t="s">
        <v>94</v>
      </c>
      <c r="S329" s="77">
        <v>115579805.79000001</v>
      </c>
      <c r="T329" s="77">
        <v>115579805.79000001</v>
      </c>
      <c r="U329" s="77">
        <v>1132000.28</v>
      </c>
      <c r="V329" s="78">
        <v>1.9900000000000001E-2</v>
      </c>
      <c r="W329" s="79">
        <v>1</v>
      </c>
      <c r="X329" s="77">
        <v>115579805.79000001</v>
      </c>
      <c r="Y329" s="88">
        <v>115579805.79000001</v>
      </c>
      <c r="Z329" s="77">
        <v>1132000.28</v>
      </c>
      <c r="AA329" s="74" t="s">
        <v>2587</v>
      </c>
      <c r="AB329" s="74" t="s">
        <v>2494</v>
      </c>
      <c r="AC329" s="74">
        <v>1</v>
      </c>
      <c r="AD329" s="74">
        <v>1</v>
      </c>
      <c r="AE329" s="74">
        <v>1</v>
      </c>
      <c r="AF329" s="74" t="s">
        <v>2587</v>
      </c>
      <c r="AG329" s="74" t="s">
        <v>2494</v>
      </c>
      <c r="AH329" s="74">
        <v>1</v>
      </c>
      <c r="AI329" s="74">
        <v>1</v>
      </c>
      <c r="AJ329" s="74">
        <v>1</v>
      </c>
      <c r="AL329" s="74">
        <v>1</v>
      </c>
      <c r="AM329" s="74" t="s">
        <v>95</v>
      </c>
      <c r="AN329" s="74">
        <v>0</v>
      </c>
      <c r="AO329" s="74" t="s">
        <v>95</v>
      </c>
      <c r="AP329" s="74" t="s">
        <v>95</v>
      </c>
      <c r="AQ329" s="74">
        <v>1</v>
      </c>
      <c r="AS329" s="74">
        <v>1</v>
      </c>
      <c r="AT329" s="74" t="s">
        <v>92</v>
      </c>
      <c r="AU329" s="74" t="s">
        <v>95</v>
      </c>
      <c r="AV329" s="74" t="s">
        <v>94</v>
      </c>
      <c r="AW329" s="77">
        <v>115579805.79000001</v>
      </c>
      <c r="AX329" s="77">
        <v>0</v>
      </c>
      <c r="AY329" s="79">
        <v>1</v>
      </c>
      <c r="AZ329" s="77">
        <v>749581272.47046602</v>
      </c>
      <c r="BA329" s="77">
        <v>0</v>
      </c>
      <c r="BB329" s="74" t="s">
        <v>116</v>
      </c>
      <c r="BC329" s="75" t="s">
        <v>1925</v>
      </c>
      <c r="BD329" s="82">
        <v>49112.402970245217</v>
      </c>
      <c r="BE329" s="82">
        <v>0</v>
      </c>
      <c r="BF329" s="82">
        <v>481.01183017042706</v>
      </c>
      <c r="BG329" s="82">
        <v>49593.414800415645</v>
      </c>
      <c r="BH329" s="82">
        <v>281832.8655274855</v>
      </c>
      <c r="BI329" s="82">
        <v>0</v>
      </c>
      <c r="BJ329" s="82">
        <v>4399.6831814558846</v>
      </c>
      <c r="BK329" s="82">
        <v>286232.54870894138</v>
      </c>
      <c r="BL329" s="82">
        <v>104021825.21100003</v>
      </c>
      <c r="BM329" s="82">
        <v>0</v>
      </c>
      <c r="BN329" s="82">
        <v>1018800.2520000001</v>
      </c>
      <c r="BO329" s="82">
        <v>105040625.46300001</v>
      </c>
      <c r="BP329" s="82">
        <v>49112.402970245217</v>
      </c>
      <c r="BQ329" s="82">
        <v>0</v>
      </c>
      <c r="BR329" s="82">
        <v>481.01183017042706</v>
      </c>
      <c r="BS329" s="89">
        <v>49593.414800415645</v>
      </c>
      <c r="BT329" s="82">
        <v>256980.6485418081</v>
      </c>
      <c r="BU329" s="82">
        <v>0</v>
      </c>
      <c r="BV329" s="82">
        <v>2516.8944013667597</v>
      </c>
      <c r="BW329" s="82">
        <v>259497.54294317486</v>
      </c>
      <c r="BX329" s="82">
        <v>1474690.4688725679</v>
      </c>
      <c r="BY329" s="82">
        <v>0</v>
      </c>
      <c r="BZ329" s="82">
        <v>23021.342246967917</v>
      </c>
      <c r="CA329" s="82">
        <v>1497711.8111195357</v>
      </c>
      <c r="CB329" s="82">
        <v>544294200.41655767</v>
      </c>
      <c r="CC329" s="82">
        <v>0</v>
      </c>
      <c r="CD329" s="82">
        <v>5330872.3185900003</v>
      </c>
      <c r="CE329" s="82">
        <v>549625072.7351476</v>
      </c>
      <c r="CF329" s="82">
        <v>256980.6485418081</v>
      </c>
      <c r="CG329" s="82">
        <v>0</v>
      </c>
      <c r="CH329" s="82">
        <v>2516.8944013667597</v>
      </c>
      <c r="CI329" s="82">
        <v>259497.54294317486</v>
      </c>
      <c r="CJ329" s="82" t="s">
        <v>96</v>
      </c>
      <c r="CN329" s="82">
        <v>49593.414800415645</v>
      </c>
      <c r="CO329" s="82">
        <v>286232.54870894138</v>
      </c>
      <c r="CP329" s="82">
        <v>105040625.46300001</v>
      </c>
      <c r="CQ329" s="82">
        <v>49593.414800415645</v>
      </c>
      <c r="CR329" s="89">
        <v>49593.414800415645</v>
      </c>
      <c r="CS329" s="82">
        <v>49593.414800415645</v>
      </c>
      <c r="CT329" s="82">
        <v>286232.54870894138</v>
      </c>
      <c r="CU329" s="82">
        <v>105040625.46300001</v>
      </c>
      <c r="CV329" s="82">
        <v>49593.414800415645</v>
      </c>
      <c r="CW329" s="82">
        <v>49593.414800415645</v>
      </c>
    </row>
    <row r="330" spans="1:101">
      <c r="A330" s="86" t="s">
        <v>765</v>
      </c>
      <c r="B330" s="87" t="s">
        <v>797</v>
      </c>
      <c r="C330" s="75" t="s">
        <v>1926</v>
      </c>
      <c r="D330" s="74" t="s">
        <v>768</v>
      </c>
      <c r="E330" s="74" t="s">
        <v>765</v>
      </c>
      <c r="F330" s="74" t="s">
        <v>797</v>
      </c>
      <c r="G330" s="74" t="s">
        <v>523</v>
      </c>
      <c r="I330" s="74" t="s">
        <v>768</v>
      </c>
      <c r="J330" s="74" t="s">
        <v>523</v>
      </c>
      <c r="K330" s="74" t="s">
        <v>88</v>
      </c>
      <c r="L330" s="74" t="s">
        <v>769</v>
      </c>
      <c r="M330" s="74" t="s">
        <v>770</v>
      </c>
      <c r="N330" s="74" t="s">
        <v>523</v>
      </c>
      <c r="O330" s="76">
        <v>45756</v>
      </c>
      <c r="P330" s="76">
        <v>44469</v>
      </c>
      <c r="Q330" s="77">
        <v>4</v>
      </c>
      <c r="R330" s="74" t="s">
        <v>94</v>
      </c>
      <c r="S330" s="77">
        <v>48158252.409999996</v>
      </c>
      <c r="T330" s="77">
        <v>48158252.409999996</v>
      </c>
      <c r="U330" s="77">
        <v>471666.78</v>
      </c>
      <c r="V330" s="78">
        <v>1.9900000000000001E-2</v>
      </c>
      <c r="W330" s="79">
        <v>1</v>
      </c>
      <c r="X330" s="77">
        <v>48158252.409999996</v>
      </c>
      <c r="Y330" s="88">
        <v>48158252.409999996</v>
      </c>
      <c r="Z330" s="77">
        <v>471666.78</v>
      </c>
      <c r="AA330" s="74" t="s">
        <v>2587</v>
      </c>
      <c r="AB330" s="74" t="s">
        <v>2494</v>
      </c>
      <c r="AC330" s="74">
        <v>1</v>
      </c>
      <c r="AD330" s="74">
        <v>1</v>
      </c>
      <c r="AE330" s="74">
        <v>1</v>
      </c>
      <c r="AF330" s="74" t="s">
        <v>2587</v>
      </c>
      <c r="AG330" s="74" t="s">
        <v>2494</v>
      </c>
      <c r="AH330" s="74">
        <v>1</v>
      </c>
      <c r="AI330" s="74">
        <v>1</v>
      </c>
      <c r="AJ330" s="74">
        <v>1</v>
      </c>
      <c r="AL330" s="74">
        <v>1</v>
      </c>
      <c r="AM330" s="74" t="s">
        <v>95</v>
      </c>
      <c r="AN330" s="74">
        <v>0</v>
      </c>
      <c r="AO330" s="74" t="s">
        <v>95</v>
      </c>
      <c r="AP330" s="74" t="s">
        <v>95</v>
      </c>
      <c r="AQ330" s="74">
        <v>1</v>
      </c>
      <c r="AS330" s="74">
        <v>1</v>
      </c>
      <c r="AT330" s="74" t="s">
        <v>92</v>
      </c>
      <c r="AU330" s="74" t="s">
        <v>95</v>
      </c>
      <c r="AV330" s="74" t="s">
        <v>94</v>
      </c>
      <c r="AW330" s="77">
        <v>48158252.409999996</v>
      </c>
      <c r="AX330" s="77">
        <v>0</v>
      </c>
      <c r="AY330" s="79">
        <v>1</v>
      </c>
      <c r="AZ330" s="77">
        <v>312325530.17981398</v>
      </c>
      <c r="BA330" s="77">
        <v>0</v>
      </c>
      <c r="BB330" s="74" t="s">
        <v>116</v>
      </c>
      <c r="BC330" s="75" t="s">
        <v>1926</v>
      </c>
      <c r="BD330" s="82">
        <v>20463.501236539869</v>
      </c>
      <c r="BE330" s="82">
        <v>0</v>
      </c>
      <c r="BF330" s="82">
        <v>200.42159448793791</v>
      </c>
      <c r="BG330" s="82">
        <v>20663.922831027805</v>
      </c>
      <c r="BH330" s="82">
        <v>117430.36063035623</v>
      </c>
      <c r="BI330" s="82">
        <v>0</v>
      </c>
      <c r="BJ330" s="82">
        <v>1833.2013126511351</v>
      </c>
      <c r="BK330" s="82">
        <v>119263.56194300734</v>
      </c>
      <c r="BL330" s="82">
        <v>43342427.169</v>
      </c>
      <c r="BM330" s="82">
        <v>0</v>
      </c>
      <c r="BN330" s="82">
        <v>424500.10200000001</v>
      </c>
      <c r="BO330" s="82">
        <v>43766927.270999998</v>
      </c>
      <c r="BP330" s="82">
        <v>20463.501236539869</v>
      </c>
      <c r="BQ330" s="82">
        <v>0</v>
      </c>
      <c r="BR330" s="82">
        <v>200.42159448793791</v>
      </c>
      <c r="BS330" s="89">
        <v>20663.922831027805</v>
      </c>
      <c r="BT330" s="82">
        <v>107075.27022019486</v>
      </c>
      <c r="BU330" s="82">
        <v>0</v>
      </c>
      <c r="BV330" s="82">
        <v>1048.705993158135</v>
      </c>
      <c r="BW330" s="82">
        <v>108123.97621335299</v>
      </c>
      <c r="BX330" s="82">
        <v>614454.36199833895</v>
      </c>
      <c r="BY330" s="82">
        <v>0</v>
      </c>
      <c r="BZ330" s="82">
        <v>9592.2258684470653</v>
      </c>
      <c r="CA330" s="82">
        <v>624046.58786678594</v>
      </c>
      <c r="CB330" s="82">
        <v>226789250.16179249</v>
      </c>
      <c r="CC330" s="82">
        <v>0</v>
      </c>
      <c r="CD330" s="82">
        <v>2221196.7837149999</v>
      </c>
      <c r="CE330" s="82">
        <v>229010446.9455075</v>
      </c>
      <c r="CF330" s="82">
        <v>107075.27022019486</v>
      </c>
      <c r="CG330" s="82">
        <v>0</v>
      </c>
      <c r="CH330" s="82">
        <v>1048.705993158135</v>
      </c>
      <c r="CI330" s="82">
        <v>108123.97621335299</v>
      </c>
      <c r="CJ330" s="82" t="s">
        <v>96</v>
      </c>
      <c r="CN330" s="82">
        <v>20663.922831027805</v>
      </c>
      <c r="CO330" s="82">
        <v>119263.56194300734</v>
      </c>
      <c r="CP330" s="82">
        <v>43766927.270999998</v>
      </c>
      <c r="CQ330" s="82">
        <v>20663.922831027805</v>
      </c>
      <c r="CR330" s="89">
        <v>20663.922831027805</v>
      </c>
      <c r="CS330" s="82">
        <v>20663.922831027805</v>
      </c>
      <c r="CT330" s="82">
        <v>119263.56194300734</v>
      </c>
      <c r="CU330" s="82">
        <v>43766927.270999998</v>
      </c>
      <c r="CV330" s="82">
        <v>20663.922831027805</v>
      </c>
      <c r="CW330" s="82">
        <v>20663.922831027805</v>
      </c>
    </row>
    <row r="331" spans="1:101">
      <c r="A331" s="86" t="s">
        <v>765</v>
      </c>
      <c r="B331" s="87" t="s">
        <v>798</v>
      </c>
      <c r="C331" s="75" t="s">
        <v>1927</v>
      </c>
      <c r="D331" s="74" t="s">
        <v>768</v>
      </c>
      <c r="E331" s="74" t="s">
        <v>765</v>
      </c>
      <c r="F331" s="74" t="s">
        <v>798</v>
      </c>
      <c r="G331" s="74" t="s">
        <v>523</v>
      </c>
      <c r="I331" s="74" t="s">
        <v>768</v>
      </c>
      <c r="J331" s="74" t="s">
        <v>523</v>
      </c>
      <c r="K331" s="74" t="s">
        <v>88</v>
      </c>
      <c r="L331" s="74" t="s">
        <v>769</v>
      </c>
      <c r="M331" s="74" t="s">
        <v>770</v>
      </c>
      <c r="N331" s="74" t="s">
        <v>523</v>
      </c>
      <c r="O331" s="76">
        <v>45756</v>
      </c>
      <c r="P331" s="76">
        <v>44469</v>
      </c>
      <c r="Q331" s="77">
        <v>4</v>
      </c>
      <c r="R331" s="74" t="s">
        <v>94</v>
      </c>
      <c r="S331" s="77">
        <v>48179830.899999999</v>
      </c>
      <c r="T331" s="77">
        <v>48179830.899999999</v>
      </c>
      <c r="U331" s="77">
        <v>471878.12</v>
      </c>
      <c r="V331" s="78">
        <v>1.9900000000000001E-2</v>
      </c>
      <c r="W331" s="79">
        <v>1</v>
      </c>
      <c r="X331" s="77">
        <v>48179830.899999999</v>
      </c>
      <c r="Y331" s="88">
        <v>48179830.899999999</v>
      </c>
      <c r="Z331" s="77">
        <v>471878.12</v>
      </c>
      <c r="AA331" s="74" t="s">
        <v>2587</v>
      </c>
      <c r="AB331" s="74" t="s">
        <v>2494</v>
      </c>
      <c r="AC331" s="74">
        <v>1</v>
      </c>
      <c r="AD331" s="74">
        <v>1</v>
      </c>
      <c r="AE331" s="74">
        <v>1</v>
      </c>
      <c r="AF331" s="74" t="s">
        <v>2587</v>
      </c>
      <c r="AG331" s="74" t="s">
        <v>2494</v>
      </c>
      <c r="AH331" s="74">
        <v>1</v>
      </c>
      <c r="AI331" s="74">
        <v>1</v>
      </c>
      <c r="AJ331" s="74">
        <v>1</v>
      </c>
      <c r="AL331" s="74">
        <v>1</v>
      </c>
      <c r="AM331" s="74" t="s">
        <v>95</v>
      </c>
      <c r="AN331" s="74">
        <v>0</v>
      </c>
      <c r="AO331" s="74" t="s">
        <v>95</v>
      </c>
      <c r="AP331" s="74" t="s">
        <v>95</v>
      </c>
      <c r="AQ331" s="74">
        <v>1</v>
      </c>
      <c r="AS331" s="74">
        <v>1</v>
      </c>
      <c r="AT331" s="74" t="s">
        <v>92</v>
      </c>
      <c r="AU331" s="74" t="s">
        <v>95</v>
      </c>
      <c r="AV331" s="74" t="s">
        <v>94</v>
      </c>
      <c r="AW331" s="77">
        <v>48179830.899999999</v>
      </c>
      <c r="AX331" s="77">
        <v>0</v>
      </c>
      <c r="AY331" s="79">
        <v>1</v>
      </c>
      <c r="AZ331" s="77">
        <v>312465475.31885999</v>
      </c>
      <c r="BA331" s="77">
        <v>0</v>
      </c>
      <c r="BB331" s="74" t="s">
        <v>116</v>
      </c>
      <c r="BC331" s="75" t="s">
        <v>1927</v>
      </c>
      <c r="BD331" s="82">
        <v>20472.670411804749</v>
      </c>
      <c r="BE331" s="82">
        <v>0</v>
      </c>
      <c r="BF331" s="82">
        <v>200.51139750476068</v>
      </c>
      <c r="BG331" s="82">
        <v>20673.18180930951</v>
      </c>
      <c r="BH331" s="82">
        <v>117482.97819299089</v>
      </c>
      <c r="BI331" s="82">
        <v>0</v>
      </c>
      <c r="BJ331" s="82">
        <v>1834.0227161966968</v>
      </c>
      <c r="BK331" s="82">
        <v>119317.0009091876</v>
      </c>
      <c r="BL331" s="82">
        <v>43361847.809999995</v>
      </c>
      <c r="BM331" s="82">
        <v>0</v>
      </c>
      <c r="BN331" s="82">
        <v>424690.30800000002</v>
      </c>
      <c r="BO331" s="82">
        <v>43786538.117999993</v>
      </c>
      <c r="BP331" s="82">
        <v>20472.670411804749</v>
      </c>
      <c r="BQ331" s="82">
        <v>0</v>
      </c>
      <c r="BR331" s="82">
        <v>200.51139750476068</v>
      </c>
      <c r="BS331" s="89">
        <v>20673.18180930951</v>
      </c>
      <c r="BT331" s="82">
        <v>107123.24792976835</v>
      </c>
      <c r="BU331" s="82">
        <v>0</v>
      </c>
      <c r="BV331" s="82">
        <v>1049.1758874436603</v>
      </c>
      <c r="BW331" s="82">
        <v>108172.42381721201</v>
      </c>
      <c r="BX331" s="82">
        <v>614729.68339482485</v>
      </c>
      <c r="BY331" s="82">
        <v>0</v>
      </c>
      <c r="BZ331" s="82">
        <v>9596.5238624992162</v>
      </c>
      <c r="CA331" s="82">
        <v>624326.20725732413</v>
      </c>
      <c r="CB331" s="82">
        <v>226890868.66582498</v>
      </c>
      <c r="CC331" s="82">
        <v>0</v>
      </c>
      <c r="CD331" s="82">
        <v>2222192.0366100003</v>
      </c>
      <c r="CE331" s="82">
        <v>229113060.70243496</v>
      </c>
      <c r="CF331" s="82">
        <v>107123.24792976835</v>
      </c>
      <c r="CG331" s="82">
        <v>0</v>
      </c>
      <c r="CH331" s="82">
        <v>1049.1758874436603</v>
      </c>
      <c r="CI331" s="82">
        <v>108172.42381721201</v>
      </c>
      <c r="CJ331" s="82" t="s">
        <v>96</v>
      </c>
      <c r="CN331" s="82">
        <v>20673.18180930951</v>
      </c>
      <c r="CO331" s="82">
        <v>119317.0009091876</v>
      </c>
      <c r="CP331" s="82">
        <v>43786538.117999993</v>
      </c>
      <c r="CQ331" s="82">
        <v>20673.18180930951</v>
      </c>
      <c r="CR331" s="89">
        <v>20673.18180930951</v>
      </c>
      <c r="CS331" s="82">
        <v>20673.18180930951</v>
      </c>
      <c r="CT331" s="82">
        <v>119317.0009091876</v>
      </c>
      <c r="CU331" s="82">
        <v>43786538.117999993</v>
      </c>
      <c r="CV331" s="82">
        <v>20673.18180930951</v>
      </c>
      <c r="CW331" s="82">
        <v>20673.18180930951</v>
      </c>
    </row>
    <row r="332" spans="1:101">
      <c r="A332" s="86" t="s">
        <v>765</v>
      </c>
      <c r="B332" s="87" t="s">
        <v>799</v>
      </c>
      <c r="C332" s="75" t="s">
        <v>1928</v>
      </c>
      <c r="D332" s="74" t="s">
        <v>768</v>
      </c>
      <c r="E332" s="74" t="s">
        <v>765</v>
      </c>
      <c r="F332" s="74" t="s">
        <v>799</v>
      </c>
      <c r="G332" s="74" t="s">
        <v>523</v>
      </c>
      <c r="I332" s="74" t="s">
        <v>768</v>
      </c>
      <c r="J332" s="74" t="s">
        <v>523</v>
      </c>
      <c r="K332" s="74" t="s">
        <v>88</v>
      </c>
      <c r="L332" s="74" t="s">
        <v>769</v>
      </c>
      <c r="M332" s="74" t="s">
        <v>770</v>
      </c>
      <c r="N332" s="74" t="s">
        <v>523</v>
      </c>
      <c r="O332" s="76">
        <v>45756</v>
      </c>
      <c r="P332" s="76">
        <v>44469</v>
      </c>
      <c r="Q332" s="77">
        <v>4</v>
      </c>
      <c r="R332" s="74" t="s">
        <v>94</v>
      </c>
      <c r="S332" s="77">
        <v>48171883.579999998</v>
      </c>
      <c r="T332" s="77">
        <v>48171883.579999998</v>
      </c>
      <c r="U332" s="77">
        <v>471800.29</v>
      </c>
      <c r="V332" s="78">
        <v>1.9900000000000001E-2</v>
      </c>
      <c r="W332" s="79">
        <v>1</v>
      </c>
      <c r="X332" s="77">
        <v>48171883.579999998</v>
      </c>
      <c r="Y332" s="88">
        <v>48171883.579999998</v>
      </c>
      <c r="Z332" s="77">
        <v>471800.29</v>
      </c>
      <c r="AA332" s="74" t="s">
        <v>2587</v>
      </c>
      <c r="AB332" s="74" t="s">
        <v>2494</v>
      </c>
      <c r="AC332" s="74">
        <v>1</v>
      </c>
      <c r="AD332" s="74">
        <v>1</v>
      </c>
      <c r="AE332" s="74">
        <v>1</v>
      </c>
      <c r="AF332" s="74" t="s">
        <v>2587</v>
      </c>
      <c r="AG332" s="74" t="s">
        <v>2494</v>
      </c>
      <c r="AH332" s="74">
        <v>1</v>
      </c>
      <c r="AI332" s="74">
        <v>1</v>
      </c>
      <c r="AJ332" s="74">
        <v>1</v>
      </c>
      <c r="AL332" s="74">
        <v>1</v>
      </c>
      <c r="AM332" s="74" t="s">
        <v>95</v>
      </c>
      <c r="AN332" s="74">
        <v>0</v>
      </c>
      <c r="AO332" s="74" t="s">
        <v>95</v>
      </c>
      <c r="AP332" s="74" t="s">
        <v>95</v>
      </c>
      <c r="AQ332" s="74">
        <v>1</v>
      </c>
      <c r="AS332" s="74">
        <v>1</v>
      </c>
      <c r="AT332" s="74" t="s">
        <v>92</v>
      </c>
      <c r="AU332" s="74" t="s">
        <v>95</v>
      </c>
      <c r="AV332" s="74" t="s">
        <v>94</v>
      </c>
      <c r="AW332" s="77">
        <v>48171883.579999998</v>
      </c>
      <c r="AX332" s="77">
        <v>0</v>
      </c>
      <c r="AY332" s="79">
        <v>1</v>
      </c>
      <c r="AZ332" s="77">
        <v>312413933.769732</v>
      </c>
      <c r="BA332" s="77">
        <v>0</v>
      </c>
      <c r="BB332" s="74" t="s">
        <v>116</v>
      </c>
      <c r="BC332" s="75" t="s">
        <v>1928</v>
      </c>
      <c r="BD332" s="82">
        <v>20469.293420645212</v>
      </c>
      <c r="BE332" s="82">
        <v>0</v>
      </c>
      <c r="BF332" s="82">
        <v>200.47832582500618</v>
      </c>
      <c r="BG332" s="82">
        <v>20669.771746470218</v>
      </c>
      <c r="BH332" s="82">
        <v>117463.59923700841</v>
      </c>
      <c r="BI332" s="82">
        <v>0</v>
      </c>
      <c r="BJ332" s="82">
        <v>1833.7202186195648</v>
      </c>
      <c r="BK332" s="82">
        <v>119297.31945562798</v>
      </c>
      <c r="BL332" s="82">
        <v>43354695.221999995</v>
      </c>
      <c r="BM332" s="82">
        <v>0</v>
      </c>
      <c r="BN332" s="82">
        <v>424620.261</v>
      </c>
      <c r="BO332" s="82">
        <v>43779315.482999995</v>
      </c>
      <c r="BP332" s="82">
        <v>20469.293420645212</v>
      </c>
      <c r="BQ332" s="82">
        <v>0</v>
      </c>
      <c r="BR332" s="82">
        <v>200.47832582500618</v>
      </c>
      <c r="BS332" s="89">
        <v>20669.771746470218</v>
      </c>
      <c r="BT332" s="82">
        <v>107105.57782352607</v>
      </c>
      <c r="BU332" s="82">
        <v>0</v>
      </c>
      <c r="BV332" s="82">
        <v>1049.0028398793447</v>
      </c>
      <c r="BW332" s="82">
        <v>108154.58066340542</v>
      </c>
      <c r="BX332" s="82">
        <v>614628.28300764656</v>
      </c>
      <c r="BY332" s="82">
        <v>0</v>
      </c>
      <c r="BZ332" s="82">
        <v>9594.9410439268722</v>
      </c>
      <c r="CA332" s="82">
        <v>624223.22405157343</v>
      </c>
      <c r="CB332" s="82">
        <v>226853442.74911496</v>
      </c>
      <c r="CC332" s="82">
        <v>0</v>
      </c>
      <c r="CD332" s="82">
        <v>2221825.5156824999</v>
      </c>
      <c r="CE332" s="82">
        <v>229075268.26479748</v>
      </c>
      <c r="CF332" s="82">
        <v>107105.57782352607</v>
      </c>
      <c r="CG332" s="82">
        <v>0</v>
      </c>
      <c r="CH332" s="82">
        <v>1049.0028398793447</v>
      </c>
      <c r="CI332" s="82">
        <v>108154.58066340542</v>
      </c>
      <c r="CJ332" s="82" t="s">
        <v>96</v>
      </c>
      <c r="CN332" s="82">
        <v>20669.771746470218</v>
      </c>
      <c r="CO332" s="82">
        <v>119297.31945562798</v>
      </c>
      <c r="CP332" s="82">
        <v>43779315.482999995</v>
      </c>
      <c r="CQ332" s="82">
        <v>20669.771746470218</v>
      </c>
      <c r="CR332" s="89">
        <v>20669.771746470218</v>
      </c>
      <c r="CS332" s="82">
        <v>20669.771746470218</v>
      </c>
      <c r="CT332" s="82">
        <v>119297.31945562798</v>
      </c>
      <c r="CU332" s="82">
        <v>43779315.482999995</v>
      </c>
      <c r="CV332" s="82">
        <v>20669.771746470218</v>
      </c>
      <c r="CW332" s="82">
        <v>20669.771746470218</v>
      </c>
    </row>
    <row r="333" spans="1:101">
      <c r="A333" s="86" t="s">
        <v>765</v>
      </c>
      <c r="B333" s="87" t="s">
        <v>800</v>
      </c>
      <c r="C333" s="75" t="s">
        <v>1929</v>
      </c>
      <c r="D333" s="74" t="s">
        <v>768</v>
      </c>
      <c r="E333" s="74" t="s">
        <v>765</v>
      </c>
      <c r="F333" s="74" t="s">
        <v>800</v>
      </c>
      <c r="G333" s="74" t="s">
        <v>523</v>
      </c>
      <c r="I333" s="74" t="s">
        <v>768</v>
      </c>
      <c r="J333" s="74" t="s">
        <v>523</v>
      </c>
      <c r="K333" s="74" t="s">
        <v>88</v>
      </c>
      <c r="L333" s="74" t="s">
        <v>769</v>
      </c>
      <c r="M333" s="74" t="s">
        <v>770</v>
      </c>
      <c r="N333" s="74" t="s">
        <v>523</v>
      </c>
      <c r="O333" s="76">
        <v>45756</v>
      </c>
      <c r="P333" s="76">
        <v>44469</v>
      </c>
      <c r="Q333" s="77">
        <v>4</v>
      </c>
      <c r="R333" s="74" t="s">
        <v>94</v>
      </c>
      <c r="S333" s="77">
        <v>48171330.289999999</v>
      </c>
      <c r="T333" s="77">
        <v>48171330.289999999</v>
      </c>
      <c r="U333" s="77">
        <v>471794.87</v>
      </c>
      <c r="V333" s="78">
        <v>1.9900000000000001E-2</v>
      </c>
      <c r="W333" s="79">
        <v>1</v>
      </c>
      <c r="X333" s="77">
        <v>48171330.289999999</v>
      </c>
      <c r="Y333" s="88">
        <v>48171330.289999999</v>
      </c>
      <c r="Z333" s="77">
        <v>471794.87</v>
      </c>
      <c r="AA333" s="74" t="s">
        <v>2587</v>
      </c>
      <c r="AB333" s="74" t="s">
        <v>2494</v>
      </c>
      <c r="AC333" s="74">
        <v>1</v>
      </c>
      <c r="AD333" s="74">
        <v>1</v>
      </c>
      <c r="AE333" s="74">
        <v>1</v>
      </c>
      <c r="AF333" s="74" t="s">
        <v>2587</v>
      </c>
      <c r="AG333" s="74" t="s">
        <v>2494</v>
      </c>
      <c r="AH333" s="74">
        <v>1</v>
      </c>
      <c r="AI333" s="74">
        <v>1</v>
      </c>
      <c r="AJ333" s="74">
        <v>1</v>
      </c>
      <c r="AL333" s="74">
        <v>1</v>
      </c>
      <c r="AM333" s="74" t="s">
        <v>95</v>
      </c>
      <c r="AN333" s="74">
        <v>0</v>
      </c>
      <c r="AO333" s="74" t="s">
        <v>95</v>
      </c>
      <c r="AP333" s="74" t="s">
        <v>95</v>
      </c>
      <c r="AQ333" s="74">
        <v>1</v>
      </c>
      <c r="AS333" s="74">
        <v>1</v>
      </c>
      <c r="AT333" s="74" t="s">
        <v>92</v>
      </c>
      <c r="AU333" s="74" t="s">
        <v>95</v>
      </c>
      <c r="AV333" s="74" t="s">
        <v>94</v>
      </c>
      <c r="AW333" s="77">
        <v>48171330.289999999</v>
      </c>
      <c r="AX333" s="77">
        <v>0</v>
      </c>
      <c r="AY333" s="79">
        <v>1</v>
      </c>
      <c r="AZ333" s="77">
        <v>312410345.46276599</v>
      </c>
      <c r="BA333" s="77">
        <v>0</v>
      </c>
      <c r="BB333" s="74" t="s">
        <v>116</v>
      </c>
      <c r="BC333" s="75" t="s">
        <v>1929</v>
      </c>
      <c r="BD333" s="82">
        <v>20469.058315548322</v>
      </c>
      <c r="BE333" s="82">
        <v>0</v>
      </c>
      <c r="BF333" s="82">
        <v>200.47602274773175</v>
      </c>
      <c r="BG333" s="82">
        <v>20669.534338296053</v>
      </c>
      <c r="BH333" s="82">
        <v>117462.25007999002</v>
      </c>
      <c r="BI333" s="82">
        <v>0</v>
      </c>
      <c r="BJ333" s="82">
        <v>1833.699153003889</v>
      </c>
      <c r="BK333" s="82">
        <v>119295.94923299391</v>
      </c>
      <c r="BL333" s="82">
        <v>43354197.260999992</v>
      </c>
      <c r="BM333" s="82">
        <v>0</v>
      </c>
      <c r="BN333" s="82">
        <v>424615.38300000003</v>
      </c>
      <c r="BO333" s="82">
        <v>43778812.643999994</v>
      </c>
      <c r="BP333" s="82">
        <v>20469.058315548322</v>
      </c>
      <c r="BQ333" s="82">
        <v>0</v>
      </c>
      <c r="BR333" s="82">
        <v>200.47602274773175</v>
      </c>
      <c r="BS333" s="89">
        <v>20669.534338296053</v>
      </c>
      <c r="BT333" s="82">
        <v>107104.3476361066</v>
      </c>
      <c r="BU333" s="82">
        <v>0</v>
      </c>
      <c r="BV333" s="82">
        <v>1048.9907890275063</v>
      </c>
      <c r="BW333" s="82">
        <v>108153.33842513409</v>
      </c>
      <c r="BX333" s="82">
        <v>614621.22354354779</v>
      </c>
      <c r="BY333" s="82">
        <v>0</v>
      </c>
      <c r="BZ333" s="82">
        <v>9594.8308180928489</v>
      </c>
      <c r="CA333" s="82">
        <v>624216.05436164059</v>
      </c>
      <c r="CB333" s="82">
        <v>226850837.16818246</v>
      </c>
      <c r="CC333" s="82">
        <v>0</v>
      </c>
      <c r="CD333" s="82">
        <v>2221799.9915475002</v>
      </c>
      <c r="CE333" s="82">
        <v>229072637.15972996</v>
      </c>
      <c r="CF333" s="82">
        <v>107104.3476361066</v>
      </c>
      <c r="CG333" s="82">
        <v>0</v>
      </c>
      <c r="CH333" s="82">
        <v>1048.9907890275063</v>
      </c>
      <c r="CI333" s="82">
        <v>108153.33842513409</v>
      </c>
      <c r="CJ333" s="82" t="s">
        <v>96</v>
      </c>
      <c r="CN333" s="82">
        <v>20669.534338296053</v>
      </c>
      <c r="CO333" s="82">
        <v>119295.94923299391</v>
      </c>
      <c r="CP333" s="82">
        <v>43778812.643999994</v>
      </c>
      <c r="CQ333" s="82">
        <v>20669.534338296053</v>
      </c>
      <c r="CR333" s="89">
        <v>20669.534338296053</v>
      </c>
      <c r="CS333" s="82">
        <v>20669.534338296053</v>
      </c>
      <c r="CT333" s="82">
        <v>119295.94923299391</v>
      </c>
      <c r="CU333" s="82">
        <v>43778812.643999994</v>
      </c>
      <c r="CV333" s="82">
        <v>20669.534338296053</v>
      </c>
      <c r="CW333" s="82">
        <v>20669.534338296053</v>
      </c>
    </row>
    <row r="334" spans="1:101">
      <c r="A334" s="86" t="s">
        <v>765</v>
      </c>
      <c r="B334" s="87" t="s">
        <v>801</v>
      </c>
      <c r="C334" s="75" t="s">
        <v>1930</v>
      </c>
      <c r="D334" s="74" t="s">
        <v>768</v>
      </c>
      <c r="E334" s="74" t="s">
        <v>765</v>
      </c>
      <c r="F334" s="74" t="s">
        <v>801</v>
      </c>
      <c r="G334" s="74" t="s">
        <v>523</v>
      </c>
      <c r="I334" s="74" t="s">
        <v>768</v>
      </c>
      <c r="J334" s="74" t="s">
        <v>523</v>
      </c>
      <c r="K334" s="74" t="s">
        <v>88</v>
      </c>
      <c r="L334" s="74" t="s">
        <v>769</v>
      </c>
      <c r="M334" s="74" t="s">
        <v>770</v>
      </c>
      <c r="N334" s="74" t="s">
        <v>523</v>
      </c>
      <c r="O334" s="76">
        <v>44786</v>
      </c>
      <c r="P334" s="76">
        <v>44469</v>
      </c>
      <c r="Q334" s="77">
        <v>1</v>
      </c>
      <c r="R334" s="74" t="s">
        <v>94</v>
      </c>
      <c r="S334" s="77">
        <v>49909382.700000003</v>
      </c>
      <c r="T334" s="77">
        <v>49909382.700000003</v>
      </c>
      <c r="U334" s="77">
        <v>169972.6</v>
      </c>
      <c r="V334" s="78">
        <v>2.64E-2</v>
      </c>
      <c r="W334" s="79">
        <v>1</v>
      </c>
      <c r="X334" s="77">
        <v>49909382.700000003</v>
      </c>
      <c r="Y334" s="88">
        <v>49909382.700000003</v>
      </c>
      <c r="Z334" s="77">
        <v>169972.6</v>
      </c>
      <c r="AA334" s="74" t="s">
        <v>2587</v>
      </c>
      <c r="AB334" s="74" t="s">
        <v>2494</v>
      </c>
      <c r="AC334" s="74">
        <v>1</v>
      </c>
      <c r="AD334" s="74">
        <v>1</v>
      </c>
      <c r="AE334" s="74">
        <v>1</v>
      </c>
      <c r="AF334" s="74" t="s">
        <v>2587</v>
      </c>
      <c r="AG334" s="74" t="s">
        <v>2494</v>
      </c>
      <c r="AH334" s="74">
        <v>1</v>
      </c>
      <c r="AI334" s="74">
        <v>1</v>
      </c>
      <c r="AJ334" s="74">
        <v>1</v>
      </c>
      <c r="AL334" s="74">
        <v>1</v>
      </c>
      <c r="AM334" s="74" t="s">
        <v>95</v>
      </c>
      <c r="AN334" s="74">
        <v>0</v>
      </c>
      <c r="AO334" s="74" t="s">
        <v>95</v>
      </c>
      <c r="AP334" s="74" t="s">
        <v>95</v>
      </c>
      <c r="AQ334" s="74">
        <v>1</v>
      </c>
      <c r="AS334" s="74">
        <v>1</v>
      </c>
      <c r="AT334" s="74" t="s">
        <v>92</v>
      </c>
      <c r="AU334" s="74" t="s">
        <v>95</v>
      </c>
      <c r="AV334" s="74" t="s">
        <v>94</v>
      </c>
      <c r="AW334" s="77">
        <v>49909382.700000003</v>
      </c>
      <c r="AX334" s="77">
        <v>0</v>
      </c>
      <c r="AY334" s="79">
        <v>1</v>
      </c>
      <c r="AZ334" s="77">
        <v>323682310.56258005</v>
      </c>
      <c r="BA334" s="77">
        <v>0</v>
      </c>
      <c r="BB334" s="74" t="s">
        <v>116</v>
      </c>
      <c r="BC334" s="75" t="s">
        <v>1930</v>
      </c>
      <c r="BD334" s="82">
        <v>21207.595032753215</v>
      </c>
      <c r="BE334" s="82">
        <v>0</v>
      </c>
      <c r="BF334" s="82">
        <v>72.225098217136406</v>
      </c>
      <c r="BG334" s="82">
        <v>21279.820130970351</v>
      </c>
      <c r="BH334" s="82">
        <v>21207.595032753215</v>
      </c>
      <c r="BI334" s="82">
        <v>0</v>
      </c>
      <c r="BJ334" s="82">
        <v>72.225098217136406</v>
      </c>
      <c r="BK334" s="82">
        <v>21279.820130970351</v>
      </c>
      <c r="BL334" s="82">
        <v>44918444.43</v>
      </c>
      <c r="BM334" s="82">
        <v>0</v>
      </c>
      <c r="BN334" s="82">
        <v>152975.34</v>
      </c>
      <c r="BO334" s="82">
        <v>45071419.769999996</v>
      </c>
      <c r="BP334" s="82">
        <v>21207.595032753215</v>
      </c>
      <c r="BQ334" s="82">
        <v>0</v>
      </c>
      <c r="BR334" s="82">
        <v>72.225098217136406</v>
      </c>
      <c r="BS334" s="89">
        <v>21279.820130970351</v>
      </c>
      <c r="BT334" s="82">
        <v>110968.7410088812</v>
      </c>
      <c r="BU334" s="82">
        <v>0</v>
      </c>
      <c r="BV334" s="82">
        <v>377.91782642116624</v>
      </c>
      <c r="BW334" s="82">
        <v>111346.65883530235</v>
      </c>
      <c r="BX334" s="82">
        <v>110968.7410088812</v>
      </c>
      <c r="BY334" s="82">
        <v>0</v>
      </c>
      <c r="BZ334" s="82">
        <v>377.91782642116624</v>
      </c>
      <c r="CA334" s="82">
        <v>111346.65883530235</v>
      </c>
      <c r="CB334" s="82">
        <v>235035760.47997499</v>
      </c>
      <c r="CC334" s="82">
        <v>0</v>
      </c>
      <c r="CD334" s="82">
        <v>800443.46655000001</v>
      </c>
      <c r="CE334" s="82">
        <v>235836203.94652498</v>
      </c>
      <c r="CF334" s="82">
        <v>110968.7410088812</v>
      </c>
      <c r="CG334" s="82">
        <v>0</v>
      </c>
      <c r="CH334" s="82">
        <v>377.91782642116624</v>
      </c>
      <c r="CI334" s="82">
        <v>111346.65883530235</v>
      </c>
      <c r="CJ334" s="82" t="s">
        <v>96</v>
      </c>
      <c r="CN334" s="82">
        <v>21279.820130970351</v>
      </c>
      <c r="CO334" s="82">
        <v>21279.820130970351</v>
      </c>
      <c r="CP334" s="82">
        <v>45071419.769999996</v>
      </c>
      <c r="CQ334" s="82">
        <v>21279.820130970351</v>
      </c>
      <c r="CR334" s="89">
        <v>21279.820130970351</v>
      </c>
      <c r="CS334" s="82">
        <v>21279.820130970351</v>
      </c>
      <c r="CT334" s="82">
        <v>21279.820130970351</v>
      </c>
      <c r="CU334" s="82">
        <v>45071419.769999996</v>
      </c>
      <c r="CV334" s="82">
        <v>21279.820130970351</v>
      </c>
      <c r="CW334" s="82">
        <v>21279.820130970351</v>
      </c>
    </row>
    <row r="335" spans="1:101">
      <c r="A335" s="86" t="s">
        <v>765</v>
      </c>
      <c r="B335" s="87" t="s">
        <v>802</v>
      </c>
      <c r="C335" s="75" t="s">
        <v>1931</v>
      </c>
      <c r="D335" s="74" t="s">
        <v>768</v>
      </c>
      <c r="E335" s="74" t="s">
        <v>765</v>
      </c>
      <c r="F335" s="74" t="s">
        <v>802</v>
      </c>
      <c r="G335" s="74" t="s">
        <v>523</v>
      </c>
      <c r="I335" s="74" t="s">
        <v>768</v>
      </c>
      <c r="J335" s="74" t="s">
        <v>523</v>
      </c>
      <c r="K335" s="74" t="s">
        <v>88</v>
      </c>
      <c r="L335" s="74" t="s">
        <v>769</v>
      </c>
      <c r="M335" s="74" t="s">
        <v>770</v>
      </c>
      <c r="N335" s="74" t="s">
        <v>523</v>
      </c>
      <c r="O335" s="76">
        <v>45952</v>
      </c>
      <c r="P335" s="76">
        <v>44469</v>
      </c>
      <c r="Q335" s="77">
        <v>5</v>
      </c>
      <c r="R335" s="74" t="s">
        <v>94</v>
      </c>
      <c r="S335" s="77">
        <v>19980802</v>
      </c>
      <c r="T335" s="77">
        <v>19980802</v>
      </c>
      <c r="U335" s="77">
        <v>567034.57999999996</v>
      </c>
      <c r="V335" s="78">
        <v>3.0200000000000001E-2</v>
      </c>
      <c r="W335" s="79">
        <v>1</v>
      </c>
      <c r="X335" s="77">
        <v>19980802</v>
      </c>
      <c r="Y335" s="88">
        <v>19980802</v>
      </c>
      <c r="Z335" s="77">
        <v>567034.57999999996</v>
      </c>
      <c r="AA335" s="74" t="s">
        <v>2587</v>
      </c>
      <c r="AB335" s="74" t="s">
        <v>2494</v>
      </c>
      <c r="AC335" s="74">
        <v>1</v>
      </c>
      <c r="AD335" s="74">
        <v>1</v>
      </c>
      <c r="AE335" s="74">
        <v>1</v>
      </c>
      <c r="AF335" s="74" t="s">
        <v>2587</v>
      </c>
      <c r="AG335" s="74" t="s">
        <v>2494</v>
      </c>
      <c r="AH335" s="74">
        <v>1</v>
      </c>
      <c r="AI335" s="74">
        <v>1</v>
      </c>
      <c r="AJ335" s="74">
        <v>1</v>
      </c>
      <c r="AL335" s="74">
        <v>1</v>
      </c>
      <c r="AM335" s="74" t="s">
        <v>95</v>
      </c>
      <c r="AN335" s="74">
        <v>0</v>
      </c>
      <c r="AO335" s="74" t="s">
        <v>95</v>
      </c>
      <c r="AP335" s="74" t="s">
        <v>95</v>
      </c>
      <c r="AQ335" s="74">
        <v>1</v>
      </c>
      <c r="AS335" s="74">
        <v>1</v>
      </c>
      <c r="AT335" s="74" t="s">
        <v>92</v>
      </c>
      <c r="AU335" s="74" t="s">
        <v>95</v>
      </c>
      <c r="AV335" s="74" t="s">
        <v>94</v>
      </c>
      <c r="AW335" s="77">
        <v>19980802</v>
      </c>
      <c r="AX335" s="77">
        <v>0</v>
      </c>
      <c r="AY335" s="79">
        <v>1</v>
      </c>
      <c r="AZ335" s="77">
        <v>129583493.29080001</v>
      </c>
      <c r="BA335" s="77">
        <v>0</v>
      </c>
      <c r="BB335" s="74" t="s">
        <v>116</v>
      </c>
      <c r="BC335" s="75" t="s">
        <v>1931</v>
      </c>
      <c r="BD335" s="82">
        <v>8490.2824743938472</v>
      </c>
      <c r="BE335" s="82">
        <v>0</v>
      </c>
      <c r="BF335" s="82">
        <v>240.94547140546587</v>
      </c>
      <c r="BG335" s="82">
        <v>8731.2279457993136</v>
      </c>
      <c r="BH335" s="82">
        <v>73422.249257397867</v>
      </c>
      <c r="BI335" s="82">
        <v>0</v>
      </c>
      <c r="BJ335" s="82">
        <v>4716.9957858870384</v>
      </c>
      <c r="BK335" s="82">
        <v>78139.2450432849</v>
      </c>
      <c r="BL335" s="82">
        <v>17982721.800000001</v>
      </c>
      <c r="BM335" s="82">
        <v>0</v>
      </c>
      <c r="BN335" s="82">
        <v>510331.12199999997</v>
      </c>
      <c r="BO335" s="82">
        <v>18493052.921999998</v>
      </c>
      <c r="BP335" s="82">
        <v>8490.2824743938472</v>
      </c>
      <c r="BQ335" s="82">
        <v>0</v>
      </c>
      <c r="BR335" s="82">
        <v>240.94547140546587</v>
      </c>
      <c r="BS335" s="89">
        <v>8731.2279457993136</v>
      </c>
      <c r="BT335" s="82">
        <v>44425.403047265805</v>
      </c>
      <c r="BU335" s="82">
        <v>0</v>
      </c>
      <c r="BV335" s="82">
        <v>1260.7471791291002</v>
      </c>
      <c r="BW335" s="82">
        <v>45686.150226394908</v>
      </c>
      <c r="BX335" s="82">
        <v>384181.91923933435</v>
      </c>
      <c r="BY335" s="82">
        <v>0</v>
      </c>
      <c r="BZ335" s="82">
        <v>24681.68044965393</v>
      </c>
      <c r="CA335" s="82">
        <v>408863.59968898824</v>
      </c>
      <c r="CB335" s="82">
        <v>94094591.818499997</v>
      </c>
      <c r="CC335" s="82">
        <v>0</v>
      </c>
      <c r="CD335" s="82">
        <v>2670307.595865</v>
      </c>
      <c r="CE335" s="82">
        <v>96764899.414364994</v>
      </c>
      <c r="CF335" s="82">
        <v>44425.403047265805</v>
      </c>
      <c r="CG335" s="82">
        <v>0</v>
      </c>
      <c r="CH335" s="82">
        <v>1260.7471791291002</v>
      </c>
      <c r="CI335" s="82">
        <v>45686.150226394908</v>
      </c>
      <c r="CJ335" s="82" t="s">
        <v>96</v>
      </c>
      <c r="CN335" s="82">
        <v>8731.2279457993136</v>
      </c>
      <c r="CO335" s="82">
        <v>78139.2450432849</v>
      </c>
      <c r="CP335" s="82">
        <v>18493052.921999998</v>
      </c>
      <c r="CQ335" s="82">
        <v>8731.2279457993136</v>
      </c>
      <c r="CR335" s="89">
        <v>8731.2279457993136</v>
      </c>
      <c r="CS335" s="82">
        <v>8731.2279457993136</v>
      </c>
      <c r="CT335" s="82">
        <v>78139.2450432849</v>
      </c>
      <c r="CU335" s="82">
        <v>18493052.921999998</v>
      </c>
      <c r="CV335" s="82">
        <v>8731.2279457993136</v>
      </c>
      <c r="CW335" s="82">
        <v>8731.2279457993136</v>
      </c>
    </row>
    <row r="336" spans="1:101">
      <c r="A336" s="86" t="s">
        <v>765</v>
      </c>
      <c r="B336" s="87" t="s">
        <v>803</v>
      </c>
      <c r="C336" s="75" t="s">
        <v>1932</v>
      </c>
      <c r="D336" s="74" t="s">
        <v>768</v>
      </c>
      <c r="E336" s="74" t="s">
        <v>765</v>
      </c>
      <c r="F336" s="74" t="s">
        <v>803</v>
      </c>
      <c r="G336" s="74" t="s">
        <v>523</v>
      </c>
      <c r="I336" s="74" t="s">
        <v>768</v>
      </c>
      <c r="J336" s="74" t="s">
        <v>523</v>
      </c>
      <c r="K336" s="74" t="s">
        <v>88</v>
      </c>
      <c r="L336" s="74" t="s">
        <v>769</v>
      </c>
      <c r="M336" s="74" t="s">
        <v>770</v>
      </c>
      <c r="N336" s="74" t="s">
        <v>523</v>
      </c>
      <c r="O336" s="76">
        <v>45952</v>
      </c>
      <c r="P336" s="76">
        <v>44469</v>
      </c>
      <c r="Q336" s="77">
        <v>5</v>
      </c>
      <c r="R336" s="74" t="s">
        <v>94</v>
      </c>
      <c r="S336" s="77">
        <v>19983043.210000001</v>
      </c>
      <c r="T336" s="77">
        <v>19983043.210000001</v>
      </c>
      <c r="U336" s="77">
        <v>567098.17000000004</v>
      </c>
      <c r="V336" s="78">
        <v>3.0200000000000001E-2</v>
      </c>
      <c r="W336" s="79">
        <v>1</v>
      </c>
      <c r="X336" s="77">
        <v>19983043.210000001</v>
      </c>
      <c r="Y336" s="88">
        <v>19983043.210000001</v>
      </c>
      <c r="Z336" s="77">
        <v>567098.17000000004</v>
      </c>
      <c r="AA336" s="74" t="s">
        <v>2587</v>
      </c>
      <c r="AB336" s="74" t="s">
        <v>2494</v>
      </c>
      <c r="AC336" s="74">
        <v>1</v>
      </c>
      <c r="AD336" s="74">
        <v>1</v>
      </c>
      <c r="AE336" s="74">
        <v>1</v>
      </c>
      <c r="AF336" s="74" t="s">
        <v>2587</v>
      </c>
      <c r="AG336" s="74" t="s">
        <v>2494</v>
      </c>
      <c r="AH336" s="74">
        <v>1</v>
      </c>
      <c r="AI336" s="74">
        <v>1</v>
      </c>
      <c r="AJ336" s="74">
        <v>1</v>
      </c>
      <c r="AL336" s="74">
        <v>1</v>
      </c>
      <c r="AM336" s="74" t="s">
        <v>95</v>
      </c>
      <c r="AN336" s="74">
        <v>0</v>
      </c>
      <c r="AO336" s="74" t="s">
        <v>95</v>
      </c>
      <c r="AP336" s="74" t="s">
        <v>95</v>
      </c>
      <c r="AQ336" s="74">
        <v>1</v>
      </c>
      <c r="AS336" s="74">
        <v>1</v>
      </c>
      <c r="AT336" s="74" t="s">
        <v>92</v>
      </c>
      <c r="AU336" s="74" t="s">
        <v>95</v>
      </c>
      <c r="AV336" s="74" t="s">
        <v>94</v>
      </c>
      <c r="AW336" s="77">
        <v>19983043.210000001</v>
      </c>
      <c r="AX336" s="77">
        <v>0</v>
      </c>
      <c r="AY336" s="79">
        <v>1</v>
      </c>
      <c r="AZ336" s="77">
        <v>129598028.43413401</v>
      </c>
      <c r="BA336" s="77">
        <v>0</v>
      </c>
      <c r="BB336" s="74" t="s">
        <v>116</v>
      </c>
      <c r="BC336" s="75" t="s">
        <v>1932</v>
      </c>
      <c r="BD336" s="82">
        <v>8491.2348138437083</v>
      </c>
      <c r="BE336" s="82">
        <v>0</v>
      </c>
      <c r="BF336" s="82">
        <v>240.97249219584995</v>
      </c>
      <c r="BG336" s="82">
        <v>8732.2073060395578</v>
      </c>
      <c r="BH336" s="82">
        <v>73430.484896750975</v>
      </c>
      <c r="BI336" s="82">
        <v>0</v>
      </c>
      <c r="BJ336" s="82">
        <v>4717.5247726060225</v>
      </c>
      <c r="BK336" s="82">
        <v>78148.009669356994</v>
      </c>
      <c r="BL336" s="82">
        <v>17984738.889000002</v>
      </c>
      <c r="BM336" s="82">
        <v>0</v>
      </c>
      <c r="BN336" s="82">
        <v>510388.35300000006</v>
      </c>
      <c r="BO336" s="82">
        <v>18495127.242000002</v>
      </c>
      <c r="BP336" s="82">
        <v>8491.2348138437083</v>
      </c>
      <c r="BQ336" s="82">
        <v>0</v>
      </c>
      <c r="BR336" s="82">
        <v>240.97249219584995</v>
      </c>
      <c r="BS336" s="89">
        <v>8732.2073060395578</v>
      </c>
      <c r="BT336" s="82">
        <v>44430.386163437201</v>
      </c>
      <c r="BU336" s="82">
        <v>0</v>
      </c>
      <c r="BV336" s="82">
        <v>1260.8885654147848</v>
      </c>
      <c r="BW336" s="82">
        <v>45691.274728851982</v>
      </c>
      <c r="BX336" s="82">
        <v>384225.01222224947</v>
      </c>
      <c r="BY336" s="82">
        <v>0</v>
      </c>
      <c r="BZ336" s="82">
        <v>24684.448372661012</v>
      </c>
      <c r="CA336" s="82">
        <v>408909.46059491049</v>
      </c>
      <c r="CB336" s="82">
        <v>94105146.236692518</v>
      </c>
      <c r="CC336" s="82">
        <v>0</v>
      </c>
      <c r="CD336" s="82">
        <v>2670607.0570725002</v>
      </c>
      <c r="CE336" s="82">
        <v>96775753.293765008</v>
      </c>
      <c r="CF336" s="82">
        <v>44430.386163437201</v>
      </c>
      <c r="CG336" s="82">
        <v>0</v>
      </c>
      <c r="CH336" s="82">
        <v>1260.8885654147848</v>
      </c>
      <c r="CI336" s="82">
        <v>45691.274728851982</v>
      </c>
      <c r="CJ336" s="82" t="s">
        <v>96</v>
      </c>
      <c r="CN336" s="82">
        <v>8732.2073060395578</v>
      </c>
      <c r="CO336" s="82">
        <v>78148.009669356994</v>
      </c>
      <c r="CP336" s="82">
        <v>18495127.242000002</v>
      </c>
      <c r="CQ336" s="82">
        <v>8732.2073060395578</v>
      </c>
      <c r="CR336" s="89">
        <v>8732.2073060395578</v>
      </c>
      <c r="CS336" s="82">
        <v>8732.2073060395578</v>
      </c>
      <c r="CT336" s="82">
        <v>78148.009669356994</v>
      </c>
      <c r="CU336" s="82">
        <v>18495127.242000002</v>
      </c>
      <c r="CV336" s="82">
        <v>8732.2073060395578</v>
      </c>
      <c r="CW336" s="82">
        <v>8732.2073060395578</v>
      </c>
    </row>
    <row r="337" spans="1:101">
      <c r="A337" s="86" t="s">
        <v>765</v>
      </c>
      <c r="B337" s="87" t="s">
        <v>804</v>
      </c>
      <c r="C337" s="75" t="s">
        <v>1933</v>
      </c>
      <c r="D337" s="74" t="s">
        <v>768</v>
      </c>
      <c r="E337" s="74" t="s">
        <v>765</v>
      </c>
      <c r="F337" s="74" t="s">
        <v>804</v>
      </c>
      <c r="G337" s="74" t="s">
        <v>523</v>
      </c>
      <c r="I337" s="74" t="s">
        <v>768</v>
      </c>
      <c r="J337" s="74" t="s">
        <v>523</v>
      </c>
      <c r="K337" s="74" t="s">
        <v>88</v>
      </c>
      <c r="L337" s="74" t="s">
        <v>769</v>
      </c>
      <c r="M337" s="74" t="s">
        <v>770</v>
      </c>
      <c r="N337" s="74" t="s">
        <v>523</v>
      </c>
      <c r="O337" s="76">
        <v>45952</v>
      </c>
      <c r="P337" s="76">
        <v>44469</v>
      </c>
      <c r="Q337" s="77">
        <v>5</v>
      </c>
      <c r="R337" s="74" t="s">
        <v>94</v>
      </c>
      <c r="S337" s="77">
        <v>19978520.789999999</v>
      </c>
      <c r="T337" s="77">
        <v>19978520.789999999</v>
      </c>
      <c r="U337" s="77">
        <v>566969.82999999996</v>
      </c>
      <c r="V337" s="78">
        <v>3.0200000000000001E-2</v>
      </c>
      <c r="W337" s="79">
        <v>1</v>
      </c>
      <c r="X337" s="77">
        <v>19978520.789999999</v>
      </c>
      <c r="Y337" s="88">
        <v>19978520.789999999</v>
      </c>
      <c r="Z337" s="77">
        <v>566969.82999999996</v>
      </c>
      <c r="AA337" s="74" t="s">
        <v>2587</v>
      </c>
      <c r="AB337" s="74" t="s">
        <v>2494</v>
      </c>
      <c r="AC337" s="74">
        <v>1</v>
      </c>
      <c r="AD337" s="74">
        <v>1</v>
      </c>
      <c r="AE337" s="74">
        <v>1</v>
      </c>
      <c r="AF337" s="74" t="s">
        <v>2587</v>
      </c>
      <c r="AG337" s="74" t="s">
        <v>2494</v>
      </c>
      <c r="AH337" s="74">
        <v>1</v>
      </c>
      <c r="AI337" s="74">
        <v>1</v>
      </c>
      <c r="AJ337" s="74">
        <v>1</v>
      </c>
      <c r="AL337" s="74">
        <v>1</v>
      </c>
      <c r="AM337" s="74" t="s">
        <v>95</v>
      </c>
      <c r="AN337" s="74">
        <v>0</v>
      </c>
      <c r="AO337" s="74" t="s">
        <v>95</v>
      </c>
      <c r="AP337" s="74" t="s">
        <v>95</v>
      </c>
      <c r="AQ337" s="74">
        <v>1</v>
      </c>
      <c r="AS337" s="74">
        <v>1</v>
      </c>
      <c r="AT337" s="74" t="s">
        <v>92</v>
      </c>
      <c r="AU337" s="74" t="s">
        <v>95</v>
      </c>
      <c r="AV337" s="74" t="s">
        <v>94</v>
      </c>
      <c r="AW337" s="77">
        <v>19978520.789999999</v>
      </c>
      <c r="AX337" s="77">
        <v>0</v>
      </c>
      <c r="AY337" s="79">
        <v>1</v>
      </c>
      <c r="AZ337" s="77">
        <v>129568698.731466</v>
      </c>
      <c r="BA337" s="77">
        <v>0</v>
      </c>
      <c r="BB337" s="74" t="s">
        <v>116</v>
      </c>
      <c r="BC337" s="75" t="s">
        <v>1933</v>
      </c>
      <c r="BD337" s="82">
        <v>8489.3131380637333</v>
      </c>
      <c r="BE337" s="82">
        <v>0</v>
      </c>
      <c r="BF337" s="82">
        <v>240.9179577055545</v>
      </c>
      <c r="BG337" s="82">
        <v>8730.231095769288</v>
      </c>
      <c r="BH337" s="82">
        <v>73413.866632454738</v>
      </c>
      <c r="BI337" s="82">
        <v>0</v>
      </c>
      <c r="BJ337" s="82">
        <v>4716.4571494653646</v>
      </c>
      <c r="BK337" s="82">
        <v>78130.323781920102</v>
      </c>
      <c r="BL337" s="82">
        <v>17980668.710999999</v>
      </c>
      <c r="BM337" s="82">
        <v>0</v>
      </c>
      <c r="BN337" s="82">
        <v>510272.84699999995</v>
      </c>
      <c r="BO337" s="82">
        <v>18490941.557999998</v>
      </c>
      <c r="BP337" s="82">
        <v>8489.3131380637333</v>
      </c>
      <c r="BQ337" s="82">
        <v>0</v>
      </c>
      <c r="BR337" s="82">
        <v>240.9179577055545</v>
      </c>
      <c r="BS337" s="89">
        <v>8730.231095769288</v>
      </c>
      <c r="BT337" s="82">
        <v>44420.330994918484</v>
      </c>
      <c r="BU337" s="82">
        <v>0</v>
      </c>
      <c r="BV337" s="82">
        <v>1260.6032136943138</v>
      </c>
      <c r="BW337" s="82">
        <v>45680.934208612802</v>
      </c>
      <c r="BX337" s="82">
        <v>384138.05715431942</v>
      </c>
      <c r="BY337" s="82">
        <v>0</v>
      </c>
      <c r="BZ337" s="82">
        <v>24678.86203457752</v>
      </c>
      <c r="CA337" s="82">
        <v>408816.91918889695</v>
      </c>
      <c r="CB337" s="82">
        <v>94083849.030307502</v>
      </c>
      <c r="CC337" s="82">
        <v>0</v>
      </c>
      <c r="CD337" s="82">
        <v>2670002.6719274996</v>
      </c>
      <c r="CE337" s="82">
        <v>96753851.702234983</v>
      </c>
      <c r="CF337" s="82">
        <v>44420.330994918484</v>
      </c>
      <c r="CG337" s="82">
        <v>0</v>
      </c>
      <c r="CH337" s="82">
        <v>1260.6032136943138</v>
      </c>
      <c r="CI337" s="82">
        <v>45680.934208612802</v>
      </c>
      <c r="CJ337" s="82" t="s">
        <v>96</v>
      </c>
      <c r="CN337" s="82">
        <v>8730.231095769288</v>
      </c>
      <c r="CO337" s="82">
        <v>78130.323781920102</v>
      </c>
      <c r="CP337" s="82">
        <v>18490941.557999998</v>
      </c>
      <c r="CQ337" s="82">
        <v>8730.231095769288</v>
      </c>
      <c r="CR337" s="89">
        <v>8730.231095769288</v>
      </c>
      <c r="CS337" s="82">
        <v>8730.231095769288</v>
      </c>
      <c r="CT337" s="82">
        <v>78130.323781920102</v>
      </c>
      <c r="CU337" s="82">
        <v>18490941.557999998</v>
      </c>
      <c r="CV337" s="82">
        <v>8730.231095769288</v>
      </c>
      <c r="CW337" s="82">
        <v>8730.231095769288</v>
      </c>
    </row>
    <row r="338" spans="1:101">
      <c r="A338" s="86" t="s">
        <v>765</v>
      </c>
      <c r="B338" s="87" t="s">
        <v>805</v>
      </c>
      <c r="C338" s="75" t="s">
        <v>1934</v>
      </c>
      <c r="D338" s="74" t="s">
        <v>768</v>
      </c>
      <c r="E338" s="74" t="s">
        <v>765</v>
      </c>
      <c r="F338" s="74" t="s">
        <v>805</v>
      </c>
      <c r="G338" s="74" t="s">
        <v>523</v>
      </c>
      <c r="I338" s="74" t="s">
        <v>768</v>
      </c>
      <c r="J338" s="74" t="s">
        <v>523</v>
      </c>
      <c r="K338" s="74" t="s">
        <v>88</v>
      </c>
      <c r="L338" s="74" t="s">
        <v>769</v>
      </c>
      <c r="M338" s="74" t="s">
        <v>770</v>
      </c>
      <c r="N338" s="74" t="s">
        <v>523</v>
      </c>
      <c r="O338" s="76">
        <v>45952</v>
      </c>
      <c r="P338" s="76">
        <v>44469</v>
      </c>
      <c r="Q338" s="77">
        <v>5</v>
      </c>
      <c r="R338" s="74" t="s">
        <v>94</v>
      </c>
      <c r="S338" s="77">
        <v>49844897.649999999</v>
      </c>
      <c r="T338" s="77">
        <v>49844897.649999999</v>
      </c>
      <c r="U338" s="77">
        <v>1414546.83</v>
      </c>
      <c r="V338" s="78">
        <v>3.0200000000000001E-2</v>
      </c>
      <c r="W338" s="79">
        <v>1</v>
      </c>
      <c r="X338" s="77">
        <v>49844897.649999999</v>
      </c>
      <c r="Y338" s="88">
        <v>49844897.649999999</v>
      </c>
      <c r="Z338" s="77">
        <v>1414546.83</v>
      </c>
      <c r="AA338" s="74" t="s">
        <v>2587</v>
      </c>
      <c r="AB338" s="74" t="s">
        <v>2494</v>
      </c>
      <c r="AC338" s="74">
        <v>1</v>
      </c>
      <c r="AD338" s="74">
        <v>1</v>
      </c>
      <c r="AE338" s="74">
        <v>1</v>
      </c>
      <c r="AF338" s="74" t="s">
        <v>2587</v>
      </c>
      <c r="AG338" s="74" t="s">
        <v>2494</v>
      </c>
      <c r="AH338" s="74">
        <v>1</v>
      </c>
      <c r="AI338" s="74">
        <v>1</v>
      </c>
      <c r="AJ338" s="74">
        <v>1</v>
      </c>
      <c r="AL338" s="74">
        <v>1</v>
      </c>
      <c r="AM338" s="74" t="s">
        <v>95</v>
      </c>
      <c r="AN338" s="74">
        <v>0</v>
      </c>
      <c r="AO338" s="74" t="s">
        <v>95</v>
      </c>
      <c r="AP338" s="74" t="s">
        <v>95</v>
      </c>
      <c r="AQ338" s="74">
        <v>1</v>
      </c>
      <c r="AS338" s="74">
        <v>1</v>
      </c>
      <c r="AT338" s="74" t="s">
        <v>92</v>
      </c>
      <c r="AU338" s="74" t="s">
        <v>95</v>
      </c>
      <c r="AV338" s="74" t="s">
        <v>94</v>
      </c>
      <c r="AW338" s="77">
        <v>49844897.649999999</v>
      </c>
      <c r="AX338" s="77">
        <v>0</v>
      </c>
      <c r="AY338" s="79">
        <v>1</v>
      </c>
      <c r="AZ338" s="77">
        <v>323264099.21930999</v>
      </c>
      <c r="BA338" s="77">
        <v>0</v>
      </c>
      <c r="BB338" s="74" t="s">
        <v>116</v>
      </c>
      <c r="BC338" s="75" t="s">
        <v>1934</v>
      </c>
      <c r="BD338" s="82">
        <v>21180.193915927404</v>
      </c>
      <c r="BE338" s="82">
        <v>0</v>
      </c>
      <c r="BF338" s="82">
        <v>601.0720770847123</v>
      </c>
      <c r="BG338" s="82">
        <v>21781.265993012115</v>
      </c>
      <c r="BH338" s="82">
        <v>183162.04221771396</v>
      </c>
      <c r="BI338" s="82">
        <v>0</v>
      </c>
      <c r="BJ338" s="82">
        <v>11767.203749813405</v>
      </c>
      <c r="BK338" s="82">
        <v>194929.24596752733</v>
      </c>
      <c r="BL338" s="82">
        <v>44860407.884999998</v>
      </c>
      <c r="BM338" s="82">
        <v>0</v>
      </c>
      <c r="BN338" s="82">
        <v>1273092.1470000001</v>
      </c>
      <c r="BO338" s="82">
        <v>46133500.031999998</v>
      </c>
      <c r="BP338" s="82">
        <v>21180.193915927404</v>
      </c>
      <c r="BQ338" s="82">
        <v>0</v>
      </c>
      <c r="BR338" s="82">
        <v>601.0720770847123</v>
      </c>
      <c r="BS338" s="89">
        <v>21781.265993012115</v>
      </c>
      <c r="BT338" s="82">
        <v>110825.36466509014</v>
      </c>
      <c r="BU338" s="82">
        <v>0</v>
      </c>
      <c r="BV338" s="82">
        <v>3145.1096433457569</v>
      </c>
      <c r="BW338" s="82">
        <v>113970.47430843589</v>
      </c>
      <c r="BX338" s="82">
        <v>958395.38590418827</v>
      </c>
      <c r="BY338" s="82">
        <v>0</v>
      </c>
      <c r="BZ338" s="82">
        <v>61571.893620898642</v>
      </c>
      <c r="CA338" s="82">
        <v>1019967.2795250867</v>
      </c>
      <c r="CB338" s="82">
        <v>234732084.25826249</v>
      </c>
      <c r="CC338" s="82">
        <v>0</v>
      </c>
      <c r="CD338" s="82">
        <v>6661454.6591775008</v>
      </c>
      <c r="CE338" s="82">
        <v>241393538.91744</v>
      </c>
      <c r="CF338" s="82">
        <v>110825.36466509014</v>
      </c>
      <c r="CG338" s="82">
        <v>0</v>
      </c>
      <c r="CH338" s="82">
        <v>3145.1096433457569</v>
      </c>
      <c r="CI338" s="82">
        <v>113970.47430843589</v>
      </c>
      <c r="CJ338" s="82" t="s">
        <v>96</v>
      </c>
      <c r="CN338" s="82">
        <v>21781.265993012115</v>
      </c>
      <c r="CO338" s="82">
        <v>194929.24596752733</v>
      </c>
      <c r="CP338" s="82">
        <v>46133500.031999998</v>
      </c>
      <c r="CQ338" s="82">
        <v>21781.265993012115</v>
      </c>
      <c r="CR338" s="89">
        <v>21781.265993012115</v>
      </c>
      <c r="CS338" s="82">
        <v>21781.265993012115</v>
      </c>
      <c r="CT338" s="82">
        <v>194929.24596752733</v>
      </c>
      <c r="CU338" s="82">
        <v>46133500.031999998</v>
      </c>
      <c r="CV338" s="82">
        <v>21781.265993012115</v>
      </c>
      <c r="CW338" s="82">
        <v>21781.265993012115</v>
      </c>
    </row>
    <row r="339" spans="1:101">
      <c r="A339" s="86" t="s">
        <v>765</v>
      </c>
      <c r="B339" s="87" t="s">
        <v>806</v>
      </c>
      <c r="C339" s="75" t="s">
        <v>1935</v>
      </c>
      <c r="D339" s="74" t="s">
        <v>768</v>
      </c>
      <c r="E339" s="74" t="s">
        <v>765</v>
      </c>
      <c r="F339" s="74" t="s">
        <v>806</v>
      </c>
      <c r="G339" s="74" t="s">
        <v>523</v>
      </c>
      <c r="I339" s="74" t="s">
        <v>768</v>
      </c>
      <c r="J339" s="74" t="s">
        <v>523</v>
      </c>
      <c r="K339" s="74" t="s">
        <v>88</v>
      </c>
      <c r="L339" s="74" t="s">
        <v>769</v>
      </c>
      <c r="M339" s="74" t="s">
        <v>770</v>
      </c>
      <c r="N339" s="74" t="s">
        <v>523</v>
      </c>
      <c r="O339" s="76">
        <v>45952</v>
      </c>
      <c r="P339" s="76">
        <v>44469</v>
      </c>
      <c r="Q339" s="77">
        <v>5</v>
      </c>
      <c r="R339" s="74" t="s">
        <v>94</v>
      </c>
      <c r="S339" s="77">
        <v>49833691.649999999</v>
      </c>
      <c r="T339" s="77">
        <v>49833691.649999999</v>
      </c>
      <c r="U339" s="77">
        <v>1414228.82</v>
      </c>
      <c r="V339" s="78">
        <v>3.0200000000000001E-2</v>
      </c>
      <c r="W339" s="79">
        <v>1</v>
      </c>
      <c r="X339" s="77">
        <v>49833691.649999999</v>
      </c>
      <c r="Y339" s="88">
        <v>49833691.649999999</v>
      </c>
      <c r="Z339" s="77">
        <v>1414228.82</v>
      </c>
      <c r="AA339" s="74" t="s">
        <v>2587</v>
      </c>
      <c r="AB339" s="74" t="s">
        <v>2494</v>
      </c>
      <c r="AC339" s="74">
        <v>1</v>
      </c>
      <c r="AD339" s="74">
        <v>1</v>
      </c>
      <c r="AE339" s="74">
        <v>1</v>
      </c>
      <c r="AF339" s="74" t="s">
        <v>2587</v>
      </c>
      <c r="AG339" s="74" t="s">
        <v>2494</v>
      </c>
      <c r="AH339" s="74">
        <v>1</v>
      </c>
      <c r="AI339" s="74">
        <v>1</v>
      </c>
      <c r="AJ339" s="74">
        <v>1</v>
      </c>
      <c r="AL339" s="74">
        <v>1</v>
      </c>
      <c r="AM339" s="74" t="s">
        <v>95</v>
      </c>
      <c r="AN339" s="74">
        <v>0</v>
      </c>
      <c r="AO339" s="74" t="s">
        <v>95</v>
      </c>
      <c r="AP339" s="74" t="s">
        <v>95</v>
      </c>
      <c r="AQ339" s="74">
        <v>1</v>
      </c>
      <c r="AS339" s="74">
        <v>1</v>
      </c>
      <c r="AT339" s="74" t="s">
        <v>92</v>
      </c>
      <c r="AU339" s="74" t="s">
        <v>95</v>
      </c>
      <c r="AV339" s="74" t="s">
        <v>94</v>
      </c>
      <c r="AW339" s="77">
        <v>49833691.649999999</v>
      </c>
      <c r="AX339" s="77">
        <v>0</v>
      </c>
      <c r="AY339" s="79">
        <v>1</v>
      </c>
      <c r="AZ339" s="77">
        <v>323191423.82691002</v>
      </c>
      <c r="BA339" s="77">
        <v>0</v>
      </c>
      <c r="BB339" s="74" t="s">
        <v>116</v>
      </c>
      <c r="BC339" s="75" t="s">
        <v>1935</v>
      </c>
      <c r="BD339" s="82">
        <v>21175.432239924201</v>
      </c>
      <c r="BE339" s="82">
        <v>0</v>
      </c>
      <c r="BF339" s="82">
        <v>600.9369476374718</v>
      </c>
      <c r="BG339" s="82">
        <v>21776.369187561671</v>
      </c>
      <c r="BH339" s="82">
        <v>183120.86420468031</v>
      </c>
      <c r="BI339" s="82">
        <v>0</v>
      </c>
      <c r="BJ339" s="82">
        <v>11764.558317095933</v>
      </c>
      <c r="BK339" s="82">
        <v>194885.42252177623</v>
      </c>
      <c r="BL339" s="82">
        <v>44850322.484999992</v>
      </c>
      <c r="BM339" s="82">
        <v>0</v>
      </c>
      <c r="BN339" s="82">
        <v>1272805.9380000001</v>
      </c>
      <c r="BO339" s="82">
        <v>46123128.422999993</v>
      </c>
      <c r="BP339" s="82">
        <v>21175.432239924201</v>
      </c>
      <c r="BQ339" s="82">
        <v>0</v>
      </c>
      <c r="BR339" s="82">
        <v>600.9369476374718</v>
      </c>
      <c r="BS339" s="89">
        <v>21776.369187561671</v>
      </c>
      <c r="BT339" s="82">
        <v>110800.44919540339</v>
      </c>
      <c r="BU339" s="82">
        <v>0</v>
      </c>
      <c r="BV339" s="82">
        <v>3144.4025785130711</v>
      </c>
      <c r="BW339" s="82">
        <v>113944.85177391644</v>
      </c>
      <c r="BX339" s="82">
        <v>958179.92195098975</v>
      </c>
      <c r="BY339" s="82">
        <v>0</v>
      </c>
      <c r="BZ339" s="82">
        <v>61558.051394204464</v>
      </c>
      <c r="CA339" s="82">
        <v>1019737.9733451941</v>
      </c>
      <c r="CB339" s="82">
        <v>234679312.40276244</v>
      </c>
      <c r="CC339" s="82">
        <v>0</v>
      </c>
      <c r="CD339" s="82">
        <v>6659957.0705850003</v>
      </c>
      <c r="CE339" s="82">
        <v>241339269.47334746</v>
      </c>
      <c r="CF339" s="82">
        <v>110800.44919540339</v>
      </c>
      <c r="CG339" s="82">
        <v>0</v>
      </c>
      <c r="CH339" s="82">
        <v>3144.4025785130711</v>
      </c>
      <c r="CI339" s="82">
        <v>113944.85177391644</v>
      </c>
      <c r="CJ339" s="82" t="s">
        <v>96</v>
      </c>
      <c r="CN339" s="82">
        <v>21776.369187561671</v>
      </c>
      <c r="CO339" s="82">
        <v>194885.42252177623</v>
      </c>
      <c r="CP339" s="82">
        <v>46123128.422999993</v>
      </c>
      <c r="CQ339" s="82">
        <v>21776.369187561671</v>
      </c>
      <c r="CR339" s="89">
        <v>21776.369187561671</v>
      </c>
      <c r="CS339" s="82">
        <v>21776.369187561671</v>
      </c>
      <c r="CT339" s="82">
        <v>194885.42252177623</v>
      </c>
      <c r="CU339" s="82">
        <v>46123128.422999993</v>
      </c>
      <c r="CV339" s="82">
        <v>21776.369187561671</v>
      </c>
      <c r="CW339" s="82">
        <v>21776.369187561671</v>
      </c>
    </row>
    <row r="340" spans="1:101">
      <c r="A340" s="86" t="s">
        <v>765</v>
      </c>
      <c r="B340" s="87" t="s">
        <v>807</v>
      </c>
      <c r="C340" s="75" t="s">
        <v>1936</v>
      </c>
      <c r="D340" s="74" t="s">
        <v>768</v>
      </c>
      <c r="E340" s="74" t="s">
        <v>765</v>
      </c>
      <c r="F340" s="74" t="s">
        <v>807</v>
      </c>
      <c r="G340" s="74" t="s">
        <v>523</v>
      </c>
      <c r="I340" s="74" t="s">
        <v>768</v>
      </c>
      <c r="J340" s="74" t="s">
        <v>523</v>
      </c>
      <c r="K340" s="74" t="s">
        <v>88</v>
      </c>
      <c r="L340" s="74" t="s">
        <v>769</v>
      </c>
      <c r="M340" s="74" t="s">
        <v>770</v>
      </c>
      <c r="N340" s="74" t="s">
        <v>523</v>
      </c>
      <c r="O340" s="76">
        <v>45952</v>
      </c>
      <c r="P340" s="76">
        <v>44469</v>
      </c>
      <c r="Q340" s="77">
        <v>5</v>
      </c>
      <c r="R340" s="74" t="s">
        <v>94</v>
      </c>
      <c r="S340" s="77">
        <v>99627937.510000005</v>
      </c>
      <c r="T340" s="77">
        <v>99627937.510000005</v>
      </c>
      <c r="U340" s="77">
        <v>2827338.21</v>
      </c>
      <c r="V340" s="78">
        <v>3.0200000000000001E-2</v>
      </c>
      <c r="W340" s="79">
        <v>1</v>
      </c>
      <c r="X340" s="77">
        <v>99627937.510000005</v>
      </c>
      <c r="Y340" s="88">
        <v>99627937.510000005</v>
      </c>
      <c r="Z340" s="77">
        <v>2827338.21</v>
      </c>
      <c r="AA340" s="74" t="s">
        <v>2587</v>
      </c>
      <c r="AB340" s="74" t="s">
        <v>2494</v>
      </c>
      <c r="AC340" s="74">
        <v>1</v>
      </c>
      <c r="AD340" s="74">
        <v>1</v>
      </c>
      <c r="AE340" s="74">
        <v>1</v>
      </c>
      <c r="AF340" s="74" t="s">
        <v>2587</v>
      </c>
      <c r="AG340" s="74" t="s">
        <v>2494</v>
      </c>
      <c r="AH340" s="74">
        <v>1</v>
      </c>
      <c r="AI340" s="74">
        <v>1</v>
      </c>
      <c r="AJ340" s="74">
        <v>1</v>
      </c>
      <c r="AL340" s="74">
        <v>1</v>
      </c>
      <c r="AM340" s="74" t="s">
        <v>95</v>
      </c>
      <c r="AN340" s="74">
        <v>0</v>
      </c>
      <c r="AO340" s="74" t="s">
        <v>95</v>
      </c>
      <c r="AP340" s="74" t="s">
        <v>95</v>
      </c>
      <c r="AQ340" s="74">
        <v>1</v>
      </c>
      <c r="AS340" s="74">
        <v>1</v>
      </c>
      <c r="AT340" s="74" t="s">
        <v>92</v>
      </c>
      <c r="AU340" s="74" t="s">
        <v>95</v>
      </c>
      <c r="AV340" s="74" t="s">
        <v>94</v>
      </c>
      <c r="AW340" s="77">
        <v>99627937.510000005</v>
      </c>
      <c r="AX340" s="77">
        <v>0</v>
      </c>
      <c r="AY340" s="79">
        <v>1</v>
      </c>
      <c r="AZ340" s="77">
        <v>646127025.9273541</v>
      </c>
      <c r="BA340" s="77">
        <v>0</v>
      </c>
      <c r="BB340" s="74" t="s">
        <v>116</v>
      </c>
      <c r="BC340" s="75" t="s">
        <v>1936</v>
      </c>
      <c r="BD340" s="82">
        <v>42334.103095619408</v>
      </c>
      <c r="BE340" s="82">
        <v>0</v>
      </c>
      <c r="BF340" s="82">
        <v>1201.3982248333712</v>
      </c>
      <c r="BG340" s="82">
        <v>43535.501320452779</v>
      </c>
      <c r="BH340" s="82">
        <v>366096.77934147377</v>
      </c>
      <c r="BI340" s="82">
        <v>0</v>
      </c>
      <c r="BJ340" s="82">
        <v>23519.804421535282</v>
      </c>
      <c r="BK340" s="82">
        <v>389616.58376300905</v>
      </c>
      <c r="BL340" s="82">
        <v>89665143.759000003</v>
      </c>
      <c r="BM340" s="82">
        <v>0</v>
      </c>
      <c r="BN340" s="82">
        <v>2544604.389</v>
      </c>
      <c r="BO340" s="82">
        <v>92209748.148000002</v>
      </c>
      <c r="BP340" s="82">
        <v>42334.103095619408</v>
      </c>
      <c r="BQ340" s="82">
        <v>0</v>
      </c>
      <c r="BR340" s="82">
        <v>1201.3982248333712</v>
      </c>
      <c r="BS340" s="89">
        <v>43535.501320452779</v>
      </c>
      <c r="BT340" s="82">
        <v>221513.19444782854</v>
      </c>
      <c r="BU340" s="82">
        <v>0</v>
      </c>
      <c r="BV340" s="82">
        <v>6286.3162114406141</v>
      </c>
      <c r="BW340" s="82">
        <v>227799.51065926917</v>
      </c>
      <c r="BX340" s="82">
        <v>1915601.3979042615</v>
      </c>
      <c r="BY340" s="82">
        <v>0</v>
      </c>
      <c r="BZ340" s="82">
        <v>123067.37663568337</v>
      </c>
      <c r="CA340" s="82">
        <v>2038668.7745399449</v>
      </c>
      <c r="CB340" s="82">
        <v>469172864.7189675</v>
      </c>
      <c r="CC340" s="82">
        <v>0</v>
      </c>
      <c r="CD340" s="82">
        <v>13314642.465442499</v>
      </c>
      <c r="CE340" s="82">
        <v>482487507.18440998</v>
      </c>
      <c r="CF340" s="82">
        <v>221513.19444782854</v>
      </c>
      <c r="CG340" s="82">
        <v>0</v>
      </c>
      <c r="CH340" s="82">
        <v>6286.3162114406141</v>
      </c>
      <c r="CI340" s="82">
        <v>227799.51065926917</v>
      </c>
      <c r="CJ340" s="82" t="s">
        <v>96</v>
      </c>
      <c r="CN340" s="82">
        <v>43535.501320452779</v>
      </c>
      <c r="CO340" s="82">
        <v>389616.58376300905</v>
      </c>
      <c r="CP340" s="82">
        <v>92209748.148000002</v>
      </c>
      <c r="CQ340" s="82">
        <v>43535.501320452779</v>
      </c>
      <c r="CR340" s="89">
        <v>43535.501320452779</v>
      </c>
      <c r="CS340" s="82">
        <v>43535.501320452779</v>
      </c>
      <c r="CT340" s="82">
        <v>389616.58376300905</v>
      </c>
      <c r="CU340" s="82">
        <v>92209748.148000002</v>
      </c>
      <c r="CV340" s="82">
        <v>43535.501320452779</v>
      </c>
      <c r="CW340" s="82">
        <v>43535.501320452779</v>
      </c>
    </row>
    <row r="341" spans="1:101">
      <c r="A341" s="86" t="s">
        <v>765</v>
      </c>
      <c r="B341" s="87" t="s">
        <v>808</v>
      </c>
      <c r="C341" s="75" t="s">
        <v>1937</v>
      </c>
      <c r="D341" s="74" t="s">
        <v>768</v>
      </c>
      <c r="E341" s="74" t="s">
        <v>765</v>
      </c>
      <c r="F341" s="74" t="s">
        <v>808</v>
      </c>
      <c r="G341" s="74" t="s">
        <v>523</v>
      </c>
      <c r="I341" s="74" t="s">
        <v>768</v>
      </c>
      <c r="J341" s="74" t="s">
        <v>523</v>
      </c>
      <c r="K341" s="74" t="s">
        <v>88</v>
      </c>
      <c r="L341" s="74" t="s">
        <v>769</v>
      </c>
      <c r="M341" s="74" t="s">
        <v>770</v>
      </c>
      <c r="N341" s="74" t="s">
        <v>523</v>
      </c>
      <c r="O341" s="76">
        <v>46092</v>
      </c>
      <c r="P341" s="76">
        <v>44469</v>
      </c>
      <c r="Q341" s="77">
        <v>5</v>
      </c>
      <c r="R341" s="74" t="s">
        <v>94</v>
      </c>
      <c r="S341" s="77">
        <v>29935171.23</v>
      </c>
      <c r="T341" s="77">
        <v>29935171.23</v>
      </c>
      <c r="U341" s="77">
        <v>497789.31</v>
      </c>
      <c r="V341" s="78">
        <v>3.0300000000000001E-2</v>
      </c>
      <c r="W341" s="79">
        <v>1</v>
      </c>
      <c r="X341" s="77">
        <v>29935171.23</v>
      </c>
      <c r="Y341" s="88">
        <v>29935171.23</v>
      </c>
      <c r="Z341" s="77">
        <v>497789.31</v>
      </c>
      <c r="AA341" s="74" t="s">
        <v>2587</v>
      </c>
      <c r="AB341" s="74" t="s">
        <v>2494</v>
      </c>
      <c r="AC341" s="74">
        <v>1</v>
      </c>
      <c r="AD341" s="74">
        <v>1</v>
      </c>
      <c r="AE341" s="74">
        <v>1</v>
      </c>
      <c r="AF341" s="74" t="s">
        <v>2587</v>
      </c>
      <c r="AG341" s="74" t="s">
        <v>2494</v>
      </c>
      <c r="AH341" s="74">
        <v>1</v>
      </c>
      <c r="AI341" s="74">
        <v>1</v>
      </c>
      <c r="AJ341" s="74">
        <v>1</v>
      </c>
      <c r="AL341" s="74">
        <v>1</v>
      </c>
      <c r="AM341" s="74" t="s">
        <v>95</v>
      </c>
      <c r="AN341" s="74">
        <v>0</v>
      </c>
      <c r="AO341" s="74" t="s">
        <v>95</v>
      </c>
      <c r="AP341" s="74" t="s">
        <v>95</v>
      </c>
      <c r="AQ341" s="74">
        <v>1</v>
      </c>
      <c r="AS341" s="74">
        <v>1</v>
      </c>
      <c r="AT341" s="74" t="s">
        <v>92</v>
      </c>
      <c r="AU341" s="74" t="s">
        <v>95</v>
      </c>
      <c r="AV341" s="74" t="s">
        <v>94</v>
      </c>
      <c r="AW341" s="77">
        <v>29935171.23</v>
      </c>
      <c r="AX341" s="77">
        <v>0</v>
      </c>
      <c r="AY341" s="79">
        <v>1</v>
      </c>
      <c r="AZ341" s="77">
        <v>194141559.49504203</v>
      </c>
      <c r="BA341" s="77">
        <v>0</v>
      </c>
      <c r="BB341" s="74" t="s">
        <v>116</v>
      </c>
      <c r="BC341" s="75" t="s">
        <v>1937</v>
      </c>
      <c r="BD341" s="82">
        <v>12720.1130195899</v>
      </c>
      <c r="BE341" s="82">
        <v>0</v>
      </c>
      <c r="BF341" s="82">
        <v>211.52163234656976</v>
      </c>
      <c r="BG341" s="82">
        <v>12931.634651936471</v>
      </c>
      <c r="BH341" s="82">
        <v>109990.25722242858</v>
      </c>
      <c r="BI341" s="82">
        <v>0</v>
      </c>
      <c r="BJ341" s="82">
        <v>4139.8181482509126</v>
      </c>
      <c r="BK341" s="82">
        <v>114130.07537067949</v>
      </c>
      <c r="BL341" s="82">
        <v>26941654.107000001</v>
      </c>
      <c r="BM341" s="82">
        <v>0</v>
      </c>
      <c r="BN341" s="82">
        <v>448010.37900000002</v>
      </c>
      <c r="BO341" s="82">
        <v>27389664.485999998</v>
      </c>
      <c r="BP341" s="82">
        <v>12720.1130195899</v>
      </c>
      <c r="BQ341" s="82">
        <v>0</v>
      </c>
      <c r="BR341" s="82">
        <v>211.52163234656976</v>
      </c>
      <c r="BS341" s="89">
        <v>12931.634651936471</v>
      </c>
      <c r="BT341" s="82">
        <v>66557.99137500416</v>
      </c>
      <c r="BU341" s="82">
        <v>0</v>
      </c>
      <c r="BV341" s="82">
        <v>1106.7869412534262</v>
      </c>
      <c r="BW341" s="82">
        <v>67664.77831625758</v>
      </c>
      <c r="BX341" s="82">
        <v>575524.02091635752</v>
      </c>
      <c r="BY341" s="82">
        <v>0</v>
      </c>
      <c r="BZ341" s="82">
        <v>21661.5984607229</v>
      </c>
      <c r="CA341" s="82">
        <v>597185.61937708047</v>
      </c>
      <c r="CB341" s="82">
        <v>140972205.11487749</v>
      </c>
      <c r="CC341" s="82">
        <v>0</v>
      </c>
      <c r="CD341" s="82">
        <v>2344214.3081175</v>
      </c>
      <c r="CE341" s="82">
        <v>143316419.42299497</v>
      </c>
      <c r="CF341" s="82">
        <v>66557.99137500416</v>
      </c>
      <c r="CG341" s="82">
        <v>0</v>
      </c>
      <c r="CH341" s="82">
        <v>1106.7869412534262</v>
      </c>
      <c r="CI341" s="82">
        <v>67664.77831625758</v>
      </c>
      <c r="CJ341" s="82" t="s">
        <v>96</v>
      </c>
      <c r="CN341" s="82">
        <v>12931.634651936471</v>
      </c>
      <c r="CO341" s="82">
        <v>114130.07537067949</v>
      </c>
      <c r="CP341" s="82">
        <v>27389664.485999998</v>
      </c>
      <c r="CQ341" s="82">
        <v>12931.634651936471</v>
      </c>
      <c r="CR341" s="89">
        <v>12931.634651936471</v>
      </c>
      <c r="CS341" s="82">
        <v>12931.634651936471</v>
      </c>
      <c r="CT341" s="82">
        <v>114130.07537067949</v>
      </c>
      <c r="CU341" s="82">
        <v>27389664.485999998</v>
      </c>
      <c r="CV341" s="82">
        <v>12931.634651936471</v>
      </c>
      <c r="CW341" s="82">
        <v>12931.634651936471</v>
      </c>
    </row>
    <row r="342" spans="1:101">
      <c r="A342" s="86" t="s">
        <v>765</v>
      </c>
      <c r="B342" s="87" t="s">
        <v>809</v>
      </c>
      <c r="C342" s="75" t="s">
        <v>1938</v>
      </c>
      <c r="D342" s="74" t="s">
        <v>768</v>
      </c>
      <c r="E342" s="74" t="s">
        <v>765</v>
      </c>
      <c r="F342" s="74" t="s">
        <v>809</v>
      </c>
      <c r="G342" s="74" t="s">
        <v>523</v>
      </c>
      <c r="I342" s="74" t="s">
        <v>768</v>
      </c>
      <c r="J342" s="74" t="s">
        <v>523</v>
      </c>
      <c r="K342" s="74" t="s">
        <v>88</v>
      </c>
      <c r="L342" s="74" t="s">
        <v>769</v>
      </c>
      <c r="M342" s="74" t="s">
        <v>770</v>
      </c>
      <c r="N342" s="74" t="s">
        <v>523</v>
      </c>
      <c r="O342" s="76">
        <v>46092</v>
      </c>
      <c r="P342" s="76">
        <v>44469</v>
      </c>
      <c r="Q342" s="77">
        <v>5</v>
      </c>
      <c r="R342" s="74" t="s">
        <v>94</v>
      </c>
      <c r="S342" s="77">
        <v>39913561.649999999</v>
      </c>
      <c r="T342" s="77">
        <v>39913561.649999999</v>
      </c>
      <c r="U342" s="77">
        <v>663719.1</v>
      </c>
      <c r="V342" s="78">
        <v>3.0300000000000001E-2</v>
      </c>
      <c r="W342" s="79">
        <v>1</v>
      </c>
      <c r="X342" s="77">
        <v>39913561.649999999</v>
      </c>
      <c r="Y342" s="88">
        <v>39913561.649999999</v>
      </c>
      <c r="Z342" s="77">
        <v>663719.1</v>
      </c>
      <c r="AA342" s="74" t="s">
        <v>2587</v>
      </c>
      <c r="AB342" s="74" t="s">
        <v>2494</v>
      </c>
      <c r="AC342" s="74">
        <v>1</v>
      </c>
      <c r="AD342" s="74">
        <v>1</v>
      </c>
      <c r="AE342" s="74">
        <v>1</v>
      </c>
      <c r="AF342" s="74" t="s">
        <v>2587</v>
      </c>
      <c r="AG342" s="74" t="s">
        <v>2494</v>
      </c>
      <c r="AH342" s="74">
        <v>1</v>
      </c>
      <c r="AI342" s="74">
        <v>1</v>
      </c>
      <c r="AJ342" s="74">
        <v>1</v>
      </c>
      <c r="AL342" s="74">
        <v>1</v>
      </c>
      <c r="AM342" s="74" t="s">
        <v>95</v>
      </c>
      <c r="AN342" s="74">
        <v>0</v>
      </c>
      <c r="AO342" s="74" t="s">
        <v>95</v>
      </c>
      <c r="AP342" s="74" t="s">
        <v>95</v>
      </c>
      <c r="AQ342" s="74">
        <v>1</v>
      </c>
      <c r="AS342" s="74">
        <v>1</v>
      </c>
      <c r="AT342" s="74" t="s">
        <v>92</v>
      </c>
      <c r="AU342" s="74" t="s">
        <v>95</v>
      </c>
      <c r="AV342" s="74" t="s">
        <v>94</v>
      </c>
      <c r="AW342" s="77">
        <v>39913561.649999999</v>
      </c>
      <c r="AX342" s="77">
        <v>0</v>
      </c>
      <c r="AY342" s="79">
        <v>1</v>
      </c>
      <c r="AZ342" s="77">
        <v>258855412.72490999</v>
      </c>
      <c r="BA342" s="77">
        <v>0</v>
      </c>
      <c r="BB342" s="74" t="s">
        <v>116</v>
      </c>
      <c r="BC342" s="75" t="s">
        <v>1938</v>
      </c>
      <c r="BD342" s="82">
        <v>16960.150697035755</v>
      </c>
      <c r="BE342" s="82">
        <v>0</v>
      </c>
      <c r="BF342" s="82">
        <v>282.02885162719986</v>
      </c>
      <c r="BG342" s="82">
        <v>17242.179548662956</v>
      </c>
      <c r="BH342" s="82">
        <v>146653.67633331424</v>
      </c>
      <c r="BI342" s="82">
        <v>0</v>
      </c>
      <c r="BJ342" s="82">
        <v>5519.7576973293435</v>
      </c>
      <c r="BK342" s="82">
        <v>152173.43403064358</v>
      </c>
      <c r="BL342" s="82">
        <v>35922205.484999999</v>
      </c>
      <c r="BM342" s="82">
        <v>0</v>
      </c>
      <c r="BN342" s="82">
        <v>597347.18999999994</v>
      </c>
      <c r="BO342" s="82">
        <v>36519552.674999997</v>
      </c>
      <c r="BP342" s="82">
        <v>16960.150697035755</v>
      </c>
      <c r="BQ342" s="82">
        <v>0</v>
      </c>
      <c r="BR342" s="82">
        <v>282.02885162719986</v>
      </c>
      <c r="BS342" s="89">
        <v>17242.179548662956</v>
      </c>
      <c r="BT342" s="82">
        <v>88743.988522239582</v>
      </c>
      <c r="BU342" s="82">
        <v>0</v>
      </c>
      <c r="BV342" s="82">
        <v>1475.7159661393232</v>
      </c>
      <c r="BW342" s="82">
        <v>90219.70448837892</v>
      </c>
      <c r="BX342" s="82">
        <v>767365.36141406675</v>
      </c>
      <c r="BY342" s="82">
        <v>0</v>
      </c>
      <c r="BZ342" s="82">
        <v>28882.13215127579</v>
      </c>
      <c r="CA342" s="82">
        <v>796247.49356534251</v>
      </c>
      <c r="CB342" s="82">
        <v>187962940.20026249</v>
      </c>
      <c r="CC342" s="82">
        <v>0</v>
      </c>
      <c r="CD342" s="82">
        <v>3125619.1716749999</v>
      </c>
      <c r="CE342" s="82">
        <v>191088559.37193748</v>
      </c>
      <c r="CF342" s="82">
        <v>88743.988522239582</v>
      </c>
      <c r="CG342" s="82">
        <v>0</v>
      </c>
      <c r="CH342" s="82">
        <v>1475.7159661393232</v>
      </c>
      <c r="CI342" s="82">
        <v>90219.70448837892</v>
      </c>
      <c r="CJ342" s="82" t="s">
        <v>96</v>
      </c>
      <c r="CN342" s="82">
        <v>17242.179548662956</v>
      </c>
      <c r="CO342" s="82">
        <v>152173.43403064358</v>
      </c>
      <c r="CP342" s="82">
        <v>36519552.674999997</v>
      </c>
      <c r="CQ342" s="82">
        <v>17242.179548662956</v>
      </c>
      <c r="CR342" s="89">
        <v>17242.179548662956</v>
      </c>
      <c r="CS342" s="82">
        <v>17242.179548662956</v>
      </c>
      <c r="CT342" s="82">
        <v>152173.43403064358</v>
      </c>
      <c r="CU342" s="82">
        <v>36519552.674999997</v>
      </c>
      <c r="CV342" s="82">
        <v>17242.179548662956</v>
      </c>
      <c r="CW342" s="82">
        <v>17242.179548662956</v>
      </c>
    </row>
    <row r="343" spans="1:101">
      <c r="A343" s="86" t="s">
        <v>765</v>
      </c>
      <c r="B343" s="87" t="s">
        <v>810</v>
      </c>
      <c r="C343" s="75" t="s">
        <v>1939</v>
      </c>
      <c r="D343" s="74" t="s">
        <v>768</v>
      </c>
      <c r="E343" s="74" t="s">
        <v>765</v>
      </c>
      <c r="F343" s="74" t="s">
        <v>810</v>
      </c>
      <c r="G343" s="74" t="s">
        <v>523</v>
      </c>
      <c r="I343" s="74" t="s">
        <v>768</v>
      </c>
      <c r="J343" s="74" t="s">
        <v>523</v>
      </c>
      <c r="K343" s="74" t="s">
        <v>88</v>
      </c>
      <c r="L343" s="74" t="s">
        <v>769</v>
      </c>
      <c r="M343" s="74" t="s">
        <v>770</v>
      </c>
      <c r="N343" s="74" t="s">
        <v>523</v>
      </c>
      <c r="O343" s="76">
        <v>46092</v>
      </c>
      <c r="P343" s="76">
        <v>44469</v>
      </c>
      <c r="Q343" s="77">
        <v>5</v>
      </c>
      <c r="R343" s="74" t="s">
        <v>94</v>
      </c>
      <c r="S343" s="77">
        <v>50581584.390000001</v>
      </c>
      <c r="T343" s="77">
        <v>50581584.390000001</v>
      </c>
      <c r="U343" s="77">
        <v>841116.71</v>
      </c>
      <c r="V343" s="78">
        <v>3.0300000000000001E-2</v>
      </c>
      <c r="W343" s="79">
        <v>1</v>
      </c>
      <c r="X343" s="77">
        <v>50581584.390000001</v>
      </c>
      <c r="Y343" s="88">
        <v>50581584.390000001</v>
      </c>
      <c r="Z343" s="77">
        <v>841116.71</v>
      </c>
      <c r="AA343" s="74" t="s">
        <v>2587</v>
      </c>
      <c r="AB343" s="74" t="s">
        <v>2494</v>
      </c>
      <c r="AC343" s="74">
        <v>1</v>
      </c>
      <c r="AD343" s="74">
        <v>1</v>
      </c>
      <c r="AE343" s="74">
        <v>1</v>
      </c>
      <c r="AF343" s="74" t="s">
        <v>2587</v>
      </c>
      <c r="AG343" s="74" t="s">
        <v>2494</v>
      </c>
      <c r="AH343" s="74">
        <v>1</v>
      </c>
      <c r="AI343" s="74">
        <v>1</v>
      </c>
      <c r="AJ343" s="74">
        <v>1</v>
      </c>
      <c r="AL343" s="74">
        <v>1</v>
      </c>
      <c r="AM343" s="74" t="s">
        <v>95</v>
      </c>
      <c r="AN343" s="74">
        <v>0</v>
      </c>
      <c r="AO343" s="74" t="s">
        <v>95</v>
      </c>
      <c r="AP343" s="74" t="s">
        <v>95</v>
      </c>
      <c r="AQ343" s="74">
        <v>1</v>
      </c>
      <c r="AS343" s="74">
        <v>1</v>
      </c>
      <c r="AT343" s="74" t="s">
        <v>92</v>
      </c>
      <c r="AU343" s="74" t="s">
        <v>95</v>
      </c>
      <c r="AV343" s="74" t="s">
        <v>94</v>
      </c>
      <c r="AW343" s="77">
        <v>50581584.390000001</v>
      </c>
      <c r="AX343" s="77">
        <v>0</v>
      </c>
      <c r="AY343" s="79">
        <v>1</v>
      </c>
      <c r="AZ343" s="77">
        <v>328041807.402906</v>
      </c>
      <c r="BA343" s="77">
        <v>0</v>
      </c>
      <c r="BB343" s="74" t="s">
        <v>116</v>
      </c>
      <c r="BC343" s="75" t="s">
        <v>1939</v>
      </c>
      <c r="BD343" s="82">
        <v>21493.228323542287</v>
      </c>
      <c r="BE343" s="82">
        <v>0</v>
      </c>
      <c r="BF343" s="82">
        <v>357.40899999073173</v>
      </c>
      <c r="BG343" s="82">
        <v>21850.637323533017</v>
      </c>
      <c r="BH343" s="82">
        <v>185850.99898137705</v>
      </c>
      <c r="BI343" s="82">
        <v>0</v>
      </c>
      <c r="BJ343" s="82">
        <v>6995.0682967762004</v>
      </c>
      <c r="BK343" s="82">
        <v>192846.0672781532</v>
      </c>
      <c r="BL343" s="82">
        <v>45523425.950999998</v>
      </c>
      <c r="BM343" s="82">
        <v>0</v>
      </c>
      <c r="BN343" s="82">
        <v>757005.03899999999</v>
      </c>
      <c r="BO343" s="82">
        <v>46280430.990000002</v>
      </c>
      <c r="BP343" s="82">
        <v>21493.228323542287</v>
      </c>
      <c r="BQ343" s="82">
        <v>0</v>
      </c>
      <c r="BR343" s="82">
        <v>357.40899999073173</v>
      </c>
      <c r="BS343" s="89">
        <v>21850.637323533017</v>
      </c>
      <c r="BT343" s="82">
        <v>112463.31720293502</v>
      </c>
      <c r="BU343" s="82">
        <v>0</v>
      </c>
      <c r="BV343" s="82">
        <v>1870.1425924515038</v>
      </c>
      <c r="BW343" s="82">
        <v>114333.45979538652</v>
      </c>
      <c r="BX343" s="82">
        <v>972465.35217005538</v>
      </c>
      <c r="BY343" s="82">
        <v>0</v>
      </c>
      <c r="BZ343" s="82">
        <v>36601.694862881472</v>
      </c>
      <c r="CA343" s="82">
        <v>1009067.0470329366</v>
      </c>
      <c r="CB343" s="82">
        <v>238201326.28860748</v>
      </c>
      <c r="CC343" s="82">
        <v>0</v>
      </c>
      <c r="CD343" s="82">
        <v>3961028.8665674999</v>
      </c>
      <c r="CE343" s="82">
        <v>242162355.155175</v>
      </c>
      <c r="CF343" s="82">
        <v>112463.31720293502</v>
      </c>
      <c r="CG343" s="82">
        <v>0</v>
      </c>
      <c r="CH343" s="82">
        <v>1870.1425924515038</v>
      </c>
      <c r="CI343" s="82">
        <v>114333.45979538652</v>
      </c>
      <c r="CJ343" s="82" t="s">
        <v>96</v>
      </c>
      <c r="CN343" s="82">
        <v>21850.637323533017</v>
      </c>
      <c r="CO343" s="82">
        <v>192846.0672781532</v>
      </c>
      <c r="CP343" s="82">
        <v>46280430.990000002</v>
      </c>
      <c r="CQ343" s="82">
        <v>21850.637323533017</v>
      </c>
      <c r="CR343" s="89">
        <v>21850.637323533017</v>
      </c>
      <c r="CS343" s="82">
        <v>21850.637323533017</v>
      </c>
      <c r="CT343" s="82">
        <v>192846.0672781532</v>
      </c>
      <c r="CU343" s="82">
        <v>46280430.990000002</v>
      </c>
      <c r="CV343" s="82">
        <v>21850.637323533017</v>
      </c>
      <c r="CW343" s="82">
        <v>21850.637323533017</v>
      </c>
    </row>
    <row r="344" spans="1:101">
      <c r="A344" s="86" t="s">
        <v>765</v>
      </c>
      <c r="B344" s="87" t="s">
        <v>811</v>
      </c>
      <c r="C344" s="75" t="s">
        <v>1940</v>
      </c>
      <c r="D344" s="74" t="s">
        <v>768</v>
      </c>
      <c r="E344" s="74" t="s">
        <v>765</v>
      </c>
      <c r="F344" s="74" t="s">
        <v>811</v>
      </c>
      <c r="G344" s="74" t="s">
        <v>523</v>
      </c>
      <c r="I344" s="74" t="s">
        <v>768</v>
      </c>
      <c r="J344" s="74" t="s">
        <v>523</v>
      </c>
      <c r="K344" s="74" t="s">
        <v>88</v>
      </c>
      <c r="L344" s="74" t="s">
        <v>769</v>
      </c>
      <c r="M344" s="74" t="s">
        <v>770</v>
      </c>
      <c r="N344" s="74" t="s">
        <v>523</v>
      </c>
      <c r="O344" s="76">
        <v>46092</v>
      </c>
      <c r="P344" s="76">
        <v>44469</v>
      </c>
      <c r="Q344" s="77">
        <v>5</v>
      </c>
      <c r="R344" s="74" t="s">
        <v>94</v>
      </c>
      <c r="S344" s="77">
        <v>50581584.390000001</v>
      </c>
      <c r="T344" s="77">
        <v>50581584.390000001</v>
      </c>
      <c r="U344" s="77">
        <v>841116.71</v>
      </c>
      <c r="V344" s="78">
        <v>3.0300000000000001E-2</v>
      </c>
      <c r="W344" s="79">
        <v>1</v>
      </c>
      <c r="X344" s="77">
        <v>50581584.390000001</v>
      </c>
      <c r="Y344" s="88">
        <v>50581584.390000001</v>
      </c>
      <c r="Z344" s="77">
        <v>841116.71</v>
      </c>
      <c r="AA344" s="74" t="s">
        <v>2587</v>
      </c>
      <c r="AB344" s="74" t="s">
        <v>2494</v>
      </c>
      <c r="AC344" s="74">
        <v>1</v>
      </c>
      <c r="AD344" s="74">
        <v>1</v>
      </c>
      <c r="AE344" s="74">
        <v>1</v>
      </c>
      <c r="AF344" s="74" t="s">
        <v>2587</v>
      </c>
      <c r="AG344" s="74" t="s">
        <v>2494</v>
      </c>
      <c r="AH344" s="74">
        <v>1</v>
      </c>
      <c r="AI344" s="74">
        <v>1</v>
      </c>
      <c r="AJ344" s="74">
        <v>1</v>
      </c>
      <c r="AL344" s="74">
        <v>1</v>
      </c>
      <c r="AM344" s="74" t="s">
        <v>95</v>
      </c>
      <c r="AN344" s="74">
        <v>0</v>
      </c>
      <c r="AO344" s="74" t="s">
        <v>95</v>
      </c>
      <c r="AP344" s="74" t="s">
        <v>95</v>
      </c>
      <c r="AQ344" s="74">
        <v>1</v>
      </c>
      <c r="AS344" s="74">
        <v>1</v>
      </c>
      <c r="AT344" s="74" t="s">
        <v>92</v>
      </c>
      <c r="AU344" s="74" t="s">
        <v>95</v>
      </c>
      <c r="AV344" s="74" t="s">
        <v>94</v>
      </c>
      <c r="AW344" s="77">
        <v>50581584.390000001</v>
      </c>
      <c r="AX344" s="77">
        <v>0</v>
      </c>
      <c r="AY344" s="79">
        <v>1</v>
      </c>
      <c r="AZ344" s="77">
        <v>328041807.402906</v>
      </c>
      <c r="BA344" s="77">
        <v>0</v>
      </c>
      <c r="BB344" s="74" t="s">
        <v>116</v>
      </c>
      <c r="BC344" s="75" t="s">
        <v>1940</v>
      </c>
      <c r="BD344" s="82">
        <v>21493.228323542287</v>
      </c>
      <c r="BE344" s="82">
        <v>0</v>
      </c>
      <c r="BF344" s="82">
        <v>357.40899999073173</v>
      </c>
      <c r="BG344" s="82">
        <v>21850.637323533017</v>
      </c>
      <c r="BH344" s="82">
        <v>185850.99898137705</v>
      </c>
      <c r="BI344" s="82">
        <v>0</v>
      </c>
      <c r="BJ344" s="82">
        <v>6995.0682967762004</v>
      </c>
      <c r="BK344" s="82">
        <v>192846.0672781532</v>
      </c>
      <c r="BL344" s="82">
        <v>45523425.950999998</v>
      </c>
      <c r="BM344" s="82">
        <v>0</v>
      </c>
      <c r="BN344" s="82">
        <v>757005.03899999999</v>
      </c>
      <c r="BO344" s="82">
        <v>46280430.990000002</v>
      </c>
      <c r="BP344" s="82">
        <v>21493.228323542287</v>
      </c>
      <c r="BQ344" s="82">
        <v>0</v>
      </c>
      <c r="BR344" s="82">
        <v>357.40899999073173</v>
      </c>
      <c r="BS344" s="89">
        <v>21850.637323533017</v>
      </c>
      <c r="BT344" s="82">
        <v>112463.31720293502</v>
      </c>
      <c r="BU344" s="82">
        <v>0</v>
      </c>
      <c r="BV344" s="82">
        <v>1870.1425924515038</v>
      </c>
      <c r="BW344" s="82">
        <v>114333.45979538652</v>
      </c>
      <c r="BX344" s="82">
        <v>972465.35217005538</v>
      </c>
      <c r="BY344" s="82">
        <v>0</v>
      </c>
      <c r="BZ344" s="82">
        <v>36601.694862881472</v>
      </c>
      <c r="CA344" s="82">
        <v>1009067.0470329366</v>
      </c>
      <c r="CB344" s="82">
        <v>238201326.28860748</v>
      </c>
      <c r="CC344" s="82">
        <v>0</v>
      </c>
      <c r="CD344" s="82">
        <v>3961028.8665674999</v>
      </c>
      <c r="CE344" s="82">
        <v>242162355.155175</v>
      </c>
      <c r="CF344" s="82">
        <v>112463.31720293502</v>
      </c>
      <c r="CG344" s="82">
        <v>0</v>
      </c>
      <c r="CH344" s="82">
        <v>1870.1425924515038</v>
      </c>
      <c r="CI344" s="82">
        <v>114333.45979538652</v>
      </c>
      <c r="CJ344" s="82" t="s">
        <v>96</v>
      </c>
      <c r="CN344" s="82">
        <v>21850.637323533017</v>
      </c>
      <c r="CO344" s="82">
        <v>192846.0672781532</v>
      </c>
      <c r="CP344" s="82">
        <v>46280430.990000002</v>
      </c>
      <c r="CQ344" s="82">
        <v>21850.637323533017</v>
      </c>
      <c r="CR344" s="89">
        <v>21850.637323533017</v>
      </c>
      <c r="CS344" s="82">
        <v>21850.637323533017</v>
      </c>
      <c r="CT344" s="82">
        <v>192846.0672781532</v>
      </c>
      <c r="CU344" s="82">
        <v>46280430.990000002</v>
      </c>
      <c r="CV344" s="82">
        <v>21850.637323533017</v>
      </c>
      <c r="CW344" s="82">
        <v>21850.637323533017</v>
      </c>
    </row>
    <row r="345" spans="1:101">
      <c r="A345" s="86" t="s">
        <v>765</v>
      </c>
      <c r="B345" s="87" t="s">
        <v>812</v>
      </c>
      <c r="C345" s="75" t="s">
        <v>1941</v>
      </c>
      <c r="D345" s="74" t="s">
        <v>768</v>
      </c>
      <c r="E345" s="74" t="s">
        <v>765</v>
      </c>
      <c r="F345" s="74" t="s">
        <v>812</v>
      </c>
      <c r="G345" s="74" t="s">
        <v>523</v>
      </c>
      <c r="I345" s="74" t="s">
        <v>768</v>
      </c>
      <c r="J345" s="74" t="s">
        <v>523</v>
      </c>
      <c r="K345" s="74" t="s">
        <v>88</v>
      </c>
      <c r="L345" s="74" t="s">
        <v>769</v>
      </c>
      <c r="M345" s="74" t="s">
        <v>770</v>
      </c>
      <c r="N345" s="74" t="s">
        <v>523</v>
      </c>
      <c r="O345" s="76">
        <v>46092</v>
      </c>
      <c r="P345" s="76">
        <v>44469</v>
      </c>
      <c r="Q345" s="77">
        <v>5</v>
      </c>
      <c r="R345" s="74" t="s">
        <v>94</v>
      </c>
      <c r="S345" s="77">
        <v>80929975.200000003</v>
      </c>
      <c r="T345" s="77">
        <v>80929975.200000003</v>
      </c>
      <c r="U345" s="77">
        <v>1345777.42</v>
      </c>
      <c r="V345" s="78">
        <v>3.0300000000000001E-2</v>
      </c>
      <c r="W345" s="79">
        <v>1</v>
      </c>
      <c r="X345" s="77">
        <v>80929975.200000003</v>
      </c>
      <c r="Y345" s="88">
        <v>80929975.200000003</v>
      </c>
      <c r="Z345" s="77">
        <v>1345777.42</v>
      </c>
      <c r="AA345" s="74" t="s">
        <v>2587</v>
      </c>
      <c r="AB345" s="74" t="s">
        <v>2494</v>
      </c>
      <c r="AC345" s="74">
        <v>1</v>
      </c>
      <c r="AD345" s="74">
        <v>1</v>
      </c>
      <c r="AE345" s="74">
        <v>1</v>
      </c>
      <c r="AF345" s="74" t="s">
        <v>2587</v>
      </c>
      <c r="AG345" s="74" t="s">
        <v>2494</v>
      </c>
      <c r="AH345" s="74">
        <v>1</v>
      </c>
      <c r="AI345" s="74">
        <v>1</v>
      </c>
      <c r="AJ345" s="74">
        <v>1</v>
      </c>
      <c r="AL345" s="74">
        <v>1</v>
      </c>
      <c r="AM345" s="74" t="s">
        <v>95</v>
      </c>
      <c r="AN345" s="74">
        <v>0</v>
      </c>
      <c r="AO345" s="74" t="s">
        <v>95</v>
      </c>
      <c r="AP345" s="74" t="s">
        <v>95</v>
      </c>
      <c r="AQ345" s="74">
        <v>1</v>
      </c>
      <c r="AS345" s="74">
        <v>1</v>
      </c>
      <c r="AT345" s="74" t="s">
        <v>92</v>
      </c>
      <c r="AU345" s="74" t="s">
        <v>95</v>
      </c>
      <c r="AV345" s="74" t="s">
        <v>94</v>
      </c>
      <c r="AW345" s="77">
        <v>80929975.200000003</v>
      </c>
      <c r="AX345" s="77">
        <v>0</v>
      </c>
      <c r="AY345" s="79">
        <v>1</v>
      </c>
      <c r="AZ345" s="77">
        <v>524863261.16208005</v>
      </c>
      <c r="BA345" s="77">
        <v>0</v>
      </c>
      <c r="BB345" s="74" t="s">
        <v>116</v>
      </c>
      <c r="BC345" s="75" t="s">
        <v>1941</v>
      </c>
      <c r="BD345" s="82">
        <v>34388.927436130383</v>
      </c>
      <c r="BE345" s="82">
        <v>0</v>
      </c>
      <c r="BF345" s="82">
        <v>571.85044141175956</v>
      </c>
      <c r="BG345" s="82">
        <v>34960.777877542139</v>
      </c>
      <c r="BH345" s="82">
        <v>297359.54141902406</v>
      </c>
      <c r="BI345" s="82">
        <v>0</v>
      </c>
      <c r="BJ345" s="82">
        <v>11192.031799200933</v>
      </c>
      <c r="BK345" s="82">
        <v>308551.57321822504</v>
      </c>
      <c r="BL345" s="82">
        <v>72836977.679999992</v>
      </c>
      <c r="BM345" s="82">
        <v>0</v>
      </c>
      <c r="BN345" s="82">
        <v>1211199.6780000001</v>
      </c>
      <c r="BO345" s="82">
        <v>74048177.357999995</v>
      </c>
      <c r="BP345" s="82">
        <v>34388.927436130383</v>
      </c>
      <c r="BQ345" s="82">
        <v>0</v>
      </c>
      <c r="BR345" s="82">
        <v>571.85044141175956</v>
      </c>
      <c r="BS345" s="89">
        <v>34960.777877542139</v>
      </c>
      <c r="BT345" s="82">
        <v>179940.06280955224</v>
      </c>
      <c r="BU345" s="82">
        <v>0</v>
      </c>
      <c r="BV345" s="82">
        <v>2992.2074346870318</v>
      </c>
      <c r="BW345" s="82">
        <v>182932.27024423925</v>
      </c>
      <c r="BX345" s="82">
        <v>1555933.8004750432</v>
      </c>
      <c r="BY345" s="82">
        <v>0</v>
      </c>
      <c r="BZ345" s="82">
        <v>58562.306389318881</v>
      </c>
      <c r="CA345" s="82">
        <v>1614496.1068643625</v>
      </c>
      <c r="CB345" s="82">
        <v>381119485.71059996</v>
      </c>
      <c r="CC345" s="82">
        <v>0</v>
      </c>
      <c r="CD345" s="82">
        <v>6337602.3151350003</v>
      </c>
      <c r="CE345" s="82">
        <v>387457088.02573496</v>
      </c>
      <c r="CF345" s="82">
        <v>179940.06280955224</v>
      </c>
      <c r="CG345" s="82">
        <v>0</v>
      </c>
      <c r="CH345" s="82">
        <v>2992.2074346870318</v>
      </c>
      <c r="CI345" s="82">
        <v>182932.27024423925</v>
      </c>
      <c r="CJ345" s="82" t="s">
        <v>96</v>
      </c>
      <c r="CN345" s="82">
        <v>34960.777877542139</v>
      </c>
      <c r="CO345" s="82">
        <v>308551.57321822504</v>
      </c>
      <c r="CP345" s="82">
        <v>74048177.357999995</v>
      </c>
      <c r="CQ345" s="82">
        <v>34960.777877542139</v>
      </c>
      <c r="CR345" s="89">
        <v>34960.777877542139</v>
      </c>
      <c r="CS345" s="82">
        <v>34960.777877542139</v>
      </c>
      <c r="CT345" s="82">
        <v>308551.57321822504</v>
      </c>
      <c r="CU345" s="82">
        <v>74048177.357999995</v>
      </c>
      <c r="CV345" s="82">
        <v>34960.777877542139</v>
      </c>
      <c r="CW345" s="82">
        <v>34960.777877542139</v>
      </c>
    </row>
    <row r="346" spans="1:101">
      <c r="A346" s="86" t="s">
        <v>765</v>
      </c>
      <c r="B346" s="87" t="s">
        <v>813</v>
      </c>
      <c r="C346" s="75" t="s">
        <v>1942</v>
      </c>
      <c r="D346" s="74" t="s">
        <v>768</v>
      </c>
      <c r="E346" s="74" t="s">
        <v>765</v>
      </c>
      <c r="F346" s="74" t="s">
        <v>813</v>
      </c>
      <c r="G346" s="74" t="s">
        <v>523</v>
      </c>
      <c r="I346" s="74" t="s">
        <v>768</v>
      </c>
      <c r="J346" s="74" t="s">
        <v>523</v>
      </c>
      <c r="K346" s="74" t="s">
        <v>88</v>
      </c>
      <c r="L346" s="74" t="s">
        <v>769</v>
      </c>
      <c r="M346" s="74" t="s">
        <v>770</v>
      </c>
      <c r="N346" s="74" t="s">
        <v>523</v>
      </c>
      <c r="O346" s="76">
        <v>46092</v>
      </c>
      <c r="P346" s="76">
        <v>44469</v>
      </c>
      <c r="Q346" s="77">
        <v>5</v>
      </c>
      <c r="R346" s="74" t="s">
        <v>94</v>
      </c>
      <c r="S346" s="77">
        <v>10116246.9</v>
      </c>
      <c r="T346" s="77">
        <v>10116246.9</v>
      </c>
      <c r="U346" s="77">
        <v>168222.18</v>
      </c>
      <c r="V346" s="78">
        <v>3.0300000000000001E-2</v>
      </c>
      <c r="W346" s="79">
        <v>1</v>
      </c>
      <c r="X346" s="77">
        <v>10116246.9</v>
      </c>
      <c r="Y346" s="88">
        <v>10116246.9</v>
      </c>
      <c r="Z346" s="77">
        <v>168222.18</v>
      </c>
      <c r="AA346" s="74" t="s">
        <v>2587</v>
      </c>
      <c r="AB346" s="74" t="s">
        <v>2494</v>
      </c>
      <c r="AC346" s="74">
        <v>1</v>
      </c>
      <c r="AD346" s="74">
        <v>1</v>
      </c>
      <c r="AE346" s="74">
        <v>1</v>
      </c>
      <c r="AF346" s="74" t="s">
        <v>2587</v>
      </c>
      <c r="AG346" s="74" t="s">
        <v>2494</v>
      </c>
      <c r="AH346" s="74">
        <v>1</v>
      </c>
      <c r="AI346" s="74">
        <v>1</v>
      </c>
      <c r="AJ346" s="74">
        <v>1</v>
      </c>
      <c r="AL346" s="74">
        <v>1</v>
      </c>
      <c r="AM346" s="74" t="s">
        <v>95</v>
      </c>
      <c r="AN346" s="74">
        <v>0</v>
      </c>
      <c r="AO346" s="74" t="s">
        <v>95</v>
      </c>
      <c r="AP346" s="74" t="s">
        <v>95</v>
      </c>
      <c r="AQ346" s="74">
        <v>1</v>
      </c>
      <c r="AS346" s="74">
        <v>1</v>
      </c>
      <c r="AT346" s="74" t="s">
        <v>92</v>
      </c>
      <c r="AU346" s="74" t="s">
        <v>95</v>
      </c>
      <c r="AV346" s="74" t="s">
        <v>94</v>
      </c>
      <c r="AW346" s="77">
        <v>10116246.9</v>
      </c>
      <c r="AX346" s="77">
        <v>0</v>
      </c>
      <c r="AY346" s="79">
        <v>1</v>
      </c>
      <c r="AZ346" s="77">
        <v>65607907.645260006</v>
      </c>
      <c r="BA346" s="77">
        <v>0</v>
      </c>
      <c r="BB346" s="74" t="s">
        <v>116</v>
      </c>
      <c r="BC346" s="75" t="s">
        <v>1942</v>
      </c>
      <c r="BD346" s="82">
        <v>4298.6159295162979</v>
      </c>
      <c r="BE346" s="82">
        <v>0</v>
      </c>
      <c r="BF346" s="82">
        <v>71.481306238774948</v>
      </c>
      <c r="BG346" s="82">
        <v>4370.0972357550727</v>
      </c>
      <c r="BH346" s="82">
        <v>37169.942677378007</v>
      </c>
      <c r="BI346" s="82">
        <v>0</v>
      </c>
      <c r="BJ346" s="82">
        <v>1399.0039956911323</v>
      </c>
      <c r="BK346" s="82">
        <v>38568.946673069135</v>
      </c>
      <c r="BL346" s="82">
        <v>9104622.209999999</v>
      </c>
      <c r="BM346" s="82">
        <v>0</v>
      </c>
      <c r="BN346" s="82">
        <v>151399.962</v>
      </c>
      <c r="BO346" s="82">
        <v>9256022.1720000003</v>
      </c>
      <c r="BP346" s="82">
        <v>4298.6159295162979</v>
      </c>
      <c r="BQ346" s="82">
        <v>0</v>
      </c>
      <c r="BR346" s="82">
        <v>71.481306238774948</v>
      </c>
      <c r="BS346" s="89">
        <v>4370.0972357550727</v>
      </c>
      <c r="BT346" s="82">
        <v>22492.50785119403</v>
      </c>
      <c r="BU346" s="82">
        <v>0</v>
      </c>
      <c r="BV346" s="82">
        <v>374.02593489438993</v>
      </c>
      <c r="BW346" s="82">
        <v>22866.533786088417</v>
      </c>
      <c r="BX346" s="82">
        <v>194491.72505938041</v>
      </c>
      <c r="BY346" s="82">
        <v>0</v>
      </c>
      <c r="BZ346" s="82">
        <v>7320.2884074538497</v>
      </c>
      <c r="CA346" s="82">
        <v>201812.01346683424</v>
      </c>
      <c r="CB346" s="82">
        <v>47639935.713824995</v>
      </c>
      <c r="CC346" s="82">
        <v>0</v>
      </c>
      <c r="CD346" s="82">
        <v>792200.30116499995</v>
      </c>
      <c r="CE346" s="82">
        <v>48432136.014990002</v>
      </c>
      <c r="CF346" s="82">
        <v>22492.50785119403</v>
      </c>
      <c r="CG346" s="82">
        <v>0</v>
      </c>
      <c r="CH346" s="82">
        <v>374.02593489438993</v>
      </c>
      <c r="CI346" s="82">
        <v>22866.533786088417</v>
      </c>
      <c r="CJ346" s="82" t="s">
        <v>96</v>
      </c>
      <c r="CN346" s="82">
        <v>4370.0972357550727</v>
      </c>
      <c r="CO346" s="82">
        <v>38568.946673069135</v>
      </c>
      <c r="CP346" s="82">
        <v>9256022.1720000003</v>
      </c>
      <c r="CQ346" s="82">
        <v>4370.0972357550727</v>
      </c>
      <c r="CR346" s="89">
        <v>4370.0972357550727</v>
      </c>
      <c r="CS346" s="82">
        <v>4370.0972357550727</v>
      </c>
      <c r="CT346" s="82">
        <v>38568.946673069135</v>
      </c>
      <c r="CU346" s="82">
        <v>9256022.1720000003</v>
      </c>
      <c r="CV346" s="82">
        <v>4370.0972357550727</v>
      </c>
      <c r="CW346" s="82">
        <v>4370.0972357550727</v>
      </c>
    </row>
    <row r="347" spans="1:101">
      <c r="A347" s="86" t="s">
        <v>765</v>
      </c>
      <c r="B347" s="87" t="s">
        <v>814</v>
      </c>
      <c r="C347" s="75" t="s">
        <v>1943</v>
      </c>
      <c r="D347" s="74" t="s">
        <v>768</v>
      </c>
      <c r="E347" s="74" t="s">
        <v>765</v>
      </c>
      <c r="F347" s="74" t="s">
        <v>814</v>
      </c>
      <c r="G347" s="74" t="s">
        <v>523</v>
      </c>
      <c r="I347" s="74" t="s">
        <v>768</v>
      </c>
      <c r="J347" s="74" t="s">
        <v>523</v>
      </c>
      <c r="K347" s="74" t="s">
        <v>88</v>
      </c>
      <c r="L347" s="74" t="s">
        <v>769</v>
      </c>
      <c r="M347" s="74" t="s">
        <v>770</v>
      </c>
      <c r="N347" s="74" t="s">
        <v>523</v>
      </c>
      <c r="O347" s="76">
        <v>46092</v>
      </c>
      <c r="P347" s="76">
        <v>44469</v>
      </c>
      <c r="Q347" s="77">
        <v>5</v>
      </c>
      <c r="R347" s="74" t="s">
        <v>94</v>
      </c>
      <c r="S347" s="77">
        <v>40464987.600000001</v>
      </c>
      <c r="T347" s="77">
        <v>40464987.600000001</v>
      </c>
      <c r="U347" s="77">
        <v>672888.71</v>
      </c>
      <c r="V347" s="78">
        <v>3.0300000000000001E-2</v>
      </c>
      <c r="W347" s="79">
        <v>1</v>
      </c>
      <c r="X347" s="77">
        <v>40464987.600000001</v>
      </c>
      <c r="Y347" s="88">
        <v>40464987.600000001</v>
      </c>
      <c r="Z347" s="77">
        <v>672888.71</v>
      </c>
      <c r="AA347" s="74" t="s">
        <v>2587</v>
      </c>
      <c r="AB347" s="74" t="s">
        <v>2494</v>
      </c>
      <c r="AC347" s="74">
        <v>1</v>
      </c>
      <c r="AD347" s="74">
        <v>1</v>
      </c>
      <c r="AE347" s="74">
        <v>1</v>
      </c>
      <c r="AF347" s="74" t="s">
        <v>2587</v>
      </c>
      <c r="AG347" s="74" t="s">
        <v>2494</v>
      </c>
      <c r="AH347" s="74">
        <v>1</v>
      </c>
      <c r="AI347" s="74">
        <v>1</v>
      </c>
      <c r="AJ347" s="74">
        <v>1</v>
      </c>
      <c r="AL347" s="74">
        <v>1</v>
      </c>
      <c r="AM347" s="74" t="s">
        <v>95</v>
      </c>
      <c r="AN347" s="74">
        <v>0</v>
      </c>
      <c r="AO347" s="74" t="s">
        <v>95</v>
      </c>
      <c r="AP347" s="74" t="s">
        <v>95</v>
      </c>
      <c r="AQ347" s="74">
        <v>1</v>
      </c>
      <c r="AS347" s="74">
        <v>1</v>
      </c>
      <c r="AT347" s="74" t="s">
        <v>92</v>
      </c>
      <c r="AU347" s="74" t="s">
        <v>95</v>
      </c>
      <c r="AV347" s="74" t="s">
        <v>94</v>
      </c>
      <c r="AW347" s="77">
        <v>40464987.600000001</v>
      </c>
      <c r="AX347" s="77">
        <v>0</v>
      </c>
      <c r="AY347" s="79">
        <v>1</v>
      </c>
      <c r="AZ347" s="77">
        <v>262431630.58104002</v>
      </c>
      <c r="BA347" s="77">
        <v>0</v>
      </c>
      <c r="BB347" s="74" t="s">
        <v>116</v>
      </c>
      <c r="BC347" s="75" t="s">
        <v>1943</v>
      </c>
      <c r="BD347" s="82">
        <v>17194.463718065192</v>
      </c>
      <c r="BE347" s="82">
        <v>0</v>
      </c>
      <c r="BF347" s="82">
        <v>285.92522070587978</v>
      </c>
      <c r="BG347" s="82">
        <v>17480.38893877107</v>
      </c>
      <c r="BH347" s="82">
        <v>148679.77070951203</v>
      </c>
      <c r="BI347" s="82">
        <v>0</v>
      </c>
      <c r="BJ347" s="82">
        <v>5596.0158996004666</v>
      </c>
      <c r="BK347" s="82">
        <v>154275.78660911252</v>
      </c>
      <c r="BL347" s="82">
        <v>36418488.839999996</v>
      </c>
      <c r="BM347" s="82">
        <v>0</v>
      </c>
      <c r="BN347" s="82">
        <v>605599.83900000004</v>
      </c>
      <c r="BO347" s="82">
        <v>37024088.678999998</v>
      </c>
      <c r="BP347" s="82">
        <v>17194.463718065192</v>
      </c>
      <c r="BQ347" s="82">
        <v>0</v>
      </c>
      <c r="BR347" s="82">
        <v>285.92522070587978</v>
      </c>
      <c r="BS347" s="89">
        <v>17480.38893877107</v>
      </c>
      <c r="BT347" s="82">
        <v>89970.03140477612</v>
      </c>
      <c r="BU347" s="82">
        <v>0</v>
      </c>
      <c r="BV347" s="82">
        <v>1496.1037173435159</v>
      </c>
      <c r="BW347" s="82">
        <v>91466.135122119624</v>
      </c>
      <c r="BX347" s="82">
        <v>777966.90023752162</v>
      </c>
      <c r="BY347" s="82">
        <v>0</v>
      </c>
      <c r="BZ347" s="82">
        <v>29281.15319465944</v>
      </c>
      <c r="CA347" s="82">
        <v>807248.05343218124</v>
      </c>
      <c r="CB347" s="82">
        <v>190559742.85529998</v>
      </c>
      <c r="CC347" s="82">
        <v>0</v>
      </c>
      <c r="CD347" s="82">
        <v>3168801.1575675001</v>
      </c>
      <c r="CE347" s="82">
        <v>193728544.01286748</v>
      </c>
      <c r="CF347" s="82">
        <v>89970.03140477612</v>
      </c>
      <c r="CG347" s="82">
        <v>0</v>
      </c>
      <c r="CH347" s="82">
        <v>1496.1037173435159</v>
      </c>
      <c r="CI347" s="82">
        <v>91466.135122119624</v>
      </c>
      <c r="CJ347" s="82" t="s">
        <v>96</v>
      </c>
      <c r="CN347" s="82">
        <v>17480.38893877107</v>
      </c>
      <c r="CO347" s="82">
        <v>154275.78660911252</v>
      </c>
      <c r="CP347" s="82">
        <v>37024088.678999998</v>
      </c>
      <c r="CQ347" s="82">
        <v>17480.38893877107</v>
      </c>
      <c r="CR347" s="89">
        <v>17480.38893877107</v>
      </c>
      <c r="CS347" s="82">
        <v>17480.38893877107</v>
      </c>
      <c r="CT347" s="82">
        <v>154275.78660911252</v>
      </c>
      <c r="CU347" s="82">
        <v>37024088.678999998</v>
      </c>
      <c r="CV347" s="82">
        <v>17480.38893877107</v>
      </c>
      <c r="CW347" s="82">
        <v>17480.38893877107</v>
      </c>
    </row>
    <row r="348" spans="1:101">
      <c r="A348" s="86" t="s">
        <v>765</v>
      </c>
      <c r="B348" s="87" t="s">
        <v>815</v>
      </c>
      <c r="C348" s="75" t="s">
        <v>1944</v>
      </c>
      <c r="D348" s="74" t="s">
        <v>768</v>
      </c>
      <c r="E348" s="74" t="s">
        <v>765</v>
      </c>
      <c r="F348" s="74" t="s">
        <v>815</v>
      </c>
      <c r="G348" s="74" t="s">
        <v>523</v>
      </c>
      <c r="I348" s="74" t="s">
        <v>768</v>
      </c>
      <c r="J348" s="74" t="s">
        <v>523</v>
      </c>
      <c r="K348" s="74" t="s">
        <v>88</v>
      </c>
      <c r="L348" s="74" t="s">
        <v>769</v>
      </c>
      <c r="M348" s="74" t="s">
        <v>770</v>
      </c>
      <c r="N348" s="74" t="s">
        <v>523</v>
      </c>
      <c r="O348" s="76">
        <v>45390</v>
      </c>
      <c r="P348" s="76">
        <v>44469</v>
      </c>
      <c r="Q348" s="77">
        <v>3</v>
      </c>
      <c r="R348" s="74" t="s">
        <v>94</v>
      </c>
      <c r="S348" s="77">
        <v>79925415.230000004</v>
      </c>
      <c r="T348" s="77">
        <v>79925415.230000004</v>
      </c>
      <c r="U348" s="77">
        <v>1083090.4099999999</v>
      </c>
      <c r="V348" s="78">
        <v>2.8400000000000002E-2</v>
      </c>
      <c r="W348" s="79">
        <v>1</v>
      </c>
      <c r="X348" s="77">
        <v>79925415.230000004</v>
      </c>
      <c r="Y348" s="88">
        <v>79925415.230000004</v>
      </c>
      <c r="Z348" s="77">
        <v>1083090.4099999999</v>
      </c>
      <c r="AA348" s="74" t="s">
        <v>2587</v>
      </c>
      <c r="AB348" s="74" t="s">
        <v>2494</v>
      </c>
      <c r="AC348" s="74">
        <v>1</v>
      </c>
      <c r="AD348" s="74">
        <v>1</v>
      </c>
      <c r="AE348" s="74">
        <v>1</v>
      </c>
      <c r="AF348" s="74" t="s">
        <v>2587</v>
      </c>
      <c r="AG348" s="74" t="s">
        <v>2494</v>
      </c>
      <c r="AH348" s="74">
        <v>1</v>
      </c>
      <c r="AI348" s="74">
        <v>1</v>
      </c>
      <c r="AJ348" s="74">
        <v>1</v>
      </c>
      <c r="AL348" s="74">
        <v>1</v>
      </c>
      <c r="AM348" s="74" t="s">
        <v>95</v>
      </c>
      <c r="AN348" s="74">
        <v>0</v>
      </c>
      <c r="AO348" s="74" t="s">
        <v>95</v>
      </c>
      <c r="AP348" s="74" t="s">
        <v>95</v>
      </c>
      <c r="AQ348" s="74">
        <v>1</v>
      </c>
      <c r="AS348" s="74">
        <v>1</v>
      </c>
      <c r="AT348" s="74" t="s">
        <v>92</v>
      </c>
      <c r="AU348" s="74" t="s">
        <v>95</v>
      </c>
      <c r="AV348" s="74" t="s">
        <v>94</v>
      </c>
      <c r="AW348" s="77">
        <v>79925415.230000004</v>
      </c>
      <c r="AX348" s="77">
        <v>0</v>
      </c>
      <c r="AY348" s="79">
        <v>1</v>
      </c>
      <c r="AZ348" s="77">
        <v>518348287.93264204</v>
      </c>
      <c r="BA348" s="77">
        <v>0</v>
      </c>
      <c r="BB348" s="74" t="s">
        <v>116</v>
      </c>
      <c r="BC348" s="75" t="s">
        <v>1944</v>
      </c>
      <c r="BD348" s="82">
        <v>33962.067798175471</v>
      </c>
      <c r="BE348" s="82">
        <v>0</v>
      </c>
      <c r="BF348" s="82">
        <v>460.22895007953366</v>
      </c>
      <c r="BG348" s="82">
        <v>34422.296748255001</v>
      </c>
      <c r="BH348" s="82">
        <v>154234.36884667285</v>
      </c>
      <c r="BI348" s="82">
        <v>0</v>
      </c>
      <c r="BJ348" s="82">
        <v>2958.7179239954939</v>
      </c>
      <c r="BK348" s="82">
        <v>157193.08677066833</v>
      </c>
      <c r="BL348" s="82">
        <v>71932873.707000002</v>
      </c>
      <c r="BM348" s="82">
        <v>0</v>
      </c>
      <c r="BN348" s="82">
        <v>974781.36899999995</v>
      </c>
      <c r="BO348" s="82">
        <v>72907655.076000005</v>
      </c>
      <c r="BP348" s="82">
        <v>33962.067798175471</v>
      </c>
      <c r="BQ348" s="82">
        <v>0</v>
      </c>
      <c r="BR348" s="82">
        <v>460.22895007953366</v>
      </c>
      <c r="BS348" s="89">
        <v>34422.296748255001</v>
      </c>
      <c r="BT348" s="82">
        <v>177706.51975395315</v>
      </c>
      <c r="BU348" s="82">
        <v>0</v>
      </c>
      <c r="BV348" s="82">
        <v>2408.1479812911598</v>
      </c>
      <c r="BW348" s="82">
        <v>180114.66773524429</v>
      </c>
      <c r="BX348" s="82">
        <v>807031.33499021572</v>
      </c>
      <c r="BY348" s="82">
        <v>0</v>
      </c>
      <c r="BZ348" s="82">
        <v>15481.491537306421</v>
      </c>
      <c r="CA348" s="82">
        <v>822512.82652752206</v>
      </c>
      <c r="CB348" s="82">
        <v>376388761.6718775</v>
      </c>
      <c r="CC348" s="82">
        <v>0</v>
      </c>
      <c r="CD348" s="82">
        <v>5100543.5132924998</v>
      </c>
      <c r="CE348" s="82">
        <v>381489305.18516999</v>
      </c>
      <c r="CF348" s="82">
        <v>177706.51975395315</v>
      </c>
      <c r="CG348" s="82">
        <v>0</v>
      </c>
      <c r="CH348" s="82">
        <v>2408.1479812911598</v>
      </c>
      <c r="CI348" s="82">
        <v>180114.66773524429</v>
      </c>
      <c r="CJ348" s="82" t="s">
        <v>96</v>
      </c>
      <c r="CN348" s="82">
        <v>34422.296748255001</v>
      </c>
      <c r="CO348" s="82">
        <v>157193.08677066833</v>
      </c>
      <c r="CP348" s="82">
        <v>72907655.076000005</v>
      </c>
      <c r="CQ348" s="82">
        <v>34422.296748255001</v>
      </c>
      <c r="CR348" s="89">
        <v>34422.296748255001</v>
      </c>
      <c r="CS348" s="82">
        <v>34422.296748255001</v>
      </c>
      <c r="CT348" s="82">
        <v>157193.08677066833</v>
      </c>
      <c r="CU348" s="82">
        <v>72907655.076000005</v>
      </c>
      <c r="CV348" s="82">
        <v>34422.296748255001</v>
      </c>
      <c r="CW348" s="82">
        <v>34422.296748255001</v>
      </c>
    </row>
    <row r="349" spans="1:101">
      <c r="A349" s="86" t="s">
        <v>765</v>
      </c>
      <c r="B349" s="87" t="s">
        <v>819</v>
      </c>
      <c r="C349" s="75" t="s">
        <v>1948</v>
      </c>
      <c r="D349" s="74" t="s">
        <v>768</v>
      </c>
      <c r="E349" s="74" t="s">
        <v>765</v>
      </c>
      <c r="F349" s="74" t="s">
        <v>819</v>
      </c>
      <c r="G349" s="74" t="s">
        <v>523</v>
      </c>
      <c r="I349" s="74" t="s">
        <v>768</v>
      </c>
      <c r="J349" s="74" t="s">
        <v>523</v>
      </c>
      <c r="K349" s="74" t="s">
        <v>88</v>
      </c>
      <c r="L349" s="74" t="s">
        <v>769</v>
      </c>
      <c r="M349" s="74" t="s">
        <v>770</v>
      </c>
      <c r="N349" s="74" t="s">
        <v>523</v>
      </c>
      <c r="O349" s="76">
        <v>46246</v>
      </c>
      <c r="P349" s="76">
        <v>44469</v>
      </c>
      <c r="Q349" s="77">
        <v>5</v>
      </c>
      <c r="R349" s="74" t="s">
        <v>94</v>
      </c>
      <c r="S349" s="77">
        <v>99823690.760000005</v>
      </c>
      <c r="T349" s="77">
        <v>99823690.760000005</v>
      </c>
      <c r="U349" s="77">
        <v>353753.43</v>
      </c>
      <c r="V349" s="78">
        <v>2.69E-2</v>
      </c>
      <c r="W349" s="79">
        <v>1</v>
      </c>
      <c r="X349" s="77">
        <v>99823690.760000005</v>
      </c>
      <c r="Y349" s="88">
        <v>99823690.760000005</v>
      </c>
      <c r="Z349" s="77">
        <v>353753.43</v>
      </c>
      <c r="AA349" s="74" t="s">
        <v>2587</v>
      </c>
      <c r="AB349" s="74" t="s">
        <v>2494</v>
      </c>
      <c r="AC349" s="74">
        <v>1</v>
      </c>
      <c r="AD349" s="74">
        <v>1</v>
      </c>
      <c r="AE349" s="74">
        <v>1</v>
      </c>
      <c r="AF349" s="74" t="s">
        <v>2587</v>
      </c>
      <c r="AG349" s="74" t="s">
        <v>2494</v>
      </c>
      <c r="AH349" s="74">
        <v>1</v>
      </c>
      <c r="AI349" s="74">
        <v>1</v>
      </c>
      <c r="AJ349" s="74">
        <v>1</v>
      </c>
      <c r="AL349" s="74">
        <v>1</v>
      </c>
      <c r="AM349" s="74" t="s">
        <v>95</v>
      </c>
      <c r="AN349" s="74">
        <v>0</v>
      </c>
      <c r="AO349" s="74" t="s">
        <v>95</v>
      </c>
      <c r="AP349" s="74" t="s">
        <v>95</v>
      </c>
      <c r="AQ349" s="74">
        <v>1</v>
      </c>
      <c r="AS349" s="74">
        <v>1</v>
      </c>
      <c r="AT349" s="74" t="s">
        <v>92</v>
      </c>
      <c r="AU349" s="74" t="s">
        <v>95</v>
      </c>
      <c r="AV349" s="74" t="s">
        <v>94</v>
      </c>
      <c r="AW349" s="77">
        <v>99823690.760000005</v>
      </c>
      <c r="AX349" s="77">
        <v>0</v>
      </c>
      <c r="AY349" s="79">
        <v>1</v>
      </c>
      <c r="AZ349" s="77">
        <v>647396564.0549041</v>
      </c>
      <c r="BA349" s="77">
        <v>0</v>
      </c>
      <c r="BB349" s="74" t="s">
        <v>116</v>
      </c>
      <c r="BC349" s="75" t="s">
        <v>1948</v>
      </c>
      <c r="BD349" s="82">
        <v>42417.282959359647</v>
      </c>
      <c r="BE349" s="82">
        <v>0</v>
      </c>
      <c r="BF349" s="82">
        <v>150.31761723006468</v>
      </c>
      <c r="BG349" s="82">
        <v>42567.600576589713</v>
      </c>
      <c r="BH349" s="82">
        <v>367997.77613018511</v>
      </c>
      <c r="BI349" s="82">
        <v>0</v>
      </c>
      <c r="BJ349" s="82">
        <v>2969.8596416654445</v>
      </c>
      <c r="BK349" s="82">
        <v>370967.63577185053</v>
      </c>
      <c r="BL349" s="82">
        <v>89841321.684000015</v>
      </c>
      <c r="BM349" s="82">
        <v>0</v>
      </c>
      <c r="BN349" s="82">
        <v>318378.087</v>
      </c>
      <c r="BO349" s="82">
        <v>90159699.771000013</v>
      </c>
      <c r="BP349" s="82">
        <v>42417.282959359647</v>
      </c>
      <c r="BQ349" s="82">
        <v>0</v>
      </c>
      <c r="BR349" s="82">
        <v>150.31761723006468</v>
      </c>
      <c r="BS349" s="89">
        <v>42567.600576589713</v>
      </c>
      <c r="BT349" s="82">
        <v>221948.43308484936</v>
      </c>
      <c r="BU349" s="82">
        <v>0</v>
      </c>
      <c r="BV349" s="82">
        <v>786.53693215631347</v>
      </c>
      <c r="BW349" s="82">
        <v>222734.97001700566</v>
      </c>
      <c r="BX349" s="82">
        <v>1925548.3636011935</v>
      </c>
      <c r="BY349" s="82">
        <v>0</v>
      </c>
      <c r="BZ349" s="82">
        <v>15539.790575014438</v>
      </c>
      <c r="CA349" s="82">
        <v>1941088.154176208</v>
      </c>
      <c r="CB349" s="82">
        <v>470094715.71153009</v>
      </c>
      <c r="CC349" s="82">
        <v>0</v>
      </c>
      <c r="CD349" s="82">
        <v>1665913.3402275001</v>
      </c>
      <c r="CE349" s="82">
        <v>471760629.05175757</v>
      </c>
      <c r="CF349" s="82">
        <v>221948.43308484936</v>
      </c>
      <c r="CG349" s="82">
        <v>0</v>
      </c>
      <c r="CH349" s="82">
        <v>786.53693215631347</v>
      </c>
      <c r="CI349" s="82">
        <v>222734.97001700566</v>
      </c>
      <c r="CJ349" s="82" t="s">
        <v>96</v>
      </c>
      <c r="CN349" s="82">
        <v>42567.600576589713</v>
      </c>
      <c r="CO349" s="82">
        <v>370967.63577185053</v>
      </c>
      <c r="CP349" s="82">
        <v>90159699.771000013</v>
      </c>
      <c r="CQ349" s="82">
        <v>42567.600576589713</v>
      </c>
      <c r="CR349" s="89">
        <v>42567.600576589713</v>
      </c>
      <c r="CS349" s="82">
        <v>42567.600576589713</v>
      </c>
      <c r="CT349" s="82">
        <v>370967.63577185053</v>
      </c>
      <c r="CU349" s="82">
        <v>90159699.771000013</v>
      </c>
      <c r="CV349" s="82">
        <v>42567.600576589713</v>
      </c>
      <c r="CW349" s="82">
        <v>42567.600576589713</v>
      </c>
    </row>
    <row r="350" spans="1:101">
      <c r="A350" s="86" t="s">
        <v>765</v>
      </c>
      <c r="B350" s="87" t="s">
        <v>820</v>
      </c>
      <c r="C350" s="75" t="s">
        <v>1949</v>
      </c>
      <c r="D350" s="74" t="s">
        <v>768</v>
      </c>
      <c r="E350" s="74" t="s">
        <v>765</v>
      </c>
      <c r="F350" s="74" t="s">
        <v>820</v>
      </c>
      <c r="G350" s="74" t="s">
        <v>523</v>
      </c>
      <c r="I350" s="74" t="s">
        <v>768</v>
      </c>
      <c r="J350" s="74" t="s">
        <v>523</v>
      </c>
      <c r="K350" s="74" t="s">
        <v>88</v>
      </c>
      <c r="L350" s="74" t="s">
        <v>769</v>
      </c>
      <c r="M350" s="74" t="s">
        <v>770</v>
      </c>
      <c r="N350" s="74" t="s">
        <v>523</v>
      </c>
      <c r="O350" s="76">
        <v>46246</v>
      </c>
      <c r="P350" s="76">
        <v>44469</v>
      </c>
      <c r="Q350" s="77">
        <v>5</v>
      </c>
      <c r="R350" s="74" t="s">
        <v>94</v>
      </c>
      <c r="S350" s="77">
        <v>99823690.75</v>
      </c>
      <c r="T350" s="77">
        <v>99823690.75</v>
      </c>
      <c r="U350" s="77">
        <v>353753.42</v>
      </c>
      <c r="V350" s="78">
        <v>2.69E-2</v>
      </c>
      <c r="W350" s="79">
        <v>1</v>
      </c>
      <c r="X350" s="77">
        <v>99823690.75</v>
      </c>
      <c r="Y350" s="88">
        <v>99823690.75</v>
      </c>
      <c r="Z350" s="77">
        <v>353753.42</v>
      </c>
      <c r="AA350" s="74" t="s">
        <v>2587</v>
      </c>
      <c r="AB350" s="74" t="s">
        <v>2494</v>
      </c>
      <c r="AC350" s="74">
        <v>1</v>
      </c>
      <c r="AD350" s="74">
        <v>1</v>
      </c>
      <c r="AE350" s="74">
        <v>1</v>
      </c>
      <c r="AF350" s="74" t="s">
        <v>2587</v>
      </c>
      <c r="AG350" s="74" t="s">
        <v>2494</v>
      </c>
      <c r="AH350" s="74">
        <v>1</v>
      </c>
      <c r="AI350" s="74">
        <v>1</v>
      </c>
      <c r="AJ350" s="74">
        <v>1</v>
      </c>
      <c r="AL350" s="74">
        <v>1</v>
      </c>
      <c r="AM350" s="74" t="s">
        <v>95</v>
      </c>
      <c r="AN350" s="74">
        <v>0</v>
      </c>
      <c r="AO350" s="74" t="s">
        <v>95</v>
      </c>
      <c r="AP350" s="74" t="s">
        <v>95</v>
      </c>
      <c r="AQ350" s="74">
        <v>1</v>
      </c>
      <c r="AS350" s="74">
        <v>1</v>
      </c>
      <c r="AT350" s="74" t="s">
        <v>92</v>
      </c>
      <c r="AU350" s="74" t="s">
        <v>95</v>
      </c>
      <c r="AV350" s="74" t="s">
        <v>94</v>
      </c>
      <c r="AW350" s="77">
        <v>99823690.75</v>
      </c>
      <c r="AX350" s="77">
        <v>0</v>
      </c>
      <c r="AY350" s="79">
        <v>1</v>
      </c>
      <c r="AZ350" s="77">
        <v>647396563.99005008</v>
      </c>
      <c r="BA350" s="77">
        <v>0</v>
      </c>
      <c r="BB350" s="74" t="s">
        <v>116</v>
      </c>
      <c r="BC350" s="75" t="s">
        <v>1949</v>
      </c>
      <c r="BD350" s="82">
        <v>42417.282955110422</v>
      </c>
      <c r="BE350" s="82">
        <v>0</v>
      </c>
      <c r="BF350" s="82">
        <v>150.31761298084461</v>
      </c>
      <c r="BG350" s="82">
        <v>42567.600568091264</v>
      </c>
      <c r="BH350" s="82">
        <v>367997.77609332022</v>
      </c>
      <c r="BI350" s="82">
        <v>0</v>
      </c>
      <c r="BJ350" s="82">
        <v>2969.8595577126289</v>
      </c>
      <c r="BK350" s="82">
        <v>370967.63565103285</v>
      </c>
      <c r="BL350" s="82">
        <v>89841321.674999982</v>
      </c>
      <c r="BM350" s="82">
        <v>0</v>
      </c>
      <c r="BN350" s="82">
        <v>318378.07799999998</v>
      </c>
      <c r="BO350" s="82">
        <v>90159699.752999991</v>
      </c>
      <c r="BP350" s="82">
        <v>42417.282955110422</v>
      </c>
      <c r="BQ350" s="82">
        <v>0</v>
      </c>
      <c r="BR350" s="82">
        <v>150.31761298084461</v>
      </c>
      <c r="BS350" s="89">
        <v>42567.600568091264</v>
      </c>
      <c r="BT350" s="82">
        <v>221948.43306261528</v>
      </c>
      <c r="BU350" s="82">
        <v>0</v>
      </c>
      <c r="BV350" s="82">
        <v>786.53690992226939</v>
      </c>
      <c r="BW350" s="82">
        <v>222734.96997253754</v>
      </c>
      <c r="BX350" s="82">
        <v>1925548.363408298</v>
      </c>
      <c r="BY350" s="82">
        <v>0</v>
      </c>
      <c r="BZ350" s="82">
        <v>15539.790135731331</v>
      </c>
      <c r="CA350" s="82">
        <v>1941088.1535440295</v>
      </c>
      <c r="CB350" s="82">
        <v>470094715.66443741</v>
      </c>
      <c r="CC350" s="82">
        <v>0</v>
      </c>
      <c r="CD350" s="82">
        <v>1665913.2931349999</v>
      </c>
      <c r="CE350" s="82">
        <v>471760628.95757246</v>
      </c>
      <c r="CF350" s="82">
        <v>221948.43306261528</v>
      </c>
      <c r="CG350" s="82">
        <v>0</v>
      </c>
      <c r="CH350" s="82">
        <v>786.53690992226939</v>
      </c>
      <c r="CI350" s="82">
        <v>222734.96997253754</v>
      </c>
      <c r="CJ350" s="82" t="s">
        <v>96</v>
      </c>
      <c r="CN350" s="82">
        <v>42567.600568091264</v>
      </c>
      <c r="CO350" s="82">
        <v>370967.63565103285</v>
      </c>
      <c r="CP350" s="82">
        <v>90159699.752999991</v>
      </c>
      <c r="CQ350" s="82">
        <v>42567.600568091264</v>
      </c>
      <c r="CR350" s="89">
        <v>42567.600568091264</v>
      </c>
      <c r="CS350" s="82">
        <v>42567.600568091264</v>
      </c>
      <c r="CT350" s="82">
        <v>370967.63565103285</v>
      </c>
      <c r="CU350" s="82">
        <v>90159699.752999991</v>
      </c>
      <c r="CV350" s="82">
        <v>42567.600568091264</v>
      </c>
      <c r="CW350" s="82">
        <v>42567.600568091264</v>
      </c>
    </row>
    <row r="351" spans="1:101">
      <c r="A351" s="86" t="s">
        <v>520</v>
      </c>
      <c r="B351" s="87" t="s">
        <v>2702</v>
      </c>
      <c r="C351" s="75" t="s">
        <v>2902</v>
      </c>
      <c r="D351" s="74" t="s">
        <v>2605</v>
      </c>
      <c r="E351" s="74" t="s">
        <v>520</v>
      </c>
      <c r="F351" s="74" t="s">
        <v>2702</v>
      </c>
      <c r="G351" s="74" t="s">
        <v>2903</v>
      </c>
      <c r="I351" s="74" t="s">
        <v>836</v>
      </c>
      <c r="J351" s="74" t="s">
        <v>2583</v>
      </c>
      <c r="K351" s="74" t="s">
        <v>128</v>
      </c>
      <c r="L351" s="74" t="s">
        <v>89</v>
      </c>
      <c r="M351" s="74" t="s">
        <v>90</v>
      </c>
      <c r="N351" s="74" t="s">
        <v>2904</v>
      </c>
      <c r="O351" s="76">
        <v>44489</v>
      </c>
      <c r="P351" s="76">
        <v>44469</v>
      </c>
      <c r="Q351" s="77">
        <v>1</v>
      </c>
      <c r="R351" s="74" t="s">
        <v>94</v>
      </c>
      <c r="S351" s="77">
        <v>203000</v>
      </c>
      <c r="T351" s="77">
        <v>203000</v>
      </c>
      <c r="U351" s="77">
        <v>5278</v>
      </c>
      <c r="V351" s="78">
        <v>5.2000000000000005E-2</v>
      </c>
      <c r="W351" s="79">
        <v>1</v>
      </c>
      <c r="X351" s="77">
        <v>203000</v>
      </c>
      <c r="Y351" s="88">
        <v>203000</v>
      </c>
      <c r="Z351" s="77">
        <v>5278</v>
      </c>
      <c r="AA351" s="74">
        <v>0</v>
      </c>
      <c r="AB351" s="74">
        <v>0</v>
      </c>
      <c r="AD351" s="74">
        <v>0</v>
      </c>
      <c r="AE351" s="74">
        <v>0</v>
      </c>
      <c r="AF351" s="74">
        <v>0</v>
      </c>
      <c r="AG351" s="74">
        <v>0</v>
      </c>
      <c r="AI351" s="74">
        <v>3</v>
      </c>
      <c r="AJ351" s="74">
        <v>3</v>
      </c>
      <c r="AL351" s="74">
        <v>3</v>
      </c>
      <c r="AM351" s="74" t="s">
        <v>95</v>
      </c>
      <c r="AN351" s="74">
        <v>0</v>
      </c>
      <c r="AO351" s="74" t="s">
        <v>95</v>
      </c>
      <c r="AP351" s="74" t="s">
        <v>95</v>
      </c>
      <c r="AQ351" s="74">
        <v>1</v>
      </c>
      <c r="AS351" s="74">
        <v>1</v>
      </c>
      <c r="AT351" s="74" t="s">
        <v>92</v>
      </c>
      <c r="AU351" s="74" t="s">
        <v>2579</v>
      </c>
      <c r="AV351" s="74" t="s">
        <v>94</v>
      </c>
      <c r="AW351" s="77">
        <v>2000000</v>
      </c>
      <c r="AX351" s="77">
        <v>1797000</v>
      </c>
      <c r="AY351" s="79">
        <v>1</v>
      </c>
      <c r="AZ351" s="77">
        <v>12970800</v>
      </c>
      <c r="BA351" s="77">
        <v>11654263.800000001</v>
      </c>
      <c r="BB351" s="74" t="s">
        <v>93</v>
      </c>
      <c r="BC351" s="75" t="s">
        <v>2902</v>
      </c>
      <c r="BD351" s="82">
        <v>573.54284806200053</v>
      </c>
      <c r="BE351" s="82">
        <v>0</v>
      </c>
      <c r="BF351" s="82">
        <v>14.912114049612015</v>
      </c>
      <c r="BG351" s="82">
        <v>588.45496211161253</v>
      </c>
      <c r="BH351" s="82">
        <v>573.54284806200053</v>
      </c>
      <c r="BI351" s="82">
        <v>0</v>
      </c>
      <c r="BJ351" s="82">
        <v>14.912114049612015</v>
      </c>
      <c r="BK351" s="82">
        <v>588.45496211161253</v>
      </c>
      <c r="BL351" s="82">
        <v>182700</v>
      </c>
      <c r="BM351" s="82">
        <v>0</v>
      </c>
      <c r="BN351" s="82">
        <v>4750.2</v>
      </c>
      <c r="BO351" s="82">
        <v>187450.19999999998</v>
      </c>
      <c r="BP351" s="82">
        <v>573.54284806200053</v>
      </c>
      <c r="BQ351" s="82">
        <v>0</v>
      </c>
      <c r="BR351" s="82">
        <v>14.912114049612015</v>
      </c>
      <c r="BS351" s="89">
        <v>588.45496211161253</v>
      </c>
      <c r="BT351" s="82">
        <v>3001.0629524844176</v>
      </c>
      <c r="BU351" s="82">
        <v>0</v>
      </c>
      <c r="BV351" s="82">
        <v>78.02763676459486</v>
      </c>
      <c r="BW351" s="82">
        <v>3079.0905892490127</v>
      </c>
      <c r="BX351" s="82">
        <v>3001.0629524844176</v>
      </c>
      <c r="BY351" s="82">
        <v>0</v>
      </c>
      <c r="BZ351" s="82">
        <v>78.02763676459486</v>
      </c>
      <c r="CA351" s="82">
        <v>3079.0905892490127</v>
      </c>
      <c r="CB351" s="82">
        <v>955977.75</v>
      </c>
      <c r="CC351" s="82">
        <v>0</v>
      </c>
      <c r="CD351" s="82">
        <v>24855.4215</v>
      </c>
      <c r="CE351" s="82">
        <v>980833.17149999994</v>
      </c>
      <c r="CF351" s="82">
        <v>3001.0629524844176</v>
      </c>
      <c r="CG351" s="82">
        <v>0</v>
      </c>
      <c r="CH351" s="82">
        <v>78.02763676459486</v>
      </c>
      <c r="CI351" s="82">
        <v>3079.0905892490127</v>
      </c>
      <c r="CJ351" s="82" t="s">
        <v>96</v>
      </c>
      <c r="CK351" s="83">
        <v>1.4999999999999999E-2</v>
      </c>
      <c r="CL351" s="83">
        <v>3.5000000000000003E-2</v>
      </c>
      <c r="CM351" s="83">
        <v>0.26500000000000001</v>
      </c>
      <c r="CN351" s="82">
        <v>3045</v>
      </c>
      <c r="CO351" s="82">
        <v>7105.0000000000009</v>
      </c>
      <c r="CP351" s="82">
        <v>53795</v>
      </c>
      <c r="CQ351" s="82">
        <v>3045</v>
      </c>
      <c r="CR351" s="89">
        <v>3045</v>
      </c>
      <c r="CS351" s="82">
        <v>3045</v>
      </c>
      <c r="CT351" s="82">
        <v>7105.0000000000009</v>
      </c>
      <c r="CU351" s="82">
        <v>53795</v>
      </c>
      <c r="CV351" s="82">
        <v>3045</v>
      </c>
      <c r="CW351" s="82">
        <v>3045</v>
      </c>
    </row>
    <row r="352" spans="1:101">
      <c r="A352" s="86" t="s">
        <v>520</v>
      </c>
      <c r="B352" s="87" t="s">
        <v>2703</v>
      </c>
      <c r="C352" s="75" t="s">
        <v>2905</v>
      </c>
      <c r="D352" s="74" t="s">
        <v>2605</v>
      </c>
      <c r="E352" s="74" t="s">
        <v>520</v>
      </c>
      <c r="F352" s="74" t="s">
        <v>2703</v>
      </c>
      <c r="G352" s="74" t="s">
        <v>2906</v>
      </c>
      <c r="I352" s="74" t="s">
        <v>836</v>
      </c>
      <c r="J352" s="74" t="s">
        <v>2583</v>
      </c>
      <c r="K352" s="74" t="s">
        <v>128</v>
      </c>
      <c r="L352" s="74" t="s">
        <v>89</v>
      </c>
      <c r="M352" s="74" t="s">
        <v>90</v>
      </c>
      <c r="N352" s="74" t="s">
        <v>2907</v>
      </c>
      <c r="O352" s="76">
        <v>44489</v>
      </c>
      <c r="P352" s="76">
        <v>44469</v>
      </c>
      <c r="Q352" s="77">
        <v>1</v>
      </c>
      <c r="R352" s="74" t="s">
        <v>94</v>
      </c>
      <c r="S352" s="77">
        <v>161000</v>
      </c>
      <c r="T352" s="77">
        <v>161000</v>
      </c>
      <c r="U352" s="77">
        <v>4186</v>
      </c>
      <c r="V352" s="78">
        <v>5.2000000000000005E-2</v>
      </c>
      <c r="W352" s="79">
        <v>1</v>
      </c>
      <c r="X352" s="77">
        <v>161000</v>
      </c>
      <c r="Y352" s="88">
        <v>161000</v>
      </c>
      <c r="Z352" s="77">
        <v>4186</v>
      </c>
      <c r="AA352" s="74">
        <v>0</v>
      </c>
      <c r="AB352" s="74">
        <v>0</v>
      </c>
      <c r="AD352" s="74">
        <v>0</v>
      </c>
      <c r="AE352" s="74">
        <v>0</v>
      </c>
      <c r="AF352" s="74">
        <v>0</v>
      </c>
      <c r="AG352" s="74">
        <v>0</v>
      </c>
      <c r="AI352" s="74">
        <v>3</v>
      </c>
      <c r="AJ352" s="74">
        <v>3</v>
      </c>
      <c r="AL352" s="74">
        <v>3</v>
      </c>
      <c r="AM352" s="74" t="s">
        <v>95</v>
      </c>
      <c r="AN352" s="74">
        <v>0</v>
      </c>
      <c r="AO352" s="74" t="s">
        <v>95</v>
      </c>
      <c r="AP352" s="74" t="s">
        <v>95</v>
      </c>
      <c r="AQ352" s="74">
        <v>1</v>
      </c>
      <c r="AS352" s="74">
        <v>1</v>
      </c>
      <c r="AT352" s="74" t="s">
        <v>92</v>
      </c>
      <c r="AU352" s="74" t="s">
        <v>2579</v>
      </c>
      <c r="AV352" s="74" t="s">
        <v>94</v>
      </c>
      <c r="AW352" s="77">
        <v>2000000</v>
      </c>
      <c r="AX352" s="77">
        <v>1839000</v>
      </c>
      <c r="AY352" s="79">
        <v>1</v>
      </c>
      <c r="AZ352" s="77">
        <v>12970800</v>
      </c>
      <c r="BA352" s="77">
        <v>11926650.6</v>
      </c>
      <c r="BB352" s="74" t="s">
        <v>93</v>
      </c>
      <c r="BC352" s="75" t="s">
        <v>2905</v>
      </c>
      <c r="BD352" s="82">
        <v>454.87881053193144</v>
      </c>
      <c r="BE352" s="82">
        <v>0</v>
      </c>
      <c r="BF352" s="82">
        <v>11.826849073830218</v>
      </c>
      <c r="BG352" s="82">
        <v>466.70565960576164</v>
      </c>
      <c r="BH352" s="82">
        <v>454.87881053193144</v>
      </c>
      <c r="BI352" s="82">
        <v>0</v>
      </c>
      <c r="BJ352" s="82">
        <v>11.826849073830218</v>
      </c>
      <c r="BK352" s="82">
        <v>466.70565960576164</v>
      </c>
      <c r="BL352" s="82">
        <v>144900</v>
      </c>
      <c r="BM352" s="82">
        <v>0</v>
      </c>
      <c r="BN352" s="82">
        <v>3767.4</v>
      </c>
      <c r="BO352" s="82">
        <v>148667.4</v>
      </c>
      <c r="BP352" s="82">
        <v>454.87881053193144</v>
      </c>
      <c r="BQ352" s="82">
        <v>0</v>
      </c>
      <c r="BR352" s="82">
        <v>11.826849073830218</v>
      </c>
      <c r="BS352" s="89">
        <v>466.70565960576164</v>
      </c>
      <c r="BT352" s="82">
        <v>2380.153376108331</v>
      </c>
      <c r="BU352" s="82">
        <v>0</v>
      </c>
      <c r="BV352" s="82">
        <v>61.883987778816611</v>
      </c>
      <c r="BW352" s="82">
        <v>2442.0373638871479</v>
      </c>
      <c r="BX352" s="82">
        <v>2380.153376108331</v>
      </c>
      <c r="BY352" s="82">
        <v>0</v>
      </c>
      <c r="BZ352" s="82">
        <v>61.883987778816611</v>
      </c>
      <c r="CA352" s="82">
        <v>2442.0373638871479</v>
      </c>
      <c r="CB352" s="82">
        <v>758189.25</v>
      </c>
      <c r="CC352" s="82">
        <v>0</v>
      </c>
      <c r="CD352" s="82">
        <v>19712.9205</v>
      </c>
      <c r="CE352" s="82">
        <v>777902.17050000001</v>
      </c>
      <c r="CF352" s="82">
        <v>2380.153376108331</v>
      </c>
      <c r="CG352" s="82">
        <v>0</v>
      </c>
      <c r="CH352" s="82">
        <v>61.883987778816611</v>
      </c>
      <c r="CI352" s="82">
        <v>2442.0373638871479</v>
      </c>
      <c r="CJ352" s="82" t="s">
        <v>96</v>
      </c>
      <c r="CK352" s="83">
        <v>1.4999999999999999E-2</v>
      </c>
      <c r="CL352" s="83">
        <v>3.5000000000000003E-2</v>
      </c>
      <c r="CM352" s="83">
        <v>0.26500000000000001</v>
      </c>
      <c r="CN352" s="82">
        <v>2415</v>
      </c>
      <c r="CO352" s="82">
        <v>5635.0000000000009</v>
      </c>
      <c r="CP352" s="82">
        <v>42665</v>
      </c>
      <c r="CQ352" s="82">
        <v>2415</v>
      </c>
      <c r="CR352" s="89">
        <v>2415</v>
      </c>
      <c r="CS352" s="82">
        <v>2415</v>
      </c>
      <c r="CT352" s="82">
        <v>5635.0000000000009</v>
      </c>
      <c r="CU352" s="82">
        <v>42665</v>
      </c>
      <c r="CV352" s="82">
        <v>2415</v>
      </c>
      <c r="CW352" s="82">
        <v>2415</v>
      </c>
    </row>
    <row r="353" spans="1:101">
      <c r="A353" s="86" t="s">
        <v>520</v>
      </c>
      <c r="B353" s="87" t="s">
        <v>2706</v>
      </c>
      <c r="C353" s="75" t="s">
        <v>2908</v>
      </c>
      <c r="D353" s="74" t="s">
        <v>2605</v>
      </c>
      <c r="E353" s="74" t="s">
        <v>520</v>
      </c>
      <c r="F353" s="74" t="s">
        <v>2706</v>
      </c>
      <c r="G353" s="74" t="s">
        <v>2909</v>
      </c>
      <c r="I353" s="74" t="s">
        <v>836</v>
      </c>
      <c r="J353" s="74" t="s">
        <v>2583</v>
      </c>
      <c r="K353" s="74" t="s">
        <v>128</v>
      </c>
      <c r="L353" s="74" t="s">
        <v>89</v>
      </c>
      <c r="M353" s="74" t="s">
        <v>90</v>
      </c>
      <c r="N353" s="74" t="s">
        <v>2910</v>
      </c>
      <c r="O353" s="76">
        <v>44489</v>
      </c>
      <c r="P353" s="76">
        <v>44469</v>
      </c>
      <c r="Q353" s="77">
        <v>1</v>
      </c>
      <c r="R353" s="74" t="s">
        <v>94</v>
      </c>
      <c r="S353" s="77">
        <v>3076200</v>
      </c>
      <c r="T353" s="77">
        <v>3076200</v>
      </c>
      <c r="U353" s="77">
        <v>73914.25</v>
      </c>
      <c r="V353" s="78">
        <v>0.05</v>
      </c>
      <c r="W353" s="79">
        <v>1</v>
      </c>
      <c r="X353" s="77">
        <v>3076200</v>
      </c>
      <c r="Y353" s="88">
        <v>3076200</v>
      </c>
      <c r="Z353" s="77">
        <v>73914.25</v>
      </c>
      <c r="AA353" s="74">
        <v>0</v>
      </c>
      <c r="AB353" s="74">
        <v>0</v>
      </c>
      <c r="AD353" s="74">
        <v>0</v>
      </c>
      <c r="AE353" s="74">
        <v>0</v>
      </c>
      <c r="AF353" s="74">
        <v>0</v>
      </c>
      <c r="AG353" s="74">
        <v>0</v>
      </c>
      <c r="AI353" s="74">
        <v>3</v>
      </c>
      <c r="AJ353" s="74">
        <v>3</v>
      </c>
      <c r="AL353" s="74">
        <v>3</v>
      </c>
      <c r="AM353" s="74" t="s">
        <v>95</v>
      </c>
      <c r="AN353" s="74">
        <v>0</v>
      </c>
      <c r="AO353" s="74" t="s">
        <v>95</v>
      </c>
      <c r="AP353" s="74" t="s">
        <v>95</v>
      </c>
      <c r="AQ353" s="74">
        <v>1</v>
      </c>
      <c r="AS353" s="74">
        <v>1</v>
      </c>
      <c r="AT353" s="74" t="s">
        <v>92</v>
      </c>
      <c r="AU353" s="74" t="s">
        <v>2579</v>
      </c>
      <c r="AV353" s="74" t="s">
        <v>94</v>
      </c>
      <c r="AW353" s="77">
        <v>5000000</v>
      </c>
      <c r="AX353" s="77">
        <v>1000400</v>
      </c>
      <c r="AY353" s="79">
        <v>1</v>
      </c>
      <c r="AZ353" s="77">
        <v>32427000</v>
      </c>
      <c r="BA353" s="77">
        <v>6487994.1600000001</v>
      </c>
      <c r="BB353" s="74" t="s">
        <v>93</v>
      </c>
      <c r="BC353" s="75" t="s">
        <v>2908</v>
      </c>
      <c r="BD353" s="82">
        <v>8691.2931488094873</v>
      </c>
      <c r="BE353" s="82">
        <v>0</v>
      </c>
      <c r="BF353" s="82">
        <v>208.83246038111685</v>
      </c>
      <c r="BG353" s="82">
        <v>8900.1256091906034</v>
      </c>
      <c r="BH353" s="82">
        <v>8691.2931488094873</v>
      </c>
      <c r="BI353" s="82">
        <v>0</v>
      </c>
      <c r="BJ353" s="82">
        <v>208.83246038111685</v>
      </c>
      <c r="BK353" s="82">
        <v>8900.1256091906034</v>
      </c>
      <c r="BL353" s="82">
        <v>2768580</v>
      </c>
      <c r="BM353" s="82">
        <v>0</v>
      </c>
      <c r="BN353" s="82">
        <v>66522.824999999997</v>
      </c>
      <c r="BO353" s="82">
        <v>2835102.8249999997</v>
      </c>
      <c r="BP353" s="82">
        <v>8691.2931488094873</v>
      </c>
      <c r="BQ353" s="82">
        <v>0</v>
      </c>
      <c r="BR353" s="82">
        <v>208.83246038111685</v>
      </c>
      <c r="BS353" s="89">
        <v>8900.1256091906034</v>
      </c>
      <c r="BT353" s="82">
        <v>45477.191401145639</v>
      </c>
      <c r="BU353" s="82">
        <v>0</v>
      </c>
      <c r="BV353" s="82">
        <v>1092.7158489441938</v>
      </c>
      <c r="BW353" s="82">
        <v>46569.907250089833</v>
      </c>
      <c r="BX353" s="82">
        <v>45477.191401145639</v>
      </c>
      <c r="BY353" s="82">
        <v>0</v>
      </c>
      <c r="BZ353" s="82">
        <v>1092.7158489441938</v>
      </c>
      <c r="CA353" s="82">
        <v>46569.907250089833</v>
      </c>
      <c r="CB353" s="82">
        <v>14486594.85</v>
      </c>
      <c r="CC353" s="82">
        <v>0</v>
      </c>
      <c r="CD353" s="82">
        <v>348080.6818125</v>
      </c>
      <c r="CE353" s="82">
        <v>14834675.531812498</v>
      </c>
      <c r="CF353" s="82">
        <v>45477.191401145639</v>
      </c>
      <c r="CG353" s="82">
        <v>0</v>
      </c>
      <c r="CH353" s="82">
        <v>1092.7158489441938</v>
      </c>
      <c r="CI353" s="82">
        <v>46569.907250089833</v>
      </c>
      <c r="CJ353" s="82" t="s">
        <v>96</v>
      </c>
      <c r="CK353" s="83">
        <v>1.4999999999999999E-2</v>
      </c>
      <c r="CL353" s="83">
        <v>3.5000000000000003E-2</v>
      </c>
      <c r="CM353" s="83">
        <v>0.26500000000000001</v>
      </c>
      <c r="CN353" s="82">
        <v>46143</v>
      </c>
      <c r="CO353" s="82">
        <v>107667.00000000001</v>
      </c>
      <c r="CP353" s="82">
        <v>815193</v>
      </c>
      <c r="CQ353" s="82">
        <v>46143</v>
      </c>
      <c r="CR353" s="89">
        <v>46143</v>
      </c>
      <c r="CS353" s="82">
        <v>46143</v>
      </c>
      <c r="CT353" s="82">
        <v>107667.00000000001</v>
      </c>
      <c r="CU353" s="82">
        <v>815193</v>
      </c>
      <c r="CV353" s="82">
        <v>46143</v>
      </c>
      <c r="CW353" s="82">
        <v>46143</v>
      </c>
    </row>
    <row r="354" spans="1:101">
      <c r="A354" s="86" t="s">
        <v>520</v>
      </c>
      <c r="B354" s="87" t="s">
        <v>2729</v>
      </c>
      <c r="C354" s="75" t="s">
        <v>2911</v>
      </c>
      <c r="D354" s="74" t="s">
        <v>2605</v>
      </c>
      <c r="E354" s="74" t="s">
        <v>520</v>
      </c>
      <c r="F354" s="74" t="s">
        <v>2729</v>
      </c>
      <c r="G354" s="74" t="s">
        <v>2912</v>
      </c>
      <c r="I354" s="74" t="s">
        <v>836</v>
      </c>
      <c r="J354" s="74" t="s">
        <v>2582</v>
      </c>
      <c r="K354" s="74" t="s">
        <v>100</v>
      </c>
      <c r="L354" s="74" t="s">
        <v>89</v>
      </c>
      <c r="M354" s="74" t="s">
        <v>90</v>
      </c>
      <c r="N354" s="74" t="s">
        <v>2913</v>
      </c>
      <c r="O354" s="76">
        <v>44489</v>
      </c>
      <c r="P354" s="76">
        <v>44469</v>
      </c>
      <c r="Q354" s="77">
        <v>1</v>
      </c>
      <c r="R354" s="74" t="s">
        <v>94</v>
      </c>
      <c r="S354" s="77">
        <v>168000</v>
      </c>
      <c r="T354" s="77">
        <v>168000</v>
      </c>
      <c r="U354" s="77">
        <v>4036.67</v>
      </c>
      <c r="V354" s="78">
        <v>0.05</v>
      </c>
      <c r="W354" s="79">
        <v>1</v>
      </c>
      <c r="X354" s="77">
        <v>168000</v>
      </c>
      <c r="Y354" s="88">
        <v>168000</v>
      </c>
      <c r="Z354" s="77">
        <v>4036.67</v>
      </c>
      <c r="AA354" s="74">
        <v>0</v>
      </c>
      <c r="AB354" s="74">
        <v>0</v>
      </c>
      <c r="AD354" s="74">
        <v>0</v>
      </c>
      <c r="AE354" s="74">
        <v>0</v>
      </c>
      <c r="AF354" s="74">
        <v>0</v>
      </c>
      <c r="AG354" s="74">
        <v>0</v>
      </c>
      <c r="AI354" s="74">
        <v>3</v>
      </c>
      <c r="AJ354" s="74">
        <v>3</v>
      </c>
      <c r="AL354" s="74">
        <v>3</v>
      </c>
      <c r="AM354" s="74" t="s">
        <v>95</v>
      </c>
      <c r="AN354" s="74">
        <v>0</v>
      </c>
      <c r="AO354" s="74" t="s">
        <v>95</v>
      </c>
      <c r="AP354" s="74" t="s">
        <v>95</v>
      </c>
      <c r="AQ354" s="74">
        <v>1</v>
      </c>
      <c r="AS354" s="74">
        <v>1</v>
      </c>
      <c r="AT354" s="74" t="s">
        <v>92</v>
      </c>
      <c r="AU354" s="74" t="s">
        <v>2579</v>
      </c>
      <c r="AV354" s="74" t="s">
        <v>94</v>
      </c>
      <c r="AW354" s="77">
        <v>5000000</v>
      </c>
      <c r="AX354" s="77">
        <v>4832000</v>
      </c>
      <c r="AY354" s="79">
        <v>1</v>
      </c>
      <c r="AZ354" s="77">
        <v>32427000</v>
      </c>
      <c r="BA354" s="77">
        <v>31337452.800000001</v>
      </c>
      <c r="BB354" s="74" t="s">
        <v>93</v>
      </c>
      <c r="BC354" s="75" t="s">
        <v>2911</v>
      </c>
      <c r="BD354" s="82">
        <v>474.65615012027627</v>
      </c>
      <c r="BE354" s="82">
        <v>0</v>
      </c>
      <c r="BF354" s="82">
        <v>11.404941913726283</v>
      </c>
      <c r="BG354" s="82">
        <v>486.06109203400257</v>
      </c>
      <c r="BH354" s="82">
        <v>474.65615012027627</v>
      </c>
      <c r="BI354" s="82">
        <v>0</v>
      </c>
      <c r="BJ354" s="82">
        <v>11.404941913726283</v>
      </c>
      <c r="BK354" s="82">
        <v>486.06109203400257</v>
      </c>
      <c r="BL354" s="82">
        <v>151200</v>
      </c>
      <c r="BM354" s="82">
        <v>0</v>
      </c>
      <c r="BN354" s="82">
        <v>3633.0030000000002</v>
      </c>
      <c r="BO354" s="82">
        <v>154833.00300000003</v>
      </c>
      <c r="BP354" s="82">
        <v>474.65615012027627</v>
      </c>
      <c r="BQ354" s="82">
        <v>0</v>
      </c>
      <c r="BR354" s="82">
        <v>11.404941913726283</v>
      </c>
      <c r="BS354" s="89">
        <v>486.06109203400257</v>
      </c>
      <c r="BT354" s="82">
        <v>2483.6383055043457</v>
      </c>
      <c r="BU354" s="82">
        <v>0</v>
      </c>
      <c r="BV354" s="82">
        <v>59.676358563572776</v>
      </c>
      <c r="BW354" s="82">
        <v>2543.3146640679183</v>
      </c>
      <c r="BX354" s="82">
        <v>2483.6383055043457</v>
      </c>
      <c r="BY354" s="82">
        <v>0</v>
      </c>
      <c r="BZ354" s="82">
        <v>59.676358563572776</v>
      </c>
      <c r="CA354" s="82">
        <v>2543.3146640679183</v>
      </c>
      <c r="CB354" s="82">
        <v>791154</v>
      </c>
      <c r="CC354" s="82">
        <v>0</v>
      </c>
      <c r="CD354" s="82">
        <v>19009.6881975</v>
      </c>
      <c r="CE354" s="82">
        <v>810163.68819750007</v>
      </c>
      <c r="CF354" s="82">
        <v>2483.6383055043457</v>
      </c>
      <c r="CG354" s="82">
        <v>0</v>
      </c>
      <c r="CH354" s="82">
        <v>59.676358563572776</v>
      </c>
      <c r="CI354" s="82">
        <v>2543.3146640679183</v>
      </c>
      <c r="CJ354" s="82" t="s">
        <v>96</v>
      </c>
      <c r="CK354" s="83">
        <v>1.4999999999999999E-2</v>
      </c>
      <c r="CL354" s="83">
        <v>3.5000000000000003E-2</v>
      </c>
      <c r="CM354" s="83">
        <v>0.26500000000000001</v>
      </c>
      <c r="CN354" s="82">
        <v>2520</v>
      </c>
      <c r="CO354" s="82">
        <v>5880.0000000000009</v>
      </c>
      <c r="CP354" s="82">
        <v>44520</v>
      </c>
      <c r="CQ354" s="82">
        <v>2520</v>
      </c>
      <c r="CR354" s="89">
        <v>2520</v>
      </c>
      <c r="CS354" s="82">
        <v>2520</v>
      </c>
      <c r="CT354" s="82">
        <v>5880.0000000000009</v>
      </c>
      <c r="CU354" s="82">
        <v>44520</v>
      </c>
      <c r="CV354" s="82">
        <v>2520</v>
      </c>
      <c r="CW354" s="82">
        <v>2520</v>
      </c>
    </row>
    <row r="355" spans="1:101">
      <c r="A355" s="86" t="s">
        <v>520</v>
      </c>
      <c r="B355" s="87" t="s">
        <v>2730</v>
      </c>
      <c r="C355" s="75" t="s">
        <v>2914</v>
      </c>
      <c r="D355" s="74" t="s">
        <v>2605</v>
      </c>
      <c r="E355" s="74" t="s">
        <v>520</v>
      </c>
      <c r="F355" s="74" t="s">
        <v>2730</v>
      </c>
      <c r="G355" s="74" t="s">
        <v>839</v>
      </c>
      <c r="I355" s="74" t="s">
        <v>836</v>
      </c>
      <c r="J355" s="74" t="s">
        <v>2583</v>
      </c>
      <c r="K355" s="74" t="s">
        <v>128</v>
      </c>
      <c r="L355" s="74" t="s">
        <v>89</v>
      </c>
      <c r="M355" s="74" t="s">
        <v>90</v>
      </c>
      <c r="N355" s="74" t="s">
        <v>841</v>
      </c>
      <c r="O355" s="76">
        <v>44489</v>
      </c>
      <c r="P355" s="76">
        <v>44469</v>
      </c>
      <c r="Q355" s="77">
        <v>1</v>
      </c>
      <c r="R355" s="74" t="s">
        <v>94</v>
      </c>
      <c r="S355" s="77">
        <v>168000</v>
      </c>
      <c r="T355" s="77">
        <v>168000</v>
      </c>
      <c r="U355" s="77">
        <v>4036.67</v>
      </c>
      <c r="V355" s="78">
        <v>0.05</v>
      </c>
      <c r="W355" s="79">
        <v>1</v>
      </c>
      <c r="X355" s="77">
        <v>168000</v>
      </c>
      <c r="Y355" s="88">
        <v>168000</v>
      </c>
      <c r="Z355" s="77">
        <v>4036.67</v>
      </c>
      <c r="AA355" s="74">
        <v>0</v>
      </c>
      <c r="AB355" s="74">
        <v>0</v>
      </c>
      <c r="AD355" s="74">
        <v>0</v>
      </c>
      <c r="AE355" s="74">
        <v>0</v>
      </c>
      <c r="AF355" s="74">
        <v>0</v>
      </c>
      <c r="AG355" s="74">
        <v>0</v>
      </c>
      <c r="AI355" s="74">
        <v>3</v>
      </c>
      <c r="AJ355" s="74">
        <v>3</v>
      </c>
      <c r="AL355" s="74">
        <v>3</v>
      </c>
      <c r="AM355" s="74" t="s">
        <v>95</v>
      </c>
      <c r="AN355" s="74">
        <v>0</v>
      </c>
      <c r="AO355" s="74" t="s">
        <v>95</v>
      </c>
      <c r="AP355" s="74" t="s">
        <v>95</v>
      </c>
      <c r="AQ355" s="74">
        <v>1</v>
      </c>
      <c r="AS355" s="74">
        <v>1</v>
      </c>
      <c r="AT355" s="74" t="s">
        <v>92</v>
      </c>
      <c r="AU355" s="74" t="s">
        <v>2579</v>
      </c>
      <c r="AV355" s="74" t="s">
        <v>94</v>
      </c>
      <c r="AW355" s="77">
        <v>15000000</v>
      </c>
      <c r="AX355" s="77">
        <v>5361800</v>
      </c>
      <c r="AY355" s="79">
        <v>1</v>
      </c>
      <c r="AZ355" s="77">
        <v>97281000</v>
      </c>
      <c r="BA355" s="77">
        <v>34773417.719999999</v>
      </c>
      <c r="BB355" s="74" t="s">
        <v>93</v>
      </c>
      <c r="BC355" s="75" t="s">
        <v>2914</v>
      </c>
      <c r="BD355" s="82">
        <v>474.65615012027627</v>
      </c>
      <c r="BE355" s="82">
        <v>0</v>
      </c>
      <c r="BF355" s="82">
        <v>11.404941913726283</v>
      </c>
      <c r="BG355" s="82">
        <v>486.06109203400257</v>
      </c>
      <c r="BH355" s="82">
        <v>474.65615012027627</v>
      </c>
      <c r="BI355" s="82">
        <v>0</v>
      </c>
      <c r="BJ355" s="82">
        <v>11.404941913726283</v>
      </c>
      <c r="BK355" s="82">
        <v>486.06109203400257</v>
      </c>
      <c r="BL355" s="82">
        <v>151200</v>
      </c>
      <c r="BM355" s="82">
        <v>0</v>
      </c>
      <c r="BN355" s="82">
        <v>3633.0030000000002</v>
      </c>
      <c r="BO355" s="82">
        <v>154833.00300000003</v>
      </c>
      <c r="BP355" s="82">
        <v>474.65615012027627</v>
      </c>
      <c r="BQ355" s="82">
        <v>0</v>
      </c>
      <c r="BR355" s="82">
        <v>11.404941913726283</v>
      </c>
      <c r="BS355" s="89">
        <v>486.06109203400257</v>
      </c>
      <c r="BT355" s="82">
        <v>2483.6383055043457</v>
      </c>
      <c r="BU355" s="82">
        <v>0</v>
      </c>
      <c r="BV355" s="82">
        <v>59.676358563572776</v>
      </c>
      <c r="BW355" s="82">
        <v>2543.3146640679183</v>
      </c>
      <c r="BX355" s="82">
        <v>2483.6383055043457</v>
      </c>
      <c r="BY355" s="82">
        <v>0</v>
      </c>
      <c r="BZ355" s="82">
        <v>59.676358563572776</v>
      </c>
      <c r="CA355" s="82">
        <v>2543.3146640679183</v>
      </c>
      <c r="CB355" s="82">
        <v>791154</v>
      </c>
      <c r="CC355" s="82">
        <v>0</v>
      </c>
      <c r="CD355" s="82">
        <v>19009.6881975</v>
      </c>
      <c r="CE355" s="82">
        <v>810163.68819750007</v>
      </c>
      <c r="CF355" s="82">
        <v>2483.6383055043457</v>
      </c>
      <c r="CG355" s="82">
        <v>0</v>
      </c>
      <c r="CH355" s="82">
        <v>59.676358563572776</v>
      </c>
      <c r="CI355" s="82">
        <v>2543.3146640679183</v>
      </c>
      <c r="CJ355" s="82" t="s">
        <v>96</v>
      </c>
      <c r="CK355" s="83">
        <v>1.4999999999999999E-2</v>
      </c>
      <c r="CL355" s="83">
        <v>3.5000000000000003E-2</v>
      </c>
      <c r="CM355" s="83">
        <v>0.26500000000000001</v>
      </c>
      <c r="CN355" s="82">
        <v>2520</v>
      </c>
      <c r="CO355" s="82">
        <v>5880.0000000000009</v>
      </c>
      <c r="CP355" s="82">
        <v>44520</v>
      </c>
      <c r="CQ355" s="82">
        <v>2520</v>
      </c>
      <c r="CR355" s="89">
        <v>2520</v>
      </c>
      <c r="CS355" s="82">
        <v>2520</v>
      </c>
      <c r="CT355" s="82">
        <v>5880.0000000000009</v>
      </c>
      <c r="CU355" s="82">
        <v>44520</v>
      </c>
      <c r="CV355" s="82">
        <v>2520</v>
      </c>
      <c r="CW355" s="82">
        <v>2520</v>
      </c>
    </row>
    <row r="356" spans="1:101">
      <c r="A356" s="86" t="s">
        <v>520</v>
      </c>
      <c r="B356" s="87" t="s">
        <v>2731</v>
      </c>
      <c r="C356" s="75" t="s">
        <v>2915</v>
      </c>
      <c r="D356" s="74" t="s">
        <v>2605</v>
      </c>
      <c r="E356" s="74" t="s">
        <v>520</v>
      </c>
      <c r="F356" s="74" t="s">
        <v>2731</v>
      </c>
      <c r="G356" s="74" t="s">
        <v>839</v>
      </c>
      <c r="I356" s="74" t="s">
        <v>836</v>
      </c>
      <c r="J356" s="74" t="s">
        <v>2583</v>
      </c>
      <c r="K356" s="74" t="s">
        <v>128</v>
      </c>
      <c r="L356" s="74" t="s">
        <v>89</v>
      </c>
      <c r="M356" s="74" t="s">
        <v>90</v>
      </c>
      <c r="N356" s="74" t="s">
        <v>841</v>
      </c>
      <c r="O356" s="76">
        <v>44495</v>
      </c>
      <c r="P356" s="76">
        <v>44469</v>
      </c>
      <c r="Q356" s="77">
        <v>1</v>
      </c>
      <c r="R356" s="74" t="s">
        <v>94</v>
      </c>
      <c r="S356" s="77">
        <v>385000</v>
      </c>
      <c r="T356" s="77">
        <v>385000</v>
      </c>
      <c r="U356" s="77">
        <v>9143.75</v>
      </c>
      <c r="V356" s="78">
        <v>0.05</v>
      </c>
      <c r="W356" s="79">
        <v>1</v>
      </c>
      <c r="X356" s="77">
        <v>385000</v>
      </c>
      <c r="Y356" s="88">
        <v>385000</v>
      </c>
      <c r="Z356" s="77">
        <v>9143.75</v>
      </c>
      <c r="AA356" s="74">
        <v>0</v>
      </c>
      <c r="AB356" s="74">
        <v>0</v>
      </c>
      <c r="AD356" s="74">
        <v>0</v>
      </c>
      <c r="AE356" s="74">
        <v>0</v>
      </c>
      <c r="AF356" s="74">
        <v>0</v>
      </c>
      <c r="AG356" s="74">
        <v>0</v>
      </c>
      <c r="AI356" s="74">
        <v>3</v>
      </c>
      <c r="AJ356" s="74">
        <v>3</v>
      </c>
      <c r="AL356" s="74">
        <v>3</v>
      </c>
      <c r="AM356" s="74" t="s">
        <v>95</v>
      </c>
      <c r="AN356" s="74">
        <v>0</v>
      </c>
      <c r="AO356" s="74" t="s">
        <v>95</v>
      </c>
      <c r="AP356" s="74" t="s">
        <v>95</v>
      </c>
      <c r="AQ356" s="74">
        <v>1</v>
      </c>
      <c r="AS356" s="74">
        <v>1</v>
      </c>
      <c r="AT356" s="74" t="s">
        <v>92</v>
      </c>
      <c r="AU356" s="74" t="s">
        <v>2579</v>
      </c>
      <c r="AV356" s="74" t="s">
        <v>94</v>
      </c>
      <c r="AW356" s="77">
        <v>15000000</v>
      </c>
      <c r="AX356" s="77">
        <v>5361800</v>
      </c>
      <c r="AY356" s="79">
        <v>1</v>
      </c>
      <c r="AZ356" s="77">
        <v>97281000</v>
      </c>
      <c r="BA356" s="77">
        <v>34773417.719999999</v>
      </c>
      <c r="BB356" s="74" t="s">
        <v>93</v>
      </c>
      <c r="BC356" s="75" t="s">
        <v>2915</v>
      </c>
      <c r="BD356" s="82">
        <v>1087.7536773589663</v>
      </c>
      <c r="BE356" s="82">
        <v>0</v>
      </c>
      <c r="BF356" s="82">
        <v>25.834149837275451</v>
      </c>
      <c r="BG356" s="82">
        <v>1113.5878271962417</v>
      </c>
      <c r="BH356" s="82">
        <v>1087.7536773589663</v>
      </c>
      <c r="BI356" s="82">
        <v>0</v>
      </c>
      <c r="BJ356" s="82">
        <v>25.834149837275451</v>
      </c>
      <c r="BK356" s="82">
        <v>1113.5878271962417</v>
      </c>
      <c r="BL356" s="82">
        <v>346500</v>
      </c>
      <c r="BM356" s="82">
        <v>0</v>
      </c>
      <c r="BN356" s="82">
        <v>8229.375</v>
      </c>
      <c r="BO356" s="82">
        <v>354729.375</v>
      </c>
      <c r="BP356" s="82">
        <v>1087.7536773589663</v>
      </c>
      <c r="BQ356" s="82">
        <v>0</v>
      </c>
      <c r="BR356" s="82">
        <v>25.834149837275451</v>
      </c>
      <c r="BS356" s="89">
        <v>1113.5878271962417</v>
      </c>
      <c r="BT356" s="82">
        <v>5691.6711167807916</v>
      </c>
      <c r="BU356" s="82">
        <v>0</v>
      </c>
      <c r="BV356" s="82">
        <v>135.1771890235438</v>
      </c>
      <c r="BW356" s="82">
        <v>5826.8483058043348</v>
      </c>
      <c r="BX356" s="82">
        <v>5691.6711167807916</v>
      </c>
      <c r="BY356" s="82">
        <v>0</v>
      </c>
      <c r="BZ356" s="82">
        <v>135.1771890235438</v>
      </c>
      <c r="CA356" s="82">
        <v>5826.8483058043348</v>
      </c>
      <c r="CB356" s="82">
        <v>1813061.25</v>
      </c>
      <c r="CC356" s="82">
        <v>0</v>
      </c>
      <c r="CD356" s="82">
        <v>43060.204687500001</v>
      </c>
      <c r="CE356" s="82">
        <v>1856121.4546874999</v>
      </c>
      <c r="CF356" s="82">
        <v>5691.6711167807916</v>
      </c>
      <c r="CG356" s="82">
        <v>0</v>
      </c>
      <c r="CH356" s="82">
        <v>135.1771890235438</v>
      </c>
      <c r="CI356" s="82">
        <v>5826.8483058043348</v>
      </c>
      <c r="CJ356" s="82" t="s">
        <v>96</v>
      </c>
      <c r="CK356" s="83">
        <v>1.4999999999999999E-2</v>
      </c>
      <c r="CL356" s="83">
        <v>3.5000000000000003E-2</v>
      </c>
      <c r="CM356" s="83">
        <v>0.26500000000000001</v>
      </c>
      <c r="CN356" s="82">
        <v>5775</v>
      </c>
      <c r="CO356" s="82">
        <v>13475.000000000002</v>
      </c>
      <c r="CP356" s="82">
        <v>102025</v>
      </c>
      <c r="CQ356" s="82">
        <v>5775</v>
      </c>
      <c r="CR356" s="89">
        <v>5775</v>
      </c>
      <c r="CS356" s="82">
        <v>5775</v>
      </c>
      <c r="CT356" s="82">
        <v>13475.000000000002</v>
      </c>
      <c r="CU356" s="82">
        <v>102025</v>
      </c>
      <c r="CV356" s="82">
        <v>5775</v>
      </c>
      <c r="CW356" s="82">
        <v>5775</v>
      </c>
    </row>
    <row r="357" spans="1:101">
      <c r="A357" s="86" t="s">
        <v>520</v>
      </c>
      <c r="B357" s="87" t="s">
        <v>2728</v>
      </c>
      <c r="C357" s="75" t="s">
        <v>2916</v>
      </c>
      <c r="D357" s="74" t="s">
        <v>2605</v>
      </c>
      <c r="E357" s="74" t="s">
        <v>520</v>
      </c>
      <c r="F357" s="74" t="s">
        <v>2728</v>
      </c>
      <c r="G357" s="74" t="s">
        <v>2917</v>
      </c>
      <c r="I357" s="74" t="s">
        <v>836</v>
      </c>
      <c r="J357" s="74" t="s">
        <v>2581</v>
      </c>
      <c r="K357" s="74" t="s">
        <v>100</v>
      </c>
      <c r="L357" s="74" t="s">
        <v>89</v>
      </c>
      <c r="M357" s="74" t="s">
        <v>90</v>
      </c>
      <c r="N357" s="74" t="s">
        <v>2918</v>
      </c>
      <c r="O357" s="76">
        <v>44495</v>
      </c>
      <c r="P357" s="76">
        <v>44469</v>
      </c>
      <c r="Q357" s="77">
        <v>1</v>
      </c>
      <c r="R357" s="74" t="s">
        <v>94</v>
      </c>
      <c r="S357" s="77">
        <v>1440000</v>
      </c>
      <c r="T357" s="77">
        <v>1440000</v>
      </c>
      <c r="U357" s="77">
        <v>34200</v>
      </c>
      <c r="V357" s="78">
        <v>0.05</v>
      </c>
      <c r="W357" s="79">
        <v>1</v>
      </c>
      <c r="X357" s="77">
        <v>1440000</v>
      </c>
      <c r="Y357" s="88">
        <v>1440000</v>
      </c>
      <c r="Z357" s="77">
        <v>34200</v>
      </c>
      <c r="AA357" s="74">
        <v>0</v>
      </c>
      <c r="AB357" s="74">
        <v>0</v>
      </c>
      <c r="AD357" s="74">
        <v>0</v>
      </c>
      <c r="AE357" s="74">
        <v>0</v>
      </c>
      <c r="AF357" s="74">
        <v>0</v>
      </c>
      <c r="AG357" s="74">
        <v>0</v>
      </c>
      <c r="AI357" s="74">
        <v>3</v>
      </c>
      <c r="AJ357" s="74">
        <v>3</v>
      </c>
      <c r="AL357" s="74">
        <v>3</v>
      </c>
      <c r="AM357" s="74" t="s">
        <v>95</v>
      </c>
      <c r="AN357" s="74">
        <v>0</v>
      </c>
      <c r="AO357" s="74" t="s">
        <v>95</v>
      </c>
      <c r="AP357" s="74" t="s">
        <v>95</v>
      </c>
      <c r="AQ357" s="74">
        <v>1</v>
      </c>
      <c r="AS357" s="74">
        <v>1</v>
      </c>
      <c r="AT357" s="74" t="s">
        <v>92</v>
      </c>
      <c r="AU357" s="74" t="s">
        <v>2579</v>
      </c>
      <c r="AV357" s="74" t="s">
        <v>94</v>
      </c>
      <c r="AW357" s="77">
        <v>3000000</v>
      </c>
      <c r="AX357" s="77">
        <v>1560000</v>
      </c>
      <c r="AY357" s="79">
        <v>1</v>
      </c>
      <c r="AZ357" s="77">
        <v>19456200</v>
      </c>
      <c r="BA357" s="77">
        <v>10117224</v>
      </c>
      <c r="BB357" s="74" t="s">
        <v>93</v>
      </c>
      <c r="BC357" s="75" t="s">
        <v>2916</v>
      </c>
      <c r="BD357" s="82">
        <v>4068.4812867452251</v>
      </c>
      <c r="BE357" s="82">
        <v>0</v>
      </c>
      <c r="BF357" s="82">
        <v>96.626430560199097</v>
      </c>
      <c r="BG357" s="82">
        <v>4165.1077173054246</v>
      </c>
      <c r="BH357" s="82">
        <v>4068.4812867452251</v>
      </c>
      <c r="BI357" s="82">
        <v>0</v>
      </c>
      <c r="BJ357" s="82">
        <v>96.626430560199097</v>
      </c>
      <c r="BK357" s="82">
        <v>4165.1077173054246</v>
      </c>
      <c r="BL357" s="82">
        <v>1296000</v>
      </c>
      <c r="BM357" s="82">
        <v>0</v>
      </c>
      <c r="BN357" s="82">
        <v>30780</v>
      </c>
      <c r="BO357" s="82">
        <v>1326780</v>
      </c>
      <c r="BP357" s="82">
        <v>4068.4812867452251</v>
      </c>
      <c r="BQ357" s="82">
        <v>0</v>
      </c>
      <c r="BR357" s="82">
        <v>96.626430560199097</v>
      </c>
      <c r="BS357" s="89">
        <v>4165.1077173054246</v>
      </c>
      <c r="BT357" s="82">
        <v>21288.328332894391</v>
      </c>
      <c r="BU357" s="82">
        <v>0</v>
      </c>
      <c r="BV357" s="82">
        <v>505.59779790624179</v>
      </c>
      <c r="BW357" s="82">
        <v>21793.926130800635</v>
      </c>
      <c r="BX357" s="82">
        <v>21288.328332894391</v>
      </c>
      <c r="BY357" s="82">
        <v>0</v>
      </c>
      <c r="BZ357" s="82">
        <v>505.59779790624179</v>
      </c>
      <c r="CA357" s="82">
        <v>21793.926130800635</v>
      </c>
      <c r="CB357" s="82">
        <v>6781320</v>
      </c>
      <c r="CC357" s="82">
        <v>0</v>
      </c>
      <c r="CD357" s="82">
        <v>161056.35</v>
      </c>
      <c r="CE357" s="82">
        <v>6942376.3499999996</v>
      </c>
      <c r="CF357" s="82">
        <v>21288.328332894391</v>
      </c>
      <c r="CG357" s="82">
        <v>0</v>
      </c>
      <c r="CH357" s="82">
        <v>505.59779790624179</v>
      </c>
      <c r="CI357" s="82">
        <v>21793.926130800635</v>
      </c>
      <c r="CJ357" s="82" t="s">
        <v>96</v>
      </c>
      <c r="CK357" s="83">
        <v>1.4999999999999999E-2</v>
      </c>
      <c r="CL357" s="83">
        <v>3.5000000000000003E-2</v>
      </c>
      <c r="CM357" s="83">
        <v>0.26500000000000001</v>
      </c>
      <c r="CN357" s="82">
        <v>21600</v>
      </c>
      <c r="CO357" s="82">
        <v>50400.000000000007</v>
      </c>
      <c r="CP357" s="82">
        <v>381600</v>
      </c>
      <c r="CQ357" s="82">
        <v>21600</v>
      </c>
      <c r="CR357" s="89">
        <v>21600</v>
      </c>
      <c r="CS357" s="82">
        <v>21600</v>
      </c>
      <c r="CT357" s="82">
        <v>50400.000000000007</v>
      </c>
      <c r="CU357" s="82">
        <v>381600</v>
      </c>
      <c r="CV357" s="82">
        <v>21600</v>
      </c>
      <c r="CW357" s="82">
        <v>21600</v>
      </c>
    </row>
    <row r="358" spans="1:101">
      <c r="A358" s="86" t="s">
        <v>520</v>
      </c>
      <c r="B358" s="87" t="s">
        <v>2722</v>
      </c>
      <c r="C358" s="75" t="s">
        <v>2919</v>
      </c>
      <c r="D358" s="74" t="s">
        <v>2605</v>
      </c>
      <c r="E358" s="74" t="s">
        <v>520</v>
      </c>
      <c r="F358" s="74" t="s">
        <v>2722</v>
      </c>
      <c r="G358" s="74" t="s">
        <v>893</v>
      </c>
      <c r="I358" s="74" t="s">
        <v>836</v>
      </c>
      <c r="J358" s="74" t="s">
        <v>2583</v>
      </c>
      <c r="K358" s="74" t="s">
        <v>128</v>
      </c>
      <c r="L358" s="74" t="s">
        <v>89</v>
      </c>
      <c r="M358" s="74" t="s">
        <v>90</v>
      </c>
      <c r="N358" s="74" t="s">
        <v>895</v>
      </c>
      <c r="O358" s="76">
        <v>44495</v>
      </c>
      <c r="P358" s="76">
        <v>44469</v>
      </c>
      <c r="Q358" s="77">
        <v>1</v>
      </c>
      <c r="R358" s="74" t="s">
        <v>94</v>
      </c>
      <c r="S358" s="77">
        <v>308000</v>
      </c>
      <c r="T358" s="77">
        <v>308000</v>
      </c>
      <c r="U358" s="77">
        <v>7315</v>
      </c>
      <c r="V358" s="78">
        <v>0.05</v>
      </c>
      <c r="W358" s="79">
        <v>1</v>
      </c>
      <c r="X358" s="77">
        <v>308000</v>
      </c>
      <c r="Y358" s="88">
        <v>308000</v>
      </c>
      <c r="Z358" s="77">
        <v>7315</v>
      </c>
      <c r="AA358" s="74">
        <v>0</v>
      </c>
      <c r="AB358" s="74">
        <v>0</v>
      </c>
      <c r="AD358" s="74">
        <v>0</v>
      </c>
      <c r="AE358" s="74">
        <v>0</v>
      </c>
      <c r="AF358" s="74">
        <v>0</v>
      </c>
      <c r="AG358" s="74">
        <v>0</v>
      </c>
      <c r="AI358" s="74">
        <v>3</v>
      </c>
      <c r="AJ358" s="74">
        <v>3</v>
      </c>
      <c r="AL358" s="74">
        <v>3</v>
      </c>
      <c r="AM358" s="74" t="s">
        <v>95</v>
      </c>
      <c r="AN358" s="74">
        <v>0</v>
      </c>
      <c r="AO358" s="74" t="s">
        <v>95</v>
      </c>
      <c r="AP358" s="74" t="s">
        <v>95</v>
      </c>
      <c r="AQ358" s="74">
        <v>1</v>
      </c>
      <c r="AS358" s="74">
        <v>1</v>
      </c>
      <c r="AT358" s="74" t="s">
        <v>92</v>
      </c>
      <c r="AU358" s="74" t="s">
        <v>2579</v>
      </c>
      <c r="AV358" s="74" t="s">
        <v>94</v>
      </c>
      <c r="AW358" s="77">
        <v>8000000</v>
      </c>
      <c r="AX358" s="77">
        <v>7251000</v>
      </c>
      <c r="AY358" s="79">
        <v>1</v>
      </c>
      <c r="AZ358" s="77">
        <v>51883200</v>
      </c>
      <c r="BA358" s="77">
        <v>47025635.399999999</v>
      </c>
      <c r="BB358" s="74" t="s">
        <v>93</v>
      </c>
      <c r="BC358" s="75" t="s">
        <v>2919</v>
      </c>
      <c r="BD358" s="82">
        <v>870.2029418871731</v>
      </c>
      <c r="BE358" s="82">
        <v>0</v>
      </c>
      <c r="BF358" s="82">
        <v>20.667319869820364</v>
      </c>
      <c r="BG358" s="82">
        <v>890.8702617569935</v>
      </c>
      <c r="BH358" s="82">
        <v>870.2029418871731</v>
      </c>
      <c r="BI358" s="82">
        <v>0</v>
      </c>
      <c r="BJ358" s="82">
        <v>20.667319869820364</v>
      </c>
      <c r="BK358" s="82">
        <v>890.8702617569935</v>
      </c>
      <c r="BL358" s="82">
        <v>277200</v>
      </c>
      <c r="BM358" s="82">
        <v>0</v>
      </c>
      <c r="BN358" s="82">
        <v>6583.5</v>
      </c>
      <c r="BO358" s="82">
        <v>283783.5</v>
      </c>
      <c r="BP358" s="82">
        <v>870.2029418871731</v>
      </c>
      <c r="BQ358" s="82">
        <v>0</v>
      </c>
      <c r="BR358" s="82">
        <v>20.667319869820364</v>
      </c>
      <c r="BS358" s="89">
        <v>890.8702617569935</v>
      </c>
      <c r="BT358" s="82">
        <v>4553.3368934246328</v>
      </c>
      <c r="BU358" s="82">
        <v>0</v>
      </c>
      <c r="BV358" s="82">
        <v>108.14175121883505</v>
      </c>
      <c r="BW358" s="82">
        <v>4661.4786446434682</v>
      </c>
      <c r="BX358" s="82">
        <v>4553.3368934246328</v>
      </c>
      <c r="BY358" s="82">
        <v>0</v>
      </c>
      <c r="BZ358" s="82">
        <v>108.14175121883505</v>
      </c>
      <c r="CA358" s="82">
        <v>4661.4786446434682</v>
      </c>
      <c r="CB358" s="82">
        <v>1450449</v>
      </c>
      <c r="CC358" s="82">
        <v>0</v>
      </c>
      <c r="CD358" s="82">
        <v>34448.16375</v>
      </c>
      <c r="CE358" s="82">
        <v>1484897.1637500001</v>
      </c>
      <c r="CF358" s="82">
        <v>4553.3368934246328</v>
      </c>
      <c r="CG358" s="82">
        <v>0</v>
      </c>
      <c r="CH358" s="82">
        <v>108.14175121883505</v>
      </c>
      <c r="CI358" s="82">
        <v>4661.4786446434682</v>
      </c>
      <c r="CJ358" s="82" t="s">
        <v>96</v>
      </c>
      <c r="CK358" s="83">
        <v>1.4999999999999999E-2</v>
      </c>
      <c r="CL358" s="83">
        <v>3.5000000000000003E-2</v>
      </c>
      <c r="CM358" s="83">
        <v>0.26500000000000001</v>
      </c>
      <c r="CN358" s="82">
        <v>4620</v>
      </c>
      <c r="CO358" s="82">
        <v>10780.000000000002</v>
      </c>
      <c r="CP358" s="82">
        <v>81620</v>
      </c>
      <c r="CQ358" s="82">
        <v>4620</v>
      </c>
      <c r="CR358" s="89">
        <v>4620</v>
      </c>
      <c r="CS358" s="82">
        <v>4620</v>
      </c>
      <c r="CT358" s="82">
        <v>10780.000000000002</v>
      </c>
      <c r="CU358" s="82">
        <v>81620</v>
      </c>
      <c r="CV358" s="82">
        <v>4620</v>
      </c>
      <c r="CW358" s="82">
        <v>4620</v>
      </c>
    </row>
    <row r="359" spans="1:101">
      <c r="A359" s="86" t="s">
        <v>520</v>
      </c>
      <c r="B359" s="87" t="s">
        <v>2732</v>
      </c>
      <c r="C359" s="75" t="s">
        <v>2920</v>
      </c>
      <c r="D359" s="74" t="s">
        <v>2605</v>
      </c>
      <c r="E359" s="74" t="s">
        <v>520</v>
      </c>
      <c r="F359" s="74" t="s">
        <v>2732</v>
      </c>
      <c r="G359" s="74" t="s">
        <v>834</v>
      </c>
      <c r="I359" s="74" t="s">
        <v>836</v>
      </c>
      <c r="J359" s="74" t="s">
        <v>2582</v>
      </c>
      <c r="K359" s="74" t="s">
        <v>100</v>
      </c>
      <c r="L359" s="74" t="s">
        <v>89</v>
      </c>
      <c r="M359" s="74" t="s">
        <v>90</v>
      </c>
      <c r="N359" s="74" t="s">
        <v>837</v>
      </c>
      <c r="O359" s="76">
        <v>44495</v>
      </c>
      <c r="P359" s="76">
        <v>44469</v>
      </c>
      <c r="Q359" s="77">
        <v>1</v>
      </c>
      <c r="R359" s="74" t="s">
        <v>94</v>
      </c>
      <c r="S359" s="77">
        <v>729000</v>
      </c>
      <c r="T359" s="77">
        <v>729000</v>
      </c>
      <c r="U359" s="77">
        <v>17313.75</v>
      </c>
      <c r="V359" s="78">
        <v>0.05</v>
      </c>
      <c r="W359" s="79">
        <v>1</v>
      </c>
      <c r="X359" s="77">
        <v>729000</v>
      </c>
      <c r="Y359" s="88">
        <v>729000</v>
      </c>
      <c r="Z359" s="77">
        <v>17313.75</v>
      </c>
      <c r="AA359" s="74">
        <v>0</v>
      </c>
      <c r="AB359" s="74">
        <v>0</v>
      </c>
      <c r="AD359" s="74">
        <v>0</v>
      </c>
      <c r="AE359" s="74">
        <v>0</v>
      </c>
      <c r="AF359" s="74">
        <v>0</v>
      </c>
      <c r="AG359" s="74">
        <v>0</v>
      </c>
      <c r="AI359" s="74">
        <v>3</v>
      </c>
      <c r="AJ359" s="74">
        <v>3</v>
      </c>
      <c r="AL359" s="74">
        <v>3</v>
      </c>
      <c r="AM359" s="74" t="s">
        <v>95</v>
      </c>
      <c r="AN359" s="74">
        <v>0</v>
      </c>
      <c r="AO359" s="74" t="s">
        <v>95</v>
      </c>
      <c r="AP359" s="74" t="s">
        <v>95</v>
      </c>
      <c r="AQ359" s="74">
        <v>1</v>
      </c>
      <c r="AS359" s="74">
        <v>1</v>
      </c>
      <c r="AT359" s="74" t="s">
        <v>92</v>
      </c>
      <c r="AU359" s="74" t="s">
        <v>2579</v>
      </c>
      <c r="AV359" s="74" t="s">
        <v>94</v>
      </c>
      <c r="AW359" s="77">
        <v>20000000</v>
      </c>
      <c r="AX359" s="77">
        <v>13361150</v>
      </c>
      <c r="AY359" s="79">
        <v>1</v>
      </c>
      <c r="AZ359" s="77">
        <v>129708000</v>
      </c>
      <c r="BA359" s="77">
        <v>86652402.210000008</v>
      </c>
      <c r="BB359" s="74" t="s">
        <v>93</v>
      </c>
      <c r="BC359" s="75" t="s">
        <v>2920</v>
      </c>
      <c r="BD359" s="82">
        <v>2059.6686514147705</v>
      </c>
      <c r="BE359" s="82">
        <v>0</v>
      </c>
      <c r="BF359" s="82">
        <v>48.917130471100798</v>
      </c>
      <c r="BG359" s="82">
        <v>2108.5857818858713</v>
      </c>
      <c r="BH359" s="82">
        <v>2059.6686514147705</v>
      </c>
      <c r="BI359" s="82">
        <v>0</v>
      </c>
      <c r="BJ359" s="82">
        <v>48.917130471100798</v>
      </c>
      <c r="BK359" s="82">
        <v>2108.5857818858713</v>
      </c>
      <c r="BL359" s="82">
        <v>656100</v>
      </c>
      <c r="BM359" s="82">
        <v>0</v>
      </c>
      <c r="BN359" s="82">
        <v>15582.375</v>
      </c>
      <c r="BO359" s="82">
        <v>671682.37499999988</v>
      </c>
      <c r="BP359" s="82">
        <v>2059.6686514147705</v>
      </c>
      <c r="BQ359" s="82">
        <v>0</v>
      </c>
      <c r="BR359" s="82">
        <v>48.917130471100798</v>
      </c>
      <c r="BS359" s="89">
        <v>2108.5857818858713</v>
      </c>
      <c r="BT359" s="82">
        <v>10777.216218527787</v>
      </c>
      <c r="BU359" s="82">
        <v>0</v>
      </c>
      <c r="BV359" s="82">
        <v>255.95888519003492</v>
      </c>
      <c r="BW359" s="82">
        <v>11033.175103717822</v>
      </c>
      <c r="BX359" s="82">
        <v>10777.216218527787</v>
      </c>
      <c r="BY359" s="82">
        <v>0</v>
      </c>
      <c r="BZ359" s="82">
        <v>255.95888519003492</v>
      </c>
      <c r="CA359" s="82">
        <v>11033.175103717822</v>
      </c>
      <c r="CB359" s="82">
        <v>3433043.25</v>
      </c>
      <c r="CC359" s="82">
        <v>0</v>
      </c>
      <c r="CD359" s="82">
        <v>81534.777187500003</v>
      </c>
      <c r="CE359" s="82">
        <v>3514578.0271874992</v>
      </c>
      <c r="CF359" s="82">
        <v>10777.216218527787</v>
      </c>
      <c r="CG359" s="82">
        <v>0</v>
      </c>
      <c r="CH359" s="82">
        <v>255.95888519003492</v>
      </c>
      <c r="CI359" s="82">
        <v>11033.175103717822</v>
      </c>
      <c r="CJ359" s="82" t="s">
        <v>96</v>
      </c>
      <c r="CK359" s="83">
        <v>1.4999999999999999E-2</v>
      </c>
      <c r="CL359" s="83">
        <v>3.5000000000000003E-2</v>
      </c>
      <c r="CM359" s="83">
        <v>0.26500000000000001</v>
      </c>
      <c r="CN359" s="82">
        <v>10935</v>
      </c>
      <c r="CO359" s="82">
        <v>25515.000000000004</v>
      </c>
      <c r="CP359" s="82">
        <v>193185</v>
      </c>
      <c r="CQ359" s="82">
        <v>10935</v>
      </c>
      <c r="CR359" s="89">
        <v>10935</v>
      </c>
      <c r="CS359" s="82">
        <v>10935</v>
      </c>
      <c r="CT359" s="82">
        <v>25515.000000000004</v>
      </c>
      <c r="CU359" s="82">
        <v>193185</v>
      </c>
      <c r="CV359" s="82">
        <v>10935</v>
      </c>
      <c r="CW359" s="82">
        <v>10935</v>
      </c>
    </row>
    <row r="360" spans="1:101">
      <c r="A360" s="86" t="s">
        <v>520</v>
      </c>
      <c r="B360" s="87" t="s">
        <v>2733</v>
      </c>
      <c r="C360" s="75" t="s">
        <v>2921</v>
      </c>
      <c r="D360" s="74" t="s">
        <v>2605</v>
      </c>
      <c r="E360" s="74" t="s">
        <v>520</v>
      </c>
      <c r="F360" s="74" t="s">
        <v>2733</v>
      </c>
      <c r="G360" s="74" t="s">
        <v>834</v>
      </c>
      <c r="I360" s="74" t="s">
        <v>836</v>
      </c>
      <c r="J360" s="74" t="s">
        <v>2582</v>
      </c>
      <c r="K360" s="74" t="s">
        <v>100</v>
      </c>
      <c r="L360" s="74" t="s">
        <v>89</v>
      </c>
      <c r="M360" s="74" t="s">
        <v>90</v>
      </c>
      <c r="N360" s="74" t="s">
        <v>837</v>
      </c>
      <c r="O360" s="76">
        <v>44495</v>
      </c>
      <c r="P360" s="76">
        <v>44469</v>
      </c>
      <c r="Q360" s="77">
        <v>1</v>
      </c>
      <c r="R360" s="74" t="s">
        <v>94</v>
      </c>
      <c r="S360" s="77">
        <v>1648000</v>
      </c>
      <c r="T360" s="77">
        <v>1648000</v>
      </c>
      <c r="U360" s="77">
        <v>39140</v>
      </c>
      <c r="V360" s="78">
        <v>0.05</v>
      </c>
      <c r="W360" s="79">
        <v>1</v>
      </c>
      <c r="X360" s="77">
        <v>1648000</v>
      </c>
      <c r="Y360" s="88">
        <v>1648000</v>
      </c>
      <c r="Z360" s="77">
        <v>39140</v>
      </c>
      <c r="AA360" s="74">
        <v>0</v>
      </c>
      <c r="AB360" s="74">
        <v>0</v>
      </c>
      <c r="AD360" s="74">
        <v>0</v>
      </c>
      <c r="AE360" s="74">
        <v>0</v>
      </c>
      <c r="AF360" s="74">
        <v>0</v>
      </c>
      <c r="AG360" s="74">
        <v>0</v>
      </c>
      <c r="AI360" s="74">
        <v>3</v>
      </c>
      <c r="AJ360" s="74">
        <v>3</v>
      </c>
      <c r="AL360" s="74">
        <v>3</v>
      </c>
      <c r="AM360" s="74" t="s">
        <v>95</v>
      </c>
      <c r="AN360" s="74">
        <v>0</v>
      </c>
      <c r="AO360" s="74" t="s">
        <v>95</v>
      </c>
      <c r="AP360" s="74" t="s">
        <v>95</v>
      </c>
      <c r="AQ360" s="74">
        <v>1</v>
      </c>
      <c r="AS360" s="74">
        <v>1</v>
      </c>
      <c r="AT360" s="74" t="s">
        <v>92</v>
      </c>
      <c r="AU360" s="74" t="s">
        <v>2579</v>
      </c>
      <c r="AV360" s="74" t="s">
        <v>94</v>
      </c>
      <c r="AW360" s="77">
        <v>20000000</v>
      </c>
      <c r="AX360" s="77">
        <v>13361150</v>
      </c>
      <c r="AY360" s="79">
        <v>1</v>
      </c>
      <c r="AZ360" s="77">
        <v>129708000</v>
      </c>
      <c r="BA360" s="77">
        <v>86652402.210000008</v>
      </c>
      <c r="BB360" s="74" t="s">
        <v>93</v>
      </c>
      <c r="BC360" s="75" t="s">
        <v>2921</v>
      </c>
      <c r="BD360" s="82">
        <v>4656.1508059417574</v>
      </c>
      <c r="BE360" s="82">
        <v>0</v>
      </c>
      <c r="BF360" s="82">
        <v>110.58358164111675</v>
      </c>
      <c r="BG360" s="82">
        <v>4766.7343875828738</v>
      </c>
      <c r="BH360" s="82">
        <v>4656.1508059417574</v>
      </c>
      <c r="BI360" s="82">
        <v>0</v>
      </c>
      <c r="BJ360" s="82">
        <v>110.58358164111675</v>
      </c>
      <c r="BK360" s="82">
        <v>4766.7343875828738</v>
      </c>
      <c r="BL360" s="82">
        <v>1483200</v>
      </c>
      <c r="BM360" s="82">
        <v>0</v>
      </c>
      <c r="BN360" s="82">
        <v>35226</v>
      </c>
      <c r="BO360" s="82">
        <v>1518425.9999999998</v>
      </c>
      <c r="BP360" s="82">
        <v>4656.1508059417574</v>
      </c>
      <c r="BQ360" s="82">
        <v>0</v>
      </c>
      <c r="BR360" s="82">
        <v>110.58358164111675</v>
      </c>
      <c r="BS360" s="89">
        <v>4766.7343875828738</v>
      </c>
      <c r="BT360" s="82">
        <v>24363.309092090247</v>
      </c>
      <c r="BU360" s="82">
        <v>0</v>
      </c>
      <c r="BV360" s="82">
        <v>578.62859093714337</v>
      </c>
      <c r="BW360" s="82">
        <v>24941.937683027387</v>
      </c>
      <c r="BX360" s="82">
        <v>24363.309092090247</v>
      </c>
      <c r="BY360" s="82">
        <v>0</v>
      </c>
      <c r="BZ360" s="82">
        <v>578.62859093714337</v>
      </c>
      <c r="CA360" s="82">
        <v>24941.937683027387</v>
      </c>
      <c r="CB360" s="82">
        <v>7760844</v>
      </c>
      <c r="CC360" s="82">
        <v>0</v>
      </c>
      <c r="CD360" s="82">
        <v>184320.04499999998</v>
      </c>
      <c r="CE360" s="82">
        <v>7945164.044999999</v>
      </c>
      <c r="CF360" s="82">
        <v>24363.309092090247</v>
      </c>
      <c r="CG360" s="82">
        <v>0</v>
      </c>
      <c r="CH360" s="82">
        <v>578.62859093714337</v>
      </c>
      <c r="CI360" s="82">
        <v>24941.937683027387</v>
      </c>
      <c r="CJ360" s="82" t="s">
        <v>96</v>
      </c>
      <c r="CK360" s="83">
        <v>1.4999999999999999E-2</v>
      </c>
      <c r="CL360" s="83">
        <v>3.5000000000000003E-2</v>
      </c>
      <c r="CM360" s="83">
        <v>0.26500000000000001</v>
      </c>
      <c r="CN360" s="82">
        <v>24720</v>
      </c>
      <c r="CO360" s="82">
        <v>57680.000000000007</v>
      </c>
      <c r="CP360" s="82">
        <v>436720</v>
      </c>
      <c r="CQ360" s="82">
        <v>24720</v>
      </c>
      <c r="CR360" s="89">
        <v>24720</v>
      </c>
      <c r="CS360" s="82">
        <v>24720</v>
      </c>
      <c r="CT360" s="82">
        <v>57680.000000000007</v>
      </c>
      <c r="CU360" s="82">
        <v>436720</v>
      </c>
      <c r="CV360" s="82">
        <v>24720</v>
      </c>
      <c r="CW360" s="82">
        <v>24720</v>
      </c>
    </row>
    <row r="361" spans="1:101">
      <c r="A361" s="86" t="s">
        <v>520</v>
      </c>
      <c r="B361" s="87" t="s">
        <v>2737</v>
      </c>
      <c r="C361" s="75" t="s">
        <v>2922</v>
      </c>
      <c r="D361" s="74" t="s">
        <v>2605</v>
      </c>
      <c r="E361" s="74" t="s">
        <v>520</v>
      </c>
      <c r="F361" s="74" t="s">
        <v>2737</v>
      </c>
      <c r="G361" s="74" t="s">
        <v>2923</v>
      </c>
      <c r="I361" s="74" t="s">
        <v>836</v>
      </c>
      <c r="J361" s="74" t="s">
        <v>2583</v>
      </c>
      <c r="K361" s="74" t="s">
        <v>128</v>
      </c>
      <c r="L361" s="74" t="s">
        <v>89</v>
      </c>
      <c r="M361" s="74" t="s">
        <v>90</v>
      </c>
      <c r="N361" s="74" t="s">
        <v>2924</v>
      </c>
      <c r="O361" s="76">
        <v>44495</v>
      </c>
      <c r="P361" s="76">
        <v>44469</v>
      </c>
      <c r="Q361" s="77">
        <v>1</v>
      </c>
      <c r="R361" s="74" t="s">
        <v>94</v>
      </c>
      <c r="S361" s="77">
        <v>960000</v>
      </c>
      <c r="T361" s="77">
        <v>960000</v>
      </c>
      <c r="U361" s="77">
        <v>22133.33</v>
      </c>
      <c r="V361" s="78">
        <v>0.05</v>
      </c>
      <c r="W361" s="79">
        <v>1</v>
      </c>
      <c r="X361" s="77">
        <v>960000</v>
      </c>
      <c r="Y361" s="88">
        <v>960000</v>
      </c>
      <c r="Z361" s="77">
        <v>22133.33</v>
      </c>
      <c r="AA361" s="74">
        <v>0</v>
      </c>
      <c r="AB361" s="74">
        <v>0</v>
      </c>
      <c r="AD361" s="74">
        <v>0</v>
      </c>
      <c r="AE361" s="74">
        <v>0</v>
      </c>
      <c r="AF361" s="74">
        <v>0</v>
      </c>
      <c r="AG361" s="74">
        <v>0</v>
      </c>
      <c r="AI361" s="74">
        <v>3</v>
      </c>
      <c r="AJ361" s="74">
        <v>3</v>
      </c>
      <c r="AL361" s="74">
        <v>3</v>
      </c>
      <c r="AM361" s="74" t="s">
        <v>95</v>
      </c>
      <c r="AN361" s="74">
        <v>0</v>
      </c>
      <c r="AO361" s="74" t="s">
        <v>95</v>
      </c>
      <c r="AP361" s="74" t="s">
        <v>95</v>
      </c>
      <c r="AQ361" s="74">
        <v>1</v>
      </c>
      <c r="AS361" s="74">
        <v>1</v>
      </c>
      <c r="AT361" s="74" t="s">
        <v>92</v>
      </c>
      <c r="AU361" s="74" t="s">
        <v>2579</v>
      </c>
      <c r="AV361" s="74" t="s">
        <v>94</v>
      </c>
      <c r="AW361" s="77">
        <v>6000000</v>
      </c>
      <c r="AX361" s="77">
        <v>5040000</v>
      </c>
      <c r="AY361" s="79">
        <v>1</v>
      </c>
      <c r="AZ361" s="77">
        <v>38912400</v>
      </c>
      <c r="BA361" s="77">
        <v>32686416</v>
      </c>
      <c r="BB361" s="74" t="s">
        <v>93</v>
      </c>
      <c r="BC361" s="75" t="s">
        <v>2922</v>
      </c>
      <c r="BD361" s="82">
        <v>2712.3208578301501</v>
      </c>
      <c r="BE361" s="82">
        <v>0</v>
      </c>
      <c r="BF361" s="82">
        <v>62.534054804414382</v>
      </c>
      <c r="BG361" s="82">
        <v>2774.8549126345642</v>
      </c>
      <c r="BH361" s="82">
        <v>2712.3208578301501</v>
      </c>
      <c r="BI361" s="82">
        <v>0</v>
      </c>
      <c r="BJ361" s="82">
        <v>62.534054804414382</v>
      </c>
      <c r="BK361" s="82">
        <v>2774.8549126345642</v>
      </c>
      <c r="BL361" s="82">
        <v>864000</v>
      </c>
      <c r="BM361" s="82">
        <v>0</v>
      </c>
      <c r="BN361" s="82">
        <v>19919.997000000003</v>
      </c>
      <c r="BO361" s="82">
        <v>883919.99699999986</v>
      </c>
      <c r="BP361" s="82">
        <v>2712.3208578301501</v>
      </c>
      <c r="BQ361" s="82">
        <v>0</v>
      </c>
      <c r="BR361" s="82">
        <v>62.534054804414382</v>
      </c>
      <c r="BS361" s="89">
        <v>2774.8549126345642</v>
      </c>
      <c r="BT361" s="82">
        <v>14192.218888596261</v>
      </c>
      <c r="BU361" s="82">
        <v>0</v>
      </c>
      <c r="BV361" s="82">
        <v>327.20944176409824</v>
      </c>
      <c r="BW361" s="82">
        <v>14519.428330360357</v>
      </c>
      <c r="BX361" s="82">
        <v>14192.218888596261</v>
      </c>
      <c r="BY361" s="82">
        <v>0</v>
      </c>
      <c r="BZ361" s="82">
        <v>327.20944176409824</v>
      </c>
      <c r="CA361" s="82">
        <v>14519.428330360357</v>
      </c>
      <c r="CB361" s="82">
        <v>4520880</v>
      </c>
      <c r="CC361" s="82">
        <v>0</v>
      </c>
      <c r="CD361" s="82">
        <v>104231.38430250001</v>
      </c>
      <c r="CE361" s="82">
        <v>4625111.3843024988</v>
      </c>
      <c r="CF361" s="82">
        <v>14192.218888596261</v>
      </c>
      <c r="CG361" s="82">
        <v>0</v>
      </c>
      <c r="CH361" s="82">
        <v>327.20944176409824</v>
      </c>
      <c r="CI361" s="82">
        <v>14519.428330360357</v>
      </c>
      <c r="CJ361" s="82" t="s">
        <v>96</v>
      </c>
      <c r="CK361" s="83">
        <v>1.4999999999999999E-2</v>
      </c>
      <c r="CL361" s="83">
        <v>3.5000000000000003E-2</v>
      </c>
      <c r="CM361" s="83">
        <v>0.26500000000000001</v>
      </c>
      <c r="CN361" s="82">
        <v>14400</v>
      </c>
      <c r="CO361" s="82">
        <v>33600</v>
      </c>
      <c r="CP361" s="82">
        <v>254400</v>
      </c>
      <c r="CQ361" s="82">
        <v>14400</v>
      </c>
      <c r="CR361" s="89">
        <v>14400</v>
      </c>
      <c r="CS361" s="82">
        <v>14400</v>
      </c>
      <c r="CT361" s="82">
        <v>33600</v>
      </c>
      <c r="CU361" s="82">
        <v>254400</v>
      </c>
      <c r="CV361" s="82">
        <v>14400</v>
      </c>
      <c r="CW361" s="82">
        <v>14400</v>
      </c>
    </row>
    <row r="362" spans="1:101">
      <c r="A362" s="86" t="s">
        <v>520</v>
      </c>
      <c r="B362" s="87" t="s">
        <v>2707</v>
      </c>
      <c r="C362" s="75" t="s">
        <v>2925</v>
      </c>
      <c r="D362" s="74" t="s">
        <v>2605</v>
      </c>
      <c r="E362" s="74" t="s">
        <v>520</v>
      </c>
      <c r="F362" s="74" t="s">
        <v>2707</v>
      </c>
      <c r="G362" s="74" t="s">
        <v>2909</v>
      </c>
      <c r="I362" s="74" t="s">
        <v>836</v>
      </c>
      <c r="J362" s="74" t="s">
        <v>2583</v>
      </c>
      <c r="K362" s="74" t="s">
        <v>128</v>
      </c>
      <c r="L362" s="74" t="s">
        <v>89</v>
      </c>
      <c r="M362" s="74" t="s">
        <v>90</v>
      </c>
      <c r="N362" s="74" t="s">
        <v>2910</v>
      </c>
      <c r="O362" s="76">
        <v>44495</v>
      </c>
      <c r="P362" s="76">
        <v>44469</v>
      </c>
      <c r="Q362" s="77">
        <v>1</v>
      </c>
      <c r="R362" s="74" t="s">
        <v>94</v>
      </c>
      <c r="S362" s="77">
        <v>923400</v>
      </c>
      <c r="T362" s="77">
        <v>923400</v>
      </c>
      <c r="U362" s="77">
        <v>21289.5</v>
      </c>
      <c r="V362" s="78">
        <v>0.05</v>
      </c>
      <c r="W362" s="79">
        <v>1</v>
      </c>
      <c r="X362" s="77">
        <v>923400</v>
      </c>
      <c r="Y362" s="88">
        <v>923400</v>
      </c>
      <c r="Z362" s="77">
        <v>21289.5</v>
      </c>
      <c r="AA362" s="74">
        <v>0</v>
      </c>
      <c r="AB362" s="74">
        <v>0</v>
      </c>
      <c r="AD362" s="74">
        <v>0</v>
      </c>
      <c r="AE362" s="74">
        <v>0</v>
      </c>
      <c r="AF362" s="74">
        <v>0</v>
      </c>
      <c r="AG362" s="74">
        <v>0</v>
      </c>
      <c r="AI362" s="74">
        <v>3</v>
      </c>
      <c r="AJ362" s="74">
        <v>3</v>
      </c>
      <c r="AL362" s="74">
        <v>3</v>
      </c>
      <c r="AM362" s="74" t="s">
        <v>95</v>
      </c>
      <c r="AN362" s="74">
        <v>0</v>
      </c>
      <c r="AO362" s="74" t="s">
        <v>95</v>
      </c>
      <c r="AP362" s="74" t="s">
        <v>95</v>
      </c>
      <c r="AQ362" s="74">
        <v>1</v>
      </c>
      <c r="AS362" s="74">
        <v>1</v>
      </c>
      <c r="AT362" s="74" t="s">
        <v>92</v>
      </c>
      <c r="AU362" s="74" t="s">
        <v>2579</v>
      </c>
      <c r="AV362" s="74" t="s">
        <v>94</v>
      </c>
      <c r="AW362" s="77">
        <v>5000000</v>
      </c>
      <c r="AX362" s="77">
        <v>1000400</v>
      </c>
      <c r="AY362" s="79">
        <v>1</v>
      </c>
      <c r="AZ362" s="77">
        <v>32427000</v>
      </c>
      <c r="BA362" s="77">
        <v>6487994.1600000001</v>
      </c>
      <c r="BB362" s="74" t="s">
        <v>93</v>
      </c>
      <c r="BC362" s="75" t="s">
        <v>2925</v>
      </c>
      <c r="BD362" s="82">
        <v>2608.9136251253758</v>
      </c>
      <c r="BE362" s="82">
        <v>0</v>
      </c>
      <c r="BF362" s="82">
        <v>60.149953023723938</v>
      </c>
      <c r="BG362" s="82">
        <v>2669.0635781490996</v>
      </c>
      <c r="BH362" s="82">
        <v>2608.9136251253758</v>
      </c>
      <c r="BI362" s="82">
        <v>0</v>
      </c>
      <c r="BJ362" s="82">
        <v>60.149953023723938</v>
      </c>
      <c r="BK362" s="82">
        <v>2669.0635781490996</v>
      </c>
      <c r="BL362" s="82">
        <v>831060</v>
      </c>
      <c r="BM362" s="82">
        <v>0</v>
      </c>
      <c r="BN362" s="82">
        <v>19160.55</v>
      </c>
      <c r="BO362" s="82">
        <v>850220.54999999993</v>
      </c>
      <c r="BP362" s="82">
        <v>2608.9136251253758</v>
      </c>
      <c r="BQ362" s="82">
        <v>0</v>
      </c>
      <c r="BR362" s="82">
        <v>60.149953023723938</v>
      </c>
      <c r="BS362" s="89">
        <v>2669.0635781490996</v>
      </c>
      <c r="BT362" s="82">
        <v>13651.140543468529</v>
      </c>
      <c r="BU362" s="82">
        <v>0</v>
      </c>
      <c r="BV362" s="82">
        <v>314.73462919663552</v>
      </c>
      <c r="BW362" s="82">
        <v>13965.875172665164</v>
      </c>
      <c r="BX362" s="82">
        <v>13651.140543468529</v>
      </c>
      <c r="BY362" s="82">
        <v>0</v>
      </c>
      <c r="BZ362" s="82">
        <v>314.73462919663552</v>
      </c>
      <c r="CA362" s="82">
        <v>13965.875172665164</v>
      </c>
      <c r="CB362" s="82">
        <v>4348521.45</v>
      </c>
      <c r="CC362" s="82">
        <v>0</v>
      </c>
      <c r="CD362" s="82">
        <v>100257.57787499999</v>
      </c>
      <c r="CE362" s="82">
        <v>4448779.0278749997</v>
      </c>
      <c r="CF362" s="82">
        <v>13651.140543468529</v>
      </c>
      <c r="CG362" s="82">
        <v>0</v>
      </c>
      <c r="CH362" s="82">
        <v>314.73462919663552</v>
      </c>
      <c r="CI362" s="82">
        <v>13965.875172665164</v>
      </c>
      <c r="CJ362" s="82" t="s">
        <v>96</v>
      </c>
      <c r="CK362" s="83">
        <v>1.4999999999999999E-2</v>
      </c>
      <c r="CL362" s="83">
        <v>3.5000000000000003E-2</v>
      </c>
      <c r="CM362" s="83">
        <v>0.26500000000000001</v>
      </c>
      <c r="CN362" s="82">
        <v>13851</v>
      </c>
      <c r="CO362" s="82">
        <v>32319.000000000004</v>
      </c>
      <c r="CP362" s="82">
        <v>244701</v>
      </c>
      <c r="CQ362" s="82">
        <v>13851</v>
      </c>
      <c r="CR362" s="89">
        <v>13851</v>
      </c>
      <c r="CS362" s="82">
        <v>13851</v>
      </c>
      <c r="CT362" s="82">
        <v>32319.000000000004</v>
      </c>
      <c r="CU362" s="82">
        <v>244701</v>
      </c>
      <c r="CV362" s="82">
        <v>13851</v>
      </c>
      <c r="CW362" s="82">
        <v>13851</v>
      </c>
    </row>
    <row r="363" spans="1:101">
      <c r="A363" s="86" t="s">
        <v>520</v>
      </c>
      <c r="B363" s="87" t="s">
        <v>2736</v>
      </c>
      <c r="C363" s="75" t="s">
        <v>2926</v>
      </c>
      <c r="D363" s="74" t="s">
        <v>2605</v>
      </c>
      <c r="E363" s="74" t="s">
        <v>520</v>
      </c>
      <c r="F363" s="74" t="s">
        <v>2736</v>
      </c>
      <c r="G363" s="74" t="s">
        <v>844</v>
      </c>
      <c r="I363" s="74" t="s">
        <v>836</v>
      </c>
      <c r="J363" s="74" t="s">
        <v>2581</v>
      </c>
      <c r="K363" s="74" t="s">
        <v>100</v>
      </c>
      <c r="L363" s="74" t="s">
        <v>89</v>
      </c>
      <c r="M363" s="74" t="s">
        <v>90</v>
      </c>
      <c r="N363" s="74" t="s">
        <v>846</v>
      </c>
      <c r="O363" s="76">
        <v>44495</v>
      </c>
      <c r="P363" s="76">
        <v>44469</v>
      </c>
      <c r="Q363" s="77">
        <v>1</v>
      </c>
      <c r="R363" s="74" t="s">
        <v>94</v>
      </c>
      <c r="S363" s="77">
        <v>420000</v>
      </c>
      <c r="T363" s="77">
        <v>420000</v>
      </c>
      <c r="U363" s="77">
        <v>9683.33</v>
      </c>
      <c r="V363" s="78">
        <v>0.05</v>
      </c>
      <c r="W363" s="79">
        <v>1</v>
      </c>
      <c r="X363" s="77">
        <v>420000</v>
      </c>
      <c r="Y363" s="88">
        <v>420000</v>
      </c>
      <c r="Z363" s="77">
        <v>9683.33</v>
      </c>
      <c r="AA363" s="74">
        <v>0</v>
      </c>
      <c r="AB363" s="74">
        <v>0</v>
      </c>
      <c r="AD363" s="74">
        <v>0</v>
      </c>
      <c r="AE363" s="74">
        <v>0</v>
      </c>
      <c r="AF363" s="74">
        <v>0</v>
      </c>
      <c r="AG363" s="74">
        <v>0</v>
      </c>
      <c r="AI363" s="74">
        <v>3</v>
      </c>
      <c r="AJ363" s="74">
        <v>3</v>
      </c>
      <c r="AL363" s="74">
        <v>3</v>
      </c>
      <c r="AM363" s="74" t="s">
        <v>95</v>
      </c>
      <c r="AN363" s="74">
        <v>0</v>
      </c>
      <c r="AO363" s="74" t="s">
        <v>95</v>
      </c>
      <c r="AP363" s="74" t="s">
        <v>95</v>
      </c>
      <c r="AQ363" s="74">
        <v>1</v>
      </c>
      <c r="AS363" s="74">
        <v>1</v>
      </c>
      <c r="AT363" s="74" t="s">
        <v>92</v>
      </c>
      <c r="AU363" s="74" t="s">
        <v>2579</v>
      </c>
      <c r="AV363" s="74" t="s">
        <v>94</v>
      </c>
      <c r="AW363" s="77">
        <v>5000000</v>
      </c>
      <c r="AX363" s="77">
        <v>4100500</v>
      </c>
      <c r="AY363" s="79">
        <v>1</v>
      </c>
      <c r="AZ363" s="77">
        <v>32427000</v>
      </c>
      <c r="BA363" s="77">
        <v>26593382.700000003</v>
      </c>
      <c r="BB363" s="74" t="s">
        <v>93</v>
      </c>
      <c r="BC363" s="75" t="s">
        <v>2926</v>
      </c>
      <c r="BD363" s="82">
        <v>1186.6403753006907</v>
      </c>
      <c r="BE363" s="82">
        <v>0</v>
      </c>
      <c r="BF363" s="82">
        <v>27.358643679429612</v>
      </c>
      <c r="BG363" s="82">
        <v>1213.9990189801204</v>
      </c>
      <c r="BH363" s="82">
        <v>1186.6403753006907</v>
      </c>
      <c r="BI363" s="82">
        <v>0</v>
      </c>
      <c r="BJ363" s="82">
        <v>27.358643679429612</v>
      </c>
      <c r="BK363" s="82">
        <v>1213.9990189801204</v>
      </c>
      <c r="BL363" s="82">
        <v>378000</v>
      </c>
      <c r="BM363" s="82">
        <v>0</v>
      </c>
      <c r="BN363" s="82">
        <v>8714.9969999999994</v>
      </c>
      <c r="BO363" s="82">
        <v>386714.99700000003</v>
      </c>
      <c r="BP363" s="82">
        <v>1186.6403753006907</v>
      </c>
      <c r="BQ363" s="82">
        <v>0</v>
      </c>
      <c r="BR363" s="82">
        <v>27.358643679429612</v>
      </c>
      <c r="BS363" s="89">
        <v>1213.9990189801204</v>
      </c>
      <c r="BT363" s="82">
        <v>6209.0957637608644</v>
      </c>
      <c r="BU363" s="82">
        <v>0</v>
      </c>
      <c r="BV363" s="82">
        <v>143.15410305261545</v>
      </c>
      <c r="BW363" s="82">
        <v>6352.2498668134795</v>
      </c>
      <c r="BX363" s="82">
        <v>6209.0957637608644</v>
      </c>
      <c r="BY363" s="82">
        <v>0</v>
      </c>
      <c r="BZ363" s="82">
        <v>143.15410305261545</v>
      </c>
      <c r="CA363" s="82">
        <v>6352.2498668134795</v>
      </c>
      <c r="CB363" s="82">
        <v>1977885</v>
      </c>
      <c r="CC363" s="82">
        <v>0</v>
      </c>
      <c r="CD363" s="82">
        <v>45601.221802499997</v>
      </c>
      <c r="CE363" s="82">
        <v>2023486.2218025001</v>
      </c>
      <c r="CF363" s="82">
        <v>6209.0957637608644</v>
      </c>
      <c r="CG363" s="82">
        <v>0</v>
      </c>
      <c r="CH363" s="82">
        <v>143.15410305261545</v>
      </c>
      <c r="CI363" s="82">
        <v>6352.2498668134795</v>
      </c>
      <c r="CJ363" s="82" t="s">
        <v>96</v>
      </c>
      <c r="CK363" s="83">
        <v>1.4999999999999999E-2</v>
      </c>
      <c r="CL363" s="83">
        <v>3.5000000000000003E-2</v>
      </c>
      <c r="CM363" s="83">
        <v>0.26500000000000001</v>
      </c>
      <c r="CN363" s="82">
        <v>6300</v>
      </c>
      <c r="CO363" s="82">
        <v>14700.000000000002</v>
      </c>
      <c r="CP363" s="82">
        <v>111300</v>
      </c>
      <c r="CQ363" s="82">
        <v>6300</v>
      </c>
      <c r="CR363" s="89">
        <v>6300</v>
      </c>
      <c r="CS363" s="82">
        <v>6300</v>
      </c>
      <c r="CT363" s="82">
        <v>14700.000000000002</v>
      </c>
      <c r="CU363" s="82">
        <v>111300</v>
      </c>
      <c r="CV363" s="82">
        <v>6300</v>
      </c>
      <c r="CW363" s="82">
        <v>6300</v>
      </c>
    </row>
    <row r="364" spans="1:101">
      <c r="A364" s="86" t="s">
        <v>520</v>
      </c>
      <c r="B364" s="87" t="s">
        <v>2734</v>
      </c>
      <c r="C364" s="75" t="s">
        <v>2927</v>
      </c>
      <c r="D364" s="74" t="s">
        <v>2605</v>
      </c>
      <c r="E364" s="74" t="s">
        <v>520</v>
      </c>
      <c r="F364" s="74" t="s">
        <v>2734</v>
      </c>
      <c r="G364" s="74" t="s">
        <v>834</v>
      </c>
      <c r="I364" s="74" t="s">
        <v>836</v>
      </c>
      <c r="J364" s="74" t="s">
        <v>2582</v>
      </c>
      <c r="K364" s="74" t="s">
        <v>100</v>
      </c>
      <c r="L364" s="74" t="s">
        <v>89</v>
      </c>
      <c r="M364" s="74" t="s">
        <v>90</v>
      </c>
      <c r="N364" s="74" t="s">
        <v>837</v>
      </c>
      <c r="O364" s="76">
        <v>44495</v>
      </c>
      <c r="P364" s="76">
        <v>44469</v>
      </c>
      <c r="Q364" s="77">
        <v>1</v>
      </c>
      <c r="R364" s="74" t="s">
        <v>94</v>
      </c>
      <c r="S364" s="77">
        <v>332000</v>
      </c>
      <c r="T364" s="77">
        <v>332000</v>
      </c>
      <c r="U364" s="77">
        <v>7654.44</v>
      </c>
      <c r="V364" s="78">
        <v>0.05</v>
      </c>
      <c r="W364" s="79">
        <v>1</v>
      </c>
      <c r="X364" s="77">
        <v>332000</v>
      </c>
      <c r="Y364" s="88">
        <v>332000</v>
      </c>
      <c r="Z364" s="77">
        <v>7654.44</v>
      </c>
      <c r="AA364" s="74">
        <v>0</v>
      </c>
      <c r="AB364" s="74">
        <v>0</v>
      </c>
      <c r="AD364" s="74">
        <v>0</v>
      </c>
      <c r="AE364" s="74">
        <v>0</v>
      </c>
      <c r="AF364" s="74">
        <v>0</v>
      </c>
      <c r="AG364" s="74">
        <v>0</v>
      </c>
      <c r="AI364" s="74">
        <v>3</v>
      </c>
      <c r="AJ364" s="74">
        <v>3</v>
      </c>
      <c r="AL364" s="74">
        <v>3</v>
      </c>
      <c r="AM364" s="74" t="s">
        <v>95</v>
      </c>
      <c r="AN364" s="74">
        <v>0</v>
      </c>
      <c r="AO364" s="74" t="s">
        <v>95</v>
      </c>
      <c r="AP364" s="74" t="s">
        <v>95</v>
      </c>
      <c r="AQ364" s="74">
        <v>1</v>
      </c>
      <c r="AS364" s="74">
        <v>1</v>
      </c>
      <c r="AT364" s="74" t="s">
        <v>92</v>
      </c>
      <c r="AU364" s="74" t="s">
        <v>2579</v>
      </c>
      <c r="AV364" s="74" t="s">
        <v>94</v>
      </c>
      <c r="AW364" s="77">
        <v>20000000</v>
      </c>
      <c r="AX364" s="77">
        <v>13361150</v>
      </c>
      <c r="AY364" s="79">
        <v>1</v>
      </c>
      <c r="AZ364" s="77">
        <v>129708000</v>
      </c>
      <c r="BA364" s="77">
        <v>86652402.210000008</v>
      </c>
      <c r="BB364" s="74" t="s">
        <v>93</v>
      </c>
      <c r="BC364" s="75" t="s">
        <v>2927</v>
      </c>
      <c r="BD364" s="82">
        <v>938.01096333292696</v>
      </c>
      <c r="BE364" s="82">
        <v>0</v>
      </c>
      <c r="BF364" s="82">
        <v>21.626351319801472</v>
      </c>
      <c r="BG364" s="82">
        <v>959.63731465272849</v>
      </c>
      <c r="BH364" s="82">
        <v>938.01096333292696</v>
      </c>
      <c r="BI364" s="82">
        <v>0</v>
      </c>
      <c r="BJ364" s="82">
        <v>21.626351319801472</v>
      </c>
      <c r="BK364" s="82">
        <v>959.63731465272849</v>
      </c>
      <c r="BL364" s="82">
        <v>298800</v>
      </c>
      <c r="BM364" s="82">
        <v>0</v>
      </c>
      <c r="BN364" s="82">
        <v>6888.9960000000001</v>
      </c>
      <c r="BO364" s="82">
        <v>305688.99599999998</v>
      </c>
      <c r="BP364" s="82">
        <v>938.01096333292696</v>
      </c>
      <c r="BQ364" s="82">
        <v>0</v>
      </c>
      <c r="BR364" s="82">
        <v>21.626351319801472</v>
      </c>
      <c r="BS364" s="89">
        <v>959.63731465272849</v>
      </c>
      <c r="BT364" s="82">
        <v>4908.14236563954</v>
      </c>
      <c r="BU364" s="82">
        <v>0</v>
      </c>
      <c r="BV364" s="82">
        <v>113.15988328086119</v>
      </c>
      <c r="BW364" s="82">
        <v>5021.3022489204013</v>
      </c>
      <c r="BX364" s="82">
        <v>4908.14236563954</v>
      </c>
      <c r="BY364" s="82">
        <v>0</v>
      </c>
      <c r="BZ364" s="82">
        <v>113.15988328086119</v>
      </c>
      <c r="CA364" s="82">
        <v>5021.3022489204013</v>
      </c>
      <c r="CB364" s="82">
        <v>1563471</v>
      </c>
      <c r="CC364" s="82">
        <v>0</v>
      </c>
      <c r="CD364" s="82">
        <v>36046.671569999999</v>
      </c>
      <c r="CE364" s="82">
        <v>1599517.67157</v>
      </c>
      <c r="CF364" s="82">
        <v>4908.14236563954</v>
      </c>
      <c r="CG364" s="82">
        <v>0</v>
      </c>
      <c r="CH364" s="82">
        <v>113.15988328086119</v>
      </c>
      <c r="CI364" s="82">
        <v>5021.3022489204013</v>
      </c>
      <c r="CJ364" s="82" t="s">
        <v>96</v>
      </c>
      <c r="CK364" s="83">
        <v>1.4999999999999999E-2</v>
      </c>
      <c r="CL364" s="83">
        <v>3.5000000000000003E-2</v>
      </c>
      <c r="CM364" s="83">
        <v>0.26500000000000001</v>
      </c>
      <c r="CN364" s="82">
        <v>4980</v>
      </c>
      <c r="CO364" s="82">
        <v>11620.000000000002</v>
      </c>
      <c r="CP364" s="82">
        <v>87980</v>
      </c>
      <c r="CQ364" s="82">
        <v>4980</v>
      </c>
      <c r="CR364" s="89">
        <v>4980</v>
      </c>
      <c r="CS364" s="82">
        <v>4980</v>
      </c>
      <c r="CT364" s="82">
        <v>11620.000000000002</v>
      </c>
      <c r="CU364" s="82">
        <v>87980</v>
      </c>
      <c r="CV364" s="82">
        <v>4980</v>
      </c>
      <c r="CW364" s="82">
        <v>4980</v>
      </c>
    </row>
    <row r="365" spans="1:101">
      <c r="A365" s="86" t="s">
        <v>520</v>
      </c>
      <c r="B365" s="87" t="s">
        <v>833</v>
      </c>
      <c r="C365" s="75" t="s">
        <v>1959</v>
      </c>
      <c r="D365" s="74" t="s">
        <v>2605</v>
      </c>
      <c r="E365" s="74" t="s">
        <v>520</v>
      </c>
      <c r="F365" s="74" t="s">
        <v>833</v>
      </c>
      <c r="G365" s="74" t="s">
        <v>834</v>
      </c>
      <c r="I365" s="74" t="s">
        <v>836</v>
      </c>
      <c r="J365" s="74" t="s">
        <v>2582</v>
      </c>
      <c r="K365" s="74" t="s">
        <v>100</v>
      </c>
      <c r="L365" s="74" t="s">
        <v>89</v>
      </c>
      <c r="M365" s="74" t="s">
        <v>90</v>
      </c>
      <c r="N365" s="74" t="s">
        <v>837</v>
      </c>
      <c r="O365" s="76">
        <v>44511</v>
      </c>
      <c r="P365" s="76">
        <v>44469</v>
      </c>
      <c r="Q365" s="77">
        <v>1</v>
      </c>
      <c r="R365" s="74" t="s">
        <v>94</v>
      </c>
      <c r="S365" s="77">
        <v>373500</v>
      </c>
      <c r="T365" s="77">
        <v>373500</v>
      </c>
      <c r="U365" s="77">
        <v>9078.1299999999992</v>
      </c>
      <c r="V365" s="78">
        <v>0.05</v>
      </c>
      <c r="W365" s="79">
        <v>1</v>
      </c>
      <c r="X365" s="77">
        <v>373500</v>
      </c>
      <c r="Y365" s="88">
        <v>373500</v>
      </c>
      <c r="Z365" s="77">
        <v>9078.1299999999992</v>
      </c>
      <c r="AA365" s="74">
        <v>0</v>
      </c>
      <c r="AB365" s="74">
        <v>0</v>
      </c>
      <c r="AD365" s="74">
        <v>0</v>
      </c>
      <c r="AE365" s="74">
        <v>0</v>
      </c>
      <c r="AF365" s="74">
        <v>0</v>
      </c>
      <c r="AG365" s="74">
        <v>0</v>
      </c>
      <c r="AI365" s="74">
        <v>3</v>
      </c>
      <c r="AJ365" s="74">
        <v>3</v>
      </c>
      <c r="AL365" s="74">
        <v>3</v>
      </c>
      <c r="AM365" s="74" t="s">
        <v>95</v>
      </c>
      <c r="AN365" s="74">
        <v>0</v>
      </c>
      <c r="AO365" s="74" t="s">
        <v>95</v>
      </c>
      <c r="AP365" s="74" t="s">
        <v>95</v>
      </c>
      <c r="AQ365" s="74">
        <v>1</v>
      </c>
      <c r="AS365" s="74">
        <v>1</v>
      </c>
      <c r="AT365" s="74" t="s">
        <v>92</v>
      </c>
      <c r="AU365" s="74" t="s">
        <v>2579</v>
      </c>
      <c r="AV365" s="74" t="s">
        <v>94</v>
      </c>
      <c r="AW365" s="77">
        <v>20000000</v>
      </c>
      <c r="AX365" s="77">
        <v>13361150</v>
      </c>
      <c r="AY365" s="79">
        <v>1</v>
      </c>
      <c r="AZ365" s="77">
        <v>129708000</v>
      </c>
      <c r="BA365" s="77">
        <v>86652402.210000008</v>
      </c>
      <c r="BB365" s="74" t="s">
        <v>93</v>
      </c>
      <c r="BC365" s="75" t="s">
        <v>1959</v>
      </c>
      <c r="BD365" s="82">
        <v>1055.2623337495429</v>
      </c>
      <c r="BE365" s="82">
        <v>0</v>
      </c>
      <c r="BF365" s="82">
        <v>25.648751405305852</v>
      </c>
      <c r="BG365" s="82">
        <v>1080.9110851548487</v>
      </c>
      <c r="BH365" s="82">
        <v>1055.2623337495429</v>
      </c>
      <c r="BI365" s="82">
        <v>0</v>
      </c>
      <c r="BJ365" s="82">
        <v>25.648751405305852</v>
      </c>
      <c r="BK365" s="82">
        <v>1080.9110851548487</v>
      </c>
      <c r="BL365" s="82">
        <v>336150</v>
      </c>
      <c r="BM365" s="82">
        <v>0</v>
      </c>
      <c r="BN365" s="82">
        <v>8170.3169999999991</v>
      </c>
      <c r="BO365" s="82">
        <v>344320.31700000004</v>
      </c>
      <c r="BP365" s="82">
        <v>1055.2623337495429</v>
      </c>
      <c r="BQ365" s="82">
        <v>0</v>
      </c>
      <c r="BR365" s="82">
        <v>25.648751405305852</v>
      </c>
      <c r="BS365" s="89">
        <v>1080.9110851548487</v>
      </c>
      <c r="BT365" s="82">
        <v>5521.6601613444827</v>
      </c>
      <c r="BU365" s="82">
        <v>0</v>
      </c>
      <c r="BV365" s="82">
        <v>134.20709172826287</v>
      </c>
      <c r="BW365" s="82">
        <v>5655.8672530727454</v>
      </c>
      <c r="BX365" s="82">
        <v>5521.6601613444827</v>
      </c>
      <c r="BY365" s="82">
        <v>0</v>
      </c>
      <c r="BZ365" s="82">
        <v>134.20709172826287</v>
      </c>
      <c r="CA365" s="82">
        <v>5655.8672530727454</v>
      </c>
      <c r="CB365" s="82">
        <v>1758904.875</v>
      </c>
      <c r="CC365" s="82">
        <v>0</v>
      </c>
      <c r="CD365" s="82">
        <v>42751.183702499991</v>
      </c>
      <c r="CE365" s="82">
        <v>1801656.0587025001</v>
      </c>
      <c r="CF365" s="82">
        <v>5521.6601613444827</v>
      </c>
      <c r="CG365" s="82">
        <v>0</v>
      </c>
      <c r="CH365" s="82">
        <v>134.20709172826287</v>
      </c>
      <c r="CI365" s="82">
        <v>5655.8672530727454</v>
      </c>
      <c r="CJ365" s="82" t="s">
        <v>96</v>
      </c>
      <c r="CK365" s="83">
        <v>1.4999999999999999E-2</v>
      </c>
      <c r="CL365" s="83">
        <v>3.5000000000000003E-2</v>
      </c>
      <c r="CM365" s="83">
        <v>0.26500000000000001</v>
      </c>
      <c r="CN365" s="82">
        <v>5602.5</v>
      </c>
      <c r="CO365" s="82">
        <v>13072.500000000002</v>
      </c>
      <c r="CP365" s="82">
        <v>98977.5</v>
      </c>
      <c r="CQ365" s="82">
        <v>5602.5</v>
      </c>
      <c r="CR365" s="89">
        <v>5602.5</v>
      </c>
      <c r="CS365" s="82">
        <v>5602.5</v>
      </c>
      <c r="CT365" s="82">
        <v>13072.500000000002</v>
      </c>
      <c r="CU365" s="82">
        <v>98977.5</v>
      </c>
      <c r="CV365" s="82">
        <v>5602.5</v>
      </c>
      <c r="CW365" s="82">
        <v>5602.5</v>
      </c>
    </row>
    <row r="366" spans="1:101">
      <c r="A366" s="86" t="s">
        <v>520</v>
      </c>
      <c r="B366" s="87" t="s">
        <v>838</v>
      </c>
      <c r="C366" s="75" t="s">
        <v>1960</v>
      </c>
      <c r="D366" s="74" t="s">
        <v>2605</v>
      </c>
      <c r="E366" s="74" t="s">
        <v>520</v>
      </c>
      <c r="F366" s="74" t="s">
        <v>838</v>
      </c>
      <c r="G366" s="74" t="s">
        <v>839</v>
      </c>
      <c r="I366" s="74" t="s">
        <v>836</v>
      </c>
      <c r="J366" s="74" t="s">
        <v>2583</v>
      </c>
      <c r="K366" s="74" t="s">
        <v>128</v>
      </c>
      <c r="L366" s="74" t="s">
        <v>89</v>
      </c>
      <c r="M366" s="74" t="s">
        <v>90</v>
      </c>
      <c r="N366" s="74" t="s">
        <v>841</v>
      </c>
      <c r="O366" s="76">
        <v>44511</v>
      </c>
      <c r="P366" s="76">
        <v>44469</v>
      </c>
      <c r="Q366" s="77">
        <v>1</v>
      </c>
      <c r="R366" s="74" t="s">
        <v>94</v>
      </c>
      <c r="S366" s="77">
        <v>3500000</v>
      </c>
      <c r="T366" s="77">
        <v>3500000</v>
      </c>
      <c r="U366" s="77">
        <v>85069.440000000002</v>
      </c>
      <c r="V366" s="78">
        <v>0.05</v>
      </c>
      <c r="W366" s="79">
        <v>1</v>
      </c>
      <c r="X366" s="77">
        <v>3500000</v>
      </c>
      <c r="Y366" s="88">
        <v>3500000</v>
      </c>
      <c r="Z366" s="77">
        <v>85069.440000000002</v>
      </c>
      <c r="AA366" s="74">
        <v>0</v>
      </c>
      <c r="AB366" s="74">
        <v>0</v>
      </c>
      <c r="AD366" s="74">
        <v>0</v>
      </c>
      <c r="AE366" s="74">
        <v>0</v>
      </c>
      <c r="AF366" s="74">
        <v>0</v>
      </c>
      <c r="AG366" s="74">
        <v>0</v>
      </c>
      <c r="AI366" s="74">
        <v>3</v>
      </c>
      <c r="AJ366" s="74">
        <v>3</v>
      </c>
      <c r="AL366" s="74">
        <v>3</v>
      </c>
      <c r="AM366" s="74" t="s">
        <v>95</v>
      </c>
      <c r="AN366" s="74">
        <v>0</v>
      </c>
      <c r="AO366" s="74" t="s">
        <v>95</v>
      </c>
      <c r="AP366" s="74" t="s">
        <v>95</v>
      </c>
      <c r="AQ366" s="74">
        <v>1</v>
      </c>
      <c r="AS366" s="74">
        <v>1</v>
      </c>
      <c r="AT366" s="74" t="s">
        <v>92</v>
      </c>
      <c r="AU366" s="74" t="s">
        <v>2579</v>
      </c>
      <c r="AV366" s="74" t="s">
        <v>94</v>
      </c>
      <c r="AW366" s="77">
        <v>15000000</v>
      </c>
      <c r="AX366" s="77">
        <v>5361800</v>
      </c>
      <c r="AY366" s="79">
        <v>1</v>
      </c>
      <c r="AZ366" s="77">
        <v>97281000</v>
      </c>
      <c r="BA366" s="77">
        <v>34773417.719999999</v>
      </c>
      <c r="BB366" s="74" t="s">
        <v>93</v>
      </c>
      <c r="BC366" s="75" t="s">
        <v>1960</v>
      </c>
      <c r="BD366" s="82">
        <v>9888.6697941724233</v>
      </c>
      <c r="BE366" s="82">
        <v>0</v>
      </c>
      <c r="BF366" s="82">
        <v>240.34960049576091</v>
      </c>
      <c r="BG366" s="82">
        <v>10129.019394668185</v>
      </c>
      <c r="BH366" s="82">
        <v>9888.6697941724233</v>
      </c>
      <c r="BI366" s="82">
        <v>0</v>
      </c>
      <c r="BJ366" s="82">
        <v>240.34960049576091</v>
      </c>
      <c r="BK366" s="82">
        <v>10129.019394668185</v>
      </c>
      <c r="BL366" s="82">
        <v>3150000</v>
      </c>
      <c r="BM366" s="82">
        <v>0</v>
      </c>
      <c r="BN366" s="82">
        <v>76562.495999999999</v>
      </c>
      <c r="BO366" s="82">
        <v>3226562.4960000003</v>
      </c>
      <c r="BP366" s="82">
        <v>9888.6697941724233</v>
      </c>
      <c r="BQ366" s="82">
        <v>0</v>
      </c>
      <c r="BR366" s="82">
        <v>240.34960049576091</v>
      </c>
      <c r="BS366" s="89">
        <v>10129.019394668185</v>
      </c>
      <c r="BT366" s="82">
        <v>51742.464698007207</v>
      </c>
      <c r="BU366" s="82">
        <v>0</v>
      </c>
      <c r="BV366" s="82">
        <v>1257.6292845940688</v>
      </c>
      <c r="BW366" s="82">
        <v>53000.093982601276</v>
      </c>
      <c r="BX366" s="82">
        <v>51742.464698007207</v>
      </c>
      <c r="BY366" s="82">
        <v>0</v>
      </c>
      <c r="BZ366" s="82">
        <v>1257.6292845940688</v>
      </c>
      <c r="CA366" s="82">
        <v>53000.093982601276</v>
      </c>
      <c r="CB366" s="82">
        <v>16482375</v>
      </c>
      <c r="CC366" s="82">
        <v>0</v>
      </c>
      <c r="CD366" s="82">
        <v>400613.26032</v>
      </c>
      <c r="CE366" s="82">
        <v>16882988.26032</v>
      </c>
      <c r="CF366" s="82">
        <v>51742.464698007207</v>
      </c>
      <c r="CG366" s="82">
        <v>0</v>
      </c>
      <c r="CH366" s="82">
        <v>1257.6292845940688</v>
      </c>
      <c r="CI366" s="82">
        <v>53000.093982601276</v>
      </c>
      <c r="CJ366" s="82" t="s">
        <v>96</v>
      </c>
      <c r="CK366" s="83">
        <v>1.4999999999999999E-2</v>
      </c>
      <c r="CL366" s="83">
        <v>3.5000000000000003E-2</v>
      </c>
      <c r="CM366" s="83">
        <v>0.26500000000000001</v>
      </c>
      <c r="CN366" s="82">
        <v>52500</v>
      </c>
      <c r="CO366" s="82">
        <v>122500.00000000001</v>
      </c>
      <c r="CP366" s="82">
        <v>927500</v>
      </c>
      <c r="CQ366" s="82">
        <v>52500</v>
      </c>
      <c r="CR366" s="89">
        <v>52500</v>
      </c>
      <c r="CS366" s="82">
        <v>52500</v>
      </c>
      <c r="CT366" s="82">
        <v>122500.00000000001</v>
      </c>
      <c r="CU366" s="82">
        <v>927500</v>
      </c>
      <c r="CV366" s="82">
        <v>52500</v>
      </c>
      <c r="CW366" s="82">
        <v>52500</v>
      </c>
    </row>
    <row r="367" spans="1:101">
      <c r="A367" s="86" t="s">
        <v>520</v>
      </c>
      <c r="B367" s="87" t="s">
        <v>842</v>
      </c>
      <c r="C367" s="75" t="s">
        <v>1961</v>
      </c>
      <c r="D367" s="74" t="s">
        <v>2605</v>
      </c>
      <c r="E367" s="74" t="s">
        <v>520</v>
      </c>
      <c r="F367" s="74" t="s">
        <v>842</v>
      </c>
      <c r="G367" s="74" t="s">
        <v>839</v>
      </c>
      <c r="I367" s="74" t="s">
        <v>836</v>
      </c>
      <c r="J367" s="74" t="s">
        <v>2583</v>
      </c>
      <c r="K367" s="74" t="s">
        <v>128</v>
      </c>
      <c r="L367" s="74" t="s">
        <v>89</v>
      </c>
      <c r="M367" s="74" t="s">
        <v>90</v>
      </c>
      <c r="N367" s="74" t="s">
        <v>841</v>
      </c>
      <c r="O367" s="76">
        <v>44519</v>
      </c>
      <c r="P367" s="76">
        <v>44469</v>
      </c>
      <c r="Q367" s="77">
        <v>1</v>
      </c>
      <c r="R367" s="74" t="s">
        <v>94</v>
      </c>
      <c r="S367" s="77">
        <v>805000</v>
      </c>
      <c r="T367" s="77">
        <v>805000</v>
      </c>
      <c r="U367" s="77">
        <v>19789.580000000002</v>
      </c>
      <c r="V367" s="78">
        <v>0.05</v>
      </c>
      <c r="W367" s="79">
        <v>1</v>
      </c>
      <c r="X367" s="77">
        <v>805000</v>
      </c>
      <c r="Y367" s="88">
        <v>805000</v>
      </c>
      <c r="Z367" s="77">
        <v>19789.580000000002</v>
      </c>
      <c r="AA367" s="74">
        <v>0</v>
      </c>
      <c r="AB367" s="74">
        <v>0</v>
      </c>
      <c r="AD367" s="74">
        <v>0</v>
      </c>
      <c r="AE367" s="74">
        <v>0</v>
      </c>
      <c r="AF367" s="74">
        <v>0</v>
      </c>
      <c r="AG367" s="74">
        <v>0</v>
      </c>
      <c r="AI367" s="74">
        <v>3</v>
      </c>
      <c r="AJ367" s="74">
        <v>3</v>
      </c>
      <c r="AL367" s="74">
        <v>3</v>
      </c>
      <c r="AM367" s="74" t="s">
        <v>95</v>
      </c>
      <c r="AN367" s="74">
        <v>0</v>
      </c>
      <c r="AO367" s="74" t="s">
        <v>95</v>
      </c>
      <c r="AP367" s="74" t="s">
        <v>95</v>
      </c>
      <c r="AQ367" s="74">
        <v>1</v>
      </c>
      <c r="AS367" s="74">
        <v>1</v>
      </c>
      <c r="AT367" s="74" t="s">
        <v>92</v>
      </c>
      <c r="AU367" s="74" t="s">
        <v>2579</v>
      </c>
      <c r="AV367" s="74" t="s">
        <v>94</v>
      </c>
      <c r="AW367" s="77">
        <v>15000000</v>
      </c>
      <c r="AX367" s="77">
        <v>5361800</v>
      </c>
      <c r="AY367" s="79">
        <v>1</v>
      </c>
      <c r="AZ367" s="77">
        <v>97281000</v>
      </c>
      <c r="BA367" s="77">
        <v>34773417.719999999</v>
      </c>
      <c r="BB367" s="74" t="s">
        <v>93</v>
      </c>
      <c r="BC367" s="75" t="s">
        <v>1961</v>
      </c>
      <c r="BD367" s="82">
        <v>2274.3940526596571</v>
      </c>
      <c r="BE367" s="82">
        <v>0</v>
      </c>
      <c r="BF367" s="82">
        <v>55.912177710102483</v>
      </c>
      <c r="BG367" s="82">
        <v>2330.3062303697598</v>
      </c>
      <c r="BH367" s="82">
        <v>2274.3940526596571</v>
      </c>
      <c r="BI367" s="82">
        <v>0</v>
      </c>
      <c r="BJ367" s="82">
        <v>55.912177710102483</v>
      </c>
      <c r="BK367" s="82">
        <v>2330.3062303697598</v>
      </c>
      <c r="BL367" s="82">
        <v>724500</v>
      </c>
      <c r="BM367" s="82">
        <v>0</v>
      </c>
      <c r="BN367" s="82">
        <v>17810.622000000003</v>
      </c>
      <c r="BO367" s="82">
        <v>742310.62199999986</v>
      </c>
      <c r="BP367" s="82">
        <v>2274.3940526596571</v>
      </c>
      <c r="BQ367" s="82">
        <v>0</v>
      </c>
      <c r="BR367" s="82">
        <v>55.912177710102483</v>
      </c>
      <c r="BS367" s="89">
        <v>2330.3062303697598</v>
      </c>
      <c r="BT367" s="82">
        <v>11900.766880541656</v>
      </c>
      <c r="BU367" s="82">
        <v>0</v>
      </c>
      <c r="BV367" s="82">
        <v>292.56046986811123</v>
      </c>
      <c r="BW367" s="82">
        <v>12193.327350409767</v>
      </c>
      <c r="BX367" s="82">
        <v>11900.766880541656</v>
      </c>
      <c r="BY367" s="82">
        <v>0</v>
      </c>
      <c r="BZ367" s="82">
        <v>292.56046986811123</v>
      </c>
      <c r="CA367" s="82">
        <v>12193.327350409767</v>
      </c>
      <c r="CB367" s="82">
        <v>3790946.25</v>
      </c>
      <c r="CC367" s="82">
        <v>0</v>
      </c>
      <c r="CD367" s="82">
        <v>93194.07961500001</v>
      </c>
      <c r="CE367" s="82">
        <v>3884140.3296149992</v>
      </c>
      <c r="CF367" s="82">
        <v>11900.766880541656</v>
      </c>
      <c r="CG367" s="82">
        <v>0</v>
      </c>
      <c r="CH367" s="82">
        <v>292.56046986811123</v>
      </c>
      <c r="CI367" s="82">
        <v>12193.327350409767</v>
      </c>
      <c r="CJ367" s="82" t="s">
        <v>96</v>
      </c>
      <c r="CK367" s="83">
        <v>1.4999999999999999E-2</v>
      </c>
      <c r="CL367" s="83">
        <v>3.5000000000000003E-2</v>
      </c>
      <c r="CM367" s="83">
        <v>0.26500000000000001</v>
      </c>
      <c r="CN367" s="82">
        <v>12075</v>
      </c>
      <c r="CO367" s="82">
        <v>28175.000000000004</v>
      </c>
      <c r="CP367" s="82">
        <v>213325</v>
      </c>
      <c r="CQ367" s="82">
        <v>12075</v>
      </c>
      <c r="CR367" s="89">
        <v>12075</v>
      </c>
      <c r="CS367" s="82">
        <v>12075</v>
      </c>
      <c r="CT367" s="82">
        <v>28175.000000000004</v>
      </c>
      <c r="CU367" s="82">
        <v>213325</v>
      </c>
      <c r="CV367" s="82">
        <v>12075</v>
      </c>
      <c r="CW367" s="82">
        <v>12075</v>
      </c>
    </row>
    <row r="368" spans="1:101">
      <c r="A368" s="86" t="s">
        <v>520</v>
      </c>
      <c r="B368" s="87" t="s">
        <v>843</v>
      </c>
      <c r="C368" s="75" t="s">
        <v>1962</v>
      </c>
      <c r="D368" s="74" t="s">
        <v>2605</v>
      </c>
      <c r="E368" s="74" t="s">
        <v>520</v>
      </c>
      <c r="F368" s="74" t="s">
        <v>843</v>
      </c>
      <c r="G368" s="74" t="s">
        <v>844</v>
      </c>
      <c r="I368" s="74" t="s">
        <v>836</v>
      </c>
      <c r="J368" s="74" t="s">
        <v>2581</v>
      </c>
      <c r="K368" s="74" t="s">
        <v>100</v>
      </c>
      <c r="L368" s="74" t="s">
        <v>89</v>
      </c>
      <c r="M368" s="74" t="s">
        <v>90</v>
      </c>
      <c r="N368" s="74" t="s">
        <v>846</v>
      </c>
      <c r="O368" s="76">
        <v>44519</v>
      </c>
      <c r="P368" s="76">
        <v>44469</v>
      </c>
      <c r="Q368" s="77">
        <v>1</v>
      </c>
      <c r="R368" s="74" t="s">
        <v>94</v>
      </c>
      <c r="S368" s="77">
        <v>479500</v>
      </c>
      <c r="T368" s="77">
        <v>479500</v>
      </c>
      <c r="U368" s="77">
        <v>11787.71</v>
      </c>
      <c r="V368" s="78">
        <v>0.05</v>
      </c>
      <c r="W368" s="79">
        <v>1</v>
      </c>
      <c r="X368" s="77">
        <v>479500</v>
      </c>
      <c r="Y368" s="88">
        <v>479500</v>
      </c>
      <c r="Z368" s="77">
        <v>11787.71</v>
      </c>
      <c r="AA368" s="74">
        <v>0</v>
      </c>
      <c r="AB368" s="74">
        <v>0</v>
      </c>
      <c r="AD368" s="74">
        <v>0</v>
      </c>
      <c r="AE368" s="74">
        <v>0</v>
      </c>
      <c r="AF368" s="74">
        <v>0</v>
      </c>
      <c r="AG368" s="74">
        <v>0</v>
      </c>
      <c r="AI368" s="74">
        <v>3</v>
      </c>
      <c r="AJ368" s="74">
        <v>3</v>
      </c>
      <c r="AL368" s="74">
        <v>3</v>
      </c>
      <c r="AM368" s="74" t="s">
        <v>95</v>
      </c>
      <c r="AN368" s="74">
        <v>0</v>
      </c>
      <c r="AO368" s="74" t="s">
        <v>95</v>
      </c>
      <c r="AP368" s="74" t="s">
        <v>95</v>
      </c>
      <c r="AQ368" s="74">
        <v>1</v>
      </c>
      <c r="AS368" s="74">
        <v>1</v>
      </c>
      <c r="AT368" s="74" t="s">
        <v>92</v>
      </c>
      <c r="AU368" s="74" t="s">
        <v>2579</v>
      </c>
      <c r="AV368" s="74" t="s">
        <v>94</v>
      </c>
      <c r="AW368" s="77">
        <v>5000000</v>
      </c>
      <c r="AX368" s="77">
        <v>4100500</v>
      </c>
      <c r="AY368" s="79">
        <v>1</v>
      </c>
      <c r="AZ368" s="77">
        <v>32427000</v>
      </c>
      <c r="BA368" s="77">
        <v>26593382.700000003</v>
      </c>
      <c r="BB368" s="74" t="s">
        <v>93</v>
      </c>
      <c r="BC368" s="75" t="s">
        <v>1962</v>
      </c>
      <c r="BD368" s="82">
        <v>1354.7477618016219</v>
      </c>
      <c r="BE368" s="82">
        <v>0</v>
      </c>
      <c r="BF368" s="82">
        <v>33.304220519846908</v>
      </c>
      <c r="BG368" s="82">
        <v>1388.0519823214688</v>
      </c>
      <c r="BH368" s="82">
        <v>1354.7477618016219</v>
      </c>
      <c r="BI368" s="82">
        <v>0</v>
      </c>
      <c r="BJ368" s="82">
        <v>33.304220519846908</v>
      </c>
      <c r="BK368" s="82">
        <v>1388.0519823214688</v>
      </c>
      <c r="BL368" s="82">
        <v>431550</v>
      </c>
      <c r="BM368" s="82">
        <v>0</v>
      </c>
      <c r="BN368" s="82">
        <v>10608.939</v>
      </c>
      <c r="BO368" s="82">
        <v>442158.93899999995</v>
      </c>
      <c r="BP368" s="82">
        <v>1354.7477618016219</v>
      </c>
      <c r="BQ368" s="82">
        <v>0</v>
      </c>
      <c r="BR368" s="82">
        <v>33.304220519846908</v>
      </c>
      <c r="BS368" s="89">
        <v>1388.0519823214688</v>
      </c>
      <c r="BT368" s="82">
        <v>7088.717663626986</v>
      </c>
      <c r="BU368" s="82">
        <v>0</v>
      </c>
      <c r="BV368" s="82">
        <v>174.26433387009894</v>
      </c>
      <c r="BW368" s="82">
        <v>7262.9819974970851</v>
      </c>
      <c r="BX368" s="82">
        <v>7088.717663626986</v>
      </c>
      <c r="BY368" s="82">
        <v>0</v>
      </c>
      <c r="BZ368" s="82">
        <v>174.26433387009894</v>
      </c>
      <c r="CA368" s="82">
        <v>7262.9819974970851</v>
      </c>
      <c r="CB368" s="82">
        <v>2258085.375</v>
      </c>
      <c r="CC368" s="82">
        <v>0</v>
      </c>
      <c r="CD368" s="82">
        <v>55511.273317500003</v>
      </c>
      <c r="CE368" s="82">
        <v>2313596.6483174996</v>
      </c>
      <c r="CF368" s="82">
        <v>7088.717663626986</v>
      </c>
      <c r="CG368" s="82">
        <v>0</v>
      </c>
      <c r="CH368" s="82">
        <v>174.26433387009894</v>
      </c>
      <c r="CI368" s="82">
        <v>7262.9819974970851</v>
      </c>
      <c r="CJ368" s="82" t="s">
        <v>96</v>
      </c>
      <c r="CK368" s="83">
        <v>1.4999999999999999E-2</v>
      </c>
      <c r="CL368" s="83">
        <v>3.5000000000000003E-2</v>
      </c>
      <c r="CM368" s="83">
        <v>0.26500000000000001</v>
      </c>
      <c r="CN368" s="82">
        <v>7192.5</v>
      </c>
      <c r="CO368" s="82">
        <v>16782.5</v>
      </c>
      <c r="CP368" s="82">
        <v>127067.5</v>
      </c>
      <c r="CQ368" s="82">
        <v>7192.5</v>
      </c>
      <c r="CR368" s="89">
        <v>7192.5</v>
      </c>
      <c r="CS368" s="82">
        <v>7192.5</v>
      </c>
      <c r="CT368" s="82">
        <v>16782.5</v>
      </c>
      <c r="CU368" s="82">
        <v>127067.5</v>
      </c>
      <c r="CV368" s="82">
        <v>7192.5</v>
      </c>
      <c r="CW368" s="82">
        <v>7192.5</v>
      </c>
    </row>
    <row r="369" spans="1:101">
      <c r="A369" s="86" t="s">
        <v>520</v>
      </c>
      <c r="B369" s="87" t="s">
        <v>847</v>
      </c>
      <c r="C369" s="75" t="s">
        <v>1963</v>
      </c>
      <c r="D369" s="74" t="s">
        <v>2605</v>
      </c>
      <c r="E369" s="74" t="s">
        <v>520</v>
      </c>
      <c r="F369" s="74" t="s">
        <v>847</v>
      </c>
      <c r="G369" s="74" t="s">
        <v>848</v>
      </c>
      <c r="I369" s="74" t="s">
        <v>836</v>
      </c>
      <c r="J369" s="74" t="s">
        <v>2582</v>
      </c>
      <c r="K369" s="74" t="s">
        <v>100</v>
      </c>
      <c r="L369" s="74" t="s">
        <v>89</v>
      </c>
      <c r="M369" s="74" t="s">
        <v>90</v>
      </c>
      <c r="N369" s="74" t="s">
        <v>850</v>
      </c>
      <c r="O369" s="76">
        <v>44519</v>
      </c>
      <c r="P369" s="76">
        <v>44469</v>
      </c>
      <c r="Q369" s="77">
        <v>1</v>
      </c>
      <c r="R369" s="74" t="s">
        <v>94</v>
      </c>
      <c r="S369" s="77">
        <v>3283200</v>
      </c>
      <c r="T369" s="77">
        <v>3283200</v>
      </c>
      <c r="U369" s="77">
        <v>80712</v>
      </c>
      <c r="V369" s="78">
        <v>0.05</v>
      </c>
      <c r="W369" s="79">
        <v>1</v>
      </c>
      <c r="X369" s="77">
        <v>3283200</v>
      </c>
      <c r="Y369" s="88">
        <v>3283200</v>
      </c>
      <c r="Z369" s="77">
        <v>80712</v>
      </c>
      <c r="AA369" s="74">
        <v>0</v>
      </c>
      <c r="AB369" s="74">
        <v>0</v>
      </c>
      <c r="AD369" s="74">
        <v>0</v>
      </c>
      <c r="AE369" s="74">
        <v>0</v>
      </c>
      <c r="AF369" s="74">
        <v>0</v>
      </c>
      <c r="AG369" s="74">
        <v>0</v>
      </c>
      <c r="AI369" s="74">
        <v>3</v>
      </c>
      <c r="AJ369" s="74">
        <v>3</v>
      </c>
      <c r="AL369" s="74">
        <v>3</v>
      </c>
      <c r="AM369" s="74" t="s">
        <v>95</v>
      </c>
      <c r="AN369" s="74">
        <v>0</v>
      </c>
      <c r="AO369" s="74" t="s">
        <v>95</v>
      </c>
      <c r="AP369" s="74" t="s">
        <v>95</v>
      </c>
      <c r="AQ369" s="74">
        <v>1</v>
      </c>
      <c r="AS369" s="74">
        <v>1</v>
      </c>
      <c r="AT369" s="74" t="s">
        <v>92</v>
      </c>
      <c r="AU369" s="74" t="s">
        <v>2579</v>
      </c>
      <c r="AV369" s="74" t="s">
        <v>94</v>
      </c>
      <c r="AW369" s="77">
        <v>10000000</v>
      </c>
      <c r="AX369" s="77">
        <v>5510800</v>
      </c>
      <c r="AY369" s="79">
        <v>1</v>
      </c>
      <c r="AZ369" s="77">
        <v>64854000</v>
      </c>
      <c r="BA369" s="77">
        <v>35739742.32</v>
      </c>
      <c r="BB369" s="74" t="s">
        <v>93</v>
      </c>
      <c r="BC369" s="75" t="s">
        <v>1963</v>
      </c>
      <c r="BD369" s="82">
        <v>9276.1373337791138</v>
      </c>
      <c r="BE369" s="82">
        <v>0</v>
      </c>
      <c r="BF369" s="82">
        <v>228.03837612206988</v>
      </c>
      <c r="BG369" s="82">
        <v>9504.1757099011829</v>
      </c>
      <c r="BH369" s="82">
        <v>9276.1373337791138</v>
      </c>
      <c r="BI369" s="82">
        <v>0</v>
      </c>
      <c r="BJ369" s="82">
        <v>228.03837612206988</v>
      </c>
      <c r="BK369" s="82">
        <v>9504.1757099011829</v>
      </c>
      <c r="BL369" s="82">
        <v>2954880</v>
      </c>
      <c r="BM369" s="82">
        <v>0</v>
      </c>
      <c r="BN369" s="82">
        <v>72640.800000000003</v>
      </c>
      <c r="BO369" s="82">
        <v>3027520.8000000003</v>
      </c>
      <c r="BP369" s="82">
        <v>9276.1373337791138</v>
      </c>
      <c r="BQ369" s="82">
        <v>0</v>
      </c>
      <c r="BR369" s="82">
        <v>228.03837612206988</v>
      </c>
      <c r="BS369" s="89">
        <v>9504.1757099011829</v>
      </c>
      <c r="BT369" s="82">
        <v>48537.388598999212</v>
      </c>
      <c r="BU369" s="82">
        <v>0</v>
      </c>
      <c r="BV369" s="82">
        <v>1193.2108030587306</v>
      </c>
      <c r="BW369" s="82">
        <v>49730.599402057938</v>
      </c>
      <c r="BX369" s="82">
        <v>48537.388598999212</v>
      </c>
      <c r="BY369" s="82">
        <v>0</v>
      </c>
      <c r="BZ369" s="82">
        <v>1193.2108030587306</v>
      </c>
      <c r="CA369" s="82">
        <v>49730.599402057938</v>
      </c>
      <c r="CB369" s="82">
        <v>15461409.6</v>
      </c>
      <c r="CC369" s="82">
        <v>0</v>
      </c>
      <c r="CD369" s="82">
        <v>380092.98600000003</v>
      </c>
      <c r="CE369" s="82">
        <v>15841502.586000001</v>
      </c>
      <c r="CF369" s="82">
        <v>48537.388598999212</v>
      </c>
      <c r="CG369" s="82">
        <v>0</v>
      </c>
      <c r="CH369" s="82">
        <v>1193.2108030587306</v>
      </c>
      <c r="CI369" s="82">
        <v>49730.599402057938</v>
      </c>
      <c r="CJ369" s="82" t="s">
        <v>96</v>
      </c>
      <c r="CK369" s="83">
        <v>1.4999999999999999E-2</v>
      </c>
      <c r="CL369" s="83">
        <v>3.5000000000000003E-2</v>
      </c>
      <c r="CM369" s="83">
        <v>0.26500000000000001</v>
      </c>
      <c r="CN369" s="82">
        <v>49248</v>
      </c>
      <c r="CO369" s="82">
        <v>114912.00000000001</v>
      </c>
      <c r="CP369" s="82">
        <v>870048</v>
      </c>
      <c r="CQ369" s="82">
        <v>49248</v>
      </c>
      <c r="CR369" s="89">
        <v>49248</v>
      </c>
      <c r="CS369" s="82">
        <v>49248</v>
      </c>
      <c r="CT369" s="82">
        <v>114912.00000000001</v>
      </c>
      <c r="CU369" s="82">
        <v>870048</v>
      </c>
      <c r="CV369" s="82">
        <v>49248</v>
      </c>
      <c r="CW369" s="82">
        <v>49248</v>
      </c>
    </row>
    <row r="370" spans="1:101">
      <c r="A370" s="86" t="s">
        <v>520</v>
      </c>
      <c r="B370" s="87" t="s">
        <v>2723</v>
      </c>
      <c r="C370" s="75" t="s">
        <v>2928</v>
      </c>
      <c r="D370" s="74" t="s">
        <v>2605</v>
      </c>
      <c r="E370" s="74" t="s">
        <v>520</v>
      </c>
      <c r="F370" s="74" t="s">
        <v>2723</v>
      </c>
      <c r="G370" s="74" t="s">
        <v>893</v>
      </c>
      <c r="I370" s="74" t="s">
        <v>836</v>
      </c>
      <c r="J370" s="74" t="s">
        <v>2583</v>
      </c>
      <c r="K370" s="74" t="s">
        <v>128</v>
      </c>
      <c r="L370" s="74" t="s">
        <v>89</v>
      </c>
      <c r="M370" s="74" t="s">
        <v>90</v>
      </c>
      <c r="N370" s="74" t="s">
        <v>895</v>
      </c>
      <c r="O370" s="76">
        <v>44489</v>
      </c>
      <c r="P370" s="76">
        <v>44469</v>
      </c>
      <c r="Q370" s="77">
        <v>1</v>
      </c>
      <c r="R370" s="74" t="s">
        <v>94</v>
      </c>
      <c r="S370" s="77">
        <v>238000</v>
      </c>
      <c r="T370" s="77">
        <v>238000</v>
      </c>
      <c r="U370" s="77">
        <v>4594.72</v>
      </c>
      <c r="V370" s="78">
        <v>0.05</v>
      </c>
      <c r="W370" s="79">
        <v>1</v>
      </c>
      <c r="X370" s="77">
        <v>238000</v>
      </c>
      <c r="Y370" s="88">
        <v>238000</v>
      </c>
      <c r="Z370" s="77">
        <v>4594.72</v>
      </c>
      <c r="AA370" s="74">
        <v>0</v>
      </c>
      <c r="AB370" s="74">
        <v>0</v>
      </c>
      <c r="AD370" s="74">
        <v>0</v>
      </c>
      <c r="AE370" s="74">
        <v>0</v>
      </c>
      <c r="AF370" s="74">
        <v>0</v>
      </c>
      <c r="AG370" s="74">
        <v>0</v>
      </c>
      <c r="AI370" s="74">
        <v>3</v>
      </c>
      <c r="AJ370" s="74">
        <v>3</v>
      </c>
      <c r="AL370" s="74">
        <v>3</v>
      </c>
      <c r="AM370" s="74" t="s">
        <v>95</v>
      </c>
      <c r="AN370" s="74">
        <v>0</v>
      </c>
      <c r="AO370" s="74" t="s">
        <v>95</v>
      </c>
      <c r="AP370" s="74" t="s">
        <v>95</v>
      </c>
      <c r="AQ370" s="74">
        <v>1</v>
      </c>
      <c r="AS370" s="74">
        <v>1</v>
      </c>
      <c r="AT370" s="74" t="s">
        <v>92</v>
      </c>
      <c r="AU370" s="74" t="s">
        <v>2579</v>
      </c>
      <c r="AV370" s="74" t="s">
        <v>94</v>
      </c>
      <c r="AW370" s="77">
        <v>8000000</v>
      </c>
      <c r="AX370" s="77">
        <v>7251000</v>
      </c>
      <c r="AY370" s="79">
        <v>1</v>
      </c>
      <c r="AZ370" s="77">
        <v>51883200</v>
      </c>
      <c r="BA370" s="77">
        <v>47025635.399999999</v>
      </c>
      <c r="BB370" s="74" t="s">
        <v>93</v>
      </c>
      <c r="BC370" s="75" t="s">
        <v>2928</v>
      </c>
      <c r="BD370" s="82">
        <v>672.42954600372468</v>
      </c>
      <c r="BE370" s="82">
        <v>0</v>
      </c>
      <c r="BF370" s="82">
        <v>12.981619679051406</v>
      </c>
      <c r="BG370" s="82">
        <v>685.41116568277607</v>
      </c>
      <c r="BH370" s="82">
        <v>672.42954600372468</v>
      </c>
      <c r="BI370" s="82">
        <v>0</v>
      </c>
      <c r="BJ370" s="82">
        <v>12.981619679051406</v>
      </c>
      <c r="BK370" s="82">
        <v>685.41116568277607</v>
      </c>
      <c r="BL370" s="82">
        <v>214200</v>
      </c>
      <c r="BM370" s="82">
        <v>0</v>
      </c>
      <c r="BN370" s="82">
        <v>4135.2480000000005</v>
      </c>
      <c r="BO370" s="82">
        <v>218335.24799999999</v>
      </c>
      <c r="BP370" s="82">
        <v>672.42954600372468</v>
      </c>
      <c r="BQ370" s="82">
        <v>0</v>
      </c>
      <c r="BR370" s="82">
        <v>12.981619679051406</v>
      </c>
      <c r="BS370" s="89">
        <v>685.41116568277607</v>
      </c>
      <c r="BT370" s="82">
        <v>3518.4875994644894</v>
      </c>
      <c r="BU370" s="82">
        <v>0</v>
      </c>
      <c r="BV370" s="82">
        <v>67.926324970636472</v>
      </c>
      <c r="BW370" s="82">
        <v>3586.4139244351259</v>
      </c>
      <c r="BX370" s="82">
        <v>3518.4875994644894</v>
      </c>
      <c r="BY370" s="82">
        <v>0</v>
      </c>
      <c r="BZ370" s="82">
        <v>67.926324970636472</v>
      </c>
      <c r="CA370" s="82">
        <v>3586.4139244351259</v>
      </c>
      <c r="CB370" s="82">
        <v>1120801.5</v>
      </c>
      <c r="CC370" s="82">
        <v>0</v>
      </c>
      <c r="CD370" s="82">
        <v>21637.685160000001</v>
      </c>
      <c r="CE370" s="82">
        <v>1142439.1851599999</v>
      </c>
      <c r="CF370" s="82">
        <v>3518.4875994644894</v>
      </c>
      <c r="CG370" s="82">
        <v>0</v>
      </c>
      <c r="CH370" s="82">
        <v>67.926324970636472</v>
      </c>
      <c r="CI370" s="82">
        <v>3586.4139244351259</v>
      </c>
      <c r="CJ370" s="82" t="s">
        <v>96</v>
      </c>
      <c r="CK370" s="83">
        <v>1.4999999999999999E-2</v>
      </c>
      <c r="CL370" s="83">
        <v>3.5000000000000003E-2</v>
      </c>
      <c r="CM370" s="83">
        <v>0.26500000000000001</v>
      </c>
      <c r="CN370" s="82">
        <v>3570</v>
      </c>
      <c r="CO370" s="82">
        <v>8330</v>
      </c>
      <c r="CP370" s="82">
        <v>63070</v>
      </c>
      <c r="CQ370" s="82">
        <v>3570</v>
      </c>
      <c r="CR370" s="89">
        <v>3570</v>
      </c>
      <c r="CS370" s="82">
        <v>3570</v>
      </c>
      <c r="CT370" s="82">
        <v>8330</v>
      </c>
      <c r="CU370" s="82">
        <v>63070</v>
      </c>
      <c r="CV370" s="82">
        <v>3570</v>
      </c>
      <c r="CW370" s="82">
        <v>3570</v>
      </c>
    </row>
    <row r="371" spans="1:101">
      <c r="A371" s="86" t="s">
        <v>520</v>
      </c>
      <c r="B371" s="87" t="s">
        <v>851</v>
      </c>
      <c r="C371" s="75" t="s">
        <v>1964</v>
      </c>
      <c r="D371" s="74" t="s">
        <v>2605</v>
      </c>
      <c r="E371" s="74" t="s">
        <v>520</v>
      </c>
      <c r="F371" s="74" t="s">
        <v>851</v>
      </c>
      <c r="G371" s="74" t="s">
        <v>852</v>
      </c>
      <c r="I371" s="74" t="s">
        <v>836</v>
      </c>
      <c r="J371" s="74" t="s">
        <v>2583</v>
      </c>
      <c r="K371" s="74" t="s">
        <v>128</v>
      </c>
      <c r="L371" s="74" t="s">
        <v>89</v>
      </c>
      <c r="M371" s="74" t="s">
        <v>90</v>
      </c>
      <c r="N371" s="74" t="s">
        <v>854</v>
      </c>
      <c r="O371" s="76">
        <v>44538</v>
      </c>
      <c r="P371" s="76">
        <v>44469</v>
      </c>
      <c r="Q371" s="77">
        <v>1</v>
      </c>
      <c r="R371" s="74" t="s">
        <v>94</v>
      </c>
      <c r="S371" s="77">
        <v>248000</v>
      </c>
      <c r="T371" s="77">
        <v>248000</v>
      </c>
      <c r="U371" s="77">
        <v>6027.78</v>
      </c>
      <c r="V371" s="78">
        <v>0.05</v>
      </c>
      <c r="W371" s="79">
        <v>1</v>
      </c>
      <c r="X371" s="77">
        <v>248000</v>
      </c>
      <c r="Y371" s="88">
        <v>248000</v>
      </c>
      <c r="Z371" s="77">
        <v>6027.78</v>
      </c>
      <c r="AA371" s="74">
        <v>0</v>
      </c>
      <c r="AB371" s="74">
        <v>0</v>
      </c>
      <c r="AD371" s="74">
        <v>0</v>
      </c>
      <c r="AE371" s="74">
        <v>0</v>
      </c>
      <c r="AF371" s="74">
        <v>0</v>
      </c>
      <c r="AG371" s="74">
        <v>0</v>
      </c>
      <c r="AI371" s="74">
        <v>3</v>
      </c>
      <c r="AJ371" s="74">
        <v>3</v>
      </c>
      <c r="AL371" s="74">
        <v>3</v>
      </c>
      <c r="AM371" s="74" t="s">
        <v>95</v>
      </c>
      <c r="AN371" s="74">
        <v>0</v>
      </c>
      <c r="AO371" s="74" t="s">
        <v>95</v>
      </c>
      <c r="AP371" s="74" t="s">
        <v>95</v>
      </c>
      <c r="AQ371" s="74">
        <v>1</v>
      </c>
      <c r="AS371" s="74">
        <v>1</v>
      </c>
      <c r="AT371" s="74" t="s">
        <v>92</v>
      </c>
      <c r="AU371" s="74" t="s">
        <v>2579</v>
      </c>
      <c r="AV371" s="74" t="s">
        <v>94</v>
      </c>
      <c r="AW371" s="77">
        <v>10000000</v>
      </c>
      <c r="AX371" s="77">
        <v>5438600</v>
      </c>
      <c r="AY371" s="79">
        <v>1</v>
      </c>
      <c r="AZ371" s="77">
        <v>64854000</v>
      </c>
      <c r="BA371" s="77">
        <v>35271496.440000005</v>
      </c>
      <c r="BB371" s="74" t="s">
        <v>93</v>
      </c>
      <c r="BC371" s="75" t="s">
        <v>1964</v>
      </c>
      <c r="BD371" s="82">
        <v>700.68288827278889</v>
      </c>
      <c r="BE371" s="82">
        <v>0</v>
      </c>
      <c r="BF371" s="82">
        <v>17.030493146261897</v>
      </c>
      <c r="BG371" s="82">
        <v>717.71338141905073</v>
      </c>
      <c r="BH371" s="82">
        <v>700.68288827278889</v>
      </c>
      <c r="BI371" s="82">
        <v>0</v>
      </c>
      <c r="BJ371" s="82">
        <v>17.030493146261897</v>
      </c>
      <c r="BK371" s="82">
        <v>717.71338141905073</v>
      </c>
      <c r="BL371" s="82">
        <v>223200</v>
      </c>
      <c r="BM371" s="82">
        <v>0</v>
      </c>
      <c r="BN371" s="82">
        <v>5425.0019999999995</v>
      </c>
      <c r="BO371" s="82">
        <v>228625.00200000004</v>
      </c>
      <c r="BP371" s="82">
        <v>700.68288827278889</v>
      </c>
      <c r="BQ371" s="82">
        <v>0</v>
      </c>
      <c r="BR371" s="82">
        <v>17.030493146261897</v>
      </c>
      <c r="BS371" s="89">
        <v>717.71338141905073</v>
      </c>
      <c r="BT371" s="82">
        <v>3666.3232128873678</v>
      </c>
      <c r="BU371" s="82">
        <v>0</v>
      </c>
      <c r="BV371" s="82">
        <v>89.112055387815374</v>
      </c>
      <c r="BW371" s="82">
        <v>3755.4352682751828</v>
      </c>
      <c r="BX371" s="82">
        <v>3666.3232128873678</v>
      </c>
      <c r="BY371" s="82">
        <v>0</v>
      </c>
      <c r="BZ371" s="82">
        <v>89.112055387815374</v>
      </c>
      <c r="CA371" s="82">
        <v>3755.4352682751828</v>
      </c>
      <c r="CB371" s="82">
        <v>1167894</v>
      </c>
      <c r="CC371" s="82">
        <v>0</v>
      </c>
      <c r="CD371" s="82">
        <v>28386.322964999996</v>
      </c>
      <c r="CE371" s="82">
        <v>1196280.3229650003</v>
      </c>
      <c r="CF371" s="82">
        <v>3666.3232128873678</v>
      </c>
      <c r="CG371" s="82">
        <v>0</v>
      </c>
      <c r="CH371" s="82">
        <v>89.112055387815374</v>
      </c>
      <c r="CI371" s="82">
        <v>3755.4352682751828</v>
      </c>
      <c r="CJ371" s="82" t="s">
        <v>96</v>
      </c>
      <c r="CK371" s="83">
        <v>1.4999999999999999E-2</v>
      </c>
      <c r="CL371" s="83">
        <v>3.5000000000000003E-2</v>
      </c>
      <c r="CM371" s="83">
        <v>0.26500000000000001</v>
      </c>
      <c r="CN371" s="82">
        <v>3720</v>
      </c>
      <c r="CO371" s="82">
        <v>8680</v>
      </c>
      <c r="CP371" s="82">
        <v>65720</v>
      </c>
      <c r="CQ371" s="82">
        <v>3720</v>
      </c>
      <c r="CR371" s="89">
        <v>3720</v>
      </c>
      <c r="CS371" s="82">
        <v>3720</v>
      </c>
      <c r="CT371" s="82">
        <v>8680</v>
      </c>
      <c r="CU371" s="82">
        <v>65720</v>
      </c>
      <c r="CV371" s="82">
        <v>3720</v>
      </c>
      <c r="CW371" s="82">
        <v>3720</v>
      </c>
    </row>
    <row r="372" spans="1:101">
      <c r="A372" s="86" t="s">
        <v>520</v>
      </c>
      <c r="B372" s="87" t="s">
        <v>855</v>
      </c>
      <c r="C372" s="75" t="s">
        <v>1965</v>
      </c>
      <c r="D372" s="74" t="s">
        <v>2605</v>
      </c>
      <c r="E372" s="74" t="s">
        <v>520</v>
      </c>
      <c r="F372" s="74" t="s">
        <v>855</v>
      </c>
      <c r="G372" s="74" t="s">
        <v>856</v>
      </c>
      <c r="I372" s="74" t="s">
        <v>836</v>
      </c>
      <c r="J372" s="74" t="s">
        <v>2583</v>
      </c>
      <c r="K372" s="74" t="s">
        <v>128</v>
      </c>
      <c r="L372" s="74" t="s">
        <v>89</v>
      </c>
      <c r="M372" s="74" t="s">
        <v>90</v>
      </c>
      <c r="N372" s="74" t="s">
        <v>858</v>
      </c>
      <c r="O372" s="76">
        <v>44538</v>
      </c>
      <c r="P372" s="76">
        <v>44469</v>
      </c>
      <c r="Q372" s="77">
        <v>1</v>
      </c>
      <c r="R372" s="74" t="s">
        <v>94</v>
      </c>
      <c r="S372" s="77">
        <v>984000</v>
      </c>
      <c r="T372" s="77">
        <v>984000</v>
      </c>
      <c r="U372" s="77">
        <v>23916.67</v>
      </c>
      <c r="V372" s="78">
        <v>0.05</v>
      </c>
      <c r="W372" s="79">
        <v>1</v>
      </c>
      <c r="X372" s="77">
        <v>984000</v>
      </c>
      <c r="Y372" s="88">
        <v>984000</v>
      </c>
      <c r="Z372" s="77">
        <v>23916.67</v>
      </c>
      <c r="AA372" s="74">
        <v>0</v>
      </c>
      <c r="AB372" s="74">
        <v>0</v>
      </c>
      <c r="AD372" s="74">
        <v>0</v>
      </c>
      <c r="AE372" s="74">
        <v>0</v>
      </c>
      <c r="AF372" s="74">
        <v>0</v>
      </c>
      <c r="AG372" s="74">
        <v>0</v>
      </c>
      <c r="AI372" s="74">
        <v>3</v>
      </c>
      <c r="AJ372" s="74">
        <v>3</v>
      </c>
      <c r="AL372" s="74">
        <v>3</v>
      </c>
      <c r="AM372" s="74" t="s">
        <v>95</v>
      </c>
      <c r="AN372" s="74">
        <v>0</v>
      </c>
      <c r="AO372" s="74" t="s">
        <v>95</v>
      </c>
      <c r="AP372" s="74" t="s">
        <v>95</v>
      </c>
      <c r="AQ372" s="74">
        <v>1</v>
      </c>
      <c r="AS372" s="74">
        <v>1</v>
      </c>
      <c r="AT372" s="74" t="s">
        <v>92</v>
      </c>
      <c r="AU372" s="74" t="s">
        <v>2579</v>
      </c>
      <c r="AV372" s="74" t="s">
        <v>94</v>
      </c>
      <c r="AW372" s="77">
        <v>10000000</v>
      </c>
      <c r="AX372" s="77">
        <v>5479000</v>
      </c>
      <c r="AY372" s="79">
        <v>1</v>
      </c>
      <c r="AZ372" s="77">
        <v>64854000</v>
      </c>
      <c r="BA372" s="77">
        <v>35533506.600000001</v>
      </c>
      <c r="BB372" s="74" t="s">
        <v>93</v>
      </c>
      <c r="BC372" s="75" t="s">
        <v>1965</v>
      </c>
      <c r="BD372" s="82">
        <v>2780.1288792759042</v>
      </c>
      <c r="BE372" s="82">
        <v>0</v>
      </c>
      <c r="BF372" s="82">
        <v>67.572586344625634</v>
      </c>
      <c r="BG372" s="82">
        <v>2847.7014656205297</v>
      </c>
      <c r="BH372" s="82">
        <v>2780.1288792759042</v>
      </c>
      <c r="BI372" s="82">
        <v>0</v>
      </c>
      <c r="BJ372" s="82">
        <v>67.572586344625634</v>
      </c>
      <c r="BK372" s="82">
        <v>2847.7014656205297</v>
      </c>
      <c r="BL372" s="82">
        <v>885600</v>
      </c>
      <c r="BM372" s="82">
        <v>0</v>
      </c>
      <c r="BN372" s="82">
        <v>21525.003000000001</v>
      </c>
      <c r="BO372" s="82">
        <v>907125.00300000003</v>
      </c>
      <c r="BP372" s="82">
        <v>2780.1288792759042</v>
      </c>
      <c r="BQ372" s="82">
        <v>0</v>
      </c>
      <c r="BR372" s="82">
        <v>67.572586344625634</v>
      </c>
      <c r="BS372" s="89">
        <v>2847.7014656205297</v>
      </c>
      <c r="BT372" s="82">
        <v>14547.024360811169</v>
      </c>
      <c r="BU372" s="82">
        <v>0</v>
      </c>
      <c r="BV372" s="82">
        <v>353.57355804825363</v>
      </c>
      <c r="BW372" s="82">
        <v>14900.597918859421</v>
      </c>
      <c r="BX372" s="82">
        <v>14547.024360811169</v>
      </c>
      <c r="BY372" s="82">
        <v>0</v>
      </c>
      <c r="BZ372" s="82">
        <v>353.57355804825363</v>
      </c>
      <c r="CA372" s="82">
        <v>14900.597918859421</v>
      </c>
      <c r="CB372" s="82">
        <v>4633902</v>
      </c>
      <c r="CC372" s="82">
        <v>0</v>
      </c>
      <c r="CD372" s="82">
        <v>112629.5781975</v>
      </c>
      <c r="CE372" s="82">
        <v>4746531.5781974997</v>
      </c>
      <c r="CF372" s="82">
        <v>14547.024360811169</v>
      </c>
      <c r="CG372" s="82">
        <v>0</v>
      </c>
      <c r="CH372" s="82">
        <v>353.57355804825363</v>
      </c>
      <c r="CI372" s="82">
        <v>14900.597918859421</v>
      </c>
      <c r="CJ372" s="82" t="s">
        <v>96</v>
      </c>
      <c r="CK372" s="83">
        <v>1.4999999999999999E-2</v>
      </c>
      <c r="CL372" s="83">
        <v>3.5000000000000003E-2</v>
      </c>
      <c r="CM372" s="83">
        <v>0.26500000000000001</v>
      </c>
      <c r="CN372" s="82">
        <v>14760</v>
      </c>
      <c r="CO372" s="82">
        <v>34440</v>
      </c>
      <c r="CP372" s="82">
        <v>260760</v>
      </c>
      <c r="CQ372" s="82">
        <v>14760</v>
      </c>
      <c r="CR372" s="89">
        <v>14760</v>
      </c>
      <c r="CS372" s="82">
        <v>14760</v>
      </c>
      <c r="CT372" s="82">
        <v>34440</v>
      </c>
      <c r="CU372" s="82">
        <v>260760</v>
      </c>
      <c r="CV372" s="82">
        <v>14760</v>
      </c>
      <c r="CW372" s="82">
        <v>14760</v>
      </c>
    </row>
    <row r="373" spans="1:101">
      <c r="A373" s="86" t="s">
        <v>520</v>
      </c>
      <c r="B373" s="87" t="s">
        <v>859</v>
      </c>
      <c r="C373" s="75" t="s">
        <v>1966</v>
      </c>
      <c r="D373" s="74" t="s">
        <v>2605</v>
      </c>
      <c r="E373" s="74" t="s">
        <v>520</v>
      </c>
      <c r="F373" s="74" t="s">
        <v>859</v>
      </c>
      <c r="G373" s="74" t="s">
        <v>860</v>
      </c>
      <c r="I373" s="74" t="s">
        <v>836</v>
      </c>
      <c r="J373" s="74" t="s">
        <v>2583</v>
      </c>
      <c r="K373" s="74" t="s">
        <v>128</v>
      </c>
      <c r="L373" s="74" t="s">
        <v>89</v>
      </c>
      <c r="M373" s="74" t="s">
        <v>90</v>
      </c>
      <c r="N373" s="74" t="s">
        <v>862</v>
      </c>
      <c r="O373" s="76">
        <v>44538</v>
      </c>
      <c r="P373" s="76">
        <v>44469</v>
      </c>
      <c r="Q373" s="77">
        <v>1</v>
      </c>
      <c r="R373" s="74" t="s">
        <v>94</v>
      </c>
      <c r="S373" s="77">
        <v>238000</v>
      </c>
      <c r="T373" s="77">
        <v>238000</v>
      </c>
      <c r="U373" s="77">
        <v>5784.72</v>
      </c>
      <c r="V373" s="78">
        <v>0.05</v>
      </c>
      <c r="W373" s="79">
        <v>1</v>
      </c>
      <c r="X373" s="77">
        <v>238000</v>
      </c>
      <c r="Y373" s="88">
        <v>238000</v>
      </c>
      <c r="Z373" s="77">
        <v>5784.72</v>
      </c>
      <c r="AA373" s="74">
        <v>0</v>
      </c>
      <c r="AB373" s="74">
        <v>0</v>
      </c>
      <c r="AD373" s="74">
        <v>0</v>
      </c>
      <c r="AE373" s="74">
        <v>0</v>
      </c>
      <c r="AF373" s="74">
        <v>0</v>
      </c>
      <c r="AG373" s="74">
        <v>0</v>
      </c>
      <c r="AI373" s="74">
        <v>3</v>
      </c>
      <c r="AJ373" s="74">
        <v>3</v>
      </c>
      <c r="AL373" s="74">
        <v>3</v>
      </c>
      <c r="AM373" s="74" t="s">
        <v>95</v>
      </c>
      <c r="AN373" s="74">
        <v>0</v>
      </c>
      <c r="AO373" s="74" t="s">
        <v>95</v>
      </c>
      <c r="AP373" s="74" t="s">
        <v>95</v>
      </c>
      <c r="AQ373" s="74">
        <v>1</v>
      </c>
      <c r="AS373" s="74">
        <v>1</v>
      </c>
      <c r="AT373" s="74" t="s">
        <v>92</v>
      </c>
      <c r="AU373" s="74" t="s">
        <v>2579</v>
      </c>
      <c r="AV373" s="74" t="s">
        <v>94</v>
      </c>
      <c r="AW373" s="77">
        <v>3000000</v>
      </c>
      <c r="AX373" s="77">
        <v>2262000</v>
      </c>
      <c r="AY373" s="79">
        <v>1</v>
      </c>
      <c r="AZ373" s="77">
        <v>19456200</v>
      </c>
      <c r="BA373" s="77">
        <v>14669974.800000001</v>
      </c>
      <c r="BB373" s="74" t="s">
        <v>93</v>
      </c>
      <c r="BC373" s="75" t="s">
        <v>1966</v>
      </c>
      <c r="BD373" s="82">
        <v>672.42954600372468</v>
      </c>
      <c r="BE373" s="82">
        <v>0</v>
      </c>
      <c r="BF373" s="82">
        <v>16.343767409070029</v>
      </c>
      <c r="BG373" s="82">
        <v>688.77331341279466</v>
      </c>
      <c r="BH373" s="82">
        <v>672.42954600372468</v>
      </c>
      <c r="BI373" s="82">
        <v>0</v>
      </c>
      <c r="BJ373" s="82">
        <v>16.343767409070029</v>
      </c>
      <c r="BK373" s="82">
        <v>688.77331341279466</v>
      </c>
      <c r="BL373" s="82">
        <v>214200</v>
      </c>
      <c r="BM373" s="82">
        <v>0</v>
      </c>
      <c r="BN373" s="82">
        <v>5206.2480000000005</v>
      </c>
      <c r="BO373" s="82">
        <v>219406.24800000002</v>
      </c>
      <c r="BP373" s="82">
        <v>672.42954600372468</v>
      </c>
      <c r="BQ373" s="82">
        <v>0</v>
      </c>
      <c r="BR373" s="82">
        <v>16.343767409070029</v>
      </c>
      <c r="BS373" s="89">
        <v>688.77331341279466</v>
      </c>
      <c r="BT373" s="82">
        <v>3518.4875994644894</v>
      </c>
      <c r="BU373" s="82">
        <v>0</v>
      </c>
      <c r="BV373" s="82">
        <v>85.518762967958921</v>
      </c>
      <c r="BW373" s="82">
        <v>3604.006362432448</v>
      </c>
      <c r="BX373" s="82">
        <v>3518.4875994644894</v>
      </c>
      <c r="BY373" s="82">
        <v>0</v>
      </c>
      <c r="BZ373" s="82">
        <v>85.518762967958921</v>
      </c>
      <c r="CA373" s="82">
        <v>3604.006362432448</v>
      </c>
      <c r="CB373" s="82">
        <v>1120801.5</v>
      </c>
      <c r="CC373" s="82">
        <v>0</v>
      </c>
      <c r="CD373" s="82">
        <v>27241.692660000001</v>
      </c>
      <c r="CE373" s="82">
        <v>1148043.1926600002</v>
      </c>
      <c r="CF373" s="82">
        <v>3518.4875994644894</v>
      </c>
      <c r="CG373" s="82">
        <v>0</v>
      </c>
      <c r="CH373" s="82">
        <v>85.518762967958921</v>
      </c>
      <c r="CI373" s="82">
        <v>3604.006362432448</v>
      </c>
      <c r="CJ373" s="82" t="s">
        <v>96</v>
      </c>
      <c r="CK373" s="83">
        <v>1.4999999999999999E-2</v>
      </c>
      <c r="CL373" s="83">
        <v>3.5000000000000003E-2</v>
      </c>
      <c r="CM373" s="83">
        <v>0.26500000000000001</v>
      </c>
      <c r="CN373" s="82">
        <v>3570</v>
      </c>
      <c r="CO373" s="82">
        <v>8330</v>
      </c>
      <c r="CP373" s="82">
        <v>63070</v>
      </c>
      <c r="CQ373" s="82">
        <v>3570</v>
      </c>
      <c r="CR373" s="89">
        <v>3570</v>
      </c>
      <c r="CS373" s="82">
        <v>3570</v>
      </c>
      <c r="CT373" s="82">
        <v>8330</v>
      </c>
      <c r="CU373" s="82">
        <v>63070</v>
      </c>
      <c r="CV373" s="82">
        <v>3570</v>
      </c>
      <c r="CW373" s="82">
        <v>3570</v>
      </c>
    </row>
    <row r="374" spans="1:101">
      <c r="A374" s="86" t="s">
        <v>520</v>
      </c>
      <c r="B374" s="87" t="s">
        <v>863</v>
      </c>
      <c r="C374" s="75" t="s">
        <v>1967</v>
      </c>
      <c r="D374" s="74" t="s">
        <v>2605</v>
      </c>
      <c r="E374" s="74" t="s">
        <v>520</v>
      </c>
      <c r="F374" s="74" t="s">
        <v>863</v>
      </c>
      <c r="G374" s="74" t="s">
        <v>839</v>
      </c>
      <c r="I374" s="74" t="s">
        <v>836</v>
      </c>
      <c r="J374" s="74" t="s">
        <v>2583</v>
      </c>
      <c r="K374" s="74" t="s">
        <v>128</v>
      </c>
      <c r="L374" s="74" t="s">
        <v>89</v>
      </c>
      <c r="M374" s="74" t="s">
        <v>90</v>
      </c>
      <c r="N374" s="74" t="s">
        <v>841</v>
      </c>
      <c r="O374" s="76">
        <v>44544</v>
      </c>
      <c r="P374" s="76">
        <v>44469</v>
      </c>
      <c r="Q374" s="77">
        <v>1</v>
      </c>
      <c r="R374" s="74" t="s">
        <v>94</v>
      </c>
      <c r="S374" s="77">
        <v>511000</v>
      </c>
      <c r="T374" s="77">
        <v>511000</v>
      </c>
      <c r="U374" s="77">
        <v>12704.03</v>
      </c>
      <c r="V374" s="78">
        <v>0.05</v>
      </c>
      <c r="W374" s="79">
        <v>1</v>
      </c>
      <c r="X374" s="77">
        <v>511000</v>
      </c>
      <c r="Y374" s="88">
        <v>511000</v>
      </c>
      <c r="Z374" s="77">
        <v>12704.03</v>
      </c>
      <c r="AA374" s="74">
        <v>0</v>
      </c>
      <c r="AB374" s="74">
        <v>0</v>
      </c>
      <c r="AD374" s="74">
        <v>0</v>
      </c>
      <c r="AE374" s="74">
        <v>0</v>
      </c>
      <c r="AF374" s="74">
        <v>0</v>
      </c>
      <c r="AG374" s="74">
        <v>0</v>
      </c>
      <c r="AI374" s="74">
        <v>3</v>
      </c>
      <c r="AJ374" s="74">
        <v>3</v>
      </c>
      <c r="AL374" s="74">
        <v>3</v>
      </c>
      <c r="AM374" s="74" t="s">
        <v>95</v>
      </c>
      <c r="AN374" s="74">
        <v>0</v>
      </c>
      <c r="AO374" s="74" t="s">
        <v>95</v>
      </c>
      <c r="AP374" s="74" t="s">
        <v>95</v>
      </c>
      <c r="AQ374" s="74">
        <v>1</v>
      </c>
      <c r="AS374" s="74">
        <v>1</v>
      </c>
      <c r="AT374" s="74" t="s">
        <v>92</v>
      </c>
      <c r="AU374" s="74" t="s">
        <v>2579</v>
      </c>
      <c r="AV374" s="74" t="s">
        <v>94</v>
      </c>
      <c r="AW374" s="77">
        <v>15000000</v>
      </c>
      <c r="AX374" s="77">
        <v>5361800</v>
      </c>
      <c r="AY374" s="79">
        <v>1</v>
      </c>
      <c r="AZ374" s="77">
        <v>97281000</v>
      </c>
      <c r="BA374" s="77">
        <v>34773417.719999999</v>
      </c>
      <c r="BB374" s="74" t="s">
        <v>93</v>
      </c>
      <c r="BC374" s="75" t="s">
        <v>1967</v>
      </c>
      <c r="BD374" s="82">
        <v>1443.7457899491737</v>
      </c>
      <c r="BE374" s="82">
        <v>0</v>
      </c>
      <c r="BF374" s="82">
        <v>35.893130778645798</v>
      </c>
      <c r="BG374" s="82">
        <v>1479.6389207278196</v>
      </c>
      <c r="BH374" s="82">
        <v>1443.7457899491737</v>
      </c>
      <c r="BI374" s="82">
        <v>0</v>
      </c>
      <c r="BJ374" s="82">
        <v>35.893130778645798</v>
      </c>
      <c r="BK374" s="82">
        <v>1479.6389207278196</v>
      </c>
      <c r="BL374" s="82">
        <v>459900</v>
      </c>
      <c r="BM374" s="82">
        <v>0</v>
      </c>
      <c r="BN374" s="82">
        <v>11433.627</v>
      </c>
      <c r="BO374" s="82">
        <v>471333.62699999998</v>
      </c>
      <c r="BP374" s="82">
        <v>1443.7457899491737</v>
      </c>
      <c r="BQ374" s="82">
        <v>0</v>
      </c>
      <c r="BR374" s="82">
        <v>35.893130778645798</v>
      </c>
      <c r="BS374" s="89">
        <v>1479.6389207278196</v>
      </c>
      <c r="BT374" s="82">
        <v>7554.3998459090517</v>
      </c>
      <c r="BU374" s="82">
        <v>0</v>
      </c>
      <c r="BV374" s="82">
        <v>187.81080679926413</v>
      </c>
      <c r="BW374" s="82">
        <v>7742.210652708316</v>
      </c>
      <c r="BX374" s="82">
        <v>7554.3998459090517</v>
      </c>
      <c r="BY374" s="82">
        <v>0</v>
      </c>
      <c r="BZ374" s="82">
        <v>187.81080679926413</v>
      </c>
      <c r="CA374" s="82">
        <v>7742.210652708316</v>
      </c>
      <c r="CB374" s="82">
        <v>2406426.75</v>
      </c>
      <c r="CC374" s="82">
        <v>0</v>
      </c>
      <c r="CD374" s="82">
        <v>59826.453277500004</v>
      </c>
      <c r="CE374" s="82">
        <v>2466253.2032774999</v>
      </c>
      <c r="CF374" s="82">
        <v>7554.3998459090517</v>
      </c>
      <c r="CG374" s="82">
        <v>0</v>
      </c>
      <c r="CH374" s="82">
        <v>187.81080679926413</v>
      </c>
      <c r="CI374" s="82">
        <v>7742.210652708316</v>
      </c>
      <c r="CJ374" s="82" t="s">
        <v>96</v>
      </c>
      <c r="CK374" s="83">
        <v>1.4999999999999999E-2</v>
      </c>
      <c r="CL374" s="83">
        <v>3.5000000000000003E-2</v>
      </c>
      <c r="CM374" s="83">
        <v>0.26500000000000001</v>
      </c>
      <c r="CN374" s="82">
        <v>7665</v>
      </c>
      <c r="CO374" s="82">
        <v>17885</v>
      </c>
      <c r="CP374" s="82">
        <v>135415</v>
      </c>
      <c r="CQ374" s="82">
        <v>7665</v>
      </c>
      <c r="CR374" s="89">
        <v>7665</v>
      </c>
      <c r="CS374" s="82">
        <v>7665</v>
      </c>
      <c r="CT374" s="82">
        <v>17885</v>
      </c>
      <c r="CU374" s="82">
        <v>135415</v>
      </c>
      <c r="CV374" s="82">
        <v>7665</v>
      </c>
      <c r="CW374" s="82">
        <v>7665</v>
      </c>
    </row>
    <row r="375" spans="1:101">
      <c r="A375" s="86" t="s">
        <v>520</v>
      </c>
      <c r="B375" s="87" t="s">
        <v>864</v>
      </c>
      <c r="C375" s="75" t="s">
        <v>1968</v>
      </c>
      <c r="D375" s="74" t="s">
        <v>2605</v>
      </c>
      <c r="E375" s="74" t="s">
        <v>520</v>
      </c>
      <c r="F375" s="74" t="s">
        <v>864</v>
      </c>
      <c r="G375" s="74" t="s">
        <v>856</v>
      </c>
      <c r="I375" s="74" t="s">
        <v>836</v>
      </c>
      <c r="J375" s="74" t="s">
        <v>2583</v>
      </c>
      <c r="K375" s="74" t="s">
        <v>128</v>
      </c>
      <c r="L375" s="74" t="s">
        <v>89</v>
      </c>
      <c r="M375" s="74" t="s">
        <v>90</v>
      </c>
      <c r="N375" s="74" t="s">
        <v>858</v>
      </c>
      <c r="O375" s="76">
        <v>44545</v>
      </c>
      <c r="P375" s="76">
        <v>44469</v>
      </c>
      <c r="Q375" s="77">
        <v>1</v>
      </c>
      <c r="R375" s="74" t="s">
        <v>94</v>
      </c>
      <c r="S375" s="77">
        <v>1440000</v>
      </c>
      <c r="T375" s="77">
        <v>1440000</v>
      </c>
      <c r="U375" s="77">
        <v>34800</v>
      </c>
      <c r="V375" s="78">
        <v>0.05</v>
      </c>
      <c r="W375" s="79">
        <v>1</v>
      </c>
      <c r="X375" s="77">
        <v>1440000</v>
      </c>
      <c r="Y375" s="88">
        <v>1440000</v>
      </c>
      <c r="Z375" s="77">
        <v>34800</v>
      </c>
      <c r="AA375" s="74">
        <v>0</v>
      </c>
      <c r="AB375" s="74">
        <v>0</v>
      </c>
      <c r="AD375" s="74">
        <v>0</v>
      </c>
      <c r="AE375" s="74">
        <v>0</v>
      </c>
      <c r="AF375" s="74">
        <v>0</v>
      </c>
      <c r="AG375" s="74">
        <v>0</v>
      </c>
      <c r="AI375" s="74">
        <v>3</v>
      </c>
      <c r="AJ375" s="74">
        <v>3</v>
      </c>
      <c r="AL375" s="74">
        <v>3</v>
      </c>
      <c r="AM375" s="74" t="s">
        <v>95</v>
      </c>
      <c r="AN375" s="74">
        <v>0</v>
      </c>
      <c r="AO375" s="74" t="s">
        <v>95</v>
      </c>
      <c r="AP375" s="74" t="s">
        <v>95</v>
      </c>
      <c r="AQ375" s="74">
        <v>1</v>
      </c>
      <c r="AS375" s="74">
        <v>1</v>
      </c>
      <c r="AT375" s="74" t="s">
        <v>92</v>
      </c>
      <c r="AU375" s="74" t="s">
        <v>2579</v>
      </c>
      <c r="AV375" s="74" t="s">
        <v>94</v>
      </c>
      <c r="AW375" s="77">
        <v>10000000</v>
      </c>
      <c r="AX375" s="77">
        <v>5479000</v>
      </c>
      <c r="AY375" s="79">
        <v>1</v>
      </c>
      <c r="AZ375" s="77">
        <v>64854000</v>
      </c>
      <c r="BA375" s="77">
        <v>35533506.600000001</v>
      </c>
      <c r="BB375" s="74" t="s">
        <v>93</v>
      </c>
      <c r="BC375" s="75" t="s">
        <v>1968</v>
      </c>
      <c r="BD375" s="82">
        <v>4068.4812867452251</v>
      </c>
      <c r="BE375" s="82">
        <v>0</v>
      </c>
      <c r="BF375" s="82">
        <v>98.321631096342941</v>
      </c>
      <c r="BG375" s="82">
        <v>4166.8029178415682</v>
      </c>
      <c r="BH375" s="82">
        <v>4068.4812867452251</v>
      </c>
      <c r="BI375" s="82">
        <v>0</v>
      </c>
      <c r="BJ375" s="82">
        <v>98.321631096342941</v>
      </c>
      <c r="BK375" s="82">
        <v>4166.8029178415682</v>
      </c>
      <c r="BL375" s="82">
        <v>1296000</v>
      </c>
      <c r="BM375" s="82">
        <v>0</v>
      </c>
      <c r="BN375" s="82">
        <v>31320</v>
      </c>
      <c r="BO375" s="82">
        <v>1327320</v>
      </c>
      <c r="BP375" s="82">
        <v>4068.4812867452251</v>
      </c>
      <c r="BQ375" s="82">
        <v>0</v>
      </c>
      <c r="BR375" s="82">
        <v>98.321631096342941</v>
      </c>
      <c r="BS375" s="89">
        <v>4166.8029178415682</v>
      </c>
      <c r="BT375" s="82">
        <v>21288.328332894391</v>
      </c>
      <c r="BU375" s="82">
        <v>0</v>
      </c>
      <c r="BV375" s="82">
        <v>514.46793471161448</v>
      </c>
      <c r="BW375" s="82">
        <v>21802.796267606005</v>
      </c>
      <c r="BX375" s="82">
        <v>21288.328332894391</v>
      </c>
      <c r="BY375" s="82">
        <v>0</v>
      </c>
      <c r="BZ375" s="82">
        <v>514.46793471161448</v>
      </c>
      <c r="CA375" s="82">
        <v>21802.796267606005</v>
      </c>
      <c r="CB375" s="82">
        <v>6781320</v>
      </c>
      <c r="CC375" s="82">
        <v>0</v>
      </c>
      <c r="CD375" s="82">
        <v>163881.9</v>
      </c>
      <c r="CE375" s="82">
        <v>6945201.8999999994</v>
      </c>
      <c r="CF375" s="82">
        <v>21288.328332894391</v>
      </c>
      <c r="CG375" s="82">
        <v>0</v>
      </c>
      <c r="CH375" s="82">
        <v>514.46793471161448</v>
      </c>
      <c r="CI375" s="82">
        <v>21802.796267606005</v>
      </c>
      <c r="CJ375" s="82" t="s">
        <v>96</v>
      </c>
      <c r="CK375" s="83">
        <v>1.4999999999999999E-2</v>
      </c>
      <c r="CL375" s="83">
        <v>3.5000000000000003E-2</v>
      </c>
      <c r="CM375" s="83">
        <v>0.26500000000000001</v>
      </c>
      <c r="CN375" s="82">
        <v>21600</v>
      </c>
      <c r="CO375" s="82">
        <v>50400.000000000007</v>
      </c>
      <c r="CP375" s="82">
        <v>381600</v>
      </c>
      <c r="CQ375" s="82">
        <v>21600</v>
      </c>
      <c r="CR375" s="89">
        <v>21600</v>
      </c>
      <c r="CS375" s="82">
        <v>21600</v>
      </c>
      <c r="CT375" s="82">
        <v>50400.000000000007</v>
      </c>
      <c r="CU375" s="82">
        <v>381600</v>
      </c>
      <c r="CV375" s="82">
        <v>21600</v>
      </c>
      <c r="CW375" s="82">
        <v>21600</v>
      </c>
    </row>
    <row r="376" spans="1:101">
      <c r="A376" s="86" t="s">
        <v>520</v>
      </c>
      <c r="B376" s="87" t="s">
        <v>865</v>
      </c>
      <c r="C376" s="75" t="s">
        <v>1969</v>
      </c>
      <c r="D376" s="74" t="s">
        <v>2605</v>
      </c>
      <c r="E376" s="74" t="s">
        <v>520</v>
      </c>
      <c r="F376" s="74" t="s">
        <v>865</v>
      </c>
      <c r="G376" s="74" t="s">
        <v>852</v>
      </c>
      <c r="I376" s="74" t="s">
        <v>836</v>
      </c>
      <c r="J376" s="74" t="s">
        <v>2583</v>
      </c>
      <c r="K376" s="74" t="s">
        <v>128</v>
      </c>
      <c r="L376" s="74" t="s">
        <v>89</v>
      </c>
      <c r="M376" s="74" t="s">
        <v>90</v>
      </c>
      <c r="N376" s="74" t="s">
        <v>854</v>
      </c>
      <c r="O376" s="76">
        <v>44545</v>
      </c>
      <c r="P376" s="76">
        <v>44469</v>
      </c>
      <c r="Q376" s="77">
        <v>1</v>
      </c>
      <c r="R376" s="74" t="s">
        <v>94</v>
      </c>
      <c r="S376" s="77">
        <v>222600</v>
      </c>
      <c r="T376" s="77">
        <v>222600</v>
      </c>
      <c r="U376" s="77">
        <v>5379.5</v>
      </c>
      <c r="V376" s="78">
        <v>0.05</v>
      </c>
      <c r="W376" s="79">
        <v>1</v>
      </c>
      <c r="X376" s="77">
        <v>222600</v>
      </c>
      <c r="Y376" s="88">
        <v>222600</v>
      </c>
      <c r="Z376" s="77">
        <v>5379.5</v>
      </c>
      <c r="AA376" s="74">
        <v>0</v>
      </c>
      <c r="AB376" s="74">
        <v>0</v>
      </c>
      <c r="AD376" s="74">
        <v>0</v>
      </c>
      <c r="AE376" s="74">
        <v>0</v>
      </c>
      <c r="AF376" s="74">
        <v>0</v>
      </c>
      <c r="AG376" s="74">
        <v>0</v>
      </c>
      <c r="AI376" s="74">
        <v>3</v>
      </c>
      <c r="AJ376" s="74">
        <v>3</v>
      </c>
      <c r="AL376" s="74">
        <v>3</v>
      </c>
      <c r="AM376" s="74" t="s">
        <v>95</v>
      </c>
      <c r="AN376" s="74">
        <v>0</v>
      </c>
      <c r="AO376" s="74" t="s">
        <v>95</v>
      </c>
      <c r="AP376" s="74" t="s">
        <v>95</v>
      </c>
      <c r="AQ376" s="74">
        <v>1</v>
      </c>
      <c r="AS376" s="74">
        <v>1</v>
      </c>
      <c r="AT376" s="74" t="s">
        <v>92</v>
      </c>
      <c r="AU376" s="74" t="s">
        <v>2579</v>
      </c>
      <c r="AV376" s="74" t="s">
        <v>94</v>
      </c>
      <c r="AW376" s="77">
        <v>10000000</v>
      </c>
      <c r="AX376" s="77">
        <v>5438600</v>
      </c>
      <c r="AY376" s="79">
        <v>1</v>
      </c>
      <c r="AZ376" s="77">
        <v>64854000</v>
      </c>
      <c r="BA376" s="77">
        <v>35271496.440000005</v>
      </c>
      <c r="BB376" s="74" t="s">
        <v>93</v>
      </c>
      <c r="BC376" s="75" t="s">
        <v>1969</v>
      </c>
      <c r="BD376" s="82">
        <v>628.91939890936601</v>
      </c>
      <c r="BE376" s="82">
        <v>0</v>
      </c>
      <c r="BF376" s="82">
        <v>15.198885473643013</v>
      </c>
      <c r="BG376" s="82">
        <v>644.11828438300904</v>
      </c>
      <c r="BH376" s="82">
        <v>628.91939890936601</v>
      </c>
      <c r="BI376" s="82">
        <v>0</v>
      </c>
      <c r="BJ376" s="82">
        <v>15.198885473643013</v>
      </c>
      <c r="BK376" s="82">
        <v>644.11828438300904</v>
      </c>
      <c r="BL376" s="82">
        <v>200340</v>
      </c>
      <c r="BM376" s="82">
        <v>0</v>
      </c>
      <c r="BN376" s="82">
        <v>4841.55</v>
      </c>
      <c r="BO376" s="82">
        <v>205181.55</v>
      </c>
      <c r="BP376" s="82">
        <v>628.91939890936601</v>
      </c>
      <c r="BQ376" s="82">
        <v>0</v>
      </c>
      <c r="BR376" s="82">
        <v>15.198885473643013</v>
      </c>
      <c r="BS376" s="89">
        <v>644.11828438300904</v>
      </c>
      <c r="BT376" s="82">
        <v>3290.8207547932575</v>
      </c>
      <c r="BU376" s="82">
        <v>0</v>
      </c>
      <c r="BV376" s="82">
        <v>79.528168240837061</v>
      </c>
      <c r="BW376" s="82">
        <v>3370.3489230340947</v>
      </c>
      <c r="BX376" s="82">
        <v>3290.8207547932575</v>
      </c>
      <c r="BY376" s="82">
        <v>0</v>
      </c>
      <c r="BZ376" s="82">
        <v>79.528168240837061</v>
      </c>
      <c r="CA376" s="82">
        <v>3370.3489230340947</v>
      </c>
      <c r="CB376" s="82">
        <v>1048279.0499999999</v>
      </c>
      <c r="CC376" s="82">
        <v>0</v>
      </c>
      <c r="CD376" s="82">
        <v>25333.410374999999</v>
      </c>
      <c r="CE376" s="82">
        <v>1073612.460375</v>
      </c>
      <c r="CF376" s="82">
        <v>3290.8207547932575</v>
      </c>
      <c r="CG376" s="82">
        <v>0</v>
      </c>
      <c r="CH376" s="82">
        <v>79.528168240837061</v>
      </c>
      <c r="CI376" s="82">
        <v>3370.3489230340947</v>
      </c>
      <c r="CJ376" s="82" t="s">
        <v>96</v>
      </c>
      <c r="CK376" s="83">
        <v>1.4999999999999999E-2</v>
      </c>
      <c r="CL376" s="83">
        <v>3.5000000000000003E-2</v>
      </c>
      <c r="CM376" s="83">
        <v>0.26500000000000001</v>
      </c>
      <c r="CN376" s="82">
        <v>3339</v>
      </c>
      <c r="CO376" s="82">
        <v>7791.0000000000009</v>
      </c>
      <c r="CP376" s="82">
        <v>58989</v>
      </c>
      <c r="CQ376" s="82">
        <v>3339</v>
      </c>
      <c r="CR376" s="89">
        <v>3339</v>
      </c>
      <c r="CS376" s="82">
        <v>3339</v>
      </c>
      <c r="CT376" s="82">
        <v>7791.0000000000009</v>
      </c>
      <c r="CU376" s="82">
        <v>58989</v>
      </c>
      <c r="CV376" s="82">
        <v>3339</v>
      </c>
      <c r="CW376" s="82">
        <v>3339</v>
      </c>
    </row>
    <row r="377" spans="1:101">
      <c r="A377" s="86" t="s">
        <v>520</v>
      </c>
      <c r="B377" s="87" t="s">
        <v>866</v>
      </c>
      <c r="C377" s="75" t="s">
        <v>1970</v>
      </c>
      <c r="D377" s="74" t="s">
        <v>2605</v>
      </c>
      <c r="E377" s="74" t="s">
        <v>520</v>
      </c>
      <c r="F377" s="74" t="s">
        <v>866</v>
      </c>
      <c r="G377" s="74" t="s">
        <v>852</v>
      </c>
      <c r="I377" s="74" t="s">
        <v>836</v>
      </c>
      <c r="J377" s="74" t="s">
        <v>2583</v>
      </c>
      <c r="K377" s="74" t="s">
        <v>128</v>
      </c>
      <c r="L377" s="74" t="s">
        <v>89</v>
      </c>
      <c r="M377" s="74" t="s">
        <v>90</v>
      </c>
      <c r="N377" s="74" t="s">
        <v>854</v>
      </c>
      <c r="O377" s="76">
        <v>44545</v>
      </c>
      <c r="P377" s="76">
        <v>44469</v>
      </c>
      <c r="Q377" s="77">
        <v>1</v>
      </c>
      <c r="R377" s="74" t="s">
        <v>94</v>
      </c>
      <c r="S377" s="77">
        <v>376200</v>
      </c>
      <c r="T377" s="77">
        <v>376200</v>
      </c>
      <c r="U377" s="77">
        <v>9091.5</v>
      </c>
      <c r="V377" s="78">
        <v>0.05</v>
      </c>
      <c r="W377" s="79">
        <v>1</v>
      </c>
      <c r="X377" s="77">
        <v>376200</v>
      </c>
      <c r="Y377" s="88">
        <v>376200</v>
      </c>
      <c r="Z377" s="77">
        <v>9091.5</v>
      </c>
      <c r="AA377" s="74">
        <v>0</v>
      </c>
      <c r="AB377" s="74">
        <v>0</v>
      </c>
      <c r="AD377" s="74">
        <v>0</v>
      </c>
      <c r="AE377" s="74">
        <v>0</v>
      </c>
      <c r="AF377" s="74">
        <v>0</v>
      </c>
      <c r="AG377" s="74">
        <v>0</v>
      </c>
      <c r="AI377" s="74">
        <v>3</v>
      </c>
      <c r="AJ377" s="74">
        <v>3</v>
      </c>
      <c r="AL377" s="74">
        <v>3</v>
      </c>
      <c r="AM377" s="74" t="s">
        <v>95</v>
      </c>
      <c r="AN377" s="74">
        <v>0</v>
      </c>
      <c r="AO377" s="74" t="s">
        <v>95</v>
      </c>
      <c r="AP377" s="74" t="s">
        <v>95</v>
      </c>
      <c r="AQ377" s="74">
        <v>1</v>
      </c>
      <c r="AS377" s="74">
        <v>1</v>
      </c>
      <c r="AT377" s="74" t="s">
        <v>92</v>
      </c>
      <c r="AU377" s="74" t="s">
        <v>2579</v>
      </c>
      <c r="AV377" s="74" t="s">
        <v>94</v>
      </c>
      <c r="AW377" s="77">
        <v>10000000</v>
      </c>
      <c r="AX377" s="77">
        <v>5438600</v>
      </c>
      <c r="AY377" s="79">
        <v>1</v>
      </c>
      <c r="AZ377" s="77">
        <v>64854000</v>
      </c>
      <c r="BA377" s="77">
        <v>35271496.440000005</v>
      </c>
      <c r="BB377" s="74" t="s">
        <v>93</v>
      </c>
      <c r="BC377" s="75" t="s">
        <v>1970</v>
      </c>
      <c r="BD377" s="82">
        <v>1062.89073616219</v>
      </c>
      <c r="BE377" s="82">
        <v>0</v>
      </c>
      <c r="BF377" s="82">
        <v>25.686526123919595</v>
      </c>
      <c r="BG377" s="82">
        <v>1088.5772622861095</v>
      </c>
      <c r="BH377" s="82">
        <v>1062.89073616219</v>
      </c>
      <c r="BI377" s="82">
        <v>0</v>
      </c>
      <c r="BJ377" s="82">
        <v>25.686526123919595</v>
      </c>
      <c r="BK377" s="82">
        <v>1088.5772622861095</v>
      </c>
      <c r="BL377" s="82">
        <v>338580</v>
      </c>
      <c r="BM377" s="82">
        <v>0</v>
      </c>
      <c r="BN377" s="82">
        <v>8182.35</v>
      </c>
      <c r="BO377" s="82">
        <v>346762.35</v>
      </c>
      <c r="BP377" s="82">
        <v>1062.89073616219</v>
      </c>
      <c r="BQ377" s="82">
        <v>0</v>
      </c>
      <c r="BR377" s="82">
        <v>25.686526123919595</v>
      </c>
      <c r="BS377" s="89">
        <v>1088.5772622861095</v>
      </c>
      <c r="BT377" s="82">
        <v>5561.5757769686588</v>
      </c>
      <c r="BU377" s="82">
        <v>0</v>
      </c>
      <c r="BV377" s="82">
        <v>134.40474794340929</v>
      </c>
      <c r="BW377" s="82">
        <v>5695.9805249120682</v>
      </c>
      <c r="BX377" s="82">
        <v>5561.5757769686588</v>
      </c>
      <c r="BY377" s="82">
        <v>0</v>
      </c>
      <c r="BZ377" s="82">
        <v>134.40474794340929</v>
      </c>
      <c r="CA377" s="82">
        <v>5695.9805249120682</v>
      </c>
      <c r="CB377" s="82">
        <v>1771619.8499999999</v>
      </c>
      <c r="CC377" s="82">
        <v>0</v>
      </c>
      <c r="CD377" s="82">
        <v>42814.146375000004</v>
      </c>
      <c r="CE377" s="82">
        <v>1814433.9963749999</v>
      </c>
      <c r="CF377" s="82">
        <v>5561.5757769686588</v>
      </c>
      <c r="CG377" s="82">
        <v>0</v>
      </c>
      <c r="CH377" s="82">
        <v>134.40474794340929</v>
      </c>
      <c r="CI377" s="82">
        <v>5695.9805249120682</v>
      </c>
      <c r="CJ377" s="82" t="s">
        <v>96</v>
      </c>
      <c r="CK377" s="83">
        <v>1.4999999999999999E-2</v>
      </c>
      <c r="CL377" s="83">
        <v>3.5000000000000003E-2</v>
      </c>
      <c r="CM377" s="83">
        <v>0.26500000000000001</v>
      </c>
      <c r="CN377" s="82">
        <v>5643</v>
      </c>
      <c r="CO377" s="82">
        <v>13167.000000000002</v>
      </c>
      <c r="CP377" s="82">
        <v>99693</v>
      </c>
      <c r="CQ377" s="82">
        <v>5643</v>
      </c>
      <c r="CR377" s="89">
        <v>5643</v>
      </c>
      <c r="CS377" s="82">
        <v>5643</v>
      </c>
      <c r="CT377" s="82">
        <v>13167.000000000002</v>
      </c>
      <c r="CU377" s="82">
        <v>99693</v>
      </c>
      <c r="CV377" s="82">
        <v>5643</v>
      </c>
      <c r="CW377" s="82">
        <v>5643</v>
      </c>
    </row>
    <row r="378" spans="1:101">
      <c r="A378" s="86" t="s">
        <v>520</v>
      </c>
      <c r="B378" s="87" t="s">
        <v>867</v>
      </c>
      <c r="C378" s="75" t="s">
        <v>1971</v>
      </c>
      <c r="D378" s="74" t="s">
        <v>2605</v>
      </c>
      <c r="E378" s="74" t="s">
        <v>520</v>
      </c>
      <c r="F378" s="74" t="s">
        <v>867</v>
      </c>
      <c r="G378" s="74" t="s">
        <v>839</v>
      </c>
      <c r="I378" s="74" t="s">
        <v>836</v>
      </c>
      <c r="J378" s="74" t="s">
        <v>2583</v>
      </c>
      <c r="K378" s="74" t="s">
        <v>128</v>
      </c>
      <c r="L378" s="74" t="s">
        <v>89</v>
      </c>
      <c r="M378" s="74" t="s">
        <v>90</v>
      </c>
      <c r="N378" s="74" t="s">
        <v>841</v>
      </c>
      <c r="O378" s="76">
        <v>44560</v>
      </c>
      <c r="P378" s="76">
        <v>44469</v>
      </c>
      <c r="Q378" s="77">
        <v>1</v>
      </c>
      <c r="R378" s="74" t="s">
        <v>94</v>
      </c>
      <c r="S378" s="77">
        <v>406000</v>
      </c>
      <c r="T378" s="77">
        <v>406000</v>
      </c>
      <c r="U378" s="77">
        <v>9868.06</v>
      </c>
      <c r="V378" s="78">
        <v>0.05</v>
      </c>
      <c r="W378" s="79">
        <v>1</v>
      </c>
      <c r="X378" s="77">
        <v>406000</v>
      </c>
      <c r="Y378" s="88">
        <v>406000</v>
      </c>
      <c r="Z378" s="77">
        <v>9868.06</v>
      </c>
      <c r="AA378" s="74">
        <v>0</v>
      </c>
      <c r="AB378" s="74">
        <v>0</v>
      </c>
      <c r="AD378" s="74">
        <v>0</v>
      </c>
      <c r="AE378" s="74">
        <v>0</v>
      </c>
      <c r="AF378" s="74">
        <v>0</v>
      </c>
      <c r="AG378" s="74">
        <v>0</v>
      </c>
      <c r="AI378" s="74">
        <v>3</v>
      </c>
      <c r="AJ378" s="74">
        <v>3</v>
      </c>
      <c r="AL378" s="74">
        <v>3</v>
      </c>
      <c r="AM378" s="74" t="s">
        <v>95</v>
      </c>
      <c r="AN378" s="74">
        <v>0</v>
      </c>
      <c r="AO378" s="74" t="s">
        <v>95</v>
      </c>
      <c r="AP378" s="74" t="s">
        <v>95</v>
      </c>
      <c r="AQ378" s="74">
        <v>1</v>
      </c>
      <c r="AS378" s="74">
        <v>1</v>
      </c>
      <c r="AT378" s="74" t="s">
        <v>92</v>
      </c>
      <c r="AU378" s="74" t="s">
        <v>2579</v>
      </c>
      <c r="AV378" s="74" t="s">
        <v>94</v>
      </c>
      <c r="AW378" s="77">
        <v>15000000</v>
      </c>
      <c r="AX378" s="77">
        <v>5361800</v>
      </c>
      <c r="AY378" s="79">
        <v>1</v>
      </c>
      <c r="AZ378" s="77">
        <v>97281000</v>
      </c>
      <c r="BA378" s="77">
        <v>34773417.719999999</v>
      </c>
      <c r="BB378" s="74" t="s">
        <v>93</v>
      </c>
      <c r="BC378" s="75" t="s">
        <v>1971</v>
      </c>
      <c r="BD378" s="82">
        <v>1147.0856961240011</v>
      </c>
      <c r="BE378" s="82">
        <v>0</v>
      </c>
      <c r="BF378" s="82">
        <v>27.88056767116603</v>
      </c>
      <c r="BG378" s="82">
        <v>1174.9662637951672</v>
      </c>
      <c r="BH378" s="82">
        <v>1147.0856961240011</v>
      </c>
      <c r="BI378" s="82">
        <v>0</v>
      </c>
      <c r="BJ378" s="82">
        <v>27.88056767116603</v>
      </c>
      <c r="BK378" s="82">
        <v>1174.9662637951672</v>
      </c>
      <c r="BL378" s="82">
        <v>365400</v>
      </c>
      <c r="BM378" s="82">
        <v>0</v>
      </c>
      <c r="BN378" s="82">
        <v>8881.253999999999</v>
      </c>
      <c r="BO378" s="82">
        <v>374281.25399999996</v>
      </c>
      <c r="BP378" s="82">
        <v>1147.0856961240011</v>
      </c>
      <c r="BQ378" s="82">
        <v>0</v>
      </c>
      <c r="BR378" s="82">
        <v>27.88056767116603</v>
      </c>
      <c r="BS378" s="89">
        <v>1174.9662637951672</v>
      </c>
      <c r="BT378" s="82">
        <v>6002.1259049688351</v>
      </c>
      <c r="BU378" s="82">
        <v>0</v>
      </c>
      <c r="BV378" s="82">
        <v>145.88507033937626</v>
      </c>
      <c r="BW378" s="82">
        <v>6148.0109753082124</v>
      </c>
      <c r="BX378" s="82">
        <v>6002.1259049688351</v>
      </c>
      <c r="BY378" s="82">
        <v>0</v>
      </c>
      <c r="BZ378" s="82">
        <v>145.88507033937626</v>
      </c>
      <c r="CA378" s="82">
        <v>6148.0109753082124</v>
      </c>
      <c r="CB378" s="82">
        <v>1911955.5</v>
      </c>
      <c r="CC378" s="82">
        <v>0</v>
      </c>
      <c r="CD378" s="82">
        <v>46471.161554999991</v>
      </c>
      <c r="CE378" s="82">
        <v>1958426.6615549996</v>
      </c>
      <c r="CF378" s="82">
        <v>6002.1259049688351</v>
      </c>
      <c r="CG378" s="82">
        <v>0</v>
      </c>
      <c r="CH378" s="82">
        <v>145.88507033937626</v>
      </c>
      <c r="CI378" s="82">
        <v>6148.0109753082124</v>
      </c>
      <c r="CJ378" s="82" t="s">
        <v>96</v>
      </c>
      <c r="CK378" s="83">
        <v>1.4999999999999999E-2</v>
      </c>
      <c r="CL378" s="83">
        <v>3.5000000000000003E-2</v>
      </c>
      <c r="CM378" s="83">
        <v>0.26500000000000001</v>
      </c>
      <c r="CN378" s="82">
        <v>6090</v>
      </c>
      <c r="CO378" s="82">
        <v>14210.000000000002</v>
      </c>
      <c r="CP378" s="82">
        <v>107590</v>
      </c>
      <c r="CQ378" s="82">
        <v>6090</v>
      </c>
      <c r="CR378" s="89">
        <v>6090</v>
      </c>
      <c r="CS378" s="82">
        <v>6090</v>
      </c>
      <c r="CT378" s="82">
        <v>14210.000000000002</v>
      </c>
      <c r="CU378" s="82">
        <v>107590</v>
      </c>
      <c r="CV378" s="82">
        <v>6090</v>
      </c>
      <c r="CW378" s="82">
        <v>6090</v>
      </c>
    </row>
    <row r="379" spans="1:101">
      <c r="A379" s="86" t="s">
        <v>520</v>
      </c>
      <c r="B379" s="87" t="s">
        <v>868</v>
      </c>
      <c r="C379" s="75" t="s">
        <v>1972</v>
      </c>
      <c r="D379" s="74" t="s">
        <v>2605</v>
      </c>
      <c r="E379" s="74" t="s">
        <v>520</v>
      </c>
      <c r="F379" s="74" t="s">
        <v>868</v>
      </c>
      <c r="G379" s="74" t="s">
        <v>834</v>
      </c>
      <c r="I379" s="74" t="s">
        <v>836</v>
      </c>
      <c r="J379" s="74" t="s">
        <v>2582</v>
      </c>
      <c r="K379" s="74" t="s">
        <v>100</v>
      </c>
      <c r="L379" s="74" t="s">
        <v>89</v>
      </c>
      <c r="M379" s="74" t="s">
        <v>90</v>
      </c>
      <c r="N379" s="74" t="s">
        <v>837</v>
      </c>
      <c r="O379" s="76">
        <v>44561</v>
      </c>
      <c r="P379" s="76">
        <v>44469</v>
      </c>
      <c r="Q379" s="77">
        <v>1</v>
      </c>
      <c r="R379" s="74" t="s">
        <v>94</v>
      </c>
      <c r="S379" s="77">
        <v>203350</v>
      </c>
      <c r="T379" s="77">
        <v>203350</v>
      </c>
      <c r="U379" s="77">
        <v>4829.5600000000004</v>
      </c>
      <c r="V379" s="78">
        <v>0.05</v>
      </c>
      <c r="W379" s="79">
        <v>1</v>
      </c>
      <c r="X379" s="77">
        <v>203350</v>
      </c>
      <c r="Y379" s="88">
        <v>203350</v>
      </c>
      <c r="Z379" s="77">
        <v>4829.5600000000004</v>
      </c>
      <c r="AA379" s="74">
        <v>0</v>
      </c>
      <c r="AB379" s="74">
        <v>0</v>
      </c>
      <c r="AD379" s="74">
        <v>0</v>
      </c>
      <c r="AE379" s="74">
        <v>0</v>
      </c>
      <c r="AF379" s="74">
        <v>0</v>
      </c>
      <c r="AG379" s="74">
        <v>0</v>
      </c>
      <c r="AI379" s="74">
        <v>3</v>
      </c>
      <c r="AJ379" s="74">
        <v>3</v>
      </c>
      <c r="AL379" s="74">
        <v>3</v>
      </c>
      <c r="AM379" s="74" t="s">
        <v>95</v>
      </c>
      <c r="AN379" s="74">
        <v>0</v>
      </c>
      <c r="AO379" s="74" t="s">
        <v>95</v>
      </c>
      <c r="AP379" s="74" t="s">
        <v>95</v>
      </c>
      <c r="AQ379" s="74">
        <v>1</v>
      </c>
      <c r="AS379" s="74">
        <v>1</v>
      </c>
      <c r="AT379" s="74" t="s">
        <v>92</v>
      </c>
      <c r="AU379" s="74" t="s">
        <v>2579</v>
      </c>
      <c r="AV379" s="74" t="s">
        <v>94</v>
      </c>
      <c r="AW379" s="77">
        <v>20000000</v>
      </c>
      <c r="AX379" s="77">
        <v>13361150</v>
      </c>
      <c r="AY379" s="79">
        <v>1</v>
      </c>
      <c r="AZ379" s="77">
        <v>129708000</v>
      </c>
      <c r="BA379" s="77">
        <v>86652402.210000008</v>
      </c>
      <c r="BB379" s="74" t="s">
        <v>93</v>
      </c>
      <c r="BC379" s="75" t="s">
        <v>1972</v>
      </c>
      <c r="BD379" s="82">
        <v>574.53171504141778</v>
      </c>
      <c r="BE379" s="82">
        <v>0</v>
      </c>
      <c r="BF379" s="82">
        <v>13.645121168898106</v>
      </c>
      <c r="BG379" s="82">
        <v>588.17683621031586</v>
      </c>
      <c r="BH379" s="82">
        <v>574.53171504141778</v>
      </c>
      <c r="BI379" s="82">
        <v>0</v>
      </c>
      <c r="BJ379" s="82">
        <v>13.645121168898106</v>
      </c>
      <c r="BK379" s="82">
        <v>588.17683621031586</v>
      </c>
      <c r="BL379" s="82">
        <v>183015</v>
      </c>
      <c r="BM379" s="82">
        <v>0</v>
      </c>
      <c r="BN379" s="82">
        <v>4346.6040000000003</v>
      </c>
      <c r="BO379" s="82">
        <v>187361.60399999996</v>
      </c>
      <c r="BP379" s="82">
        <v>574.53171504141778</v>
      </c>
      <c r="BQ379" s="82">
        <v>0</v>
      </c>
      <c r="BR379" s="82">
        <v>13.645121168898106</v>
      </c>
      <c r="BS379" s="89">
        <v>588.17683621031586</v>
      </c>
      <c r="BT379" s="82">
        <v>3006.2371989542185</v>
      </c>
      <c r="BU379" s="82">
        <v>0</v>
      </c>
      <c r="BV379" s="82">
        <v>71.398096516259344</v>
      </c>
      <c r="BW379" s="82">
        <v>3077.6352954704776</v>
      </c>
      <c r="BX379" s="82">
        <v>3006.2371989542185</v>
      </c>
      <c r="BY379" s="82">
        <v>0</v>
      </c>
      <c r="BZ379" s="82">
        <v>71.398096516259344</v>
      </c>
      <c r="CA379" s="82">
        <v>3077.6352954704776</v>
      </c>
      <c r="CB379" s="82">
        <v>957625.98749999993</v>
      </c>
      <c r="CC379" s="82">
        <v>0</v>
      </c>
      <c r="CD379" s="82">
        <v>22743.60543</v>
      </c>
      <c r="CE379" s="82">
        <v>980369.59292999981</v>
      </c>
      <c r="CF379" s="82">
        <v>3006.2371989542185</v>
      </c>
      <c r="CG379" s="82">
        <v>0</v>
      </c>
      <c r="CH379" s="82">
        <v>71.398096516259344</v>
      </c>
      <c r="CI379" s="82">
        <v>3077.6352954704776</v>
      </c>
      <c r="CJ379" s="82" t="s">
        <v>96</v>
      </c>
      <c r="CK379" s="83">
        <v>1.4999999999999999E-2</v>
      </c>
      <c r="CL379" s="83">
        <v>3.5000000000000003E-2</v>
      </c>
      <c r="CM379" s="83">
        <v>0.26500000000000001</v>
      </c>
      <c r="CN379" s="82">
        <v>3050.25</v>
      </c>
      <c r="CO379" s="82">
        <v>7117.2500000000009</v>
      </c>
      <c r="CP379" s="82">
        <v>53887.75</v>
      </c>
      <c r="CQ379" s="82">
        <v>3050.25</v>
      </c>
      <c r="CR379" s="89">
        <v>3050.25</v>
      </c>
      <c r="CS379" s="82">
        <v>3050.25</v>
      </c>
      <c r="CT379" s="82">
        <v>7117.2500000000009</v>
      </c>
      <c r="CU379" s="82">
        <v>53887.75</v>
      </c>
      <c r="CV379" s="82">
        <v>3050.25</v>
      </c>
      <c r="CW379" s="82">
        <v>3050.25</v>
      </c>
    </row>
    <row r="380" spans="1:101">
      <c r="A380" s="86" t="s">
        <v>520</v>
      </c>
      <c r="B380" s="87" t="s">
        <v>869</v>
      </c>
      <c r="C380" s="75" t="s">
        <v>1973</v>
      </c>
      <c r="D380" s="74" t="s">
        <v>2605</v>
      </c>
      <c r="E380" s="74" t="s">
        <v>520</v>
      </c>
      <c r="F380" s="74" t="s">
        <v>869</v>
      </c>
      <c r="G380" s="74" t="s">
        <v>852</v>
      </c>
      <c r="I380" s="74" t="s">
        <v>836</v>
      </c>
      <c r="J380" s="74" t="s">
        <v>2583</v>
      </c>
      <c r="K380" s="74" t="s">
        <v>128</v>
      </c>
      <c r="L380" s="74" t="s">
        <v>89</v>
      </c>
      <c r="M380" s="74" t="s">
        <v>90</v>
      </c>
      <c r="N380" s="74" t="s">
        <v>854</v>
      </c>
      <c r="O380" s="76">
        <v>44561</v>
      </c>
      <c r="P380" s="76">
        <v>44469</v>
      </c>
      <c r="Q380" s="77">
        <v>1</v>
      </c>
      <c r="R380" s="74" t="s">
        <v>94</v>
      </c>
      <c r="S380" s="77">
        <v>306600</v>
      </c>
      <c r="T380" s="77">
        <v>306600</v>
      </c>
      <c r="U380" s="77">
        <v>7281.75</v>
      </c>
      <c r="V380" s="78">
        <v>0.05</v>
      </c>
      <c r="W380" s="79">
        <v>1</v>
      </c>
      <c r="X380" s="77">
        <v>306600</v>
      </c>
      <c r="Y380" s="88">
        <v>306600</v>
      </c>
      <c r="Z380" s="77">
        <v>7281.75</v>
      </c>
      <c r="AA380" s="74">
        <v>0</v>
      </c>
      <c r="AB380" s="74">
        <v>0</v>
      </c>
      <c r="AD380" s="74">
        <v>0</v>
      </c>
      <c r="AE380" s="74">
        <v>0</v>
      </c>
      <c r="AF380" s="74">
        <v>0</v>
      </c>
      <c r="AG380" s="74">
        <v>0</v>
      </c>
      <c r="AI380" s="74">
        <v>3</v>
      </c>
      <c r="AJ380" s="74">
        <v>3</v>
      </c>
      <c r="AL380" s="74">
        <v>3</v>
      </c>
      <c r="AM380" s="74" t="s">
        <v>95</v>
      </c>
      <c r="AN380" s="74">
        <v>0</v>
      </c>
      <c r="AO380" s="74" t="s">
        <v>95</v>
      </c>
      <c r="AP380" s="74" t="s">
        <v>95</v>
      </c>
      <c r="AQ380" s="74">
        <v>1</v>
      </c>
      <c r="AS380" s="74">
        <v>1</v>
      </c>
      <c r="AT380" s="74" t="s">
        <v>92</v>
      </c>
      <c r="AU380" s="74" t="s">
        <v>2579</v>
      </c>
      <c r="AV380" s="74" t="s">
        <v>94</v>
      </c>
      <c r="AW380" s="77">
        <v>10000000</v>
      </c>
      <c r="AX380" s="77">
        <v>5438600</v>
      </c>
      <c r="AY380" s="79">
        <v>1</v>
      </c>
      <c r="AZ380" s="77">
        <v>64854000</v>
      </c>
      <c r="BA380" s="77">
        <v>35271496.440000005</v>
      </c>
      <c r="BB380" s="74" t="s">
        <v>93</v>
      </c>
      <c r="BC380" s="75" t="s">
        <v>1973</v>
      </c>
      <c r="BD380" s="82">
        <v>866.2474739695042</v>
      </c>
      <c r="BE380" s="82">
        <v>0</v>
      </c>
      <c r="BF380" s="82">
        <v>20.573377506775724</v>
      </c>
      <c r="BG380" s="82">
        <v>886.82085147627993</v>
      </c>
      <c r="BH380" s="82">
        <v>866.2474739695042</v>
      </c>
      <c r="BI380" s="82">
        <v>0</v>
      </c>
      <c r="BJ380" s="82">
        <v>20.573377506775724</v>
      </c>
      <c r="BK380" s="82">
        <v>886.82085147627993</v>
      </c>
      <c r="BL380" s="82">
        <v>275940</v>
      </c>
      <c r="BM380" s="82">
        <v>0</v>
      </c>
      <c r="BN380" s="82">
        <v>6553.5749999999998</v>
      </c>
      <c r="BO380" s="82">
        <v>282493.57499999995</v>
      </c>
      <c r="BP380" s="82">
        <v>866.2474739695042</v>
      </c>
      <c r="BQ380" s="82">
        <v>0</v>
      </c>
      <c r="BR380" s="82">
        <v>20.573377506775724</v>
      </c>
      <c r="BS380" s="89">
        <v>886.82085147627993</v>
      </c>
      <c r="BT380" s="82">
        <v>4532.639907545431</v>
      </c>
      <c r="BU380" s="82">
        <v>0</v>
      </c>
      <c r="BV380" s="82">
        <v>107.65019780420397</v>
      </c>
      <c r="BW380" s="82">
        <v>4640.2901053496344</v>
      </c>
      <c r="BX380" s="82">
        <v>4532.639907545431</v>
      </c>
      <c r="BY380" s="82">
        <v>0</v>
      </c>
      <c r="BZ380" s="82">
        <v>107.65019780420397</v>
      </c>
      <c r="CA380" s="82">
        <v>4640.2901053496344</v>
      </c>
      <c r="CB380" s="82">
        <v>1443856.05</v>
      </c>
      <c r="CC380" s="82">
        <v>0</v>
      </c>
      <c r="CD380" s="82">
        <v>34291.5811875</v>
      </c>
      <c r="CE380" s="82">
        <v>1478147.6311874997</v>
      </c>
      <c r="CF380" s="82">
        <v>4532.639907545431</v>
      </c>
      <c r="CG380" s="82">
        <v>0</v>
      </c>
      <c r="CH380" s="82">
        <v>107.65019780420397</v>
      </c>
      <c r="CI380" s="82">
        <v>4640.2901053496344</v>
      </c>
      <c r="CJ380" s="82" t="s">
        <v>96</v>
      </c>
      <c r="CK380" s="83">
        <v>1.4999999999999999E-2</v>
      </c>
      <c r="CL380" s="83">
        <v>3.5000000000000003E-2</v>
      </c>
      <c r="CM380" s="83">
        <v>0.26500000000000001</v>
      </c>
      <c r="CN380" s="82">
        <v>4599</v>
      </c>
      <c r="CO380" s="82">
        <v>10731.000000000002</v>
      </c>
      <c r="CP380" s="82">
        <v>81249</v>
      </c>
      <c r="CQ380" s="82">
        <v>4599</v>
      </c>
      <c r="CR380" s="89">
        <v>4599</v>
      </c>
      <c r="CS380" s="82">
        <v>4599</v>
      </c>
      <c r="CT380" s="82">
        <v>10731.000000000002</v>
      </c>
      <c r="CU380" s="82">
        <v>81249</v>
      </c>
      <c r="CV380" s="82">
        <v>4599</v>
      </c>
      <c r="CW380" s="82">
        <v>4599</v>
      </c>
    </row>
    <row r="381" spans="1:101">
      <c r="A381" s="86" t="s">
        <v>520</v>
      </c>
      <c r="B381" s="87" t="s">
        <v>870</v>
      </c>
      <c r="C381" s="75" t="s">
        <v>1974</v>
      </c>
      <c r="D381" s="74" t="s">
        <v>2605</v>
      </c>
      <c r="E381" s="74" t="s">
        <v>520</v>
      </c>
      <c r="F381" s="74" t="s">
        <v>870</v>
      </c>
      <c r="G381" s="74" t="s">
        <v>852</v>
      </c>
      <c r="I381" s="74" t="s">
        <v>836</v>
      </c>
      <c r="J381" s="74" t="s">
        <v>2583</v>
      </c>
      <c r="K381" s="74" t="s">
        <v>128</v>
      </c>
      <c r="L381" s="74" t="s">
        <v>89</v>
      </c>
      <c r="M381" s="74" t="s">
        <v>90</v>
      </c>
      <c r="N381" s="74" t="s">
        <v>854</v>
      </c>
      <c r="O381" s="76">
        <v>44561</v>
      </c>
      <c r="P381" s="76">
        <v>44469</v>
      </c>
      <c r="Q381" s="77">
        <v>1</v>
      </c>
      <c r="R381" s="74" t="s">
        <v>94</v>
      </c>
      <c r="S381" s="77">
        <v>288000</v>
      </c>
      <c r="T381" s="77">
        <v>288000</v>
      </c>
      <c r="U381" s="77">
        <v>6840</v>
      </c>
      <c r="V381" s="78">
        <v>0.05</v>
      </c>
      <c r="W381" s="79">
        <v>1</v>
      </c>
      <c r="X381" s="77">
        <v>288000</v>
      </c>
      <c r="Y381" s="88">
        <v>288000</v>
      </c>
      <c r="Z381" s="77">
        <v>6840</v>
      </c>
      <c r="AA381" s="74">
        <v>0</v>
      </c>
      <c r="AB381" s="74">
        <v>0</v>
      </c>
      <c r="AD381" s="74">
        <v>0</v>
      </c>
      <c r="AE381" s="74">
        <v>0</v>
      </c>
      <c r="AF381" s="74">
        <v>0</v>
      </c>
      <c r="AG381" s="74">
        <v>0</v>
      </c>
      <c r="AI381" s="74">
        <v>3</v>
      </c>
      <c r="AJ381" s="74">
        <v>3</v>
      </c>
      <c r="AL381" s="74">
        <v>3</v>
      </c>
      <c r="AM381" s="74" t="s">
        <v>95</v>
      </c>
      <c r="AN381" s="74">
        <v>0</v>
      </c>
      <c r="AO381" s="74" t="s">
        <v>95</v>
      </c>
      <c r="AP381" s="74" t="s">
        <v>95</v>
      </c>
      <c r="AQ381" s="74">
        <v>1</v>
      </c>
      <c r="AS381" s="74">
        <v>1</v>
      </c>
      <c r="AT381" s="74" t="s">
        <v>92</v>
      </c>
      <c r="AU381" s="74" t="s">
        <v>2579</v>
      </c>
      <c r="AV381" s="74" t="s">
        <v>94</v>
      </c>
      <c r="AW381" s="77">
        <v>10000000</v>
      </c>
      <c r="AX381" s="77">
        <v>5438600</v>
      </c>
      <c r="AY381" s="79">
        <v>1</v>
      </c>
      <c r="AZ381" s="77">
        <v>64854000</v>
      </c>
      <c r="BA381" s="77">
        <v>35271496.440000005</v>
      </c>
      <c r="BB381" s="74" t="s">
        <v>93</v>
      </c>
      <c r="BC381" s="75" t="s">
        <v>1974</v>
      </c>
      <c r="BD381" s="82">
        <v>813.69625734904503</v>
      </c>
      <c r="BE381" s="82">
        <v>0</v>
      </c>
      <c r="BF381" s="82">
        <v>19.325286112039819</v>
      </c>
      <c r="BG381" s="82">
        <v>833.02154346108489</v>
      </c>
      <c r="BH381" s="82">
        <v>813.69625734904503</v>
      </c>
      <c r="BI381" s="82">
        <v>0</v>
      </c>
      <c r="BJ381" s="82">
        <v>19.325286112039819</v>
      </c>
      <c r="BK381" s="82">
        <v>833.02154346108489</v>
      </c>
      <c r="BL381" s="82">
        <v>259200</v>
      </c>
      <c r="BM381" s="82">
        <v>0</v>
      </c>
      <c r="BN381" s="82">
        <v>6156</v>
      </c>
      <c r="BO381" s="82">
        <v>265356</v>
      </c>
      <c r="BP381" s="82">
        <v>813.69625734904503</v>
      </c>
      <c r="BQ381" s="82">
        <v>0</v>
      </c>
      <c r="BR381" s="82">
        <v>19.325286112039819</v>
      </c>
      <c r="BS381" s="89">
        <v>833.02154346108489</v>
      </c>
      <c r="BT381" s="82">
        <v>4257.6656665788778</v>
      </c>
      <c r="BU381" s="82">
        <v>0</v>
      </c>
      <c r="BV381" s="82">
        <v>101.11955958124835</v>
      </c>
      <c r="BW381" s="82">
        <v>4358.7852261601265</v>
      </c>
      <c r="BX381" s="82">
        <v>4257.6656665788778</v>
      </c>
      <c r="BY381" s="82">
        <v>0</v>
      </c>
      <c r="BZ381" s="82">
        <v>101.11955958124835</v>
      </c>
      <c r="CA381" s="82">
        <v>4358.7852261601265</v>
      </c>
      <c r="CB381" s="82">
        <v>1356264</v>
      </c>
      <c r="CC381" s="82">
        <v>0</v>
      </c>
      <c r="CD381" s="82">
        <v>32211.27</v>
      </c>
      <c r="CE381" s="82">
        <v>1388475.27</v>
      </c>
      <c r="CF381" s="82">
        <v>4257.6656665788778</v>
      </c>
      <c r="CG381" s="82">
        <v>0</v>
      </c>
      <c r="CH381" s="82">
        <v>101.11955958124835</v>
      </c>
      <c r="CI381" s="82">
        <v>4358.7852261601265</v>
      </c>
      <c r="CJ381" s="82" t="s">
        <v>96</v>
      </c>
      <c r="CK381" s="83">
        <v>1.4999999999999999E-2</v>
      </c>
      <c r="CL381" s="83">
        <v>3.5000000000000003E-2</v>
      </c>
      <c r="CM381" s="83">
        <v>0.26500000000000001</v>
      </c>
      <c r="CN381" s="82">
        <v>4320</v>
      </c>
      <c r="CO381" s="82">
        <v>10080.000000000002</v>
      </c>
      <c r="CP381" s="82">
        <v>76320</v>
      </c>
      <c r="CQ381" s="82">
        <v>4320</v>
      </c>
      <c r="CR381" s="89">
        <v>4320</v>
      </c>
      <c r="CS381" s="82">
        <v>4320</v>
      </c>
      <c r="CT381" s="82">
        <v>10080.000000000002</v>
      </c>
      <c r="CU381" s="82">
        <v>76320</v>
      </c>
      <c r="CV381" s="82">
        <v>4320</v>
      </c>
      <c r="CW381" s="82">
        <v>4320</v>
      </c>
    </row>
    <row r="382" spans="1:101">
      <c r="A382" s="86" t="s">
        <v>520</v>
      </c>
      <c r="B382" s="87" t="s">
        <v>871</v>
      </c>
      <c r="C382" s="75" t="s">
        <v>1975</v>
      </c>
      <c r="D382" s="74" t="s">
        <v>2605</v>
      </c>
      <c r="E382" s="74" t="s">
        <v>520</v>
      </c>
      <c r="F382" s="74" t="s">
        <v>871</v>
      </c>
      <c r="G382" s="74" t="s">
        <v>852</v>
      </c>
      <c r="I382" s="74" t="s">
        <v>836</v>
      </c>
      <c r="J382" s="74" t="s">
        <v>2583</v>
      </c>
      <c r="K382" s="74" t="s">
        <v>128</v>
      </c>
      <c r="L382" s="74" t="s">
        <v>89</v>
      </c>
      <c r="M382" s="74" t="s">
        <v>90</v>
      </c>
      <c r="N382" s="74" t="s">
        <v>854</v>
      </c>
      <c r="O382" s="76">
        <v>44561</v>
      </c>
      <c r="P382" s="76">
        <v>44469</v>
      </c>
      <c r="Q382" s="77">
        <v>1</v>
      </c>
      <c r="R382" s="74" t="s">
        <v>94</v>
      </c>
      <c r="S382" s="77">
        <v>222600</v>
      </c>
      <c r="T382" s="77">
        <v>222600</v>
      </c>
      <c r="U382" s="77">
        <v>5286.75</v>
      </c>
      <c r="V382" s="78">
        <v>0.05</v>
      </c>
      <c r="W382" s="79">
        <v>1</v>
      </c>
      <c r="X382" s="77">
        <v>222600</v>
      </c>
      <c r="Y382" s="88">
        <v>222600</v>
      </c>
      <c r="Z382" s="77">
        <v>5286.75</v>
      </c>
      <c r="AA382" s="74">
        <v>0</v>
      </c>
      <c r="AB382" s="74">
        <v>0</v>
      </c>
      <c r="AD382" s="74">
        <v>0</v>
      </c>
      <c r="AE382" s="74">
        <v>0</v>
      </c>
      <c r="AF382" s="74">
        <v>0</v>
      </c>
      <c r="AG382" s="74">
        <v>0</v>
      </c>
      <c r="AI382" s="74">
        <v>3</v>
      </c>
      <c r="AJ382" s="74">
        <v>3</v>
      </c>
      <c r="AL382" s="74">
        <v>3</v>
      </c>
      <c r="AM382" s="74" t="s">
        <v>95</v>
      </c>
      <c r="AN382" s="74">
        <v>0</v>
      </c>
      <c r="AO382" s="74" t="s">
        <v>95</v>
      </c>
      <c r="AP382" s="74" t="s">
        <v>95</v>
      </c>
      <c r="AQ382" s="74">
        <v>1</v>
      </c>
      <c r="AS382" s="74">
        <v>1</v>
      </c>
      <c r="AT382" s="74" t="s">
        <v>92</v>
      </c>
      <c r="AU382" s="74" t="s">
        <v>2579</v>
      </c>
      <c r="AV382" s="74" t="s">
        <v>94</v>
      </c>
      <c r="AW382" s="77">
        <v>10000000</v>
      </c>
      <c r="AX382" s="77">
        <v>5438600</v>
      </c>
      <c r="AY382" s="79">
        <v>1</v>
      </c>
      <c r="AZ382" s="77">
        <v>64854000</v>
      </c>
      <c r="BA382" s="77">
        <v>35271496.440000005</v>
      </c>
      <c r="BB382" s="74" t="s">
        <v>93</v>
      </c>
      <c r="BC382" s="75" t="s">
        <v>1975</v>
      </c>
      <c r="BD382" s="82">
        <v>628.91939890936601</v>
      </c>
      <c r="BE382" s="82">
        <v>0</v>
      </c>
      <c r="BF382" s="82">
        <v>14.936835724097445</v>
      </c>
      <c r="BG382" s="82">
        <v>643.85623463346349</v>
      </c>
      <c r="BH382" s="82">
        <v>628.91939890936601</v>
      </c>
      <c r="BI382" s="82">
        <v>0</v>
      </c>
      <c r="BJ382" s="82">
        <v>14.936835724097445</v>
      </c>
      <c r="BK382" s="82">
        <v>643.85623463346349</v>
      </c>
      <c r="BL382" s="82">
        <v>200340</v>
      </c>
      <c r="BM382" s="82">
        <v>0</v>
      </c>
      <c r="BN382" s="82">
        <v>4758.0749999999998</v>
      </c>
      <c r="BO382" s="82">
        <v>205098.07499999998</v>
      </c>
      <c r="BP382" s="82">
        <v>628.91939890936601</v>
      </c>
      <c r="BQ382" s="82">
        <v>0</v>
      </c>
      <c r="BR382" s="82">
        <v>14.936835724097445</v>
      </c>
      <c r="BS382" s="89">
        <v>643.85623463346349</v>
      </c>
      <c r="BT382" s="82">
        <v>3290.8207547932575</v>
      </c>
      <c r="BU382" s="82">
        <v>0</v>
      </c>
      <c r="BV382" s="82">
        <v>78.156992926339882</v>
      </c>
      <c r="BW382" s="82">
        <v>3368.9777477195976</v>
      </c>
      <c r="BX382" s="82">
        <v>3290.8207547932575</v>
      </c>
      <c r="BY382" s="82">
        <v>0</v>
      </c>
      <c r="BZ382" s="82">
        <v>78.156992926339882</v>
      </c>
      <c r="CA382" s="82">
        <v>3368.9777477195976</v>
      </c>
      <c r="CB382" s="82">
        <v>1048279.0499999999</v>
      </c>
      <c r="CC382" s="82">
        <v>0</v>
      </c>
      <c r="CD382" s="82">
        <v>24896.627437499999</v>
      </c>
      <c r="CE382" s="82">
        <v>1073175.6774374999</v>
      </c>
      <c r="CF382" s="82">
        <v>3290.8207547932575</v>
      </c>
      <c r="CG382" s="82">
        <v>0</v>
      </c>
      <c r="CH382" s="82">
        <v>78.156992926339882</v>
      </c>
      <c r="CI382" s="82">
        <v>3368.9777477195976</v>
      </c>
      <c r="CJ382" s="82" t="s">
        <v>96</v>
      </c>
      <c r="CK382" s="83">
        <v>1.4999999999999999E-2</v>
      </c>
      <c r="CL382" s="83">
        <v>3.5000000000000003E-2</v>
      </c>
      <c r="CM382" s="83">
        <v>0.26500000000000001</v>
      </c>
      <c r="CN382" s="82">
        <v>3339</v>
      </c>
      <c r="CO382" s="82">
        <v>7791.0000000000009</v>
      </c>
      <c r="CP382" s="82">
        <v>58989</v>
      </c>
      <c r="CQ382" s="82">
        <v>3339</v>
      </c>
      <c r="CR382" s="89">
        <v>3339</v>
      </c>
      <c r="CS382" s="82">
        <v>3339</v>
      </c>
      <c r="CT382" s="82">
        <v>7791.0000000000009</v>
      </c>
      <c r="CU382" s="82">
        <v>58989</v>
      </c>
      <c r="CV382" s="82">
        <v>3339</v>
      </c>
      <c r="CW382" s="82">
        <v>3339</v>
      </c>
    </row>
    <row r="383" spans="1:101">
      <c r="A383" s="86" t="s">
        <v>520</v>
      </c>
      <c r="B383" s="87" t="s">
        <v>872</v>
      </c>
      <c r="C383" s="75" t="s">
        <v>1976</v>
      </c>
      <c r="D383" s="74" t="s">
        <v>2605</v>
      </c>
      <c r="E383" s="74" t="s">
        <v>520</v>
      </c>
      <c r="F383" s="74" t="s">
        <v>872</v>
      </c>
      <c r="G383" s="74" t="s">
        <v>852</v>
      </c>
      <c r="I383" s="74" t="s">
        <v>836</v>
      </c>
      <c r="J383" s="74" t="s">
        <v>2583</v>
      </c>
      <c r="K383" s="74" t="s">
        <v>128</v>
      </c>
      <c r="L383" s="74" t="s">
        <v>89</v>
      </c>
      <c r="M383" s="74" t="s">
        <v>90</v>
      </c>
      <c r="N383" s="74" t="s">
        <v>854</v>
      </c>
      <c r="O383" s="76">
        <v>44560</v>
      </c>
      <c r="P383" s="76">
        <v>44469</v>
      </c>
      <c r="Q383" s="77">
        <v>1</v>
      </c>
      <c r="R383" s="74" t="s">
        <v>94</v>
      </c>
      <c r="S383" s="77">
        <v>224000</v>
      </c>
      <c r="T383" s="77">
        <v>224000</v>
      </c>
      <c r="U383" s="77">
        <v>5195.5600000000004</v>
      </c>
      <c r="V383" s="78">
        <v>0.05</v>
      </c>
      <c r="W383" s="79">
        <v>1</v>
      </c>
      <c r="X383" s="77">
        <v>224000</v>
      </c>
      <c r="Y383" s="88">
        <v>224000</v>
      </c>
      <c r="Z383" s="77">
        <v>5195.5600000000004</v>
      </c>
      <c r="AA383" s="74">
        <v>0</v>
      </c>
      <c r="AB383" s="74">
        <v>0</v>
      </c>
      <c r="AD383" s="74">
        <v>0</v>
      </c>
      <c r="AE383" s="74">
        <v>0</v>
      </c>
      <c r="AF383" s="74">
        <v>0</v>
      </c>
      <c r="AG383" s="74">
        <v>0</v>
      </c>
      <c r="AI383" s="74">
        <v>3</v>
      </c>
      <c r="AJ383" s="74">
        <v>3</v>
      </c>
      <c r="AL383" s="74">
        <v>3</v>
      </c>
      <c r="AM383" s="74" t="s">
        <v>95</v>
      </c>
      <c r="AN383" s="74">
        <v>0</v>
      </c>
      <c r="AO383" s="74" t="s">
        <v>95</v>
      </c>
      <c r="AP383" s="74" t="s">
        <v>95</v>
      </c>
      <c r="AQ383" s="74">
        <v>1</v>
      </c>
      <c r="AS383" s="74">
        <v>1</v>
      </c>
      <c r="AT383" s="74" t="s">
        <v>92</v>
      </c>
      <c r="AU383" s="74" t="s">
        <v>2579</v>
      </c>
      <c r="AV383" s="74" t="s">
        <v>94</v>
      </c>
      <c r="AW383" s="77">
        <v>10000000</v>
      </c>
      <c r="AX383" s="77">
        <v>5438600</v>
      </c>
      <c r="AY383" s="79">
        <v>1</v>
      </c>
      <c r="AZ383" s="77">
        <v>64854000</v>
      </c>
      <c r="BA383" s="77">
        <v>35271496.440000005</v>
      </c>
      <c r="BB383" s="74" t="s">
        <v>93</v>
      </c>
      <c r="BC383" s="75" t="s">
        <v>1976</v>
      </c>
      <c r="BD383" s="82">
        <v>632.87486682703502</v>
      </c>
      <c r="BE383" s="82">
        <v>0</v>
      </c>
      <c r="BF383" s="82">
        <v>14.679193495945849</v>
      </c>
      <c r="BG383" s="82">
        <v>647.55406032298083</v>
      </c>
      <c r="BH383" s="82">
        <v>632.87486682703502</v>
      </c>
      <c r="BI383" s="82">
        <v>0</v>
      </c>
      <c r="BJ383" s="82">
        <v>14.679193495945849</v>
      </c>
      <c r="BK383" s="82">
        <v>647.55406032298083</v>
      </c>
      <c r="BL383" s="82">
        <v>201600</v>
      </c>
      <c r="BM383" s="82">
        <v>0</v>
      </c>
      <c r="BN383" s="82">
        <v>4676.0040000000008</v>
      </c>
      <c r="BO383" s="82">
        <v>206276.00399999999</v>
      </c>
      <c r="BP383" s="82">
        <v>632.87486682703502</v>
      </c>
      <c r="BQ383" s="82">
        <v>0</v>
      </c>
      <c r="BR383" s="82">
        <v>14.679193495945849</v>
      </c>
      <c r="BS383" s="89">
        <v>647.55406032298083</v>
      </c>
      <c r="BT383" s="82">
        <v>3311.5177406724606</v>
      </c>
      <c r="BU383" s="82">
        <v>0</v>
      </c>
      <c r="BV383" s="82">
        <v>76.808879967536654</v>
      </c>
      <c r="BW383" s="82">
        <v>3388.3266206399971</v>
      </c>
      <c r="BX383" s="82">
        <v>3311.5177406724606</v>
      </c>
      <c r="BY383" s="82">
        <v>0</v>
      </c>
      <c r="BZ383" s="82">
        <v>76.808879967536654</v>
      </c>
      <c r="CA383" s="82">
        <v>3388.3266206399971</v>
      </c>
      <c r="CB383" s="82">
        <v>1054872</v>
      </c>
      <c r="CC383" s="82">
        <v>0</v>
      </c>
      <c r="CD383" s="82">
        <v>24467.190930000004</v>
      </c>
      <c r="CE383" s="82">
        <v>1079339.1909299998</v>
      </c>
      <c r="CF383" s="82">
        <v>3311.5177406724606</v>
      </c>
      <c r="CG383" s="82">
        <v>0</v>
      </c>
      <c r="CH383" s="82">
        <v>76.808879967536654</v>
      </c>
      <c r="CI383" s="82">
        <v>3388.3266206399971</v>
      </c>
      <c r="CJ383" s="82" t="s">
        <v>96</v>
      </c>
      <c r="CK383" s="83">
        <v>1.4999999999999999E-2</v>
      </c>
      <c r="CL383" s="83">
        <v>3.5000000000000003E-2</v>
      </c>
      <c r="CM383" s="83">
        <v>0.26500000000000001</v>
      </c>
      <c r="CN383" s="82">
        <v>3360</v>
      </c>
      <c r="CO383" s="82">
        <v>7840.0000000000009</v>
      </c>
      <c r="CP383" s="82">
        <v>59360</v>
      </c>
      <c r="CQ383" s="82">
        <v>3360</v>
      </c>
      <c r="CR383" s="89">
        <v>3360</v>
      </c>
      <c r="CS383" s="82">
        <v>3360</v>
      </c>
      <c r="CT383" s="82">
        <v>7840.0000000000009</v>
      </c>
      <c r="CU383" s="82">
        <v>59360</v>
      </c>
      <c r="CV383" s="82">
        <v>3360</v>
      </c>
      <c r="CW383" s="82">
        <v>3360</v>
      </c>
    </row>
    <row r="384" spans="1:101">
      <c r="A384" s="86" t="s">
        <v>520</v>
      </c>
      <c r="B384" s="87" t="s">
        <v>873</v>
      </c>
      <c r="C384" s="75" t="s">
        <v>1977</v>
      </c>
      <c r="D384" s="74" t="s">
        <v>2605</v>
      </c>
      <c r="E384" s="74" t="s">
        <v>520</v>
      </c>
      <c r="F384" s="74" t="s">
        <v>873</v>
      </c>
      <c r="G384" s="74" t="s">
        <v>834</v>
      </c>
      <c r="I384" s="74" t="s">
        <v>836</v>
      </c>
      <c r="J384" s="74" t="s">
        <v>2582</v>
      </c>
      <c r="K384" s="74" t="s">
        <v>100</v>
      </c>
      <c r="L384" s="74" t="s">
        <v>89</v>
      </c>
      <c r="M384" s="74" t="s">
        <v>90</v>
      </c>
      <c r="N384" s="74" t="s">
        <v>837</v>
      </c>
      <c r="O384" s="76">
        <v>44560</v>
      </c>
      <c r="P384" s="76">
        <v>44469</v>
      </c>
      <c r="Q384" s="77">
        <v>1</v>
      </c>
      <c r="R384" s="74" t="s">
        <v>94</v>
      </c>
      <c r="S384" s="77">
        <v>320000</v>
      </c>
      <c r="T384" s="77">
        <v>320000</v>
      </c>
      <c r="U384" s="77">
        <v>7155.56</v>
      </c>
      <c r="V384" s="78">
        <v>0.05</v>
      </c>
      <c r="W384" s="79">
        <v>1</v>
      </c>
      <c r="X384" s="77">
        <v>320000</v>
      </c>
      <c r="Y384" s="88">
        <v>320000</v>
      </c>
      <c r="Z384" s="77">
        <v>7155.56</v>
      </c>
      <c r="AA384" s="74">
        <v>0</v>
      </c>
      <c r="AB384" s="74">
        <v>0</v>
      </c>
      <c r="AD384" s="74">
        <v>0</v>
      </c>
      <c r="AE384" s="74">
        <v>0</v>
      </c>
      <c r="AF384" s="74">
        <v>0</v>
      </c>
      <c r="AG384" s="74">
        <v>0</v>
      </c>
      <c r="AI384" s="74">
        <v>3</v>
      </c>
      <c r="AJ384" s="74">
        <v>3</v>
      </c>
      <c r="AL384" s="74">
        <v>3</v>
      </c>
      <c r="AM384" s="74" t="s">
        <v>95</v>
      </c>
      <c r="AN384" s="74">
        <v>0</v>
      </c>
      <c r="AO384" s="74" t="s">
        <v>95</v>
      </c>
      <c r="AP384" s="74" t="s">
        <v>95</v>
      </c>
      <c r="AQ384" s="74">
        <v>1</v>
      </c>
      <c r="AS384" s="74">
        <v>1</v>
      </c>
      <c r="AT384" s="74" t="s">
        <v>92</v>
      </c>
      <c r="AU384" s="74" t="s">
        <v>2579</v>
      </c>
      <c r="AV384" s="74" t="s">
        <v>94</v>
      </c>
      <c r="AW384" s="77">
        <v>20000000</v>
      </c>
      <c r="AX384" s="77">
        <v>13361150</v>
      </c>
      <c r="AY384" s="79">
        <v>1</v>
      </c>
      <c r="AZ384" s="77">
        <v>129708000</v>
      </c>
      <c r="BA384" s="77">
        <v>86652402.210000008</v>
      </c>
      <c r="BB384" s="74" t="s">
        <v>93</v>
      </c>
      <c r="BC384" s="75" t="s">
        <v>1977</v>
      </c>
      <c r="BD384" s="82">
        <v>904.10695261005003</v>
      </c>
      <c r="BE384" s="82">
        <v>0</v>
      </c>
      <c r="BF384" s="82">
        <v>20.216848580682409</v>
      </c>
      <c r="BG384" s="82">
        <v>924.32380119073241</v>
      </c>
      <c r="BH384" s="82">
        <v>904.10695261005003</v>
      </c>
      <c r="BI384" s="82">
        <v>0</v>
      </c>
      <c r="BJ384" s="82">
        <v>20.216848580682409</v>
      </c>
      <c r="BK384" s="82">
        <v>924.32380119073241</v>
      </c>
      <c r="BL384" s="82">
        <v>288000</v>
      </c>
      <c r="BM384" s="82">
        <v>0</v>
      </c>
      <c r="BN384" s="82">
        <v>6440.0040000000008</v>
      </c>
      <c r="BO384" s="82">
        <v>294440.00399999996</v>
      </c>
      <c r="BP384" s="82">
        <v>904.10695261005003</v>
      </c>
      <c r="BQ384" s="82">
        <v>0</v>
      </c>
      <c r="BR384" s="82">
        <v>20.216848580682409</v>
      </c>
      <c r="BS384" s="89">
        <v>924.32380119073241</v>
      </c>
      <c r="BT384" s="82">
        <v>4730.7396295320868</v>
      </c>
      <c r="BU384" s="82">
        <v>0</v>
      </c>
      <c r="BV384" s="82">
        <v>105.78466019842071</v>
      </c>
      <c r="BW384" s="82">
        <v>4836.524289730507</v>
      </c>
      <c r="BX384" s="82">
        <v>4730.7396295320868</v>
      </c>
      <c r="BY384" s="82">
        <v>0</v>
      </c>
      <c r="BZ384" s="82">
        <v>105.78466019842071</v>
      </c>
      <c r="CA384" s="82">
        <v>4836.524289730507</v>
      </c>
      <c r="CB384" s="82">
        <v>1506960</v>
      </c>
      <c r="CC384" s="82">
        <v>0</v>
      </c>
      <c r="CD384" s="82">
        <v>33697.320930000002</v>
      </c>
      <c r="CE384" s="82">
        <v>1540657.3209299997</v>
      </c>
      <c r="CF384" s="82">
        <v>4730.7396295320868</v>
      </c>
      <c r="CG384" s="82">
        <v>0</v>
      </c>
      <c r="CH384" s="82">
        <v>105.78466019842071</v>
      </c>
      <c r="CI384" s="82">
        <v>4836.524289730507</v>
      </c>
      <c r="CJ384" s="82" t="s">
        <v>96</v>
      </c>
      <c r="CK384" s="83">
        <v>1.4999999999999999E-2</v>
      </c>
      <c r="CL384" s="83">
        <v>3.5000000000000003E-2</v>
      </c>
      <c r="CM384" s="83">
        <v>0.26500000000000001</v>
      </c>
      <c r="CN384" s="82">
        <v>4800</v>
      </c>
      <c r="CO384" s="82">
        <v>11200.000000000002</v>
      </c>
      <c r="CP384" s="82">
        <v>84800</v>
      </c>
      <c r="CQ384" s="82">
        <v>4800</v>
      </c>
      <c r="CR384" s="89">
        <v>4800</v>
      </c>
      <c r="CS384" s="82">
        <v>4800</v>
      </c>
      <c r="CT384" s="82">
        <v>11200.000000000002</v>
      </c>
      <c r="CU384" s="82">
        <v>84800</v>
      </c>
      <c r="CV384" s="82">
        <v>4800</v>
      </c>
      <c r="CW384" s="82">
        <v>4800</v>
      </c>
    </row>
    <row r="385" spans="1:101">
      <c r="A385" s="86" t="s">
        <v>520</v>
      </c>
      <c r="B385" s="87" t="s">
        <v>874</v>
      </c>
      <c r="C385" s="75" t="s">
        <v>1978</v>
      </c>
      <c r="D385" s="74" t="s">
        <v>2605</v>
      </c>
      <c r="E385" s="74" t="s">
        <v>520</v>
      </c>
      <c r="F385" s="74" t="s">
        <v>874</v>
      </c>
      <c r="G385" s="74" t="s">
        <v>852</v>
      </c>
      <c r="I385" s="74" t="s">
        <v>836</v>
      </c>
      <c r="J385" s="74" t="s">
        <v>2583</v>
      </c>
      <c r="K385" s="74" t="s">
        <v>128</v>
      </c>
      <c r="L385" s="74" t="s">
        <v>89</v>
      </c>
      <c r="M385" s="74" t="s">
        <v>90</v>
      </c>
      <c r="N385" s="74" t="s">
        <v>854</v>
      </c>
      <c r="O385" s="76">
        <v>44571</v>
      </c>
      <c r="P385" s="76">
        <v>44469</v>
      </c>
      <c r="Q385" s="77">
        <v>1</v>
      </c>
      <c r="R385" s="74" t="s">
        <v>94</v>
      </c>
      <c r="S385" s="77">
        <v>290700</v>
      </c>
      <c r="T385" s="77">
        <v>290700</v>
      </c>
      <c r="U385" s="77">
        <v>6944.5</v>
      </c>
      <c r="V385" s="78">
        <v>0.05</v>
      </c>
      <c r="W385" s="79">
        <v>1</v>
      </c>
      <c r="X385" s="77">
        <v>290700</v>
      </c>
      <c r="Y385" s="88">
        <v>290700</v>
      </c>
      <c r="Z385" s="77">
        <v>6944.5</v>
      </c>
      <c r="AA385" s="74">
        <v>0</v>
      </c>
      <c r="AB385" s="74">
        <v>0</v>
      </c>
      <c r="AD385" s="74">
        <v>0</v>
      </c>
      <c r="AE385" s="74">
        <v>0</v>
      </c>
      <c r="AF385" s="74">
        <v>0</v>
      </c>
      <c r="AG385" s="74">
        <v>0</v>
      </c>
      <c r="AI385" s="74">
        <v>3</v>
      </c>
      <c r="AJ385" s="74">
        <v>3</v>
      </c>
      <c r="AL385" s="74">
        <v>3</v>
      </c>
      <c r="AM385" s="74" t="s">
        <v>95</v>
      </c>
      <c r="AN385" s="74">
        <v>0</v>
      </c>
      <c r="AO385" s="74" t="s">
        <v>95</v>
      </c>
      <c r="AP385" s="74" t="s">
        <v>95</v>
      </c>
      <c r="AQ385" s="74">
        <v>1</v>
      </c>
      <c r="AS385" s="74">
        <v>1</v>
      </c>
      <c r="AT385" s="74" t="s">
        <v>92</v>
      </c>
      <c r="AU385" s="74" t="s">
        <v>2579</v>
      </c>
      <c r="AV385" s="74" t="s">
        <v>94</v>
      </c>
      <c r="AW385" s="77">
        <v>10000000</v>
      </c>
      <c r="AX385" s="77">
        <v>5438600</v>
      </c>
      <c r="AY385" s="79">
        <v>1</v>
      </c>
      <c r="AZ385" s="77">
        <v>64854000</v>
      </c>
      <c r="BA385" s="77">
        <v>35271496.440000005</v>
      </c>
      <c r="BB385" s="74" t="s">
        <v>93</v>
      </c>
      <c r="BC385" s="75" t="s">
        <v>1978</v>
      </c>
      <c r="BD385" s="82">
        <v>821.32465976169237</v>
      </c>
      <c r="BE385" s="82">
        <v>0</v>
      </c>
      <c r="BF385" s="82">
        <v>19.620533538751538</v>
      </c>
      <c r="BG385" s="82">
        <v>840.94519330044386</v>
      </c>
      <c r="BH385" s="82">
        <v>821.32465976169237</v>
      </c>
      <c r="BI385" s="82">
        <v>0</v>
      </c>
      <c r="BJ385" s="82">
        <v>19.620533538751538</v>
      </c>
      <c r="BK385" s="82">
        <v>840.94519330044386</v>
      </c>
      <c r="BL385" s="82">
        <v>261630</v>
      </c>
      <c r="BM385" s="82">
        <v>0</v>
      </c>
      <c r="BN385" s="82">
        <v>6250.05</v>
      </c>
      <c r="BO385" s="82">
        <v>267880.05</v>
      </c>
      <c r="BP385" s="82">
        <v>821.32465976169237</v>
      </c>
      <c r="BQ385" s="82">
        <v>0</v>
      </c>
      <c r="BR385" s="82">
        <v>19.620533538751538</v>
      </c>
      <c r="BS385" s="89">
        <v>840.94519330044386</v>
      </c>
      <c r="BT385" s="82">
        <v>4297.5812822030557</v>
      </c>
      <c r="BU385" s="82">
        <v>0</v>
      </c>
      <c r="BV385" s="82">
        <v>102.66444174151742</v>
      </c>
      <c r="BW385" s="82">
        <v>4400.2457239445721</v>
      </c>
      <c r="BX385" s="82">
        <v>4297.5812822030557</v>
      </c>
      <c r="BY385" s="82">
        <v>0</v>
      </c>
      <c r="BZ385" s="82">
        <v>102.66444174151742</v>
      </c>
      <c r="CA385" s="82">
        <v>4400.2457239445721</v>
      </c>
      <c r="CB385" s="82">
        <v>1368978.9750000001</v>
      </c>
      <c r="CC385" s="82">
        <v>0</v>
      </c>
      <c r="CD385" s="82">
        <v>32703.386624999999</v>
      </c>
      <c r="CE385" s="82">
        <v>1401682.3616249999</v>
      </c>
      <c r="CF385" s="82">
        <v>4297.5812822030557</v>
      </c>
      <c r="CG385" s="82">
        <v>0</v>
      </c>
      <c r="CH385" s="82">
        <v>102.66444174151742</v>
      </c>
      <c r="CI385" s="82">
        <v>4400.2457239445721</v>
      </c>
      <c r="CJ385" s="82" t="s">
        <v>96</v>
      </c>
      <c r="CK385" s="83">
        <v>1.4999999999999999E-2</v>
      </c>
      <c r="CL385" s="83">
        <v>3.5000000000000003E-2</v>
      </c>
      <c r="CM385" s="83">
        <v>0.26500000000000001</v>
      </c>
      <c r="CN385" s="82">
        <v>4360.5</v>
      </c>
      <c r="CO385" s="82">
        <v>10174.500000000002</v>
      </c>
      <c r="CP385" s="82">
        <v>77035.5</v>
      </c>
      <c r="CQ385" s="82">
        <v>4360.5</v>
      </c>
      <c r="CR385" s="89">
        <v>4360.5</v>
      </c>
      <c r="CS385" s="82">
        <v>4360.5</v>
      </c>
      <c r="CT385" s="82">
        <v>10174.500000000002</v>
      </c>
      <c r="CU385" s="82">
        <v>77035.5</v>
      </c>
      <c r="CV385" s="82">
        <v>4360.5</v>
      </c>
      <c r="CW385" s="82">
        <v>4360.5</v>
      </c>
    </row>
    <row r="386" spans="1:101">
      <c r="A386" s="86" t="s">
        <v>520</v>
      </c>
      <c r="B386" s="87" t="s">
        <v>875</v>
      </c>
      <c r="C386" s="75" t="s">
        <v>1979</v>
      </c>
      <c r="D386" s="74" t="s">
        <v>2605</v>
      </c>
      <c r="E386" s="74" t="s">
        <v>520</v>
      </c>
      <c r="F386" s="74" t="s">
        <v>875</v>
      </c>
      <c r="G386" s="74" t="s">
        <v>852</v>
      </c>
      <c r="I386" s="74" t="s">
        <v>836</v>
      </c>
      <c r="J386" s="74" t="s">
        <v>2583</v>
      </c>
      <c r="K386" s="74" t="s">
        <v>128</v>
      </c>
      <c r="L386" s="74" t="s">
        <v>89</v>
      </c>
      <c r="M386" s="74" t="s">
        <v>90</v>
      </c>
      <c r="N386" s="74" t="s">
        <v>854</v>
      </c>
      <c r="O386" s="76">
        <v>44560</v>
      </c>
      <c r="P386" s="76">
        <v>44469</v>
      </c>
      <c r="Q386" s="77">
        <v>1</v>
      </c>
      <c r="R386" s="74" t="s">
        <v>94</v>
      </c>
      <c r="S386" s="77">
        <v>200000</v>
      </c>
      <c r="T386" s="77">
        <v>200000</v>
      </c>
      <c r="U386" s="77">
        <v>4472.22</v>
      </c>
      <c r="V386" s="78">
        <v>0.05</v>
      </c>
      <c r="W386" s="79">
        <v>1</v>
      </c>
      <c r="X386" s="77">
        <v>200000</v>
      </c>
      <c r="Y386" s="88">
        <v>200000</v>
      </c>
      <c r="Z386" s="77">
        <v>4472.22</v>
      </c>
      <c r="AA386" s="74">
        <v>0</v>
      </c>
      <c r="AB386" s="74">
        <v>0</v>
      </c>
      <c r="AD386" s="74">
        <v>0</v>
      </c>
      <c r="AE386" s="74">
        <v>0</v>
      </c>
      <c r="AF386" s="74">
        <v>0</v>
      </c>
      <c r="AG386" s="74">
        <v>0</v>
      </c>
      <c r="AI386" s="74">
        <v>3</v>
      </c>
      <c r="AJ386" s="74">
        <v>3</v>
      </c>
      <c r="AL386" s="74">
        <v>3</v>
      </c>
      <c r="AM386" s="74" t="s">
        <v>95</v>
      </c>
      <c r="AN386" s="74">
        <v>0</v>
      </c>
      <c r="AO386" s="74" t="s">
        <v>95</v>
      </c>
      <c r="AP386" s="74" t="s">
        <v>95</v>
      </c>
      <c r="AQ386" s="74">
        <v>1</v>
      </c>
      <c r="AS386" s="74">
        <v>1</v>
      </c>
      <c r="AT386" s="74" t="s">
        <v>92</v>
      </c>
      <c r="AU386" s="74" t="s">
        <v>2579</v>
      </c>
      <c r="AV386" s="74" t="s">
        <v>94</v>
      </c>
      <c r="AW386" s="77">
        <v>10000000</v>
      </c>
      <c r="AX386" s="77">
        <v>5438600</v>
      </c>
      <c r="AY386" s="79">
        <v>1</v>
      </c>
      <c r="AZ386" s="77">
        <v>64854000</v>
      </c>
      <c r="BA386" s="77">
        <v>35271496.440000005</v>
      </c>
      <c r="BB386" s="74" t="s">
        <v>93</v>
      </c>
      <c r="BC386" s="75" t="s">
        <v>1979</v>
      </c>
      <c r="BD386" s="82">
        <v>565.06684538128115</v>
      </c>
      <c r="BE386" s="82">
        <v>0</v>
      </c>
      <c r="BF386" s="82">
        <v>12.63551623625537</v>
      </c>
      <c r="BG386" s="82">
        <v>577.70236161753655</v>
      </c>
      <c r="BH386" s="82">
        <v>565.06684538128115</v>
      </c>
      <c r="BI386" s="82">
        <v>0</v>
      </c>
      <c r="BJ386" s="82">
        <v>12.63551623625537</v>
      </c>
      <c r="BK386" s="82">
        <v>577.70236161753655</v>
      </c>
      <c r="BL386" s="82">
        <v>180000</v>
      </c>
      <c r="BM386" s="82">
        <v>0</v>
      </c>
      <c r="BN386" s="82">
        <v>4024.9980000000005</v>
      </c>
      <c r="BO386" s="82">
        <v>184024.99800000002</v>
      </c>
      <c r="BP386" s="82">
        <v>565.06684538128115</v>
      </c>
      <c r="BQ386" s="82">
        <v>0</v>
      </c>
      <c r="BR386" s="82">
        <v>12.63551623625537</v>
      </c>
      <c r="BS386" s="89">
        <v>577.70236161753655</v>
      </c>
      <c r="BT386" s="82">
        <v>2956.7122684575538</v>
      </c>
      <c r="BU386" s="82">
        <v>0</v>
      </c>
      <c r="BV386" s="82">
        <v>66.115338706206217</v>
      </c>
      <c r="BW386" s="82">
        <v>3022.8276071637601</v>
      </c>
      <c r="BX386" s="82">
        <v>2956.7122684575538</v>
      </c>
      <c r="BY386" s="82">
        <v>0</v>
      </c>
      <c r="BZ386" s="82">
        <v>66.115338706206217</v>
      </c>
      <c r="CA386" s="82">
        <v>3022.8276071637601</v>
      </c>
      <c r="CB386" s="82">
        <v>941850</v>
      </c>
      <c r="CC386" s="82">
        <v>0</v>
      </c>
      <c r="CD386" s="82">
        <v>21060.802035000001</v>
      </c>
      <c r="CE386" s="82">
        <v>962910.80203500006</v>
      </c>
      <c r="CF386" s="82">
        <v>2956.7122684575538</v>
      </c>
      <c r="CG386" s="82">
        <v>0</v>
      </c>
      <c r="CH386" s="82">
        <v>66.115338706206217</v>
      </c>
      <c r="CI386" s="82">
        <v>3022.8276071637601</v>
      </c>
      <c r="CJ386" s="82" t="s">
        <v>96</v>
      </c>
      <c r="CK386" s="83">
        <v>1.4999999999999999E-2</v>
      </c>
      <c r="CL386" s="83">
        <v>3.5000000000000003E-2</v>
      </c>
      <c r="CM386" s="83">
        <v>0.26500000000000001</v>
      </c>
      <c r="CN386" s="82">
        <v>3000</v>
      </c>
      <c r="CO386" s="82">
        <v>7000.0000000000009</v>
      </c>
      <c r="CP386" s="82">
        <v>53000</v>
      </c>
      <c r="CQ386" s="82">
        <v>3000</v>
      </c>
      <c r="CR386" s="89">
        <v>3000</v>
      </c>
      <c r="CS386" s="82">
        <v>3000</v>
      </c>
      <c r="CT386" s="82">
        <v>7000.0000000000009</v>
      </c>
      <c r="CU386" s="82">
        <v>53000</v>
      </c>
      <c r="CV386" s="82">
        <v>3000</v>
      </c>
      <c r="CW386" s="82">
        <v>3000</v>
      </c>
    </row>
    <row r="387" spans="1:101">
      <c r="A387" s="86" t="s">
        <v>520</v>
      </c>
      <c r="B387" s="87" t="s">
        <v>876</v>
      </c>
      <c r="C387" s="75" t="s">
        <v>1980</v>
      </c>
      <c r="D387" s="74" t="s">
        <v>2605</v>
      </c>
      <c r="E387" s="74" t="s">
        <v>520</v>
      </c>
      <c r="F387" s="74" t="s">
        <v>876</v>
      </c>
      <c r="G387" s="74" t="s">
        <v>839</v>
      </c>
      <c r="I387" s="74" t="s">
        <v>836</v>
      </c>
      <c r="J387" s="74" t="s">
        <v>2583</v>
      </c>
      <c r="K387" s="74" t="s">
        <v>128</v>
      </c>
      <c r="L387" s="74" t="s">
        <v>89</v>
      </c>
      <c r="M387" s="74" t="s">
        <v>90</v>
      </c>
      <c r="N387" s="74" t="s">
        <v>841</v>
      </c>
      <c r="O387" s="76">
        <v>44571</v>
      </c>
      <c r="P387" s="76">
        <v>44469</v>
      </c>
      <c r="Q387" s="77">
        <v>1</v>
      </c>
      <c r="R387" s="74" t="s">
        <v>94</v>
      </c>
      <c r="S387" s="77">
        <v>1176000</v>
      </c>
      <c r="T387" s="77">
        <v>1176000</v>
      </c>
      <c r="U387" s="77">
        <v>27113.33</v>
      </c>
      <c r="V387" s="78">
        <v>0.05</v>
      </c>
      <c r="W387" s="79">
        <v>1</v>
      </c>
      <c r="X387" s="77">
        <v>1176000</v>
      </c>
      <c r="Y387" s="88">
        <v>1176000</v>
      </c>
      <c r="Z387" s="77">
        <v>27113.33</v>
      </c>
      <c r="AA387" s="74">
        <v>0</v>
      </c>
      <c r="AB387" s="74">
        <v>0</v>
      </c>
      <c r="AD387" s="74">
        <v>0</v>
      </c>
      <c r="AE387" s="74">
        <v>0</v>
      </c>
      <c r="AF387" s="74">
        <v>0</v>
      </c>
      <c r="AG387" s="74">
        <v>0</v>
      </c>
      <c r="AI387" s="74">
        <v>3</v>
      </c>
      <c r="AJ387" s="74">
        <v>3</v>
      </c>
      <c r="AL387" s="74">
        <v>3</v>
      </c>
      <c r="AM387" s="74" t="s">
        <v>95</v>
      </c>
      <c r="AN387" s="74">
        <v>0</v>
      </c>
      <c r="AO387" s="74" t="s">
        <v>95</v>
      </c>
      <c r="AP387" s="74" t="s">
        <v>95</v>
      </c>
      <c r="AQ387" s="74">
        <v>1</v>
      </c>
      <c r="AS387" s="74">
        <v>1</v>
      </c>
      <c r="AT387" s="74" t="s">
        <v>92</v>
      </c>
      <c r="AU387" s="74" t="s">
        <v>2579</v>
      </c>
      <c r="AV387" s="74" t="s">
        <v>94</v>
      </c>
      <c r="AW387" s="77">
        <v>15000000</v>
      </c>
      <c r="AX387" s="77">
        <v>5361800</v>
      </c>
      <c r="AY387" s="79">
        <v>1</v>
      </c>
      <c r="AZ387" s="77">
        <v>97281000</v>
      </c>
      <c r="BA387" s="77">
        <v>34773417.719999999</v>
      </c>
      <c r="BB387" s="74" t="s">
        <v>93</v>
      </c>
      <c r="BC387" s="75" t="s">
        <v>1980</v>
      </c>
      <c r="BD387" s="82">
        <v>3322.5930508419342</v>
      </c>
      <c r="BE387" s="82">
        <v>0</v>
      </c>
      <c r="BF387" s="82">
        <v>76.604219254408292</v>
      </c>
      <c r="BG387" s="82">
        <v>3399.1972700963424</v>
      </c>
      <c r="BH387" s="82">
        <v>3322.5930508419342</v>
      </c>
      <c r="BI387" s="82">
        <v>0</v>
      </c>
      <c r="BJ387" s="82">
        <v>76.604219254408292</v>
      </c>
      <c r="BK387" s="82">
        <v>3399.1972700963424</v>
      </c>
      <c r="BL387" s="82">
        <v>1058400</v>
      </c>
      <c r="BM387" s="82">
        <v>0</v>
      </c>
      <c r="BN387" s="82">
        <v>24401.997000000003</v>
      </c>
      <c r="BO387" s="82">
        <v>1082801.997</v>
      </c>
      <c r="BP387" s="82">
        <v>3322.5930508419342</v>
      </c>
      <c r="BQ387" s="82">
        <v>0</v>
      </c>
      <c r="BR387" s="82">
        <v>76.604219254408292</v>
      </c>
      <c r="BS387" s="89">
        <v>3399.1972700963424</v>
      </c>
      <c r="BT387" s="82">
        <v>17385.468138530421</v>
      </c>
      <c r="BU387" s="82">
        <v>0</v>
      </c>
      <c r="BV387" s="82">
        <v>400.83157724869136</v>
      </c>
      <c r="BW387" s="82">
        <v>17786.299715779111</v>
      </c>
      <c r="BX387" s="82">
        <v>17385.468138530421</v>
      </c>
      <c r="BY387" s="82">
        <v>0</v>
      </c>
      <c r="BZ387" s="82">
        <v>400.83157724869136</v>
      </c>
      <c r="CA387" s="82">
        <v>17786.299715779111</v>
      </c>
      <c r="CB387" s="82">
        <v>5538078</v>
      </c>
      <c r="CC387" s="82">
        <v>0</v>
      </c>
      <c r="CD387" s="82">
        <v>127683.44930250001</v>
      </c>
      <c r="CE387" s="82">
        <v>5665761.4493025001</v>
      </c>
      <c r="CF387" s="82">
        <v>17385.468138530421</v>
      </c>
      <c r="CG387" s="82">
        <v>0</v>
      </c>
      <c r="CH387" s="82">
        <v>400.83157724869136</v>
      </c>
      <c r="CI387" s="82">
        <v>17786.299715779111</v>
      </c>
      <c r="CJ387" s="82" t="s">
        <v>96</v>
      </c>
      <c r="CK387" s="83">
        <v>1.4999999999999999E-2</v>
      </c>
      <c r="CL387" s="83">
        <v>3.5000000000000003E-2</v>
      </c>
      <c r="CM387" s="83">
        <v>0.26500000000000001</v>
      </c>
      <c r="CN387" s="82">
        <v>17640</v>
      </c>
      <c r="CO387" s="82">
        <v>41160.000000000007</v>
      </c>
      <c r="CP387" s="82">
        <v>311640</v>
      </c>
      <c r="CQ387" s="82">
        <v>17640</v>
      </c>
      <c r="CR387" s="89">
        <v>17640</v>
      </c>
      <c r="CS387" s="82">
        <v>17640</v>
      </c>
      <c r="CT387" s="82">
        <v>41160.000000000007</v>
      </c>
      <c r="CU387" s="82">
        <v>311640</v>
      </c>
      <c r="CV387" s="82">
        <v>17640</v>
      </c>
      <c r="CW387" s="82">
        <v>17640</v>
      </c>
    </row>
    <row r="388" spans="1:101">
      <c r="A388" s="86" t="s">
        <v>520</v>
      </c>
      <c r="B388" s="87" t="s">
        <v>877</v>
      </c>
      <c r="C388" s="75" t="s">
        <v>1981</v>
      </c>
      <c r="D388" s="74" t="s">
        <v>2605</v>
      </c>
      <c r="E388" s="74" t="s">
        <v>520</v>
      </c>
      <c r="F388" s="74" t="s">
        <v>877</v>
      </c>
      <c r="G388" s="74" t="s">
        <v>839</v>
      </c>
      <c r="I388" s="74" t="s">
        <v>836</v>
      </c>
      <c r="J388" s="74" t="s">
        <v>2583</v>
      </c>
      <c r="K388" s="74" t="s">
        <v>128</v>
      </c>
      <c r="L388" s="74" t="s">
        <v>89</v>
      </c>
      <c r="M388" s="74" t="s">
        <v>90</v>
      </c>
      <c r="N388" s="74" t="s">
        <v>841</v>
      </c>
      <c r="O388" s="76">
        <v>44571</v>
      </c>
      <c r="P388" s="76">
        <v>44469</v>
      </c>
      <c r="Q388" s="77">
        <v>1</v>
      </c>
      <c r="R388" s="74" t="s">
        <v>94</v>
      </c>
      <c r="S388" s="77">
        <v>571200</v>
      </c>
      <c r="T388" s="77">
        <v>571200</v>
      </c>
      <c r="U388" s="77">
        <v>13169.33</v>
      </c>
      <c r="V388" s="78">
        <v>0.05</v>
      </c>
      <c r="W388" s="79">
        <v>1</v>
      </c>
      <c r="X388" s="77">
        <v>571200</v>
      </c>
      <c r="Y388" s="88">
        <v>571200</v>
      </c>
      <c r="Z388" s="77">
        <v>13169.33</v>
      </c>
      <c r="AA388" s="74">
        <v>0</v>
      </c>
      <c r="AB388" s="74">
        <v>0</v>
      </c>
      <c r="AD388" s="74">
        <v>0</v>
      </c>
      <c r="AE388" s="74">
        <v>0</v>
      </c>
      <c r="AF388" s="74">
        <v>0</v>
      </c>
      <c r="AG388" s="74">
        <v>0</v>
      </c>
      <c r="AI388" s="74">
        <v>3</v>
      </c>
      <c r="AJ388" s="74">
        <v>3</v>
      </c>
      <c r="AL388" s="74">
        <v>3</v>
      </c>
      <c r="AM388" s="74" t="s">
        <v>95</v>
      </c>
      <c r="AN388" s="74">
        <v>0</v>
      </c>
      <c r="AO388" s="74" t="s">
        <v>95</v>
      </c>
      <c r="AP388" s="74" t="s">
        <v>95</v>
      </c>
      <c r="AQ388" s="74">
        <v>1</v>
      </c>
      <c r="AS388" s="74">
        <v>1</v>
      </c>
      <c r="AT388" s="74" t="s">
        <v>92</v>
      </c>
      <c r="AU388" s="74" t="s">
        <v>2579</v>
      </c>
      <c r="AV388" s="74" t="s">
        <v>94</v>
      </c>
      <c r="AW388" s="77">
        <v>15000000</v>
      </c>
      <c r="AX388" s="77">
        <v>5361800</v>
      </c>
      <c r="AY388" s="79">
        <v>1</v>
      </c>
      <c r="AZ388" s="77">
        <v>97281000</v>
      </c>
      <c r="BA388" s="77">
        <v>34773417.719999999</v>
      </c>
      <c r="BB388" s="74" t="s">
        <v>93</v>
      </c>
      <c r="BC388" s="75" t="s">
        <v>1981</v>
      </c>
      <c r="BD388" s="82">
        <v>1613.8309104089394</v>
      </c>
      <c r="BE388" s="82">
        <v>0</v>
      </c>
      <c r="BF388" s="82">
        <v>37.207758794425345</v>
      </c>
      <c r="BG388" s="82">
        <v>1651.0386692033649</v>
      </c>
      <c r="BH388" s="82">
        <v>1613.8309104089394</v>
      </c>
      <c r="BI388" s="82">
        <v>0</v>
      </c>
      <c r="BJ388" s="82">
        <v>37.207758794425345</v>
      </c>
      <c r="BK388" s="82">
        <v>1651.0386692033649</v>
      </c>
      <c r="BL388" s="82">
        <v>514080</v>
      </c>
      <c r="BM388" s="82">
        <v>0</v>
      </c>
      <c r="BN388" s="82">
        <v>11852.397000000001</v>
      </c>
      <c r="BO388" s="82">
        <v>525932.39699999988</v>
      </c>
      <c r="BP388" s="82">
        <v>1613.8309104089394</v>
      </c>
      <c r="BQ388" s="82">
        <v>0</v>
      </c>
      <c r="BR388" s="82">
        <v>37.207758794425345</v>
      </c>
      <c r="BS388" s="89">
        <v>1651.0386692033649</v>
      </c>
      <c r="BT388" s="82">
        <v>8444.370238714775</v>
      </c>
      <c r="BU388" s="82">
        <v>0</v>
      </c>
      <c r="BV388" s="82">
        <v>194.68959789183063</v>
      </c>
      <c r="BW388" s="82">
        <v>8639.059836606606</v>
      </c>
      <c r="BX388" s="82">
        <v>8444.370238714775</v>
      </c>
      <c r="BY388" s="82">
        <v>0</v>
      </c>
      <c r="BZ388" s="82">
        <v>194.68959789183063</v>
      </c>
      <c r="CA388" s="82">
        <v>8639.059836606606</v>
      </c>
      <c r="CB388" s="82">
        <v>2689923.6</v>
      </c>
      <c r="CC388" s="82">
        <v>0</v>
      </c>
      <c r="CD388" s="82">
        <v>62017.667302500005</v>
      </c>
      <c r="CE388" s="82">
        <v>2751941.2673024992</v>
      </c>
      <c r="CF388" s="82">
        <v>8444.370238714775</v>
      </c>
      <c r="CG388" s="82">
        <v>0</v>
      </c>
      <c r="CH388" s="82">
        <v>194.68959789183063</v>
      </c>
      <c r="CI388" s="82">
        <v>8639.059836606606</v>
      </c>
      <c r="CJ388" s="82" t="s">
        <v>96</v>
      </c>
      <c r="CK388" s="83">
        <v>1.4999999999999999E-2</v>
      </c>
      <c r="CL388" s="83">
        <v>3.5000000000000003E-2</v>
      </c>
      <c r="CM388" s="83">
        <v>0.26500000000000001</v>
      </c>
      <c r="CN388" s="82">
        <v>8568</v>
      </c>
      <c r="CO388" s="82">
        <v>19992.000000000004</v>
      </c>
      <c r="CP388" s="82">
        <v>151368</v>
      </c>
      <c r="CQ388" s="82">
        <v>8568</v>
      </c>
      <c r="CR388" s="89">
        <v>8568</v>
      </c>
      <c r="CS388" s="82">
        <v>8568</v>
      </c>
      <c r="CT388" s="82">
        <v>19992.000000000004</v>
      </c>
      <c r="CU388" s="82">
        <v>151368</v>
      </c>
      <c r="CV388" s="82">
        <v>8568</v>
      </c>
      <c r="CW388" s="82">
        <v>8568</v>
      </c>
    </row>
    <row r="389" spans="1:101">
      <c r="A389" s="86" t="s">
        <v>520</v>
      </c>
      <c r="B389" s="87" t="s">
        <v>878</v>
      </c>
      <c r="C389" s="75" t="s">
        <v>1982</v>
      </c>
      <c r="D389" s="74" t="s">
        <v>2605</v>
      </c>
      <c r="E389" s="74" t="s">
        <v>520</v>
      </c>
      <c r="F389" s="74" t="s">
        <v>878</v>
      </c>
      <c r="G389" s="74" t="s">
        <v>852</v>
      </c>
      <c r="I389" s="74" t="s">
        <v>836</v>
      </c>
      <c r="J389" s="74" t="s">
        <v>2583</v>
      </c>
      <c r="K389" s="74" t="s">
        <v>128</v>
      </c>
      <c r="L389" s="74" t="s">
        <v>89</v>
      </c>
      <c r="M389" s="74" t="s">
        <v>90</v>
      </c>
      <c r="N389" s="74" t="s">
        <v>854</v>
      </c>
      <c r="O389" s="76">
        <v>44571</v>
      </c>
      <c r="P389" s="76">
        <v>44469</v>
      </c>
      <c r="Q389" s="77">
        <v>1</v>
      </c>
      <c r="R389" s="74" t="s">
        <v>94</v>
      </c>
      <c r="S389" s="77">
        <v>210000</v>
      </c>
      <c r="T389" s="77">
        <v>210000</v>
      </c>
      <c r="U389" s="77">
        <v>4841.67</v>
      </c>
      <c r="V389" s="78">
        <v>0.05</v>
      </c>
      <c r="W389" s="79">
        <v>1</v>
      </c>
      <c r="X389" s="77">
        <v>210000</v>
      </c>
      <c r="Y389" s="88">
        <v>210000</v>
      </c>
      <c r="Z389" s="77">
        <v>4841.67</v>
      </c>
      <c r="AA389" s="74">
        <v>0</v>
      </c>
      <c r="AB389" s="74">
        <v>0</v>
      </c>
      <c r="AD389" s="74">
        <v>0</v>
      </c>
      <c r="AE389" s="74">
        <v>0</v>
      </c>
      <c r="AF389" s="74">
        <v>0</v>
      </c>
      <c r="AG389" s="74">
        <v>0</v>
      </c>
      <c r="AI389" s="74">
        <v>3</v>
      </c>
      <c r="AJ389" s="74">
        <v>3</v>
      </c>
      <c r="AL389" s="74">
        <v>3</v>
      </c>
      <c r="AM389" s="74" t="s">
        <v>95</v>
      </c>
      <c r="AN389" s="74">
        <v>0</v>
      </c>
      <c r="AO389" s="74" t="s">
        <v>95</v>
      </c>
      <c r="AP389" s="74" t="s">
        <v>95</v>
      </c>
      <c r="AQ389" s="74">
        <v>1</v>
      </c>
      <c r="AS389" s="74">
        <v>1</v>
      </c>
      <c r="AT389" s="74" t="s">
        <v>92</v>
      </c>
      <c r="AU389" s="74" t="s">
        <v>2579</v>
      </c>
      <c r="AV389" s="74" t="s">
        <v>94</v>
      </c>
      <c r="AW389" s="77">
        <v>10000000</v>
      </c>
      <c r="AX389" s="77">
        <v>5438600</v>
      </c>
      <c r="AY389" s="79">
        <v>1</v>
      </c>
      <c r="AZ389" s="77">
        <v>64854000</v>
      </c>
      <c r="BA389" s="77">
        <v>35271496.440000005</v>
      </c>
      <c r="BB389" s="74" t="s">
        <v>93</v>
      </c>
      <c r="BC389" s="75" t="s">
        <v>1982</v>
      </c>
      <c r="BD389" s="82">
        <v>593.32018765034536</v>
      </c>
      <c r="BE389" s="82">
        <v>0</v>
      </c>
      <c r="BF389" s="82">
        <v>13.67933596638594</v>
      </c>
      <c r="BG389" s="82">
        <v>606.99952361673127</v>
      </c>
      <c r="BH389" s="82">
        <v>593.32018765034536</v>
      </c>
      <c r="BI389" s="82">
        <v>0</v>
      </c>
      <c r="BJ389" s="82">
        <v>13.67933596638594</v>
      </c>
      <c r="BK389" s="82">
        <v>606.99952361673127</v>
      </c>
      <c r="BL389" s="82">
        <v>189000</v>
      </c>
      <c r="BM389" s="82">
        <v>0</v>
      </c>
      <c r="BN389" s="82">
        <v>4357.5030000000006</v>
      </c>
      <c r="BO389" s="82">
        <v>193357.503</v>
      </c>
      <c r="BP389" s="82">
        <v>593.32018765034536</v>
      </c>
      <c r="BQ389" s="82">
        <v>0</v>
      </c>
      <c r="BR389" s="82">
        <v>13.67933596638594</v>
      </c>
      <c r="BS389" s="89">
        <v>606.99952361673127</v>
      </c>
      <c r="BT389" s="82">
        <v>3104.5478818804322</v>
      </c>
      <c r="BU389" s="82">
        <v>0</v>
      </c>
      <c r="BV389" s="82">
        <v>71.577125444114429</v>
      </c>
      <c r="BW389" s="82">
        <v>3176.1250073245465</v>
      </c>
      <c r="BX389" s="82">
        <v>3104.5478818804322</v>
      </c>
      <c r="BY389" s="82">
        <v>0</v>
      </c>
      <c r="BZ389" s="82">
        <v>71.577125444114429</v>
      </c>
      <c r="CA389" s="82">
        <v>3176.1250073245465</v>
      </c>
      <c r="CB389" s="82">
        <v>988942.5</v>
      </c>
      <c r="CC389" s="82">
        <v>0</v>
      </c>
      <c r="CD389" s="82">
        <v>22800.634447500004</v>
      </c>
      <c r="CE389" s="82">
        <v>1011743.1344475</v>
      </c>
      <c r="CF389" s="82">
        <v>3104.5478818804322</v>
      </c>
      <c r="CG389" s="82">
        <v>0</v>
      </c>
      <c r="CH389" s="82">
        <v>71.577125444114429</v>
      </c>
      <c r="CI389" s="82">
        <v>3176.1250073245465</v>
      </c>
      <c r="CJ389" s="82" t="s">
        <v>96</v>
      </c>
      <c r="CK389" s="83">
        <v>1.4999999999999999E-2</v>
      </c>
      <c r="CL389" s="83">
        <v>3.5000000000000003E-2</v>
      </c>
      <c r="CM389" s="83">
        <v>0.26500000000000001</v>
      </c>
      <c r="CN389" s="82">
        <v>3150</v>
      </c>
      <c r="CO389" s="82">
        <v>7350.0000000000009</v>
      </c>
      <c r="CP389" s="82">
        <v>55650</v>
      </c>
      <c r="CQ389" s="82">
        <v>3150</v>
      </c>
      <c r="CR389" s="89">
        <v>3150</v>
      </c>
      <c r="CS389" s="82">
        <v>3150</v>
      </c>
      <c r="CT389" s="82">
        <v>7350.0000000000009</v>
      </c>
      <c r="CU389" s="82">
        <v>55650</v>
      </c>
      <c r="CV389" s="82">
        <v>3150</v>
      </c>
      <c r="CW389" s="82">
        <v>3150</v>
      </c>
    </row>
    <row r="390" spans="1:101">
      <c r="A390" s="86" t="s">
        <v>520</v>
      </c>
      <c r="B390" s="87" t="s">
        <v>879</v>
      </c>
      <c r="C390" s="75" t="s">
        <v>1983</v>
      </c>
      <c r="D390" s="74" t="s">
        <v>2605</v>
      </c>
      <c r="E390" s="74" t="s">
        <v>520</v>
      </c>
      <c r="F390" s="74" t="s">
        <v>879</v>
      </c>
      <c r="G390" s="74" t="s">
        <v>848</v>
      </c>
      <c r="I390" s="74" t="s">
        <v>836</v>
      </c>
      <c r="J390" s="74" t="s">
        <v>2582</v>
      </c>
      <c r="K390" s="74" t="s">
        <v>100</v>
      </c>
      <c r="L390" s="74" t="s">
        <v>89</v>
      </c>
      <c r="M390" s="74" t="s">
        <v>90</v>
      </c>
      <c r="N390" s="74" t="s">
        <v>850</v>
      </c>
      <c r="O390" s="76">
        <v>44582</v>
      </c>
      <c r="P390" s="76">
        <v>44469</v>
      </c>
      <c r="Q390" s="77">
        <v>1</v>
      </c>
      <c r="R390" s="74" t="s">
        <v>94</v>
      </c>
      <c r="S390" s="77">
        <v>1206000</v>
      </c>
      <c r="T390" s="77">
        <v>1206000</v>
      </c>
      <c r="U390" s="77">
        <v>29480</v>
      </c>
      <c r="V390" s="78">
        <v>0.05</v>
      </c>
      <c r="W390" s="79">
        <v>1</v>
      </c>
      <c r="X390" s="77">
        <v>1206000</v>
      </c>
      <c r="Y390" s="88">
        <v>1206000</v>
      </c>
      <c r="Z390" s="77">
        <v>29480</v>
      </c>
      <c r="AA390" s="74">
        <v>0</v>
      </c>
      <c r="AB390" s="74">
        <v>0</v>
      </c>
      <c r="AD390" s="74">
        <v>0</v>
      </c>
      <c r="AE390" s="74">
        <v>0</v>
      </c>
      <c r="AF390" s="74">
        <v>0</v>
      </c>
      <c r="AG390" s="74">
        <v>0</v>
      </c>
      <c r="AI390" s="74">
        <v>3</v>
      </c>
      <c r="AJ390" s="74">
        <v>3</v>
      </c>
      <c r="AL390" s="74">
        <v>3</v>
      </c>
      <c r="AM390" s="74" t="s">
        <v>95</v>
      </c>
      <c r="AN390" s="74">
        <v>0</v>
      </c>
      <c r="AO390" s="74" t="s">
        <v>95</v>
      </c>
      <c r="AP390" s="74" t="s">
        <v>95</v>
      </c>
      <c r="AQ390" s="74">
        <v>1</v>
      </c>
      <c r="AS390" s="74">
        <v>1</v>
      </c>
      <c r="AT390" s="74" t="s">
        <v>92</v>
      </c>
      <c r="AU390" s="74" t="s">
        <v>2579</v>
      </c>
      <c r="AV390" s="74" t="s">
        <v>94</v>
      </c>
      <c r="AW390" s="77">
        <v>10000000</v>
      </c>
      <c r="AX390" s="77">
        <v>5510800</v>
      </c>
      <c r="AY390" s="79">
        <v>1</v>
      </c>
      <c r="AZ390" s="77">
        <v>64854000</v>
      </c>
      <c r="BA390" s="77">
        <v>35739742.32</v>
      </c>
      <c r="BB390" s="74" t="s">
        <v>93</v>
      </c>
      <c r="BC390" s="75" t="s">
        <v>1983</v>
      </c>
      <c r="BD390" s="82">
        <v>3407.3530776491261</v>
      </c>
      <c r="BE390" s="82">
        <v>0</v>
      </c>
      <c r="BF390" s="82">
        <v>83.290853009200873</v>
      </c>
      <c r="BG390" s="82">
        <v>3490.643930658327</v>
      </c>
      <c r="BH390" s="82">
        <v>3407.3530776491261</v>
      </c>
      <c r="BI390" s="82">
        <v>0</v>
      </c>
      <c r="BJ390" s="82">
        <v>83.290853009200873</v>
      </c>
      <c r="BK390" s="82">
        <v>3490.643930658327</v>
      </c>
      <c r="BL390" s="82">
        <v>1085400</v>
      </c>
      <c r="BM390" s="82">
        <v>0</v>
      </c>
      <c r="BN390" s="82">
        <v>26532</v>
      </c>
      <c r="BO390" s="82">
        <v>1111932</v>
      </c>
      <c r="BP390" s="82">
        <v>3407.3530776491261</v>
      </c>
      <c r="BQ390" s="82">
        <v>0</v>
      </c>
      <c r="BR390" s="82">
        <v>83.290853009200873</v>
      </c>
      <c r="BS390" s="89">
        <v>3490.643930658327</v>
      </c>
      <c r="BT390" s="82">
        <v>17828.974978799051</v>
      </c>
      <c r="BU390" s="82">
        <v>0</v>
      </c>
      <c r="BV390" s="82">
        <v>435.81938837064354</v>
      </c>
      <c r="BW390" s="82">
        <v>18264.794367169696</v>
      </c>
      <c r="BX390" s="82">
        <v>17828.974978799051</v>
      </c>
      <c r="BY390" s="82">
        <v>0</v>
      </c>
      <c r="BZ390" s="82">
        <v>435.81938837064354</v>
      </c>
      <c r="CA390" s="82">
        <v>18264.794367169696</v>
      </c>
      <c r="CB390" s="82">
        <v>5679355.5</v>
      </c>
      <c r="CC390" s="82">
        <v>0</v>
      </c>
      <c r="CD390" s="82">
        <v>138828.69</v>
      </c>
      <c r="CE390" s="82">
        <v>5818184.1899999995</v>
      </c>
      <c r="CF390" s="82">
        <v>17828.974978799051</v>
      </c>
      <c r="CG390" s="82">
        <v>0</v>
      </c>
      <c r="CH390" s="82">
        <v>435.81938837064354</v>
      </c>
      <c r="CI390" s="82">
        <v>18264.794367169696</v>
      </c>
      <c r="CJ390" s="82" t="s">
        <v>96</v>
      </c>
      <c r="CK390" s="83">
        <v>1.4999999999999999E-2</v>
      </c>
      <c r="CL390" s="83">
        <v>3.5000000000000003E-2</v>
      </c>
      <c r="CM390" s="83">
        <v>0.26500000000000001</v>
      </c>
      <c r="CN390" s="82">
        <v>18090</v>
      </c>
      <c r="CO390" s="82">
        <v>42210.000000000007</v>
      </c>
      <c r="CP390" s="82">
        <v>319590</v>
      </c>
      <c r="CQ390" s="82">
        <v>18090</v>
      </c>
      <c r="CR390" s="89">
        <v>18090</v>
      </c>
      <c r="CS390" s="82">
        <v>18090</v>
      </c>
      <c r="CT390" s="82">
        <v>42210.000000000007</v>
      </c>
      <c r="CU390" s="82">
        <v>319590</v>
      </c>
      <c r="CV390" s="82">
        <v>18090</v>
      </c>
      <c r="CW390" s="82">
        <v>18090</v>
      </c>
    </row>
    <row r="391" spans="1:101">
      <c r="A391" s="86" t="s">
        <v>520</v>
      </c>
      <c r="B391" s="87" t="s">
        <v>880</v>
      </c>
      <c r="C391" s="75" t="s">
        <v>1984</v>
      </c>
      <c r="D391" s="74" t="s">
        <v>2605</v>
      </c>
      <c r="E391" s="74" t="s">
        <v>520</v>
      </c>
      <c r="F391" s="74" t="s">
        <v>880</v>
      </c>
      <c r="G391" s="74" t="s">
        <v>860</v>
      </c>
      <c r="I391" s="74" t="s">
        <v>836</v>
      </c>
      <c r="J391" s="74" t="s">
        <v>2583</v>
      </c>
      <c r="K391" s="74" t="s">
        <v>128</v>
      </c>
      <c r="L391" s="74" t="s">
        <v>89</v>
      </c>
      <c r="M391" s="74" t="s">
        <v>90</v>
      </c>
      <c r="N391" s="74" t="s">
        <v>862</v>
      </c>
      <c r="O391" s="76">
        <v>44582</v>
      </c>
      <c r="P391" s="76">
        <v>44469</v>
      </c>
      <c r="Q391" s="77">
        <v>1</v>
      </c>
      <c r="R391" s="74" t="s">
        <v>94</v>
      </c>
      <c r="S391" s="77">
        <v>500000</v>
      </c>
      <c r="T391" s="77">
        <v>500000</v>
      </c>
      <c r="U391" s="77">
        <v>12222.22</v>
      </c>
      <c r="V391" s="78">
        <v>0.05</v>
      </c>
      <c r="W391" s="79">
        <v>1</v>
      </c>
      <c r="X391" s="77">
        <v>500000</v>
      </c>
      <c r="Y391" s="88">
        <v>500000</v>
      </c>
      <c r="Z391" s="77">
        <v>12222.22</v>
      </c>
      <c r="AA391" s="74">
        <v>0</v>
      </c>
      <c r="AB391" s="74">
        <v>0</v>
      </c>
      <c r="AD391" s="74">
        <v>0</v>
      </c>
      <c r="AE391" s="74">
        <v>0</v>
      </c>
      <c r="AF391" s="74">
        <v>0</v>
      </c>
      <c r="AG391" s="74">
        <v>0</v>
      </c>
      <c r="AI391" s="74">
        <v>3</v>
      </c>
      <c r="AJ391" s="74">
        <v>3</v>
      </c>
      <c r="AL391" s="74">
        <v>3</v>
      </c>
      <c r="AM391" s="74" t="s">
        <v>95</v>
      </c>
      <c r="AN391" s="74">
        <v>0</v>
      </c>
      <c r="AO391" s="74" t="s">
        <v>95</v>
      </c>
      <c r="AP391" s="74" t="s">
        <v>95</v>
      </c>
      <c r="AQ391" s="74">
        <v>1</v>
      </c>
      <c r="AS391" s="74">
        <v>1</v>
      </c>
      <c r="AT391" s="74" t="s">
        <v>92</v>
      </c>
      <c r="AU391" s="74" t="s">
        <v>2579</v>
      </c>
      <c r="AV391" s="74" t="s">
        <v>94</v>
      </c>
      <c r="AW391" s="77">
        <v>3000000</v>
      </c>
      <c r="AX391" s="77">
        <v>2262000</v>
      </c>
      <c r="AY391" s="79">
        <v>1</v>
      </c>
      <c r="AZ391" s="77">
        <v>19456200</v>
      </c>
      <c r="BA391" s="77">
        <v>14669974.800000001</v>
      </c>
      <c r="BB391" s="74" t="s">
        <v>93</v>
      </c>
      <c r="BC391" s="75" t="s">
        <v>1984</v>
      </c>
      <c r="BD391" s="82">
        <v>1412.667113453203</v>
      </c>
      <c r="BE391" s="82">
        <v>0</v>
      </c>
      <c r="BF391" s="82">
        <v>34.531856494780016</v>
      </c>
      <c r="BG391" s="82">
        <v>1447.198969947983</v>
      </c>
      <c r="BH391" s="82">
        <v>1412.667113453203</v>
      </c>
      <c r="BI391" s="82">
        <v>0</v>
      </c>
      <c r="BJ391" s="82">
        <v>34.531856494780016</v>
      </c>
      <c r="BK391" s="82">
        <v>1447.198969947983</v>
      </c>
      <c r="BL391" s="82">
        <v>450000</v>
      </c>
      <c r="BM391" s="82">
        <v>0</v>
      </c>
      <c r="BN391" s="82">
        <v>10999.998</v>
      </c>
      <c r="BO391" s="82">
        <v>460999.99799999991</v>
      </c>
      <c r="BP391" s="82">
        <v>1412.667113453203</v>
      </c>
      <c r="BQ391" s="82">
        <v>0</v>
      </c>
      <c r="BR391" s="82">
        <v>34.531856494780016</v>
      </c>
      <c r="BS391" s="89">
        <v>1447.198969947983</v>
      </c>
      <c r="BT391" s="82">
        <v>7391.7806711438843</v>
      </c>
      <c r="BU391" s="82">
        <v>0</v>
      </c>
      <c r="BV391" s="82">
        <v>180.68793910893643</v>
      </c>
      <c r="BW391" s="82">
        <v>7572.4686102528203</v>
      </c>
      <c r="BX391" s="82">
        <v>7391.7806711438843</v>
      </c>
      <c r="BY391" s="82">
        <v>0</v>
      </c>
      <c r="BZ391" s="82">
        <v>180.68793910893643</v>
      </c>
      <c r="CA391" s="82">
        <v>7572.4686102528203</v>
      </c>
      <c r="CB391" s="82">
        <v>2354625</v>
      </c>
      <c r="CC391" s="82">
        <v>0</v>
      </c>
      <c r="CD391" s="82">
        <v>57557.489535000001</v>
      </c>
      <c r="CE391" s="82">
        <v>2412182.4895349992</v>
      </c>
      <c r="CF391" s="82">
        <v>7391.7806711438843</v>
      </c>
      <c r="CG391" s="82">
        <v>0</v>
      </c>
      <c r="CH391" s="82">
        <v>180.68793910893643</v>
      </c>
      <c r="CI391" s="82">
        <v>7572.4686102528203</v>
      </c>
      <c r="CJ391" s="82" t="s">
        <v>96</v>
      </c>
      <c r="CK391" s="83">
        <v>1.4999999999999999E-2</v>
      </c>
      <c r="CL391" s="83">
        <v>3.5000000000000003E-2</v>
      </c>
      <c r="CM391" s="83">
        <v>0.26500000000000001</v>
      </c>
      <c r="CN391" s="82">
        <v>7500</v>
      </c>
      <c r="CO391" s="82">
        <v>17500</v>
      </c>
      <c r="CP391" s="82">
        <v>132500</v>
      </c>
      <c r="CQ391" s="82">
        <v>7500</v>
      </c>
      <c r="CR391" s="89">
        <v>7500</v>
      </c>
      <c r="CS391" s="82">
        <v>7500</v>
      </c>
      <c r="CT391" s="82">
        <v>17500</v>
      </c>
      <c r="CU391" s="82">
        <v>132500</v>
      </c>
      <c r="CV391" s="82">
        <v>7500</v>
      </c>
      <c r="CW391" s="82">
        <v>7500</v>
      </c>
    </row>
    <row r="392" spans="1:101">
      <c r="A392" s="86" t="s">
        <v>520</v>
      </c>
      <c r="B392" s="87" t="s">
        <v>881</v>
      </c>
      <c r="C392" s="75" t="s">
        <v>1985</v>
      </c>
      <c r="D392" s="74" t="s">
        <v>2605</v>
      </c>
      <c r="E392" s="74" t="s">
        <v>520</v>
      </c>
      <c r="F392" s="74" t="s">
        <v>881</v>
      </c>
      <c r="G392" s="74" t="s">
        <v>882</v>
      </c>
      <c r="I392" s="74" t="s">
        <v>836</v>
      </c>
      <c r="J392" s="74" t="s">
        <v>2581</v>
      </c>
      <c r="K392" s="74" t="s">
        <v>100</v>
      </c>
      <c r="L392" s="74" t="s">
        <v>89</v>
      </c>
      <c r="M392" s="74" t="s">
        <v>90</v>
      </c>
      <c r="N392" s="74" t="s">
        <v>884</v>
      </c>
      <c r="O392" s="76">
        <v>44566</v>
      </c>
      <c r="P392" s="76">
        <v>44469</v>
      </c>
      <c r="Q392" s="77">
        <v>1</v>
      </c>
      <c r="R392" s="74" t="s">
        <v>94</v>
      </c>
      <c r="S392" s="77">
        <v>3953700</v>
      </c>
      <c r="T392" s="77">
        <v>3953700</v>
      </c>
      <c r="U392" s="77">
        <v>87860</v>
      </c>
      <c r="V392" s="78">
        <v>0.05</v>
      </c>
      <c r="W392" s="79">
        <v>1</v>
      </c>
      <c r="X392" s="77">
        <v>3953700</v>
      </c>
      <c r="Y392" s="88">
        <v>3953700</v>
      </c>
      <c r="Z392" s="77">
        <v>87860</v>
      </c>
      <c r="AA392" s="74">
        <v>0</v>
      </c>
      <c r="AB392" s="74">
        <v>0</v>
      </c>
      <c r="AD392" s="74">
        <v>0</v>
      </c>
      <c r="AE392" s="74">
        <v>0</v>
      </c>
      <c r="AF392" s="74">
        <v>0</v>
      </c>
      <c r="AG392" s="74">
        <v>0</v>
      </c>
      <c r="AI392" s="74">
        <v>3</v>
      </c>
      <c r="AJ392" s="74">
        <v>3</v>
      </c>
      <c r="AL392" s="74">
        <v>3</v>
      </c>
      <c r="AM392" s="74" t="s">
        <v>95</v>
      </c>
      <c r="AN392" s="74">
        <v>0</v>
      </c>
      <c r="AO392" s="74" t="s">
        <v>95</v>
      </c>
      <c r="AP392" s="74" t="s">
        <v>95</v>
      </c>
      <c r="AQ392" s="74">
        <v>1</v>
      </c>
      <c r="AS392" s="74">
        <v>1</v>
      </c>
      <c r="AT392" s="74" t="s">
        <v>92</v>
      </c>
      <c r="AU392" s="74" t="s">
        <v>2579</v>
      </c>
      <c r="AV392" s="74" t="s">
        <v>94</v>
      </c>
      <c r="AW392" s="77">
        <v>20000000</v>
      </c>
      <c r="AX392" s="77">
        <v>16046300</v>
      </c>
      <c r="AY392" s="79">
        <v>1</v>
      </c>
      <c r="AZ392" s="77">
        <v>129708000</v>
      </c>
      <c r="BA392" s="77">
        <v>104066674.02000001</v>
      </c>
      <c r="BB392" s="74" t="s">
        <v>93</v>
      </c>
      <c r="BC392" s="75" t="s">
        <v>1985</v>
      </c>
      <c r="BD392" s="82">
        <v>11170.523932919859</v>
      </c>
      <c r="BE392" s="82">
        <v>0</v>
      </c>
      <c r="BF392" s="82">
        <v>248.23386517599687</v>
      </c>
      <c r="BG392" s="82">
        <v>11418.757798095856</v>
      </c>
      <c r="BH392" s="82">
        <v>11170.523932919859</v>
      </c>
      <c r="BI392" s="82">
        <v>0</v>
      </c>
      <c r="BJ392" s="82">
        <v>248.23386517599687</v>
      </c>
      <c r="BK392" s="82">
        <v>11418.757798095856</v>
      </c>
      <c r="BL392" s="82">
        <v>3558330</v>
      </c>
      <c r="BM392" s="82">
        <v>0</v>
      </c>
      <c r="BN392" s="82">
        <v>79074</v>
      </c>
      <c r="BO392" s="82">
        <v>3637404.0000000005</v>
      </c>
      <c r="BP392" s="82">
        <v>11170.523932919859</v>
      </c>
      <c r="BQ392" s="82">
        <v>0</v>
      </c>
      <c r="BR392" s="82">
        <v>248.23386517599687</v>
      </c>
      <c r="BS392" s="89">
        <v>11418.757798095856</v>
      </c>
      <c r="BT392" s="82">
        <v>58449.766479003163</v>
      </c>
      <c r="BU392" s="82">
        <v>0</v>
      </c>
      <c r="BV392" s="82">
        <v>1298.8836995334036</v>
      </c>
      <c r="BW392" s="82">
        <v>59748.650178536562</v>
      </c>
      <c r="BX392" s="82">
        <v>58449.766479003163</v>
      </c>
      <c r="BY392" s="82">
        <v>0</v>
      </c>
      <c r="BZ392" s="82">
        <v>1298.8836995334036</v>
      </c>
      <c r="CA392" s="82">
        <v>59748.650178536562</v>
      </c>
      <c r="CB392" s="82">
        <v>18618961.725000001</v>
      </c>
      <c r="CC392" s="82">
        <v>0</v>
      </c>
      <c r="CD392" s="82">
        <v>413754.70500000002</v>
      </c>
      <c r="CE392" s="82">
        <v>19032716.430000003</v>
      </c>
      <c r="CF392" s="82">
        <v>58449.766479003163</v>
      </c>
      <c r="CG392" s="82">
        <v>0</v>
      </c>
      <c r="CH392" s="82">
        <v>1298.8836995334036</v>
      </c>
      <c r="CI392" s="82">
        <v>59748.650178536562</v>
      </c>
      <c r="CJ392" s="82" t="s">
        <v>96</v>
      </c>
      <c r="CK392" s="83">
        <v>1.4999999999999999E-2</v>
      </c>
      <c r="CL392" s="83">
        <v>3.5000000000000003E-2</v>
      </c>
      <c r="CM392" s="83">
        <v>0.26500000000000001</v>
      </c>
      <c r="CN392" s="82">
        <v>59305.5</v>
      </c>
      <c r="CO392" s="82">
        <v>138379.5</v>
      </c>
      <c r="CP392" s="82">
        <v>1047730.5</v>
      </c>
      <c r="CQ392" s="82">
        <v>59305.5</v>
      </c>
      <c r="CR392" s="89">
        <v>59305.5</v>
      </c>
      <c r="CS392" s="82">
        <v>59305.5</v>
      </c>
      <c r="CT392" s="82">
        <v>138379.5</v>
      </c>
      <c r="CU392" s="82">
        <v>1047730.5</v>
      </c>
      <c r="CV392" s="82">
        <v>59305.5</v>
      </c>
      <c r="CW392" s="82">
        <v>59305.5</v>
      </c>
    </row>
    <row r="393" spans="1:101">
      <c r="A393" s="86" t="s">
        <v>520</v>
      </c>
      <c r="B393" s="87" t="s">
        <v>885</v>
      </c>
      <c r="C393" s="75" t="s">
        <v>1986</v>
      </c>
      <c r="D393" s="74" t="s">
        <v>2605</v>
      </c>
      <c r="E393" s="74" t="s">
        <v>520</v>
      </c>
      <c r="F393" s="74" t="s">
        <v>885</v>
      </c>
      <c r="G393" s="74" t="s">
        <v>839</v>
      </c>
      <c r="I393" s="74" t="s">
        <v>836</v>
      </c>
      <c r="J393" s="74" t="s">
        <v>2583</v>
      </c>
      <c r="K393" s="74" t="s">
        <v>128</v>
      </c>
      <c r="L393" s="74" t="s">
        <v>89</v>
      </c>
      <c r="M393" s="74" t="s">
        <v>90</v>
      </c>
      <c r="N393" s="74" t="s">
        <v>841</v>
      </c>
      <c r="O393" s="76">
        <v>44586</v>
      </c>
      <c r="P393" s="76">
        <v>44469</v>
      </c>
      <c r="Q393" s="77">
        <v>1</v>
      </c>
      <c r="R393" s="74" t="s">
        <v>94</v>
      </c>
      <c r="S393" s="77">
        <v>1752000</v>
      </c>
      <c r="T393" s="77">
        <v>1752000</v>
      </c>
      <c r="U393" s="77">
        <v>42583.33</v>
      </c>
      <c r="V393" s="78">
        <v>0.05</v>
      </c>
      <c r="W393" s="79">
        <v>1</v>
      </c>
      <c r="X393" s="77">
        <v>1752000</v>
      </c>
      <c r="Y393" s="88">
        <v>1752000</v>
      </c>
      <c r="Z393" s="77">
        <v>42583.33</v>
      </c>
      <c r="AA393" s="74">
        <v>0</v>
      </c>
      <c r="AB393" s="74">
        <v>0</v>
      </c>
      <c r="AD393" s="74">
        <v>0</v>
      </c>
      <c r="AE393" s="74">
        <v>0</v>
      </c>
      <c r="AF393" s="74">
        <v>0</v>
      </c>
      <c r="AG393" s="74">
        <v>0</v>
      </c>
      <c r="AI393" s="74">
        <v>3</v>
      </c>
      <c r="AJ393" s="74">
        <v>3</v>
      </c>
      <c r="AL393" s="74">
        <v>3</v>
      </c>
      <c r="AM393" s="74" t="s">
        <v>95</v>
      </c>
      <c r="AN393" s="74">
        <v>0</v>
      </c>
      <c r="AO393" s="74" t="s">
        <v>95</v>
      </c>
      <c r="AP393" s="74" t="s">
        <v>95</v>
      </c>
      <c r="AQ393" s="74">
        <v>1</v>
      </c>
      <c r="AS393" s="74">
        <v>1</v>
      </c>
      <c r="AT393" s="74" t="s">
        <v>92</v>
      </c>
      <c r="AU393" s="74" t="s">
        <v>2579</v>
      </c>
      <c r="AV393" s="74" t="s">
        <v>94</v>
      </c>
      <c r="AW393" s="77">
        <v>15000000</v>
      </c>
      <c r="AX393" s="77">
        <v>5361800</v>
      </c>
      <c r="AY393" s="79">
        <v>1</v>
      </c>
      <c r="AZ393" s="77">
        <v>97281000</v>
      </c>
      <c r="BA393" s="77">
        <v>34773417.719999999</v>
      </c>
      <c r="BB393" s="74" t="s">
        <v>93</v>
      </c>
      <c r="BC393" s="75" t="s">
        <v>1986</v>
      </c>
      <c r="BD393" s="82">
        <v>4949.9855655400243</v>
      </c>
      <c r="BE393" s="82">
        <v>0</v>
      </c>
      <c r="BF393" s="82">
        <v>120.31213974465038</v>
      </c>
      <c r="BG393" s="82">
        <v>5070.2977052846745</v>
      </c>
      <c r="BH393" s="82">
        <v>4949.9855655400243</v>
      </c>
      <c r="BI393" s="82">
        <v>0</v>
      </c>
      <c r="BJ393" s="82">
        <v>120.31213974465038</v>
      </c>
      <c r="BK393" s="82">
        <v>5070.2977052846745</v>
      </c>
      <c r="BL393" s="82">
        <v>1576800</v>
      </c>
      <c r="BM393" s="82">
        <v>0</v>
      </c>
      <c r="BN393" s="82">
        <v>38324.997000000003</v>
      </c>
      <c r="BO393" s="82">
        <v>1615124.9970000002</v>
      </c>
      <c r="BP393" s="82">
        <v>4949.9855655400243</v>
      </c>
      <c r="BQ393" s="82">
        <v>0</v>
      </c>
      <c r="BR393" s="82">
        <v>120.31213974465038</v>
      </c>
      <c r="BS393" s="89">
        <v>5070.2977052846745</v>
      </c>
      <c r="BT393" s="82">
        <v>25900.799471688177</v>
      </c>
      <c r="BU393" s="82">
        <v>0</v>
      </c>
      <c r="BV393" s="82">
        <v>629.53327121388315</v>
      </c>
      <c r="BW393" s="82">
        <v>26530.332742902057</v>
      </c>
      <c r="BX393" s="82">
        <v>25900.799471688177</v>
      </c>
      <c r="BY393" s="82">
        <v>0</v>
      </c>
      <c r="BZ393" s="82">
        <v>629.53327121388315</v>
      </c>
      <c r="CA393" s="82">
        <v>26530.332742902057</v>
      </c>
      <c r="CB393" s="82">
        <v>8250606</v>
      </c>
      <c r="CC393" s="82">
        <v>0</v>
      </c>
      <c r="CD393" s="82">
        <v>200535.5468025</v>
      </c>
      <c r="CE393" s="82">
        <v>8451141.5468025003</v>
      </c>
      <c r="CF393" s="82">
        <v>25900.799471688177</v>
      </c>
      <c r="CG393" s="82">
        <v>0</v>
      </c>
      <c r="CH393" s="82">
        <v>629.53327121388315</v>
      </c>
      <c r="CI393" s="82">
        <v>26530.332742902057</v>
      </c>
      <c r="CJ393" s="82" t="s">
        <v>96</v>
      </c>
      <c r="CK393" s="83">
        <v>1.4999999999999999E-2</v>
      </c>
      <c r="CL393" s="83">
        <v>3.5000000000000003E-2</v>
      </c>
      <c r="CM393" s="83">
        <v>0.26500000000000001</v>
      </c>
      <c r="CN393" s="82">
        <v>26280</v>
      </c>
      <c r="CO393" s="82">
        <v>61320.000000000007</v>
      </c>
      <c r="CP393" s="82">
        <v>464280</v>
      </c>
      <c r="CQ393" s="82">
        <v>26280</v>
      </c>
      <c r="CR393" s="89">
        <v>26280</v>
      </c>
      <c r="CS393" s="82">
        <v>26280</v>
      </c>
      <c r="CT393" s="82">
        <v>61320.000000000007</v>
      </c>
      <c r="CU393" s="82">
        <v>464280</v>
      </c>
      <c r="CV393" s="82">
        <v>26280</v>
      </c>
      <c r="CW393" s="82">
        <v>26280</v>
      </c>
    </row>
    <row r="394" spans="1:101">
      <c r="A394" s="86" t="s">
        <v>520</v>
      </c>
      <c r="B394" s="87" t="s">
        <v>886</v>
      </c>
      <c r="C394" s="75" t="s">
        <v>1987</v>
      </c>
      <c r="D394" s="74" t="s">
        <v>2605</v>
      </c>
      <c r="E394" s="74" t="s">
        <v>520</v>
      </c>
      <c r="F394" s="74" t="s">
        <v>886</v>
      </c>
      <c r="G394" s="74" t="s">
        <v>852</v>
      </c>
      <c r="I394" s="74" t="s">
        <v>836</v>
      </c>
      <c r="J394" s="74" t="s">
        <v>2583</v>
      </c>
      <c r="K394" s="74" t="s">
        <v>128</v>
      </c>
      <c r="L394" s="74" t="s">
        <v>89</v>
      </c>
      <c r="M394" s="74" t="s">
        <v>90</v>
      </c>
      <c r="N394" s="74" t="s">
        <v>854</v>
      </c>
      <c r="O394" s="76">
        <v>44586</v>
      </c>
      <c r="P394" s="76">
        <v>44469</v>
      </c>
      <c r="Q394" s="77">
        <v>1</v>
      </c>
      <c r="R394" s="74" t="s">
        <v>94</v>
      </c>
      <c r="S394" s="77">
        <v>517500</v>
      </c>
      <c r="T394" s="77">
        <v>517500</v>
      </c>
      <c r="U394" s="77">
        <v>12578.13</v>
      </c>
      <c r="V394" s="78">
        <v>0.05</v>
      </c>
      <c r="W394" s="79">
        <v>1</v>
      </c>
      <c r="X394" s="77">
        <v>517500</v>
      </c>
      <c r="Y394" s="88">
        <v>517500</v>
      </c>
      <c r="Z394" s="77">
        <v>12578.13</v>
      </c>
      <c r="AA394" s="74">
        <v>0</v>
      </c>
      <c r="AB394" s="74">
        <v>0</v>
      </c>
      <c r="AD394" s="74">
        <v>0</v>
      </c>
      <c r="AE394" s="74">
        <v>0</v>
      </c>
      <c r="AF394" s="74">
        <v>0</v>
      </c>
      <c r="AG394" s="74">
        <v>0</v>
      </c>
      <c r="AI394" s="74">
        <v>3</v>
      </c>
      <c r="AJ394" s="74">
        <v>3</v>
      </c>
      <c r="AL394" s="74">
        <v>3</v>
      </c>
      <c r="AM394" s="74" t="s">
        <v>95</v>
      </c>
      <c r="AN394" s="74">
        <v>0</v>
      </c>
      <c r="AO394" s="74" t="s">
        <v>95</v>
      </c>
      <c r="AP394" s="74" t="s">
        <v>95</v>
      </c>
      <c r="AQ394" s="74">
        <v>1</v>
      </c>
      <c r="AS394" s="74">
        <v>1</v>
      </c>
      <c r="AT394" s="74" t="s">
        <v>92</v>
      </c>
      <c r="AU394" s="74" t="s">
        <v>2579</v>
      </c>
      <c r="AV394" s="74" t="s">
        <v>94</v>
      </c>
      <c r="AW394" s="77">
        <v>10000000</v>
      </c>
      <c r="AX394" s="77">
        <v>5438600</v>
      </c>
      <c r="AY394" s="79">
        <v>1</v>
      </c>
      <c r="AZ394" s="77">
        <v>64854000</v>
      </c>
      <c r="BA394" s="77">
        <v>35271496.440000005</v>
      </c>
      <c r="BB394" s="74" t="s">
        <v>93</v>
      </c>
      <c r="BC394" s="75" t="s">
        <v>1987</v>
      </c>
      <c r="BD394" s="82">
        <v>1462.1104624240654</v>
      </c>
      <c r="BE394" s="82">
        <v>0</v>
      </c>
      <c r="BF394" s="82">
        <v>35.537421199478274</v>
      </c>
      <c r="BG394" s="82">
        <v>1497.6478836235437</v>
      </c>
      <c r="BH394" s="82">
        <v>1462.1104624240654</v>
      </c>
      <c r="BI394" s="82">
        <v>0</v>
      </c>
      <c r="BJ394" s="82">
        <v>35.537421199478274</v>
      </c>
      <c r="BK394" s="82">
        <v>1497.6478836235437</v>
      </c>
      <c r="BL394" s="82">
        <v>465750</v>
      </c>
      <c r="BM394" s="82">
        <v>0</v>
      </c>
      <c r="BN394" s="82">
        <v>11320.316999999999</v>
      </c>
      <c r="BO394" s="82">
        <v>477070.31700000004</v>
      </c>
      <c r="BP394" s="82">
        <v>1462.1104624240654</v>
      </c>
      <c r="BQ394" s="82">
        <v>0</v>
      </c>
      <c r="BR394" s="82">
        <v>35.537421199478274</v>
      </c>
      <c r="BS394" s="89">
        <v>1497.6478836235437</v>
      </c>
      <c r="BT394" s="82">
        <v>7650.4929946339225</v>
      </c>
      <c r="BU394" s="82">
        <v>0</v>
      </c>
      <c r="BV394" s="82">
        <v>185.94955642627008</v>
      </c>
      <c r="BW394" s="82">
        <v>7836.4425510601923</v>
      </c>
      <c r="BX394" s="82">
        <v>7650.4929946339225</v>
      </c>
      <c r="BY394" s="82">
        <v>0</v>
      </c>
      <c r="BZ394" s="82">
        <v>185.94955642627008</v>
      </c>
      <c r="CA394" s="82">
        <v>7836.4425510601923</v>
      </c>
      <c r="CB394" s="82">
        <v>2437036.875</v>
      </c>
      <c r="CC394" s="82">
        <v>0</v>
      </c>
      <c r="CD394" s="82">
        <v>59233.558702499991</v>
      </c>
      <c r="CE394" s="82">
        <v>2496270.4337025001</v>
      </c>
      <c r="CF394" s="82">
        <v>7650.4929946339225</v>
      </c>
      <c r="CG394" s="82">
        <v>0</v>
      </c>
      <c r="CH394" s="82">
        <v>185.94955642627008</v>
      </c>
      <c r="CI394" s="82">
        <v>7836.4425510601923</v>
      </c>
      <c r="CJ394" s="82" t="s">
        <v>96</v>
      </c>
      <c r="CK394" s="83">
        <v>1.4999999999999999E-2</v>
      </c>
      <c r="CL394" s="83">
        <v>3.5000000000000003E-2</v>
      </c>
      <c r="CM394" s="83">
        <v>0.26500000000000001</v>
      </c>
      <c r="CN394" s="82">
        <v>7762.5</v>
      </c>
      <c r="CO394" s="82">
        <v>18112.5</v>
      </c>
      <c r="CP394" s="82">
        <v>137137.5</v>
      </c>
      <c r="CQ394" s="82">
        <v>7762.5</v>
      </c>
      <c r="CR394" s="89">
        <v>7762.5</v>
      </c>
      <c r="CS394" s="82">
        <v>7762.5</v>
      </c>
      <c r="CT394" s="82">
        <v>18112.5</v>
      </c>
      <c r="CU394" s="82">
        <v>137137.5</v>
      </c>
      <c r="CV394" s="82">
        <v>7762.5</v>
      </c>
      <c r="CW394" s="82">
        <v>7762.5</v>
      </c>
    </row>
    <row r="395" spans="1:101">
      <c r="A395" s="86" t="s">
        <v>520</v>
      </c>
      <c r="B395" s="87" t="s">
        <v>887</v>
      </c>
      <c r="C395" s="75" t="s">
        <v>1988</v>
      </c>
      <c r="D395" s="74" t="s">
        <v>2605</v>
      </c>
      <c r="E395" s="74" t="s">
        <v>520</v>
      </c>
      <c r="F395" s="74" t="s">
        <v>887</v>
      </c>
      <c r="G395" s="74" t="s">
        <v>856</v>
      </c>
      <c r="I395" s="74" t="s">
        <v>836</v>
      </c>
      <c r="J395" s="74" t="s">
        <v>2583</v>
      </c>
      <c r="K395" s="74" t="s">
        <v>128</v>
      </c>
      <c r="L395" s="74" t="s">
        <v>89</v>
      </c>
      <c r="M395" s="74" t="s">
        <v>90</v>
      </c>
      <c r="N395" s="74" t="s">
        <v>858</v>
      </c>
      <c r="O395" s="76">
        <v>44589</v>
      </c>
      <c r="P395" s="76">
        <v>44469</v>
      </c>
      <c r="Q395" s="77">
        <v>1</v>
      </c>
      <c r="R395" s="74" t="s">
        <v>94</v>
      </c>
      <c r="S395" s="77">
        <v>1044000</v>
      </c>
      <c r="T395" s="77">
        <v>1044000</v>
      </c>
      <c r="U395" s="77">
        <v>25375</v>
      </c>
      <c r="V395" s="78">
        <v>0.05</v>
      </c>
      <c r="W395" s="79">
        <v>1</v>
      </c>
      <c r="X395" s="77">
        <v>1044000</v>
      </c>
      <c r="Y395" s="88">
        <v>1044000</v>
      </c>
      <c r="Z395" s="77">
        <v>25375</v>
      </c>
      <c r="AA395" s="74">
        <v>0</v>
      </c>
      <c r="AB395" s="74">
        <v>0</v>
      </c>
      <c r="AD395" s="74">
        <v>0</v>
      </c>
      <c r="AE395" s="74">
        <v>0</v>
      </c>
      <c r="AF395" s="74">
        <v>0</v>
      </c>
      <c r="AG395" s="74">
        <v>0</v>
      </c>
      <c r="AI395" s="74">
        <v>3</v>
      </c>
      <c r="AJ395" s="74">
        <v>3</v>
      </c>
      <c r="AL395" s="74">
        <v>3</v>
      </c>
      <c r="AM395" s="74" t="s">
        <v>95</v>
      </c>
      <c r="AN395" s="74">
        <v>0</v>
      </c>
      <c r="AO395" s="74" t="s">
        <v>95</v>
      </c>
      <c r="AP395" s="74" t="s">
        <v>95</v>
      </c>
      <c r="AQ395" s="74">
        <v>1</v>
      </c>
      <c r="AS395" s="74">
        <v>1</v>
      </c>
      <c r="AT395" s="74" t="s">
        <v>92</v>
      </c>
      <c r="AU395" s="74" t="s">
        <v>2579</v>
      </c>
      <c r="AV395" s="74" t="s">
        <v>94</v>
      </c>
      <c r="AW395" s="77">
        <v>10000000</v>
      </c>
      <c r="AX395" s="77">
        <v>5479000</v>
      </c>
      <c r="AY395" s="79">
        <v>1</v>
      </c>
      <c r="AZ395" s="77">
        <v>64854000</v>
      </c>
      <c r="BA395" s="77">
        <v>35533506.600000001</v>
      </c>
      <c r="BB395" s="74" t="s">
        <v>93</v>
      </c>
      <c r="BC395" s="75" t="s">
        <v>1988</v>
      </c>
      <c r="BD395" s="82">
        <v>2949.6489328902885</v>
      </c>
      <c r="BE395" s="82">
        <v>0</v>
      </c>
      <c r="BF395" s="82">
        <v>71.692856007750066</v>
      </c>
      <c r="BG395" s="82">
        <v>3021.3417888980384</v>
      </c>
      <c r="BH395" s="82">
        <v>2949.6489328902885</v>
      </c>
      <c r="BI395" s="82">
        <v>0</v>
      </c>
      <c r="BJ395" s="82">
        <v>71.692856007750066</v>
      </c>
      <c r="BK395" s="82">
        <v>3021.3417888980384</v>
      </c>
      <c r="BL395" s="82">
        <v>939600</v>
      </c>
      <c r="BM395" s="82">
        <v>0</v>
      </c>
      <c r="BN395" s="82">
        <v>22837.5</v>
      </c>
      <c r="BO395" s="82">
        <v>962437.5</v>
      </c>
      <c r="BP395" s="82">
        <v>2949.6489328902885</v>
      </c>
      <c r="BQ395" s="82">
        <v>0</v>
      </c>
      <c r="BR395" s="82">
        <v>71.692856007750066</v>
      </c>
      <c r="BS395" s="89">
        <v>3021.3417888980384</v>
      </c>
      <c r="BT395" s="82">
        <v>15434.038041348434</v>
      </c>
      <c r="BU395" s="82">
        <v>0</v>
      </c>
      <c r="BV395" s="82">
        <v>375.1328690605522</v>
      </c>
      <c r="BW395" s="82">
        <v>15809.170910408986</v>
      </c>
      <c r="BX395" s="82">
        <v>15434.038041348434</v>
      </c>
      <c r="BY395" s="82">
        <v>0</v>
      </c>
      <c r="BZ395" s="82">
        <v>375.1328690605522</v>
      </c>
      <c r="CA395" s="82">
        <v>15809.170910408986</v>
      </c>
      <c r="CB395" s="82">
        <v>4916457</v>
      </c>
      <c r="CC395" s="82">
        <v>0</v>
      </c>
      <c r="CD395" s="82">
        <v>119497.21875</v>
      </c>
      <c r="CE395" s="82">
        <v>5035954.21875</v>
      </c>
      <c r="CF395" s="82">
        <v>15434.038041348434</v>
      </c>
      <c r="CG395" s="82">
        <v>0</v>
      </c>
      <c r="CH395" s="82">
        <v>375.1328690605522</v>
      </c>
      <c r="CI395" s="82">
        <v>15809.170910408986</v>
      </c>
      <c r="CJ395" s="82" t="s">
        <v>96</v>
      </c>
      <c r="CK395" s="83">
        <v>1.4999999999999999E-2</v>
      </c>
      <c r="CL395" s="83">
        <v>3.5000000000000003E-2</v>
      </c>
      <c r="CM395" s="83">
        <v>0.26500000000000001</v>
      </c>
      <c r="CN395" s="82">
        <v>15660</v>
      </c>
      <c r="CO395" s="82">
        <v>36540</v>
      </c>
      <c r="CP395" s="82">
        <v>276660</v>
      </c>
      <c r="CQ395" s="82">
        <v>15660</v>
      </c>
      <c r="CR395" s="89">
        <v>15660</v>
      </c>
      <c r="CS395" s="82">
        <v>15660</v>
      </c>
      <c r="CT395" s="82">
        <v>36540</v>
      </c>
      <c r="CU395" s="82">
        <v>276660</v>
      </c>
      <c r="CV395" s="82">
        <v>15660</v>
      </c>
      <c r="CW395" s="82">
        <v>15660</v>
      </c>
    </row>
    <row r="396" spans="1:101">
      <c r="A396" s="86" t="s">
        <v>520</v>
      </c>
      <c r="B396" s="87" t="s">
        <v>888</v>
      </c>
      <c r="C396" s="75" t="s">
        <v>1989</v>
      </c>
      <c r="D396" s="74" t="s">
        <v>2605</v>
      </c>
      <c r="E396" s="74" t="s">
        <v>520</v>
      </c>
      <c r="F396" s="74" t="s">
        <v>888</v>
      </c>
      <c r="G396" s="74" t="s">
        <v>834</v>
      </c>
      <c r="I396" s="74" t="s">
        <v>836</v>
      </c>
      <c r="J396" s="74" t="s">
        <v>2582</v>
      </c>
      <c r="K396" s="74" t="s">
        <v>100</v>
      </c>
      <c r="L396" s="74" t="s">
        <v>89</v>
      </c>
      <c r="M396" s="74" t="s">
        <v>90</v>
      </c>
      <c r="N396" s="74" t="s">
        <v>837</v>
      </c>
      <c r="O396" s="76">
        <v>44568</v>
      </c>
      <c r="P396" s="76">
        <v>44469</v>
      </c>
      <c r="Q396" s="77">
        <v>1</v>
      </c>
      <c r="R396" s="74" t="s">
        <v>94</v>
      </c>
      <c r="S396" s="77">
        <v>2106000</v>
      </c>
      <c r="T396" s="77">
        <v>2106000</v>
      </c>
      <c r="U396" s="77">
        <v>43290</v>
      </c>
      <c r="V396" s="78">
        <v>0.05</v>
      </c>
      <c r="W396" s="79">
        <v>1</v>
      </c>
      <c r="X396" s="77">
        <v>2106000</v>
      </c>
      <c r="Y396" s="88">
        <v>2106000</v>
      </c>
      <c r="Z396" s="77">
        <v>43290</v>
      </c>
      <c r="AA396" s="74">
        <v>0</v>
      </c>
      <c r="AB396" s="74">
        <v>0</v>
      </c>
      <c r="AD396" s="74">
        <v>0</v>
      </c>
      <c r="AE396" s="74">
        <v>0</v>
      </c>
      <c r="AF396" s="74">
        <v>0</v>
      </c>
      <c r="AG396" s="74">
        <v>0</v>
      </c>
      <c r="AI396" s="74">
        <v>3</v>
      </c>
      <c r="AJ396" s="74">
        <v>3</v>
      </c>
      <c r="AL396" s="74">
        <v>3</v>
      </c>
      <c r="AM396" s="74" t="s">
        <v>95</v>
      </c>
      <c r="AN396" s="74">
        <v>0</v>
      </c>
      <c r="AO396" s="74" t="s">
        <v>95</v>
      </c>
      <c r="AP396" s="74" t="s">
        <v>95</v>
      </c>
      <c r="AQ396" s="74">
        <v>1</v>
      </c>
      <c r="AS396" s="74">
        <v>1</v>
      </c>
      <c r="AT396" s="74" t="s">
        <v>92</v>
      </c>
      <c r="AU396" s="74" t="s">
        <v>2579</v>
      </c>
      <c r="AV396" s="74" t="s">
        <v>94</v>
      </c>
      <c r="AW396" s="77">
        <v>20000000</v>
      </c>
      <c r="AX396" s="77">
        <v>13361150</v>
      </c>
      <c r="AY396" s="79">
        <v>1</v>
      </c>
      <c r="AZ396" s="77">
        <v>129708000</v>
      </c>
      <c r="BA396" s="77">
        <v>86652402.210000008</v>
      </c>
      <c r="BB396" s="74" t="s">
        <v>93</v>
      </c>
      <c r="BC396" s="75" t="s">
        <v>1989</v>
      </c>
      <c r="BD396" s="82">
        <v>5950.1538818648924</v>
      </c>
      <c r="BE396" s="82">
        <v>0</v>
      </c>
      <c r="BF396" s="82">
        <v>122.30871868277833</v>
      </c>
      <c r="BG396" s="82">
        <v>6072.4626005476703</v>
      </c>
      <c r="BH396" s="82">
        <v>5950.1538818648924</v>
      </c>
      <c r="BI396" s="82">
        <v>0</v>
      </c>
      <c r="BJ396" s="82">
        <v>122.30871868277833</v>
      </c>
      <c r="BK396" s="82">
        <v>6072.4626005476703</v>
      </c>
      <c r="BL396" s="82">
        <v>1895400</v>
      </c>
      <c r="BM396" s="82">
        <v>0</v>
      </c>
      <c r="BN396" s="82">
        <v>38961</v>
      </c>
      <c r="BO396" s="82">
        <v>1934361</v>
      </c>
      <c r="BP396" s="82">
        <v>5950.1538818648924</v>
      </c>
      <c r="BQ396" s="82">
        <v>0</v>
      </c>
      <c r="BR396" s="82">
        <v>122.30871868277833</v>
      </c>
      <c r="BS396" s="89">
        <v>6072.4626005476703</v>
      </c>
      <c r="BT396" s="82">
        <v>31134.180186858048</v>
      </c>
      <c r="BU396" s="82">
        <v>0</v>
      </c>
      <c r="BV396" s="82">
        <v>639.98037050763764</v>
      </c>
      <c r="BW396" s="82">
        <v>31774.160557365685</v>
      </c>
      <c r="BX396" s="82">
        <v>31134.180186858048</v>
      </c>
      <c r="BY396" s="82">
        <v>0</v>
      </c>
      <c r="BZ396" s="82">
        <v>639.98037050763764</v>
      </c>
      <c r="CA396" s="82">
        <v>31774.160557365685</v>
      </c>
      <c r="CB396" s="82">
        <v>9917680.5</v>
      </c>
      <c r="CC396" s="82">
        <v>0</v>
      </c>
      <c r="CD396" s="82">
        <v>203863.4325</v>
      </c>
      <c r="CE396" s="82">
        <v>10121543.932499999</v>
      </c>
      <c r="CF396" s="82">
        <v>31134.180186858048</v>
      </c>
      <c r="CG396" s="82">
        <v>0</v>
      </c>
      <c r="CH396" s="82">
        <v>639.98037050763764</v>
      </c>
      <c r="CI396" s="82">
        <v>31774.160557365685</v>
      </c>
      <c r="CJ396" s="82" t="s">
        <v>96</v>
      </c>
      <c r="CK396" s="83">
        <v>1.4999999999999999E-2</v>
      </c>
      <c r="CL396" s="83">
        <v>3.5000000000000003E-2</v>
      </c>
      <c r="CM396" s="83">
        <v>0.26500000000000001</v>
      </c>
      <c r="CN396" s="82">
        <v>31590</v>
      </c>
      <c r="CO396" s="82">
        <v>73710</v>
      </c>
      <c r="CP396" s="82">
        <v>558090</v>
      </c>
      <c r="CQ396" s="82">
        <v>31590</v>
      </c>
      <c r="CR396" s="89">
        <v>31590</v>
      </c>
      <c r="CS396" s="82">
        <v>31590</v>
      </c>
      <c r="CT396" s="82">
        <v>73710</v>
      </c>
      <c r="CU396" s="82">
        <v>558090</v>
      </c>
      <c r="CV396" s="82">
        <v>31590</v>
      </c>
      <c r="CW396" s="82">
        <v>31590</v>
      </c>
    </row>
    <row r="397" spans="1:101">
      <c r="A397" s="86" t="s">
        <v>520</v>
      </c>
      <c r="B397" s="87" t="s">
        <v>889</v>
      </c>
      <c r="C397" s="75" t="s">
        <v>1990</v>
      </c>
      <c r="D397" s="74" t="s">
        <v>2605</v>
      </c>
      <c r="E397" s="74" t="s">
        <v>520</v>
      </c>
      <c r="F397" s="74" t="s">
        <v>889</v>
      </c>
      <c r="G397" s="74" t="s">
        <v>852</v>
      </c>
      <c r="I397" s="74" t="s">
        <v>836</v>
      </c>
      <c r="J397" s="74" t="s">
        <v>2583</v>
      </c>
      <c r="K397" s="74" t="s">
        <v>128</v>
      </c>
      <c r="L397" s="74" t="s">
        <v>89</v>
      </c>
      <c r="M397" s="74" t="s">
        <v>90</v>
      </c>
      <c r="N397" s="74" t="s">
        <v>854</v>
      </c>
      <c r="O397" s="76">
        <v>44568</v>
      </c>
      <c r="P397" s="76">
        <v>44469</v>
      </c>
      <c r="Q397" s="77">
        <v>1</v>
      </c>
      <c r="R397" s="74" t="s">
        <v>94</v>
      </c>
      <c r="S397" s="77">
        <v>224000</v>
      </c>
      <c r="T397" s="77">
        <v>224000</v>
      </c>
      <c r="U397" s="77">
        <v>4604.4399999999996</v>
      </c>
      <c r="V397" s="78">
        <v>0.05</v>
      </c>
      <c r="W397" s="79">
        <v>1</v>
      </c>
      <c r="X397" s="77">
        <v>224000</v>
      </c>
      <c r="Y397" s="88">
        <v>224000</v>
      </c>
      <c r="Z397" s="77">
        <v>4604.4399999999996</v>
      </c>
      <c r="AA397" s="74">
        <v>0</v>
      </c>
      <c r="AB397" s="74">
        <v>0</v>
      </c>
      <c r="AD397" s="74">
        <v>0</v>
      </c>
      <c r="AE397" s="74">
        <v>0</v>
      </c>
      <c r="AF397" s="74">
        <v>0</v>
      </c>
      <c r="AG397" s="74">
        <v>0</v>
      </c>
      <c r="AI397" s="74">
        <v>3</v>
      </c>
      <c r="AJ397" s="74">
        <v>3</v>
      </c>
      <c r="AL397" s="74">
        <v>3</v>
      </c>
      <c r="AM397" s="74" t="s">
        <v>95</v>
      </c>
      <c r="AN397" s="74">
        <v>0</v>
      </c>
      <c r="AO397" s="74" t="s">
        <v>95</v>
      </c>
      <c r="AP397" s="74" t="s">
        <v>95</v>
      </c>
      <c r="AQ397" s="74">
        <v>1</v>
      </c>
      <c r="AS397" s="74">
        <v>1</v>
      </c>
      <c r="AT397" s="74" t="s">
        <v>92</v>
      </c>
      <c r="AU397" s="74" t="s">
        <v>2579</v>
      </c>
      <c r="AV397" s="74" t="s">
        <v>94</v>
      </c>
      <c r="AW397" s="77">
        <v>10000000</v>
      </c>
      <c r="AX397" s="77">
        <v>5438600</v>
      </c>
      <c r="AY397" s="79">
        <v>1</v>
      </c>
      <c r="AZ397" s="77">
        <v>64854000</v>
      </c>
      <c r="BA397" s="77">
        <v>35271496.440000005</v>
      </c>
      <c r="BB397" s="74" t="s">
        <v>93</v>
      </c>
      <c r="BC397" s="75" t="s">
        <v>1990</v>
      </c>
      <c r="BD397" s="82">
        <v>632.87486682703502</v>
      </c>
      <c r="BE397" s="82">
        <v>0</v>
      </c>
      <c r="BF397" s="82">
        <v>13.009081927736933</v>
      </c>
      <c r="BG397" s="82">
        <v>645.88394875477195</v>
      </c>
      <c r="BH397" s="82">
        <v>632.87486682703502</v>
      </c>
      <c r="BI397" s="82">
        <v>0</v>
      </c>
      <c r="BJ397" s="82">
        <v>13.009081927736933</v>
      </c>
      <c r="BK397" s="82">
        <v>645.88394875477195</v>
      </c>
      <c r="BL397" s="82">
        <v>201600</v>
      </c>
      <c r="BM397" s="82">
        <v>0</v>
      </c>
      <c r="BN397" s="82">
        <v>4143.9960000000001</v>
      </c>
      <c r="BO397" s="82">
        <v>205743.99599999998</v>
      </c>
      <c r="BP397" s="82">
        <v>632.87486682703502</v>
      </c>
      <c r="BQ397" s="82">
        <v>0</v>
      </c>
      <c r="BR397" s="82">
        <v>13.009081927736933</v>
      </c>
      <c r="BS397" s="89">
        <v>645.88394875477195</v>
      </c>
      <c r="BT397" s="82">
        <v>3311.5177406724606</v>
      </c>
      <c r="BU397" s="82">
        <v>0</v>
      </c>
      <c r="BV397" s="82">
        <v>68.070021186883494</v>
      </c>
      <c r="BW397" s="82">
        <v>3379.587761859344</v>
      </c>
      <c r="BX397" s="82">
        <v>3311.5177406724606</v>
      </c>
      <c r="BY397" s="82">
        <v>0</v>
      </c>
      <c r="BZ397" s="82">
        <v>68.070021186883494</v>
      </c>
      <c r="CA397" s="82">
        <v>3379.587761859344</v>
      </c>
      <c r="CB397" s="82">
        <v>1054872</v>
      </c>
      <c r="CC397" s="82">
        <v>0</v>
      </c>
      <c r="CD397" s="82">
        <v>21683.459070000001</v>
      </c>
      <c r="CE397" s="82">
        <v>1076555.4590699999</v>
      </c>
      <c r="CF397" s="82">
        <v>3311.5177406724606</v>
      </c>
      <c r="CG397" s="82">
        <v>0</v>
      </c>
      <c r="CH397" s="82">
        <v>68.070021186883494</v>
      </c>
      <c r="CI397" s="82">
        <v>3379.587761859344</v>
      </c>
      <c r="CJ397" s="82" t="s">
        <v>96</v>
      </c>
      <c r="CK397" s="83">
        <v>1.4999999999999999E-2</v>
      </c>
      <c r="CL397" s="83">
        <v>3.5000000000000003E-2</v>
      </c>
      <c r="CM397" s="83">
        <v>0.26500000000000001</v>
      </c>
      <c r="CN397" s="82">
        <v>3360</v>
      </c>
      <c r="CO397" s="82">
        <v>7840.0000000000009</v>
      </c>
      <c r="CP397" s="82">
        <v>59360</v>
      </c>
      <c r="CQ397" s="82">
        <v>3360</v>
      </c>
      <c r="CR397" s="89">
        <v>3360</v>
      </c>
      <c r="CS397" s="82">
        <v>3360</v>
      </c>
      <c r="CT397" s="82">
        <v>7840.0000000000009</v>
      </c>
      <c r="CU397" s="82">
        <v>59360</v>
      </c>
      <c r="CV397" s="82">
        <v>3360</v>
      </c>
      <c r="CW397" s="82">
        <v>3360</v>
      </c>
    </row>
    <row r="398" spans="1:101">
      <c r="A398" s="86" t="s">
        <v>520</v>
      </c>
      <c r="B398" s="87" t="s">
        <v>890</v>
      </c>
      <c r="C398" s="75" t="s">
        <v>1991</v>
      </c>
      <c r="D398" s="74" t="s">
        <v>2605</v>
      </c>
      <c r="E398" s="74" t="s">
        <v>520</v>
      </c>
      <c r="F398" s="74" t="s">
        <v>890</v>
      </c>
      <c r="G398" s="74" t="s">
        <v>852</v>
      </c>
      <c r="I398" s="74" t="s">
        <v>836</v>
      </c>
      <c r="J398" s="74" t="s">
        <v>2583</v>
      </c>
      <c r="K398" s="74" t="s">
        <v>128</v>
      </c>
      <c r="L398" s="74" t="s">
        <v>89</v>
      </c>
      <c r="M398" s="74" t="s">
        <v>90</v>
      </c>
      <c r="N398" s="74" t="s">
        <v>854</v>
      </c>
      <c r="O398" s="76">
        <v>44589</v>
      </c>
      <c r="P398" s="76">
        <v>44469</v>
      </c>
      <c r="Q398" s="77">
        <v>1</v>
      </c>
      <c r="R398" s="74" t="s">
        <v>94</v>
      </c>
      <c r="S398" s="77">
        <v>1231200</v>
      </c>
      <c r="T398" s="77">
        <v>1231200</v>
      </c>
      <c r="U398" s="77">
        <v>27873</v>
      </c>
      <c r="V398" s="78">
        <v>0.05</v>
      </c>
      <c r="W398" s="79">
        <v>1</v>
      </c>
      <c r="X398" s="77">
        <v>1231200</v>
      </c>
      <c r="Y398" s="88">
        <v>1231200</v>
      </c>
      <c r="Z398" s="77">
        <v>27873</v>
      </c>
      <c r="AA398" s="74">
        <v>0</v>
      </c>
      <c r="AB398" s="74">
        <v>0</v>
      </c>
      <c r="AD398" s="74">
        <v>0</v>
      </c>
      <c r="AE398" s="74">
        <v>0</v>
      </c>
      <c r="AF398" s="74">
        <v>0</v>
      </c>
      <c r="AG398" s="74">
        <v>0</v>
      </c>
      <c r="AI398" s="74">
        <v>3</v>
      </c>
      <c r="AJ398" s="74">
        <v>3</v>
      </c>
      <c r="AL398" s="74">
        <v>3</v>
      </c>
      <c r="AM398" s="74" t="s">
        <v>95</v>
      </c>
      <c r="AN398" s="74">
        <v>0</v>
      </c>
      <c r="AO398" s="74" t="s">
        <v>95</v>
      </c>
      <c r="AP398" s="74" t="s">
        <v>95</v>
      </c>
      <c r="AQ398" s="74">
        <v>1</v>
      </c>
      <c r="AS398" s="74">
        <v>1</v>
      </c>
      <c r="AT398" s="74" t="s">
        <v>92</v>
      </c>
      <c r="AU398" s="74" t="s">
        <v>2579</v>
      </c>
      <c r="AV398" s="74" t="s">
        <v>94</v>
      </c>
      <c r="AW398" s="77">
        <v>10000000</v>
      </c>
      <c r="AX398" s="77">
        <v>5438600</v>
      </c>
      <c r="AY398" s="79">
        <v>1</v>
      </c>
      <c r="AZ398" s="77">
        <v>64854000</v>
      </c>
      <c r="BA398" s="77">
        <v>35271496.440000005</v>
      </c>
      <c r="BB398" s="74" t="s">
        <v>93</v>
      </c>
      <c r="BC398" s="75" t="s">
        <v>1991</v>
      </c>
      <c r="BD398" s="82">
        <v>3478.5515001671674</v>
      </c>
      <c r="BE398" s="82">
        <v>0</v>
      </c>
      <c r="BF398" s="82">
        <v>78.750540906562264</v>
      </c>
      <c r="BG398" s="82">
        <v>3557.3020410737299</v>
      </c>
      <c r="BH398" s="82">
        <v>3478.5515001671674</v>
      </c>
      <c r="BI398" s="82">
        <v>0</v>
      </c>
      <c r="BJ398" s="82">
        <v>78.750540906562264</v>
      </c>
      <c r="BK398" s="82">
        <v>3557.3020410737299</v>
      </c>
      <c r="BL398" s="82">
        <v>1108080</v>
      </c>
      <c r="BM398" s="82">
        <v>0</v>
      </c>
      <c r="BN398" s="82">
        <v>25085.7</v>
      </c>
      <c r="BO398" s="82">
        <v>1133165.7</v>
      </c>
      <c r="BP398" s="82">
        <v>3478.5515001671674</v>
      </c>
      <c r="BQ398" s="82">
        <v>0</v>
      </c>
      <c r="BR398" s="82">
        <v>78.750540906562264</v>
      </c>
      <c r="BS398" s="89">
        <v>3557.3020410737299</v>
      </c>
      <c r="BT398" s="82">
        <v>18201.520724624705</v>
      </c>
      <c r="BU398" s="82">
        <v>0</v>
      </c>
      <c r="BV398" s="82">
        <v>412.06220529358706</v>
      </c>
      <c r="BW398" s="82">
        <v>18613.582929918291</v>
      </c>
      <c r="BX398" s="82">
        <v>18201.520724624705</v>
      </c>
      <c r="BY398" s="82">
        <v>0</v>
      </c>
      <c r="BZ398" s="82">
        <v>412.06220529358706</v>
      </c>
      <c r="CA398" s="82">
        <v>18613.582929918291</v>
      </c>
      <c r="CB398" s="82">
        <v>5798028.5999999996</v>
      </c>
      <c r="CC398" s="82">
        <v>0</v>
      </c>
      <c r="CD398" s="82">
        <v>131260.92525</v>
      </c>
      <c r="CE398" s="82">
        <v>5929289.5252499999</v>
      </c>
      <c r="CF398" s="82">
        <v>18201.520724624705</v>
      </c>
      <c r="CG398" s="82">
        <v>0</v>
      </c>
      <c r="CH398" s="82">
        <v>412.06220529358706</v>
      </c>
      <c r="CI398" s="82">
        <v>18613.582929918291</v>
      </c>
      <c r="CJ398" s="82" t="s">
        <v>96</v>
      </c>
      <c r="CK398" s="83">
        <v>1.4999999999999999E-2</v>
      </c>
      <c r="CL398" s="83">
        <v>3.5000000000000003E-2</v>
      </c>
      <c r="CM398" s="83">
        <v>0.26500000000000001</v>
      </c>
      <c r="CN398" s="82">
        <v>18468</v>
      </c>
      <c r="CO398" s="82">
        <v>43092.000000000007</v>
      </c>
      <c r="CP398" s="82">
        <v>326268</v>
      </c>
      <c r="CQ398" s="82">
        <v>18468</v>
      </c>
      <c r="CR398" s="89">
        <v>18468</v>
      </c>
      <c r="CS398" s="82">
        <v>18468</v>
      </c>
      <c r="CT398" s="82">
        <v>43092.000000000007</v>
      </c>
      <c r="CU398" s="82">
        <v>326268</v>
      </c>
      <c r="CV398" s="82">
        <v>18468</v>
      </c>
      <c r="CW398" s="82">
        <v>18468</v>
      </c>
    </row>
    <row r="399" spans="1:101">
      <c r="A399" s="86" t="s">
        <v>520</v>
      </c>
      <c r="B399" s="87" t="s">
        <v>891</v>
      </c>
      <c r="C399" s="75" t="s">
        <v>1992</v>
      </c>
      <c r="D399" s="74" t="s">
        <v>2605</v>
      </c>
      <c r="E399" s="74" t="s">
        <v>520</v>
      </c>
      <c r="F399" s="74" t="s">
        <v>891</v>
      </c>
      <c r="G399" s="74" t="s">
        <v>834</v>
      </c>
      <c r="I399" s="74" t="s">
        <v>836</v>
      </c>
      <c r="J399" s="74" t="s">
        <v>2582</v>
      </c>
      <c r="K399" s="74" t="s">
        <v>100</v>
      </c>
      <c r="L399" s="74" t="s">
        <v>89</v>
      </c>
      <c r="M399" s="74" t="s">
        <v>90</v>
      </c>
      <c r="N399" s="74" t="s">
        <v>837</v>
      </c>
      <c r="O399" s="76">
        <v>44589</v>
      </c>
      <c r="P399" s="76">
        <v>44469</v>
      </c>
      <c r="Q399" s="77">
        <v>1</v>
      </c>
      <c r="R399" s="74" t="s">
        <v>94</v>
      </c>
      <c r="S399" s="77">
        <v>927000</v>
      </c>
      <c r="T399" s="77">
        <v>927000</v>
      </c>
      <c r="U399" s="77">
        <v>19956.25</v>
      </c>
      <c r="V399" s="78">
        <v>0.05</v>
      </c>
      <c r="W399" s="79">
        <v>1</v>
      </c>
      <c r="X399" s="77">
        <v>927000</v>
      </c>
      <c r="Y399" s="88">
        <v>927000</v>
      </c>
      <c r="Z399" s="77">
        <v>19956.25</v>
      </c>
      <c r="AA399" s="74">
        <v>0</v>
      </c>
      <c r="AB399" s="74">
        <v>0</v>
      </c>
      <c r="AD399" s="74">
        <v>0</v>
      </c>
      <c r="AE399" s="74">
        <v>0</v>
      </c>
      <c r="AF399" s="74">
        <v>0</v>
      </c>
      <c r="AG399" s="74">
        <v>0</v>
      </c>
      <c r="AI399" s="74">
        <v>3</v>
      </c>
      <c r="AJ399" s="74">
        <v>3</v>
      </c>
      <c r="AL399" s="74">
        <v>3</v>
      </c>
      <c r="AM399" s="74" t="s">
        <v>95</v>
      </c>
      <c r="AN399" s="74">
        <v>0</v>
      </c>
      <c r="AO399" s="74" t="s">
        <v>95</v>
      </c>
      <c r="AP399" s="74" t="s">
        <v>95</v>
      </c>
      <c r="AQ399" s="74">
        <v>1</v>
      </c>
      <c r="AS399" s="74">
        <v>1</v>
      </c>
      <c r="AT399" s="74" t="s">
        <v>92</v>
      </c>
      <c r="AU399" s="74" t="s">
        <v>2579</v>
      </c>
      <c r="AV399" s="74" t="s">
        <v>94</v>
      </c>
      <c r="AW399" s="77">
        <v>20000000</v>
      </c>
      <c r="AX399" s="77">
        <v>13361150</v>
      </c>
      <c r="AY399" s="79">
        <v>1</v>
      </c>
      <c r="AZ399" s="77">
        <v>129708000</v>
      </c>
      <c r="BA399" s="77">
        <v>86652402.210000008</v>
      </c>
      <c r="BB399" s="74" t="s">
        <v>93</v>
      </c>
      <c r="BC399" s="75" t="s">
        <v>1992</v>
      </c>
      <c r="BD399" s="82">
        <v>2619.0848283422388</v>
      </c>
      <c r="BE399" s="82">
        <v>0</v>
      </c>
      <c r="BF399" s="82">
        <v>56.38307616570097</v>
      </c>
      <c r="BG399" s="82">
        <v>2675.4679045079397</v>
      </c>
      <c r="BH399" s="82">
        <v>2619.0848283422388</v>
      </c>
      <c r="BI399" s="82">
        <v>0</v>
      </c>
      <c r="BJ399" s="82">
        <v>56.38307616570097</v>
      </c>
      <c r="BK399" s="82">
        <v>2675.4679045079397</v>
      </c>
      <c r="BL399" s="82">
        <v>834300</v>
      </c>
      <c r="BM399" s="82">
        <v>0</v>
      </c>
      <c r="BN399" s="82">
        <v>17960.625</v>
      </c>
      <c r="BO399" s="82">
        <v>852260.625</v>
      </c>
      <c r="BP399" s="82">
        <v>2619.0848283422388</v>
      </c>
      <c r="BQ399" s="82">
        <v>0</v>
      </c>
      <c r="BR399" s="82">
        <v>56.38307616570097</v>
      </c>
      <c r="BS399" s="89">
        <v>2675.4679045079397</v>
      </c>
      <c r="BT399" s="82">
        <v>13704.361364300765</v>
      </c>
      <c r="BU399" s="82">
        <v>0</v>
      </c>
      <c r="BV399" s="82">
        <v>295.02444603703032</v>
      </c>
      <c r="BW399" s="82">
        <v>13999.385810337793</v>
      </c>
      <c r="BX399" s="82">
        <v>13704.361364300765</v>
      </c>
      <c r="BY399" s="82">
        <v>0</v>
      </c>
      <c r="BZ399" s="82">
        <v>295.02444603703032</v>
      </c>
      <c r="CA399" s="82">
        <v>13999.385810337793</v>
      </c>
      <c r="CB399" s="82">
        <v>4365474.75</v>
      </c>
      <c r="CC399" s="82">
        <v>0</v>
      </c>
      <c r="CD399" s="82">
        <v>93978.970312499994</v>
      </c>
      <c r="CE399" s="82">
        <v>4459453.7203125004</v>
      </c>
      <c r="CF399" s="82">
        <v>13704.361364300765</v>
      </c>
      <c r="CG399" s="82">
        <v>0</v>
      </c>
      <c r="CH399" s="82">
        <v>295.02444603703032</v>
      </c>
      <c r="CI399" s="82">
        <v>13999.385810337793</v>
      </c>
      <c r="CJ399" s="82" t="s">
        <v>96</v>
      </c>
      <c r="CK399" s="83">
        <v>1.4999999999999999E-2</v>
      </c>
      <c r="CL399" s="83">
        <v>3.5000000000000003E-2</v>
      </c>
      <c r="CM399" s="83">
        <v>0.26500000000000001</v>
      </c>
      <c r="CN399" s="82">
        <v>13905</v>
      </c>
      <c r="CO399" s="82">
        <v>32445.000000000004</v>
      </c>
      <c r="CP399" s="82">
        <v>245655</v>
      </c>
      <c r="CQ399" s="82">
        <v>13905</v>
      </c>
      <c r="CR399" s="89">
        <v>13905</v>
      </c>
      <c r="CS399" s="82">
        <v>13905</v>
      </c>
      <c r="CT399" s="82">
        <v>32445.000000000004</v>
      </c>
      <c r="CU399" s="82">
        <v>245655</v>
      </c>
      <c r="CV399" s="82">
        <v>13905</v>
      </c>
      <c r="CW399" s="82">
        <v>13905</v>
      </c>
    </row>
    <row r="400" spans="1:101">
      <c r="A400" s="86" t="s">
        <v>520</v>
      </c>
      <c r="B400" s="87" t="s">
        <v>892</v>
      </c>
      <c r="C400" s="75" t="s">
        <v>1993</v>
      </c>
      <c r="D400" s="74" t="s">
        <v>2605</v>
      </c>
      <c r="E400" s="74" t="s">
        <v>520</v>
      </c>
      <c r="F400" s="74" t="s">
        <v>892</v>
      </c>
      <c r="G400" s="74" t="s">
        <v>893</v>
      </c>
      <c r="I400" s="74" t="s">
        <v>836</v>
      </c>
      <c r="J400" s="74" t="s">
        <v>2583</v>
      </c>
      <c r="K400" s="74" t="s">
        <v>128</v>
      </c>
      <c r="L400" s="74" t="s">
        <v>89</v>
      </c>
      <c r="M400" s="74" t="s">
        <v>90</v>
      </c>
      <c r="N400" s="74" t="s">
        <v>895</v>
      </c>
      <c r="O400" s="76">
        <v>44589</v>
      </c>
      <c r="P400" s="76">
        <v>44469</v>
      </c>
      <c r="Q400" s="77">
        <v>1</v>
      </c>
      <c r="R400" s="74" t="s">
        <v>94</v>
      </c>
      <c r="S400" s="77">
        <v>203000</v>
      </c>
      <c r="T400" s="77">
        <v>203000</v>
      </c>
      <c r="U400" s="77">
        <v>4370.1400000000003</v>
      </c>
      <c r="V400" s="78">
        <v>0.05</v>
      </c>
      <c r="W400" s="79">
        <v>1</v>
      </c>
      <c r="X400" s="77">
        <v>203000</v>
      </c>
      <c r="Y400" s="88">
        <v>203000</v>
      </c>
      <c r="Z400" s="77">
        <v>4370.1400000000003</v>
      </c>
      <c r="AA400" s="74">
        <v>0</v>
      </c>
      <c r="AB400" s="74">
        <v>0</v>
      </c>
      <c r="AD400" s="74">
        <v>0</v>
      </c>
      <c r="AE400" s="74">
        <v>0</v>
      </c>
      <c r="AF400" s="74">
        <v>0</v>
      </c>
      <c r="AG400" s="74">
        <v>0</v>
      </c>
      <c r="AI400" s="74">
        <v>5</v>
      </c>
      <c r="AJ400" s="74">
        <v>5</v>
      </c>
      <c r="AL400" s="74">
        <v>5</v>
      </c>
      <c r="AM400" s="74" t="s">
        <v>95</v>
      </c>
      <c r="AN400" s="74">
        <v>0</v>
      </c>
      <c r="AO400" s="74" t="s">
        <v>95</v>
      </c>
      <c r="AP400" s="74" t="s">
        <v>95</v>
      </c>
      <c r="AQ400" s="74">
        <v>1</v>
      </c>
      <c r="AS400" s="74">
        <v>1</v>
      </c>
      <c r="AT400" s="74" t="s">
        <v>92</v>
      </c>
      <c r="AU400" s="74" t="s">
        <v>2579</v>
      </c>
      <c r="AV400" s="74" t="s">
        <v>94</v>
      </c>
      <c r="AW400" s="77">
        <v>8000000</v>
      </c>
      <c r="AX400" s="77">
        <v>7251000</v>
      </c>
      <c r="AY400" s="79">
        <v>1</v>
      </c>
      <c r="AZ400" s="77">
        <v>51883200</v>
      </c>
      <c r="BA400" s="77">
        <v>47025635.399999999</v>
      </c>
      <c r="BB400" s="74" t="s">
        <v>93</v>
      </c>
      <c r="BC400" s="75" t="s">
        <v>1993</v>
      </c>
      <c r="BD400" s="82">
        <v>2536.0010787934189</v>
      </c>
      <c r="BE400" s="82">
        <v>0</v>
      </c>
      <c r="BF400" s="82">
        <v>54.59448154915404</v>
      </c>
      <c r="BG400" s="82">
        <v>2590.5955603425728</v>
      </c>
      <c r="BH400" s="82">
        <v>2536.0010787934189</v>
      </c>
      <c r="BI400" s="82">
        <v>0</v>
      </c>
      <c r="BJ400" s="82">
        <v>54.59448154915404</v>
      </c>
      <c r="BK400" s="82">
        <v>2590.5955603425728</v>
      </c>
      <c r="BL400" s="82">
        <v>182700</v>
      </c>
      <c r="BM400" s="82">
        <v>0</v>
      </c>
      <c r="BN400" s="82">
        <v>3933.1260000000002</v>
      </c>
      <c r="BO400" s="82">
        <v>186633.12600000002</v>
      </c>
      <c r="BP400" s="82">
        <v>2536.0010787934189</v>
      </c>
      <c r="BQ400" s="82">
        <v>0</v>
      </c>
      <c r="BR400" s="82">
        <v>54.59448154915404</v>
      </c>
      <c r="BS400" s="89">
        <v>2590.5955603425728</v>
      </c>
      <c r="BT400" s="82">
        <v>13269.625644786563</v>
      </c>
      <c r="BU400" s="82">
        <v>0</v>
      </c>
      <c r="BV400" s="82">
        <v>285.66562470594852</v>
      </c>
      <c r="BW400" s="82">
        <v>13555.291269492513</v>
      </c>
      <c r="BX400" s="82">
        <v>13269.625644786563</v>
      </c>
      <c r="BY400" s="82">
        <v>0</v>
      </c>
      <c r="BZ400" s="82">
        <v>285.66562470594852</v>
      </c>
      <c r="CA400" s="82">
        <v>13555.291269492513</v>
      </c>
      <c r="CB400" s="82">
        <v>955977.75</v>
      </c>
      <c r="CC400" s="82">
        <v>0</v>
      </c>
      <c r="CD400" s="82">
        <v>20580.081795000002</v>
      </c>
      <c r="CE400" s="82">
        <v>976557.83179500012</v>
      </c>
      <c r="CF400" s="82">
        <v>13269.625644786563</v>
      </c>
      <c r="CG400" s="82">
        <v>0</v>
      </c>
      <c r="CH400" s="82">
        <v>285.66562470594852</v>
      </c>
      <c r="CI400" s="82">
        <v>13555.291269492513</v>
      </c>
      <c r="CJ400" s="82" t="s">
        <v>96</v>
      </c>
      <c r="CK400" s="83">
        <v>1.4999999999999999E-2</v>
      </c>
      <c r="CL400" s="83">
        <v>3.5000000000000003E-2</v>
      </c>
      <c r="CM400" s="83">
        <v>0.26500000000000001</v>
      </c>
      <c r="CN400" s="82">
        <v>3045</v>
      </c>
      <c r="CO400" s="82">
        <v>7105.0000000000009</v>
      </c>
      <c r="CP400" s="82">
        <v>53795</v>
      </c>
      <c r="CQ400" s="82">
        <v>3045</v>
      </c>
      <c r="CR400" s="89">
        <v>3045</v>
      </c>
      <c r="CS400" s="82">
        <v>3045</v>
      </c>
      <c r="CT400" s="82">
        <v>7105.0000000000009</v>
      </c>
      <c r="CU400" s="82">
        <v>53795</v>
      </c>
      <c r="CV400" s="82">
        <v>3045</v>
      </c>
      <c r="CW400" s="82">
        <v>3045</v>
      </c>
    </row>
    <row r="401" spans="1:101">
      <c r="A401" s="86" t="s">
        <v>520</v>
      </c>
      <c r="B401" s="87" t="s">
        <v>896</v>
      </c>
      <c r="C401" s="75" t="s">
        <v>1994</v>
      </c>
      <c r="D401" s="74" t="s">
        <v>2605</v>
      </c>
      <c r="E401" s="74" t="s">
        <v>520</v>
      </c>
      <c r="F401" s="74" t="s">
        <v>896</v>
      </c>
      <c r="G401" s="74" t="s">
        <v>856</v>
      </c>
      <c r="I401" s="74" t="s">
        <v>836</v>
      </c>
      <c r="J401" s="74" t="s">
        <v>2583</v>
      </c>
      <c r="K401" s="74" t="s">
        <v>128</v>
      </c>
      <c r="L401" s="74" t="s">
        <v>89</v>
      </c>
      <c r="M401" s="74" t="s">
        <v>90</v>
      </c>
      <c r="N401" s="74" t="s">
        <v>858</v>
      </c>
      <c r="O401" s="76">
        <v>44607</v>
      </c>
      <c r="P401" s="76">
        <v>44469</v>
      </c>
      <c r="Q401" s="77">
        <v>1</v>
      </c>
      <c r="R401" s="74" t="s">
        <v>94</v>
      </c>
      <c r="S401" s="77">
        <v>1053000</v>
      </c>
      <c r="T401" s="77">
        <v>1053000</v>
      </c>
      <c r="U401" s="77">
        <v>25155</v>
      </c>
      <c r="V401" s="78">
        <v>0.05</v>
      </c>
      <c r="W401" s="79">
        <v>1</v>
      </c>
      <c r="X401" s="77">
        <v>1053000</v>
      </c>
      <c r="Y401" s="88">
        <v>1053000</v>
      </c>
      <c r="Z401" s="77">
        <v>25155</v>
      </c>
      <c r="AA401" s="74">
        <v>0</v>
      </c>
      <c r="AB401" s="74">
        <v>0</v>
      </c>
      <c r="AD401" s="74">
        <v>0</v>
      </c>
      <c r="AE401" s="74">
        <v>0</v>
      </c>
      <c r="AF401" s="74">
        <v>0</v>
      </c>
      <c r="AG401" s="74">
        <v>0</v>
      </c>
      <c r="AI401" s="74">
        <v>3</v>
      </c>
      <c r="AJ401" s="74">
        <v>3</v>
      </c>
      <c r="AL401" s="74">
        <v>3</v>
      </c>
      <c r="AM401" s="74" t="s">
        <v>95</v>
      </c>
      <c r="AN401" s="74">
        <v>0</v>
      </c>
      <c r="AO401" s="74" t="s">
        <v>95</v>
      </c>
      <c r="AP401" s="74" t="s">
        <v>95</v>
      </c>
      <c r="AQ401" s="74">
        <v>1</v>
      </c>
      <c r="AS401" s="74">
        <v>1</v>
      </c>
      <c r="AT401" s="74" t="s">
        <v>92</v>
      </c>
      <c r="AU401" s="74" t="s">
        <v>2579</v>
      </c>
      <c r="AV401" s="74" t="s">
        <v>94</v>
      </c>
      <c r="AW401" s="77">
        <v>10000000</v>
      </c>
      <c r="AX401" s="77">
        <v>5479000</v>
      </c>
      <c r="AY401" s="79">
        <v>1</v>
      </c>
      <c r="AZ401" s="77">
        <v>64854000</v>
      </c>
      <c r="BA401" s="77">
        <v>35533506.600000001</v>
      </c>
      <c r="BB401" s="74" t="s">
        <v>93</v>
      </c>
      <c r="BC401" s="75" t="s">
        <v>1994</v>
      </c>
      <c r="BD401" s="82">
        <v>2975.0769409324462</v>
      </c>
      <c r="BE401" s="82">
        <v>0</v>
      </c>
      <c r="BF401" s="82">
        <v>71.07128247783065</v>
      </c>
      <c r="BG401" s="82">
        <v>3046.1482234102768</v>
      </c>
      <c r="BH401" s="82">
        <v>2975.0769409324462</v>
      </c>
      <c r="BI401" s="82">
        <v>0</v>
      </c>
      <c r="BJ401" s="82">
        <v>71.07128247783065</v>
      </c>
      <c r="BK401" s="82">
        <v>3046.1482234102768</v>
      </c>
      <c r="BL401" s="82">
        <v>947700</v>
      </c>
      <c r="BM401" s="82">
        <v>0</v>
      </c>
      <c r="BN401" s="82">
        <v>22639.5</v>
      </c>
      <c r="BO401" s="82">
        <v>970339.50000000012</v>
      </c>
      <c r="BP401" s="82">
        <v>2975.0769409324462</v>
      </c>
      <c r="BQ401" s="82">
        <v>0</v>
      </c>
      <c r="BR401" s="82">
        <v>71.07128247783065</v>
      </c>
      <c r="BS401" s="89">
        <v>3046.1482234102768</v>
      </c>
      <c r="BT401" s="82">
        <v>15567.090093429024</v>
      </c>
      <c r="BU401" s="82">
        <v>0</v>
      </c>
      <c r="BV401" s="82">
        <v>371.88048556524888</v>
      </c>
      <c r="BW401" s="82">
        <v>15938.970578994273</v>
      </c>
      <c r="BX401" s="82">
        <v>15567.090093429024</v>
      </c>
      <c r="BY401" s="82">
        <v>0</v>
      </c>
      <c r="BZ401" s="82">
        <v>371.88048556524888</v>
      </c>
      <c r="CA401" s="82">
        <v>15938.970578994273</v>
      </c>
      <c r="CB401" s="82">
        <v>4958840.25</v>
      </c>
      <c r="CC401" s="82">
        <v>0</v>
      </c>
      <c r="CD401" s="82">
        <v>118461.18375</v>
      </c>
      <c r="CE401" s="82">
        <v>5077301.4337500008</v>
      </c>
      <c r="CF401" s="82">
        <v>15567.090093429024</v>
      </c>
      <c r="CG401" s="82">
        <v>0</v>
      </c>
      <c r="CH401" s="82">
        <v>371.88048556524888</v>
      </c>
      <c r="CI401" s="82">
        <v>15938.970578994273</v>
      </c>
      <c r="CJ401" s="82" t="s">
        <v>96</v>
      </c>
      <c r="CK401" s="83">
        <v>1.4999999999999999E-2</v>
      </c>
      <c r="CL401" s="83">
        <v>3.5000000000000003E-2</v>
      </c>
      <c r="CM401" s="83">
        <v>0.26500000000000001</v>
      </c>
      <c r="CN401" s="82">
        <v>15795</v>
      </c>
      <c r="CO401" s="82">
        <v>36855</v>
      </c>
      <c r="CP401" s="82">
        <v>279045</v>
      </c>
      <c r="CQ401" s="82">
        <v>15795</v>
      </c>
      <c r="CR401" s="89">
        <v>15795</v>
      </c>
      <c r="CS401" s="82">
        <v>15795</v>
      </c>
      <c r="CT401" s="82">
        <v>36855</v>
      </c>
      <c r="CU401" s="82">
        <v>279045</v>
      </c>
      <c r="CV401" s="82">
        <v>15795</v>
      </c>
      <c r="CW401" s="82">
        <v>15795</v>
      </c>
    </row>
    <row r="402" spans="1:101">
      <c r="A402" s="86" t="s">
        <v>520</v>
      </c>
      <c r="B402" s="87" t="s">
        <v>897</v>
      </c>
      <c r="C402" s="75" t="s">
        <v>1995</v>
      </c>
      <c r="D402" s="74" t="s">
        <v>2605</v>
      </c>
      <c r="E402" s="74" t="s">
        <v>520</v>
      </c>
      <c r="F402" s="74" t="s">
        <v>897</v>
      </c>
      <c r="G402" s="74" t="s">
        <v>839</v>
      </c>
      <c r="I402" s="74" t="s">
        <v>836</v>
      </c>
      <c r="J402" s="74" t="s">
        <v>2583</v>
      </c>
      <c r="K402" s="74" t="s">
        <v>128</v>
      </c>
      <c r="L402" s="74" t="s">
        <v>89</v>
      </c>
      <c r="M402" s="74" t="s">
        <v>90</v>
      </c>
      <c r="N402" s="74" t="s">
        <v>841</v>
      </c>
      <c r="O402" s="76">
        <v>44607</v>
      </c>
      <c r="P402" s="76">
        <v>44469</v>
      </c>
      <c r="Q402" s="77">
        <v>1</v>
      </c>
      <c r="R402" s="74" t="s">
        <v>94</v>
      </c>
      <c r="S402" s="77">
        <v>364000</v>
      </c>
      <c r="T402" s="77">
        <v>364000</v>
      </c>
      <c r="U402" s="77">
        <v>8695.56</v>
      </c>
      <c r="V402" s="78">
        <v>0.05</v>
      </c>
      <c r="W402" s="79">
        <v>1</v>
      </c>
      <c r="X402" s="77">
        <v>364000</v>
      </c>
      <c r="Y402" s="88">
        <v>364000</v>
      </c>
      <c r="Z402" s="77">
        <v>8695.56</v>
      </c>
      <c r="AA402" s="74">
        <v>0</v>
      </c>
      <c r="AB402" s="74">
        <v>0</v>
      </c>
      <c r="AD402" s="74">
        <v>0</v>
      </c>
      <c r="AE402" s="74">
        <v>0</v>
      </c>
      <c r="AF402" s="74">
        <v>0</v>
      </c>
      <c r="AG402" s="74">
        <v>0</v>
      </c>
      <c r="AI402" s="74">
        <v>3</v>
      </c>
      <c r="AJ402" s="74">
        <v>3</v>
      </c>
      <c r="AL402" s="74">
        <v>3</v>
      </c>
      <c r="AM402" s="74" t="s">
        <v>95</v>
      </c>
      <c r="AN402" s="74">
        <v>0</v>
      </c>
      <c r="AO402" s="74" t="s">
        <v>95</v>
      </c>
      <c r="AP402" s="74" t="s">
        <v>95</v>
      </c>
      <c r="AQ402" s="74">
        <v>1</v>
      </c>
      <c r="AS402" s="74">
        <v>1</v>
      </c>
      <c r="AT402" s="74" t="s">
        <v>92</v>
      </c>
      <c r="AU402" s="74" t="s">
        <v>2579</v>
      </c>
      <c r="AV402" s="74" t="s">
        <v>94</v>
      </c>
      <c r="AW402" s="77">
        <v>15000000</v>
      </c>
      <c r="AX402" s="77">
        <v>5361800</v>
      </c>
      <c r="AY402" s="79">
        <v>1</v>
      </c>
      <c r="AZ402" s="77">
        <v>97281000</v>
      </c>
      <c r="BA402" s="77">
        <v>34773417.719999999</v>
      </c>
      <c r="BB402" s="74" t="s">
        <v>93</v>
      </c>
      <c r="BC402" s="75" t="s">
        <v>1995</v>
      </c>
      <c r="BD402" s="82">
        <v>1028.4216585939319</v>
      </c>
      <c r="BE402" s="82">
        <v>0</v>
      </c>
      <c r="BF402" s="82">
        <v>24.567863290118268</v>
      </c>
      <c r="BG402" s="82">
        <v>1052.9895218840502</v>
      </c>
      <c r="BH402" s="82">
        <v>1028.4216585939319</v>
      </c>
      <c r="BI402" s="82">
        <v>0</v>
      </c>
      <c r="BJ402" s="82">
        <v>24.567863290118268</v>
      </c>
      <c r="BK402" s="82">
        <v>1052.9895218840502</v>
      </c>
      <c r="BL402" s="82">
        <v>327600</v>
      </c>
      <c r="BM402" s="82">
        <v>0</v>
      </c>
      <c r="BN402" s="82">
        <v>7826.0039999999999</v>
      </c>
      <c r="BO402" s="82">
        <v>335426.00400000002</v>
      </c>
      <c r="BP402" s="82">
        <v>1028.4216585939319</v>
      </c>
      <c r="BQ402" s="82">
        <v>0</v>
      </c>
      <c r="BR402" s="82">
        <v>24.567863290118268</v>
      </c>
      <c r="BS402" s="89">
        <v>1052.9895218840502</v>
      </c>
      <c r="BT402" s="82">
        <v>5381.2163285927481</v>
      </c>
      <c r="BU402" s="82">
        <v>0</v>
      </c>
      <c r="BV402" s="82">
        <v>128.55134466554384</v>
      </c>
      <c r="BW402" s="82">
        <v>5509.7676732582922</v>
      </c>
      <c r="BX402" s="82">
        <v>5381.2163285927481</v>
      </c>
      <c r="BY402" s="82">
        <v>0</v>
      </c>
      <c r="BZ402" s="82">
        <v>128.55134466554384</v>
      </c>
      <c r="CA402" s="82">
        <v>5509.7676732582922</v>
      </c>
      <c r="CB402" s="82">
        <v>1714167</v>
      </c>
      <c r="CC402" s="82">
        <v>0</v>
      </c>
      <c r="CD402" s="82">
        <v>40949.565929999997</v>
      </c>
      <c r="CE402" s="82">
        <v>1755116.56593</v>
      </c>
      <c r="CF402" s="82">
        <v>5381.2163285927481</v>
      </c>
      <c r="CG402" s="82">
        <v>0</v>
      </c>
      <c r="CH402" s="82">
        <v>128.55134466554384</v>
      </c>
      <c r="CI402" s="82">
        <v>5509.7676732582922</v>
      </c>
      <c r="CJ402" s="82" t="s">
        <v>96</v>
      </c>
      <c r="CK402" s="83">
        <v>1.4999999999999999E-2</v>
      </c>
      <c r="CL402" s="83">
        <v>3.5000000000000003E-2</v>
      </c>
      <c r="CM402" s="83">
        <v>0.26500000000000001</v>
      </c>
      <c r="CN402" s="82">
        <v>5460</v>
      </c>
      <c r="CO402" s="82">
        <v>12740.000000000002</v>
      </c>
      <c r="CP402" s="82">
        <v>96460</v>
      </c>
      <c r="CQ402" s="82">
        <v>5460</v>
      </c>
      <c r="CR402" s="89">
        <v>5460</v>
      </c>
      <c r="CS402" s="82">
        <v>5460</v>
      </c>
      <c r="CT402" s="82">
        <v>12740.000000000002</v>
      </c>
      <c r="CU402" s="82">
        <v>96460</v>
      </c>
      <c r="CV402" s="82">
        <v>5460</v>
      </c>
      <c r="CW402" s="82">
        <v>5460</v>
      </c>
    </row>
    <row r="403" spans="1:101">
      <c r="A403" s="86" t="s">
        <v>520</v>
      </c>
      <c r="B403" s="87" t="s">
        <v>898</v>
      </c>
      <c r="C403" s="75" t="s">
        <v>1996</v>
      </c>
      <c r="D403" s="74" t="s">
        <v>2605</v>
      </c>
      <c r="E403" s="74" t="s">
        <v>520</v>
      </c>
      <c r="F403" s="74" t="s">
        <v>898</v>
      </c>
      <c r="G403" s="74" t="s">
        <v>899</v>
      </c>
      <c r="I403" s="74" t="s">
        <v>836</v>
      </c>
      <c r="J403" s="74" t="s">
        <v>2581</v>
      </c>
      <c r="K403" s="74" t="s">
        <v>100</v>
      </c>
      <c r="L403" s="74" t="s">
        <v>89</v>
      </c>
      <c r="M403" s="74" t="s">
        <v>90</v>
      </c>
      <c r="N403" s="74" t="s">
        <v>901</v>
      </c>
      <c r="O403" s="76">
        <v>44614</v>
      </c>
      <c r="P403" s="76">
        <v>44469</v>
      </c>
      <c r="Q403" s="77">
        <v>1</v>
      </c>
      <c r="R403" s="74" t="s">
        <v>94</v>
      </c>
      <c r="S403" s="77">
        <v>1185153.6000000001</v>
      </c>
      <c r="T403" s="77">
        <v>1185153.6000000001</v>
      </c>
      <c r="U403" s="77">
        <v>26501.35</v>
      </c>
      <c r="V403" s="78">
        <v>0.05</v>
      </c>
      <c r="W403" s="79">
        <v>1</v>
      </c>
      <c r="X403" s="77">
        <v>1185153.6000000001</v>
      </c>
      <c r="Y403" s="88">
        <v>1185153.6000000001</v>
      </c>
      <c r="Z403" s="77">
        <v>26501.35</v>
      </c>
      <c r="AA403" s="74">
        <v>0</v>
      </c>
      <c r="AB403" s="74">
        <v>0</v>
      </c>
      <c r="AD403" s="74">
        <v>0</v>
      </c>
      <c r="AE403" s="74">
        <v>0</v>
      </c>
      <c r="AF403" s="74">
        <v>0</v>
      </c>
      <c r="AG403" s="74">
        <v>0</v>
      </c>
      <c r="AI403" s="74">
        <v>3</v>
      </c>
      <c r="AJ403" s="74">
        <v>3</v>
      </c>
      <c r="AL403" s="74">
        <v>3</v>
      </c>
      <c r="AM403" s="74" t="s">
        <v>95</v>
      </c>
      <c r="AN403" s="74">
        <v>0</v>
      </c>
      <c r="AO403" s="74" t="s">
        <v>95</v>
      </c>
      <c r="AP403" s="74" t="s">
        <v>95</v>
      </c>
      <c r="AQ403" s="74">
        <v>1</v>
      </c>
      <c r="AS403" s="74">
        <v>1</v>
      </c>
      <c r="AT403" s="74" t="s">
        <v>92</v>
      </c>
      <c r="AU403" s="74" t="s">
        <v>2579</v>
      </c>
      <c r="AV403" s="74" t="s">
        <v>94</v>
      </c>
      <c r="AW403" s="77">
        <v>10000000</v>
      </c>
      <c r="AX403" s="77">
        <v>5880828.4000000004</v>
      </c>
      <c r="AY403" s="79">
        <v>1</v>
      </c>
      <c r="AZ403" s="77">
        <v>64854000</v>
      </c>
      <c r="BA403" s="77">
        <v>38139524.505360007</v>
      </c>
      <c r="BB403" s="74" t="s">
        <v>93</v>
      </c>
      <c r="BC403" s="75" t="s">
        <v>1996</v>
      </c>
      <c r="BD403" s="82">
        <v>3348.4550302213447</v>
      </c>
      <c r="BE403" s="82">
        <v>0</v>
      </c>
      <c r="BF403" s="82">
        <v>74.8751712142261</v>
      </c>
      <c r="BG403" s="82">
        <v>3423.3302014355709</v>
      </c>
      <c r="BH403" s="82">
        <v>3348.4550302213447</v>
      </c>
      <c r="BI403" s="82">
        <v>0</v>
      </c>
      <c r="BJ403" s="82">
        <v>74.8751712142261</v>
      </c>
      <c r="BK403" s="82">
        <v>3423.3302014355709</v>
      </c>
      <c r="BL403" s="82">
        <v>1066638.24</v>
      </c>
      <c r="BM403" s="82">
        <v>0</v>
      </c>
      <c r="BN403" s="82">
        <v>23851.215</v>
      </c>
      <c r="BO403" s="82">
        <v>1090489.4550000001</v>
      </c>
      <c r="BP403" s="82">
        <v>3348.4550302213447</v>
      </c>
      <c r="BQ403" s="82">
        <v>0</v>
      </c>
      <c r="BR403" s="82">
        <v>74.8751712142261</v>
      </c>
      <c r="BS403" s="89">
        <v>3423.3302014355709</v>
      </c>
      <c r="BT403" s="82">
        <v>17520.790945633187</v>
      </c>
      <c r="BU403" s="82">
        <v>0</v>
      </c>
      <c r="BV403" s="82">
        <v>391.78433337843808</v>
      </c>
      <c r="BW403" s="82">
        <v>17912.575279011624</v>
      </c>
      <c r="BX403" s="82">
        <v>17520.790945633187</v>
      </c>
      <c r="BY403" s="82">
        <v>0</v>
      </c>
      <c r="BZ403" s="82">
        <v>391.78433337843808</v>
      </c>
      <c r="CA403" s="82">
        <v>17912.575279011624</v>
      </c>
      <c r="CB403" s="82">
        <v>5581184.5907999994</v>
      </c>
      <c r="CC403" s="82">
        <v>0</v>
      </c>
      <c r="CD403" s="82">
        <v>124801.4824875</v>
      </c>
      <c r="CE403" s="82">
        <v>5705986.0732875001</v>
      </c>
      <c r="CF403" s="82">
        <v>17520.790945633187</v>
      </c>
      <c r="CG403" s="82">
        <v>0</v>
      </c>
      <c r="CH403" s="82">
        <v>391.78433337843808</v>
      </c>
      <c r="CI403" s="82">
        <v>17912.575279011624</v>
      </c>
      <c r="CJ403" s="82" t="s">
        <v>96</v>
      </c>
      <c r="CK403" s="83">
        <v>1.4999999999999999E-2</v>
      </c>
      <c r="CL403" s="83">
        <v>3.5000000000000003E-2</v>
      </c>
      <c r="CM403" s="83">
        <v>0.26500000000000001</v>
      </c>
      <c r="CN403" s="82">
        <v>17777.304</v>
      </c>
      <c r="CO403" s="82">
        <v>41480.376000000004</v>
      </c>
      <c r="CP403" s="82">
        <v>314065.70400000003</v>
      </c>
      <c r="CQ403" s="82">
        <v>17777.304</v>
      </c>
      <c r="CR403" s="89">
        <v>17777.304</v>
      </c>
      <c r="CS403" s="82">
        <v>17777.304</v>
      </c>
      <c r="CT403" s="82">
        <v>41480.376000000004</v>
      </c>
      <c r="CU403" s="82">
        <v>314065.70400000003</v>
      </c>
      <c r="CV403" s="82">
        <v>17777.304</v>
      </c>
      <c r="CW403" s="82">
        <v>17777.304</v>
      </c>
    </row>
    <row r="404" spans="1:101">
      <c r="A404" s="86" t="s">
        <v>520</v>
      </c>
      <c r="B404" s="87" t="s">
        <v>902</v>
      </c>
      <c r="C404" s="75" t="s">
        <v>1997</v>
      </c>
      <c r="D404" s="74" t="s">
        <v>2605</v>
      </c>
      <c r="E404" s="74" t="s">
        <v>520</v>
      </c>
      <c r="F404" s="74" t="s">
        <v>902</v>
      </c>
      <c r="G404" s="74" t="s">
        <v>899</v>
      </c>
      <c r="I404" s="74" t="s">
        <v>836</v>
      </c>
      <c r="J404" s="74" t="s">
        <v>2581</v>
      </c>
      <c r="K404" s="74" t="s">
        <v>100</v>
      </c>
      <c r="L404" s="74" t="s">
        <v>89</v>
      </c>
      <c r="M404" s="74" t="s">
        <v>90</v>
      </c>
      <c r="N404" s="74" t="s">
        <v>901</v>
      </c>
      <c r="O404" s="76">
        <v>44589</v>
      </c>
      <c r="P404" s="76">
        <v>44469</v>
      </c>
      <c r="Q404" s="77">
        <v>1</v>
      </c>
      <c r="R404" s="74" t="s">
        <v>94</v>
      </c>
      <c r="S404" s="77">
        <v>2934018</v>
      </c>
      <c r="T404" s="77">
        <v>2934018</v>
      </c>
      <c r="U404" s="77">
        <v>55420.34</v>
      </c>
      <c r="V404" s="78">
        <v>0.05</v>
      </c>
      <c r="W404" s="79">
        <v>1</v>
      </c>
      <c r="X404" s="77">
        <v>2934018</v>
      </c>
      <c r="Y404" s="88">
        <v>2934018</v>
      </c>
      <c r="Z404" s="77">
        <v>55420.34</v>
      </c>
      <c r="AA404" s="74">
        <v>0</v>
      </c>
      <c r="AB404" s="74">
        <v>0</v>
      </c>
      <c r="AD404" s="74">
        <v>0</v>
      </c>
      <c r="AE404" s="74">
        <v>0</v>
      </c>
      <c r="AF404" s="74">
        <v>0</v>
      </c>
      <c r="AG404" s="74">
        <v>0</v>
      </c>
      <c r="AI404" s="74">
        <v>3</v>
      </c>
      <c r="AJ404" s="74">
        <v>3</v>
      </c>
      <c r="AL404" s="74">
        <v>3</v>
      </c>
      <c r="AM404" s="74" t="s">
        <v>95</v>
      </c>
      <c r="AN404" s="74">
        <v>0</v>
      </c>
      <c r="AO404" s="74" t="s">
        <v>95</v>
      </c>
      <c r="AP404" s="74" t="s">
        <v>95</v>
      </c>
      <c r="AQ404" s="74">
        <v>1</v>
      </c>
      <c r="AS404" s="74">
        <v>1</v>
      </c>
      <c r="AT404" s="74" t="s">
        <v>92</v>
      </c>
      <c r="AU404" s="74" t="s">
        <v>2579</v>
      </c>
      <c r="AV404" s="74" t="s">
        <v>94</v>
      </c>
      <c r="AW404" s="77">
        <v>10000000</v>
      </c>
      <c r="AX404" s="77">
        <v>5880828.4000000004</v>
      </c>
      <c r="AY404" s="79">
        <v>1</v>
      </c>
      <c r="AZ404" s="77">
        <v>64854000</v>
      </c>
      <c r="BA404" s="77">
        <v>38139524.505360007</v>
      </c>
      <c r="BB404" s="74" t="s">
        <v>93</v>
      </c>
      <c r="BC404" s="75" t="s">
        <v>1997</v>
      </c>
      <c r="BD404" s="82">
        <v>8289.5814777594805</v>
      </c>
      <c r="BE404" s="82">
        <v>0</v>
      </c>
      <c r="BF404" s="82">
        <v>156.58098346879018</v>
      </c>
      <c r="BG404" s="82">
        <v>8446.1624612282703</v>
      </c>
      <c r="BH404" s="82">
        <v>8289.5814777594805</v>
      </c>
      <c r="BI404" s="82">
        <v>0</v>
      </c>
      <c r="BJ404" s="82">
        <v>156.58098346879018</v>
      </c>
      <c r="BK404" s="82">
        <v>8446.1624612282703</v>
      </c>
      <c r="BL404" s="82">
        <v>2640616.2000000002</v>
      </c>
      <c r="BM404" s="82">
        <v>0</v>
      </c>
      <c r="BN404" s="82">
        <v>49878.305999999997</v>
      </c>
      <c r="BO404" s="82">
        <v>2690494.5060000001</v>
      </c>
      <c r="BP404" s="82">
        <v>8289.5814777594805</v>
      </c>
      <c r="BQ404" s="82">
        <v>0</v>
      </c>
      <c r="BR404" s="82">
        <v>156.58098346879018</v>
      </c>
      <c r="BS404" s="89">
        <v>8446.1624612282703</v>
      </c>
      <c r="BT404" s="82">
        <v>43375.235082376479</v>
      </c>
      <c r="BU404" s="82">
        <v>0</v>
      </c>
      <c r="BV404" s="82">
        <v>819.30999600044458</v>
      </c>
      <c r="BW404" s="82">
        <v>44194.545078376927</v>
      </c>
      <c r="BX404" s="82">
        <v>43375.235082376479</v>
      </c>
      <c r="BY404" s="82">
        <v>0</v>
      </c>
      <c r="BZ404" s="82">
        <v>819.30999600044458</v>
      </c>
      <c r="CA404" s="82">
        <v>44194.545078376927</v>
      </c>
      <c r="CB404" s="82">
        <v>13817024.2665</v>
      </c>
      <c r="CC404" s="82">
        <v>0</v>
      </c>
      <c r="CD404" s="82">
        <v>260988.23614499997</v>
      </c>
      <c r="CE404" s="82">
        <v>14078012.502645001</v>
      </c>
      <c r="CF404" s="82">
        <v>43375.235082376479</v>
      </c>
      <c r="CG404" s="82">
        <v>0</v>
      </c>
      <c r="CH404" s="82">
        <v>819.30999600044458</v>
      </c>
      <c r="CI404" s="82">
        <v>44194.545078376927</v>
      </c>
      <c r="CJ404" s="82" t="s">
        <v>96</v>
      </c>
      <c r="CK404" s="83">
        <v>1.4999999999999999E-2</v>
      </c>
      <c r="CL404" s="83">
        <v>3.5000000000000003E-2</v>
      </c>
      <c r="CM404" s="83">
        <v>0.26500000000000001</v>
      </c>
      <c r="CN404" s="82">
        <v>44010.27</v>
      </c>
      <c r="CO404" s="82">
        <v>102690.63</v>
      </c>
      <c r="CP404" s="82">
        <v>777514.77</v>
      </c>
      <c r="CQ404" s="82">
        <v>44010.27</v>
      </c>
      <c r="CR404" s="89">
        <v>44010.27</v>
      </c>
      <c r="CS404" s="82">
        <v>44010.27</v>
      </c>
      <c r="CT404" s="82">
        <v>102690.63</v>
      </c>
      <c r="CU404" s="82">
        <v>777514.77</v>
      </c>
      <c r="CV404" s="82">
        <v>44010.27</v>
      </c>
      <c r="CW404" s="82">
        <v>44010.27</v>
      </c>
    </row>
    <row r="405" spans="1:101">
      <c r="A405" s="86" t="s">
        <v>520</v>
      </c>
      <c r="B405" s="87" t="s">
        <v>2704</v>
      </c>
      <c r="C405" s="75" t="s">
        <v>2929</v>
      </c>
      <c r="D405" s="74" t="s">
        <v>2605</v>
      </c>
      <c r="E405" s="74" t="s">
        <v>520</v>
      </c>
      <c r="F405" s="74" t="s">
        <v>2704</v>
      </c>
      <c r="G405" s="74" t="s">
        <v>1384</v>
      </c>
      <c r="I405" s="74" t="s">
        <v>836</v>
      </c>
      <c r="J405" s="74" t="s">
        <v>2582</v>
      </c>
      <c r="K405" s="74" t="s">
        <v>100</v>
      </c>
      <c r="L405" s="74" t="s">
        <v>89</v>
      </c>
      <c r="M405" s="74" t="s">
        <v>90</v>
      </c>
      <c r="N405" s="74" t="s">
        <v>1386</v>
      </c>
      <c r="O405" s="76">
        <v>44484</v>
      </c>
      <c r="P405" s="76">
        <v>44469</v>
      </c>
      <c r="Q405" s="77">
        <v>1</v>
      </c>
      <c r="R405" s="74" t="s">
        <v>94</v>
      </c>
      <c r="S405" s="77">
        <v>5000000</v>
      </c>
      <c r="T405" s="77">
        <v>5000000</v>
      </c>
      <c r="U405" s="77">
        <v>119097.22</v>
      </c>
      <c r="V405" s="78">
        <v>4.9000000000000002E-2</v>
      </c>
      <c r="W405" s="79">
        <v>1</v>
      </c>
      <c r="X405" s="77">
        <v>5000000</v>
      </c>
      <c r="Y405" s="88">
        <v>5000000</v>
      </c>
      <c r="Z405" s="77">
        <v>119097.22</v>
      </c>
      <c r="AA405" s="74">
        <v>0</v>
      </c>
      <c r="AB405" s="74">
        <v>0</v>
      </c>
      <c r="AD405" s="74">
        <v>0</v>
      </c>
      <c r="AE405" s="74">
        <v>0</v>
      </c>
      <c r="AF405" s="74">
        <v>0</v>
      </c>
      <c r="AG405" s="74">
        <v>0</v>
      </c>
      <c r="AI405" s="74">
        <v>5</v>
      </c>
      <c r="AJ405" s="74">
        <v>5</v>
      </c>
      <c r="AL405" s="74">
        <v>5</v>
      </c>
      <c r="AM405" s="74" t="s">
        <v>95</v>
      </c>
      <c r="AN405" s="74">
        <v>0</v>
      </c>
      <c r="AO405" s="74" t="s">
        <v>95</v>
      </c>
      <c r="AP405" s="74" t="s">
        <v>95</v>
      </c>
      <c r="AQ405" s="74">
        <v>1</v>
      </c>
      <c r="AS405" s="74">
        <v>1</v>
      </c>
      <c r="AT405" s="74" t="s">
        <v>92</v>
      </c>
      <c r="AU405" s="74" t="s">
        <v>2579</v>
      </c>
      <c r="AV405" s="74" t="s">
        <v>94</v>
      </c>
      <c r="AW405" s="77">
        <v>10000000</v>
      </c>
      <c r="AX405" s="77">
        <v>0</v>
      </c>
      <c r="AY405" s="79">
        <v>1</v>
      </c>
      <c r="AZ405" s="77">
        <v>64854000</v>
      </c>
      <c r="BA405" s="77">
        <v>0</v>
      </c>
      <c r="BB405" s="74" t="s">
        <v>93</v>
      </c>
      <c r="BC405" s="75" t="s">
        <v>2929</v>
      </c>
      <c r="BD405" s="82">
        <v>62463.080758458585</v>
      </c>
      <c r="BE405" s="82">
        <v>0</v>
      </c>
      <c r="BF405" s="82">
        <v>1487.8358541935818</v>
      </c>
      <c r="BG405" s="82">
        <v>63950.916612652167</v>
      </c>
      <c r="BH405" s="82">
        <v>62463.080758458585</v>
      </c>
      <c r="BI405" s="82">
        <v>0</v>
      </c>
      <c r="BJ405" s="82">
        <v>1487.8358541935818</v>
      </c>
      <c r="BK405" s="82">
        <v>63950.916612652167</v>
      </c>
      <c r="BL405" s="82">
        <v>4500000</v>
      </c>
      <c r="BM405" s="82">
        <v>0</v>
      </c>
      <c r="BN405" s="82">
        <v>107187.49800000001</v>
      </c>
      <c r="BO405" s="82">
        <v>4607187.4979999997</v>
      </c>
      <c r="BP405" s="82">
        <v>62463.080758458585</v>
      </c>
      <c r="BQ405" s="82">
        <v>0</v>
      </c>
      <c r="BR405" s="82">
        <v>1487.8358541935818</v>
      </c>
      <c r="BS405" s="89">
        <v>63950.916612652167</v>
      </c>
      <c r="BT405" s="82">
        <v>326838.07006863452</v>
      </c>
      <c r="BU405" s="82">
        <v>0</v>
      </c>
      <c r="BV405" s="82">
        <v>7785.1011070679169</v>
      </c>
      <c r="BW405" s="82">
        <v>334623.17117570248</v>
      </c>
      <c r="BX405" s="82">
        <v>326838.07006863452</v>
      </c>
      <c r="BY405" s="82">
        <v>0</v>
      </c>
      <c r="BZ405" s="82">
        <v>7785.1011070679169</v>
      </c>
      <c r="CA405" s="82">
        <v>334623.17117570248</v>
      </c>
      <c r="CB405" s="82">
        <v>23546250</v>
      </c>
      <c r="CC405" s="82">
        <v>0</v>
      </c>
      <c r="CD405" s="82">
        <v>560858.58328500006</v>
      </c>
      <c r="CE405" s="82">
        <v>24107108.583284996</v>
      </c>
      <c r="CF405" s="82">
        <v>326838.07006863452</v>
      </c>
      <c r="CG405" s="82">
        <v>0</v>
      </c>
      <c r="CH405" s="82">
        <v>7785.1011070679169</v>
      </c>
      <c r="CI405" s="82">
        <v>334623.17117570248</v>
      </c>
      <c r="CJ405" s="82" t="s">
        <v>96</v>
      </c>
      <c r="CK405" s="83">
        <v>1.4999999999999999E-2</v>
      </c>
      <c r="CL405" s="83">
        <v>3.5000000000000003E-2</v>
      </c>
      <c r="CM405" s="83">
        <v>0.26500000000000001</v>
      </c>
      <c r="CN405" s="82">
        <v>75000</v>
      </c>
      <c r="CO405" s="82">
        <v>175000.00000000003</v>
      </c>
      <c r="CP405" s="82">
        <v>1325000</v>
      </c>
      <c r="CQ405" s="82">
        <v>75000</v>
      </c>
      <c r="CR405" s="89">
        <v>75000</v>
      </c>
      <c r="CS405" s="82">
        <v>75000</v>
      </c>
      <c r="CT405" s="82">
        <v>175000.00000000003</v>
      </c>
      <c r="CU405" s="82">
        <v>1325000</v>
      </c>
      <c r="CV405" s="82">
        <v>75000</v>
      </c>
      <c r="CW405" s="82">
        <v>75000</v>
      </c>
    </row>
    <row r="406" spans="1:101">
      <c r="A406" s="86" t="s">
        <v>520</v>
      </c>
      <c r="B406" s="87" t="s">
        <v>2705</v>
      </c>
      <c r="C406" s="75" t="s">
        <v>2930</v>
      </c>
      <c r="D406" s="74" t="s">
        <v>2605</v>
      </c>
      <c r="E406" s="74" t="s">
        <v>520</v>
      </c>
      <c r="F406" s="74" t="s">
        <v>2705</v>
      </c>
      <c r="G406" s="74" t="s">
        <v>1384</v>
      </c>
      <c r="I406" s="74" t="s">
        <v>836</v>
      </c>
      <c r="J406" s="74" t="s">
        <v>2582</v>
      </c>
      <c r="K406" s="74" t="s">
        <v>100</v>
      </c>
      <c r="L406" s="74" t="s">
        <v>89</v>
      </c>
      <c r="M406" s="74" t="s">
        <v>90</v>
      </c>
      <c r="N406" s="74" t="s">
        <v>1386</v>
      </c>
      <c r="O406" s="76">
        <v>44484</v>
      </c>
      <c r="P406" s="76">
        <v>44469</v>
      </c>
      <c r="Q406" s="77">
        <v>1</v>
      </c>
      <c r="R406" s="74" t="s">
        <v>94</v>
      </c>
      <c r="S406" s="77">
        <v>5000000</v>
      </c>
      <c r="T406" s="77">
        <v>5000000</v>
      </c>
      <c r="U406" s="77">
        <v>119097.22</v>
      </c>
      <c r="V406" s="78">
        <v>4.9000000000000002E-2</v>
      </c>
      <c r="W406" s="79">
        <v>1</v>
      </c>
      <c r="X406" s="77">
        <v>5000000</v>
      </c>
      <c r="Y406" s="88">
        <v>5000000</v>
      </c>
      <c r="Z406" s="77">
        <v>119097.22</v>
      </c>
      <c r="AA406" s="74">
        <v>0</v>
      </c>
      <c r="AB406" s="74">
        <v>0</v>
      </c>
      <c r="AD406" s="74">
        <v>0</v>
      </c>
      <c r="AE406" s="74">
        <v>0</v>
      </c>
      <c r="AF406" s="74">
        <v>0</v>
      </c>
      <c r="AG406" s="74">
        <v>0</v>
      </c>
      <c r="AI406" s="74">
        <v>5</v>
      </c>
      <c r="AJ406" s="74">
        <v>5</v>
      </c>
      <c r="AL406" s="74">
        <v>5</v>
      </c>
      <c r="AM406" s="74" t="s">
        <v>95</v>
      </c>
      <c r="AN406" s="74">
        <v>0</v>
      </c>
      <c r="AO406" s="74" t="s">
        <v>95</v>
      </c>
      <c r="AP406" s="74" t="s">
        <v>95</v>
      </c>
      <c r="AQ406" s="74">
        <v>1</v>
      </c>
      <c r="AS406" s="74">
        <v>1</v>
      </c>
      <c r="AT406" s="74" t="s">
        <v>92</v>
      </c>
      <c r="AU406" s="74" t="s">
        <v>2579</v>
      </c>
      <c r="AV406" s="74" t="s">
        <v>94</v>
      </c>
      <c r="AW406" s="77">
        <v>10000000</v>
      </c>
      <c r="AX406" s="77">
        <v>0</v>
      </c>
      <c r="AY406" s="79">
        <v>1</v>
      </c>
      <c r="AZ406" s="77">
        <v>64854000</v>
      </c>
      <c r="BA406" s="77">
        <v>0</v>
      </c>
      <c r="BB406" s="74" t="s">
        <v>93</v>
      </c>
      <c r="BC406" s="75" t="s">
        <v>2930</v>
      </c>
      <c r="BD406" s="82">
        <v>62463.080758458585</v>
      </c>
      <c r="BE406" s="82">
        <v>0</v>
      </c>
      <c r="BF406" s="82">
        <v>1487.8358541935818</v>
      </c>
      <c r="BG406" s="82">
        <v>63950.916612652167</v>
      </c>
      <c r="BH406" s="82">
        <v>62463.080758458585</v>
      </c>
      <c r="BI406" s="82">
        <v>0</v>
      </c>
      <c r="BJ406" s="82">
        <v>1487.8358541935818</v>
      </c>
      <c r="BK406" s="82">
        <v>63950.916612652167</v>
      </c>
      <c r="BL406" s="82">
        <v>4500000</v>
      </c>
      <c r="BM406" s="82">
        <v>0</v>
      </c>
      <c r="BN406" s="82">
        <v>107187.49800000001</v>
      </c>
      <c r="BO406" s="82">
        <v>4607187.4979999997</v>
      </c>
      <c r="BP406" s="82">
        <v>62463.080758458585</v>
      </c>
      <c r="BQ406" s="82">
        <v>0</v>
      </c>
      <c r="BR406" s="82">
        <v>1487.8358541935818</v>
      </c>
      <c r="BS406" s="89">
        <v>63950.916612652167</v>
      </c>
      <c r="BT406" s="82">
        <v>326838.07006863452</v>
      </c>
      <c r="BU406" s="82">
        <v>0</v>
      </c>
      <c r="BV406" s="82">
        <v>7785.1011070679169</v>
      </c>
      <c r="BW406" s="82">
        <v>334623.17117570248</v>
      </c>
      <c r="BX406" s="82">
        <v>326838.07006863452</v>
      </c>
      <c r="BY406" s="82">
        <v>0</v>
      </c>
      <c r="BZ406" s="82">
        <v>7785.1011070679169</v>
      </c>
      <c r="CA406" s="82">
        <v>334623.17117570248</v>
      </c>
      <c r="CB406" s="82">
        <v>23546250</v>
      </c>
      <c r="CC406" s="82">
        <v>0</v>
      </c>
      <c r="CD406" s="82">
        <v>560858.58328500006</v>
      </c>
      <c r="CE406" s="82">
        <v>24107108.583284996</v>
      </c>
      <c r="CF406" s="82">
        <v>326838.07006863452</v>
      </c>
      <c r="CG406" s="82">
        <v>0</v>
      </c>
      <c r="CH406" s="82">
        <v>7785.1011070679169</v>
      </c>
      <c r="CI406" s="82">
        <v>334623.17117570248</v>
      </c>
      <c r="CJ406" s="82" t="s">
        <v>96</v>
      </c>
      <c r="CK406" s="83">
        <v>1.4999999999999999E-2</v>
      </c>
      <c r="CL406" s="83">
        <v>3.5000000000000003E-2</v>
      </c>
      <c r="CM406" s="83">
        <v>0.26500000000000001</v>
      </c>
      <c r="CN406" s="82">
        <v>75000</v>
      </c>
      <c r="CO406" s="82">
        <v>175000.00000000003</v>
      </c>
      <c r="CP406" s="82">
        <v>1325000</v>
      </c>
      <c r="CQ406" s="82">
        <v>75000</v>
      </c>
      <c r="CR406" s="89">
        <v>75000</v>
      </c>
      <c r="CS406" s="82">
        <v>75000</v>
      </c>
      <c r="CT406" s="82">
        <v>175000.00000000003</v>
      </c>
      <c r="CU406" s="82">
        <v>1325000</v>
      </c>
      <c r="CV406" s="82">
        <v>75000</v>
      </c>
      <c r="CW406" s="82">
        <v>75000</v>
      </c>
    </row>
    <row r="407" spans="1:101">
      <c r="A407" s="86" t="s">
        <v>520</v>
      </c>
      <c r="B407" s="87" t="s">
        <v>2708</v>
      </c>
      <c r="C407" s="75" t="s">
        <v>2931</v>
      </c>
      <c r="D407" s="74" t="s">
        <v>2605</v>
      </c>
      <c r="E407" s="74" t="s">
        <v>520</v>
      </c>
      <c r="F407" s="74" t="s">
        <v>2708</v>
      </c>
      <c r="G407" s="74" t="s">
        <v>1351</v>
      </c>
      <c r="I407" s="74" t="s">
        <v>836</v>
      </c>
      <c r="J407" s="74" t="s">
        <v>2582</v>
      </c>
      <c r="K407" s="74" t="s">
        <v>100</v>
      </c>
      <c r="L407" s="74" t="s">
        <v>89</v>
      </c>
      <c r="M407" s="74" t="s">
        <v>90</v>
      </c>
      <c r="N407" s="74" t="s">
        <v>1353</v>
      </c>
      <c r="O407" s="76">
        <v>44488</v>
      </c>
      <c r="P407" s="76">
        <v>44469</v>
      </c>
      <c r="Q407" s="77">
        <v>1</v>
      </c>
      <c r="R407" s="74" t="s">
        <v>94</v>
      </c>
      <c r="S407" s="77">
        <v>5000000</v>
      </c>
      <c r="T407" s="77">
        <v>5000000</v>
      </c>
      <c r="U407" s="77">
        <v>120458.33</v>
      </c>
      <c r="V407" s="78">
        <v>4.9000000000000002E-2</v>
      </c>
      <c r="W407" s="79">
        <v>1</v>
      </c>
      <c r="X407" s="77">
        <v>5000000</v>
      </c>
      <c r="Y407" s="88">
        <v>5000000</v>
      </c>
      <c r="Z407" s="77">
        <v>120458.33</v>
      </c>
      <c r="AA407" s="74">
        <v>0</v>
      </c>
      <c r="AB407" s="74">
        <v>0</v>
      </c>
      <c r="AD407" s="74">
        <v>0</v>
      </c>
      <c r="AE407" s="74">
        <v>0</v>
      </c>
      <c r="AF407" s="74">
        <v>0</v>
      </c>
      <c r="AG407" s="74">
        <v>0</v>
      </c>
      <c r="AI407" s="74">
        <v>5</v>
      </c>
      <c r="AJ407" s="74">
        <v>5</v>
      </c>
      <c r="AL407" s="74">
        <v>5</v>
      </c>
      <c r="AM407" s="74" t="s">
        <v>95</v>
      </c>
      <c r="AN407" s="74">
        <v>0</v>
      </c>
      <c r="AO407" s="74" t="s">
        <v>95</v>
      </c>
      <c r="AP407" s="74" t="s">
        <v>95</v>
      </c>
      <c r="AQ407" s="74">
        <v>1</v>
      </c>
      <c r="AS407" s="74">
        <v>1</v>
      </c>
      <c r="AT407" s="74" t="s">
        <v>92</v>
      </c>
      <c r="AU407" s="74" t="s">
        <v>2579</v>
      </c>
      <c r="AV407" s="74" t="s">
        <v>94</v>
      </c>
      <c r="AW407" s="77">
        <v>10000000</v>
      </c>
      <c r="AX407" s="77">
        <v>0</v>
      </c>
      <c r="AY407" s="79">
        <v>1</v>
      </c>
      <c r="AZ407" s="77">
        <v>64854000</v>
      </c>
      <c r="BA407" s="77">
        <v>0</v>
      </c>
      <c r="BB407" s="74" t="s">
        <v>93</v>
      </c>
      <c r="BC407" s="75" t="s">
        <v>2931</v>
      </c>
      <c r="BD407" s="82">
        <v>62463.080758458585</v>
      </c>
      <c r="BE407" s="82">
        <v>0</v>
      </c>
      <c r="BF407" s="82">
        <v>1504.8396789638109</v>
      </c>
      <c r="BG407" s="82">
        <v>63967.920437422399</v>
      </c>
      <c r="BH407" s="82">
        <v>62463.080758458585</v>
      </c>
      <c r="BI407" s="82">
        <v>0</v>
      </c>
      <c r="BJ407" s="82">
        <v>1504.8396789638109</v>
      </c>
      <c r="BK407" s="82">
        <v>63967.920437422399</v>
      </c>
      <c r="BL407" s="82">
        <v>4500000</v>
      </c>
      <c r="BM407" s="82">
        <v>0</v>
      </c>
      <c r="BN407" s="82">
        <v>108412.497</v>
      </c>
      <c r="BO407" s="82">
        <v>4608412.4969999995</v>
      </c>
      <c r="BP407" s="82">
        <v>62463.080758458585</v>
      </c>
      <c r="BQ407" s="82">
        <v>0</v>
      </c>
      <c r="BR407" s="82">
        <v>1504.8396789638109</v>
      </c>
      <c r="BS407" s="89">
        <v>63967.920437422399</v>
      </c>
      <c r="BT407" s="82">
        <v>326838.07006863452</v>
      </c>
      <c r="BU407" s="82">
        <v>0</v>
      </c>
      <c r="BV407" s="82">
        <v>7874.0736201781401</v>
      </c>
      <c r="BW407" s="82">
        <v>334712.14368881268</v>
      </c>
      <c r="BX407" s="82">
        <v>326838.07006863452</v>
      </c>
      <c r="BY407" s="82">
        <v>0</v>
      </c>
      <c r="BZ407" s="82">
        <v>7874.0736201781401</v>
      </c>
      <c r="CA407" s="82">
        <v>334712.14368881268</v>
      </c>
      <c r="CB407" s="82">
        <v>23546250</v>
      </c>
      <c r="CC407" s="82">
        <v>0</v>
      </c>
      <c r="CD407" s="82">
        <v>567268.39055250003</v>
      </c>
      <c r="CE407" s="82">
        <v>24113518.390552498</v>
      </c>
      <c r="CF407" s="82">
        <v>326838.07006863452</v>
      </c>
      <c r="CG407" s="82">
        <v>0</v>
      </c>
      <c r="CH407" s="82">
        <v>7874.0736201781401</v>
      </c>
      <c r="CI407" s="82">
        <v>334712.14368881268</v>
      </c>
      <c r="CJ407" s="82" t="s">
        <v>96</v>
      </c>
      <c r="CK407" s="83">
        <v>1.4999999999999999E-2</v>
      </c>
      <c r="CL407" s="83">
        <v>3.5000000000000003E-2</v>
      </c>
      <c r="CM407" s="83">
        <v>0.26500000000000001</v>
      </c>
      <c r="CN407" s="82">
        <v>75000</v>
      </c>
      <c r="CO407" s="82">
        <v>175000.00000000003</v>
      </c>
      <c r="CP407" s="82">
        <v>1325000</v>
      </c>
      <c r="CQ407" s="82">
        <v>75000</v>
      </c>
      <c r="CR407" s="89">
        <v>75000</v>
      </c>
      <c r="CS407" s="82">
        <v>75000</v>
      </c>
      <c r="CT407" s="82">
        <v>175000.00000000003</v>
      </c>
      <c r="CU407" s="82">
        <v>1325000</v>
      </c>
      <c r="CV407" s="82">
        <v>75000</v>
      </c>
      <c r="CW407" s="82">
        <v>75000</v>
      </c>
    </row>
    <row r="408" spans="1:101">
      <c r="A408" s="86" t="s">
        <v>520</v>
      </c>
      <c r="B408" s="87" t="s">
        <v>2714</v>
      </c>
      <c r="C408" s="75" t="s">
        <v>2932</v>
      </c>
      <c r="D408" s="74" t="s">
        <v>2605</v>
      </c>
      <c r="E408" s="74" t="s">
        <v>520</v>
      </c>
      <c r="F408" s="74" t="s">
        <v>2714</v>
      </c>
      <c r="G408" s="74" t="s">
        <v>1346</v>
      </c>
      <c r="I408" s="74" t="s">
        <v>836</v>
      </c>
      <c r="J408" s="74" t="s">
        <v>2582</v>
      </c>
      <c r="K408" s="74" t="s">
        <v>100</v>
      </c>
      <c r="L408" s="74" t="s">
        <v>89</v>
      </c>
      <c r="M408" s="74" t="s">
        <v>90</v>
      </c>
      <c r="N408" s="74" t="s">
        <v>1348</v>
      </c>
      <c r="O408" s="76">
        <v>44487</v>
      </c>
      <c r="P408" s="76">
        <v>44469</v>
      </c>
      <c r="Q408" s="77">
        <v>1</v>
      </c>
      <c r="R408" s="74" t="s">
        <v>94</v>
      </c>
      <c r="S408" s="77">
        <v>1353730</v>
      </c>
      <c r="T408" s="77">
        <v>1353730</v>
      </c>
      <c r="U408" s="77">
        <v>32429.35</v>
      </c>
      <c r="V408" s="78">
        <v>4.9000000000000002E-2</v>
      </c>
      <c r="W408" s="79">
        <v>1</v>
      </c>
      <c r="X408" s="77">
        <v>1353730</v>
      </c>
      <c r="Y408" s="88">
        <v>1353730</v>
      </c>
      <c r="Z408" s="77">
        <v>32429.35</v>
      </c>
      <c r="AA408" s="74">
        <v>0</v>
      </c>
      <c r="AB408" s="74">
        <v>0</v>
      </c>
      <c r="AD408" s="74">
        <v>0</v>
      </c>
      <c r="AE408" s="74">
        <v>0</v>
      </c>
      <c r="AF408" s="74">
        <v>0</v>
      </c>
      <c r="AG408" s="74">
        <v>0</v>
      </c>
      <c r="AI408" s="74">
        <v>5</v>
      </c>
      <c r="AJ408" s="74">
        <v>5</v>
      </c>
      <c r="AL408" s="74">
        <v>5</v>
      </c>
      <c r="AM408" s="74" t="s">
        <v>95</v>
      </c>
      <c r="AN408" s="74">
        <v>0</v>
      </c>
      <c r="AO408" s="74" t="s">
        <v>95</v>
      </c>
      <c r="AP408" s="74" t="s">
        <v>95</v>
      </c>
      <c r="AQ408" s="74">
        <v>1</v>
      </c>
      <c r="AS408" s="74">
        <v>1</v>
      </c>
      <c r="AT408" s="74" t="s">
        <v>92</v>
      </c>
      <c r="AU408" s="74" t="s">
        <v>2579</v>
      </c>
      <c r="AV408" s="74" t="s">
        <v>94</v>
      </c>
      <c r="AW408" s="77">
        <v>10000000</v>
      </c>
      <c r="AX408" s="77">
        <v>0</v>
      </c>
      <c r="AY408" s="79">
        <v>1</v>
      </c>
      <c r="AZ408" s="77">
        <v>64854000</v>
      </c>
      <c r="BA408" s="77">
        <v>0</v>
      </c>
      <c r="BB408" s="74" t="s">
        <v>93</v>
      </c>
      <c r="BC408" s="75" t="s">
        <v>2932</v>
      </c>
      <c r="BD408" s="82">
        <v>16911.629263029627</v>
      </c>
      <c r="BE408" s="82">
        <v>0</v>
      </c>
      <c r="BF408" s="82">
        <v>405.1274215988638</v>
      </c>
      <c r="BG408" s="82">
        <v>17316.75668462849</v>
      </c>
      <c r="BH408" s="82">
        <v>16911.629263029627</v>
      </c>
      <c r="BI408" s="82">
        <v>0</v>
      </c>
      <c r="BJ408" s="82">
        <v>405.1274215988638</v>
      </c>
      <c r="BK408" s="82">
        <v>17316.75668462849</v>
      </c>
      <c r="BL408" s="82">
        <v>1218357</v>
      </c>
      <c r="BM408" s="82">
        <v>0</v>
      </c>
      <c r="BN408" s="82">
        <v>29186.415000000001</v>
      </c>
      <c r="BO408" s="82">
        <v>1247543.415</v>
      </c>
      <c r="BP408" s="82">
        <v>16911.629263029627</v>
      </c>
      <c r="BQ408" s="82">
        <v>0</v>
      </c>
      <c r="BR408" s="82">
        <v>405.1274215988638</v>
      </c>
      <c r="BS408" s="89">
        <v>17316.75668462849</v>
      </c>
      <c r="BT408" s="82">
        <v>88490.100118802526</v>
      </c>
      <c r="BU408" s="82">
        <v>0</v>
      </c>
      <c r="BV408" s="82">
        <v>2119.829233516055</v>
      </c>
      <c r="BW408" s="82">
        <v>90609.929352318577</v>
      </c>
      <c r="BX408" s="82">
        <v>88490.100118802526</v>
      </c>
      <c r="BY408" s="82">
        <v>0</v>
      </c>
      <c r="BZ408" s="82">
        <v>2119.829233516055</v>
      </c>
      <c r="CA408" s="82">
        <v>90609.929352318577</v>
      </c>
      <c r="CB408" s="82">
        <v>6375053.0024999995</v>
      </c>
      <c r="CC408" s="82">
        <v>0</v>
      </c>
      <c r="CD408" s="82">
        <v>152717.91648750001</v>
      </c>
      <c r="CE408" s="82">
        <v>6527770.9189875005</v>
      </c>
      <c r="CF408" s="82">
        <v>88490.100118802526</v>
      </c>
      <c r="CG408" s="82">
        <v>0</v>
      </c>
      <c r="CH408" s="82">
        <v>2119.829233516055</v>
      </c>
      <c r="CI408" s="82">
        <v>90609.929352318577</v>
      </c>
      <c r="CJ408" s="82" t="s">
        <v>96</v>
      </c>
      <c r="CK408" s="83">
        <v>1.4999999999999999E-2</v>
      </c>
      <c r="CL408" s="83">
        <v>3.5000000000000003E-2</v>
      </c>
      <c r="CM408" s="83">
        <v>0.26500000000000001</v>
      </c>
      <c r="CN408" s="82">
        <v>20305.95</v>
      </c>
      <c r="CO408" s="82">
        <v>47380.55</v>
      </c>
      <c r="CP408" s="82">
        <v>358738.45</v>
      </c>
      <c r="CQ408" s="82">
        <v>20305.95</v>
      </c>
      <c r="CR408" s="89">
        <v>20305.95</v>
      </c>
      <c r="CS408" s="82">
        <v>20305.95</v>
      </c>
      <c r="CT408" s="82">
        <v>47380.55</v>
      </c>
      <c r="CU408" s="82">
        <v>358738.45</v>
      </c>
      <c r="CV408" s="82">
        <v>20305.95</v>
      </c>
      <c r="CW408" s="82">
        <v>20305.95</v>
      </c>
    </row>
    <row r="409" spans="1:101">
      <c r="A409" s="86" t="s">
        <v>520</v>
      </c>
      <c r="B409" s="87" t="s">
        <v>2709</v>
      </c>
      <c r="C409" s="75" t="s">
        <v>2933</v>
      </c>
      <c r="D409" s="74" t="s">
        <v>2605</v>
      </c>
      <c r="E409" s="74" t="s">
        <v>520</v>
      </c>
      <c r="F409" s="74" t="s">
        <v>2709</v>
      </c>
      <c r="G409" s="74" t="s">
        <v>1351</v>
      </c>
      <c r="I409" s="74" t="s">
        <v>836</v>
      </c>
      <c r="J409" s="74" t="s">
        <v>2582</v>
      </c>
      <c r="K409" s="74" t="s">
        <v>100</v>
      </c>
      <c r="L409" s="74" t="s">
        <v>89</v>
      </c>
      <c r="M409" s="74" t="s">
        <v>90</v>
      </c>
      <c r="N409" s="74" t="s">
        <v>1353</v>
      </c>
      <c r="O409" s="76">
        <v>44488</v>
      </c>
      <c r="P409" s="76">
        <v>44469</v>
      </c>
      <c r="Q409" s="77">
        <v>1</v>
      </c>
      <c r="R409" s="74" t="s">
        <v>94</v>
      </c>
      <c r="S409" s="77">
        <v>5000000</v>
      </c>
      <c r="T409" s="77">
        <v>5000000</v>
      </c>
      <c r="U409" s="77">
        <v>120458.33</v>
      </c>
      <c r="V409" s="78">
        <v>4.9000000000000002E-2</v>
      </c>
      <c r="W409" s="79">
        <v>1</v>
      </c>
      <c r="X409" s="77">
        <v>5000000</v>
      </c>
      <c r="Y409" s="88">
        <v>5000000</v>
      </c>
      <c r="Z409" s="77">
        <v>120458.33</v>
      </c>
      <c r="AA409" s="74">
        <v>0</v>
      </c>
      <c r="AB409" s="74">
        <v>0</v>
      </c>
      <c r="AD409" s="74">
        <v>0</v>
      </c>
      <c r="AE409" s="74">
        <v>0</v>
      </c>
      <c r="AF409" s="74">
        <v>0</v>
      </c>
      <c r="AG409" s="74">
        <v>0</v>
      </c>
      <c r="AI409" s="74">
        <v>5</v>
      </c>
      <c r="AJ409" s="74">
        <v>5</v>
      </c>
      <c r="AL409" s="74">
        <v>5</v>
      </c>
      <c r="AM409" s="74" t="s">
        <v>95</v>
      </c>
      <c r="AN409" s="74">
        <v>0</v>
      </c>
      <c r="AO409" s="74" t="s">
        <v>95</v>
      </c>
      <c r="AP409" s="74" t="s">
        <v>95</v>
      </c>
      <c r="AQ409" s="74">
        <v>1</v>
      </c>
      <c r="AS409" s="74">
        <v>1</v>
      </c>
      <c r="AT409" s="74" t="s">
        <v>92</v>
      </c>
      <c r="AU409" s="74" t="s">
        <v>2579</v>
      </c>
      <c r="AV409" s="74" t="s">
        <v>94</v>
      </c>
      <c r="AW409" s="77">
        <v>10000000</v>
      </c>
      <c r="AX409" s="77">
        <v>0</v>
      </c>
      <c r="AY409" s="79">
        <v>1</v>
      </c>
      <c r="AZ409" s="77">
        <v>64854000</v>
      </c>
      <c r="BA409" s="77">
        <v>0</v>
      </c>
      <c r="BB409" s="74" t="s">
        <v>93</v>
      </c>
      <c r="BC409" s="75" t="s">
        <v>2933</v>
      </c>
      <c r="BD409" s="82">
        <v>62463.080758458585</v>
      </c>
      <c r="BE409" s="82">
        <v>0</v>
      </c>
      <c r="BF409" s="82">
        <v>1504.8396789638109</v>
      </c>
      <c r="BG409" s="82">
        <v>63967.920437422399</v>
      </c>
      <c r="BH409" s="82">
        <v>62463.080758458585</v>
      </c>
      <c r="BI409" s="82">
        <v>0</v>
      </c>
      <c r="BJ409" s="82">
        <v>1504.8396789638109</v>
      </c>
      <c r="BK409" s="82">
        <v>63967.920437422399</v>
      </c>
      <c r="BL409" s="82">
        <v>4500000</v>
      </c>
      <c r="BM409" s="82">
        <v>0</v>
      </c>
      <c r="BN409" s="82">
        <v>108412.497</v>
      </c>
      <c r="BO409" s="82">
        <v>4608412.4969999995</v>
      </c>
      <c r="BP409" s="82">
        <v>62463.080758458585</v>
      </c>
      <c r="BQ409" s="82">
        <v>0</v>
      </c>
      <c r="BR409" s="82">
        <v>1504.8396789638109</v>
      </c>
      <c r="BS409" s="89">
        <v>63967.920437422399</v>
      </c>
      <c r="BT409" s="82">
        <v>326838.07006863452</v>
      </c>
      <c r="BU409" s="82">
        <v>0</v>
      </c>
      <c r="BV409" s="82">
        <v>7874.0736201781401</v>
      </c>
      <c r="BW409" s="82">
        <v>334712.14368881268</v>
      </c>
      <c r="BX409" s="82">
        <v>326838.07006863452</v>
      </c>
      <c r="BY409" s="82">
        <v>0</v>
      </c>
      <c r="BZ409" s="82">
        <v>7874.0736201781401</v>
      </c>
      <c r="CA409" s="82">
        <v>334712.14368881268</v>
      </c>
      <c r="CB409" s="82">
        <v>23546250</v>
      </c>
      <c r="CC409" s="82">
        <v>0</v>
      </c>
      <c r="CD409" s="82">
        <v>567268.39055250003</v>
      </c>
      <c r="CE409" s="82">
        <v>24113518.390552498</v>
      </c>
      <c r="CF409" s="82">
        <v>326838.07006863452</v>
      </c>
      <c r="CG409" s="82">
        <v>0</v>
      </c>
      <c r="CH409" s="82">
        <v>7874.0736201781401</v>
      </c>
      <c r="CI409" s="82">
        <v>334712.14368881268</v>
      </c>
      <c r="CJ409" s="82" t="s">
        <v>96</v>
      </c>
      <c r="CK409" s="83">
        <v>1.4999999999999999E-2</v>
      </c>
      <c r="CL409" s="83">
        <v>3.5000000000000003E-2</v>
      </c>
      <c r="CM409" s="83">
        <v>0.26500000000000001</v>
      </c>
      <c r="CN409" s="82">
        <v>75000</v>
      </c>
      <c r="CO409" s="82">
        <v>175000.00000000003</v>
      </c>
      <c r="CP409" s="82">
        <v>1325000</v>
      </c>
      <c r="CQ409" s="82">
        <v>75000</v>
      </c>
      <c r="CR409" s="89">
        <v>75000</v>
      </c>
      <c r="CS409" s="82">
        <v>75000</v>
      </c>
      <c r="CT409" s="82">
        <v>175000.00000000003</v>
      </c>
      <c r="CU409" s="82">
        <v>1325000</v>
      </c>
      <c r="CV409" s="82">
        <v>75000</v>
      </c>
      <c r="CW409" s="82">
        <v>75000</v>
      </c>
    </row>
    <row r="410" spans="1:101">
      <c r="A410" s="86" t="s">
        <v>520</v>
      </c>
      <c r="B410" s="87" t="s">
        <v>2715</v>
      </c>
      <c r="C410" s="75" t="s">
        <v>2934</v>
      </c>
      <c r="D410" s="74" t="s">
        <v>2605</v>
      </c>
      <c r="E410" s="74" t="s">
        <v>520</v>
      </c>
      <c r="F410" s="74" t="s">
        <v>2715</v>
      </c>
      <c r="G410" s="74" t="s">
        <v>1346</v>
      </c>
      <c r="I410" s="74" t="s">
        <v>836</v>
      </c>
      <c r="J410" s="74" t="s">
        <v>2582</v>
      </c>
      <c r="K410" s="74" t="s">
        <v>100</v>
      </c>
      <c r="L410" s="74" t="s">
        <v>89</v>
      </c>
      <c r="M410" s="74" t="s">
        <v>90</v>
      </c>
      <c r="N410" s="74" t="s">
        <v>1348</v>
      </c>
      <c r="O410" s="76">
        <v>44487</v>
      </c>
      <c r="P410" s="76">
        <v>44469</v>
      </c>
      <c r="Q410" s="77">
        <v>1</v>
      </c>
      <c r="R410" s="74" t="s">
        <v>94</v>
      </c>
      <c r="S410" s="77">
        <v>5000000</v>
      </c>
      <c r="T410" s="77">
        <v>5000000</v>
      </c>
      <c r="U410" s="77">
        <v>119777.78</v>
      </c>
      <c r="V410" s="78">
        <v>4.9000000000000002E-2</v>
      </c>
      <c r="W410" s="79">
        <v>1</v>
      </c>
      <c r="X410" s="77">
        <v>5000000</v>
      </c>
      <c r="Y410" s="88">
        <v>5000000</v>
      </c>
      <c r="Z410" s="77">
        <v>119777.78</v>
      </c>
      <c r="AA410" s="74">
        <v>0</v>
      </c>
      <c r="AB410" s="74">
        <v>0</v>
      </c>
      <c r="AD410" s="74">
        <v>0</v>
      </c>
      <c r="AE410" s="74">
        <v>0</v>
      </c>
      <c r="AF410" s="74">
        <v>0</v>
      </c>
      <c r="AG410" s="74">
        <v>0</v>
      </c>
      <c r="AI410" s="74">
        <v>5</v>
      </c>
      <c r="AJ410" s="74">
        <v>5</v>
      </c>
      <c r="AL410" s="74">
        <v>5</v>
      </c>
      <c r="AM410" s="74" t="s">
        <v>95</v>
      </c>
      <c r="AN410" s="74">
        <v>0</v>
      </c>
      <c r="AO410" s="74" t="s">
        <v>95</v>
      </c>
      <c r="AP410" s="74" t="s">
        <v>95</v>
      </c>
      <c r="AQ410" s="74">
        <v>1</v>
      </c>
      <c r="AS410" s="74">
        <v>1</v>
      </c>
      <c r="AT410" s="74" t="s">
        <v>92</v>
      </c>
      <c r="AU410" s="74" t="s">
        <v>2579</v>
      </c>
      <c r="AV410" s="74" t="s">
        <v>94</v>
      </c>
      <c r="AW410" s="77">
        <v>10000000</v>
      </c>
      <c r="AX410" s="77">
        <v>0</v>
      </c>
      <c r="AY410" s="79">
        <v>1</v>
      </c>
      <c r="AZ410" s="77">
        <v>64854000</v>
      </c>
      <c r="BA410" s="77">
        <v>0</v>
      </c>
      <c r="BB410" s="74" t="s">
        <v>93</v>
      </c>
      <c r="BC410" s="75" t="s">
        <v>2934</v>
      </c>
      <c r="BD410" s="82">
        <v>62463.080758458585</v>
      </c>
      <c r="BE410" s="82">
        <v>0</v>
      </c>
      <c r="BF410" s="82">
        <v>1496.3378290417772</v>
      </c>
      <c r="BG410" s="82">
        <v>63959.41858750036</v>
      </c>
      <c r="BH410" s="82">
        <v>62463.080758458585</v>
      </c>
      <c r="BI410" s="82">
        <v>0</v>
      </c>
      <c r="BJ410" s="82">
        <v>1496.3378290417772</v>
      </c>
      <c r="BK410" s="82">
        <v>63959.41858750036</v>
      </c>
      <c r="BL410" s="82">
        <v>4500000</v>
      </c>
      <c r="BM410" s="82">
        <v>0</v>
      </c>
      <c r="BN410" s="82">
        <v>107800.00200000001</v>
      </c>
      <c r="BO410" s="82">
        <v>4607800.0020000003</v>
      </c>
      <c r="BP410" s="82">
        <v>62463.080758458585</v>
      </c>
      <c r="BQ410" s="82">
        <v>0</v>
      </c>
      <c r="BR410" s="82">
        <v>1496.3378290417772</v>
      </c>
      <c r="BS410" s="89">
        <v>63959.41858750036</v>
      </c>
      <c r="BT410" s="82">
        <v>326838.07006863452</v>
      </c>
      <c r="BU410" s="82">
        <v>0</v>
      </c>
      <c r="BV410" s="82">
        <v>7829.5876904610996</v>
      </c>
      <c r="BW410" s="82">
        <v>334667.65775909566</v>
      </c>
      <c r="BX410" s="82">
        <v>326838.07006863452</v>
      </c>
      <c r="BY410" s="82">
        <v>0</v>
      </c>
      <c r="BZ410" s="82">
        <v>7829.5876904610996</v>
      </c>
      <c r="CA410" s="82">
        <v>334667.65775909566</v>
      </c>
      <c r="CB410" s="82">
        <v>23546250</v>
      </c>
      <c r="CC410" s="82">
        <v>0</v>
      </c>
      <c r="CD410" s="82">
        <v>564063.51046500006</v>
      </c>
      <c r="CE410" s="82">
        <v>24110313.510465</v>
      </c>
      <c r="CF410" s="82">
        <v>326838.07006863452</v>
      </c>
      <c r="CG410" s="82">
        <v>0</v>
      </c>
      <c r="CH410" s="82">
        <v>7829.5876904610996</v>
      </c>
      <c r="CI410" s="82">
        <v>334667.65775909566</v>
      </c>
      <c r="CJ410" s="82" t="s">
        <v>96</v>
      </c>
      <c r="CK410" s="83">
        <v>1.4999999999999999E-2</v>
      </c>
      <c r="CL410" s="83">
        <v>3.5000000000000003E-2</v>
      </c>
      <c r="CM410" s="83">
        <v>0.26500000000000001</v>
      </c>
      <c r="CN410" s="82">
        <v>75000</v>
      </c>
      <c r="CO410" s="82">
        <v>175000.00000000003</v>
      </c>
      <c r="CP410" s="82">
        <v>1325000</v>
      </c>
      <c r="CQ410" s="82">
        <v>75000</v>
      </c>
      <c r="CR410" s="89">
        <v>75000</v>
      </c>
      <c r="CS410" s="82">
        <v>75000</v>
      </c>
      <c r="CT410" s="82">
        <v>175000.00000000003</v>
      </c>
      <c r="CU410" s="82">
        <v>1325000</v>
      </c>
      <c r="CV410" s="82">
        <v>75000</v>
      </c>
      <c r="CW410" s="82">
        <v>75000</v>
      </c>
    </row>
    <row r="411" spans="1:101">
      <c r="A411" s="86" t="s">
        <v>520</v>
      </c>
      <c r="B411" s="87" t="s">
        <v>2716</v>
      </c>
      <c r="C411" s="75" t="s">
        <v>2935</v>
      </c>
      <c r="D411" s="74" t="s">
        <v>2605</v>
      </c>
      <c r="E411" s="74" t="s">
        <v>520</v>
      </c>
      <c r="F411" s="74" t="s">
        <v>2716</v>
      </c>
      <c r="G411" s="74" t="s">
        <v>1346</v>
      </c>
      <c r="I411" s="74" t="s">
        <v>836</v>
      </c>
      <c r="J411" s="74" t="s">
        <v>2582</v>
      </c>
      <c r="K411" s="74" t="s">
        <v>100</v>
      </c>
      <c r="L411" s="74" t="s">
        <v>89</v>
      </c>
      <c r="M411" s="74" t="s">
        <v>90</v>
      </c>
      <c r="N411" s="74" t="s">
        <v>1348</v>
      </c>
      <c r="O411" s="76">
        <v>44487</v>
      </c>
      <c r="P411" s="76">
        <v>44469</v>
      </c>
      <c r="Q411" s="77">
        <v>1</v>
      </c>
      <c r="R411" s="74" t="s">
        <v>94</v>
      </c>
      <c r="S411" s="77">
        <v>3646270</v>
      </c>
      <c r="T411" s="77">
        <v>3646270</v>
      </c>
      <c r="U411" s="77">
        <v>87348.42</v>
      </c>
      <c r="V411" s="78">
        <v>4.9000000000000002E-2</v>
      </c>
      <c r="W411" s="79">
        <v>1</v>
      </c>
      <c r="X411" s="77">
        <v>3646270</v>
      </c>
      <c r="Y411" s="88">
        <v>3646270</v>
      </c>
      <c r="Z411" s="77">
        <v>87348.42</v>
      </c>
      <c r="AA411" s="74">
        <v>0</v>
      </c>
      <c r="AB411" s="74">
        <v>0</v>
      </c>
      <c r="AD411" s="74">
        <v>0</v>
      </c>
      <c r="AE411" s="74">
        <v>0</v>
      </c>
      <c r="AF411" s="74">
        <v>0</v>
      </c>
      <c r="AG411" s="74">
        <v>0</v>
      </c>
      <c r="AI411" s="74">
        <v>5</v>
      </c>
      <c r="AJ411" s="74">
        <v>5</v>
      </c>
      <c r="AL411" s="74">
        <v>5</v>
      </c>
      <c r="AM411" s="74" t="s">
        <v>95</v>
      </c>
      <c r="AN411" s="74">
        <v>0</v>
      </c>
      <c r="AO411" s="74" t="s">
        <v>95</v>
      </c>
      <c r="AP411" s="74" t="s">
        <v>95</v>
      </c>
      <c r="AQ411" s="74">
        <v>1</v>
      </c>
      <c r="AS411" s="74">
        <v>1</v>
      </c>
      <c r="AT411" s="74" t="s">
        <v>92</v>
      </c>
      <c r="AU411" s="74" t="s">
        <v>2579</v>
      </c>
      <c r="AV411" s="74" t="s">
        <v>94</v>
      </c>
      <c r="AW411" s="77">
        <v>10000000</v>
      </c>
      <c r="AX411" s="77">
        <v>0</v>
      </c>
      <c r="AY411" s="79">
        <v>1</v>
      </c>
      <c r="AZ411" s="77">
        <v>64854000</v>
      </c>
      <c r="BA411" s="77">
        <v>0</v>
      </c>
      <c r="BB411" s="74" t="s">
        <v>93</v>
      </c>
      <c r="BC411" s="75" t="s">
        <v>2935</v>
      </c>
      <c r="BD411" s="82">
        <v>45551.451495428955</v>
      </c>
      <c r="BE411" s="82">
        <v>0</v>
      </c>
      <c r="BF411" s="82">
        <v>1091.2102825167517</v>
      </c>
      <c r="BG411" s="82">
        <v>46642.661777945708</v>
      </c>
      <c r="BH411" s="82">
        <v>45551.451495428955</v>
      </c>
      <c r="BI411" s="82">
        <v>0</v>
      </c>
      <c r="BJ411" s="82">
        <v>1091.2102825167517</v>
      </c>
      <c r="BK411" s="82">
        <v>46642.661777945708</v>
      </c>
      <c r="BL411" s="82">
        <v>3281643.0000000005</v>
      </c>
      <c r="BM411" s="82">
        <v>0</v>
      </c>
      <c r="BN411" s="82">
        <v>78613.577999999994</v>
      </c>
      <c r="BO411" s="82">
        <v>3360256.5779999993</v>
      </c>
      <c r="BP411" s="82">
        <v>45551.451495428955</v>
      </c>
      <c r="BQ411" s="82">
        <v>0</v>
      </c>
      <c r="BR411" s="82">
        <v>1091.2102825167517</v>
      </c>
      <c r="BS411" s="89">
        <v>46642.661777945708</v>
      </c>
      <c r="BT411" s="82">
        <v>238347.96994983201</v>
      </c>
      <c r="BU411" s="82">
        <v>0</v>
      </c>
      <c r="BV411" s="82">
        <v>5709.7578032689034</v>
      </c>
      <c r="BW411" s="82">
        <v>244057.72775310092</v>
      </c>
      <c r="BX411" s="82">
        <v>238347.96994983201</v>
      </c>
      <c r="BY411" s="82">
        <v>0</v>
      </c>
      <c r="BZ411" s="82">
        <v>5709.7578032689034</v>
      </c>
      <c r="CA411" s="82">
        <v>244057.72775310092</v>
      </c>
      <c r="CB411" s="82">
        <v>17171196.997500002</v>
      </c>
      <c r="CC411" s="82">
        <v>0</v>
      </c>
      <c r="CD411" s="82">
        <v>411345.54688499996</v>
      </c>
      <c r="CE411" s="82">
        <v>17582542.544384997</v>
      </c>
      <c r="CF411" s="82">
        <v>238347.96994983201</v>
      </c>
      <c r="CG411" s="82">
        <v>0</v>
      </c>
      <c r="CH411" s="82">
        <v>5709.7578032689034</v>
      </c>
      <c r="CI411" s="82">
        <v>244057.72775310092</v>
      </c>
      <c r="CJ411" s="82" t="s">
        <v>96</v>
      </c>
      <c r="CK411" s="83">
        <v>1.4999999999999999E-2</v>
      </c>
      <c r="CL411" s="83">
        <v>3.5000000000000003E-2</v>
      </c>
      <c r="CM411" s="83">
        <v>0.26500000000000001</v>
      </c>
      <c r="CN411" s="82">
        <v>54694.049999999996</v>
      </c>
      <c r="CO411" s="82">
        <v>127619.45000000001</v>
      </c>
      <c r="CP411" s="82">
        <v>966261.55</v>
      </c>
      <c r="CQ411" s="82">
        <v>54694.049999999996</v>
      </c>
      <c r="CR411" s="89">
        <v>54694.049999999996</v>
      </c>
      <c r="CS411" s="82">
        <v>54694.049999999996</v>
      </c>
      <c r="CT411" s="82">
        <v>127619.45000000001</v>
      </c>
      <c r="CU411" s="82">
        <v>966261.55</v>
      </c>
      <c r="CV411" s="82">
        <v>54694.049999999996</v>
      </c>
      <c r="CW411" s="82">
        <v>54694.049999999996</v>
      </c>
    </row>
    <row r="412" spans="1:101">
      <c r="A412" s="86" t="s">
        <v>520</v>
      </c>
      <c r="B412" s="87" t="s">
        <v>2710</v>
      </c>
      <c r="C412" s="75" t="s">
        <v>2936</v>
      </c>
      <c r="D412" s="74" t="s">
        <v>2605</v>
      </c>
      <c r="E412" s="74" t="s">
        <v>520</v>
      </c>
      <c r="F412" s="74" t="s">
        <v>2710</v>
      </c>
      <c r="G412" s="74" t="s">
        <v>1335</v>
      </c>
      <c r="I412" s="74" t="s">
        <v>836</v>
      </c>
      <c r="J412" s="74" t="s">
        <v>2582</v>
      </c>
      <c r="K412" s="74" t="s">
        <v>100</v>
      </c>
      <c r="L412" s="74" t="s">
        <v>89</v>
      </c>
      <c r="M412" s="74" t="s">
        <v>90</v>
      </c>
      <c r="N412" s="74" t="s">
        <v>1337</v>
      </c>
      <c r="O412" s="76">
        <v>44483</v>
      </c>
      <c r="P412" s="76">
        <v>44469</v>
      </c>
      <c r="Q412" s="77">
        <v>1</v>
      </c>
      <c r="R412" s="74" t="s">
        <v>94</v>
      </c>
      <c r="S412" s="77">
        <v>5000000</v>
      </c>
      <c r="T412" s="77">
        <v>5000000</v>
      </c>
      <c r="U412" s="77">
        <v>117055.56</v>
      </c>
      <c r="V412" s="78">
        <v>4.9000000000000002E-2</v>
      </c>
      <c r="W412" s="79">
        <v>1</v>
      </c>
      <c r="X412" s="77">
        <v>5000000</v>
      </c>
      <c r="Y412" s="88">
        <v>5000000</v>
      </c>
      <c r="Z412" s="77">
        <v>117055.56</v>
      </c>
      <c r="AA412" s="74">
        <v>0</v>
      </c>
      <c r="AB412" s="74">
        <v>0</v>
      </c>
      <c r="AD412" s="74">
        <v>0</v>
      </c>
      <c r="AE412" s="74">
        <v>0</v>
      </c>
      <c r="AF412" s="74">
        <v>0</v>
      </c>
      <c r="AG412" s="74">
        <v>0</v>
      </c>
      <c r="AI412" s="74">
        <v>5</v>
      </c>
      <c r="AJ412" s="74">
        <v>5</v>
      </c>
      <c r="AL412" s="74">
        <v>5</v>
      </c>
      <c r="AM412" s="74" t="s">
        <v>95</v>
      </c>
      <c r="AN412" s="74">
        <v>0</v>
      </c>
      <c r="AO412" s="74" t="s">
        <v>95</v>
      </c>
      <c r="AP412" s="74" t="s">
        <v>95</v>
      </c>
      <c r="AQ412" s="74">
        <v>1</v>
      </c>
      <c r="AS412" s="74">
        <v>1</v>
      </c>
      <c r="AT412" s="74" t="s">
        <v>92</v>
      </c>
      <c r="AU412" s="74" t="s">
        <v>2579</v>
      </c>
      <c r="AV412" s="74" t="s">
        <v>94</v>
      </c>
      <c r="AW412" s="77">
        <v>10000000</v>
      </c>
      <c r="AX412" s="77">
        <v>0</v>
      </c>
      <c r="AY412" s="79">
        <v>1</v>
      </c>
      <c r="AZ412" s="77">
        <v>64854000</v>
      </c>
      <c r="BA412" s="77">
        <v>0</v>
      </c>
      <c r="BB412" s="74" t="s">
        <v>93</v>
      </c>
      <c r="BC412" s="75" t="s">
        <v>2936</v>
      </c>
      <c r="BD412" s="82">
        <v>62463.080758458585</v>
      </c>
      <c r="BE412" s="82">
        <v>0</v>
      </c>
      <c r="BF412" s="82">
        <v>1462.3301795013188</v>
      </c>
      <c r="BG412" s="82">
        <v>63925.410937959903</v>
      </c>
      <c r="BH412" s="82">
        <v>62463.080758458585</v>
      </c>
      <c r="BI412" s="82">
        <v>0</v>
      </c>
      <c r="BJ412" s="82">
        <v>1462.3301795013188</v>
      </c>
      <c r="BK412" s="82">
        <v>63925.410937959903</v>
      </c>
      <c r="BL412" s="82">
        <v>4500000</v>
      </c>
      <c r="BM412" s="82">
        <v>0</v>
      </c>
      <c r="BN412" s="82">
        <v>105350.004</v>
      </c>
      <c r="BO412" s="82">
        <v>4605350.0039999988</v>
      </c>
      <c r="BP412" s="82">
        <v>62463.080758458585</v>
      </c>
      <c r="BQ412" s="82">
        <v>0</v>
      </c>
      <c r="BR412" s="82">
        <v>1462.3301795013188</v>
      </c>
      <c r="BS412" s="89">
        <v>63925.410937959903</v>
      </c>
      <c r="BT412" s="82">
        <v>326838.07006863452</v>
      </c>
      <c r="BU412" s="82">
        <v>0</v>
      </c>
      <c r="BV412" s="82">
        <v>7651.6426642406504</v>
      </c>
      <c r="BW412" s="82">
        <v>334489.7127328752</v>
      </c>
      <c r="BX412" s="82">
        <v>326838.07006863452</v>
      </c>
      <c r="BY412" s="82">
        <v>0</v>
      </c>
      <c r="BZ412" s="82">
        <v>7651.6426642406504</v>
      </c>
      <c r="CA412" s="82">
        <v>334489.7127328752</v>
      </c>
      <c r="CB412" s="82">
        <v>23546250</v>
      </c>
      <c r="CC412" s="82">
        <v>0</v>
      </c>
      <c r="CD412" s="82">
        <v>551243.89593</v>
      </c>
      <c r="CE412" s="82">
        <v>24097493.895929992</v>
      </c>
      <c r="CF412" s="82">
        <v>326838.07006863452</v>
      </c>
      <c r="CG412" s="82">
        <v>0</v>
      </c>
      <c r="CH412" s="82">
        <v>7651.6426642406504</v>
      </c>
      <c r="CI412" s="82">
        <v>334489.7127328752</v>
      </c>
      <c r="CJ412" s="82" t="s">
        <v>96</v>
      </c>
      <c r="CK412" s="83">
        <v>1.4999999999999999E-2</v>
      </c>
      <c r="CL412" s="83">
        <v>3.5000000000000003E-2</v>
      </c>
      <c r="CM412" s="83">
        <v>0.26500000000000001</v>
      </c>
      <c r="CN412" s="82">
        <v>75000</v>
      </c>
      <c r="CO412" s="82">
        <v>175000.00000000003</v>
      </c>
      <c r="CP412" s="82">
        <v>1325000</v>
      </c>
      <c r="CQ412" s="82">
        <v>75000</v>
      </c>
      <c r="CR412" s="89">
        <v>75000</v>
      </c>
      <c r="CS412" s="82">
        <v>75000</v>
      </c>
      <c r="CT412" s="82">
        <v>175000.00000000003</v>
      </c>
      <c r="CU412" s="82">
        <v>1325000</v>
      </c>
      <c r="CV412" s="82">
        <v>75000</v>
      </c>
      <c r="CW412" s="82">
        <v>75000</v>
      </c>
    </row>
    <row r="413" spans="1:101">
      <c r="A413" s="86" t="s">
        <v>520</v>
      </c>
      <c r="B413" s="87" t="s">
        <v>2711</v>
      </c>
      <c r="C413" s="75" t="s">
        <v>2937</v>
      </c>
      <c r="D413" s="74" t="s">
        <v>2605</v>
      </c>
      <c r="E413" s="74" t="s">
        <v>520</v>
      </c>
      <c r="F413" s="74" t="s">
        <v>2711</v>
      </c>
      <c r="G413" s="74" t="s">
        <v>1335</v>
      </c>
      <c r="I413" s="74" t="s">
        <v>836</v>
      </c>
      <c r="J413" s="74" t="s">
        <v>2582</v>
      </c>
      <c r="K413" s="74" t="s">
        <v>100</v>
      </c>
      <c r="L413" s="74" t="s">
        <v>89</v>
      </c>
      <c r="M413" s="74" t="s">
        <v>90</v>
      </c>
      <c r="N413" s="74" t="s">
        <v>1337</v>
      </c>
      <c r="O413" s="76">
        <v>44483</v>
      </c>
      <c r="P413" s="76">
        <v>44469</v>
      </c>
      <c r="Q413" s="77">
        <v>1</v>
      </c>
      <c r="R413" s="74" t="s">
        <v>94</v>
      </c>
      <c r="S413" s="77">
        <v>5000000</v>
      </c>
      <c r="T413" s="77">
        <v>5000000</v>
      </c>
      <c r="U413" s="77">
        <v>117055.56</v>
      </c>
      <c r="V413" s="78">
        <v>4.9000000000000002E-2</v>
      </c>
      <c r="W413" s="79">
        <v>1</v>
      </c>
      <c r="X413" s="77">
        <v>5000000</v>
      </c>
      <c r="Y413" s="88">
        <v>5000000</v>
      </c>
      <c r="Z413" s="77">
        <v>117055.56</v>
      </c>
      <c r="AA413" s="74">
        <v>0</v>
      </c>
      <c r="AB413" s="74">
        <v>0</v>
      </c>
      <c r="AD413" s="74">
        <v>0</v>
      </c>
      <c r="AE413" s="74">
        <v>0</v>
      </c>
      <c r="AF413" s="74">
        <v>0</v>
      </c>
      <c r="AG413" s="74">
        <v>0</v>
      </c>
      <c r="AI413" s="74">
        <v>5</v>
      </c>
      <c r="AJ413" s="74">
        <v>5</v>
      </c>
      <c r="AL413" s="74">
        <v>5</v>
      </c>
      <c r="AM413" s="74" t="s">
        <v>95</v>
      </c>
      <c r="AN413" s="74">
        <v>0</v>
      </c>
      <c r="AO413" s="74" t="s">
        <v>95</v>
      </c>
      <c r="AP413" s="74" t="s">
        <v>95</v>
      </c>
      <c r="AQ413" s="74">
        <v>1</v>
      </c>
      <c r="AS413" s="74">
        <v>1</v>
      </c>
      <c r="AT413" s="74" t="s">
        <v>92</v>
      </c>
      <c r="AU413" s="74" t="s">
        <v>2579</v>
      </c>
      <c r="AV413" s="74" t="s">
        <v>94</v>
      </c>
      <c r="AW413" s="77">
        <v>10000000</v>
      </c>
      <c r="AX413" s="77">
        <v>0</v>
      </c>
      <c r="AY413" s="79">
        <v>1</v>
      </c>
      <c r="AZ413" s="77">
        <v>64854000</v>
      </c>
      <c r="BA413" s="77">
        <v>0</v>
      </c>
      <c r="BB413" s="74" t="s">
        <v>93</v>
      </c>
      <c r="BC413" s="75" t="s">
        <v>2937</v>
      </c>
      <c r="BD413" s="82">
        <v>62463.080758458585</v>
      </c>
      <c r="BE413" s="82">
        <v>0</v>
      </c>
      <c r="BF413" s="82">
        <v>1462.3301795013188</v>
      </c>
      <c r="BG413" s="82">
        <v>63925.410937959903</v>
      </c>
      <c r="BH413" s="82">
        <v>62463.080758458585</v>
      </c>
      <c r="BI413" s="82">
        <v>0</v>
      </c>
      <c r="BJ413" s="82">
        <v>1462.3301795013188</v>
      </c>
      <c r="BK413" s="82">
        <v>63925.410937959903</v>
      </c>
      <c r="BL413" s="82">
        <v>4500000</v>
      </c>
      <c r="BM413" s="82">
        <v>0</v>
      </c>
      <c r="BN413" s="82">
        <v>105350.004</v>
      </c>
      <c r="BO413" s="82">
        <v>4605350.0039999988</v>
      </c>
      <c r="BP413" s="82">
        <v>62463.080758458585</v>
      </c>
      <c r="BQ413" s="82">
        <v>0</v>
      </c>
      <c r="BR413" s="82">
        <v>1462.3301795013188</v>
      </c>
      <c r="BS413" s="89">
        <v>63925.410937959903</v>
      </c>
      <c r="BT413" s="82">
        <v>326838.07006863452</v>
      </c>
      <c r="BU413" s="82">
        <v>0</v>
      </c>
      <c r="BV413" s="82">
        <v>7651.6426642406504</v>
      </c>
      <c r="BW413" s="82">
        <v>334489.7127328752</v>
      </c>
      <c r="BX413" s="82">
        <v>326838.07006863452</v>
      </c>
      <c r="BY413" s="82">
        <v>0</v>
      </c>
      <c r="BZ413" s="82">
        <v>7651.6426642406504</v>
      </c>
      <c r="CA413" s="82">
        <v>334489.7127328752</v>
      </c>
      <c r="CB413" s="82">
        <v>23546250</v>
      </c>
      <c r="CC413" s="82">
        <v>0</v>
      </c>
      <c r="CD413" s="82">
        <v>551243.89593</v>
      </c>
      <c r="CE413" s="82">
        <v>24097493.895929992</v>
      </c>
      <c r="CF413" s="82">
        <v>326838.07006863452</v>
      </c>
      <c r="CG413" s="82">
        <v>0</v>
      </c>
      <c r="CH413" s="82">
        <v>7651.6426642406504</v>
      </c>
      <c r="CI413" s="82">
        <v>334489.7127328752</v>
      </c>
      <c r="CJ413" s="82" t="s">
        <v>96</v>
      </c>
      <c r="CK413" s="83">
        <v>1.4999999999999999E-2</v>
      </c>
      <c r="CL413" s="83">
        <v>3.5000000000000003E-2</v>
      </c>
      <c r="CM413" s="83">
        <v>0.26500000000000001</v>
      </c>
      <c r="CN413" s="82">
        <v>75000</v>
      </c>
      <c r="CO413" s="82">
        <v>175000.00000000003</v>
      </c>
      <c r="CP413" s="82">
        <v>1325000</v>
      </c>
      <c r="CQ413" s="82">
        <v>75000</v>
      </c>
      <c r="CR413" s="89">
        <v>75000</v>
      </c>
      <c r="CS413" s="82">
        <v>75000</v>
      </c>
      <c r="CT413" s="82">
        <v>175000.00000000003</v>
      </c>
      <c r="CU413" s="82">
        <v>1325000</v>
      </c>
      <c r="CV413" s="82">
        <v>75000</v>
      </c>
      <c r="CW413" s="82">
        <v>75000</v>
      </c>
    </row>
    <row r="414" spans="1:101">
      <c r="A414" s="86" t="s">
        <v>520</v>
      </c>
      <c r="B414" s="87" t="s">
        <v>2712</v>
      </c>
      <c r="C414" s="75" t="s">
        <v>2938</v>
      </c>
      <c r="D414" s="74" t="s">
        <v>2605</v>
      </c>
      <c r="E414" s="74" t="s">
        <v>520</v>
      </c>
      <c r="F414" s="74" t="s">
        <v>2712</v>
      </c>
      <c r="G414" s="74" t="s">
        <v>1341</v>
      </c>
      <c r="I414" s="74" t="s">
        <v>836</v>
      </c>
      <c r="J414" s="74" t="s">
        <v>2582</v>
      </c>
      <c r="K414" s="74" t="s">
        <v>100</v>
      </c>
      <c r="L414" s="74" t="s">
        <v>89</v>
      </c>
      <c r="M414" s="74" t="s">
        <v>90</v>
      </c>
      <c r="N414" s="74" t="s">
        <v>1343</v>
      </c>
      <c r="O414" s="76">
        <v>44483</v>
      </c>
      <c r="P414" s="76">
        <v>44469</v>
      </c>
      <c r="Q414" s="77">
        <v>1</v>
      </c>
      <c r="R414" s="74" t="s">
        <v>94</v>
      </c>
      <c r="S414" s="77">
        <v>5000000</v>
      </c>
      <c r="T414" s="77">
        <v>5000000</v>
      </c>
      <c r="U414" s="77">
        <v>117055.56</v>
      </c>
      <c r="V414" s="78">
        <v>4.9000000000000002E-2</v>
      </c>
      <c r="W414" s="79">
        <v>1</v>
      </c>
      <c r="X414" s="77">
        <v>5000000</v>
      </c>
      <c r="Y414" s="88">
        <v>5000000</v>
      </c>
      <c r="Z414" s="77">
        <v>117055.56</v>
      </c>
      <c r="AA414" s="74">
        <v>0</v>
      </c>
      <c r="AB414" s="74">
        <v>0</v>
      </c>
      <c r="AD414" s="74">
        <v>0</v>
      </c>
      <c r="AE414" s="74">
        <v>0</v>
      </c>
      <c r="AF414" s="74">
        <v>0</v>
      </c>
      <c r="AG414" s="74">
        <v>0</v>
      </c>
      <c r="AI414" s="74">
        <v>5</v>
      </c>
      <c r="AJ414" s="74">
        <v>5</v>
      </c>
      <c r="AL414" s="74">
        <v>5</v>
      </c>
      <c r="AM414" s="74" t="s">
        <v>95</v>
      </c>
      <c r="AN414" s="74">
        <v>0</v>
      </c>
      <c r="AO414" s="74" t="s">
        <v>95</v>
      </c>
      <c r="AP414" s="74" t="s">
        <v>95</v>
      </c>
      <c r="AQ414" s="74">
        <v>1</v>
      </c>
      <c r="AS414" s="74">
        <v>1</v>
      </c>
      <c r="AT414" s="74" t="s">
        <v>92</v>
      </c>
      <c r="AU414" s="74" t="s">
        <v>2579</v>
      </c>
      <c r="AV414" s="74" t="s">
        <v>94</v>
      </c>
      <c r="AW414" s="77">
        <v>10000000</v>
      </c>
      <c r="AX414" s="77">
        <v>0</v>
      </c>
      <c r="AY414" s="79">
        <v>1</v>
      </c>
      <c r="AZ414" s="77">
        <v>64854000</v>
      </c>
      <c r="BA414" s="77">
        <v>0</v>
      </c>
      <c r="BB414" s="74" t="s">
        <v>93</v>
      </c>
      <c r="BC414" s="75" t="s">
        <v>2938</v>
      </c>
      <c r="BD414" s="82">
        <v>62463.080758458585</v>
      </c>
      <c r="BE414" s="82">
        <v>0</v>
      </c>
      <c r="BF414" s="82">
        <v>1462.3301795013188</v>
      </c>
      <c r="BG414" s="82">
        <v>63925.410937959903</v>
      </c>
      <c r="BH414" s="82">
        <v>62463.080758458585</v>
      </c>
      <c r="BI414" s="82">
        <v>0</v>
      </c>
      <c r="BJ414" s="82">
        <v>1462.3301795013188</v>
      </c>
      <c r="BK414" s="82">
        <v>63925.410937959903</v>
      </c>
      <c r="BL414" s="82">
        <v>4500000</v>
      </c>
      <c r="BM414" s="82">
        <v>0</v>
      </c>
      <c r="BN414" s="82">
        <v>105350.004</v>
      </c>
      <c r="BO414" s="82">
        <v>4605350.0039999988</v>
      </c>
      <c r="BP414" s="82">
        <v>62463.080758458585</v>
      </c>
      <c r="BQ414" s="82">
        <v>0</v>
      </c>
      <c r="BR414" s="82">
        <v>1462.3301795013188</v>
      </c>
      <c r="BS414" s="89">
        <v>63925.410937959903</v>
      </c>
      <c r="BT414" s="82">
        <v>326838.07006863452</v>
      </c>
      <c r="BU414" s="82">
        <v>0</v>
      </c>
      <c r="BV414" s="82">
        <v>7651.6426642406504</v>
      </c>
      <c r="BW414" s="82">
        <v>334489.7127328752</v>
      </c>
      <c r="BX414" s="82">
        <v>326838.07006863452</v>
      </c>
      <c r="BY414" s="82">
        <v>0</v>
      </c>
      <c r="BZ414" s="82">
        <v>7651.6426642406504</v>
      </c>
      <c r="CA414" s="82">
        <v>334489.7127328752</v>
      </c>
      <c r="CB414" s="82">
        <v>23546250</v>
      </c>
      <c r="CC414" s="82">
        <v>0</v>
      </c>
      <c r="CD414" s="82">
        <v>551243.89593</v>
      </c>
      <c r="CE414" s="82">
        <v>24097493.895929992</v>
      </c>
      <c r="CF414" s="82">
        <v>326838.07006863452</v>
      </c>
      <c r="CG414" s="82">
        <v>0</v>
      </c>
      <c r="CH414" s="82">
        <v>7651.6426642406504</v>
      </c>
      <c r="CI414" s="82">
        <v>334489.7127328752</v>
      </c>
      <c r="CJ414" s="82" t="s">
        <v>96</v>
      </c>
      <c r="CK414" s="83">
        <v>1.4999999999999999E-2</v>
      </c>
      <c r="CL414" s="83">
        <v>3.5000000000000003E-2</v>
      </c>
      <c r="CM414" s="83">
        <v>0.26500000000000001</v>
      </c>
      <c r="CN414" s="82">
        <v>75000</v>
      </c>
      <c r="CO414" s="82">
        <v>175000.00000000003</v>
      </c>
      <c r="CP414" s="82">
        <v>1325000</v>
      </c>
      <c r="CQ414" s="82">
        <v>75000</v>
      </c>
      <c r="CR414" s="89">
        <v>75000</v>
      </c>
      <c r="CS414" s="82">
        <v>75000</v>
      </c>
      <c r="CT414" s="82">
        <v>175000.00000000003</v>
      </c>
      <c r="CU414" s="82">
        <v>1325000</v>
      </c>
      <c r="CV414" s="82">
        <v>75000</v>
      </c>
      <c r="CW414" s="82">
        <v>75000</v>
      </c>
    </row>
    <row r="415" spans="1:101">
      <c r="A415" s="86" t="s">
        <v>520</v>
      </c>
      <c r="B415" s="87" t="s">
        <v>2713</v>
      </c>
      <c r="C415" s="75" t="s">
        <v>2939</v>
      </c>
      <c r="D415" s="74" t="s">
        <v>2605</v>
      </c>
      <c r="E415" s="74" t="s">
        <v>520</v>
      </c>
      <c r="F415" s="74" t="s">
        <v>2713</v>
      </c>
      <c r="G415" s="74" t="s">
        <v>1341</v>
      </c>
      <c r="I415" s="74" t="s">
        <v>836</v>
      </c>
      <c r="J415" s="74" t="s">
        <v>2582</v>
      </c>
      <c r="K415" s="74" t="s">
        <v>100</v>
      </c>
      <c r="L415" s="74" t="s">
        <v>89</v>
      </c>
      <c r="M415" s="74" t="s">
        <v>90</v>
      </c>
      <c r="N415" s="74" t="s">
        <v>1343</v>
      </c>
      <c r="O415" s="76">
        <v>44483</v>
      </c>
      <c r="P415" s="76">
        <v>44469</v>
      </c>
      <c r="Q415" s="77">
        <v>1</v>
      </c>
      <c r="R415" s="74" t="s">
        <v>94</v>
      </c>
      <c r="S415" s="77">
        <v>5000000</v>
      </c>
      <c r="T415" s="77">
        <v>5000000</v>
      </c>
      <c r="U415" s="77">
        <v>117055.56</v>
      </c>
      <c r="V415" s="78">
        <v>4.9000000000000002E-2</v>
      </c>
      <c r="W415" s="79">
        <v>1</v>
      </c>
      <c r="X415" s="77">
        <v>5000000</v>
      </c>
      <c r="Y415" s="88">
        <v>5000000</v>
      </c>
      <c r="Z415" s="77">
        <v>117055.56</v>
      </c>
      <c r="AA415" s="74">
        <v>0</v>
      </c>
      <c r="AB415" s="74">
        <v>0</v>
      </c>
      <c r="AD415" s="74">
        <v>0</v>
      </c>
      <c r="AE415" s="74">
        <v>0</v>
      </c>
      <c r="AF415" s="74">
        <v>0</v>
      </c>
      <c r="AG415" s="74">
        <v>0</v>
      </c>
      <c r="AI415" s="74">
        <v>5</v>
      </c>
      <c r="AJ415" s="74">
        <v>5</v>
      </c>
      <c r="AL415" s="74">
        <v>5</v>
      </c>
      <c r="AM415" s="74" t="s">
        <v>95</v>
      </c>
      <c r="AN415" s="74">
        <v>0</v>
      </c>
      <c r="AO415" s="74" t="s">
        <v>95</v>
      </c>
      <c r="AP415" s="74" t="s">
        <v>95</v>
      </c>
      <c r="AQ415" s="74">
        <v>1</v>
      </c>
      <c r="AS415" s="74">
        <v>1</v>
      </c>
      <c r="AT415" s="74" t="s">
        <v>92</v>
      </c>
      <c r="AU415" s="74" t="s">
        <v>2579</v>
      </c>
      <c r="AV415" s="74" t="s">
        <v>94</v>
      </c>
      <c r="AW415" s="77">
        <v>10000000</v>
      </c>
      <c r="AX415" s="77">
        <v>0</v>
      </c>
      <c r="AY415" s="79">
        <v>1</v>
      </c>
      <c r="AZ415" s="77">
        <v>64854000</v>
      </c>
      <c r="BA415" s="77">
        <v>0</v>
      </c>
      <c r="BB415" s="74" t="s">
        <v>93</v>
      </c>
      <c r="BC415" s="75" t="s">
        <v>2939</v>
      </c>
      <c r="BD415" s="82">
        <v>62463.080758458585</v>
      </c>
      <c r="BE415" s="82">
        <v>0</v>
      </c>
      <c r="BF415" s="82">
        <v>1462.3301795013188</v>
      </c>
      <c r="BG415" s="82">
        <v>63925.410937959903</v>
      </c>
      <c r="BH415" s="82">
        <v>62463.080758458585</v>
      </c>
      <c r="BI415" s="82">
        <v>0</v>
      </c>
      <c r="BJ415" s="82">
        <v>1462.3301795013188</v>
      </c>
      <c r="BK415" s="82">
        <v>63925.410937959903</v>
      </c>
      <c r="BL415" s="82">
        <v>4500000</v>
      </c>
      <c r="BM415" s="82">
        <v>0</v>
      </c>
      <c r="BN415" s="82">
        <v>105350.004</v>
      </c>
      <c r="BO415" s="82">
        <v>4605350.0039999988</v>
      </c>
      <c r="BP415" s="82">
        <v>62463.080758458585</v>
      </c>
      <c r="BQ415" s="82">
        <v>0</v>
      </c>
      <c r="BR415" s="82">
        <v>1462.3301795013188</v>
      </c>
      <c r="BS415" s="89">
        <v>63925.410937959903</v>
      </c>
      <c r="BT415" s="82">
        <v>326838.07006863452</v>
      </c>
      <c r="BU415" s="82">
        <v>0</v>
      </c>
      <c r="BV415" s="82">
        <v>7651.6426642406504</v>
      </c>
      <c r="BW415" s="82">
        <v>334489.7127328752</v>
      </c>
      <c r="BX415" s="82">
        <v>326838.07006863452</v>
      </c>
      <c r="BY415" s="82">
        <v>0</v>
      </c>
      <c r="BZ415" s="82">
        <v>7651.6426642406504</v>
      </c>
      <c r="CA415" s="82">
        <v>334489.7127328752</v>
      </c>
      <c r="CB415" s="82">
        <v>23546250</v>
      </c>
      <c r="CC415" s="82">
        <v>0</v>
      </c>
      <c r="CD415" s="82">
        <v>551243.89593</v>
      </c>
      <c r="CE415" s="82">
        <v>24097493.895929992</v>
      </c>
      <c r="CF415" s="82">
        <v>326838.07006863452</v>
      </c>
      <c r="CG415" s="82">
        <v>0</v>
      </c>
      <c r="CH415" s="82">
        <v>7651.6426642406504</v>
      </c>
      <c r="CI415" s="82">
        <v>334489.7127328752</v>
      </c>
      <c r="CJ415" s="82" t="s">
        <v>96</v>
      </c>
      <c r="CK415" s="83">
        <v>1.4999999999999999E-2</v>
      </c>
      <c r="CL415" s="83">
        <v>3.5000000000000003E-2</v>
      </c>
      <c r="CM415" s="83">
        <v>0.26500000000000001</v>
      </c>
      <c r="CN415" s="82">
        <v>75000</v>
      </c>
      <c r="CO415" s="82">
        <v>175000.00000000003</v>
      </c>
      <c r="CP415" s="82">
        <v>1325000</v>
      </c>
      <c r="CQ415" s="82">
        <v>75000</v>
      </c>
      <c r="CR415" s="89">
        <v>75000</v>
      </c>
      <c r="CS415" s="82">
        <v>75000</v>
      </c>
      <c r="CT415" s="82">
        <v>175000.00000000003</v>
      </c>
      <c r="CU415" s="82">
        <v>1325000</v>
      </c>
      <c r="CV415" s="82">
        <v>75000</v>
      </c>
      <c r="CW415" s="82">
        <v>75000</v>
      </c>
    </row>
    <row r="416" spans="1:101">
      <c r="A416" s="86" t="s">
        <v>520</v>
      </c>
      <c r="B416" s="87" t="s">
        <v>2724</v>
      </c>
      <c r="C416" s="75" t="s">
        <v>2940</v>
      </c>
      <c r="D416" s="74" t="s">
        <v>2605</v>
      </c>
      <c r="E416" s="74" t="s">
        <v>520</v>
      </c>
      <c r="F416" s="74" t="s">
        <v>2724</v>
      </c>
      <c r="G416" s="74" t="s">
        <v>1330</v>
      </c>
      <c r="I416" s="74" t="s">
        <v>836</v>
      </c>
      <c r="J416" s="74" t="s">
        <v>2582</v>
      </c>
      <c r="K416" s="74" t="s">
        <v>100</v>
      </c>
      <c r="L416" s="74" t="s">
        <v>89</v>
      </c>
      <c r="M416" s="74" t="s">
        <v>90</v>
      </c>
      <c r="N416" s="74" t="s">
        <v>1332</v>
      </c>
      <c r="O416" s="76">
        <v>44480</v>
      </c>
      <c r="P416" s="76">
        <v>44469</v>
      </c>
      <c r="Q416" s="77">
        <v>1</v>
      </c>
      <c r="R416" s="74" t="s">
        <v>94</v>
      </c>
      <c r="S416" s="77">
        <v>4175750</v>
      </c>
      <c r="T416" s="77">
        <v>4175750</v>
      </c>
      <c r="U416" s="77">
        <v>95485.48</v>
      </c>
      <c r="V416" s="78">
        <v>4.9000000000000002E-2</v>
      </c>
      <c r="W416" s="79">
        <v>1</v>
      </c>
      <c r="X416" s="77">
        <v>4175750</v>
      </c>
      <c r="Y416" s="88">
        <v>4175750</v>
      </c>
      <c r="Z416" s="77">
        <v>95485.48</v>
      </c>
      <c r="AA416" s="74">
        <v>0</v>
      </c>
      <c r="AB416" s="74">
        <v>0</v>
      </c>
      <c r="AD416" s="74">
        <v>0</v>
      </c>
      <c r="AE416" s="74">
        <v>0</v>
      </c>
      <c r="AF416" s="74">
        <v>0</v>
      </c>
      <c r="AG416" s="74">
        <v>0</v>
      </c>
      <c r="AI416" s="74">
        <v>5</v>
      </c>
      <c r="AJ416" s="74">
        <v>5</v>
      </c>
      <c r="AL416" s="74">
        <v>5</v>
      </c>
      <c r="AM416" s="74" t="s">
        <v>95</v>
      </c>
      <c r="AN416" s="74">
        <v>0</v>
      </c>
      <c r="AO416" s="74" t="s">
        <v>95</v>
      </c>
      <c r="AP416" s="74" t="s">
        <v>95</v>
      </c>
      <c r="AQ416" s="74">
        <v>1</v>
      </c>
      <c r="AS416" s="74">
        <v>1</v>
      </c>
      <c r="AT416" s="74" t="s">
        <v>92</v>
      </c>
      <c r="AU416" s="74" t="s">
        <v>2579</v>
      </c>
      <c r="AV416" s="74" t="s">
        <v>94</v>
      </c>
      <c r="AW416" s="77">
        <v>10000000</v>
      </c>
      <c r="AX416" s="77">
        <v>824250</v>
      </c>
      <c r="AY416" s="79">
        <v>1</v>
      </c>
      <c r="AZ416" s="77">
        <v>64854000</v>
      </c>
      <c r="BA416" s="77">
        <v>5345590.95</v>
      </c>
      <c r="BB416" s="74" t="s">
        <v>93</v>
      </c>
      <c r="BC416" s="75" t="s">
        <v>2940</v>
      </c>
      <c r="BD416" s="82">
        <v>52166.041895426686</v>
      </c>
      <c r="BE416" s="82">
        <v>0</v>
      </c>
      <c r="BF416" s="82">
        <v>1192.8634497000362</v>
      </c>
      <c r="BG416" s="82">
        <v>53358.905345126725</v>
      </c>
      <c r="BH416" s="82">
        <v>52166.041895426686</v>
      </c>
      <c r="BI416" s="82">
        <v>0</v>
      </c>
      <c r="BJ416" s="82">
        <v>1192.8634497000362</v>
      </c>
      <c r="BK416" s="82">
        <v>53358.905345126725</v>
      </c>
      <c r="BL416" s="82">
        <v>3758175</v>
      </c>
      <c r="BM416" s="82">
        <v>0</v>
      </c>
      <c r="BN416" s="82">
        <v>85936.932000000001</v>
      </c>
      <c r="BO416" s="82">
        <v>3844111.932</v>
      </c>
      <c r="BP416" s="82">
        <v>52166.041895426686</v>
      </c>
      <c r="BQ416" s="82">
        <v>0</v>
      </c>
      <c r="BR416" s="82">
        <v>1192.8634497000362</v>
      </c>
      <c r="BS416" s="89">
        <v>53358.905345126725</v>
      </c>
      <c r="BT416" s="82">
        <v>272958.81421782012</v>
      </c>
      <c r="BU416" s="82">
        <v>0</v>
      </c>
      <c r="BV416" s="82">
        <v>6241.6580005554397</v>
      </c>
      <c r="BW416" s="82">
        <v>279200.47221837559</v>
      </c>
      <c r="BX416" s="82">
        <v>272958.81421782012</v>
      </c>
      <c r="BY416" s="82">
        <v>0</v>
      </c>
      <c r="BZ416" s="82">
        <v>6241.6580005554397</v>
      </c>
      <c r="CA416" s="82">
        <v>279200.47221837559</v>
      </c>
      <c r="CB416" s="82">
        <v>19664650.6875</v>
      </c>
      <c r="CC416" s="82">
        <v>0</v>
      </c>
      <c r="CD416" s="82">
        <v>449664.99669</v>
      </c>
      <c r="CE416" s="82">
        <v>20114315.684190001</v>
      </c>
      <c r="CF416" s="82">
        <v>272958.81421782012</v>
      </c>
      <c r="CG416" s="82">
        <v>0</v>
      </c>
      <c r="CH416" s="82">
        <v>6241.6580005554397</v>
      </c>
      <c r="CI416" s="82">
        <v>279200.47221837559</v>
      </c>
      <c r="CJ416" s="82" t="s">
        <v>96</v>
      </c>
      <c r="CK416" s="83">
        <v>1.4999999999999999E-2</v>
      </c>
      <c r="CL416" s="83">
        <v>3.5000000000000003E-2</v>
      </c>
      <c r="CM416" s="83">
        <v>0.26500000000000001</v>
      </c>
      <c r="CN416" s="82">
        <v>62636.25</v>
      </c>
      <c r="CO416" s="82">
        <v>146151.25</v>
      </c>
      <c r="CP416" s="82">
        <v>1106573.75</v>
      </c>
      <c r="CQ416" s="82">
        <v>62636.25</v>
      </c>
      <c r="CR416" s="89">
        <v>62636.25</v>
      </c>
      <c r="CS416" s="82">
        <v>62636.25</v>
      </c>
      <c r="CT416" s="82">
        <v>146151.25</v>
      </c>
      <c r="CU416" s="82">
        <v>1106573.75</v>
      </c>
      <c r="CV416" s="82">
        <v>62636.25</v>
      </c>
      <c r="CW416" s="82">
        <v>62636.25</v>
      </c>
    </row>
    <row r="417" spans="1:101">
      <c r="A417" s="86" t="s">
        <v>520</v>
      </c>
      <c r="B417" s="87" t="s">
        <v>2725</v>
      </c>
      <c r="C417" s="75" t="s">
        <v>2941</v>
      </c>
      <c r="D417" s="74" t="s">
        <v>2605</v>
      </c>
      <c r="E417" s="74" t="s">
        <v>520</v>
      </c>
      <c r="F417" s="74" t="s">
        <v>2725</v>
      </c>
      <c r="G417" s="74" t="s">
        <v>1330</v>
      </c>
      <c r="I417" s="74" t="s">
        <v>836</v>
      </c>
      <c r="J417" s="74" t="s">
        <v>2582</v>
      </c>
      <c r="K417" s="74" t="s">
        <v>100</v>
      </c>
      <c r="L417" s="74" t="s">
        <v>89</v>
      </c>
      <c r="M417" s="74" t="s">
        <v>90</v>
      </c>
      <c r="N417" s="74" t="s">
        <v>1332</v>
      </c>
      <c r="O417" s="76">
        <v>44480</v>
      </c>
      <c r="P417" s="76">
        <v>44469</v>
      </c>
      <c r="Q417" s="77">
        <v>1</v>
      </c>
      <c r="R417" s="74" t="s">
        <v>94</v>
      </c>
      <c r="S417" s="77">
        <v>5000000</v>
      </c>
      <c r="T417" s="77">
        <v>5000000</v>
      </c>
      <c r="U417" s="77">
        <v>114333.33</v>
      </c>
      <c r="V417" s="78">
        <v>4.9000000000000002E-2</v>
      </c>
      <c r="W417" s="79">
        <v>1</v>
      </c>
      <c r="X417" s="77">
        <v>5000000</v>
      </c>
      <c r="Y417" s="88">
        <v>5000000</v>
      </c>
      <c r="Z417" s="77">
        <v>114333.33</v>
      </c>
      <c r="AA417" s="74">
        <v>0</v>
      </c>
      <c r="AB417" s="74">
        <v>0</v>
      </c>
      <c r="AD417" s="74">
        <v>0</v>
      </c>
      <c r="AE417" s="74">
        <v>0</v>
      </c>
      <c r="AF417" s="74">
        <v>0</v>
      </c>
      <c r="AG417" s="74">
        <v>0</v>
      </c>
      <c r="AI417" s="74">
        <v>5</v>
      </c>
      <c r="AJ417" s="74">
        <v>5</v>
      </c>
      <c r="AL417" s="74">
        <v>5</v>
      </c>
      <c r="AM417" s="74" t="s">
        <v>95</v>
      </c>
      <c r="AN417" s="74">
        <v>0</v>
      </c>
      <c r="AO417" s="74" t="s">
        <v>95</v>
      </c>
      <c r="AP417" s="74" t="s">
        <v>95</v>
      </c>
      <c r="AQ417" s="74">
        <v>1</v>
      </c>
      <c r="AS417" s="74">
        <v>1</v>
      </c>
      <c r="AT417" s="74" t="s">
        <v>92</v>
      </c>
      <c r="AU417" s="74" t="s">
        <v>2579</v>
      </c>
      <c r="AV417" s="74" t="s">
        <v>94</v>
      </c>
      <c r="AW417" s="77">
        <v>10000000</v>
      </c>
      <c r="AX417" s="77">
        <v>824250</v>
      </c>
      <c r="AY417" s="79">
        <v>1</v>
      </c>
      <c r="AZ417" s="77">
        <v>64854000</v>
      </c>
      <c r="BA417" s="77">
        <v>5345590.95</v>
      </c>
      <c r="BB417" s="74" t="s">
        <v>93</v>
      </c>
      <c r="BC417" s="75" t="s">
        <v>2941</v>
      </c>
      <c r="BD417" s="82">
        <v>62463.080758458585</v>
      </c>
      <c r="BE417" s="82">
        <v>0</v>
      </c>
      <c r="BF417" s="82">
        <v>1428.3224050346994</v>
      </c>
      <c r="BG417" s="82">
        <v>63891.403163493284</v>
      </c>
      <c r="BH417" s="82">
        <v>62463.080758458585</v>
      </c>
      <c r="BI417" s="82">
        <v>0</v>
      </c>
      <c r="BJ417" s="82">
        <v>1428.3224050346994</v>
      </c>
      <c r="BK417" s="82">
        <v>63891.403163493284</v>
      </c>
      <c r="BL417" s="82">
        <v>4500000</v>
      </c>
      <c r="BM417" s="82">
        <v>0</v>
      </c>
      <c r="BN417" s="82">
        <v>102899.997</v>
      </c>
      <c r="BO417" s="82">
        <v>4602899.9969999995</v>
      </c>
      <c r="BP417" s="82">
        <v>62463.080758458585</v>
      </c>
      <c r="BQ417" s="82">
        <v>0</v>
      </c>
      <c r="BR417" s="82">
        <v>1428.3224050346994</v>
      </c>
      <c r="BS417" s="89">
        <v>63891.403163493284</v>
      </c>
      <c r="BT417" s="82">
        <v>326838.07006863452</v>
      </c>
      <c r="BU417" s="82">
        <v>0</v>
      </c>
      <c r="BV417" s="82">
        <v>7473.6969843440647</v>
      </c>
      <c r="BW417" s="82">
        <v>334311.76705297863</v>
      </c>
      <c r="BX417" s="82">
        <v>326838.07006863452</v>
      </c>
      <c r="BY417" s="82">
        <v>0</v>
      </c>
      <c r="BZ417" s="82">
        <v>7473.6969843440647</v>
      </c>
      <c r="CA417" s="82">
        <v>334311.76705297863</v>
      </c>
      <c r="CB417" s="82">
        <v>23546250</v>
      </c>
      <c r="CC417" s="82">
        <v>0</v>
      </c>
      <c r="CD417" s="82">
        <v>538424.23430250003</v>
      </c>
      <c r="CE417" s="82">
        <v>24084674.234302498</v>
      </c>
      <c r="CF417" s="82">
        <v>326838.07006863452</v>
      </c>
      <c r="CG417" s="82">
        <v>0</v>
      </c>
      <c r="CH417" s="82">
        <v>7473.6969843440647</v>
      </c>
      <c r="CI417" s="82">
        <v>334311.76705297863</v>
      </c>
      <c r="CJ417" s="82" t="s">
        <v>96</v>
      </c>
      <c r="CK417" s="83">
        <v>1.4999999999999999E-2</v>
      </c>
      <c r="CL417" s="83">
        <v>3.5000000000000003E-2</v>
      </c>
      <c r="CM417" s="83">
        <v>0.26500000000000001</v>
      </c>
      <c r="CN417" s="82">
        <v>75000</v>
      </c>
      <c r="CO417" s="82">
        <v>175000.00000000003</v>
      </c>
      <c r="CP417" s="82">
        <v>1325000</v>
      </c>
      <c r="CQ417" s="82">
        <v>75000</v>
      </c>
      <c r="CR417" s="89">
        <v>75000</v>
      </c>
      <c r="CS417" s="82">
        <v>75000</v>
      </c>
      <c r="CT417" s="82">
        <v>175000.00000000003</v>
      </c>
      <c r="CU417" s="82">
        <v>1325000</v>
      </c>
      <c r="CV417" s="82">
        <v>75000</v>
      </c>
      <c r="CW417" s="82">
        <v>75000</v>
      </c>
    </row>
    <row r="418" spans="1:101">
      <c r="A418" s="86" t="s">
        <v>520</v>
      </c>
      <c r="B418" s="87" t="s">
        <v>2719</v>
      </c>
      <c r="C418" s="75" t="s">
        <v>2942</v>
      </c>
      <c r="D418" s="74" t="s">
        <v>2605</v>
      </c>
      <c r="E418" s="74" t="s">
        <v>520</v>
      </c>
      <c r="F418" s="74" t="s">
        <v>2719</v>
      </c>
      <c r="G418" s="74" t="s">
        <v>2943</v>
      </c>
      <c r="I418" s="74" t="s">
        <v>836</v>
      </c>
      <c r="J418" s="74" t="s">
        <v>2582</v>
      </c>
      <c r="K418" s="74" t="s">
        <v>100</v>
      </c>
      <c r="L418" s="74" t="s">
        <v>89</v>
      </c>
      <c r="M418" s="74" t="s">
        <v>90</v>
      </c>
      <c r="N418" s="74" t="s">
        <v>2944</v>
      </c>
      <c r="O418" s="76">
        <v>44482</v>
      </c>
      <c r="P418" s="76">
        <v>44469</v>
      </c>
      <c r="Q418" s="77">
        <v>1</v>
      </c>
      <c r="R418" s="74" t="s">
        <v>94</v>
      </c>
      <c r="S418" s="77">
        <v>2966400</v>
      </c>
      <c r="T418" s="77">
        <v>2966400</v>
      </c>
      <c r="U418" s="77">
        <v>68235.44</v>
      </c>
      <c r="V418" s="78">
        <v>4.9000000000000002E-2</v>
      </c>
      <c r="W418" s="79">
        <v>1</v>
      </c>
      <c r="X418" s="77">
        <v>2966400</v>
      </c>
      <c r="Y418" s="88">
        <v>2966400</v>
      </c>
      <c r="Z418" s="77">
        <v>68235.44</v>
      </c>
      <c r="AA418" s="74">
        <v>0</v>
      </c>
      <c r="AB418" s="74">
        <v>0</v>
      </c>
      <c r="AD418" s="74">
        <v>0</v>
      </c>
      <c r="AE418" s="74">
        <v>0</v>
      </c>
      <c r="AF418" s="74">
        <v>0</v>
      </c>
      <c r="AG418" s="74">
        <v>0</v>
      </c>
      <c r="AI418" s="74">
        <v>5</v>
      </c>
      <c r="AJ418" s="74">
        <v>5</v>
      </c>
      <c r="AL418" s="74">
        <v>5</v>
      </c>
      <c r="AM418" s="74" t="s">
        <v>95</v>
      </c>
      <c r="AN418" s="74">
        <v>0</v>
      </c>
      <c r="AO418" s="74" t="s">
        <v>95</v>
      </c>
      <c r="AP418" s="74" t="s">
        <v>95</v>
      </c>
      <c r="AQ418" s="74">
        <v>1</v>
      </c>
      <c r="AS418" s="74">
        <v>1</v>
      </c>
      <c r="AT418" s="74" t="s">
        <v>92</v>
      </c>
      <c r="AU418" s="74" t="s">
        <v>2579</v>
      </c>
      <c r="AV418" s="74" t="s">
        <v>94</v>
      </c>
      <c r="AW418" s="77">
        <v>10000000</v>
      </c>
      <c r="AX418" s="77">
        <v>0</v>
      </c>
      <c r="AY418" s="79">
        <v>1</v>
      </c>
      <c r="AZ418" s="77">
        <v>64854000</v>
      </c>
      <c r="BA418" s="77">
        <v>0</v>
      </c>
      <c r="BB418" s="74" t="s">
        <v>93</v>
      </c>
      <c r="BC418" s="75" t="s">
        <v>2942</v>
      </c>
      <c r="BD418" s="82">
        <v>37058.096552378309</v>
      </c>
      <c r="BE418" s="82">
        <v>0</v>
      </c>
      <c r="BF418" s="82">
        <v>852.43915986179104</v>
      </c>
      <c r="BG418" s="82">
        <v>37910.535712240096</v>
      </c>
      <c r="BH418" s="82">
        <v>37058.096552378309</v>
      </c>
      <c r="BI418" s="82">
        <v>0</v>
      </c>
      <c r="BJ418" s="82">
        <v>852.43915986179104</v>
      </c>
      <c r="BK418" s="82">
        <v>37910.535712240096</v>
      </c>
      <c r="BL418" s="82">
        <v>2669760</v>
      </c>
      <c r="BM418" s="82">
        <v>0</v>
      </c>
      <c r="BN418" s="82">
        <v>61411.896000000001</v>
      </c>
      <c r="BO418" s="82">
        <v>2731171.8959999997</v>
      </c>
      <c r="BP418" s="82">
        <v>37058.096552378309</v>
      </c>
      <c r="BQ418" s="82">
        <v>0</v>
      </c>
      <c r="BR418" s="82">
        <v>852.43915986179104</v>
      </c>
      <c r="BS418" s="89">
        <v>37910.535712240096</v>
      </c>
      <c r="BT418" s="82">
        <v>193906.49021031949</v>
      </c>
      <c r="BU418" s="82">
        <v>0</v>
      </c>
      <c r="BV418" s="82">
        <v>4460.3879039768217</v>
      </c>
      <c r="BW418" s="82">
        <v>198366.8781142963</v>
      </c>
      <c r="BX418" s="82">
        <v>193906.49021031949</v>
      </c>
      <c r="BY418" s="82">
        <v>0</v>
      </c>
      <c r="BZ418" s="82">
        <v>4460.3879039768217</v>
      </c>
      <c r="CA418" s="82">
        <v>198366.8781142963</v>
      </c>
      <c r="CB418" s="82">
        <v>13969519.199999999</v>
      </c>
      <c r="CC418" s="82">
        <v>0</v>
      </c>
      <c r="CD418" s="82">
        <v>321337.74582000001</v>
      </c>
      <c r="CE418" s="82">
        <v>14290856.945819998</v>
      </c>
      <c r="CF418" s="82">
        <v>193906.49021031949</v>
      </c>
      <c r="CG418" s="82">
        <v>0</v>
      </c>
      <c r="CH418" s="82">
        <v>4460.3879039768217</v>
      </c>
      <c r="CI418" s="82">
        <v>198366.8781142963</v>
      </c>
      <c r="CJ418" s="82" t="s">
        <v>96</v>
      </c>
      <c r="CK418" s="83">
        <v>1.4999999999999999E-2</v>
      </c>
      <c r="CL418" s="83">
        <v>3.5000000000000003E-2</v>
      </c>
      <c r="CM418" s="83">
        <v>0.26500000000000001</v>
      </c>
      <c r="CN418" s="82">
        <v>44496</v>
      </c>
      <c r="CO418" s="82">
        <v>103824.00000000001</v>
      </c>
      <c r="CP418" s="82">
        <v>786096</v>
      </c>
      <c r="CQ418" s="82">
        <v>44496</v>
      </c>
      <c r="CR418" s="89">
        <v>44496</v>
      </c>
      <c r="CS418" s="82">
        <v>44496</v>
      </c>
      <c r="CT418" s="82">
        <v>103824.00000000001</v>
      </c>
      <c r="CU418" s="82">
        <v>786096</v>
      </c>
      <c r="CV418" s="82">
        <v>44496</v>
      </c>
      <c r="CW418" s="82">
        <v>44496</v>
      </c>
    </row>
    <row r="419" spans="1:101">
      <c r="A419" s="86" t="s">
        <v>520</v>
      </c>
      <c r="B419" s="87" t="s">
        <v>2720</v>
      </c>
      <c r="C419" s="75" t="s">
        <v>2945</v>
      </c>
      <c r="D419" s="74" t="s">
        <v>2605</v>
      </c>
      <c r="E419" s="74" t="s">
        <v>520</v>
      </c>
      <c r="F419" s="74" t="s">
        <v>2720</v>
      </c>
      <c r="G419" s="74" t="s">
        <v>2943</v>
      </c>
      <c r="I419" s="74" t="s">
        <v>836</v>
      </c>
      <c r="J419" s="74" t="s">
        <v>2582</v>
      </c>
      <c r="K419" s="74" t="s">
        <v>100</v>
      </c>
      <c r="L419" s="74" t="s">
        <v>89</v>
      </c>
      <c r="M419" s="74" t="s">
        <v>90</v>
      </c>
      <c r="N419" s="74" t="s">
        <v>2944</v>
      </c>
      <c r="O419" s="76">
        <v>44482</v>
      </c>
      <c r="P419" s="76">
        <v>44469</v>
      </c>
      <c r="Q419" s="77">
        <v>1</v>
      </c>
      <c r="R419" s="74" t="s">
        <v>94</v>
      </c>
      <c r="S419" s="77">
        <v>2033600</v>
      </c>
      <c r="T419" s="77">
        <v>2033600</v>
      </c>
      <c r="U419" s="77">
        <v>46778.45</v>
      </c>
      <c r="V419" s="78">
        <v>4.9000000000000002E-2</v>
      </c>
      <c r="W419" s="79">
        <v>1</v>
      </c>
      <c r="X419" s="77">
        <v>2033600</v>
      </c>
      <c r="Y419" s="88">
        <v>2033600</v>
      </c>
      <c r="Z419" s="77">
        <v>46778.45</v>
      </c>
      <c r="AA419" s="74">
        <v>0</v>
      </c>
      <c r="AB419" s="74">
        <v>0</v>
      </c>
      <c r="AD419" s="74">
        <v>0</v>
      </c>
      <c r="AE419" s="74">
        <v>0</v>
      </c>
      <c r="AF419" s="74">
        <v>0</v>
      </c>
      <c r="AG419" s="74">
        <v>0</v>
      </c>
      <c r="AI419" s="74">
        <v>5</v>
      </c>
      <c r="AJ419" s="74">
        <v>5</v>
      </c>
      <c r="AL419" s="74">
        <v>5</v>
      </c>
      <c r="AM419" s="74" t="s">
        <v>95</v>
      </c>
      <c r="AN419" s="74">
        <v>0</v>
      </c>
      <c r="AO419" s="74" t="s">
        <v>95</v>
      </c>
      <c r="AP419" s="74" t="s">
        <v>95</v>
      </c>
      <c r="AQ419" s="74">
        <v>1</v>
      </c>
      <c r="AS419" s="74">
        <v>1</v>
      </c>
      <c r="AT419" s="74" t="s">
        <v>92</v>
      </c>
      <c r="AU419" s="74" t="s">
        <v>2579</v>
      </c>
      <c r="AV419" s="74" t="s">
        <v>94</v>
      </c>
      <c r="AW419" s="77">
        <v>10000000</v>
      </c>
      <c r="AX419" s="77">
        <v>0</v>
      </c>
      <c r="AY419" s="79">
        <v>1</v>
      </c>
      <c r="AZ419" s="77">
        <v>64854000</v>
      </c>
      <c r="BA419" s="77">
        <v>0</v>
      </c>
      <c r="BB419" s="74" t="s">
        <v>93</v>
      </c>
      <c r="BC419" s="75" t="s">
        <v>2945</v>
      </c>
      <c r="BD419" s="82">
        <v>25404.984206080277</v>
      </c>
      <c r="BE419" s="82">
        <v>0</v>
      </c>
      <c r="BF419" s="82">
        <v>584.38522002110335</v>
      </c>
      <c r="BG419" s="82">
        <v>25989.369426101381</v>
      </c>
      <c r="BH419" s="82">
        <v>25404.984206080277</v>
      </c>
      <c r="BI419" s="82">
        <v>0</v>
      </c>
      <c r="BJ419" s="82">
        <v>584.38522002110335</v>
      </c>
      <c r="BK419" s="82">
        <v>25989.369426101381</v>
      </c>
      <c r="BL419" s="82">
        <v>1830240</v>
      </c>
      <c r="BM419" s="82">
        <v>0</v>
      </c>
      <c r="BN419" s="82">
        <v>42100.604999999996</v>
      </c>
      <c r="BO419" s="82">
        <v>1872340.6049999997</v>
      </c>
      <c r="BP419" s="82">
        <v>25404.984206080277</v>
      </c>
      <c r="BQ419" s="82">
        <v>0</v>
      </c>
      <c r="BR419" s="82">
        <v>584.38522002110335</v>
      </c>
      <c r="BS419" s="89">
        <v>25989.369426101381</v>
      </c>
      <c r="BT419" s="82">
        <v>132931.57985831503</v>
      </c>
      <c r="BU419" s="82">
        <v>0</v>
      </c>
      <c r="BV419" s="82">
        <v>3057.7956637604234</v>
      </c>
      <c r="BW419" s="82">
        <v>135989.37552207548</v>
      </c>
      <c r="BX419" s="82">
        <v>132931.57985831503</v>
      </c>
      <c r="BY419" s="82">
        <v>0</v>
      </c>
      <c r="BZ419" s="82">
        <v>3057.7956637604234</v>
      </c>
      <c r="CA419" s="82">
        <v>135989.37552207548</v>
      </c>
      <c r="CB419" s="82">
        <v>9576730.8000000007</v>
      </c>
      <c r="CC419" s="82">
        <v>0</v>
      </c>
      <c r="CD419" s="82">
        <v>220291.41566249999</v>
      </c>
      <c r="CE419" s="82">
        <v>9797022.215662498</v>
      </c>
      <c r="CF419" s="82">
        <v>132931.57985831503</v>
      </c>
      <c r="CG419" s="82">
        <v>0</v>
      </c>
      <c r="CH419" s="82">
        <v>3057.7956637604234</v>
      </c>
      <c r="CI419" s="82">
        <v>135989.37552207548</v>
      </c>
      <c r="CJ419" s="82" t="s">
        <v>96</v>
      </c>
      <c r="CK419" s="83">
        <v>1.4999999999999999E-2</v>
      </c>
      <c r="CL419" s="83">
        <v>3.5000000000000003E-2</v>
      </c>
      <c r="CM419" s="83">
        <v>0.26500000000000001</v>
      </c>
      <c r="CN419" s="82">
        <v>30504</v>
      </c>
      <c r="CO419" s="82">
        <v>71176</v>
      </c>
      <c r="CP419" s="82">
        <v>538904</v>
      </c>
      <c r="CQ419" s="82">
        <v>30504</v>
      </c>
      <c r="CR419" s="89">
        <v>30504</v>
      </c>
      <c r="CS419" s="82">
        <v>30504</v>
      </c>
      <c r="CT419" s="82">
        <v>71176</v>
      </c>
      <c r="CU419" s="82">
        <v>538904</v>
      </c>
      <c r="CV419" s="82">
        <v>30504</v>
      </c>
      <c r="CW419" s="82">
        <v>30504</v>
      </c>
    </row>
    <row r="420" spans="1:101">
      <c r="A420" s="86" t="s">
        <v>520</v>
      </c>
      <c r="B420" s="87" t="s">
        <v>2721</v>
      </c>
      <c r="C420" s="75" t="s">
        <v>2946</v>
      </c>
      <c r="D420" s="74" t="s">
        <v>2605</v>
      </c>
      <c r="E420" s="74" t="s">
        <v>520</v>
      </c>
      <c r="F420" s="74" t="s">
        <v>2721</v>
      </c>
      <c r="G420" s="74" t="s">
        <v>2943</v>
      </c>
      <c r="I420" s="74" t="s">
        <v>836</v>
      </c>
      <c r="J420" s="74" t="s">
        <v>2582</v>
      </c>
      <c r="K420" s="74" t="s">
        <v>100</v>
      </c>
      <c r="L420" s="74" t="s">
        <v>89</v>
      </c>
      <c r="M420" s="74" t="s">
        <v>90</v>
      </c>
      <c r="N420" s="74" t="s">
        <v>2944</v>
      </c>
      <c r="O420" s="76">
        <v>44482</v>
      </c>
      <c r="P420" s="76">
        <v>44469</v>
      </c>
      <c r="Q420" s="77">
        <v>1</v>
      </c>
      <c r="R420" s="74" t="s">
        <v>94</v>
      </c>
      <c r="S420" s="77">
        <v>5000000</v>
      </c>
      <c r="T420" s="77">
        <v>5000000</v>
      </c>
      <c r="U420" s="77">
        <v>115013.89</v>
      </c>
      <c r="V420" s="78">
        <v>4.9000000000000002E-2</v>
      </c>
      <c r="W420" s="79">
        <v>1</v>
      </c>
      <c r="X420" s="77">
        <v>5000000</v>
      </c>
      <c r="Y420" s="88">
        <v>5000000</v>
      </c>
      <c r="Z420" s="77">
        <v>115013.89</v>
      </c>
      <c r="AA420" s="74">
        <v>0</v>
      </c>
      <c r="AB420" s="74">
        <v>0</v>
      </c>
      <c r="AD420" s="74">
        <v>0</v>
      </c>
      <c r="AE420" s="74">
        <v>0</v>
      </c>
      <c r="AF420" s="74">
        <v>0</v>
      </c>
      <c r="AG420" s="74">
        <v>0</v>
      </c>
      <c r="AI420" s="74">
        <v>5</v>
      </c>
      <c r="AJ420" s="74">
        <v>5</v>
      </c>
      <c r="AL420" s="74">
        <v>5</v>
      </c>
      <c r="AM420" s="74" t="s">
        <v>95</v>
      </c>
      <c r="AN420" s="74">
        <v>0</v>
      </c>
      <c r="AO420" s="74" t="s">
        <v>95</v>
      </c>
      <c r="AP420" s="74" t="s">
        <v>95</v>
      </c>
      <c r="AQ420" s="74">
        <v>1</v>
      </c>
      <c r="AS420" s="74">
        <v>1</v>
      </c>
      <c r="AT420" s="74" t="s">
        <v>92</v>
      </c>
      <c r="AU420" s="74" t="s">
        <v>2579</v>
      </c>
      <c r="AV420" s="74" t="s">
        <v>94</v>
      </c>
      <c r="AW420" s="77">
        <v>10000000</v>
      </c>
      <c r="AX420" s="77">
        <v>0</v>
      </c>
      <c r="AY420" s="79">
        <v>1</v>
      </c>
      <c r="AZ420" s="77">
        <v>64854000</v>
      </c>
      <c r="BA420" s="77">
        <v>0</v>
      </c>
      <c r="BB420" s="74" t="s">
        <v>93</v>
      </c>
      <c r="BC420" s="75" t="s">
        <v>2946</v>
      </c>
      <c r="BD420" s="82">
        <v>62463.080758458585</v>
      </c>
      <c r="BE420" s="82">
        <v>0</v>
      </c>
      <c r="BF420" s="82">
        <v>1436.8243798828944</v>
      </c>
      <c r="BG420" s="82">
        <v>63899.905138341477</v>
      </c>
      <c r="BH420" s="82">
        <v>62463.080758458585</v>
      </c>
      <c r="BI420" s="82">
        <v>0</v>
      </c>
      <c r="BJ420" s="82">
        <v>1436.8243798828944</v>
      </c>
      <c r="BK420" s="82">
        <v>63899.905138341477</v>
      </c>
      <c r="BL420" s="82">
        <v>4500000</v>
      </c>
      <c r="BM420" s="82">
        <v>0</v>
      </c>
      <c r="BN420" s="82">
        <v>103512.501</v>
      </c>
      <c r="BO420" s="82">
        <v>4603512.5009999992</v>
      </c>
      <c r="BP420" s="82">
        <v>62463.080758458585</v>
      </c>
      <c r="BQ420" s="82">
        <v>0</v>
      </c>
      <c r="BR420" s="82">
        <v>1436.8243798828944</v>
      </c>
      <c r="BS420" s="89">
        <v>63899.905138341477</v>
      </c>
      <c r="BT420" s="82">
        <v>326838.07006863452</v>
      </c>
      <c r="BU420" s="82">
        <v>0</v>
      </c>
      <c r="BV420" s="82">
        <v>7518.1835677372446</v>
      </c>
      <c r="BW420" s="82">
        <v>334356.25363637175</v>
      </c>
      <c r="BX420" s="82">
        <v>326838.07006863452</v>
      </c>
      <c r="BY420" s="82">
        <v>0</v>
      </c>
      <c r="BZ420" s="82">
        <v>7518.1835677372446</v>
      </c>
      <c r="CA420" s="82">
        <v>334356.25363637175</v>
      </c>
      <c r="CB420" s="82">
        <v>23546250</v>
      </c>
      <c r="CC420" s="82">
        <v>0</v>
      </c>
      <c r="CD420" s="82">
        <v>541629.16148250003</v>
      </c>
      <c r="CE420" s="82">
        <v>24087879.161482494</v>
      </c>
      <c r="CF420" s="82">
        <v>326838.07006863452</v>
      </c>
      <c r="CG420" s="82">
        <v>0</v>
      </c>
      <c r="CH420" s="82">
        <v>7518.1835677372446</v>
      </c>
      <c r="CI420" s="82">
        <v>334356.25363637175</v>
      </c>
      <c r="CJ420" s="82" t="s">
        <v>96</v>
      </c>
      <c r="CK420" s="83">
        <v>1.4999999999999999E-2</v>
      </c>
      <c r="CL420" s="83">
        <v>3.5000000000000003E-2</v>
      </c>
      <c r="CM420" s="83">
        <v>0.26500000000000001</v>
      </c>
      <c r="CN420" s="82">
        <v>75000</v>
      </c>
      <c r="CO420" s="82">
        <v>175000.00000000003</v>
      </c>
      <c r="CP420" s="82">
        <v>1325000</v>
      </c>
      <c r="CQ420" s="82">
        <v>75000</v>
      </c>
      <c r="CR420" s="89">
        <v>75000</v>
      </c>
      <c r="CS420" s="82">
        <v>75000</v>
      </c>
      <c r="CT420" s="82">
        <v>175000.00000000003</v>
      </c>
      <c r="CU420" s="82">
        <v>1325000</v>
      </c>
      <c r="CV420" s="82">
        <v>75000</v>
      </c>
      <c r="CW420" s="82">
        <v>75000</v>
      </c>
    </row>
    <row r="421" spans="1:101">
      <c r="A421" s="86" t="s">
        <v>520</v>
      </c>
      <c r="B421" s="87" t="s">
        <v>2717</v>
      </c>
      <c r="C421" s="75" t="s">
        <v>2951</v>
      </c>
      <c r="D421" s="74" t="s">
        <v>2605</v>
      </c>
      <c r="E421" s="74" t="s">
        <v>520</v>
      </c>
      <c r="F421" s="74" t="s">
        <v>2717</v>
      </c>
      <c r="G421" s="74" t="s">
        <v>1367</v>
      </c>
      <c r="I421" s="74" t="s">
        <v>836</v>
      </c>
      <c r="J421" s="74" t="s">
        <v>2582</v>
      </c>
      <c r="K421" s="74" t="s">
        <v>100</v>
      </c>
      <c r="L421" s="74" t="s">
        <v>89</v>
      </c>
      <c r="M421" s="74" t="s">
        <v>90</v>
      </c>
      <c r="N421" s="74" t="s">
        <v>1369</v>
      </c>
      <c r="O421" s="76">
        <v>44484</v>
      </c>
      <c r="P421" s="76">
        <v>44469</v>
      </c>
      <c r="Q421" s="77">
        <v>1</v>
      </c>
      <c r="R421" s="74" t="s">
        <v>94</v>
      </c>
      <c r="S421" s="77">
        <v>5000000</v>
      </c>
      <c r="T421" s="77">
        <v>5000000</v>
      </c>
      <c r="U421" s="77">
        <v>115694.44</v>
      </c>
      <c r="V421" s="78">
        <v>4.9000000000000002E-2</v>
      </c>
      <c r="W421" s="79">
        <v>1</v>
      </c>
      <c r="X421" s="77">
        <v>5000000</v>
      </c>
      <c r="Y421" s="88">
        <v>5000000</v>
      </c>
      <c r="Z421" s="77">
        <v>115694.44</v>
      </c>
      <c r="AA421" s="74">
        <v>0</v>
      </c>
      <c r="AB421" s="74">
        <v>0</v>
      </c>
      <c r="AD421" s="74">
        <v>0</v>
      </c>
      <c r="AE421" s="74">
        <v>0</v>
      </c>
      <c r="AF421" s="74">
        <v>0</v>
      </c>
      <c r="AG421" s="74">
        <v>0</v>
      </c>
      <c r="AI421" s="74">
        <v>5</v>
      </c>
      <c r="AJ421" s="74">
        <v>5</v>
      </c>
      <c r="AL421" s="74">
        <v>5</v>
      </c>
      <c r="AM421" s="74" t="s">
        <v>95</v>
      </c>
      <c r="AN421" s="74">
        <v>0</v>
      </c>
      <c r="AO421" s="74" t="s">
        <v>95</v>
      </c>
      <c r="AP421" s="74" t="s">
        <v>95</v>
      </c>
      <c r="AQ421" s="74">
        <v>1</v>
      </c>
      <c r="AS421" s="74">
        <v>1</v>
      </c>
      <c r="AT421" s="74" t="s">
        <v>92</v>
      </c>
      <c r="AU421" s="74" t="s">
        <v>2579</v>
      </c>
      <c r="AV421" s="74" t="s">
        <v>94</v>
      </c>
      <c r="AW421" s="77">
        <v>10000000</v>
      </c>
      <c r="AX421" s="77">
        <v>0</v>
      </c>
      <c r="AY421" s="79">
        <v>1</v>
      </c>
      <c r="AZ421" s="77">
        <v>64854000</v>
      </c>
      <c r="BA421" s="77">
        <v>0</v>
      </c>
      <c r="BB421" s="74" t="s">
        <v>93</v>
      </c>
      <c r="BC421" s="75" t="s">
        <v>2951</v>
      </c>
      <c r="BD421" s="82">
        <v>62463.080758458585</v>
      </c>
      <c r="BE421" s="82">
        <v>0</v>
      </c>
      <c r="BF421" s="82">
        <v>1445.3262298049283</v>
      </c>
      <c r="BG421" s="82">
        <v>63908.406988263516</v>
      </c>
      <c r="BH421" s="82">
        <v>62463.080758458585</v>
      </c>
      <c r="BI421" s="82">
        <v>0</v>
      </c>
      <c r="BJ421" s="82">
        <v>1445.3262298049283</v>
      </c>
      <c r="BK421" s="82">
        <v>63908.406988263516</v>
      </c>
      <c r="BL421" s="82">
        <v>4500000</v>
      </c>
      <c r="BM421" s="82">
        <v>0</v>
      </c>
      <c r="BN421" s="82">
        <v>104124.996</v>
      </c>
      <c r="BO421" s="82">
        <v>4604124.9960000003</v>
      </c>
      <c r="BP421" s="82">
        <v>62463.080758458585</v>
      </c>
      <c r="BQ421" s="82">
        <v>0</v>
      </c>
      <c r="BR421" s="82">
        <v>1445.3262298049283</v>
      </c>
      <c r="BS421" s="89">
        <v>63908.406988263516</v>
      </c>
      <c r="BT421" s="82">
        <v>326838.07006863452</v>
      </c>
      <c r="BU421" s="82">
        <v>0</v>
      </c>
      <c r="BV421" s="82">
        <v>7562.669497454287</v>
      </c>
      <c r="BW421" s="82">
        <v>334400.73956608883</v>
      </c>
      <c r="BX421" s="82">
        <v>326838.07006863452</v>
      </c>
      <c r="BY421" s="82">
        <v>0</v>
      </c>
      <c r="BZ421" s="82">
        <v>7562.669497454287</v>
      </c>
      <c r="CA421" s="82">
        <v>334400.73956608883</v>
      </c>
      <c r="CB421" s="82">
        <v>23546250</v>
      </c>
      <c r="CC421" s="82">
        <v>0</v>
      </c>
      <c r="CD421" s="82">
        <v>544834.04157</v>
      </c>
      <c r="CE421" s="82">
        <v>24091084.04157</v>
      </c>
      <c r="CF421" s="82">
        <v>326838.07006863452</v>
      </c>
      <c r="CG421" s="82">
        <v>0</v>
      </c>
      <c r="CH421" s="82">
        <v>7562.669497454287</v>
      </c>
      <c r="CI421" s="82">
        <v>334400.73956608883</v>
      </c>
      <c r="CJ421" s="82" t="s">
        <v>96</v>
      </c>
      <c r="CK421" s="83">
        <v>1.4999999999999999E-2</v>
      </c>
      <c r="CL421" s="83">
        <v>3.5000000000000003E-2</v>
      </c>
      <c r="CM421" s="83">
        <v>0.26500000000000001</v>
      </c>
      <c r="CN421" s="82">
        <v>75000</v>
      </c>
      <c r="CO421" s="82">
        <v>175000.00000000003</v>
      </c>
      <c r="CP421" s="82">
        <v>1325000</v>
      </c>
      <c r="CQ421" s="82">
        <v>75000</v>
      </c>
      <c r="CR421" s="89">
        <v>75000</v>
      </c>
      <c r="CS421" s="82">
        <v>75000</v>
      </c>
      <c r="CT421" s="82">
        <v>175000.00000000003</v>
      </c>
      <c r="CU421" s="82">
        <v>1325000</v>
      </c>
      <c r="CV421" s="82">
        <v>75000</v>
      </c>
      <c r="CW421" s="82">
        <v>75000</v>
      </c>
    </row>
    <row r="422" spans="1:101">
      <c r="A422" s="86" t="s">
        <v>520</v>
      </c>
      <c r="B422" s="87" t="s">
        <v>2718</v>
      </c>
      <c r="C422" s="75" t="s">
        <v>2952</v>
      </c>
      <c r="D422" s="74" t="s">
        <v>2605</v>
      </c>
      <c r="E422" s="74" t="s">
        <v>520</v>
      </c>
      <c r="F422" s="74" t="s">
        <v>2718</v>
      </c>
      <c r="G422" s="74" t="s">
        <v>1367</v>
      </c>
      <c r="I422" s="74" t="s">
        <v>836</v>
      </c>
      <c r="J422" s="74" t="s">
        <v>2582</v>
      </c>
      <c r="K422" s="74" t="s">
        <v>100</v>
      </c>
      <c r="L422" s="74" t="s">
        <v>89</v>
      </c>
      <c r="M422" s="74" t="s">
        <v>90</v>
      </c>
      <c r="N422" s="74" t="s">
        <v>1369</v>
      </c>
      <c r="O422" s="76">
        <v>44484</v>
      </c>
      <c r="P422" s="76">
        <v>44469</v>
      </c>
      <c r="Q422" s="77">
        <v>1</v>
      </c>
      <c r="R422" s="74" t="s">
        <v>94</v>
      </c>
      <c r="S422" s="77">
        <v>5000000</v>
      </c>
      <c r="T422" s="77">
        <v>5000000</v>
      </c>
      <c r="U422" s="77">
        <v>115694.44</v>
      </c>
      <c r="V422" s="78">
        <v>4.9000000000000002E-2</v>
      </c>
      <c r="W422" s="79">
        <v>1</v>
      </c>
      <c r="X422" s="77">
        <v>5000000</v>
      </c>
      <c r="Y422" s="88">
        <v>5000000</v>
      </c>
      <c r="Z422" s="77">
        <v>115694.44</v>
      </c>
      <c r="AA422" s="74">
        <v>0</v>
      </c>
      <c r="AB422" s="74">
        <v>0</v>
      </c>
      <c r="AD422" s="74">
        <v>0</v>
      </c>
      <c r="AE422" s="74">
        <v>0</v>
      </c>
      <c r="AF422" s="74">
        <v>0</v>
      </c>
      <c r="AG422" s="74">
        <v>0</v>
      </c>
      <c r="AI422" s="74">
        <v>5</v>
      </c>
      <c r="AJ422" s="74">
        <v>5</v>
      </c>
      <c r="AL422" s="74">
        <v>5</v>
      </c>
      <c r="AM422" s="74" t="s">
        <v>95</v>
      </c>
      <c r="AN422" s="74">
        <v>0</v>
      </c>
      <c r="AO422" s="74" t="s">
        <v>95</v>
      </c>
      <c r="AP422" s="74" t="s">
        <v>95</v>
      </c>
      <c r="AQ422" s="74">
        <v>1</v>
      </c>
      <c r="AS422" s="74">
        <v>1</v>
      </c>
      <c r="AT422" s="74" t="s">
        <v>92</v>
      </c>
      <c r="AU422" s="74" t="s">
        <v>2579</v>
      </c>
      <c r="AV422" s="74" t="s">
        <v>94</v>
      </c>
      <c r="AW422" s="77">
        <v>10000000</v>
      </c>
      <c r="AX422" s="77">
        <v>0</v>
      </c>
      <c r="AY422" s="79">
        <v>1</v>
      </c>
      <c r="AZ422" s="77">
        <v>64854000</v>
      </c>
      <c r="BA422" s="77">
        <v>0</v>
      </c>
      <c r="BB422" s="74" t="s">
        <v>93</v>
      </c>
      <c r="BC422" s="75" t="s">
        <v>2952</v>
      </c>
      <c r="BD422" s="82">
        <v>62463.080758458585</v>
      </c>
      <c r="BE422" s="82">
        <v>0</v>
      </c>
      <c r="BF422" s="82">
        <v>1445.3262298049283</v>
      </c>
      <c r="BG422" s="82">
        <v>63908.406988263516</v>
      </c>
      <c r="BH422" s="82">
        <v>62463.080758458585</v>
      </c>
      <c r="BI422" s="82">
        <v>0</v>
      </c>
      <c r="BJ422" s="82">
        <v>1445.3262298049283</v>
      </c>
      <c r="BK422" s="82">
        <v>63908.406988263516</v>
      </c>
      <c r="BL422" s="82">
        <v>4500000</v>
      </c>
      <c r="BM422" s="82">
        <v>0</v>
      </c>
      <c r="BN422" s="82">
        <v>104124.996</v>
      </c>
      <c r="BO422" s="82">
        <v>4604124.9960000003</v>
      </c>
      <c r="BP422" s="82">
        <v>62463.080758458585</v>
      </c>
      <c r="BQ422" s="82">
        <v>0</v>
      </c>
      <c r="BR422" s="82">
        <v>1445.3262298049283</v>
      </c>
      <c r="BS422" s="89">
        <v>63908.406988263516</v>
      </c>
      <c r="BT422" s="82">
        <v>326838.07006863452</v>
      </c>
      <c r="BU422" s="82">
        <v>0</v>
      </c>
      <c r="BV422" s="82">
        <v>7562.669497454287</v>
      </c>
      <c r="BW422" s="82">
        <v>334400.73956608883</v>
      </c>
      <c r="BX422" s="82">
        <v>326838.07006863452</v>
      </c>
      <c r="BY422" s="82">
        <v>0</v>
      </c>
      <c r="BZ422" s="82">
        <v>7562.669497454287</v>
      </c>
      <c r="CA422" s="82">
        <v>334400.73956608883</v>
      </c>
      <c r="CB422" s="82">
        <v>23546250</v>
      </c>
      <c r="CC422" s="82">
        <v>0</v>
      </c>
      <c r="CD422" s="82">
        <v>544834.04157</v>
      </c>
      <c r="CE422" s="82">
        <v>24091084.04157</v>
      </c>
      <c r="CF422" s="82">
        <v>326838.07006863452</v>
      </c>
      <c r="CG422" s="82">
        <v>0</v>
      </c>
      <c r="CH422" s="82">
        <v>7562.669497454287</v>
      </c>
      <c r="CI422" s="82">
        <v>334400.73956608883</v>
      </c>
      <c r="CJ422" s="82" t="s">
        <v>96</v>
      </c>
      <c r="CK422" s="83">
        <v>1.4999999999999999E-2</v>
      </c>
      <c r="CL422" s="83">
        <v>3.5000000000000003E-2</v>
      </c>
      <c r="CM422" s="83">
        <v>0.26500000000000001</v>
      </c>
      <c r="CN422" s="82">
        <v>75000</v>
      </c>
      <c r="CO422" s="82">
        <v>175000.00000000003</v>
      </c>
      <c r="CP422" s="82">
        <v>1325000</v>
      </c>
      <c r="CQ422" s="82">
        <v>75000</v>
      </c>
      <c r="CR422" s="89">
        <v>75000</v>
      </c>
      <c r="CS422" s="82">
        <v>75000</v>
      </c>
      <c r="CT422" s="82">
        <v>175000.00000000003</v>
      </c>
      <c r="CU422" s="82">
        <v>1325000</v>
      </c>
      <c r="CV422" s="82">
        <v>75000</v>
      </c>
      <c r="CW422" s="82">
        <v>75000</v>
      </c>
    </row>
    <row r="423" spans="1:101">
      <c r="A423" s="86" t="s">
        <v>520</v>
      </c>
      <c r="B423" s="87" t="s">
        <v>2726</v>
      </c>
      <c r="C423" s="75" t="s">
        <v>2953</v>
      </c>
      <c r="D423" s="74" t="s">
        <v>2605</v>
      </c>
      <c r="E423" s="74" t="s">
        <v>520</v>
      </c>
      <c r="F423" s="74" t="s">
        <v>2726</v>
      </c>
      <c r="G423" s="74" t="s">
        <v>1373</v>
      </c>
      <c r="I423" s="74" t="s">
        <v>836</v>
      </c>
      <c r="J423" s="74" t="s">
        <v>2582</v>
      </c>
      <c r="K423" s="74" t="s">
        <v>100</v>
      </c>
      <c r="L423" s="74" t="s">
        <v>89</v>
      </c>
      <c r="M423" s="74" t="s">
        <v>90</v>
      </c>
      <c r="N423" s="74" t="s">
        <v>1375</v>
      </c>
      <c r="O423" s="76">
        <v>44484</v>
      </c>
      <c r="P423" s="76">
        <v>44469</v>
      </c>
      <c r="Q423" s="77">
        <v>1</v>
      </c>
      <c r="R423" s="74" t="s">
        <v>94</v>
      </c>
      <c r="S423" s="77">
        <v>5000000</v>
      </c>
      <c r="T423" s="77">
        <v>5000000</v>
      </c>
      <c r="U423" s="77">
        <v>115694.44</v>
      </c>
      <c r="V423" s="78">
        <v>4.9000000000000002E-2</v>
      </c>
      <c r="W423" s="79">
        <v>1</v>
      </c>
      <c r="X423" s="77">
        <v>5000000</v>
      </c>
      <c r="Y423" s="88">
        <v>5000000</v>
      </c>
      <c r="Z423" s="77">
        <v>115694.44</v>
      </c>
      <c r="AA423" s="74">
        <v>0</v>
      </c>
      <c r="AB423" s="74">
        <v>0</v>
      </c>
      <c r="AD423" s="74">
        <v>0</v>
      </c>
      <c r="AE423" s="74">
        <v>0</v>
      </c>
      <c r="AF423" s="74">
        <v>0</v>
      </c>
      <c r="AG423" s="74">
        <v>0</v>
      </c>
      <c r="AI423" s="74">
        <v>5</v>
      </c>
      <c r="AJ423" s="74">
        <v>5</v>
      </c>
      <c r="AL423" s="74">
        <v>5</v>
      </c>
      <c r="AM423" s="74" t="s">
        <v>95</v>
      </c>
      <c r="AN423" s="74">
        <v>0</v>
      </c>
      <c r="AO423" s="74" t="s">
        <v>95</v>
      </c>
      <c r="AP423" s="74" t="s">
        <v>95</v>
      </c>
      <c r="AQ423" s="74">
        <v>1</v>
      </c>
      <c r="AS423" s="74">
        <v>1</v>
      </c>
      <c r="AT423" s="74" t="s">
        <v>92</v>
      </c>
      <c r="AU423" s="74" t="s">
        <v>2579</v>
      </c>
      <c r="AV423" s="74" t="s">
        <v>94</v>
      </c>
      <c r="AW423" s="77">
        <v>10000000</v>
      </c>
      <c r="AX423" s="77">
        <v>0</v>
      </c>
      <c r="AY423" s="79">
        <v>1</v>
      </c>
      <c r="AZ423" s="77">
        <v>64854000</v>
      </c>
      <c r="BA423" s="77">
        <v>0</v>
      </c>
      <c r="BB423" s="74" t="s">
        <v>93</v>
      </c>
      <c r="BC423" s="75" t="s">
        <v>2953</v>
      </c>
      <c r="BD423" s="82">
        <v>62463.080758458585</v>
      </c>
      <c r="BE423" s="82">
        <v>0</v>
      </c>
      <c r="BF423" s="82">
        <v>1445.3262298049283</v>
      </c>
      <c r="BG423" s="82">
        <v>63908.406988263516</v>
      </c>
      <c r="BH423" s="82">
        <v>62463.080758458585</v>
      </c>
      <c r="BI423" s="82">
        <v>0</v>
      </c>
      <c r="BJ423" s="82">
        <v>1445.3262298049283</v>
      </c>
      <c r="BK423" s="82">
        <v>63908.406988263516</v>
      </c>
      <c r="BL423" s="82">
        <v>4500000</v>
      </c>
      <c r="BM423" s="82">
        <v>0</v>
      </c>
      <c r="BN423" s="82">
        <v>104124.996</v>
      </c>
      <c r="BO423" s="82">
        <v>4604124.9960000003</v>
      </c>
      <c r="BP423" s="82">
        <v>62463.080758458585</v>
      </c>
      <c r="BQ423" s="82">
        <v>0</v>
      </c>
      <c r="BR423" s="82">
        <v>1445.3262298049283</v>
      </c>
      <c r="BS423" s="89">
        <v>63908.406988263516</v>
      </c>
      <c r="BT423" s="82">
        <v>326838.07006863452</v>
      </c>
      <c r="BU423" s="82">
        <v>0</v>
      </c>
      <c r="BV423" s="82">
        <v>7562.669497454287</v>
      </c>
      <c r="BW423" s="82">
        <v>334400.73956608883</v>
      </c>
      <c r="BX423" s="82">
        <v>326838.07006863452</v>
      </c>
      <c r="BY423" s="82">
        <v>0</v>
      </c>
      <c r="BZ423" s="82">
        <v>7562.669497454287</v>
      </c>
      <c r="CA423" s="82">
        <v>334400.73956608883</v>
      </c>
      <c r="CB423" s="82">
        <v>23546250</v>
      </c>
      <c r="CC423" s="82">
        <v>0</v>
      </c>
      <c r="CD423" s="82">
        <v>544834.04157</v>
      </c>
      <c r="CE423" s="82">
        <v>24091084.04157</v>
      </c>
      <c r="CF423" s="82">
        <v>326838.07006863452</v>
      </c>
      <c r="CG423" s="82">
        <v>0</v>
      </c>
      <c r="CH423" s="82">
        <v>7562.669497454287</v>
      </c>
      <c r="CI423" s="82">
        <v>334400.73956608883</v>
      </c>
      <c r="CJ423" s="82" t="s">
        <v>96</v>
      </c>
      <c r="CK423" s="83">
        <v>1.4999999999999999E-2</v>
      </c>
      <c r="CL423" s="83">
        <v>3.5000000000000003E-2</v>
      </c>
      <c r="CM423" s="83">
        <v>0.26500000000000001</v>
      </c>
      <c r="CN423" s="82">
        <v>75000</v>
      </c>
      <c r="CO423" s="82">
        <v>175000.00000000003</v>
      </c>
      <c r="CP423" s="82">
        <v>1325000</v>
      </c>
      <c r="CQ423" s="82">
        <v>75000</v>
      </c>
      <c r="CR423" s="89">
        <v>75000</v>
      </c>
      <c r="CS423" s="82">
        <v>75000</v>
      </c>
      <c r="CT423" s="82">
        <v>175000.00000000003</v>
      </c>
      <c r="CU423" s="82">
        <v>1325000</v>
      </c>
      <c r="CV423" s="82">
        <v>75000</v>
      </c>
      <c r="CW423" s="82">
        <v>75000</v>
      </c>
    </row>
    <row r="424" spans="1:101">
      <c r="A424" s="86" t="s">
        <v>520</v>
      </c>
      <c r="B424" s="87" t="s">
        <v>2727</v>
      </c>
      <c r="C424" s="75" t="s">
        <v>2954</v>
      </c>
      <c r="D424" s="74" t="s">
        <v>2605</v>
      </c>
      <c r="E424" s="74" t="s">
        <v>520</v>
      </c>
      <c r="F424" s="74" t="s">
        <v>2727</v>
      </c>
      <c r="G424" s="74" t="s">
        <v>1373</v>
      </c>
      <c r="I424" s="74" t="s">
        <v>836</v>
      </c>
      <c r="J424" s="74" t="s">
        <v>2582</v>
      </c>
      <c r="K424" s="74" t="s">
        <v>100</v>
      </c>
      <c r="L424" s="74" t="s">
        <v>89</v>
      </c>
      <c r="M424" s="74" t="s">
        <v>90</v>
      </c>
      <c r="N424" s="74" t="s">
        <v>1375</v>
      </c>
      <c r="O424" s="76">
        <v>44484</v>
      </c>
      <c r="P424" s="76">
        <v>44469</v>
      </c>
      <c r="Q424" s="77">
        <v>1</v>
      </c>
      <c r="R424" s="74" t="s">
        <v>94</v>
      </c>
      <c r="S424" s="77">
        <v>5000000</v>
      </c>
      <c r="T424" s="77">
        <v>5000000</v>
      </c>
      <c r="U424" s="77">
        <v>115694.44</v>
      </c>
      <c r="V424" s="78">
        <v>4.9000000000000002E-2</v>
      </c>
      <c r="W424" s="79">
        <v>1</v>
      </c>
      <c r="X424" s="77">
        <v>5000000</v>
      </c>
      <c r="Y424" s="88">
        <v>5000000</v>
      </c>
      <c r="Z424" s="77">
        <v>115694.44</v>
      </c>
      <c r="AA424" s="74">
        <v>0</v>
      </c>
      <c r="AB424" s="74">
        <v>0</v>
      </c>
      <c r="AD424" s="74">
        <v>0</v>
      </c>
      <c r="AE424" s="74">
        <v>0</v>
      </c>
      <c r="AF424" s="74">
        <v>0</v>
      </c>
      <c r="AG424" s="74">
        <v>0</v>
      </c>
      <c r="AI424" s="74">
        <v>5</v>
      </c>
      <c r="AJ424" s="74">
        <v>5</v>
      </c>
      <c r="AL424" s="74">
        <v>5</v>
      </c>
      <c r="AM424" s="74" t="s">
        <v>95</v>
      </c>
      <c r="AN424" s="74">
        <v>0</v>
      </c>
      <c r="AO424" s="74" t="s">
        <v>95</v>
      </c>
      <c r="AP424" s="74" t="s">
        <v>95</v>
      </c>
      <c r="AQ424" s="74">
        <v>1</v>
      </c>
      <c r="AS424" s="74">
        <v>1</v>
      </c>
      <c r="AT424" s="74" t="s">
        <v>92</v>
      </c>
      <c r="AU424" s="74" t="s">
        <v>2579</v>
      </c>
      <c r="AV424" s="74" t="s">
        <v>94</v>
      </c>
      <c r="AW424" s="77">
        <v>10000000</v>
      </c>
      <c r="AX424" s="77">
        <v>0</v>
      </c>
      <c r="AY424" s="79">
        <v>1</v>
      </c>
      <c r="AZ424" s="77">
        <v>64854000</v>
      </c>
      <c r="BA424" s="77">
        <v>0</v>
      </c>
      <c r="BB424" s="74" t="s">
        <v>93</v>
      </c>
      <c r="BC424" s="75" t="s">
        <v>2954</v>
      </c>
      <c r="BD424" s="82">
        <v>62463.080758458585</v>
      </c>
      <c r="BE424" s="82">
        <v>0</v>
      </c>
      <c r="BF424" s="82">
        <v>1445.3262298049283</v>
      </c>
      <c r="BG424" s="82">
        <v>63908.406988263516</v>
      </c>
      <c r="BH424" s="82">
        <v>62463.080758458585</v>
      </c>
      <c r="BI424" s="82">
        <v>0</v>
      </c>
      <c r="BJ424" s="82">
        <v>1445.3262298049283</v>
      </c>
      <c r="BK424" s="82">
        <v>63908.406988263516</v>
      </c>
      <c r="BL424" s="82">
        <v>4500000</v>
      </c>
      <c r="BM424" s="82">
        <v>0</v>
      </c>
      <c r="BN424" s="82">
        <v>104124.996</v>
      </c>
      <c r="BO424" s="82">
        <v>4604124.9960000003</v>
      </c>
      <c r="BP424" s="82">
        <v>62463.080758458585</v>
      </c>
      <c r="BQ424" s="82">
        <v>0</v>
      </c>
      <c r="BR424" s="82">
        <v>1445.3262298049283</v>
      </c>
      <c r="BS424" s="89">
        <v>63908.406988263516</v>
      </c>
      <c r="BT424" s="82">
        <v>326838.07006863452</v>
      </c>
      <c r="BU424" s="82">
        <v>0</v>
      </c>
      <c r="BV424" s="82">
        <v>7562.669497454287</v>
      </c>
      <c r="BW424" s="82">
        <v>334400.73956608883</v>
      </c>
      <c r="BX424" s="82">
        <v>326838.07006863452</v>
      </c>
      <c r="BY424" s="82">
        <v>0</v>
      </c>
      <c r="BZ424" s="82">
        <v>7562.669497454287</v>
      </c>
      <c r="CA424" s="82">
        <v>334400.73956608883</v>
      </c>
      <c r="CB424" s="82">
        <v>23546250</v>
      </c>
      <c r="CC424" s="82">
        <v>0</v>
      </c>
      <c r="CD424" s="82">
        <v>544834.04157</v>
      </c>
      <c r="CE424" s="82">
        <v>24091084.04157</v>
      </c>
      <c r="CF424" s="82">
        <v>326838.07006863452</v>
      </c>
      <c r="CG424" s="82">
        <v>0</v>
      </c>
      <c r="CH424" s="82">
        <v>7562.669497454287</v>
      </c>
      <c r="CI424" s="82">
        <v>334400.73956608883</v>
      </c>
      <c r="CJ424" s="82" t="s">
        <v>96</v>
      </c>
      <c r="CK424" s="83">
        <v>1.4999999999999999E-2</v>
      </c>
      <c r="CL424" s="83">
        <v>3.5000000000000003E-2</v>
      </c>
      <c r="CM424" s="83">
        <v>0.26500000000000001</v>
      </c>
      <c r="CN424" s="82">
        <v>75000</v>
      </c>
      <c r="CO424" s="82">
        <v>175000.00000000003</v>
      </c>
      <c r="CP424" s="82">
        <v>1325000</v>
      </c>
      <c r="CQ424" s="82">
        <v>75000</v>
      </c>
      <c r="CR424" s="89">
        <v>75000</v>
      </c>
      <c r="CS424" s="82">
        <v>75000</v>
      </c>
      <c r="CT424" s="82">
        <v>175000.00000000003</v>
      </c>
      <c r="CU424" s="82">
        <v>1325000</v>
      </c>
      <c r="CV424" s="82">
        <v>75000</v>
      </c>
      <c r="CW424" s="82">
        <v>75000</v>
      </c>
    </row>
    <row r="425" spans="1:101">
      <c r="A425" s="86" t="s">
        <v>520</v>
      </c>
      <c r="B425" s="87" t="s">
        <v>904</v>
      </c>
      <c r="C425" s="75" t="s">
        <v>1999</v>
      </c>
      <c r="D425" s="74" t="s">
        <v>2605</v>
      </c>
      <c r="E425" s="74" t="s">
        <v>520</v>
      </c>
      <c r="F425" s="74" t="s">
        <v>904</v>
      </c>
      <c r="G425" s="74" t="s">
        <v>905</v>
      </c>
      <c r="I425" s="74" t="s">
        <v>836</v>
      </c>
      <c r="J425" s="74" t="s">
        <v>2582</v>
      </c>
      <c r="K425" s="74" t="s">
        <v>100</v>
      </c>
      <c r="L425" s="74" t="s">
        <v>89</v>
      </c>
      <c r="M425" s="74" t="s">
        <v>90</v>
      </c>
      <c r="N425" s="74" t="s">
        <v>907</v>
      </c>
      <c r="O425" s="76">
        <v>44512</v>
      </c>
      <c r="P425" s="76">
        <v>44469</v>
      </c>
      <c r="Q425" s="77">
        <v>1</v>
      </c>
      <c r="R425" s="74" t="s">
        <v>94</v>
      </c>
      <c r="S425" s="77">
        <v>2921346</v>
      </c>
      <c r="T425" s="77">
        <v>2921346</v>
      </c>
      <c r="U425" s="77">
        <v>72838.89</v>
      </c>
      <c r="V425" s="78">
        <v>5.0999999999999997E-2</v>
      </c>
      <c r="W425" s="79">
        <v>1</v>
      </c>
      <c r="X425" s="77">
        <v>2921346</v>
      </c>
      <c r="Y425" s="88">
        <v>2921346</v>
      </c>
      <c r="Z425" s="77">
        <v>72838.89</v>
      </c>
      <c r="AA425" s="74">
        <v>0</v>
      </c>
      <c r="AB425" s="74">
        <v>0</v>
      </c>
      <c r="AD425" s="74">
        <v>0</v>
      </c>
      <c r="AE425" s="74">
        <v>0</v>
      </c>
      <c r="AF425" s="74">
        <v>0</v>
      </c>
      <c r="AG425" s="74">
        <v>0</v>
      </c>
      <c r="AI425" s="74">
        <v>5</v>
      </c>
      <c r="AJ425" s="74">
        <v>5</v>
      </c>
      <c r="AL425" s="74">
        <v>5</v>
      </c>
      <c r="AM425" s="74" t="s">
        <v>95</v>
      </c>
      <c r="AN425" s="74">
        <v>0</v>
      </c>
      <c r="AO425" s="74" t="s">
        <v>95</v>
      </c>
      <c r="AP425" s="74" t="s">
        <v>95</v>
      </c>
      <c r="AQ425" s="74">
        <v>1</v>
      </c>
      <c r="AS425" s="74">
        <v>1</v>
      </c>
      <c r="AT425" s="74" t="s">
        <v>92</v>
      </c>
      <c r="AU425" s="74" t="s">
        <v>2579</v>
      </c>
      <c r="AV425" s="74" t="s">
        <v>94</v>
      </c>
      <c r="AW425" s="77">
        <v>10000000</v>
      </c>
      <c r="AX425" s="77">
        <v>2839519</v>
      </c>
      <c r="AY425" s="79">
        <v>1</v>
      </c>
      <c r="AZ425" s="77">
        <v>64854000</v>
      </c>
      <c r="BA425" s="77">
        <v>18415416.522600003</v>
      </c>
      <c r="BB425" s="74" t="s">
        <v>93</v>
      </c>
      <c r="BC425" s="75" t="s">
        <v>1999</v>
      </c>
      <c r="BD425" s="82">
        <v>36495.254224279983</v>
      </c>
      <c r="BE425" s="82">
        <v>0</v>
      </c>
      <c r="BF425" s="82">
        <v>909.94829368529622</v>
      </c>
      <c r="BG425" s="82">
        <v>37405.202517965277</v>
      </c>
      <c r="BH425" s="82">
        <v>36495.254224279983</v>
      </c>
      <c r="BI425" s="82">
        <v>0</v>
      </c>
      <c r="BJ425" s="82">
        <v>909.94829368529622</v>
      </c>
      <c r="BK425" s="82">
        <v>37405.202517965277</v>
      </c>
      <c r="BL425" s="82">
        <v>2629211.4</v>
      </c>
      <c r="BM425" s="82">
        <v>0</v>
      </c>
      <c r="BN425" s="82">
        <v>65555.001000000004</v>
      </c>
      <c r="BO425" s="82">
        <v>2694766.4010000001</v>
      </c>
      <c r="BP425" s="82">
        <v>36495.254224279983</v>
      </c>
      <c r="BQ425" s="82">
        <v>0</v>
      </c>
      <c r="BR425" s="82">
        <v>909.94829368529622</v>
      </c>
      <c r="BS425" s="89">
        <v>37405.202517965277</v>
      </c>
      <c r="BT425" s="82">
        <v>190961.417728545</v>
      </c>
      <c r="BU425" s="82">
        <v>0</v>
      </c>
      <c r="BV425" s="82">
        <v>4761.3044467083128</v>
      </c>
      <c r="BW425" s="82">
        <v>195722.72217525332</v>
      </c>
      <c r="BX425" s="82">
        <v>190961.417728545</v>
      </c>
      <c r="BY425" s="82">
        <v>0</v>
      </c>
      <c r="BZ425" s="82">
        <v>4761.3044467083128</v>
      </c>
      <c r="CA425" s="82">
        <v>195722.72217525332</v>
      </c>
      <c r="CB425" s="82">
        <v>13757348.6505</v>
      </c>
      <c r="CC425" s="82">
        <v>0</v>
      </c>
      <c r="CD425" s="82">
        <v>343016.54273250001</v>
      </c>
      <c r="CE425" s="82">
        <v>14100365.193232501</v>
      </c>
      <c r="CF425" s="82">
        <v>190961.417728545</v>
      </c>
      <c r="CG425" s="82">
        <v>0</v>
      </c>
      <c r="CH425" s="82">
        <v>4761.3044467083128</v>
      </c>
      <c r="CI425" s="82">
        <v>195722.72217525332</v>
      </c>
      <c r="CJ425" s="82" t="s">
        <v>96</v>
      </c>
      <c r="CK425" s="83">
        <v>1.4999999999999999E-2</v>
      </c>
      <c r="CL425" s="83">
        <v>3.5000000000000003E-2</v>
      </c>
      <c r="CM425" s="83">
        <v>0.26500000000000001</v>
      </c>
      <c r="CN425" s="82">
        <v>43820.189999999995</v>
      </c>
      <c r="CO425" s="82">
        <v>102247.11000000002</v>
      </c>
      <c r="CP425" s="82">
        <v>774156.69000000006</v>
      </c>
      <c r="CQ425" s="82">
        <v>43820.189999999995</v>
      </c>
      <c r="CR425" s="89">
        <v>43820.189999999995</v>
      </c>
      <c r="CS425" s="82">
        <v>43820.189999999995</v>
      </c>
      <c r="CT425" s="82">
        <v>102247.11000000002</v>
      </c>
      <c r="CU425" s="82">
        <v>774156.69000000006</v>
      </c>
      <c r="CV425" s="82">
        <v>43820.189999999995</v>
      </c>
      <c r="CW425" s="82">
        <v>43820.189999999995</v>
      </c>
    </row>
    <row r="426" spans="1:101">
      <c r="A426" s="86" t="s">
        <v>520</v>
      </c>
      <c r="B426" s="87" t="s">
        <v>908</v>
      </c>
      <c r="C426" s="75" t="s">
        <v>2000</v>
      </c>
      <c r="D426" s="74" t="s">
        <v>2605</v>
      </c>
      <c r="E426" s="74" t="s">
        <v>520</v>
      </c>
      <c r="F426" s="74" t="s">
        <v>908</v>
      </c>
      <c r="G426" s="74" t="s">
        <v>905</v>
      </c>
      <c r="I426" s="74" t="s">
        <v>836</v>
      </c>
      <c r="J426" s="74" t="s">
        <v>2582</v>
      </c>
      <c r="K426" s="74" t="s">
        <v>100</v>
      </c>
      <c r="L426" s="74" t="s">
        <v>89</v>
      </c>
      <c r="M426" s="74" t="s">
        <v>90</v>
      </c>
      <c r="N426" s="74" t="s">
        <v>907</v>
      </c>
      <c r="O426" s="76">
        <v>44512</v>
      </c>
      <c r="P426" s="76">
        <v>44469</v>
      </c>
      <c r="Q426" s="77">
        <v>1</v>
      </c>
      <c r="R426" s="74" t="s">
        <v>94</v>
      </c>
      <c r="S426" s="77">
        <v>4239135</v>
      </c>
      <c r="T426" s="77">
        <v>4239135</v>
      </c>
      <c r="U426" s="77">
        <v>105695.77</v>
      </c>
      <c r="V426" s="78">
        <v>5.0999999999999997E-2</v>
      </c>
      <c r="W426" s="79">
        <v>1</v>
      </c>
      <c r="X426" s="77">
        <v>4239135</v>
      </c>
      <c r="Y426" s="88">
        <v>4239135</v>
      </c>
      <c r="Z426" s="77">
        <v>105695.77</v>
      </c>
      <c r="AA426" s="74">
        <v>0</v>
      </c>
      <c r="AB426" s="74">
        <v>0</v>
      </c>
      <c r="AD426" s="74">
        <v>0</v>
      </c>
      <c r="AE426" s="74">
        <v>0</v>
      </c>
      <c r="AF426" s="74">
        <v>0</v>
      </c>
      <c r="AG426" s="74">
        <v>0</v>
      </c>
      <c r="AI426" s="74">
        <v>5</v>
      </c>
      <c r="AJ426" s="74">
        <v>5</v>
      </c>
      <c r="AL426" s="74">
        <v>5</v>
      </c>
      <c r="AM426" s="74" t="s">
        <v>95</v>
      </c>
      <c r="AN426" s="74">
        <v>0</v>
      </c>
      <c r="AO426" s="74" t="s">
        <v>95</v>
      </c>
      <c r="AP426" s="74" t="s">
        <v>95</v>
      </c>
      <c r="AQ426" s="74">
        <v>1</v>
      </c>
      <c r="AS426" s="74">
        <v>1</v>
      </c>
      <c r="AT426" s="74" t="s">
        <v>92</v>
      </c>
      <c r="AU426" s="74" t="s">
        <v>2579</v>
      </c>
      <c r="AV426" s="74" t="s">
        <v>94</v>
      </c>
      <c r="AW426" s="77">
        <v>10000000</v>
      </c>
      <c r="AX426" s="77">
        <v>2839519</v>
      </c>
      <c r="AY426" s="79">
        <v>1</v>
      </c>
      <c r="AZ426" s="77">
        <v>64854000</v>
      </c>
      <c r="BA426" s="77">
        <v>18415416.522600003</v>
      </c>
      <c r="BB426" s="74" t="s">
        <v>93</v>
      </c>
      <c r="BC426" s="75" t="s">
        <v>2000</v>
      </c>
      <c r="BD426" s="82">
        <v>52957.886370201668</v>
      </c>
      <c r="BE426" s="82">
        <v>0</v>
      </c>
      <c r="BF426" s="82">
        <v>1320.4166834674927</v>
      </c>
      <c r="BG426" s="82">
        <v>54278.303053669159</v>
      </c>
      <c r="BH426" s="82">
        <v>52957.886370201668</v>
      </c>
      <c r="BI426" s="82">
        <v>0</v>
      </c>
      <c r="BJ426" s="82">
        <v>1320.4166834674927</v>
      </c>
      <c r="BK426" s="82">
        <v>54278.303053669159</v>
      </c>
      <c r="BL426" s="82">
        <v>3815221.5000000005</v>
      </c>
      <c r="BM426" s="82">
        <v>0</v>
      </c>
      <c r="BN426" s="82">
        <v>95126.192999999999</v>
      </c>
      <c r="BO426" s="82">
        <v>3910347.693</v>
      </c>
      <c r="BP426" s="82">
        <v>52957.886370201668</v>
      </c>
      <c r="BQ426" s="82">
        <v>0</v>
      </c>
      <c r="BR426" s="82">
        <v>1320.4166834674927</v>
      </c>
      <c r="BS426" s="89">
        <v>54278.303053669159</v>
      </c>
      <c r="BT426" s="82">
        <v>277102.1404320802</v>
      </c>
      <c r="BU426" s="82">
        <v>0</v>
      </c>
      <c r="BV426" s="82">
        <v>6909.0802962436555</v>
      </c>
      <c r="BW426" s="82">
        <v>284011.22072832385</v>
      </c>
      <c r="BX426" s="82">
        <v>277102.1404320802</v>
      </c>
      <c r="BY426" s="82">
        <v>0</v>
      </c>
      <c r="BZ426" s="82">
        <v>6909.0802962436555</v>
      </c>
      <c r="CA426" s="82">
        <v>284011.22072832385</v>
      </c>
      <c r="CB426" s="82">
        <v>19963146.498750001</v>
      </c>
      <c r="CC426" s="82">
        <v>0</v>
      </c>
      <c r="CD426" s="82">
        <v>497747.80487250001</v>
      </c>
      <c r="CE426" s="82">
        <v>20460894.303622499</v>
      </c>
      <c r="CF426" s="82">
        <v>277102.1404320802</v>
      </c>
      <c r="CG426" s="82">
        <v>0</v>
      </c>
      <c r="CH426" s="82">
        <v>6909.0802962436555</v>
      </c>
      <c r="CI426" s="82">
        <v>284011.22072832385</v>
      </c>
      <c r="CJ426" s="82" t="s">
        <v>96</v>
      </c>
      <c r="CK426" s="83">
        <v>1.4999999999999999E-2</v>
      </c>
      <c r="CL426" s="83">
        <v>3.5000000000000003E-2</v>
      </c>
      <c r="CM426" s="83">
        <v>0.26500000000000001</v>
      </c>
      <c r="CN426" s="82">
        <v>63587.024999999994</v>
      </c>
      <c r="CO426" s="82">
        <v>148369.72500000001</v>
      </c>
      <c r="CP426" s="82">
        <v>1123370.7750000001</v>
      </c>
      <c r="CQ426" s="82">
        <v>63587.024999999994</v>
      </c>
      <c r="CR426" s="89">
        <v>63587.024999999994</v>
      </c>
      <c r="CS426" s="82">
        <v>63587.024999999994</v>
      </c>
      <c r="CT426" s="82">
        <v>148369.72500000001</v>
      </c>
      <c r="CU426" s="82">
        <v>1123370.7750000001</v>
      </c>
      <c r="CV426" s="82">
        <v>63587.024999999994</v>
      </c>
      <c r="CW426" s="82">
        <v>63587.024999999994</v>
      </c>
    </row>
    <row r="427" spans="1:101">
      <c r="A427" s="86" t="s">
        <v>520</v>
      </c>
      <c r="B427" s="87" t="s">
        <v>909</v>
      </c>
      <c r="C427" s="75" t="s">
        <v>2001</v>
      </c>
      <c r="D427" s="74" t="s">
        <v>2605</v>
      </c>
      <c r="E427" s="74" t="s">
        <v>520</v>
      </c>
      <c r="F427" s="74" t="s">
        <v>909</v>
      </c>
      <c r="G427" s="74" t="s">
        <v>910</v>
      </c>
      <c r="I427" s="74" t="s">
        <v>836</v>
      </c>
      <c r="J427" s="74" t="s">
        <v>2582</v>
      </c>
      <c r="K427" s="74" t="s">
        <v>100</v>
      </c>
      <c r="L427" s="74" t="s">
        <v>89</v>
      </c>
      <c r="M427" s="74" t="s">
        <v>90</v>
      </c>
      <c r="N427" s="74" t="s">
        <v>912</v>
      </c>
      <c r="O427" s="76">
        <v>44511</v>
      </c>
      <c r="P427" s="76">
        <v>44469</v>
      </c>
      <c r="Q427" s="77">
        <v>1</v>
      </c>
      <c r="R427" s="74" t="s">
        <v>94</v>
      </c>
      <c r="S427" s="77">
        <v>1630000</v>
      </c>
      <c r="T427" s="77">
        <v>1630000</v>
      </c>
      <c r="U427" s="77">
        <v>39486.75</v>
      </c>
      <c r="V427" s="78">
        <v>5.0999999999999997E-2</v>
      </c>
      <c r="W427" s="79">
        <v>1</v>
      </c>
      <c r="X427" s="77">
        <v>1630000</v>
      </c>
      <c r="Y427" s="88">
        <v>1630000</v>
      </c>
      <c r="Z427" s="77">
        <v>39486.75</v>
      </c>
      <c r="AA427" s="74">
        <v>0</v>
      </c>
      <c r="AB427" s="74">
        <v>0</v>
      </c>
      <c r="AD427" s="74">
        <v>0</v>
      </c>
      <c r="AE427" s="74">
        <v>0</v>
      </c>
      <c r="AF427" s="74">
        <v>0</v>
      </c>
      <c r="AG427" s="74">
        <v>0</v>
      </c>
      <c r="AI427" s="74">
        <v>5</v>
      </c>
      <c r="AJ427" s="74">
        <v>5</v>
      </c>
      <c r="AL427" s="74">
        <v>5</v>
      </c>
      <c r="AM427" s="74" t="s">
        <v>95</v>
      </c>
      <c r="AN427" s="74">
        <v>0</v>
      </c>
      <c r="AO427" s="74" t="s">
        <v>95</v>
      </c>
      <c r="AP427" s="74" t="s">
        <v>95</v>
      </c>
      <c r="AQ427" s="74">
        <v>1</v>
      </c>
      <c r="AS427" s="74">
        <v>1</v>
      </c>
      <c r="AT427" s="74" t="s">
        <v>92</v>
      </c>
      <c r="AU427" s="74" t="s">
        <v>2579</v>
      </c>
      <c r="AV427" s="74" t="s">
        <v>94</v>
      </c>
      <c r="AW427" s="77">
        <v>10000000</v>
      </c>
      <c r="AX427" s="77">
        <v>229903.6</v>
      </c>
      <c r="AY427" s="79">
        <v>1</v>
      </c>
      <c r="AZ427" s="77">
        <v>64854000</v>
      </c>
      <c r="BA427" s="77">
        <v>1491016.8074400001</v>
      </c>
      <c r="BB427" s="74" t="s">
        <v>93</v>
      </c>
      <c r="BC427" s="75" t="s">
        <v>2001</v>
      </c>
      <c r="BD427" s="82">
        <v>20362.964327257498</v>
      </c>
      <c r="BE427" s="82">
        <v>0</v>
      </c>
      <c r="BF427" s="82">
        <v>493.2928108278129</v>
      </c>
      <c r="BG427" s="82">
        <v>20856.257138085311</v>
      </c>
      <c r="BH427" s="82">
        <v>20362.964327257498</v>
      </c>
      <c r="BI427" s="82">
        <v>0</v>
      </c>
      <c r="BJ427" s="82">
        <v>493.2928108278129</v>
      </c>
      <c r="BK427" s="82">
        <v>20856.257138085311</v>
      </c>
      <c r="BL427" s="82">
        <v>1467000</v>
      </c>
      <c r="BM427" s="82">
        <v>0</v>
      </c>
      <c r="BN427" s="82">
        <v>35538.075000000004</v>
      </c>
      <c r="BO427" s="82">
        <v>1502538.0749999997</v>
      </c>
      <c r="BP427" s="82">
        <v>20362.964327257498</v>
      </c>
      <c r="BQ427" s="82">
        <v>0</v>
      </c>
      <c r="BR427" s="82">
        <v>493.2928108278129</v>
      </c>
      <c r="BS427" s="89">
        <v>20856.257138085311</v>
      </c>
      <c r="BT427" s="82">
        <v>106549.21084237486</v>
      </c>
      <c r="BU427" s="82">
        <v>0</v>
      </c>
      <c r="BV427" s="82">
        <v>2581.1546326565308</v>
      </c>
      <c r="BW427" s="82">
        <v>109130.36547503139</v>
      </c>
      <c r="BX427" s="82">
        <v>106549.21084237486</v>
      </c>
      <c r="BY427" s="82">
        <v>0</v>
      </c>
      <c r="BZ427" s="82">
        <v>2581.1546326565308</v>
      </c>
      <c r="CA427" s="82">
        <v>109130.36547503139</v>
      </c>
      <c r="CB427" s="82">
        <v>7676077.5</v>
      </c>
      <c r="CC427" s="82">
        <v>0</v>
      </c>
      <c r="CD427" s="82">
        <v>185952.97743750003</v>
      </c>
      <c r="CE427" s="82">
        <v>7862030.477437498</v>
      </c>
      <c r="CF427" s="82">
        <v>106549.21084237486</v>
      </c>
      <c r="CG427" s="82">
        <v>0</v>
      </c>
      <c r="CH427" s="82">
        <v>2581.1546326565308</v>
      </c>
      <c r="CI427" s="82">
        <v>109130.36547503139</v>
      </c>
      <c r="CJ427" s="82" t="s">
        <v>96</v>
      </c>
      <c r="CK427" s="83">
        <v>1.4999999999999999E-2</v>
      </c>
      <c r="CL427" s="83">
        <v>3.5000000000000003E-2</v>
      </c>
      <c r="CM427" s="83">
        <v>0.26500000000000001</v>
      </c>
      <c r="CN427" s="82">
        <v>24450</v>
      </c>
      <c r="CO427" s="82">
        <v>57050.000000000007</v>
      </c>
      <c r="CP427" s="82">
        <v>431950</v>
      </c>
      <c r="CQ427" s="82">
        <v>24450</v>
      </c>
      <c r="CR427" s="89">
        <v>24450</v>
      </c>
      <c r="CS427" s="82">
        <v>24450</v>
      </c>
      <c r="CT427" s="82">
        <v>57050.000000000007</v>
      </c>
      <c r="CU427" s="82">
        <v>431950</v>
      </c>
      <c r="CV427" s="82">
        <v>24450</v>
      </c>
      <c r="CW427" s="82">
        <v>24450</v>
      </c>
    </row>
    <row r="428" spans="1:101">
      <c r="A428" s="86" t="s">
        <v>520</v>
      </c>
      <c r="B428" s="87" t="s">
        <v>913</v>
      </c>
      <c r="C428" s="75" t="s">
        <v>2002</v>
      </c>
      <c r="D428" s="74" t="s">
        <v>2605</v>
      </c>
      <c r="E428" s="74" t="s">
        <v>520</v>
      </c>
      <c r="F428" s="74" t="s">
        <v>913</v>
      </c>
      <c r="G428" s="74" t="s">
        <v>910</v>
      </c>
      <c r="I428" s="74" t="s">
        <v>836</v>
      </c>
      <c r="J428" s="74" t="s">
        <v>2582</v>
      </c>
      <c r="K428" s="74" t="s">
        <v>100</v>
      </c>
      <c r="L428" s="74" t="s">
        <v>89</v>
      </c>
      <c r="M428" s="74" t="s">
        <v>90</v>
      </c>
      <c r="N428" s="74" t="s">
        <v>912</v>
      </c>
      <c r="O428" s="76">
        <v>44511</v>
      </c>
      <c r="P428" s="76">
        <v>44469</v>
      </c>
      <c r="Q428" s="77">
        <v>1</v>
      </c>
      <c r="R428" s="74" t="s">
        <v>94</v>
      </c>
      <c r="S428" s="77">
        <v>5000000</v>
      </c>
      <c r="T428" s="77">
        <v>5000000</v>
      </c>
      <c r="U428" s="77">
        <v>121125</v>
      </c>
      <c r="V428" s="78">
        <v>5.0999999999999997E-2</v>
      </c>
      <c r="W428" s="79">
        <v>1</v>
      </c>
      <c r="X428" s="77">
        <v>5000000</v>
      </c>
      <c r="Y428" s="88">
        <v>5000000</v>
      </c>
      <c r="Z428" s="77">
        <v>121125</v>
      </c>
      <c r="AA428" s="74">
        <v>0</v>
      </c>
      <c r="AB428" s="74">
        <v>0</v>
      </c>
      <c r="AD428" s="74">
        <v>0</v>
      </c>
      <c r="AE428" s="74">
        <v>0</v>
      </c>
      <c r="AF428" s="74">
        <v>0</v>
      </c>
      <c r="AG428" s="74">
        <v>0</v>
      </c>
      <c r="AI428" s="74">
        <v>5</v>
      </c>
      <c r="AJ428" s="74">
        <v>5</v>
      </c>
      <c r="AL428" s="74">
        <v>5</v>
      </c>
      <c r="AM428" s="74" t="s">
        <v>95</v>
      </c>
      <c r="AN428" s="74">
        <v>0</v>
      </c>
      <c r="AO428" s="74" t="s">
        <v>95</v>
      </c>
      <c r="AP428" s="74" t="s">
        <v>95</v>
      </c>
      <c r="AQ428" s="74">
        <v>1</v>
      </c>
      <c r="AS428" s="74">
        <v>1</v>
      </c>
      <c r="AT428" s="74" t="s">
        <v>92</v>
      </c>
      <c r="AU428" s="74" t="s">
        <v>2579</v>
      </c>
      <c r="AV428" s="74" t="s">
        <v>94</v>
      </c>
      <c r="AW428" s="77">
        <v>10000000</v>
      </c>
      <c r="AX428" s="77">
        <v>229903.6</v>
      </c>
      <c r="AY428" s="79">
        <v>1</v>
      </c>
      <c r="AZ428" s="77">
        <v>64854000</v>
      </c>
      <c r="BA428" s="77">
        <v>1491016.8074400001</v>
      </c>
      <c r="BB428" s="74" t="s">
        <v>93</v>
      </c>
      <c r="BC428" s="75" t="s">
        <v>2002</v>
      </c>
      <c r="BD428" s="82">
        <v>62463.080758458585</v>
      </c>
      <c r="BE428" s="82">
        <v>0</v>
      </c>
      <c r="BF428" s="82">
        <v>1513.168131373659</v>
      </c>
      <c r="BG428" s="82">
        <v>63976.248889832248</v>
      </c>
      <c r="BH428" s="82">
        <v>62463.080758458585</v>
      </c>
      <c r="BI428" s="82">
        <v>0</v>
      </c>
      <c r="BJ428" s="82">
        <v>1513.168131373659</v>
      </c>
      <c r="BK428" s="82">
        <v>63976.248889832248</v>
      </c>
      <c r="BL428" s="82">
        <v>4500000</v>
      </c>
      <c r="BM428" s="82">
        <v>0</v>
      </c>
      <c r="BN428" s="82">
        <v>109012.5</v>
      </c>
      <c r="BO428" s="82">
        <v>4609012.5</v>
      </c>
      <c r="BP428" s="82">
        <v>62463.080758458585</v>
      </c>
      <c r="BQ428" s="82">
        <v>0</v>
      </c>
      <c r="BR428" s="82">
        <v>1513.168131373659</v>
      </c>
      <c r="BS428" s="89">
        <v>63976.248889832248</v>
      </c>
      <c r="BT428" s="82">
        <v>326838.07006863452</v>
      </c>
      <c r="BU428" s="82">
        <v>0</v>
      </c>
      <c r="BV428" s="82">
        <v>7917.6522474126705</v>
      </c>
      <c r="BW428" s="82">
        <v>334755.72231604723</v>
      </c>
      <c r="BX428" s="82">
        <v>326838.07006863452</v>
      </c>
      <c r="BY428" s="82">
        <v>0</v>
      </c>
      <c r="BZ428" s="82">
        <v>7917.6522474126705</v>
      </c>
      <c r="CA428" s="82">
        <v>334755.72231604723</v>
      </c>
      <c r="CB428" s="82">
        <v>23546250</v>
      </c>
      <c r="CC428" s="82">
        <v>0</v>
      </c>
      <c r="CD428" s="82">
        <v>570407.90625</v>
      </c>
      <c r="CE428" s="82">
        <v>24116657.90625</v>
      </c>
      <c r="CF428" s="82">
        <v>326838.07006863452</v>
      </c>
      <c r="CG428" s="82">
        <v>0</v>
      </c>
      <c r="CH428" s="82">
        <v>7917.6522474126705</v>
      </c>
      <c r="CI428" s="82">
        <v>334755.72231604723</v>
      </c>
      <c r="CJ428" s="82" t="s">
        <v>96</v>
      </c>
      <c r="CK428" s="83">
        <v>1.4999999999999999E-2</v>
      </c>
      <c r="CL428" s="83">
        <v>3.5000000000000003E-2</v>
      </c>
      <c r="CM428" s="83">
        <v>0.26500000000000001</v>
      </c>
      <c r="CN428" s="82">
        <v>75000</v>
      </c>
      <c r="CO428" s="82">
        <v>175000.00000000003</v>
      </c>
      <c r="CP428" s="82">
        <v>1325000</v>
      </c>
      <c r="CQ428" s="82">
        <v>75000</v>
      </c>
      <c r="CR428" s="89">
        <v>75000</v>
      </c>
      <c r="CS428" s="82">
        <v>75000</v>
      </c>
      <c r="CT428" s="82">
        <v>175000.00000000003</v>
      </c>
      <c r="CU428" s="82">
        <v>1325000</v>
      </c>
      <c r="CV428" s="82">
        <v>75000</v>
      </c>
      <c r="CW428" s="82">
        <v>75000</v>
      </c>
    </row>
    <row r="429" spans="1:101">
      <c r="A429" s="86" t="s">
        <v>520</v>
      </c>
      <c r="B429" s="87" t="s">
        <v>914</v>
      </c>
      <c r="C429" s="75" t="s">
        <v>2003</v>
      </c>
      <c r="D429" s="74" t="s">
        <v>2605</v>
      </c>
      <c r="E429" s="74" t="s">
        <v>520</v>
      </c>
      <c r="F429" s="74" t="s">
        <v>914</v>
      </c>
      <c r="G429" s="74" t="s">
        <v>915</v>
      </c>
      <c r="I429" s="74" t="s">
        <v>836</v>
      </c>
      <c r="J429" s="74" t="s">
        <v>2582</v>
      </c>
      <c r="K429" s="74" t="s">
        <v>100</v>
      </c>
      <c r="L429" s="74" t="s">
        <v>89</v>
      </c>
      <c r="M429" s="74" t="s">
        <v>90</v>
      </c>
      <c r="N429" s="74" t="s">
        <v>917</v>
      </c>
      <c r="O429" s="76">
        <v>44511</v>
      </c>
      <c r="P429" s="76">
        <v>44469</v>
      </c>
      <c r="Q429" s="77">
        <v>1</v>
      </c>
      <c r="R429" s="74" t="s">
        <v>94</v>
      </c>
      <c r="S429" s="77">
        <v>5000000</v>
      </c>
      <c r="T429" s="77">
        <v>5000000</v>
      </c>
      <c r="U429" s="77">
        <v>120416.67</v>
      </c>
      <c r="V429" s="78">
        <v>5.0999999999999997E-2</v>
      </c>
      <c r="W429" s="79">
        <v>1</v>
      </c>
      <c r="X429" s="77">
        <v>5000000</v>
      </c>
      <c r="Y429" s="88">
        <v>5000000</v>
      </c>
      <c r="Z429" s="77">
        <v>120416.67</v>
      </c>
      <c r="AA429" s="74">
        <v>0</v>
      </c>
      <c r="AB429" s="74">
        <v>0</v>
      </c>
      <c r="AD429" s="74">
        <v>0</v>
      </c>
      <c r="AE429" s="74">
        <v>0</v>
      </c>
      <c r="AF429" s="74">
        <v>0</v>
      </c>
      <c r="AG429" s="74">
        <v>0</v>
      </c>
      <c r="AI429" s="74">
        <v>5</v>
      </c>
      <c r="AJ429" s="74">
        <v>5</v>
      </c>
      <c r="AL429" s="74">
        <v>5</v>
      </c>
      <c r="AM429" s="74" t="s">
        <v>95</v>
      </c>
      <c r="AN429" s="74">
        <v>0</v>
      </c>
      <c r="AO429" s="74" t="s">
        <v>95</v>
      </c>
      <c r="AP429" s="74" t="s">
        <v>95</v>
      </c>
      <c r="AQ429" s="74">
        <v>1</v>
      </c>
      <c r="AS429" s="74">
        <v>1</v>
      </c>
      <c r="AT429" s="74" t="s">
        <v>92</v>
      </c>
      <c r="AU429" s="74" t="s">
        <v>2579</v>
      </c>
      <c r="AV429" s="74" t="s">
        <v>94</v>
      </c>
      <c r="AW429" s="77">
        <v>10000000</v>
      </c>
      <c r="AX429" s="77">
        <v>0</v>
      </c>
      <c r="AY429" s="79">
        <v>1</v>
      </c>
      <c r="AZ429" s="77">
        <v>64854000</v>
      </c>
      <c r="BA429" s="77">
        <v>0</v>
      </c>
      <c r="BB429" s="74" t="s">
        <v>93</v>
      </c>
      <c r="BC429" s="75" t="s">
        <v>2003</v>
      </c>
      <c r="BD429" s="82">
        <v>62463.080758458585</v>
      </c>
      <c r="BE429" s="82">
        <v>0</v>
      </c>
      <c r="BF429" s="82">
        <v>1504.3192365749314</v>
      </c>
      <c r="BG429" s="82">
        <v>63967.39999503352</v>
      </c>
      <c r="BH429" s="82">
        <v>62463.080758458585</v>
      </c>
      <c r="BI429" s="82">
        <v>0</v>
      </c>
      <c r="BJ429" s="82">
        <v>1504.3192365749314</v>
      </c>
      <c r="BK429" s="82">
        <v>63967.39999503352</v>
      </c>
      <c r="BL429" s="82">
        <v>4500000</v>
      </c>
      <c r="BM429" s="82">
        <v>0</v>
      </c>
      <c r="BN429" s="82">
        <v>108375.003</v>
      </c>
      <c r="BO429" s="82">
        <v>4608375.0029999996</v>
      </c>
      <c r="BP429" s="82">
        <v>62463.080758458585</v>
      </c>
      <c r="BQ429" s="82">
        <v>0</v>
      </c>
      <c r="BR429" s="82">
        <v>1504.3192365749314</v>
      </c>
      <c r="BS429" s="89">
        <v>63967.39999503352</v>
      </c>
      <c r="BT429" s="82">
        <v>326838.07006863452</v>
      </c>
      <c r="BU429" s="82">
        <v>0</v>
      </c>
      <c r="BV429" s="82">
        <v>7871.350405378329</v>
      </c>
      <c r="BW429" s="82">
        <v>334709.42047401291</v>
      </c>
      <c r="BX429" s="82">
        <v>326838.07006863452</v>
      </c>
      <c r="BY429" s="82">
        <v>0</v>
      </c>
      <c r="BZ429" s="82">
        <v>7871.350405378329</v>
      </c>
      <c r="CA429" s="82">
        <v>334709.42047401291</v>
      </c>
      <c r="CB429" s="82">
        <v>23546250</v>
      </c>
      <c r="CC429" s="82">
        <v>0</v>
      </c>
      <c r="CD429" s="82">
        <v>567072.20319749997</v>
      </c>
      <c r="CE429" s="82">
        <v>24113322.203197498</v>
      </c>
      <c r="CF429" s="82">
        <v>326838.07006863452</v>
      </c>
      <c r="CG429" s="82">
        <v>0</v>
      </c>
      <c r="CH429" s="82">
        <v>7871.350405378329</v>
      </c>
      <c r="CI429" s="82">
        <v>334709.42047401291</v>
      </c>
      <c r="CJ429" s="82" t="s">
        <v>96</v>
      </c>
      <c r="CK429" s="83">
        <v>1.4999999999999999E-2</v>
      </c>
      <c r="CL429" s="83">
        <v>3.5000000000000003E-2</v>
      </c>
      <c r="CM429" s="83">
        <v>0.26500000000000001</v>
      </c>
      <c r="CN429" s="82">
        <v>75000</v>
      </c>
      <c r="CO429" s="82">
        <v>175000.00000000003</v>
      </c>
      <c r="CP429" s="82">
        <v>1325000</v>
      </c>
      <c r="CQ429" s="82">
        <v>75000</v>
      </c>
      <c r="CR429" s="89">
        <v>75000</v>
      </c>
      <c r="CS429" s="82">
        <v>75000</v>
      </c>
      <c r="CT429" s="82">
        <v>175000.00000000003</v>
      </c>
      <c r="CU429" s="82">
        <v>1325000</v>
      </c>
      <c r="CV429" s="82">
        <v>75000</v>
      </c>
      <c r="CW429" s="82">
        <v>75000</v>
      </c>
    </row>
    <row r="430" spans="1:101">
      <c r="A430" s="86" t="s">
        <v>520</v>
      </c>
      <c r="B430" s="87" t="s">
        <v>918</v>
      </c>
      <c r="C430" s="75" t="s">
        <v>2004</v>
      </c>
      <c r="D430" s="74" t="s">
        <v>2605</v>
      </c>
      <c r="E430" s="74" t="s">
        <v>520</v>
      </c>
      <c r="F430" s="74" t="s">
        <v>918</v>
      </c>
      <c r="G430" s="74" t="s">
        <v>919</v>
      </c>
      <c r="I430" s="74" t="s">
        <v>836</v>
      </c>
      <c r="J430" s="74" t="s">
        <v>2582</v>
      </c>
      <c r="K430" s="74" t="s">
        <v>100</v>
      </c>
      <c r="L430" s="74" t="s">
        <v>89</v>
      </c>
      <c r="M430" s="74" t="s">
        <v>90</v>
      </c>
      <c r="N430" s="74" t="s">
        <v>921</v>
      </c>
      <c r="O430" s="76">
        <v>44518</v>
      </c>
      <c r="P430" s="76">
        <v>44469</v>
      </c>
      <c r="Q430" s="77">
        <v>1</v>
      </c>
      <c r="R430" s="74" t="s">
        <v>94</v>
      </c>
      <c r="S430" s="77">
        <v>5000000</v>
      </c>
      <c r="T430" s="77">
        <v>5000000</v>
      </c>
      <c r="U430" s="77">
        <v>125375</v>
      </c>
      <c r="V430" s="78">
        <v>5.0999999999999997E-2</v>
      </c>
      <c r="W430" s="79">
        <v>1</v>
      </c>
      <c r="X430" s="77">
        <v>5000000</v>
      </c>
      <c r="Y430" s="88">
        <v>5000000</v>
      </c>
      <c r="Z430" s="77">
        <v>125375</v>
      </c>
      <c r="AA430" s="74">
        <v>0</v>
      </c>
      <c r="AB430" s="74">
        <v>0</v>
      </c>
      <c r="AD430" s="74">
        <v>0</v>
      </c>
      <c r="AE430" s="74">
        <v>0</v>
      </c>
      <c r="AF430" s="74">
        <v>0</v>
      </c>
      <c r="AG430" s="74">
        <v>0</v>
      </c>
      <c r="AI430" s="74">
        <v>5</v>
      </c>
      <c r="AJ430" s="74">
        <v>5</v>
      </c>
      <c r="AL430" s="74">
        <v>5</v>
      </c>
      <c r="AM430" s="74" t="s">
        <v>95</v>
      </c>
      <c r="AN430" s="74">
        <v>0</v>
      </c>
      <c r="AO430" s="74" t="s">
        <v>95</v>
      </c>
      <c r="AP430" s="74" t="s">
        <v>95</v>
      </c>
      <c r="AQ430" s="74">
        <v>1</v>
      </c>
      <c r="AS430" s="74">
        <v>1</v>
      </c>
      <c r="AT430" s="74" t="s">
        <v>92</v>
      </c>
      <c r="AU430" s="74" t="s">
        <v>2579</v>
      </c>
      <c r="AV430" s="74" t="s">
        <v>94</v>
      </c>
      <c r="AW430" s="77">
        <v>10000000</v>
      </c>
      <c r="AX430" s="77">
        <v>0</v>
      </c>
      <c r="AY430" s="79">
        <v>1</v>
      </c>
      <c r="AZ430" s="77">
        <v>64854000</v>
      </c>
      <c r="BA430" s="77">
        <v>0</v>
      </c>
      <c r="BB430" s="74" t="s">
        <v>93</v>
      </c>
      <c r="BC430" s="75" t="s">
        <v>2004</v>
      </c>
      <c r="BD430" s="82">
        <v>62463.080758458585</v>
      </c>
      <c r="BE430" s="82">
        <v>0</v>
      </c>
      <c r="BF430" s="82">
        <v>1566.2617500183489</v>
      </c>
      <c r="BG430" s="82">
        <v>64029.342508476933</v>
      </c>
      <c r="BH430" s="82">
        <v>62463.080758458585</v>
      </c>
      <c r="BI430" s="82">
        <v>0</v>
      </c>
      <c r="BJ430" s="82">
        <v>1566.2617500183489</v>
      </c>
      <c r="BK430" s="82">
        <v>64029.342508476933</v>
      </c>
      <c r="BL430" s="82">
        <v>4500000</v>
      </c>
      <c r="BM430" s="82">
        <v>0</v>
      </c>
      <c r="BN430" s="82">
        <v>112837.5</v>
      </c>
      <c r="BO430" s="82">
        <v>4612837.5</v>
      </c>
      <c r="BP430" s="82">
        <v>62463.080758458585</v>
      </c>
      <c r="BQ430" s="82">
        <v>0</v>
      </c>
      <c r="BR430" s="82">
        <v>1566.2617500183489</v>
      </c>
      <c r="BS430" s="89">
        <v>64029.342508476933</v>
      </c>
      <c r="BT430" s="82">
        <v>326838.07006863452</v>
      </c>
      <c r="BU430" s="82">
        <v>0</v>
      </c>
      <c r="BV430" s="82">
        <v>8195.4646069710107</v>
      </c>
      <c r="BW430" s="82">
        <v>335033.53467560554</v>
      </c>
      <c r="BX430" s="82">
        <v>326838.07006863452</v>
      </c>
      <c r="BY430" s="82">
        <v>0</v>
      </c>
      <c r="BZ430" s="82">
        <v>8195.4646069710107</v>
      </c>
      <c r="CA430" s="82">
        <v>335033.53467560554</v>
      </c>
      <c r="CB430" s="82">
        <v>23546250</v>
      </c>
      <c r="CC430" s="82">
        <v>0</v>
      </c>
      <c r="CD430" s="82">
        <v>590422.21875</v>
      </c>
      <c r="CE430" s="82">
        <v>24136672.21875</v>
      </c>
      <c r="CF430" s="82">
        <v>326838.07006863452</v>
      </c>
      <c r="CG430" s="82">
        <v>0</v>
      </c>
      <c r="CH430" s="82">
        <v>8195.4646069710107</v>
      </c>
      <c r="CI430" s="82">
        <v>335033.53467560554</v>
      </c>
      <c r="CJ430" s="82" t="s">
        <v>96</v>
      </c>
      <c r="CK430" s="83">
        <v>1.4999999999999999E-2</v>
      </c>
      <c r="CL430" s="83">
        <v>3.5000000000000003E-2</v>
      </c>
      <c r="CM430" s="83">
        <v>0.26500000000000001</v>
      </c>
      <c r="CN430" s="82">
        <v>75000</v>
      </c>
      <c r="CO430" s="82">
        <v>175000.00000000003</v>
      </c>
      <c r="CP430" s="82">
        <v>1325000</v>
      </c>
      <c r="CQ430" s="82">
        <v>75000</v>
      </c>
      <c r="CR430" s="89">
        <v>75000</v>
      </c>
      <c r="CS430" s="82">
        <v>75000</v>
      </c>
      <c r="CT430" s="82">
        <v>175000.00000000003</v>
      </c>
      <c r="CU430" s="82">
        <v>1325000</v>
      </c>
      <c r="CV430" s="82">
        <v>75000</v>
      </c>
      <c r="CW430" s="82">
        <v>75000</v>
      </c>
    </row>
    <row r="431" spans="1:101">
      <c r="A431" s="86" t="s">
        <v>520</v>
      </c>
      <c r="B431" s="87" t="s">
        <v>922</v>
      </c>
      <c r="C431" s="75" t="s">
        <v>2005</v>
      </c>
      <c r="D431" s="74" t="s">
        <v>2605</v>
      </c>
      <c r="E431" s="74" t="s">
        <v>520</v>
      </c>
      <c r="F431" s="74" t="s">
        <v>922</v>
      </c>
      <c r="G431" s="74" t="s">
        <v>919</v>
      </c>
      <c r="I431" s="74" t="s">
        <v>836</v>
      </c>
      <c r="J431" s="74" t="s">
        <v>2582</v>
      </c>
      <c r="K431" s="74" t="s">
        <v>100</v>
      </c>
      <c r="L431" s="74" t="s">
        <v>89</v>
      </c>
      <c r="M431" s="74" t="s">
        <v>90</v>
      </c>
      <c r="N431" s="74" t="s">
        <v>921</v>
      </c>
      <c r="O431" s="76">
        <v>44518</v>
      </c>
      <c r="P431" s="76">
        <v>44469</v>
      </c>
      <c r="Q431" s="77">
        <v>1</v>
      </c>
      <c r="R431" s="74" t="s">
        <v>94</v>
      </c>
      <c r="S431" s="77">
        <v>5000000</v>
      </c>
      <c r="T431" s="77">
        <v>5000000</v>
      </c>
      <c r="U431" s="77">
        <v>125375</v>
      </c>
      <c r="V431" s="78">
        <v>5.0999999999999997E-2</v>
      </c>
      <c r="W431" s="79">
        <v>1</v>
      </c>
      <c r="X431" s="77">
        <v>5000000</v>
      </c>
      <c r="Y431" s="88">
        <v>5000000</v>
      </c>
      <c r="Z431" s="77">
        <v>125375</v>
      </c>
      <c r="AA431" s="74">
        <v>0</v>
      </c>
      <c r="AB431" s="74">
        <v>0</v>
      </c>
      <c r="AD431" s="74">
        <v>0</v>
      </c>
      <c r="AE431" s="74">
        <v>0</v>
      </c>
      <c r="AF431" s="74">
        <v>0</v>
      </c>
      <c r="AG431" s="74">
        <v>0</v>
      </c>
      <c r="AI431" s="74">
        <v>5</v>
      </c>
      <c r="AJ431" s="74">
        <v>5</v>
      </c>
      <c r="AL431" s="74">
        <v>5</v>
      </c>
      <c r="AM431" s="74" t="s">
        <v>95</v>
      </c>
      <c r="AN431" s="74">
        <v>0</v>
      </c>
      <c r="AO431" s="74" t="s">
        <v>95</v>
      </c>
      <c r="AP431" s="74" t="s">
        <v>95</v>
      </c>
      <c r="AQ431" s="74">
        <v>1</v>
      </c>
      <c r="AS431" s="74">
        <v>1</v>
      </c>
      <c r="AT431" s="74" t="s">
        <v>92</v>
      </c>
      <c r="AU431" s="74" t="s">
        <v>2579</v>
      </c>
      <c r="AV431" s="74" t="s">
        <v>94</v>
      </c>
      <c r="AW431" s="77">
        <v>10000000</v>
      </c>
      <c r="AX431" s="77">
        <v>0</v>
      </c>
      <c r="AY431" s="79">
        <v>1</v>
      </c>
      <c r="AZ431" s="77">
        <v>64854000</v>
      </c>
      <c r="BA431" s="77">
        <v>0</v>
      </c>
      <c r="BB431" s="74" t="s">
        <v>93</v>
      </c>
      <c r="BC431" s="75" t="s">
        <v>2005</v>
      </c>
      <c r="BD431" s="82">
        <v>62463.080758458585</v>
      </c>
      <c r="BE431" s="82">
        <v>0</v>
      </c>
      <c r="BF431" s="82">
        <v>1566.2617500183489</v>
      </c>
      <c r="BG431" s="82">
        <v>64029.342508476933</v>
      </c>
      <c r="BH431" s="82">
        <v>62463.080758458585</v>
      </c>
      <c r="BI431" s="82">
        <v>0</v>
      </c>
      <c r="BJ431" s="82">
        <v>1566.2617500183489</v>
      </c>
      <c r="BK431" s="82">
        <v>64029.342508476933</v>
      </c>
      <c r="BL431" s="82">
        <v>4500000</v>
      </c>
      <c r="BM431" s="82">
        <v>0</v>
      </c>
      <c r="BN431" s="82">
        <v>112837.5</v>
      </c>
      <c r="BO431" s="82">
        <v>4612837.5</v>
      </c>
      <c r="BP431" s="82">
        <v>62463.080758458585</v>
      </c>
      <c r="BQ431" s="82">
        <v>0</v>
      </c>
      <c r="BR431" s="82">
        <v>1566.2617500183489</v>
      </c>
      <c r="BS431" s="89">
        <v>64029.342508476933</v>
      </c>
      <c r="BT431" s="82">
        <v>326838.07006863452</v>
      </c>
      <c r="BU431" s="82">
        <v>0</v>
      </c>
      <c r="BV431" s="82">
        <v>8195.4646069710107</v>
      </c>
      <c r="BW431" s="82">
        <v>335033.53467560554</v>
      </c>
      <c r="BX431" s="82">
        <v>326838.07006863452</v>
      </c>
      <c r="BY431" s="82">
        <v>0</v>
      </c>
      <c r="BZ431" s="82">
        <v>8195.4646069710107</v>
      </c>
      <c r="CA431" s="82">
        <v>335033.53467560554</v>
      </c>
      <c r="CB431" s="82">
        <v>23546250</v>
      </c>
      <c r="CC431" s="82">
        <v>0</v>
      </c>
      <c r="CD431" s="82">
        <v>590422.21875</v>
      </c>
      <c r="CE431" s="82">
        <v>24136672.21875</v>
      </c>
      <c r="CF431" s="82">
        <v>326838.07006863452</v>
      </c>
      <c r="CG431" s="82">
        <v>0</v>
      </c>
      <c r="CH431" s="82">
        <v>8195.4646069710107</v>
      </c>
      <c r="CI431" s="82">
        <v>335033.53467560554</v>
      </c>
      <c r="CJ431" s="82" t="s">
        <v>96</v>
      </c>
      <c r="CK431" s="83">
        <v>1.4999999999999999E-2</v>
      </c>
      <c r="CL431" s="83">
        <v>3.5000000000000003E-2</v>
      </c>
      <c r="CM431" s="83">
        <v>0.26500000000000001</v>
      </c>
      <c r="CN431" s="82">
        <v>75000</v>
      </c>
      <c r="CO431" s="82">
        <v>175000.00000000003</v>
      </c>
      <c r="CP431" s="82">
        <v>1325000</v>
      </c>
      <c r="CQ431" s="82">
        <v>75000</v>
      </c>
      <c r="CR431" s="89">
        <v>75000</v>
      </c>
      <c r="CS431" s="82">
        <v>75000</v>
      </c>
      <c r="CT431" s="82">
        <v>175000.00000000003</v>
      </c>
      <c r="CU431" s="82">
        <v>1325000</v>
      </c>
      <c r="CV431" s="82">
        <v>75000</v>
      </c>
      <c r="CW431" s="82">
        <v>75000</v>
      </c>
    </row>
    <row r="432" spans="1:101">
      <c r="A432" s="86" t="s">
        <v>520</v>
      </c>
      <c r="B432" s="87" t="s">
        <v>923</v>
      </c>
      <c r="C432" s="75" t="s">
        <v>2006</v>
      </c>
      <c r="D432" s="74" t="s">
        <v>2605</v>
      </c>
      <c r="E432" s="74" t="s">
        <v>520</v>
      </c>
      <c r="F432" s="74" t="s">
        <v>923</v>
      </c>
      <c r="G432" s="74" t="s">
        <v>924</v>
      </c>
      <c r="I432" s="74" t="s">
        <v>836</v>
      </c>
      <c r="J432" s="74" t="s">
        <v>2582</v>
      </c>
      <c r="K432" s="74" t="s">
        <v>100</v>
      </c>
      <c r="L432" s="74" t="s">
        <v>89</v>
      </c>
      <c r="M432" s="74" t="s">
        <v>90</v>
      </c>
      <c r="N432" s="74" t="s">
        <v>926</v>
      </c>
      <c r="O432" s="76">
        <v>44519</v>
      </c>
      <c r="P432" s="76">
        <v>44469</v>
      </c>
      <c r="Q432" s="77">
        <v>1</v>
      </c>
      <c r="R432" s="74" t="s">
        <v>94</v>
      </c>
      <c r="S432" s="77">
        <v>5000000</v>
      </c>
      <c r="T432" s="77">
        <v>5000000</v>
      </c>
      <c r="U432" s="77">
        <v>126083.33</v>
      </c>
      <c r="V432" s="78">
        <v>5.0999999999999997E-2</v>
      </c>
      <c r="W432" s="79">
        <v>1</v>
      </c>
      <c r="X432" s="77">
        <v>5000000</v>
      </c>
      <c r="Y432" s="88">
        <v>5000000</v>
      </c>
      <c r="Z432" s="77">
        <v>126083.33</v>
      </c>
      <c r="AA432" s="74">
        <v>0</v>
      </c>
      <c r="AB432" s="74">
        <v>0</v>
      </c>
      <c r="AD432" s="74">
        <v>0</v>
      </c>
      <c r="AE432" s="74">
        <v>0</v>
      </c>
      <c r="AF432" s="74">
        <v>0</v>
      </c>
      <c r="AG432" s="74">
        <v>0</v>
      </c>
      <c r="AI432" s="74">
        <v>5</v>
      </c>
      <c r="AJ432" s="74">
        <v>5</v>
      </c>
      <c r="AL432" s="74">
        <v>5</v>
      </c>
      <c r="AM432" s="74" t="s">
        <v>95</v>
      </c>
      <c r="AN432" s="74">
        <v>0</v>
      </c>
      <c r="AO432" s="74" t="s">
        <v>95</v>
      </c>
      <c r="AP432" s="74" t="s">
        <v>95</v>
      </c>
      <c r="AQ432" s="74">
        <v>1</v>
      </c>
      <c r="AS432" s="74">
        <v>1</v>
      </c>
      <c r="AT432" s="74" t="s">
        <v>92</v>
      </c>
      <c r="AU432" s="74" t="s">
        <v>2579</v>
      </c>
      <c r="AV432" s="74" t="s">
        <v>94</v>
      </c>
      <c r="AW432" s="77">
        <v>10000000</v>
      </c>
      <c r="AX432" s="77">
        <v>566045</v>
      </c>
      <c r="AY432" s="79">
        <v>1</v>
      </c>
      <c r="AZ432" s="77">
        <v>64854000</v>
      </c>
      <c r="BA432" s="77">
        <v>3671028.2430000002</v>
      </c>
      <c r="BB432" s="74" t="s">
        <v>93</v>
      </c>
      <c r="BC432" s="75" t="s">
        <v>2006</v>
      </c>
      <c r="BD432" s="82">
        <v>62463.080758458585</v>
      </c>
      <c r="BE432" s="82">
        <v>0</v>
      </c>
      <c r="BF432" s="82">
        <v>1575.1106448170767</v>
      </c>
      <c r="BG432" s="82">
        <v>64038.191403275661</v>
      </c>
      <c r="BH432" s="82">
        <v>62463.080758458585</v>
      </c>
      <c r="BI432" s="82">
        <v>0</v>
      </c>
      <c r="BJ432" s="82">
        <v>1575.1106448170767</v>
      </c>
      <c r="BK432" s="82">
        <v>64038.191403275661</v>
      </c>
      <c r="BL432" s="82">
        <v>4500000</v>
      </c>
      <c r="BM432" s="82">
        <v>0</v>
      </c>
      <c r="BN432" s="82">
        <v>113474.997</v>
      </c>
      <c r="BO432" s="82">
        <v>4613474.9969999995</v>
      </c>
      <c r="BP432" s="82">
        <v>62463.080758458585</v>
      </c>
      <c r="BQ432" s="82">
        <v>0</v>
      </c>
      <c r="BR432" s="82">
        <v>1575.1106448170767</v>
      </c>
      <c r="BS432" s="89">
        <v>64038.191403275661</v>
      </c>
      <c r="BT432" s="82">
        <v>326838.07006863452</v>
      </c>
      <c r="BU432" s="82">
        <v>0</v>
      </c>
      <c r="BV432" s="82">
        <v>8241.7664490053539</v>
      </c>
      <c r="BW432" s="82">
        <v>335079.83651763987</v>
      </c>
      <c r="BX432" s="82">
        <v>326838.07006863452</v>
      </c>
      <c r="BY432" s="82">
        <v>0</v>
      </c>
      <c r="BZ432" s="82">
        <v>8241.7664490053539</v>
      </c>
      <c r="CA432" s="82">
        <v>335079.83651763987</v>
      </c>
      <c r="CB432" s="82">
        <v>23546250</v>
      </c>
      <c r="CC432" s="82">
        <v>0</v>
      </c>
      <c r="CD432" s="82">
        <v>593757.92180250003</v>
      </c>
      <c r="CE432" s="82">
        <v>24140007.921802498</v>
      </c>
      <c r="CF432" s="82">
        <v>326838.07006863452</v>
      </c>
      <c r="CG432" s="82">
        <v>0</v>
      </c>
      <c r="CH432" s="82">
        <v>8241.7664490053539</v>
      </c>
      <c r="CI432" s="82">
        <v>335079.83651763987</v>
      </c>
      <c r="CJ432" s="82" t="s">
        <v>96</v>
      </c>
      <c r="CK432" s="83">
        <v>1.4999999999999999E-2</v>
      </c>
      <c r="CL432" s="83">
        <v>3.5000000000000003E-2</v>
      </c>
      <c r="CM432" s="83">
        <v>0.26500000000000001</v>
      </c>
      <c r="CN432" s="82">
        <v>75000</v>
      </c>
      <c r="CO432" s="82">
        <v>175000.00000000003</v>
      </c>
      <c r="CP432" s="82">
        <v>1325000</v>
      </c>
      <c r="CQ432" s="82">
        <v>75000</v>
      </c>
      <c r="CR432" s="89">
        <v>75000</v>
      </c>
      <c r="CS432" s="82">
        <v>75000</v>
      </c>
      <c r="CT432" s="82">
        <v>175000.00000000003</v>
      </c>
      <c r="CU432" s="82">
        <v>1325000</v>
      </c>
      <c r="CV432" s="82">
        <v>75000</v>
      </c>
      <c r="CW432" s="82">
        <v>75000</v>
      </c>
    </row>
    <row r="433" spans="1:101">
      <c r="A433" s="86" t="s">
        <v>520</v>
      </c>
      <c r="B433" s="87" t="s">
        <v>927</v>
      </c>
      <c r="C433" s="75" t="s">
        <v>2007</v>
      </c>
      <c r="D433" s="74" t="s">
        <v>2605</v>
      </c>
      <c r="E433" s="74" t="s">
        <v>520</v>
      </c>
      <c r="F433" s="74" t="s">
        <v>927</v>
      </c>
      <c r="G433" s="74" t="s">
        <v>924</v>
      </c>
      <c r="I433" s="74" t="s">
        <v>836</v>
      </c>
      <c r="J433" s="74" t="s">
        <v>2582</v>
      </c>
      <c r="K433" s="74" t="s">
        <v>100</v>
      </c>
      <c r="L433" s="74" t="s">
        <v>89</v>
      </c>
      <c r="M433" s="74" t="s">
        <v>90</v>
      </c>
      <c r="N433" s="74" t="s">
        <v>926</v>
      </c>
      <c r="O433" s="76">
        <v>44519</v>
      </c>
      <c r="P433" s="76">
        <v>44469</v>
      </c>
      <c r="Q433" s="77">
        <v>1</v>
      </c>
      <c r="R433" s="74" t="s">
        <v>94</v>
      </c>
      <c r="S433" s="77">
        <v>4433955</v>
      </c>
      <c r="T433" s="77">
        <v>4433955</v>
      </c>
      <c r="U433" s="77">
        <v>111809.57</v>
      </c>
      <c r="V433" s="78">
        <v>5.0999999999999997E-2</v>
      </c>
      <c r="W433" s="79">
        <v>1</v>
      </c>
      <c r="X433" s="77">
        <v>4433955</v>
      </c>
      <c r="Y433" s="88">
        <v>4433955</v>
      </c>
      <c r="Z433" s="77">
        <v>111809.57</v>
      </c>
      <c r="AA433" s="74">
        <v>0</v>
      </c>
      <c r="AB433" s="74">
        <v>0</v>
      </c>
      <c r="AD433" s="74">
        <v>0</v>
      </c>
      <c r="AE433" s="74">
        <v>0</v>
      </c>
      <c r="AF433" s="74">
        <v>0</v>
      </c>
      <c r="AG433" s="74">
        <v>0</v>
      </c>
      <c r="AI433" s="74">
        <v>5</v>
      </c>
      <c r="AJ433" s="74">
        <v>5</v>
      </c>
      <c r="AL433" s="74">
        <v>5</v>
      </c>
      <c r="AM433" s="74" t="s">
        <v>95</v>
      </c>
      <c r="AN433" s="74">
        <v>0</v>
      </c>
      <c r="AO433" s="74" t="s">
        <v>95</v>
      </c>
      <c r="AP433" s="74" t="s">
        <v>95</v>
      </c>
      <c r="AQ433" s="74">
        <v>1</v>
      </c>
      <c r="AS433" s="74">
        <v>1</v>
      </c>
      <c r="AT433" s="74" t="s">
        <v>92</v>
      </c>
      <c r="AU433" s="74" t="s">
        <v>2579</v>
      </c>
      <c r="AV433" s="74" t="s">
        <v>94</v>
      </c>
      <c r="AW433" s="77">
        <v>10000000</v>
      </c>
      <c r="AX433" s="77">
        <v>566045</v>
      </c>
      <c r="AY433" s="79">
        <v>1</v>
      </c>
      <c r="AZ433" s="77">
        <v>64854000</v>
      </c>
      <c r="BA433" s="77">
        <v>3671028.2430000002</v>
      </c>
      <c r="BB433" s="74" t="s">
        <v>93</v>
      </c>
      <c r="BC433" s="75" t="s">
        <v>2007</v>
      </c>
      <c r="BD433" s="82">
        <v>55391.697848874246</v>
      </c>
      <c r="BE433" s="82">
        <v>0</v>
      </c>
      <c r="BF433" s="82">
        <v>1396.7940400957057</v>
      </c>
      <c r="BG433" s="82">
        <v>56788.491888969955</v>
      </c>
      <c r="BH433" s="82">
        <v>55391.697848874246</v>
      </c>
      <c r="BI433" s="82">
        <v>0</v>
      </c>
      <c r="BJ433" s="82">
        <v>1396.7940400957057</v>
      </c>
      <c r="BK433" s="82">
        <v>56788.491888969955</v>
      </c>
      <c r="BL433" s="82">
        <v>3990559.5</v>
      </c>
      <c r="BM433" s="82">
        <v>0</v>
      </c>
      <c r="BN433" s="82">
        <v>100628.61300000001</v>
      </c>
      <c r="BO433" s="82">
        <v>4091188.1130000008</v>
      </c>
      <c r="BP433" s="82">
        <v>55391.697848874246</v>
      </c>
      <c r="BQ433" s="82">
        <v>0</v>
      </c>
      <c r="BR433" s="82">
        <v>1396.7940400957057</v>
      </c>
      <c r="BS433" s="89">
        <v>56788.491888969955</v>
      </c>
      <c r="BT433" s="82">
        <v>289837.05899423448</v>
      </c>
      <c r="BU433" s="82">
        <v>0</v>
      </c>
      <c r="BV433" s="82">
        <v>7308.7248148007802</v>
      </c>
      <c r="BW433" s="82">
        <v>297145.78380903526</v>
      </c>
      <c r="BX433" s="82">
        <v>289837.05899423448</v>
      </c>
      <c r="BY433" s="82">
        <v>0</v>
      </c>
      <c r="BZ433" s="82">
        <v>7308.7248148007802</v>
      </c>
      <c r="CA433" s="82">
        <v>297145.78380903526</v>
      </c>
      <c r="CB433" s="82">
        <v>20880602.583749998</v>
      </c>
      <c r="CC433" s="82">
        <v>0</v>
      </c>
      <c r="CD433" s="82">
        <v>526539.21752250008</v>
      </c>
      <c r="CE433" s="82">
        <v>21407141.801272504</v>
      </c>
      <c r="CF433" s="82">
        <v>289837.05899423448</v>
      </c>
      <c r="CG433" s="82">
        <v>0</v>
      </c>
      <c r="CH433" s="82">
        <v>7308.7248148007802</v>
      </c>
      <c r="CI433" s="82">
        <v>297145.78380903526</v>
      </c>
      <c r="CJ433" s="82" t="s">
        <v>96</v>
      </c>
      <c r="CK433" s="83">
        <v>1.4999999999999999E-2</v>
      </c>
      <c r="CL433" s="83">
        <v>3.5000000000000003E-2</v>
      </c>
      <c r="CM433" s="83">
        <v>0.26500000000000001</v>
      </c>
      <c r="CN433" s="82">
        <v>66509.324999999997</v>
      </c>
      <c r="CO433" s="82">
        <v>155188.42500000002</v>
      </c>
      <c r="CP433" s="82">
        <v>1174998.075</v>
      </c>
      <c r="CQ433" s="82">
        <v>66509.324999999997</v>
      </c>
      <c r="CR433" s="89">
        <v>66509.324999999997</v>
      </c>
      <c r="CS433" s="82">
        <v>66509.324999999997</v>
      </c>
      <c r="CT433" s="82">
        <v>155188.42500000002</v>
      </c>
      <c r="CU433" s="82">
        <v>1174998.075</v>
      </c>
      <c r="CV433" s="82">
        <v>66509.324999999997</v>
      </c>
      <c r="CW433" s="82">
        <v>66509.324999999997</v>
      </c>
    </row>
    <row r="434" spans="1:101">
      <c r="A434" s="86" t="s">
        <v>520</v>
      </c>
      <c r="B434" s="87" t="s">
        <v>2739</v>
      </c>
      <c r="C434" s="75" t="s">
        <v>2956</v>
      </c>
      <c r="D434" s="74" t="s">
        <v>2605</v>
      </c>
      <c r="E434" s="74" t="s">
        <v>520</v>
      </c>
      <c r="F434" s="74" t="s">
        <v>2739</v>
      </c>
      <c r="G434" s="74" t="s">
        <v>939</v>
      </c>
      <c r="I434" s="74" t="s">
        <v>836</v>
      </c>
      <c r="J434" s="74" t="s">
        <v>2582</v>
      </c>
      <c r="K434" s="74" t="s">
        <v>100</v>
      </c>
      <c r="L434" s="74" t="s">
        <v>89</v>
      </c>
      <c r="M434" s="74" t="s">
        <v>90</v>
      </c>
      <c r="N434" s="74" t="s">
        <v>941</v>
      </c>
      <c r="O434" s="76">
        <v>44483</v>
      </c>
      <c r="P434" s="76">
        <v>44469</v>
      </c>
      <c r="Q434" s="77">
        <v>1</v>
      </c>
      <c r="R434" s="74" t="s">
        <v>94</v>
      </c>
      <c r="S434" s="77">
        <v>177887.87</v>
      </c>
      <c r="T434" s="77">
        <v>177887.87</v>
      </c>
      <c r="U434" s="77">
        <v>2857.08</v>
      </c>
      <c r="V434" s="78">
        <v>4.9000000000000002E-2</v>
      </c>
      <c r="W434" s="79">
        <v>1</v>
      </c>
      <c r="X434" s="77">
        <v>177887.87</v>
      </c>
      <c r="Y434" s="88">
        <v>177887.87</v>
      </c>
      <c r="Z434" s="77">
        <v>2857.08</v>
      </c>
      <c r="AA434" s="74">
        <v>0</v>
      </c>
      <c r="AB434" s="74">
        <v>0</v>
      </c>
      <c r="AD434" s="74">
        <v>0</v>
      </c>
      <c r="AE434" s="74">
        <v>0</v>
      </c>
      <c r="AF434" s="74">
        <v>0</v>
      </c>
      <c r="AG434" s="74">
        <v>0</v>
      </c>
      <c r="AI434" s="74">
        <v>5</v>
      </c>
      <c r="AJ434" s="74">
        <v>5</v>
      </c>
      <c r="AL434" s="74">
        <v>5</v>
      </c>
      <c r="AM434" s="74" t="s">
        <v>95</v>
      </c>
      <c r="AN434" s="74">
        <v>0</v>
      </c>
      <c r="AO434" s="74" t="s">
        <v>95</v>
      </c>
      <c r="AP434" s="74" t="s">
        <v>95</v>
      </c>
      <c r="AQ434" s="74">
        <v>1</v>
      </c>
      <c r="AS434" s="74">
        <v>1</v>
      </c>
      <c r="AT434" s="74" t="s">
        <v>92</v>
      </c>
      <c r="AU434" s="74" t="s">
        <v>2579</v>
      </c>
      <c r="AV434" s="74" t="s">
        <v>94</v>
      </c>
      <c r="AW434" s="77">
        <v>5000000</v>
      </c>
      <c r="AX434" s="77">
        <v>4645527.7699999996</v>
      </c>
      <c r="AY434" s="79">
        <v>1</v>
      </c>
      <c r="AZ434" s="77">
        <v>32427000</v>
      </c>
      <c r="BA434" s="77">
        <v>30128105.799557999</v>
      </c>
      <c r="BB434" s="74" t="s">
        <v>93</v>
      </c>
      <c r="BC434" s="75" t="s">
        <v>2956</v>
      </c>
      <c r="BD434" s="82">
        <v>2222.2848779520364</v>
      </c>
      <c r="BE434" s="82">
        <v>0</v>
      </c>
      <c r="BF434" s="82">
        <v>35.692403754675375</v>
      </c>
      <c r="BG434" s="82">
        <v>2257.9772817067119</v>
      </c>
      <c r="BH434" s="82">
        <v>2222.2848779520364</v>
      </c>
      <c r="BI434" s="82">
        <v>0</v>
      </c>
      <c r="BJ434" s="82">
        <v>35.692403754675375</v>
      </c>
      <c r="BK434" s="82">
        <v>2257.9772817067119</v>
      </c>
      <c r="BL434" s="82">
        <v>160099.08299999998</v>
      </c>
      <c r="BM434" s="82">
        <v>0</v>
      </c>
      <c r="BN434" s="82">
        <v>2571.3719999999998</v>
      </c>
      <c r="BO434" s="82">
        <v>162670.45499999996</v>
      </c>
      <c r="BP434" s="82">
        <v>2222.2848779520364</v>
      </c>
      <c r="BQ434" s="82">
        <v>0</v>
      </c>
      <c r="BR434" s="82">
        <v>35.692403754675375</v>
      </c>
      <c r="BS434" s="89">
        <v>2257.9772817067119</v>
      </c>
      <c r="BT434" s="82">
        <v>11628.10562388403</v>
      </c>
      <c r="BU434" s="82">
        <v>0</v>
      </c>
      <c r="BV434" s="82">
        <v>186.76050264633889</v>
      </c>
      <c r="BW434" s="82">
        <v>11814.866126530369</v>
      </c>
      <c r="BX434" s="82">
        <v>11628.10562388403</v>
      </c>
      <c r="BY434" s="82">
        <v>0</v>
      </c>
      <c r="BZ434" s="82">
        <v>186.76050264633889</v>
      </c>
      <c r="CA434" s="82">
        <v>11814.866126530369</v>
      </c>
      <c r="CB434" s="82">
        <v>837718.4517974999</v>
      </c>
      <c r="CC434" s="82">
        <v>0</v>
      </c>
      <c r="CD434" s="82">
        <v>13454.703989999998</v>
      </c>
      <c r="CE434" s="82">
        <v>851173.15578749974</v>
      </c>
      <c r="CF434" s="82">
        <v>11628.10562388403</v>
      </c>
      <c r="CG434" s="82">
        <v>0</v>
      </c>
      <c r="CH434" s="82">
        <v>186.76050264633889</v>
      </c>
      <c r="CI434" s="82">
        <v>11814.866126530369</v>
      </c>
      <c r="CJ434" s="82" t="s">
        <v>96</v>
      </c>
      <c r="CK434" s="83">
        <v>1.4999999999999999E-2</v>
      </c>
      <c r="CL434" s="83">
        <v>3.5000000000000003E-2</v>
      </c>
      <c r="CM434" s="83">
        <v>0.26500000000000001</v>
      </c>
      <c r="CN434" s="82">
        <v>2668.3180499999999</v>
      </c>
      <c r="CO434" s="82">
        <v>6226.0754500000003</v>
      </c>
      <c r="CP434" s="82">
        <v>47140.285550000001</v>
      </c>
      <c r="CQ434" s="82">
        <v>2668.3180499999999</v>
      </c>
      <c r="CR434" s="89">
        <v>2668.3180499999999</v>
      </c>
      <c r="CS434" s="82">
        <v>2668.3180499999999</v>
      </c>
      <c r="CT434" s="82">
        <v>6226.0754500000003</v>
      </c>
      <c r="CU434" s="82">
        <v>47140.285550000001</v>
      </c>
      <c r="CV434" s="82">
        <v>2668.3180499999999</v>
      </c>
      <c r="CW434" s="82">
        <v>2668.3180499999999</v>
      </c>
    </row>
    <row r="435" spans="1:101">
      <c r="A435" s="86" t="s">
        <v>520</v>
      </c>
      <c r="B435" s="87" t="s">
        <v>2694</v>
      </c>
      <c r="C435" s="75" t="s">
        <v>2957</v>
      </c>
      <c r="D435" s="74" t="s">
        <v>2605</v>
      </c>
      <c r="E435" s="74" t="s">
        <v>520</v>
      </c>
      <c r="F435" s="74" t="s">
        <v>2694</v>
      </c>
      <c r="G435" s="74" t="s">
        <v>943</v>
      </c>
      <c r="I435" s="74" t="s">
        <v>836</v>
      </c>
      <c r="J435" s="74" t="s">
        <v>2582</v>
      </c>
      <c r="K435" s="74" t="s">
        <v>100</v>
      </c>
      <c r="L435" s="74" t="s">
        <v>89</v>
      </c>
      <c r="M435" s="74" t="s">
        <v>90</v>
      </c>
      <c r="N435" s="74" t="s">
        <v>945</v>
      </c>
      <c r="O435" s="76">
        <v>44483</v>
      </c>
      <c r="P435" s="76">
        <v>44469</v>
      </c>
      <c r="Q435" s="77">
        <v>1</v>
      </c>
      <c r="R435" s="74" t="s">
        <v>94</v>
      </c>
      <c r="S435" s="77">
        <v>390120.08</v>
      </c>
      <c r="T435" s="77">
        <v>390120.08</v>
      </c>
      <c r="U435" s="77">
        <v>6265.76</v>
      </c>
      <c r="V435" s="78">
        <v>4.9000000000000002E-2</v>
      </c>
      <c r="W435" s="79">
        <v>1</v>
      </c>
      <c r="X435" s="77">
        <v>390120.08</v>
      </c>
      <c r="Y435" s="88">
        <v>390120.08</v>
      </c>
      <c r="Z435" s="77">
        <v>6265.76</v>
      </c>
      <c r="AA435" s="74">
        <v>0</v>
      </c>
      <c r="AB435" s="74">
        <v>0</v>
      </c>
      <c r="AD435" s="74">
        <v>0</v>
      </c>
      <c r="AE435" s="74">
        <v>0</v>
      </c>
      <c r="AF435" s="74">
        <v>0</v>
      </c>
      <c r="AG435" s="74">
        <v>0</v>
      </c>
      <c r="AI435" s="74">
        <v>5</v>
      </c>
      <c r="AJ435" s="74">
        <v>5</v>
      </c>
      <c r="AL435" s="74">
        <v>5</v>
      </c>
      <c r="AM435" s="74" t="s">
        <v>95</v>
      </c>
      <c r="AN435" s="74">
        <v>0</v>
      </c>
      <c r="AO435" s="74" t="s">
        <v>95</v>
      </c>
      <c r="AP435" s="74" t="s">
        <v>95</v>
      </c>
      <c r="AQ435" s="74">
        <v>1</v>
      </c>
      <c r="AS435" s="74">
        <v>1</v>
      </c>
      <c r="AT435" s="74" t="s">
        <v>92</v>
      </c>
      <c r="AU435" s="74" t="s">
        <v>2579</v>
      </c>
      <c r="AV435" s="74" t="s">
        <v>94</v>
      </c>
      <c r="AW435" s="77">
        <v>40000000</v>
      </c>
      <c r="AX435" s="77">
        <v>5181551.95</v>
      </c>
      <c r="AY435" s="79">
        <v>1</v>
      </c>
      <c r="AZ435" s="77">
        <v>259416000</v>
      </c>
      <c r="BA435" s="77">
        <v>33604437.01653</v>
      </c>
      <c r="BB435" s="74" t="s">
        <v>93</v>
      </c>
      <c r="BC435" s="75" t="s">
        <v>2957</v>
      </c>
      <c r="BD435" s="82">
        <v>4873.6204125072654</v>
      </c>
      <c r="BE435" s="82">
        <v>0</v>
      </c>
      <c r="BF435" s="82">
        <v>78.275734578623897</v>
      </c>
      <c r="BG435" s="82">
        <v>4951.8961470858894</v>
      </c>
      <c r="BH435" s="82">
        <v>4873.6204125072654</v>
      </c>
      <c r="BI435" s="82">
        <v>0</v>
      </c>
      <c r="BJ435" s="82">
        <v>78.275734578623897</v>
      </c>
      <c r="BK435" s="82">
        <v>4951.8961470858894</v>
      </c>
      <c r="BL435" s="82">
        <v>351108.07199999999</v>
      </c>
      <c r="BM435" s="82">
        <v>0</v>
      </c>
      <c r="BN435" s="82">
        <v>5639.1840000000002</v>
      </c>
      <c r="BO435" s="82">
        <v>356747.25600000005</v>
      </c>
      <c r="BP435" s="82">
        <v>4873.6204125072654</v>
      </c>
      <c r="BQ435" s="82">
        <v>0</v>
      </c>
      <c r="BR435" s="82">
        <v>78.275734578623897</v>
      </c>
      <c r="BS435" s="89">
        <v>4951.8961470858894</v>
      </c>
      <c r="BT435" s="82">
        <v>25501.218808444268</v>
      </c>
      <c r="BU435" s="82">
        <v>0</v>
      </c>
      <c r="BV435" s="82">
        <v>409.57778118264952</v>
      </c>
      <c r="BW435" s="82">
        <v>25910.796589626916</v>
      </c>
      <c r="BX435" s="82">
        <v>25501.218808444268</v>
      </c>
      <c r="BY435" s="82">
        <v>0</v>
      </c>
      <c r="BZ435" s="82">
        <v>409.57778118264952</v>
      </c>
      <c r="CA435" s="82">
        <v>25910.796589626916</v>
      </c>
      <c r="CB435" s="82">
        <v>1837172.9867399998</v>
      </c>
      <c r="CC435" s="82">
        <v>0</v>
      </c>
      <c r="CD435" s="82">
        <v>29507.030279999999</v>
      </c>
      <c r="CE435" s="82">
        <v>1866680.0170200001</v>
      </c>
      <c r="CF435" s="82">
        <v>25501.218808444268</v>
      </c>
      <c r="CG435" s="82">
        <v>0</v>
      </c>
      <c r="CH435" s="82">
        <v>409.57778118264952</v>
      </c>
      <c r="CI435" s="82">
        <v>25910.796589626916</v>
      </c>
      <c r="CJ435" s="82" t="s">
        <v>96</v>
      </c>
      <c r="CK435" s="83">
        <v>1.4999999999999999E-2</v>
      </c>
      <c r="CL435" s="83">
        <v>3.5000000000000003E-2</v>
      </c>
      <c r="CM435" s="83">
        <v>0.26500000000000001</v>
      </c>
      <c r="CN435" s="82">
        <v>5851.8011999999999</v>
      </c>
      <c r="CO435" s="82">
        <v>13654.202800000003</v>
      </c>
      <c r="CP435" s="82">
        <v>103381.82120000001</v>
      </c>
      <c r="CQ435" s="82">
        <v>5851.8011999999999</v>
      </c>
      <c r="CR435" s="89">
        <v>5851.8011999999999</v>
      </c>
      <c r="CS435" s="82">
        <v>5851.8011999999999</v>
      </c>
      <c r="CT435" s="82">
        <v>13654.202800000003</v>
      </c>
      <c r="CU435" s="82">
        <v>103381.82120000001</v>
      </c>
      <c r="CV435" s="82">
        <v>5851.8011999999999</v>
      </c>
      <c r="CW435" s="82">
        <v>5851.8011999999999</v>
      </c>
    </row>
    <row r="436" spans="1:101">
      <c r="A436" s="86" t="s">
        <v>520</v>
      </c>
      <c r="B436" s="87" t="s">
        <v>2695</v>
      </c>
      <c r="C436" s="75" t="s">
        <v>2958</v>
      </c>
      <c r="D436" s="74" t="s">
        <v>2605</v>
      </c>
      <c r="E436" s="74" t="s">
        <v>520</v>
      </c>
      <c r="F436" s="74" t="s">
        <v>2695</v>
      </c>
      <c r="G436" s="74" t="s">
        <v>943</v>
      </c>
      <c r="I436" s="74" t="s">
        <v>836</v>
      </c>
      <c r="J436" s="74" t="s">
        <v>2582</v>
      </c>
      <c r="K436" s="74" t="s">
        <v>100</v>
      </c>
      <c r="L436" s="74" t="s">
        <v>89</v>
      </c>
      <c r="M436" s="74" t="s">
        <v>90</v>
      </c>
      <c r="N436" s="74" t="s">
        <v>945</v>
      </c>
      <c r="O436" s="76">
        <v>44483</v>
      </c>
      <c r="P436" s="76">
        <v>44469</v>
      </c>
      <c r="Q436" s="77">
        <v>1</v>
      </c>
      <c r="R436" s="74" t="s">
        <v>94</v>
      </c>
      <c r="S436" s="77">
        <v>5000000</v>
      </c>
      <c r="T436" s="77">
        <v>5000000</v>
      </c>
      <c r="U436" s="77">
        <v>78263.89</v>
      </c>
      <c r="V436" s="78">
        <v>4.9000000000000002E-2</v>
      </c>
      <c r="W436" s="79">
        <v>1</v>
      </c>
      <c r="X436" s="77">
        <v>5000000</v>
      </c>
      <c r="Y436" s="88">
        <v>5000000</v>
      </c>
      <c r="Z436" s="77">
        <v>78263.89</v>
      </c>
      <c r="AA436" s="74">
        <v>0</v>
      </c>
      <c r="AB436" s="74">
        <v>0</v>
      </c>
      <c r="AD436" s="74">
        <v>0</v>
      </c>
      <c r="AE436" s="74">
        <v>0</v>
      </c>
      <c r="AF436" s="74">
        <v>0</v>
      </c>
      <c r="AG436" s="74">
        <v>0</v>
      </c>
      <c r="AI436" s="74">
        <v>5</v>
      </c>
      <c r="AJ436" s="74">
        <v>5</v>
      </c>
      <c r="AL436" s="74">
        <v>5</v>
      </c>
      <c r="AM436" s="74" t="s">
        <v>95</v>
      </c>
      <c r="AN436" s="74">
        <v>0</v>
      </c>
      <c r="AO436" s="74" t="s">
        <v>95</v>
      </c>
      <c r="AP436" s="74" t="s">
        <v>95</v>
      </c>
      <c r="AQ436" s="74">
        <v>1</v>
      </c>
      <c r="AS436" s="74">
        <v>1</v>
      </c>
      <c r="AT436" s="74" t="s">
        <v>92</v>
      </c>
      <c r="AU436" s="74" t="s">
        <v>2579</v>
      </c>
      <c r="AV436" s="74" t="s">
        <v>94</v>
      </c>
      <c r="AW436" s="77">
        <v>40000000</v>
      </c>
      <c r="AX436" s="77">
        <v>5181551.95</v>
      </c>
      <c r="AY436" s="79">
        <v>1</v>
      </c>
      <c r="AZ436" s="77">
        <v>259416000</v>
      </c>
      <c r="BA436" s="77">
        <v>33604437.01653</v>
      </c>
      <c r="BB436" s="74" t="s">
        <v>93</v>
      </c>
      <c r="BC436" s="75" t="s">
        <v>2958</v>
      </c>
      <c r="BD436" s="82">
        <v>62463.080758458585</v>
      </c>
      <c r="BE436" s="82">
        <v>0</v>
      </c>
      <c r="BF436" s="82">
        <v>977.72073630822365</v>
      </c>
      <c r="BG436" s="82">
        <v>63440.801494766813</v>
      </c>
      <c r="BH436" s="82">
        <v>62463.080758458585</v>
      </c>
      <c r="BI436" s="82">
        <v>0</v>
      </c>
      <c r="BJ436" s="82">
        <v>977.72073630822365</v>
      </c>
      <c r="BK436" s="82">
        <v>63440.801494766813</v>
      </c>
      <c r="BL436" s="82">
        <v>4500000</v>
      </c>
      <c r="BM436" s="82">
        <v>0</v>
      </c>
      <c r="BN436" s="82">
        <v>70437.501000000004</v>
      </c>
      <c r="BO436" s="82">
        <v>4570437.5009999992</v>
      </c>
      <c r="BP436" s="82">
        <v>62463.080758458585</v>
      </c>
      <c r="BQ436" s="82">
        <v>0</v>
      </c>
      <c r="BR436" s="82">
        <v>977.72073630822365</v>
      </c>
      <c r="BS436" s="89">
        <v>63440.801494766813</v>
      </c>
      <c r="BT436" s="82">
        <v>326838.07006863452</v>
      </c>
      <c r="BU436" s="82">
        <v>0</v>
      </c>
      <c r="BV436" s="82">
        <v>5115.9237527327805</v>
      </c>
      <c r="BW436" s="82">
        <v>331953.99382136733</v>
      </c>
      <c r="BX436" s="82">
        <v>326838.07006863452</v>
      </c>
      <c r="BY436" s="82">
        <v>0</v>
      </c>
      <c r="BZ436" s="82">
        <v>5115.9237527327805</v>
      </c>
      <c r="CA436" s="82">
        <v>331953.99382136733</v>
      </c>
      <c r="CB436" s="82">
        <v>23546250</v>
      </c>
      <c r="CC436" s="82">
        <v>0</v>
      </c>
      <c r="CD436" s="82">
        <v>368564.22398250003</v>
      </c>
      <c r="CE436" s="82">
        <v>23914814.223982494</v>
      </c>
      <c r="CF436" s="82">
        <v>326838.07006863452</v>
      </c>
      <c r="CG436" s="82">
        <v>0</v>
      </c>
      <c r="CH436" s="82">
        <v>5115.9237527327805</v>
      </c>
      <c r="CI436" s="82">
        <v>331953.99382136733</v>
      </c>
      <c r="CJ436" s="82" t="s">
        <v>96</v>
      </c>
      <c r="CK436" s="83">
        <v>1.4999999999999999E-2</v>
      </c>
      <c r="CL436" s="83">
        <v>3.5000000000000003E-2</v>
      </c>
      <c r="CM436" s="83">
        <v>0.26500000000000001</v>
      </c>
      <c r="CN436" s="82">
        <v>75000</v>
      </c>
      <c r="CO436" s="82">
        <v>175000.00000000003</v>
      </c>
      <c r="CP436" s="82">
        <v>1325000</v>
      </c>
      <c r="CQ436" s="82">
        <v>75000</v>
      </c>
      <c r="CR436" s="89">
        <v>75000</v>
      </c>
      <c r="CS436" s="82">
        <v>75000</v>
      </c>
      <c r="CT436" s="82">
        <v>175000.00000000003</v>
      </c>
      <c r="CU436" s="82">
        <v>1325000</v>
      </c>
      <c r="CV436" s="82">
        <v>75000</v>
      </c>
      <c r="CW436" s="82">
        <v>75000</v>
      </c>
    </row>
    <row r="437" spans="1:101">
      <c r="A437" s="86" t="s">
        <v>520</v>
      </c>
      <c r="B437" s="87" t="s">
        <v>2696</v>
      </c>
      <c r="C437" s="75" t="s">
        <v>2959</v>
      </c>
      <c r="D437" s="74" t="s">
        <v>2605</v>
      </c>
      <c r="E437" s="74" t="s">
        <v>520</v>
      </c>
      <c r="F437" s="74" t="s">
        <v>2696</v>
      </c>
      <c r="G437" s="74" t="s">
        <v>943</v>
      </c>
      <c r="I437" s="74" t="s">
        <v>836</v>
      </c>
      <c r="J437" s="74" t="s">
        <v>2582</v>
      </c>
      <c r="K437" s="74" t="s">
        <v>100</v>
      </c>
      <c r="L437" s="74" t="s">
        <v>89</v>
      </c>
      <c r="M437" s="74" t="s">
        <v>90</v>
      </c>
      <c r="N437" s="74" t="s">
        <v>945</v>
      </c>
      <c r="O437" s="76">
        <v>44491</v>
      </c>
      <c r="P437" s="76">
        <v>44469</v>
      </c>
      <c r="Q437" s="77">
        <v>1</v>
      </c>
      <c r="R437" s="74" t="s">
        <v>94</v>
      </c>
      <c r="S437" s="77">
        <v>2970909.42</v>
      </c>
      <c r="T437" s="77">
        <v>2970909.42</v>
      </c>
      <c r="U437" s="77">
        <v>48524.85</v>
      </c>
      <c r="V437" s="78">
        <v>4.9000000000000002E-2</v>
      </c>
      <c r="W437" s="79">
        <v>1</v>
      </c>
      <c r="X437" s="77">
        <v>2970909.42</v>
      </c>
      <c r="Y437" s="88">
        <v>2970909.42</v>
      </c>
      <c r="Z437" s="77">
        <v>48524.85</v>
      </c>
      <c r="AA437" s="74">
        <v>0</v>
      </c>
      <c r="AB437" s="74">
        <v>0</v>
      </c>
      <c r="AD437" s="74">
        <v>0</v>
      </c>
      <c r="AE437" s="74">
        <v>0</v>
      </c>
      <c r="AF437" s="74">
        <v>0</v>
      </c>
      <c r="AG437" s="74">
        <v>0</v>
      </c>
      <c r="AI437" s="74">
        <v>5</v>
      </c>
      <c r="AJ437" s="74">
        <v>5</v>
      </c>
      <c r="AL437" s="74">
        <v>5</v>
      </c>
      <c r="AM437" s="74" t="s">
        <v>95</v>
      </c>
      <c r="AN437" s="74">
        <v>0</v>
      </c>
      <c r="AO437" s="74" t="s">
        <v>95</v>
      </c>
      <c r="AP437" s="74" t="s">
        <v>95</v>
      </c>
      <c r="AQ437" s="74">
        <v>1</v>
      </c>
      <c r="AS437" s="74">
        <v>1</v>
      </c>
      <c r="AT437" s="74" t="s">
        <v>92</v>
      </c>
      <c r="AU437" s="74" t="s">
        <v>2579</v>
      </c>
      <c r="AV437" s="74" t="s">
        <v>94</v>
      </c>
      <c r="AW437" s="77">
        <v>40000000</v>
      </c>
      <c r="AX437" s="77">
        <v>5181551.95</v>
      </c>
      <c r="AY437" s="79">
        <v>1</v>
      </c>
      <c r="AZ437" s="77">
        <v>259416000</v>
      </c>
      <c r="BA437" s="77">
        <v>33604437.01653</v>
      </c>
      <c r="BB437" s="74" t="s">
        <v>93</v>
      </c>
      <c r="BC437" s="75" t="s">
        <v>2959</v>
      </c>
      <c r="BD437" s="82">
        <v>37114.431005505066</v>
      </c>
      <c r="BE437" s="82">
        <v>0</v>
      </c>
      <c r="BF437" s="82">
        <v>606.2023248684178</v>
      </c>
      <c r="BG437" s="82">
        <v>37720.633330373486</v>
      </c>
      <c r="BH437" s="82">
        <v>37114.431005505066</v>
      </c>
      <c r="BI437" s="82">
        <v>0</v>
      </c>
      <c r="BJ437" s="82">
        <v>606.2023248684178</v>
      </c>
      <c r="BK437" s="82">
        <v>37720.633330373486</v>
      </c>
      <c r="BL437" s="82">
        <v>2673818.4779999997</v>
      </c>
      <c r="BM437" s="82">
        <v>0</v>
      </c>
      <c r="BN437" s="82">
        <v>43672.364999999998</v>
      </c>
      <c r="BO437" s="82">
        <v>2717490.8429999999</v>
      </c>
      <c r="BP437" s="82">
        <v>37114.431005505066</v>
      </c>
      <c r="BQ437" s="82">
        <v>0</v>
      </c>
      <c r="BR437" s="82">
        <v>606.2023248684178</v>
      </c>
      <c r="BS437" s="89">
        <v>37720.633330373486</v>
      </c>
      <c r="BT437" s="82">
        <v>194201.26023630524</v>
      </c>
      <c r="BU437" s="82">
        <v>0</v>
      </c>
      <c r="BV437" s="82">
        <v>3171.9536648739963</v>
      </c>
      <c r="BW437" s="82">
        <v>197373.21390117926</v>
      </c>
      <c r="BX437" s="82">
        <v>194201.26023630524</v>
      </c>
      <c r="BY437" s="82">
        <v>0</v>
      </c>
      <c r="BZ437" s="82">
        <v>3171.9536648739963</v>
      </c>
      <c r="CA437" s="82">
        <v>197373.21390117926</v>
      </c>
      <c r="CB437" s="82">
        <v>13990755.186134998</v>
      </c>
      <c r="CC437" s="82">
        <v>0</v>
      </c>
      <c r="CD437" s="82">
        <v>228515.64986249999</v>
      </c>
      <c r="CE437" s="82">
        <v>14219270.8359975</v>
      </c>
      <c r="CF437" s="82">
        <v>194201.26023630524</v>
      </c>
      <c r="CG437" s="82">
        <v>0</v>
      </c>
      <c r="CH437" s="82">
        <v>3171.9536648739963</v>
      </c>
      <c r="CI437" s="82">
        <v>197373.21390117926</v>
      </c>
      <c r="CJ437" s="82" t="s">
        <v>96</v>
      </c>
      <c r="CK437" s="83">
        <v>1.4999999999999999E-2</v>
      </c>
      <c r="CL437" s="83">
        <v>3.5000000000000003E-2</v>
      </c>
      <c r="CM437" s="83">
        <v>0.26500000000000001</v>
      </c>
      <c r="CN437" s="82">
        <v>44563.641299999996</v>
      </c>
      <c r="CO437" s="82">
        <v>103981.8297</v>
      </c>
      <c r="CP437" s="82">
        <v>787290.9963</v>
      </c>
      <c r="CQ437" s="82">
        <v>44563.641299999996</v>
      </c>
      <c r="CR437" s="89">
        <v>44563.641299999996</v>
      </c>
      <c r="CS437" s="82">
        <v>44563.641299999996</v>
      </c>
      <c r="CT437" s="82">
        <v>103981.8297</v>
      </c>
      <c r="CU437" s="82">
        <v>787290.9963</v>
      </c>
      <c r="CV437" s="82">
        <v>44563.641299999996</v>
      </c>
      <c r="CW437" s="82">
        <v>44563.641299999996</v>
      </c>
    </row>
    <row r="438" spans="1:101">
      <c r="A438" s="86" t="s">
        <v>520</v>
      </c>
      <c r="B438" s="87" t="s">
        <v>2698</v>
      </c>
      <c r="C438" s="75" t="s">
        <v>2960</v>
      </c>
      <c r="D438" s="74" t="s">
        <v>2605</v>
      </c>
      <c r="E438" s="74" t="s">
        <v>520</v>
      </c>
      <c r="F438" s="74" t="s">
        <v>2698</v>
      </c>
      <c r="G438" s="74" t="s">
        <v>934</v>
      </c>
      <c r="I438" s="74" t="s">
        <v>836</v>
      </c>
      <c r="J438" s="74" t="s">
        <v>2606</v>
      </c>
      <c r="K438" s="74" t="s">
        <v>936</v>
      </c>
      <c r="L438" s="74" t="s">
        <v>89</v>
      </c>
      <c r="M438" s="74" t="s">
        <v>90</v>
      </c>
      <c r="N438" s="74" t="s">
        <v>937</v>
      </c>
      <c r="O438" s="76">
        <v>44491</v>
      </c>
      <c r="P438" s="76">
        <v>44469</v>
      </c>
      <c r="Q438" s="77">
        <v>1</v>
      </c>
      <c r="R438" s="74" t="s">
        <v>94</v>
      </c>
      <c r="S438" s="77">
        <v>541752.30000000005</v>
      </c>
      <c r="T438" s="77">
        <v>541752.30000000005</v>
      </c>
      <c r="U438" s="77">
        <v>8848.6200000000008</v>
      </c>
      <c r="V438" s="78">
        <v>4.9000000000000002E-2</v>
      </c>
      <c r="W438" s="79">
        <v>1</v>
      </c>
      <c r="X438" s="77">
        <v>541752.30000000005</v>
      </c>
      <c r="Y438" s="88">
        <v>541752.30000000005</v>
      </c>
      <c r="Z438" s="77">
        <v>8848.6200000000008</v>
      </c>
      <c r="AA438" s="74">
        <v>0</v>
      </c>
      <c r="AB438" s="74">
        <v>0</v>
      </c>
      <c r="AD438" s="74">
        <v>0</v>
      </c>
      <c r="AE438" s="74">
        <v>0</v>
      </c>
      <c r="AF438" s="74">
        <v>0</v>
      </c>
      <c r="AG438" s="74">
        <v>0</v>
      </c>
      <c r="AI438" s="74">
        <v>5</v>
      </c>
      <c r="AJ438" s="74">
        <v>5</v>
      </c>
      <c r="AL438" s="74">
        <v>5</v>
      </c>
      <c r="AM438" s="74" t="s">
        <v>95</v>
      </c>
      <c r="AN438" s="74">
        <v>0</v>
      </c>
      <c r="AO438" s="74" t="s">
        <v>95</v>
      </c>
      <c r="AP438" s="74" t="s">
        <v>95</v>
      </c>
      <c r="AQ438" s="74">
        <v>1</v>
      </c>
      <c r="AS438" s="74">
        <v>1</v>
      </c>
      <c r="AT438" s="74" t="s">
        <v>92</v>
      </c>
      <c r="AU438" s="74" t="s">
        <v>2579</v>
      </c>
      <c r="AV438" s="74" t="s">
        <v>94</v>
      </c>
      <c r="AW438" s="77">
        <v>12000000</v>
      </c>
      <c r="AX438" s="77">
        <v>10713483.01</v>
      </c>
      <c r="AY438" s="79">
        <v>1</v>
      </c>
      <c r="AZ438" s="77">
        <v>77824800</v>
      </c>
      <c r="BA438" s="77">
        <v>69481222.713054001</v>
      </c>
      <c r="BB438" s="74" t="s">
        <v>93</v>
      </c>
      <c r="BC438" s="75" t="s">
        <v>2960</v>
      </c>
      <c r="BD438" s="82">
        <v>6767.9035331961368</v>
      </c>
      <c r="BE438" s="82">
        <v>0</v>
      </c>
      <c r="BF438" s="82">
        <v>110.54241313218236</v>
      </c>
      <c r="BG438" s="82">
        <v>6878.4459463283192</v>
      </c>
      <c r="BH438" s="82">
        <v>6767.9035331961368</v>
      </c>
      <c r="BI438" s="82">
        <v>0</v>
      </c>
      <c r="BJ438" s="82">
        <v>110.54241313218236</v>
      </c>
      <c r="BK438" s="82">
        <v>6878.4459463283192</v>
      </c>
      <c r="BL438" s="82">
        <v>487577.07000000007</v>
      </c>
      <c r="BM438" s="82">
        <v>0</v>
      </c>
      <c r="BN438" s="82">
        <v>7963.7580000000007</v>
      </c>
      <c r="BO438" s="82">
        <v>495540.8280000001</v>
      </c>
      <c r="BP438" s="82">
        <v>6767.9035331961368</v>
      </c>
      <c r="BQ438" s="82">
        <v>0</v>
      </c>
      <c r="BR438" s="82">
        <v>110.54241313218236</v>
      </c>
      <c r="BS438" s="89">
        <v>6878.4459463283192</v>
      </c>
      <c r="BT438" s="82">
        <v>35413.055237448789</v>
      </c>
      <c r="BU438" s="82">
        <v>0</v>
      </c>
      <c r="BV438" s="82">
        <v>578.41317671414424</v>
      </c>
      <c r="BW438" s="82">
        <v>35991.468414162933</v>
      </c>
      <c r="BX438" s="82">
        <v>35413.055237448789</v>
      </c>
      <c r="BY438" s="82">
        <v>0</v>
      </c>
      <c r="BZ438" s="82">
        <v>578.41317671414424</v>
      </c>
      <c r="CA438" s="82">
        <v>35991.468414162933</v>
      </c>
      <c r="CB438" s="82">
        <v>2551247.0187750002</v>
      </c>
      <c r="CC438" s="82">
        <v>0</v>
      </c>
      <c r="CD438" s="82">
        <v>41670.363735000006</v>
      </c>
      <c r="CE438" s="82">
        <v>2592917.3825100004</v>
      </c>
      <c r="CF438" s="82">
        <v>35413.055237448789</v>
      </c>
      <c r="CG438" s="82">
        <v>0</v>
      </c>
      <c r="CH438" s="82">
        <v>578.41317671414424</v>
      </c>
      <c r="CI438" s="82">
        <v>35991.468414162933</v>
      </c>
      <c r="CJ438" s="82" t="s">
        <v>96</v>
      </c>
      <c r="CK438" s="83">
        <v>1.4999999999999999E-2</v>
      </c>
      <c r="CL438" s="83">
        <v>3.5000000000000003E-2</v>
      </c>
      <c r="CM438" s="83">
        <v>0.26500000000000001</v>
      </c>
      <c r="CN438" s="82">
        <v>8126.2845000000007</v>
      </c>
      <c r="CO438" s="82">
        <v>18961.330500000004</v>
      </c>
      <c r="CP438" s="82">
        <v>143564.35950000002</v>
      </c>
      <c r="CQ438" s="82">
        <v>8126.2845000000007</v>
      </c>
      <c r="CR438" s="89">
        <v>8126.2845000000007</v>
      </c>
      <c r="CS438" s="82">
        <v>8126.2845000000007</v>
      </c>
      <c r="CT438" s="82">
        <v>18961.330500000004</v>
      </c>
      <c r="CU438" s="82">
        <v>143564.35950000002</v>
      </c>
      <c r="CV438" s="82">
        <v>8126.2845000000007</v>
      </c>
      <c r="CW438" s="82">
        <v>8126.2845000000007</v>
      </c>
    </row>
    <row r="439" spans="1:101">
      <c r="A439" s="86" t="s">
        <v>520</v>
      </c>
      <c r="B439" s="87" t="s">
        <v>928</v>
      </c>
      <c r="C439" s="75" t="s">
        <v>2008</v>
      </c>
      <c r="D439" s="74" t="s">
        <v>2605</v>
      </c>
      <c r="E439" s="74" t="s">
        <v>520</v>
      </c>
      <c r="F439" s="74" t="s">
        <v>928</v>
      </c>
      <c r="G439" s="74" t="s">
        <v>929</v>
      </c>
      <c r="I439" s="74" t="s">
        <v>836</v>
      </c>
      <c r="J439" s="74" t="s">
        <v>2582</v>
      </c>
      <c r="K439" s="74" t="s">
        <v>100</v>
      </c>
      <c r="L439" s="74" t="s">
        <v>89</v>
      </c>
      <c r="M439" s="74" t="s">
        <v>90</v>
      </c>
      <c r="N439" s="74" t="s">
        <v>931</v>
      </c>
      <c r="O439" s="76">
        <v>44498</v>
      </c>
      <c r="P439" s="76">
        <v>44469</v>
      </c>
      <c r="Q439" s="77">
        <v>1</v>
      </c>
      <c r="R439" s="74" t="s">
        <v>94</v>
      </c>
      <c r="S439" s="77">
        <v>3014736.87</v>
      </c>
      <c r="T439" s="77">
        <v>3014736.87</v>
      </c>
      <c r="U439" s="77">
        <v>44726.97</v>
      </c>
      <c r="V439" s="78">
        <v>4.9000000000000002E-2</v>
      </c>
      <c r="W439" s="79">
        <v>1</v>
      </c>
      <c r="X439" s="77">
        <v>3014736.87</v>
      </c>
      <c r="Y439" s="88">
        <v>3014736.87</v>
      </c>
      <c r="Z439" s="77">
        <v>44726.97</v>
      </c>
      <c r="AA439" s="74">
        <v>0</v>
      </c>
      <c r="AB439" s="74">
        <v>0</v>
      </c>
      <c r="AD439" s="74">
        <v>0</v>
      </c>
      <c r="AE439" s="74">
        <v>0</v>
      </c>
      <c r="AF439" s="74">
        <v>0</v>
      </c>
      <c r="AG439" s="74">
        <v>0</v>
      </c>
      <c r="AI439" s="74">
        <v>5</v>
      </c>
      <c r="AJ439" s="74">
        <v>5</v>
      </c>
      <c r="AL439" s="74">
        <v>5</v>
      </c>
      <c r="AM439" s="74" t="s">
        <v>95</v>
      </c>
      <c r="AN439" s="74">
        <v>0</v>
      </c>
      <c r="AO439" s="74" t="s">
        <v>95</v>
      </c>
      <c r="AP439" s="74" t="s">
        <v>95</v>
      </c>
      <c r="AQ439" s="74">
        <v>1</v>
      </c>
      <c r="AS439" s="74">
        <v>1</v>
      </c>
      <c r="AT439" s="74" t="s">
        <v>92</v>
      </c>
      <c r="AU439" s="74" t="s">
        <v>2579</v>
      </c>
      <c r="AV439" s="74" t="s">
        <v>94</v>
      </c>
      <c r="AW439" s="77">
        <v>80000000</v>
      </c>
      <c r="AX439" s="77">
        <v>76985263.129999995</v>
      </c>
      <c r="AY439" s="79">
        <v>1</v>
      </c>
      <c r="AZ439" s="77">
        <v>518832000</v>
      </c>
      <c r="BA439" s="77">
        <v>499280225.50330198</v>
      </c>
      <c r="BB439" s="74" t="s">
        <v>93</v>
      </c>
      <c r="BC439" s="75" t="s">
        <v>2008</v>
      </c>
      <c r="BD439" s="82">
        <v>37661.950515262535</v>
      </c>
      <c r="BE439" s="82">
        <v>0</v>
      </c>
      <c r="BF439" s="82">
        <v>558.75686783823085</v>
      </c>
      <c r="BG439" s="82">
        <v>38220.707383100766</v>
      </c>
      <c r="BH439" s="82">
        <v>37661.950515262535</v>
      </c>
      <c r="BI439" s="82">
        <v>0</v>
      </c>
      <c r="BJ439" s="82">
        <v>558.75686783823085</v>
      </c>
      <c r="BK439" s="82">
        <v>38220.707383100766</v>
      </c>
      <c r="BL439" s="82">
        <v>2713263.1830000002</v>
      </c>
      <c r="BM439" s="82">
        <v>0</v>
      </c>
      <c r="BN439" s="82">
        <v>40254.273000000001</v>
      </c>
      <c r="BO439" s="82">
        <v>2753517.4560000002</v>
      </c>
      <c r="BP439" s="82">
        <v>37661.950515262535</v>
      </c>
      <c r="BQ439" s="82">
        <v>0</v>
      </c>
      <c r="BR439" s="82">
        <v>558.75686783823085</v>
      </c>
      <c r="BS439" s="89">
        <v>38220.707383100766</v>
      </c>
      <c r="BT439" s="82">
        <v>197066.15607111121</v>
      </c>
      <c r="BU439" s="82">
        <v>0</v>
      </c>
      <c r="BV439" s="82">
        <v>2923.6953109635429</v>
      </c>
      <c r="BW439" s="82">
        <v>199989.85138207476</v>
      </c>
      <c r="BX439" s="82">
        <v>197066.15607111121</v>
      </c>
      <c r="BY439" s="82">
        <v>0</v>
      </c>
      <c r="BZ439" s="82">
        <v>2923.6953109635429</v>
      </c>
      <c r="CA439" s="82">
        <v>199989.85138207476</v>
      </c>
      <c r="CB439" s="82">
        <v>14197149.605047502</v>
      </c>
      <c r="CC439" s="82">
        <v>0</v>
      </c>
      <c r="CD439" s="82">
        <v>210630.4834725</v>
      </c>
      <c r="CE439" s="82">
        <v>14407780.088520002</v>
      </c>
      <c r="CF439" s="82">
        <v>197066.15607111121</v>
      </c>
      <c r="CG439" s="82">
        <v>0</v>
      </c>
      <c r="CH439" s="82">
        <v>2923.6953109635429</v>
      </c>
      <c r="CI439" s="82">
        <v>199989.85138207476</v>
      </c>
      <c r="CJ439" s="82" t="s">
        <v>96</v>
      </c>
      <c r="CK439" s="83">
        <v>1.4999999999999999E-2</v>
      </c>
      <c r="CL439" s="83">
        <v>3.5000000000000003E-2</v>
      </c>
      <c r="CM439" s="83">
        <v>0.26500000000000001</v>
      </c>
      <c r="CN439" s="82">
        <v>45221.053050000002</v>
      </c>
      <c r="CO439" s="82">
        <v>105515.79045000001</v>
      </c>
      <c r="CP439" s="82">
        <v>798905.27055000002</v>
      </c>
      <c r="CQ439" s="82">
        <v>45221.053050000002</v>
      </c>
      <c r="CR439" s="89">
        <v>45221.053050000002</v>
      </c>
      <c r="CS439" s="82">
        <v>45221.053050000002</v>
      </c>
      <c r="CT439" s="82">
        <v>105515.79045000001</v>
      </c>
      <c r="CU439" s="82">
        <v>798905.27055000002</v>
      </c>
      <c r="CV439" s="82">
        <v>45221.053050000002</v>
      </c>
      <c r="CW439" s="82">
        <v>45221.053050000002</v>
      </c>
    </row>
    <row r="440" spans="1:101">
      <c r="A440" s="86" t="s">
        <v>520</v>
      </c>
      <c r="B440" s="87" t="s">
        <v>932</v>
      </c>
      <c r="C440" s="75" t="s">
        <v>2009</v>
      </c>
      <c r="D440" s="74" t="s">
        <v>2605</v>
      </c>
      <c r="E440" s="74" t="s">
        <v>520</v>
      </c>
      <c r="F440" s="74" t="s">
        <v>932</v>
      </c>
      <c r="G440" s="74" t="s">
        <v>915</v>
      </c>
      <c r="I440" s="74" t="s">
        <v>836</v>
      </c>
      <c r="J440" s="74" t="s">
        <v>2582</v>
      </c>
      <c r="K440" s="74" t="s">
        <v>100</v>
      </c>
      <c r="L440" s="74" t="s">
        <v>89</v>
      </c>
      <c r="M440" s="74" t="s">
        <v>90</v>
      </c>
      <c r="N440" s="74" t="s">
        <v>917</v>
      </c>
      <c r="O440" s="76">
        <v>44543</v>
      </c>
      <c r="P440" s="76">
        <v>44469</v>
      </c>
      <c r="Q440" s="77">
        <v>1</v>
      </c>
      <c r="R440" s="74" t="s">
        <v>94</v>
      </c>
      <c r="S440" s="77">
        <v>5000000</v>
      </c>
      <c r="T440" s="77">
        <v>5000000</v>
      </c>
      <c r="U440" s="77">
        <v>108375</v>
      </c>
      <c r="V440" s="78">
        <v>5.0999999999999997E-2</v>
      </c>
      <c r="W440" s="79">
        <v>1</v>
      </c>
      <c r="X440" s="77">
        <v>5000000</v>
      </c>
      <c r="Y440" s="88">
        <v>5000000</v>
      </c>
      <c r="Z440" s="77">
        <v>108375</v>
      </c>
      <c r="AA440" s="74">
        <v>0</v>
      </c>
      <c r="AB440" s="74">
        <v>0</v>
      </c>
      <c r="AD440" s="74">
        <v>0</v>
      </c>
      <c r="AE440" s="74">
        <v>0</v>
      </c>
      <c r="AF440" s="74">
        <v>0</v>
      </c>
      <c r="AG440" s="74">
        <v>0</v>
      </c>
      <c r="AI440" s="74">
        <v>5</v>
      </c>
      <c r="AJ440" s="74">
        <v>5</v>
      </c>
      <c r="AL440" s="74">
        <v>5</v>
      </c>
      <c r="AM440" s="74" t="s">
        <v>95</v>
      </c>
      <c r="AN440" s="74">
        <v>0</v>
      </c>
      <c r="AO440" s="74" t="s">
        <v>95</v>
      </c>
      <c r="AP440" s="74" t="s">
        <v>95</v>
      </c>
      <c r="AQ440" s="74">
        <v>1</v>
      </c>
      <c r="AS440" s="74">
        <v>1</v>
      </c>
      <c r="AT440" s="74" t="s">
        <v>92</v>
      </c>
      <c r="AU440" s="74" t="s">
        <v>2579</v>
      </c>
      <c r="AV440" s="74" t="s">
        <v>94</v>
      </c>
      <c r="AW440" s="77">
        <v>10000000</v>
      </c>
      <c r="AX440" s="77">
        <v>0</v>
      </c>
      <c r="AY440" s="79">
        <v>1</v>
      </c>
      <c r="AZ440" s="77">
        <v>64854000</v>
      </c>
      <c r="BA440" s="77">
        <v>0</v>
      </c>
      <c r="BB440" s="74" t="s">
        <v>93</v>
      </c>
      <c r="BC440" s="75" t="s">
        <v>2009</v>
      </c>
      <c r="BD440" s="82">
        <v>62463.080758458585</v>
      </c>
      <c r="BE440" s="82">
        <v>0</v>
      </c>
      <c r="BF440" s="82">
        <v>1353.8872754395898</v>
      </c>
      <c r="BG440" s="82">
        <v>63816.968033898178</v>
      </c>
      <c r="BH440" s="82">
        <v>62463.080758458585</v>
      </c>
      <c r="BI440" s="82">
        <v>0</v>
      </c>
      <c r="BJ440" s="82">
        <v>1353.8872754395898</v>
      </c>
      <c r="BK440" s="82">
        <v>63816.968033898178</v>
      </c>
      <c r="BL440" s="82">
        <v>4500000</v>
      </c>
      <c r="BM440" s="82">
        <v>0</v>
      </c>
      <c r="BN440" s="82">
        <v>97537.5</v>
      </c>
      <c r="BO440" s="82">
        <v>4597537.5</v>
      </c>
      <c r="BP440" s="82">
        <v>62463.080758458585</v>
      </c>
      <c r="BQ440" s="82">
        <v>0</v>
      </c>
      <c r="BR440" s="82">
        <v>1353.8872754395898</v>
      </c>
      <c r="BS440" s="89">
        <v>63816.968033898178</v>
      </c>
      <c r="BT440" s="82">
        <v>326838.07006863452</v>
      </c>
      <c r="BU440" s="82">
        <v>0</v>
      </c>
      <c r="BV440" s="82">
        <v>7084.2151687376536</v>
      </c>
      <c r="BW440" s="82">
        <v>333922.28523737221</v>
      </c>
      <c r="BX440" s="82">
        <v>326838.07006863452</v>
      </c>
      <c r="BY440" s="82">
        <v>0</v>
      </c>
      <c r="BZ440" s="82">
        <v>7084.2151687376536</v>
      </c>
      <c r="CA440" s="82">
        <v>333922.28523737221</v>
      </c>
      <c r="CB440" s="82">
        <v>23546250</v>
      </c>
      <c r="CC440" s="82">
        <v>0</v>
      </c>
      <c r="CD440" s="82">
        <v>510364.96875</v>
      </c>
      <c r="CE440" s="82">
        <v>24056614.96875</v>
      </c>
      <c r="CF440" s="82">
        <v>326838.07006863452</v>
      </c>
      <c r="CG440" s="82">
        <v>0</v>
      </c>
      <c r="CH440" s="82">
        <v>7084.2151687376536</v>
      </c>
      <c r="CI440" s="82">
        <v>333922.28523737221</v>
      </c>
      <c r="CJ440" s="82" t="s">
        <v>96</v>
      </c>
      <c r="CK440" s="83">
        <v>1.4999999999999999E-2</v>
      </c>
      <c r="CL440" s="83">
        <v>3.5000000000000003E-2</v>
      </c>
      <c r="CM440" s="83">
        <v>0.26500000000000001</v>
      </c>
      <c r="CN440" s="82">
        <v>75000</v>
      </c>
      <c r="CO440" s="82">
        <v>175000.00000000003</v>
      </c>
      <c r="CP440" s="82">
        <v>1325000</v>
      </c>
      <c r="CQ440" s="82">
        <v>75000</v>
      </c>
      <c r="CR440" s="89">
        <v>75000</v>
      </c>
      <c r="CS440" s="82">
        <v>75000</v>
      </c>
      <c r="CT440" s="82">
        <v>175000.00000000003</v>
      </c>
      <c r="CU440" s="82">
        <v>1325000</v>
      </c>
      <c r="CV440" s="82">
        <v>75000</v>
      </c>
      <c r="CW440" s="82">
        <v>75000</v>
      </c>
    </row>
    <row r="441" spans="1:101">
      <c r="A441" s="86" t="s">
        <v>520</v>
      </c>
      <c r="B441" s="87" t="s">
        <v>2738</v>
      </c>
      <c r="C441" s="75" t="s">
        <v>2966</v>
      </c>
      <c r="D441" s="74" t="s">
        <v>2605</v>
      </c>
      <c r="E441" s="74" t="s">
        <v>520</v>
      </c>
      <c r="F441" s="74" t="s">
        <v>2738</v>
      </c>
      <c r="G441" s="74" t="s">
        <v>1033</v>
      </c>
      <c r="I441" s="74" t="s">
        <v>836</v>
      </c>
      <c r="J441" s="74" t="s">
        <v>2580</v>
      </c>
      <c r="K441" s="74" t="s">
        <v>88</v>
      </c>
      <c r="L441" s="74" t="s">
        <v>89</v>
      </c>
      <c r="M441" s="74" t="s">
        <v>90</v>
      </c>
      <c r="N441" s="74" t="s">
        <v>1035</v>
      </c>
      <c r="O441" s="76">
        <v>44494</v>
      </c>
      <c r="P441" s="76">
        <v>44469</v>
      </c>
      <c r="Q441" s="77">
        <v>1</v>
      </c>
      <c r="R441" s="74" t="s">
        <v>94</v>
      </c>
      <c r="S441" s="77">
        <v>5000000</v>
      </c>
      <c r="T441" s="77">
        <v>5000000</v>
      </c>
      <c r="U441" s="77">
        <v>66458.33</v>
      </c>
      <c r="V441" s="78">
        <v>5.5E-2</v>
      </c>
      <c r="W441" s="79">
        <v>1</v>
      </c>
      <c r="X441" s="77">
        <v>5000000</v>
      </c>
      <c r="Y441" s="88">
        <v>5000000</v>
      </c>
      <c r="Z441" s="77">
        <v>66458.33</v>
      </c>
      <c r="AA441" s="74">
        <v>0</v>
      </c>
      <c r="AB441" s="74">
        <v>0</v>
      </c>
      <c r="AD441" s="74">
        <v>0</v>
      </c>
      <c r="AE441" s="74">
        <v>0</v>
      </c>
      <c r="AF441" s="74">
        <v>0</v>
      </c>
      <c r="AG441" s="74">
        <v>0</v>
      </c>
      <c r="AI441" s="74">
        <v>4</v>
      </c>
      <c r="AJ441" s="74">
        <v>4</v>
      </c>
      <c r="AL441" s="74">
        <v>4</v>
      </c>
      <c r="AM441" s="74" t="s">
        <v>95</v>
      </c>
      <c r="AN441" s="74">
        <v>0</v>
      </c>
      <c r="AO441" s="74" t="s">
        <v>95</v>
      </c>
      <c r="AP441" s="74" t="s">
        <v>95</v>
      </c>
      <c r="AQ441" s="74">
        <v>1</v>
      </c>
      <c r="AS441" s="74">
        <v>1</v>
      </c>
      <c r="AT441" s="74" t="s">
        <v>92</v>
      </c>
      <c r="AU441" s="74" t="s">
        <v>2579</v>
      </c>
      <c r="AV441" s="74" t="s">
        <v>94</v>
      </c>
      <c r="AW441" s="77">
        <v>10000000</v>
      </c>
      <c r="AX441" s="77">
        <v>500000</v>
      </c>
      <c r="AY441" s="79">
        <v>1</v>
      </c>
      <c r="AZ441" s="77">
        <v>64854000</v>
      </c>
      <c r="BA441" s="77">
        <v>3242700</v>
      </c>
      <c r="BB441" s="74" t="s">
        <v>93</v>
      </c>
      <c r="BC441" s="75" t="s">
        <v>2966</v>
      </c>
      <c r="BD441" s="82">
        <v>38153.502547056596</v>
      </c>
      <c r="BE441" s="82">
        <v>0</v>
      </c>
      <c r="BF441" s="82">
        <v>507.12361258562561</v>
      </c>
      <c r="BG441" s="82">
        <v>38660.626159642219</v>
      </c>
      <c r="BH441" s="82">
        <v>38153.502547056596</v>
      </c>
      <c r="BI441" s="82">
        <v>0</v>
      </c>
      <c r="BJ441" s="82">
        <v>507.12361258562561</v>
      </c>
      <c r="BK441" s="82">
        <v>38660.626159642219</v>
      </c>
      <c r="BL441" s="82">
        <v>4500000</v>
      </c>
      <c r="BM441" s="82">
        <v>0</v>
      </c>
      <c r="BN441" s="82">
        <v>59812.497000000003</v>
      </c>
      <c r="BO441" s="82">
        <v>4559812.4969999995</v>
      </c>
      <c r="BP441" s="82">
        <v>38153.502547056596</v>
      </c>
      <c r="BQ441" s="82">
        <v>0</v>
      </c>
      <c r="BR441" s="82">
        <v>507.12361258562561</v>
      </c>
      <c r="BS441" s="89">
        <v>38660.626159642219</v>
      </c>
      <c r="BT441" s="82">
        <v>199638.20207747363</v>
      </c>
      <c r="BU441" s="82">
        <v>0</v>
      </c>
      <c r="BV441" s="82">
        <v>2653.5243028542859</v>
      </c>
      <c r="BW441" s="82">
        <v>202291.72638032792</v>
      </c>
      <c r="BX441" s="82">
        <v>199638.20207747363</v>
      </c>
      <c r="BY441" s="82">
        <v>0</v>
      </c>
      <c r="BZ441" s="82">
        <v>2653.5243028542859</v>
      </c>
      <c r="CA441" s="82">
        <v>202291.72638032792</v>
      </c>
      <c r="CB441" s="82">
        <v>23546250</v>
      </c>
      <c r="CC441" s="82">
        <v>0</v>
      </c>
      <c r="CD441" s="82">
        <v>312968.89055250003</v>
      </c>
      <c r="CE441" s="82">
        <v>23859218.890552498</v>
      </c>
      <c r="CF441" s="82">
        <v>199638.20207747363</v>
      </c>
      <c r="CG441" s="82">
        <v>0</v>
      </c>
      <c r="CH441" s="82">
        <v>2653.5243028542859</v>
      </c>
      <c r="CI441" s="82">
        <v>202291.72638032792</v>
      </c>
      <c r="CJ441" s="82" t="s">
        <v>96</v>
      </c>
      <c r="CK441" s="83">
        <v>1.4999999999999999E-2</v>
      </c>
      <c r="CL441" s="83">
        <v>3.5000000000000003E-2</v>
      </c>
      <c r="CM441" s="83">
        <v>0.26500000000000001</v>
      </c>
      <c r="CN441" s="82">
        <v>75000</v>
      </c>
      <c r="CO441" s="82">
        <v>175000.00000000003</v>
      </c>
      <c r="CP441" s="82">
        <v>1325000</v>
      </c>
      <c r="CQ441" s="82">
        <v>75000</v>
      </c>
      <c r="CR441" s="89">
        <v>75000</v>
      </c>
      <c r="CS441" s="82">
        <v>75000</v>
      </c>
      <c r="CT441" s="82">
        <v>175000.00000000003</v>
      </c>
      <c r="CU441" s="82">
        <v>1325000</v>
      </c>
      <c r="CV441" s="82">
        <v>75000</v>
      </c>
      <c r="CW441" s="82">
        <v>75000</v>
      </c>
    </row>
    <row r="442" spans="1:101">
      <c r="A442" s="86" t="s">
        <v>520</v>
      </c>
      <c r="B442" s="87" t="s">
        <v>933</v>
      </c>
      <c r="C442" s="75" t="s">
        <v>2010</v>
      </c>
      <c r="D442" s="74" t="s">
        <v>2605</v>
      </c>
      <c r="E442" s="74" t="s">
        <v>520</v>
      </c>
      <c r="F442" s="74" t="s">
        <v>933</v>
      </c>
      <c r="G442" s="74" t="s">
        <v>934</v>
      </c>
      <c r="I442" s="74" t="s">
        <v>836</v>
      </c>
      <c r="J442" s="74" t="s">
        <v>2606</v>
      </c>
      <c r="K442" s="74" t="s">
        <v>936</v>
      </c>
      <c r="L442" s="74" t="s">
        <v>89</v>
      </c>
      <c r="M442" s="74" t="s">
        <v>90</v>
      </c>
      <c r="N442" s="74" t="s">
        <v>937</v>
      </c>
      <c r="O442" s="76">
        <v>44524</v>
      </c>
      <c r="P442" s="76">
        <v>44469</v>
      </c>
      <c r="Q442" s="77">
        <v>1</v>
      </c>
      <c r="R442" s="74" t="s">
        <v>94</v>
      </c>
      <c r="S442" s="77">
        <v>357873.44</v>
      </c>
      <c r="T442" s="77">
        <v>357873.44</v>
      </c>
      <c r="U442" s="77">
        <v>5699.13</v>
      </c>
      <c r="V442" s="78">
        <v>4.9000000000000002E-2</v>
      </c>
      <c r="W442" s="79">
        <v>1</v>
      </c>
      <c r="X442" s="77">
        <v>357873.44</v>
      </c>
      <c r="Y442" s="88">
        <v>357873.44</v>
      </c>
      <c r="Z442" s="77">
        <v>5699.13</v>
      </c>
      <c r="AA442" s="74">
        <v>0</v>
      </c>
      <c r="AB442" s="74">
        <v>0</v>
      </c>
      <c r="AD442" s="74">
        <v>0</v>
      </c>
      <c r="AE442" s="74">
        <v>0</v>
      </c>
      <c r="AF442" s="74">
        <v>0</v>
      </c>
      <c r="AG442" s="74">
        <v>0</v>
      </c>
      <c r="AI442" s="74">
        <v>5</v>
      </c>
      <c r="AJ442" s="74">
        <v>5</v>
      </c>
      <c r="AL442" s="74">
        <v>5</v>
      </c>
      <c r="AM442" s="74" t="s">
        <v>95</v>
      </c>
      <c r="AN442" s="74">
        <v>0</v>
      </c>
      <c r="AO442" s="74" t="s">
        <v>95</v>
      </c>
      <c r="AP442" s="74" t="s">
        <v>95</v>
      </c>
      <c r="AQ442" s="74">
        <v>1</v>
      </c>
      <c r="AS442" s="74">
        <v>1</v>
      </c>
      <c r="AT442" s="74" t="s">
        <v>92</v>
      </c>
      <c r="AU442" s="74" t="s">
        <v>2579</v>
      </c>
      <c r="AV442" s="74" t="s">
        <v>94</v>
      </c>
      <c r="AW442" s="77">
        <v>12000000</v>
      </c>
      <c r="AX442" s="77">
        <v>10713483.01</v>
      </c>
      <c r="AY442" s="79">
        <v>1</v>
      </c>
      <c r="AZ442" s="77">
        <v>77824800</v>
      </c>
      <c r="BA442" s="77">
        <v>69481222.713054001</v>
      </c>
      <c r="BB442" s="74" t="s">
        <v>93</v>
      </c>
      <c r="BC442" s="75" t="s">
        <v>2010</v>
      </c>
      <c r="BD442" s="82">
        <v>4470.7755168054764</v>
      </c>
      <c r="BE442" s="82">
        <v>0</v>
      </c>
      <c r="BF442" s="82">
        <v>71.197043488590808</v>
      </c>
      <c r="BG442" s="82">
        <v>4541.9725602940671</v>
      </c>
      <c r="BH442" s="82">
        <v>4470.7755168054764</v>
      </c>
      <c r="BI442" s="82">
        <v>0</v>
      </c>
      <c r="BJ442" s="82">
        <v>71.197043488590808</v>
      </c>
      <c r="BK442" s="82">
        <v>4541.9725602940671</v>
      </c>
      <c r="BL442" s="82">
        <v>322086.09600000002</v>
      </c>
      <c r="BM442" s="82">
        <v>0</v>
      </c>
      <c r="BN442" s="82">
        <v>5129.2170000000006</v>
      </c>
      <c r="BO442" s="82">
        <v>327215.31300000002</v>
      </c>
      <c r="BP442" s="82">
        <v>4470.7755168054764</v>
      </c>
      <c r="BQ442" s="82">
        <v>0</v>
      </c>
      <c r="BR442" s="82">
        <v>71.197043488590808</v>
      </c>
      <c r="BS442" s="89">
        <v>4541.9725602940671</v>
      </c>
      <c r="BT442" s="82">
        <v>23393.332891684655</v>
      </c>
      <c r="BU442" s="82">
        <v>0</v>
      </c>
      <c r="BV442" s="82">
        <v>372.53853005405142</v>
      </c>
      <c r="BW442" s="82">
        <v>23765.871421738706</v>
      </c>
      <c r="BX442" s="82">
        <v>23393.332891684655</v>
      </c>
      <c r="BY442" s="82">
        <v>0</v>
      </c>
      <c r="BZ442" s="82">
        <v>372.53853005405142</v>
      </c>
      <c r="CA442" s="82">
        <v>23765.871421738706</v>
      </c>
      <c r="CB442" s="82">
        <v>1685315.4973200001</v>
      </c>
      <c r="CC442" s="82">
        <v>0</v>
      </c>
      <c r="CD442" s="82">
        <v>26838.627952500003</v>
      </c>
      <c r="CE442" s="82">
        <v>1712154.1252725001</v>
      </c>
      <c r="CF442" s="82">
        <v>23393.332891684655</v>
      </c>
      <c r="CG442" s="82">
        <v>0</v>
      </c>
      <c r="CH442" s="82">
        <v>372.53853005405142</v>
      </c>
      <c r="CI442" s="82">
        <v>23765.871421738706</v>
      </c>
      <c r="CJ442" s="82" t="s">
        <v>96</v>
      </c>
      <c r="CK442" s="83">
        <v>1.4999999999999999E-2</v>
      </c>
      <c r="CL442" s="83">
        <v>3.5000000000000003E-2</v>
      </c>
      <c r="CM442" s="83">
        <v>0.26500000000000001</v>
      </c>
      <c r="CN442" s="82">
        <v>5368.1016</v>
      </c>
      <c r="CO442" s="82">
        <v>12525.570400000001</v>
      </c>
      <c r="CP442" s="82">
        <v>94836.46160000001</v>
      </c>
      <c r="CQ442" s="82">
        <v>5368.1016</v>
      </c>
      <c r="CR442" s="89">
        <v>5368.1016</v>
      </c>
      <c r="CS442" s="82">
        <v>5368.1016</v>
      </c>
      <c r="CT442" s="82">
        <v>12525.570400000001</v>
      </c>
      <c r="CU442" s="82">
        <v>94836.46160000001</v>
      </c>
      <c r="CV442" s="82">
        <v>5368.1016</v>
      </c>
      <c r="CW442" s="82">
        <v>5368.1016</v>
      </c>
    </row>
    <row r="443" spans="1:101">
      <c r="A443" s="86" t="s">
        <v>520</v>
      </c>
      <c r="B443" s="87" t="s">
        <v>2740</v>
      </c>
      <c r="C443" s="75" t="s">
        <v>2967</v>
      </c>
      <c r="D443" s="74" t="s">
        <v>2605</v>
      </c>
      <c r="E443" s="74" t="s">
        <v>520</v>
      </c>
      <c r="F443" s="74" t="s">
        <v>2740</v>
      </c>
      <c r="G443" s="74" t="s">
        <v>1019</v>
      </c>
      <c r="I443" s="74" t="s">
        <v>836</v>
      </c>
      <c r="J443" s="74" t="s">
        <v>2582</v>
      </c>
      <c r="K443" s="74" t="s">
        <v>100</v>
      </c>
      <c r="L443" s="74" t="s">
        <v>89</v>
      </c>
      <c r="M443" s="74" t="s">
        <v>90</v>
      </c>
      <c r="N443" s="74" t="s">
        <v>1021</v>
      </c>
      <c r="O443" s="76">
        <v>44494</v>
      </c>
      <c r="P443" s="76">
        <v>44469</v>
      </c>
      <c r="Q443" s="77">
        <v>1</v>
      </c>
      <c r="R443" s="74" t="s">
        <v>94</v>
      </c>
      <c r="S443" s="77">
        <v>5000000</v>
      </c>
      <c r="T443" s="77">
        <v>5000000</v>
      </c>
      <c r="U443" s="77">
        <v>66458.33</v>
      </c>
      <c r="V443" s="78">
        <v>5.5E-2</v>
      </c>
      <c r="W443" s="79">
        <v>1</v>
      </c>
      <c r="X443" s="77">
        <v>5000000</v>
      </c>
      <c r="Y443" s="88">
        <v>5000000</v>
      </c>
      <c r="Z443" s="77">
        <v>66458.33</v>
      </c>
      <c r="AA443" s="74">
        <v>0</v>
      </c>
      <c r="AB443" s="74">
        <v>0</v>
      </c>
      <c r="AD443" s="74">
        <v>0</v>
      </c>
      <c r="AE443" s="74">
        <v>0</v>
      </c>
      <c r="AF443" s="74">
        <v>0</v>
      </c>
      <c r="AG443" s="74">
        <v>0</v>
      </c>
      <c r="AI443" s="74">
        <v>4</v>
      </c>
      <c r="AJ443" s="74">
        <v>4</v>
      </c>
      <c r="AL443" s="74">
        <v>4</v>
      </c>
      <c r="AM443" s="74" t="s">
        <v>95</v>
      </c>
      <c r="AN443" s="74">
        <v>0</v>
      </c>
      <c r="AO443" s="74" t="s">
        <v>95</v>
      </c>
      <c r="AP443" s="74" t="s">
        <v>95</v>
      </c>
      <c r="AQ443" s="74">
        <v>1</v>
      </c>
      <c r="AS443" s="74">
        <v>1</v>
      </c>
      <c r="AT443" s="74" t="s">
        <v>92</v>
      </c>
      <c r="AU443" s="74" t="s">
        <v>2579</v>
      </c>
      <c r="AV443" s="74" t="s">
        <v>94</v>
      </c>
      <c r="AW443" s="77">
        <v>10000000</v>
      </c>
      <c r="AX443" s="77">
        <v>500000</v>
      </c>
      <c r="AY443" s="79">
        <v>1</v>
      </c>
      <c r="AZ443" s="77">
        <v>64854000</v>
      </c>
      <c r="BA443" s="77">
        <v>3242700</v>
      </c>
      <c r="BB443" s="74" t="s">
        <v>93</v>
      </c>
      <c r="BC443" s="75" t="s">
        <v>2967</v>
      </c>
      <c r="BD443" s="82">
        <v>38153.502547056596</v>
      </c>
      <c r="BE443" s="82">
        <v>0</v>
      </c>
      <c r="BF443" s="82">
        <v>507.12361258562561</v>
      </c>
      <c r="BG443" s="82">
        <v>38660.626159642219</v>
      </c>
      <c r="BH443" s="82">
        <v>38153.502547056596</v>
      </c>
      <c r="BI443" s="82">
        <v>0</v>
      </c>
      <c r="BJ443" s="82">
        <v>507.12361258562561</v>
      </c>
      <c r="BK443" s="82">
        <v>38660.626159642219</v>
      </c>
      <c r="BL443" s="82">
        <v>4500000</v>
      </c>
      <c r="BM443" s="82">
        <v>0</v>
      </c>
      <c r="BN443" s="82">
        <v>59812.497000000003</v>
      </c>
      <c r="BO443" s="82">
        <v>4559812.4969999995</v>
      </c>
      <c r="BP443" s="82">
        <v>38153.502547056596</v>
      </c>
      <c r="BQ443" s="82">
        <v>0</v>
      </c>
      <c r="BR443" s="82">
        <v>507.12361258562561</v>
      </c>
      <c r="BS443" s="89">
        <v>38660.626159642219</v>
      </c>
      <c r="BT443" s="82">
        <v>199638.20207747363</v>
      </c>
      <c r="BU443" s="82">
        <v>0</v>
      </c>
      <c r="BV443" s="82">
        <v>2653.5243028542859</v>
      </c>
      <c r="BW443" s="82">
        <v>202291.72638032792</v>
      </c>
      <c r="BX443" s="82">
        <v>199638.20207747363</v>
      </c>
      <c r="BY443" s="82">
        <v>0</v>
      </c>
      <c r="BZ443" s="82">
        <v>2653.5243028542859</v>
      </c>
      <c r="CA443" s="82">
        <v>202291.72638032792</v>
      </c>
      <c r="CB443" s="82">
        <v>23546250</v>
      </c>
      <c r="CC443" s="82">
        <v>0</v>
      </c>
      <c r="CD443" s="82">
        <v>312968.89055250003</v>
      </c>
      <c r="CE443" s="82">
        <v>23859218.890552498</v>
      </c>
      <c r="CF443" s="82">
        <v>199638.20207747363</v>
      </c>
      <c r="CG443" s="82">
        <v>0</v>
      </c>
      <c r="CH443" s="82">
        <v>2653.5243028542859</v>
      </c>
      <c r="CI443" s="82">
        <v>202291.72638032792</v>
      </c>
      <c r="CJ443" s="82" t="s">
        <v>96</v>
      </c>
      <c r="CK443" s="83">
        <v>1.4999999999999999E-2</v>
      </c>
      <c r="CL443" s="83">
        <v>3.5000000000000003E-2</v>
      </c>
      <c r="CM443" s="83">
        <v>0.26500000000000001</v>
      </c>
      <c r="CN443" s="82">
        <v>75000</v>
      </c>
      <c r="CO443" s="82">
        <v>175000.00000000003</v>
      </c>
      <c r="CP443" s="82">
        <v>1325000</v>
      </c>
      <c r="CQ443" s="82">
        <v>75000</v>
      </c>
      <c r="CR443" s="89">
        <v>75000</v>
      </c>
      <c r="CS443" s="82">
        <v>75000</v>
      </c>
      <c r="CT443" s="82">
        <v>175000.00000000003</v>
      </c>
      <c r="CU443" s="82">
        <v>1325000</v>
      </c>
      <c r="CV443" s="82">
        <v>75000</v>
      </c>
      <c r="CW443" s="82">
        <v>75000</v>
      </c>
    </row>
    <row r="444" spans="1:101">
      <c r="A444" s="86" t="s">
        <v>520</v>
      </c>
      <c r="B444" s="87" t="s">
        <v>938</v>
      </c>
      <c r="C444" s="75" t="s">
        <v>2011</v>
      </c>
      <c r="D444" s="74" t="s">
        <v>2605</v>
      </c>
      <c r="E444" s="74" t="s">
        <v>520</v>
      </c>
      <c r="F444" s="74" t="s">
        <v>938</v>
      </c>
      <c r="G444" s="74" t="s">
        <v>939</v>
      </c>
      <c r="I444" s="74" t="s">
        <v>836</v>
      </c>
      <c r="J444" s="74" t="s">
        <v>2582</v>
      </c>
      <c r="K444" s="74" t="s">
        <v>100</v>
      </c>
      <c r="L444" s="74" t="s">
        <v>89</v>
      </c>
      <c r="M444" s="74" t="s">
        <v>90</v>
      </c>
      <c r="N444" s="74" t="s">
        <v>941</v>
      </c>
      <c r="O444" s="76">
        <v>44511</v>
      </c>
      <c r="P444" s="76">
        <v>44469</v>
      </c>
      <c r="Q444" s="77">
        <v>1</v>
      </c>
      <c r="R444" s="74" t="s">
        <v>94</v>
      </c>
      <c r="S444" s="77">
        <v>176584.36</v>
      </c>
      <c r="T444" s="77">
        <v>176584.36</v>
      </c>
      <c r="U444" s="77">
        <v>2499.65</v>
      </c>
      <c r="V444" s="78">
        <v>4.9000000000000002E-2</v>
      </c>
      <c r="W444" s="79">
        <v>1</v>
      </c>
      <c r="X444" s="77">
        <v>176584.36</v>
      </c>
      <c r="Y444" s="88">
        <v>176584.36</v>
      </c>
      <c r="Z444" s="77">
        <v>2499.65</v>
      </c>
      <c r="AA444" s="74">
        <v>0</v>
      </c>
      <c r="AB444" s="74">
        <v>0</v>
      </c>
      <c r="AD444" s="74">
        <v>0</v>
      </c>
      <c r="AE444" s="74">
        <v>0</v>
      </c>
      <c r="AF444" s="74">
        <v>0</v>
      </c>
      <c r="AG444" s="74">
        <v>0</v>
      </c>
      <c r="AI444" s="74">
        <v>5</v>
      </c>
      <c r="AJ444" s="74">
        <v>5</v>
      </c>
      <c r="AL444" s="74">
        <v>5</v>
      </c>
      <c r="AM444" s="74" t="s">
        <v>95</v>
      </c>
      <c r="AN444" s="74">
        <v>0</v>
      </c>
      <c r="AO444" s="74" t="s">
        <v>95</v>
      </c>
      <c r="AP444" s="74" t="s">
        <v>95</v>
      </c>
      <c r="AQ444" s="74">
        <v>1</v>
      </c>
      <c r="AS444" s="74">
        <v>1</v>
      </c>
      <c r="AT444" s="74" t="s">
        <v>92</v>
      </c>
      <c r="AU444" s="74" t="s">
        <v>2579</v>
      </c>
      <c r="AV444" s="74" t="s">
        <v>94</v>
      </c>
      <c r="AW444" s="77">
        <v>5000000</v>
      </c>
      <c r="AX444" s="77">
        <v>4645527.7699999996</v>
      </c>
      <c r="AY444" s="79">
        <v>1</v>
      </c>
      <c r="AZ444" s="77">
        <v>32427000</v>
      </c>
      <c r="BA444" s="77">
        <v>30128105.799557999</v>
      </c>
      <c r="BB444" s="74" t="s">
        <v>93</v>
      </c>
      <c r="BC444" s="75" t="s">
        <v>2011</v>
      </c>
      <c r="BD444" s="82">
        <v>2206.0006278721444</v>
      </c>
      <c r="BE444" s="82">
        <v>0</v>
      </c>
      <c r="BF444" s="82">
        <v>31.2271679635762</v>
      </c>
      <c r="BG444" s="82">
        <v>2237.2277958357204</v>
      </c>
      <c r="BH444" s="82">
        <v>2206.0006278721444</v>
      </c>
      <c r="BI444" s="82">
        <v>0</v>
      </c>
      <c r="BJ444" s="82">
        <v>31.2271679635762</v>
      </c>
      <c r="BK444" s="82">
        <v>2237.2277958357204</v>
      </c>
      <c r="BL444" s="82">
        <v>158925.924</v>
      </c>
      <c r="BM444" s="82">
        <v>0</v>
      </c>
      <c r="BN444" s="82">
        <v>2249.6849999999999</v>
      </c>
      <c r="BO444" s="82">
        <v>161175.60899999997</v>
      </c>
      <c r="BP444" s="82">
        <v>2206.0006278721444</v>
      </c>
      <c r="BQ444" s="82">
        <v>0</v>
      </c>
      <c r="BR444" s="82">
        <v>31.2271679635762</v>
      </c>
      <c r="BS444" s="89">
        <v>2237.2277958357204</v>
      </c>
      <c r="BT444" s="82">
        <v>11542.898285340996</v>
      </c>
      <c r="BU444" s="82">
        <v>0</v>
      </c>
      <c r="BV444" s="82">
        <v>163.39615636941247</v>
      </c>
      <c r="BW444" s="82">
        <v>11706.294441710406</v>
      </c>
      <c r="BX444" s="82">
        <v>11542.898285340996</v>
      </c>
      <c r="BY444" s="82">
        <v>0</v>
      </c>
      <c r="BZ444" s="82">
        <v>163.39615636941247</v>
      </c>
      <c r="CA444" s="82">
        <v>11706.294441710406</v>
      </c>
      <c r="CB444" s="82">
        <v>831579.89732999995</v>
      </c>
      <c r="CC444" s="82">
        <v>0</v>
      </c>
      <c r="CD444" s="82">
        <v>11771.4767625</v>
      </c>
      <c r="CE444" s="82">
        <v>843351.37409249984</v>
      </c>
      <c r="CF444" s="82">
        <v>11542.898285340996</v>
      </c>
      <c r="CG444" s="82">
        <v>0</v>
      </c>
      <c r="CH444" s="82">
        <v>163.39615636941247</v>
      </c>
      <c r="CI444" s="82">
        <v>11706.294441710406</v>
      </c>
      <c r="CJ444" s="82" t="s">
        <v>96</v>
      </c>
      <c r="CK444" s="83">
        <v>1.4999999999999999E-2</v>
      </c>
      <c r="CL444" s="83">
        <v>3.5000000000000003E-2</v>
      </c>
      <c r="CM444" s="83">
        <v>0.26500000000000001</v>
      </c>
      <c r="CN444" s="82">
        <v>2648.7653999999998</v>
      </c>
      <c r="CO444" s="82">
        <v>6180.4526000000005</v>
      </c>
      <c r="CP444" s="82">
        <v>46794.8554</v>
      </c>
      <c r="CQ444" s="82">
        <v>2648.7653999999998</v>
      </c>
      <c r="CR444" s="89">
        <v>2648.7653999999998</v>
      </c>
      <c r="CS444" s="82">
        <v>2648.7653999999998</v>
      </c>
      <c r="CT444" s="82">
        <v>6180.4526000000005</v>
      </c>
      <c r="CU444" s="82">
        <v>46794.8554</v>
      </c>
      <c r="CV444" s="82">
        <v>2648.7653999999998</v>
      </c>
      <c r="CW444" s="82">
        <v>2648.7653999999998</v>
      </c>
    </row>
    <row r="445" spans="1:101">
      <c r="A445" s="86" t="s">
        <v>520</v>
      </c>
      <c r="B445" s="87" t="s">
        <v>942</v>
      </c>
      <c r="C445" s="75" t="s">
        <v>2012</v>
      </c>
      <c r="D445" s="74" t="s">
        <v>2605</v>
      </c>
      <c r="E445" s="74" t="s">
        <v>520</v>
      </c>
      <c r="F445" s="74" t="s">
        <v>942</v>
      </c>
      <c r="G445" s="74" t="s">
        <v>943</v>
      </c>
      <c r="I445" s="74" t="s">
        <v>836</v>
      </c>
      <c r="J445" s="74" t="s">
        <v>2582</v>
      </c>
      <c r="K445" s="74" t="s">
        <v>100</v>
      </c>
      <c r="L445" s="74" t="s">
        <v>89</v>
      </c>
      <c r="M445" s="74" t="s">
        <v>90</v>
      </c>
      <c r="N445" s="74" t="s">
        <v>945</v>
      </c>
      <c r="O445" s="76">
        <v>44532</v>
      </c>
      <c r="P445" s="76">
        <v>44469</v>
      </c>
      <c r="Q445" s="77">
        <v>1</v>
      </c>
      <c r="R445" s="74" t="s">
        <v>94</v>
      </c>
      <c r="S445" s="77">
        <v>357798.84</v>
      </c>
      <c r="T445" s="77">
        <v>357798.84</v>
      </c>
      <c r="U445" s="77">
        <v>5600.55</v>
      </c>
      <c r="V445" s="78">
        <v>4.9000000000000002E-2</v>
      </c>
      <c r="W445" s="79">
        <v>1</v>
      </c>
      <c r="X445" s="77">
        <v>357798.84</v>
      </c>
      <c r="Y445" s="88">
        <v>357798.84</v>
      </c>
      <c r="Z445" s="77">
        <v>5600.55</v>
      </c>
      <c r="AA445" s="74">
        <v>0</v>
      </c>
      <c r="AB445" s="74">
        <v>0</v>
      </c>
      <c r="AD445" s="74">
        <v>0</v>
      </c>
      <c r="AE445" s="74">
        <v>0</v>
      </c>
      <c r="AF445" s="74">
        <v>0</v>
      </c>
      <c r="AG445" s="74">
        <v>0</v>
      </c>
      <c r="AI445" s="74">
        <v>5</v>
      </c>
      <c r="AJ445" s="74">
        <v>5</v>
      </c>
      <c r="AL445" s="74">
        <v>5</v>
      </c>
      <c r="AM445" s="74" t="s">
        <v>95</v>
      </c>
      <c r="AN445" s="74">
        <v>0</v>
      </c>
      <c r="AO445" s="74" t="s">
        <v>95</v>
      </c>
      <c r="AP445" s="74" t="s">
        <v>95</v>
      </c>
      <c r="AQ445" s="74">
        <v>1</v>
      </c>
      <c r="AS445" s="74">
        <v>1</v>
      </c>
      <c r="AT445" s="74" t="s">
        <v>92</v>
      </c>
      <c r="AU445" s="74" t="s">
        <v>2579</v>
      </c>
      <c r="AV445" s="74" t="s">
        <v>94</v>
      </c>
      <c r="AW445" s="77">
        <v>40000000</v>
      </c>
      <c r="AX445" s="77">
        <v>5181551.95</v>
      </c>
      <c r="AY445" s="79">
        <v>1</v>
      </c>
      <c r="AZ445" s="77">
        <v>259416000</v>
      </c>
      <c r="BA445" s="77">
        <v>33604437.01653</v>
      </c>
      <c r="BB445" s="74" t="s">
        <v>93</v>
      </c>
      <c r="BC445" s="75" t="s">
        <v>2012</v>
      </c>
      <c r="BD445" s="82">
        <v>4469.8435676405607</v>
      </c>
      <c r="BE445" s="82">
        <v>0</v>
      </c>
      <c r="BF445" s="82">
        <v>69.965521388357047</v>
      </c>
      <c r="BG445" s="82">
        <v>4539.8090890289177</v>
      </c>
      <c r="BH445" s="82">
        <v>4469.8435676405607</v>
      </c>
      <c r="BI445" s="82">
        <v>0</v>
      </c>
      <c r="BJ445" s="82">
        <v>69.965521388357047</v>
      </c>
      <c r="BK445" s="82">
        <v>4539.8090890289177</v>
      </c>
      <c r="BL445" s="82">
        <v>322018.95600000001</v>
      </c>
      <c r="BM445" s="82">
        <v>0</v>
      </c>
      <c r="BN445" s="82">
        <v>5040.4949999999999</v>
      </c>
      <c r="BO445" s="82">
        <v>327059.451</v>
      </c>
      <c r="BP445" s="82">
        <v>4469.8435676405607</v>
      </c>
      <c r="BQ445" s="82">
        <v>0</v>
      </c>
      <c r="BR445" s="82">
        <v>69.965521388357047</v>
      </c>
      <c r="BS445" s="89">
        <v>4539.8090890289177</v>
      </c>
      <c r="BT445" s="82">
        <v>23388.456467679232</v>
      </c>
      <c r="BU445" s="82">
        <v>0</v>
      </c>
      <c r="BV445" s="82">
        <v>366.09459066457822</v>
      </c>
      <c r="BW445" s="82">
        <v>23754.551058343812</v>
      </c>
      <c r="BX445" s="82">
        <v>23388.456467679232</v>
      </c>
      <c r="BY445" s="82">
        <v>0</v>
      </c>
      <c r="BZ445" s="82">
        <v>366.09459066457822</v>
      </c>
      <c r="CA445" s="82">
        <v>23754.551058343812</v>
      </c>
      <c r="CB445" s="82">
        <v>1684964.1872700001</v>
      </c>
      <c r="CC445" s="82">
        <v>0</v>
      </c>
      <c r="CD445" s="82">
        <v>26374.3900875</v>
      </c>
      <c r="CE445" s="82">
        <v>1711338.5773575001</v>
      </c>
      <c r="CF445" s="82">
        <v>23388.456467679232</v>
      </c>
      <c r="CG445" s="82">
        <v>0</v>
      </c>
      <c r="CH445" s="82">
        <v>366.09459066457822</v>
      </c>
      <c r="CI445" s="82">
        <v>23754.551058343812</v>
      </c>
      <c r="CJ445" s="82" t="s">
        <v>96</v>
      </c>
      <c r="CK445" s="83">
        <v>1.4999999999999999E-2</v>
      </c>
      <c r="CL445" s="83">
        <v>3.5000000000000003E-2</v>
      </c>
      <c r="CM445" s="83">
        <v>0.26500000000000001</v>
      </c>
      <c r="CN445" s="82">
        <v>5366.9826000000003</v>
      </c>
      <c r="CO445" s="82">
        <v>12522.959400000002</v>
      </c>
      <c r="CP445" s="82">
        <v>94816.692600000009</v>
      </c>
      <c r="CQ445" s="82">
        <v>5366.9826000000003</v>
      </c>
      <c r="CR445" s="89">
        <v>5366.9826000000003</v>
      </c>
      <c r="CS445" s="82">
        <v>5366.9826000000003</v>
      </c>
      <c r="CT445" s="82">
        <v>12522.959400000002</v>
      </c>
      <c r="CU445" s="82">
        <v>94816.692600000009</v>
      </c>
      <c r="CV445" s="82">
        <v>5366.9826000000003</v>
      </c>
      <c r="CW445" s="82">
        <v>5366.9826000000003</v>
      </c>
    </row>
    <row r="446" spans="1:101">
      <c r="A446" s="86" t="s">
        <v>520</v>
      </c>
      <c r="B446" s="87" t="s">
        <v>946</v>
      </c>
      <c r="C446" s="75" t="s">
        <v>2013</v>
      </c>
      <c r="D446" s="74" t="s">
        <v>2605</v>
      </c>
      <c r="E446" s="74" t="s">
        <v>520</v>
      </c>
      <c r="F446" s="74" t="s">
        <v>946</v>
      </c>
      <c r="G446" s="74" t="s">
        <v>943</v>
      </c>
      <c r="I446" s="74" t="s">
        <v>836</v>
      </c>
      <c r="J446" s="74" t="s">
        <v>2582</v>
      </c>
      <c r="K446" s="74" t="s">
        <v>100</v>
      </c>
      <c r="L446" s="74" t="s">
        <v>89</v>
      </c>
      <c r="M446" s="74" t="s">
        <v>90</v>
      </c>
      <c r="N446" s="74" t="s">
        <v>945</v>
      </c>
      <c r="O446" s="76">
        <v>44532</v>
      </c>
      <c r="P446" s="76">
        <v>44469</v>
      </c>
      <c r="Q446" s="77">
        <v>1</v>
      </c>
      <c r="R446" s="74" t="s">
        <v>94</v>
      </c>
      <c r="S446" s="77">
        <v>5000000</v>
      </c>
      <c r="T446" s="77">
        <v>5000000</v>
      </c>
      <c r="U446" s="77">
        <v>77583.33</v>
      </c>
      <c r="V446" s="78">
        <v>4.9000000000000002E-2</v>
      </c>
      <c r="W446" s="79">
        <v>1</v>
      </c>
      <c r="X446" s="77">
        <v>5000000</v>
      </c>
      <c r="Y446" s="88">
        <v>5000000</v>
      </c>
      <c r="Z446" s="77">
        <v>77583.33</v>
      </c>
      <c r="AA446" s="74">
        <v>0</v>
      </c>
      <c r="AB446" s="74">
        <v>0</v>
      </c>
      <c r="AD446" s="74">
        <v>0</v>
      </c>
      <c r="AE446" s="74">
        <v>0</v>
      </c>
      <c r="AF446" s="74">
        <v>0</v>
      </c>
      <c r="AG446" s="74">
        <v>0</v>
      </c>
      <c r="AI446" s="74">
        <v>5</v>
      </c>
      <c r="AJ446" s="74">
        <v>5</v>
      </c>
      <c r="AL446" s="74">
        <v>5</v>
      </c>
      <c r="AM446" s="74" t="s">
        <v>95</v>
      </c>
      <c r="AN446" s="74">
        <v>0</v>
      </c>
      <c r="AO446" s="74" t="s">
        <v>95</v>
      </c>
      <c r="AP446" s="74" t="s">
        <v>95</v>
      </c>
      <c r="AQ446" s="74">
        <v>1</v>
      </c>
      <c r="AS446" s="74">
        <v>1</v>
      </c>
      <c r="AT446" s="74" t="s">
        <v>92</v>
      </c>
      <c r="AU446" s="74" t="s">
        <v>2579</v>
      </c>
      <c r="AV446" s="74" t="s">
        <v>94</v>
      </c>
      <c r="AW446" s="77">
        <v>40000000</v>
      </c>
      <c r="AX446" s="77">
        <v>5181551.95</v>
      </c>
      <c r="AY446" s="79">
        <v>1</v>
      </c>
      <c r="AZ446" s="77">
        <v>259416000</v>
      </c>
      <c r="BA446" s="77">
        <v>33604437.01653</v>
      </c>
      <c r="BB446" s="74" t="s">
        <v>93</v>
      </c>
      <c r="BC446" s="75" t="s">
        <v>2013</v>
      </c>
      <c r="BD446" s="82">
        <v>62463.080758458585</v>
      </c>
      <c r="BE446" s="82">
        <v>0</v>
      </c>
      <c r="BF446" s="82">
        <v>969.21876146002842</v>
      </c>
      <c r="BG446" s="82">
        <v>63432.299519918612</v>
      </c>
      <c r="BH446" s="82">
        <v>62463.080758458585</v>
      </c>
      <c r="BI446" s="82">
        <v>0</v>
      </c>
      <c r="BJ446" s="82">
        <v>969.21876146002842</v>
      </c>
      <c r="BK446" s="82">
        <v>63432.299519918612</v>
      </c>
      <c r="BL446" s="82">
        <v>4500000</v>
      </c>
      <c r="BM446" s="82">
        <v>0</v>
      </c>
      <c r="BN446" s="82">
        <v>69824.997000000003</v>
      </c>
      <c r="BO446" s="82">
        <v>4569824.9969999995</v>
      </c>
      <c r="BP446" s="82">
        <v>62463.080758458585</v>
      </c>
      <c r="BQ446" s="82">
        <v>0</v>
      </c>
      <c r="BR446" s="82">
        <v>969.21876146002842</v>
      </c>
      <c r="BS446" s="89">
        <v>63432.299519918612</v>
      </c>
      <c r="BT446" s="82">
        <v>326838.07006863452</v>
      </c>
      <c r="BU446" s="82">
        <v>0</v>
      </c>
      <c r="BV446" s="82">
        <v>5071.4371693395988</v>
      </c>
      <c r="BW446" s="82">
        <v>331909.50723797415</v>
      </c>
      <c r="BX446" s="82">
        <v>326838.07006863452</v>
      </c>
      <c r="BY446" s="82">
        <v>0</v>
      </c>
      <c r="BZ446" s="82">
        <v>5071.4371693395988</v>
      </c>
      <c r="CA446" s="82">
        <v>331909.50723797415</v>
      </c>
      <c r="CB446" s="82">
        <v>23546250</v>
      </c>
      <c r="CC446" s="82">
        <v>0</v>
      </c>
      <c r="CD446" s="82">
        <v>365359.29680250003</v>
      </c>
      <c r="CE446" s="82">
        <v>23911609.296802498</v>
      </c>
      <c r="CF446" s="82">
        <v>326838.07006863452</v>
      </c>
      <c r="CG446" s="82">
        <v>0</v>
      </c>
      <c r="CH446" s="82">
        <v>5071.4371693395988</v>
      </c>
      <c r="CI446" s="82">
        <v>331909.50723797415</v>
      </c>
      <c r="CJ446" s="82" t="s">
        <v>96</v>
      </c>
      <c r="CK446" s="83">
        <v>1.4999999999999999E-2</v>
      </c>
      <c r="CL446" s="83">
        <v>3.5000000000000003E-2</v>
      </c>
      <c r="CM446" s="83">
        <v>0.26500000000000001</v>
      </c>
      <c r="CN446" s="82">
        <v>75000</v>
      </c>
      <c r="CO446" s="82">
        <v>175000.00000000003</v>
      </c>
      <c r="CP446" s="82">
        <v>1325000</v>
      </c>
      <c r="CQ446" s="82">
        <v>75000</v>
      </c>
      <c r="CR446" s="89">
        <v>75000</v>
      </c>
      <c r="CS446" s="82">
        <v>75000</v>
      </c>
      <c r="CT446" s="82">
        <v>175000.00000000003</v>
      </c>
      <c r="CU446" s="82">
        <v>1325000</v>
      </c>
      <c r="CV446" s="82">
        <v>75000</v>
      </c>
      <c r="CW446" s="82">
        <v>75000</v>
      </c>
    </row>
    <row r="447" spans="1:101">
      <c r="A447" s="86" t="s">
        <v>520</v>
      </c>
      <c r="B447" s="87" t="s">
        <v>947</v>
      </c>
      <c r="C447" s="75" t="s">
        <v>2014</v>
      </c>
      <c r="D447" s="74" t="s">
        <v>2605</v>
      </c>
      <c r="E447" s="74" t="s">
        <v>520</v>
      </c>
      <c r="F447" s="74" t="s">
        <v>947</v>
      </c>
      <c r="G447" s="74" t="s">
        <v>943</v>
      </c>
      <c r="I447" s="74" t="s">
        <v>836</v>
      </c>
      <c r="J447" s="74" t="s">
        <v>2582</v>
      </c>
      <c r="K447" s="74" t="s">
        <v>100</v>
      </c>
      <c r="L447" s="74" t="s">
        <v>89</v>
      </c>
      <c r="M447" s="74" t="s">
        <v>90</v>
      </c>
      <c r="N447" s="74" t="s">
        <v>945</v>
      </c>
      <c r="O447" s="76">
        <v>44532</v>
      </c>
      <c r="P447" s="76">
        <v>44469</v>
      </c>
      <c r="Q447" s="77">
        <v>1</v>
      </c>
      <c r="R447" s="74" t="s">
        <v>94</v>
      </c>
      <c r="S447" s="77">
        <v>5000000</v>
      </c>
      <c r="T447" s="77">
        <v>5000000</v>
      </c>
      <c r="U447" s="77">
        <v>77583.33</v>
      </c>
      <c r="V447" s="78">
        <v>4.9000000000000002E-2</v>
      </c>
      <c r="W447" s="79">
        <v>1</v>
      </c>
      <c r="X447" s="77">
        <v>5000000</v>
      </c>
      <c r="Y447" s="88">
        <v>5000000</v>
      </c>
      <c r="Z447" s="77">
        <v>77583.33</v>
      </c>
      <c r="AA447" s="74">
        <v>0</v>
      </c>
      <c r="AB447" s="74">
        <v>0</v>
      </c>
      <c r="AD447" s="74">
        <v>0</v>
      </c>
      <c r="AE447" s="74">
        <v>0</v>
      </c>
      <c r="AF447" s="74">
        <v>0</v>
      </c>
      <c r="AG447" s="74">
        <v>0</v>
      </c>
      <c r="AI447" s="74">
        <v>5</v>
      </c>
      <c r="AJ447" s="74">
        <v>5</v>
      </c>
      <c r="AL447" s="74">
        <v>5</v>
      </c>
      <c r="AM447" s="74" t="s">
        <v>95</v>
      </c>
      <c r="AN447" s="74">
        <v>0</v>
      </c>
      <c r="AO447" s="74" t="s">
        <v>95</v>
      </c>
      <c r="AP447" s="74" t="s">
        <v>95</v>
      </c>
      <c r="AQ447" s="74">
        <v>1</v>
      </c>
      <c r="AS447" s="74">
        <v>1</v>
      </c>
      <c r="AT447" s="74" t="s">
        <v>92</v>
      </c>
      <c r="AU447" s="74" t="s">
        <v>2579</v>
      </c>
      <c r="AV447" s="74" t="s">
        <v>94</v>
      </c>
      <c r="AW447" s="77">
        <v>40000000</v>
      </c>
      <c r="AX447" s="77">
        <v>5181551.95</v>
      </c>
      <c r="AY447" s="79">
        <v>1</v>
      </c>
      <c r="AZ447" s="77">
        <v>259416000</v>
      </c>
      <c r="BA447" s="77">
        <v>33604437.01653</v>
      </c>
      <c r="BB447" s="74" t="s">
        <v>93</v>
      </c>
      <c r="BC447" s="75" t="s">
        <v>2014</v>
      </c>
      <c r="BD447" s="82">
        <v>62463.080758458585</v>
      </c>
      <c r="BE447" s="82">
        <v>0</v>
      </c>
      <c r="BF447" s="82">
        <v>969.21876146002842</v>
      </c>
      <c r="BG447" s="82">
        <v>63432.299519918612</v>
      </c>
      <c r="BH447" s="82">
        <v>62463.080758458585</v>
      </c>
      <c r="BI447" s="82">
        <v>0</v>
      </c>
      <c r="BJ447" s="82">
        <v>969.21876146002842</v>
      </c>
      <c r="BK447" s="82">
        <v>63432.299519918612</v>
      </c>
      <c r="BL447" s="82">
        <v>4500000</v>
      </c>
      <c r="BM447" s="82">
        <v>0</v>
      </c>
      <c r="BN447" s="82">
        <v>69824.997000000003</v>
      </c>
      <c r="BO447" s="82">
        <v>4569824.9969999995</v>
      </c>
      <c r="BP447" s="82">
        <v>62463.080758458585</v>
      </c>
      <c r="BQ447" s="82">
        <v>0</v>
      </c>
      <c r="BR447" s="82">
        <v>969.21876146002842</v>
      </c>
      <c r="BS447" s="89">
        <v>63432.299519918612</v>
      </c>
      <c r="BT447" s="82">
        <v>326838.07006863452</v>
      </c>
      <c r="BU447" s="82">
        <v>0</v>
      </c>
      <c r="BV447" s="82">
        <v>5071.4371693395988</v>
      </c>
      <c r="BW447" s="82">
        <v>331909.50723797415</v>
      </c>
      <c r="BX447" s="82">
        <v>326838.07006863452</v>
      </c>
      <c r="BY447" s="82">
        <v>0</v>
      </c>
      <c r="BZ447" s="82">
        <v>5071.4371693395988</v>
      </c>
      <c r="CA447" s="82">
        <v>331909.50723797415</v>
      </c>
      <c r="CB447" s="82">
        <v>23546250</v>
      </c>
      <c r="CC447" s="82">
        <v>0</v>
      </c>
      <c r="CD447" s="82">
        <v>365359.29680250003</v>
      </c>
      <c r="CE447" s="82">
        <v>23911609.296802498</v>
      </c>
      <c r="CF447" s="82">
        <v>326838.07006863452</v>
      </c>
      <c r="CG447" s="82">
        <v>0</v>
      </c>
      <c r="CH447" s="82">
        <v>5071.4371693395988</v>
      </c>
      <c r="CI447" s="82">
        <v>331909.50723797415</v>
      </c>
      <c r="CJ447" s="82" t="s">
        <v>96</v>
      </c>
      <c r="CK447" s="83">
        <v>1.4999999999999999E-2</v>
      </c>
      <c r="CL447" s="83">
        <v>3.5000000000000003E-2</v>
      </c>
      <c r="CM447" s="83">
        <v>0.26500000000000001</v>
      </c>
      <c r="CN447" s="82">
        <v>75000</v>
      </c>
      <c r="CO447" s="82">
        <v>175000.00000000003</v>
      </c>
      <c r="CP447" s="82">
        <v>1325000</v>
      </c>
      <c r="CQ447" s="82">
        <v>75000</v>
      </c>
      <c r="CR447" s="89">
        <v>75000</v>
      </c>
      <c r="CS447" s="82">
        <v>75000</v>
      </c>
      <c r="CT447" s="82">
        <v>175000.00000000003</v>
      </c>
      <c r="CU447" s="82">
        <v>1325000</v>
      </c>
      <c r="CV447" s="82">
        <v>75000</v>
      </c>
      <c r="CW447" s="82">
        <v>75000</v>
      </c>
    </row>
    <row r="448" spans="1:101">
      <c r="A448" s="86" t="s">
        <v>520</v>
      </c>
      <c r="B448" s="87" t="s">
        <v>2693</v>
      </c>
      <c r="C448" s="75" t="s">
        <v>2992</v>
      </c>
      <c r="D448" s="74" t="s">
        <v>2605</v>
      </c>
      <c r="E448" s="74" t="s">
        <v>520</v>
      </c>
      <c r="F448" s="74" t="s">
        <v>2693</v>
      </c>
      <c r="G448" s="74" t="s">
        <v>1265</v>
      </c>
      <c r="I448" s="74" t="s">
        <v>836</v>
      </c>
      <c r="J448" s="74" t="s">
        <v>2582</v>
      </c>
      <c r="K448" s="74" t="s">
        <v>100</v>
      </c>
      <c r="L448" s="74" t="s">
        <v>89</v>
      </c>
      <c r="M448" s="74" t="s">
        <v>90</v>
      </c>
      <c r="N448" s="74" t="s">
        <v>1267</v>
      </c>
      <c r="O448" s="76">
        <v>44480</v>
      </c>
      <c r="P448" s="76">
        <v>44469</v>
      </c>
      <c r="Q448" s="77">
        <v>1</v>
      </c>
      <c r="R448" s="74" t="s">
        <v>94</v>
      </c>
      <c r="S448" s="77">
        <v>196304.23</v>
      </c>
      <c r="T448" s="77">
        <v>196304.23</v>
      </c>
      <c r="U448" s="77">
        <v>1389.4</v>
      </c>
      <c r="V448" s="78">
        <v>4.9000000000000002E-2</v>
      </c>
      <c r="W448" s="79">
        <v>1</v>
      </c>
      <c r="X448" s="77">
        <v>196304.23</v>
      </c>
      <c r="Y448" s="88">
        <v>196304.23</v>
      </c>
      <c r="Z448" s="77">
        <v>1389.4</v>
      </c>
      <c r="AA448" s="74">
        <v>0</v>
      </c>
      <c r="AB448" s="74">
        <v>0</v>
      </c>
      <c r="AD448" s="74">
        <v>0</v>
      </c>
      <c r="AE448" s="74">
        <v>0</v>
      </c>
      <c r="AF448" s="74">
        <v>0</v>
      </c>
      <c r="AG448" s="74">
        <v>0</v>
      </c>
      <c r="AI448" s="74">
        <v>5</v>
      </c>
      <c r="AJ448" s="74">
        <v>5</v>
      </c>
      <c r="AL448" s="74">
        <v>5</v>
      </c>
      <c r="AM448" s="74" t="s">
        <v>95</v>
      </c>
      <c r="AN448" s="74">
        <v>0</v>
      </c>
      <c r="AO448" s="74" t="s">
        <v>95</v>
      </c>
      <c r="AP448" s="74" t="s">
        <v>95</v>
      </c>
      <c r="AQ448" s="74">
        <v>1</v>
      </c>
      <c r="AS448" s="74">
        <v>1</v>
      </c>
      <c r="AT448" s="74" t="s">
        <v>92</v>
      </c>
      <c r="AU448" s="74" t="s">
        <v>2579</v>
      </c>
      <c r="AV448" s="74" t="s">
        <v>94</v>
      </c>
      <c r="AW448" s="77">
        <v>5000000</v>
      </c>
      <c r="AX448" s="77">
        <v>4606896.08</v>
      </c>
      <c r="AY448" s="79">
        <v>1</v>
      </c>
      <c r="AZ448" s="77">
        <v>32427000</v>
      </c>
      <c r="BA448" s="77">
        <v>29877563.837232001</v>
      </c>
      <c r="BB448" s="74" t="s">
        <v>93</v>
      </c>
      <c r="BC448" s="75" t="s">
        <v>2992</v>
      </c>
      <c r="BD448" s="82">
        <v>2452.3533943434059</v>
      </c>
      <c r="BE448" s="82">
        <v>0</v>
      </c>
      <c r="BF448" s="82">
        <v>17.357240881160472</v>
      </c>
      <c r="BG448" s="82">
        <v>2469.7106352245664</v>
      </c>
      <c r="BH448" s="82">
        <v>2452.3533943434059</v>
      </c>
      <c r="BI448" s="82">
        <v>0</v>
      </c>
      <c r="BJ448" s="82">
        <v>17.357240881160472</v>
      </c>
      <c r="BK448" s="82">
        <v>2469.7106352245664</v>
      </c>
      <c r="BL448" s="82">
        <v>176673.80700000003</v>
      </c>
      <c r="BM448" s="82">
        <v>0</v>
      </c>
      <c r="BN448" s="82">
        <v>1250.46</v>
      </c>
      <c r="BO448" s="82">
        <v>177924.26699999999</v>
      </c>
      <c r="BP448" s="82">
        <v>2452.3533943434059</v>
      </c>
      <c r="BQ448" s="82">
        <v>0</v>
      </c>
      <c r="BR448" s="82">
        <v>17.357240881160472</v>
      </c>
      <c r="BS448" s="89">
        <v>2469.7106352245664</v>
      </c>
      <c r="BT448" s="82">
        <v>12831.939135901872</v>
      </c>
      <c r="BU448" s="82">
        <v>0</v>
      </c>
      <c r="BV448" s="82">
        <v>90.821762910672163</v>
      </c>
      <c r="BW448" s="82">
        <v>12922.760898812543</v>
      </c>
      <c r="BX448" s="82">
        <v>12831.939135901872</v>
      </c>
      <c r="BY448" s="82">
        <v>0</v>
      </c>
      <c r="BZ448" s="82">
        <v>90.821762910672163</v>
      </c>
      <c r="CA448" s="82">
        <v>12922.760898812543</v>
      </c>
      <c r="CB448" s="82">
        <v>924445.6951275001</v>
      </c>
      <c r="CC448" s="82">
        <v>0</v>
      </c>
      <c r="CD448" s="82">
        <v>6543.0319500000005</v>
      </c>
      <c r="CE448" s="82">
        <v>930988.72707749996</v>
      </c>
      <c r="CF448" s="82">
        <v>12831.939135901872</v>
      </c>
      <c r="CG448" s="82">
        <v>0</v>
      </c>
      <c r="CH448" s="82">
        <v>90.821762910672163</v>
      </c>
      <c r="CI448" s="82">
        <v>12922.760898812543</v>
      </c>
      <c r="CJ448" s="82" t="s">
        <v>96</v>
      </c>
      <c r="CK448" s="83">
        <v>1.4999999999999999E-2</v>
      </c>
      <c r="CL448" s="83">
        <v>3.5000000000000003E-2</v>
      </c>
      <c r="CM448" s="83">
        <v>0.26500000000000001</v>
      </c>
      <c r="CN448" s="82">
        <v>2944.5634500000001</v>
      </c>
      <c r="CO448" s="82">
        <v>6870.6480500000007</v>
      </c>
      <c r="CP448" s="82">
        <v>52020.620950000004</v>
      </c>
      <c r="CQ448" s="82">
        <v>2944.5634500000001</v>
      </c>
      <c r="CR448" s="89">
        <v>2944.5634500000001</v>
      </c>
      <c r="CS448" s="82">
        <v>2944.5634500000001</v>
      </c>
      <c r="CT448" s="82">
        <v>6870.6480500000007</v>
      </c>
      <c r="CU448" s="82">
        <v>52020.620950000004</v>
      </c>
      <c r="CV448" s="82">
        <v>2944.5634500000001</v>
      </c>
      <c r="CW448" s="82">
        <v>2944.5634500000001</v>
      </c>
    </row>
    <row r="449" spans="1:101">
      <c r="A449" s="86" t="s">
        <v>520</v>
      </c>
      <c r="B449" s="87" t="s">
        <v>2691</v>
      </c>
      <c r="C449" s="75" t="s">
        <v>2993</v>
      </c>
      <c r="D449" s="74" t="s">
        <v>2605</v>
      </c>
      <c r="E449" s="74" t="s">
        <v>520</v>
      </c>
      <c r="F449" s="74" t="s">
        <v>2691</v>
      </c>
      <c r="G449" s="74" t="s">
        <v>1394</v>
      </c>
      <c r="I449" s="74" t="s">
        <v>836</v>
      </c>
      <c r="J449" s="74" t="s">
        <v>2606</v>
      </c>
      <c r="K449" s="74" t="s">
        <v>936</v>
      </c>
      <c r="L449" s="74" t="s">
        <v>89</v>
      </c>
      <c r="M449" s="74" t="s">
        <v>90</v>
      </c>
      <c r="N449" s="74" t="s">
        <v>1396</v>
      </c>
      <c r="O449" s="76">
        <v>44480</v>
      </c>
      <c r="P449" s="76">
        <v>44469</v>
      </c>
      <c r="Q449" s="77">
        <v>1</v>
      </c>
      <c r="R449" s="74" t="s">
        <v>94</v>
      </c>
      <c r="S449" s="77">
        <v>21503.01</v>
      </c>
      <c r="T449" s="77">
        <v>21503.01</v>
      </c>
      <c r="U449" s="77">
        <v>152.19</v>
      </c>
      <c r="V449" s="78">
        <v>4.9000000000000002E-2</v>
      </c>
      <c r="W449" s="79">
        <v>1</v>
      </c>
      <c r="X449" s="77">
        <v>21503.01</v>
      </c>
      <c r="Y449" s="88">
        <v>21503.01</v>
      </c>
      <c r="Z449" s="77">
        <v>152.19</v>
      </c>
      <c r="AA449" s="74">
        <v>0</v>
      </c>
      <c r="AB449" s="74">
        <v>0</v>
      </c>
      <c r="AD449" s="74">
        <v>0</v>
      </c>
      <c r="AE449" s="74">
        <v>0</v>
      </c>
      <c r="AF449" s="74">
        <v>0</v>
      </c>
      <c r="AG449" s="74">
        <v>0</v>
      </c>
      <c r="AI449" s="74">
        <v>5</v>
      </c>
      <c r="AJ449" s="74">
        <v>5</v>
      </c>
      <c r="AL449" s="74">
        <v>5</v>
      </c>
      <c r="AM449" s="74" t="s">
        <v>95</v>
      </c>
      <c r="AN449" s="74">
        <v>0</v>
      </c>
      <c r="AO449" s="74" t="s">
        <v>95</v>
      </c>
      <c r="AP449" s="74" t="s">
        <v>95</v>
      </c>
      <c r="AQ449" s="74">
        <v>1</v>
      </c>
      <c r="AS449" s="74">
        <v>1</v>
      </c>
      <c r="AT449" s="74" t="s">
        <v>92</v>
      </c>
      <c r="AU449" s="74" t="s">
        <v>2579</v>
      </c>
      <c r="AV449" s="74" t="s">
        <v>94</v>
      </c>
      <c r="AW449" s="77">
        <v>5000000</v>
      </c>
      <c r="AX449" s="77">
        <v>4946519.1100000003</v>
      </c>
      <c r="AY449" s="79">
        <v>1</v>
      </c>
      <c r="AZ449" s="77">
        <v>32427000</v>
      </c>
      <c r="BA449" s="77">
        <v>32080155.035994004</v>
      </c>
      <c r="BB449" s="74" t="s">
        <v>93</v>
      </c>
      <c r="BC449" s="75" t="s">
        <v>2993</v>
      </c>
      <c r="BD449" s="82">
        <v>268.62885003598848</v>
      </c>
      <c r="BE449" s="82">
        <v>0</v>
      </c>
      <c r="BF449" s="82">
        <v>1.9012512521259624</v>
      </c>
      <c r="BG449" s="82">
        <v>270.53010128811445</v>
      </c>
      <c r="BH449" s="82">
        <v>268.62885003598848</v>
      </c>
      <c r="BI449" s="82">
        <v>0</v>
      </c>
      <c r="BJ449" s="82">
        <v>1.9012512521259624</v>
      </c>
      <c r="BK449" s="82">
        <v>270.53010128811445</v>
      </c>
      <c r="BL449" s="82">
        <v>19352.708999999999</v>
      </c>
      <c r="BM449" s="82">
        <v>0</v>
      </c>
      <c r="BN449" s="82">
        <v>136.971</v>
      </c>
      <c r="BO449" s="82">
        <v>19489.679999999993</v>
      </c>
      <c r="BP449" s="82">
        <v>268.62885003598848</v>
      </c>
      <c r="BQ449" s="82">
        <v>0</v>
      </c>
      <c r="BR449" s="82">
        <v>1.9012512521259624</v>
      </c>
      <c r="BS449" s="89">
        <v>270.53010128811445</v>
      </c>
      <c r="BT449" s="82">
        <v>1405.6004578133097</v>
      </c>
      <c r="BU449" s="82">
        <v>0</v>
      </c>
      <c r="BV449" s="82">
        <v>9.9482971767490973</v>
      </c>
      <c r="BW449" s="82">
        <v>1415.5487549900588</v>
      </c>
      <c r="BX449" s="82">
        <v>1405.6004578133097</v>
      </c>
      <c r="BY449" s="82">
        <v>0</v>
      </c>
      <c r="BZ449" s="82">
        <v>9.9482971767490973</v>
      </c>
      <c r="CA449" s="82">
        <v>1415.5487549900588</v>
      </c>
      <c r="CB449" s="82">
        <v>101263.0498425</v>
      </c>
      <c r="CC449" s="82">
        <v>0</v>
      </c>
      <c r="CD449" s="82">
        <v>716.70075750000001</v>
      </c>
      <c r="CE449" s="82">
        <v>101979.75059999996</v>
      </c>
      <c r="CF449" s="82">
        <v>1405.6004578133097</v>
      </c>
      <c r="CG449" s="82">
        <v>0</v>
      </c>
      <c r="CH449" s="82">
        <v>9.9482971767490973</v>
      </c>
      <c r="CI449" s="82">
        <v>1415.5487549900588</v>
      </c>
      <c r="CJ449" s="82" t="s">
        <v>96</v>
      </c>
      <c r="CK449" s="83">
        <v>1.4999999999999999E-2</v>
      </c>
      <c r="CL449" s="83">
        <v>3.5000000000000003E-2</v>
      </c>
      <c r="CM449" s="83">
        <v>0.26500000000000001</v>
      </c>
      <c r="CN449" s="82">
        <v>322.54514999999998</v>
      </c>
      <c r="CO449" s="82">
        <v>752.60535000000004</v>
      </c>
      <c r="CP449" s="82">
        <v>5698.2976499999995</v>
      </c>
      <c r="CQ449" s="82">
        <v>322.54514999999998</v>
      </c>
      <c r="CR449" s="89">
        <v>322.54514999999998</v>
      </c>
      <c r="CS449" s="82">
        <v>322.54514999999998</v>
      </c>
      <c r="CT449" s="82">
        <v>752.60535000000004</v>
      </c>
      <c r="CU449" s="82">
        <v>5698.2976499999995</v>
      </c>
      <c r="CV449" s="82">
        <v>322.54514999999998</v>
      </c>
      <c r="CW449" s="82">
        <v>322.54514999999998</v>
      </c>
    </row>
    <row r="450" spans="1:101">
      <c r="A450" s="86" t="s">
        <v>520</v>
      </c>
      <c r="B450" s="87" t="s">
        <v>2700</v>
      </c>
      <c r="C450" s="75" t="s">
        <v>2994</v>
      </c>
      <c r="D450" s="74" t="s">
        <v>2605</v>
      </c>
      <c r="E450" s="74" t="s">
        <v>520</v>
      </c>
      <c r="F450" s="74" t="s">
        <v>2700</v>
      </c>
      <c r="G450" s="74" t="s">
        <v>1261</v>
      </c>
      <c r="I450" s="74" t="s">
        <v>836</v>
      </c>
      <c r="J450" s="74" t="s">
        <v>2582</v>
      </c>
      <c r="K450" s="74" t="s">
        <v>100</v>
      </c>
      <c r="L450" s="74" t="s">
        <v>89</v>
      </c>
      <c r="M450" s="74" t="s">
        <v>90</v>
      </c>
      <c r="N450" s="74" t="s">
        <v>1263</v>
      </c>
      <c r="O450" s="76">
        <v>44480</v>
      </c>
      <c r="P450" s="76">
        <v>44469</v>
      </c>
      <c r="Q450" s="77">
        <v>1</v>
      </c>
      <c r="R450" s="74" t="s">
        <v>94</v>
      </c>
      <c r="S450" s="77">
        <v>1366737.97</v>
      </c>
      <c r="T450" s="77">
        <v>1366737.97</v>
      </c>
      <c r="U450" s="77">
        <v>9673.4699999999993</v>
      </c>
      <c r="V450" s="78">
        <v>4.9000000000000002E-2</v>
      </c>
      <c r="W450" s="79">
        <v>1</v>
      </c>
      <c r="X450" s="77">
        <v>1366737.97</v>
      </c>
      <c r="Y450" s="88">
        <v>1366737.97</v>
      </c>
      <c r="Z450" s="77">
        <v>9673.4699999999993</v>
      </c>
      <c r="AA450" s="74">
        <v>0</v>
      </c>
      <c r="AB450" s="74">
        <v>0</v>
      </c>
      <c r="AD450" s="74">
        <v>0</v>
      </c>
      <c r="AE450" s="74">
        <v>0</v>
      </c>
      <c r="AF450" s="74">
        <v>0</v>
      </c>
      <c r="AG450" s="74">
        <v>0</v>
      </c>
      <c r="AI450" s="74">
        <v>5</v>
      </c>
      <c r="AJ450" s="74">
        <v>5</v>
      </c>
      <c r="AL450" s="74">
        <v>5</v>
      </c>
      <c r="AM450" s="74" t="s">
        <v>95</v>
      </c>
      <c r="AN450" s="74">
        <v>0</v>
      </c>
      <c r="AO450" s="74" t="s">
        <v>95</v>
      </c>
      <c r="AP450" s="74" t="s">
        <v>95</v>
      </c>
      <c r="AQ450" s="74">
        <v>1</v>
      </c>
      <c r="AS450" s="74">
        <v>1</v>
      </c>
      <c r="AT450" s="74" t="s">
        <v>92</v>
      </c>
      <c r="AU450" s="74" t="s">
        <v>2579</v>
      </c>
      <c r="AV450" s="74" t="s">
        <v>94</v>
      </c>
      <c r="AW450" s="77">
        <v>5000000</v>
      </c>
      <c r="AX450" s="77">
        <v>2199890.9700000002</v>
      </c>
      <c r="AY450" s="79">
        <v>1</v>
      </c>
      <c r="AZ450" s="77">
        <v>32427000</v>
      </c>
      <c r="BA450" s="77">
        <v>14267172.896838002</v>
      </c>
      <c r="BB450" s="74" t="s">
        <v>93</v>
      </c>
      <c r="BC450" s="75" t="s">
        <v>2994</v>
      </c>
      <c r="BD450" s="82">
        <v>17074.132839152346</v>
      </c>
      <c r="BE450" s="82">
        <v>0</v>
      </c>
      <c r="BF450" s="82">
        <v>120.84694756490524</v>
      </c>
      <c r="BG450" s="82">
        <v>17194.979786717249</v>
      </c>
      <c r="BH450" s="82">
        <v>17074.132839152346</v>
      </c>
      <c r="BI450" s="82">
        <v>0</v>
      </c>
      <c r="BJ450" s="82">
        <v>120.84694756490524</v>
      </c>
      <c r="BK450" s="82">
        <v>17194.979786717249</v>
      </c>
      <c r="BL450" s="82">
        <v>1230064.173</v>
      </c>
      <c r="BM450" s="82">
        <v>0</v>
      </c>
      <c r="BN450" s="82">
        <v>8706.1229999999996</v>
      </c>
      <c r="BO450" s="82">
        <v>1238770.2959999999</v>
      </c>
      <c r="BP450" s="82">
        <v>17074.132839152346</v>
      </c>
      <c r="BQ450" s="82">
        <v>0</v>
      </c>
      <c r="BR450" s="82">
        <v>120.84694756490524</v>
      </c>
      <c r="BS450" s="89">
        <v>17194.979786717249</v>
      </c>
      <c r="BT450" s="82">
        <v>89340.400080864652</v>
      </c>
      <c r="BU450" s="82">
        <v>0</v>
      </c>
      <c r="BV450" s="82">
        <v>632.33165313336667</v>
      </c>
      <c r="BW450" s="82">
        <v>89972.731733998007</v>
      </c>
      <c r="BX450" s="82">
        <v>89340.400080864652</v>
      </c>
      <c r="BY450" s="82">
        <v>0</v>
      </c>
      <c r="BZ450" s="82">
        <v>632.33165313336667</v>
      </c>
      <c r="CA450" s="82">
        <v>89972.731733998007</v>
      </c>
      <c r="CB450" s="82">
        <v>6436310.7852224996</v>
      </c>
      <c r="CC450" s="82">
        <v>0</v>
      </c>
      <c r="CD450" s="82">
        <v>45554.788597499995</v>
      </c>
      <c r="CE450" s="82">
        <v>6481865.5738199996</v>
      </c>
      <c r="CF450" s="82">
        <v>89340.400080864652</v>
      </c>
      <c r="CG450" s="82">
        <v>0</v>
      </c>
      <c r="CH450" s="82">
        <v>632.33165313336667</v>
      </c>
      <c r="CI450" s="82">
        <v>89972.731733998007</v>
      </c>
      <c r="CJ450" s="82" t="s">
        <v>96</v>
      </c>
      <c r="CK450" s="83">
        <v>1.4999999999999999E-2</v>
      </c>
      <c r="CL450" s="83">
        <v>3.5000000000000003E-2</v>
      </c>
      <c r="CM450" s="83">
        <v>0.26500000000000001</v>
      </c>
      <c r="CN450" s="82">
        <v>20501.06955</v>
      </c>
      <c r="CO450" s="82">
        <v>47835.828950000003</v>
      </c>
      <c r="CP450" s="82">
        <v>362185.56205000001</v>
      </c>
      <c r="CQ450" s="82">
        <v>20501.06955</v>
      </c>
      <c r="CR450" s="89">
        <v>20501.06955</v>
      </c>
      <c r="CS450" s="82">
        <v>20501.06955</v>
      </c>
      <c r="CT450" s="82">
        <v>47835.828950000003</v>
      </c>
      <c r="CU450" s="82">
        <v>362185.56205000001</v>
      </c>
      <c r="CV450" s="82">
        <v>20501.06955</v>
      </c>
      <c r="CW450" s="82">
        <v>20501.06955</v>
      </c>
    </row>
    <row r="451" spans="1:101">
      <c r="A451" s="86" t="s">
        <v>520</v>
      </c>
      <c r="B451" s="87" t="s">
        <v>2690</v>
      </c>
      <c r="C451" s="75" t="s">
        <v>2995</v>
      </c>
      <c r="D451" s="74" t="s">
        <v>2605</v>
      </c>
      <c r="E451" s="74" t="s">
        <v>520</v>
      </c>
      <c r="F451" s="74" t="s">
        <v>2690</v>
      </c>
      <c r="G451" s="74" t="s">
        <v>1072</v>
      </c>
      <c r="I451" s="74" t="s">
        <v>836</v>
      </c>
      <c r="J451" s="74" t="s">
        <v>2582</v>
      </c>
      <c r="K451" s="74" t="s">
        <v>100</v>
      </c>
      <c r="L451" s="74" t="s">
        <v>89</v>
      </c>
      <c r="M451" s="74" t="s">
        <v>90</v>
      </c>
      <c r="N451" s="74" t="s">
        <v>1074</v>
      </c>
      <c r="O451" s="76">
        <v>44480</v>
      </c>
      <c r="P451" s="76">
        <v>44469</v>
      </c>
      <c r="Q451" s="77">
        <v>1</v>
      </c>
      <c r="R451" s="74" t="s">
        <v>94</v>
      </c>
      <c r="S451" s="77">
        <v>108169.35</v>
      </c>
      <c r="T451" s="77">
        <v>108169.35</v>
      </c>
      <c r="U451" s="77">
        <v>765.6</v>
      </c>
      <c r="V451" s="78">
        <v>4.9000000000000002E-2</v>
      </c>
      <c r="W451" s="79">
        <v>1</v>
      </c>
      <c r="X451" s="77">
        <v>108169.35</v>
      </c>
      <c r="Y451" s="88">
        <v>108169.35</v>
      </c>
      <c r="Z451" s="77">
        <v>765.6</v>
      </c>
      <c r="AA451" s="74">
        <v>0</v>
      </c>
      <c r="AB451" s="74">
        <v>0</v>
      </c>
      <c r="AD451" s="74">
        <v>0</v>
      </c>
      <c r="AE451" s="74">
        <v>0</v>
      </c>
      <c r="AF451" s="74">
        <v>0</v>
      </c>
      <c r="AG451" s="74">
        <v>0</v>
      </c>
      <c r="AI451" s="74">
        <v>5</v>
      </c>
      <c r="AJ451" s="74">
        <v>5</v>
      </c>
      <c r="AL451" s="74">
        <v>5</v>
      </c>
      <c r="AM451" s="74" t="s">
        <v>95</v>
      </c>
      <c r="AN451" s="74">
        <v>0</v>
      </c>
      <c r="AO451" s="74" t="s">
        <v>95</v>
      </c>
      <c r="AP451" s="74" t="s">
        <v>95</v>
      </c>
      <c r="AQ451" s="74">
        <v>1</v>
      </c>
      <c r="AS451" s="74">
        <v>1</v>
      </c>
      <c r="AT451" s="74" t="s">
        <v>92</v>
      </c>
      <c r="AU451" s="74" t="s">
        <v>2579</v>
      </c>
      <c r="AV451" s="74" t="s">
        <v>94</v>
      </c>
      <c r="AW451" s="77">
        <v>5000000</v>
      </c>
      <c r="AX451" s="77">
        <v>4867529.6900000004</v>
      </c>
      <c r="AY451" s="79">
        <v>1</v>
      </c>
      <c r="AZ451" s="77">
        <v>32427000</v>
      </c>
      <c r="BA451" s="77">
        <v>31567877.051526003</v>
      </c>
      <c r="BB451" s="74" t="s">
        <v>93</v>
      </c>
      <c r="BC451" s="75" t="s">
        <v>2995</v>
      </c>
      <c r="BD451" s="82">
        <v>1351.3181689279945</v>
      </c>
      <c r="BE451" s="82">
        <v>0</v>
      </c>
      <c r="BF451" s="82">
        <v>9.5643469257351779</v>
      </c>
      <c r="BG451" s="82">
        <v>1360.8825158537297</v>
      </c>
      <c r="BH451" s="82">
        <v>1351.3181689279945</v>
      </c>
      <c r="BI451" s="82">
        <v>0</v>
      </c>
      <c r="BJ451" s="82">
        <v>9.5643469257351779</v>
      </c>
      <c r="BK451" s="82">
        <v>1360.8825158537297</v>
      </c>
      <c r="BL451" s="82">
        <v>97352.415000000008</v>
      </c>
      <c r="BM451" s="82">
        <v>0</v>
      </c>
      <c r="BN451" s="82">
        <v>689.04000000000008</v>
      </c>
      <c r="BO451" s="82">
        <v>98041.455000000016</v>
      </c>
      <c r="BP451" s="82">
        <v>1351.3181689279945</v>
      </c>
      <c r="BQ451" s="82">
        <v>0</v>
      </c>
      <c r="BR451" s="82">
        <v>9.5643469257351779</v>
      </c>
      <c r="BS451" s="89">
        <v>1360.8825158537297</v>
      </c>
      <c r="BT451" s="82">
        <v>7070.7723189157314</v>
      </c>
      <c r="BU451" s="82">
        <v>0</v>
      </c>
      <c r="BV451" s="82">
        <v>50.04544528890932</v>
      </c>
      <c r="BW451" s="82">
        <v>7120.8177642046403</v>
      </c>
      <c r="BX451" s="82">
        <v>7070.7723189157314</v>
      </c>
      <c r="BY451" s="82">
        <v>0</v>
      </c>
      <c r="BZ451" s="82">
        <v>50.04544528890932</v>
      </c>
      <c r="CA451" s="82">
        <v>7120.8177642046403</v>
      </c>
      <c r="CB451" s="82">
        <v>509396.51148750004</v>
      </c>
      <c r="CC451" s="82">
        <v>0</v>
      </c>
      <c r="CD451" s="82">
        <v>3605.4018000000005</v>
      </c>
      <c r="CE451" s="82">
        <v>513001.91328750009</v>
      </c>
      <c r="CF451" s="82">
        <v>7070.7723189157314</v>
      </c>
      <c r="CG451" s="82">
        <v>0</v>
      </c>
      <c r="CH451" s="82">
        <v>50.04544528890932</v>
      </c>
      <c r="CI451" s="82">
        <v>7120.8177642046403</v>
      </c>
      <c r="CJ451" s="82" t="s">
        <v>96</v>
      </c>
      <c r="CK451" s="83">
        <v>1.4999999999999999E-2</v>
      </c>
      <c r="CL451" s="83">
        <v>3.5000000000000003E-2</v>
      </c>
      <c r="CM451" s="83">
        <v>0.26500000000000001</v>
      </c>
      <c r="CN451" s="82">
        <v>1622.54025</v>
      </c>
      <c r="CO451" s="82">
        <v>3785.9272500000006</v>
      </c>
      <c r="CP451" s="82">
        <v>28664.877750000003</v>
      </c>
      <c r="CQ451" s="82">
        <v>1622.54025</v>
      </c>
      <c r="CR451" s="89">
        <v>1622.54025</v>
      </c>
      <c r="CS451" s="82">
        <v>1622.54025</v>
      </c>
      <c r="CT451" s="82">
        <v>3785.9272500000006</v>
      </c>
      <c r="CU451" s="82">
        <v>28664.877750000003</v>
      </c>
      <c r="CV451" s="82">
        <v>1622.54025</v>
      </c>
      <c r="CW451" s="82">
        <v>1622.54025</v>
      </c>
    </row>
    <row r="452" spans="1:101">
      <c r="A452" s="86" t="s">
        <v>520</v>
      </c>
      <c r="B452" s="87" t="s">
        <v>948</v>
      </c>
      <c r="C452" s="75" t="s">
        <v>2015</v>
      </c>
      <c r="D452" s="74" t="s">
        <v>2605</v>
      </c>
      <c r="E452" s="74" t="s">
        <v>520</v>
      </c>
      <c r="F452" s="74" t="s">
        <v>948</v>
      </c>
      <c r="G452" s="74" t="s">
        <v>910</v>
      </c>
      <c r="I452" s="74" t="s">
        <v>836</v>
      </c>
      <c r="J452" s="74" t="s">
        <v>2582</v>
      </c>
      <c r="K452" s="74" t="s">
        <v>100</v>
      </c>
      <c r="L452" s="74" t="s">
        <v>89</v>
      </c>
      <c r="M452" s="74" t="s">
        <v>90</v>
      </c>
      <c r="N452" s="74" t="s">
        <v>912</v>
      </c>
      <c r="O452" s="76">
        <v>44575</v>
      </c>
      <c r="P452" s="76">
        <v>44469</v>
      </c>
      <c r="Q452" s="77">
        <v>1</v>
      </c>
      <c r="R452" s="74" t="s">
        <v>94</v>
      </c>
      <c r="S452" s="77">
        <v>3140096.4</v>
      </c>
      <c r="T452" s="77">
        <v>3140096.4</v>
      </c>
      <c r="U452" s="77">
        <v>61545.89</v>
      </c>
      <c r="V452" s="78">
        <v>4.8000000000000001E-2</v>
      </c>
      <c r="W452" s="79">
        <v>1</v>
      </c>
      <c r="X452" s="77">
        <v>3140096.4</v>
      </c>
      <c r="Y452" s="88">
        <v>3140096.4</v>
      </c>
      <c r="Z452" s="77">
        <v>61545.89</v>
      </c>
      <c r="AA452" s="74">
        <v>0</v>
      </c>
      <c r="AB452" s="74">
        <v>0</v>
      </c>
      <c r="AD452" s="74">
        <v>0</v>
      </c>
      <c r="AE452" s="74">
        <v>0</v>
      </c>
      <c r="AF452" s="74">
        <v>0</v>
      </c>
      <c r="AG452" s="74">
        <v>0</v>
      </c>
      <c r="AI452" s="74">
        <v>5</v>
      </c>
      <c r="AJ452" s="74">
        <v>5</v>
      </c>
      <c r="AL452" s="74">
        <v>5</v>
      </c>
      <c r="AM452" s="74" t="s">
        <v>95</v>
      </c>
      <c r="AN452" s="74">
        <v>0</v>
      </c>
      <c r="AO452" s="74" t="s">
        <v>95</v>
      </c>
      <c r="AP452" s="74" t="s">
        <v>95</v>
      </c>
      <c r="AQ452" s="74">
        <v>1</v>
      </c>
      <c r="AS452" s="74">
        <v>1</v>
      </c>
      <c r="AT452" s="74" t="s">
        <v>92</v>
      </c>
      <c r="AU452" s="74" t="s">
        <v>2579</v>
      </c>
      <c r="AV452" s="74" t="s">
        <v>94</v>
      </c>
      <c r="AW452" s="77">
        <v>10000000</v>
      </c>
      <c r="AX452" s="77">
        <v>229903.6</v>
      </c>
      <c r="AY452" s="79">
        <v>1</v>
      </c>
      <c r="AZ452" s="77">
        <v>64854000</v>
      </c>
      <c r="BA452" s="77">
        <v>1491016.8074400001</v>
      </c>
      <c r="BB452" s="74" t="s">
        <v>93</v>
      </c>
      <c r="BC452" s="75" t="s">
        <v>2015</v>
      </c>
      <c r="BD452" s="82">
        <v>39228.019004509013</v>
      </c>
      <c r="BE452" s="82">
        <v>0</v>
      </c>
      <c r="BF452" s="82">
        <v>768.86917948424161</v>
      </c>
      <c r="BG452" s="82">
        <v>39996.888183993258</v>
      </c>
      <c r="BH452" s="82">
        <v>39228.019004509013</v>
      </c>
      <c r="BI452" s="82">
        <v>0</v>
      </c>
      <c r="BJ452" s="82">
        <v>768.86917948424161</v>
      </c>
      <c r="BK452" s="82">
        <v>39996.888183993258</v>
      </c>
      <c r="BL452" s="82">
        <v>2826086.7600000002</v>
      </c>
      <c r="BM452" s="82">
        <v>0</v>
      </c>
      <c r="BN452" s="82">
        <v>55391.300999999999</v>
      </c>
      <c r="BO452" s="82">
        <v>2881478.0609999998</v>
      </c>
      <c r="BP452" s="82">
        <v>39228.019004509013</v>
      </c>
      <c r="BQ452" s="82">
        <v>0</v>
      </c>
      <c r="BR452" s="82">
        <v>768.86917948424161</v>
      </c>
      <c r="BS452" s="89">
        <v>39996.888183993258</v>
      </c>
      <c r="BT452" s="82">
        <v>205260.6094410934</v>
      </c>
      <c r="BU452" s="82">
        <v>0</v>
      </c>
      <c r="BV452" s="82">
        <v>4023.1079816512943</v>
      </c>
      <c r="BW452" s="82">
        <v>209283.71742274472</v>
      </c>
      <c r="BX452" s="82">
        <v>205260.6094410934</v>
      </c>
      <c r="BY452" s="82">
        <v>0</v>
      </c>
      <c r="BZ452" s="82">
        <v>4023.1079816512943</v>
      </c>
      <c r="CA452" s="82">
        <v>209283.71742274472</v>
      </c>
      <c r="CB452" s="82">
        <v>14787498.971700002</v>
      </c>
      <c r="CC452" s="82">
        <v>0</v>
      </c>
      <c r="CD452" s="82">
        <v>289834.98248249997</v>
      </c>
      <c r="CE452" s="82">
        <v>15077333.954182498</v>
      </c>
      <c r="CF452" s="82">
        <v>205260.6094410934</v>
      </c>
      <c r="CG452" s="82">
        <v>0</v>
      </c>
      <c r="CH452" s="82">
        <v>4023.1079816512943</v>
      </c>
      <c r="CI452" s="82">
        <v>209283.71742274472</v>
      </c>
      <c r="CJ452" s="82" t="s">
        <v>96</v>
      </c>
      <c r="CK452" s="83">
        <v>1.4999999999999999E-2</v>
      </c>
      <c r="CL452" s="83">
        <v>3.5000000000000003E-2</v>
      </c>
      <c r="CM452" s="83">
        <v>0.26500000000000001</v>
      </c>
      <c r="CN452" s="82">
        <v>47101.445999999996</v>
      </c>
      <c r="CO452" s="82">
        <v>109903.37400000001</v>
      </c>
      <c r="CP452" s="82">
        <v>832125.54599999997</v>
      </c>
      <c r="CQ452" s="82">
        <v>47101.445999999996</v>
      </c>
      <c r="CR452" s="89">
        <v>47101.445999999996</v>
      </c>
      <c r="CS452" s="82">
        <v>47101.445999999996</v>
      </c>
      <c r="CT452" s="82">
        <v>109903.37400000001</v>
      </c>
      <c r="CU452" s="82">
        <v>832125.54599999997</v>
      </c>
      <c r="CV452" s="82">
        <v>47101.445999999996</v>
      </c>
      <c r="CW452" s="82">
        <v>47101.445999999996</v>
      </c>
    </row>
    <row r="453" spans="1:101">
      <c r="A453" s="86" t="s">
        <v>520</v>
      </c>
      <c r="B453" s="87" t="s">
        <v>2735</v>
      </c>
      <c r="C453" s="75" t="s">
        <v>2998</v>
      </c>
      <c r="D453" s="74" t="s">
        <v>2605</v>
      </c>
      <c r="E453" s="74" t="s">
        <v>520</v>
      </c>
      <c r="F453" s="74" t="s">
        <v>2735</v>
      </c>
      <c r="G453" s="74" t="s">
        <v>1076</v>
      </c>
      <c r="I453" s="74" t="s">
        <v>836</v>
      </c>
      <c r="J453" s="74" t="s">
        <v>2582</v>
      </c>
      <c r="K453" s="74" t="s">
        <v>100</v>
      </c>
      <c r="L453" s="74" t="s">
        <v>89</v>
      </c>
      <c r="M453" s="74" t="s">
        <v>90</v>
      </c>
      <c r="N453" s="74" t="s">
        <v>1078</v>
      </c>
      <c r="O453" s="76">
        <v>44480</v>
      </c>
      <c r="P453" s="76">
        <v>44469</v>
      </c>
      <c r="Q453" s="77">
        <v>1</v>
      </c>
      <c r="R453" s="74" t="s">
        <v>94</v>
      </c>
      <c r="S453" s="77">
        <v>522006.14</v>
      </c>
      <c r="T453" s="77">
        <v>522006.14</v>
      </c>
      <c r="U453" s="77">
        <v>3694.64</v>
      </c>
      <c r="V453" s="78">
        <v>4.9000000000000002E-2</v>
      </c>
      <c r="W453" s="79">
        <v>1</v>
      </c>
      <c r="X453" s="77">
        <v>522006.14</v>
      </c>
      <c r="Y453" s="88">
        <v>522006.14</v>
      </c>
      <c r="Z453" s="77">
        <v>3694.64</v>
      </c>
      <c r="AA453" s="74">
        <v>0</v>
      </c>
      <c r="AB453" s="74">
        <v>0</v>
      </c>
      <c r="AD453" s="74">
        <v>0</v>
      </c>
      <c r="AE453" s="74">
        <v>0</v>
      </c>
      <c r="AF453" s="74">
        <v>0</v>
      </c>
      <c r="AG453" s="74">
        <v>0</v>
      </c>
      <c r="AI453" s="74">
        <v>5</v>
      </c>
      <c r="AJ453" s="74">
        <v>5</v>
      </c>
      <c r="AL453" s="74">
        <v>5</v>
      </c>
      <c r="AM453" s="74" t="s">
        <v>95</v>
      </c>
      <c r="AN453" s="74">
        <v>0</v>
      </c>
      <c r="AO453" s="74" t="s">
        <v>95</v>
      </c>
      <c r="AP453" s="74" t="s">
        <v>95</v>
      </c>
      <c r="AQ453" s="74">
        <v>1</v>
      </c>
      <c r="AS453" s="74">
        <v>1</v>
      </c>
      <c r="AT453" s="74" t="s">
        <v>92</v>
      </c>
      <c r="AU453" s="74" t="s">
        <v>2579</v>
      </c>
      <c r="AV453" s="74" t="s">
        <v>94</v>
      </c>
      <c r="AW453" s="77">
        <v>5000000</v>
      </c>
      <c r="AX453" s="77">
        <v>3580997.32</v>
      </c>
      <c r="AY453" s="79">
        <v>1</v>
      </c>
      <c r="AZ453" s="77">
        <v>32427000</v>
      </c>
      <c r="BA453" s="77">
        <v>23224200.019127999</v>
      </c>
      <c r="BB453" s="74" t="s">
        <v>93</v>
      </c>
      <c r="BC453" s="75" t="s">
        <v>2998</v>
      </c>
      <c r="BD453" s="82">
        <v>6521.2223358462479</v>
      </c>
      <c r="BE453" s="82">
        <v>0</v>
      </c>
      <c r="BF453" s="82">
        <v>46.155719338686282</v>
      </c>
      <c r="BG453" s="82">
        <v>6567.3780551849341</v>
      </c>
      <c r="BH453" s="82">
        <v>6521.2223358462479</v>
      </c>
      <c r="BI453" s="82">
        <v>0</v>
      </c>
      <c r="BJ453" s="82">
        <v>46.155719338686282</v>
      </c>
      <c r="BK453" s="82">
        <v>6567.3780551849341</v>
      </c>
      <c r="BL453" s="82">
        <v>469805.52600000007</v>
      </c>
      <c r="BM453" s="82">
        <v>0</v>
      </c>
      <c r="BN453" s="82">
        <v>3325.1759999999999</v>
      </c>
      <c r="BO453" s="82">
        <v>473130.70199999999</v>
      </c>
      <c r="BP453" s="82">
        <v>6521.2223358462479</v>
      </c>
      <c r="BQ453" s="82">
        <v>0</v>
      </c>
      <c r="BR453" s="82">
        <v>46.155719338686282</v>
      </c>
      <c r="BS453" s="89">
        <v>6567.3780551849341</v>
      </c>
      <c r="BT453" s="82">
        <v>34122.295872315495</v>
      </c>
      <c r="BU453" s="82">
        <v>0</v>
      </c>
      <c r="BV453" s="82">
        <v>241.50980143967595</v>
      </c>
      <c r="BW453" s="82">
        <v>34363.805673755167</v>
      </c>
      <c r="BX453" s="82">
        <v>34122.295872315495</v>
      </c>
      <c r="BY453" s="82">
        <v>0</v>
      </c>
      <c r="BZ453" s="82">
        <v>241.50980143967595</v>
      </c>
      <c r="CA453" s="82">
        <v>34363.805673755167</v>
      </c>
      <c r="CB453" s="82">
        <v>2458257.4147950001</v>
      </c>
      <c r="CC453" s="82">
        <v>0</v>
      </c>
      <c r="CD453" s="82">
        <v>17398.98342</v>
      </c>
      <c r="CE453" s="82">
        <v>2475656.3982150001</v>
      </c>
      <c r="CF453" s="82">
        <v>34122.295872315495</v>
      </c>
      <c r="CG453" s="82">
        <v>0</v>
      </c>
      <c r="CH453" s="82">
        <v>241.50980143967595</v>
      </c>
      <c r="CI453" s="82">
        <v>34363.805673755167</v>
      </c>
      <c r="CJ453" s="82" t="s">
        <v>96</v>
      </c>
      <c r="CK453" s="83">
        <v>1.4999999999999999E-2</v>
      </c>
      <c r="CL453" s="83">
        <v>3.5000000000000003E-2</v>
      </c>
      <c r="CM453" s="83">
        <v>0.26500000000000001</v>
      </c>
      <c r="CN453" s="82">
        <v>7830.0920999999998</v>
      </c>
      <c r="CO453" s="82">
        <v>18270.214900000003</v>
      </c>
      <c r="CP453" s="82">
        <v>138331.62710000001</v>
      </c>
      <c r="CQ453" s="82">
        <v>7830.0920999999998</v>
      </c>
      <c r="CR453" s="89">
        <v>7830.0920999999998</v>
      </c>
      <c r="CS453" s="82">
        <v>7830.0920999999998</v>
      </c>
      <c r="CT453" s="82">
        <v>18270.214900000003</v>
      </c>
      <c r="CU453" s="82">
        <v>138331.62710000001</v>
      </c>
      <c r="CV453" s="82">
        <v>7830.0920999999998</v>
      </c>
      <c r="CW453" s="82">
        <v>7830.0920999999998</v>
      </c>
    </row>
    <row r="454" spans="1:101">
      <c r="A454" s="86" t="s">
        <v>520</v>
      </c>
      <c r="B454" s="87" t="s">
        <v>2697</v>
      </c>
      <c r="C454" s="75" t="s">
        <v>2999</v>
      </c>
      <c r="D454" s="74" t="s">
        <v>2605</v>
      </c>
      <c r="E454" s="74" t="s">
        <v>520</v>
      </c>
      <c r="F454" s="74" t="s">
        <v>2697</v>
      </c>
      <c r="G454" s="74" t="s">
        <v>1298</v>
      </c>
      <c r="I454" s="74" t="s">
        <v>836</v>
      </c>
      <c r="J454" s="74" t="s">
        <v>2582</v>
      </c>
      <c r="K454" s="74" t="s">
        <v>100</v>
      </c>
      <c r="L454" s="74" t="s">
        <v>89</v>
      </c>
      <c r="M454" s="74" t="s">
        <v>90</v>
      </c>
      <c r="N454" s="74" t="s">
        <v>1300</v>
      </c>
      <c r="O454" s="76">
        <v>44480</v>
      </c>
      <c r="P454" s="76">
        <v>44469</v>
      </c>
      <c r="Q454" s="77">
        <v>1</v>
      </c>
      <c r="R454" s="74" t="s">
        <v>94</v>
      </c>
      <c r="S454" s="77">
        <v>89450.89</v>
      </c>
      <c r="T454" s="77">
        <v>89450.89</v>
      </c>
      <c r="U454" s="77">
        <v>633.11</v>
      </c>
      <c r="V454" s="78">
        <v>4.9000000000000002E-2</v>
      </c>
      <c r="W454" s="79">
        <v>1</v>
      </c>
      <c r="X454" s="77">
        <v>89450.89</v>
      </c>
      <c r="Y454" s="88">
        <v>89450.89</v>
      </c>
      <c r="Z454" s="77">
        <v>633.11</v>
      </c>
      <c r="AA454" s="74">
        <v>0</v>
      </c>
      <c r="AB454" s="74">
        <v>0</v>
      </c>
      <c r="AD454" s="74">
        <v>0</v>
      </c>
      <c r="AE454" s="74">
        <v>0</v>
      </c>
      <c r="AF454" s="74">
        <v>0</v>
      </c>
      <c r="AG454" s="74">
        <v>0</v>
      </c>
      <c r="AI454" s="74">
        <v>5</v>
      </c>
      <c r="AJ454" s="74">
        <v>5</v>
      </c>
      <c r="AL454" s="74">
        <v>5</v>
      </c>
      <c r="AM454" s="74" t="s">
        <v>95</v>
      </c>
      <c r="AN454" s="74">
        <v>0</v>
      </c>
      <c r="AO454" s="74" t="s">
        <v>95</v>
      </c>
      <c r="AP454" s="74" t="s">
        <v>95</v>
      </c>
      <c r="AQ454" s="74">
        <v>1</v>
      </c>
      <c r="AS454" s="74">
        <v>1</v>
      </c>
      <c r="AT454" s="74" t="s">
        <v>92</v>
      </c>
      <c r="AU454" s="74" t="s">
        <v>2579</v>
      </c>
      <c r="AV454" s="74" t="s">
        <v>94</v>
      </c>
      <c r="AW454" s="77">
        <v>5000000</v>
      </c>
      <c r="AX454" s="77">
        <v>4299131.76</v>
      </c>
      <c r="AY454" s="79">
        <v>1</v>
      </c>
      <c r="AZ454" s="77">
        <v>32427000</v>
      </c>
      <c r="BA454" s="77">
        <v>27881589.116303999</v>
      </c>
      <c r="BB454" s="74" t="s">
        <v>93</v>
      </c>
      <c r="BC454" s="75" t="s">
        <v>2999</v>
      </c>
      <c r="BD454" s="82">
        <v>1117.4756331971989</v>
      </c>
      <c r="BE454" s="82">
        <v>0</v>
      </c>
      <c r="BF454" s="82">
        <v>7.9092002117975415</v>
      </c>
      <c r="BG454" s="82">
        <v>1125.3848334089964</v>
      </c>
      <c r="BH454" s="82">
        <v>1117.4756331971989</v>
      </c>
      <c r="BI454" s="82">
        <v>0</v>
      </c>
      <c r="BJ454" s="82">
        <v>7.9092002117975415</v>
      </c>
      <c r="BK454" s="82">
        <v>1125.3848334089964</v>
      </c>
      <c r="BL454" s="82">
        <v>80505.800999999992</v>
      </c>
      <c r="BM454" s="82">
        <v>0</v>
      </c>
      <c r="BN454" s="82">
        <v>569.79899999999998</v>
      </c>
      <c r="BO454" s="82">
        <v>81075.599999999991</v>
      </c>
      <c r="BP454" s="82">
        <v>1117.4756331971989</v>
      </c>
      <c r="BQ454" s="82">
        <v>0</v>
      </c>
      <c r="BR454" s="82">
        <v>7.9092002117975415</v>
      </c>
      <c r="BS454" s="89">
        <v>1125.3848334089964</v>
      </c>
      <c r="BT454" s="82">
        <v>5847.1912507043435</v>
      </c>
      <c r="BU454" s="82">
        <v>0</v>
      </c>
      <c r="BV454" s="82">
        <v>41.384890108230636</v>
      </c>
      <c r="BW454" s="82">
        <v>5888.5761408125736</v>
      </c>
      <c r="BX454" s="82">
        <v>5847.1912507043435</v>
      </c>
      <c r="BY454" s="82">
        <v>0</v>
      </c>
      <c r="BZ454" s="82">
        <v>41.384890108230636</v>
      </c>
      <c r="CA454" s="82">
        <v>5888.5761408125736</v>
      </c>
      <c r="CB454" s="82">
        <v>421246.60373249993</v>
      </c>
      <c r="CC454" s="82">
        <v>0</v>
      </c>
      <c r="CD454" s="82">
        <v>2981.4732675</v>
      </c>
      <c r="CE454" s="82">
        <v>424228.07699999993</v>
      </c>
      <c r="CF454" s="82">
        <v>5847.1912507043435</v>
      </c>
      <c r="CG454" s="82">
        <v>0</v>
      </c>
      <c r="CH454" s="82">
        <v>41.384890108230636</v>
      </c>
      <c r="CI454" s="82">
        <v>5888.5761408125736</v>
      </c>
      <c r="CJ454" s="82" t="s">
        <v>96</v>
      </c>
      <c r="CK454" s="83">
        <v>1.4999999999999999E-2</v>
      </c>
      <c r="CL454" s="83">
        <v>3.5000000000000003E-2</v>
      </c>
      <c r="CM454" s="83">
        <v>0.26500000000000001</v>
      </c>
      <c r="CN454" s="82">
        <v>1341.7633499999999</v>
      </c>
      <c r="CO454" s="82">
        <v>3130.7811500000003</v>
      </c>
      <c r="CP454" s="82">
        <v>23704.485850000001</v>
      </c>
      <c r="CQ454" s="82">
        <v>1341.7633499999999</v>
      </c>
      <c r="CR454" s="89">
        <v>1341.7633499999999</v>
      </c>
      <c r="CS454" s="82">
        <v>1341.7633499999999</v>
      </c>
      <c r="CT454" s="82">
        <v>3130.7811500000003</v>
      </c>
      <c r="CU454" s="82">
        <v>23704.485850000001</v>
      </c>
      <c r="CV454" s="82">
        <v>1341.7633499999999</v>
      </c>
      <c r="CW454" s="82">
        <v>1341.7633499999999</v>
      </c>
    </row>
    <row r="455" spans="1:101">
      <c r="A455" s="86" t="s">
        <v>520</v>
      </c>
      <c r="B455" s="87" t="s">
        <v>2692</v>
      </c>
      <c r="C455" s="75" t="s">
        <v>3001</v>
      </c>
      <c r="D455" s="74" t="s">
        <v>2605</v>
      </c>
      <c r="E455" s="74" t="s">
        <v>520</v>
      </c>
      <c r="F455" s="74" t="s">
        <v>2692</v>
      </c>
      <c r="G455" s="74" t="s">
        <v>1307</v>
      </c>
      <c r="I455" s="74" t="s">
        <v>836</v>
      </c>
      <c r="J455" s="74" t="s">
        <v>2582</v>
      </c>
      <c r="K455" s="74" t="s">
        <v>100</v>
      </c>
      <c r="L455" s="74" t="s">
        <v>89</v>
      </c>
      <c r="M455" s="74" t="s">
        <v>90</v>
      </c>
      <c r="N455" s="74" t="s">
        <v>1309</v>
      </c>
      <c r="O455" s="76">
        <v>44480</v>
      </c>
      <c r="P455" s="76">
        <v>44469</v>
      </c>
      <c r="Q455" s="77">
        <v>1</v>
      </c>
      <c r="R455" s="74" t="s">
        <v>94</v>
      </c>
      <c r="S455" s="77">
        <v>189274.16</v>
      </c>
      <c r="T455" s="77">
        <v>189274.16</v>
      </c>
      <c r="U455" s="77">
        <v>1262.3499999999999</v>
      </c>
      <c r="V455" s="78">
        <v>4.9000000000000002E-2</v>
      </c>
      <c r="W455" s="79">
        <v>1</v>
      </c>
      <c r="X455" s="77">
        <v>189274.16</v>
      </c>
      <c r="Y455" s="88">
        <v>189274.16</v>
      </c>
      <c r="Z455" s="77">
        <v>1262.3499999999999</v>
      </c>
      <c r="AA455" s="74">
        <v>0</v>
      </c>
      <c r="AB455" s="74">
        <v>0</v>
      </c>
      <c r="AD455" s="74">
        <v>0</v>
      </c>
      <c r="AE455" s="74">
        <v>0</v>
      </c>
      <c r="AF455" s="74">
        <v>0</v>
      </c>
      <c r="AG455" s="74">
        <v>0</v>
      </c>
      <c r="AI455" s="74">
        <v>5</v>
      </c>
      <c r="AJ455" s="74">
        <v>5</v>
      </c>
      <c r="AL455" s="74">
        <v>5</v>
      </c>
      <c r="AM455" s="74" t="s">
        <v>95</v>
      </c>
      <c r="AN455" s="74">
        <v>0</v>
      </c>
      <c r="AO455" s="74" t="s">
        <v>95</v>
      </c>
      <c r="AP455" s="74" t="s">
        <v>95</v>
      </c>
      <c r="AQ455" s="74">
        <v>1</v>
      </c>
      <c r="AS455" s="74">
        <v>1</v>
      </c>
      <c r="AT455" s="74" t="s">
        <v>92</v>
      </c>
      <c r="AU455" s="74" t="s">
        <v>2579</v>
      </c>
      <c r="AV455" s="74" t="s">
        <v>94</v>
      </c>
      <c r="AW455" s="77">
        <v>5000000</v>
      </c>
      <c r="AX455" s="77">
        <v>4496155.92</v>
      </c>
      <c r="AY455" s="79">
        <v>1</v>
      </c>
      <c r="AZ455" s="77">
        <v>32427000</v>
      </c>
      <c r="BA455" s="77">
        <v>29159369.603568003</v>
      </c>
      <c r="BB455" s="74" t="s">
        <v>93</v>
      </c>
      <c r="BC455" s="75" t="s">
        <v>3001</v>
      </c>
      <c r="BD455" s="82">
        <v>2364.5294283138819</v>
      </c>
      <c r="BE455" s="82">
        <v>0</v>
      </c>
      <c r="BF455" s="82">
        <v>15.770053999088038</v>
      </c>
      <c r="BG455" s="82">
        <v>2380.2994823129698</v>
      </c>
      <c r="BH455" s="82">
        <v>2364.5294283138819</v>
      </c>
      <c r="BI455" s="82">
        <v>0</v>
      </c>
      <c r="BJ455" s="82">
        <v>15.770053999088038</v>
      </c>
      <c r="BK455" s="82">
        <v>2380.2994823129698</v>
      </c>
      <c r="BL455" s="82">
        <v>170346.74399999998</v>
      </c>
      <c r="BM455" s="82">
        <v>0</v>
      </c>
      <c r="BN455" s="82">
        <v>1136.115</v>
      </c>
      <c r="BO455" s="82">
        <v>171482.859</v>
      </c>
      <c r="BP455" s="82">
        <v>2364.5294283138819</v>
      </c>
      <c r="BQ455" s="82">
        <v>0</v>
      </c>
      <c r="BR455" s="82">
        <v>15.770053999088038</v>
      </c>
      <c r="BS455" s="89">
        <v>2380.2994823129698</v>
      </c>
      <c r="BT455" s="82">
        <v>12372.400233652386</v>
      </c>
      <c r="BU455" s="82">
        <v>0</v>
      </c>
      <c r="BV455" s="82">
        <v>82.516807550228151</v>
      </c>
      <c r="BW455" s="82">
        <v>12454.917041202614</v>
      </c>
      <c r="BX455" s="82">
        <v>12372.400233652386</v>
      </c>
      <c r="BY455" s="82">
        <v>0</v>
      </c>
      <c r="BZ455" s="82">
        <v>82.516807550228151</v>
      </c>
      <c r="CA455" s="82">
        <v>12454.917041202614</v>
      </c>
      <c r="CB455" s="82">
        <v>891339.33797999984</v>
      </c>
      <c r="CC455" s="82">
        <v>0</v>
      </c>
      <c r="CD455" s="82">
        <v>5944.7217375</v>
      </c>
      <c r="CE455" s="82">
        <v>897284.0597175</v>
      </c>
      <c r="CF455" s="82">
        <v>12372.400233652386</v>
      </c>
      <c r="CG455" s="82">
        <v>0</v>
      </c>
      <c r="CH455" s="82">
        <v>82.516807550228151</v>
      </c>
      <c r="CI455" s="82">
        <v>12454.917041202614</v>
      </c>
      <c r="CJ455" s="82" t="s">
        <v>96</v>
      </c>
      <c r="CK455" s="83">
        <v>1.4999999999999999E-2</v>
      </c>
      <c r="CL455" s="83">
        <v>3.5000000000000003E-2</v>
      </c>
      <c r="CM455" s="83">
        <v>0.26500000000000001</v>
      </c>
      <c r="CN455" s="82">
        <v>2839.1124</v>
      </c>
      <c r="CO455" s="82">
        <v>6624.5956000000006</v>
      </c>
      <c r="CP455" s="82">
        <v>50157.652400000006</v>
      </c>
      <c r="CQ455" s="82">
        <v>2839.1124</v>
      </c>
      <c r="CR455" s="89">
        <v>2839.1124</v>
      </c>
      <c r="CS455" s="82">
        <v>2839.1124</v>
      </c>
      <c r="CT455" s="82">
        <v>6624.5956000000006</v>
      </c>
      <c r="CU455" s="82">
        <v>50157.652400000006</v>
      </c>
      <c r="CV455" s="82">
        <v>2839.1124</v>
      </c>
      <c r="CW455" s="82">
        <v>2839.1124</v>
      </c>
    </row>
    <row r="456" spans="1:101">
      <c r="A456" s="86" t="s">
        <v>520</v>
      </c>
      <c r="B456" s="87" t="s">
        <v>949</v>
      </c>
      <c r="C456" s="75" t="s">
        <v>2016</v>
      </c>
      <c r="D456" s="74" t="s">
        <v>2605</v>
      </c>
      <c r="E456" s="74" t="s">
        <v>520</v>
      </c>
      <c r="F456" s="74" t="s">
        <v>949</v>
      </c>
      <c r="G456" s="74" t="s">
        <v>950</v>
      </c>
      <c r="I456" s="74" t="s">
        <v>836</v>
      </c>
      <c r="J456" s="74" t="s">
        <v>2582</v>
      </c>
      <c r="K456" s="74" t="s">
        <v>100</v>
      </c>
      <c r="L456" s="74" t="s">
        <v>89</v>
      </c>
      <c r="M456" s="74" t="s">
        <v>90</v>
      </c>
      <c r="N456" s="74" t="s">
        <v>952</v>
      </c>
      <c r="O456" s="76">
        <v>44511</v>
      </c>
      <c r="P456" s="76">
        <v>44469</v>
      </c>
      <c r="Q456" s="77">
        <v>1</v>
      </c>
      <c r="R456" s="74" t="s">
        <v>94</v>
      </c>
      <c r="S456" s="77">
        <v>70729.02</v>
      </c>
      <c r="T456" s="77">
        <v>70729.02</v>
      </c>
      <c r="U456" s="77">
        <v>770.16</v>
      </c>
      <c r="V456" s="78">
        <v>4.9000000000000002E-2</v>
      </c>
      <c r="W456" s="79">
        <v>1</v>
      </c>
      <c r="X456" s="77">
        <v>70729.02</v>
      </c>
      <c r="Y456" s="88">
        <v>70729.02</v>
      </c>
      <c r="Z456" s="77">
        <v>770.16</v>
      </c>
      <c r="AA456" s="74">
        <v>0</v>
      </c>
      <c r="AB456" s="74">
        <v>0</v>
      </c>
      <c r="AD456" s="74">
        <v>0</v>
      </c>
      <c r="AE456" s="74">
        <v>0</v>
      </c>
      <c r="AF456" s="74">
        <v>0</v>
      </c>
      <c r="AG456" s="74">
        <v>0</v>
      </c>
      <c r="AI456" s="74">
        <v>5</v>
      </c>
      <c r="AJ456" s="74">
        <v>5</v>
      </c>
      <c r="AL456" s="74">
        <v>5</v>
      </c>
      <c r="AM456" s="74" t="s">
        <v>95</v>
      </c>
      <c r="AN456" s="74">
        <v>0</v>
      </c>
      <c r="AO456" s="74" t="s">
        <v>95</v>
      </c>
      <c r="AP456" s="74" t="s">
        <v>95</v>
      </c>
      <c r="AQ456" s="74">
        <v>1</v>
      </c>
      <c r="AS456" s="74">
        <v>1</v>
      </c>
      <c r="AT456" s="74" t="s">
        <v>92</v>
      </c>
      <c r="AU456" s="74" t="s">
        <v>2579</v>
      </c>
      <c r="AV456" s="74" t="s">
        <v>94</v>
      </c>
      <c r="AW456" s="77">
        <v>5000000</v>
      </c>
      <c r="AX456" s="77">
        <v>4929270.9800000004</v>
      </c>
      <c r="AY456" s="79">
        <v>1</v>
      </c>
      <c r="AZ456" s="77">
        <v>32427000</v>
      </c>
      <c r="BA456" s="77">
        <v>31968294.013692003</v>
      </c>
      <c r="BB456" s="74" t="s">
        <v>93</v>
      </c>
      <c r="BC456" s="75" t="s">
        <v>2016</v>
      </c>
      <c r="BD456" s="82">
        <v>883.59049764532654</v>
      </c>
      <c r="BE456" s="82">
        <v>0</v>
      </c>
      <c r="BF456" s="82">
        <v>9.621313255386891</v>
      </c>
      <c r="BG456" s="82">
        <v>893.21181090071343</v>
      </c>
      <c r="BH456" s="82">
        <v>883.59049764532654</v>
      </c>
      <c r="BI456" s="82">
        <v>0</v>
      </c>
      <c r="BJ456" s="82">
        <v>9.621313255386891</v>
      </c>
      <c r="BK456" s="82">
        <v>893.21181090071343</v>
      </c>
      <c r="BL456" s="82">
        <v>63656.118000000002</v>
      </c>
      <c r="BM456" s="82">
        <v>0</v>
      </c>
      <c r="BN456" s="82">
        <v>693.14400000000001</v>
      </c>
      <c r="BO456" s="82">
        <v>64349.262000000002</v>
      </c>
      <c r="BP456" s="82">
        <v>883.59049764532654</v>
      </c>
      <c r="BQ456" s="82">
        <v>0</v>
      </c>
      <c r="BR456" s="82">
        <v>9.621313255386891</v>
      </c>
      <c r="BS456" s="89">
        <v>893.21181090071343</v>
      </c>
      <c r="BT456" s="82">
        <v>4623.3872789291709</v>
      </c>
      <c r="BU456" s="82">
        <v>0</v>
      </c>
      <c r="BV456" s="82">
        <v>50.343521608811905</v>
      </c>
      <c r="BW456" s="82">
        <v>4673.7308005379828</v>
      </c>
      <c r="BX456" s="82">
        <v>4623.3872789291709</v>
      </c>
      <c r="BY456" s="82">
        <v>0</v>
      </c>
      <c r="BZ456" s="82">
        <v>50.343521608811905</v>
      </c>
      <c r="CA456" s="82">
        <v>4673.7308005379828</v>
      </c>
      <c r="CB456" s="82">
        <v>333080.63743499998</v>
      </c>
      <c r="CC456" s="82">
        <v>0</v>
      </c>
      <c r="CD456" s="82">
        <v>3626.8759799999998</v>
      </c>
      <c r="CE456" s="82">
        <v>336707.51341499999</v>
      </c>
      <c r="CF456" s="82">
        <v>4623.3872789291709</v>
      </c>
      <c r="CG456" s="82">
        <v>0</v>
      </c>
      <c r="CH456" s="82">
        <v>50.343521608811905</v>
      </c>
      <c r="CI456" s="82">
        <v>4673.7308005379828</v>
      </c>
      <c r="CJ456" s="82" t="s">
        <v>96</v>
      </c>
      <c r="CK456" s="83">
        <v>1.4999999999999999E-2</v>
      </c>
      <c r="CL456" s="83">
        <v>3.5000000000000003E-2</v>
      </c>
      <c r="CM456" s="83">
        <v>0.26500000000000001</v>
      </c>
      <c r="CN456" s="82">
        <v>1060.9353000000001</v>
      </c>
      <c r="CO456" s="82">
        <v>2475.5157000000004</v>
      </c>
      <c r="CP456" s="82">
        <v>18743.190300000002</v>
      </c>
      <c r="CQ456" s="82">
        <v>1060.9353000000001</v>
      </c>
      <c r="CR456" s="89">
        <v>1060.9353000000001</v>
      </c>
      <c r="CS456" s="82">
        <v>1060.9353000000001</v>
      </c>
      <c r="CT456" s="82">
        <v>2475.5157000000004</v>
      </c>
      <c r="CU456" s="82">
        <v>18743.190300000002</v>
      </c>
      <c r="CV456" s="82">
        <v>1060.9353000000001</v>
      </c>
      <c r="CW456" s="82">
        <v>1060.9353000000001</v>
      </c>
    </row>
    <row r="457" spans="1:101">
      <c r="A457" s="86" t="s">
        <v>520</v>
      </c>
      <c r="B457" s="87" t="s">
        <v>953</v>
      </c>
      <c r="C457" s="75" t="s">
        <v>2017</v>
      </c>
      <c r="D457" s="74" t="s">
        <v>2605</v>
      </c>
      <c r="E457" s="74" t="s">
        <v>520</v>
      </c>
      <c r="F457" s="74" t="s">
        <v>953</v>
      </c>
      <c r="G457" s="74" t="s">
        <v>954</v>
      </c>
      <c r="I457" s="74" t="s">
        <v>836</v>
      </c>
      <c r="J457" s="74" t="s">
        <v>2582</v>
      </c>
      <c r="K457" s="74" t="s">
        <v>100</v>
      </c>
      <c r="L457" s="74" t="s">
        <v>89</v>
      </c>
      <c r="M457" s="74" t="s">
        <v>90</v>
      </c>
      <c r="N457" s="74" t="s">
        <v>956</v>
      </c>
      <c r="O457" s="76">
        <v>44575</v>
      </c>
      <c r="P457" s="76">
        <v>44469</v>
      </c>
      <c r="Q457" s="77">
        <v>1</v>
      </c>
      <c r="R457" s="74" t="s">
        <v>94</v>
      </c>
      <c r="S457" s="77">
        <v>4926064</v>
      </c>
      <c r="T457" s="77">
        <v>4926064</v>
      </c>
      <c r="U457" s="77">
        <v>93923.62</v>
      </c>
      <c r="V457" s="78">
        <v>4.8000000000000001E-2</v>
      </c>
      <c r="W457" s="79">
        <v>1</v>
      </c>
      <c r="X457" s="77">
        <v>4926064</v>
      </c>
      <c r="Y457" s="88">
        <v>4926064</v>
      </c>
      <c r="Z457" s="77">
        <v>93923.62</v>
      </c>
      <c r="AA457" s="74">
        <v>0</v>
      </c>
      <c r="AB457" s="74">
        <v>0</v>
      </c>
      <c r="AD457" s="74">
        <v>0</v>
      </c>
      <c r="AE457" s="74">
        <v>0</v>
      </c>
      <c r="AF457" s="74">
        <v>0</v>
      </c>
      <c r="AG457" s="74">
        <v>0</v>
      </c>
      <c r="AI457" s="74">
        <v>5</v>
      </c>
      <c r="AJ457" s="74">
        <v>5</v>
      </c>
      <c r="AL457" s="74">
        <v>5</v>
      </c>
      <c r="AM457" s="74" t="s">
        <v>95</v>
      </c>
      <c r="AN457" s="74">
        <v>0</v>
      </c>
      <c r="AO457" s="74" t="s">
        <v>95</v>
      </c>
      <c r="AP457" s="74" t="s">
        <v>95</v>
      </c>
      <c r="AQ457" s="74">
        <v>1</v>
      </c>
      <c r="AS457" s="74">
        <v>1</v>
      </c>
      <c r="AT457" s="74" t="s">
        <v>92</v>
      </c>
      <c r="AU457" s="74" t="s">
        <v>2579</v>
      </c>
      <c r="AV457" s="74" t="s">
        <v>94</v>
      </c>
      <c r="AW457" s="77">
        <v>10000000</v>
      </c>
      <c r="AX457" s="77">
        <v>73936</v>
      </c>
      <c r="AY457" s="79">
        <v>1</v>
      </c>
      <c r="AZ457" s="77">
        <v>64854000</v>
      </c>
      <c r="BA457" s="77">
        <v>479504.5344</v>
      </c>
      <c r="BB457" s="74" t="s">
        <v>93</v>
      </c>
      <c r="BC457" s="75" t="s">
        <v>2017</v>
      </c>
      <c r="BD457" s="82">
        <v>61539.426690667096</v>
      </c>
      <c r="BE457" s="82">
        <v>0</v>
      </c>
      <c r="BF457" s="82">
        <v>1173.351732237355</v>
      </c>
      <c r="BG457" s="82">
        <v>62712.778422904448</v>
      </c>
      <c r="BH457" s="82">
        <v>61539.426690667096</v>
      </c>
      <c r="BI457" s="82">
        <v>0</v>
      </c>
      <c r="BJ457" s="82">
        <v>1173.351732237355</v>
      </c>
      <c r="BK457" s="82">
        <v>62712.778422904448</v>
      </c>
      <c r="BL457" s="82">
        <v>4433457.5999999996</v>
      </c>
      <c r="BM457" s="82">
        <v>0</v>
      </c>
      <c r="BN457" s="82">
        <v>84531.258000000002</v>
      </c>
      <c r="BO457" s="82">
        <v>4517988.858</v>
      </c>
      <c r="BP457" s="82">
        <v>61539.426690667096</v>
      </c>
      <c r="BQ457" s="82">
        <v>0</v>
      </c>
      <c r="BR457" s="82">
        <v>1173.351732237355</v>
      </c>
      <c r="BS457" s="89">
        <v>62712.778422904448</v>
      </c>
      <c r="BT457" s="82">
        <v>322005.05015891558</v>
      </c>
      <c r="BU457" s="82">
        <v>0</v>
      </c>
      <c r="BV457" s="82">
        <v>6139.5629389319602</v>
      </c>
      <c r="BW457" s="82">
        <v>328144.6130978475</v>
      </c>
      <c r="BX457" s="82">
        <v>322005.05015891558</v>
      </c>
      <c r="BY457" s="82">
        <v>0</v>
      </c>
      <c r="BZ457" s="82">
        <v>6139.5629389319602</v>
      </c>
      <c r="CA457" s="82">
        <v>328144.6130978475</v>
      </c>
      <c r="CB457" s="82">
        <v>23198066.891999997</v>
      </c>
      <c r="CC457" s="82">
        <v>0</v>
      </c>
      <c r="CD457" s="82">
        <v>442309.807485</v>
      </c>
      <c r="CE457" s="82">
        <v>23640376.699485</v>
      </c>
      <c r="CF457" s="82">
        <v>322005.05015891558</v>
      </c>
      <c r="CG457" s="82">
        <v>0</v>
      </c>
      <c r="CH457" s="82">
        <v>6139.5629389319602</v>
      </c>
      <c r="CI457" s="82">
        <v>328144.6130978475</v>
      </c>
      <c r="CJ457" s="82" t="s">
        <v>96</v>
      </c>
      <c r="CK457" s="83">
        <v>1.4999999999999999E-2</v>
      </c>
      <c r="CL457" s="83">
        <v>3.5000000000000003E-2</v>
      </c>
      <c r="CM457" s="83">
        <v>0.26500000000000001</v>
      </c>
      <c r="CN457" s="82">
        <v>73890.959999999992</v>
      </c>
      <c r="CO457" s="82">
        <v>172412.24000000002</v>
      </c>
      <c r="CP457" s="82">
        <v>1305406.96</v>
      </c>
      <c r="CQ457" s="82">
        <v>73890.959999999992</v>
      </c>
      <c r="CR457" s="89">
        <v>73890.959999999992</v>
      </c>
      <c r="CS457" s="82">
        <v>73890.959999999992</v>
      </c>
      <c r="CT457" s="82">
        <v>172412.24000000002</v>
      </c>
      <c r="CU457" s="82">
        <v>1305406.96</v>
      </c>
      <c r="CV457" s="82">
        <v>73890.959999999992</v>
      </c>
      <c r="CW457" s="82">
        <v>73890.959999999992</v>
      </c>
    </row>
    <row r="458" spans="1:101">
      <c r="A458" s="86" t="s">
        <v>520</v>
      </c>
      <c r="B458" s="87" t="s">
        <v>957</v>
      </c>
      <c r="C458" s="75" t="s">
        <v>2018</v>
      </c>
      <c r="D458" s="74" t="s">
        <v>2605</v>
      </c>
      <c r="E458" s="74" t="s">
        <v>520</v>
      </c>
      <c r="F458" s="74" t="s">
        <v>957</v>
      </c>
      <c r="G458" s="74" t="s">
        <v>958</v>
      </c>
      <c r="I458" s="74" t="s">
        <v>836</v>
      </c>
      <c r="J458" s="74" t="s">
        <v>2582</v>
      </c>
      <c r="K458" s="74" t="s">
        <v>100</v>
      </c>
      <c r="L458" s="74" t="s">
        <v>89</v>
      </c>
      <c r="M458" s="74" t="s">
        <v>90</v>
      </c>
      <c r="N458" s="74" t="s">
        <v>960</v>
      </c>
      <c r="O458" s="76">
        <v>44575</v>
      </c>
      <c r="P458" s="76">
        <v>44469</v>
      </c>
      <c r="Q458" s="77">
        <v>1</v>
      </c>
      <c r="R458" s="74" t="s">
        <v>94</v>
      </c>
      <c r="S458" s="77">
        <v>5000000</v>
      </c>
      <c r="T458" s="77">
        <v>5000000</v>
      </c>
      <c r="U458" s="77">
        <v>95333.33</v>
      </c>
      <c r="V458" s="78">
        <v>4.8000000000000001E-2</v>
      </c>
      <c r="W458" s="79">
        <v>1</v>
      </c>
      <c r="X458" s="77">
        <v>5000000</v>
      </c>
      <c r="Y458" s="88">
        <v>5000000</v>
      </c>
      <c r="Z458" s="77">
        <v>95333.33</v>
      </c>
      <c r="AA458" s="74">
        <v>0</v>
      </c>
      <c r="AB458" s="74">
        <v>0</v>
      </c>
      <c r="AD458" s="74">
        <v>0</v>
      </c>
      <c r="AE458" s="74">
        <v>0</v>
      </c>
      <c r="AF458" s="74">
        <v>0</v>
      </c>
      <c r="AG458" s="74">
        <v>0</v>
      </c>
      <c r="AI458" s="74">
        <v>5</v>
      </c>
      <c r="AJ458" s="74">
        <v>5</v>
      </c>
      <c r="AL458" s="74">
        <v>5</v>
      </c>
      <c r="AM458" s="74" t="s">
        <v>95</v>
      </c>
      <c r="AN458" s="74">
        <v>0</v>
      </c>
      <c r="AO458" s="74" t="s">
        <v>95</v>
      </c>
      <c r="AP458" s="74" t="s">
        <v>95</v>
      </c>
      <c r="AQ458" s="74">
        <v>1</v>
      </c>
      <c r="AS458" s="74">
        <v>1</v>
      </c>
      <c r="AT458" s="74" t="s">
        <v>92</v>
      </c>
      <c r="AU458" s="74" t="s">
        <v>2579</v>
      </c>
      <c r="AV458" s="74" t="s">
        <v>94</v>
      </c>
      <c r="AW458" s="77">
        <v>10000000</v>
      </c>
      <c r="AX458" s="77">
        <v>2997664</v>
      </c>
      <c r="AY458" s="79">
        <v>1</v>
      </c>
      <c r="AZ458" s="77">
        <v>64854000</v>
      </c>
      <c r="BA458" s="77">
        <v>19441050.105599999</v>
      </c>
      <c r="BB458" s="74" t="s">
        <v>93</v>
      </c>
      <c r="BC458" s="75" t="s">
        <v>2018</v>
      </c>
      <c r="BD458" s="82">
        <v>62463.080758458585</v>
      </c>
      <c r="BE458" s="82">
        <v>0</v>
      </c>
      <c r="BF458" s="82">
        <v>1190.9626981525564</v>
      </c>
      <c r="BG458" s="82">
        <v>63654.043456611143</v>
      </c>
      <c r="BH458" s="82">
        <v>62463.080758458585</v>
      </c>
      <c r="BI458" s="82">
        <v>0</v>
      </c>
      <c r="BJ458" s="82">
        <v>1190.9626981525564</v>
      </c>
      <c r="BK458" s="82">
        <v>63654.043456611143</v>
      </c>
      <c r="BL458" s="82">
        <v>4500000</v>
      </c>
      <c r="BM458" s="82">
        <v>0</v>
      </c>
      <c r="BN458" s="82">
        <v>85799.997000000003</v>
      </c>
      <c r="BO458" s="82">
        <v>4585799.9969999995</v>
      </c>
      <c r="BP458" s="82">
        <v>62463.080758458585</v>
      </c>
      <c r="BQ458" s="82">
        <v>0</v>
      </c>
      <c r="BR458" s="82">
        <v>1190.9626981525564</v>
      </c>
      <c r="BS458" s="89">
        <v>63654.043456611143</v>
      </c>
      <c r="BT458" s="82">
        <v>326838.07006863452</v>
      </c>
      <c r="BU458" s="82">
        <v>0</v>
      </c>
      <c r="BV458" s="82">
        <v>6231.7123180832514</v>
      </c>
      <c r="BW458" s="82">
        <v>333069.78238671779</v>
      </c>
      <c r="BX458" s="82">
        <v>326838.07006863452</v>
      </c>
      <c r="BY458" s="82">
        <v>0</v>
      </c>
      <c r="BZ458" s="82">
        <v>6231.7123180832514</v>
      </c>
      <c r="CA458" s="82">
        <v>333069.78238671779</v>
      </c>
      <c r="CB458" s="82">
        <v>23546250</v>
      </c>
      <c r="CC458" s="82">
        <v>0</v>
      </c>
      <c r="CD458" s="82">
        <v>448948.48430250003</v>
      </c>
      <c r="CE458" s="82">
        <v>23995198.484302498</v>
      </c>
      <c r="CF458" s="82">
        <v>326838.07006863452</v>
      </c>
      <c r="CG458" s="82">
        <v>0</v>
      </c>
      <c r="CH458" s="82">
        <v>6231.7123180832514</v>
      </c>
      <c r="CI458" s="82">
        <v>333069.78238671779</v>
      </c>
      <c r="CJ458" s="82" t="s">
        <v>96</v>
      </c>
      <c r="CK458" s="83">
        <v>1.4999999999999999E-2</v>
      </c>
      <c r="CL458" s="83">
        <v>3.5000000000000003E-2</v>
      </c>
      <c r="CM458" s="83">
        <v>0.26500000000000001</v>
      </c>
      <c r="CN458" s="82">
        <v>75000</v>
      </c>
      <c r="CO458" s="82">
        <v>175000.00000000003</v>
      </c>
      <c r="CP458" s="82">
        <v>1325000</v>
      </c>
      <c r="CQ458" s="82">
        <v>75000</v>
      </c>
      <c r="CR458" s="89">
        <v>75000</v>
      </c>
      <c r="CS458" s="82">
        <v>75000</v>
      </c>
      <c r="CT458" s="82">
        <v>175000.00000000003</v>
      </c>
      <c r="CU458" s="82">
        <v>1325000</v>
      </c>
      <c r="CV458" s="82">
        <v>75000</v>
      </c>
      <c r="CW458" s="82">
        <v>75000</v>
      </c>
    </row>
    <row r="459" spans="1:101">
      <c r="A459" s="86" t="s">
        <v>520</v>
      </c>
      <c r="B459" s="87" t="s">
        <v>961</v>
      </c>
      <c r="C459" s="75" t="s">
        <v>2019</v>
      </c>
      <c r="D459" s="74" t="s">
        <v>2605</v>
      </c>
      <c r="E459" s="74" t="s">
        <v>520</v>
      </c>
      <c r="F459" s="74" t="s">
        <v>961</v>
      </c>
      <c r="G459" s="74" t="s">
        <v>954</v>
      </c>
      <c r="I459" s="74" t="s">
        <v>836</v>
      </c>
      <c r="J459" s="74" t="s">
        <v>2582</v>
      </c>
      <c r="K459" s="74" t="s">
        <v>100</v>
      </c>
      <c r="L459" s="74" t="s">
        <v>89</v>
      </c>
      <c r="M459" s="74" t="s">
        <v>90</v>
      </c>
      <c r="N459" s="74" t="s">
        <v>956</v>
      </c>
      <c r="O459" s="76">
        <v>44575</v>
      </c>
      <c r="P459" s="76">
        <v>44469</v>
      </c>
      <c r="Q459" s="77">
        <v>1</v>
      </c>
      <c r="R459" s="74" t="s">
        <v>94</v>
      </c>
      <c r="S459" s="77">
        <v>5000000</v>
      </c>
      <c r="T459" s="77">
        <v>5000000</v>
      </c>
      <c r="U459" s="77">
        <v>95333.33</v>
      </c>
      <c r="V459" s="78">
        <v>4.8000000000000001E-2</v>
      </c>
      <c r="W459" s="79">
        <v>1</v>
      </c>
      <c r="X459" s="77">
        <v>5000000</v>
      </c>
      <c r="Y459" s="88">
        <v>5000000</v>
      </c>
      <c r="Z459" s="77">
        <v>95333.33</v>
      </c>
      <c r="AA459" s="74">
        <v>0</v>
      </c>
      <c r="AB459" s="74">
        <v>0</v>
      </c>
      <c r="AD459" s="74">
        <v>0</v>
      </c>
      <c r="AE459" s="74">
        <v>0</v>
      </c>
      <c r="AF459" s="74">
        <v>0</v>
      </c>
      <c r="AG459" s="74">
        <v>0</v>
      </c>
      <c r="AI459" s="74">
        <v>5</v>
      </c>
      <c r="AJ459" s="74">
        <v>5</v>
      </c>
      <c r="AL459" s="74">
        <v>5</v>
      </c>
      <c r="AM459" s="74" t="s">
        <v>95</v>
      </c>
      <c r="AN459" s="74">
        <v>0</v>
      </c>
      <c r="AO459" s="74" t="s">
        <v>95</v>
      </c>
      <c r="AP459" s="74" t="s">
        <v>95</v>
      </c>
      <c r="AQ459" s="74">
        <v>1</v>
      </c>
      <c r="AS459" s="74">
        <v>1</v>
      </c>
      <c r="AT459" s="74" t="s">
        <v>92</v>
      </c>
      <c r="AU459" s="74" t="s">
        <v>2579</v>
      </c>
      <c r="AV459" s="74" t="s">
        <v>94</v>
      </c>
      <c r="AW459" s="77">
        <v>10000000</v>
      </c>
      <c r="AX459" s="77">
        <v>73936</v>
      </c>
      <c r="AY459" s="79">
        <v>1</v>
      </c>
      <c r="AZ459" s="77">
        <v>64854000</v>
      </c>
      <c r="BA459" s="77">
        <v>479504.5344</v>
      </c>
      <c r="BB459" s="74" t="s">
        <v>93</v>
      </c>
      <c r="BC459" s="75" t="s">
        <v>2019</v>
      </c>
      <c r="BD459" s="82">
        <v>62463.080758458585</v>
      </c>
      <c r="BE459" s="82">
        <v>0</v>
      </c>
      <c r="BF459" s="82">
        <v>1190.9626981525564</v>
      </c>
      <c r="BG459" s="82">
        <v>63654.043456611143</v>
      </c>
      <c r="BH459" s="82">
        <v>62463.080758458585</v>
      </c>
      <c r="BI459" s="82">
        <v>0</v>
      </c>
      <c r="BJ459" s="82">
        <v>1190.9626981525564</v>
      </c>
      <c r="BK459" s="82">
        <v>63654.043456611143</v>
      </c>
      <c r="BL459" s="82">
        <v>4500000</v>
      </c>
      <c r="BM459" s="82">
        <v>0</v>
      </c>
      <c r="BN459" s="82">
        <v>85799.997000000003</v>
      </c>
      <c r="BO459" s="82">
        <v>4585799.9969999995</v>
      </c>
      <c r="BP459" s="82">
        <v>62463.080758458585</v>
      </c>
      <c r="BQ459" s="82">
        <v>0</v>
      </c>
      <c r="BR459" s="82">
        <v>1190.9626981525564</v>
      </c>
      <c r="BS459" s="89">
        <v>63654.043456611143</v>
      </c>
      <c r="BT459" s="82">
        <v>326838.07006863452</v>
      </c>
      <c r="BU459" s="82">
        <v>0</v>
      </c>
      <c r="BV459" s="82">
        <v>6231.7123180832514</v>
      </c>
      <c r="BW459" s="82">
        <v>333069.78238671779</v>
      </c>
      <c r="BX459" s="82">
        <v>326838.07006863452</v>
      </c>
      <c r="BY459" s="82">
        <v>0</v>
      </c>
      <c r="BZ459" s="82">
        <v>6231.7123180832514</v>
      </c>
      <c r="CA459" s="82">
        <v>333069.78238671779</v>
      </c>
      <c r="CB459" s="82">
        <v>23546250</v>
      </c>
      <c r="CC459" s="82">
        <v>0</v>
      </c>
      <c r="CD459" s="82">
        <v>448948.48430250003</v>
      </c>
      <c r="CE459" s="82">
        <v>23995198.484302498</v>
      </c>
      <c r="CF459" s="82">
        <v>326838.07006863452</v>
      </c>
      <c r="CG459" s="82">
        <v>0</v>
      </c>
      <c r="CH459" s="82">
        <v>6231.7123180832514</v>
      </c>
      <c r="CI459" s="82">
        <v>333069.78238671779</v>
      </c>
      <c r="CJ459" s="82" t="s">
        <v>96</v>
      </c>
      <c r="CK459" s="83">
        <v>1.4999999999999999E-2</v>
      </c>
      <c r="CL459" s="83">
        <v>3.5000000000000003E-2</v>
      </c>
      <c r="CM459" s="83">
        <v>0.26500000000000001</v>
      </c>
      <c r="CN459" s="82">
        <v>75000</v>
      </c>
      <c r="CO459" s="82">
        <v>175000.00000000003</v>
      </c>
      <c r="CP459" s="82">
        <v>1325000</v>
      </c>
      <c r="CQ459" s="82">
        <v>75000</v>
      </c>
      <c r="CR459" s="89">
        <v>75000</v>
      </c>
      <c r="CS459" s="82">
        <v>75000</v>
      </c>
      <c r="CT459" s="82">
        <v>175000.00000000003</v>
      </c>
      <c r="CU459" s="82">
        <v>1325000</v>
      </c>
      <c r="CV459" s="82">
        <v>75000</v>
      </c>
      <c r="CW459" s="82">
        <v>75000</v>
      </c>
    </row>
    <row r="460" spans="1:101">
      <c r="A460" s="86" t="s">
        <v>520</v>
      </c>
      <c r="B460" s="87" t="s">
        <v>962</v>
      </c>
      <c r="C460" s="75" t="s">
        <v>2020</v>
      </c>
      <c r="D460" s="74" t="s">
        <v>2605</v>
      </c>
      <c r="E460" s="74" t="s">
        <v>520</v>
      </c>
      <c r="F460" s="74" t="s">
        <v>962</v>
      </c>
      <c r="G460" s="74" t="s">
        <v>958</v>
      </c>
      <c r="I460" s="74" t="s">
        <v>836</v>
      </c>
      <c r="J460" s="74" t="s">
        <v>2582</v>
      </c>
      <c r="K460" s="74" t="s">
        <v>100</v>
      </c>
      <c r="L460" s="74" t="s">
        <v>89</v>
      </c>
      <c r="M460" s="74" t="s">
        <v>90</v>
      </c>
      <c r="N460" s="74" t="s">
        <v>960</v>
      </c>
      <c r="O460" s="76">
        <v>44575</v>
      </c>
      <c r="P460" s="76">
        <v>44469</v>
      </c>
      <c r="Q460" s="77">
        <v>1</v>
      </c>
      <c r="R460" s="74" t="s">
        <v>94</v>
      </c>
      <c r="S460" s="77">
        <v>2002336</v>
      </c>
      <c r="T460" s="77">
        <v>2002336</v>
      </c>
      <c r="U460" s="77">
        <v>38177.870000000003</v>
      </c>
      <c r="V460" s="78">
        <v>4.8000000000000001E-2</v>
      </c>
      <c r="W460" s="79">
        <v>1</v>
      </c>
      <c r="X460" s="77">
        <v>2002336</v>
      </c>
      <c r="Y460" s="88">
        <v>2002336</v>
      </c>
      <c r="Z460" s="77">
        <v>38177.870000000003</v>
      </c>
      <c r="AA460" s="74">
        <v>0</v>
      </c>
      <c r="AB460" s="74">
        <v>0</v>
      </c>
      <c r="AD460" s="74">
        <v>0</v>
      </c>
      <c r="AE460" s="74">
        <v>0</v>
      </c>
      <c r="AF460" s="74">
        <v>0</v>
      </c>
      <c r="AG460" s="74">
        <v>0</v>
      </c>
      <c r="AI460" s="74">
        <v>5</v>
      </c>
      <c r="AJ460" s="74">
        <v>5</v>
      </c>
      <c r="AL460" s="74">
        <v>5</v>
      </c>
      <c r="AM460" s="74" t="s">
        <v>95</v>
      </c>
      <c r="AN460" s="74">
        <v>0</v>
      </c>
      <c r="AO460" s="74" t="s">
        <v>95</v>
      </c>
      <c r="AP460" s="74" t="s">
        <v>95</v>
      </c>
      <c r="AQ460" s="74">
        <v>1</v>
      </c>
      <c r="AS460" s="74">
        <v>1</v>
      </c>
      <c r="AT460" s="74" t="s">
        <v>92</v>
      </c>
      <c r="AU460" s="74" t="s">
        <v>2579</v>
      </c>
      <c r="AV460" s="74" t="s">
        <v>94</v>
      </c>
      <c r="AW460" s="77">
        <v>10000000</v>
      </c>
      <c r="AX460" s="77">
        <v>2997664</v>
      </c>
      <c r="AY460" s="79">
        <v>1</v>
      </c>
      <c r="AZ460" s="77">
        <v>64854000</v>
      </c>
      <c r="BA460" s="77">
        <v>19441050.105599999</v>
      </c>
      <c r="BB460" s="74" t="s">
        <v>93</v>
      </c>
      <c r="BC460" s="75" t="s">
        <v>2020</v>
      </c>
      <c r="BD460" s="82">
        <v>25014.415054713783</v>
      </c>
      <c r="BE460" s="82">
        <v>0</v>
      </c>
      <c r="BF460" s="82">
        <v>476.94147539918663</v>
      </c>
      <c r="BG460" s="82">
        <v>25491.356530112971</v>
      </c>
      <c r="BH460" s="82">
        <v>25014.415054713783</v>
      </c>
      <c r="BI460" s="82">
        <v>0</v>
      </c>
      <c r="BJ460" s="82">
        <v>476.94147539918663</v>
      </c>
      <c r="BK460" s="82">
        <v>25491.356530112971</v>
      </c>
      <c r="BL460" s="82">
        <v>1802102.4</v>
      </c>
      <c r="BM460" s="82">
        <v>0</v>
      </c>
      <c r="BN460" s="82">
        <v>34360.083000000006</v>
      </c>
      <c r="BO460" s="82">
        <v>1836462.4829999998</v>
      </c>
      <c r="BP460" s="82">
        <v>25014.415054713783</v>
      </c>
      <c r="BQ460" s="82">
        <v>0</v>
      </c>
      <c r="BR460" s="82">
        <v>476.94147539918663</v>
      </c>
      <c r="BS460" s="89">
        <v>25491.356530112971</v>
      </c>
      <c r="BT460" s="82">
        <v>130887.92677378986</v>
      </c>
      <c r="BU460" s="82">
        <v>0</v>
      </c>
      <c r="BV460" s="82">
        <v>2495.5962700262439</v>
      </c>
      <c r="BW460" s="82">
        <v>133383.52304381612</v>
      </c>
      <c r="BX460" s="82">
        <v>130887.92677378986</v>
      </c>
      <c r="BY460" s="82">
        <v>0</v>
      </c>
      <c r="BZ460" s="82">
        <v>2495.5962700262439</v>
      </c>
      <c r="CA460" s="82">
        <v>133383.52304381612</v>
      </c>
      <c r="CB460" s="82">
        <v>9429500.8080000002</v>
      </c>
      <c r="CC460" s="82">
        <v>0</v>
      </c>
      <c r="CD460" s="82">
        <v>179789.13429750002</v>
      </c>
      <c r="CE460" s="82">
        <v>9609289.9422974978</v>
      </c>
      <c r="CF460" s="82">
        <v>130887.92677378986</v>
      </c>
      <c r="CG460" s="82">
        <v>0</v>
      </c>
      <c r="CH460" s="82">
        <v>2495.5962700262439</v>
      </c>
      <c r="CI460" s="82">
        <v>133383.52304381612</v>
      </c>
      <c r="CJ460" s="82" t="s">
        <v>96</v>
      </c>
      <c r="CK460" s="83">
        <v>1.4999999999999999E-2</v>
      </c>
      <c r="CL460" s="83">
        <v>3.5000000000000003E-2</v>
      </c>
      <c r="CM460" s="83">
        <v>0.26500000000000001</v>
      </c>
      <c r="CN460" s="82">
        <v>30035.039999999997</v>
      </c>
      <c r="CO460" s="82">
        <v>70081.760000000009</v>
      </c>
      <c r="CP460" s="82">
        <v>530619.04</v>
      </c>
      <c r="CQ460" s="82">
        <v>30035.039999999997</v>
      </c>
      <c r="CR460" s="89">
        <v>30035.039999999997</v>
      </c>
      <c r="CS460" s="82">
        <v>30035.039999999997</v>
      </c>
      <c r="CT460" s="82">
        <v>70081.760000000009</v>
      </c>
      <c r="CU460" s="82">
        <v>530619.04</v>
      </c>
      <c r="CV460" s="82">
        <v>30035.039999999997</v>
      </c>
      <c r="CW460" s="82">
        <v>30035.039999999997</v>
      </c>
    </row>
    <row r="461" spans="1:101">
      <c r="A461" s="86" t="s">
        <v>520</v>
      </c>
      <c r="B461" s="87" t="s">
        <v>2699</v>
      </c>
      <c r="C461" s="75" t="s">
        <v>3002</v>
      </c>
      <c r="D461" s="74" t="s">
        <v>2605</v>
      </c>
      <c r="E461" s="74" t="s">
        <v>520</v>
      </c>
      <c r="F461" s="74" t="s">
        <v>2699</v>
      </c>
      <c r="G461" s="74" t="s">
        <v>1400</v>
      </c>
      <c r="I461" s="74" t="s">
        <v>836</v>
      </c>
      <c r="J461" s="74" t="s">
        <v>2582</v>
      </c>
      <c r="K461" s="74" t="s">
        <v>100</v>
      </c>
      <c r="L461" s="74" t="s">
        <v>89</v>
      </c>
      <c r="M461" s="74" t="s">
        <v>90</v>
      </c>
      <c r="N461" s="74" t="s">
        <v>1402</v>
      </c>
      <c r="O461" s="76">
        <v>44480</v>
      </c>
      <c r="P461" s="76">
        <v>44469</v>
      </c>
      <c r="Q461" s="77">
        <v>1</v>
      </c>
      <c r="R461" s="74" t="s">
        <v>94</v>
      </c>
      <c r="S461" s="77">
        <v>212699.42</v>
      </c>
      <c r="T461" s="77">
        <v>212699.42</v>
      </c>
      <c r="U461" s="77">
        <v>1360.69</v>
      </c>
      <c r="V461" s="78">
        <v>4.9000000000000002E-2</v>
      </c>
      <c r="W461" s="79">
        <v>1</v>
      </c>
      <c r="X461" s="77">
        <v>212699.42</v>
      </c>
      <c r="Y461" s="88">
        <v>212699.42</v>
      </c>
      <c r="Z461" s="77">
        <v>1360.69</v>
      </c>
      <c r="AA461" s="74">
        <v>0</v>
      </c>
      <c r="AB461" s="74">
        <v>0</v>
      </c>
      <c r="AD461" s="74">
        <v>0</v>
      </c>
      <c r="AE461" s="74">
        <v>0</v>
      </c>
      <c r="AF461" s="74">
        <v>0</v>
      </c>
      <c r="AG461" s="74">
        <v>0</v>
      </c>
      <c r="AI461" s="74">
        <v>5</v>
      </c>
      <c r="AJ461" s="74">
        <v>5</v>
      </c>
      <c r="AL461" s="74">
        <v>5</v>
      </c>
      <c r="AM461" s="74" t="s">
        <v>95</v>
      </c>
      <c r="AN461" s="74">
        <v>0</v>
      </c>
      <c r="AO461" s="74" t="s">
        <v>95</v>
      </c>
      <c r="AP461" s="74" t="s">
        <v>95</v>
      </c>
      <c r="AQ461" s="74">
        <v>1</v>
      </c>
      <c r="AS461" s="74">
        <v>1</v>
      </c>
      <c r="AT461" s="74" t="s">
        <v>92</v>
      </c>
      <c r="AU461" s="74" t="s">
        <v>2579</v>
      </c>
      <c r="AV461" s="74" t="s">
        <v>94</v>
      </c>
      <c r="AW461" s="77">
        <v>5000000</v>
      </c>
      <c r="AX461" s="77">
        <v>4787300.58</v>
      </c>
      <c r="AY461" s="79">
        <v>1</v>
      </c>
      <c r="AZ461" s="77">
        <v>32427000</v>
      </c>
      <c r="BA461" s="77">
        <v>31047559.181532003</v>
      </c>
      <c r="BB461" s="74" t="s">
        <v>93</v>
      </c>
      <c r="BC461" s="75" t="s">
        <v>3002</v>
      </c>
      <c r="BD461" s="82">
        <v>2657.1722097474603</v>
      </c>
      <c r="BE461" s="82">
        <v>0</v>
      </c>
      <c r="BF461" s="82">
        <v>16.998577871445402</v>
      </c>
      <c r="BG461" s="82">
        <v>2674.1707876189057</v>
      </c>
      <c r="BH461" s="82">
        <v>2657.1722097474603</v>
      </c>
      <c r="BI461" s="82">
        <v>0</v>
      </c>
      <c r="BJ461" s="82">
        <v>16.998577871445402</v>
      </c>
      <c r="BK461" s="82">
        <v>2674.1707876189057</v>
      </c>
      <c r="BL461" s="82">
        <v>191429.47800000003</v>
      </c>
      <c r="BM461" s="82">
        <v>0</v>
      </c>
      <c r="BN461" s="82">
        <v>1224.6210000000001</v>
      </c>
      <c r="BO461" s="82">
        <v>192654.09900000002</v>
      </c>
      <c r="BP461" s="82">
        <v>2657.1722097474603</v>
      </c>
      <c r="BQ461" s="82">
        <v>0</v>
      </c>
      <c r="BR461" s="82">
        <v>16.998577871445402</v>
      </c>
      <c r="BS461" s="89">
        <v>2674.1707876189057</v>
      </c>
      <c r="BT461" s="82">
        <v>13903.653587503586</v>
      </c>
      <c r="BU461" s="82">
        <v>0</v>
      </c>
      <c r="BV461" s="82">
        <v>88.945058712338067</v>
      </c>
      <c r="BW461" s="82">
        <v>13992.598646215924</v>
      </c>
      <c r="BX461" s="82">
        <v>13903.653587503586</v>
      </c>
      <c r="BY461" s="82">
        <v>0</v>
      </c>
      <c r="BZ461" s="82">
        <v>88.945058712338067</v>
      </c>
      <c r="CA461" s="82">
        <v>13992.598646215924</v>
      </c>
      <c r="CB461" s="82">
        <v>1001654.7436350002</v>
      </c>
      <c r="CC461" s="82">
        <v>0</v>
      </c>
      <c r="CD461" s="82">
        <v>6407.8293825000001</v>
      </c>
      <c r="CE461" s="82">
        <v>1008062.5730175001</v>
      </c>
      <c r="CF461" s="82">
        <v>13903.653587503586</v>
      </c>
      <c r="CG461" s="82">
        <v>0</v>
      </c>
      <c r="CH461" s="82">
        <v>88.945058712338067</v>
      </c>
      <c r="CI461" s="82">
        <v>13992.598646215924</v>
      </c>
      <c r="CJ461" s="82" t="s">
        <v>96</v>
      </c>
      <c r="CK461" s="83">
        <v>1.4999999999999999E-2</v>
      </c>
      <c r="CL461" s="83">
        <v>3.5000000000000003E-2</v>
      </c>
      <c r="CM461" s="83">
        <v>0.26500000000000001</v>
      </c>
      <c r="CN461" s="82">
        <v>3190.4913000000001</v>
      </c>
      <c r="CO461" s="82">
        <v>7444.4797000000008</v>
      </c>
      <c r="CP461" s="82">
        <v>56365.346300000005</v>
      </c>
      <c r="CQ461" s="82">
        <v>3190.4913000000001</v>
      </c>
      <c r="CR461" s="89">
        <v>3190.4913000000001</v>
      </c>
      <c r="CS461" s="82">
        <v>3190.4913000000001</v>
      </c>
      <c r="CT461" s="82">
        <v>7444.4797000000008</v>
      </c>
      <c r="CU461" s="82">
        <v>56365.346300000005</v>
      </c>
      <c r="CV461" s="82">
        <v>3190.4913000000001</v>
      </c>
      <c r="CW461" s="82">
        <v>3190.4913000000001</v>
      </c>
    </row>
    <row r="462" spans="1:101">
      <c r="A462" s="86" t="s">
        <v>520</v>
      </c>
      <c r="B462" s="87" t="s">
        <v>963</v>
      </c>
      <c r="C462" s="75" t="s">
        <v>2021</v>
      </c>
      <c r="D462" s="74" t="s">
        <v>2605</v>
      </c>
      <c r="E462" s="74" t="s">
        <v>520</v>
      </c>
      <c r="F462" s="74" t="s">
        <v>963</v>
      </c>
      <c r="G462" s="74" t="s">
        <v>964</v>
      </c>
      <c r="I462" s="74" t="s">
        <v>836</v>
      </c>
      <c r="J462" s="74" t="s">
        <v>2582</v>
      </c>
      <c r="K462" s="74" t="s">
        <v>100</v>
      </c>
      <c r="L462" s="74" t="s">
        <v>89</v>
      </c>
      <c r="M462" s="74" t="s">
        <v>90</v>
      </c>
      <c r="N462" s="74" t="s">
        <v>966</v>
      </c>
      <c r="O462" s="76">
        <v>44575</v>
      </c>
      <c r="P462" s="76">
        <v>44469</v>
      </c>
      <c r="Q462" s="77">
        <v>1</v>
      </c>
      <c r="R462" s="74" t="s">
        <v>94</v>
      </c>
      <c r="S462" s="77">
        <v>5000000</v>
      </c>
      <c r="T462" s="77">
        <v>5000000</v>
      </c>
      <c r="U462" s="77">
        <v>94000</v>
      </c>
      <c r="V462" s="78">
        <v>4.8000000000000001E-2</v>
      </c>
      <c r="W462" s="79">
        <v>1</v>
      </c>
      <c r="X462" s="77">
        <v>5000000</v>
      </c>
      <c r="Y462" s="88">
        <v>5000000</v>
      </c>
      <c r="Z462" s="77">
        <v>94000</v>
      </c>
      <c r="AA462" s="74">
        <v>0</v>
      </c>
      <c r="AB462" s="74">
        <v>0</v>
      </c>
      <c r="AD462" s="74">
        <v>0</v>
      </c>
      <c r="AE462" s="74">
        <v>0</v>
      </c>
      <c r="AF462" s="74">
        <v>0</v>
      </c>
      <c r="AG462" s="74">
        <v>0</v>
      </c>
      <c r="AI462" s="74">
        <v>5</v>
      </c>
      <c r="AJ462" s="74">
        <v>5</v>
      </c>
      <c r="AL462" s="74">
        <v>5</v>
      </c>
      <c r="AM462" s="74" t="s">
        <v>95</v>
      </c>
      <c r="AN462" s="74">
        <v>0</v>
      </c>
      <c r="AO462" s="74" t="s">
        <v>95</v>
      </c>
      <c r="AP462" s="74" t="s">
        <v>95</v>
      </c>
      <c r="AQ462" s="74">
        <v>1</v>
      </c>
      <c r="AS462" s="74">
        <v>1</v>
      </c>
      <c r="AT462" s="74" t="s">
        <v>92</v>
      </c>
      <c r="AU462" s="74" t="s">
        <v>2579</v>
      </c>
      <c r="AV462" s="74" t="s">
        <v>94</v>
      </c>
      <c r="AW462" s="77">
        <v>10000000</v>
      </c>
      <c r="AX462" s="77">
        <v>2080</v>
      </c>
      <c r="AY462" s="79">
        <v>1</v>
      </c>
      <c r="AZ462" s="77">
        <v>64854000</v>
      </c>
      <c r="BA462" s="77">
        <v>13489.632000000001</v>
      </c>
      <c r="BB462" s="74" t="s">
        <v>93</v>
      </c>
      <c r="BC462" s="75" t="s">
        <v>2021</v>
      </c>
      <c r="BD462" s="82">
        <v>62463.080758458585</v>
      </c>
      <c r="BE462" s="82">
        <v>0</v>
      </c>
      <c r="BF462" s="82">
        <v>1174.3059182590214</v>
      </c>
      <c r="BG462" s="82">
        <v>63637.386676717608</v>
      </c>
      <c r="BH462" s="82">
        <v>62463.080758458585</v>
      </c>
      <c r="BI462" s="82">
        <v>0</v>
      </c>
      <c r="BJ462" s="82">
        <v>1174.3059182590214</v>
      </c>
      <c r="BK462" s="82">
        <v>63637.386676717608</v>
      </c>
      <c r="BL462" s="82">
        <v>4500000</v>
      </c>
      <c r="BM462" s="82">
        <v>0</v>
      </c>
      <c r="BN462" s="82">
        <v>84600</v>
      </c>
      <c r="BO462" s="82">
        <v>4584600</v>
      </c>
      <c r="BP462" s="82">
        <v>62463.080758458585</v>
      </c>
      <c r="BQ462" s="82">
        <v>0</v>
      </c>
      <c r="BR462" s="82">
        <v>1174.3059182590214</v>
      </c>
      <c r="BS462" s="89">
        <v>63637.386676717608</v>
      </c>
      <c r="BT462" s="82">
        <v>326838.07006863452</v>
      </c>
      <c r="BU462" s="82">
        <v>0</v>
      </c>
      <c r="BV462" s="82">
        <v>6144.5557172903291</v>
      </c>
      <c r="BW462" s="82">
        <v>332982.6257859249</v>
      </c>
      <c r="BX462" s="82">
        <v>326838.07006863452</v>
      </c>
      <c r="BY462" s="82">
        <v>0</v>
      </c>
      <c r="BZ462" s="82">
        <v>6144.5557172903291</v>
      </c>
      <c r="CA462" s="82">
        <v>332982.6257859249</v>
      </c>
      <c r="CB462" s="82">
        <v>23546250</v>
      </c>
      <c r="CC462" s="82">
        <v>0</v>
      </c>
      <c r="CD462" s="82">
        <v>442669.5</v>
      </c>
      <c r="CE462" s="82">
        <v>23988919.5</v>
      </c>
      <c r="CF462" s="82">
        <v>326838.07006863452</v>
      </c>
      <c r="CG462" s="82">
        <v>0</v>
      </c>
      <c r="CH462" s="82">
        <v>6144.5557172903291</v>
      </c>
      <c r="CI462" s="82">
        <v>332982.6257859249</v>
      </c>
      <c r="CJ462" s="82" t="s">
        <v>96</v>
      </c>
      <c r="CK462" s="83">
        <v>1.4999999999999999E-2</v>
      </c>
      <c r="CL462" s="83">
        <v>3.5000000000000003E-2</v>
      </c>
      <c r="CM462" s="83">
        <v>0.26500000000000001</v>
      </c>
      <c r="CN462" s="82">
        <v>75000</v>
      </c>
      <c r="CO462" s="82">
        <v>175000.00000000003</v>
      </c>
      <c r="CP462" s="82">
        <v>1325000</v>
      </c>
      <c r="CQ462" s="82">
        <v>75000</v>
      </c>
      <c r="CR462" s="89">
        <v>75000</v>
      </c>
      <c r="CS462" s="82">
        <v>75000</v>
      </c>
      <c r="CT462" s="82">
        <v>175000.00000000003</v>
      </c>
      <c r="CU462" s="82">
        <v>1325000</v>
      </c>
      <c r="CV462" s="82">
        <v>75000</v>
      </c>
      <c r="CW462" s="82">
        <v>75000</v>
      </c>
    </row>
    <row r="463" spans="1:101">
      <c r="A463" s="86" t="s">
        <v>520</v>
      </c>
      <c r="B463" s="87" t="s">
        <v>967</v>
      </c>
      <c r="C463" s="75" t="s">
        <v>2022</v>
      </c>
      <c r="D463" s="74" t="s">
        <v>2605</v>
      </c>
      <c r="E463" s="74" t="s">
        <v>520</v>
      </c>
      <c r="F463" s="74" t="s">
        <v>967</v>
      </c>
      <c r="G463" s="74" t="s">
        <v>964</v>
      </c>
      <c r="I463" s="74" t="s">
        <v>836</v>
      </c>
      <c r="J463" s="74" t="s">
        <v>2582</v>
      </c>
      <c r="K463" s="74" t="s">
        <v>100</v>
      </c>
      <c r="L463" s="74" t="s">
        <v>89</v>
      </c>
      <c r="M463" s="74" t="s">
        <v>90</v>
      </c>
      <c r="N463" s="74" t="s">
        <v>966</v>
      </c>
      <c r="O463" s="76">
        <v>44575</v>
      </c>
      <c r="P463" s="76">
        <v>44469</v>
      </c>
      <c r="Q463" s="77">
        <v>1</v>
      </c>
      <c r="R463" s="74" t="s">
        <v>94</v>
      </c>
      <c r="S463" s="77">
        <v>4997920</v>
      </c>
      <c r="T463" s="77">
        <v>4997920</v>
      </c>
      <c r="U463" s="77">
        <v>93960.9</v>
      </c>
      <c r="V463" s="78">
        <v>4.8000000000000001E-2</v>
      </c>
      <c r="W463" s="79">
        <v>1</v>
      </c>
      <c r="X463" s="77">
        <v>4997920</v>
      </c>
      <c r="Y463" s="88">
        <v>4997920</v>
      </c>
      <c r="Z463" s="77">
        <v>93960.9</v>
      </c>
      <c r="AA463" s="74">
        <v>0</v>
      </c>
      <c r="AB463" s="74">
        <v>0</v>
      </c>
      <c r="AD463" s="74">
        <v>0</v>
      </c>
      <c r="AE463" s="74">
        <v>0</v>
      </c>
      <c r="AF463" s="74">
        <v>0</v>
      </c>
      <c r="AG463" s="74">
        <v>0</v>
      </c>
      <c r="AI463" s="74">
        <v>5</v>
      </c>
      <c r="AJ463" s="74">
        <v>5</v>
      </c>
      <c r="AL463" s="74">
        <v>5</v>
      </c>
      <c r="AM463" s="74" t="s">
        <v>95</v>
      </c>
      <c r="AN463" s="74">
        <v>0</v>
      </c>
      <c r="AO463" s="74" t="s">
        <v>95</v>
      </c>
      <c r="AP463" s="74" t="s">
        <v>95</v>
      </c>
      <c r="AQ463" s="74">
        <v>1</v>
      </c>
      <c r="AS463" s="74">
        <v>1</v>
      </c>
      <c r="AT463" s="74" t="s">
        <v>92</v>
      </c>
      <c r="AU463" s="74" t="s">
        <v>2579</v>
      </c>
      <c r="AV463" s="74" t="s">
        <v>94</v>
      </c>
      <c r="AW463" s="77">
        <v>10000000</v>
      </c>
      <c r="AX463" s="77">
        <v>2080</v>
      </c>
      <c r="AY463" s="79">
        <v>1</v>
      </c>
      <c r="AZ463" s="77">
        <v>64854000</v>
      </c>
      <c r="BA463" s="77">
        <v>13489.632000000001</v>
      </c>
      <c r="BB463" s="74" t="s">
        <v>93</v>
      </c>
      <c r="BC463" s="75" t="s">
        <v>2022</v>
      </c>
      <c r="BD463" s="82">
        <v>62437.09611686306</v>
      </c>
      <c r="BE463" s="82">
        <v>0</v>
      </c>
      <c r="BF463" s="82">
        <v>1173.8174569674902</v>
      </c>
      <c r="BG463" s="82">
        <v>63610.913573830549</v>
      </c>
      <c r="BH463" s="82">
        <v>62437.09611686306</v>
      </c>
      <c r="BI463" s="82">
        <v>0</v>
      </c>
      <c r="BJ463" s="82">
        <v>1173.8174569674902</v>
      </c>
      <c r="BK463" s="82">
        <v>63610.913573830549</v>
      </c>
      <c r="BL463" s="82">
        <v>4498128</v>
      </c>
      <c r="BM463" s="82">
        <v>0</v>
      </c>
      <c r="BN463" s="82">
        <v>84564.81</v>
      </c>
      <c r="BO463" s="82">
        <v>4582692.8100000005</v>
      </c>
      <c r="BP463" s="82">
        <v>62437.09611686306</v>
      </c>
      <c r="BQ463" s="82">
        <v>0</v>
      </c>
      <c r="BR463" s="82">
        <v>1173.8174569674902</v>
      </c>
      <c r="BS463" s="89">
        <v>63610.913573830549</v>
      </c>
      <c r="BT463" s="82">
        <v>326702.10543148598</v>
      </c>
      <c r="BU463" s="82">
        <v>0</v>
      </c>
      <c r="BV463" s="82">
        <v>6141.9998435823927</v>
      </c>
      <c r="BW463" s="82">
        <v>332844.10527506832</v>
      </c>
      <c r="BX463" s="82">
        <v>326702.10543148598</v>
      </c>
      <c r="BY463" s="82">
        <v>0</v>
      </c>
      <c r="BZ463" s="82">
        <v>6141.9998435823927</v>
      </c>
      <c r="CA463" s="82">
        <v>332844.10527506832</v>
      </c>
      <c r="CB463" s="82">
        <v>23536454.759999998</v>
      </c>
      <c r="CC463" s="82">
        <v>0</v>
      </c>
      <c r="CD463" s="82">
        <v>442485.36832499999</v>
      </c>
      <c r="CE463" s="82">
        <v>23978940.128325004</v>
      </c>
      <c r="CF463" s="82">
        <v>326702.10543148598</v>
      </c>
      <c r="CG463" s="82">
        <v>0</v>
      </c>
      <c r="CH463" s="82">
        <v>6141.9998435823927</v>
      </c>
      <c r="CI463" s="82">
        <v>332844.10527506832</v>
      </c>
      <c r="CJ463" s="82" t="s">
        <v>96</v>
      </c>
      <c r="CK463" s="83">
        <v>1.4999999999999999E-2</v>
      </c>
      <c r="CL463" s="83">
        <v>3.5000000000000003E-2</v>
      </c>
      <c r="CM463" s="83">
        <v>0.26500000000000001</v>
      </c>
      <c r="CN463" s="82">
        <v>74968.800000000003</v>
      </c>
      <c r="CO463" s="82">
        <v>174927.2</v>
      </c>
      <c r="CP463" s="82">
        <v>1324448.8</v>
      </c>
      <c r="CQ463" s="82">
        <v>74968.800000000003</v>
      </c>
      <c r="CR463" s="89">
        <v>74968.800000000003</v>
      </c>
      <c r="CS463" s="82">
        <v>74968.800000000003</v>
      </c>
      <c r="CT463" s="82">
        <v>174927.2</v>
      </c>
      <c r="CU463" s="82">
        <v>1324448.8</v>
      </c>
      <c r="CV463" s="82">
        <v>74968.800000000003</v>
      </c>
      <c r="CW463" s="82">
        <v>74968.800000000003</v>
      </c>
    </row>
    <row r="464" spans="1:101">
      <c r="A464" s="86" t="s">
        <v>520</v>
      </c>
      <c r="B464" s="87" t="s">
        <v>2741</v>
      </c>
      <c r="C464" s="75" t="s">
        <v>3003</v>
      </c>
      <c r="D464" s="74" t="s">
        <v>2605</v>
      </c>
      <c r="E464" s="74" t="s">
        <v>520</v>
      </c>
      <c r="F464" s="74" t="s">
        <v>2741</v>
      </c>
      <c r="G464" s="74" t="s">
        <v>1215</v>
      </c>
      <c r="I464" s="74" t="s">
        <v>836</v>
      </c>
      <c r="J464" s="74" t="s">
        <v>2582</v>
      </c>
      <c r="K464" s="74" t="s">
        <v>100</v>
      </c>
      <c r="L464" s="74" t="s">
        <v>89</v>
      </c>
      <c r="M464" s="74" t="s">
        <v>90</v>
      </c>
      <c r="N464" s="74" t="s">
        <v>1217</v>
      </c>
      <c r="O464" s="76">
        <v>44480</v>
      </c>
      <c r="P464" s="76">
        <v>44469</v>
      </c>
      <c r="Q464" s="77">
        <v>1</v>
      </c>
      <c r="R464" s="74" t="s">
        <v>94</v>
      </c>
      <c r="S464" s="77">
        <v>524211.39</v>
      </c>
      <c r="T464" s="77">
        <v>524211.39</v>
      </c>
      <c r="U464" s="77">
        <v>3282.15</v>
      </c>
      <c r="V464" s="78">
        <v>4.9000000000000002E-2</v>
      </c>
      <c r="W464" s="79">
        <v>1</v>
      </c>
      <c r="X464" s="77">
        <v>524211.39</v>
      </c>
      <c r="Y464" s="88">
        <v>524211.39</v>
      </c>
      <c r="Z464" s="77">
        <v>3282.15</v>
      </c>
      <c r="AA464" s="74">
        <v>0</v>
      </c>
      <c r="AB464" s="74">
        <v>0</v>
      </c>
      <c r="AD464" s="74">
        <v>0</v>
      </c>
      <c r="AE464" s="74">
        <v>0</v>
      </c>
      <c r="AF464" s="74">
        <v>0</v>
      </c>
      <c r="AG464" s="74">
        <v>0</v>
      </c>
      <c r="AI464" s="74">
        <v>5</v>
      </c>
      <c r="AJ464" s="74">
        <v>5</v>
      </c>
      <c r="AL464" s="74">
        <v>5</v>
      </c>
      <c r="AM464" s="74" t="s">
        <v>95</v>
      </c>
      <c r="AN464" s="74">
        <v>0</v>
      </c>
      <c r="AO464" s="74" t="s">
        <v>95</v>
      </c>
      <c r="AP464" s="74" t="s">
        <v>95</v>
      </c>
      <c r="AQ464" s="74">
        <v>1</v>
      </c>
      <c r="AS464" s="74">
        <v>1</v>
      </c>
      <c r="AT464" s="74" t="s">
        <v>92</v>
      </c>
      <c r="AU464" s="74" t="s">
        <v>2579</v>
      </c>
      <c r="AV464" s="74" t="s">
        <v>94</v>
      </c>
      <c r="AW464" s="77">
        <v>5000000</v>
      </c>
      <c r="AX464" s="77">
        <v>4294762.38</v>
      </c>
      <c r="AY464" s="79">
        <v>1</v>
      </c>
      <c r="AZ464" s="77">
        <v>32427000</v>
      </c>
      <c r="BA464" s="77">
        <v>27853251.939252</v>
      </c>
      <c r="BB464" s="74" t="s">
        <v>93</v>
      </c>
      <c r="BC464" s="75" t="s">
        <v>3003</v>
      </c>
      <c r="BD464" s="82">
        <v>6548.7716776147654</v>
      </c>
      <c r="BE464" s="82">
        <v>0</v>
      </c>
      <c r="BF464" s="82">
        <v>41.002640102274967</v>
      </c>
      <c r="BG464" s="82">
        <v>6589.7743177170405</v>
      </c>
      <c r="BH464" s="82">
        <v>6548.7716776147654</v>
      </c>
      <c r="BI464" s="82">
        <v>0</v>
      </c>
      <c r="BJ464" s="82">
        <v>41.002640102274967</v>
      </c>
      <c r="BK464" s="82">
        <v>6589.7743177170405</v>
      </c>
      <c r="BL464" s="82">
        <v>471790.25100000005</v>
      </c>
      <c r="BM464" s="82">
        <v>0</v>
      </c>
      <c r="BN464" s="82">
        <v>2953.9349999999999</v>
      </c>
      <c r="BO464" s="82">
        <v>474744.18600000005</v>
      </c>
      <c r="BP464" s="82">
        <v>6548.7716776147654</v>
      </c>
      <c r="BQ464" s="82">
        <v>0</v>
      </c>
      <c r="BR464" s="82">
        <v>41.002640102274967</v>
      </c>
      <c r="BS464" s="89">
        <v>6589.7743177170405</v>
      </c>
      <c r="BT464" s="82">
        <v>34266.447803119263</v>
      </c>
      <c r="BU464" s="82">
        <v>0</v>
      </c>
      <c r="BV464" s="82">
        <v>214.54631433515377</v>
      </c>
      <c r="BW464" s="82">
        <v>34480.994117454415</v>
      </c>
      <c r="BX464" s="82">
        <v>34266.447803119263</v>
      </c>
      <c r="BY464" s="82">
        <v>0</v>
      </c>
      <c r="BZ464" s="82">
        <v>214.54631433515377</v>
      </c>
      <c r="CA464" s="82">
        <v>34480.994117454415</v>
      </c>
      <c r="CB464" s="82">
        <v>2468642.4883575002</v>
      </c>
      <c r="CC464" s="82">
        <v>0</v>
      </c>
      <c r="CD464" s="82">
        <v>15456.4648875</v>
      </c>
      <c r="CE464" s="82">
        <v>2484098.953245</v>
      </c>
      <c r="CF464" s="82">
        <v>34266.447803119263</v>
      </c>
      <c r="CG464" s="82">
        <v>0</v>
      </c>
      <c r="CH464" s="82">
        <v>214.54631433515377</v>
      </c>
      <c r="CI464" s="82">
        <v>34480.994117454415</v>
      </c>
      <c r="CJ464" s="82" t="s">
        <v>96</v>
      </c>
      <c r="CK464" s="83">
        <v>1.4999999999999999E-2</v>
      </c>
      <c r="CL464" s="83">
        <v>3.5000000000000003E-2</v>
      </c>
      <c r="CM464" s="83">
        <v>0.26500000000000001</v>
      </c>
      <c r="CN464" s="82">
        <v>7863.1708499999995</v>
      </c>
      <c r="CO464" s="82">
        <v>18347.398650000003</v>
      </c>
      <c r="CP464" s="82">
        <v>138916.01835</v>
      </c>
      <c r="CQ464" s="82">
        <v>7863.1708499999995</v>
      </c>
      <c r="CR464" s="89">
        <v>7863.1708499999995</v>
      </c>
      <c r="CS464" s="82">
        <v>7863.1708499999995</v>
      </c>
      <c r="CT464" s="82">
        <v>18347.398650000003</v>
      </c>
      <c r="CU464" s="82">
        <v>138916.01835</v>
      </c>
      <c r="CV464" s="82">
        <v>7863.1708499999995</v>
      </c>
      <c r="CW464" s="82">
        <v>7863.1708499999995</v>
      </c>
    </row>
    <row r="465" spans="1:101">
      <c r="A465" s="86" t="s">
        <v>520</v>
      </c>
      <c r="B465" s="87" t="s">
        <v>968</v>
      </c>
      <c r="C465" s="75" t="s">
        <v>2023</v>
      </c>
      <c r="D465" s="74" t="s">
        <v>2605</v>
      </c>
      <c r="E465" s="74" t="s">
        <v>520</v>
      </c>
      <c r="F465" s="74" t="s">
        <v>968</v>
      </c>
      <c r="G465" s="74" t="s">
        <v>969</v>
      </c>
      <c r="I465" s="74" t="s">
        <v>836</v>
      </c>
      <c r="J465" s="74" t="s">
        <v>2582</v>
      </c>
      <c r="K465" s="74" t="s">
        <v>100</v>
      </c>
      <c r="L465" s="74" t="s">
        <v>89</v>
      </c>
      <c r="M465" s="74" t="s">
        <v>90</v>
      </c>
      <c r="N465" s="74" t="s">
        <v>971</v>
      </c>
      <c r="O465" s="76">
        <v>44546</v>
      </c>
      <c r="P465" s="76">
        <v>44469</v>
      </c>
      <c r="Q465" s="77">
        <v>1</v>
      </c>
      <c r="R465" s="74" t="s">
        <v>94</v>
      </c>
      <c r="S465" s="77">
        <v>17943.060000000001</v>
      </c>
      <c r="T465" s="77">
        <v>17943.060000000001</v>
      </c>
      <c r="U465" s="77">
        <v>273.52999999999997</v>
      </c>
      <c r="V465" s="78">
        <v>4.9000000000000002E-2</v>
      </c>
      <c r="W465" s="79">
        <v>1</v>
      </c>
      <c r="X465" s="77">
        <v>17943.060000000001</v>
      </c>
      <c r="Y465" s="88">
        <v>17943.060000000001</v>
      </c>
      <c r="Z465" s="77">
        <v>273.52999999999997</v>
      </c>
      <c r="AA465" s="74">
        <v>0</v>
      </c>
      <c r="AB465" s="74">
        <v>0</v>
      </c>
      <c r="AD465" s="74">
        <v>0</v>
      </c>
      <c r="AE465" s="74">
        <v>0</v>
      </c>
      <c r="AF465" s="74">
        <v>0</v>
      </c>
      <c r="AG465" s="74">
        <v>0</v>
      </c>
      <c r="AI465" s="74">
        <v>5</v>
      </c>
      <c r="AJ465" s="74">
        <v>5</v>
      </c>
      <c r="AL465" s="74">
        <v>5</v>
      </c>
      <c r="AM465" s="74" t="s">
        <v>95</v>
      </c>
      <c r="AN465" s="74">
        <v>0</v>
      </c>
      <c r="AO465" s="74" t="s">
        <v>95</v>
      </c>
      <c r="AP465" s="74" t="s">
        <v>95</v>
      </c>
      <c r="AQ465" s="74">
        <v>1</v>
      </c>
      <c r="AS465" s="74">
        <v>1</v>
      </c>
      <c r="AT465" s="74" t="s">
        <v>92</v>
      </c>
      <c r="AU465" s="74" t="s">
        <v>2579</v>
      </c>
      <c r="AV465" s="74" t="s">
        <v>94</v>
      </c>
      <c r="AW465" s="77">
        <v>5000000</v>
      </c>
      <c r="AX465" s="77">
        <v>4769666.04</v>
      </c>
      <c r="AY465" s="79">
        <v>1</v>
      </c>
      <c r="AZ465" s="77">
        <v>32427000</v>
      </c>
      <c r="BA465" s="77">
        <v>30933192.135816</v>
      </c>
      <c r="BB465" s="74" t="s">
        <v>93</v>
      </c>
      <c r="BC465" s="75" t="s">
        <v>2023</v>
      </c>
      <c r="BD465" s="82">
        <v>224.15576116677357</v>
      </c>
      <c r="BE465" s="82">
        <v>0</v>
      </c>
      <c r="BF465" s="82">
        <v>3.4171052959722346</v>
      </c>
      <c r="BG465" s="82">
        <v>227.57286646274582</v>
      </c>
      <c r="BH465" s="82">
        <v>224.15576116677357</v>
      </c>
      <c r="BI465" s="82">
        <v>0</v>
      </c>
      <c r="BJ465" s="82">
        <v>3.4171052959722346</v>
      </c>
      <c r="BK465" s="82">
        <v>227.57286646274582</v>
      </c>
      <c r="BL465" s="82">
        <v>16148.754000000001</v>
      </c>
      <c r="BM465" s="82">
        <v>0</v>
      </c>
      <c r="BN465" s="82">
        <v>246.17699999999999</v>
      </c>
      <c r="BO465" s="82">
        <v>16394.931</v>
      </c>
      <c r="BP465" s="82">
        <v>224.15576116677357</v>
      </c>
      <c r="BQ465" s="82">
        <v>0</v>
      </c>
      <c r="BR465" s="82">
        <v>3.4171052959722346</v>
      </c>
      <c r="BS465" s="89">
        <v>227.57286646274582</v>
      </c>
      <c r="BT465" s="82">
        <v>1172.8950203051427</v>
      </c>
      <c r="BU465" s="82">
        <v>0</v>
      </c>
      <c r="BV465" s="82">
        <v>17.880003461174717</v>
      </c>
      <c r="BW465" s="82">
        <v>1190.7750237663174</v>
      </c>
      <c r="BX465" s="82">
        <v>1172.8950203051427</v>
      </c>
      <c r="BY465" s="82">
        <v>0</v>
      </c>
      <c r="BZ465" s="82">
        <v>17.880003461174717</v>
      </c>
      <c r="CA465" s="82">
        <v>1190.7750237663174</v>
      </c>
      <c r="CB465" s="82">
        <v>84498.355305000005</v>
      </c>
      <c r="CC465" s="82">
        <v>0</v>
      </c>
      <c r="CD465" s="82">
        <v>1288.1211524999999</v>
      </c>
      <c r="CE465" s="82">
        <v>85786.476457500001</v>
      </c>
      <c r="CF465" s="82">
        <v>1172.8950203051427</v>
      </c>
      <c r="CG465" s="82">
        <v>0</v>
      </c>
      <c r="CH465" s="82">
        <v>17.880003461174717</v>
      </c>
      <c r="CI465" s="82">
        <v>1190.7750237663174</v>
      </c>
      <c r="CJ465" s="82" t="s">
        <v>96</v>
      </c>
      <c r="CK465" s="83">
        <v>1.4999999999999999E-2</v>
      </c>
      <c r="CL465" s="83">
        <v>3.5000000000000003E-2</v>
      </c>
      <c r="CM465" s="83">
        <v>0.26500000000000001</v>
      </c>
      <c r="CN465" s="82">
        <v>269.14589999999998</v>
      </c>
      <c r="CO465" s="82">
        <v>628.00710000000015</v>
      </c>
      <c r="CP465" s="82">
        <v>4754.9109000000008</v>
      </c>
      <c r="CQ465" s="82">
        <v>269.14589999999998</v>
      </c>
      <c r="CR465" s="89">
        <v>269.14589999999998</v>
      </c>
      <c r="CS465" s="82">
        <v>269.14589999999998</v>
      </c>
      <c r="CT465" s="82">
        <v>628.00710000000015</v>
      </c>
      <c r="CU465" s="82">
        <v>4754.9109000000008</v>
      </c>
      <c r="CV465" s="82">
        <v>269.14589999999998</v>
      </c>
      <c r="CW465" s="82">
        <v>269.14589999999998</v>
      </c>
    </row>
    <row r="466" spans="1:101">
      <c r="A466" s="86" t="s">
        <v>520</v>
      </c>
      <c r="B466" s="87" t="s">
        <v>972</v>
      </c>
      <c r="C466" s="75" t="s">
        <v>2024</v>
      </c>
      <c r="D466" s="74" t="s">
        <v>2605</v>
      </c>
      <c r="E466" s="74" t="s">
        <v>520</v>
      </c>
      <c r="F466" s="74" t="s">
        <v>972</v>
      </c>
      <c r="G466" s="74" t="s">
        <v>969</v>
      </c>
      <c r="I466" s="74" t="s">
        <v>836</v>
      </c>
      <c r="J466" s="74" t="s">
        <v>2582</v>
      </c>
      <c r="K466" s="74" t="s">
        <v>100</v>
      </c>
      <c r="L466" s="74" t="s">
        <v>89</v>
      </c>
      <c r="M466" s="74" t="s">
        <v>90</v>
      </c>
      <c r="N466" s="74" t="s">
        <v>971</v>
      </c>
      <c r="O466" s="76">
        <v>44546</v>
      </c>
      <c r="P466" s="76">
        <v>44469</v>
      </c>
      <c r="Q466" s="77">
        <v>1</v>
      </c>
      <c r="R466" s="74" t="s">
        <v>94</v>
      </c>
      <c r="S466" s="77">
        <v>127393.34</v>
      </c>
      <c r="T466" s="77">
        <v>127393.34</v>
      </c>
      <c r="U466" s="77">
        <v>1942.04</v>
      </c>
      <c r="V466" s="78">
        <v>4.9000000000000002E-2</v>
      </c>
      <c r="W466" s="79">
        <v>1</v>
      </c>
      <c r="X466" s="77">
        <v>127393.34</v>
      </c>
      <c r="Y466" s="88">
        <v>127393.34</v>
      </c>
      <c r="Z466" s="77">
        <v>1942.04</v>
      </c>
      <c r="AA466" s="74">
        <v>0</v>
      </c>
      <c r="AB466" s="74">
        <v>0</v>
      </c>
      <c r="AD466" s="74">
        <v>0</v>
      </c>
      <c r="AE466" s="74">
        <v>0</v>
      </c>
      <c r="AF466" s="74">
        <v>0</v>
      </c>
      <c r="AG466" s="74">
        <v>0</v>
      </c>
      <c r="AI466" s="74">
        <v>5</v>
      </c>
      <c r="AJ466" s="74">
        <v>5</v>
      </c>
      <c r="AL466" s="74">
        <v>5</v>
      </c>
      <c r="AM466" s="74" t="s">
        <v>95</v>
      </c>
      <c r="AN466" s="74">
        <v>0</v>
      </c>
      <c r="AO466" s="74" t="s">
        <v>95</v>
      </c>
      <c r="AP466" s="74" t="s">
        <v>95</v>
      </c>
      <c r="AQ466" s="74">
        <v>1</v>
      </c>
      <c r="AS466" s="74">
        <v>1</v>
      </c>
      <c r="AT466" s="74" t="s">
        <v>92</v>
      </c>
      <c r="AU466" s="74" t="s">
        <v>2579</v>
      </c>
      <c r="AV466" s="74" t="s">
        <v>94</v>
      </c>
      <c r="AW466" s="77">
        <v>5000000</v>
      </c>
      <c r="AX466" s="77">
        <v>4769666.04</v>
      </c>
      <c r="AY466" s="79">
        <v>1</v>
      </c>
      <c r="AZ466" s="77">
        <v>32427000</v>
      </c>
      <c r="BA466" s="77">
        <v>30933192.135816</v>
      </c>
      <c r="BB466" s="74" t="s">
        <v>93</v>
      </c>
      <c r="BC466" s="75" t="s">
        <v>2024</v>
      </c>
      <c r="BD466" s="82">
        <v>1591.4760969019544</v>
      </c>
      <c r="BE466" s="82">
        <v>0</v>
      </c>
      <c r="BF466" s="82">
        <v>24.261160271231383</v>
      </c>
      <c r="BG466" s="82">
        <v>1615.7372571731858</v>
      </c>
      <c r="BH466" s="82">
        <v>1591.4760969019544</v>
      </c>
      <c r="BI466" s="82">
        <v>0</v>
      </c>
      <c r="BJ466" s="82">
        <v>24.261160271231383</v>
      </c>
      <c r="BK466" s="82">
        <v>1615.7372571731858</v>
      </c>
      <c r="BL466" s="82">
        <v>114654.00600000001</v>
      </c>
      <c r="BM466" s="82">
        <v>0</v>
      </c>
      <c r="BN466" s="82">
        <v>1747.836</v>
      </c>
      <c r="BO466" s="82">
        <v>116401.84199999999</v>
      </c>
      <c r="BP466" s="82">
        <v>1591.4760969019544</v>
      </c>
      <c r="BQ466" s="82">
        <v>0</v>
      </c>
      <c r="BR466" s="82">
        <v>24.261160271231383</v>
      </c>
      <c r="BS466" s="89">
        <v>1615.7372571731858</v>
      </c>
      <c r="BT466" s="82">
        <v>8327.3986770394768</v>
      </c>
      <c r="BU466" s="82">
        <v>0</v>
      </c>
      <c r="BV466" s="82">
        <v>126.9465211192182</v>
      </c>
      <c r="BW466" s="82">
        <v>8454.345198158695</v>
      </c>
      <c r="BX466" s="82">
        <v>8327.3986770394768</v>
      </c>
      <c r="BY466" s="82">
        <v>0</v>
      </c>
      <c r="BZ466" s="82">
        <v>126.9465211192182</v>
      </c>
      <c r="CA466" s="82">
        <v>8454.345198158695</v>
      </c>
      <c r="CB466" s="82">
        <v>599927.08639499999</v>
      </c>
      <c r="CC466" s="82">
        <v>0</v>
      </c>
      <c r="CD466" s="82">
        <v>9145.5518699999993</v>
      </c>
      <c r="CE466" s="82">
        <v>609072.63826499996</v>
      </c>
      <c r="CF466" s="82">
        <v>8327.3986770394768</v>
      </c>
      <c r="CG466" s="82">
        <v>0</v>
      </c>
      <c r="CH466" s="82">
        <v>126.9465211192182</v>
      </c>
      <c r="CI466" s="82">
        <v>8454.345198158695</v>
      </c>
      <c r="CJ466" s="82" t="s">
        <v>96</v>
      </c>
      <c r="CK466" s="83">
        <v>1.4999999999999999E-2</v>
      </c>
      <c r="CL466" s="83">
        <v>3.5000000000000003E-2</v>
      </c>
      <c r="CM466" s="83">
        <v>0.26500000000000001</v>
      </c>
      <c r="CN466" s="82">
        <v>1910.9000999999998</v>
      </c>
      <c r="CO466" s="82">
        <v>4458.7669000000005</v>
      </c>
      <c r="CP466" s="82">
        <v>33759.235099999998</v>
      </c>
      <c r="CQ466" s="82">
        <v>1910.9000999999998</v>
      </c>
      <c r="CR466" s="89">
        <v>1910.9000999999998</v>
      </c>
      <c r="CS466" s="82">
        <v>1910.9000999999998</v>
      </c>
      <c r="CT466" s="82">
        <v>4458.7669000000005</v>
      </c>
      <c r="CU466" s="82">
        <v>33759.235099999998</v>
      </c>
      <c r="CV466" s="82">
        <v>1910.9000999999998</v>
      </c>
      <c r="CW466" s="82">
        <v>1910.9000999999998</v>
      </c>
    </row>
    <row r="467" spans="1:101">
      <c r="A467" s="86" t="s">
        <v>520</v>
      </c>
      <c r="B467" s="87" t="s">
        <v>973</v>
      </c>
      <c r="C467" s="75" t="s">
        <v>2025</v>
      </c>
      <c r="D467" s="74" t="s">
        <v>2605</v>
      </c>
      <c r="E467" s="74" t="s">
        <v>520</v>
      </c>
      <c r="F467" s="74" t="s">
        <v>973</v>
      </c>
      <c r="G467" s="74" t="s">
        <v>969</v>
      </c>
      <c r="I467" s="74" t="s">
        <v>836</v>
      </c>
      <c r="J467" s="74" t="s">
        <v>2582</v>
      </c>
      <c r="K467" s="74" t="s">
        <v>100</v>
      </c>
      <c r="L467" s="74" t="s">
        <v>89</v>
      </c>
      <c r="M467" s="74" t="s">
        <v>90</v>
      </c>
      <c r="N467" s="74" t="s">
        <v>971</v>
      </c>
      <c r="O467" s="76">
        <v>44546</v>
      </c>
      <c r="P467" s="76">
        <v>44469</v>
      </c>
      <c r="Q467" s="77">
        <v>1</v>
      </c>
      <c r="R467" s="74" t="s">
        <v>94</v>
      </c>
      <c r="S467" s="77">
        <v>43012.52</v>
      </c>
      <c r="T467" s="77">
        <v>43012.52</v>
      </c>
      <c r="U467" s="77">
        <v>655.7</v>
      </c>
      <c r="V467" s="78">
        <v>4.9000000000000002E-2</v>
      </c>
      <c r="W467" s="79">
        <v>1</v>
      </c>
      <c r="X467" s="77">
        <v>43012.52</v>
      </c>
      <c r="Y467" s="88">
        <v>43012.52</v>
      </c>
      <c r="Z467" s="77">
        <v>655.7</v>
      </c>
      <c r="AA467" s="74">
        <v>0</v>
      </c>
      <c r="AB467" s="74">
        <v>0</v>
      </c>
      <c r="AD467" s="74">
        <v>0</v>
      </c>
      <c r="AE467" s="74">
        <v>0</v>
      </c>
      <c r="AF467" s="74">
        <v>0</v>
      </c>
      <c r="AG467" s="74">
        <v>0</v>
      </c>
      <c r="AI467" s="74">
        <v>5</v>
      </c>
      <c r="AJ467" s="74">
        <v>5</v>
      </c>
      <c r="AL467" s="74">
        <v>5</v>
      </c>
      <c r="AM467" s="74" t="s">
        <v>95</v>
      </c>
      <c r="AN467" s="74">
        <v>0</v>
      </c>
      <c r="AO467" s="74" t="s">
        <v>95</v>
      </c>
      <c r="AP467" s="74" t="s">
        <v>95</v>
      </c>
      <c r="AQ467" s="74">
        <v>1</v>
      </c>
      <c r="AS467" s="74">
        <v>1</v>
      </c>
      <c r="AT467" s="74" t="s">
        <v>92</v>
      </c>
      <c r="AU467" s="74" t="s">
        <v>2579</v>
      </c>
      <c r="AV467" s="74" t="s">
        <v>94</v>
      </c>
      <c r="AW467" s="77">
        <v>5000000</v>
      </c>
      <c r="AX467" s="77">
        <v>4769666.04</v>
      </c>
      <c r="AY467" s="79">
        <v>1</v>
      </c>
      <c r="AZ467" s="77">
        <v>32427000</v>
      </c>
      <c r="BA467" s="77">
        <v>30933192.135816</v>
      </c>
      <c r="BB467" s="74" t="s">
        <v>93</v>
      </c>
      <c r="BC467" s="75" t="s">
        <v>2025</v>
      </c>
      <c r="BD467" s="82">
        <v>537.33890207696288</v>
      </c>
      <c r="BE467" s="82">
        <v>0</v>
      </c>
      <c r="BF467" s="82">
        <v>8.1914084106642591</v>
      </c>
      <c r="BG467" s="82">
        <v>545.53031048762716</v>
      </c>
      <c r="BH467" s="82">
        <v>537.33890207696288</v>
      </c>
      <c r="BI467" s="82">
        <v>0</v>
      </c>
      <c r="BJ467" s="82">
        <v>8.1914084106642591</v>
      </c>
      <c r="BK467" s="82">
        <v>545.53031048762716</v>
      </c>
      <c r="BL467" s="82">
        <v>38711.267999999996</v>
      </c>
      <c r="BM467" s="82">
        <v>0</v>
      </c>
      <c r="BN467" s="82">
        <v>590.13000000000011</v>
      </c>
      <c r="BO467" s="82">
        <v>39301.397999999994</v>
      </c>
      <c r="BP467" s="82">
        <v>537.33890207696288</v>
      </c>
      <c r="BQ467" s="82">
        <v>0</v>
      </c>
      <c r="BR467" s="82">
        <v>8.1914084106642591</v>
      </c>
      <c r="BS467" s="89">
        <v>545.53031048762716</v>
      </c>
      <c r="BT467" s="82">
        <v>2811.6258051177083</v>
      </c>
      <c r="BU467" s="82">
        <v>0</v>
      </c>
      <c r="BV467" s="82">
        <v>42.861544508800733</v>
      </c>
      <c r="BW467" s="82">
        <v>2854.4873496265091</v>
      </c>
      <c r="BX467" s="82">
        <v>2811.6258051177083</v>
      </c>
      <c r="BY467" s="82">
        <v>0</v>
      </c>
      <c r="BZ467" s="82">
        <v>42.861544508800733</v>
      </c>
      <c r="CA467" s="82">
        <v>2854.4873496265091</v>
      </c>
      <c r="CB467" s="82">
        <v>202556.70980999997</v>
      </c>
      <c r="CC467" s="82">
        <v>0</v>
      </c>
      <c r="CD467" s="82">
        <v>3087.8552250000007</v>
      </c>
      <c r="CE467" s="82">
        <v>205644.56503499998</v>
      </c>
      <c r="CF467" s="82">
        <v>2811.6258051177083</v>
      </c>
      <c r="CG467" s="82">
        <v>0</v>
      </c>
      <c r="CH467" s="82">
        <v>42.861544508800733</v>
      </c>
      <c r="CI467" s="82">
        <v>2854.4873496265091</v>
      </c>
      <c r="CJ467" s="82" t="s">
        <v>96</v>
      </c>
      <c r="CK467" s="83">
        <v>1.4999999999999999E-2</v>
      </c>
      <c r="CL467" s="83">
        <v>3.5000000000000003E-2</v>
      </c>
      <c r="CM467" s="83">
        <v>0.26500000000000001</v>
      </c>
      <c r="CN467" s="82">
        <v>645.18779999999992</v>
      </c>
      <c r="CO467" s="82">
        <v>1505.4382000000001</v>
      </c>
      <c r="CP467" s="82">
        <v>11398.317799999999</v>
      </c>
      <c r="CQ467" s="82">
        <v>645.18779999999992</v>
      </c>
      <c r="CR467" s="89">
        <v>645.18779999999992</v>
      </c>
      <c r="CS467" s="82">
        <v>645.18779999999992</v>
      </c>
      <c r="CT467" s="82">
        <v>1505.4382000000001</v>
      </c>
      <c r="CU467" s="82">
        <v>11398.317799999999</v>
      </c>
      <c r="CV467" s="82">
        <v>645.18779999999992</v>
      </c>
      <c r="CW467" s="82">
        <v>645.18779999999992</v>
      </c>
    </row>
    <row r="468" spans="1:101">
      <c r="A468" s="86" t="s">
        <v>520</v>
      </c>
      <c r="B468" s="87" t="s">
        <v>974</v>
      </c>
      <c r="C468" s="75" t="s">
        <v>2026</v>
      </c>
      <c r="D468" s="74" t="s">
        <v>2605</v>
      </c>
      <c r="E468" s="74" t="s">
        <v>520</v>
      </c>
      <c r="F468" s="74" t="s">
        <v>974</v>
      </c>
      <c r="G468" s="74" t="s">
        <v>969</v>
      </c>
      <c r="I468" s="74" t="s">
        <v>836</v>
      </c>
      <c r="J468" s="74" t="s">
        <v>2582</v>
      </c>
      <c r="K468" s="74" t="s">
        <v>100</v>
      </c>
      <c r="L468" s="74" t="s">
        <v>89</v>
      </c>
      <c r="M468" s="74" t="s">
        <v>90</v>
      </c>
      <c r="N468" s="74" t="s">
        <v>971</v>
      </c>
      <c r="O468" s="76">
        <v>44546</v>
      </c>
      <c r="P468" s="76">
        <v>44469</v>
      </c>
      <c r="Q468" s="77">
        <v>1</v>
      </c>
      <c r="R468" s="74" t="s">
        <v>94</v>
      </c>
      <c r="S468" s="77">
        <v>41985.04</v>
      </c>
      <c r="T468" s="77">
        <v>41985.04</v>
      </c>
      <c r="U468" s="77">
        <v>640.04</v>
      </c>
      <c r="V468" s="78">
        <v>4.9000000000000002E-2</v>
      </c>
      <c r="W468" s="79">
        <v>1</v>
      </c>
      <c r="X468" s="77">
        <v>41985.04</v>
      </c>
      <c r="Y468" s="88">
        <v>41985.04</v>
      </c>
      <c r="Z468" s="77">
        <v>640.04</v>
      </c>
      <c r="AA468" s="74">
        <v>0</v>
      </c>
      <c r="AB468" s="74">
        <v>0</v>
      </c>
      <c r="AD468" s="74">
        <v>0</v>
      </c>
      <c r="AE468" s="74">
        <v>0</v>
      </c>
      <c r="AF468" s="74">
        <v>0</v>
      </c>
      <c r="AG468" s="74">
        <v>0</v>
      </c>
      <c r="AI468" s="74">
        <v>5</v>
      </c>
      <c r="AJ468" s="74">
        <v>5</v>
      </c>
      <c r="AL468" s="74">
        <v>5</v>
      </c>
      <c r="AM468" s="74" t="s">
        <v>95</v>
      </c>
      <c r="AN468" s="74">
        <v>0</v>
      </c>
      <c r="AO468" s="74" t="s">
        <v>95</v>
      </c>
      <c r="AP468" s="74" t="s">
        <v>95</v>
      </c>
      <c r="AQ468" s="74">
        <v>1</v>
      </c>
      <c r="AS468" s="74">
        <v>1</v>
      </c>
      <c r="AT468" s="74" t="s">
        <v>92</v>
      </c>
      <c r="AU468" s="74" t="s">
        <v>2579</v>
      </c>
      <c r="AV468" s="74" t="s">
        <v>94</v>
      </c>
      <c r="AW468" s="77">
        <v>5000000</v>
      </c>
      <c r="AX468" s="77">
        <v>4769666.04</v>
      </c>
      <c r="AY468" s="79">
        <v>1</v>
      </c>
      <c r="AZ468" s="77">
        <v>32427000</v>
      </c>
      <c r="BA468" s="77">
        <v>30933192.135816</v>
      </c>
      <c r="BB468" s="74" t="s">
        <v>93</v>
      </c>
      <c r="BC468" s="75" t="s">
        <v>2026</v>
      </c>
      <c r="BD468" s="82">
        <v>524.50298883342271</v>
      </c>
      <c r="BE468" s="82">
        <v>0</v>
      </c>
      <c r="BF468" s="82">
        <v>7.995774041728767</v>
      </c>
      <c r="BG468" s="82">
        <v>532.49876287515144</v>
      </c>
      <c r="BH468" s="82">
        <v>524.50298883342271</v>
      </c>
      <c r="BI468" s="82">
        <v>0</v>
      </c>
      <c r="BJ468" s="82">
        <v>7.995774041728767</v>
      </c>
      <c r="BK468" s="82">
        <v>532.49876287515144</v>
      </c>
      <c r="BL468" s="82">
        <v>37786.536</v>
      </c>
      <c r="BM468" s="82">
        <v>0</v>
      </c>
      <c r="BN468" s="82">
        <v>576.03599999999994</v>
      </c>
      <c r="BO468" s="82">
        <v>38362.572</v>
      </c>
      <c r="BP468" s="82">
        <v>524.50298883342271</v>
      </c>
      <c r="BQ468" s="82">
        <v>0</v>
      </c>
      <c r="BR468" s="82">
        <v>7.995774041728767</v>
      </c>
      <c r="BS468" s="89">
        <v>532.49876287515144</v>
      </c>
      <c r="BT468" s="82">
        <v>2744.4618890708844</v>
      </c>
      <c r="BU468" s="82">
        <v>0</v>
      </c>
      <c r="BV468" s="82">
        <v>41.837887673345776</v>
      </c>
      <c r="BW468" s="82">
        <v>2786.2997767442298</v>
      </c>
      <c r="BX468" s="82">
        <v>2744.4618890708844</v>
      </c>
      <c r="BY468" s="82">
        <v>0</v>
      </c>
      <c r="BZ468" s="82">
        <v>41.837887673345776</v>
      </c>
      <c r="CA468" s="82">
        <v>2786.2997767442298</v>
      </c>
      <c r="CB468" s="82">
        <v>197718.04962000001</v>
      </c>
      <c r="CC468" s="82">
        <v>0</v>
      </c>
      <c r="CD468" s="82">
        <v>3014.1083699999995</v>
      </c>
      <c r="CE468" s="82">
        <v>200732.15799000001</v>
      </c>
      <c r="CF468" s="82">
        <v>2744.4618890708844</v>
      </c>
      <c r="CG468" s="82">
        <v>0</v>
      </c>
      <c r="CH468" s="82">
        <v>41.837887673345776</v>
      </c>
      <c r="CI468" s="82">
        <v>2786.2997767442298</v>
      </c>
      <c r="CJ468" s="82" t="s">
        <v>96</v>
      </c>
      <c r="CK468" s="83">
        <v>1.4999999999999999E-2</v>
      </c>
      <c r="CL468" s="83">
        <v>3.5000000000000003E-2</v>
      </c>
      <c r="CM468" s="83">
        <v>0.26500000000000001</v>
      </c>
      <c r="CN468" s="82">
        <v>629.77559999999994</v>
      </c>
      <c r="CO468" s="82">
        <v>1469.4764000000002</v>
      </c>
      <c r="CP468" s="82">
        <v>11126.035600000001</v>
      </c>
      <c r="CQ468" s="82">
        <v>629.77559999999994</v>
      </c>
      <c r="CR468" s="89">
        <v>629.77559999999994</v>
      </c>
      <c r="CS468" s="82">
        <v>629.77559999999994</v>
      </c>
      <c r="CT468" s="82">
        <v>1469.4764000000002</v>
      </c>
      <c r="CU468" s="82">
        <v>11126.035600000001</v>
      </c>
      <c r="CV468" s="82">
        <v>629.77559999999994</v>
      </c>
      <c r="CW468" s="82">
        <v>629.77559999999994</v>
      </c>
    </row>
    <row r="469" spans="1:101">
      <c r="A469" s="86" t="s">
        <v>520</v>
      </c>
      <c r="B469" s="87" t="s">
        <v>2701</v>
      </c>
      <c r="C469" s="75" t="s">
        <v>3065</v>
      </c>
      <c r="D469" s="74" t="s">
        <v>2605</v>
      </c>
      <c r="E469" s="74" t="s">
        <v>520</v>
      </c>
      <c r="F469" s="74" t="s">
        <v>2701</v>
      </c>
      <c r="G469" s="74" t="s">
        <v>1261</v>
      </c>
      <c r="I469" s="74" t="s">
        <v>836</v>
      </c>
      <c r="J469" s="74" t="s">
        <v>2582</v>
      </c>
      <c r="K469" s="74" t="s">
        <v>100</v>
      </c>
      <c r="L469" s="74" t="s">
        <v>89</v>
      </c>
      <c r="M469" s="74" t="s">
        <v>90</v>
      </c>
      <c r="N469" s="74" t="s">
        <v>1263</v>
      </c>
      <c r="O469" s="76">
        <v>44480</v>
      </c>
      <c r="P469" s="76">
        <v>44469</v>
      </c>
      <c r="Q469" s="77">
        <v>1</v>
      </c>
      <c r="R469" s="74" t="s">
        <v>94</v>
      </c>
      <c r="S469" s="77">
        <v>503438.85</v>
      </c>
      <c r="T469" s="77">
        <v>503438.85</v>
      </c>
      <c r="U469" s="77">
        <v>3083.56</v>
      </c>
      <c r="V469" s="78">
        <v>4.9000000000000002E-2</v>
      </c>
      <c r="W469" s="79">
        <v>1</v>
      </c>
      <c r="X469" s="77">
        <v>503438.85</v>
      </c>
      <c r="Y469" s="88">
        <v>503438.85</v>
      </c>
      <c r="Z469" s="77">
        <v>3083.56</v>
      </c>
      <c r="AA469" s="74">
        <v>0</v>
      </c>
      <c r="AB469" s="74">
        <v>0</v>
      </c>
      <c r="AD469" s="74">
        <v>0</v>
      </c>
      <c r="AE469" s="74">
        <v>0</v>
      </c>
      <c r="AF469" s="74">
        <v>0</v>
      </c>
      <c r="AG469" s="74">
        <v>0</v>
      </c>
      <c r="AI469" s="74">
        <v>5</v>
      </c>
      <c r="AJ469" s="74">
        <v>5</v>
      </c>
      <c r="AL469" s="74">
        <v>5</v>
      </c>
      <c r="AM469" s="74" t="s">
        <v>95</v>
      </c>
      <c r="AN469" s="74">
        <v>0</v>
      </c>
      <c r="AO469" s="74" t="s">
        <v>95</v>
      </c>
      <c r="AP469" s="74" t="s">
        <v>95</v>
      </c>
      <c r="AQ469" s="74">
        <v>1</v>
      </c>
      <c r="AS469" s="74">
        <v>1</v>
      </c>
      <c r="AT469" s="74" t="s">
        <v>92</v>
      </c>
      <c r="AU469" s="74" t="s">
        <v>2579</v>
      </c>
      <c r="AV469" s="74" t="s">
        <v>94</v>
      </c>
      <c r="AW469" s="77">
        <v>5000000</v>
      </c>
      <c r="AX469" s="77">
        <v>2199890.9700000002</v>
      </c>
      <c r="AY469" s="79">
        <v>1</v>
      </c>
      <c r="AZ469" s="77">
        <v>32427000</v>
      </c>
      <c r="BA469" s="77">
        <v>14267172.896838002</v>
      </c>
      <c r="BB469" s="74" t="s">
        <v>93</v>
      </c>
      <c r="BC469" s="75" t="s">
        <v>3065</v>
      </c>
      <c r="BD469" s="82">
        <v>6289.2683088991034</v>
      </c>
      <c r="BE469" s="82">
        <v>0</v>
      </c>
      <c r="BF469" s="82">
        <v>38.521731460710505</v>
      </c>
      <c r="BG469" s="82">
        <v>6327.7900403598142</v>
      </c>
      <c r="BH469" s="82">
        <v>6289.2683088991034</v>
      </c>
      <c r="BI469" s="82">
        <v>0</v>
      </c>
      <c r="BJ469" s="82">
        <v>38.521731460710505</v>
      </c>
      <c r="BK469" s="82">
        <v>6327.7900403598142</v>
      </c>
      <c r="BL469" s="82">
        <v>453094.96499999997</v>
      </c>
      <c r="BM469" s="82">
        <v>0</v>
      </c>
      <c r="BN469" s="82">
        <v>2775.2040000000002</v>
      </c>
      <c r="BO469" s="82">
        <v>455870.16899999999</v>
      </c>
      <c r="BP469" s="82">
        <v>6289.2683088991034</v>
      </c>
      <c r="BQ469" s="82">
        <v>0</v>
      </c>
      <c r="BR469" s="82">
        <v>38.521731460710505</v>
      </c>
      <c r="BS469" s="89">
        <v>6327.7900403598142</v>
      </c>
      <c r="BT469" s="82">
        <v>32908.596426314558</v>
      </c>
      <c r="BU469" s="82">
        <v>0</v>
      </c>
      <c r="BV469" s="82">
        <v>201.5649598681677</v>
      </c>
      <c r="BW469" s="82">
        <v>33110.161386182728</v>
      </c>
      <c r="BX469" s="82">
        <v>32908.596426314558</v>
      </c>
      <c r="BY469" s="82">
        <v>0</v>
      </c>
      <c r="BZ469" s="82">
        <v>201.5649598681677</v>
      </c>
      <c r="CA469" s="82">
        <v>33110.161386182728</v>
      </c>
      <c r="CB469" s="82">
        <v>2370819.4043624997</v>
      </c>
      <c r="CC469" s="82">
        <v>0</v>
      </c>
      <c r="CD469" s="82">
        <v>14521.254930000001</v>
      </c>
      <c r="CE469" s="82">
        <v>2385340.6592925</v>
      </c>
      <c r="CF469" s="82">
        <v>32908.596426314558</v>
      </c>
      <c r="CG469" s="82">
        <v>0</v>
      </c>
      <c r="CH469" s="82">
        <v>201.5649598681677</v>
      </c>
      <c r="CI469" s="82">
        <v>33110.161386182728</v>
      </c>
      <c r="CJ469" s="82" t="s">
        <v>96</v>
      </c>
      <c r="CK469" s="83">
        <v>1.4999999999999999E-2</v>
      </c>
      <c r="CL469" s="83">
        <v>3.5000000000000003E-2</v>
      </c>
      <c r="CM469" s="83">
        <v>0.26500000000000001</v>
      </c>
      <c r="CN469" s="82">
        <v>7551.5827499999996</v>
      </c>
      <c r="CO469" s="82">
        <v>17620.35975</v>
      </c>
      <c r="CP469" s="82">
        <v>133411.29525</v>
      </c>
      <c r="CQ469" s="82">
        <v>7551.5827499999996</v>
      </c>
      <c r="CR469" s="89">
        <v>7551.5827499999996</v>
      </c>
      <c r="CS469" s="82">
        <v>7551.5827499999996</v>
      </c>
      <c r="CT469" s="82">
        <v>17620.35975</v>
      </c>
      <c r="CU469" s="82">
        <v>133411.29525</v>
      </c>
      <c r="CV469" s="82">
        <v>7551.5827499999996</v>
      </c>
      <c r="CW469" s="82">
        <v>7551.5827499999996</v>
      </c>
    </row>
    <row r="470" spans="1:101">
      <c r="A470" s="86" t="s">
        <v>520</v>
      </c>
      <c r="B470" s="87" t="s">
        <v>975</v>
      </c>
      <c r="C470" s="75" t="s">
        <v>2027</v>
      </c>
      <c r="D470" s="74" t="s">
        <v>2605</v>
      </c>
      <c r="E470" s="74" t="s">
        <v>520</v>
      </c>
      <c r="F470" s="74" t="s">
        <v>975</v>
      </c>
      <c r="G470" s="74" t="s">
        <v>976</v>
      </c>
      <c r="I470" s="74" t="s">
        <v>836</v>
      </c>
      <c r="J470" s="74" t="s">
        <v>2582</v>
      </c>
      <c r="K470" s="74" t="s">
        <v>100</v>
      </c>
      <c r="L470" s="74" t="s">
        <v>89</v>
      </c>
      <c r="M470" s="74" t="s">
        <v>90</v>
      </c>
      <c r="N470" s="74" t="s">
        <v>978</v>
      </c>
      <c r="O470" s="76">
        <v>44546</v>
      </c>
      <c r="P470" s="76">
        <v>44469</v>
      </c>
      <c r="Q470" s="77">
        <v>1</v>
      </c>
      <c r="R470" s="74" t="s">
        <v>94</v>
      </c>
      <c r="S470" s="77">
        <v>363392.35</v>
      </c>
      <c r="T470" s="77">
        <v>363392.35</v>
      </c>
      <c r="U470" s="77">
        <v>5490.25</v>
      </c>
      <c r="V470" s="78">
        <v>4.9000000000000002E-2</v>
      </c>
      <c r="W470" s="79">
        <v>1</v>
      </c>
      <c r="X470" s="77">
        <v>363392.35</v>
      </c>
      <c r="Y470" s="88">
        <v>363392.35</v>
      </c>
      <c r="Z470" s="77">
        <v>5490.25</v>
      </c>
      <c r="AA470" s="74">
        <v>0</v>
      </c>
      <c r="AB470" s="74">
        <v>0</v>
      </c>
      <c r="AD470" s="74">
        <v>0</v>
      </c>
      <c r="AE470" s="74">
        <v>0</v>
      </c>
      <c r="AF470" s="74">
        <v>0</v>
      </c>
      <c r="AG470" s="74">
        <v>0</v>
      </c>
      <c r="AI470" s="74">
        <v>5</v>
      </c>
      <c r="AJ470" s="74">
        <v>5</v>
      </c>
      <c r="AL470" s="74">
        <v>5</v>
      </c>
      <c r="AM470" s="74" t="s">
        <v>95</v>
      </c>
      <c r="AN470" s="74">
        <v>0</v>
      </c>
      <c r="AO470" s="74" t="s">
        <v>95</v>
      </c>
      <c r="AP470" s="74" t="s">
        <v>95</v>
      </c>
      <c r="AQ470" s="74">
        <v>1</v>
      </c>
      <c r="AS470" s="74">
        <v>1</v>
      </c>
      <c r="AT470" s="74" t="s">
        <v>92</v>
      </c>
      <c r="AU470" s="74" t="s">
        <v>2579</v>
      </c>
      <c r="AV470" s="74" t="s">
        <v>94</v>
      </c>
      <c r="AW470" s="77">
        <v>5000000</v>
      </c>
      <c r="AX470" s="77">
        <v>4023661.69</v>
      </c>
      <c r="AY470" s="79">
        <v>1</v>
      </c>
      <c r="AZ470" s="77">
        <v>32427000</v>
      </c>
      <c r="BA470" s="77">
        <v>26095055.524326</v>
      </c>
      <c r="BB470" s="74" t="s">
        <v>93</v>
      </c>
      <c r="BC470" s="75" t="s">
        <v>2027</v>
      </c>
      <c r="BD470" s="82">
        <v>4539.7211410112086</v>
      </c>
      <c r="BE470" s="82">
        <v>0</v>
      </c>
      <c r="BF470" s="82">
        <v>68.587585826825446</v>
      </c>
      <c r="BG470" s="82">
        <v>4608.3087268380341</v>
      </c>
      <c r="BH470" s="82">
        <v>4539.7211410112086</v>
      </c>
      <c r="BI470" s="82">
        <v>0</v>
      </c>
      <c r="BJ470" s="82">
        <v>68.587585826825446</v>
      </c>
      <c r="BK470" s="82">
        <v>4608.3087268380341</v>
      </c>
      <c r="BL470" s="82">
        <v>327053.11499999993</v>
      </c>
      <c r="BM470" s="82">
        <v>0</v>
      </c>
      <c r="BN470" s="82">
        <v>4941.2250000000004</v>
      </c>
      <c r="BO470" s="82">
        <v>331994.33999999997</v>
      </c>
      <c r="BP470" s="82">
        <v>4539.7211410112086</v>
      </c>
      <c r="BQ470" s="82">
        <v>0</v>
      </c>
      <c r="BR470" s="82">
        <v>68.587585826825446</v>
      </c>
      <c r="BS470" s="89">
        <v>4608.3087268380341</v>
      </c>
      <c r="BT470" s="82">
        <v>23754.090870341148</v>
      </c>
      <c r="BU470" s="82">
        <v>0</v>
      </c>
      <c r="BV470" s="82">
        <v>358.88454283886415</v>
      </c>
      <c r="BW470" s="82">
        <v>24112.975413180015</v>
      </c>
      <c r="BX470" s="82">
        <v>23754.090870341148</v>
      </c>
      <c r="BY470" s="82">
        <v>0</v>
      </c>
      <c r="BZ470" s="82">
        <v>358.88454283886415</v>
      </c>
      <c r="CA470" s="82">
        <v>24112.975413180015</v>
      </c>
      <c r="CB470" s="82">
        <v>1711305.4242374997</v>
      </c>
      <c r="CC470" s="82">
        <v>0</v>
      </c>
      <c r="CD470" s="82">
        <v>25854.959812500001</v>
      </c>
      <c r="CE470" s="82">
        <v>1737160.3840499998</v>
      </c>
      <c r="CF470" s="82">
        <v>23754.090870341148</v>
      </c>
      <c r="CG470" s="82">
        <v>0</v>
      </c>
      <c r="CH470" s="82">
        <v>358.88454283886415</v>
      </c>
      <c r="CI470" s="82">
        <v>24112.975413180015</v>
      </c>
      <c r="CJ470" s="82" t="s">
        <v>96</v>
      </c>
      <c r="CK470" s="83">
        <v>1.4999999999999999E-2</v>
      </c>
      <c r="CL470" s="83">
        <v>3.5000000000000003E-2</v>
      </c>
      <c r="CM470" s="83">
        <v>0.26500000000000001</v>
      </c>
      <c r="CN470" s="82">
        <v>5450.8852499999994</v>
      </c>
      <c r="CO470" s="82">
        <v>12718.732250000001</v>
      </c>
      <c r="CP470" s="82">
        <v>96298.972750000001</v>
      </c>
      <c r="CQ470" s="82">
        <v>5450.8852499999994</v>
      </c>
      <c r="CR470" s="89">
        <v>5450.8852499999994</v>
      </c>
      <c r="CS470" s="82">
        <v>5450.8852499999994</v>
      </c>
      <c r="CT470" s="82">
        <v>12718.732250000001</v>
      </c>
      <c r="CU470" s="82">
        <v>96298.972750000001</v>
      </c>
      <c r="CV470" s="82">
        <v>5450.8852499999994</v>
      </c>
      <c r="CW470" s="82">
        <v>5450.8852499999994</v>
      </c>
    </row>
    <row r="471" spans="1:101">
      <c r="A471" s="86" t="s">
        <v>520</v>
      </c>
      <c r="B471" s="87" t="s">
        <v>979</v>
      </c>
      <c r="C471" s="75" t="s">
        <v>2028</v>
      </c>
      <c r="D471" s="74" t="s">
        <v>2605</v>
      </c>
      <c r="E471" s="74" t="s">
        <v>520</v>
      </c>
      <c r="F471" s="74" t="s">
        <v>979</v>
      </c>
      <c r="G471" s="74" t="s">
        <v>980</v>
      </c>
      <c r="I471" s="74" t="s">
        <v>836</v>
      </c>
      <c r="J471" s="74" t="s">
        <v>2582</v>
      </c>
      <c r="K471" s="74" t="s">
        <v>100</v>
      </c>
      <c r="L471" s="74" t="s">
        <v>89</v>
      </c>
      <c r="M471" s="74" t="s">
        <v>90</v>
      </c>
      <c r="N471" s="74" t="s">
        <v>982</v>
      </c>
      <c r="O471" s="76">
        <v>44546</v>
      </c>
      <c r="P471" s="76">
        <v>44469</v>
      </c>
      <c r="Q471" s="77">
        <v>1</v>
      </c>
      <c r="R471" s="74" t="s">
        <v>94</v>
      </c>
      <c r="S471" s="77">
        <v>212939.49</v>
      </c>
      <c r="T471" s="77">
        <v>212939.49</v>
      </c>
      <c r="U471" s="77">
        <v>3217.16</v>
      </c>
      <c r="V471" s="78">
        <v>4.9000000000000002E-2</v>
      </c>
      <c r="W471" s="79">
        <v>1</v>
      </c>
      <c r="X471" s="77">
        <v>212939.49</v>
      </c>
      <c r="Y471" s="88">
        <v>212939.49</v>
      </c>
      <c r="Z471" s="77">
        <v>3217.16</v>
      </c>
      <c r="AA471" s="74">
        <v>0</v>
      </c>
      <c r="AB471" s="74">
        <v>0</v>
      </c>
      <c r="AD471" s="74">
        <v>0</v>
      </c>
      <c r="AE471" s="74">
        <v>0</v>
      </c>
      <c r="AF471" s="74">
        <v>0</v>
      </c>
      <c r="AG471" s="74">
        <v>0</v>
      </c>
      <c r="AI471" s="74">
        <v>5</v>
      </c>
      <c r="AJ471" s="74">
        <v>5</v>
      </c>
      <c r="AL471" s="74">
        <v>5</v>
      </c>
      <c r="AM471" s="74" t="s">
        <v>95</v>
      </c>
      <c r="AN471" s="74">
        <v>0</v>
      </c>
      <c r="AO471" s="74" t="s">
        <v>95</v>
      </c>
      <c r="AP471" s="74" t="s">
        <v>95</v>
      </c>
      <c r="AQ471" s="74">
        <v>1</v>
      </c>
      <c r="AS471" s="74">
        <v>1</v>
      </c>
      <c r="AT471" s="74" t="s">
        <v>92</v>
      </c>
      <c r="AU471" s="74" t="s">
        <v>2579</v>
      </c>
      <c r="AV471" s="74" t="s">
        <v>94</v>
      </c>
      <c r="AW471" s="77">
        <v>5000000</v>
      </c>
      <c r="AX471" s="77">
        <v>4787060.51</v>
      </c>
      <c r="AY471" s="79">
        <v>1</v>
      </c>
      <c r="AZ471" s="77">
        <v>32427000</v>
      </c>
      <c r="BA471" s="77">
        <v>31046002.231554002</v>
      </c>
      <c r="BB471" s="74" t="s">
        <v>93</v>
      </c>
      <c r="BC471" s="75" t="s">
        <v>2028</v>
      </c>
      <c r="BD471" s="82">
        <v>2660.1713121069965</v>
      </c>
      <c r="BE471" s="82">
        <v>0</v>
      </c>
      <c r="BF471" s="82">
        <v>40.190744978576518</v>
      </c>
      <c r="BG471" s="82">
        <v>2700.3620570855733</v>
      </c>
      <c r="BH471" s="82">
        <v>2660.1713121069965</v>
      </c>
      <c r="BI471" s="82">
        <v>0</v>
      </c>
      <c r="BJ471" s="82">
        <v>40.190744978576518</v>
      </c>
      <c r="BK471" s="82">
        <v>2700.3620570855733</v>
      </c>
      <c r="BL471" s="82">
        <v>191645.54099999997</v>
      </c>
      <c r="BM471" s="82">
        <v>0</v>
      </c>
      <c r="BN471" s="82">
        <v>2895.444</v>
      </c>
      <c r="BO471" s="82">
        <v>194540.98500000002</v>
      </c>
      <c r="BP471" s="82">
        <v>2660.1713121069965</v>
      </c>
      <c r="BQ471" s="82">
        <v>0</v>
      </c>
      <c r="BR471" s="82">
        <v>40.190744978576518</v>
      </c>
      <c r="BS471" s="89">
        <v>2700.3620570855733</v>
      </c>
      <c r="BT471" s="82">
        <v>13919.34639059986</v>
      </c>
      <c r="BU471" s="82">
        <v>0</v>
      </c>
      <c r="BV471" s="82">
        <v>210.29807310040164</v>
      </c>
      <c r="BW471" s="82">
        <v>14129.644463700262</v>
      </c>
      <c r="BX471" s="82">
        <v>13919.34639059986</v>
      </c>
      <c r="BY471" s="82">
        <v>0</v>
      </c>
      <c r="BZ471" s="82">
        <v>210.29807310040164</v>
      </c>
      <c r="CA471" s="82">
        <v>14129.644463700262</v>
      </c>
      <c r="CB471" s="82">
        <v>1002785.2932824998</v>
      </c>
      <c r="CC471" s="82">
        <v>0</v>
      </c>
      <c r="CD471" s="82">
        <v>15150.41073</v>
      </c>
      <c r="CE471" s="82">
        <v>1017935.7040125001</v>
      </c>
      <c r="CF471" s="82">
        <v>13919.34639059986</v>
      </c>
      <c r="CG471" s="82">
        <v>0</v>
      </c>
      <c r="CH471" s="82">
        <v>210.29807310040164</v>
      </c>
      <c r="CI471" s="82">
        <v>14129.644463700262</v>
      </c>
      <c r="CJ471" s="82" t="s">
        <v>96</v>
      </c>
      <c r="CK471" s="83">
        <v>1.4999999999999999E-2</v>
      </c>
      <c r="CL471" s="83">
        <v>3.5000000000000003E-2</v>
      </c>
      <c r="CM471" s="83">
        <v>0.26500000000000001</v>
      </c>
      <c r="CN471" s="82">
        <v>3194.0923499999999</v>
      </c>
      <c r="CO471" s="82">
        <v>7452.8821500000004</v>
      </c>
      <c r="CP471" s="82">
        <v>56428.964850000004</v>
      </c>
      <c r="CQ471" s="82">
        <v>3194.0923499999999</v>
      </c>
      <c r="CR471" s="89">
        <v>3194.0923499999999</v>
      </c>
      <c r="CS471" s="82">
        <v>3194.0923499999999</v>
      </c>
      <c r="CT471" s="82">
        <v>7452.8821500000004</v>
      </c>
      <c r="CU471" s="82">
        <v>56428.964850000004</v>
      </c>
      <c r="CV471" s="82">
        <v>3194.0923499999999</v>
      </c>
      <c r="CW471" s="82">
        <v>3194.0923499999999</v>
      </c>
    </row>
    <row r="472" spans="1:101">
      <c r="A472" s="86" t="s">
        <v>520</v>
      </c>
      <c r="B472" s="87" t="s">
        <v>983</v>
      </c>
      <c r="C472" s="75" t="s">
        <v>2029</v>
      </c>
      <c r="D472" s="74" t="s">
        <v>2605</v>
      </c>
      <c r="E472" s="74" t="s">
        <v>520</v>
      </c>
      <c r="F472" s="74" t="s">
        <v>983</v>
      </c>
      <c r="G472" s="74" t="s">
        <v>984</v>
      </c>
      <c r="I472" s="74" t="s">
        <v>836</v>
      </c>
      <c r="J472" s="74" t="s">
        <v>2582</v>
      </c>
      <c r="K472" s="74" t="s">
        <v>100</v>
      </c>
      <c r="L472" s="74" t="s">
        <v>89</v>
      </c>
      <c r="M472" s="74" t="s">
        <v>90</v>
      </c>
      <c r="N472" s="74" t="s">
        <v>986</v>
      </c>
      <c r="O472" s="76">
        <v>44546</v>
      </c>
      <c r="P472" s="76">
        <v>44469</v>
      </c>
      <c r="Q472" s="77">
        <v>1</v>
      </c>
      <c r="R472" s="74" t="s">
        <v>94</v>
      </c>
      <c r="S472" s="77">
        <v>140981.26</v>
      </c>
      <c r="T472" s="77">
        <v>140981.26</v>
      </c>
      <c r="U472" s="77">
        <v>2129.9899999999998</v>
      </c>
      <c r="V472" s="78">
        <v>4.9000000000000002E-2</v>
      </c>
      <c r="W472" s="79">
        <v>1</v>
      </c>
      <c r="X472" s="77">
        <v>140981.26</v>
      </c>
      <c r="Y472" s="88">
        <v>140981.26</v>
      </c>
      <c r="Z472" s="77">
        <v>2129.9899999999998</v>
      </c>
      <c r="AA472" s="74">
        <v>0</v>
      </c>
      <c r="AB472" s="74">
        <v>0</v>
      </c>
      <c r="AD472" s="74">
        <v>0</v>
      </c>
      <c r="AE472" s="74">
        <v>0</v>
      </c>
      <c r="AF472" s="74">
        <v>0</v>
      </c>
      <c r="AG472" s="74">
        <v>0</v>
      </c>
      <c r="AI472" s="74">
        <v>5</v>
      </c>
      <c r="AJ472" s="74">
        <v>5</v>
      </c>
      <c r="AL472" s="74">
        <v>5</v>
      </c>
      <c r="AM472" s="74" t="s">
        <v>95</v>
      </c>
      <c r="AN472" s="74">
        <v>0</v>
      </c>
      <c r="AO472" s="74" t="s">
        <v>95</v>
      </c>
      <c r="AP472" s="74" t="s">
        <v>95</v>
      </c>
      <c r="AQ472" s="74">
        <v>1</v>
      </c>
      <c r="AS472" s="74">
        <v>1</v>
      </c>
      <c r="AT472" s="74" t="s">
        <v>92</v>
      </c>
      <c r="AU472" s="74" t="s">
        <v>2579</v>
      </c>
      <c r="AV472" s="74" t="s">
        <v>94</v>
      </c>
      <c r="AW472" s="77">
        <v>5000000</v>
      </c>
      <c r="AX472" s="77">
        <v>4441474.46</v>
      </c>
      <c r="AY472" s="79">
        <v>1</v>
      </c>
      <c r="AZ472" s="77">
        <v>32427000</v>
      </c>
      <c r="BA472" s="77">
        <v>28804738.462884001</v>
      </c>
      <c r="BB472" s="74" t="s">
        <v>93</v>
      </c>
      <c r="BC472" s="75" t="s">
        <v>2029</v>
      </c>
      <c r="BD472" s="82">
        <v>1761.2247657618495</v>
      </c>
      <c r="BE472" s="82">
        <v>0</v>
      </c>
      <c r="BF472" s="82">
        <v>26.609147476941835</v>
      </c>
      <c r="BG472" s="82">
        <v>1787.8339132387914</v>
      </c>
      <c r="BH472" s="82">
        <v>1761.2247657618495</v>
      </c>
      <c r="BI472" s="82">
        <v>0</v>
      </c>
      <c r="BJ472" s="82">
        <v>26.609147476941835</v>
      </c>
      <c r="BK472" s="82">
        <v>1787.8339132387914</v>
      </c>
      <c r="BL472" s="82">
        <v>126883.13400000001</v>
      </c>
      <c r="BM472" s="82">
        <v>0</v>
      </c>
      <c r="BN472" s="82">
        <v>1916.9909999999998</v>
      </c>
      <c r="BO472" s="82">
        <v>128800.12500000001</v>
      </c>
      <c r="BP472" s="82">
        <v>1761.2247657618495</v>
      </c>
      <c r="BQ472" s="82">
        <v>0</v>
      </c>
      <c r="BR472" s="82">
        <v>26.609147476941835</v>
      </c>
      <c r="BS472" s="89">
        <v>1787.8339132387914</v>
      </c>
      <c r="BT472" s="82">
        <v>9215.6085868488772</v>
      </c>
      <c r="BU472" s="82">
        <v>0</v>
      </c>
      <c r="BV472" s="82">
        <v>139.23236417309815</v>
      </c>
      <c r="BW472" s="82">
        <v>9354.8409510219753</v>
      </c>
      <c r="BX472" s="82">
        <v>9215.6085868488772</v>
      </c>
      <c r="BY472" s="82">
        <v>0</v>
      </c>
      <c r="BZ472" s="82">
        <v>139.23236417309815</v>
      </c>
      <c r="CA472" s="82">
        <v>9354.8409510219753</v>
      </c>
      <c r="CB472" s="82">
        <v>663915.998655</v>
      </c>
      <c r="CC472" s="82">
        <v>0</v>
      </c>
      <c r="CD472" s="82">
        <v>10030.655407499999</v>
      </c>
      <c r="CE472" s="82">
        <v>673946.65406250011</v>
      </c>
      <c r="CF472" s="82">
        <v>9215.6085868488772</v>
      </c>
      <c r="CG472" s="82">
        <v>0</v>
      </c>
      <c r="CH472" s="82">
        <v>139.23236417309815</v>
      </c>
      <c r="CI472" s="82">
        <v>9354.8409510219753</v>
      </c>
      <c r="CJ472" s="82" t="s">
        <v>96</v>
      </c>
      <c r="CK472" s="83">
        <v>1.4999999999999999E-2</v>
      </c>
      <c r="CL472" s="83">
        <v>3.5000000000000003E-2</v>
      </c>
      <c r="CM472" s="83">
        <v>0.26500000000000001</v>
      </c>
      <c r="CN472" s="82">
        <v>2114.7188999999998</v>
      </c>
      <c r="CO472" s="82">
        <v>4934.3441000000012</v>
      </c>
      <c r="CP472" s="82">
        <v>37360.033900000002</v>
      </c>
      <c r="CQ472" s="82">
        <v>2114.7188999999998</v>
      </c>
      <c r="CR472" s="89">
        <v>2114.7188999999998</v>
      </c>
      <c r="CS472" s="82">
        <v>2114.7188999999998</v>
      </c>
      <c r="CT472" s="82">
        <v>4934.3441000000012</v>
      </c>
      <c r="CU472" s="82">
        <v>37360.033900000002</v>
      </c>
      <c r="CV472" s="82">
        <v>2114.7188999999998</v>
      </c>
      <c r="CW472" s="82">
        <v>2114.7188999999998</v>
      </c>
    </row>
    <row r="473" spans="1:101">
      <c r="A473" s="86" t="s">
        <v>520</v>
      </c>
      <c r="B473" s="87" t="s">
        <v>987</v>
      </c>
      <c r="C473" s="75" t="s">
        <v>2030</v>
      </c>
      <c r="D473" s="74" t="s">
        <v>2605</v>
      </c>
      <c r="E473" s="74" t="s">
        <v>520</v>
      </c>
      <c r="F473" s="74" t="s">
        <v>987</v>
      </c>
      <c r="G473" s="74" t="s">
        <v>934</v>
      </c>
      <c r="I473" s="74" t="s">
        <v>836</v>
      </c>
      <c r="J473" s="74" t="s">
        <v>2606</v>
      </c>
      <c r="K473" s="74" t="s">
        <v>936</v>
      </c>
      <c r="L473" s="74" t="s">
        <v>89</v>
      </c>
      <c r="M473" s="74" t="s">
        <v>90</v>
      </c>
      <c r="N473" s="74" t="s">
        <v>937</v>
      </c>
      <c r="O473" s="76">
        <v>44546</v>
      </c>
      <c r="P473" s="76">
        <v>44469</v>
      </c>
      <c r="Q473" s="77">
        <v>1</v>
      </c>
      <c r="R473" s="74" t="s">
        <v>94</v>
      </c>
      <c r="S473" s="77">
        <v>386891.25</v>
      </c>
      <c r="T473" s="77">
        <v>386891.25</v>
      </c>
      <c r="U473" s="77">
        <v>5845.28</v>
      </c>
      <c r="V473" s="78">
        <v>4.9000000000000002E-2</v>
      </c>
      <c r="W473" s="79">
        <v>1</v>
      </c>
      <c r="X473" s="77">
        <v>386891.25</v>
      </c>
      <c r="Y473" s="88">
        <v>386891.25</v>
      </c>
      <c r="Z473" s="77">
        <v>5845.28</v>
      </c>
      <c r="AA473" s="74">
        <v>0</v>
      </c>
      <c r="AB473" s="74">
        <v>0</v>
      </c>
      <c r="AD473" s="74">
        <v>0</v>
      </c>
      <c r="AE473" s="74">
        <v>0</v>
      </c>
      <c r="AF473" s="74">
        <v>0</v>
      </c>
      <c r="AG473" s="74">
        <v>0</v>
      </c>
      <c r="AI473" s="74">
        <v>5</v>
      </c>
      <c r="AJ473" s="74">
        <v>5</v>
      </c>
      <c r="AL473" s="74">
        <v>5</v>
      </c>
      <c r="AM473" s="74" t="s">
        <v>95</v>
      </c>
      <c r="AN473" s="74">
        <v>0</v>
      </c>
      <c r="AO473" s="74" t="s">
        <v>95</v>
      </c>
      <c r="AP473" s="74" t="s">
        <v>95</v>
      </c>
      <c r="AQ473" s="74">
        <v>1</v>
      </c>
      <c r="AS473" s="74">
        <v>1</v>
      </c>
      <c r="AT473" s="74" t="s">
        <v>92</v>
      </c>
      <c r="AU473" s="74" t="s">
        <v>2579</v>
      </c>
      <c r="AV473" s="74" t="s">
        <v>94</v>
      </c>
      <c r="AW473" s="77">
        <v>12000000</v>
      </c>
      <c r="AX473" s="77">
        <v>10713483.01</v>
      </c>
      <c r="AY473" s="79">
        <v>1</v>
      </c>
      <c r="AZ473" s="77">
        <v>77824800</v>
      </c>
      <c r="BA473" s="77">
        <v>69481222.713054001</v>
      </c>
      <c r="BB473" s="74" t="s">
        <v>93</v>
      </c>
      <c r="BC473" s="75" t="s">
        <v>2030</v>
      </c>
      <c r="BD473" s="82">
        <v>4833.2838786981974</v>
      </c>
      <c r="BE473" s="82">
        <v>0</v>
      </c>
      <c r="BF473" s="82">
        <v>73.022839339160555</v>
      </c>
      <c r="BG473" s="82">
        <v>4906.3067180373582</v>
      </c>
      <c r="BH473" s="82">
        <v>4833.2838786981974</v>
      </c>
      <c r="BI473" s="82">
        <v>0</v>
      </c>
      <c r="BJ473" s="82">
        <v>73.022839339160555</v>
      </c>
      <c r="BK473" s="82">
        <v>4906.3067180373582</v>
      </c>
      <c r="BL473" s="82">
        <v>348202.125</v>
      </c>
      <c r="BM473" s="82">
        <v>0</v>
      </c>
      <c r="BN473" s="82">
        <v>5260.7519999999995</v>
      </c>
      <c r="BO473" s="82">
        <v>353462.87699999998</v>
      </c>
      <c r="BP473" s="82">
        <v>4833.2838786981974</v>
      </c>
      <c r="BQ473" s="82">
        <v>0</v>
      </c>
      <c r="BR473" s="82">
        <v>73.022839339160555</v>
      </c>
      <c r="BS473" s="89">
        <v>4906.3067180373582</v>
      </c>
      <c r="BT473" s="82">
        <v>25290.157895288317</v>
      </c>
      <c r="BU473" s="82">
        <v>0</v>
      </c>
      <c r="BV473" s="82">
        <v>382.09200684215762</v>
      </c>
      <c r="BW473" s="82">
        <v>25672.249902130476</v>
      </c>
      <c r="BX473" s="82">
        <v>25290.157895288317</v>
      </c>
      <c r="BY473" s="82">
        <v>0</v>
      </c>
      <c r="BZ473" s="82">
        <v>382.09200684215762</v>
      </c>
      <c r="CA473" s="82">
        <v>25672.249902130476</v>
      </c>
      <c r="CB473" s="82">
        <v>1821967.6190625001</v>
      </c>
      <c r="CC473" s="82">
        <v>0</v>
      </c>
      <c r="CD473" s="82">
        <v>27526.884839999999</v>
      </c>
      <c r="CE473" s="82">
        <v>1849494.5039024998</v>
      </c>
      <c r="CF473" s="82">
        <v>25290.157895288317</v>
      </c>
      <c r="CG473" s="82">
        <v>0</v>
      </c>
      <c r="CH473" s="82">
        <v>382.09200684215762</v>
      </c>
      <c r="CI473" s="82">
        <v>25672.249902130476</v>
      </c>
      <c r="CJ473" s="82" t="s">
        <v>96</v>
      </c>
      <c r="CK473" s="83">
        <v>1.4999999999999999E-2</v>
      </c>
      <c r="CL473" s="83">
        <v>3.5000000000000003E-2</v>
      </c>
      <c r="CM473" s="83">
        <v>0.26500000000000001</v>
      </c>
      <c r="CN473" s="82">
        <v>5803.3687499999996</v>
      </c>
      <c r="CO473" s="82">
        <v>13541.193750000002</v>
      </c>
      <c r="CP473" s="82">
        <v>102526.18125000001</v>
      </c>
      <c r="CQ473" s="82">
        <v>5803.3687499999996</v>
      </c>
      <c r="CR473" s="89">
        <v>5803.3687499999996</v>
      </c>
      <c r="CS473" s="82">
        <v>5803.3687499999996</v>
      </c>
      <c r="CT473" s="82">
        <v>13541.193750000002</v>
      </c>
      <c r="CU473" s="82">
        <v>102526.18125000001</v>
      </c>
      <c r="CV473" s="82">
        <v>5803.3687499999996</v>
      </c>
      <c r="CW473" s="82">
        <v>5803.3687499999996</v>
      </c>
    </row>
    <row r="474" spans="1:101">
      <c r="A474" s="86" t="s">
        <v>520</v>
      </c>
      <c r="B474" s="87" t="s">
        <v>988</v>
      </c>
      <c r="C474" s="75" t="s">
        <v>2031</v>
      </c>
      <c r="D474" s="74" t="s">
        <v>2605</v>
      </c>
      <c r="E474" s="74" t="s">
        <v>520</v>
      </c>
      <c r="F474" s="74" t="s">
        <v>988</v>
      </c>
      <c r="G474" s="74" t="s">
        <v>989</v>
      </c>
      <c r="I474" s="74" t="s">
        <v>836</v>
      </c>
      <c r="J474" s="74" t="s">
        <v>2582</v>
      </c>
      <c r="K474" s="74" t="s">
        <v>100</v>
      </c>
      <c r="L474" s="74" t="s">
        <v>89</v>
      </c>
      <c r="M474" s="74" t="s">
        <v>90</v>
      </c>
      <c r="N474" s="74" t="s">
        <v>991</v>
      </c>
      <c r="O474" s="76">
        <v>44546</v>
      </c>
      <c r="P474" s="76">
        <v>44469</v>
      </c>
      <c r="Q474" s="77">
        <v>1</v>
      </c>
      <c r="R474" s="74" t="s">
        <v>94</v>
      </c>
      <c r="S474" s="77">
        <v>806712.54</v>
      </c>
      <c r="T474" s="77">
        <v>806712.54</v>
      </c>
      <c r="U474" s="77">
        <v>12188.08</v>
      </c>
      <c r="V474" s="78">
        <v>4.9000000000000002E-2</v>
      </c>
      <c r="W474" s="79">
        <v>1</v>
      </c>
      <c r="X474" s="77">
        <v>806712.54</v>
      </c>
      <c r="Y474" s="88">
        <v>806712.54</v>
      </c>
      <c r="Z474" s="77">
        <v>12188.08</v>
      </c>
      <c r="AA474" s="74">
        <v>0</v>
      </c>
      <c r="AB474" s="74">
        <v>0</v>
      </c>
      <c r="AD474" s="74">
        <v>0</v>
      </c>
      <c r="AE474" s="74">
        <v>0</v>
      </c>
      <c r="AF474" s="74">
        <v>0</v>
      </c>
      <c r="AG474" s="74">
        <v>0</v>
      </c>
      <c r="AI474" s="74">
        <v>5</v>
      </c>
      <c r="AJ474" s="74">
        <v>5</v>
      </c>
      <c r="AL474" s="74">
        <v>5</v>
      </c>
      <c r="AM474" s="74" t="s">
        <v>95</v>
      </c>
      <c r="AN474" s="74">
        <v>0</v>
      </c>
      <c r="AO474" s="74" t="s">
        <v>95</v>
      </c>
      <c r="AP474" s="74" t="s">
        <v>95</v>
      </c>
      <c r="AQ474" s="74">
        <v>1</v>
      </c>
      <c r="AS474" s="74">
        <v>1</v>
      </c>
      <c r="AT474" s="74" t="s">
        <v>92</v>
      </c>
      <c r="AU474" s="74" t="s">
        <v>2579</v>
      </c>
      <c r="AV474" s="74" t="s">
        <v>94</v>
      </c>
      <c r="AW474" s="77">
        <v>5000000</v>
      </c>
      <c r="AX474" s="77">
        <v>4193287.46</v>
      </c>
      <c r="AY474" s="79">
        <v>1</v>
      </c>
      <c r="AZ474" s="77">
        <v>32427000</v>
      </c>
      <c r="BA474" s="77">
        <v>27195146.493084002</v>
      </c>
      <c r="BB474" s="74" t="s">
        <v>93</v>
      </c>
      <c r="BC474" s="75" t="s">
        <v>2031</v>
      </c>
      <c r="BD474" s="82">
        <v>10077.95010697625</v>
      </c>
      <c r="BE474" s="82">
        <v>0</v>
      </c>
      <c r="BF474" s="82">
        <v>152.26100506611078</v>
      </c>
      <c r="BG474" s="82">
        <v>10230.211112042361</v>
      </c>
      <c r="BH474" s="82">
        <v>10077.95010697625</v>
      </c>
      <c r="BI474" s="82">
        <v>0</v>
      </c>
      <c r="BJ474" s="82">
        <v>152.26100506611078</v>
      </c>
      <c r="BK474" s="82">
        <v>10230.211112042361</v>
      </c>
      <c r="BL474" s="82">
        <v>726041.28599999996</v>
      </c>
      <c r="BM474" s="82">
        <v>0</v>
      </c>
      <c r="BN474" s="82">
        <v>10969.272000000001</v>
      </c>
      <c r="BO474" s="82">
        <v>737010.55799999996</v>
      </c>
      <c r="BP474" s="82">
        <v>10077.95010697625</v>
      </c>
      <c r="BQ474" s="82">
        <v>0</v>
      </c>
      <c r="BR474" s="82">
        <v>152.26100506611078</v>
      </c>
      <c r="BS474" s="89">
        <v>10230.211112042361</v>
      </c>
      <c r="BT474" s="82">
        <v>52732.873934753225</v>
      </c>
      <c r="BU474" s="82">
        <v>0</v>
      </c>
      <c r="BV474" s="82">
        <v>796.70570900842472</v>
      </c>
      <c r="BW474" s="82">
        <v>53529.579643761659</v>
      </c>
      <c r="BX474" s="82">
        <v>52732.873934753225</v>
      </c>
      <c r="BY474" s="82">
        <v>0</v>
      </c>
      <c r="BZ474" s="82">
        <v>796.70570900842472</v>
      </c>
      <c r="CA474" s="82">
        <v>53529.579643761659</v>
      </c>
      <c r="CB474" s="82">
        <v>3799011.0289949998</v>
      </c>
      <c r="CC474" s="82">
        <v>0</v>
      </c>
      <c r="CD474" s="82">
        <v>57396.715740000007</v>
      </c>
      <c r="CE474" s="82">
        <v>3856407.7447349997</v>
      </c>
      <c r="CF474" s="82">
        <v>52732.873934753225</v>
      </c>
      <c r="CG474" s="82">
        <v>0</v>
      </c>
      <c r="CH474" s="82">
        <v>796.70570900842472</v>
      </c>
      <c r="CI474" s="82">
        <v>53529.579643761659</v>
      </c>
      <c r="CJ474" s="82" t="s">
        <v>96</v>
      </c>
      <c r="CK474" s="83">
        <v>1.4999999999999999E-2</v>
      </c>
      <c r="CL474" s="83">
        <v>3.5000000000000003E-2</v>
      </c>
      <c r="CM474" s="83">
        <v>0.26500000000000001</v>
      </c>
      <c r="CN474" s="82">
        <v>12100.688099999999</v>
      </c>
      <c r="CO474" s="82">
        <v>28234.938900000005</v>
      </c>
      <c r="CP474" s="82">
        <v>213778.82310000001</v>
      </c>
      <c r="CQ474" s="82">
        <v>12100.688099999999</v>
      </c>
      <c r="CR474" s="89">
        <v>12100.688099999999</v>
      </c>
      <c r="CS474" s="82">
        <v>12100.688099999999</v>
      </c>
      <c r="CT474" s="82">
        <v>28234.938900000005</v>
      </c>
      <c r="CU474" s="82">
        <v>213778.82310000001</v>
      </c>
      <c r="CV474" s="82">
        <v>12100.688099999999</v>
      </c>
      <c r="CW474" s="82">
        <v>12100.688099999999</v>
      </c>
    </row>
    <row r="475" spans="1:101">
      <c r="A475" s="86" t="s">
        <v>520</v>
      </c>
      <c r="B475" s="87" t="s">
        <v>992</v>
      </c>
      <c r="C475" s="75" t="s">
        <v>2032</v>
      </c>
      <c r="D475" s="74" t="s">
        <v>2605</v>
      </c>
      <c r="E475" s="74" t="s">
        <v>520</v>
      </c>
      <c r="F475" s="74" t="s">
        <v>992</v>
      </c>
      <c r="G475" s="74" t="s">
        <v>993</v>
      </c>
      <c r="I475" s="74" t="s">
        <v>836</v>
      </c>
      <c r="J475" s="74" t="s">
        <v>2582</v>
      </c>
      <c r="K475" s="74" t="s">
        <v>100</v>
      </c>
      <c r="L475" s="74" t="s">
        <v>89</v>
      </c>
      <c r="M475" s="74" t="s">
        <v>90</v>
      </c>
      <c r="N475" s="74" t="s">
        <v>995</v>
      </c>
      <c r="O475" s="76">
        <v>44546</v>
      </c>
      <c r="P475" s="76">
        <v>44469</v>
      </c>
      <c r="Q475" s="77">
        <v>1</v>
      </c>
      <c r="R475" s="74" t="s">
        <v>94</v>
      </c>
      <c r="S475" s="77">
        <v>184773.17</v>
      </c>
      <c r="T475" s="77">
        <v>184773.17</v>
      </c>
      <c r="U475" s="77">
        <v>2791.61</v>
      </c>
      <c r="V475" s="78">
        <v>4.9000000000000002E-2</v>
      </c>
      <c r="W475" s="79">
        <v>1</v>
      </c>
      <c r="X475" s="77">
        <v>184773.17</v>
      </c>
      <c r="Y475" s="88">
        <v>184773.17</v>
      </c>
      <c r="Z475" s="77">
        <v>2791.61</v>
      </c>
      <c r="AA475" s="74">
        <v>0</v>
      </c>
      <c r="AB475" s="74">
        <v>0</v>
      </c>
      <c r="AD475" s="74">
        <v>0</v>
      </c>
      <c r="AE475" s="74">
        <v>0</v>
      </c>
      <c r="AF475" s="74">
        <v>0</v>
      </c>
      <c r="AG475" s="74">
        <v>0</v>
      </c>
      <c r="AI475" s="74">
        <v>5</v>
      </c>
      <c r="AJ475" s="74">
        <v>5</v>
      </c>
      <c r="AL475" s="74">
        <v>5</v>
      </c>
      <c r="AM475" s="74" t="s">
        <v>95</v>
      </c>
      <c r="AN475" s="74">
        <v>0</v>
      </c>
      <c r="AO475" s="74" t="s">
        <v>95</v>
      </c>
      <c r="AP475" s="74" t="s">
        <v>95</v>
      </c>
      <c r="AQ475" s="74">
        <v>1</v>
      </c>
      <c r="AS475" s="74">
        <v>1</v>
      </c>
      <c r="AT475" s="74" t="s">
        <v>92</v>
      </c>
      <c r="AU475" s="74" t="s">
        <v>2579</v>
      </c>
      <c r="AV475" s="74" t="s">
        <v>94</v>
      </c>
      <c r="AW475" s="77">
        <v>5000000</v>
      </c>
      <c r="AX475" s="77">
        <v>4815226.83</v>
      </c>
      <c r="AY475" s="79">
        <v>1</v>
      </c>
      <c r="AZ475" s="77">
        <v>32427000</v>
      </c>
      <c r="BA475" s="77">
        <v>31228672.083282001</v>
      </c>
      <c r="BB475" s="74" t="s">
        <v>93</v>
      </c>
      <c r="BC475" s="75" t="s">
        <v>2032</v>
      </c>
      <c r="BD475" s="82">
        <v>2308.3002879412797</v>
      </c>
      <c r="BE475" s="82">
        <v>0</v>
      </c>
      <c r="BF475" s="82">
        <v>34.874512175224112</v>
      </c>
      <c r="BG475" s="82">
        <v>2343.1748001165038</v>
      </c>
      <c r="BH475" s="82">
        <v>2308.3002879412797</v>
      </c>
      <c r="BI475" s="82">
        <v>0</v>
      </c>
      <c r="BJ475" s="82">
        <v>34.874512175224112</v>
      </c>
      <c r="BK475" s="82">
        <v>2343.1748001165038</v>
      </c>
      <c r="BL475" s="82">
        <v>166295.853</v>
      </c>
      <c r="BM475" s="82">
        <v>0</v>
      </c>
      <c r="BN475" s="82">
        <v>2512.4490000000001</v>
      </c>
      <c r="BO475" s="82">
        <v>168808.302</v>
      </c>
      <c r="BP475" s="82">
        <v>2308.3002879412797</v>
      </c>
      <c r="BQ475" s="82">
        <v>0</v>
      </c>
      <c r="BR475" s="82">
        <v>34.874512175224112</v>
      </c>
      <c r="BS475" s="89">
        <v>2343.1748001165038</v>
      </c>
      <c r="BT475" s="82">
        <v>12078.181256652746</v>
      </c>
      <c r="BU475" s="82">
        <v>0</v>
      </c>
      <c r="BV475" s="82">
        <v>182.48088495686017</v>
      </c>
      <c r="BW475" s="82">
        <v>12260.662141609606</v>
      </c>
      <c r="BX475" s="82">
        <v>12078.181256652746</v>
      </c>
      <c r="BY475" s="82">
        <v>0</v>
      </c>
      <c r="BZ475" s="82">
        <v>182.48088495686017</v>
      </c>
      <c r="CA475" s="82">
        <v>12260.662141609606</v>
      </c>
      <c r="CB475" s="82">
        <v>870143.05082250002</v>
      </c>
      <c r="CC475" s="82">
        <v>0</v>
      </c>
      <c r="CD475" s="82">
        <v>13146.389392499999</v>
      </c>
      <c r="CE475" s="82">
        <v>883289.44021499995</v>
      </c>
      <c r="CF475" s="82">
        <v>12078.181256652746</v>
      </c>
      <c r="CG475" s="82">
        <v>0</v>
      </c>
      <c r="CH475" s="82">
        <v>182.48088495686017</v>
      </c>
      <c r="CI475" s="82">
        <v>12260.662141609606</v>
      </c>
      <c r="CJ475" s="82" t="s">
        <v>96</v>
      </c>
      <c r="CK475" s="83">
        <v>1.4999999999999999E-2</v>
      </c>
      <c r="CL475" s="83">
        <v>3.5000000000000003E-2</v>
      </c>
      <c r="CM475" s="83">
        <v>0.26500000000000001</v>
      </c>
      <c r="CN475" s="82">
        <v>2771.59755</v>
      </c>
      <c r="CO475" s="82">
        <v>6467.060950000001</v>
      </c>
      <c r="CP475" s="82">
        <v>48964.890050000009</v>
      </c>
      <c r="CQ475" s="82">
        <v>2771.59755</v>
      </c>
      <c r="CR475" s="89">
        <v>2771.59755</v>
      </c>
      <c r="CS475" s="82">
        <v>2771.59755</v>
      </c>
      <c r="CT475" s="82">
        <v>6467.060950000001</v>
      </c>
      <c r="CU475" s="82">
        <v>48964.890050000009</v>
      </c>
      <c r="CV475" s="82">
        <v>2771.59755</v>
      </c>
      <c r="CW475" s="82">
        <v>2771.59755</v>
      </c>
    </row>
    <row r="476" spans="1:101">
      <c r="A476" s="86" t="s">
        <v>520</v>
      </c>
      <c r="B476" s="87" t="s">
        <v>996</v>
      </c>
      <c r="C476" s="75" t="s">
        <v>2033</v>
      </c>
      <c r="D476" s="74" t="s">
        <v>2605</v>
      </c>
      <c r="E476" s="74" t="s">
        <v>520</v>
      </c>
      <c r="F476" s="74" t="s">
        <v>996</v>
      </c>
      <c r="G476" s="74" t="s">
        <v>997</v>
      </c>
      <c r="I476" s="74" t="s">
        <v>836</v>
      </c>
      <c r="J476" s="74" t="s">
        <v>2582</v>
      </c>
      <c r="K476" s="74" t="s">
        <v>100</v>
      </c>
      <c r="L476" s="74" t="s">
        <v>89</v>
      </c>
      <c r="M476" s="74" t="s">
        <v>90</v>
      </c>
      <c r="N476" s="74" t="s">
        <v>999</v>
      </c>
      <c r="O476" s="76">
        <v>44546</v>
      </c>
      <c r="P476" s="76">
        <v>44469</v>
      </c>
      <c r="Q476" s="77">
        <v>1</v>
      </c>
      <c r="R476" s="74" t="s">
        <v>94</v>
      </c>
      <c r="S476" s="77">
        <v>53152.2</v>
      </c>
      <c r="T476" s="77">
        <v>53152.2</v>
      </c>
      <c r="U476" s="77">
        <v>803.04</v>
      </c>
      <c r="V476" s="78">
        <v>4.9000000000000002E-2</v>
      </c>
      <c r="W476" s="79">
        <v>1</v>
      </c>
      <c r="X476" s="77">
        <v>53152.2</v>
      </c>
      <c r="Y476" s="88">
        <v>53152.2</v>
      </c>
      <c r="Z476" s="77">
        <v>803.04</v>
      </c>
      <c r="AA476" s="74">
        <v>0</v>
      </c>
      <c r="AB476" s="74">
        <v>0</v>
      </c>
      <c r="AD476" s="74">
        <v>0</v>
      </c>
      <c r="AE476" s="74">
        <v>0</v>
      </c>
      <c r="AF476" s="74">
        <v>0</v>
      </c>
      <c r="AG476" s="74">
        <v>0</v>
      </c>
      <c r="AI476" s="74">
        <v>5</v>
      </c>
      <c r="AJ476" s="74">
        <v>5</v>
      </c>
      <c r="AL476" s="74">
        <v>5</v>
      </c>
      <c r="AM476" s="74" t="s">
        <v>95</v>
      </c>
      <c r="AN476" s="74">
        <v>0</v>
      </c>
      <c r="AO476" s="74" t="s">
        <v>95</v>
      </c>
      <c r="AP476" s="74" t="s">
        <v>95</v>
      </c>
      <c r="AQ476" s="74">
        <v>1</v>
      </c>
      <c r="AS476" s="74">
        <v>1</v>
      </c>
      <c r="AT476" s="74" t="s">
        <v>92</v>
      </c>
      <c r="AU476" s="74" t="s">
        <v>2579</v>
      </c>
      <c r="AV476" s="74" t="s">
        <v>94</v>
      </c>
      <c r="AW476" s="77">
        <v>5000000</v>
      </c>
      <c r="AX476" s="77">
        <v>4266449.3499999996</v>
      </c>
      <c r="AY476" s="79">
        <v>1</v>
      </c>
      <c r="AZ476" s="77">
        <v>32427000</v>
      </c>
      <c r="BA476" s="77">
        <v>27669630.614489999</v>
      </c>
      <c r="BB476" s="74" t="s">
        <v>93</v>
      </c>
      <c r="BC476" s="75" t="s">
        <v>2033</v>
      </c>
      <c r="BD476" s="82">
        <v>664.01003221794838</v>
      </c>
      <c r="BE476" s="82">
        <v>0</v>
      </c>
      <c r="BF476" s="82">
        <v>10.032070474454516</v>
      </c>
      <c r="BG476" s="82">
        <v>674.04210269240286</v>
      </c>
      <c r="BH476" s="82">
        <v>664.01003221794838</v>
      </c>
      <c r="BI476" s="82">
        <v>0</v>
      </c>
      <c r="BJ476" s="82">
        <v>10.032070474454516</v>
      </c>
      <c r="BK476" s="82">
        <v>674.04210269240286</v>
      </c>
      <c r="BL476" s="82">
        <v>47836.979999999996</v>
      </c>
      <c r="BM476" s="82">
        <v>0</v>
      </c>
      <c r="BN476" s="82">
        <v>722.73599999999999</v>
      </c>
      <c r="BO476" s="82">
        <v>48559.716</v>
      </c>
      <c r="BP476" s="82">
        <v>664.01003221794838</v>
      </c>
      <c r="BQ476" s="82">
        <v>0</v>
      </c>
      <c r="BR476" s="82">
        <v>10.032070474454516</v>
      </c>
      <c r="BS476" s="89">
        <v>674.04210269240286</v>
      </c>
      <c r="BT476" s="82">
        <v>3474.4324935804148</v>
      </c>
      <c r="BU476" s="82">
        <v>0</v>
      </c>
      <c r="BV476" s="82">
        <v>52.492808757583255</v>
      </c>
      <c r="BW476" s="82">
        <v>3526.9253023379979</v>
      </c>
      <c r="BX476" s="82">
        <v>3474.4324935804148</v>
      </c>
      <c r="BY476" s="82">
        <v>0</v>
      </c>
      <c r="BZ476" s="82">
        <v>52.492808757583255</v>
      </c>
      <c r="CA476" s="82">
        <v>3526.9253023379979</v>
      </c>
      <c r="CB476" s="82">
        <v>250306.99784999999</v>
      </c>
      <c r="CC476" s="82">
        <v>0</v>
      </c>
      <c r="CD476" s="82">
        <v>3781.71612</v>
      </c>
      <c r="CE476" s="82">
        <v>254088.71397000001</v>
      </c>
      <c r="CF476" s="82">
        <v>3474.4324935804148</v>
      </c>
      <c r="CG476" s="82">
        <v>0</v>
      </c>
      <c r="CH476" s="82">
        <v>52.492808757583255</v>
      </c>
      <c r="CI476" s="82">
        <v>3526.9253023379979</v>
      </c>
      <c r="CJ476" s="82" t="s">
        <v>96</v>
      </c>
      <c r="CK476" s="83">
        <v>1.4999999999999999E-2</v>
      </c>
      <c r="CL476" s="83">
        <v>3.5000000000000003E-2</v>
      </c>
      <c r="CM476" s="83">
        <v>0.26500000000000001</v>
      </c>
      <c r="CN476" s="82">
        <v>797.2829999999999</v>
      </c>
      <c r="CO476" s="82">
        <v>1860.327</v>
      </c>
      <c r="CP476" s="82">
        <v>14085.333000000001</v>
      </c>
      <c r="CQ476" s="82">
        <v>797.2829999999999</v>
      </c>
      <c r="CR476" s="89">
        <v>797.2829999999999</v>
      </c>
      <c r="CS476" s="82">
        <v>797.2829999999999</v>
      </c>
      <c r="CT476" s="82">
        <v>1860.327</v>
      </c>
      <c r="CU476" s="82">
        <v>14085.333000000001</v>
      </c>
      <c r="CV476" s="82">
        <v>797.2829999999999</v>
      </c>
      <c r="CW476" s="82">
        <v>797.2829999999999</v>
      </c>
    </row>
    <row r="477" spans="1:101">
      <c r="A477" s="86" t="s">
        <v>520</v>
      </c>
      <c r="B477" s="87" t="s">
        <v>1000</v>
      </c>
      <c r="C477" s="75" t="s">
        <v>2034</v>
      </c>
      <c r="D477" s="74" t="s">
        <v>2605</v>
      </c>
      <c r="E477" s="74" t="s">
        <v>520</v>
      </c>
      <c r="F477" s="74" t="s">
        <v>1000</v>
      </c>
      <c r="G477" s="74" t="s">
        <v>1001</v>
      </c>
      <c r="I477" s="74" t="s">
        <v>836</v>
      </c>
      <c r="J477" s="74" t="s">
        <v>2582</v>
      </c>
      <c r="K477" s="74" t="s">
        <v>100</v>
      </c>
      <c r="L477" s="74" t="s">
        <v>89</v>
      </c>
      <c r="M477" s="74" t="s">
        <v>90</v>
      </c>
      <c r="N477" s="74" t="s">
        <v>1003</v>
      </c>
      <c r="O477" s="76">
        <v>44546</v>
      </c>
      <c r="P477" s="76">
        <v>44469</v>
      </c>
      <c r="Q477" s="77">
        <v>1</v>
      </c>
      <c r="R477" s="74" t="s">
        <v>94</v>
      </c>
      <c r="S477" s="77">
        <v>181626.14</v>
      </c>
      <c r="T477" s="77">
        <v>181626.14</v>
      </c>
      <c r="U477" s="77">
        <v>2744.07</v>
      </c>
      <c r="V477" s="78">
        <v>4.9000000000000002E-2</v>
      </c>
      <c r="W477" s="79">
        <v>1</v>
      </c>
      <c r="X477" s="77">
        <v>181626.14</v>
      </c>
      <c r="Y477" s="88">
        <v>181626.14</v>
      </c>
      <c r="Z477" s="77">
        <v>2744.07</v>
      </c>
      <c r="AA477" s="74">
        <v>0</v>
      </c>
      <c r="AB477" s="74">
        <v>0</v>
      </c>
      <c r="AD477" s="74">
        <v>0</v>
      </c>
      <c r="AE477" s="74">
        <v>0</v>
      </c>
      <c r="AF477" s="74">
        <v>0</v>
      </c>
      <c r="AG477" s="74">
        <v>0</v>
      </c>
      <c r="AI477" s="74">
        <v>5</v>
      </c>
      <c r="AJ477" s="74">
        <v>5</v>
      </c>
      <c r="AL477" s="74">
        <v>5</v>
      </c>
      <c r="AM477" s="74" t="s">
        <v>95</v>
      </c>
      <c r="AN477" s="74">
        <v>0</v>
      </c>
      <c r="AO477" s="74" t="s">
        <v>95</v>
      </c>
      <c r="AP477" s="74" t="s">
        <v>95</v>
      </c>
      <c r="AQ477" s="74">
        <v>1</v>
      </c>
      <c r="AS477" s="74">
        <v>1</v>
      </c>
      <c r="AT477" s="74" t="s">
        <v>92</v>
      </c>
      <c r="AU477" s="74" t="s">
        <v>2579</v>
      </c>
      <c r="AV477" s="74" t="s">
        <v>94</v>
      </c>
      <c r="AW477" s="77">
        <v>5000000</v>
      </c>
      <c r="AX477" s="77">
        <v>4818373.8600000003</v>
      </c>
      <c r="AY477" s="79">
        <v>1</v>
      </c>
      <c r="AZ477" s="77">
        <v>32427000</v>
      </c>
      <c r="BA477" s="77">
        <v>31249081.831644002</v>
      </c>
      <c r="BB477" s="74" t="s">
        <v>93</v>
      </c>
      <c r="BC477" s="75" t="s">
        <v>2034</v>
      </c>
      <c r="BD477" s="82">
        <v>2268.9856501334207</v>
      </c>
      <c r="BE477" s="82">
        <v>0</v>
      </c>
      <c r="BF477" s="82">
        <v>34.280613203372688</v>
      </c>
      <c r="BG477" s="82">
        <v>2303.2662633367931</v>
      </c>
      <c r="BH477" s="82">
        <v>2268.9856501334207</v>
      </c>
      <c r="BI477" s="82">
        <v>0</v>
      </c>
      <c r="BJ477" s="82">
        <v>34.280613203372688</v>
      </c>
      <c r="BK477" s="82">
        <v>2303.2662633367931</v>
      </c>
      <c r="BL477" s="82">
        <v>163463.52600000001</v>
      </c>
      <c r="BM477" s="82">
        <v>0</v>
      </c>
      <c r="BN477" s="82">
        <v>2469.663</v>
      </c>
      <c r="BO477" s="82">
        <v>165933.18900000001</v>
      </c>
      <c r="BP477" s="82">
        <v>2268.9856501334207</v>
      </c>
      <c r="BQ477" s="82">
        <v>0</v>
      </c>
      <c r="BR477" s="82">
        <v>34.280613203372688</v>
      </c>
      <c r="BS477" s="89">
        <v>2303.2662633367931</v>
      </c>
      <c r="BT477" s="82">
        <v>11872.467414323124</v>
      </c>
      <c r="BU477" s="82">
        <v>0</v>
      </c>
      <c r="BV477" s="82">
        <v>179.3733085866476</v>
      </c>
      <c r="BW477" s="82">
        <v>12051.84072290977</v>
      </c>
      <c r="BX477" s="82">
        <v>11872.467414323124</v>
      </c>
      <c r="BY477" s="82">
        <v>0</v>
      </c>
      <c r="BZ477" s="82">
        <v>179.3733085866476</v>
      </c>
      <c r="CA477" s="82">
        <v>12051.84072290977</v>
      </c>
      <c r="CB477" s="82">
        <v>855322.89979500009</v>
      </c>
      <c r="CC477" s="82">
        <v>0</v>
      </c>
      <c r="CD477" s="82">
        <v>12922.5116475</v>
      </c>
      <c r="CE477" s="82">
        <v>868245.41144250007</v>
      </c>
      <c r="CF477" s="82">
        <v>11872.467414323124</v>
      </c>
      <c r="CG477" s="82">
        <v>0</v>
      </c>
      <c r="CH477" s="82">
        <v>179.3733085866476</v>
      </c>
      <c r="CI477" s="82">
        <v>12051.84072290977</v>
      </c>
      <c r="CJ477" s="82" t="s">
        <v>96</v>
      </c>
      <c r="CK477" s="83">
        <v>1.4999999999999999E-2</v>
      </c>
      <c r="CL477" s="83">
        <v>3.5000000000000003E-2</v>
      </c>
      <c r="CM477" s="83">
        <v>0.26500000000000001</v>
      </c>
      <c r="CN477" s="82">
        <v>2724.3921</v>
      </c>
      <c r="CO477" s="82">
        <v>6356.9149000000007</v>
      </c>
      <c r="CP477" s="82">
        <v>48130.927100000008</v>
      </c>
      <c r="CQ477" s="82">
        <v>2724.3921</v>
      </c>
      <c r="CR477" s="89">
        <v>2724.3921</v>
      </c>
      <c r="CS477" s="82">
        <v>2724.3921</v>
      </c>
      <c r="CT477" s="82">
        <v>6356.9149000000007</v>
      </c>
      <c r="CU477" s="82">
        <v>48130.927100000008</v>
      </c>
      <c r="CV477" s="82">
        <v>2724.3921</v>
      </c>
      <c r="CW477" s="82">
        <v>2724.3921</v>
      </c>
    </row>
    <row r="478" spans="1:101">
      <c r="A478" s="86" t="s">
        <v>520</v>
      </c>
      <c r="B478" s="87" t="s">
        <v>1004</v>
      </c>
      <c r="C478" s="75" t="s">
        <v>2035</v>
      </c>
      <c r="D478" s="74" t="s">
        <v>2605</v>
      </c>
      <c r="E478" s="74" t="s">
        <v>520</v>
      </c>
      <c r="F478" s="74" t="s">
        <v>1004</v>
      </c>
      <c r="G478" s="74" t="s">
        <v>1005</v>
      </c>
      <c r="I478" s="74" t="s">
        <v>836</v>
      </c>
      <c r="J478" s="74" t="s">
        <v>2582</v>
      </c>
      <c r="K478" s="74" t="s">
        <v>100</v>
      </c>
      <c r="L478" s="74" t="s">
        <v>89</v>
      </c>
      <c r="M478" s="74" t="s">
        <v>90</v>
      </c>
      <c r="N478" s="74" t="s">
        <v>1007</v>
      </c>
      <c r="O478" s="76">
        <v>44546</v>
      </c>
      <c r="P478" s="76">
        <v>44469</v>
      </c>
      <c r="Q478" s="77">
        <v>1</v>
      </c>
      <c r="R478" s="74" t="s">
        <v>94</v>
      </c>
      <c r="S478" s="77">
        <v>235995.76</v>
      </c>
      <c r="T478" s="77">
        <v>235995.76</v>
      </c>
      <c r="U478" s="77">
        <v>3565.5</v>
      </c>
      <c r="V478" s="78">
        <v>4.9000000000000002E-2</v>
      </c>
      <c r="W478" s="79">
        <v>1</v>
      </c>
      <c r="X478" s="77">
        <v>235995.76</v>
      </c>
      <c r="Y478" s="88">
        <v>235995.76</v>
      </c>
      <c r="Z478" s="77">
        <v>3565.5</v>
      </c>
      <c r="AA478" s="74">
        <v>0</v>
      </c>
      <c r="AB478" s="74">
        <v>0</v>
      </c>
      <c r="AD478" s="74">
        <v>0</v>
      </c>
      <c r="AE478" s="74">
        <v>0</v>
      </c>
      <c r="AF478" s="74">
        <v>0</v>
      </c>
      <c r="AG478" s="74">
        <v>0</v>
      </c>
      <c r="AI478" s="74">
        <v>5</v>
      </c>
      <c r="AJ478" s="74">
        <v>5</v>
      </c>
      <c r="AL478" s="74">
        <v>5</v>
      </c>
      <c r="AM478" s="74" t="s">
        <v>95</v>
      </c>
      <c r="AN478" s="74">
        <v>0</v>
      </c>
      <c r="AO478" s="74" t="s">
        <v>95</v>
      </c>
      <c r="AP478" s="74" t="s">
        <v>95</v>
      </c>
      <c r="AQ478" s="74">
        <v>1</v>
      </c>
      <c r="AS478" s="74">
        <v>1</v>
      </c>
      <c r="AT478" s="74" t="s">
        <v>92</v>
      </c>
      <c r="AU478" s="74" t="s">
        <v>2579</v>
      </c>
      <c r="AV478" s="74" t="s">
        <v>94</v>
      </c>
      <c r="AW478" s="77">
        <v>5000000</v>
      </c>
      <c r="AX478" s="77">
        <v>4422063.5599999996</v>
      </c>
      <c r="AY478" s="79">
        <v>1</v>
      </c>
      <c r="AZ478" s="77">
        <v>32427000</v>
      </c>
      <c r="BA478" s="77">
        <v>28678851.012024</v>
      </c>
      <c r="BB478" s="74" t="s">
        <v>93</v>
      </c>
      <c r="BC478" s="75" t="s">
        <v>2035</v>
      </c>
      <c r="BD478" s="82">
        <v>2948.204443106762</v>
      </c>
      <c r="BE478" s="82">
        <v>0</v>
      </c>
      <c r="BF478" s="82">
        <v>44.542422888856819</v>
      </c>
      <c r="BG478" s="82">
        <v>2992.7468659956189</v>
      </c>
      <c r="BH478" s="82">
        <v>2948.204443106762</v>
      </c>
      <c r="BI478" s="82">
        <v>0</v>
      </c>
      <c r="BJ478" s="82">
        <v>44.542422888856819</v>
      </c>
      <c r="BK478" s="82">
        <v>2992.7468659956189</v>
      </c>
      <c r="BL478" s="82">
        <v>212396.18400000001</v>
      </c>
      <c r="BM478" s="82">
        <v>0</v>
      </c>
      <c r="BN478" s="82">
        <v>3208.9500000000003</v>
      </c>
      <c r="BO478" s="82">
        <v>215605.13399999999</v>
      </c>
      <c r="BP478" s="82">
        <v>2948.204443106762</v>
      </c>
      <c r="BQ478" s="82">
        <v>0</v>
      </c>
      <c r="BR478" s="82">
        <v>44.542422888856819</v>
      </c>
      <c r="BS478" s="89">
        <v>2992.7468659956189</v>
      </c>
      <c r="BT478" s="82">
        <v>15426.479748556132</v>
      </c>
      <c r="BU478" s="82">
        <v>0</v>
      </c>
      <c r="BV478" s="82">
        <v>233.06822776594331</v>
      </c>
      <c r="BW478" s="82">
        <v>15659.547976322076</v>
      </c>
      <c r="BX478" s="82">
        <v>15426.479748556132</v>
      </c>
      <c r="BY478" s="82">
        <v>0</v>
      </c>
      <c r="BZ478" s="82">
        <v>233.06822776594331</v>
      </c>
      <c r="CA478" s="82">
        <v>15659.547976322076</v>
      </c>
      <c r="CB478" s="82">
        <v>1111363.03278</v>
      </c>
      <c r="CC478" s="82">
        <v>0</v>
      </c>
      <c r="CD478" s="82">
        <v>16790.830875</v>
      </c>
      <c r="CE478" s="82">
        <v>1128153.863655</v>
      </c>
      <c r="CF478" s="82">
        <v>15426.479748556132</v>
      </c>
      <c r="CG478" s="82">
        <v>0</v>
      </c>
      <c r="CH478" s="82">
        <v>233.06822776594331</v>
      </c>
      <c r="CI478" s="82">
        <v>15659.547976322076</v>
      </c>
      <c r="CJ478" s="82" t="s">
        <v>96</v>
      </c>
      <c r="CK478" s="83">
        <v>1.4999999999999999E-2</v>
      </c>
      <c r="CL478" s="83">
        <v>3.5000000000000003E-2</v>
      </c>
      <c r="CM478" s="83">
        <v>0.26500000000000001</v>
      </c>
      <c r="CN478" s="82">
        <v>3539.9364</v>
      </c>
      <c r="CO478" s="82">
        <v>8259.8516000000018</v>
      </c>
      <c r="CP478" s="82">
        <v>62538.876400000008</v>
      </c>
      <c r="CQ478" s="82">
        <v>3539.9364</v>
      </c>
      <c r="CR478" s="89">
        <v>3539.9364</v>
      </c>
      <c r="CS478" s="82">
        <v>3539.9364</v>
      </c>
      <c r="CT478" s="82">
        <v>8259.8516000000018</v>
      </c>
      <c r="CU478" s="82">
        <v>62538.876400000008</v>
      </c>
      <c r="CV478" s="82">
        <v>3539.9364</v>
      </c>
      <c r="CW478" s="82">
        <v>3539.9364</v>
      </c>
    </row>
    <row r="479" spans="1:101">
      <c r="A479" s="86" t="s">
        <v>520</v>
      </c>
      <c r="B479" s="87" t="s">
        <v>1008</v>
      </c>
      <c r="C479" s="75" t="s">
        <v>2036</v>
      </c>
      <c r="D479" s="74" t="s">
        <v>2605</v>
      </c>
      <c r="E479" s="74" t="s">
        <v>520</v>
      </c>
      <c r="F479" s="74" t="s">
        <v>1008</v>
      </c>
      <c r="G479" s="74" t="s">
        <v>1005</v>
      </c>
      <c r="I479" s="74" t="s">
        <v>836</v>
      </c>
      <c r="J479" s="74" t="s">
        <v>2582</v>
      </c>
      <c r="K479" s="74" t="s">
        <v>100</v>
      </c>
      <c r="L479" s="74" t="s">
        <v>89</v>
      </c>
      <c r="M479" s="74" t="s">
        <v>90</v>
      </c>
      <c r="N479" s="74" t="s">
        <v>1007</v>
      </c>
      <c r="O479" s="76">
        <v>44546</v>
      </c>
      <c r="P479" s="76">
        <v>44469</v>
      </c>
      <c r="Q479" s="77">
        <v>1</v>
      </c>
      <c r="R479" s="74" t="s">
        <v>94</v>
      </c>
      <c r="S479" s="77">
        <v>341940.68</v>
      </c>
      <c r="T479" s="77">
        <v>341940.68</v>
      </c>
      <c r="U479" s="77">
        <v>5166.1499999999996</v>
      </c>
      <c r="V479" s="78">
        <v>4.9000000000000002E-2</v>
      </c>
      <c r="W479" s="79">
        <v>1</v>
      </c>
      <c r="X479" s="77">
        <v>341940.68</v>
      </c>
      <c r="Y479" s="88">
        <v>341940.68</v>
      </c>
      <c r="Z479" s="77">
        <v>5166.1499999999996</v>
      </c>
      <c r="AA479" s="74">
        <v>0</v>
      </c>
      <c r="AB479" s="74">
        <v>0</v>
      </c>
      <c r="AD479" s="74">
        <v>0</v>
      </c>
      <c r="AE479" s="74">
        <v>0</v>
      </c>
      <c r="AF479" s="74">
        <v>0</v>
      </c>
      <c r="AG479" s="74">
        <v>0</v>
      </c>
      <c r="AI479" s="74">
        <v>5</v>
      </c>
      <c r="AJ479" s="74">
        <v>5</v>
      </c>
      <c r="AL479" s="74">
        <v>5</v>
      </c>
      <c r="AM479" s="74" t="s">
        <v>95</v>
      </c>
      <c r="AN479" s="74">
        <v>0</v>
      </c>
      <c r="AO479" s="74" t="s">
        <v>95</v>
      </c>
      <c r="AP479" s="74" t="s">
        <v>95</v>
      </c>
      <c r="AQ479" s="74">
        <v>1</v>
      </c>
      <c r="AS479" s="74">
        <v>1</v>
      </c>
      <c r="AT479" s="74" t="s">
        <v>92</v>
      </c>
      <c r="AU479" s="74" t="s">
        <v>2579</v>
      </c>
      <c r="AV479" s="74" t="s">
        <v>94</v>
      </c>
      <c r="AW479" s="77">
        <v>5000000</v>
      </c>
      <c r="AX479" s="77">
        <v>4422063.5599999996</v>
      </c>
      <c r="AY479" s="79">
        <v>1</v>
      </c>
      <c r="AZ479" s="77">
        <v>32427000</v>
      </c>
      <c r="BA479" s="77">
        <v>28678851.012024</v>
      </c>
      <c r="BB479" s="74" t="s">
        <v>93</v>
      </c>
      <c r="BC479" s="75" t="s">
        <v>2036</v>
      </c>
      <c r="BD479" s="82">
        <v>4271.7336618884483</v>
      </c>
      <c r="BE479" s="82">
        <v>0</v>
      </c>
      <c r="BF479" s="82">
        <v>64.538728932062156</v>
      </c>
      <c r="BG479" s="82">
        <v>4336.2723908205107</v>
      </c>
      <c r="BH479" s="82">
        <v>4271.7336618884483</v>
      </c>
      <c r="BI479" s="82">
        <v>0</v>
      </c>
      <c r="BJ479" s="82">
        <v>64.538728932062156</v>
      </c>
      <c r="BK479" s="82">
        <v>4336.2723908205107</v>
      </c>
      <c r="BL479" s="82">
        <v>307746.61200000002</v>
      </c>
      <c r="BM479" s="82">
        <v>0</v>
      </c>
      <c r="BN479" s="82">
        <v>4649.5349999999999</v>
      </c>
      <c r="BO479" s="82">
        <v>312396.147</v>
      </c>
      <c r="BP479" s="82">
        <v>4271.7336618884483</v>
      </c>
      <c r="BQ479" s="82">
        <v>0</v>
      </c>
      <c r="BR479" s="82">
        <v>64.538728932062156</v>
      </c>
      <c r="BS479" s="89">
        <v>4336.2723908205107</v>
      </c>
      <c r="BT479" s="82">
        <v>22351.846385831304</v>
      </c>
      <c r="BU479" s="82">
        <v>0</v>
      </c>
      <c r="BV479" s="82">
        <v>337.69889913701525</v>
      </c>
      <c r="BW479" s="82">
        <v>22689.545284968321</v>
      </c>
      <c r="BX479" s="82">
        <v>22351.846385831304</v>
      </c>
      <c r="BY479" s="82">
        <v>0</v>
      </c>
      <c r="BZ479" s="82">
        <v>337.69889913701525</v>
      </c>
      <c r="CA479" s="82">
        <v>22689.545284968321</v>
      </c>
      <c r="CB479" s="82">
        <v>1610284.14729</v>
      </c>
      <c r="CC479" s="82">
        <v>0</v>
      </c>
      <c r="CD479" s="82">
        <v>24328.691887499997</v>
      </c>
      <c r="CE479" s="82">
        <v>1634612.8391775</v>
      </c>
      <c r="CF479" s="82">
        <v>22351.846385831304</v>
      </c>
      <c r="CG479" s="82">
        <v>0</v>
      </c>
      <c r="CH479" s="82">
        <v>337.69889913701525</v>
      </c>
      <c r="CI479" s="82">
        <v>22689.545284968321</v>
      </c>
      <c r="CJ479" s="82" t="s">
        <v>96</v>
      </c>
      <c r="CK479" s="83">
        <v>1.4999999999999999E-2</v>
      </c>
      <c r="CL479" s="83">
        <v>3.5000000000000003E-2</v>
      </c>
      <c r="CM479" s="83">
        <v>0.26500000000000001</v>
      </c>
      <c r="CN479" s="82">
        <v>5129.1102000000001</v>
      </c>
      <c r="CO479" s="82">
        <v>11967.9238</v>
      </c>
      <c r="CP479" s="82">
        <v>90614.280200000008</v>
      </c>
      <c r="CQ479" s="82">
        <v>5129.1102000000001</v>
      </c>
      <c r="CR479" s="89">
        <v>5129.1102000000001</v>
      </c>
      <c r="CS479" s="82">
        <v>5129.1102000000001</v>
      </c>
      <c r="CT479" s="82">
        <v>11967.9238</v>
      </c>
      <c r="CU479" s="82">
        <v>90614.280200000008</v>
      </c>
      <c r="CV479" s="82">
        <v>5129.1102000000001</v>
      </c>
      <c r="CW479" s="82">
        <v>5129.1102000000001</v>
      </c>
    </row>
    <row r="480" spans="1:101">
      <c r="A480" s="86" t="s">
        <v>520</v>
      </c>
      <c r="B480" s="87" t="s">
        <v>1009</v>
      </c>
      <c r="C480" s="75" t="s">
        <v>2037</v>
      </c>
      <c r="D480" s="74" t="s">
        <v>2605</v>
      </c>
      <c r="E480" s="74" t="s">
        <v>520</v>
      </c>
      <c r="F480" s="74" t="s">
        <v>1009</v>
      </c>
      <c r="G480" s="74" t="s">
        <v>1010</v>
      </c>
      <c r="I480" s="74" t="s">
        <v>836</v>
      </c>
      <c r="J480" s="74" t="s">
        <v>2582</v>
      </c>
      <c r="K480" s="74" t="s">
        <v>100</v>
      </c>
      <c r="L480" s="74" t="s">
        <v>89</v>
      </c>
      <c r="M480" s="74" t="s">
        <v>90</v>
      </c>
      <c r="N480" s="74" t="s">
        <v>1012</v>
      </c>
      <c r="O480" s="76">
        <v>44546</v>
      </c>
      <c r="P480" s="76">
        <v>44469</v>
      </c>
      <c r="Q480" s="77">
        <v>1</v>
      </c>
      <c r="R480" s="74" t="s">
        <v>94</v>
      </c>
      <c r="S480" s="77">
        <v>10843.44</v>
      </c>
      <c r="T480" s="77">
        <v>10843.44</v>
      </c>
      <c r="U480" s="77">
        <v>163.83000000000001</v>
      </c>
      <c r="V480" s="78">
        <v>4.9000000000000002E-2</v>
      </c>
      <c r="W480" s="79">
        <v>1</v>
      </c>
      <c r="X480" s="77">
        <v>10843.44</v>
      </c>
      <c r="Y480" s="88">
        <v>10843.44</v>
      </c>
      <c r="Z480" s="77">
        <v>163.83000000000001</v>
      </c>
      <c r="AA480" s="74">
        <v>0</v>
      </c>
      <c r="AB480" s="74">
        <v>0</v>
      </c>
      <c r="AD480" s="74">
        <v>0</v>
      </c>
      <c r="AE480" s="74">
        <v>0</v>
      </c>
      <c r="AF480" s="74">
        <v>0</v>
      </c>
      <c r="AG480" s="74">
        <v>0</v>
      </c>
      <c r="AI480" s="74">
        <v>5</v>
      </c>
      <c r="AJ480" s="74">
        <v>5</v>
      </c>
      <c r="AL480" s="74">
        <v>5</v>
      </c>
      <c r="AM480" s="74" t="s">
        <v>95</v>
      </c>
      <c r="AN480" s="74">
        <v>0</v>
      </c>
      <c r="AO480" s="74" t="s">
        <v>95</v>
      </c>
      <c r="AP480" s="74" t="s">
        <v>95</v>
      </c>
      <c r="AQ480" s="74">
        <v>1</v>
      </c>
      <c r="AS480" s="74">
        <v>1</v>
      </c>
      <c r="AT480" s="74" t="s">
        <v>92</v>
      </c>
      <c r="AU480" s="74" t="s">
        <v>2579</v>
      </c>
      <c r="AV480" s="74" t="s">
        <v>94</v>
      </c>
      <c r="AW480" s="77">
        <v>5000000</v>
      </c>
      <c r="AX480" s="77">
        <v>4921624.7300000004</v>
      </c>
      <c r="AY480" s="79">
        <v>1</v>
      </c>
      <c r="AZ480" s="77">
        <v>32427000</v>
      </c>
      <c r="BA480" s="77">
        <v>31918705.023942005</v>
      </c>
      <c r="BB480" s="74" t="s">
        <v>93</v>
      </c>
      <c r="BC480" s="75" t="s">
        <v>2037</v>
      </c>
      <c r="BD480" s="82">
        <v>135.46293368390002</v>
      </c>
      <c r="BE480" s="82">
        <v>0</v>
      </c>
      <c r="BF480" s="82">
        <v>2.046665304131654</v>
      </c>
      <c r="BG480" s="82">
        <v>137.50959898803168</v>
      </c>
      <c r="BH480" s="82">
        <v>135.46293368390002</v>
      </c>
      <c r="BI480" s="82">
        <v>0</v>
      </c>
      <c r="BJ480" s="82">
        <v>2.046665304131654</v>
      </c>
      <c r="BK480" s="82">
        <v>137.50959898803168</v>
      </c>
      <c r="BL480" s="82">
        <v>9759.0959999999995</v>
      </c>
      <c r="BM480" s="82">
        <v>0</v>
      </c>
      <c r="BN480" s="82">
        <v>147.447</v>
      </c>
      <c r="BO480" s="82">
        <v>9906.5429999999997</v>
      </c>
      <c r="BP480" s="82">
        <v>135.46293368390002</v>
      </c>
      <c r="BQ480" s="82">
        <v>0</v>
      </c>
      <c r="BR480" s="82">
        <v>2.046665304131654</v>
      </c>
      <c r="BS480" s="89">
        <v>137.50959898803168</v>
      </c>
      <c r="BT480" s="82">
        <v>708.80980050100686</v>
      </c>
      <c r="BU480" s="82">
        <v>0</v>
      </c>
      <c r="BV480" s="82">
        <v>10.70917620386888</v>
      </c>
      <c r="BW480" s="82">
        <v>719.51897670487574</v>
      </c>
      <c r="BX480" s="82">
        <v>708.80980050100686</v>
      </c>
      <c r="BY480" s="82">
        <v>0</v>
      </c>
      <c r="BZ480" s="82">
        <v>10.70917620386888</v>
      </c>
      <c r="CA480" s="82">
        <v>719.51897670487574</v>
      </c>
      <c r="CB480" s="82">
        <v>51064.469819999998</v>
      </c>
      <c r="CC480" s="82">
        <v>0</v>
      </c>
      <c r="CD480" s="82">
        <v>771.51642749999996</v>
      </c>
      <c r="CE480" s="82">
        <v>51835.986247499997</v>
      </c>
      <c r="CF480" s="82">
        <v>708.80980050100686</v>
      </c>
      <c r="CG480" s="82">
        <v>0</v>
      </c>
      <c r="CH480" s="82">
        <v>10.70917620386888</v>
      </c>
      <c r="CI480" s="82">
        <v>719.51897670487574</v>
      </c>
      <c r="CJ480" s="82" t="s">
        <v>96</v>
      </c>
      <c r="CK480" s="83">
        <v>1.4999999999999999E-2</v>
      </c>
      <c r="CL480" s="83">
        <v>3.5000000000000003E-2</v>
      </c>
      <c r="CM480" s="83">
        <v>0.26500000000000001</v>
      </c>
      <c r="CN480" s="82">
        <v>162.6516</v>
      </c>
      <c r="CO480" s="82">
        <v>379.52040000000005</v>
      </c>
      <c r="CP480" s="82">
        <v>2873.5116000000003</v>
      </c>
      <c r="CQ480" s="82">
        <v>162.6516</v>
      </c>
      <c r="CR480" s="89">
        <v>162.6516</v>
      </c>
      <c r="CS480" s="82">
        <v>162.6516</v>
      </c>
      <c r="CT480" s="82">
        <v>379.52040000000005</v>
      </c>
      <c r="CU480" s="82">
        <v>2873.5116000000003</v>
      </c>
      <c r="CV480" s="82">
        <v>162.6516</v>
      </c>
      <c r="CW480" s="82">
        <v>162.6516</v>
      </c>
    </row>
    <row r="481" spans="1:101">
      <c r="A481" s="86" t="s">
        <v>520</v>
      </c>
      <c r="B481" s="87" t="s">
        <v>1013</v>
      </c>
      <c r="C481" s="75" t="s">
        <v>2038</v>
      </c>
      <c r="D481" s="74" t="s">
        <v>2605</v>
      </c>
      <c r="E481" s="74" t="s">
        <v>520</v>
      </c>
      <c r="F481" s="74" t="s">
        <v>1013</v>
      </c>
      <c r="G481" s="74" t="s">
        <v>1010</v>
      </c>
      <c r="I481" s="74" t="s">
        <v>836</v>
      </c>
      <c r="J481" s="74" t="s">
        <v>2582</v>
      </c>
      <c r="K481" s="74" t="s">
        <v>100</v>
      </c>
      <c r="L481" s="74" t="s">
        <v>89</v>
      </c>
      <c r="M481" s="74" t="s">
        <v>90</v>
      </c>
      <c r="N481" s="74" t="s">
        <v>1012</v>
      </c>
      <c r="O481" s="76">
        <v>44546</v>
      </c>
      <c r="P481" s="76">
        <v>44469</v>
      </c>
      <c r="Q481" s="77">
        <v>1</v>
      </c>
      <c r="R481" s="74" t="s">
        <v>94</v>
      </c>
      <c r="S481" s="77">
        <v>67531.83</v>
      </c>
      <c r="T481" s="77">
        <v>67531.83</v>
      </c>
      <c r="U481" s="77">
        <v>1020.29</v>
      </c>
      <c r="V481" s="78">
        <v>4.9000000000000002E-2</v>
      </c>
      <c r="W481" s="79">
        <v>1</v>
      </c>
      <c r="X481" s="77">
        <v>67531.83</v>
      </c>
      <c r="Y481" s="88">
        <v>67531.83</v>
      </c>
      <c r="Z481" s="77">
        <v>1020.29</v>
      </c>
      <c r="AA481" s="74">
        <v>0</v>
      </c>
      <c r="AB481" s="74">
        <v>0</v>
      </c>
      <c r="AD481" s="74">
        <v>0</v>
      </c>
      <c r="AE481" s="74">
        <v>0</v>
      </c>
      <c r="AF481" s="74">
        <v>0</v>
      </c>
      <c r="AG481" s="74">
        <v>0</v>
      </c>
      <c r="AI481" s="74">
        <v>5</v>
      </c>
      <c r="AJ481" s="74">
        <v>5</v>
      </c>
      <c r="AL481" s="74">
        <v>5</v>
      </c>
      <c r="AM481" s="74" t="s">
        <v>95</v>
      </c>
      <c r="AN481" s="74">
        <v>0</v>
      </c>
      <c r="AO481" s="74" t="s">
        <v>95</v>
      </c>
      <c r="AP481" s="74" t="s">
        <v>95</v>
      </c>
      <c r="AQ481" s="74">
        <v>1</v>
      </c>
      <c r="AS481" s="74">
        <v>1</v>
      </c>
      <c r="AT481" s="74" t="s">
        <v>92</v>
      </c>
      <c r="AU481" s="74" t="s">
        <v>2579</v>
      </c>
      <c r="AV481" s="74" t="s">
        <v>94</v>
      </c>
      <c r="AW481" s="77">
        <v>5000000</v>
      </c>
      <c r="AX481" s="77">
        <v>4921624.7300000004</v>
      </c>
      <c r="AY481" s="79">
        <v>1</v>
      </c>
      <c r="AZ481" s="77">
        <v>32427000</v>
      </c>
      <c r="BA481" s="77">
        <v>31918705.023942005</v>
      </c>
      <c r="BB481" s="74" t="s">
        <v>93</v>
      </c>
      <c r="BC481" s="75" t="s">
        <v>2038</v>
      </c>
      <c r="BD481" s="82">
        <v>843.64923021129925</v>
      </c>
      <c r="BE481" s="82">
        <v>0</v>
      </c>
      <c r="BF481" s="82">
        <v>12.746091333409542</v>
      </c>
      <c r="BG481" s="82">
        <v>856.39532154470885</v>
      </c>
      <c r="BH481" s="82">
        <v>843.64923021129925</v>
      </c>
      <c r="BI481" s="82">
        <v>0</v>
      </c>
      <c r="BJ481" s="82">
        <v>12.746091333409542</v>
      </c>
      <c r="BK481" s="82">
        <v>856.39532154470885</v>
      </c>
      <c r="BL481" s="82">
        <v>60778.646999999997</v>
      </c>
      <c r="BM481" s="82">
        <v>0</v>
      </c>
      <c r="BN481" s="82">
        <v>918.26099999999997</v>
      </c>
      <c r="BO481" s="82">
        <v>61696.908000000003</v>
      </c>
      <c r="BP481" s="82">
        <v>843.64923021129925</v>
      </c>
      <c r="BQ481" s="82">
        <v>0</v>
      </c>
      <c r="BR481" s="82">
        <v>12.746091333409542</v>
      </c>
      <c r="BS481" s="89">
        <v>856.39532154470885</v>
      </c>
      <c r="BT481" s="82">
        <v>4414.3945970806235</v>
      </c>
      <c r="BU481" s="82">
        <v>0</v>
      </c>
      <c r="BV481" s="82">
        <v>66.693922902065424</v>
      </c>
      <c r="BW481" s="82">
        <v>4481.0885199826889</v>
      </c>
      <c r="BX481" s="82">
        <v>4414.3945970806235</v>
      </c>
      <c r="BY481" s="82">
        <v>0</v>
      </c>
      <c r="BZ481" s="82">
        <v>66.693922902065424</v>
      </c>
      <c r="CA481" s="82">
        <v>4481.0885199826889</v>
      </c>
      <c r="CB481" s="82">
        <v>318024.27042749996</v>
      </c>
      <c r="CC481" s="82">
        <v>0</v>
      </c>
      <c r="CD481" s="82">
        <v>4804.8006824999993</v>
      </c>
      <c r="CE481" s="82">
        <v>322829.07111000002</v>
      </c>
      <c r="CF481" s="82">
        <v>4414.3945970806235</v>
      </c>
      <c r="CG481" s="82">
        <v>0</v>
      </c>
      <c r="CH481" s="82">
        <v>66.693922902065424</v>
      </c>
      <c r="CI481" s="82">
        <v>4481.0885199826889</v>
      </c>
      <c r="CJ481" s="82" t="s">
        <v>96</v>
      </c>
      <c r="CK481" s="83">
        <v>1.4999999999999999E-2</v>
      </c>
      <c r="CL481" s="83">
        <v>3.5000000000000003E-2</v>
      </c>
      <c r="CM481" s="83">
        <v>0.26500000000000001</v>
      </c>
      <c r="CN481" s="82">
        <v>1012.97745</v>
      </c>
      <c r="CO481" s="82">
        <v>2363.6140500000001</v>
      </c>
      <c r="CP481" s="82">
        <v>17895.934950000003</v>
      </c>
      <c r="CQ481" s="82">
        <v>1012.97745</v>
      </c>
      <c r="CR481" s="89">
        <v>1012.97745</v>
      </c>
      <c r="CS481" s="82">
        <v>1012.97745</v>
      </c>
      <c r="CT481" s="82">
        <v>2363.6140500000001</v>
      </c>
      <c r="CU481" s="82">
        <v>17895.934950000003</v>
      </c>
      <c r="CV481" s="82">
        <v>1012.97745</v>
      </c>
      <c r="CW481" s="82">
        <v>1012.97745</v>
      </c>
    </row>
    <row r="482" spans="1:101">
      <c r="A482" s="86" t="s">
        <v>520</v>
      </c>
      <c r="B482" s="87" t="s">
        <v>1014</v>
      </c>
      <c r="C482" s="75" t="s">
        <v>2039</v>
      </c>
      <c r="D482" s="74" t="s">
        <v>2605</v>
      </c>
      <c r="E482" s="74" t="s">
        <v>520</v>
      </c>
      <c r="F482" s="74" t="s">
        <v>1014</v>
      </c>
      <c r="G482" s="74" t="s">
        <v>1015</v>
      </c>
      <c r="I482" s="74" t="s">
        <v>836</v>
      </c>
      <c r="J482" s="74" t="s">
        <v>2582</v>
      </c>
      <c r="K482" s="74" t="s">
        <v>100</v>
      </c>
      <c r="L482" s="74" t="s">
        <v>89</v>
      </c>
      <c r="M482" s="74" t="s">
        <v>90</v>
      </c>
      <c r="N482" s="74" t="s">
        <v>1017</v>
      </c>
      <c r="O482" s="76">
        <v>44546</v>
      </c>
      <c r="P482" s="76">
        <v>44469</v>
      </c>
      <c r="Q482" s="77">
        <v>1</v>
      </c>
      <c r="R482" s="74" t="s">
        <v>94</v>
      </c>
      <c r="S482" s="77">
        <v>82318.03</v>
      </c>
      <c r="T482" s="77">
        <v>82318.03</v>
      </c>
      <c r="U482" s="77">
        <v>1210.08</v>
      </c>
      <c r="V482" s="78">
        <v>4.9000000000000002E-2</v>
      </c>
      <c r="W482" s="79">
        <v>1</v>
      </c>
      <c r="X482" s="77">
        <v>82318.03</v>
      </c>
      <c r="Y482" s="88">
        <v>82318.03</v>
      </c>
      <c r="Z482" s="77">
        <v>1210.08</v>
      </c>
      <c r="AA482" s="74">
        <v>0</v>
      </c>
      <c r="AB482" s="74">
        <v>0</v>
      </c>
      <c r="AD482" s="74">
        <v>0</v>
      </c>
      <c r="AE482" s="74">
        <v>0</v>
      </c>
      <c r="AF482" s="74">
        <v>0</v>
      </c>
      <c r="AG482" s="74">
        <v>0</v>
      </c>
      <c r="AI482" s="74">
        <v>5</v>
      </c>
      <c r="AJ482" s="74">
        <v>5</v>
      </c>
      <c r="AL482" s="74">
        <v>5</v>
      </c>
      <c r="AM482" s="74" t="s">
        <v>95</v>
      </c>
      <c r="AN482" s="74">
        <v>0</v>
      </c>
      <c r="AO482" s="74" t="s">
        <v>95</v>
      </c>
      <c r="AP482" s="74" t="s">
        <v>95</v>
      </c>
      <c r="AQ482" s="74">
        <v>1</v>
      </c>
      <c r="AS482" s="74">
        <v>1</v>
      </c>
      <c r="AT482" s="74" t="s">
        <v>92</v>
      </c>
      <c r="AU482" s="74" t="s">
        <v>2579</v>
      </c>
      <c r="AV482" s="74" t="s">
        <v>94</v>
      </c>
      <c r="AW482" s="77">
        <v>5000000</v>
      </c>
      <c r="AX482" s="77">
        <v>4917681.97</v>
      </c>
      <c r="AY482" s="79">
        <v>1</v>
      </c>
      <c r="AZ482" s="77">
        <v>32427000</v>
      </c>
      <c r="BA482" s="77">
        <v>31893134.648238</v>
      </c>
      <c r="BB482" s="74" t="s">
        <v>93</v>
      </c>
      <c r="BC482" s="75" t="s">
        <v>2039</v>
      </c>
      <c r="BD482" s="82">
        <v>1028.3675511534434</v>
      </c>
      <c r="BE482" s="82">
        <v>0</v>
      </c>
      <c r="BF482" s="82">
        <v>15.117064952839112</v>
      </c>
      <c r="BG482" s="82">
        <v>1043.4846161062826</v>
      </c>
      <c r="BH482" s="82">
        <v>1028.3675511534434</v>
      </c>
      <c r="BI482" s="82">
        <v>0</v>
      </c>
      <c r="BJ482" s="82">
        <v>15.117064952839112</v>
      </c>
      <c r="BK482" s="82">
        <v>1043.4846161062826</v>
      </c>
      <c r="BL482" s="82">
        <v>74086.226999999984</v>
      </c>
      <c r="BM482" s="82">
        <v>0</v>
      </c>
      <c r="BN482" s="82">
        <v>1089.0719999999999</v>
      </c>
      <c r="BO482" s="82">
        <v>75175.298999999999</v>
      </c>
      <c r="BP482" s="82">
        <v>1028.3675511534434</v>
      </c>
      <c r="BQ482" s="82">
        <v>0</v>
      </c>
      <c r="BR482" s="82">
        <v>15.117064952839112</v>
      </c>
      <c r="BS482" s="89">
        <v>1043.4846161062826</v>
      </c>
      <c r="BT482" s="82">
        <v>5380.9332114103927</v>
      </c>
      <c r="BU482" s="82">
        <v>0</v>
      </c>
      <c r="BV482" s="82">
        <v>79.100042365730644</v>
      </c>
      <c r="BW482" s="82">
        <v>5460.0332537761233</v>
      </c>
      <c r="BX482" s="82">
        <v>5380.9332114103927</v>
      </c>
      <c r="BY482" s="82">
        <v>0</v>
      </c>
      <c r="BZ482" s="82">
        <v>79.100042365730644</v>
      </c>
      <c r="CA482" s="82">
        <v>5460.0332537761233</v>
      </c>
      <c r="CB482" s="82">
        <v>387656.1827774999</v>
      </c>
      <c r="CC482" s="82">
        <v>0</v>
      </c>
      <c r="CD482" s="82">
        <v>5698.5692399999989</v>
      </c>
      <c r="CE482" s="82">
        <v>393354.7520175</v>
      </c>
      <c r="CF482" s="82">
        <v>5380.9332114103927</v>
      </c>
      <c r="CG482" s="82">
        <v>0</v>
      </c>
      <c r="CH482" s="82">
        <v>79.100042365730644</v>
      </c>
      <c r="CI482" s="82">
        <v>5460.0332537761233</v>
      </c>
      <c r="CJ482" s="82" t="s">
        <v>96</v>
      </c>
      <c r="CK482" s="83">
        <v>1.4999999999999999E-2</v>
      </c>
      <c r="CL482" s="83">
        <v>3.5000000000000003E-2</v>
      </c>
      <c r="CM482" s="83">
        <v>0.26500000000000001</v>
      </c>
      <c r="CN482" s="82">
        <v>1234.77045</v>
      </c>
      <c r="CO482" s="82">
        <v>2881.1310500000004</v>
      </c>
      <c r="CP482" s="82">
        <v>21814.27795</v>
      </c>
      <c r="CQ482" s="82">
        <v>1234.77045</v>
      </c>
      <c r="CR482" s="89">
        <v>1234.77045</v>
      </c>
      <c r="CS482" s="82">
        <v>1234.77045</v>
      </c>
      <c r="CT482" s="82">
        <v>2881.1310500000004</v>
      </c>
      <c r="CU482" s="82">
        <v>21814.27795</v>
      </c>
      <c r="CV482" s="82">
        <v>1234.77045</v>
      </c>
      <c r="CW482" s="82">
        <v>1234.77045</v>
      </c>
    </row>
    <row r="483" spans="1:101">
      <c r="A483" s="86" t="s">
        <v>520</v>
      </c>
      <c r="B483" s="87" t="s">
        <v>1018</v>
      </c>
      <c r="C483" s="75" t="s">
        <v>2040</v>
      </c>
      <c r="D483" s="74" t="s">
        <v>2605</v>
      </c>
      <c r="E483" s="74" t="s">
        <v>520</v>
      </c>
      <c r="F483" s="74" t="s">
        <v>1018</v>
      </c>
      <c r="G483" s="74" t="s">
        <v>1019</v>
      </c>
      <c r="I483" s="74" t="s">
        <v>836</v>
      </c>
      <c r="J483" s="74" t="s">
        <v>2582</v>
      </c>
      <c r="K483" s="74" t="s">
        <v>100</v>
      </c>
      <c r="L483" s="74" t="s">
        <v>89</v>
      </c>
      <c r="M483" s="74" t="s">
        <v>90</v>
      </c>
      <c r="N483" s="74" t="s">
        <v>1021</v>
      </c>
      <c r="O483" s="76">
        <v>44525</v>
      </c>
      <c r="P483" s="76">
        <v>44469</v>
      </c>
      <c r="Q483" s="77">
        <v>1</v>
      </c>
      <c r="R483" s="74" t="s">
        <v>94</v>
      </c>
      <c r="S483" s="77">
        <v>4500000</v>
      </c>
      <c r="T483" s="77">
        <v>4500000</v>
      </c>
      <c r="U483" s="77">
        <v>59812.5</v>
      </c>
      <c r="V483" s="78">
        <v>5.5E-2</v>
      </c>
      <c r="W483" s="79">
        <v>1</v>
      </c>
      <c r="X483" s="77">
        <v>4500000</v>
      </c>
      <c r="Y483" s="88">
        <v>4500000</v>
      </c>
      <c r="Z483" s="77">
        <v>59812.5</v>
      </c>
      <c r="AA483" s="74">
        <v>0</v>
      </c>
      <c r="AB483" s="74">
        <v>0</v>
      </c>
      <c r="AD483" s="74">
        <v>0</v>
      </c>
      <c r="AE483" s="74">
        <v>0</v>
      </c>
      <c r="AF483" s="74">
        <v>0</v>
      </c>
      <c r="AG483" s="74">
        <v>0</v>
      </c>
      <c r="AI483" s="74">
        <v>4</v>
      </c>
      <c r="AJ483" s="74">
        <v>4</v>
      </c>
      <c r="AL483" s="74">
        <v>4</v>
      </c>
      <c r="AM483" s="74" t="s">
        <v>95</v>
      </c>
      <c r="AN483" s="74">
        <v>0</v>
      </c>
      <c r="AO483" s="74" t="s">
        <v>95</v>
      </c>
      <c r="AP483" s="74" t="s">
        <v>95</v>
      </c>
      <c r="AQ483" s="74">
        <v>1</v>
      </c>
      <c r="AS483" s="74">
        <v>1</v>
      </c>
      <c r="AT483" s="74" t="s">
        <v>92</v>
      </c>
      <c r="AU483" s="74" t="s">
        <v>2579</v>
      </c>
      <c r="AV483" s="74" t="s">
        <v>94</v>
      </c>
      <c r="AW483" s="77">
        <v>10000000</v>
      </c>
      <c r="AX483" s="77">
        <v>500000</v>
      </c>
      <c r="AY483" s="79">
        <v>1</v>
      </c>
      <c r="AZ483" s="77">
        <v>64854000</v>
      </c>
      <c r="BA483" s="77">
        <v>3242700</v>
      </c>
      <c r="BB483" s="74" t="s">
        <v>93</v>
      </c>
      <c r="BC483" s="75" t="s">
        <v>2040</v>
      </c>
      <c r="BD483" s="82">
        <v>34338.15229235094</v>
      </c>
      <c r="BE483" s="82">
        <v>0</v>
      </c>
      <c r="BF483" s="82">
        <v>456.41127421916462</v>
      </c>
      <c r="BG483" s="82">
        <v>34794.563566570105</v>
      </c>
      <c r="BH483" s="82">
        <v>34338.15229235094</v>
      </c>
      <c r="BI483" s="82">
        <v>0</v>
      </c>
      <c r="BJ483" s="82">
        <v>456.41127421916462</v>
      </c>
      <c r="BK483" s="82">
        <v>34794.563566570105</v>
      </c>
      <c r="BL483" s="82">
        <v>4050000</v>
      </c>
      <c r="BM483" s="82">
        <v>0</v>
      </c>
      <c r="BN483" s="82">
        <v>53831.25</v>
      </c>
      <c r="BO483" s="82">
        <v>4103831.25</v>
      </c>
      <c r="BP483" s="82">
        <v>34338.15229235094</v>
      </c>
      <c r="BQ483" s="82">
        <v>0</v>
      </c>
      <c r="BR483" s="82">
        <v>456.41127421916462</v>
      </c>
      <c r="BS483" s="89">
        <v>34794.563566570105</v>
      </c>
      <c r="BT483" s="82">
        <v>179674.38186972629</v>
      </c>
      <c r="BU483" s="82">
        <v>0</v>
      </c>
      <c r="BV483" s="82">
        <v>2388.171992351779</v>
      </c>
      <c r="BW483" s="82">
        <v>182062.55386207806</v>
      </c>
      <c r="BX483" s="82">
        <v>179674.38186972629</v>
      </c>
      <c r="BY483" s="82">
        <v>0</v>
      </c>
      <c r="BZ483" s="82">
        <v>2388.171992351779</v>
      </c>
      <c r="CA483" s="82">
        <v>182062.55386207806</v>
      </c>
      <c r="CB483" s="82">
        <v>21191625</v>
      </c>
      <c r="CC483" s="82">
        <v>0</v>
      </c>
      <c r="CD483" s="82">
        <v>281672.015625</v>
      </c>
      <c r="CE483" s="82">
        <v>21473297.015625</v>
      </c>
      <c r="CF483" s="82">
        <v>179674.38186972629</v>
      </c>
      <c r="CG483" s="82">
        <v>0</v>
      </c>
      <c r="CH483" s="82">
        <v>2388.171992351779</v>
      </c>
      <c r="CI483" s="82">
        <v>182062.55386207806</v>
      </c>
      <c r="CJ483" s="82" t="s">
        <v>96</v>
      </c>
      <c r="CK483" s="83">
        <v>1.4999999999999999E-2</v>
      </c>
      <c r="CL483" s="83">
        <v>3.5000000000000003E-2</v>
      </c>
      <c r="CM483" s="83">
        <v>0.26500000000000001</v>
      </c>
      <c r="CN483" s="82">
        <v>67500</v>
      </c>
      <c r="CO483" s="82">
        <v>157500.00000000003</v>
      </c>
      <c r="CP483" s="82">
        <v>1192500</v>
      </c>
      <c r="CQ483" s="82">
        <v>67500</v>
      </c>
      <c r="CR483" s="89">
        <v>67500</v>
      </c>
      <c r="CS483" s="82">
        <v>67500</v>
      </c>
      <c r="CT483" s="82">
        <v>157500.00000000003</v>
      </c>
      <c r="CU483" s="82">
        <v>1192500</v>
      </c>
      <c r="CV483" s="82">
        <v>67500</v>
      </c>
      <c r="CW483" s="82">
        <v>67500</v>
      </c>
    </row>
    <row r="484" spans="1:101">
      <c r="A484" s="86" t="s">
        <v>520</v>
      </c>
      <c r="B484" s="87" t="s">
        <v>1022</v>
      </c>
      <c r="C484" s="75" t="s">
        <v>2041</v>
      </c>
      <c r="D484" s="74" t="s">
        <v>2605</v>
      </c>
      <c r="E484" s="74" t="s">
        <v>520</v>
      </c>
      <c r="F484" s="74" t="s">
        <v>1022</v>
      </c>
      <c r="G484" s="74" t="s">
        <v>1023</v>
      </c>
      <c r="I484" s="74" t="s">
        <v>836</v>
      </c>
      <c r="J484" s="74" t="s">
        <v>2588</v>
      </c>
      <c r="K484" s="74" t="s">
        <v>504</v>
      </c>
      <c r="L484" s="74" t="s">
        <v>89</v>
      </c>
      <c r="M484" s="74" t="s">
        <v>90</v>
      </c>
      <c r="N484" s="74" t="s">
        <v>1025</v>
      </c>
      <c r="O484" s="76">
        <v>44525</v>
      </c>
      <c r="P484" s="76">
        <v>44469</v>
      </c>
      <c r="Q484" s="77">
        <v>1</v>
      </c>
      <c r="R484" s="74" t="s">
        <v>94</v>
      </c>
      <c r="S484" s="77">
        <v>4000000</v>
      </c>
      <c r="T484" s="77">
        <v>4000000</v>
      </c>
      <c r="U484" s="77">
        <v>53166.67</v>
      </c>
      <c r="V484" s="78">
        <v>5.5E-2</v>
      </c>
      <c r="W484" s="79">
        <v>1</v>
      </c>
      <c r="X484" s="77">
        <v>4000000</v>
      </c>
      <c r="Y484" s="88">
        <v>4000000</v>
      </c>
      <c r="Z484" s="77">
        <v>53166.67</v>
      </c>
      <c r="AA484" s="74">
        <v>0</v>
      </c>
      <c r="AB484" s="74">
        <v>0</v>
      </c>
      <c r="AD484" s="74">
        <v>0</v>
      </c>
      <c r="AE484" s="74">
        <v>0</v>
      </c>
      <c r="AF484" s="74">
        <v>0</v>
      </c>
      <c r="AG484" s="74">
        <v>0</v>
      </c>
      <c r="AI484" s="74">
        <v>4</v>
      </c>
      <c r="AJ484" s="74">
        <v>4</v>
      </c>
      <c r="AL484" s="74">
        <v>4</v>
      </c>
      <c r="AM484" s="74" t="s">
        <v>95</v>
      </c>
      <c r="AN484" s="74">
        <v>0</v>
      </c>
      <c r="AO484" s="74" t="s">
        <v>95</v>
      </c>
      <c r="AP484" s="74" t="s">
        <v>95</v>
      </c>
      <c r="AQ484" s="74">
        <v>1</v>
      </c>
      <c r="AS484" s="74">
        <v>1</v>
      </c>
      <c r="AT484" s="74" t="s">
        <v>92</v>
      </c>
      <c r="AU484" s="74" t="s">
        <v>2579</v>
      </c>
      <c r="AV484" s="74" t="s">
        <v>94</v>
      </c>
      <c r="AW484" s="77">
        <v>5000000</v>
      </c>
      <c r="AX484" s="77">
        <v>1000000</v>
      </c>
      <c r="AY484" s="79">
        <v>1</v>
      </c>
      <c r="AZ484" s="77">
        <v>32427000</v>
      </c>
      <c r="BA484" s="77">
        <v>6485400</v>
      </c>
      <c r="BB484" s="74" t="s">
        <v>93</v>
      </c>
      <c r="BC484" s="75" t="s">
        <v>2041</v>
      </c>
      <c r="BD484" s="82">
        <v>30522.802037645284</v>
      </c>
      <c r="BE484" s="82">
        <v>0</v>
      </c>
      <c r="BF484" s="82">
        <v>405.69893585270347</v>
      </c>
      <c r="BG484" s="82">
        <v>30928.500973497987</v>
      </c>
      <c r="BH484" s="82">
        <v>30522.802037645284</v>
      </c>
      <c r="BI484" s="82">
        <v>0</v>
      </c>
      <c r="BJ484" s="82">
        <v>405.69893585270347</v>
      </c>
      <c r="BK484" s="82">
        <v>30928.500973497987</v>
      </c>
      <c r="BL484" s="82">
        <v>3600000</v>
      </c>
      <c r="BM484" s="82">
        <v>0</v>
      </c>
      <c r="BN484" s="82">
        <v>47850.002999999997</v>
      </c>
      <c r="BO484" s="82">
        <v>3647850.0029999996</v>
      </c>
      <c r="BP484" s="82">
        <v>30522.802037645284</v>
      </c>
      <c r="BQ484" s="82">
        <v>0</v>
      </c>
      <c r="BR484" s="82">
        <v>405.69893585270347</v>
      </c>
      <c r="BS484" s="89">
        <v>30928.500973497987</v>
      </c>
      <c r="BT484" s="82">
        <v>159710.56166197895</v>
      </c>
      <c r="BU484" s="82">
        <v>0</v>
      </c>
      <c r="BV484" s="82">
        <v>2122.8196818492711</v>
      </c>
      <c r="BW484" s="82">
        <v>161833.38134382822</v>
      </c>
      <c r="BX484" s="82">
        <v>159710.56166197895</v>
      </c>
      <c r="BY484" s="82">
        <v>0</v>
      </c>
      <c r="BZ484" s="82">
        <v>2122.8196818492711</v>
      </c>
      <c r="CA484" s="82">
        <v>161833.38134382822</v>
      </c>
      <c r="CB484" s="82">
        <v>18837000</v>
      </c>
      <c r="CC484" s="82">
        <v>0</v>
      </c>
      <c r="CD484" s="82">
        <v>250375.14069749997</v>
      </c>
      <c r="CE484" s="82">
        <v>19087375.140697498</v>
      </c>
      <c r="CF484" s="82">
        <v>159710.56166197895</v>
      </c>
      <c r="CG484" s="82">
        <v>0</v>
      </c>
      <c r="CH484" s="82">
        <v>2122.8196818492711</v>
      </c>
      <c r="CI484" s="82">
        <v>161833.38134382822</v>
      </c>
      <c r="CJ484" s="82" t="s">
        <v>96</v>
      </c>
      <c r="CK484" s="83">
        <v>1.4999999999999999E-2</v>
      </c>
      <c r="CL484" s="83">
        <v>3.5000000000000003E-2</v>
      </c>
      <c r="CM484" s="83">
        <v>0.26500000000000001</v>
      </c>
      <c r="CN484" s="82">
        <v>60000</v>
      </c>
      <c r="CO484" s="82">
        <v>140000</v>
      </c>
      <c r="CP484" s="82">
        <v>1060000</v>
      </c>
      <c r="CQ484" s="82">
        <v>60000</v>
      </c>
      <c r="CR484" s="89">
        <v>60000</v>
      </c>
      <c r="CS484" s="82">
        <v>60000</v>
      </c>
      <c r="CT484" s="82">
        <v>140000</v>
      </c>
      <c r="CU484" s="82">
        <v>1060000</v>
      </c>
      <c r="CV484" s="82">
        <v>60000</v>
      </c>
      <c r="CW484" s="82">
        <v>60000</v>
      </c>
    </row>
    <row r="485" spans="1:101">
      <c r="A485" s="86" t="s">
        <v>520</v>
      </c>
      <c r="B485" s="87" t="s">
        <v>1026</v>
      </c>
      <c r="C485" s="75" t="s">
        <v>2042</v>
      </c>
      <c r="D485" s="74" t="s">
        <v>2605</v>
      </c>
      <c r="E485" s="74" t="s">
        <v>520</v>
      </c>
      <c r="F485" s="74" t="s">
        <v>1026</v>
      </c>
      <c r="G485" s="74" t="s">
        <v>1027</v>
      </c>
      <c r="I485" s="74" t="s">
        <v>836</v>
      </c>
      <c r="J485" s="74" t="s">
        <v>2582</v>
      </c>
      <c r="K485" s="74" t="s">
        <v>100</v>
      </c>
      <c r="L485" s="74" t="s">
        <v>89</v>
      </c>
      <c r="M485" s="74" t="s">
        <v>90</v>
      </c>
      <c r="N485" s="74" t="s">
        <v>1029</v>
      </c>
      <c r="O485" s="76">
        <v>44525</v>
      </c>
      <c r="P485" s="76">
        <v>44469</v>
      </c>
      <c r="Q485" s="77">
        <v>1</v>
      </c>
      <c r="R485" s="74" t="s">
        <v>94</v>
      </c>
      <c r="S485" s="77">
        <v>3280531.33</v>
      </c>
      <c r="T485" s="77">
        <v>3280531.33</v>
      </c>
      <c r="U485" s="77">
        <v>43603.73</v>
      </c>
      <c r="V485" s="78">
        <v>5.5E-2</v>
      </c>
      <c r="W485" s="79">
        <v>1</v>
      </c>
      <c r="X485" s="77">
        <v>3280531.33</v>
      </c>
      <c r="Y485" s="88">
        <v>3280531.33</v>
      </c>
      <c r="Z485" s="77">
        <v>43603.73</v>
      </c>
      <c r="AA485" s="74">
        <v>0</v>
      </c>
      <c r="AB485" s="74">
        <v>0</v>
      </c>
      <c r="AD485" s="74">
        <v>0</v>
      </c>
      <c r="AE485" s="74">
        <v>0</v>
      </c>
      <c r="AF485" s="74">
        <v>0</v>
      </c>
      <c r="AG485" s="74">
        <v>0</v>
      </c>
      <c r="AI485" s="74">
        <v>4</v>
      </c>
      <c r="AJ485" s="74">
        <v>4</v>
      </c>
      <c r="AL485" s="74">
        <v>4</v>
      </c>
      <c r="AM485" s="74" t="s">
        <v>95</v>
      </c>
      <c r="AN485" s="74">
        <v>0</v>
      </c>
      <c r="AO485" s="74" t="s">
        <v>95</v>
      </c>
      <c r="AP485" s="74" t="s">
        <v>95</v>
      </c>
      <c r="AQ485" s="74">
        <v>1</v>
      </c>
      <c r="AS485" s="74">
        <v>1</v>
      </c>
      <c r="AT485" s="74" t="s">
        <v>92</v>
      </c>
      <c r="AU485" s="74" t="s">
        <v>2579</v>
      </c>
      <c r="AV485" s="74" t="s">
        <v>94</v>
      </c>
      <c r="AW485" s="77">
        <v>5000000</v>
      </c>
      <c r="AX485" s="77">
        <v>258886.2</v>
      </c>
      <c r="AY485" s="79">
        <v>1</v>
      </c>
      <c r="AZ485" s="77">
        <v>32427000</v>
      </c>
      <c r="BA485" s="77">
        <v>1678980.5614800001</v>
      </c>
      <c r="BB485" s="74" t="s">
        <v>93</v>
      </c>
      <c r="BC485" s="75" t="s">
        <v>2042</v>
      </c>
      <c r="BD485" s="82">
        <v>25032.752090970796</v>
      </c>
      <c r="BE485" s="82">
        <v>0</v>
      </c>
      <c r="BF485" s="82">
        <v>332.72700472323368</v>
      </c>
      <c r="BG485" s="82">
        <v>25365.479095694031</v>
      </c>
      <c r="BH485" s="82">
        <v>25032.752090970796</v>
      </c>
      <c r="BI485" s="82">
        <v>0</v>
      </c>
      <c r="BJ485" s="82">
        <v>332.72700472323368</v>
      </c>
      <c r="BK485" s="82">
        <v>25365.479095694031</v>
      </c>
      <c r="BL485" s="82">
        <v>2952478.1969999997</v>
      </c>
      <c r="BM485" s="82">
        <v>0</v>
      </c>
      <c r="BN485" s="82">
        <v>39243.357000000004</v>
      </c>
      <c r="BO485" s="82">
        <v>2991721.5539999995</v>
      </c>
      <c r="BP485" s="82">
        <v>25032.752090970796</v>
      </c>
      <c r="BQ485" s="82">
        <v>0</v>
      </c>
      <c r="BR485" s="82">
        <v>332.72700472323368</v>
      </c>
      <c r="BS485" s="89">
        <v>25365.479095694031</v>
      </c>
      <c r="BT485" s="82">
        <v>130983.87531600469</v>
      </c>
      <c r="BU485" s="82">
        <v>0</v>
      </c>
      <c r="BV485" s="82">
        <v>1740.9940522143202</v>
      </c>
      <c r="BW485" s="82">
        <v>132724.86936821902</v>
      </c>
      <c r="BX485" s="82">
        <v>130983.87531600469</v>
      </c>
      <c r="BY485" s="82">
        <v>0</v>
      </c>
      <c r="BZ485" s="82">
        <v>1740.9940522143202</v>
      </c>
      <c r="CA485" s="82">
        <v>132724.86936821902</v>
      </c>
      <c r="CB485" s="82">
        <v>15448842.165802497</v>
      </c>
      <c r="CC485" s="82">
        <v>0</v>
      </c>
      <c r="CD485" s="82">
        <v>205340.8655025</v>
      </c>
      <c r="CE485" s="82">
        <v>15654183.031304996</v>
      </c>
      <c r="CF485" s="82">
        <v>130983.87531600469</v>
      </c>
      <c r="CG485" s="82">
        <v>0</v>
      </c>
      <c r="CH485" s="82">
        <v>1740.9940522143202</v>
      </c>
      <c r="CI485" s="82">
        <v>132724.86936821902</v>
      </c>
      <c r="CJ485" s="82" t="s">
        <v>96</v>
      </c>
      <c r="CK485" s="83">
        <v>1.4999999999999999E-2</v>
      </c>
      <c r="CL485" s="83">
        <v>3.5000000000000003E-2</v>
      </c>
      <c r="CM485" s="83">
        <v>0.26500000000000001</v>
      </c>
      <c r="CN485" s="82">
        <v>49207.969949999999</v>
      </c>
      <c r="CO485" s="82">
        <v>114818.59655000002</v>
      </c>
      <c r="CP485" s="82">
        <v>869340.80245000008</v>
      </c>
      <c r="CQ485" s="82">
        <v>49207.969949999999</v>
      </c>
      <c r="CR485" s="89">
        <v>49207.969949999999</v>
      </c>
      <c r="CS485" s="82">
        <v>49207.969949999999</v>
      </c>
      <c r="CT485" s="82">
        <v>114818.59655000002</v>
      </c>
      <c r="CU485" s="82">
        <v>869340.80245000008</v>
      </c>
      <c r="CV485" s="82">
        <v>49207.969949999999</v>
      </c>
      <c r="CW485" s="82">
        <v>49207.969949999999</v>
      </c>
    </row>
    <row r="486" spans="1:101">
      <c r="A486" s="86" t="s">
        <v>520</v>
      </c>
      <c r="B486" s="87" t="s">
        <v>1030</v>
      </c>
      <c r="C486" s="75" t="s">
        <v>2043</v>
      </c>
      <c r="D486" s="74" t="s">
        <v>2605</v>
      </c>
      <c r="E486" s="74" t="s">
        <v>520</v>
      </c>
      <c r="F486" s="74" t="s">
        <v>1030</v>
      </c>
      <c r="G486" s="74" t="s">
        <v>1027</v>
      </c>
      <c r="I486" s="74" t="s">
        <v>836</v>
      </c>
      <c r="J486" s="74" t="s">
        <v>2582</v>
      </c>
      <c r="K486" s="74" t="s">
        <v>100</v>
      </c>
      <c r="L486" s="74" t="s">
        <v>89</v>
      </c>
      <c r="M486" s="74" t="s">
        <v>90</v>
      </c>
      <c r="N486" s="74" t="s">
        <v>1029</v>
      </c>
      <c r="O486" s="76">
        <v>44525</v>
      </c>
      <c r="P486" s="76">
        <v>44469</v>
      </c>
      <c r="Q486" s="77">
        <v>1</v>
      </c>
      <c r="R486" s="74" t="s">
        <v>94</v>
      </c>
      <c r="S486" s="77">
        <v>1254860.03</v>
      </c>
      <c r="T486" s="77">
        <v>1254860.03</v>
      </c>
      <c r="U486" s="77">
        <v>16679.18</v>
      </c>
      <c r="V486" s="78">
        <v>5.5E-2</v>
      </c>
      <c r="W486" s="79">
        <v>1</v>
      </c>
      <c r="X486" s="77">
        <v>1254860.03</v>
      </c>
      <c r="Y486" s="88">
        <v>1254860.03</v>
      </c>
      <c r="Z486" s="77">
        <v>16679.18</v>
      </c>
      <c r="AA486" s="74">
        <v>0</v>
      </c>
      <c r="AB486" s="74">
        <v>0</v>
      </c>
      <c r="AD486" s="74">
        <v>0</v>
      </c>
      <c r="AE486" s="74">
        <v>0</v>
      </c>
      <c r="AF486" s="74">
        <v>0</v>
      </c>
      <c r="AG486" s="74">
        <v>0</v>
      </c>
      <c r="AI486" s="74">
        <v>4</v>
      </c>
      <c r="AJ486" s="74">
        <v>4</v>
      </c>
      <c r="AL486" s="74">
        <v>4</v>
      </c>
      <c r="AM486" s="74" t="s">
        <v>95</v>
      </c>
      <c r="AN486" s="74">
        <v>0</v>
      </c>
      <c r="AO486" s="74" t="s">
        <v>95</v>
      </c>
      <c r="AP486" s="74" t="s">
        <v>95</v>
      </c>
      <c r="AQ486" s="74">
        <v>1</v>
      </c>
      <c r="AS486" s="74">
        <v>1</v>
      </c>
      <c r="AT486" s="74" t="s">
        <v>92</v>
      </c>
      <c r="AU486" s="74" t="s">
        <v>2579</v>
      </c>
      <c r="AV486" s="74" t="s">
        <v>94</v>
      </c>
      <c r="AW486" s="77">
        <v>5000000</v>
      </c>
      <c r="AX486" s="77">
        <v>258886.2</v>
      </c>
      <c r="AY486" s="79">
        <v>1</v>
      </c>
      <c r="AZ486" s="77">
        <v>32427000</v>
      </c>
      <c r="BA486" s="77">
        <v>1678980.5614800001</v>
      </c>
      <c r="BB486" s="74" t="s">
        <v>93</v>
      </c>
      <c r="BC486" s="75" t="s">
        <v>2043</v>
      </c>
      <c r="BD486" s="82">
        <v>9575.4610701609035</v>
      </c>
      <c r="BE486" s="82">
        <v>0</v>
      </c>
      <c r="BF486" s="82">
        <v>127.27382732256311</v>
      </c>
      <c r="BG486" s="82">
        <v>9702.7348974834658</v>
      </c>
      <c r="BH486" s="82">
        <v>9575.4610701609035</v>
      </c>
      <c r="BI486" s="82">
        <v>0</v>
      </c>
      <c r="BJ486" s="82">
        <v>127.27382732256311</v>
      </c>
      <c r="BK486" s="82">
        <v>9702.7348974834658</v>
      </c>
      <c r="BL486" s="82">
        <v>1129374.027</v>
      </c>
      <c r="BM486" s="82">
        <v>0</v>
      </c>
      <c r="BN486" s="82">
        <v>15011.262000000001</v>
      </c>
      <c r="BO486" s="82">
        <v>1144385.2889999999</v>
      </c>
      <c r="BP486" s="82">
        <v>9575.4610701609035</v>
      </c>
      <c r="BQ486" s="82">
        <v>0</v>
      </c>
      <c r="BR486" s="82">
        <v>127.27382732256311</v>
      </c>
      <c r="BS486" s="89">
        <v>9702.7348974834658</v>
      </c>
      <c r="BT486" s="82">
        <v>50103.600049616929</v>
      </c>
      <c r="BU486" s="82">
        <v>0</v>
      </c>
      <c r="BV486" s="82">
        <v>665.96030146531143</v>
      </c>
      <c r="BW486" s="82">
        <v>50769.560351082233</v>
      </c>
      <c r="BX486" s="82">
        <v>50103.600049616929</v>
      </c>
      <c r="BY486" s="82">
        <v>0</v>
      </c>
      <c r="BZ486" s="82">
        <v>665.96030146531143</v>
      </c>
      <c r="CA486" s="82">
        <v>50769.560351082233</v>
      </c>
      <c r="CB486" s="82">
        <v>5909449.5962774996</v>
      </c>
      <c r="CC486" s="82">
        <v>0</v>
      </c>
      <c r="CD486" s="82">
        <v>78546.428415000002</v>
      </c>
      <c r="CE486" s="82">
        <v>5987996.0246924991</v>
      </c>
      <c r="CF486" s="82">
        <v>50103.600049616929</v>
      </c>
      <c r="CG486" s="82">
        <v>0</v>
      </c>
      <c r="CH486" s="82">
        <v>665.96030146531143</v>
      </c>
      <c r="CI486" s="82">
        <v>50769.560351082233</v>
      </c>
      <c r="CJ486" s="82" t="s">
        <v>96</v>
      </c>
      <c r="CK486" s="83">
        <v>1.4999999999999999E-2</v>
      </c>
      <c r="CL486" s="83">
        <v>3.5000000000000003E-2</v>
      </c>
      <c r="CM486" s="83">
        <v>0.26500000000000001</v>
      </c>
      <c r="CN486" s="82">
        <v>18822.900450000001</v>
      </c>
      <c r="CO486" s="82">
        <v>43920.101050000005</v>
      </c>
      <c r="CP486" s="82">
        <v>332537.90795000002</v>
      </c>
      <c r="CQ486" s="82">
        <v>18822.900450000001</v>
      </c>
      <c r="CR486" s="89">
        <v>18822.900450000001</v>
      </c>
      <c r="CS486" s="82">
        <v>18822.900450000001</v>
      </c>
      <c r="CT486" s="82">
        <v>43920.101050000005</v>
      </c>
      <c r="CU486" s="82">
        <v>332537.90795000002</v>
      </c>
      <c r="CV486" s="82">
        <v>18822.900450000001</v>
      </c>
      <c r="CW486" s="82">
        <v>18822.900450000001</v>
      </c>
    </row>
    <row r="487" spans="1:101">
      <c r="A487" s="86" t="s">
        <v>520</v>
      </c>
      <c r="B487" s="87" t="s">
        <v>1031</v>
      </c>
      <c r="C487" s="75" t="s">
        <v>2044</v>
      </c>
      <c r="D487" s="74" t="s">
        <v>2605</v>
      </c>
      <c r="E487" s="74" t="s">
        <v>520</v>
      </c>
      <c r="F487" s="74" t="s">
        <v>1031</v>
      </c>
      <c r="G487" s="74" t="s">
        <v>1027</v>
      </c>
      <c r="I487" s="74" t="s">
        <v>836</v>
      </c>
      <c r="J487" s="74" t="s">
        <v>2582</v>
      </c>
      <c r="K487" s="74" t="s">
        <v>100</v>
      </c>
      <c r="L487" s="74" t="s">
        <v>89</v>
      </c>
      <c r="M487" s="74" t="s">
        <v>90</v>
      </c>
      <c r="N487" s="74" t="s">
        <v>1029</v>
      </c>
      <c r="O487" s="76">
        <v>44525</v>
      </c>
      <c r="P487" s="76">
        <v>44469</v>
      </c>
      <c r="Q487" s="77">
        <v>1</v>
      </c>
      <c r="R487" s="74" t="s">
        <v>94</v>
      </c>
      <c r="S487" s="77">
        <v>205722.44</v>
      </c>
      <c r="T487" s="77">
        <v>205722.44</v>
      </c>
      <c r="U487" s="77">
        <v>2734.39</v>
      </c>
      <c r="V487" s="78">
        <v>5.5E-2</v>
      </c>
      <c r="W487" s="79">
        <v>1</v>
      </c>
      <c r="X487" s="77">
        <v>205722.44</v>
      </c>
      <c r="Y487" s="88">
        <v>205722.44</v>
      </c>
      <c r="Z487" s="77">
        <v>2734.39</v>
      </c>
      <c r="AA487" s="74">
        <v>0</v>
      </c>
      <c r="AB487" s="74">
        <v>0</v>
      </c>
      <c r="AD487" s="74">
        <v>0</v>
      </c>
      <c r="AE487" s="74">
        <v>0</v>
      </c>
      <c r="AF487" s="74">
        <v>0</v>
      </c>
      <c r="AG487" s="74">
        <v>0</v>
      </c>
      <c r="AI487" s="74">
        <v>4</v>
      </c>
      <c r="AJ487" s="74">
        <v>4</v>
      </c>
      <c r="AL487" s="74">
        <v>4</v>
      </c>
      <c r="AM487" s="74" t="s">
        <v>95</v>
      </c>
      <c r="AN487" s="74">
        <v>0</v>
      </c>
      <c r="AO487" s="74" t="s">
        <v>95</v>
      </c>
      <c r="AP487" s="74" t="s">
        <v>95</v>
      </c>
      <c r="AQ487" s="74">
        <v>1</v>
      </c>
      <c r="AS487" s="74">
        <v>1</v>
      </c>
      <c r="AT487" s="74" t="s">
        <v>92</v>
      </c>
      <c r="AU487" s="74" t="s">
        <v>2579</v>
      </c>
      <c r="AV487" s="74" t="s">
        <v>94</v>
      </c>
      <c r="AW487" s="77">
        <v>5000000</v>
      </c>
      <c r="AX487" s="77">
        <v>258886.2</v>
      </c>
      <c r="AY487" s="79">
        <v>1</v>
      </c>
      <c r="AZ487" s="77">
        <v>32427000</v>
      </c>
      <c r="BA487" s="77">
        <v>1678980.5614800001</v>
      </c>
      <c r="BB487" s="74" t="s">
        <v>93</v>
      </c>
      <c r="BC487" s="75" t="s">
        <v>2044</v>
      </c>
      <c r="BD487" s="82">
        <v>1569.8063277053398</v>
      </c>
      <c r="BE487" s="82">
        <v>0</v>
      </c>
      <c r="BF487" s="82">
        <v>20.865311165929221</v>
      </c>
      <c r="BG487" s="82">
        <v>1590.6716388712689</v>
      </c>
      <c r="BH487" s="82">
        <v>1569.8063277053398</v>
      </c>
      <c r="BI487" s="82">
        <v>0</v>
      </c>
      <c r="BJ487" s="82">
        <v>20.865311165929221</v>
      </c>
      <c r="BK487" s="82">
        <v>1590.6716388712689</v>
      </c>
      <c r="BL487" s="82">
        <v>185150.196</v>
      </c>
      <c r="BM487" s="82">
        <v>0</v>
      </c>
      <c r="BN487" s="82">
        <v>2460.951</v>
      </c>
      <c r="BO487" s="82">
        <v>187611.14699999997</v>
      </c>
      <c r="BP487" s="82">
        <v>1569.8063277053398</v>
      </c>
      <c r="BQ487" s="82">
        <v>0</v>
      </c>
      <c r="BR487" s="82">
        <v>20.865311165929221</v>
      </c>
      <c r="BS487" s="89">
        <v>1590.6716388712689</v>
      </c>
      <c r="BT487" s="82">
        <v>8214.0116097181908</v>
      </c>
      <c r="BU487" s="82">
        <v>0</v>
      </c>
      <c r="BV487" s="82">
        <v>109.17774067572465</v>
      </c>
      <c r="BW487" s="82">
        <v>8323.1893503939136</v>
      </c>
      <c r="BX487" s="82">
        <v>8214.0116097181908</v>
      </c>
      <c r="BY487" s="82">
        <v>0</v>
      </c>
      <c r="BZ487" s="82">
        <v>109.17774067572465</v>
      </c>
      <c r="CA487" s="82">
        <v>8323.1893503939136</v>
      </c>
      <c r="CB487" s="82">
        <v>968798.40056999994</v>
      </c>
      <c r="CC487" s="82">
        <v>0</v>
      </c>
      <c r="CD487" s="82">
        <v>12876.926107499999</v>
      </c>
      <c r="CE487" s="82">
        <v>981675.3266774998</v>
      </c>
      <c r="CF487" s="82">
        <v>8214.0116097181908</v>
      </c>
      <c r="CG487" s="82">
        <v>0</v>
      </c>
      <c r="CH487" s="82">
        <v>109.17774067572465</v>
      </c>
      <c r="CI487" s="82">
        <v>8323.1893503939136</v>
      </c>
      <c r="CJ487" s="82" t="s">
        <v>96</v>
      </c>
      <c r="CK487" s="83">
        <v>1.4999999999999999E-2</v>
      </c>
      <c r="CL487" s="83">
        <v>3.5000000000000003E-2</v>
      </c>
      <c r="CM487" s="83">
        <v>0.26500000000000001</v>
      </c>
      <c r="CN487" s="82">
        <v>3085.8366000000001</v>
      </c>
      <c r="CO487" s="82">
        <v>7200.2854000000007</v>
      </c>
      <c r="CP487" s="82">
        <v>54516.446600000003</v>
      </c>
      <c r="CQ487" s="82">
        <v>3085.8366000000001</v>
      </c>
      <c r="CR487" s="89">
        <v>3085.8366000000001</v>
      </c>
      <c r="CS487" s="82">
        <v>3085.8366000000001</v>
      </c>
      <c r="CT487" s="82">
        <v>7200.2854000000007</v>
      </c>
      <c r="CU487" s="82">
        <v>54516.446600000003</v>
      </c>
      <c r="CV487" s="82">
        <v>3085.8366000000001</v>
      </c>
      <c r="CW487" s="82">
        <v>3085.8366000000001</v>
      </c>
    </row>
    <row r="488" spans="1:101">
      <c r="A488" s="86" t="s">
        <v>520</v>
      </c>
      <c r="B488" s="87" t="s">
        <v>1032</v>
      </c>
      <c r="C488" s="75" t="s">
        <v>2045</v>
      </c>
      <c r="D488" s="74" t="s">
        <v>2605</v>
      </c>
      <c r="E488" s="74" t="s">
        <v>520</v>
      </c>
      <c r="F488" s="74" t="s">
        <v>1032</v>
      </c>
      <c r="G488" s="74" t="s">
        <v>1033</v>
      </c>
      <c r="I488" s="74" t="s">
        <v>836</v>
      </c>
      <c r="J488" s="74" t="s">
        <v>2580</v>
      </c>
      <c r="K488" s="74" t="s">
        <v>88</v>
      </c>
      <c r="L488" s="74" t="s">
        <v>89</v>
      </c>
      <c r="M488" s="74" t="s">
        <v>90</v>
      </c>
      <c r="N488" s="74" t="s">
        <v>1035</v>
      </c>
      <c r="O488" s="76">
        <v>44526</v>
      </c>
      <c r="P488" s="76">
        <v>44469</v>
      </c>
      <c r="Q488" s="77">
        <v>1</v>
      </c>
      <c r="R488" s="74" t="s">
        <v>94</v>
      </c>
      <c r="S488" s="77">
        <v>4500000</v>
      </c>
      <c r="T488" s="77">
        <v>4500000</v>
      </c>
      <c r="U488" s="77">
        <v>60500</v>
      </c>
      <c r="V488" s="78">
        <v>5.5E-2</v>
      </c>
      <c r="W488" s="79">
        <v>1</v>
      </c>
      <c r="X488" s="77">
        <v>4500000</v>
      </c>
      <c r="Y488" s="88">
        <v>4500000</v>
      </c>
      <c r="Z488" s="77">
        <v>60500</v>
      </c>
      <c r="AA488" s="74">
        <v>0</v>
      </c>
      <c r="AB488" s="74">
        <v>0</v>
      </c>
      <c r="AD488" s="74">
        <v>0</v>
      </c>
      <c r="AE488" s="74">
        <v>0</v>
      </c>
      <c r="AF488" s="74">
        <v>0</v>
      </c>
      <c r="AG488" s="74">
        <v>0</v>
      </c>
      <c r="AI488" s="74">
        <v>4</v>
      </c>
      <c r="AJ488" s="74">
        <v>4</v>
      </c>
      <c r="AL488" s="74">
        <v>4</v>
      </c>
      <c r="AM488" s="74" t="s">
        <v>95</v>
      </c>
      <c r="AN488" s="74">
        <v>0</v>
      </c>
      <c r="AO488" s="74" t="s">
        <v>95</v>
      </c>
      <c r="AP488" s="74" t="s">
        <v>95</v>
      </c>
      <c r="AQ488" s="74">
        <v>1</v>
      </c>
      <c r="AS488" s="74">
        <v>1</v>
      </c>
      <c r="AT488" s="74" t="s">
        <v>92</v>
      </c>
      <c r="AU488" s="74" t="s">
        <v>2579</v>
      </c>
      <c r="AV488" s="74" t="s">
        <v>94</v>
      </c>
      <c r="AW488" s="77">
        <v>10000000</v>
      </c>
      <c r="AX488" s="77">
        <v>500000</v>
      </c>
      <c r="AY488" s="79">
        <v>1</v>
      </c>
      <c r="AZ488" s="77">
        <v>64854000</v>
      </c>
      <c r="BA488" s="77">
        <v>3242700</v>
      </c>
      <c r="BB488" s="74" t="s">
        <v>93</v>
      </c>
      <c r="BC488" s="75" t="s">
        <v>2045</v>
      </c>
      <c r="BD488" s="82">
        <v>34338.15229235094</v>
      </c>
      <c r="BE488" s="82">
        <v>0</v>
      </c>
      <c r="BF488" s="82">
        <v>461.65738081938485</v>
      </c>
      <c r="BG488" s="82">
        <v>34799.809673170326</v>
      </c>
      <c r="BH488" s="82">
        <v>34338.15229235094</v>
      </c>
      <c r="BI488" s="82">
        <v>0</v>
      </c>
      <c r="BJ488" s="82">
        <v>461.65738081938485</v>
      </c>
      <c r="BK488" s="82">
        <v>34799.809673170326</v>
      </c>
      <c r="BL488" s="82">
        <v>4050000</v>
      </c>
      <c r="BM488" s="82">
        <v>0</v>
      </c>
      <c r="BN488" s="82">
        <v>54450</v>
      </c>
      <c r="BO488" s="82">
        <v>4104450</v>
      </c>
      <c r="BP488" s="82">
        <v>34338.15229235094</v>
      </c>
      <c r="BQ488" s="82">
        <v>0</v>
      </c>
      <c r="BR488" s="82">
        <v>461.65738081938485</v>
      </c>
      <c r="BS488" s="89">
        <v>34799.809673170326</v>
      </c>
      <c r="BT488" s="82">
        <v>179674.38186972629</v>
      </c>
      <c r="BU488" s="82">
        <v>0</v>
      </c>
      <c r="BV488" s="82">
        <v>2415.622245137431</v>
      </c>
      <c r="BW488" s="82">
        <v>182090.00411486372</v>
      </c>
      <c r="BX488" s="82">
        <v>179674.38186972629</v>
      </c>
      <c r="BY488" s="82">
        <v>0</v>
      </c>
      <c r="BZ488" s="82">
        <v>2415.622245137431</v>
      </c>
      <c r="CA488" s="82">
        <v>182090.00411486372</v>
      </c>
      <c r="CB488" s="82">
        <v>21191625</v>
      </c>
      <c r="CC488" s="82">
        <v>0</v>
      </c>
      <c r="CD488" s="82">
        <v>284909.625</v>
      </c>
      <c r="CE488" s="82">
        <v>21476534.625</v>
      </c>
      <c r="CF488" s="82">
        <v>179674.38186972629</v>
      </c>
      <c r="CG488" s="82">
        <v>0</v>
      </c>
      <c r="CH488" s="82">
        <v>2415.622245137431</v>
      </c>
      <c r="CI488" s="82">
        <v>182090.00411486372</v>
      </c>
      <c r="CJ488" s="82" t="s">
        <v>96</v>
      </c>
      <c r="CK488" s="83">
        <v>1.4999999999999999E-2</v>
      </c>
      <c r="CL488" s="83">
        <v>3.5000000000000003E-2</v>
      </c>
      <c r="CM488" s="83">
        <v>0.26500000000000001</v>
      </c>
      <c r="CN488" s="82">
        <v>67500</v>
      </c>
      <c r="CO488" s="82">
        <v>157500.00000000003</v>
      </c>
      <c r="CP488" s="82">
        <v>1192500</v>
      </c>
      <c r="CQ488" s="82">
        <v>67500</v>
      </c>
      <c r="CR488" s="89">
        <v>67500</v>
      </c>
      <c r="CS488" s="82">
        <v>67500</v>
      </c>
      <c r="CT488" s="82">
        <v>157500.00000000003</v>
      </c>
      <c r="CU488" s="82">
        <v>1192500</v>
      </c>
      <c r="CV488" s="82">
        <v>67500</v>
      </c>
      <c r="CW488" s="82">
        <v>67500</v>
      </c>
    </row>
    <row r="489" spans="1:101">
      <c r="A489" s="86" t="s">
        <v>520</v>
      </c>
      <c r="B489" s="87" t="s">
        <v>1036</v>
      </c>
      <c r="C489" s="75" t="s">
        <v>2046</v>
      </c>
      <c r="D489" s="74" t="s">
        <v>2605</v>
      </c>
      <c r="E489" s="74" t="s">
        <v>520</v>
      </c>
      <c r="F489" s="74" t="s">
        <v>1036</v>
      </c>
      <c r="G489" s="74" t="s">
        <v>1037</v>
      </c>
      <c r="I489" s="74" t="s">
        <v>836</v>
      </c>
      <c r="J489" s="74" t="s">
        <v>2582</v>
      </c>
      <c r="K489" s="74" t="s">
        <v>100</v>
      </c>
      <c r="L489" s="74" t="s">
        <v>89</v>
      </c>
      <c r="M489" s="74" t="s">
        <v>90</v>
      </c>
      <c r="N489" s="74" t="s">
        <v>1039</v>
      </c>
      <c r="O489" s="76">
        <v>44525</v>
      </c>
      <c r="P489" s="76">
        <v>44469</v>
      </c>
      <c r="Q489" s="77">
        <v>1</v>
      </c>
      <c r="R489" s="74" t="s">
        <v>94</v>
      </c>
      <c r="S489" s="77">
        <v>340933.51</v>
      </c>
      <c r="T489" s="77">
        <v>340933.51</v>
      </c>
      <c r="U489" s="77">
        <v>4479.49</v>
      </c>
      <c r="V489" s="78">
        <v>5.5E-2</v>
      </c>
      <c r="W489" s="79">
        <v>1</v>
      </c>
      <c r="X489" s="77">
        <v>340933.51</v>
      </c>
      <c r="Y489" s="88">
        <v>340933.51</v>
      </c>
      <c r="Z489" s="77">
        <v>4479.49</v>
      </c>
      <c r="AA489" s="74">
        <v>0</v>
      </c>
      <c r="AB489" s="74">
        <v>0</v>
      </c>
      <c r="AD489" s="74">
        <v>0</v>
      </c>
      <c r="AE489" s="74">
        <v>0</v>
      </c>
      <c r="AF489" s="74">
        <v>0</v>
      </c>
      <c r="AG489" s="74">
        <v>0</v>
      </c>
      <c r="AI489" s="74">
        <v>4</v>
      </c>
      <c r="AJ489" s="74">
        <v>4</v>
      </c>
      <c r="AL489" s="74">
        <v>4</v>
      </c>
      <c r="AM489" s="74" t="s">
        <v>95</v>
      </c>
      <c r="AN489" s="74">
        <v>0</v>
      </c>
      <c r="AO489" s="74" t="s">
        <v>95</v>
      </c>
      <c r="AP489" s="74" t="s">
        <v>95</v>
      </c>
      <c r="AQ489" s="74">
        <v>1</v>
      </c>
      <c r="AS489" s="74">
        <v>1</v>
      </c>
      <c r="AT489" s="74" t="s">
        <v>92</v>
      </c>
      <c r="AU489" s="74" t="s">
        <v>2579</v>
      </c>
      <c r="AV489" s="74" t="s">
        <v>94</v>
      </c>
      <c r="AW489" s="77">
        <v>500000</v>
      </c>
      <c r="AX489" s="77">
        <v>159066.49</v>
      </c>
      <c r="AY489" s="79">
        <v>1</v>
      </c>
      <c r="AZ489" s="77">
        <v>3242700</v>
      </c>
      <c r="BA489" s="77">
        <v>1031609.814246</v>
      </c>
      <c r="BB489" s="74" t="s">
        <v>93</v>
      </c>
      <c r="BC489" s="75" t="s">
        <v>2046</v>
      </c>
      <c r="BD489" s="82">
        <v>2601.561508432389</v>
      </c>
      <c r="BE489" s="82">
        <v>0</v>
      </c>
      <c r="BF489" s="82">
        <v>34.181646624902911</v>
      </c>
      <c r="BG489" s="82">
        <v>2635.7431550572919</v>
      </c>
      <c r="BH489" s="82">
        <v>2601.561508432389</v>
      </c>
      <c r="BI489" s="82">
        <v>0</v>
      </c>
      <c r="BJ489" s="82">
        <v>34.181646624902911</v>
      </c>
      <c r="BK489" s="82">
        <v>2635.7431550572919</v>
      </c>
      <c r="BL489" s="82">
        <v>306840.15899999999</v>
      </c>
      <c r="BM489" s="82">
        <v>0</v>
      </c>
      <c r="BN489" s="82">
        <v>4031.5409999999997</v>
      </c>
      <c r="BO489" s="82">
        <v>310871.69999999995</v>
      </c>
      <c r="BP489" s="82">
        <v>2601.561508432389</v>
      </c>
      <c r="BQ489" s="82">
        <v>0</v>
      </c>
      <c r="BR489" s="82">
        <v>34.181646624902911</v>
      </c>
      <c r="BS489" s="89">
        <v>2635.7431550572919</v>
      </c>
      <c r="BT489" s="82">
        <v>13612.670592872475</v>
      </c>
      <c r="BU489" s="82">
        <v>0</v>
      </c>
      <c r="BV489" s="82">
        <v>178.85546596480447</v>
      </c>
      <c r="BW489" s="82">
        <v>13791.52605883728</v>
      </c>
      <c r="BX489" s="82">
        <v>13612.670592872475</v>
      </c>
      <c r="BY489" s="82">
        <v>0</v>
      </c>
      <c r="BZ489" s="82">
        <v>178.85546596480447</v>
      </c>
      <c r="CA489" s="82">
        <v>13791.52605883728</v>
      </c>
      <c r="CB489" s="82">
        <v>1605541.1319674999</v>
      </c>
      <c r="CC489" s="82">
        <v>0</v>
      </c>
      <c r="CD489" s="82">
        <v>21095.038282499998</v>
      </c>
      <c r="CE489" s="82">
        <v>1626636.1702499997</v>
      </c>
      <c r="CF489" s="82">
        <v>13612.670592872475</v>
      </c>
      <c r="CG489" s="82">
        <v>0</v>
      </c>
      <c r="CH489" s="82">
        <v>178.85546596480447</v>
      </c>
      <c r="CI489" s="82">
        <v>13791.52605883728</v>
      </c>
      <c r="CJ489" s="82" t="s">
        <v>96</v>
      </c>
      <c r="CK489" s="83">
        <v>1.4999999999999999E-2</v>
      </c>
      <c r="CL489" s="83">
        <v>3.5000000000000003E-2</v>
      </c>
      <c r="CM489" s="83">
        <v>0.26500000000000001</v>
      </c>
      <c r="CN489" s="82">
        <v>5114.0026500000004</v>
      </c>
      <c r="CO489" s="82">
        <v>11932.672850000001</v>
      </c>
      <c r="CP489" s="82">
        <v>90347.380150000012</v>
      </c>
      <c r="CQ489" s="82">
        <v>5114.0026500000004</v>
      </c>
      <c r="CR489" s="89">
        <v>5114.0026500000004</v>
      </c>
      <c r="CS489" s="82">
        <v>5114.0026500000004</v>
      </c>
      <c r="CT489" s="82">
        <v>11932.672850000001</v>
      </c>
      <c r="CU489" s="82">
        <v>90347.380150000012</v>
      </c>
      <c r="CV489" s="82">
        <v>5114.0026500000004</v>
      </c>
      <c r="CW489" s="82">
        <v>5114.0026500000004</v>
      </c>
    </row>
    <row r="490" spans="1:101">
      <c r="A490" s="86" t="s">
        <v>520</v>
      </c>
      <c r="B490" s="87" t="s">
        <v>1040</v>
      </c>
      <c r="C490" s="75" t="s">
        <v>2047</v>
      </c>
      <c r="D490" s="74" t="s">
        <v>2605</v>
      </c>
      <c r="E490" s="74" t="s">
        <v>520</v>
      </c>
      <c r="F490" s="74" t="s">
        <v>1040</v>
      </c>
      <c r="G490" s="74" t="s">
        <v>1041</v>
      </c>
      <c r="I490" s="74" t="s">
        <v>836</v>
      </c>
      <c r="J490" s="74" t="s">
        <v>2582</v>
      </c>
      <c r="K490" s="74" t="s">
        <v>100</v>
      </c>
      <c r="L490" s="74" t="s">
        <v>89</v>
      </c>
      <c r="M490" s="74" t="s">
        <v>90</v>
      </c>
      <c r="N490" s="74" t="s">
        <v>1043</v>
      </c>
      <c r="O490" s="76">
        <v>44525</v>
      </c>
      <c r="P490" s="76">
        <v>44469</v>
      </c>
      <c r="Q490" s="77">
        <v>1</v>
      </c>
      <c r="R490" s="74" t="s">
        <v>94</v>
      </c>
      <c r="S490" s="77">
        <v>616042.1</v>
      </c>
      <c r="T490" s="77">
        <v>616042.1</v>
      </c>
      <c r="U490" s="77">
        <v>8094.11</v>
      </c>
      <c r="V490" s="78">
        <v>5.5E-2</v>
      </c>
      <c r="W490" s="79">
        <v>1</v>
      </c>
      <c r="X490" s="77">
        <v>616042.1</v>
      </c>
      <c r="Y490" s="88">
        <v>616042.1</v>
      </c>
      <c r="Z490" s="77">
        <v>8094.11</v>
      </c>
      <c r="AA490" s="74">
        <v>0</v>
      </c>
      <c r="AB490" s="74">
        <v>0</v>
      </c>
      <c r="AD490" s="74">
        <v>0</v>
      </c>
      <c r="AE490" s="74">
        <v>0</v>
      </c>
      <c r="AF490" s="74">
        <v>0</v>
      </c>
      <c r="AG490" s="74">
        <v>0</v>
      </c>
      <c r="AI490" s="74">
        <v>4</v>
      </c>
      <c r="AJ490" s="74">
        <v>4</v>
      </c>
      <c r="AL490" s="74">
        <v>4</v>
      </c>
      <c r="AM490" s="74" t="s">
        <v>95</v>
      </c>
      <c r="AN490" s="74">
        <v>0</v>
      </c>
      <c r="AO490" s="74" t="s">
        <v>95</v>
      </c>
      <c r="AP490" s="74" t="s">
        <v>95</v>
      </c>
      <c r="AQ490" s="74">
        <v>1</v>
      </c>
      <c r="AS490" s="74">
        <v>1</v>
      </c>
      <c r="AT490" s="74" t="s">
        <v>92</v>
      </c>
      <c r="AU490" s="74" t="s">
        <v>2579</v>
      </c>
      <c r="AV490" s="74" t="s">
        <v>94</v>
      </c>
      <c r="AW490" s="77">
        <v>1000000</v>
      </c>
      <c r="AX490" s="77">
        <v>383957.9</v>
      </c>
      <c r="AY490" s="79">
        <v>1</v>
      </c>
      <c r="AZ490" s="77">
        <v>6485400</v>
      </c>
      <c r="BA490" s="77">
        <v>2490120.5646600001</v>
      </c>
      <c r="BB490" s="74" t="s">
        <v>93</v>
      </c>
      <c r="BC490" s="75" t="s">
        <v>2047</v>
      </c>
      <c r="BD490" s="82">
        <v>4700.8327662888187</v>
      </c>
      <c r="BE490" s="82">
        <v>0</v>
      </c>
      <c r="BF490" s="82">
        <v>61.763729300231262</v>
      </c>
      <c r="BG490" s="82">
        <v>4762.5964955890504</v>
      </c>
      <c r="BH490" s="82">
        <v>4700.8327662888187</v>
      </c>
      <c r="BI490" s="82">
        <v>0</v>
      </c>
      <c r="BJ490" s="82">
        <v>61.763729300231262</v>
      </c>
      <c r="BK490" s="82">
        <v>4762.5964955890504</v>
      </c>
      <c r="BL490" s="82">
        <v>554437.8899999999</v>
      </c>
      <c r="BM490" s="82">
        <v>0</v>
      </c>
      <c r="BN490" s="82">
        <v>7284.6989999999996</v>
      </c>
      <c r="BO490" s="82">
        <v>561722.58900000004</v>
      </c>
      <c r="BP490" s="82">
        <v>4700.8327662888187</v>
      </c>
      <c r="BQ490" s="82">
        <v>0</v>
      </c>
      <c r="BR490" s="82">
        <v>61.763729300231262</v>
      </c>
      <c r="BS490" s="89">
        <v>4762.5964955890504</v>
      </c>
      <c r="BT490" s="82">
        <v>24597.107449606243</v>
      </c>
      <c r="BU490" s="82">
        <v>0</v>
      </c>
      <c r="BV490" s="82">
        <v>323.17871356346006</v>
      </c>
      <c r="BW490" s="82">
        <v>24920.286163169705</v>
      </c>
      <c r="BX490" s="82">
        <v>24597.107449606243</v>
      </c>
      <c r="BY490" s="82">
        <v>0</v>
      </c>
      <c r="BZ490" s="82">
        <v>323.17871356346006</v>
      </c>
      <c r="CA490" s="82">
        <v>24920.286163169705</v>
      </c>
      <c r="CB490" s="82">
        <v>2901096.2594249994</v>
      </c>
      <c r="CC490" s="82">
        <v>0</v>
      </c>
      <c r="CD490" s="82">
        <v>38117.187517499995</v>
      </c>
      <c r="CE490" s="82">
        <v>2939213.4469425003</v>
      </c>
      <c r="CF490" s="82">
        <v>24597.107449606243</v>
      </c>
      <c r="CG490" s="82">
        <v>0</v>
      </c>
      <c r="CH490" s="82">
        <v>323.17871356346006</v>
      </c>
      <c r="CI490" s="82">
        <v>24920.286163169705</v>
      </c>
      <c r="CJ490" s="82" t="s">
        <v>96</v>
      </c>
      <c r="CK490" s="83">
        <v>1.4999999999999999E-2</v>
      </c>
      <c r="CL490" s="83">
        <v>3.5000000000000003E-2</v>
      </c>
      <c r="CM490" s="83">
        <v>0.26500000000000001</v>
      </c>
      <c r="CN490" s="82">
        <v>9240.6314999999995</v>
      </c>
      <c r="CO490" s="82">
        <v>21561.4735</v>
      </c>
      <c r="CP490" s="82">
        <v>163251.15650000001</v>
      </c>
      <c r="CQ490" s="82">
        <v>9240.6314999999995</v>
      </c>
      <c r="CR490" s="89">
        <v>9240.6314999999995</v>
      </c>
      <c r="CS490" s="82">
        <v>9240.6314999999995</v>
      </c>
      <c r="CT490" s="82">
        <v>21561.4735</v>
      </c>
      <c r="CU490" s="82">
        <v>163251.15650000001</v>
      </c>
      <c r="CV490" s="82">
        <v>9240.6314999999995</v>
      </c>
      <c r="CW490" s="82">
        <v>9240.6314999999995</v>
      </c>
    </row>
    <row r="491" spans="1:101">
      <c r="A491" s="86" t="s">
        <v>520</v>
      </c>
      <c r="B491" s="87" t="s">
        <v>1044</v>
      </c>
      <c r="C491" s="75" t="s">
        <v>2048</v>
      </c>
      <c r="D491" s="74" t="s">
        <v>2605</v>
      </c>
      <c r="E491" s="74" t="s">
        <v>520</v>
      </c>
      <c r="F491" s="74" t="s">
        <v>1044</v>
      </c>
      <c r="G491" s="74" t="s">
        <v>1045</v>
      </c>
      <c r="I491" s="74" t="s">
        <v>836</v>
      </c>
      <c r="J491" s="74" t="s">
        <v>2582</v>
      </c>
      <c r="K491" s="74" t="s">
        <v>100</v>
      </c>
      <c r="L491" s="74" t="s">
        <v>89</v>
      </c>
      <c r="M491" s="74" t="s">
        <v>90</v>
      </c>
      <c r="N491" s="74" t="s">
        <v>1047</v>
      </c>
      <c r="O491" s="76">
        <v>44524</v>
      </c>
      <c r="P491" s="76">
        <v>44469</v>
      </c>
      <c r="Q491" s="77">
        <v>1</v>
      </c>
      <c r="R491" s="74" t="s">
        <v>94</v>
      </c>
      <c r="S491" s="77">
        <v>300000</v>
      </c>
      <c r="T491" s="77">
        <v>300000</v>
      </c>
      <c r="U491" s="77">
        <v>3895.83</v>
      </c>
      <c r="V491" s="78">
        <v>5.5E-2</v>
      </c>
      <c r="W491" s="79">
        <v>1</v>
      </c>
      <c r="X491" s="77">
        <v>300000</v>
      </c>
      <c r="Y491" s="88">
        <v>300000</v>
      </c>
      <c r="Z491" s="77">
        <v>3895.83</v>
      </c>
      <c r="AA491" s="74">
        <v>0</v>
      </c>
      <c r="AB491" s="74">
        <v>0</v>
      </c>
      <c r="AD491" s="74">
        <v>0</v>
      </c>
      <c r="AE491" s="74">
        <v>0</v>
      </c>
      <c r="AF491" s="74">
        <v>0</v>
      </c>
      <c r="AG491" s="74">
        <v>0</v>
      </c>
      <c r="AI491" s="74">
        <v>4</v>
      </c>
      <c r="AJ491" s="74">
        <v>4</v>
      </c>
      <c r="AL491" s="74">
        <v>4</v>
      </c>
      <c r="AM491" s="74" t="s">
        <v>95</v>
      </c>
      <c r="AN491" s="74">
        <v>0</v>
      </c>
      <c r="AO491" s="74" t="s">
        <v>95</v>
      </c>
      <c r="AP491" s="74" t="s">
        <v>95</v>
      </c>
      <c r="AQ491" s="74">
        <v>1</v>
      </c>
      <c r="AS491" s="74">
        <v>1</v>
      </c>
      <c r="AT491" s="74" t="s">
        <v>92</v>
      </c>
      <c r="AU491" s="74" t="s">
        <v>2579</v>
      </c>
      <c r="AV491" s="74" t="s">
        <v>94</v>
      </c>
      <c r="AW491" s="77">
        <v>1600000</v>
      </c>
      <c r="AX491" s="77">
        <v>1300000</v>
      </c>
      <c r="AY491" s="79">
        <v>1</v>
      </c>
      <c r="AZ491" s="77">
        <v>10376640</v>
      </c>
      <c r="BA491" s="77">
        <v>8431020</v>
      </c>
      <c r="BB491" s="74" t="s">
        <v>93</v>
      </c>
      <c r="BC491" s="75" t="s">
        <v>2048</v>
      </c>
      <c r="BD491" s="82">
        <v>2289.2101528233961</v>
      </c>
      <c r="BE491" s="82">
        <v>0</v>
      </c>
      <c r="BF491" s="82">
        <v>29.727911965579903</v>
      </c>
      <c r="BG491" s="82">
        <v>2318.9380647889761</v>
      </c>
      <c r="BH491" s="82">
        <v>2289.2101528233961</v>
      </c>
      <c r="BI491" s="82">
        <v>0</v>
      </c>
      <c r="BJ491" s="82">
        <v>29.727911965579903</v>
      </c>
      <c r="BK491" s="82">
        <v>2318.9380647889761</v>
      </c>
      <c r="BL491" s="82">
        <v>270000</v>
      </c>
      <c r="BM491" s="82">
        <v>0</v>
      </c>
      <c r="BN491" s="82">
        <v>3506.2469999999998</v>
      </c>
      <c r="BO491" s="82">
        <v>273506.24700000003</v>
      </c>
      <c r="BP491" s="82">
        <v>2289.2101528233961</v>
      </c>
      <c r="BQ491" s="82">
        <v>0</v>
      </c>
      <c r="BR491" s="82">
        <v>29.727911965579903</v>
      </c>
      <c r="BS491" s="89">
        <v>2318.9380647889761</v>
      </c>
      <c r="BT491" s="82">
        <v>11978.29212464842</v>
      </c>
      <c r="BU491" s="82">
        <v>0</v>
      </c>
      <c r="BV491" s="82">
        <v>155.55129935989683</v>
      </c>
      <c r="BW491" s="82">
        <v>12133.843424008317</v>
      </c>
      <c r="BX491" s="82">
        <v>11978.29212464842</v>
      </c>
      <c r="BY491" s="82">
        <v>0</v>
      </c>
      <c r="BZ491" s="82">
        <v>155.55129935989683</v>
      </c>
      <c r="CA491" s="82">
        <v>12133.843424008317</v>
      </c>
      <c r="CB491" s="82">
        <v>1412775</v>
      </c>
      <c r="CC491" s="82">
        <v>0</v>
      </c>
      <c r="CD491" s="82">
        <v>18346.437427499997</v>
      </c>
      <c r="CE491" s="82">
        <v>1431121.4374275003</v>
      </c>
      <c r="CF491" s="82">
        <v>11978.29212464842</v>
      </c>
      <c r="CG491" s="82">
        <v>0</v>
      </c>
      <c r="CH491" s="82">
        <v>155.55129935989683</v>
      </c>
      <c r="CI491" s="82">
        <v>12133.843424008317</v>
      </c>
      <c r="CJ491" s="82" t="s">
        <v>96</v>
      </c>
      <c r="CK491" s="83">
        <v>1.4999999999999999E-2</v>
      </c>
      <c r="CL491" s="83">
        <v>3.5000000000000003E-2</v>
      </c>
      <c r="CM491" s="83">
        <v>0.26500000000000001</v>
      </c>
      <c r="CN491" s="82">
        <v>4500</v>
      </c>
      <c r="CO491" s="82">
        <v>10500.000000000002</v>
      </c>
      <c r="CP491" s="82">
        <v>79500</v>
      </c>
      <c r="CQ491" s="82">
        <v>4500</v>
      </c>
      <c r="CR491" s="89">
        <v>4500</v>
      </c>
      <c r="CS491" s="82">
        <v>4500</v>
      </c>
      <c r="CT491" s="82">
        <v>10500.000000000002</v>
      </c>
      <c r="CU491" s="82">
        <v>79500</v>
      </c>
      <c r="CV491" s="82">
        <v>4500</v>
      </c>
      <c r="CW491" s="82">
        <v>4500</v>
      </c>
    </row>
    <row r="492" spans="1:101">
      <c r="A492" s="86" t="s">
        <v>520</v>
      </c>
      <c r="B492" s="87" t="s">
        <v>1048</v>
      </c>
      <c r="C492" s="75" t="s">
        <v>2049</v>
      </c>
      <c r="D492" s="74" t="s">
        <v>2605</v>
      </c>
      <c r="E492" s="74" t="s">
        <v>520</v>
      </c>
      <c r="F492" s="74" t="s">
        <v>1048</v>
      </c>
      <c r="G492" s="74" t="s">
        <v>1049</v>
      </c>
      <c r="I492" s="74" t="s">
        <v>836</v>
      </c>
      <c r="J492" s="74" t="s">
        <v>2582</v>
      </c>
      <c r="K492" s="74" t="s">
        <v>100</v>
      </c>
      <c r="L492" s="74" t="s">
        <v>89</v>
      </c>
      <c r="M492" s="74" t="s">
        <v>90</v>
      </c>
      <c r="N492" s="74" t="s">
        <v>1051</v>
      </c>
      <c r="O492" s="76">
        <v>44524</v>
      </c>
      <c r="P492" s="76">
        <v>44469</v>
      </c>
      <c r="Q492" s="77">
        <v>1</v>
      </c>
      <c r="R492" s="74" t="s">
        <v>94</v>
      </c>
      <c r="S492" s="77">
        <v>400000</v>
      </c>
      <c r="T492" s="77">
        <v>400000</v>
      </c>
      <c r="U492" s="77">
        <v>5194.4399999999996</v>
      </c>
      <c r="V492" s="78">
        <v>5.5E-2</v>
      </c>
      <c r="W492" s="79">
        <v>1</v>
      </c>
      <c r="X492" s="77">
        <v>400000</v>
      </c>
      <c r="Y492" s="88">
        <v>400000</v>
      </c>
      <c r="Z492" s="77">
        <v>5194.4399999999996</v>
      </c>
      <c r="AA492" s="74">
        <v>0</v>
      </c>
      <c r="AB492" s="74">
        <v>0</v>
      </c>
      <c r="AD492" s="74">
        <v>0</v>
      </c>
      <c r="AE492" s="74">
        <v>0</v>
      </c>
      <c r="AF492" s="74">
        <v>0</v>
      </c>
      <c r="AG492" s="74">
        <v>0</v>
      </c>
      <c r="AI492" s="74">
        <v>4</v>
      </c>
      <c r="AJ492" s="74">
        <v>4</v>
      </c>
      <c r="AL492" s="74">
        <v>4</v>
      </c>
      <c r="AM492" s="74" t="s">
        <v>95</v>
      </c>
      <c r="AN492" s="74">
        <v>0</v>
      </c>
      <c r="AO492" s="74" t="s">
        <v>95</v>
      </c>
      <c r="AP492" s="74" t="s">
        <v>95</v>
      </c>
      <c r="AQ492" s="74">
        <v>1</v>
      </c>
      <c r="AS492" s="74">
        <v>1</v>
      </c>
      <c r="AT492" s="74" t="s">
        <v>92</v>
      </c>
      <c r="AU492" s="74" t="s">
        <v>2579</v>
      </c>
      <c r="AV492" s="74" t="s">
        <v>94</v>
      </c>
      <c r="AW492" s="77">
        <v>1200000</v>
      </c>
      <c r="AX492" s="77">
        <v>800000</v>
      </c>
      <c r="AY492" s="79">
        <v>1</v>
      </c>
      <c r="AZ492" s="77">
        <v>7782480</v>
      </c>
      <c r="BA492" s="77">
        <v>5188320</v>
      </c>
      <c r="BB492" s="74" t="s">
        <v>93</v>
      </c>
      <c r="BC492" s="75" t="s">
        <v>2049</v>
      </c>
      <c r="BD492" s="82">
        <v>3052.2802037645279</v>
      </c>
      <c r="BE492" s="82">
        <v>0</v>
      </c>
      <c r="BF492" s="82">
        <v>39.63721595410653</v>
      </c>
      <c r="BG492" s="82">
        <v>3091.9174197186344</v>
      </c>
      <c r="BH492" s="82">
        <v>3052.2802037645279</v>
      </c>
      <c r="BI492" s="82">
        <v>0</v>
      </c>
      <c r="BJ492" s="82">
        <v>39.63721595410653</v>
      </c>
      <c r="BK492" s="82">
        <v>3091.9174197186344</v>
      </c>
      <c r="BL492" s="82">
        <v>360000</v>
      </c>
      <c r="BM492" s="82">
        <v>0</v>
      </c>
      <c r="BN492" s="82">
        <v>4674.9960000000001</v>
      </c>
      <c r="BO492" s="82">
        <v>364674.99600000004</v>
      </c>
      <c r="BP492" s="82">
        <v>3052.2802037645279</v>
      </c>
      <c r="BQ492" s="82">
        <v>0</v>
      </c>
      <c r="BR492" s="82">
        <v>39.63721595410653</v>
      </c>
      <c r="BS492" s="89">
        <v>3091.9174197186344</v>
      </c>
      <c r="BT492" s="82">
        <v>15971.056166197892</v>
      </c>
      <c r="BU492" s="82">
        <v>0</v>
      </c>
      <c r="BV492" s="82">
        <v>207.4017324798624</v>
      </c>
      <c r="BW492" s="82">
        <v>16178.457898677754</v>
      </c>
      <c r="BX492" s="82">
        <v>15971.056166197892</v>
      </c>
      <c r="BY492" s="82">
        <v>0</v>
      </c>
      <c r="BZ492" s="82">
        <v>207.4017324798624</v>
      </c>
      <c r="CA492" s="82">
        <v>16178.457898677754</v>
      </c>
      <c r="CB492" s="82">
        <v>1883700</v>
      </c>
      <c r="CC492" s="82">
        <v>0</v>
      </c>
      <c r="CD492" s="82">
        <v>24461.916570000001</v>
      </c>
      <c r="CE492" s="82">
        <v>1908161.9165700001</v>
      </c>
      <c r="CF492" s="82">
        <v>15971.056166197892</v>
      </c>
      <c r="CG492" s="82">
        <v>0</v>
      </c>
      <c r="CH492" s="82">
        <v>207.4017324798624</v>
      </c>
      <c r="CI492" s="82">
        <v>16178.457898677754</v>
      </c>
      <c r="CJ492" s="82" t="s">
        <v>96</v>
      </c>
      <c r="CK492" s="83">
        <v>1.4999999999999999E-2</v>
      </c>
      <c r="CL492" s="83">
        <v>3.5000000000000003E-2</v>
      </c>
      <c r="CM492" s="83">
        <v>0.26500000000000001</v>
      </c>
      <c r="CN492" s="82">
        <v>6000</v>
      </c>
      <c r="CO492" s="82">
        <v>14000.000000000002</v>
      </c>
      <c r="CP492" s="82">
        <v>106000</v>
      </c>
      <c r="CQ492" s="82">
        <v>6000</v>
      </c>
      <c r="CR492" s="89">
        <v>6000</v>
      </c>
      <c r="CS492" s="82">
        <v>6000</v>
      </c>
      <c r="CT492" s="82">
        <v>14000.000000000002</v>
      </c>
      <c r="CU492" s="82">
        <v>106000</v>
      </c>
      <c r="CV492" s="82">
        <v>6000</v>
      </c>
      <c r="CW492" s="82">
        <v>6000</v>
      </c>
    </row>
    <row r="493" spans="1:101">
      <c r="A493" s="86" t="s">
        <v>520</v>
      </c>
      <c r="B493" s="87" t="s">
        <v>1052</v>
      </c>
      <c r="C493" s="75" t="s">
        <v>2050</v>
      </c>
      <c r="D493" s="74" t="s">
        <v>2605</v>
      </c>
      <c r="E493" s="74" t="s">
        <v>520</v>
      </c>
      <c r="F493" s="74" t="s">
        <v>1052</v>
      </c>
      <c r="G493" s="74" t="s">
        <v>943</v>
      </c>
      <c r="I493" s="74" t="s">
        <v>836</v>
      </c>
      <c r="J493" s="74" t="s">
        <v>2582</v>
      </c>
      <c r="K493" s="74" t="s">
        <v>100</v>
      </c>
      <c r="L493" s="74" t="s">
        <v>89</v>
      </c>
      <c r="M493" s="74" t="s">
        <v>90</v>
      </c>
      <c r="N493" s="74" t="s">
        <v>945</v>
      </c>
      <c r="O493" s="76">
        <v>44554</v>
      </c>
      <c r="P493" s="76">
        <v>44469</v>
      </c>
      <c r="Q493" s="77">
        <v>1</v>
      </c>
      <c r="R493" s="74" t="s">
        <v>94</v>
      </c>
      <c r="S493" s="77">
        <v>5000000</v>
      </c>
      <c r="T493" s="77">
        <v>5000000</v>
      </c>
      <c r="U493" s="77">
        <v>78263.89</v>
      </c>
      <c r="V493" s="78">
        <v>4.9000000000000002E-2</v>
      </c>
      <c r="W493" s="79">
        <v>1</v>
      </c>
      <c r="X493" s="77">
        <v>5000000</v>
      </c>
      <c r="Y493" s="88">
        <v>5000000</v>
      </c>
      <c r="Z493" s="77">
        <v>78263.89</v>
      </c>
      <c r="AA493" s="74">
        <v>0</v>
      </c>
      <c r="AB493" s="74">
        <v>0</v>
      </c>
      <c r="AD493" s="74">
        <v>0</v>
      </c>
      <c r="AE493" s="74">
        <v>0</v>
      </c>
      <c r="AF493" s="74">
        <v>0</v>
      </c>
      <c r="AG493" s="74">
        <v>0</v>
      </c>
      <c r="AI493" s="74">
        <v>5</v>
      </c>
      <c r="AJ493" s="74">
        <v>5</v>
      </c>
      <c r="AL493" s="74">
        <v>5</v>
      </c>
      <c r="AM493" s="74" t="s">
        <v>95</v>
      </c>
      <c r="AN493" s="74">
        <v>0</v>
      </c>
      <c r="AO493" s="74" t="s">
        <v>95</v>
      </c>
      <c r="AP493" s="74" t="s">
        <v>95</v>
      </c>
      <c r="AQ493" s="74">
        <v>1</v>
      </c>
      <c r="AS493" s="74">
        <v>1</v>
      </c>
      <c r="AT493" s="74" t="s">
        <v>92</v>
      </c>
      <c r="AU493" s="74" t="s">
        <v>2579</v>
      </c>
      <c r="AV493" s="74" t="s">
        <v>94</v>
      </c>
      <c r="AW493" s="77">
        <v>40000000</v>
      </c>
      <c r="AX493" s="77">
        <v>5181551.95</v>
      </c>
      <c r="AY493" s="79">
        <v>1</v>
      </c>
      <c r="AZ493" s="77">
        <v>259416000</v>
      </c>
      <c r="BA493" s="77">
        <v>33604437.01653</v>
      </c>
      <c r="BB493" s="74" t="s">
        <v>93</v>
      </c>
      <c r="BC493" s="75" t="s">
        <v>2050</v>
      </c>
      <c r="BD493" s="82">
        <v>62463.080758458585</v>
      </c>
      <c r="BE493" s="82">
        <v>0</v>
      </c>
      <c r="BF493" s="82">
        <v>977.72073630822365</v>
      </c>
      <c r="BG493" s="82">
        <v>63440.801494766813</v>
      </c>
      <c r="BH493" s="82">
        <v>62463.080758458585</v>
      </c>
      <c r="BI493" s="82">
        <v>0</v>
      </c>
      <c r="BJ493" s="82">
        <v>977.72073630822365</v>
      </c>
      <c r="BK493" s="82">
        <v>63440.801494766813</v>
      </c>
      <c r="BL493" s="82">
        <v>4500000</v>
      </c>
      <c r="BM493" s="82">
        <v>0</v>
      </c>
      <c r="BN493" s="82">
        <v>70437.501000000004</v>
      </c>
      <c r="BO493" s="82">
        <v>4570437.5009999992</v>
      </c>
      <c r="BP493" s="82">
        <v>62463.080758458585</v>
      </c>
      <c r="BQ493" s="82">
        <v>0</v>
      </c>
      <c r="BR493" s="82">
        <v>977.72073630822365</v>
      </c>
      <c r="BS493" s="89">
        <v>63440.801494766813</v>
      </c>
      <c r="BT493" s="82">
        <v>326838.07006863452</v>
      </c>
      <c r="BU493" s="82">
        <v>0</v>
      </c>
      <c r="BV493" s="82">
        <v>5115.9237527327805</v>
      </c>
      <c r="BW493" s="82">
        <v>331953.99382136733</v>
      </c>
      <c r="BX493" s="82">
        <v>326838.07006863452</v>
      </c>
      <c r="BY493" s="82">
        <v>0</v>
      </c>
      <c r="BZ493" s="82">
        <v>5115.9237527327805</v>
      </c>
      <c r="CA493" s="82">
        <v>331953.99382136733</v>
      </c>
      <c r="CB493" s="82">
        <v>23546250</v>
      </c>
      <c r="CC493" s="82">
        <v>0</v>
      </c>
      <c r="CD493" s="82">
        <v>368564.22398250003</v>
      </c>
      <c r="CE493" s="82">
        <v>23914814.223982494</v>
      </c>
      <c r="CF493" s="82">
        <v>326838.07006863452</v>
      </c>
      <c r="CG493" s="82">
        <v>0</v>
      </c>
      <c r="CH493" s="82">
        <v>5115.9237527327805</v>
      </c>
      <c r="CI493" s="82">
        <v>331953.99382136733</v>
      </c>
      <c r="CJ493" s="82" t="s">
        <v>96</v>
      </c>
      <c r="CK493" s="83">
        <v>1.4999999999999999E-2</v>
      </c>
      <c r="CL493" s="83">
        <v>3.5000000000000003E-2</v>
      </c>
      <c r="CM493" s="83">
        <v>0.26500000000000001</v>
      </c>
      <c r="CN493" s="82">
        <v>75000</v>
      </c>
      <c r="CO493" s="82">
        <v>175000.00000000003</v>
      </c>
      <c r="CP493" s="82">
        <v>1325000</v>
      </c>
      <c r="CQ493" s="82">
        <v>75000</v>
      </c>
      <c r="CR493" s="89">
        <v>75000</v>
      </c>
      <c r="CS493" s="82">
        <v>75000</v>
      </c>
      <c r="CT493" s="82">
        <v>175000.00000000003</v>
      </c>
      <c r="CU493" s="82">
        <v>1325000</v>
      </c>
      <c r="CV493" s="82">
        <v>75000</v>
      </c>
      <c r="CW493" s="82">
        <v>75000</v>
      </c>
    </row>
    <row r="494" spans="1:101">
      <c r="A494" s="86" t="s">
        <v>520</v>
      </c>
      <c r="B494" s="87" t="s">
        <v>1053</v>
      </c>
      <c r="C494" s="75" t="s">
        <v>2051</v>
      </c>
      <c r="D494" s="74" t="s">
        <v>2605</v>
      </c>
      <c r="E494" s="74" t="s">
        <v>520</v>
      </c>
      <c r="F494" s="74" t="s">
        <v>1053</v>
      </c>
      <c r="G494" s="74" t="s">
        <v>943</v>
      </c>
      <c r="I494" s="74" t="s">
        <v>836</v>
      </c>
      <c r="J494" s="74" t="s">
        <v>2582</v>
      </c>
      <c r="K494" s="74" t="s">
        <v>100</v>
      </c>
      <c r="L494" s="74" t="s">
        <v>89</v>
      </c>
      <c r="M494" s="74" t="s">
        <v>90</v>
      </c>
      <c r="N494" s="74" t="s">
        <v>945</v>
      </c>
      <c r="O494" s="76">
        <v>44554</v>
      </c>
      <c r="P494" s="76">
        <v>44469</v>
      </c>
      <c r="Q494" s="77">
        <v>1</v>
      </c>
      <c r="R494" s="74" t="s">
        <v>94</v>
      </c>
      <c r="S494" s="77">
        <v>5000000</v>
      </c>
      <c r="T494" s="77">
        <v>5000000</v>
      </c>
      <c r="U494" s="77">
        <v>78263.89</v>
      </c>
      <c r="V494" s="78">
        <v>4.9000000000000002E-2</v>
      </c>
      <c r="W494" s="79">
        <v>1</v>
      </c>
      <c r="X494" s="77">
        <v>5000000</v>
      </c>
      <c r="Y494" s="88">
        <v>5000000</v>
      </c>
      <c r="Z494" s="77">
        <v>78263.89</v>
      </c>
      <c r="AA494" s="74">
        <v>0</v>
      </c>
      <c r="AB494" s="74">
        <v>0</v>
      </c>
      <c r="AD494" s="74">
        <v>0</v>
      </c>
      <c r="AE494" s="74">
        <v>0</v>
      </c>
      <c r="AF494" s="74">
        <v>0</v>
      </c>
      <c r="AG494" s="74">
        <v>0</v>
      </c>
      <c r="AI494" s="74">
        <v>5</v>
      </c>
      <c r="AJ494" s="74">
        <v>5</v>
      </c>
      <c r="AL494" s="74">
        <v>5</v>
      </c>
      <c r="AM494" s="74" t="s">
        <v>95</v>
      </c>
      <c r="AN494" s="74">
        <v>0</v>
      </c>
      <c r="AO494" s="74" t="s">
        <v>95</v>
      </c>
      <c r="AP494" s="74" t="s">
        <v>95</v>
      </c>
      <c r="AQ494" s="74">
        <v>1</v>
      </c>
      <c r="AS494" s="74">
        <v>1</v>
      </c>
      <c r="AT494" s="74" t="s">
        <v>92</v>
      </c>
      <c r="AU494" s="74" t="s">
        <v>2579</v>
      </c>
      <c r="AV494" s="74" t="s">
        <v>94</v>
      </c>
      <c r="AW494" s="77">
        <v>40000000</v>
      </c>
      <c r="AX494" s="77">
        <v>5181551.95</v>
      </c>
      <c r="AY494" s="79">
        <v>1</v>
      </c>
      <c r="AZ494" s="77">
        <v>259416000</v>
      </c>
      <c r="BA494" s="77">
        <v>33604437.01653</v>
      </c>
      <c r="BB494" s="74" t="s">
        <v>93</v>
      </c>
      <c r="BC494" s="75" t="s">
        <v>2051</v>
      </c>
      <c r="BD494" s="82">
        <v>62463.080758458585</v>
      </c>
      <c r="BE494" s="82">
        <v>0</v>
      </c>
      <c r="BF494" s="82">
        <v>977.72073630822365</v>
      </c>
      <c r="BG494" s="82">
        <v>63440.801494766813</v>
      </c>
      <c r="BH494" s="82">
        <v>62463.080758458585</v>
      </c>
      <c r="BI494" s="82">
        <v>0</v>
      </c>
      <c r="BJ494" s="82">
        <v>977.72073630822365</v>
      </c>
      <c r="BK494" s="82">
        <v>63440.801494766813</v>
      </c>
      <c r="BL494" s="82">
        <v>4500000</v>
      </c>
      <c r="BM494" s="82">
        <v>0</v>
      </c>
      <c r="BN494" s="82">
        <v>70437.501000000004</v>
      </c>
      <c r="BO494" s="82">
        <v>4570437.5009999992</v>
      </c>
      <c r="BP494" s="82">
        <v>62463.080758458585</v>
      </c>
      <c r="BQ494" s="82">
        <v>0</v>
      </c>
      <c r="BR494" s="82">
        <v>977.72073630822365</v>
      </c>
      <c r="BS494" s="89">
        <v>63440.801494766813</v>
      </c>
      <c r="BT494" s="82">
        <v>326838.07006863452</v>
      </c>
      <c r="BU494" s="82">
        <v>0</v>
      </c>
      <c r="BV494" s="82">
        <v>5115.9237527327805</v>
      </c>
      <c r="BW494" s="82">
        <v>331953.99382136733</v>
      </c>
      <c r="BX494" s="82">
        <v>326838.07006863452</v>
      </c>
      <c r="BY494" s="82">
        <v>0</v>
      </c>
      <c r="BZ494" s="82">
        <v>5115.9237527327805</v>
      </c>
      <c r="CA494" s="82">
        <v>331953.99382136733</v>
      </c>
      <c r="CB494" s="82">
        <v>23546250</v>
      </c>
      <c r="CC494" s="82">
        <v>0</v>
      </c>
      <c r="CD494" s="82">
        <v>368564.22398250003</v>
      </c>
      <c r="CE494" s="82">
        <v>23914814.223982494</v>
      </c>
      <c r="CF494" s="82">
        <v>326838.07006863452</v>
      </c>
      <c r="CG494" s="82">
        <v>0</v>
      </c>
      <c r="CH494" s="82">
        <v>5115.9237527327805</v>
      </c>
      <c r="CI494" s="82">
        <v>331953.99382136733</v>
      </c>
      <c r="CJ494" s="82" t="s">
        <v>96</v>
      </c>
      <c r="CK494" s="83">
        <v>1.4999999999999999E-2</v>
      </c>
      <c r="CL494" s="83">
        <v>3.5000000000000003E-2</v>
      </c>
      <c r="CM494" s="83">
        <v>0.26500000000000001</v>
      </c>
      <c r="CN494" s="82">
        <v>75000</v>
      </c>
      <c r="CO494" s="82">
        <v>175000.00000000003</v>
      </c>
      <c r="CP494" s="82">
        <v>1325000</v>
      </c>
      <c r="CQ494" s="82">
        <v>75000</v>
      </c>
      <c r="CR494" s="89">
        <v>75000</v>
      </c>
      <c r="CS494" s="82">
        <v>75000</v>
      </c>
      <c r="CT494" s="82">
        <v>175000.00000000003</v>
      </c>
      <c r="CU494" s="82">
        <v>1325000</v>
      </c>
      <c r="CV494" s="82">
        <v>75000</v>
      </c>
      <c r="CW494" s="82">
        <v>75000</v>
      </c>
    </row>
    <row r="495" spans="1:101">
      <c r="A495" s="86" t="s">
        <v>520</v>
      </c>
      <c r="B495" s="87" t="s">
        <v>1054</v>
      </c>
      <c r="C495" s="75" t="s">
        <v>2052</v>
      </c>
      <c r="D495" s="74" t="s">
        <v>2605</v>
      </c>
      <c r="E495" s="74" t="s">
        <v>520</v>
      </c>
      <c r="F495" s="74" t="s">
        <v>1054</v>
      </c>
      <c r="G495" s="74" t="s">
        <v>943</v>
      </c>
      <c r="I495" s="74" t="s">
        <v>836</v>
      </c>
      <c r="J495" s="74" t="s">
        <v>2582</v>
      </c>
      <c r="K495" s="74" t="s">
        <v>100</v>
      </c>
      <c r="L495" s="74" t="s">
        <v>89</v>
      </c>
      <c r="M495" s="74" t="s">
        <v>90</v>
      </c>
      <c r="N495" s="74" t="s">
        <v>945</v>
      </c>
      <c r="O495" s="76">
        <v>44554</v>
      </c>
      <c r="P495" s="76">
        <v>44469</v>
      </c>
      <c r="Q495" s="77">
        <v>1</v>
      </c>
      <c r="R495" s="74" t="s">
        <v>94</v>
      </c>
      <c r="S495" s="77">
        <v>5000000</v>
      </c>
      <c r="T495" s="77">
        <v>5000000</v>
      </c>
      <c r="U495" s="77">
        <v>78263.89</v>
      </c>
      <c r="V495" s="78">
        <v>4.9000000000000002E-2</v>
      </c>
      <c r="W495" s="79">
        <v>1</v>
      </c>
      <c r="X495" s="77">
        <v>5000000</v>
      </c>
      <c r="Y495" s="88">
        <v>5000000</v>
      </c>
      <c r="Z495" s="77">
        <v>78263.89</v>
      </c>
      <c r="AA495" s="74">
        <v>0</v>
      </c>
      <c r="AB495" s="74">
        <v>0</v>
      </c>
      <c r="AD495" s="74">
        <v>0</v>
      </c>
      <c r="AE495" s="74">
        <v>0</v>
      </c>
      <c r="AF495" s="74">
        <v>0</v>
      </c>
      <c r="AG495" s="74">
        <v>0</v>
      </c>
      <c r="AI495" s="74">
        <v>5</v>
      </c>
      <c r="AJ495" s="74">
        <v>5</v>
      </c>
      <c r="AL495" s="74">
        <v>5</v>
      </c>
      <c r="AM495" s="74" t="s">
        <v>95</v>
      </c>
      <c r="AN495" s="74">
        <v>0</v>
      </c>
      <c r="AO495" s="74" t="s">
        <v>95</v>
      </c>
      <c r="AP495" s="74" t="s">
        <v>95</v>
      </c>
      <c r="AQ495" s="74">
        <v>1</v>
      </c>
      <c r="AS495" s="74">
        <v>1</v>
      </c>
      <c r="AT495" s="74" t="s">
        <v>92</v>
      </c>
      <c r="AU495" s="74" t="s">
        <v>2579</v>
      </c>
      <c r="AV495" s="74" t="s">
        <v>94</v>
      </c>
      <c r="AW495" s="77">
        <v>40000000</v>
      </c>
      <c r="AX495" s="77">
        <v>5181551.95</v>
      </c>
      <c r="AY495" s="79">
        <v>1</v>
      </c>
      <c r="AZ495" s="77">
        <v>259416000</v>
      </c>
      <c r="BA495" s="77">
        <v>33604437.01653</v>
      </c>
      <c r="BB495" s="74" t="s">
        <v>93</v>
      </c>
      <c r="BC495" s="75" t="s">
        <v>2052</v>
      </c>
      <c r="BD495" s="82">
        <v>62463.080758458585</v>
      </c>
      <c r="BE495" s="82">
        <v>0</v>
      </c>
      <c r="BF495" s="82">
        <v>977.72073630822365</v>
      </c>
      <c r="BG495" s="82">
        <v>63440.801494766813</v>
      </c>
      <c r="BH495" s="82">
        <v>62463.080758458585</v>
      </c>
      <c r="BI495" s="82">
        <v>0</v>
      </c>
      <c r="BJ495" s="82">
        <v>977.72073630822365</v>
      </c>
      <c r="BK495" s="82">
        <v>63440.801494766813</v>
      </c>
      <c r="BL495" s="82">
        <v>4500000</v>
      </c>
      <c r="BM495" s="82">
        <v>0</v>
      </c>
      <c r="BN495" s="82">
        <v>70437.501000000004</v>
      </c>
      <c r="BO495" s="82">
        <v>4570437.5009999992</v>
      </c>
      <c r="BP495" s="82">
        <v>62463.080758458585</v>
      </c>
      <c r="BQ495" s="82">
        <v>0</v>
      </c>
      <c r="BR495" s="82">
        <v>977.72073630822365</v>
      </c>
      <c r="BS495" s="89">
        <v>63440.801494766813</v>
      </c>
      <c r="BT495" s="82">
        <v>326838.07006863452</v>
      </c>
      <c r="BU495" s="82">
        <v>0</v>
      </c>
      <c r="BV495" s="82">
        <v>5115.9237527327805</v>
      </c>
      <c r="BW495" s="82">
        <v>331953.99382136733</v>
      </c>
      <c r="BX495" s="82">
        <v>326838.07006863452</v>
      </c>
      <c r="BY495" s="82">
        <v>0</v>
      </c>
      <c r="BZ495" s="82">
        <v>5115.9237527327805</v>
      </c>
      <c r="CA495" s="82">
        <v>331953.99382136733</v>
      </c>
      <c r="CB495" s="82">
        <v>23546250</v>
      </c>
      <c r="CC495" s="82">
        <v>0</v>
      </c>
      <c r="CD495" s="82">
        <v>368564.22398250003</v>
      </c>
      <c r="CE495" s="82">
        <v>23914814.223982494</v>
      </c>
      <c r="CF495" s="82">
        <v>326838.07006863452</v>
      </c>
      <c r="CG495" s="82">
        <v>0</v>
      </c>
      <c r="CH495" s="82">
        <v>5115.9237527327805</v>
      </c>
      <c r="CI495" s="82">
        <v>331953.99382136733</v>
      </c>
      <c r="CJ495" s="82" t="s">
        <v>96</v>
      </c>
      <c r="CK495" s="83">
        <v>1.4999999999999999E-2</v>
      </c>
      <c r="CL495" s="83">
        <v>3.5000000000000003E-2</v>
      </c>
      <c r="CM495" s="83">
        <v>0.26500000000000001</v>
      </c>
      <c r="CN495" s="82">
        <v>75000</v>
      </c>
      <c r="CO495" s="82">
        <v>175000.00000000003</v>
      </c>
      <c r="CP495" s="82">
        <v>1325000</v>
      </c>
      <c r="CQ495" s="82">
        <v>75000</v>
      </c>
      <c r="CR495" s="89">
        <v>75000</v>
      </c>
      <c r="CS495" s="82">
        <v>75000</v>
      </c>
      <c r="CT495" s="82">
        <v>175000.00000000003</v>
      </c>
      <c r="CU495" s="82">
        <v>1325000</v>
      </c>
      <c r="CV495" s="82">
        <v>75000</v>
      </c>
      <c r="CW495" s="82">
        <v>75000</v>
      </c>
    </row>
    <row r="496" spans="1:101">
      <c r="A496" s="86" t="s">
        <v>520</v>
      </c>
      <c r="B496" s="87" t="s">
        <v>1055</v>
      </c>
      <c r="C496" s="75" t="s">
        <v>2053</v>
      </c>
      <c r="D496" s="74" t="s">
        <v>2605</v>
      </c>
      <c r="E496" s="74" t="s">
        <v>520</v>
      </c>
      <c r="F496" s="74" t="s">
        <v>1055</v>
      </c>
      <c r="G496" s="74" t="s">
        <v>943</v>
      </c>
      <c r="I496" s="74" t="s">
        <v>836</v>
      </c>
      <c r="J496" s="74" t="s">
        <v>2582</v>
      </c>
      <c r="K496" s="74" t="s">
        <v>100</v>
      </c>
      <c r="L496" s="74" t="s">
        <v>89</v>
      </c>
      <c r="M496" s="74" t="s">
        <v>90</v>
      </c>
      <c r="N496" s="74" t="s">
        <v>945</v>
      </c>
      <c r="O496" s="76">
        <v>44554</v>
      </c>
      <c r="P496" s="76">
        <v>44469</v>
      </c>
      <c r="Q496" s="77">
        <v>1</v>
      </c>
      <c r="R496" s="74" t="s">
        <v>94</v>
      </c>
      <c r="S496" s="77">
        <v>1099619.71</v>
      </c>
      <c r="T496" s="77">
        <v>1099619.71</v>
      </c>
      <c r="U496" s="77">
        <v>17212.099999999999</v>
      </c>
      <c r="V496" s="78">
        <v>4.9000000000000002E-2</v>
      </c>
      <c r="W496" s="79">
        <v>1</v>
      </c>
      <c r="X496" s="77">
        <v>1099619.71</v>
      </c>
      <c r="Y496" s="88">
        <v>1099619.71</v>
      </c>
      <c r="Z496" s="77">
        <v>17212.099999999999</v>
      </c>
      <c r="AA496" s="74">
        <v>0</v>
      </c>
      <c r="AB496" s="74">
        <v>0</v>
      </c>
      <c r="AD496" s="74">
        <v>0</v>
      </c>
      <c r="AE496" s="74">
        <v>0</v>
      </c>
      <c r="AF496" s="74">
        <v>0</v>
      </c>
      <c r="AG496" s="74">
        <v>0</v>
      </c>
      <c r="AI496" s="74">
        <v>5</v>
      </c>
      <c r="AJ496" s="74">
        <v>5</v>
      </c>
      <c r="AL496" s="74">
        <v>5</v>
      </c>
      <c r="AM496" s="74" t="s">
        <v>95</v>
      </c>
      <c r="AN496" s="74">
        <v>0</v>
      </c>
      <c r="AO496" s="74" t="s">
        <v>95</v>
      </c>
      <c r="AP496" s="74" t="s">
        <v>95</v>
      </c>
      <c r="AQ496" s="74">
        <v>1</v>
      </c>
      <c r="AS496" s="74">
        <v>1</v>
      </c>
      <c r="AT496" s="74" t="s">
        <v>92</v>
      </c>
      <c r="AU496" s="74" t="s">
        <v>2579</v>
      </c>
      <c r="AV496" s="74" t="s">
        <v>94</v>
      </c>
      <c r="AW496" s="77">
        <v>40000000</v>
      </c>
      <c r="AX496" s="77">
        <v>5181551.95</v>
      </c>
      <c r="AY496" s="79">
        <v>1</v>
      </c>
      <c r="AZ496" s="77">
        <v>259416000</v>
      </c>
      <c r="BA496" s="77">
        <v>33604437.01653</v>
      </c>
      <c r="BB496" s="74" t="s">
        <v>93</v>
      </c>
      <c r="BC496" s="75" t="s">
        <v>2053</v>
      </c>
      <c r="BD496" s="82">
        <v>13737.12694986456</v>
      </c>
      <c r="BE496" s="82">
        <v>0</v>
      </c>
      <c r="BF496" s="82">
        <v>215.02415846453295</v>
      </c>
      <c r="BG496" s="82">
        <v>13952.151108329093</v>
      </c>
      <c r="BH496" s="82">
        <v>13737.12694986456</v>
      </c>
      <c r="BI496" s="82">
        <v>0</v>
      </c>
      <c r="BJ496" s="82">
        <v>215.02415846453295</v>
      </c>
      <c r="BK496" s="82">
        <v>13952.151108329093</v>
      </c>
      <c r="BL496" s="82">
        <v>989657.73899999994</v>
      </c>
      <c r="BM496" s="82">
        <v>0</v>
      </c>
      <c r="BN496" s="82">
        <v>15490.89</v>
      </c>
      <c r="BO496" s="82">
        <v>1005148.629</v>
      </c>
      <c r="BP496" s="82">
        <v>13737.12694986456</v>
      </c>
      <c r="BQ496" s="82">
        <v>0</v>
      </c>
      <c r="BR496" s="82">
        <v>215.02415846453295</v>
      </c>
      <c r="BS496" s="89">
        <v>13952.151108329093</v>
      </c>
      <c r="BT496" s="82">
        <v>71879.516765166307</v>
      </c>
      <c r="BU496" s="82">
        <v>0</v>
      </c>
      <c r="BV496" s="82">
        <v>1125.1139091656687</v>
      </c>
      <c r="BW496" s="82">
        <v>73004.630674331987</v>
      </c>
      <c r="BX496" s="82">
        <v>71879.516765166307</v>
      </c>
      <c r="BY496" s="82">
        <v>0</v>
      </c>
      <c r="BZ496" s="82">
        <v>1125.1139091656687</v>
      </c>
      <c r="CA496" s="82">
        <v>73004.630674331987</v>
      </c>
      <c r="CB496" s="82">
        <v>5178384.1193174999</v>
      </c>
      <c r="CC496" s="82">
        <v>0</v>
      </c>
      <c r="CD496" s="82">
        <v>81056.081924999991</v>
      </c>
      <c r="CE496" s="82">
        <v>5259440.2012425</v>
      </c>
      <c r="CF496" s="82">
        <v>71879.516765166307</v>
      </c>
      <c r="CG496" s="82">
        <v>0</v>
      </c>
      <c r="CH496" s="82">
        <v>1125.1139091656687</v>
      </c>
      <c r="CI496" s="82">
        <v>73004.630674331987</v>
      </c>
      <c r="CJ496" s="82" t="s">
        <v>96</v>
      </c>
      <c r="CK496" s="83">
        <v>1.4999999999999999E-2</v>
      </c>
      <c r="CL496" s="83">
        <v>3.5000000000000003E-2</v>
      </c>
      <c r="CM496" s="83">
        <v>0.26500000000000001</v>
      </c>
      <c r="CN496" s="82">
        <v>16494.29565</v>
      </c>
      <c r="CO496" s="82">
        <v>38486.689850000002</v>
      </c>
      <c r="CP496" s="82">
        <v>291399.22314999998</v>
      </c>
      <c r="CQ496" s="82">
        <v>16494.29565</v>
      </c>
      <c r="CR496" s="89">
        <v>16494.29565</v>
      </c>
      <c r="CS496" s="82">
        <v>16494.29565</v>
      </c>
      <c r="CT496" s="82">
        <v>38486.689850000002</v>
      </c>
      <c r="CU496" s="82">
        <v>291399.22314999998</v>
      </c>
      <c r="CV496" s="82">
        <v>16494.29565</v>
      </c>
      <c r="CW496" s="82">
        <v>16494.29565</v>
      </c>
    </row>
    <row r="497" spans="1:101">
      <c r="A497" s="86" t="s">
        <v>520</v>
      </c>
      <c r="B497" s="87" t="s">
        <v>1056</v>
      </c>
      <c r="C497" s="75" t="s">
        <v>2054</v>
      </c>
      <c r="D497" s="74" t="s">
        <v>2605</v>
      </c>
      <c r="E497" s="74" t="s">
        <v>520</v>
      </c>
      <c r="F497" s="74" t="s">
        <v>1056</v>
      </c>
      <c r="G497" s="74" t="s">
        <v>1057</v>
      </c>
      <c r="I497" s="74" t="s">
        <v>836</v>
      </c>
      <c r="J497" s="74" t="s">
        <v>2582</v>
      </c>
      <c r="K497" s="74" t="s">
        <v>100</v>
      </c>
      <c r="L497" s="74" t="s">
        <v>89</v>
      </c>
      <c r="M497" s="74" t="s">
        <v>90</v>
      </c>
      <c r="N497" s="74" t="s">
        <v>1059</v>
      </c>
      <c r="O497" s="76">
        <v>44525</v>
      </c>
      <c r="P497" s="76">
        <v>44469</v>
      </c>
      <c r="Q497" s="77">
        <v>1</v>
      </c>
      <c r="R497" s="74" t="s">
        <v>94</v>
      </c>
      <c r="S497" s="77">
        <v>327008.53999999998</v>
      </c>
      <c r="T497" s="77">
        <v>327008.53999999998</v>
      </c>
      <c r="U497" s="77">
        <v>4296.53</v>
      </c>
      <c r="V497" s="78">
        <v>5.5E-2</v>
      </c>
      <c r="W497" s="79">
        <v>1</v>
      </c>
      <c r="X497" s="77">
        <v>327008.53999999998</v>
      </c>
      <c r="Y497" s="88">
        <v>327008.53999999998</v>
      </c>
      <c r="Z497" s="77">
        <v>4296.53</v>
      </c>
      <c r="AA497" s="74">
        <v>0</v>
      </c>
      <c r="AB497" s="74">
        <v>0</v>
      </c>
      <c r="AD497" s="74">
        <v>0</v>
      </c>
      <c r="AE497" s="74">
        <v>0</v>
      </c>
      <c r="AF497" s="74">
        <v>0</v>
      </c>
      <c r="AG497" s="74">
        <v>0</v>
      </c>
      <c r="AI497" s="74">
        <v>4</v>
      </c>
      <c r="AJ497" s="74">
        <v>4</v>
      </c>
      <c r="AL497" s="74">
        <v>4</v>
      </c>
      <c r="AM497" s="74" t="s">
        <v>95</v>
      </c>
      <c r="AN497" s="74">
        <v>0</v>
      </c>
      <c r="AO497" s="74" t="s">
        <v>95</v>
      </c>
      <c r="AP497" s="74" t="s">
        <v>95</v>
      </c>
      <c r="AQ497" s="74">
        <v>1</v>
      </c>
      <c r="AS497" s="74">
        <v>1</v>
      </c>
      <c r="AT497" s="74" t="s">
        <v>92</v>
      </c>
      <c r="AU497" s="74" t="s">
        <v>2579</v>
      </c>
      <c r="AV497" s="74" t="s">
        <v>94</v>
      </c>
      <c r="AW497" s="77">
        <v>350000</v>
      </c>
      <c r="AX497" s="77">
        <v>22991.46</v>
      </c>
      <c r="AY497" s="79">
        <v>1</v>
      </c>
      <c r="AZ497" s="77">
        <v>2269890</v>
      </c>
      <c r="BA497" s="77">
        <v>149108.81468400001</v>
      </c>
      <c r="BB497" s="74" t="s">
        <v>93</v>
      </c>
      <c r="BC497" s="75" t="s">
        <v>2054</v>
      </c>
      <c r="BD497" s="82">
        <v>2495.3042327598519</v>
      </c>
      <c r="BE497" s="82">
        <v>0</v>
      </c>
      <c r="BF497" s="82">
        <v>32.785533659701017</v>
      </c>
      <c r="BG497" s="82">
        <v>2528.0897664195527</v>
      </c>
      <c r="BH497" s="82">
        <v>2495.3042327598519</v>
      </c>
      <c r="BI497" s="82">
        <v>0</v>
      </c>
      <c r="BJ497" s="82">
        <v>32.785533659701017</v>
      </c>
      <c r="BK497" s="82">
        <v>2528.0897664195527</v>
      </c>
      <c r="BL497" s="82">
        <v>294307.68599999999</v>
      </c>
      <c r="BM497" s="82">
        <v>0</v>
      </c>
      <c r="BN497" s="82">
        <v>3866.877</v>
      </c>
      <c r="BO497" s="82">
        <v>298174.56299999997</v>
      </c>
      <c r="BP497" s="82">
        <v>2495.3042327598519</v>
      </c>
      <c r="BQ497" s="82">
        <v>0</v>
      </c>
      <c r="BR497" s="82">
        <v>32.785533659701017</v>
      </c>
      <c r="BS497" s="89">
        <v>2528.0897664195527</v>
      </c>
      <c r="BT497" s="82">
        <v>13056.679397915925</v>
      </c>
      <c r="BU497" s="82">
        <v>0</v>
      </c>
      <c r="BV497" s="82">
        <v>171.55030487438557</v>
      </c>
      <c r="BW497" s="82">
        <v>13228.22970279031</v>
      </c>
      <c r="BX497" s="82">
        <v>13056.679397915925</v>
      </c>
      <c r="BY497" s="82">
        <v>0</v>
      </c>
      <c r="BZ497" s="82">
        <v>171.55030487438557</v>
      </c>
      <c r="CA497" s="82">
        <v>13228.22970279031</v>
      </c>
      <c r="CB497" s="82">
        <v>1539964.9669949999</v>
      </c>
      <c r="CC497" s="82">
        <v>0</v>
      </c>
      <c r="CD497" s="82">
        <v>20233.433902500001</v>
      </c>
      <c r="CE497" s="82">
        <v>1560198.4008974999</v>
      </c>
      <c r="CF497" s="82">
        <v>13056.679397915925</v>
      </c>
      <c r="CG497" s="82">
        <v>0</v>
      </c>
      <c r="CH497" s="82">
        <v>171.55030487438557</v>
      </c>
      <c r="CI497" s="82">
        <v>13228.22970279031</v>
      </c>
      <c r="CJ497" s="82" t="s">
        <v>96</v>
      </c>
      <c r="CK497" s="83">
        <v>1.4999999999999999E-2</v>
      </c>
      <c r="CL497" s="83">
        <v>3.5000000000000003E-2</v>
      </c>
      <c r="CM497" s="83">
        <v>0.26500000000000001</v>
      </c>
      <c r="CN497" s="82">
        <v>4905.1280999999999</v>
      </c>
      <c r="CO497" s="82">
        <v>11445.2989</v>
      </c>
      <c r="CP497" s="82">
        <v>86657.263099999996</v>
      </c>
      <c r="CQ497" s="82">
        <v>4905.1280999999999</v>
      </c>
      <c r="CR497" s="89">
        <v>4905.1280999999999</v>
      </c>
      <c r="CS497" s="82">
        <v>4905.1280999999999</v>
      </c>
      <c r="CT497" s="82">
        <v>11445.2989</v>
      </c>
      <c r="CU497" s="82">
        <v>86657.263099999996</v>
      </c>
      <c r="CV497" s="82">
        <v>4905.1280999999999</v>
      </c>
      <c r="CW497" s="82">
        <v>4905.1280999999999</v>
      </c>
    </row>
    <row r="498" spans="1:101">
      <c r="A498" s="86" t="s">
        <v>520</v>
      </c>
      <c r="B498" s="87" t="s">
        <v>1060</v>
      </c>
      <c r="C498" s="75" t="s">
        <v>2055</v>
      </c>
      <c r="D498" s="74" t="s">
        <v>2605</v>
      </c>
      <c r="E498" s="74" t="s">
        <v>520</v>
      </c>
      <c r="F498" s="74" t="s">
        <v>1060</v>
      </c>
      <c r="G498" s="74" t="s">
        <v>1061</v>
      </c>
      <c r="I498" s="74" t="s">
        <v>836</v>
      </c>
      <c r="J498" s="74" t="s">
        <v>2582</v>
      </c>
      <c r="K498" s="74" t="s">
        <v>100</v>
      </c>
      <c r="L498" s="74" t="s">
        <v>89</v>
      </c>
      <c r="M498" s="74" t="s">
        <v>90</v>
      </c>
      <c r="N498" s="74" t="s">
        <v>1063</v>
      </c>
      <c r="O498" s="76">
        <v>44560</v>
      </c>
      <c r="P498" s="76">
        <v>44469</v>
      </c>
      <c r="Q498" s="77">
        <v>1</v>
      </c>
      <c r="R498" s="74" t="s">
        <v>94</v>
      </c>
      <c r="S498" s="77">
        <v>5000000</v>
      </c>
      <c r="T498" s="77">
        <v>5000000</v>
      </c>
      <c r="U498" s="77">
        <v>90750</v>
      </c>
      <c r="V498" s="78">
        <v>5.4000000000000006E-2</v>
      </c>
      <c r="W498" s="79">
        <v>1</v>
      </c>
      <c r="X498" s="77">
        <v>5000000</v>
      </c>
      <c r="Y498" s="88">
        <v>5000000</v>
      </c>
      <c r="Z498" s="77">
        <v>90750</v>
      </c>
      <c r="AA498" s="74">
        <v>0</v>
      </c>
      <c r="AB498" s="74">
        <v>0</v>
      </c>
      <c r="AD498" s="74">
        <v>0</v>
      </c>
      <c r="AE498" s="74">
        <v>0</v>
      </c>
      <c r="AF498" s="74">
        <v>0</v>
      </c>
      <c r="AG498" s="74">
        <v>0</v>
      </c>
      <c r="AI498" s="74">
        <v>4</v>
      </c>
      <c r="AJ498" s="74">
        <v>4</v>
      </c>
      <c r="AL498" s="74">
        <v>4</v>
      </c>
      <c r="AM498" s="74" t="s">
        <v>95</v>
      </c>
      <c r="AN498" s="74">
        <v>0</v>
      </c>
      <c r="AO498" s="74" t="s">
        <v>95</v>
      </c>
      <c r="AP498" s="74" t="s">
        <v>95</v>
      </c>
      <c r="AQ498" s="74">
        <v>1</v>
      </c>
      <c r="AS498" s="74">
        <v>1</v>
      </c>
      <c r="AT498" s="74" t="s">
        <v>92</v>
      </c>
      <c r="AU498" s="74" t="s">
        <v>2579</v>
      </c>
      <c r="AV498" s="74" t="s">
        <v>94</v>
      </c>
      <c r="AW498" s="77">
        <v>10000000</v>
      </c>
      <c r="AX498" s="77">
        <v>0</v>
      </c>
      <c r="AY498" s="79">
        <v>1</v>
      </c>
      <c r="AZ498" s="77">
        <v>64854000</v>
      </c>
      <c r="BA498" s="77">
        <v>0</v>
      </c>
      <c r="BB498" s="74" t="s">
        <v>93</v>
      </c>
      <c r="BC498" s="75" t="s">
        <v>2055</v>
      </c>
      <c r="BD498" s="82">
        <v>38153.502547056596</v>
      </c>
      <c r="BE498" s="82">
        <v>0</v>
      </c>
      <c r="BF498" s="82">
        <v>692.48607122907742</v>
      </c>
      <c r="BG498" s="82">
        <v>38845.988618285672</v>
      </c>
      <c r="BH498" s="82">
        <v>38153.502547056596</v>
      </c>
      <c r="BI498" s="82">
        <v>0</v>
      </c>
      <c r="BJ498" s="82">
        <v>692.48607122907742</v>
      </c>
      <c r="BK498" s="82">
        <v>38845.988618285672</v>
      </c>
      <c r="BL498" s="82">
        <v>4500000</v>
      </c>
      <c r="BM498" s="82">
        <v>0</v>
      </c>
      <c r="BN498" s="82">
        <v>81675</v>
      </c>
      <c r="BO498" s="82">
        <v>4581675</v>
      </c>
      <c r="BP498" s="82">
        <v>38153.502547056596</v>
      </c>
      <c r="BQ498" s="82">
        <v>0</v>
      </c>
      <c r="BR498" s="82">
        <v>692.48607122907742</v>
      </c>
      <c r="BS498" s="89">
        <v>38845.988618285672</v>
      </c>
      <c r="BT498" s="82">
        <v>199638.20207747363</v>
      </c>
      <c r="BU498" s="82">
        <v>0</v>
      </c>
      <c r="BV498" s="82">
        <v>3623.4333677061477</v>
      </c>
      <c r="BW498" s="82">
        <v>203261.63544517977</v>
      </c>
      <c r="BX498" s="82">
        <v>199638.20207747363</v>
      </c>
      <c r="BY498" s="82">
        <v>0</v>
      </c>
      <c r="BZ498" s="82">
        <v>3623.4333677061477</v>
      </c>
      <c r="CA498" s="82">
        <v>203261.63544517977</v>
      </c>
      <c r="CB498" s="82">
        <v>23546250</v>
      </c>
      <c r="CC498" s="82">
        <v>0</v>
      </c>
      <c r="CD498" s="82">
        <v>427364.4375</v>
      </c>
      <c r="CE498" s="82">
        <v>23973614.4375</v>
      </c>
      <c r="CF498" s="82">
        <v>199638.20207747363</v>
      </c>
      <c r="CG498" s="82">
        <v>0</v>
      </c>
      <c r="CH498" s="82">
        <v>3623.4333677061477</v>
      </c>
      <c r="CI498" s="82">
        <v>203261.63544517977</v>
      </c>
      <c r="CJ498" s="82" t="s">
        <v>96</v>
      </c>
      <c r="CK498" s="83">
        <v>1.4999999999999999E-2</v>
      </c>
      <c r="CL498" s="83">
        <v>3.5000000000000003E-2</v>
      </c>
      <c r="CM498" s="83">
        <v>0.26500000000000001</v>
      </c>
      <c r="CN498" s="82">
        <v>75000</v>
      </c>
      <c r="CO498" s="82">
        <v>175000.00000000003</v>
      </c>
      <c r="CP498" s="82">
        <v>1325000</v>
      </c>
      <c r="CQ498" s="82">
        <v>75000</v>
      </c>
      <c r="CR498" s="89">
        <v>75000</v>
      </c>
      <c r="CS498" s="82">
        <v>75000</v>
      </c>
      <c r="CT498" s="82">
        <v>175000.00000000003</v>
      </c>
      <c r="CU498" s="82">
        <v>1325000</v>
      </c>
      <c r="CV498" s="82">
        <v>75000</v>
      </c>
      <c r="CW498" s="82">
        <v>75000</v>
      </c>
    </row>
    <row r="499" spans="1:101">
      <c r="A499" s="86" t="s">
        <v>520</v>
      </c>
      <c r="B499" s="87" t="s">
        <v>1064</v>
      </c>
      <c r="C499" s="75" t="s">
        <v>2056</v>
      </c>
      <c r="D499" s="74" t="s">
        <v>2605</v>
      </c>
      <c r="E499" s="74" t="s">
        <v>520</v>
      </c>
      <c r="F499" s="74" t="s">
        <v>1064</v>
      </c>
      <c r="G499" s="74" t="s">
        <v>1061</v>
      </c>
      <c r="I499" s="74" t="s">
        <v>836</v>
      </c>
      <c r="J499" s="74" t="s">
        <v>2582</v>
      </c>
      <c r="K499" s="74" t="s">
        <v>100</v>
      </c>
      <c r="L499" s="74" t="s">
        <v>89</v>
      </c>
      <c r="M499" s="74" t="s">
        <v>90</v>
      </c>
      <c r="N499" s="74" t="s">
        <v>1063</v>
      </c>
      <c r="O499" s="76">
        <v>44560</v>
      </c>
      <c r="P499" s="76">
        <v>44469</v>
      </c>
      <c r="Q499" s="77">
        <v>1</v>
      </c>
      <c r="R499" s="74" t="s">
        <v>94</v>
      </c>
      <c r="S499" s="77">
        <v>5000000</v>
      </c>
      <c r="T499" s="77">
        <v>5000000</v>
      </c>
      <c r="U499" s="77">
        <v>90750</v>
      </c>
      <c r="V499" s="78">
        <v>5.4000000000000006E-2</v>
      </c>
      <c r="W499" s="79">
        <v>1</v>
      </c>
      <c r="X499" s="77">
        <v>5000000</v>
      </c>
      <c r="Y499" s="88">
        <v>5000000</v>
      </c>
      <c r="Z499" s="77">
        <v>90750</v>
      </c>
      <c r="AA499" s="74">
        <v>0</v>
      </c>
      <c r="AB499" s="74">
        <v>0</v>
      </c>
      <c r="AD499" s="74">
        <v>0</v>
      </c>
      <c r="AE499" s="74">
        <v>0</v>
      </c>
      <c r="AF499" s="74">
        <v>0</v>
      </c>
      <c r="AG499" s="74">
        <v>0</v>
      </c>
      <c r="AI499" s="74">
        <v>4</v>
      </c>
      <c r="AJ499" s="74">
        <v>4</v>
      </c>
      <c r="AL499" s="74">
        <v>4</v>
      </c>
      <c r="AM499" s="74" t="s">
        <v>95</v>
      </c>
      <c r="AN499" s="74">
        <v>0</v>
      </c>
      <c r="AO499" s="74" t="s">
        <v>95</v>
      </c>
      <c r="AP499" s="74" t="s">
        <v>95</v>
      </c>
      <c r="AQ499" s="74">
        <v>1</v>
      </c>
      <c r="AS499" s="74">
        <v>1</v>
      </c>
      <c r="AT499" s="74" t="s">
        <v>92</v>
      </c>
      <c r="AU499" s="74" t="s">
        <v>2579</v>
      </c>
      <c r="AV499" s="74" t="s">
        <v>94</v>
      </c>
      <c r="AW499" s="77">
        <v>10000000</v>
      </c>
      <c r="AX499" s="77">
        <v>0</v>
      </c>
      <c r="AY499" s="79">
        <v>1</v>
      </c>
      <c r="AZ499" s="77">
        <v>64854000</v>
      </c>
      <c r="BA499" s="77">
        <v>0</v>
      </c>
      <c r="BB499" s="74" t="s">
        <v>93</v>
      </c>
      <c r="BC499" s="75" t="s">
        <v>2056</v>
      </c>
      <c r="BD499" s="82">
        <v>38153.502547056596</v>
      </c>
      <c r="BE499" s="82">
        <v>0</v>
      </c>
      <c r="BF499" s="82">
        <v>692.48607122907742</v>
      </c>
      <c r="BG499" s="82">
        <v>38845.988618285672</v>
      </c>
      <c r="BH499" s="82">
        <v>38153.502547056596</v>
      </c>
      <c r="BI499" s="82">
        <v>0</v>
      </c>
      <c r="BJ499" s="82">
        <v>692.48607122907742</v>
      </c>
      <c r="BK499" s="82">
        <v>38845.988618285672</v>
      </c>
      <c r="BL499" s="82">
        <v>4500000</v>
      </c>
      <c r="BM499" s="82">
        <v>0</v>
      </c>
      <c r="BN499" s="82">
        <v>81675</v>
      </c>
      <c r="BO499" s="82">
        <v>4581675</v>
      </c>
      <c r="BP499" s="82">
        <v>38153.502547056596</v>
      </c>
      <c r="BQ499" s="82">
        <v>0</v>
      </c>
      <c r="BR499" s="82">
        <v>692.48607122907742</v>
      </c>
      <c r="BS499" s="89">
        <v>38845.988618285672</v>
      </c>
      <c r="BT499" s="82">
        <v>199638.20207747363</v>
      </c>
      <c r="BU499" s="82">
        <v>0</v>
      </c>
      <c r="BV499" s="82">
        <v>3623.4333677061477</v>
      </c>
      <c r="BW499" s="82">
        <v>203261.63544517977</v>
      </c>
      <c r="BX499" s="82">
        <v>199638.20207747363</v>
      </c>
      <c r="BY499" s="82">
        <v>0</v>
      </c>
      <c r="BZ499" s="82">
        <v>3623.4333677061477</v>
      </c>
      <c r="CA499" s="82">
        <v>203261.63544517977</v>
      </c>
      <c r="CB499" s="82">
        <v>23546250</v>
      </c>
      <c r="CC499" s="82">
        <v>0</v>
      </c>
      <c r="CD499" s="82">
        <v>427364.4375</v>
      </c>
      <c r="CE499" s="82">
        <v>23973614.4375</v>
      </c>
      <c r="CF499" s="82">
        <v>199638.20207747363</v>
      </c>
      <c r="CG499" s="82">
        <v>0</v>
      </c>
      <c r="CH499" s="82">
        <v>3623.4333677061477</v>
      </c>
      <c r="CI499" s="82">
        <v>203261.63544517977</v>
      </c>
      <c r="CJ499" s="82" t="s">
        <v>96</v>
      </c>
      <c r="CK499" s="83">
        <v>1.4999999999999999E-2</v>
      </c>
      <c r="CL499" s="83">
        <v>3.5000000000000003E-2</v>
      </c>
      <c r="CM499" s="83">
        <v>0.26500000000000001</v>
      </c>
      <c r="CN499" s="82">
        <v>75000</v>
      </c>
      <c r="CO499" s="82">
        <v>175000.00000000003</v>
      </c>
      <c r="CP499" s="82">
        <v>1325000</v>
      </c>
      <c r="CQ499" s="82">
        <v>75000</v>
      </c>
      <c r="CR499" s="89">
        <v>75000</v>
      </c>
      <c r="CS499" s="82">
        <v>75000</v>
      </c>
      <c r="CT499" s="82">
        <v>175000.00000000003</v>
      </c>
      <c r="CU499" s="82">
        <v>1325000</v>
      </c>
      <c r="CV499" s="82">
        <v>75000</v>
      </c>
      <c r="CW499" s="82">
        <v>75000</v>
      </c>
    </row>
    <row r="500" spans="1:101">
      <c r="A500" s="86" t="s">
        <v>520</v>
      </c>
      <c r="B500" s="87" t="s">
        <v>1065</v>
      </c>
      <c r="C500" s="75" t="s">
        <v>2057</v>
      </c>
      <c r="D500" s="74" t="s">
        <v>2605</v>
      </c>
      <c r="E500" s="74" t="s">
        <v>520</v>
      </c>
      <c r="F500" s="74" t="s">
        <v>1065</v>
      </c>
      <c r="G500" s="74" t="s">
        <v>1066</v>
      </c>
      <c r="I500" s="74" t="s">
        <v>836</v>
      </c>
      <c r="J500" s="74" t="s">
        <v>2582</v>
      </c>
      <c r="K500" s="74" t="s">
        <v>100</v>
      </c>
      <c r="L500" s="74" t="s">
        <v>89</v>
      </c>
      <c r="M500" s="74" t="s">
        <v>90</v>
      </c>
      <c r="N500" s="74" t="s">
        <v>1068</v>
      </c>
      <c r="O500" s="76">
        <v>44546</v>
      </c>
      <c r="P500" s="76">
        <v>44469</v>
      </c>
      <c r="Q500" s="77">
        <v>1</v>
      </c>
      <c r="R500" s="74" t="s">
        <v>94</v>
      </c>
      <c r="S500" s="77">
        <v>70676.289999999994</v>
      </c>
      <c r="T500" s="77">
        <v>70676.289999999994</v>
      </c>
      <c r="U500" s="77">
        <v>1019.7</v>
      </c>
      <c r="V500" s="78">
        <v>4.9000000000000002E-2</v>
      </c>
      <c r="W500" s="79">
        <v>1</v>
      </c>
      <c r="X500" s="77">
        <v>70676.289999999994</v>
      </c>
      <c r="Y500" s="88">
        <v>70676.289999999994</v>
      </c>
      <c r="Z500" s="77">
        <v>1019.7</v>
      </c>
      <c r="AA500" s="74">
        <v>0</v>
      </c>
      <c r="AB500" s="74">
        <v>0</v>
      </c>
      <c r="AD500" s="74">
        <v>0</v>
      </c>
      <c r="AE500" s="74">
        <v>0</v>
      </c>
      <c r="AF500" s="74">
        <v>0</v>
      </c>
      <c r="AG500" s="74">
        <v>0</v>
      </c>
      <c r="AI500" s="74">
        <v>5</v>
      </c>
      <c r="AJ500" s="74">
        <v>5</v>
      </c>
      <c r="AL500" s="74">
        <v>5</v>
      </c>
      <c r="AM500" s="74" t="s">
        <v>95</v>
      </c>
      <c r="AN500" s="74">
        <v>0</v>
      </c>
      <c r="AO500" s="74" t="s">
        <v>95</v>
      </c>
      <c r="AP500" s="74" t="s">
        <v>95</v>
      </c>
      <c r="AQ500" s="74">
        <v>1</v>
      </c>
      <c r="AS500" s="74">
        <v>1</v>
      </c>
      <c r="AT500" s="74" t="s">
        <v>92</v>
      </c>
      <c r="AU500" s="74" t="s">
        <v>2579</v>
      </c>
      <c r="AV500" s="74" t="s">
        <v>94</v>
      </c>
      <c r="AW500" s="77">
        <v>5000000</v>
      </c>
      <c r="AX500" s="77">
        <v>4643605.08</v>
      </c>
      <c r="AY500" s="79">
        <v>1</v>
      </c>
      <c r="AZ500" s="77">
        <v>32427000</v>
      </c>
      <c r="BA500" s="77">
        <v>30115636.385832001</v>
      </c>
      <c r="BB500" s="74" t="s">
        <v>93</v>
      </c>
      <c r="BC500" s="75" t="s">
        <v>2057</v>
      </c>
      <c r="BD500" s="82">
        <v>882.93176199564755</v>
      </c>
      <c r="BE500" s="82">
        <v>0</v>
      </c>
      <c r="BF500" s="82">
        <v>12.738720689880044</v>
      </c>
      <c r="BG500" s="82">
        <v>895.67048268552765</v>
      </c>
      <c r="BH500" s="82">
        <v>882.93176199564755</v>
      </c>
      <c r="BI500" s="82">
        <v>0</v>
      </c>
      <c r="BJ500" s="82">
        <v>12.738720689880044</v>
      </c>
      <c r="BK500" s="82">
        <v>895.67048268552765</v>
      </c>
      <c r="BL500" s="82">
        <v>63608.660999999993</v>
      </c>
      <c r="BM500" s="82">
        <v>0</v>
      </c>
      <c r="BN500" s="82">
        <v>917.73</v>
      </c>
      <c r="BO500" s="82">
        <v>64526.390999999996</v>
      </c>
      <c r="BP500" s="82">
        <v>882.93176199564755</v>
      </c>
      <c r="BQ500" s="82">
        <v>0</v>
      </c>
      <c r="BR500" s="82">
        <v>12.738720689880044</v>
      </c>
      <c r="BS500" s="89">
        <v>895.67048268552765</v>
      </c>
      <c r="BT500" s="82">
        <v>4619.9404446422259</v>
      </c>
      <c r="BU500" s="82">
        <v>0</v>
      </c>
      <c r="BV500" s="82">
        <v>66.65535600979733</v>
      </c>
      <c r="BW500" s="82">
        <v>4686.5958006520232</v>
      </c>
      <c r="BX500" s="82">
        <v>4619.9404446422259</v>
      </c>
      <c r="BY500" s="82">
        <v>0</v>
      </c>
      <c r="BZ500" s="82">
        <v>66.65535600979733</v>
      </c>
      <c r="CA500" s="82">
        <v>4686.5958006520232</v>
      </c>
      <c r="CB500" s="82">
        <v>332832.31868249999</v>
      </c>
      <c r="CC500" s="82">
        <v>0</v>
      </c>
      <c r="CD500" s="82">
        <v>4802.0222249999997</v>
      </c>
      <c r="CE500" s="82">
        <v>337634.34090749995</v>
      </c>
      <c r="CF500" s="82">
        <v>4619.9404446422259</v>
      </c>
      <c r="CG500" s="82">
        <v>0</v>
      </c>
      <c r="CH500" s="82">
        <v>66.65535600979733</v>
      </c>
      <c r="CI500" s="82">
        <v>4686.5958006520232</v>
      </c>
      <c r="CJ500" s="82" t="s">
        <v>96</v>
      </c>
      <c r="CK500" s="83">
        <v>1.4999999999999999E-2</v>
      </c>
      <c r="CL500" s="83">
        <v>3.5000000000000003E-2</v>
      </c>
      <c r="CM500" s="83">
        <v>0.26500000000000001</v>
      </c>
      <c r="CN500" s="82">
        <v>1060.1443499999998</v>
      </c>
      <c r="CO500" s="82">
        <v>2473.6701499999999</v>
      </c>
      <c r="CP500" s="82">
        <v>18729.216850000001</v>
      </c>
      <c r="CQ500" s="82">
        <v>1060.1443499999998</v>
      </c>
      <c r="CR500" s="89">
        <v>1060.1443499999998</v>
      </c>
      <c r="CS500" s="82">
        <v>1060.1443499999998</v>
      </c>
      <c r="CT500" s="82">
        <v>2473.6701499999999</v>
      </c>
      <c r="CU500" s="82">
        <v>18729.216850000001</v>
      </c>
      <c r="CV500" s="82">
        <v>1060.1443499999998</v>
      </c>
      <c r="CW500" s="82">
        <v>1060.1443499999998</v>
      </c>
    </row>
    <row r="501" spans="1:101">
      <c r="A501" s="86" t="s">
        <v>520</v>
      </c>
      <c r="B501" s="87" t="s">
        <v>1069</v>
      </c>
      <c r="C501" s="75" t="s">
        <v>2058</v>
      </c>
      <c r="D501" s="74" t="s">
        <v>2605</v>
      </c>
      <c r="E501" s="74" t="s">
        <v>520</v>
      </c>
      <c r="F501" s="74" t="s">
        <v>1069</v>
      </c>
      <c r="G501" s="74" t="s">
        <v>1066</v>
      </c>
      <c r="I501" s="74" t="s">
        <v>836</v>
      </c>
      <c r="J501" s="74" t="s">
        <v>2582</v>
      </c>
      <c r="K501" s="74" t="s">
        <v>100</v>
      </c>
      <c r="L501" s="74" t="s">
        <v>89</v>
      </c>
      <c r="M501" s="74" t="s">
        <v>90</v>
      </c>
      <c r="N501" s="74" t="s">
        <v>1068</v>
      </c>
      <c r="O501" s="76">
        <v>44546</v>
      </c>
      <c r="P501" s="76">
        <v>44469</v>
      </c>
      <c r="Q501" s="77">
        <v>1</v>
      </c>
      <c r="R501" s="74" t="s">
        <v>94</v>
      </c>
      <c r="S501" s="77">
        <v>71440.179999999993</v>
      </c>
      <c r="T501" s="77">
        <v>71440.179999999993</v>
      </c>
      <c r="U501" s="77">
        <v>1030.72</v>
      </c>
      <c r="V501" s="78">
        <v>4.9000000000000002E-2</v>
      </c>
      <c r="W501" s="79">
        <v>1</v>
      </c>
      <c r="X501" s="77">
        <v>71440.179999999993</v>
      </c>
      <c r="Y501" s="88">
        <v>71440.179999999993</v>
      </c>
      <c r="Z501" s="77">
        <v>1030.72</v>
      </c>
      <c r="AA501" s="74">
        <v>0</v>
      </c>
      <c r="AB501" s="74">
        <v>0</v>
      </c>
      <c r="AD501" s="74">
        <v>0</v>
      </c>
      <c r="AE501" s="74">
        <v>0</v>
      </c>
      <c r="AF501" s="74">
        <v>0</v>
      </c>
      <c r="AG501" s="74">
        <v>0</v>
      </c>
      <c r="AI501" s="74">
        <v>5</v>
      </c>
      <c r="AJ501" s="74">
        <v>5</v>
      </c>
      <c r="AL501" s="74">
        <v>5</v>
      </c>
      <c r="AM501" s="74" t="s">
        <v>95</v>
      </c>
      <c r="AN501" s="74">
        <v>0</v>
      </c>
      <c r="AO501" s="74" t="s">
        <v>95</v>
      </c>
      <c r="AP501" s="74" t="s">
        <v>95</v>
      </c>
      <c r="AQ501" s="74">
        <v>1</v>
      </c>
      <c r="AS501" s="74">
        <v>1</v>
      </c>
      <c r="AT501" s="74" t="s">
        <v>92</v>
      </c>
      <c r="AU501" s="74" t="s">
        <v>2579</v>
      </c>
      <c r="AV501" s="74" t="s">
        <v>94</v>
      </c>
      <c r="AW501" s="77">
        <v>5000000</v>
      </c>
      <c r="AX501" s="77">
        <v>4643605.08</v>
      </c>
      <c r="AY501" s="79">
        <v>1</v>
      </c>
      <c r="AZ501" s="77">
        <v>32427000</v>
      </c>
      <c r="BA501" s="77">
        <v>30115636.385832001</v>
      </c>
      <c r="BB501" s="74" t="s">
        <v>93</v>
      </c>
      <c r="BC501" s="75" t="s">
        <v>2058</v>
      </c>
      <c r="BD501" s="82">
        <v>892.47474654776352</v>
      </c>
      <c r="BE501" s="82">
        <v>0</v>
      </c>
      <c r="BF501" s="82">
        <v>12.876389319871684</v>
      </c>
      <c r="BG501" s="82">
        <v>905.35113586763521</v>
      </c>
      <c r="BH501" s="82">
        <v>892.47474654776352</v>
      </c>
      <c r="BI501" s="82">
        <v>0</v>
      </c>
      <c r="BJ501" s="82">
        <v>12.876389319871684</v>
      </c>
      <c r="BK501" s="82">
        <v>905.35113586763521</v>
      </c>
      <c r="BL501" s="82">
        <v>64296.161999999989</v>
      </c>
      <c r="BM501" s="82">
        <v>0</v>
      </c>
      <c r="BN501" s="82">
        <v>927.64800000000002</v>
      </c>
      <c r="BO501" s="82">
        <v>65223.80999999999</v>
      </c>
      <c r="BP501" s="82">
        <v>892.47474654776352</v>
      </c>
      <c r="BQ501" s="82">
        <v>0</v>
      </c>
      <c r="BR501" s="82">
        <v>12.876389319871684</v>
      </c>
      <c r="BS501" s="89">
        <v>905.35113586763521</v>
      </c>
      <c r="BT501" s="82">
        <v>4669.8741113111728</v>
      </c>
      <c r="BU501" s="82">
        <v>0</v>
      </c>
      <c r="BV501" s="82">
        <v>67.375707116228583</v>
      </c>
      <c r="BW501" s="82">
        <v>4737.2498184274009</v>
      </c>
      <c r="BX501" s="82">
        <v>4669.8741113111728</v>
      </c>
      <c r="BY501" s="82">
        <v>0</v>
      </c>
      <c r="BZ501" s="82">
        <v>67.375707116228583</v>
      </c>
      <c r="CA501" s="82">
        <v>4737.2498184274009</v>
      </c>
      <c r="CB501" s="82">
        <v>336429.66766499996</v>
      </c>
      <c r="CC501" s="82">
        <v>0</v>
      </c>
      <c r="CD501" s="82">
        <v>4853.9181600000002</v>
      </c>
      <c r="CE501" s="82">
        <v>341283.58582499996</v>
      </c>
      <c r="CF501" s="82">
        <v>4669.8741113111728</v>
      </c>
      <c r="CG501" s="82">
        <v>0</v>
      </c>
      <c r="CH501" s="82">
        <v>67.375707116228583</v>
      </c>
      <c r="CI501" s="82">
        <v>4737.2498184274009</v>
      </c>
      <c r="CJ501" s="82" t="s">
        <v>96</v>
      </c>
      <c r="CK501" s="83">
        <v>1.4999999999999999E-2</v>
      </c>
      <c r="CL501" s="83">
        <v>3.5000000000000003E-2</v>
      </c>
      <c r="CM501" s="83">
        <v>0.26500000000000001</v>
      </c>
      <c r="CN501" s="82">
        <v>1071.6026999999999</v>
      </c>
      <c r="CO501" s="82">
        <v>2500.4063000000001</v>
      </c>
      <c r="CP501" s="82">
        <v>18931.647699999998</v>
      </c>
      <c r="CQ501" s="82">
        <v>1071.6026999999999</v>
      </c>
      <c r="CR501" s="89">
        <v>1071.6026999999999</v>
      </c>
      <c r="CS501" s="82">
        <v>1071.6026999999999</v>
      </c>
      <c r="CT501" s="82">
        <v>2500.4063000000001</v>
      </c>
      <c r="CU501" s="82">
        <v>18931.647699999998</v>
      </c>
      <c r="CV501" s="82">
        <v>1071.6026999999999</v>
      </c>
      <c r="CW501" s="82">
        <v>1071.6026999999999</v>
      </c>
    </row>
    <row r="502" spans="1:101">
      <c r="A502" s="86" t="s">
        <v>520</v>
      </c>
      <c r="B502" s="87" t="s">
        <v>1070</v>
      </c>
      <c r="C502" s="75" t="s">
        <v>2059</v>
      </c>
      <c r="D502" s="74" t="s">
        <v>2605</v>
      </c>
      <c r="E502" s="74" t="s">
        <v>520</v>
      </c>
      <c r="F502" s="74" t="s">
        <v>1070</v>
      </c>
      <c r="G502" s="74" t="s">
        <v>1066</v>
      </c>
      <c r="I502" s="74" t="s">
        <v>836</v>
      </c>
      <c r="J502" s="74" t="s">
        <v>2582</v>
      </c>
      <c r="K502" s="74" t="s">
        <v>100</v>
      </c>
      <c r="L502" s="74" t="s">
        <v>89</v>
      </c>
      <c r="M502" s="74" t="s">
        <v>90</v>
      </c>
      <c r="N502" s="74" t="s">
        <v>1068</v>
      </c>
      <c r="O502" s="76">
        <v>44546</v>
      </c>
      <c r="P502" s="76">
        <v>44469</v>
      </c>
      <c r="Q502" s="77">
        <v>1</v>
      </c>
      <c r="R502" s="74" t="s">
        <v>94</v>
      </c>
      <c r="S502" s="77">
        <v>214278.45</v>
      </c>
      <c r="T502" s="77">
        <v>214278.45</v>
      </c>
      <c r="U502" s="77">
        <v>3091.56</v>
      </c>
      <c r="V502" s="78">
        <v>4.9000000000000002E-2</v>
      </c>
      <c r="W502" s="79">
        <v>1</v>
      </c>
      <c r="X502" s="77">
        <v>214278.45</v>
      </c>
      <c r="Y502" s="88">
        <v>214278.45</v>
      </c>
      <c r="Z502" s="77">
        <v>3091.56</v>
      </c>
      <c r="AA502" s="74">
        <v>0</v>
      </c>
      <c r="AB502" s="74">
        <v>0</v>
      </c>
      <c r="AD502" s="74">
        <v>0</v>
      </c>
      <c r="AE502" s="74">
        <v>0</v>
      </c>
      <c r="AF502" s="74">
        <v>0</v>
      </c>
      <c r="AG502" s="74">
        <v>0</v>
      </c>
      <c r="AI502" s="74">
        <v>5</v>
      </c>
      <c r="AJ502" s="74">
        <v>5</v>
      </c>
      <c r="AL502" s="74">
        <v>5</v>
      </c>
      <c r="AM502" s="74" t="s">
        <v>95</v>
      </c>
      <c r="AN502" s="74">
        <v>0</v>
      </c>
      <c r="AO502" s="74" t="s">
        <v>95</v>
      </c>
      <c r="AP502" s="74" t="s">
        <v>95</v>
      </c>
      <c r="AQ502" s="74">
        <v>1</v>
      </c>
      <c r="AS502" s="74">
        <v>1</v>
      </c>
      <c r="AT502" s="74" t="s">
        <v>92</v>
      </c>
      <c r="AU502" s="74" t="s">
        <v>2579</v>
      </c>
      <c r="AV502" s="74" t="s">
        <v>94</v>
      </c>
      <c r="AW502" s="77">
        <v>5000000</v>
      </c>
      <c r="AX502" s="77">
        <v>4643605.08</v>
      </c>
      <c r="AY502" s="79">
        <v>1</v>
      </c>
      <c r="AZ502" s="77">
        <v>32427000</v>
      </c>
      <c r="BA502" s="77">
        <v>30115636.385832001</v>
      </c>
      <c r="BB502" s="74" t="s">
        <v>93</v>
      </c>
      <c r="BC502" s="75" t="s">
        <v>2059</v>
      </c>
      <c r="BD502" s="82">
        <v>2676.898425429466</v>
      </c>
      <c r="BE502" s="82">
        <v>0</v>
      </c>
      <c r="BF502" s="82">
        <v>38.621672389924044</v>
      </c>
      <c r="BG502" s="82">
        <v>2715.5200978193902</v>
      </c>
      <c r="BH502" s="82">
        <v>2676.898425429466</v>
      </c>
      <c r="BI502" s="82">
        <v>0</v>
      </c>
      <c r="BJ502" s="82">
        <v>38.621672389924044</v>
      </c>
      <c r="BK502" s="82">
        <v>2715.5200978193902</v>
      </c>
      <c r="BL502" s="82">
        <v>192850.60500000001</v>
      </c>
      <c r="BM502" s="82">
        <v>0</v>
      </c>
      <c r="BN502" s="82">
        <v>2782.404</v>
      </c>
      <c r="BO502" s="82">
        <v>195633.00899999996</v>
      </c>
      <c r="BP502" s="82">
        <v>2676.898425429466</v>
      </c>
      <c r="BQ502" s="82">
        <v>0</v>
      </c>
      <c r="BR502" s="82">
        <v>38.621672389924044</v>
      </c>
      <c r="BS502" s="89">
        <v>2715.5200978193902</v>
      </c>
      <c r="BT502" s="82">
        <v>14006.87101105968</v>
      </c>
      <c r="BU502" s="82">
        <v>0</v>
      </c>
      <c r="BV502" s="82">
        <v>202.08790078027755</v>
      </c>
      <c r="BW502" s="82">
        <v>14208.95891183996</v>
      </c>
      <c r="BX502" s="82">
        <v>14006.87101105968</v>
      </c>
      <c r="BY502" s="82">
        <v>0</v>
      </c>
      <c r="BZ502" s="82">
        <v>202.08790078027755</v>
      </c>
      <c r="CA502" s="82">
        <v>14208.95891183996</v>
      </c>
      <c r="CB502" s="82">
        <v>1009090.7906625001</v>
      </c>
      <c r="CC502" s="82">
        <v>0</v>
      </c>
      <c r="CD502" s="82">
        <v>14558.92893</v>
      </c>
      <c r="CE502" s="82">
        <v>1023649.7195924998</v>
      </c>
      <c r="CF502" s="82">
        <v>14006.87101105968</v>
      </c>
      <c r="CG502" s="82">
        <v>0</v>
      </c>
      <c r="CH502" s="82">
        <v>202.08790078027755</v>
      </c>
      <c r="CI502" s="82">
        <v>14208.95891183996</v>
      </c>
      <c r="CJ502" s="82" t="s">
        <v>96</v>
      </c>
      <c r="CK502" s="83">
        <v>1.4999999999999999E-2</v>
      </c>
      <c r="CL502" s="83">
        <v>3.5000000000000003E-2</v>
      </c>
      <c r="CM502" s="83">
        <v>0.26500000000000001</v>
      </c>
      <c r="CN502" s="82">
        <v>3214.1767500000001</v>
      </c>
      <c r="CO502" s="82">
        <v>7499.745750000001</v>
      </c>
      <c r="CP502" s="82">
        <v>56783.789250000009</v>
      </c>
      <c r="CQ502" s="82">
        <v>3214.1767500000001</v>
      </c>
      <c r="CR502" s="89">
        <v>3214.1767500000001</v>
      </c>
      <c r="CS502" s="82">
        <v>3214.1767500000001</v>
      </c>
      <c r="CT502" s="82">
        <v>7499.745750000001</v>
      </c>
      <c r="CU502" s="82">
        <v>56783.789250000009</v>
      </c>
      <c r="CV502" s="82">
        <v>3214.1767500000001</v>
      </c>
      <c r="CW502" s="82">
        <v>3214.1767500000001</v>
      </c>
    </row>
    <row r="503" spans="1:101">
      <c r="A503" s="86" t="s">
        <v>520</v>
      </c>
      <c r="B503" s="87" t="s">
        <v>1071</v>
      </c>
      <c r="C503" s="75" t="s">
        <v>2060</v>
      </c>
      <c r="D503" s="74" t="s">
        <v>2605</v>
      </c>
      <c r="E503" s="74" t="s">
        <v>520</v>
      </c>
      <c r="F503" s="74" t="s">
        <v>1071</v>
      </c>
      <c r="G503" s="74" t="s">
        <v>1072</v>
      </c>
      <c r="I503" s="74" t="s">
        <v>836</v>
      </c>
      <c r="J503" s="74" t="s">
        <v>2582</v>
      </c>
      <c r="K503" s="74" t="s">
        <v>100</v>
      </c>
      <c r="L503" s="74" t="s">
        <v>89</v>
      </c>
      <c r="M503" s="74" t="s">
        <v>90</v>
      </c>
      <c r="N503" s="74" t="s">
        <v>1074</v>
      </c>
      <c r="O503" s="76">
        <v>44559</v>
      </c>
      <c r="P503" s="76">
        <v>44469</v>
      </c>
      <c r="Q503" s="77">
        <v>1</v>
      </c>
      <c r="R503" s="74" t="s">
        <v>94</v>
      </c>
      <c r="S503" s="77">
        <v>24300.959999999999</v>
      </c>
      <c r="T503" s="77">
        <v>24300.959999999999</v>
      </c>
      <c r="U503" s="77">
        <v>393.61</v>
      </c>
      <c r="V503" s="78">
        <v>4.9000000000000002E-2</v>
      </c>
      <c r="W503" s="79">
        <v>1</v>
      </c>
      <c r="X503" s="77">
        <v>24300.959999999999</v>
      </c>
      <c r="Y503" s="88">
        <v>24300.959999999999</v>
      </c>
      <c r="Z503" s="77">
        <v>393.61</v>
      </c>
      <c r="AA503" s="74">
        <v>0</v>
      </c>
      <c r="AB503" s="74">
        <v>0</v>
      </c>
      <c r="AD503" s="74">
        <v>0</v>
      </c>
      <c r="AE503" s="74">
        <v>0</v>
      </c>
      <c r="AF503" s="74">
        <v>0</v>
      </c>
      <c r="AG503" s="74">
        <v>0</v>
      </c>
      <c r="AI503" s="74">
        <v>5</v>
      </c>
      <c r="AJ503" s="74">
        <v>5</v>
      </c>
      <c r="AL503" s="74">
        <v>5</v>
      </c>
      <c r="AM503" s="74" t="s">
        <v>95</v>
      </c>
      <c r="AN503" s="74">
        <v>0</v>
      </c>
      <c r="AO503" s="74" t="s">
        <v>95</v>
      </c>
      <c r="AP503" s="74" t="s">
        <v>95</v>
      </c>
      <c r="AQ503" s="74">
        <v>1</v>
      </c>
      <c r="AS503" s="74">
        <v>1</v>
      </c>
      <c r="AT503" s="74" t="s">
        <v>92</v>
      </c>
      <c r="AU503" s="74" t="s">
        <v>2579</v>
      </c>
      <c r="AV503" s="74" t="s">
        <v>94</v>
      </c>
      <c r="AW503" s="77">
        <v>5000000</v>
      </c>
      <c r="AX503" s="77">
        <v>4867529.6900000004</v>
      </c>
      <c r="AY503" s="79">
        <v>1</v>
      </c>
      <c r="AZ503" s="77">
        <v>32427000</v>
      </c>
      <c r="BA503" s="77">
        <v>31567877.051526003</v>
      </c>
      <c r="BB503" s="74" t="s">
        <v>93</v>
      </c>
      <c r="BC503" s="75" t="s">
        <v>2060</v>
      </c>
      <c r="BD503" s="82">
        <v>303.5825653976143</v>
      </c>
      <c r="BE503" s="82">
        <v>0</v>
      </c>
      <c r="BF503" s="82">
        <v>4.9172186434673772</v>
      </c>
      <c r="BG503" s="82">
        <v>308.49978404108168</v>
      </c>
      <c r="BH503" s="82">
        <v>303.5825653976143</v>
      </c>
      <c r="BI503" s="82">
        <v>0</v>
      </c>
      <c r="BJ503" s="82">
        <v>4.9172186434673772</v>
      </c>
      <c r="BK503" s="82">
        <v>308.49978404108168</v>
      </c>
      <c r="BL503" s="82">
        <v>21870.863999999998</v>
      </c>
      <c r="BM503" s="82">
        <v>0</v>
      </c>
      <c r="BN503" s="82">
        <v>354.24900000000002</v>
      </c>
      <c r="BO503" s="82">
        <v>22225.112999999998</v>
      </c>
      <c r="BP503" s="82">
        <v>303.5825653976143</v>
      </c>
      <c r="BQ503" s="82">
        <v>0</v>
      </c>
      <c r="BR503" s="82">
        <v>4.9172186434673772</v>
      </c>
      <c r="BS503" s="89">
        <v>308.49978404108168</v>
      </c>
      <c r="BT503" s="82">
        <v>1588.4957734430168</v>
      </c>
      <c r="BU503" s="82">
        <v>0</v>
      </c>
      <c r="BV503" s="82">
        <v>25.729346551943053</v>
      </c>
      <c r="BW503" s="82">
        <v>1614.2251199949599</v>
      </c>
      <c r="BX503" s="82">
        <v>1588.4957734430168</v>
      </c>
      <c r="BY503" s="82">
        <v>0</v>
      </c>
      <c r="BZ503" s="82">
        <v>25.729346551943053</v>
      </c>
      <c r="CA503" s="82">
        <v>1614.2251199949599</v>
      </c>
      <c r="CB503" s="82">
        <v>114439.29587999999</v>
      </c>
      <c r="CC503" s="82">
        <v>0</v>
      </c>
      <c r="CD503" s="82">
        <v>1853.6078925000002</v>
      </c>
      <c r="CE503" s="82">
        <v>116292.90377249998</v>
      </c>
      <c r="CF503" s="82">
        <v>1588.4957734430168</v>
      </c>
      <c r="CG503" s="82">
        <v>0</v>
      </c>
      <c r="CH503" s="82">
        <v>25.729346551943053</v>
      </c>
      <c r="CI503" s="82">
        <v>1614.2251199949599</v>
      </c>
      <c r="CJ503" s="82" t="s">
        <v>96</v>
      </c>
      <c r="CK503" s="83">
        <v>1.4999999999999999E-2</v>
      </c>
      <c r="CL503" s="83">
        <v>3.5000000000000003E-2</v>
      </c>
      <c r="CM503" s="83">
        <v>0.26500000000000001</v>
      </c>
      <c r="CN503" s="82">
        <v>364.51439999999997</v>
      </c>
      <c r="CO503" s="82">
        <v>850.53360000000009</v>
      </c>
      <c r="CP503" s="82">
        <v>6439.7543999999998</v>
      </c>
      <c r="CQ503" s="82">
        <v>364.51439999999997</v>
      </c>
      <c r="CR503" s="89">
        <v>364.51439999999997</v>
      </c>
      <c r="CS503" s="82">
        <v>364.51439999999997</v>
      </c>
      <c r="CT503" s="82">
        <v>850.53360000000009</v>
      </c>
      <c r="CU503" s="82">
        <v>6439.7543999999998</v>
      </c>
      <c r="CV503" s="82">
        <v>364.51439999999997</v>
      </c>
      <c r="CW503" s="82">
        <v>364.51439999999997</v>
      </c>
    </row>
    <row r="504" spans="1:101">
      <c r="A504" s="86" t="s">
        <v>520</v>
      </c>
      <c r="B504" s="87" t="s">
        <v>1075</v>
      </c>
      <c r="C504" s="75" t="s">
        <v>2061</v>
      </c>
      <c r="D504" s="74" t="s">
        <v>2605</v>
      </c>
      <c r="E504" s="74" t="s">
        <v>520</v>
      </c>
      <c r="F504" s="74" t="s">
        <v>1075</v>
      </c>
      <c r="G504" s="74" t="s">
        <v>1076</v>
      </c>
      <c r="I504" s="74" t="s">
        <v>836</v>
      </c>
      <c r="J504" s="74" t="s">
        <v>2582</v>
      </c>
      <c r="K504" s="74" t="s">
        <v>100</v>
      </c>
      <c r="L504" s="74" t="s">
        <v>89</v>
      </c>
      <c r="M504" s="74" t="s">
        <v>90</v>
      </c>
      <c r="N504" s="74" t="s">
        <v>1078</v>
      </c>
      <c r="O504" s="76">
        <v>44559</v>
      </c>
      <c r="P504" s="76">
        <v>44469</v>
      </c>
      <c r="Q504" s="77">
        <v>1</v>
      </c>
      <c r="R504" s="74" t="s">
        <v>94</v>
      </c>
      <c r="S504" s="77">
        <v>333909.09999999998</v>
      </c>
      <c r="T504" s="77">
        <v>333909.09999999998</v>
      </c>
      <c r="U504" s="77">
        <v>5408.4</v>
      </c>
      <c r="V504" s="78">
        <v>4.9000000000000002E-2</v>
      </c>
      <c r="W504" s="79">
        <v>1</v>
      </c>
      <c r="X504" s="77">
        <v>333909.09999999998</v>
      </c>
      <c r="Y504" s="88">
        <v>333909.09999999998</v>
      </c>
      <c r="Z504" s="77">
        <v>5408.4</v>
      </c>
      <c r="AA504" s="74">
        <v>0</v>
      </c>
      <c r="AB504" s="74">
        <v>0</v>
      </c>
      <c r="AD504" s="74">
        <v>0</v>
      </c>
      <c r="AE504" s="74">
        <v>0</v>
      </c>
      <c r="AF504" s="74">
        <v>0</v>
      </c>
      <c r="AG504" s="74">
        <v>0</v>
      </c>
      <c r="AI504" s="74">
        <v>5</v>
      </c>
      <c r="AJ504" s="74">
        <v>5</v>
      </c>
      <c r="AL504" s="74">
        <v>5</v>
      </c>
      <c r="AM504" s="74" t="s">
        <v>95</v>
      </c>
      <c r="AN504" s="74">
        <v>0</v>
      </c>
      <c r="AO504" s="74" t="s">
        <v>95</v>
      </c>
      <c r="AP504" s="74" t="s">
        <v>95</v>
      </c>
      <c r="AQ504" s="74">
        <v>1</v>
      </c>
      <c r="AS504" s="74">
        <v>1</v>
      </c>
      <c r="AT504" s="74" t="s">
        <v>92</v>
      </c>
      <c r="AU504" s="74" t="s">
        <v>2579</v>
      </c>
      <c r="AV504" s="74" t="s">
        <v>94</v>
      </c>
      <c r="AW504" s="77">
        <v>5000000</v>
      </c>
      <c r="AX504" s="77">
        <v>3580997.32</v>
      </c>
      <c r="AY504" s="79">
        <v>1</v>
      </c>
      <c r="AZ504" s="77">
        <v>32427000</v>
      </c>
      <c r="BA504" s="77">
        <v>23224200.019127999</v>
      </c>
      <c r="BB504" s="74" t="s">
        <v>93</v>
      </c>
      <c r="BC504" s="75" t="s">
        <v>2061</v>
      </c>
      <c r="BD504" s="82">
        <v>4171.3982158568442</v>
      </c>
      <c r="BE504" s="82">
        <v>0</v>
      </c>
      <c r="BF504" s="82">
        <v>67.565065194809478</v>
      </c>
      <c r="BG504" s="82">
        <v>4238.9632810516541</v>
      </c>
      <c r="BH504" s="82">
        <v>4171.3982158568442</v>
      </c>
      <c r="BI504" s="82">
        <v>0</v>
      </c>
      <c r="BJ504" s="82">
        <v>67.565065194809478</v>
      </c>
      <c r="BK504" s="82">
        <v>4238.9632810516541</v>
      </c>
      <c r="BL504" s="82">
        <v>300518.18999999994</v>
      </c>
      <c r="BM504" s="82">
        <v>0</v>
      </c>
      <c r="BN504" s="82">
        <v>4867.5599999999995</v>
      </c>
      <c r="BO504" s="82">
        <v>305385.74999999994</v>
      </c>
      <c r="BP504" s="82">
        <v>4171.3982158568442</v>
      </c>
      <c r="BQ504" s="82">
        <v>0</v>
      </c>
      <c r="BR504" s="82">
        <v>67.565065194809478</v>
      </c>
      <c r="BS504" s="89">
        <v>4238.9632810516541</v>
      </c>
      <c r="BT504" s="82">
        <v>21826.841164470938</v>
      </c>
      <c r="BU504" s="82">
        <v>0</v>
      </c>
      <c r="BV504" s="82">
        <v>353.53420363184057</v>
      </c>
      <c r="BW504" s="82">
        <v>22180.375368102781</v>
      </c>
      <c r="BX504" s="82">
        <v>21826.841164470938</v>
      </c>
      <c r="BY504" s="82">
        <v>0</v>
      </c>
      <c r="BZ504" s="82">
        <v>353.53420363184057</v>
      </c>
      <c r="CA504" s="82">
        <v>22180.375368102781</v>
      </c>
      <c r="CB504" s="82">
        <v>1572461.4291749997</v>
      </c>
      <c r="CC504" s="82">
        <v>0</v>
      </c>
      <c r="CD504" s="82">
        <v>25469.507699999998</v>
      </c>
      <c r="CE504" s="82">
        <v>1597930.9368749997</v>
      </c>
      <c r="CF504" s="82">
        <v>21826.841164470938</v>
      </c>
      <c r="CG504" s="82">
        <v>0</v>
      </c>
      <c r="CH504" s="82">
        <v>353.53420363184057</v>
      </c>
      <c r="CI504" s="82">
        <v>22180.375368102781</v>
      </c>
      <c r="CJ504" s="82" t="s">
        <v>96</v>
      </c>
      <c r="CK504" s="83">
        <v>1.4999999999999999E-2</v>
      </c>
      <c r="CL504" s="83">
        <v>3.5000000000000003E-2</v>
      </c>
      <c r="CM504" s="83">
        <v>0.26500000000000001</v>
      </c>
      <c r="CN504" s="82">
        <v>5008.6364999999996</v>
      </c>
      <c r="CO504" s="82">
        <v>11686.818499999999</v>
      </c>
      <c r="CP504" s="82">
        <v>88485.911500000002</v>
      </c>
      <c r="CQ504" s="82">
        <v>5008.6364999999996</v>
      </c>
      <c r="CR504" s="89">
        <v>5008.6364999999996</v>
      </c>
      <c r="CS504" s="82">
        <v>5008.6364999999996</v>
      </c>
      <c r="CT504" s="82">
        <v>11686.818499999999</v>
      </c>
      <c r="CU504" s="82">
        <v>88485.911500000002</v>
      </c>
      <c r="CV504" s="82">
        <v>5008.6364999999996</v>
      </c>
      <c r="CW504" s="82">
        <v>5008.6364999999996</v>
      </c>
    </row>
    <row r="505" spans="1:101">
      <c r="A505" s="86" t="s">
        <v>520</v>
      </c>
      <c r="B505" s="87" t="s">
        <v>1079</v>
      </c>
      <c r="C505" s="75" t="s">
        <v>2062</v>
      </c>
      <c r="D505" s="74" t="s">
        <v>2605</v>
      </c>
      <c r="E505" s="74" t="s">
        <v>520</v>
      </c>
      <c r="F505" s="74" t="s">
        <v>1079</v>
      </c>
      <c r="G505" s="74" t="s">
        <v>1080</v>
      </c>
      <c r="I505" s="74" t="s">
        <v>836</v>
      </c>
      <c r="J505" s="74" t="s">
        <v>2582</v>
      </c>
      <c r="K505" s="74" t="s">
        <v>100</v>
      </c>
      <c r="L505" s="74" t="s">
        <v>89</v>
      </c>
      <c r="M505" s="74" t="s">
        <v>90</v>
      </c>
      <c r="N505" s="74" t="s">
        <v>1082</v>
      </c>
      <c r="O505" s="76">
        <v>44559</v>
      </c>
      <c r="P505" s="76">
        <v>44469</v>
      </c>
      <c r="Q505" s="77">
        <v>1</v>
      </c>
      <c r="R505" s="74" t="s">
        <v>94</v>
      </c>
      <c r="S505" s="77">
        <v>20882.68</v>
      </c>
      <c r="T505" s="77">
        <v>20882.68</v>
      </c>
      <c r="U505" s="77">
        <v>338.24</v>
      </c>
      <c r="V505" s="78">
        <v>4.9000000000000002E-2</v>
      </c>
      <c r="W505" s="79">
        <v>1</v>
      </c>
      <c r="X505" s="77">
        <v>20882.68</v>
      </c>
      <c r="Y505" s="88">
        <v>20882.68</v>
      </c>
      <c r="Z505" s="77">
        <v>338.24</v>
      </c>
      <c r="AA505" s="74">
        <v>0</v>
      </c>
      <c r="AB505" s="74">
        <v>0</v>
      </c>
      <c r="AD505" s="74">
        <v>0</v>
      </c>
      <c r="AE505" s="74">
        <v>0</v>
      </c>
      <c r="AF505" s="74">
        <v>0</v>
      </c>
      <c r="AG505" s="74">
        <v>0</v>
      </c>
      <c r="AI505" s="74">
        <v>5</v>
      </c>
      <c r="AJ505" s="74">
        <v>5</v>
      </c>
      <c r="AL505" s="74">
        <v>5</v>
      </c>
      <c r="AM505" s="74" t="s">
        <v>95</v>
      </c>
      <c r="AN505" s="74">
        <v>0</v>
      </c>
      <c r="AO505" s="74" t="s">
        <v>95</v>
      </c>
      <c r="AP505" s="74" t="s">
        <v>95</v>
      </c>
      <c r="AQ505" s="74">
        <v>1</v>
      </c>
      <c r="AS505" s="74">
        <v>1</v>
      </c>
      <c r="AT505" s="74" t="s">
        <v>92</v>
      </c>
      <c r="AU505" s="74" t="s">
        <v>2579</v>
      </c>
      <c r="AV505" s="74" t="s">
        <v>94</v>
      </c>
      <c r="AW505" s="77">
        <v>5000000</v>
      </c>
      <c r="AX505" s="77">
        <v>4955422.7699999996</v>
      </c>
      <c r="AY505" s="79">
        <v>1</v>
      </c>
      <c r="AZ505" s="77">
        <v>32427000</v>
      </c>
      <c r="BA505" s="77">
        <v>32137898.832557999</v>
      </c>
      <c r="BB505" s="74" t="s">
        <v>93</v>
      </c>
      <c r="BC505" s="75" t="s">
        <v>2062</v>
      </c>
      <c r="BD505" s="82">
        <v>260.87930545860956</v>
      </c>
      <c r="BE505" s="82">
        <v>0</v>
      </c>
      <c r="BF505" s="82">
        <v>4.2255024871482068</v>
      </c>
      <c r="BG505" s="82">
        <v>265.10480794575778</v>
      </c>
      <c r="BH505" s="82">
        <v>260.87930545860956</v>
      </c>
      <c r="BI505" s="82">
        <v>0</v>
      </c>
      <c r="BJ505" s="82">
        <v>4.2255024871482068</v>
      </c>
      <c r="BK505" s="82">
        <v>265.10480794575778</v>
      </c>
      <c r="BL505" s="82">
        <v>18794.412</v>
      </c>
      <c r="BM505" s="82">
        <v>0</v>
      </c>
      <c r="BN505" s="82">
        <v>304.416</v>
      </c>
      <c r="BO505" s="82">
        <v>19098.828000000001</v>
      </c>
      <c r="BP505" s="82">
        <v>260.87930545860956</v>
      </c>
      <c r="BQ505" s="82">
        <v>0</v>
      </c>
      <c r="BR505" s="82">
        <v>4.2255024871482068</v>
      </c>
      <c r="BS505" s="89">
        <v>265.10480794575778</v>
      </c>
      <c r="BT505" s="82">
        <v>1365.0509658121746</v>
      </c>
      <c r="BU505" s="82">
        <v>0</v>
      </c>
      <c r="BV505" s="82">
        <v>22.10994176400299</v>
      </c>
      <c r="BW505" s="82">
        <v>1387.1609075761776</v>
      </c>
      <c r="BX505" s="82">
        <v>1365.0509658121746</v>
      </c>
      <c r="BY505" s="82">
        <v>0</v>
      </c>
      <c r="BZ505" s="82">
        <v>22.10994176400299</v>
      </c>
      <c r="CA505" s="82">
        <v>1387.1609075761776</v>
      </c>
      <c r="CB505" s="82">
        <v>98341.76079</v>
      </c>
      <c r="CC505" s="82">
        <v>0</v>
      </c>
      <c r="CD505" s="82">
        <v>1592.85672</v>
      </c>
      <c r="CE505" s="82">
        <v>99934.617510000011</v>
      </c>
      <c r="CF505" s="82">
        <v>1365.0509658121746</v>
      </c>
      <c r="CG505" s="82">
        <v>0</v>
      </c>
      <c r="CH505" s="82">
        <v>22.10994176400299</v>
      </c>
      <c r="CI505" s="82">
        <v>1387.1609075761776</v>
      </c>
      <c r="CJ505" s="82" t="s">
        <v>96</v>
      </c>
      <c r="CK505" s="83">
        <v>1.4999999999999999E-2</v>
      </c>
      <c r="CL505" s="83">
        <v>3.5000000000000003E-2</v>
      </c>
      <c r="CM505" s="83">
        <v>0.26500000000000001</v>
      </c>
      <c r="CN505" s="82">
        <v>313.24020000000002</v>
      </c>
      <c r="CO505" s="82">
        <v>730.89380000000006</v>
      </c>
      <c r="CP505" s="82">
        <v>5533.9102000000003</v>
      </c>
      <c r="CQ505" s="82">
        <v>313.24020000000002</v>
      </c>
      <c r="CR505" s="89">
        <v>313.24020000000002</v>
      </c>
      <c r="CS505" s="82">
        <v>313.24020000000002</v>
      </c>
      <c r="CT505" s="82">
        <v>730.89380000000006</v>
      </c>
      <c r="CU505" s="82">
        <v>5533.9102000000003</v>
      </c>
      <c r="CV505" s="82">
        <v>313.24020000000002</v>
      </c>
      <c r="CW505" s="82">
        <v>313.24020000000002</v>
      </c>
    </row>
    <row r="506" spans="1:101">
      <c r="A506" s="86" t="s">
        <v>520</v>
      </c>
      <c r="B506" s="87" t="s">
        <v>1083</v>
      </c>
      <c r="C506" s="75" t="s">
        <v>2063</v>
      </c>
      <c r="D506" s="74" t="s">
        <v>2605</v>
      </c>
      <c r="E506" s="74" t="s">
        <v>520</v>
      </c>
      <c r="F506" s="74" t="s">
        <v>1083</v>
      </c>
      <c r="G506" s="74" t="s">
        <v>1084</v>
      </c>
      <c r="I506" s="74" t="s">
        <v>836</v>
      </c>
      <c r="J506" s="74" t="s">
        <v>2582</v>
      </c>
      <c r="K506" s="74" t="s">
        <v>100</v>
      </c>
      <c r="L506" s="74" t="s">
        <v>89</v>
      </c>
      <c r="M506" s="74" t="s">
        <v>90</v>
      </c>
      <c r="N506" s="74" t="s">
        <v>1086</v>
      </c>
      <c r="O506" s="76">
        <v>44559</v>
      </c>
      <c r="P506" s="76">
        <v>44469</v>
      </c>
      <c r="Q506" s="77">
        <v>1</v>
      </c>
      <c r="R506" s="74" t="s">
        <v>94</v>
      </c>
      <c r="S506" s="77">
        <v>156886.45000000001</v>
      </c>
      <c r="T506" s="77">
        <v>156886.45000000001</v>
      </c>
      <c r="U506" s="77">
        <v>2541.12</v>
      </c>
      <c r="V506" s="78">
        <v>4.9000000000000002E-2</v>
      </c>
      <c r="W506" s="79">
        <v>1</v>
      </c>
      <c r="X506" s="77">
        <v>156886.45000000001</v>
      </c>
      <c r="Y506" s="88">
        <v>156886.45000000001</v>
      </c>
      <c r="Z506" s="77">
        <v>2541.12</v>
      </c>
      <c r="AA506" s="74">
        <v>0</v>
      </c>
      <c r="AB506" s="74">
        <v>0</v>
      </c>
      <c r="AD506" s="74">
        <v>0</v>
      </c>
      <c r="AE506" s="74">
        <v>0</v>
      </c>
      <c r="AF506" s="74">
        <v>0</v>
      </c>
      <c r="AG506" s="74">
        <v>0</v>
      </c>
      <c r="AI506" s="74">
        <v>5</v>
      </c>
      <c r="AJ506" s="74">
        <v>5</v>
      </c>
      <c r="AL506" s="74">
        <v>5</v>
      </c>
      <c r="AM506" s="74" t="s">
        <v>95</v>
      </c>
      <c r="AN506" s="74">
        <v>0</v>
      </c>
      <c r="AO506" s="74" t="s">
        <v>95</v>
      </c>
      <c r="AP506" s="74" t="s">
        <v>95</v>
      </c>
      <c r="AQ506" s="74">
        <v>1</v>
      </c>
      <c r="AS506" s="74">
        <v>1</v>
      </c>
      <c r="AT506" s="74" t="s">
        <v>92</v>
      </c>
      <c r="AU506" s="74" t="s">
        <v>2579</v>
      </c>
      <c r="AV506" s="74" t="s">
        <v>94</v>
      </c>
      <c r="AW506" s="77">
        <v>5000000</v>
      </c>
      <c r="AX506" s="77">
        <v>4449500.41</v>
      </c>
      <c r="AY506" s="79">
        <v>1</v>
      </c>
      <c r="AZ506" s="77">
        <v>32427000</v>
      </c>
      <c r="BA506" s="77">
        <v>28856789.959014002</v>
      </c>
      <c r="BB506" s="74" t="s">
        <v>93</v>
      </c>
      <c r="BC506" s="75" t="s">
        <v>2063</v>
      </c>
      <c r="BD506" s="82">
        <v>1959.9221992515752</v>
      </c>
      <c r="BE506" s="82">
        <v>0</v>
      </c>
      <c r="BF506" s="82">
        <v>31.745236755386848</v>
      </c>
      <c r="BG506" s="82">
        <v>1991.6674360069621</v>
      </c>
      <c r="BH506" s="82">
        <v>1959.9221992515752</v>
      </c>
      <c r="BI506" s="82">
        <v>0</v>
      </c>
      <c r="BJ506" s="82">
        <v>31.745236755386848</v>
      </c>
      <c r="BK506" s="82">
        <v>1991.6674360069621</v>
      </c>
      <c r="BL506" s="82">
        <v>141197.80499999999</v>
      </c>
      <c r="BM506" s="82">
        <v>0</v>
      </c>
      <c r="BN506" s="82">
        <v>2287.0079999999998</v>
      </c>
      <c r="BO506" s="82">
        <v>143484.81299999999</v>
      </c>
      <c r="BP506" s="82">
        <v>1959.9221992515752</v>
      </c>
      <c r="BQ506" s="82">
        <v>0</v>
      </c>
      <c r="BR506" s="82">
        <v>31.745236755386848</v>
      </c>
      <c r="BS506" s="89">
        <v>1991.6674360069621</v>
      </c>
      <c r="BT506" s="82">
        <v>10255.292907583867</v>
      </c>
      <c r="BU506" s="82">
        <v>0</v>
      </c>
      <c r="BV506" s="82">
        <v>166.10695132256168</v>
      </c>
      <c r="BW506" s="82">
        <v>10421.399858906429</v>
      </c>
      <c r="BX506" s="82">
        <v>10255.292907583867</v>
      </c>
      <c r="BY506" s="82">
        <v>0</v>
      </c>
      <c r="BZ506" s="82">
        <v>166.10695132256168</v>
      </c>
      <c r="CA506" s="82">
        <v>10421.399858906429</v>
      </c>
      <c r="CB506" s="82">
        <v>738817.51466250001</v>
      </c>
      <c r="CC506" s="82">
        <v>0</v>
      </c>
      <c r="CD506" s="82">
        <v>11966.769359999998</v>
      </c>
      <c r="CE506" s="82">
        <v>750784.28402249992</v>
      </c>
      <c r="CF506" s="82">
        <v>10255.292907583867</v>
      </c>
      <c r="CG506" s="82">
        <v>0</v>
      </c>
      <c r="CH506" s="82">
        <v>166.10695132256168</v>
      </c>
      <c r="CI506" s="82">
        <v>10421.399858906429</v>
      </c>
      <c r="CJ506" s="82" t="s">
        <v>96</v>
      </c>
      <c r="CK506" s="83">
        <v>1.4999999999999999E-2</v>
      </c>
      <c r="CL506" s="83">
        <v>3.5000000000000003E-2</v>
      </c>
      <c r="CM506" s="83">
        <v>0.26500000000000001</v>
      </c>
      <c r="CN506" s="82">
        <v>2353.29675</v>
      </c>
      <c r="CO506" s="82">
        <v>5491.0257500000007</v>
      </c>
      <c r="CP506" s="82">
        <v>41574.909250000004</v>
      </c>
      <c r="CQ506" s="82">
        <v>2353.29675</v>
      </c>
      <c r="CR506" s="89">
        <v>2353.29675</v>
      </c>
      <c r="CS506" s="82">
        <v>2353.29675</v>
      </c>
      <c r="CT506" s="82">
        <v>5491.0257500000007</v>
      </c>
      <c r="CU506" s="82">
        <v>41574.909250000004</v>
      </c>
      <c r="CV506" s="82">
        <v>2353.29675</v>
      </c>
      <c r="CW506" s="82">
        <v>2353.29675</v>
      </c>
    </row>
    <row r="507" spans="1:101">
      <c r="A507" s="86" t="s">
        <v>520</v>
      </c>
      <c r="B507" s="87" t="s">
        <v>1087</v>
      </c>
      <c r="C507" s="75" t="s">
        <v>2064</v>
      </c>
      <c r="D507" s="74" t="s">
        <v>2605</v>
      </c>
      <c r="E507" s="74" t="s">
        <v>520</v>
      </c>
      <c r="F507" s="74" t="s">
        <v>1087</v>
      </c>
      <c r="G507" s="74" t="s">
        <v>997</v>
      </c>
      <c r="I507" s="74" t="s">
        <v>836</v>
      </c>
      <c r="J507" s="74" t="s">
        <v>2582</v>
      </c>
      <c r="K507" s="74" t="s">
        <v>100</v>
      </c>
      <c r="L507" s="74" t="s">
        <v>89</v>
      </c>
      <c r="M507" s="74" t="s">
        <v>90</v>
      </c>
      <c r="N507" s="74" t="s">
        <v>999</v>
      </c>
      <c r="O507" s="76">
        <v>44559</v>
      </c>
      <c r="P507" s="76">
        <v>44469</v>
      </c>
      <c r="Q507" s="77">
        <v>1</v>
      </c>
      <c r="R507" s="74" t="s">
        <v>94</v>
      </c>
      <c r="S507" s="77">
        <v>201226.07</v>
      </c>
      <c r="T507" s="77">
        <v>201226.07</v>
      </c>
      <c r="U507" s="77">
        <v>3259.3</v>
      </c>
      <c r="V507" s="78">
        <v>4.9000000000000002E-2</v>
      </c>
      <c r="W507" s="79">
        <v>1</v>
      </c>
      <c r="X507" s="77">
        <v>201226.07</v>
      </c>
      <c r="Y507" s="88">
        <v>201226.07</v>
      </c>
      <c r="Z507" s="77">
        <v>3259.3</v>
      </c>
      <c r="AA507" s="74">
        <v>0</v>
      </c>
      <c r="AB507" s="74">
        <v>0</v>
      </c>
      <c r="AD507" s="74">
        <v>0</v>
      </c>
      <c r="AE507" s="74">
        <v>0</v>
      </c>
      <c r="AF507" s="74">
        <v>0</v>
      </c>
      <c r="AG507" s="74">
        <v>0</v>
      </c>
      <c r="AI507" s="74">
        <v>5</v>
      </c>
      <c r="AJ507" s="74">
        <v>5</v>
      </c>
      <c r="AL507" s="74">
        <v>5</v>
      </c>
      <c r="AM507" s="74" t="s">
        <v>95</v>
      </c>
      <c r="AN507" s="74">
        <v>0</v>
      </c>
      <c r="AO507" s="74" t="s">
        <v>95</v>
      </c>
      <c r="AP507" s="74" t="s">
        <v>95</v>
      </c>
      <c r="AQ507" s="74">
        <v>1</v>
      </c>
      <c r="AS507" s="74">
        <v>1</v>
      </c>
      <c r="AT507" s="74" t="s">
        <v>92</v>
      </c>
      <c r="AU507" s="74" t="s">
        <v>2579</v>
      </c>
      <c r="AV507" s="74" t="s">
        <v>94</v>
      </c>
      <c r="AW507" s="77">
        <v>5000000</v>
      </c>
      <c r="AX507" s="77">
        <v>4266449.3499999996</v>
      </c>
      <c r="AY507" s="79">
        <v>1</v>
      </c>
      <c r="AZ507" s="77">
        <v>32427000</v>
      </c>
      <c r="BA507" s="77">
        <v>27669630.614489999</v>
      </c>
      <c r="BB507" s="74" t="s">
        <v>93</v>
      </c>
      <c r="BC507" s="75" t="s">
        <v>2064</v>
      </c>
      <c r="BD507" s="82">
        <v>2513.8400522234479</v>
      </c>
      <c r="BE507" s="82">
        <v>0</v>
      </c>
      <c r="BF507" s="82">
        <v>40.717183823208813</v>
      </c>
      <c r="BG507" s="82">
        <v>2554.5572360466567</v>
      </c>
      <c r="BH507" s="82">
        <v>2513.8400522234479</v>
      </c>
      <c r="BI507" s="82">
        <v>0</v>
      </c>
      <c r="BJ507" s="82">
        <v>40.717183823208813</v>
      </c>
      <c r="BK507" s="82">
        <v>2554.5572360466567</v>
      </c>
      <c r="BL507" s="82">
        <v>181103.46299999999</v>
      </c>
      <c r="BM507" s="82">
        <v>0</v>
      </c>
      <c r="BN507" s="82">
        <v>2933.3700000000003</v>
      </c>
      <c r="BO507" s="82">
        <v>184036.83299999998</v>
      </c>
      <c r="BP507" s="82">
        <v>2513.8400522234479</v>
      </c>
      <c r="BQ507" s="82">
        <v>0</v>
      </c>
      <c r="BR507" s="82">
        <v>40.717183823208813</v>
      </c>
      <c r="BS507" s="89">
        <v>2554.5572360466567</v>
      </c>
      <c r="BT507" s="82">
        <v>13153.66807325919</v>
      </c>
      <c r="BU507" s="82">
        <v>0</v>
      </c>
      <c r="BV507" s="82">
        <v>213.05266435494011</v>
      </c>
      <c r="BW507" s="82">
        <v>13366.72073761413</v>
      </c>
      <c r="BX507" s="82">
        <v>13153.66807325919</v>
      </c>
      <c r="BY507" s="82">
        <v>0</v>
      </c>
      <c r="BZ507" s="82">
        <v>213.05266435494011</v>
      </c>
      <c r="CA507" s="82">
        <v>13366.72073761413</v>
      </c>
      <c r="CB507" s="82">
        <v>947623.87014749995</v>
      </c>
      <c r="CC507" s="82">
        <v>0</v>
      </c>
      <c r="CD507" s="82">
        <v>15348.858525000001</v>
      </c>
      <c r="CE507" s="82">
        <v>962972.72867249988</v>
      </c>
      <c r="CF507" s="82">
        <v>13153.66807325919</v>
      </c>
      <c r="CG507" s="82">
        <v>0</v>
      </c>
      <c r="CH507" s="82">
        <v>213.05266435494011</v>
      </c>
      <c r="CI507" s="82">
        <v>13366.72073761413</v>
      </c>
      <c r="CJ507" s="82" t="s">
        <v>96</v>
      </c>
      <c r="CK507" s="83">
        <v>1.4999999999999999E-2</v>
      </c>
      <c r="CL507" s="83">
        <v>3.5000000000000003E-2</v>
      </c>
      <c r="CM507" s="83">
        <v>0.26500000000000001</v>
      </c>
      <c r="CN507" s="82">
        <v>3018.3910500000002</v>
      </c>
      <c r="CO507" s="82">
        <v>7042.9124500000007</v>
      </c>
      <c r="CP507" s="82">
        <v>53324.908550000007</v>
      </c>
      <c r="CQ507" s="82">
        <v>3018.3910500000002</v>
      </c>
      <c r="CR507" s="89">
        <v>3018.3910500000002</v>
      </c>
      <c r="CS507" s="82">
        <v>3018.3910500000002</v>
      </c>
      <c r="CT507" s="82">
        <v>7042.9124500000007</v>
      </c>
      <c r="CU507" s="82">
        <v>53324.908550000007</v>
      </c>
      <c r="CV507" s="82">
        <v>3018.3910500000002</v>
      </c>
      <c r="CW507" s="82">
        <v>3018.3910500000002</v>
      </c>
    </row>
    <row r="508" spans="1:101">
      <c r="A508" s="86" t="s">
        <v>520</v>
      </c>
      <c r="B508" s="87" t="s">
        <v>1088</v>
      </c>
      <c r="C508" s="75" t="s">
        <v>2065</v>
      </c>
      <c r="D508" s="74" t="s">
        <v>2605</v>
      </c>
      <c r="E508" s="74" t="s">
        <v>520</v>
      </c>
      <c r="F508" s="74" t="s">
        <v>1088</v>
      </c>
      <c r="G508" s="74" t="s">
        <v>1089</v>
      </c>
      <c r="I508" s="74" t="s">
        <v>836</v>
      </c>
      <c r="J508" s="74" t="s">
        <v>2582</v>
      </c>
      <c r="K508" s="74" t="s">
        <v>100</v>
      </c>
      <c r="L508" s="74" t="s">
        <v>89</v>
      </c>
      <c r="M508" s="74" t="s">
        <v>90</v>
      </c>
      <c r="N508" s="74" t="s">
        <v>1091</v>
      </c>
      <c r="O508" s="76">
        <v>44620</v>
      </c>
      <c r="P508" s="76">
        <v>44469</v>
      </c>
      <c r="Q508" s="77">
        <v>1</v>
      </c>
      <c r="R508" s="74" t="s">
        <v>94</v>
      </c>
      <c r="S508" s="77">
        <v>5000000</v>
      </c>
      <c r="T508" s="77">
        <v>5000000</v>
      </c>
      <c r="U508" s="77">
        <v>146250</v>
      </c>
      <c r="V508" s="78">
        <v>5.8499999999999996E-2</v>
      </c>
      <c r="W508" s="79">
        <v>1</v>
      </c>
      <c r="X508" s="77">
        <v>5000000</v>
      </c>
      <c r="Y508" s="88">
        <v>5000000</v>
      </c>
      <c r="Z508" s="77">
        <v>146250</v>
      </c>
      <c r="AA508" s="74">
        <v>0</v>
      </c>
      <c r="AB508" s="74">
        <v>0</v>
      </c>
      <c r="AD508" s="74">
        <v>0</v>
      </c>
      <c r="AE508" s="74">
        <v>0</v>
      </c>
      <c r="AF508" s="74">
        <v>0</v>
      </c>
      <c r="AG508" s="74">
        <v>0</v>
      </c>
      <c r="AI508" s="74">
        <v>5</v>
      </c>
      <c r="AJ508" s="74">
        <v>5</v>
      </c>
      <c r="AL508" s="74">
        <v>5</v>
      </c>
      <c r="AM508" s="74" t="s">
        <v>95</v>
      </c>
      <c r="AN508" s="74">
        <v>0</v>
      </c>
      <c r="AO508" s="74" t="s">
        <v>95</v>
      </c>
      <c r="AP508" s="74" t="s">
        <v>95</v>
      </c>
      <c r="AQ508" s="74">
        <v>1</v>
      </c>
      <c r="AS508" s="74">
        <v>1</v>
      </c>
      <c r="AT508" s="74" t="s">
        <v>92</v>
      </c>
      <c r="AU508" s="74" t="s">
        <v>2579</v>
      </c>
      <c r="AV508" s="74" t="s">
        <v>94</v>
      </c>
      <c r="AW508" s="77">
        <v>5000000</v>
      </c>
      <c r="AX508" s="77">
        <v>0</v>
      </c>
      <c r="AY508" s="79">
        <v>1</v>
      </c>
      <c r="AZ508" s="77">
        <v>32427000</v>
      </c>
      <c r="BA508" s="77">
        <v>0</v>
      </c>
      <c r="BB508" s="74" t="s">
        <v>93</v>
      </c>
      <c r="BC508" s="75" t="s">
        <v>2065</v>
      </c>
      <c r="BD508" s="82">
        <v>62463.080758458585</v>
      </c>
      <c r="BE508" s="82">
        <v>0</v>
      </c>
      <c r="BF508" s="82">
        <v>1827.0451121849137</v>
      </c>
      <c r="BG508" s="82">
        <v>64290.125870643496</v>
      </c>
      <c r="BH508" s="82">
        <v>62463.080758458585</v>
      </c>
      <c r="BI508" s="82">
        <v>0</v>
      </c>
      <c r="BJ508" s="82">
        <v>1827.0451121849137</v>
      </c>
      <c r="BK508" s="82">
        <v>64290.125870643496</v>
      </c>
      <c r="BL508" s="82">
        <v>4500000</v>
      </c>
      <c r="BM508" s="82">
        <v>0</v>
      </c>
      <c r="BN508" s="82">
        <v>131625</v>
      </c>
      <c r="BO508" s="82">
        <v>4631625</v>
      </c>
      <c r="BP508" s="82">
        <v>62463.080758458585</v>
      </c>
      <c r="BQ508" s="82">
        <v>0</v>
      </c>
      <c r="BR508" s="82">
        <v>1827.0451121849137</v>
      </c>
      <c r="BS508" s="89">
        <v>64290.125870643496</v>
      </c>
      <c r="BT508" s="82">
        <v>326838.07006863452</v>
      </c>
      <c r="BU508" s="82">
        <v>0</v>
      </c>
      <c r="BV508" s="82">
        <v>9560.013549507561</v>
      </c>
      <c r="BW508" s="82">
        <v>336398.08361814212</v>
      </c>
      <c r="BX508" s="82">
        <v>326838.07006863452</v>
      </c>
      <c r="BY508" s="82">
        <v>0</v>
      </c>
      <c r="BZ508" s="82">
        <v>9560.013549507561</v>
      </c>
      <c r="CA508" s="82">
        <v>336398.08361814212</v>
      </c>
      <c r="CB508" s="82">
        <v>23546250</v>
      </c>
      <c r="CC508" s="82">
        <v>0</v>
      </c>
      <c r="CD508" s="82">
        <v>688727.8125</v>
      </c>
      <c r="CE508" s="82">
        <v>24234977.8125</v>
      </c>
      <c r="CF508" s="82">
        <v>326838.07006863452</v>
      </c>
      <c r="CG508" s="82">
        <v>0</v>
      </c>
      <c r="CH508" s="82">
        <v>9560.013549507561</v>
      </c>
      <c r="CI508" s="82">
        <v>336398.08361814212</v>
      </c>
      <c r="CJ508" s="82" t="s">
        <v>96</v>
      </c>
      <c r="CK508" s="83">
        <v>1.4999999999999999E-2</v>
      </c>
      <c r="CL508" s="83">
        <v>3.5000000000000003E-2</v>
      </c>
      <c r="CM508" s="83">
        <v>0.26500000000000001</v>
      </c>
      <c r="CN508" s="82">
        <v>75000</v>
      </c>
      <c r="CO508" s="82">
        <v>175000.00000000003</v>
      </c>
      <c r="CP508" s="82">
        <v>1325000</v>
      </c>
      <c r="CQ508" s="82">
        <v>75000</v>
      </c>
      <c r="CR508" s="89">
        <v>75000</v>
      </c>
      <c r="CS508" s="82">
        <v>75000</v>
      </c>
      <c r="CT508" s="82">
        <v>175000.00000000003</v>
      </c>
      <c r="CU508" s="82">
        <v>1325000</v>
      </c>
      <c r="CV508" s="82">
        <v>75000</v>
      </c>
      <c r="CW508" s="82">
        <v>75000</v>
      </c>
    </row>
    <row r="509" spans="1:101">
      <c r="A509" s="86" t="s">
        <v>520</v>
      </c>
      <c r="B509" s="87" t="s">
        <v>1092</v>
      </c>
      <c r="C509" s="75" t="s">
        <v>2066</v>
      </c>
      <c r="D509" s="74" t="s">
        <v>2605</v>
      </c>
      <c r="E509" s="74" t="s">
        <v>520</v>
      </c>
      <c r="F509" s="74" t="s">
        <v>1092</v>
      </c>
      <c r="G509" s="74" t="s">
        <v>1093</v>
      </c>
      <c r="I509" s="74" t="s">
        <v>836</v>
      </c>
      <c r="J509" s="74" t="s">
        <v>2582</v>
      </c>
      <c r="K509" s="74" t="s">
        <v>100</v>
      </c>
      <c r="L509" s="74" t="s">
        <v>89</v>
      </c>
      <c r="M509" s="74" t="s">
        <v>90</v>
      </c>
      <c r="N509" s="74" t="s">
        <v>1095</v>
      </c>
      <c r="O509" s="76">
        <v>44525</v>
      </c>
      <c r="P509" s="76">
        <v>44469</v>
      </c>
      <c r="Q509" s="77">
        <v>1</v>
      </c>
      <c r="R509" s="74" t="s">
        <v>94</v>
      </c>
      <c r="S509" s="77">
        <v>500000</v>
      </c>
      <c r="T509" s="77">
        <v>500000</v>
      </c>
      <c r="U509" s="77">
        <v>6493.06</v>
      </c>
      <c r="V509" s="78">
        <v>5.5E-2</v>
      </c>
      <c r="W509" s="79">
        <v>1</v>
      </c>
      <c r="X509" s="77">
        <v>500000</v>
      </c>
      <c r="Y509" s="88">
        <v>500000</v>
      </c>
      <c r="Z509" s="77">
        <v>6493.06</v>
      </c>
      <c r="AA509" s="74">
        <v>0</v>
      </c>
      <c r="AB509" s="74">
        <v>0</v>
      </c>
      <c r="AD509" s="74">
        <v>0</v>
      </c>
      <c r="AE509" s="74">
        <v>0</v>
      </c>
      <c r="AF509" s="74">
        <v>0</v>
      </c>
      <c r="AG509" s="74">
        <v>0</v>
      </c>
      <c r="AI509" s="74">
        <v>5</v>
      </c>
      <c r="AJ509" s="74">
        <v>5</v>
      </c>
      <c r="AL509" s="74">
        <v>5</v>
      </c>
      <c r="AM509" s="74" t="s">
        <v>95</v>
      </c>
      <c r="AN509" s="74">
        <v>0</v>
      </c>
      <c r="AO509" s="74" t="s">
        <v>95</v>
      </c>
      <c r="AP509" s="74" t="s">
        <v>95</v>
      </c>
      <c r="AQ509" s="74">
        <v>1</v>
      </c>
      <c r="AS509" s="74">
        <v>1</v>
      </c>
      <c r="AT509" s="74" t="s">
        <v>92</v>
      </c>
      <c r="AU509" s="74" t="s">
        <v>2579</v>
      </c>
      <c r="AV509" s="74" t="s">
        <v>94</v>
      </c>
      <c r="AW509" s="77">
        <v>1000000</v>
      </c>
      <c r="AX509" s="77">
        <v>500000</v>
      </c>
      <c r="AY509" s="79">
        <v>1</v>
      </c>
      <c r="AZ509" s="77">
        <v>6485400</v>
      </c>
      <c r="BA509" s="77">
        <v>3242700</v>
      </c>
      <c r="BB509" s="74" t="s">
        <v>93</v>
      </c>
      <c r="BC509" s="75" t="s">
        <v>2066</v>
      </c>
      <c r="BD509" s="82">
        <v>6246.3080758458582</v>
      </c>
      <c r="BE509" s="82">
        <v>0</v>
      </c>
      <c r="BF509" s="82">
        <v>81.11530622990341</v>
      </c>
      <c r="BG509" s="82">
        <v>6327.4233820757618</v>
      </c>
      <c r="BH509" s="82">
        <v>6246.3080758458582</v>
      </c>
      <c r="BI509" s="82">
        <v>0</v>
      </c>
      <c r="BJ509" s="82">
        <v>81.11530622990341</v>
      </c>
      <c r="BK509" s="82">
        <v>6327.4233820757618</v>
      </c>
      <c r="BL509" s="82">
        <v>450000</v>
      </c>
      <c r="BM509" s="82">
        <v>0</v>
      </c>
      <c r="BN509" s="82">
        <v>5843.7540000000008</v>
      </c>
      <c r="BO509" s="82">
        <v>455843.75400000007</v>
      </c>
      <c r="BP509" s="82">
        <v>6246.3080758458582</v>
      </c>
      <c r="BQ509" s="82">
        <v>0</v>
      </c>
      <c r="BR509" s="82">
        <v>81.11530622990341</v>
      </c>
      <c r="BS509" s="89">
        <v>6327.4233820757618</v>
      </c>
      <c r="BT509" s="82">
        <v>32683.807006863452</v>
      </c>
      <c r="BU509" s="82">
        <v>0</v>
      </c>
      <c r="BV509" s="82">
        <v>424.43583984796959</v>
      </c>
      <c r="BW509" s="82">
        <v>33108.242846711422</v>
      </c>
      <c r="BX509" s="82">
        <v>32683.807006863452</v>
      </c>
      <c r="BY509" s="82">
        <v>0</v>
      </c>
      <c r="BZ509" s="82">
        <v>424.43583984796959</v>
      </c>
      <c r="CA509" s="82">
        <v>33108.242846711422</v>
      </c>
      <c r="CB509" s="82">
        <v>2354625</v>
      </c>
      <c r="CC509" s="82">
        <v>0</v>
      </c>
      <c r="CD509" s="82">
        <v>30577.442805000002</v>
      </c>
      <c r="CE509" s="82">
        <v>2385202.4428050006</v>
      </c>
      <c r="CF509" s="82">
        <v>32683.807006863452</v>
      </c>
      <c r="CG509" s="82">
        <v>0</v>
      </c>
      <c r="CH509" s="82">
        <v>424.43583984796959</v>
      </c>
      <c r="CI509" s="82">
        <v>33108.242846711422</v>
      </c>
      <c r="CJ509" s="82" t="s">
        <v>96</v>
      </c>
      <c r="CK509" s="83">
        <v>1.4999999999999999E-2</v>
      </c>
      <c r="CL509" s="83">
        <v>3.5000000000000003E-2</v>
      </c>
      <c r="CM509" s="83">
        <v>0.26500000000000001</v>
      </c>
      <c r="CN509" s="82">
        <v>7500</v>
      </c>
      <c r="CO509" s="82">
        <v>17500</v>
      </c>
      <c r="CP509" s="82">
        <v>132500</v>
      </c>
      <c r="CQ509" s="82">
        <v>7500</v>
      </c>
      <c r="CR509" s="89">
        <v>7500</v>
      </c>
      <c r="CS509" s="82">
        <v>7500</v>
      </c>
      <c r="CT509" s="82">
        <v>17500</v>
      </c>
      <c r="CU509" s="82">
        <v>132500</v>
      </c>
      <c r="CV509" s="82">
        <v>7500</v>
      </c>
      <c r="CW509" s="82">
        <v>7500</v>
      </c>
    </row>
    <row r="510" spans="1:101">
      <c r="A510" s="86" t="s">
        <v>520</v>
      </c>
      <c r="B510" s="87" t="s">
        <v>1096</v>
      </c>
      <c r="C510" s="75" t="s">
        <v>2067</v>
      </c>
      <c r="D510" s="74" t="s">
        <v>2605</v>
      </c>
      <c r="E510" s="74" t="s">
        <v>520</v>
      </c>
      <c r="F510" s="74" t="s">
        <v>1096</v>
      </c>
      <c r="G510" s="74" t="s">
        <v>1097</v>
      </c>
      <c r="I510" s="74" t="s">
        <v>836</v>
      </c>
      <c r="J510" s="74" t="s">
        <v>2582</v>
      </c>
      <c r="K510" s="74" t="s">
        <v>100</v>
      </c>
      <c r="L510" s="74" t="s">
        <v>89</v>
      </c>
      <c r="M510" s="74" t="s">
        <v>90</v>
      </c>
      <c r="N510" s="74" t="s">
        <v>1099</v>
      </c>
      <c r="O510" s="76">
        <v>44620</v>
      </c>
      <c r="P510" s="76">
        <v>44469</v>
      </c>
      <c r="Q510" s="77">
        <v>1</v>
      </c>
      <c r="R510" s="74" t="s">
        <v>94</v>
      </c>
      <c r="S510" s="77">
        <v>5000000</v>
      </c>
      <c r="T510" s="77">
        <v>5000000</v>
      </c>
      <c r="U510" s="77">
        <v>146250</v>
      </c>
      <c r="V510" s="78">
        <v>5.8499999999999996E-2</v>
      </c>
      <c r="W510" s="79">
        <v>1</v>
      </c>
      <c r="X510" s="77">
        <v>5000000</v>
      </c>
      <c r="Y510" s="88">
        <v>5000000</v>
      </c>
      <c r="Z510" s="77">
        <v>146250</v>
      </c>
      <c r="AA510" s="74">
        <v>0</v>
      </c>
      <c r="AB510" s="74">
        <v>0</v>
      </c>
      <c r="AD510" s="74">
        <v>0</v>
      </c>
      <c r="AE510" s="74">
        <v>0</v>
      </c>
      <c r="AF510" s="74">
        <v>0</v>
      </c>
      <c r="AG510" s="74">
        <v>0</v>
      </c>
      <c r="AI510" s="74">
        <v>5</v>
      </c>
      <c r="AJ510" s="74">
        <v>5</v>
      </c>
      <c r="AL510" s="74">
        <v>5</v>
      </c>
      <c r="AM510" s="74" t="s">
        <v>95</v>
      </c>
      <c r="AN510" s="74">
        <v>0</v>
      </c>
      <c r="AO510" s="74" t="s">
        <v>95</v>
      </c>
      <c r="AP510" s="74" t="s">
        <v>95</v>
      </c>
      <c r="AQ510" s="74">
        <v>1</v>
      </c>
      <c r="AS510" s="74">
        <v>1</v>
      </c>
      <c r="AT510" s="74" t="s">
        <v>92</v>
      </c>
      <c r="AU510" s="74" t="s">
        <v>2579</v>
      </c>
      <c r="AV510" s="74" t="s">
        <v>94</v>
      </c>
      <c r="AW510" s="77">
        <v>5000000</v>
      </c>
      <c r="AX510" s="77">
        <v>0</v>
      </c>
      <c r="AY510" s="79">
        <v>1</v>
      </c>
      <c r="AZ510" s="77">
        <v>32427000</v>
      </c>
      <c r="BA510" s="77">
        <v>0</v>
      </c>
      <c r="BB510" s="74" t="s">
        <v>93</v>
      </c>
      <c r="BC510" s="75" t="s">
        <v>2067</v>
      </c>
      <c r="BD510" s="82">
        <v>62463.080758458585</v>
      </c>
      <c r="BE510" s="82">
        <v>0</v>
      </c>
      <c r="BF510" s="82">
        <v>1827.0451121849137</v>
      </c>
      <c r="BG510" s="82">
        <v>64290.125870643496</v>
      </c>
      <c r="BH510" s="82">
        <v>62463.080758458585</v>
      </c>
      <c r="BI510" s="82">
        <v>0</v>
      </c>
      <c r="BJ510" s="82">
        <v>1827.0451121849137</v>
      </c>
      <c r="BK510" s="82">
        <v>64290.125870643496</v>
      </c>
      <c r="BL510" s="82">
        <v>4500000</v>
      </c>
      <c r="BM510" s="82">
        <v>0</v>
      </c>
      <c r="BN510" s="82">
        <v>131625</v>
      </c>
      <c r="BO510" s="82">
        <v>4631625</v>
      </c>
      <c r="BP510" s="82">
        <v>62463.080758458585</v>
      </c>
      <c r="BQ510" s="82">
        <v>0</v>
      </c>
      <c r="BR510" s="82">
        <v>1827.0451121849137</v>
      </c>
      <c r="BS510" s="89">
        <v>64290.125870643496</v>
      </c>
      <c r="BT510" s="82">
        <v>326838.07006863452</v>
      </c>
      <c r="BU510" s="82">
        <v>0</v>
      </c>
      <c r="BV510" s="82">
        <v>9560.013549507561</v>
      </c>
      <c r="BW510" s="82">
        <v>336398.08361814212</v>
      </c>
      <c r="BX510" s="82">
        <v>326838.07006863452</v>
      </c>
      <c r="BY510" s="82">
        <v>0</v>
      </c>
      <c r="BZ510" s="82">
        <v>9560.013549507561</v>
      </c>
      <c r="CA510" s="82">
        <v>336398.08361814212</v>
      </c>
      <c r="CB510" s="82">
        <v>23546250</v>
      </c>
      <c r="CC510" s="82">
        <v>0</v>
      </c>
      <c r="CD510" s="82">
        <v>688727.8125</v>
      </c>
      <c r="CE510" s="82">
        <v>24234977.8125</v>
      </c>
      <c r="CF510" s="82">
        <v>326838.07006863452</v>
      </c>
      <c r="CG510" s="82">
        <v>0</v>
      </c>
      <c r="CH510" s="82">
        <v>9560.013549507561</v>
      </c>
      <c r="CI510" s="82">
        <v>336398.08361814212</v>
      </c>
      <c r="CJ510" s="82" t="s">
        <v>96</v>
      </c>
      <c r="CK510" s="83">
        <v>1.4999999999999999E-2</v>
      </c>
      <c r="CL510" s="83">
        <v>3.5000000000000003E-2</v>
      </c>
      <c r="CM510" s="83">
        <v>0.26500000000000001</v>
      </c>
      <c r="CN510" s="82">
        <v>75000</v>
      </c>
      <c r="CO510" s="82">
        <v>175000.00000000003</v>
      </c>
      <c r="CP510" s="82">
        <v>1325000</v>
      </c>
      <c r="CQ510" s="82">
        <v>75000</v>
      </c>
      <c r="CR510" s="89">
        <v>75000</v>
      </c>
      <c r="CS510" s="82">
        <v>75000</v>
      </c>
      <c r="CT510" s="82">
        <v>175000.00000000003</v>
      </c>
      <c r="CU510" s="82">
        <v>1325000</v>
      </c>
      <c r="CV510" s="82">
        <v>75000</v>
      </c>
      <c r="CW510" s="82">
        <v>75000</v>
      </c>
    </row>
    <row r="511" spans="1:101">
      <c r="A511" s="86" t="s">
        <v>520</v>
      </c>
      <c r="B511" s="87" t="s">
        <v>1100</v>
      </c>
      <c r="C511" s="75" t="s">
        <v>2068</v>
      </c>
      <c r="D511" s="74" t="s">
        <v>2605</v>
      </c>
      <c r="E511" s="74" t="s">
        <v>520</v>
      </c>
      <c r="F511" s="74" t="s">
        <v>1100</v>
      </c>
      <c r="G511" s="74" t="s">
        <v>1101</v>
      </c>
      <c r="I511" s="74" t="s">
        <v>836</v>
      </c>
      <c r="J511" s="74" t="s">
        <v>2582</v>
      </c>
      <c r="K511" s="74" t="s">
        <v>100</v>
      </c>
      <c r="L511" s="74" t="s">
        <v>89</v>
      </c>
      <c r="M511" s="74" t="s">
        <v>90</v>
      </c>
      <c r="N511" s="74" t="s">
        <v>1103</v>
      </c>
      <c r="O511" s="76">
        <v>44620</v>
      </c>
      <c r="P511" s="76">
        <v>44469</v>
      </c>
      <c r="Q511" s="77">
        <v>1</v>
      </c>
      <c r="R511" s="74" t="s">
        <v>94</v>
      </c>
      <c r="S511" s="77">
        <v>5000000</v>
      </c>
      <c r="T511" s="77">
        <v>5000000</v>
      </c>
      <c r="U511" s="77">
        <v>146250</v>
      </c>
      <c r="V511" s="78">
        <v>5.8499999999999996E-2</v>
      </c>
      <c r="W511" s="79">
        <v>1</v>
      </c>
      <c r="X511" s="77">
        <v>5000000</v>
      </c>
      <c r="Y511" s="88">
        <v>5000000</v>
      </c>
      <c r="Z511" s="77">
        <v>146250</v>
      </c>
      <c r="AA511" s="74">
        <v>0</v>
      </c>
      <c r="AB511" s="74">
        <v>0</v>
      </c>
      <c r="AD511" s="74">
        <v>0</v>
      </c>
      <c r="AE511" s="74">
        <v>0</v>
      </c>
      <c r="AF511" s="74">
        <v>0</v>
      </c>
      <c r="AG511" s="74">
        <v>0</v>
      </c>
      <c r="AI511" s="74">
        <v>5</v>
      </c>
      <c r="AJ511" s="74">
        <v>5</v>
      </c>
      <c r="AL511" s="74">
        <v>5</v>
      </c>
      <c r="AM511" s="74" t="s">
        <v>95</v>
      </c>
      <c r="AN511" s="74">
        <v>0</v>
      </c>
      <c r="AO511" s="74" t="s">
        <v>95</v>
      </c>
      <c r="AP511" s="74" t="s">
        <v>95</v>
      </c>
      <c r="AQ511" s="74">
        <v>1</v>
      </c>
      <c r="AS511" s="74">
        <v>1</v>
      </c>
      <c r="AT511" s="74" t="s">
        <v>92</v>
      </c>
      <c r="AU511" s="74" t="s">
        <v>2579</v>
      </c>
      <c r="AV511" s="74" t="s">
        <v>94</v>
      </c>
      <c r="AW511" s="77">
        <v>5000000</v>
      </c>
      <c r="AX511" s="77">
        <v>0</v>
      </c>
      <c r="AY511" s="79">
        <v>1</v>
      </c>
      <c r="AZ511" s="77">
        <v>32427000</v>
      </c>
      <c r="BA511" s="77">
        <v>0</v>
      </c>
      <c r="BB511" s="74" t="s">
        <v>93</v>
      </c>
      <c r="BC511" s="75" t="s">
        <v>2068</v>
      </c>
      <c r="BD511" s="82">
        <v>62463.080758458585</v>
      </c>
      <c r="BE511" s="82">
        <v>0</v>
      </c>
      <c r="BF511" s="82">
        <v>1827.0451121849137</v>
      </c>
      <c r="BG511" s="82">
        <v>64290.125870643496</v>
      </c>
      <c r="BH511" s="82">
        <v>62463.080758458585</v>
      </c>
      <c r="BI511" s="82">
        <v>0</v>
      </c>
      <c r="BJ511" s="82">
        <v>1827.0451121849137</v>
      </c>
      <c r="BK511" s="82">
        <v>64290.125870643496</v>
      </c>
      <c r="BL511" s="82">
        <v>4500000</v>
      </c>
      <c r="BM511" s="82">
        <v>0</v>
      </c>
      <c r="BN511" s="82">
        <v>131625</v>
      </c>
      <c r="BO511" s="82">
        <v>4631625</v>
      </c>
      <c r="BP511" s="82">
        <v>62463.080758458585</v>
      </c>
      <c r="BQ511" s="82">
        <v>0</v>
      </c>
      <c r="BR511" s="82">
        <v>1827.0451121849137</v>
      </c>
      <c r="BS511" s="89">
        <v>64290.125870643496</v>
      </c>
      <c r="BT511" s="82">
        <v>326838.07006863452</v>
      </c>
      <c r="BU511" s="82">
        <v>0</v>
      </c>
      <c r="BV511" s="82">
        <v>9560.013549507561</v>
      </c>
      <c r="BW511" s="82">
        <v>336398.08361814212</v>
      </c>
      <c r="BX511" s="82">
        <v>326838.07006863452</v>
      </c>
      <c r="BY511" s="82">
        <v>0</v>
      </c>
      <c r="BZ511" s="82">
        <v>9560.013549507561</v>
      </c>
      <c r="CA511" s="82">
        <v>336398.08361814212</v>
      </c>
      <c r="CB511" s="82">
        <v>23546250</v>
      </c>
      <c r="CC511" s="82">
        <v>0</v>
      </c>
      <c r="CD511" s="82">
        <v>688727.8125</v>
      </c>
      <c r="CE511" s="82">
        <v>24234977.8125</v>
      </c>
      <c r="CF511" s="82">
        <v>326838.07006863452</v>
      </c>
      <c r="CG511" s="82">
        <v>0</v>
      </c>
      <c r="CH511" s="82">
        <v>9560.013549507561</v>
      </c>
      <c r="CI511" s="82">
        <v>336398.08361814212</v>
      </c>
      <c r="CJ511" s="82" t="s">
        <v>96</v>
      </c>
      <c r="CK511" s="83">
        <v>1.4999999999999999E-2</v>
      </c>
      <c r="CL511" s="83">
        <v>3.5000000000000003E-2</v>
      </c>
      <c r="CM511" s="83">
        <v>0.26500000000000001</v>
      </c>
      <c r="CN511" s="82">
        <v>75000</v>
      </c>
      <c r="CO511" s="82">
        <v>175000.00000000003</v>
      </c>
      <c r="CP511" s="82">
        <v>1325000</v>
      </c>
      <c r="CQ511" s="82">
        <v>75000</v>
      </c>
      <c r="CR511" s="89">
        <v>75000</v>
      </c>
      <c r="CS511" s="82">
        <v>75000</v>
      </c>
      <c r="CT511" s="82">
        <v>175000.00000000003</v>
      </c>
      <c r="CU511" s="82">
        <v>1325000</v>
      </c>
      <c r="CV511" s="82">
        <v>75000</v>
      </c>
      <c r="CW511" s="82">
        <v>75000</v>
      </c>
    </row>
    <row r="512" spans="1:101">
      <c r="A512" s="86" t="s">
        <v>520</v>
      </c>
      <c r="B512" s="87" t="s">
        <v>1104</v>
      </c>
      <c r="C512" s="75" t="s">
        <v>2069</v>
      </c>
      <c r="D512" s="74" t="s">
        <v>2605</v>
      </c>
      <c r="E512" s="74" t="s">
        <v>520</v>
      </c>
      <c r="F512" s="74" t="s">
        <v>1104</v>
      </c>
      <c r="G512" s="74" t="s">
        <v>1105</v>
      </c>
      <c r="I512" s="74" t="s">
        <v>836</v>
      </c>
      <c r="J512" s="74" t="s">
        <v>2582</v>
      </c>
      <c r="K512" s="74" t="s">
        <v>100</v>
      </c>
      <c r="L512" s="74" t="s">
        <v>89</v>
      </c>
      <c r="M512" s="74" t="s">
        <v>90</v>
      </c>
      <c r="N512" s="74" t="s">
        <v>1107</v>
      </c>
      <c r="O512" s="76">
        <v>44620</v>
      </c>
      <c r="P512" s="76">
        <v>44469</v>
      </c>
      <c r="Q512" s="77">
        <v>1</v>
      </c>
      <c r="R512" s="74" t="s">
        <v>94</v>
      </c>
      <c r="S512" s="77">
        <v>4500000</v>
      </c>
      <c r="T512" s="77">
        <v>4500000</v>
      </c>
      <c r="U512" s="77">
        <v>131625</v>
      </c>
      <c r="V512" s="78">
        <v>5.8499999999999996E-2</v>
      </c>
      <c r="W512" s="79">
        <v>1</v>
      </c>
      <c r="X512" s="77">
        <v>4500000</v>
      </c>
      <c r="Y512" s="88">
        <v>4500000</v>
      </c>
      <c r="Z512" s="77">
        <v>131625</v>
      </c>
      <c r="AA512" s="74">
        <v>0</v>
      </c>
      <c r="AB512" s="74">
        <v>0</v>
      </c>
      <c r="AD512" s="74">
        <v>0</v>
      </c>
      <c r="AE512" s="74">
        <v>0</v>
      </c>
      <c r="AF512" s="74">
        <v>0</v>
      </c>
      <c r="AG512" s="74">
        <v>0</v>
      </c>
      <c r="AI512" s="74">
        <v>5</v>
      </c>
      <c r="AJ512" s="74">
        <v>5</v>
      </c>
      <c r="AL512" s="74">
        <v>5</v>
      </c>
      <c r="AM512" s="74" t="s">
        <v>95</v>
      </c>
      <c r="AN512" s="74">
        <v>0</v>
      </c>
      <c r="AO512" s="74" t="s">
        <v>95</v>
      </c>
      <c r="AP512" s="74" t="s">
        <v>95</v>
      </c>
      <c r="AQ512" s="74">
        <v>1</v>
      </c>
      <c r="AS512" s="74">
        <v>1</v>
      </c>
      <c r="AT512" s="74" t="s">
        <v>92</v>
      </c>
      <c r="AU512" s="74" t="s">
        <v>2579</v>
      </c>
      <c r="AV512" s="74" t="s">
        <v>94</v>
      </c>
      <c r="AW512" s="77">
        <v>5000000</v>
      </c>
      <c r="AX512" s="77">
        <v>500000</v>
      </c>
      <c r="AY512" s="79">
        <v>1</v>
      </c>
      <c r="AZ512" s="77">
        <v>32427000</v>
      </c>
      <c r="BA512" s="77">
        <v>3242700</v>
      </c>
      <c r="BB512" s="74" t="s">
        <v>93</v>
      </c>
      <c r="BC512" s="75" t="s">
        <v>2069</v>
      </c>
      <c r="BD512" s="82">
        <v>56216.772682612718</v>
      </c>
      <c r="BE512" s="82">
        <v>0</v>
      </c>
      <c r="BF512" s="82">
        <v>1644.3406009664222</v>
      </c>
      <c r="BG512" s="82">
        <v>57861.113283579143</v>
      </c>
      <c r="BH512" s="82">
        <v>56216.772682612718</v>
      </c>
      <c r="BI512" s="82">
        <v>0</v>
      </c>
      <c r="BJ512" s="82">
        <v>1644.3406009664222</v>
      </c>
      <c r="BK512" s="82">
        <v>57861.113283579143</v>
      </c>
      <c r="BL512" s="82">
        <v>4050000</v>
      </c>
      <c r="BM512" s="82">
        <v>0</v>
      </c>
      <c r="BN512" s="82">
        <v>118462.5</v>
      </c>
      <c r="BO512" s="82">
        <v>4168462.5</v>
      </c>
      <c r="BP512" s="82">
        <v>56216.772682612718</v>
      </c>
      <c r="BQ512" s="82">
        <v>0</v>
      </c>
      <c r="BR512" s="82">
        <v>1644.3406009664222</v>
      </c>
      <c r="BS512" s="89">
        <v>57861.113283579143</v>
      </c>
      <c r="BT512" s="82">
        <v>294154.26306177105</v>
      </c>
      <c r="BU512" s="82">
        <v>0</v>
      </c>
      <c r="BV512" s="82">
        <v>8604.0121945568044</v>
      </c>
      <c r="BW512" s="82">
        <v>302758.27525632788</v>
      </c>
      <c r="BX512" s="82">
        <v>294154.26306177105</v>
      </c>
      <c r="BY512" s="82">
        <v>0</v>
      </c>
      <c r="BZ512" s="82">
        <v>8604.0121945568044</v>
      </c>
      <c r="CA512" s="82">
        <v>302758.27525632788</v>
      </c>
      <c r="CB512" s="82">
        <v>21191625</v>
      </c>
      <c r="CC512" s="82">
        <v>0</v>
      </c>
      <c r="CD512" s="82">
        <v>619855.03125</v>
      </c>
      <c r="CE512" s="82">
        <v>21811480.03125</v>
      </c>
      <c r="CF512" s="82">
        <v>294154.26306177105</v>
      </c>
      <c r="CG512" s="82">
        <v>0</v>
      </c>
      <c r="CH512" s="82">
        <v>8604.0121945568044</v>
      </c>
      <c r="CI512" s="82">
        <v>302758.27525632788</v>
      </c>
      <c r="CJ512" s="82" t="s">
        <v>96</v>
      </c>
      <c r="CK512" s="83">
        <v>1.4999999999999999E-2</v>
      </c>
      <c r="CL512" s="83">
        <v>3.5000000000000003E-2</v>
      </c>
      <c r="CM512" s="83">
        <v>0.26500000000000001</v>
      </c>
      <c r="CN512" s="82">
        <v>67500</v>
      </c>
      <c r="CO512" s="82">
        <v>157500.00000000003</v>
      </c>
      <c r="CP512" s="82">
        <v>1192500</v>
      </c>
      <c r="CQ512" s="82">
        <v>67500</v>
      </c>
      <c r="CR512" s="89">
        <v>67500</v>
      </c>
      <c r="CS512" s="82">
        <v>67500</v>
      </c>
      <c r="CT512" s="82">
        <v>157500.00000000003</v>
      </c>
      <c r="CU512" s="82">
        <v>1192500</v>
      </c>
      <c r="CV512" s="82">
        <v>67500</v>
      </c>
      <c r="CW512" s="82">
        <v>67500</v>
      </c>
    </row>
    <row r="513" spans="1:101">
      <c r="A513" s="86" t="s">
        <v>520</v>
      </c>
      <c r="B513" s="87" t="s">
        <v>1108</v>
      </c>
      <c r="C513" s="75" t="s">
        <v>2070</v>
      </c>
      <c r="D513" s="74" t="s">
        <v>2605</v>
      </c>
      <c r="E513" s="74" t="s">
        <v>520</v>
      </c>
      <c r="F513" s="74" t="s">
        <v>1108</v>
      </c>
      <c r="G513" s="74" t="s">
        <v>1109</v>
      </c>
      <c r="I513" s="74" t="s">
        <v>836</v>
      </c>
      <c r="J513" s="74" t="s">
        <v>2582</v>
      </c>
      <c r="K513" s="74" t="s">
        <v>100</v>
      </c>
      <c r="L513" s="74" t="s">
        <v>89</v>
      </c>
      <c r="M513" s="74" t="s">
        <v>90</v>
      </c>
      <c r="N513" s="74" t="s">
        <v>1111</v>
      </c>
      <c r="O513" s="76">
        <v>44525</v>
      </c>
      <c r="P513" s="76">
        <v>44469</v>
      </c>
      <c r="Q513" s="77">
        <v>1</v>
      </c>
      <c r="R513" s="74" t="s">
        <v>94</v>
      </c>
      <c r="S513" s="77">
        <v>500000</v>
      </c>
      <c r="T513" s="77">
        <v>500000</v>
      </c>
      <c r="U513" s="77">
        <v>6493.06</v>
      </c>
      <c r="V513" s="78">
        <v>5.5E-2</v>
      </c>
      <c r="W513" s="79">
        <v>1</v>
      </c>
      <c r="X513" s="77">
        <v>500000</v>
      </c>
      <c r="Y513" s="88">
        <v>500000</v>
      </c>
      <c r="Z513" s="77">
        <v>6493.06</v>
      </c>
      <c r="AA513" s="74">
        <v>0</v>
      </c>
      <c r="AB513" s="74">
        <v>0</v>
      </c>
      <c r="AD513" s="74">
        <v>0</v>
      </c>
      <c r="AE513" s="74">
        <v>0</v>
      </c>
      <c r="AF513" s="74">
        <v>0</v>
      </c>
      <c r="AG513" s="74">
        <v>0</v>
      </c>
      <c r="AI513" s="74">
        <v>4</v>
      </c>
      <c r="AJ513" s="74">
        <v>4</v>
      </c>
      <c r="AL513" s="74">
        <v>4</v>
      </c>
      <c r="AM513" s="74" t="s">
        <v>95</v>
      </c>
      <c r="AN513" s="74">
        <v>0</v>
      </c>
      <c r="AO513" s="74" t="s">
        <v>95</v>
      </c>
      <c r="AP513" s="74" t="s">
        <v>95</v>
      </c>
      <c r="AQ513" s="74">
        <v>1</v>
      </c>
      <c r="AS513" s="74">
        <v>1</v>
      </c>
      <c r="AT513" s="74" t="s">
        <v>92</v>
      </c>
      <c r="AU513" s="74" t="s">
        <v>2579</v>
      </c>
      <c r="AV513" s="74" t="s">
        <v>94</v>
      </c>
      <c r="AW513" s="77">
        <v>3200000</v>
      </c>
      <c r="AX513" s="77">
        <v>2700000</v>
      </c>
      <c r="AY513" s="79">
        <v>1</v>
      </c>
      <c r="AZ513" s="77">
        <v>20753280</v>
      </c>
      <c r="BA513" s="77">
        <v>17510580</v>
      </c>
      <c r="BB513" s="74" t="s">
        <v>93</v>
      </c>
      <c r="BC513" s="75" t="s">
        <v>2070</v>
      </c>
      <c r="BD513" s="82">
        <v>3815.3502547056605</v>
      </c>
      <c r="BE513" s="82">
        <v>0</v>
      </c>
      <c r="BF513" s="82">
        <v>49.54659624963827</v>
      </c>
      <c r="BG513" s="82">
        <v>3864.8968509552988</v>
      </c>
      <c r="BH513" s="82">
        <v>3815.3502547056605</v>
      </c>
      <c r="BI513" s="82">
        <v>0</v>
      </c>
      <c r="BJ513" s="82">
        <v>49.54659624963827</v>
      </c>
      <c r="BK513" s="82">
        <v>3864.8968509552988</v>
      </c>
      <c r="BL513" s="82">
        <v>450000</v>
      </c>
      <c r="BM513" s="82">
        <v>0</v>
      </c>
      <c r="BN513" s="82">
        <v>5843.7540000000008</v>
      </c>
      <c r="BO513" s="82">
        <v>455843.75400000007</v>
      </c>
      <c r="BP513" s="82">
        <v>3815.3502547056605</v>
      </c>
      <c r="BQ513" s="82">
        <v>0</v>
      </c>
      <c r="BR513" s="82">
        <v>49.54659624963827</v>
      </c>
      <c r="BS513" s="89">
        <v>3864.8968509552988</v>
      </c>
      <c r="BT513" s="82">
        <v>19963.820207747369</v>
      </c>
      <c r="BU513" s="82">
        <v>0</v>
      </c>
      <c r="BV513" s="82">
        <v>259.25256487623227</v>
      </c>
      <c r="BW513" s="82">
        <v>20223.0727726236</v>
      </c>
      <c r="BX513" s="82">
        <v>19963.820207747369</v>
      </c>
      <c r="BY513" s="82">
        <v>0</v>
      </c>
      <c r="BZ513" s="82">
        <v>259.25256487623227</v>
      </c>
      <c r="CA513" s="82">
        <v>20223.0727726236</v>
      </c>
      <c r="CB513" s="82">
        <v>2354625</v>
      </c>
      <c r="CC513" s="82">
        <v>0</v>
      </c>
      <c r="CD513" s="82">
        <v>30577.442805000002</v>
      </c>
      <c r="CE513" s="82">
        <v>2385202.4428050006</v>
      </c>
      <c r="CF513" s="82">
        <v>19963.820207747369</v>
      </c>
      <c r="CG513" s="82">
        <v>0</v>
      </c>
      <c r="CH513" s="82">
        <v>259.25256487623227</v>
      </c>
      <c r="CI513" s="82">
        <v>20223.0727726236</v>
      </c>
      <c r="CJ513" s="82" t="s">
        <v>96</v>
      </c>
      <c r="CK513" s="83">
        <v>1.4999999999999999E-2</v>
      </c>
      <c r="CL513" s="83">
        <v>3.5000000000000003E-2</v>
      </c>
      <c r="CM513" s="83">
        <v>0.26500000000000001</v>
      </c>
      <c r="CN513" s="82">
        <v>7500</v>
      </c>
      <c r="CO513" s="82">
        <v>17500</v>
      </c>
      <c r="CP513" s="82">
        <v>132500</v>
      </c>
      <c r="CQ513" s="82">
        <v>7500</v>
      </c>
      <c r="CR513" s="89">
        <v>7500</v>
      </c>
      <c r="CS513" s="82">
        <v>7500</v>
      </c>
      <c r="CT513" s="82">
        <v>17500</v>
      </c>
      <c r="CU513" s="82">
        <v>132500</v>
      </c>
      <c r="CV513" s="82">
        <v>7500</v>
      </c>
      <c r="CW513" s="82">
        <v>7500</v>
      </c>
    </row>
    <row r="514" spans="1:101">
      <c r="A514" s="86" t="s">
        <v>520</v>
      </c>
      <c r="B514" s="87" t="s">
        <v>1112</v>
      </c>
      <c r="C514" s="75" t="s">
        <v>2071</v>
      </c>
      <c r="D514" s="74" t="s">
        <v>2605</v>
      </c>
      <c r="E514" s="74" t="s">
        <v>520</v>
      </c>
      <c r="F514" s="74" t="s">
        <v>1112</v>
      </c>
      <c r="G514" s="74" t="s">
        <v>1113</v>
      </c>
      <c r="I514" s="74" t="s">
        <v>836</v>
      </c>
      <c r="J514" s="74" t="s">
        <v>2582</v>
      </c>
      <c r="K514" s="74" t="s">
        <v>100</v>
      </c>
      <c r="L514" s="74" t="s">
        <v>89</v>
      </c>
      <c r="M514" s="74" t="s">
        <v>90</v>
      </c>
      <c r="N514" s="74" t="s">
        <v>1115</v>
      </c>
      <c r="O514" s="76">
        <v>44525</v>
      </c>
      <c r="P514" s="76">
        <v>44469</v>
      </c>
      <c r="Q514" s="77">
        <v>1</v>
      </c>
      <c r="R514" s="74" t="s">
        <v>94</v>
      </c>
      <c r="S514" s="77">
        <v>1714310</v>
      </c>
      <c r="T514" s="77">
        <v>1714310</v>
      </c>
      <c r="U514" s="77">
        <v>22000.31</v>
      </c>
      <c r="V514" s="78">
        <v>5.5E-2</v>
      </c>
      <c r="W514" s="79">
        <v>1</v>
      </c>
      <c r="X514" s="77">
        <v>1714310</v>
      </c>
      <c r="Y514" s="88">
        <v>1714310</v>
      </c>
      <c r="Z514" s="77">
        <v>22000.31</v>
      </c>
      <c r="AA514" s="74">
        <v>0</v>
      </c>
      <c r="AB514" s="74">
        <v>0</v>
      </c>
      <c r="AD514" s="74">
        <v>0</v>
      </c>
      <c r="AE514" s="74">
        <v>0</v>
      </c>
      <c r="AF514" s="74">
        <v>0</v>
      </c>
      <c r="AG514" s="74">
        <v>0</v>
      </c>
      <c r="AI514" s="74">
        <v>4</v>
      </c>
      <c r="AJ514" s="74">
        <v>4</v>
      </c>
      <c r="AL514" s="74">
        <v>4</v>
      </c>
      <c r="AM514" s="74" t="s">
        <v>95</v>
      </c>
      <c r="AN514" s="74">
        <v>0</v>
      </c>
      <c r="AO514" s="74" t="s">
        <v>95</v>
      </c>
      <c r="AP514" s="74" t="s">
        <v>95</v>
      </c>
      <c r="AQ514" s="74">
        <v>1</v>
      </c>
      <c r="AS514" s="74">
        <v>1</v>
      </c>
      <c r="AT514" s="74" t="s">
        <v>92</v>
      </c>
      <c r="AU514" s="74" t="s">
        <v>2579</v>
      </c>
      <c r="AV514" s="74" t="s">
        <v>94</v>
      </c>
      <c r="AW514" s="77">
        <v>2000000</v>
      </c>
      <c r="AX514" s="77">
        <v>285690</v>
      </c>
      <c r="AY514" s="79">
        <v>1</v>
      </c>
      <c r="AZ514" s="77">
        <v>12970800</v>
      </c>
      <c r="BA514" s="77">
        <v>1852813.926</v>
      </c>
      <c r="BB514" s="74" t="s">
        <v>93</v>
      </c>
      <c r="BC514" s="75" t="s">
        <v>2071</v>
      </c>
      <c r="BD514" s="82">
        <v>13081.386190288918</v>
      </c>
      <c r="BE514" s="82">
        <v>0</v>
      </c>
      <c r="BF514" s="82">
        <v>167.87777672420697</v>
      </c>
      <c r="BG514" s="82">
        <v>13249.263967013125</v>
      </c>
      <c r="BH514" s="82">
        <v>13081.386190288918</v>
      </c>
      <c r="BI514" s="82">
        <v>0</v>
      </c>
      <c r="BJ514" s="82">
        <v>167.87777672420697</v>
      </c>
      <c r="BK514" s="82">
        <v>13249.263967013125</v>
      </c>
      <c r="BL514" s="82">
        <v>1542879.0000000002</v>
      </c>
      <c r="BM514" s="82">
        <v>0</v>
      </c>
      <c r="BN514" s="82">
        <v>19800.279000000002</v>
      </c>
      <c r="BO514" s="82">
        <v>1562679.2790000001</v>
      </c>
      <c r="BP514" s="82">
        <v>13081.386190288918</v>
      </c>
      <c r="BQ514" s="82">
        <v>0</v>
      </c>
      <c r="BR514" s="82">
        <v>167.87777672420697</v>
      </c>
      <c r="BS514" s="89">
        <v>13249.263967013125</v>
      </c>
      <c r="BT514" s="82">
        <v>68448.35324068676</v>
      </c>
      <c r="BU514" s="82">
        <v>0</v>
      </c>
      <c r="BV514" s="82">
        <v>878.42046670941295</v>
      </c>
      <c r="BW514" s="82">
        <v>69326.773707396176</v>
      </c>
      <c r="BX514" s="82">
        <v>68448.35324068676</v>
      </c>
      <c r="BY514" s="82">
        <v>0</v>
      </c>
      <c r="BZ514" s="82">
        <v>878.42046670941295</v>
      </c>
      <c r="CA514" s="82">
        <v>69326.773707396176</v>
      </c>
      <c r="CB514" s="82">
        <v>8073114.3675000016</v>
      </c>
      <c r="CC514" s="82">
        <v>0</v>
      </c>
      <c r="CD514" s="82">
        <v>103604.95986750002</v>
      </c>
      <c r="CE514" s="82">
        <v>8176719.3273675004</v>
      </c>
      <c r="CF514" s="82">
        <v>68448.35324068676</v>
      </c>
      <c r="CG514" s="82">
        <v>0</v>
      </c>
      <c r="CH514" s="82">
        <v>878.42046670941295</v>
      </c>
      <c r="CI514" s="82">
        <v>69326.773707396176</v>
      </c>
      <c r="CJ514" s="82" t="s">
        <v>96</v>
      </c>
      <c r="CK514" s="83">
        <v>1.4999999999999999E-2</v>
      </c>
      <c r="CL514" s="83">
        <v>3.5000000000000003E-2</v>
      </c>
      <c r="CM514" s="83">
        <v>0.26500000000000001</v>
      </c>
      <c r="CN514" s="82">
        <v>25714.649999999998</v>
      </c>
      <c r="CO514" s="82">
        <v>60000.850000000006</v>
      </c>
      <c r="CP514" s="82">
        <v>454292.15</v>
      </c>
      <c r="CQ514" s="82">
        <v>25714.649999999998</v>
      </c>
      <c r="CR514" s="89">
        <v>25714.649999999998</v>
      </c>
      <c r="CS514" s="82">
        <v>25714.649999999998</v>
      </c>
      <c r="CT514" s="82">
        <v>60000.850000000006</v>
      </c>
      <c r="CU514" s="82">
        <v>454292.15</v>
      </c>
      <c r="CV514" s="82">
        <v>25714.649999999998</v>
      </c>
      <c r="CW514" s="82">
        <v>25714.649999999998</v>
      </c>
    </row>
    <row r="515" spans="1:101">
      <c r="A515" s="86" t="s">
        <v>520</v>
      </c>
      <c r="B515" s="87" t="s">
        <v>1116</v>
      </c>
      <c r="C515" s="75" t="s">
        <v>2072</v>
      </c>
      <c r="D515" s="74" t="s">
        <v>2605</v>
      </c>
      <c r="E515" s="74" t="s">
        <v>520</v>
      </c>
      <c r="F515" s="74" t="s">
        <v>1116</v>
      </c>
      <c r="G515" s="74" t="s">
        <v>1117</v>
      </c>
      <c r="I515" s="74" t="s">
        <v>836</v>
      </c>
      <c r="J515" s="74" t="s">
        <v>2582</v>
      </c>
      <c r="K515" s="74" t="s">
        <v>100</v>
      </c>
      <c r="L515" s="74" t="s">
        <v>89</v>
      </c>
      <c r="M515" s="74" t="s">
        <v>90</v>
      </c>
      <c r="N515" s="74" t="s">
        <v>1119</v>
      </c>
      <c r="O515" s="76">
        <v>44526</v>
      </c>
      <c r="P515" s="76">
        <v>44469</v>
      </c>
      <c r="Q515" s="77">
        <v>1</v>
      </c>
      <c r="R515" s="74" t="s">
        <v>94</v>
      </c>
      <c r="S515" s="77">
        <v>204189.75</v>
      </c>
      <c r="T515" s="77">
        <v>204189.75</v>
      </c>
      <c r="U515" s="77">
        <v>2651.63</v>
      </c>
      <c r="V515" s="78">
        <v>5.5E-2</v>
      </c>
      <c r="W515" s="79">
        <v>1</v>
      </c>
      <c r="X515" s="77">
        <v>204189.75</v>
      </c>
      <c r="Y515" s="88">
        <v>204189.75</v>
      </c>
      <c r="Z515" s="77">
        <v>2651.63</v>
      </c>
      <c r="AA515" s="74">
        <v>0</v>
      </c>
      <c r="AB515" s="74">
        <v>0</v>
      </c>
      <c r="AD515" s="74">
        <v>0</v>
      </c>
      <c r="AE515" s="74">
        <v>0</v>
      </c>
      <c r="AF515" s="74">
        <v>0</v>
      </c>
      <c r="AG515" s="74">
        <v>0</v>
      </c>
      <c r="AI515" s="74">
        <v>4</v>
      </c>
      <c r="AJ515" s="74">
        <v>4</v>
      </c>
      <c r="AL515" s="74">
        <v>4</v>
      </c>
      <c r="AM515" s="74" t="s">
        <v>95</v>
      </c>
      <c r="AN515" s="74">
        <v>0</v>
      </c>
      <c r="AO515" s="74" t="s">
        <v>95</v>
      </c>
      <c r="AP515" s="74" t="s">
        <v>95</v>
      </c>
      <c r="AQ515" s="74">
        <v>1</v>
      </c>
      <c r="AS515" s="74">
        <v>1</v>
      </c>
      <c r="AT515" s="74" t="s">
        <v>92</v>
      </c>
      <c r="AU515" s="74" t="s">
        <v>2579</v>
      </c>
      <c r="AV515" s="74" t="s">
        <v>94</v>
      </c>
      <c r="AW515" s="77">
        <v>250000</v>
      </c>
      <c r="AX515" s="77">
        <v>45810.25</v>
      </c>
      <c r="AY515" s="79">
        <v>1</v>
      </c>
      <c r="AZ515" s="77">
        <v>1621350</v>
      </c>
      <c r="BA515" s="77">
        <v>297097.79535000003</v>
      </c>
      <c r="BB515" s="74" t="s">
        <v>93</v>
      </c>
      <c r="BC515" s="75" t="s">
        <v>2072</v>
      </c>
      <c r="BD515" s="82">
        <v>1558.11082934157</v>
      </c>
      <c r="BE515" s="82">
        <v>0</v>
      </c>
      <c r="BF515" s="82">
        <v>20.233794391770338</v>
      </c>
      <c r="BG515" s="82">
        <v>1578.3446237333403</v>
      </c>
      <c r="BH515" s="82">
        <v>1558.11082934157</v>
      </c>
      <c r="BI515" s="82">
        <v>0</v>
      </c>
      <c r="BJ515" s="82">
        <v>20.233794391770338</v>
      </c>
      <c r="BK515" s="82">
        <v>1578.3446237333403</v>
      </c>
      <c r="BL515" s="82">
        <v>183770.77499999997</v>
      </c>
      <c r="BM515" s="82">
        <v>0</v>
      </c>
      <c r="BN515" s="82">
        <v>2386.4670000000001</v>
      </c>
      <c r="BO515" s="82">
        <v>186157.242</v>
      </c>
      <c r="BP515" s="82">
        <v>1558.11082934157</v>
      </c>
      <c r="BQ515" s="82">
        <v>0</v>
      </c>
      <c r="BR515" s="82">
        <v>20.233794391770338</v>
      </c>
      <c r="BS515" s="89">
        <v>1578.3446237333403</v>
      </c>
      <c r="BT515" s="82">
        <v>8152.8149145297648</v>
      </c>
      <c r="BU515" s="82">
        <v>0</v>
      </c>
      <c r="BV515" s="82">
        <v>105.87332915493829</v>
      </c>
      <c r="BW515" s="82">
        <v>8258.6882436847027</v>
      </c>
      <c r="BX515" s="82">
        <v>8152.8149145297648</v>
      </c>
      <c r="BY515" s="82">
        <v>0</v>
      </c>
      <c r="BZ515" s="82">
        <v>105.87332915493829</v>
      </c>
      <c r="CA515" s="82">
        <v>8258.6882436847027</v>
      </c>
      <c r="CB515" s="82">
        <v>961580.58018749976</v>
      </c>
      <c r="CC515" s="82">
        <v>0</v>
      </c>
      <c r="CD515" s="82">
        <v>12487.188577500001</v>
      </c>
      <c r="CE515" s="82">
        <v>974067.76876499993</v>
      </c>
      <c r="CF515" s="82">
        <v>8152.8149145297648</v>
      </c>
      <c r="CG515" s="82">
        <v>0</v>
      </c>
      <c r="CH515" s="82">
        <v>105.87332915493829</v>
      </c>
      <c r="CI515" s="82">
        <v>8258.6882436847027</v>
      </c>
      <c r="CJ515" s="82" t="s">
        <v>96</v>
      </c>
      <c r="CK515" s="83">
        <v>1.4999999999999999E-2</v>
      </c>
      <c r="CL515" s="83">
        <v>3.5000000000000003E-2</v>
      </c>
      <c r="CM515" s="83">
        <v>0.26500000000000001</v>
      </c>
      <c r="CN515" s="82">
        <v>3062.8462500000001</v>
      </c>
      <c r="CO515" s="82">
        <v>7146.6412500000006</v>
      </c>
      <c r="CP515" s="82">
        <v>54110.283750000002</v>
      </c>
      <c r="CQ515" s="82">
        <v>3062.8462500000001</v>
      </c>
      <c r="CR515" s="89">
        <v>3062.8462500000001</v>
      </c>
      <c r="CS515" s="82">
        <v>3062.8462500000001</v>
      </c>
      <c r="CT515" s="82">
        <v>7146.6412500000006</v>
      </c>
      <c r="CU515" s="82">
        <v>54110.283750000002</v>
      </c>
      <c r="CV515" s="82">
        <v>3062.8462500000001</v>
      </c>
      <c r="CW515" s="82">
        <v>3062.8462500000001</v>
      </c>
    </row>
    <row r="516" spans="1:101">
      <c r="A516" s="86" t="s">
        <v>520</v>
      </c>
      <c r="B516" s="87" t="s">
        <v>1120</v>
      </c>
      <c r="C516" s="75" t="s">
        <v>2073</v>
      </c>
      <c r="D516" s="74" t="s">
        <v>2605</v>
      </c>
      <c r="E516" s="74" t="s">
        <v>520</v>
      </c>
      <c r="F516" s="74" t="s">
        <v>1120</v>
      </c>
      <c r="G516" s="74" t="s">
        <v>1121</v>
      </c>
      <c r="I516" s="74" t="s">
        <v>836</v>
      </c>
      <c r="J516" s="74" t="s">
        <v>2582</v>
      </c>
      <c r="K516" s="74" t="s">
        <v>100</v>
      </c>
      <c r="L516" s="74" t="s">
        <v>89</v>
      </c>
      <c r="M516" s="74" t="s">
        <v>90</v>
      </c>
      <c r="N516" s="74" t="s">
        <v>1123</v>
      </c>
      <c r="O516" s="76">
        <v>44524</v>
      </c>
      <c r="P516" s="76">
        <v>44469</v>
      </c>
      <c r="Q516" s="77">
        <v>1</v>
      </c>
      <c r="R516" s="74" t="s">
        <v>94</v>
      </c>
      <c r="S516" s="77">
        <v>220147.27</v>
      </c>
      <c r="T516" s="77">
        <v>220147.27</v>
      </c>
      <c r="U516" s="77">
        <v>2791.59</v>
      </c>
      <c r="V516" s="78">
        <v>5.5E-2</v>
      </c>
      <c r="W516" s="79">
        <v>1</v>
      </c>
      <c r="X516" s="77">
        <v>220147.27</v>
      </c>
      <c r="Y516" s="88">
        <v>220147.27</v>
      </c>
      <c r="Z516" s="77">
        <v>2791.59</v>
      </c>
      <c r="AA516" s="74">
        <v>0</v>
      </c>
      <c r="AB516" s="74">
        <v>0</v>
      </c>
      <c r="AD516" s="74">
        <v>0</v>
      </c>
      <c r="AE516" s="74">
        <v>0</v>
      </c>
      <c r="AF516" s="74">
        <v>0</v>
      </c>
      <c r="AG516" s="74">
        <v>0</v>
      </c>
      <c r="AI516" s="74">
        <v>4</v>
      </c>
      <c r="AJ516" s="74">
        <v>4</v>
      </c>
      <c r="AL516" s="74">
        <v>4</v>
      </c>
      <c r="AM516" s="74" t="s">
        <v>95</v>
      </c>
      <c r="AN516" s="74">
        <v>0</v>
      </c>
      <c r="AO516" s="74" t="s">
        <v>95</v>
      </c>
      <c r="AP516" s="74" t="s">
        <v>95</v>
      </c>
      <c r="AQ516" s="74">
        <v>1</v>
      </c>
      <c r="AS516" s="74">
        <v>1</v>
      </c>
      <c r="AT516" s="74" t="s">
        <v>92</v>
      </c>
      <c r="AU516" s="74" t="s">
        <v>2579</v>
      </c>
      <c r="AV516" s="74" t="s">
        <v>94</v>
      </c>
      <c r="AW516" s="77">
        <v>1000000</v>
      </c>
      <c r="AX516" s="77">
        <v>779852.73</v>
      </c>
      <c r="AY516" s="79">
        <v>1</v>
      </c>
      <c r="AZ516" s="77">
        <v>6485400</v>
      </c>
      <c r="BA516" s="77">
        <v>5057656.8951420002</v>
      </c>
      <c r="BB516" s="74" t="s">
        <v>93</v>
      </c>
      <c r="BC516" s="75" t="s">
        <v>2073</v>
      </c>
      <c r="BD516" s="82">
        <v>1679.8778853345111</v>
      </c>
      <c r="BE516" s="82">
        <v>0</v>
      </c>
      <c r="BF516" s="82">
        <v>21.301787235067547</v>
      </c>
      <c r="BG516" s="82">
        <v>1701.1796725695788</v>
      </c>
      <c r="BH516" s="82">
        <v>1679.8778853345111</v>
      </c>
      <c r="BI516" s="82">
        <v>0</v>
      </c>
      <c r="BJ516" s="82">
        <v>21.301787235067547</v>
      </c>
      <c r="BK516" s="82">
        <v>1701.1796725695788</v>
      </c>
      <c r="BL516" s="82">
        <v>198132.54299999995</v>
      </c>
      <c r="BM516" s="82">
        <v>0</v>
      </c>
      <c r="BN516" s="82">
        <v>2512.431</v>
      </c>
      <c r="BO516" s="82">
        <v>200644.97399999999</v>
      </c>
      <c r="BP516" s="82">
        <v>1679.8778853345111</v>
      </c>
      <c r="BQ516" s="82">
        <v>0</v>
      </c>
      <c r="BR516" s="82">
        <v>21.301787235067547</v>
      </c>
      <c r="BS516" s="89">
        <v>1701.1796725695788</v>
      </c>
      <c r="BT516" s="82">
        <v>8789.9610350128296</v>
      </c>
      <c r="BU516" s="82">
        <v>0</v>
      </c>
      <c r="BV516" s="82">
        <v>111.46160170749094</v>
      </c>
      <c r="BW516" s="82">
        <v>8901.422636720321</v>
      </c>
      <c r="BX516" s="82">
        <v>8789.9610350128296</v>
      </c>
      <c r="BY516" s="82">
        <v>0</v>
      </c>
      <c r="BZ516" s="82">
        <v>111.46160170749094</v>
      </c>
      <c r="CA516" s="82">
        <v>8901.422636720321</v>
      </c>
      <c r="CB516" s="82">
        <v>1036728.5312474997</v>
      </c>
      <c r="CC516" s="82">
        <v>0</v>
      </c>
      <c r="CD516" s="82">
        <v>13146.295207499999</v>
      </c>
      <c r="CE516" s="82">
        <v>1049874.8264549999</v>
      </c>
      <c r="CF516" s="82">
        <v>8789.9610350128296</v>
      </c>
      <c r="CG516" s="82">
        <v>0</v>
      </c>
      <c r="CH516" s="82">
        <v>111.46160170749094</v>
      </c>
      <c r="CI516" s="82">
        <v>8901.422636720321</v>
      </c>
      <c r="CJ516" s="82" t="s">
        <v>96</v>
      </c>
      <c r="CK516" s="83">
        <v>1.4999999999999999E-2</v>
      </c>
      <c r="CL516" s="83">
        <v>3.5000000000000003E-2</v>
      </c>
      <c r="CM516" s="83">
        <v>0.26500000000000001</v>
      </c>
      <c r="CN516" s="82">
        <v>3302.2090499999999</v>
      </c>
      <c r="CO516" s="82">
        <v>7705.15445</v>
      </c>
      <c r="CP516" s="82">
        <v>58339.026550000002</v>
      </c>
      <c r="CQ516" s="82">
        <v>3302.2090499999999</v>
      </c>
      <c r="CR516" s="89">
        <v>3302.2090499999999</v>
      </c>
      <c r="CS516" s="82">
        <v>3302.2090499999999</v>
      </c>
      <c r="CT516" s="82">
        <v>7705.15445</v>
      </c>
      <c r="CU516" s="82">
        <v>58339.026550000002</v>
      </c>
      <c r="CV516" s="82">
        <v>3302.2090499999999</v>
      </c>
      <c r="CW516" s="82">
        <v>3302.2090499999999</v>
      </c>
    </row>
    <row r="517" spans="1:101">
      <c r="A517" s="86" t="s">
        <v>520</v>
      </c>
      <c r="B517" s="87" t="s">
        <v>1124</v>
      </c>
      <c r="C517" s="75" t="s">
        <v>2074</v>
      </c>
      <c r="D517" s="74" t="s">
        <v>2605</v>
      </c>
      <c r="E517" s="74" t="s">
        <v>520</v>
      </c>
      <c r="F517" s="74" t="s">
        <v>1124</v>
      </c>
      <c r="G517" s="74" t="s">
        <v>1125</v>
      </c>
      <c r="I517" s="74" t="s">
        <v>836</v>
      </c>
      <c r="J517" s="74" t="s">
        <v>2588</v>
      </c>
      <c r="K517" s="74" t="s">
        <v>504</v>
      </c>
      <c r="L517" s="74" t="s">
        <v>89</v>
      </c>
      <c r="M517" s="74" t="s">
        <v>90</v>
      </c>
      <c r="N517" s="74" t="s">
        <v>1127</v>
      </c>
      <c r="O517" s="76">
        <v>44524</v>
      </c>
      <c r="P517" s="76">
        <v>44469</v>
      </c>
      <c r="Q517" s="77">
        <v>1</v>
      </c>
      <c r="R517" s="74" t="s">
        <v>94</v>
      </c>
      <c r="S517" s="77">
        <v>345767.06</v>
      </c>
      <c r="T517" s="77">
        <v>345767.06</v>
      </c>
      <c r="U517" s="77">
        <v>4384.5200000000004</v>
      </c>
      <c r="V517" s="78">
        <v>5.5E-2</v>
      </c>
      <c r="W517" s="79">
        <v>1</v>
      </c>
      <c r="X517" s="77">
        <v>345767.06</v>
      </c>
      <c r="Y517" s="88">
        <v>345767.06</v>
      </c>
      <c r="Z517" s="77">
        <v>4384.5200000000004</v>
      </c>
      <c r="AA517" s="74">
        <v>0</v>
      </c>
      <c r="AB517" s="74">
        <v>0</v>
      </c>
      <c r="AD517" s="74">
        <v>0</v>
      </c>
      <c r="AE517" s="74">
        <v>0</v>
      </c>
      <c r="AF517" s="74">
        <v>0</v>
      </c>
      <c r="AG517" s="74">
        <v>0</v>
      </c>
      <c r="AI517" s="74">
        <v>4</v>
      </c>
      <c r="AJ517" s="74">
        <v>4</v>
      </c>
      <c r="AL517" s="74">
        <v>4</v>
      </c>
      <c r="AM517" s="74" t="s">
        <v>95</v>
      </c>
      <c r="AN517" s="74">
        <v>0</v>
      </c>
      <c r="AO517" s="74" t="s">
        <v>95</v>
      </c>
      <c r="AP517" s="74" t="s">
        <v>95</v>
      </c>
      <c r="AQ517" s="74">
        <v>1</v>
      </c>
      <c r="AS517" s="74">
        <v>1</v>
      </c>
      <c r="AT517" s="74" t="s">
        <v>92</v>
      </c>
      <c r="AU517" s="74" t="s">
        <v>2579</v>
      </c>
      <c r="AV517" s="74" t="s">
        <v>94</v>
      </c>
      <c r="AW517" s="77">
        <v>400000</v>
      </c>
      <c r="AX517" s="77">
        <v>54232.94</v>
      </c>
      <c r="AY517" s="79">
        <v>1</v>
      </c>
      <c r="AZ517" s="77">
        <v>2594160</v>
      </c>
      <c r="BA517" s="77">
        <v>351722.30907600001</v>
      </c>
      <c r="BB517" s="74" t="s">
        <v>93</v>
      </c>
      <c r="BC517" s="75" t="s">
        <v>2074</v>
      </c>
      <c r="BD517" s="82">
        <v>2638.4448808796542</v>
      </c>
      <c r="BE517" s="82">
        <v>0</v>
      </c>
      <c r="BF517" s="82">
        <v>33.456958997524126</v>
      </c>
      <c r="BG517" s="82">
        <v>2671.9018398771782</v>
      </c>
      <c r="BH517" s="82">
        <v>2638.4448808796542</v>
      </c>
      <c r="BI517" s="82">
        <v>0</v>
      </c>
      <c r="BJ517" s="82">
        <v>33.456958997524126</v>
      </c>
      <c r="BK517" s="82">
        <v>2671.9018398771782</v>
      </c>
      <c r="BL517" s="82">
        <v>311190.35399999999</v>
      </c>
      <c r="BM517" s="82">
        <v>0</v>
      </c>
      <c r="BN517" s="82">
        <v>3946.0680000000007</v>
      </c>
      <c r="BO517" s="82">
        <v>315136.42200000002</v>
      </c>
      <c r="BP517" s="82">
        <v>2638.4448808796542</v>
      </c>
      <c r="BQ517" s="82">
        <v>0</v>
      </c>
      <c r="BR517" s="82">
        <v>33.456958997524126</v>
      </c>
      <c r="BS517" s="89">
        <v>2671.9018398771782</v>
      </c>
      <c r="BT517" s="82">
        <v>13805.662839202791</v>
      </c>
      <c r="BU517" s="82">
        <v>0</v>
      </c>
      <c r="BV517" s="82">
        <v>175.06353795454498</v>
      </c>
      <c r="BW517" s="82">
        <v>13980.726377157334</v>
      </c>
      <c r="BX517" s="82">
        <v>13805.662839202791</v>
      </c>
      <c r="BY517" s="82">
        <v>0</v>
      </c>
      <c r="BZ517" s="82">
        <v>175.06353795454498</v>
      </c>
      <c r="CA517" s="82">
        <v>13980.726377157334</v>
      </c>
      <c r="CB517" s="82">
        <v>1628303.527305</v>
      </c>
      <c r="CC517" s="82">
        <v>0</v>
      </c>
      <c r="CD517" s="82">
        <v>20647.800810000004</v>
      </c>
      <c r="CE517" s="82">
        <v>1648951.3281150002</v>
      </c>
      <c r="CF517" s="82">
        <v>13805.662839202791</v>
      </c>
      <c r="CG517" s="82">
        <v>0</v>
      </c>
      <c r="CH517" s="82">
        <v>175.06353795454498</v>
      </c>
      <c r="CI517" s="82">
        <v>13980.726377157334</v>
      </c>
      <c r="CJ517" s="82" t="s">
        <v>96</v>
      </c>
      <c r="CK517" s="83">
        <v>1.4999999999999999E-2</v>
      </c>
      <c r="CL517" s="83">
        <v>3.5000000000000003E-2</v>
      </c>
      <c r="CM517" s="83">
        <v>0.26500000000000001</v>
      </c>
      <c r="CN517" s="82">
        <v>5186.5059000000001</v>
      </c>
      <c r="CO517" s="82">
        <v>12101.847100000001</v>
      </c>
      <c r="CP517" s="82">
        <v>91628.270900000003</v>
      </c>
      <c r="CQ517" s="82">
        <v>5186.5059000000001</v>
      </c>
      <c r="CR517" s="89">
        <v>5186.5059000000001</v>
      </c>
      <c r="CS517" s="82">
        <v>5186.5059000000001</v>
      </c>
      <c r="CT517" s="82">
        <v>12101.847100000001</v>
      </c>
      <c r="CU517" s="82">
        <v>91628.270900000003</v>
      </c>
      <c r="CV517" s="82">
        <v>5186.5059000000001</v>
      </c>
      <c r="CW517" s="82">
        <v>5186.5059000000001</v>
      </c>
    </row>
    <row r="518" spans="1:101">
      <c r="A518" s="86" t="s">
        <v>520</v>
      </c>
      <c r="B518" s="87" t="s">
        <v>1128</v>
      </c>
      <c r="C518" s="75" t="s">
        <v>2075</v>
      </c>
      <c r="D518" s="74" t="s">
        <v>2605</v>
      </c>
      <c r="E518" s="74" t="s">
        <v>520</v>
      </c>
      <c r="F518" s="74" t="s">
        <v>1128</v>
      </c>
      <c r="G518" s="74" t="s">
        <v>1129</v>
      </c>
      <c r="I518" s="74" t="s">
        <v>836</v>
      </c>
      <c r="J518" s="74" t="s">
        <v>2582</v>
      </c>
      <c r="K518" s="74" t="s">
        <v>100</v>
      </c>
      <c r="L518" s="74" t="s">
        <v>89</v>
      </c>
      <c r="M518" s="74" t="s">
        <v>90</v>
      </c>
      <c r="N518" s="74" t="s">
        <v>1131</v>
      </c>
      <c r="O518" s="76">
        <v>44524</v>
      </c>
      <c r="P518" s="76">
        <v>44469</v>
      </c>
      <c r="Q518" s="77">
        <v>1</v>
      </c>
      <c r="R518" s="74" t="s">
        <v>94</v>
      </c>
      <c r="S518" s="77">
        <v>437782.26</v>
      </c>
      <c r="T518" s="77">
        <v>437782.26</v>
      </c>
      <c r="U518" s="77">
        <v>5551.32</v>
      </c>
      <c r="V518" s="78">
        <v>5.5E-2</v>
      </c>
      <c r="W518" s="79">
        <v>1</v>
      </c>
      <c r="X518" s="77">
        <v>437782.26</v>
      </c>
      <c r="Y518" s="88">
        <v>437782.26</v>
      </c>
      <c r="Z518" s="77">
        <v>5551.32</v>
      </c>
      <c r="AA518" s="74">
        <v>0</v>
      </c>
      <c r="AB518" s="74">
        <v>0</v>
      </c>
      <c r="AD518" s="74">
        <v>0</v>
      </c>
      <c r="AE518" s="74">
        <v>0</v>
      </c>
      <c r="AF518" s="74">
        <v>0</v>
      </c>
      <c r="AG518" s="74">
        <v>0</v>
      </c>
      <c r="AI518" s="74">
        <v>4</v>
      </c>
      <c r="AJ518" s="74">
        <v>4</v>
      </c>
      <c r="AL518" s="74">
        <v>4</v>
      </c>
      <c r="AM518" s="74" t="s">
        <v>95</v>
      </c>
      <c r="AN518" s="74">
        <v>0</v>
      </c>
      <c r="AO518" s="74" t="s">
        <v>95</v>
      </c>
      <c r="AP518" s="74" t="s">
        <v>95</v>
      </c>
      <c r="AQ518" s="74">
        <v>1</v>
      </c>
      <c r="AS518" s="74">
        <v>1</v>
      </c>
      <c r="AT518" s="74" t="s">
        <v>92</v>
      </c>
      <c r="AU518" s="74" t="s">
        <v>2579</v>
      </c>
      <c r="AV518" s="74" t="s">
        <v>94</v>
      </c>
      <c r="AW518" s="77">
        <v>1000000</v>
      </c>
      <c r="AX518" s="77">
        <v>562217.74</v>
      </c>
      <c r="AY518" s="79">
        <v>1</v>
      </c>
      <c r="AZ518" s="77">
        <v>6485400</v>
      </c>
      <c r="BA518" s="77">
        <v>3646206.9309960003</v>
      </c>
      <c r="BB518" s="74" t="s">
        <v>93</v>
      </c>
      <c r="BC518" s="75" t="s">
        <v>2075</v>
      </c>
      <c r="BD518" s="82">
        <v>3340.5853143932391</v>
      </c>
      <c r="BE518" s="82">
        <v>0</v>
      </c>
      <c r="BF518" s="82">
        <v>42.360460351905246</v>
      </c>
      <c r="BG518" s="82">
        <v>3382.9457747451443</v>
      </c>
      <c r="BH518" s="82">
        <v>3340.5853143932391</v>
      </c>
      <c r="BI518" s="82">
        <v>0</v>
      </c>
      <c r="BJ518" s="82">
        <v>42.360460351905246</v>
      </c>
      <c r="BK518" s="82">
        <v>3382.9457747451443</v>
      </c>
      <c r="BL518" s="82">
        <v>394004.03399999999</v>
      </c>
      <c r="BM518" s="82">
        <v>0</v>
      </c>
      <c r="BN518" s="82">
        <v>4996.1880000000001</v>
      </c>
      <c r="BO518" s="82">
        <v>399000.22200000001</v>
      </c>
      <c r="BP518" s="82">
        <v>3340.5853143932391</v>
      </c>
      <c r="BQ518" s="82">
        <v>0</v>
      </c>
      <c r="BR518" s="82">
        <v>42.360460351905246</v>
      </c>
      <c r="BS518" s="89">
        <v>3382.9457747451443</v>
      </c>
      <c r="BT518" s="82">
        <v>17479.612657562622</v>
      </c>
      <c r="BU518" s="82">
        <v>0</v>
      </c>
      <c r="BV518" s="82">
        <v>221.6511087913442</v>
      </c>
      <c r="BW518" s="82">
        <v>17701.263766353968</v>
      </c>
      <c r="BX518" s="82">
        <v>17479.612657562622</v>
      </c>
      <c r="BY518" s="82">
        <v>0</v>
      </c>
      <c r="BZ518" s="82">
        <v>221.6511087913442</v>
      </c>
      <c r="CA518" s="82">
        <v>17701.263766353968</v>
      </c>
      <c r="CB518" s="82">
        <v>2061626.107905</v>
      </c>
      <c r="CC518" s="82">
        <v>0</v>
      </c>
      <c r="CD518" s="82">
        <v>26142.55371</v>
      </c>
      <c r="CE518" s="82">
        <v>2087768.6616150001</v>
      </c>
      <c r="CF518" s="82">
        <v>17479.612657562622</v>
      </c>
      <c r="CG518" s="82">
        <v>0</v>
      </c>
      <c r="CH518" s="82">
        <v>221.6511087913442</v>
      </c>
      <c r="CI518" s="82">
        <v>17701.263766353968</v>
      </c>
      <c r="CJ518" s="82" t="s">
        <v>96</v>
      </c>
      <c r="CK518" s="83">
        <v>1.4999999999999999E-2</v>
      </c>
      <c r="CL518" s="83">
        <v>3.5000000000000003E-2</v>
      </c>
      <c r="CM518" s="83">
        <v>0.26500000000000001</v>
      </c>
      <c r="CN518" s="82">
        <v>6566.7339000000002</v>
      </c>
      <c r="CO518" s="82">
        <v>15322.379100000002</v>
      </c>
      <c r="CP518" s="82">
        <v>116012.29890000001</v>
      </c>
      <c r="CQ518" s="82">
        <v>6566.7339000000002</v>
      </c>
      <c r="CR518" s="89">
        <v>6566.7339000000002</v>
      </c>
      <c r="CS518" s="82">
        <v>6566.7339000000002</v>
      </c>
      <c r="CT518" s="82">
        <v>15322.379100000002</v>
      </c>
      <c r="CU518" s="82">
        <v>116012.29890000001</v>
      </c>
      <c r="CV518" s="82">
        <v>6566.7339000000002</v>
      </c>
      <c r="CW518" s="82">
        <v>6566.7339000000002</v>
      </c>
    </row>
    <row r="519" spans="1:101">
      <c r="A519" s="86" t="s">
        <v>520</v>
      </c>
      <c r="B519" s="87" t="s">
        <v>1132</v>
      </c>
      <c r="C519" s="75" t="s">
        <v>2076</v>
      </c>
      <c r="D519" s="74" t="s">
        <v>2605</v>
      </c>
      <c r="E519" s="74" t="s">
        <v>520</v>
      </c>
      <c r="F519" s="74" t="s">
        <v>1132</v>
      </c>
      <c r="G519" s="74" t="s">
        <v>1133</v>
      </c>
      <c r="I519" s="74" t="s">
        <v>836</v>
      </c>
      <c r="J519" s="74" t="s">
        <v>2582</v>
      </c>
      <c r="K519" s="74" t="s">
        <v>100</v>
      </c>
      <c r="L519" s="74" t="s">
        <v>89</v>
      </c>
      <c r="M519" s="74" t="s">
        <v>90</v>
      </c>
      <c r="N519" s="74" t="s">
        <v>1135</v>
      </c>
      <c r="O519" s="76">
        <v>44525</v>
      </c>
      <c r="P519" s="76">
        <v>44469</v>
      </c>
      <c r="Q519" s="77">
        <v>1</v>
      </c>
      <c r="R519" s="74" t="s">
        <v>94</v>
      </c>
      <c r="S519" s="77">
        <v>359945.23</v>
      </c>
      <c r="T519" s="77">
        <v>359945.23</v>
      </c>
      <c r="U519" s="77">
        <v>4564.3100000000004</v>
      </c>
      <c r="V519" s="78">
        <v>5.5E-2</v>
      </c>
      <c r="W519" s="79">
        <v>1</v>
      </c>
      <c r="X519" s="77">
        <v>359945.23</v>
      </c>
      <c r="Y519" s="88">
        <v>359945.23</v>
      </c>
      <c r="Z519" s="77">
        <v>4564.3100000000004</v>
      </c>
      <c r="AA519" s="74">
        <v>0</v>
      </c>
      <c r="AB519" s="74">
        <v>0</v>
      </c>
      <c r="AD519" s="74">
        <v>0</v>
      </c>
      <c r="AE519" s="74">
        <v>0</v>
      </c>
      <c r="AF519" s="74">
        <v>0</v>
      </c>
      <c r="AG519" s="74">
        <v>0</v>
      </c>
      <c r="AI519" s="74">
        <v>4</v>
      </c>
      <c r="AJ519" s="74">
        <v>4</v>
      </c>
      <c r="AL519" s="74">
        <v>4</v>
      </c>
      <c r="AM519" s="74" t="s">
        <v>95</v>
      </c>
      <c r="AN519" s="74">
        <v>0</v>
      </c>
      <c r="AO519" s="74" t="s">
        <v>95</v>
      </c>
      <c r="AP519" s="74" t="s">
        <v>95</v>
      </c>
      <c r="AQ519" s="74">
        <v>1</v>
      </c>
      <c r="AS519" s="74">
        <v>1</v>
      </c>
      <c r="AT519" s="74" t="s">
        <v>92</v>
      </c>
      <c r="AU519" s="74" t="s">
        <v>2579</v>
      </c>
      <c r="AV519" s="74" t="s">
        <v>94</v>
      </c>
      <c r="AW519" s="77">
        <v>1000000</v>
      </c>
      <c r="AX519" s="77">
        <v>640054.77</v>
      </c>
      <c r="AY519" s="79">
        <v>1</v>
      </c>
      <c r="AZ519" s="77">
        <v>6485400</v>
      </c>
      <c r="BA519" s="77">
        <v>4151011.2053580005</v>
      </c>
      <c r="BB519" s="74" t="s">
        <v>93</v>
      </c>
      <c r="BC519" s="75" t="s">
        <v>2076</v>
      </c>
      <c r="BD519" s="82">
        <v>2746.6342499211746</v>
      </c>
      <c r="BE519" s="82">
        <v>0</v>
      </c>
      <c r="BF519" s="82">
        <v>34.828882642111182</v>
      </c>
      <c r="BG519" s="82">
        <v>2781.4631325632859</v>
      </c>
      <c r="BH519" s="82">
        <v>2746.6342499211746</v>
      </c>
      <c r="BI519" s="82">
        <v>0</v>
      </c>
      <c r="BJ519" s="82">
        <v>34.828882642111182</v>
      </c>
      <c r="BK519" s="82">
        <v>2781.4631325632859</v>
      </c>
      <c r="BL519" s="82">
        <v>323950.70699999994</v>
      </c>
      <c r="BM519" s="82">
        <v>0</v>
      </c>
      <c r="BN519" s="82">
        <v>4107.8790000000008</v>
      </c>
      <c r="BO519" s="82">
        <v>328058.58599999995</v>
      </c>
      <c r="BP519" s="82">
        <v>2746.6342499211746</v>
      </c>
      <c r="BQ519" s="82">
        <v>0</v>
      </c>
      <c r="BR519" s="82">
        <v>34.828882642111182</v>
      </c>
      <c r="BS519" s="89">
        <v>2781.4631325632859</v>
      </c>
      <c r="BT519" s="82">
        <v>14371.763712712545</v>
      </c>
      <c r="BU519" s="82">
        <v>0</v>
      </c>
      <c r="BV519" s="82">
        <v>182.24212842484675</v>
      </c>
      <c r="BW519" s="82">
        <v>14554.005841137394</v>
      </c>
      <c r="BX519" s="82">
        <v>14371.763712712545</v>
      </c>
      <c r="BY519" s="82">
        <v>0</v>
      </c>
      <c r="BZ519" s="82">
        <v>182.24212842484675</v>
      </c>
      <c r="CA519" s="82">
        <v>14554.005841137394</v>
      </c>
      <c r="CB519" s="82">
        <v>1695072.0743774998</v>
      </c>
      <c r="CC519" s="82">
        <v>0</v>
      </c>
      <c r="CD519" s="82">
        <v>21494.476867500005</v>
      </c>
      <c r="CE519" s="82">
        <v>1716566.5512449997</v>
      </c>
      <c r="CF519" s="82">
        <v>14371.763712712545</v>
      </c>
      <c r="CG519" s="82">
        <v>0</v>
      </c>
      <c r="CH519" s="82">
        <v>182.24212842484675</v>
      </c>
      <c r="CI519" s="82">
        <v>14554.005841137394</v>
      </c>
      <c r="CJ519" s="82" t="s">
        <v>96</v>
      </c>
      <c r="CK519" s="83">
        <v>1.4999999999999999E-2</v>
      </c>
      <c r="CL519" s="83">
        <v>3.5000000000000003E-2</v>
      </c>
      <c r="CM519" s="83">
        <v>0.26500000000000001</v>
      </c>
      <c r="CN519" s="82">
        <v>5399.1784499999994</v>
      </c>
      <c r="CO519" s="82">
        <v>12598.083050000001</v>
      </c>
      <c r="CP519" s="82">
        <v>95385.485950000002</v>
      </c>
      <c r="CQ519" s="82">
        <v>5399.1784499999994</v>
      </c>
      <c r="CR519" s="89">
        <v>5399.1784499999994</v>
      </c>
      <c r="CS519" s="82">
        <v>5399.1784499999994</v>
      </c>
      <c r="CT519" s="82">
        <v>12598.083050000001</v>
      </c>
      <c r="CU519" s="82">
        <v>95385.485950000002</v>
      </c>
      <c r="CV519" s="82">
        <v>5399.1784499999994</v>
      </c>
      <c r="CW519" s="82">
        <v>5399.1784499999994</v>
      </c>
    </row>
    <row r="520" spans="1:101">
      <c r="A520" s="86" t="s">
        <v>520</v>
      </c>
      <c r="B520" s="87" t="s">
        <v>1136</v>
      </c>
      <c r="C520" s="75" t="s">
        <v>2077</v>
      </c>
      <c r="D520" s="74" t="s">
        <v>2605</v>
      </c>
      <c r="E520" s="74" t="s">
        <v>520</v>
      </c>
      <c r="F520" s="74" t="s">
        <v>1136</v>
      </c>
      <c r="G520" s="74" t="s">
        <v>1137</v>
      </c>
      <c r="I520" s="74" t="s">
        <v>836</v>
      </c>
      <c r="J520" s="74" t="s">
        <v>2582</v>
      </c>
      <c r="K520" s="74" t="s">
        <v>100</v>
      </c>
      <c r="L520" s="74" t="s">
        <v>89</v>
      </c>
      <c r="M520" s="74" t="s">
        <v>90</v>
      </c>
      <c r="N520" s="74" t="s">
        <v>1139</v>
      </c>
      <c r="O520" s="76">
        <v>44525</v>
      </c>
      <c r="P520" s="76">
        <v>44469</v>
      </c>
      <c r="Q520" s="77">
        <v>1</v>
      </c>
      <c r="R520" s="74" t="s">
        <v>94</v>
      </c>
      <c r="S520" s="77">
        <v>237099.1</v>
      </c>
      <c r="T520" s="77">
        <v>237099.1</v>
      </c>
      <c r="U520" s="77">
        <v>3006.55</v>
      </c>
      <c r="V520" s="78">
        <v>5.5E-2</v>
      </c>
      <c r="W520" s="79">
        <v>1</v>
      </c>
      <c r="X520" s="77">
        <v>237099.1</v>
      </c>
      <c r="Y520" s="88">
        <v>237099.1</v>
      </c>
      <c r="Z520" s="77">
        <v>3006.55</v>
      </c>
      <c r="AA520" s="74">
        <v>0</v>
      </c>
      <c r="AB520" s="74">
        <v>0</v>
      </c>
      <c r="AD520" s="74">
        <v>0</v>
      </c>
      <c r="AE520" s="74">
        <v>0</v>
      </c>
      <c r="AF520" s="74">
        <v>0</v>
      </c>
      <c r="AG520" s="74">
        <v>0</v>
      </c>
      <c r="AI520" s="74">
        <v>4</v>
      </c>
      <c r="AJ520" s="74">
        <v>4</v>
      </c>
      <c r="AL520" s="74">
        <v>4</v>
      </c>
      <c r="AM520" s="74" t="s">
        <v>95</v>
      </c>
      <c r="AN520" s="74">
        <v>0</v>
      </c>
      <c r="AO520" s="74" t="s">
        <v>95</v>
      </c>
      <c r="AP520" s="74" t="s">
        <v>95</v>
      </c>
      <c r="AQ520" s="74">
        <v>1</v>
      </c>
      <c r="AS520" s="74">
        <v>1</v>
      </c>
      <c r="AT520" s="74" t="s">
        <v>92</v>
      </c>
      <c r="AU520" s="74" t="s">
        <v>2579</v>
      </c>
      <c r="AV520" s="74" t="s">
        <v>94</v>
      </c>
      <c r="AW520" s="77">
        <v>1000000</v>
      </c>
      <c r="AX520" s="77">
        <v>525600.9</v>
      </c>
      <c r="AY520" s="79">
        <v>1</v>
      </c>
      <c r="AZ520" s="77">
        <v>6485400</v>
      </c>
      <c r="BA520" s="77">
        <v>3408732.0768600004</v>
      </c>
      <c r="BB520" s="74" t="s">
        <v>93</v>
      </c>
      <c r="BC520" s="75" t="s">
        <v>2077</v>
      </c>
      <c r="BD520" s="82">
        <v>1809.2322231509656</v>
      </c>
      <c r="BE520" s="82">
        <v>0</v>
      </c>
      <c r="BF520" s="82">
        <v>22.942082616570609</v>
      </c>
      <c r="BG520" s="82">
        <v>1832.1743057675362</v>
      </c>
      <c r="BH520" s="82">
        <v>1809.2322231509656</v>
      </c>
      <c r="BI520" s="82">
        <v>0</v>
      </c>
      <c r="BJ520" s="82">
        <v>22.942082616570609</v>
      </c>
      <c r="BK520" s="82">
        <v>1832.1743057675362</v>
      </c>
      <c r="BL520" s="82">
        <v>213389.18999999997</v>
      </c>
      <c r="BM520" s="82">
        <v>0</v>
      </c>
      <c r="BN520" s="82">
        <v>2705.8950000000004</v>
      </c>
      <c r="BO520" s="82">
        <v>216095.08499999999</v>
      </c>
      <c r="BP520" s="82">
        <v>1809.2322231509656</v>
      </c>
      <c r="BQ520" s="82">
        <v>0</v>
      </c>
      <c r="BR520" s="82">
        <v>22.942082616570609</v>
      </c>
      <c r="BS520" s="89">
        <v>1832.1743057675362</v>
      </c>
      <c r="BT520" s="82">
        <v>9466.8076076374273</v>
      </c>
      <c r="BU520" s="82">
        <v>0</v>
      </c>
      <c r="BV520" s="82">
        <v>120.04444729120571</v>
      </c>
      <c r="BW520" s="82">
        <v>9586.8520549286332</v>
      </c>
      <c r="BX520" s="82">
        <v>9466.8076076374273</v>
      </c>
      <c r="BY520" s="82">
        <v>0</v>
      </c>
      <c r="BZ520" s="82">
        <v>120.04444729120571</v>
      </c>
      <c r="CA520" s="82">
        <v>9586.8520549286332</v>
      </c>
      <c r="CB520" s="82">
        <v>1116558.9366749998</v>
      </c>
      <c r="CC520" s="82">
        <v>0</v>
      </c>
      <c r="CD520" s="82">
        <v>14158.595587500002</v>
      </c>
      <c r="CE520" s="82">
        <v>1130717.5322624999</v>
      </c>
      <c r="CF520" s="82">
        <v>9466.8076076374273</v>
      </c>
      <c r="CG520" s="82">
        <v>0</v>
      </c>
      <c r="CH520" s="82">
        <v>120.04444729120571</v>
      </c>
      <c r="CI520" s="82">
        <v>9586.8520549286332</v>
      </c>
      <c r="CJ520" s="82" t="s">
        <v>96</v>
      </c>
      <c r="CK520" s="83">
        <v>1.4999999999999999E-2</v>
      </c>
      <c r="CL520" s="83">
        <v>3.5000000000000003E-2</v>
      </c>
      <c r="CM520" s="83">
        <v>0.26500000000000001</v>
      </c>
      <c r="CN520" s="82">
        <v>3556.4865</v>
      </c>
      <c r="CO520" s="82">
        <v>8298.4685000000009</v>
      </c>
      <c r="CP520" s="82">
        <v>62831.261500000008</v>
      </c>
      <c r="CQ520" s="82">
        <v>3556.4865</v>
      </c>
      <c r="CR520" s="89">
        <v>3556.4865</v>
      </c>
      <c r="CS520" s="82">
        <v>3556.4865</v>
      </c>
      <c r="CT520" s="82">
        <v>8298.4685000000009</v>
      </c>
      <c r="CU520" s="82">
        <v>62831.261500000008</v>
      </c>
      <c r="CV520" s="82">
        <v>3556.4865</v>
      </c>
      <c r="CW520" s="82">
        <v>3556.4865</v>
      </c>
    </row>
    <row r="521" spans="1:101">
      <c r="A521" s="86" t="s">
        <v>520</v>
      </c>
      <c r="B521" s="87" t="s">
        <v>1140</v>
      </c>
      <c r="C521" s="75" t="s">
        <v>2078</v>
      </c>
      <c r="D521" s="74" t="s">
        <v>2605</v>
      </c>
      <c r="E521" s="74" t="s">
        <v>520</v>
      </c>
      <c r="F521" s="74" t="s">
        <v>1140</v>
      </c>
      <c r="G521" s="74" t="s">
        <v>1137</v>
      </c>
      <c r="I521" s="74" t="s">
        <v>836</v>
      </c>
      <c r="J521" s="74" t="s">
        <v>2582</v>
      </c>
      <c r="K521" s="74" t="s">
        <v>100</v>
      </c>
      <c r="L521" s="74" t="s">
        <v>89</v>
      </c>
      <c r="M521" s="74" t="s">
        <v>90</v>
      </c>
      <c r="N521" s="74" t="s">
        <v>1139</v>
      </c>
      <c r="O521" s="76">
        <v>44525</v>
      </c>
      <c r="P521" s="76">
        <v>44469</v>
      </c>
      <c r="Q521" s="77">
        <v>1</v>
      </c>
      <c r="R521" s="74" t="s">
        <v>94</v>
      </c>
      <c r="S521" s="77">
        <v>237300</v>
      </c>
      <c r="T521" s="77">
        <v>237300</v>
      </c>
      <c r="U521" s="77">
        <v>3009.1</v>
      </c>
      <c r="V521" s="78">
        <v>5.5E-2</v>
      </c>
      <c r="W521" s="79">
        <v>1</v>
      </c>
      <c r="X521" s="77">
        <v>237300</v>
      </c>
      <c r="Y521" s="88">
        <v>237300</v>
      </c>
      <c r="Z521" s="77">
        <v>3009.1</v>
      </c>
      <c r="AA521" s="74">
        <v>0</v>
      </c>
      <c r="AB521" s="74">
        <v>0</v>
      </c>
      <c r="AD521" s="74">
        <v>0</v>
      </c>
      <c r="AE521" s="74">
        <v>0</v>
      </c>
      <c r="AF521" s="74">
        <v>0</v>
      </c>
      <c r="AG521" s="74">
        <v>0</v>
      </c>
      <c r="AI521" s="74">
        <v>4</v>
      </c>
      <c r="AJ521" s="74">
        <v>4</v>
      </c>
      <c r="AL521" s="74">
        <v>4</v>
      </c>
      <c r="AM521" s="74" t="s">
        <v>95</v>
      </c>
      <c r="AN521" s="74">
        <v>0</v>
      </c>
      <c r="AO521" s="74" t="s">
        <v>95</v>
      </c>
      <c r="AP521" s="74" t="s">
        <v>95</v>
      </c>
      <c r="AQ521" s="74">
        <v>1</v>
      </c>
      <c r="AS521" s="74">
        <v>1</v>
      </c>
      <c r="AT521" s="74" t="s">
        <v>92</v>
      </c>
      <c r="AU521" s="74" t="s">
        <v>2579</v>
      </c>
      <c r="AV521" s="74" t="s">
        <v>94</v>
      </c>
      <c r="AW521" s="77">
        <v>1000000</v>
      </c>
      <c r="AX521" s="77">
        <v>525600.9</v>
      </c>
      <c r="AY521" s="79">
        <v>1</v>
      </c>
      <c r="AZ521" s="77">
        <v>6485400</v>
      </c>
      <c r="BA521" s="77">
        <v>3408732.0768600004</v>
      </c>
      <c r="BB521" s="74" t="s">
        <v>93</v>
      </c>
      <c r="BC521" s="75" t="s">
        <v>2078</v>
      </c>
      <c r="BD521" s="82">
        <v>1810.7652308833062</v>
      </c>
      <c r="BE521" s="82">
        <v>0</v>
      </c>
      <c r="BF521" s="82">
        <v>22.961540902869601</v>
      </c>
      <c r="BG521" s="82">
        <v>1833.7267717861757</v>
      </c>
      <c r="BH521" s="82">
        <v>1810.7652308833062</v>
      </c>
      <c r="BI521" s="82">
        <v>0</v>
      </c>
      <c r="BJ521" s="82">
        <v>22.961540902869601</v>
      </c>
      <c r="BK521" s="82">
        <v>1833.7267717861757</v>
      </c>
      <c r="BL521" s="82">
        <v>213570</v>
      </c>
      <c r="BM521" s="82">
        <v>0</v>
      </c>
      <c r="BN521" s="82">
        <v>2708.19</v>
      </c>
      <c r="BO521" s="82">
        <v>216278.19</v>
      </c>
      <c r="BP521" s="82">
        <v>1810.7652308833062</v>
      </c>
      <c r="BQ521" s="82">
        <v>0</v>
      </c>
      <c r="BR521" s="82">
        <v>22.961540902869601</v>
      </c>
      <c r="BS521" s="89">
        <v>1833.7267717861757</v>
      </c>
      <c r="BT521" s="82">
        <v>9474.8290705968993</v>
      </c>
      <c r="BU521" s="82">
        <v>0</v>
      </c>
      <c r="BV521" s="82">
        <v>120.14626277426518</v>
      </c>
      <c r="BW521" s="82">
        <v>9594.9753333711651</v>
      </c>
      <c r="BX521" s="82">
        <v>9474.8290705968993</v>
      </c>
      <c r="BY521" s="82">
        <v>0</v>
      </c>
      <c r="BZ521" s="82">
        <v>120.14626277426518</v>
      </c>
      <c r="CA521" s="82">
        <v>9594.9753333711651</v>
      </c>
      <c r="CB521" s="82">
        <v>1117505.0249999999</v>
      </c>
      <c r="CC521" s="82">
        <v>0</v>
      </c>
      <c r="CD521" s="82">
        <v>14170.604175</v>
      </c>
      <c r="CE521" s="82">
        <v>1131675.6291749999</v>
      </c>
      <c r="CF521" s="82">
        <v>9474.8290705968993</v>
      </c>
      <c r="CG521" s="82">
        <v>0</v>
      </c>
      <c r="CH521" s="82">
        <v>120.14626277426518</v>
      </c>
      <c r="CI521" s="82">
        <v>9594.9753333711651</v>
      </c>
      <c r="CJ521" s="82" t="s">
        <v>96</v>
      </c>
      <c r="CK521" s="83">
        <v>1.4999999999999999E-2</v>
      </c>
      <c r="CL521" s="83">
        <v>3.5000000000000003E-2</v>
      </c>
      <c r="CM521" s="83">
        <v>0.26500000000000001</v>
      </c>
      <c r="CN521" s="82">
        <v>3559.5</v>
      </c>
      <c r="CO521" s="82">
        <v>8305.5</v>
      </c>
      <c r="CP521" s="82">
        <v>62884.5</v>
      </c>
      <c r="CQ521" s="82">
        <v>3559.5</v>
      </c>
      <c r="CR521" s="89">
        <v>3559.5</v>
      </c>
      <c r="CS521" s="82">
        <v>3559.5</v>
      </c>
      <c r="CT521" s="82">
        <v>8305.5</v>
      </c>
      <c r="CU521" s="82">
        <v>62884.5</v>
      </c>
      <c r="CV521" s="82">
        <v>3559.5</v>
      </c>
      <c r="CW521" s="82">
        <v>3559.5</v>
      </c>
    </row>
    <row r="522" spans="1:101">
      <c r="A522" s="86" t="s">
        <v>520</v>
      </c>
      <c r="B522" s="87" t="s">
        <v>1141</v>
      </c>
      <c r="C522" s="75" t="s">
        <v>2079</v>
      </c>
      <c r="D522" s="74" t="s">
        <v>2605</v>
      </c>
      <c r="E522" s="74" t="s">
        <v>520</v>
      </c>
      <c r="F522" s="74" t="s">
        <v>1141</v>
      </c>
      <c r="G522" s="74" t="s">
        <v>1142</v>
      </c>
      <c r="I522" s="74" t="s">
        <v>836</v>
      </c>
      <c r="J522" s="74" t="s">
        <v>2582</v>
      </c>
      <c r="K522" s="74" t="s">
        <v>100</v>
      </c>
      <c r="L522" s="74" t="s">
        <v>89</v>
      </c>
      <c r="M522" s="74" t="s">
        <v>90</v>
      </c>
      <c r="N522" s="74" t="s">
        <v>1144</v>
      </c>
      <c r="O522" s="76">
        <v>44525</v>
      </c>
      <c r="P522" s="76">
        <v>44469</v>
      </c>
      <c r="Q522" s="77">
        <v>1</v>
      </c>
      <c r="R522" s="74" t="s">
        <v>94</v>
      </c>
      <c r="S522" s="77">
        <v>749651.82</v>
      </c>
      <c r="T522" s="77">
        <v>749651.82</v>
      </c>
      <c r="U522" s="77">
        <v>9506</v>
      </c>
      <c r="V522" s="78">
        <v>5.5E-2</v>
      </c>
      <c r="W522" s="79">
        <v>1</v>
      </c>
      <c r="X522" s="77">
        <v>749651.82</v>
      </c>
      <c r="Y522" s="88">
        <v>749651.82</v>
      </c>
      <c r="Z522" s="77">
        <v>9506</v>
      </c>
      <c r="AA522" s="74">
        <v>0</v>
      </c>
      <c r="AB522" s="74">
        <v>0</v>
      </c>
      <c r="AD522" s="74">
        <v>0</v>
      </c>
      <c r="AE522" s="74">
        <v>0</v>
      </c>
      <c r="AF522" s="74">
        <v>0</v>
      </c>
      <c r="AG522" s="74">
        <v>0</v>
      </c>
      <c r="AI522" s="74">
        <v>4</v>
      </c>
      <c r="AJ522" s="74">
        <v>4</v>
      </c>
      <c r="AL522" s="74">
        <v>4</v>
      </c>
      <c r="AM522" s="74" t="s">
        <v>95</v>
      </c>
      <c r="AN522" s="74">
        <v>0</v>
      </c>
      <c r="AO522" s="74" t="s">
        <v>95</v>
      </c>
      <c r="AP522" s="74" t="s">
        <v>95</v>
      </c>
      <c r="AQ522" s="74">
        <v>1</v>
      </c>
      <c r="AS522" s="74">
        <v>1</v>
      </c>
      <c r="AT522" s="74" t="s">
        <v>92</v>
      </c>
      <c r="AU522" s="74" t="s">
        <v>2579</v>
      </c>
      <c r="AV522" s="74" t="s">
        <v>94</v>
      </c>
      <c r="AW522" s="77">
        <v>1000000</v>
      </c>
      <c r="AX522" s="77">
        <v>250348.18</v>
      </c>
      <c r="AY522" s="79">
        <v>1</v>
      </c>
      <c r="AZ522" s="77">
        <v>6485400</v>
      </c>
      <c r="BA522" s="77">
        <v>1623608.0865720001</v>
      </c>
      <c r="BB522" s="74" t="s">
        <v>93</v>
      </c>
      <c r="BC522" s="75" t="s">
        <v>2079</v>
      </c>
      <c r="BD522" s="82">
        <v>5720.368524755123</v>
      </c>
      <c r="BE522" s="82">
        <v>0</v>
      </c>
      <c r="BF522" s="82">
        <v>72.537439042464001</v>
      </c>
      <c r="BG522" s="82">
        <v>5792.905963797587</v>
      </c>
      <c r="BH522" s="82">
        <v>5720.368524755123</v>
      </c>
      <c r="BI522" s="82">
        <v>0</v>
      </c>
      <c r="BJ522" s="82">
        <v>72.537439042464001</v>
      </c>
      <c r="BK522" s="82">
        <v>5792.905963797587</v>
      </c>
      <c r="BL522" s="82">
        <v>674686.63799999992</v>
      </c>
      <c r="BM522" s="82">
        <v>0</v>
      </c>
      <c r="BN522" s="82">
        <v>8555.4</v>
      </c>
      <c r="BO522" s="82">
        <v>683242.03799999994</v>
      </c>
      <c r="BP522" s="82">
        <v>5720.368524755123</v>
      </c>
      <c r="BQ522" s="82">
        <v>0</v>
      </c>
      <c r="BR522" s="82">
        <v>72.537439042464001</v>
      </c>
      <c r="BS522" s="89">
        <v>5792.905963797587</v>
      </c>
      <c r="BT522" s="82">
        <v>29931.828305781182</v>
      </c>
      <c r="BU522" s="82">
        <v>0</v>
      </c>
      <c r="BV522" s="82">
        <v>379.55214978969286</v>
      </c>
      <c r="BW522" s="82">
        <v>30311.380455570874</v>
      </c>
      <c r="BX522" s="82">
        <v>29931.828305781182</v>
      </c>
      <c r="BY522" s="82">
        <v>0</v>
      </c>
      <c r="BZ522" s="82">
        <v>379.55214978969286</v>
      </c>
      <c r="CA522" s="82">
        <v>30311.380455570874</v>
      </c>
      <c r="CB522" s="82">
        <v>3530297.8333349996</v>
      </c>
      <c r="CC522" s="82">
        <v>0</v>
      </c>
      <c r="CD522" s="82">
        <v>44766.130499999999</v>
      </c>
      <c r="CE522" s="82">
        <v>3575063.9638349996</v>
      </c>
      <c r="CF522" s="82">
        <v>29931.828305781182</v>
      </c>
      <c r="CG522" s="82">
        <v>0</v>
      </c>
      <c r="CH522" s="82">
        <v>379.55214978969286</v>
      </c>
      <c r="CI522" s="82">
        <v>30311.380455570874</v>
      </c>
      <c r="CJ522" s="82" t="s">
        <v>96</v>
      </c>
      <c r="CK522" s="83">
        <v>1.4999999999999999E-2</v>
      </c>
      <c r="CL522" s="83">
        <v>3.5000000000000003E-2</v>
      </c>
      <c r="CM522" s="83">
        <v>0.26500000000000001</v>
      </c>
      <c r="CN522" s="82">
        <v>11244.777299999998</v>
      </c>
      <c r="CO522" s="82">
        <v>26237.813700000002</v>
      </c>
      <c r="CP522" s="82">
        <v>198657.7323</v>
      </c>
      <c r="CQ522" s="82">
        <v>11244.777299999998</v>
      </c>
      <c r="CR522" s="89">
        <v>11244.777299999998</v>
      </c>
      <c r="CS522" s="82">
        <v>11244.777299999998</v>
      </c>
      <c r="CT522" s="82">
        <v>26237.813700000002</v>
      </c>
      <c r="CU522" s="82">
        <v>198657.7323</v>
      </c>
      <c r="CV522" s="82">
        <v>11244.777299999998</v>
      </c>
      <c r="CW522" s="82">
        <v>11244.777299999998</v>
      </c>
    </row>
    <row r="523" spans="1:101">
      <c r="A523" s="86" t="s">
        <v>520</v>
      </c>
      <c r="B523" s="87" t="s">
        <v>1145</v>
      </c>
      <c r="C523" s="75" t="s">
        <v>2080</v>
      </c>
      <c r="D523" s="74" t="s">
        <v>2605</v>
      </c>
      <c r="E523" s="74" t="s">
        <v>520</v>
      </c>
      <c r="F523" s="74" t="s">
        <v>1145</v>
      </c>
      <c r="G523" s="74" t="s">
        <v>1146</v>
      </c>
      <c r="I523" s="74" t="s">
        <v>836</v>
      </c>
      <c r="J523" s="74" t="s">
        <v>2582</v>
      </c>
      <c r="K523" s="74" t="s">
        <v>100</v>
      </c>
      <c r="L523" s="74" t="s">
        <v>89</v>
      </c>
      <c r="M523" s="74" t="s">
        <v>90</v>
      </c>
      <c r="N523" s="74" t="s">
        <v>1148</v>
      </c>
      <c r="O523" s="76">
        <v>44525</v>
      </c>
      <c r="P523" s="76">
        <v>44469</v>
      </c>
      <c r="Q523" s="77">
        <v>1</v>
      </c>
      <c r="R523" s="74" t="s">
        <v>94</v>
      </c>
      <c r="S523" s="77">
        <v>1338242.6000000001</v>
      </c>
      <c r="T523" s="77">
        <v>1338242.6000000001</v>
      </c>
      <c r="U523" s="77">
        <v>16969.66</v>
      </c>
      <c r="V523" s="78">
        <v>5.5E-2</v>
      </c>
      <c r="W523" s="79">
        <v>1</v>
      </c>
      <c r="X523" s="77">
        <v>1338242.6000000001</v>
      </c>
      <c r="Y523" s="88">
        <v>1338242.6000000001</v>
      </c>
      <c r="Z523" s="77">
        <v>16969.66</v>
      </c>
      <c r="AA523" s="74">
        <v>0</v>
      </c>
      <c r="AB523" s="74">
        <v>0</v>
      </c>
      <c r="AD523" s="74">
        <v>0</v>
      </c>
      <c r="AE523" s="74">
        <v>0</v>
      </c>
      <c r="AF523" s="74">
        <v>0</v>
      </c>
      <c r="AG523" s="74">
        <v>0</v>
      </c>
      <c r="AI523" s="74">
        <v>4</v>
      </c>
      <c r="AJ523" s="74">
        <v>4</v>
      </c>
      <c r="AL523" s="74">
        <v>4</v>
      </c>
      <c r="AM523" s="74" t="s">
        <v>95</v>
      </c>
      <c r="AN523" s="74">
        <v>0</v>
      </c>
      <c r="AO523" s="74" t="s">
        <v>95</v>
      </c>
      <c r="AP523" s="74" t="s">
        <v>95</v>
      </c>
      <c r="AQ523" s="74">
        <v>1</v>
      </c>
      <c r="AS523" s="74">
        <v>1</v>
      </c>
      <c r="AT523" s="74" t="s">
        <v>92</v>
      </c>
      <c r="AU523" s="74" t="s">
        <v>2579</v>
      </c>
      <c r="AV523" s="74" t="s">
        <v>94</v>
      </c>
      <c r="AW523" s="77">
        <v>3000000</v>
      </c>
      <c r="AX523" s="77">
        <v>1661757.4</v>
      </c>
      <c r="AY523" s="79">
        <v>1</v>
      </c>
      <c r="AZ523" s="77">
        <v>19456200</v>
      </c>
      <c r="BA523" s="77">
        <v>10777161.44196</v>
      </c>
      <c r="BB523" s="74" t="s">
        <v>93</v>
      </c>
      <c r="BC523" s="75" t="s">
        <v>2080</v>
      </c>
      <c r="BD523" s="82">
        <v>10211.72848953593</v>
      </c>
      <c r="BE523" s="82">
        <v>0</v>
      </c>
      <c r="BF523" s="82">
        <v>129.49039320653691</v>
      </c>
      <c r="BG523" s="82">
        <v>10341.218882742467</v>
      </c>
      <c r="BH523" s="82">
        <v>10211.72848953593</v>
      </c>
      <c r="BI523" s="82">
        <v>0</v>
      </c>
      <c r="BJ523" s="82">
        <v>129.49039320653691</v>
      </c>
      <c r="BK523" s="82">
        <v>10341.218882742467</v>
      </c>
      <c r="BL523" s="82">
        <v>1204418.3400000001</v>
      </c>
      <c r="BM523" s="82">
        <v>0</v>
      </c>
      <c r="BN523" s="82">
        <v>15272.694</v>
      </c>
      <c r="BO523" s="82">
        <v>1219691.034</v>
      </c>
      <c r="BP523" s="82">
        <v>10211.72848953593</v>
      </c>
      <c r="BQ523" s="82">
        <v>0</v>
      </c>
      <c r="BR523" s="82">
        <v>129.49039320653691</v>
      </c>
      <c r="BS523" s="89">
        <v>10341.218882742467</v>
      </c>
      <c r="BT523" s="82">
        <v>53432.86932149675</v>
      </c>
      <c r="BU523" s="82">
        <v>0</v>
      </c>
      <c r="BV523" s="82">
        <v>677.55848245320431</v>
      </c>
      <c r="BW523" s="82">
        <v>54110.427803949955</v>
      </c>
      <c r="BX523" s="82">
        <v>53432.86932149675</v>
      </c>
      <c r="BY523" s="82">
        <v>0</v>
      </c>
      <c r="BZ523" s="82">
        <v>677.55848245320431</v>
      </c>
      <c r="CA523" s="82">
        <v>54110.427803949955</v>
      </c>
      <c r="CB523" s="82">
        <v>6302118.9640500005</v>
      </c>
      <c r="CC523" s="82">
        <v>0</v>
      </c>
      <c r="CD523" s="82">
        <v>79914.371354999996</v>
      </c>
      <c r="CE523" s="82">
        <v>6382033.3354049996</v>
      </c>
      <c r="CF523" s="82">
        <v>53432.86932149675</v>
      </c>
      <c r="CG523" s="82">
        <v>0</v>
      </c>
      <c r="CH523" s="82">
        <v>677.55848245320431</v>
      </c>
      <c r="CI523" s="82">
        <v>54110.427803949955</v>
      </c>
      <c r="CJ523" s="82" t="s">
        <v>96</v>
      </c>
      <c r="CK523" s="83">
        <v>1.4999999999999999E-2</v>
      </c>
      <c r="CL523" s="83">
        <v>3.5000000000000003E-2</v>
      </c>
      <c r="CM523" s="83">
        <v>0.26500000000000001</v>
      </c>
      <c r="CN523" s="82">
        <v>20073.638999999999</v>
      </c>
      <c r="CO523" s="82">
        <v>46838.491000000009</v>
      </c>
      <c r="CP523" s="82">
        <v>354634.28900000005</v>
      </c>
      <c r="CQ523" s="82">
        <v>20073.638999999999</v>
      </c>
      <c r="CR523" s="89">
        <v>20073.638999999999</v>
      </c>
      <c r="CS523" s="82">
        <v>20073.638999999999</v>
      </c>
      <c r="CT523" s="82">
        <v>46838.491000000009</v>
      </c>
      <c r="CU523" s="82">
        <v>354634.28900000005</v>
      </c>
      <c r="CV523" s="82">
        <v>20073.638999999999</v>
      </c>
      <c r="CW523" s="82">
        <v>20073.638999999999</v>
      </c>
    </row>
    <row r="524" spans="1:101">
      <c r="A524" s="86" t="s">
        <v>520</v>
      </c>
      <c r="B524" s="87" t="s">
        <v>1149</v>
      </c>
      <c r="C524" s="75" t="s">
        <v>2081</v>
      </c>
      <c r="D524" s="74" t="s">
        <v>2605</v>
      </c>
      <c r="E524" s="74" t="s">
        <v>520</v>
      </c>
      <c r="F524" s="74" t="s">
        <v>1149</v>
      </c>
      <c r="G524" s="74" t="s">
        <v>1150</v>
      </c>
      <c r="I524" s="74" t="s">
        <v>836</v>
      </c>
      <c r="J524" s="74" t="s">
        <v>2582</v>
      </c>
      <c r="K524" s="74" t="s">
        <v>100</v>
      </c>
      <c r="L524" s="74" t="s">
        <v>89</v>
      </c>
      <c r="M524" s="74" t="s">
        <v>90</v>
      </c>
      <c r="N524" s="74" t="s">
        <v>1152</v>
      </c>
      <c r="O524" s="76">
        <v>44525</v>
      </c>
      <c r="P524" s="76">
        <v>44469</v>
      </c>
      <c r="Q524" s="77">
        <v>1</v>
      </c>
      <c r="R524" s="74" t="s">
        <v>94</v>
      </c>
      <c r="S524" s="77">
        <v>1135335.25</v>
      </c>
      <c r="T524" s="77">
        <v>1135335.25</v>
      </c>
      <c r="U524" s="77">
        <v>14396.68</v>
      </c>
      <c r="V524" s="78">
        <v>5.5E-2</v>
      </c>
      <c r="W524" s="79">
        <v>1</v>
      </c>
      <c r="X524" s="77">
        <v>1135335.25</v>
      </c>
      <c r="Y524" s="88">
        <v>1135335.25</v>
      </c>
      <c r="Z524" s="77">
        <v>14396.68</v>
      </c>
      <c r="AA524" s="74">
        <v>0</v>
      </c>
      <c r="AB524" s="74">
        <v>0</v>
      </c>
      <c r="AD524" s="74">
        <v>0</v>
      </c>
      <c r="AE524" s="74">
        <v>0</v>
      </c>
      <c r="AF524" s="74">
        <v>0</v>
      </c>
      <c r="AG524" s="74">
        <v>0</v>
      </c>
      <c r="AI524" s="74">
        <v>4</v>
      </c>
      <c r="AJ524" s="74">
        <v>4</v>
      </c>
      <c r="AL524" s="74">
        <v>4</v>
      </c>
      <c r="AM524" s="74" t="s">
        <v>95</v>
      </c>
      <c r="AN524" s="74">
        <v>0</v>
      </c>
      <c r="AO524" s="74" t="s">
        <v>95</v>
      </c>
      <c r="AP524" s="74" t="s">
        <v>95</v>
      </c>
      <c r="AQ524" s="74">
        <v>1</v>
      </c>
      <c r="AS524" s="74">
        <v>1</v>
      </c>
      <c r="AT524" s="74" t="s">
        <v>92</v>
      </c>
      <c r="AU524" s="74" t="s">
        <v>2579</v>
      </c>
      <c r="AV524" s="74" t="s">
        <v>94</v>
      </c>
      <c r="AW524" s="77">
        <v>2000000</v>
      </c>
      <c r="AX524" s="77">
        <v>864664.75</v>
      </c>
      <c r="AY524" s="79">
        <v>1</v>
      </c>
      <c r="AZ524" s="77">
        <v>12970800</v>
      </c>
      <c r="BA524" s="77">
        <v>5607696.7696500001</v>
      </c>
      <c r="BB524" s="74" t="s">
        <v>93</v>
      </c>
      <c r="BC524" s="75" t="s">
        <v>2081</v>
      </c>
      <c r="BD524" s="82">
        <v>8663.4032705276259</v>
      </c>
      <c r="BE524" s="82">
        <v>0</v>
      </c>
      <c r="BF524" s="82">
        <v>109.85675340983175</v>
      </c>
      <c r="BG524" s="82">
        <v>8773.2600239374569</v>
      </c>
      <c r="BH524" s="82">
        <v>8663.4032705276259</v>
      </c>
      <c r="BI524" s="82">
        <v>0</v>
      </c>
      <c r="BJ524" s="82">
        <v>109.85675340983175</v>
      </c>
      <c r="BK524" s="82">
        <v>8773.2600239374569</v>
      </c>
      <c r="BL524" s="82">
        <v>1021801.725</v>
      </c>
      <c r="BM524" s="82">
        <v>0</v>
      </c>
      <c r="BN524" s="82">
        <v>12957.012000000001</v>
      </c>
      <c r="BO524" s="82">
        <v>1034758.737</v>
      </c>
      <c r="BP524" s="82">
        <v>8663.4032705276259</v>
      </c>
      <c r="BQ524" s="82">
        <v>0</v>
      </c>
      <c r="BR524" s="82">
        <v>109.85675340983175</v>
      </c>
      <c r="BS524" s="89">
        <v>8773.2600239374569</v>
      </c>
      <c r="BT524" s="82">
        <v>45331.257613035799</v>
      </c>
      <c r="BU524" s="82">
        <v>0</v>
      </c>
      <c r="BV524" s="82">
        <v>574.82546221694463</v>
      </c>
      <c r="BW524" s="82">
        <v>45906.08307525274</v>
      </c>
      <c r="BX524" s="82">
        <v>45331.257613035799</v>
      </c>
      <c r="BY524" s="82">
        <v>0</v>
      </c>
      <c r="BZ524" s="82">
        <v>574.82546221694463</v>
      </c>
      <c r="CA524" s="82">
        <v>45906.08307525274</v>
      </c>
      <c r="CB524" s="82">
        <v>5346577.5260624997</v>
      </c>
      <c r="CC524" s="82">
        <v>0</v>
      </c>
      <c r="CD524" s="82">
        <v>67797.565289999999</v>
      </c>
      <c r="CE524" s="82">
        <v>5414375.0913525</v>
      </c>
      <c r="CF524" s="82">
        <v>45331.257613035799</v>
      </c>
      <c r="CG524" s="82">
        <v>0</v>
      </c>
      <c r="CH524" s="82">
        <v>574.82546221694463</v>
      </c>
      <c r="CI524" s="82">
        <v>45906.08307525274</v>
      </c>
      <c r="CJ524" s="82" t="s">
        <v>96</v>
      </c>
      <c r="CK524" s="83">
        <v>1.4999999999999999E-2</v>
      </c>
      <c r="CL524" s="83">
        <v>3.5000000000000003E-2</v>
      </c>
      <c r="CM524" s="83">
        <v>0.26500000000000001</v>
      </c>
      <c r="CN524" s="82">
        <v>17030.028749999998</v>
      </c>
      <c r="CO524" s="82">
        <v>39736.733750000007</v>
      </c>
      <c r="CP524" s="82">
        <v>300863.84125</v>
      </c>
      <c r="CQ524" s="82">
        <v>17030.028749999998</v>
      </c>
      <c r="CR524" s="89">
        <v>17030.028749999998</v>
      </c>
      <c r="CS524" s="82">
        <v>17030.028749999998</v>
      </c>
      <c r="CT524" s="82">
        <v>39736.733750000007</v>
      </c>
      <c r="CU524" s="82">
        <v>300863.84125</v>
      </c>
      <c r="CV524" s="82">
        <v>17030.028749999998</v>
      </c>
      <c r="CW524" s="82">
        <v>17030.028749999998</v>
      </c>
    </row>
    <row r="525" spans="1:101">
      <c r="A525" s="86" t="s">
        <v>520</v>
      </c>
      <c r="B525" s="87" t="s">
        <v>1153</v>
      </c>
      <c r="C525" s="75" t="s">
        <v>2082</v>
      </c>
      <c r="D525" s="74" t="s">
        <v>2605</v>
      </c>
      <c r="E525" s="74" t="s">
        <v>520</v>
      </c>
      <c r="F525" s="74" t="s">
        <v>1153</v>
      </c>
      <c r="G525" s="74" t="s">
        <v>1154</v>
      </c>
      <c r="I525" s="74" t="s">
        <v>836</v>
      </c>
      <c r="J525" s="74" t="s">
        <v>2582</v>
      </c>
      <c r="K525" s="74" t="s">
        <v>100</v>
      </c>
      <c r="L525" s="74" t="s">
        <v>89</v>
      </c>
      <c r="M525" s="74" t="s">
        <v>90</v>
      </c>
      <c r="N525" s="74" t="s">
        <v>1156</v>
      </c>
      <c r="O525" s="76">
        <v>44525</v>
      </c>
      <c r="P525" s="76">
        <v>44469</v>
      </c>
      <c r="Q525" s="77">
        <v>1</v>
      </c>
      <c r="R525" s="74" t="s">
        <v>94</v>
      </c>
      <c r="S525" s="77">
        <v>376233.94</v>
      </c>
      <c r="T525" s="77">
        <v>376233.94</v>
      </c>
      <c r="U525" s="77">
        <v>4770.8599999999997</v>
      </c>
      <c r="V525" s="78">
        <v>5.5E-2</v>
      </c>
      <c r="W525" s="79">
        <v>1</v>
      </c>
      <c r="X525" s="77">
        <v>376233.94</v>
      </c>
      <c r="Y525" s="88">
        <v>376233.94</v>
      </c>
      <c r="Z525" s="77">
        <v>4770.8599999999997</v>
      </c>
      <c r="AA525" s="74">
        <v>0</v>
      </c>
      <c r="AB525" s="74">
        <v>0</v>
      </c>
      <c r="AD525" s="74">
        <v>0</v>
      </c>
      <c r="AE525" s="74">
        <v>0</v>
      </c>
      <c r="AF525" s="74">
        <v>0</v>
      </c>
      <c r="AG525" s="74">
        <v>0</v>
      </c>
      <c r="AI525" s="74">
        <v>4</v>
      </c>
      <c r="AJ525" s="74">
        <v>4</v>
      </c>
      <c r="AL525" s="74">
        <v>4</v>
      </c>
      <c r="AM525" s="74" t="s">
        <v>95</v>
      </c>
      <c r="AN525" s="74">
        <v>0</v>
      </c>
      <c r="AO525" s="74" t="s">
        <v>95</v>
      </c>
      <c r="AP525" s="74" t="s">
        <v>95</v>
      </c>
      <c r="AQ525" s="74">
        <v>1</v>
      </c>
      <c r="AS525" s="74">
        <v>1</v>
      </c>
      <c r="AT525" s="74" t="s">
        <v>92</v>
      </c>
      <c r="AU525" s="74" t="s">
        <v>2579</v>
      </c>
      <c r="AV525" s="74" t="s">
        <v>94</v>
      </c>
      <c r="AW525" s="77">
        <v>500000</v>
      </c>
      <c r="AX525" s="77">
        <v>123766.06</v>
      </c>
      <c r="AY525" s="79">
        <v>1</v>
      </c>
      <c r="AZ525" s="77">
        <v>3242700</v>
      </c>
      <c r="BA525" s="77">
        <v>802672.40552400006</v>
      </c>
      <c r="BB525" s="74" t="s">
        <v>93</v>
      </c>
      <c r="BC525" s="75" t="s">
        <v>2082</v>
      </c>
      <c r="BD525" s="82">
        <v>2870.9285176158282</v>
      </c>
      <c r="BE525" s="82">
        <v>0</v>
      </c>
      <c r="BF525" s="82">
        <v>36.405003832330088</v>
      </c>
      <c r="BG525" s="82">
        <v>2907.3335214481585</v>
      </c>
      <c r="BH525" s="82">
        <v>2870.9285176158282</v>
      </c>
      <c r="BI525" s="82">
        <v>0</v>
      </c>
      <c r="BJ525" s="82">
        <v>36.405003832330088</v>
      </c>
      <c r="BK525" s="82">
        <v>2907.3335214481585</v>
      </c>
      <c r="BL525" s="82">
        <v>338610.54599999997</v>
      </c>
      <c r="BM525" s="82">
        <v>0</v>
      </c>
      <c r="BN525" s="82">
        <v>4293.7739999999994</v>
      </c>
      <c r="BO525" s="82">
        <v>342904.32000000001</v>
      </c>
      <c r="BP525" s="82">
        <v>2870.9285176158282</v>
      </c>
      <c r="BQ525" s="82">
        <v>0</v>
      </c>
      <c r="BR525" s="82">
        <v>36.405003832330088</v>
      </c>
      <c r="BS525" s="89">
        <v>2907.3335214481585</v>
      </c>
      <c r="BT525" s="82">
        <v>15022.133468424821</v>
      </c>
      <c r="BU525" s="82">
        <v>0</v>
      </c>
      <c r="BV525" s="82">
        <v>190.48918255266719</v>
      </c>
      <c r="BW525" s="82">
        <v>15212.62265097749</v>
      </c>
      <c r="BX525" s="82">
        <v>15022.133468424821</v>
      </c>
      <c r="BY525" s="82">
        <v>0</v>
      </c>
      <c r="BZ525" s="82">
        <v>190.48918255266719</v>
      </c>
      <c r="CA525" s="82">
        <v>15212.62265097749</v>
      </c>
      <c r="CB525" s="82">
        <v>1771779.6819449998</v>
      </c>
      <c r="CC525" s="82">
        <v>0</v>
      </c>
      <c r="CD525" s="82">
        <v>22467.172454999996</v>
      </c>
      <c r="CE525" s="82">
        <v>1794246.8544000001</v>
      </c>
      <c r="CF525" s="82">
        <v>15022.133468424821</v>
      </c>
      <c r="CG525" s="82">
        <v>0</v>
      </c>
      <c r="CH525" s="82">
        <v>190.48918255266719</v>
      </c>
      <c r="CI525" s="82">
        <v>15212.62265097749</v>
      </c>
      <c r="CJ525" s="82" t="s">
        <v>96</v>
      </c>
      <c r="CK525" s="83">
        <v>1.4999999999999999E-2</v>
      </c>
      <c r="CL525" s="83">
        <v>3.5000000000000003E-2</v>
      </c>
      <c r="CM525" s="83">
        <v>0.26500000000000001</v>
      </c>
      <c r="CN525" s="82">
        <v>5643.5091000000002</v>
      </c>
      <c r="CO525" s="82">
        <v>13168.187900000001</v>
      </c>
      <c r="CP525" s="82">
        <v>99701.994100000011</v>
      </c>
      <c r="CQ525" s="82">
        <v>5643.5091000000002</v>
      </c>
      <c r="CR525" s="89">
        <v>5643.5091000000002</v>
      </c>
      <c r="CS525" s="82">
        <v>5643.5091000000002</v>
      </c>
      <c r="CT525" s="82">
        <v>13168.187900000001</v>
      </c>
      <c r="CU525" s="82">
        <v>99701.994100000011</v>
      </c>
      <c r="CV525" s="82">
        <v>5643.5091000000002</v>
      </c>
      <c r="CW525" s="82">
        <v>5643.5091000000002</v>
      </c>
    </row>
    <row r="526" spans="1:101">
      <c r="A526" s="86" t="s">
        <v>520</v>
      </c>
      <c r="B526" s="87" t="s">
        <v>1157</v>
      </c>
      <c r="C526" s="75" t="s">
        <v>2083</v>
      </c>
      <c r="D526" s="74" t="s">
        <v>2605</v>
      </c>
      <c r="E526" s="74" t="s">
        <v>520</v>
      </c>
      <c r="F526" s="74" t="s">
        <v>1157</v>
      </c>
      <c r="G526" s="74" t="s">
        <v>1158</v>
      </c>
      <c r="I526" s="74" t="s">
        <v>836</v>
      </c>
      <c r="J526" s="74" t="s">
        <v>2582</v>
      </c>
      <c r="K526" s="74" t="s">
        <v>100</v>
      </c>
      <c r="L526" s="74" t="s">
        <v>89</v>
      </c>
      <c r="M526" s="74" t="s">
        <v>90</v>
      </c>
      <c r="N526" s="74" t="s">
        <v>1160</v>
      </c>
      <c r="O526" s="76">
        <v>44525</v>
      </c>
      <c r="P526" s="76">
        <v>44469</v>
      </c>
      <c r="Q526" s="77">
        <v>1</v>
      </c>
      <c r="R526" s="74" t="s">
        <v>94</v>
      </c>
      <c r="S526" s="77">
        <v>450000</v>
      </c>
      <c r="T526" s="77">
        <v>450000</v>
      </c>
      <c r="U526" s="77">
        <v>5706.25</v>
      </c>
      <c r="V526" s="78">
        <v>5.5E-2</v>
      </c>
      <c r="W526" s="79">
        <v>1</v>
      </c>
      <c r="X526" s="77">
        <v>450000</v>
      </c>
      <c r="Y526" s="88">
        <v>450000</v>
      </c>
      <c r="Z526" s="77">
        <v>5706.25</v>
      </c>
      <c r="AA526" s="74">
        <v>0</v>
      </c>
      <c r="AB526" s="74">
        <v>0</v>
      </c>
      <c r="AD526" s="74">
        <v>0</v>
      </c>
      <c r="AE526" s="74">
        <v>0</v>
      </c>
      <c r="AF526" s="74">
        <v>0</v>
      </c>
      <c r="AG526" s="74">
        <v>0</v>
      </c>
      <c r="AI526" s="74">
        <v>4</v>
      </c>
      <c r="AJ526" s="74">
        <v>4</v>
      </c>
      <c r="AL526" s="74">
        <v>4</v>
      </c>
      <c r="AM526" s="74" t="s">
        <v>95</v>
      </c>
      <c r="AN526" s="74">
        <v>0</v>
      </c>
      <c r="AO526" s="74" t="s">
        <v>95</v>
      </c>
      <c r="AP526" s="74" t="s">
        <v>95</v>
      </c>
      <c r="AQ526" s="74">
        <v>1</v>
      </c>
      <c r="AS526" s="74">
        <v>1</v>
      </c>
      <c r="AT526" s="74" t="s">
        <v>92</v>
      </c>
      <c r="AU526" s="74" t="s">
        <v>2579</v>
      </c>
      <c r="AV526" s="74" t="s">
        <v>94</v>
      </c>
      <c r="AW526" s="77">
        <v>2000000</v>
      </c>
      <c r="AX526" s="77">
        <v>1550000</v>
      </c>
      <c r="AY526" s="79">
        <v>1</v>
      </c>
      <c r="AZ526" s="77">
        <v>12970800</v>
      </c>
      <c r="BA526" s="77">
        <v>10052370</v>
      </c>
      <c r="BB526" s="74" t="s">
        <v>93</v>
      </c>
      <c r="BC526" s="75" t="s">
        <v>2083</v>
      </c>
      <c r="BD526" s="82">
        <v>3433.8152292350937</v>
      </c>
      <c r="BE526" s="82">
        <v>0</v>
      </c>
      <c r="BF526" s="82">
        <v>43.542684781828342</v>
      </c>
      <c r="BG526" s="82">
        <v>3477.3579140169222</v>
      </c>
      <c r="BH526" s="82">
        <v>3433.8152292350937</v>
      </c>
      <c r="BI526" s="82">
        <v>0</v>
      </c>
      <c r="BJ526" s="82">
        <v>43.542684781828342</v>
      </c>
      <c r="BK526" s="82">
        <v>3477.3579140169222</v>
      </c>
      <c r="BL526" s="82">
        <v>405000</v>
      </c>
      <c r="BM526" s="82">
        <v>0</v>
      </c>
      <c r="BN526" s="82">
        <v>5135.625</v>
      </c>
      <c r="BO526" s="82">
        <v>410135.625</v>
      </c>
      <c r="BP526" s="82">
        <v>3433.8152292350937</v>
      </c>
      <c r="BQ526" s="82">
        <v>0</v>
      </c>
      <c r="BR526" s="82">
        <v>43.542684781828342</v>
      </c>
      <c r="BS526" s="89">
        <v>3477.3579140169222</v>
      </c>
      <c r="BT526" s="82">
        <v>17967.438186972628</v>
      </c>
      <c r="BU526" s="82">
        <v>0</v>
      </c>
      <c r="BV526" s="82">
        <v>227.83709812091681</v>
      </c>
      <c r="BW526" s="82">
        <v>18195.275285093547</v>
      </c>
      <c r="BX526" s="82">
        <v>17967.438186972628</v>
      </c>
      <c r="BY526" s="82">
        <v>0</v>
      </c>
      <c r="BZ526" s="82">
        <v>227.83709812091681</v>
      </c>
      <c r="CA526" s="82">
        <v>18195.275285093547</v>
      </c>
      <c r="CB526" s="82">
        <v>2119162.5</v>
      </c>
      <c r="CC526" s="82">
        <v>0</v>
      </c>
      <c r="CD526" s="82">
        <v>26872.157812499998</v>
      </c>
      <c r="CE526" s="82">
        <v>2146034.6578124999</v>
      </c>
      <c r="CF526" s="82">
        <v>17967.438186972628</v>
      </c>
      <c r="CG526" s="82">
        <v>0</v>
      </c>
      <c r="CH526" s="82">
        <v>227.83709812091681</v>
      </c>
      <c r="CI526" s="82">
        <v>18195.275285093547</v>
      </c>
      <c r="CJ526" s="82" t="s">
        <v>96</v>
      </c>
      <c r="CK526" s="83">
        <v>1.4999999999999999E-2</v>
      </c>
      <c r="CL526" s="83">
        <v>3.5000000000000003E-2</v>
      </c>
      <c r="CM526" s="83">
        <v>0.26500000000000001</v>
      </c>
      <c r="CN526" s="82">
        <v>6750</v>
      </c>
      <c r="CO526" s="82">
        <v>15750.000000000002</v>
      </c>
      <c r="CP526" s="82">
        <v>119250</v>
      </c>
      <c r="CQ526" s="82">
        <v>6750</v>
      </c>
      <c r="CR526" s="89">
        <v>6750</v>
      </c>
      <c r="CS526" s="82">
        <v>6750</v>
      </c>
      <c r="CT526" s="82">
        <v>15750.000000000002</v>
      </c>
      <c r="CU526" s="82">
        <v>119250</v>
      </c>
      <c r="CV526" s="82">
        <v>6750</v>
      </c>
      <c r="CW526" s="82">
        <v>6750</v>
      </c>
    </row>
    <row r="527" spans="1:101">
      <c r="A527" s="86" t="s">
        <v>520</v>
      </c>
      <c r="B527" s="87" t="s">
        <v>1161</v>
      </c>
      <c r="C527" s="75" t="s">
        <v>2084</v>
      </c>
      <c r="D527" s="74" t="s">
        <v>2605</v>
      </c>
      <c r="E527" s="74" t="s">
        <v>520</v>
      </c>
      <c r="F527" s="74" t="s">
        <v>1161</v>
      </c>
      <c r="G527" s="74" t="s">
        <v>1162</v>
      </c>
      <c r="I527" s="74" t="s">
        <v>836</v>
      </c>
      <c r="J527" s="74" t="s">
        <v>2582</v>
      </c>
      <c r="K527" s="74" t="s">
        <v>100</v>
      </c>
      <c r="L527" s="74" t="s">
        <v>89</v>
      </c>
      <c r="M527" s="74" t="s">
        <v>90</v>
      </c>
      <c r="N527" s="74" t="s">
        <v>1164</v>
      </c>
      <c r="O527" s="76">
        <v>44525</v>
      </c>
      <c r="P527" s="76">
        <v>44469</v>
      </c>
      <c r="Q527" s="77">
        <v>1</v>
      </c>
      <c r="R527" s="74" t="s">
        <v>94</v>
      </c>
      <c r="S527" s="77">
        <v>237065.95</v>
      </c>
      <c r="T527" s="77">
        <v>237065.95</v>
      </c>
      <c r="U527" s="77">
        <v>3006.13</v>
      </c>
      <c r="V527" s="78">
        <v>5.5E-2</v>
      </c>
      <c r="W527" s="79">
        <v>1</v>
      </c>
      <c r="X527" s="77">
        <v>237065.95</v>
      </c>
      <c r="Y527" s="88">
        <v>237065.95</v>
      </c>
      <c r="Z527" s="77">
        <v>3006.13</v>
      </c>
      <c r="AA527" s="74">
        <v>0</v>
      </c>
      <c r="AB527" s="74">
        <v>0</v>
      </c>
      <c r="AD527" s="74">
        <v>0</v>
      </c>
      <c r="AE527" s="74">
        <v>0</v>
      </c>
      <c r="AF527" s="74">
        <v>0</v>
      </c>
      <c r="AG527" s="74">
        <v>0</v>
      </c>
      <c r="AI527" s="74">
        <v>4</v>
      </c>
      <c r="AJ527" s="74">
        <v>4</v>
      </c>
      <c r="AL527" s="74">
        <v>4</v>
      </c>
      <c r="AM527" s="74" t="s">
        <v>95</v>
      </c>
      <c r="AN527" s="74">
        <v>0</v>
      </c>
      <c r="AO527" s="74" t="s">
        <v>95</v>
      </c>
      <c r="AP527" s="74" t="s">
        <v>95</v>
      </c>
      <c r="AQ527" s="74">
        <v>1</v>
      </c>
      <c r="AS527" s="74">
        <v>1</v>
      </c>
      <c r="AT527" s="74" t="s">
        <v>92</v>
      </c>
      <c r="AU527" s="74" t="s">
        <v>2579</v>
      </c>
      <c r="AV527" s="74" t="s">
        <v>94</v>
      </c>
      <c r="AW527" s="77">
        <v>1000000</v>
      </c>
      <c r="AX527" s="77">
        <v>762934.05</v>
      </c>
      <c r="AY527" s="79">
        <v>1</v>
      </c>
      <c r="AZ527" s="77">
        <v>6485400</v>
      </c>
      <c r="BA527" s="77">
        <v>4947932.4878700003</v>
      </c>
      <c r="BB527" s="74" t="s">
        <v>93</v>
      </c>
      <c r="BC527" s="75" t="s">
        <v>2084</v>
      </c>
      <c r="BD527" s="82">
        <v>1808.9792654290786</v>
      </c>
      <c r="BE527" s="82">
        <v>0</v>
      </c>
      <c r="BF527" s="82">
        <v>22.938877722356651</v>
      </c>
      <c r="BG527" s="82">
        <v>1831.9181431514353</v>
      </c>
      <c r="BH527" s="82">
        <v>1808.9792654290786</v>
      </c>
      <c r="BI527" s="82">
        <v>0</v>
      </c>
      <c r="BJ527" s="82">
        <v>22.938877722356651</v>
      </c>
      <c r="BK527" s="82">
        <v>1831.9181431514353</v>
      </c>
      <c r="BL527" s="82">
        <v>213359.35500000001</v>
      </c>
      <c r="BM527" s="82">
        <v>0</v>
      </c>
      <c r="BN527" s="82">
        <v>2705.5170000000003</v>
      </c>
      <c r="BO527" s="82">
        <v>216064.872</v>
      </c>
      <c r="BP527" s="82">
        <v>1808.9792654290786</v>
      </c>
      <c r="BQ527" s="82">
        <v>0</v>
      </c>
      <c r="BR527" s="82">
        <v>22.938877722356651</v>
      </c>
      <c r="BS527" s="89">
        <v>1831.9181431514353</v>
      </c>
      <c r="BT527" s="82">
        <v>9465.4840063576539</v>
      </c>
      <c r="BU527" s="82">
        <v>0</v>
      </c>
      <c r="BV527" s="82">
        <v>120.02767768223117</v>
      </c>
      <c r="BW527" s="82">
        <v>9585.5116840398841</v>
      </c>
      <c r="BX527" s="82">
        <v>9465.4840063576539</v>
      </c>
      <c r="BY527" s="82">
        <v>0</v>
      </c>
      <c r="BZ527" s="82">
        <v>120.02767768223117</v>
      </c>
      <c r="CA527" s="82">
        <v>9585.5116840398841</v>
      </c>
      <c r="CB527" s="82">
        <v>1116402.8250375001</v>
      </c>
      <c r="CC527" s="82">
        <v>0</v>
      </c>
      <c r="CD527" s="82">
        <v>14156.617702500002</v>
      </c>
      <c r="CE527" s="82">
        <v>1130559.4427400001</v>
      </c>
      <c r="CF527" s="82">
        <v>9465.4840063576539</v>
      </c>
      <c r="CG527" s="82">
        <v>0</v>
      </c>
      <c r="CH527" s="82">
        <v>120.02767768223117</v>
      </c>
      <c r="CI527" s="82">
        <v>9585.5116840398841</v>
      </c>
      <c r="CJ527" s="82" t="s">
        <v>96</v>
      </c>
      <c r="CK527" s="83">
        <v>1.4999999999999999E-2</v>
      </c>
      <c r="CL527" s="83">
        <v>3.5000000000000003E-2</v>
      </c>
      <c r="CM527" s="83">
        <v>0.26500000000000001</v>
      </c>
      <c r="CN527" s="82">
        <v>3555.9892500000001</v>
      </c>
      <c r="CO527" s="82">
        <v>8297.3082500000019</v>
      </c>
      <c r="CP527" s="82">
        <v>62822.476750000009</v>
      </c>
      <c r="CQ527" s="82">
        <v>3555.9892500000001</v>
      </c>
      <c r="CR527" s="89">
        <v>3555.9892500000001</v>
      </c>
      <c r="CS527" s="82">
        <v>3555.9892500000001</v>
      </c>
      <c r="CT527" s="82">
        <v>8297.3082500000019</v>
      </c>
      <c r="CU527" s="82">
        <v>62822.476750000009</v>
      </c>
      <c r="CV527" s="82">
        <v>3555.9892500000001</v>
      </c>
      <c r="CW527" s="82">
        <v>3555.9892500000001</v>
      </c>
    </row>
    <row r="528" spans="1:101">
      <c r="A528" s="86" t="s">
        <v>520</v>
      </c>
      <c r="B528" s="87" t="s">
        <v>1165</v>
      </c>
      <c r="C528" s="75" t="s">
        <v>2085</v>
      </c>
      <c r="D528" s="74" t="s">
        <v>2605</v>
      </c>
      <c r="E528" s="74" t="s">
        <v>520</v>
      </c>
      <c r="F528" s="74" t="s">
        <v>1165</v>
      </c>
      <c r="G528" s="74" t="s">
        <v>1166</v>
      </c>
      <c r="I528" s="74" t="s">
        <v>836</v>
      </c>
      <c r="J528" s="74" t="s">
        <v>2582</v>
      </c>
      <c r="K528" s="74" t="s">
        <v>100</v>
      </c>
      <c r="L528" s="74" t="s">
        <v>89</v>
      </c>
      <c r="M528" s="74" t="s">
        <v>90</v>
      </c>
      <c r="N528" s="74" t="s">
        <v>1168</v>
      </c>
      <c r="O528" s="76">
        <v>44525</v>
      </c>
      <c r="P528" s="76">
        <v>44469</v>
      </c>
      <c r="Q528" s="77">
        <v>1</v>
      </c>
      <c r="R528" s="74" t="s">
        <v>94</v>
      </c>
      <c r="S528" s="77">
        <v>73164.7</v>
      </c>
      <c r="T528" s="77">
        <v>73164.7</v>
      </c>
      <c r="U528" s="77">
        <v>927.77</v>
      </c>
      <c r="V528" s="78">
        <v>5.5E-2</v>
      </c>
      <c r="W528" s="79">
        <v>1</v>
      </c>
      <c r="X528" s="77">
        <v>73164.7</v>
      </c>
      <c r="Y528" s="88">
        <v>73164.7</v>
      </c>
      <c r="Z528" s="77">
        <v>927.77</v>
      </c>
      <c r="AA528" s="74">
        <v>0</v>
      </c>
      <c r="AB528" s="74">
        <v>0</v>
      </c>
      <c r="AD528" s="74">
        <v>0</v>
      </c>
      <c r="AE528" s="74">
        <v>0</v>
      </c>
      <c r="AF528" s="74">
        <v>0</v>
      </c>
      <c r="AG528" s="74">
        <v>0</v>
      </c>
      <c r="AI528" s="74">
        <v>4</v>
      </c>
      <c r="AJ528" s="74">
        <v>4</v>
      </c>
      <c r="AL528" s="74">
        <v>4</v>
      </c>
      <c r="AM528" s="74" t="s">
        <v>95</v>
      </c>
      <c r="AN528" s="74">
        <v>0</v>
      </c>
      <c r="AO528" s="74" t="s">
        <v>95</v>
      </c>
      <c r="AP528" s="74" t="s">
        <v>95</v>
      </c>
      <c r="AQ528" s="74">
        <v>1</v>
      </c>
      <c r="AS528" s="74">
        <v>1</v>
      </c>
      <c r="AT528" s="74" t="s">
        <v>92</v>
      </c>
      <c r="AU528" s="74" t="s">
        <v>2579</v>
      </c>
      <c r="AV528" s="74" t="s">
        <v>94</v>
      </c>
      <c r="AW528" s="77">
        <v>90000</v>
      </c>
      <c r="AX528" s="77">
        <v>16835.3</v>
      </c>
      <c r="AY528" s="79">
        <v>1</v>
      </c>
      <c r="AZ528" s="77">
        <v>583686</v>
      </c>
      <c r="BA528" s="77">
        <v>109183.65462</v>
      </c>
      <c r="BB528" s="74" t="s">
        <v>93</v>
      </c>
      <c r="BC528" s="75" t="s">
        <v>2085</v>
      </c>
      <c r="BD528" s="82">
        <v>558.29791356092642</v>
      </c>
      <c r="BE528" s="82">
        <v>0</v>
      </c>
      <c r="BF528" s="82">
        <v>7.0795350116165405</v>
      </c>
      <c r="BG528" s="82">
        <v>565.3774485725429</v>
      </c>
      <c r="BH528" s="82">
        <v>558.29791356092642</v>
      </c>
      <c r="BI528" s="82">
        <v>0</v>
      </c>
      <c r="BJ528" s="82">
        <v>7.0795350116165405</v>
      </c>
      <c r="BK528" s="82">
        <v>565.3774485725429</v>
      </c>
      <c r="BL528" s="82">
        <v>65848.23</v>
      </c>
      <c r="BM528" s="82">
        <v>0</v>
      </c>
      <c r="BN528" s="82">
        <v>834.99300000000005</v>
      </c>
      <c r="BO528" s="82">
        <v>66683.222999999998</v>
      </c>
      <c r="BP528" s="82">
        <v>558.29791356092642</v>
      </c>
      <c r="BQ528" s="82">
        <v>0</v>
      </c>
      <c r="BR528" s="82">
        <v>7.0795350116165405</v>
      </c>
      <c r="BS528" s="89">
        <v>565.3774485725429</v>
      </c>
      <c r="BT528" s="82">
        <v>2921.2938327075476</v>
      </c>
      <c r="BU528" s="82">
        <v>0</v>
      </c>
      <c r="BV528" s="82">
        <v>37.043666948283551</v>
      </c>
      <c r="BW528" s="82">
        <v>2958.3374996558309</v>
      </c>
      <c r="BX528" s="82">
        <v>2921.2938327075476</v>
      </c>
      <c r="BY528" s="82">
        <v>0</v>
      </c>
      <c r="BZ528" s="82">
        <v>37.043666948283551</v>
      </c>
      <c r="CA528" s="82">
        <v>2958.3374996558309</v>
      </c>
      <c r="CB528" s="82">
        <v>344550.86347499996</v>
      </c>
      <c r="CC528" s="82">
        <v>0</v>
      </c>
      <c r="CD528" s="82">
        <v>4369.1008725000002</v>
      </c>
      <c r="CE528" s="82">
        <v>348919.9643475</v>
      </c>
      <c r="CF528" s="82">
        <v>2921.2938327075476</v>
      </c>
      <c r="CG528" s="82">
        <v>0</v>
      </c>
      <c r="CH528" s="82">
        <v>37.043666948283551</v>
      </c>
      <c r="CI528" s="82">
        <v>2958.3374996558309</v>
      </c>
      <c r="CJ528" s="82" t="s">
        <v>96</v>
      </c>
      <c r="CK528" s="83">
        <v>1.4999999999999999E-2</v>
      </c>
      <c r="CL528" s="83">
        <v>3.5000000000000003E-2</v>
      </c>
      <c r="CM528" s="83">
        <v>0.26500000000000001</v>
      </c>
      <c r="CN528" s="82">
        <v>1097.4704999999999</v>
      </c>
      <c r="CO528" s="82">
        <v>2560.7645000000002</v>
      </c>
      <c r="CP528" s="82">
        <v>19388.645499999999</v>
      </c>
      <c r="CQ528" s="82">
        <v>1097.4704999999999</v>
      </c>
      <c r="CR528" s="89">
        <v>1097.4704999999999</v>
      </c>
      <c r="CS528" s="82">
        <v>1097.4704999999999</v>
      </c>
      <c r="CT528" s="82">
        <v>2560.7645000000002</v>
      </c>
      <c r="CU528" s="82">
        <v>19388.645499999999</v>
      </c>
      <c r="CV528" s="82">
        <v>1097.4704999999999</v>
      </c>
      <c r="CW528" s="82">
        <v>1097.4704999999999</v>
      </c>
    </row>
    <row r="529" spans="1:101">
      <c r="A529" s="86" t="s">
        <v>520</v>
      </c>
      <c r="B529" s="87" t="s">
        <v>1169</v>
      </c>
      <c r="C529" s="75" t="s">
        <v>2086</v>
      </c>
      <c r="D529" s="74" t="s">
        <v>2605</v>
      </c>
      <c r="E529" s="74" t="s">
        <v>520</v>
      </c>
      <c r="F529" s="74" t="s">
        <v>1169</v>
      </c>
      <c r="G529" s="74" t="s">
        <v>1170</v>
      </c>
      <c r="I529" s="74" t="s">
        <v>836</v>
      </c>
      <c r="J529" s="74" t="s">
        <v>2582</v>
      </c>
      <c r="K529" s="74" t="s">
        <v>100</v>
      </c>
      <c r="L529" s="74" t="s">
        <v>89</v>
      </c>
      <c r="M529" s="74" t="s">
        <v>90</v>
      </c>
      <c r="N529" s="74" t="s">
        <v>1172</v>
      </c>
      <c r="O529" s="76">
        <v>44526</v>
      </c>
      <c r="P529" s="76">
        <v>44469</v>
      </c>
      <c r="Q529" s="77">
        <v>1</v>
      </c>
      <c r="R529" s="74" t="s">
        <v>94</v>
      </c>
      <c r="S529" s="77">
        <v>232937.08</v>
      </c>
      <c r="T529" s="77">
        <v>232937.08</v>
      </c>
      <c r="U529" s="77">
        <v>2989.36</v>
      </c>
      <c r="V529" s="78">
        <v>5.5E-2</v>
      </c>
      <c r="W529" s="79">
        <v>1</v>
      </c>
      <c r="X529" s="77">
        <v>232937.08</v>
      </c>
      <c r="Y529" s="88">
        <v>232937.08</v>
      </c>
      <c r="Z529" s="77">
        <v>2989.36</v>
      </c>
      <c r="AA529" s="74">
        <v>0</v>
      </c>
      <c r="AB529" s="74">
        <v>0</v>
      </c>
      <c r="AD529" s="74">
        <v>0</v>
      </c>
      <c r="AE529" s="74">
        <v>0</v>
      </c>
      <c r="AF529" s="74">
        <v>0</v>
      </c>
      <c r="AG529" s="74">
        <v>0</v>
      </c>
      <c r="AI529" s="74">
        <v>4</v>
      </c>
      <c r="AJ529" s="74">
        <v>4</v>
      </c>
      <c r="AL529" s="74">
        <v>4</v>
      </c>
      <c r="AM529" s="74" t="s">
        <v>95</v>
      </c>
      <c r="AN529" s="74">
        <v>0</v>
      </c>
      <c r="AO529" s="74" t="s">
        <v>95</v>
      </c>
      <c r="AP529" s="74" t="s">
        <v>95</v>
      </c>
      <c r="AQ529" s="74">
        <v>1</v>
      </c>
      <c r="AS529" s="74">
        <v>1</v>
      </c>
      <c r="AT529" s="74" t="s">
        <v>92</v>
      </c>
      <c r="AU529" s="74" t="s">
        <v>2579</v>
      </c>
      <c r="AV529" s="74" t="s">
        <v>94</v>
      </c>
      <c r="AW529" s="77">
        <v>2000000</v>
      </c>
      <c r="AX529" s="77">
        <v>1767062.92</v>
      </c>
      <c r="AY529" s="79">
        <v>1</v>
      </c>
      <c r="AZ529" s="77">
        <v>12970800</v>
      </c>
      <c r="BA529" s="77">
        <v>11460109.861368001</v>
      </c>
      <c r="BB529" s="74" t="s">
        <v>93</v>
      </c>
      <c r="BC529" s="75" t="s">
        <v>2086</v>
      </c>
      <c r="BD529" s="82">
        <v>1777.473095016785</v>
      </c>
      <c r="BE529" s="82">
        <v>0</v>
      </c>
      <c r="BF529" s="82">
        <v>22.810910874813828</v>
      </c>
      <c r="BG529" s="82">
        <v>1800.2840058915988</v>
      </c>
      <c r="BH529" s="82">
        <v>1777.473095016785</v>
      </c>
      <c r="BI529" s="82">
        <v>0</v>
      </c>
      <c r="BJ529" s="82">
        <v>22.810910874813828</v>
      </c>
      <c r="BK529" s="82">
        <v>1800.2840058915988</v>
      </c>
      <c r="BL529" s="82">
        <v>209643.37199999997</v>
      </c>
      <c r="BM529" s="82">
        <v>0</v>
      </c>
      <c r="BN529" s="82">
        <v>2690.424</v>
      </c>
      <c r="BO529" s="82">
        <v>212333.79599999997</v>
      </c>
      <c r="BP529" s="82">
        <v>1777.473095016785</v>
      </c>
      <c r="BQ529" s="82">
        <v>0</v>
      </c>
      <c r="BR529" s="82">
        <v>22.810910874813828</v>
      </c>
      <c r="BS529" s="89">
        <v>1800.2840058915988</v>
      </c>
      <c r="BT529" s="82">
        <v>9300.6279696753281</v>
      </c>
      <c r="BU529" s="82">
        <v>0</v>
      </c>
      <c r="BV529" s="82">
        <v>119.35809115246336</v>
      </c>
      <c r="BW529" s="82">
        <v>9419.9860608277904</v>
      </c>
      <c r="BX529" s="82">
        <v>9300.6279696753281</v>
      </c>
      <c r="BY529" s="82">
        <v>0</v>
      </c>
      <c r="BZ529" s="82">
        <v>119.35809115246336</v>
      </c>
      <c r="CA529" s="82">
        <v>9419.9860608277904</v>
      </c>
      <c r="CB529" s="82">
        <v>1096958.9439899998</v>
      </c>
      <c r="CC529" s="82">
        <v>0</v>
      </c>
      <c r="CD529" s="82">
        <v>14077.64358</v>
      </c>
      <c r="CE529" s="82">
        <v>1111036.5875699997</v>
      </c>
      <c r="CF529" s="82">
        <v>9300.6279696753281</v>
      </c>
      <c r="CG529" s="82">
        <v>0</v>
      </c>
      <c r="CH529" s="82">
        <v>119.35809115246336</v>
      </c>
      <c r="CI529" s="82">
        <v>9419.9860608277904</v>
      </c>
      <c r="CJ529" s="82" t="s">
        <v>96</v>
      </c>
      <c r="CK529" s="83">
        <v>1.4999999999999999E-2</v>
      </c>
      <c r="CL529" s="83">
        <v>3.5000000000000003E-2</v>
      </c>
      <c r="CM529" s="83">
        <v>0.26500000000000001</v>
      </c>
      <c r="CN529" s="82">
        <v>3494.0561999999995</v>
      </c>
      <c r="CO529" s="82">
        <v>8152.7978000000003</v>
      </c>
      <c r="CP529" s="82">
        <v>61728.326200000003</v>
      </c>
      <c r="CQ529" s="82">
        <v>3494.0561999999995</v>
      </c>
      <c r="CR529" s="89">
        <v>3494.0561999999995</v>
      </c>
      <c r="CS529" s="82">
        <v>3494.0561999999995</v>
      </c>
      <c r="CT529" s="82">
        <v>8152.7978000000003</v>
      </c>
      <c r="CU529" s="82">
        <v>61728.326200000003</v>
      </c>
      <c r="CV529" s="82">
        <v>3494.0561999999995</v>
      </c>
      <c r="CW529" s="82">
        <v>3494.0561999999995</v>
      </c>
    </row>
    <row r="530" spans="1:101">
      <c r="A530" s="86" t="s">
        <v>520</v>
      </c>
      <c r="B530" s="87" t="s">
        <v>1173</v>
      </c>
      <c r="C530" s="75" t="s">
        <v>2087</v>
      </c>
      <c r="D530" s="74" t="s">
        <v>2605</v>
      </c>
      <c r="E530" s="74" t="s">
        <v>520</v>
      </c>
      <c r="F530" s="74" t="s">
        <v>1173</v>
      </c>
      <c r="G530" s="74" t="s">
        <v>1174</v>
      </c>
      <c r="I530" s="74" t="s">
        <v>836</v>
      </c>
      <c r="J530" s="74" t="s">
        <v>2582</v>
      </c>
      <c r="K530" s="74" t="s">
        <v>100</v>
      </c>
      <c r="L530" s="74" t="s">
        <v>89</v>
      </c>
      <c r="M530" s="74" t="s">
        <v>90</v>
      </c>
      <c r="N530" s="74" t="s">
        <v>1176</v>
      </c>
      <c r="O530" s="76">
        <v>44524</v>
      </c>
      <c r="P530" s="76">
        <v>44469</v>
      </c>
      <c r="Q530" s="77">
        <v>1</v>
      </c>
      <c r="R530" s="74" t="s">
        <v>94</v>
      </c>
      <c r="S530" s="77">
        <v>404910.9</v>
      </c>
      <c r="T530" s="77">
        <v>404910.9</v>
      </c>
      <c r="U530" s="77">
        <v>5072.63</v>
      </c>
      <c r="V530" s="78">
        <v>5.5E-2</v>
      </c>
      <c r="W530" s="79">
        <v>1</v>
      </c>
      <c r="X530" s="77">
        <v>404910.9</v>
      </c>
      <c r="Y530" s="88">
        <v>404910.9</v>
      </c>
      <c r="Z530" s="77">
        <v>5072.63</v>
      </c>
      <c r="AA530" s="74">
        <v>0</v>
      </c>
      <c r="AB530" s="74">
        <v>0</v>
      </c>
      <c r="AD530" s="74">
        <v>0</v>
      </c>
      <c r="AE530" s="74">
        <v>0</v>
      </c>
      <c r="AF530" s="74">
        <v>0</v>
      </c>
      <c r="AG530" s="74">
        <v>0</v>
      </c>
      <c r="AI530" s="74">
        <v>4</v>
      </c>
      <c r="AJ530" s="74">
        <v>4</v>
      </c>
      <c r="AL530" s="74">
        <v>4</v>
      </c>
      <c r="AM530" s="74" t="s">
        <v>95</v>
      </c>
      <c r="AN530" s="74">
        <v>0</v>
      </c>
      <c r="AO530" s="74" t="s">
        <v>95</v>
      </c>
      <c r="AP530" s="74" t="s">
        <v>95</v>
      </c>
      <c r="AQ530" s="74">
        <v>1</v>
      </c>
      <c r="AS530" s="74">
        <v>1</v>
      </c>
      <c r="AT530" s="74" t="s">
        <v>92</v>
      </c>
      <c r="AU530" s="74" t="s">
        <v>2579</v>
      </c>
      <c r="AV530" s="74" t="s">
        <v>94</v>
      </c>
      <c r="AW530" s="77">
        <v>1000000</v>
      </c>
      <c r="AX530" s="77">
        <v>595089.1</v>
      </c>
      <c r="AY530" s="79">
        <v>1</v>
      </c>
      <c r="AZ530" s="77">
        <v>6485400</v>
      </c>
      <c r="BA530" s="77">
        <v>3859390.8491400001</v>
      </c>
      <c r="BB530" s="74" t="s">
        <v>93</v>
      </c>
      <c r="BC530" s="75" t="s">
        <v>2087</v>
      </c>
      <c r="BD530" s="82">
        <v>3089.7538108961958</v>
      </c>
      <c r="BE530" s="82">
        <v>0</v>
      </c>
      <c r="BF530" s="82">
        <v>38.707720325055142</v>
      </c>
      <c r="BG530" s="82">
        <v>3128.4615312212509</v>
      </c>
      <c r="BH530" s="82">
        <v>3089.7538108961958</v>
      </c>
      <c r="BI530" s="82">
        <v>0</v>
      </c>
      <c r="BJ530" s="82">
        <v>38.707720325055142</v>
      </c>
      <c r="BK530" s="82">
        <v>3128.4615312212509</v>
      </c>
      <c r="BL530" s="82">
        <v>364419.81</v>
      </c>
      <c r="BM530" s="82">
        <v>0</v>
      </c>
      <c r="BN530" s="82">
        <v>4565.3670000000002</v>
      </c>
      <c r="BO530" s="82">
        <v>368985.17700000003</v>
      </c>
      <c r="BP530" s="82">
        <v>3089.7538108961958</v>
      </c>
      <c r="BQ530" s="82">
        <v>0</v>
      </c>
      <c r="BR530" s="82">
        <v>38.707720325055142</v>
      </c>
      <c r="BS530" s="89">
        <v>3128.4615312212509</v>
      </c>
      <c r="BT530" s="82">
        <v>16167.136815514345</v>
      </c>
      <c r="BU530" s="82">
        <v>0</v>
      </c>
      <c r="BV530" s="82">
        <v>202.53814660085104</v>
      </c>
      <c r="BW530" s="82">
        <v>16369.674962115196</v>
      </c>
      <c r="BX530" s="82">
        <v>16167.136815514345</v>
      </c>
      <c r="BY530" s="82">
        <v>0</v>
      </c>
      <c r="BZ530" s="82">
        <v>202.53814660085104</v>
      </c>
      <c r="CA530" s="82">
        <v>16369.674962115196</v>
      </c>
      <c r="CB530" s="82">
        <v>1906826.655825</v>
      </c>
      <c r="CC530" s="82">
        <v>0</v>
      </c>
      <c r="CD530" s="82">
        <v>23888.282827499999</v>
      </c>
      <c r="CE530" s="82">
        <v>1930714.9386525</v>
      </c>
      <c r="CF530" s="82">
        <v>16167.136815514345</v>
      </c>
      <c r="CG530" s="82">
        <v>0</v>
      </c>
      <c r="CH530" s="82">
        <v>202.53814660085104</v>
      </c>
      <c r="CI530" s="82">
        <v>16369.674962115196</v>
      </c>
      <c r="CJ530" s="82" t="s">
        <v>96</v>
      </c>
      <c r="CK530" s="83">
        <v>1.4999999999999999E-2</v>
      </c>
      <c r="CL530" s="83">
        <v>3.5000000000000003E-2</v>
      </c>
      <c r="CM530" s="83">
        <v>0.26500000000000001</v>
      </c>
      <c r="CN530" s="82">
        <v>6073.6635000000006</v>
      </c>
      <c r="CO530" s="82">
        <v>14171.881500000001</v>
      </c>
      <c r="CP530" s="82">
        <v>107301.38850000002</v>
      </c>
      <c r="CQ530" s="82">
        <v>6073.6635000000006</v>
      </c>
      <c r="CR530" s="89">
        <v>6073.6635000000006</v>
      </c>
      <c r="CS530" s="82">
        <v>6073.6635000000006</v>
      </c>
      <c r="CT530" s="82">
        <v>14171.881500000001</v>
      </c>
      <c r="CU530" s="82">
        <v>107301.38850000002</v>
      </c>
      <c r="CV530" s="82">
        <v>6073.6635000000006</v>
      </c>
      <c r="CW530" s="82">
        <v>6073.6635000000006</v>
      </c>
    </row>
    <row r="531" spans="1:101">
      <c r="A531" s="86" t="s">
        <v>520</v>
      </c>
      <c r="B531" s="87" t="s">
        <v>1177</v>
      </c>
      <c r="C531" s="75" t="s">
        <v>2088</v>
      </c>
      <c r="D531" s="74" t="s">
        <v>2605</v>
      </c>
      <c r="E531" s="74" t="s">
        <v>520</v>
      </c>
      <c r="F531" s="74" t="s">
        <v>1177</v>
      </c>
      <c r="G531" s="74" t="s">
        <v>1178</v>
      </c>
      <c r="I531" s="74" t="s">
        <v>836</v>
      </c>
      <c r="J531" s="74" t="s">
        <v>2582</v>
      </c>
      <c r="K531" s="74" t="s">
        <v>100</v>
      </c>
      <c r="L531" s="74" t="s">
        <v>89</v>
      </c>
      <c r="M531" s="74" t="s">
        <v>90</v>
      </c>
      <c r="N531" s="74" t="s">
        <v>1180</v>
      </c>
      <c r="O531" s="76">
        <v>44525</v>
      </c>
      <c r="P531" s="76">
        <v>44469</v>
      </c>
      <c r="Q531" s="77">
        <v>1</v>
      </c>
      <c r="R531" s="74" t="s">
        <v>94</v>
      </c>
      <c r="S531" s="77">
        <v>423524</v>
      </c>
      <c r="T531" s="77">
        <v>423524</v>
      </c>
      <c r="U531" s="77">
        <v>5370.52</v>
      </c>
      <c r="V531" s="78">
        <v>5.5E-2</v>
      </c>
      <c r="W531" s="79">
        <v>1</v>
      </c>
      <c r="X531" s="77">
        <v>423524</v>
      </c>
      <c r="Y531" s="88">
        <v>423524</v>
      </c>
      <c r="Z531" s="77">
        <v>5370.52</v>
      </c>
      <c r="AA531" s="74">
        <v>0</v>
      </c>
      <c r="AB531" s="74">
        <v>0</v>
      </c>
      <c r="AD531" s="74">
        <v>0</v>
      </c>
      <c r="AE531" s="74">
        <v>0</v>
      </c>
      <c r="AF531" s="74">
        <v>0</v>
      </c>
      <c r="AG531" s="74">
        <v>0</v>
      </c>
      <c r="AI531" s="74">
        <v>4</v>
      </c>
      <c r="AJ531" s="74">
        <v>4</v>
      </c>
      <c r="AL531" s="74">
        <v>4</v>
      </c>
      <c r="AM531" s="74" t="s">
        <v>95</v>
      </c>
      <c r="AN531" s="74">
        <v>0</v>
      </c>
      <c r="AO531" s="74" t="s">
        <v>95</v>
      </c>
      <c r="AP531" s="74" t="s">
        <v>95</v>
      </c>
      <c r="AQ531" s="74">
        <v>1</v>
      </c>
      <c r="AS531" s="74">
        <v>1</v>
      </c>
      <c r="AT531" s="74" t="s">
        <v>92</v>
      </c>
      <c r="AU531" s="74" t="s">
        <v>2579</v>
      </c>
      <c r="AV531" s="74" t="s">
        <v>94</v>
      </c>
      <c r="AW531" s="77">
        <v>450000</v>
      </c>
      <c r="AX531" s="77">
        <v>26476</v>
      </c>
      <c r="AY531" s="79">
        <v>1</v>
      </c>
      <c r="AZ531" s="77">
        <v>2918430</v>
      </c>
      <c r="BA531" s="77">
        <v>171707.4504</v>
      </c>
      <c r="BB531" s="74" t="s">
        <v>93</v>
      </c>
      <c r="BC531" s="75" t="s">
        <v>2088</v>
      </c>
      <c r="BD531" s="82">
        <v>3231.7848025479193</v>
      </c>
      <c r="BE531" s="82">
        <v>0</v>
      </c>
      <c r="BF531" s="82">
        <v>40.980829699803678</v>
      </c>
      <c r="BG531" s="82">
        <v>3272.7656322477228</v>
      </c>
      <c r="BH531" s="82">
        <v>3231.7848025479193</v>
      </c>
      <c r="BI531" s="82">
        <v>0</v>
      </c>
      <c r="BJ531" s="82">
        <v>40.980829699803678</v>
      </c>
      <c r="BK531" s="82">
        <v>3272.7656322477228</v>
      </c>
      <c r="BL531" s="82">
        <v>381171.6</v>
      </c>
      <c r="BM531" s="82">
        <v>0</v>
      </c>
      <c r="BN531" s="82">
        <v>4833.4680000000008</v>
      </c>
      <c r="BO531" s="82">
        <v>386005.06800000003</v>
      </c>
      <c r="BP531" s="82">
        <v>3231.7848025479193</v>
      </c>
      <c r="BQ531" s="82">
        <v>0</v>
      </c>
      <c r="BR531" s="82">
        <v>40.980829699803678</v>
      </c>
      <c r="BS531" s="89">
        <v>3272.7656322477228</v>
      </c>
      <c r="BT531" s="82">
        <v>16910.313979331986</v>
      </c>
      <c r="BU531" s="82">
        <v>0</v>
      </c>
      <c r="BV531" s="82">
        <v>214.43219140422275</v>
      </c>
      <c r="BW531" s="82">
        <v>17124.746170736209</v>
      </c>
      <c r="BX531" s="82">
        <v>16910.313979331986</v>
      </c>
      <c r="BY531" s="82">
        <v>0</v>
      </c>
      <c r="BZ531" s="82">
        <v>214.43219140422275</v>
      </c>
      <c r="CA531" s="82">
        <v>17124.746170736209</v>
      </c>
      <c r="CB531" s="82">
        <v>1994480.3969999999</v>
      </c>
      <c r="CC531" s="82">
        <v>0</v>
      </c>
      <c r="CD531" s="82">
        <v>25291.121310000002</v>
      </c>
      <c r="CE531" s="82">
        <v>2019771.5183100002</v>
      </c>
      <c r="CF531" s="82">
        <v>16910.313979331986</v>
      </c>
      <c r="CG531" s="82">
        <v>0</v>
      </c>
      <c r="CH531" s="82">
        <v>214.43219140422275</v>
      </c>
      <c r="CI531" s="82">
        <v>17124.746170736209</v>
      </c>
      <c r="CJ531" s="82" t="s">
        <v>96</v>
      </c>
      <c r="CK531" s="83">
        <v>1.4999999999999999E-2</v>
      </c>
      <c r="CL531" s="83">
        <v>3.5000000000000003E-2</v>
      </c>
      <c r="CM531" s="83">
        <v>0.26500000000000001</v>
      </c>
      <c r="CN531" s="82">
        <v>6352.86</v>
      </c>
      <c r="CO531" s="82">
        <v>14823.340000000002</v>
      </c>
      <c r="CP531" s="82">
        <v>112233.86</v>
      </c>
      <c r="CQ531" s="82">
        <v>6352.86</v>
      </c>
      <c r="CR531" s="89">
        <v>6352.86</v>
      </c>
      <c r="CS531" s="82">
        <v>6352.86</v>
      </c>
      <c r="CT531" s="82">
        <v>14823.340000000002</v>
      </c>
      <c r="CU531" s="82">
        <v>112233.86</v>
      </c>
      <c r="CV531" s="82">
        <v>6352.86</v>
      </c>
      <c r="CW531" s="82">
        <v>6352.86</v>
      </c>
    </row>
    <row r="532" spans="1:101">
      <c r="A532" s="86" t="s">
        <v>520</v>
      </c>
      <c r="B532" s="87" t="s">
        <v>1181</v>
      </c>
      <c r="C532" s="75" t="s">
        <v>2089</v>
      </c>
      <c r="D532" s="74" t="s">
        <v>2605</v>
      </c>
      <c r="E532" s="74" t="s">
        <v>520</v>
      </c>
      <c r="F532" s="74" t="s">
        <v>1181</v>
      </c>
      <c r="G532" s="74" t="s">
        <v>1182</v>
      </c>
      <c r="I532" s="74" t="s">
        <v>836</v>
      </c>
      <c r="J532" s="74" t="s">
        <v>2582</v>
      </c>
      <c r="K532" s="74" t="s">
        <v>100</v>
      </c>
      <c r="L532" s="74" t="s">
        <v>89</v>
      </c>
      <c r="M532" s="74" t="s">
        <v>90</v>
      </c>
      <c r="N532" s="74" t="s">
        <v>1184</v>
      </c>
      <c r="O532" s="76">
        <v>44524</v>
      </c>
      <c r="P532" s="76">
        <v>44469</v>
      </c>
      <c r="Q532" s="77">
        <v>1</v>
      </c>
      <c r="R532" s="74" t="s">
        <v>94</v>
      </c>
      <c r="S532" s="77">
        <v>500000</v>
      </c>
      <c r="T532" s="77">
        <v>500000</v>
      </c>
      <c r="U532" s="77">
        <v>6263.89</v>
      </c>
      <c r="V532" s="78">
        <v>5.5E-2</v>
      </c>
      <c r="W532" s="79">
        <v>1</v>
      </c>
      <c r="X532" s="77">
        <v>500000</v>
      </c>
      <c r="Y532" s="88">
        <v>500000</v>
      </c>
      <c r="Z532" s="77">
        <v>6263.89</v>
      </c>
      <c r="AA532" s="74">
        <v>0</v>
      </c>
      <c r="AB532" s="74">
        <v>0</v>
      </c>
      <c r="AD532" s="74">
        <v>0</v>
      </c>
      <c r="AE532" s="74">
        <v>0</v>
      </c>
      <c r="AF532" s="74">
        <v>0</v>
      </c>
      <c r="AG532" s="74">
        <v>0</v>
      </c>
      <c r="AI532" s="74">
        <v>4</v>
      </c>
      <c r="AJ532" s="74">
        <v>4</v>
      </c>
      <c r="AL532" s="74">
        <v>4</v>
      </c>
      <c r="AM532" s="74" t="s">
        <v>95</v>
      </c>
      <c r="AN532" s="74">
        <v>0</v>
      </c>
      <c r="AO532" s="74" t="s">
        <v>95</v>
      </c>
      <c r="AP532" s="74" t="s">
        <v>95</v>
      </c>
      <c r="AQ532" s="74">
        <v>1</v>
      </c>
      <c r="AS532" s="74">
        <v>1</v>
      </c>
      <c r="AT532" s="74" t="s">
        <v>92</v>
      </c>
      <c r="AU532" s="74" t="s">
        <v>2579</v>
      </c>
      <c r="AV532" s="74" t="s">
        <v>94</v>
      </c>
      <c r="AW532" s="77">
        <v>1000000</v>
      </c>
      <c r="AX532" s="77">
        <v>500000</v>
      </c>
      <c r="AY532" s="79">
        <v>1</v>
      </c>
      <c r="AZ532" s="77">
        <v>6485400</v>
      </c>
      <c r="BA532" s="77">
        <v>3242700</v>
      </c>
      <c r="BB532" s="74" t="s">
        <v>93</v>
      </c>
      <c r="BC532" s="75" t="s">
        <v>2089</v>
      </c>
      <c r="BD532" s="82">
        <v>3815.3502547056605</v>
      </c>
      <c r="BE532" s="82">
        <v>0</v>
      </c>
      <c r="BF532" s="82">
        <v>47.797868613896476</v>
      </c>
      <c r="BG532" s="82">
        <v>3863.1481233195568</v>
      </c>
      <c r="BH532" s="82">
        <v>3815.3502547056605</v>
      </c>
      <c r="BI532" s="82">
        <v>0</v>
      </c>
      <c r="BJ532" s="82">
        <v>47.797868613896476</v>
      </c>
      <c r="BK532" s="82">
        <v>3863.1481233195568</v>
      </c>
      <c r="BL532" s="82">
        <v>450000</v>
      </c>
      <c r="BM532" s="82">
        <v>0</v>
      </c>
      <c r="BN532" s="82">
        <v>5637.5010000000002</v>
      </c>
      <c r="BO532" s="82">
        <v>455637.50099999999</v>
      </c>
      <c r="BP532" s="82">
        <v>3815.3502547056605</v>
      </c>
      <c r="BQ532" s="82">
        <v>0</v>
      </c>
      <c r="BR532" s="82">
        <v>47.797868613896476</v>
      </c>
      <c r="BS532" s="89">
        <v>3863.1481233195568</v>
      </c>
      <c r="BT532" s="82">
        <v>19963.820207747369</v>
      </c>
      <c r="BU532" s="82">
        <v>0</v>
      </c>
      <c r="BV532" s="82">
        <v>250.10234752221331</v>
      </c>
      <c r="BW532" s="82">
        <v>20213.922555269583</v>
      </c>
      <c r="BX532" s="82">
        <v>19963.820207747369</v>
      </c>
      <c r="BY532" s="82">
        <v>0</v>
      </c>
      <c r="BZ532" s="82">
        <v>250.10234752221331</v>
      </c>
      <c r="CA532" s="82">
        <v>20213.922555269583</v>
      </c>
      <c r="CB532" s="82">
        <v>2354625</v>
      </c>
      <c r="CC532" s="82">
        <v>0</v>
      </c>
      <c r="CD532" s="82">
        <v>29498.2239825</v>
      </c>
      <c r="CE532" s="82">
        <v>2384123.2239824999</v>
      </c>
      <c r="CF532" s="82">
        <v>19963.820207747369</v>
      </c>
      <c r="CG532" s="82">
        <v>0</v>
      </c>
      <c r="CH532" s="82">
        <v>250.10234752221331</v>
      </c>
      <c r="CI532" s="82">
        <v>20213.922555269583</v>
      </c>
      <c r="CJ532" s="82" t="s">
        <v>96</v>
      </c>
      <c r="CK532" s="83">
        <v>1.4999999999999999E-2</v>
      </c>
      <c r="CL532" s="83">
        <v>3.5000000000000003E-2</v>
      </c>
      <c r="CM532" s="83">
        <v>0.26500000000000001</v>
      </c>
      <c r="CN532" s="82">
        <v>7500</v>
      </c>
      <c r="CO532" s="82">
        <v>17500</v>
      </c>
      <c r="CP532" s="82">
        <v>132500</v>
      </c>
      <c r="CQ532" s="82">
        <v>7500</v>
      </c>
      <c r="CR532" s="89">
        <v>7500</v>
      </c>
      <c r="CS532" s="82">
        <v>7500</v>
      </c>
      <c r="CT532" s="82">
        <v>17500</v>
      </c>
      <c r="CU532" s="82">
        <v>132500</v>
      </c>
      <c r="CV532" s="82">
        <v>7500</v>
      </c>
      <c r="CW532" s="82">
        <v>7500</v>
      </c>
    </row>
    <row r="533" spans="1:101">
      <c r="A533" s="86" t="s">
        <v>520</v>
      </c>
      <c r="B533" s="87" t="s">
        <v>1185</v>
      </c>
      <c r="C533" s="75" t="s">
        <v>2090</v>
      </c>
      <c r="D533" s="74" t="s">
        <v>2605</v>
      </c>
      <c r="E533" s="74" t="s">
        <v>520</v>
      </c>
      <c r="F533" s="74" t="s">
        <v>1185</v>
      </c>
      <c r="G533" s="74" t="s">
        <v>1186</v>
      </c>
      <c r="I533" s="74" t="s">
        <v>836</v>
      </c>
      <c r="J533" s="74" t="s">
        <v>2582</v>
      </c>
      <c r="K533" s="74" t="s">
        <v>100</v>
      </c>
      <c r="L533" s="74" t="s">
        <v>89</v>
      </c>
      <c r="M533" s="74" t="s">
        <v>90</v>
      </c>
      <c r="N533" s="74" t="s">
        <v>1188</v>
      </c>
      <c r="O533" s="76">
        <v>44525</v>
      </c>
      <c r="P533" s="76">
        <v>44469</v>
      </c>
      <c r="Q533" s="77">
        <v>1</v>
      </c>
      <c r="R533" s="74" t="s">
        <v>94</v>
      </c>
      <c r="S533" s="77">
        <v>400000</v>
      </c>
      <c r="T533" s="77">
        <v>400000</v>
      </c>
      <c r="U533" s="77">
        <v>5072.22</v>
      </c>
      <c r="V533" s="78">
        <v>5.5E-2</v>
      </c>
      <c r="W533" s="79">
        <v>1</v>
      </c>
      <c r="X533" s="77">
        <v>400000</v>
      </c>
      <c r="Y533" s="88">
        <v>400000</v>
      </c>
      <c r="Z533" s="77">
        <v>5072.22</v>
      </c>
      <c r="AA533" s="74">
        <v>0</v>
      </c>
      <c r="AB533" s="74">
        <v>0</v>
      </c>
      <c r="AD533" s="74">
        <v>0</v>
      </c>
      <c r="AE533" s="74">
        <v>0</v>
      </c>
      <c r="AF533" s="74">
        <v>0</v>
      </c>
      <c r="AG533" s="74">
        <v>0</v>
      </c>
      <c r="AI533" s="74">
        <v>4</v>
      </c>
      <c r="AJ533" s="74">
        <v>4</v>
      </c>
      <c r="AL533" s="74">
        <v>4</v>
      </c>
      <c r="AM533" s="74" t="s">
        <v>95</v>
      </c>
      <c r="AN533" s="74">
        <v>0</v>
      </c>
      <c r="AO533" s="74" t="s">
        <v>95</v>
      </c>
      <c r="AP533" s="74" t="s">
        <v>95</v>
      </c>
      <c r="AQ533" s="74">
        <v>1</v>
      </c>
      <c r="AS533" s="74">
        <v>1</v>
      </c>
      <c r="AT533" s="74" t="s">
        <v>92</v>
      </c>
      <c r="AU533" s="74" t="s">
        <v>2579</v>
      </c>
      <c r="AV533" s="74" t="s">
        <v>94</v>
      </c>
      <c r="AW533" s="77">
        <v>1000000</v>
      </c>
      <c r="AX533" s="77">
        <v>600000</v>
      </c>
      <c r="AY533" s="79">
        <v>1</v>
      </c>
      <c r="AZ533" s="77">
        <v>6485400</v>
      </c>
      <c r="BA533" s="77">
        <v>3891240</v>
      </c>
      <c r="BB533" s="74" t="s">
        <v>93</v>
      </c>
      <c r="BC533" s="75" t="s">
        <v>2090</v>
      </c>
      <c r="BD533" s="82">
        <v>3052.2802037645279</v>
      </c>
      <c r="BE533" s="82">
        <v>0</v>
      </c>
      <c r="BF533" s="82">
        <v>38.704591737846286</v>
      </c>
      <c r="BG533" s="82">
        <v>3090.9847955023743</v>
      </c>
      <c r="BH533" s="82">
        <v>3052.2802037645279</v>
      </c>
      <c r="BI533" s="82">
        <v>0</v>
      </c>
      <c r="BJ533" s="82">
        <v>38.704591737846286</v>
      </c>
      <c r="BK533" s="82">
        <v>3090.9847955023743</v>
      </c>
      <c r="BL533" s="82">
        <v>360000</v>
      </c>
      <c r="BM533" s="82">
        <v>0</v>
      </c>
      <c r="BN533" s="82">
        <v>4564.9980000000005</v>
      </c>
      <c r="BO533" s="82">
        <v>364564.99799999996</v>
      </c>
      <c r="BP533" s="82">
        <v>3052.2802037645279</v>
      </c>
      <c r="BQ533" s="82">
        <v>0</v>
      </c>
      <c r="BR533" s="82">
        <v>38.704591737846286</v>
      </c>
      <c r="BS533" s="89">
        <v>3090.9847955023743</v>
      </c>
      <c r="BT533" s="82">
        <v>15971.056166197892</v>
      </c>
      <c r="BU533" s="82">
        <v>0</v>
      </c>
      <c r="BV533" s="82">
        <v>202.52177626828069</v>
      </c>
      <c r="BW533" s="82">
        <v>16173.577942466172</v>
      </c>
      <c r="BX533" s="82">
        <v>15971.056166197892</v>
      </c>
      <c r="BY533" s="82">
        <v>0</v>
      </c>
      <c r="BZ533" s="82">
        <v>202.52177626828069</v>
      </c>
      <c r="CA533" s="82">
        <v>16173.577942466172</v>
      </c>
      <c r="CB533" s="82">
        <v>1883700</v>
      </c>
      <c r="CC533" s="82">
        <v>0</v>
      </c>
      <c r="CD533" s="82">
        <v>23886.352035000004</v>
      </c>
      <c r="CE533" s="82">
        <v>1907586.3520349998</v>
      </c>
      <c r="CF533" s="82">
        <v>15971.056166197892</v>
      </c>
      <c r="CG533" s="82">
        <v>0</v>
      </c>
      <c r="CH533" s="82">
        <v>202.52177626828069</v>
      </c>
      <c r="CI533" s="82">
        <v>16173.577942466172</v>
      </c>
      <c r="CJ533" s="82" t="s">
        <v>96</v>
      </c>
      <c r="CK533" s="83">
        <v>1.4999999999999999E-2</v>
      </c>
      <c r="CL533" s="83">
        <v>3.5000000000000003E-2</v>
      </c>
      <c r="CM533" s="83">
        <v>0.26500000000000001</v>
      </c>
      <c r="CN533" s="82">
        <v>6000</v>
      </c>
      <c r="CO533" s="82">
        <v>14000.000000000002</v>
      </c>
      <c r="CP533" s="82">
        <v>106000</v>
      </c>
      <c r="CQ533" s="82">
        <v>6000</v>
      </c>
      <c r="CR533" s="89">
        <v>6000</v>
      </c>
      <c r="CS533" s="82">
        <v>6000</v>
      </c>
      <c r="CT533" s="82">
        <v>14000.000000000002</v>
      </c>
      <c r="CU533" s="82">
        <v>106000</v>
      </c>
      <c r="CV533" s="82">
        <v>6000</v>
      </c>
      <c r="CW533" s="82">
        <v>6000</v>
      </c>
    </row>
    <row r="534" spans="1:101">
      <c r="A534" s="86" t="s">
        <v>520</v>
      </c>
      <c r="B534" s="87" t="s">
        <v>1189</v>
      </c>
      <c r="C534" s="75" t="s">
        <v>2091</v>
      </c>
      <c r="D534" s="74" t="s">
        <v>2605</v>
      </c>
      <c r="E534" s="74" t="s">
        <v>520</v>
      </c>
      <c r="F534" s="74" t="s">
        <v>1189</v>
      </c>
      <c r="G534" s="74" t="s">
        <v>1190</v>
      </c>
      <c r="I534" s="74" t="s">
        <v>836</v>
      </c>
      <c r="J534" s="74" t="s">
        <v>2583</v>
      </c>
      <c r="K534" s="74" t="s">
        <v>128</v>
      </c>
      <c r="L534" s="74" t="s">
        <v>89</v>
      </c>
      <c r="M534" s="74" t="s">
        <v>90</v>
      </c>
      <c r="N534" s="74" t="s">
        <v>1192</v>
      </c>
      <c r="O534" s="76">
        <v>44525</v>
      </c>
      <c r="P534" s="76">
        <v>44469</v>
      </c>
      <c r="Q534" s="77">
        <v>1</v>
      </c>
      <c r="R534" s="74" t="s">
        <v>94</v>
      </c>
      <c r="S534" s="77">
        <v>650000</v>
      </c>
      <c r="T534" s="77">
        <v>650000</v>
      </c>
      <c r="U534" s="77">
        <v>8242.36</v>
      </c>
      <c r="V534" s="78">
        <v>5.5E-2</v>
      </c>
      <c r="W534" s="79">
        <v>1</v>
      </c>
      <c r="X534" s="77">
        <v>650000</v>
      </c>
      <c r="Y534" s="88">
        <v>650000</v>
      </c>
      <c r="Z534" s="77">
        <v>8242.36</v>
      </c>
      <c r="AA534" s="74">
        <v>0</v>
      </c>
      <c r="AB534" s="74">
        <v>0</v>
      </c>
      <c r="AD534" s="74">
        <v>0</v>
      </c>
      <c r="AE534" s="74">
        <v>0</v>
      </c>
      <c r="AF534" s="74">
        <v>0</v>
      </c>
      <c r="AG534" s="74">
        <v>0</v>
      </c>
      <c r="AI534" s="74">
        <v>4</v>
      </c>
      <c r="AJ534" s="74">
        <v>4</v>
      </c>
      <c r="AL534" s="74">
        <v>4</v>
      </c>
      <c r="AM534" s="74" t="s">
        <v>95</v>
      </c>
      <c r="AN534" s="74">
        <v>0</v>
      </c>
      <c r="AO534" s="74" t="s">
        <v>95</v>
      </c>
      <c r="AP534" s="74" t="s">
        <v>95</v>
      </c>
      <c r="AQ534" s="74">
        <v>1</v>
      </c>
      <c r="AS534" s="74">
        <v>1</v>
      </c>
      <c r="AT534" s="74" t="s">
        <v>92</v>
      </c>
      <c r="AU534" s="74" t="s">
        <v>2579</v>
      </c>
      <c r="AV534" s="74" t="s">
        <v>94</v>
      </c>
      <c r="AW534" s="77">
        <v>1000000</v>
      </c>
      <c r="AX534" s="77">
        <v>350000</v>
      </c>
      <c r="AY534" s="79">
        <v>1</v>
      </c>
      <c r="AZ534" s="77">
        <v>6485400</v>
      </c>
      <c r="BA534" s="77">
        <v>2269890</v>
      </c>
      <c r="BB534" s="74" t="s">
        <v>93</v>
      </c>
      <c r="BC534" s="75" t="s">
        <v>2091</v>
      </c>
      <c r="BD534" s="82">
        <v>4959.9553311173586</v>
      </c>
      <c r="BE534" s="82">
        <v>0</v>
      </c>
      <c r="BF534" s="82">
        <v>62.894980650751492</v>
      </c>
      <c r="BG534" s="82">
        <v>5022.8503117681103</v>
      </c>
      <c r="BH534" s="82">
        <v>4959.9553311173586</v>
      </c>
      <c r="BI534" s="82">
        <v>0</v>
      </c>
      <c r="BJ534" s="82">
        <v>62.894980650751492</v>
      </c>
      <c r="BK534" s="82">
        <v>5022.8503117681103</v>
      </c>
      <c r="BL534" s="82">
        <v>585000</v>
      </c>
      <c r="BM534" s="82">
        <v>0</v>
      </c>
      <c r="BN534" s="82">
        <v>7418.1240000000007</v>
      </c>
      <c r="BO534" s="82">
        <v>592418.12399999995</v>
      </c>
      <c r="BP534" s="82">
        <v>4959.9553311173586</v>
      </c>
      <c r="BQ534" s="82">
        <v>0</v>
      </c>
      <c r="BR534" s="82">
        <v>62.894980650751492</v>
      </c>
      <c r="BS534" s="89">
        <v>5022.8503117681103</v>
      </c>
      <c r="BT534" s="82">
        <v>25952.966270071578</v>
      </c>
      <c r="BU534" s="82">
        <v>0</v>
      </c>
      <c r="BV534" s="82">
        <v>329.09798625505715</v>
      </c>
      <c r="BW534" s="82">
        <v>26282.064256326637</v>
      </c>
      <c r="BX534" s="82">
        <v>25952.966270071578</v>
      </c>
      <c r="BY534" s="82">
        <v>0</v>
      </c>
      <c r="BZ534" s="82">
        <v>329.09798625505715</v>
      </c>
      <c r="CA534" s="82">
        <v>26282.064256326637</v>
      </c>
      <c r="CB534" s="82">
        <v>3061012.5</v>
      </c>
      <c r="CC534" s="82">
        <v>0</v>
      </c>
      <c r="CD534" s="82">
        <v>38815.333830000003</v>
      </c>
      <c r="CE534" s="82">
        <v>3099827.8338299999</v>
      </c>
      <c r="CF534" s="82">
        <v>25952.966270071578</v>
      </c>
      <c r="CG534" s="82">
        <v>0</v>
      </c>
      <c r="CH534" s="82">
        <v>329.09798625505715</v>
      </c>
      <c r="CI534" s="82">
        <v>26282.064256326637</v>
      </c>
      <c r="CJ534" s="82" t="s">
        <v>96</v>
      </c>
      <c r="CK534" s="83">
        <v>1.4999999999999999E-2</v>
      </c>
      <c r="CL534" s="83">
        <v>3.5000000000000003E-2</v>
      </c>
      <c r="CM534" s="83">
        <v>0.26500000000000001</v>
      </c>
      <c r="CN534" s="82">
        <v>9750</v>
      </c>
      <c r="CO534" s="82">
        <v>22750.000000000004</v>
      </c>
      <c r="CP534" s="82">
        <v>172250</v>
      </c>
      <c r="CQ534" s="82">
        <v>9750</v>
      </c>
      <c r="CR534" s="89">
        <v>9750</v>
      </c>
      <c r="CS534" s="82">
        <v>9750</v>
      </c>
      <c r="CT534" s="82">
        <v>22750.000000000004</v>
      </c>
      <c r="CU534" s="82">
        <v>172250</v>
      </c>
      <c r="CV534" s="82">
        <v>9750</v>
      </c>
      <c r="CW534" s="82">
        <v>9750</v>
      </c>
    </row>
    <row r="535" spans="1:101">
      <c r="A535" s="86" t="s">
        <v>520</v>
      </c>
      <c r="B535" s="87" t="s">
        <v>1193</v>
      </c>
      <c r="C535" s="75" t="s">
        <v>2092</v>
      </c>
      <c r="D535" s="74" t="s">
        <v>2605</v>
      </c>
      <c r="E535" s="74" t="s">
        <v>520</v>
      </c>
      <c r="F535" s="74" t="s">
        <v>1193</v>
      </c>
      <c r="G535" s="74" t="s">
        <v>1194</v>
      </c>
      <c r="I535" s="74" t="s">
        <v>836</v>
      </c>
      <c r="J535" s="74" t="s">
        <v>2582</v>
      </c>
      <c r="K535" s="74" t="s">
        <v>100</v>
      </c>
      <c r="L535" s="74" t="s">
        <v>89</v>
      </c>
      <c r="M535" s="74" t="s">
        <v>90</v>
      </c>
      <c r="N535" s="74" t="s">
        <v>1196</v>
      </c>
      <c r="O535" s="76">
        <v>44524</v>
      </c>
      <c r="P535" s="76">
        <v>44469</v>
      </c>
      <c r="Q535" s="77">
        <v>1</v>
      </c>
      <c r="R535" s="74" t="s">
        <v>94</v>
      </c>
      <c r="S535" s="77">
        <v>228721.98</v>
      </c>
      <c r="T535" s="77">
        <v>228721.98</v>
      </c>
      <c r="U535" s="77">
        <v>2865.38</v>
      </c>
      <c r="V535" s="78">
        <v>5.5E-2</v>
      </c>
      <c r="W535" s="79">
        <v>1</v>
      </c>
      <c r="X535" s="77">
        <v>228721.98</v>
      </c>
      <c r="Y535" s="88">
        <v>228721.98</v>
      </c>
      <c r="Z535" s="77">
        <v>2865.38</v>
      </c>
      <c r="AA535" s="74">
        <v>0</v>
      </c>
      <c r="AB535" s="74">
        <v>0</v>
      </c>
      <c r="AD535" s="74">
        <v>0</v>
      </c>
      <c r="AE535" s="74">
        <v>0</v>
      </c>
      <c r="AF535" s="74">
        <v>0</v>
      </c>
      <c r="AG535" s="74">
        <v>0</v>
      </c>
      <c r="AI535" s="74">
        <v>4</v>
      </c>
      <c r="AJ535" s="74">
        <v>4</v>
      </c>
      <c r="AL535" s="74">
        <v>4</v>
      </c>
      <c r="AM535" s="74" t="s">
        <v>95</v>
      </c>
      <c r="AN535" s="74">
        <v>0</v>
      </c>
      <c r="AO535" s="74" t="s">
        <v>95</v>
      </c>
      <c r="AP535" s="74" t="s">
        <v>95</v>
      </c>
      <c r="AQ535" s="74">
        <v>1</v>
      </c>
      <c r="AS535" s="74">
        <v>1</v>
      </c>
      <c r="AT535" s="74" t="s">
        <v>92</v>
      </c>
      <c r="AU535" s="74" t="s">
        <v>2579</v>
      </c>
      <c r="AV535" s="74" t="s">
        <v>94</v>
      </c>
      <c r="AW535" s="77">
        <v>800000</v>
      </c>
      <c r="AX535" s="77">
        <v>571278.02</v>
      </c>
      <c r="AY535" s="79">
        <v>1</v>
      </c>
      <c r="AZ535" s="77">
        <v>5188320</v>
      </c>
      <c r="BA535" s="77">
        <v>3704966.4709080001</v>
      </c>
      <c r="BB535" s="74" t="s">
        <v>93</v>
      </c>
      <c r="BC535" s="75" t="s">
        <v>2092</v>
      </c>
      <c r="BD535" s="82">
        <v>1745.3089292995658</v>
      </c>
      <c r="BE535" s="82">
        <v>0</v>
      </c>
      <c r="BF535" s="82">
        <v>21.864856625657008</v>
      </c>
      <c r="BG535" s="82">
        <v>1767.1737859252228</v>
      </c>
      <c r="BH535" s="82">
        <v>1745.3089292995658</v>
      </c>
      <c r="BI535" s="82">
        <v>0</v>
      </c>
      <c r="BJ535" s="82">
        <v>21.864856625657008</v>
      </c>
      <c r="BK535" s="82">
        <v>1767.1737859252228</v>
      </c>
      <c r="BL535" s="82">
        <v>205849.78199999998</v>
      </c>
      <c r="BM535" s="82">
        <v>0</v>
      </c>
      <c r="BN535" s="82">
        <v>2578.8420000000001</v>
      </c>
      <c r="BO535" s="82">
        <v>208428.62400000001</v>
      </c>
      <c r="BP535" s="82">
        <v>1745.3089292995658</v>
      </c>
      <c r="BQ535" s="82">
        <v>0</v>
      </c>
      <c r="BR535" s="82">
        <v>21.864856625657008</v>
      </c>
      <c r="BS535" s="89">
        <v>1767.1737859252228</v>
      </c>
      <c r="BT535" s="82">
        <v>9132.328972559977</v>
      </c>
      <c r="BU535" s="82">
        <v>0</v>
      </c>
      <c r="BV535" s="82">
        <v>114.4078622937503</v>
      </c>
      <c r="BW535" s="82">
        <v>9246.7368348537275</v>
      </c>
      <c r="BX535" s="82">
        <v>9132.328972559977</v>
      </c>
      <c r="BY535" s="82">
        <v>0</v>
      </c>
      <c r="BZ535" s="82">
        <v>114.4078622937503</v>
      </c>
      <c r="CA535" s="82">
        <v>9246.7368348537275</v>
      </c>
      <c r="CB535" s="82">
        <v>1077108.9843149998</v>
      </c>
      <c r="CC535" s="82">
        <v>0</v>
      </c>
      <c r="CD535" s="82">
        <v>13493.790765</v>
      </c>
      <c r="CE535" s="82">
        <v>1090602.7750800001</v>
      </c>
      <c r="CF535" s="82">
        <v>9132.328972559977</v>
      </c>
      <c r="CG535" s="82">
        <v>0</v>
      </c>
      <c r="CH535" s="82">
        <v>114.4078622937503</v>
      </c>
      <c r="CI535" s="82">
        <v>9246.7368348537275</v>
      </c>
      <c r="CJ535" s="82" t="s">
        <v>96</v>
      </c>
      <c r="CK535" s="83">
        <v>1.4999999999999999E-2</v>
      </c>
      <c r="CL535" s="83">
        <v>3.5000000000000003E-2</v>
      </c>
      <c r="CM535" s="83">
        <v>0.26500000000000001</v>
      </c>
      <c r="CN535" s="82">
        <v>3430.8297000000002</v>
      </c>
      <c r="CO535" s="82">
        <v>8005.2693000000008</v>
      </c>
      <c r="CP535" s="82">
        <v>60611.324700000005</v>
      </c>
      <c r="CQ535" s="82">
        <v>3430.8297000000002</v>
      </c>
      <c r="CR535" s="89">
        <v>3430.8297000000002</v>
      </c>
      <c r="CS535" s="82">
        <v>3430.8297000000002</v>
      </c>
      <c r="CT535" s="82">
        <v>8005.2693000000008</v>
      </c>
      <c r="CU535" s="82">
        <v>60611.324700000005</v>
      </c>
      <c r="CV535" s="82">
        <v>3430.8297000000002</v>
      </c>
      <c r="CW535" s="82">
        <v>3430.8297000000002</v>
      </c>
    </row>
    <row r="536" spans="1:101">
      <c r="A536" s="86" t="s">
        <v>520</v>
      </c>
      <c r="B536" s="87" t="s">
        <v>1197</v>
      </c>
      <c r="C536" s="75" t="s">
        <v>2093</v>
      </c>
      <c r="D536" s="74" t="s">
        <v>2605</v>
      </c>
      <c r="E536" s="74" t="s">
        <v>520</v>
      </c>
      <c r="F536" s="74" t="s">
        <v>1197</v>
      </c>
      <c r="G536" s="74" t="s">
        <v>1198</v>
      </c>
      <c r="I536" s="74" t="s">
        <v>836</v>
      </c>
      <c r="J536" s="74" t="s">
        <v>2582</v>
      </c>
      <c r="K536" s="74" t="s">
        <v>100</v>
      </c>
      <c r="L536" s="74" t="s">
        <v>89</v>
      </c>
      <c r="M536" s="74" t="s">
        <v>90</v>
      </c>
      <c r="N536" s="74" t="s">
        <v>1200</v>
      </c>
      <c r="O536" s="76">
        <v>44525</v>
      </c>
      <c r="P536" s="76">
        <v>44469</v>
      </c>
      <c r="Q536" s="77">
        <v>1</v>
      </c>
      <c r="R536" s="74" t="s">
        <v>94</v>
      </c>
      <c r="S536" s="77">
        <v>321068.40000000002</v>
      </c>
      <c r="T536" s="77">
        <v>321068.40000000002</v>
      </c>
      <c r="U536" s="77">
        <v>3924.17</v>
      </c>
      <c r="V536" s="78">
        <v>5.5E-2</v>
      </c>
      <c r="W536" s="79">
        <v>1</v>
      </c>
      <c r="X536" s="77">
        <v>321068.40000000002</v>
      </c>
      <c r="Y536" s="88">
        <v>321068.40000000002</v>
      </c>
      <c r="Z536" s="77">
        <v>3924.17</v>
      </c>
      <c r="AA536" s="74">
        <v>0</v>
      </c>
      <c r="AB536" s="74">
        <v>0</v>
      </c>
      <c r="AD536" s="74">
        <v>0</v>
      </c>
      <c r="AE536" s="74">
        <v>0</v>
      </c>
      <c r="AF536" s="74">
        <v>0</v>
      </c>
      <c r="AG536" s="74">
        <v>0</v>
      </c>
      <c r="AI536" s="74">
        <v>4</v>
      </c>
      <c r="AJ536" s="74">
        <v>4</v>
      </c>
      <c r="AL536" s="74">
        <v>4</v>
      </c>
      <c r="AM536" s="74" t="s">
        <v>95</v>
      </c>
      <c r="AN536" s="74">
        <v>0</v>
      </c>
      <c r="AO536" s="74" t="s">
        <v>95</v>
      </c>
      <c r="AP536" s="74" t="s">
        <v>95</v>
      </c>
      <c r="AQ536" s="74">
        <v>1</v>
      </c>
      <c r="AS536" s="74">
        <v>1</v>
      </c>
      <c r="AT536" s="74" t="s">
        <v>92</v>
      </c>
      <c r="AU536" s="74" t="s">
        <v>2579</v>
      </c>
      <c r="AV536" s="74" t="s">
        <v>94</v>
      </c>
      <c r="AW536" s="77">
        <v>450000</v>
      </c>
      <c r="AX536" s="77">
        <v>128931.6</v>
      </c>
      <c r="AY536" s="79">
        <v>1</v>
      </c>
      <c r="AZ536" s="77">
        <v>2918430</v>
      </c>
      <c r="BA536" s="77">
        <v>836172.99864000012</v>
      </c>
      <c r="BB536" s="74" t="s">
        <v>93</v>
      </c>
      <c r="BC536" s="75" t="s">
        <v>2093</v>
      </c>
      <c r="BD536" s="82">
        <v>2449.9768034358776</v>
      </c>
      <c r="BE536" s="82">
        <v>0</v>
      </c>
      <c r="BF536" s="82">
        <v>29.94416601801662</v>
      </c>
      <c r="BG536" s="82">
        <v>2479.920969453894</v>
      </c>
      <c r="BH536" s="82">
        <v>2449.9768034358776</v>
      </c>
      <c r="BI536" s="82">
        <v>0</v>
      </c>
      <c r="BJ536" s="82">
        <v>29.94416601801662</v>
      </c>
      <c r="BK536" s="82">
        <v>2479.920969453894</v>
      </c>
      <c r="BL536" s="82">
        <v>288961.56</v>
      </c>
      <c r="BM536" s="82">
        <v>0</v>
      </c>
      <c r="BN536" s="82">
        <v>3531.7530000000002</v>
      </c>
      <c r="BO536" s="82">
        <v>292493.31299999997</v>
      </c>
      <c r="BP536" s="82">
        <v>2449.9768034358776</v>
      </c>
      <c r="BQ536" s="82">
        <v>0</v>
      </c>
      <c r="BR536" s="82">
        <v>29.94416601801662</v>
      </c>
      <c r="BS536" s="89">
        <v>2479.920969453894</v>
      </c>
      <c r="BT536" s="82">
        <v>12819.503623978229</v>
      </c>
      <c r="BU536" s="82">
        <v>0</v>
      </c>
      <c r="BV536" s="82">
        <v>156.68284868927196</v>
      </c>
      <c r="BW536" s="82">
        <v>12976.186472667501</v>
      </c>
      <c r="BX536" s="82">
        <v>12819.503623978229</v>
      </c>
      <c r="BY536" s="82">
        <v>0</v>
      </c>
      <c r="BZ536" s="82">
        <v>156.68284868927196</v>
      </c>
      <c r="CA536" s="82">
        <v>12976.186472667501</v>
      </c>
      <c r="CB536" s="82">
        <v>1511991.3626999999</v>
      </c>
      <c r="CC536" s="82">
        <v>0</v>
      </c>
      <c r="CD536" s="82">
        <v>18479.897572500002</v>
      </c>
      <c r="CE536" s="82">
        <v>1530471.2602724999</v>
      </c>
      <c r="CF536" s="82">
        <v>12819.503623978229</v>
      </c>
      <c r="CG536" s="82">
        <v>0</v>
      </c>
      <c r="CH536" s="82">
        <v>156.68284868927196</v>
      </c>
      <c r="CI536" s="82">
        <v>12976.186472667501</v>
      </c>
      <c r="CJ536" s="82" t="s">
        <v>96</v>
      </c>
      <c r="CK536" s="83">
        <v>1.4999999999999999E-2</v>
      </c>
      <c r="CL536" s="83">
        <v>3.5000000000000003E-2</v>
      </c>
      <c r="CM536" s="83">
        <v>0.26500000000000001</v>
      </c>
      <c r="CN536" s="82">
        <v>4816.0259999999998</v>
      </c>
      <c r="CO536" s="82">
        <v>11237.394000000002</v>
      </c>
      <c r="CP536" s="82">
        <v>85083.126000000004</v>
      </c>
      <c r="CQ536" s="82">
        <v>4816.0259999999998</v>
      </c>
      <c r="CR536" s="89">
        <v>4816.0259999999998</v>
      </c>
      <c r="CS536" s="82">
        <v>4816.0259999999998</v>
      </c>
      <c r="CT536" s="82">
        <v>11237.394000000002</v>
      </c>
      <c r="CU536" s="82">
        <v>85083.126000000004</v>
      </c>
      <c r="CV536" s="82">
        <v>4816.0259999999998</v>
      </c>
      <c r="CW536" s="82">
        <v>4816.0259999999998</v>
      </c>
    </row>
    <row r="537" spans="1:101">
      <c r="A537" s="86" t="s">
        <v>520</v>
      </c>
      <c r="B537" s="87" t="s">
        <v>1201</v>
      </c>
      <c r="C537" s="75" t="s">
        <v>2094</v>
      </c>
      <c r="D537" s="74" t="s">
        <v>2605</v>
      </c>
      <c r="E537" s="74" t="s">
        <v>520</v>
      </c>
      <c r="F537" s="74" t="s">
        <v>1201</v>
      </c>
      <c r="G537" s="74" t="s">
        <v>1202</v>
      </c>
      <c r="I537" s="74" t="s">
        <v>836</v>
      </c>
      <c r="J537" s="74" t="s">
        <v>2582</v>
      </c>
      <c r="K537" s="74" t="s">
        <v>100</v>
      </c>
      <c r="L537" s="74" t="s">
        <v>89</v>
      </c>
      <c r="M537" s="74" t="s">
        <v>90</v>
      </c>
      <c r="N537" s="74" t="s">
        <v>1204</v>
      </c>
      <c r="O537" s="76">
        <v>44524</v>
      </c>
      <c r="P537" s="76">
        <v>44469</v>
      </c>
      <c r="Q537" s="77">
        <v>1</v>
      </c>
      <c r="R537" s="74" t="s">
        <v>94</v>
      </c>
      <c r="S537" s="77">
        <v>473893.55</v>
      </c>
      <c r="T537" s="77">
        <v>473893.55</v>
      </c>
      <c r="U537" s="77">
        <v>5719.63</v>
      </c>
      <c r="V537" s="78">
        <v>5.5E-2</v>
      </c>
      <c r="W537" s="79">
        <v>1</v>
      </c>
      <c r="X537" s="77">
        <v>473893.55</v>
      </c>
      <c r="Y537" s="88">
        <v>473893.55</v>
      </c>
      <c r="Z537" s="77">
        <v>5719.63</v>
      </c>
      <c r="AA537" s="74">
        <v>0</v>
      </c>
      <c r="AB537" s="74">
        <v>0</v>
      </c>
      <c r="AD537" s="74">
        <v>0</v>
      </c>
      <c r="AE537" s="74">
        <v>0</v>
      </c>
      <c r="AF537" s="74">
        <v>0</v>
      </c>
      <c r="AG537" s="74">
        <v>0</v>
      </c>
      <c r="AI537" s="74">
        <v>4</v>
      </c>
      <c r="AJ537" s="74">
        <v>4</v>
      </c>
      <c r="AL537" s="74">
        <v>4</v>
      </c>
      <c r="AM537" s="74" t="s">
        <v>95</v>
      </c>
      <c r="AN537" s="74">
        <v>0</v>
      </c>
      <c r="AO537" s="74" t="s">
        <v>95</v>
      </c>
      <c r="AP537" s="74" t="s">
        <v>95</v>
      </c>
      <c r="AQ537" s="74">
        <v>1</v>
      </c>
      <c r="AS537" s="74">
        <v>1</v>
      </c>
      <c r="AT537" s="74" t="s">
        <v>92</v>
      </c>
      <c r="AU537" s="74" t="s">
        <v>2579</v>
      </c>
      <c r="AV537" s="74" t="s">
        <v>94</v>
      </c>
      <c r="AW537" s="77">
        <v>5000000</v>
      </c>
      <c r="AX537" s="77">
        <v>4526106.45</v>
      </c>
      <c r="AY537" s="79">
        <v>1</v>
      </c>
      <c r="AZ537" s="77">
        <v>32427000</v>
      </c>
      <c r="BA537" s="77">
        <v>29353610.770830002</v>
      </c>
      <c r="BB537" s="74" t="s">
        <v>93</v>
      </c>
      <c r="BC537" s="75" t="s">
        <v>2094</v>
      </c>
      <c r="BD537" s="82">
        <v>3616.1397533917389</v>
      </c>
      <c r="BE537" s="82">
        <v>0</v>
      </c>
      <c r="BF537" s="82">
        <v>43.644783554644263</v>
      </c>
      <c r="BG537" s="82">
        <v>3659.784536946383</v>
      </c>
      <c r="BH537" s="82">
        <v>3616.1397533917389</v>
      </c>
      <c r="BI537" s="82">
        <v>0</v>
      </c>
      <c r="BJ537" s="82">
        <v>43.644783554644263</v>
      </c>
      <c r="BK537" s="82">
        <v>3659.784536946383</v>
      </c>
      <c r="BL537" s="82">
        <v>426504.19500000001</v>
      </c>
      <c r="BM537" s="82">
        <v>0</v>
      </c>
      <c r="BN537" s="82">
        <v>5147.6670000000004</v>
      </c>
      <c r="BO537" s="82">
        <v>431651.86199999996</v>
      </c>
      <c r="BP537" s="82">
        <v>3616.1397533917389</v>
      </c>
      <c r="BQ537" s="82">
        <v>0</v>
      </c>
      <c r="BR537" s="82">
        <v>43.644783554644263</v>
      </c>
      <c r="BS537" s="89">
        <v>3659.784536946383</v>
      </c>
      <c r="BT537" s="82">
        <v>18921.451259622274</v>
      </c>
      <c r="BU537" s="82">
        <v>0</v>
      </c>
      <c r="BV537" s="82">
        <v>228.3713299496761</v>
      </c>
      <c r="BW537" s="82">
        <v>19149.822589571948</v>
      </c>
      <c r="BX537" s="82">
        <v>18921.451259622274</v>
      </c>
      <c r="BY537" s="82">
        <v>0</v>
      </c>
      <c r="BZ537" s="82">
        <v>228.3713299496761</v>
      </c>
      <c r="CA537" s="82">
        <v>19149.822589571948</v>
      </c>
      <c r="CB537" s="82">
        <v>2231683.2003374998</v>
      </c>
      <c r="CC537" s="82">
        <v>0</v>
      </c>
      <c r="CD537" s="82">
        <v>26935.1675775</v>
      </c>
      <c r="CE537" s="82">
        <v>2258618.3679149998</v>
      </c>
      <c r="CF537" s="82">
        <v>18921.451259622274</v>
      </c>
      <c r="CG537" s="82">
        <v>0</v>
      </c>
      <c r="CH537" s="82">
        <v>228.3713299496761</v>
      </c>
      <c r="CI537" s="82">
        <v>19149.822589571948</v>
      </c>
      <c r="CJ537" s="82" t="s">
        <v>96</v>
      </c>
      <c r="CK537" s="83">
        <v>1.4999999999999999E-2</v>
      </c>
      <c r="CL537" s="83">
        <v>3.5000000000000003E-2</v>
      </c>
      <c r="CM537" s="83">
        <v>0.26500000000000001</v>
      </c>
      <c r="CN537" s="82">
        <v>7108.4032499999994</v>
      </c>
      <c r="CO537" s="82">
        <v>16586.274250000002</v>
      </c>
      <c r="CP537" s="82">
        <v>125581.79075</v>
      </c>
      <c r="CQ537" s="82">
        <v>7108.4032499999994</v>
      </c>
      <c r="CR537" s="89">
        <v>7108.4032499999994</v>
      </c>
      <c r="CS537" s="82">
        <v>7108.4032499999994</v>
      </c>
      <c r="CT537" s="82">
        <v>16586.274250000002</v>
      </c>
      <c r="CU537" s="82">
        <v>125581.79075</v>
      </c>
      <c r="CV537" s="82">
        <v>7108.4032499999994</v>
      </c>
      <c r="CW537" s="82">
        <v>7108.4032499999994</v>
      </c>
    </row>
    <row r="538" spans="1:101">
      <c r="A538" s="86" t="s">
        <v>520</v>
      </c>
      <c r="B538" s="87" t="s">
        <v>1205</v>
      </c>
      <c r="C538" s="75" t="s">
        <v>2095</v>
      </c>
      <c r="D538" s="74" t="s">
        <v>2605</v>
      </c>
      <c r="E538" s="74" t="s">
        <v>520</v>
      </c>
      <c r="F538" s="74" t="s">
        <v>1205</v>
      </c>
      <c r="G538" s="74" t="s">
        <v>1206</v>
      </c>
      <c r="I538" s="74" t="s">
        <v>836</v>
      </c>
      <c r="J538" s="74" t="s">
        <v>2588</v>
      </c>
      <c r="K538" s="74" t="s">
        <v>504</v>
      </c>
      <c r="L538" s="74" t="s">
        <v>89</v>
      </c>
      <c r="M538" s="74" t="s">
        <v>90</v>
      </c>
      <c r="N538" s="74" t="s">
        <v>1208</v>
      </c>
      <c r="O538" s="76">
        <v>44525</v>
      </c>
      <c r="P538" s="76">
        <v>44469</v>
      </c>
      <c r="Q538" s="77">
        <v>1</v>
      </c>
      <c r="R538" s="74" t="s">
        <v>94</v>
      </c>
      <c r="S538" s="77">
        <v>1456646.55</v>
      </c>
      <c r="T538" s="77">
        <v>1456646.55</v>
      </c>
      <c r="U538" s="77">
        <v>17803.46</v>
      </c>
      <c r="V538" s="78">
        <v>5.5E-2</v>
      </c>
      <c r="W538" s="79">
        <v>1</v>
      </c>
      <c r="X538" s="77">
        <v>1456646.55</v>
      </c>
      <c r="Y538" s="88">
        <v>1456646.55</v>
      </c>
      <c r="Z538" s="77">
        <v>17803.46</v>
      </c>
      <c r="AA538" s="74">
        <v>0</v>
      </c>
      <c r="AB538" s="74">
        <v>0</v>
      </c>
      <c r="AD538" s="74">
        <v>0</v>
      </c>
      <c r="AE538" s="74">
        <v>0</v>
      </c>
      <c r="AF538" s="74">
        <v>0</v>
      </c>
      <c r="AG538" s="74">
        <v>0</v>
      </c>
      <c r="AI538" s="74">
        <v>4</v>
      </c>
      <c r="AJ538" s="74">
        <v>4</v>
      </c>
      <c r="AL538" s="74">
        <v>4</v>
      </c>
      <c r="AM538" s="74" t="s">
        <v>95</v>
      </c>
      <c r="AN538" s="74">
        <v>0</v>
      </c>
      <c r="AO538" s="74" t="s">
        <v>95</v>
      </c>
      <c r="AP538" s="74" t="s">
        <v>95</v>
      </c>
      <c r="AQ538" s="74">
        <v>1</v>
      </c>
      <c r="AS538" s="74">
        <v>1</v>
      </c>
      <c r="AT538" s="74" t="s">
        <v>92</v>
      </c>
      <c r="AU538" s="74" t="s">
        <v>2579</v>
      </c>
      <c r="AV538" s="74" t="s">
        <v>94</v>
      </c>
      <c r="AW538" s="77">
        <v>1800000</v>
      </c>
      <c r="AX538" s="77">
        <v>0</v>
      </c>
      <c r="AY538" s="79">
        <v>1</v>
      </c>
      <c r="AZ538" s="77">
        <v>11673720</v>
      </c>
      <c r="BA538" s="77">
        <v>0</v>
      </c>
      <c r="BB538" s="74" t="s">
        <v>93</v>
      </c>
      <c r="BC538" s="75" t="s">
        <v>2095</v>
      </c>
      <c r="BD538" s="82">
        <v>11115.233571117242</v>
      </c>
      <c r="BE538" s="82">
        <v>0</v>
      </c>
      <c r="BF538" s="82">
        <v>135.85287129128406</v>
      </c>
      <c r="BG538" s="82">
        <v>11251.086442408527</v>
      </c>
      <c r="BH538" s="82">
        <v>11115.233571117242</v>
      </c>
      <c r="BI538" s="82">
        <v>0</v>
      </c>
      <c r="BJ538" s="82">
        <v>135.85287129128406</v>
      </c>
      <c r="BK538" s="82">
        <v>11251.086442408527</v>
      </c>
      <c r="BL538" s="82">
        <v>1310981.895</v>
      </c>
      <c r="BM538" s="82">
        <v>0</v>
      </c>
      <c r="BN538" s="82">
        <v>16023.114</v>
      </c>
      <c r="BO538" s="82">
        <v>1327005.0090000001</v>
      </c>
      <c r="BP538" s="82">
        <v>11115.233571117242</v>
      </c>
      <c r="BQ538" s="82">
        <v>0</v>
      </c>
      <c r="BR538" s="82">
        <v>135.85287129128406</v>
      </c>
      <c r="BS538" s="89">
        <v>11251.086442408527</v>
      </c>
      <c r="BT538" s="82">
        <v>58160.459660870969</v>
      </c>
      <c r="BU538" s="82">
        <v>0</v>
      </c>
      <c r="BV538" s="82">
        <v>710.85014903164381</v>
      </c>
      <c r="BW538" s="82">
        <v>58871.309809902617</v>
      </c>
      <c r="BX538" s="82">
        <v>58160.459660870969</v>
      </c>
      <c r="BY538" s="82">
        <v>0</v>
      </c>
      <c r="BZ538" s="82">
        <v>710.85014903164381</v>
      </c>
      <c r="CA538" s="82">
        <v>58871.309809902617</v>
      </c>
      <c r="CB538" s="82">
        <v>6859712.7655875003</v>
      </c>
      <c r="CC538" s="82">
        <v>0</v>
      </c>
      <c r="CD538" s="82">
        <v>83840.944004999998</v>
      </c>
      <c r="CE538" s="82">
        <v>6943553.7095925007</v>
      </c>
      <c r="CF538" s="82">
        <v>58160.459660870969</v>
      </c>
      <c r="CG538" s="82">
        <v>0</v>
      </c>
      <c r="CH538" s="82">
        <v>710.85014903164381</v>
      </c>
      <c r="CI538" s="82">
        <v>58871.309809902617</v>
      </c>
      <c r="CJ538" s="82" t="s">
        <v>96</v>
      </c>
      <c r="CK538" s="83">
        <v>1.4999999999999999E-2</v>
      </c>
      <c r="CL538" s="83">
        <v>3.5000000000000003E-2</v>
      </c>
      <c r="CM538" s="83">
        <v>0.26500000000000001</v>
      </c>
      <c r="CN538" s="82">
        <v>21849.698250000001</v>
      </c>
      <c r="CO538" s="82">
        <v>50982.629250000005</v>
      </c>
      <c r="CP538" s="82">
        <v>386011.33575000003</v>
      </c>
      <c r="CQ538" s="82">
        <v>21849.698250000001</v>
      </c>
      <c r="CR538" s="89">
        <v>21849.698250000001</v>
      </c>
      <c r="CS538" s="82">
        <v>21849.698250000001</v>
      </c>
      <c r="CT538" s="82">
        <v>50982.629250000005</v>
      </c>
      <c r="CU538" s="82">
        <v>386011.33575000003</v>
      </c>
      <c r="CV538" s="82">
        <v>21849.698250000001</v>
      </c>
      <c r="CW538" s="82">
        <v>21849.698250000001</v>
      </c>
    </row>
    <row r="539" spans="1:101">
      <c r="A539" s="86" t="s">
        <v>520</v>
      </c>
      <c r="B539" s="87" t="s">
        <v>1209</v>
      </c>
      <c r="C539" s="75" t="s">
        <v>2096</v>
      </c>
      <c r="D539" s="74" t="s">
        <v>2605</v>
      </c>
      <c r="E539" s="74" t="s">
        <v>520</v>
      </c>
      <c r="F539" s="74" t="s">
        <v>1209</v>
      </c>
      <c r="G539" s="74" t="s">
        <v>1206</v>
      </c>
      <c r="I539" s="74" t="s">
        <v>836</v>
      </c>
      <c r="J539" s="74" t="s">
        <v>2588</v>
      </c>
      <c r="K539" s="74" t="s">
        <v>504</v>
      </c>
      <c r="L539" s="74" t="s">
        <v>89</v>
      </c>
      <c r="M539" s="74" t="s">
        <v>90</v>
      </c>
      <c r="N539" s="74" t="s">
        <v>1208</v>
      </c>
      <c r="O539" s="76">
        <v>44525</v>
      </c>
      <c r="P539" s="76">
        <v>44469</v>
      </c>
      <c r="Q539" s="77">
        <v>1</v>
      </c>
      <c r="R539" s="74" t="s">
        <v>94</v>
      </c>
      <c r="S539" s="77">
        <v>343353.45</v>
      </c>
      <c r="T539" s="77">
        <v>343353.45</v>
      </c>
      <c r="U539" s="77">
        <v>4196.54</v>
      </c>
      <c r="V539" s="78">
        <v>5.5E-2</v>
      </c>
      <c r="W539" s="79">
        <v>1</v>
      </c>
      <c r="X539" s="77">
        <v>343353.45</v>
      </c>
      <c r="Y539" s="88">
        <v>343353.45</v>
      </c>
      <c r="Z539" s="77">
        <v>4196.54</v>
      </c>
      <c r="AA539" s="74">
        <v>0</v>
      </c>
      <c r="AB539" s="74">
        <v>0</v>
      </c>
      <c r="AD539" s="74">
        <v>0</v>
      </c>
      <c r="AE539" s="74">
        <v>0</v>
      </c>
      <c r="AF539" s="74">
        <v>0</v>
      </c>
      <c r="AG539" s="74">
        <v>0</v>
      </c>
      <c r="AI539" s="74">
        <v>4</v>
      </c>
      <c r="AJ539" s="74">
        <v>4</v>
      </c>
      <c r="AL539" s="74">
        <v>4</v>
      </c>
      <c r="AM539" s="74" t="s">
        <v>95</v>
      </c>
      <c r="AN539" s="74">
        <v>0</v>
      </c>
      <c r="AO539" s="74" t="s">
        <v>95</v>
      </c>
      <c r="AP539" s="74" t="s">
        <v>95</v>
      </c>
      <c r="AQ539" s="74">
        <v>1</v>
      </c>
      <c r="AS539" s="74">
        <v>1</v>
      </c>
      <c r="AT539" s="74" t="s">
        <v>92</v>
      </c>
      <c r="AU539" s="74" t="s">
        <v>2579</v>
      </c>
      <c r="AV539" s="74" t="s">
        <v>94</v>
      </c>
      <c r="AW539" s="77">
        <v>1800000</v>
      </c>
      <c r="AX539" s="77">
        <v>0</v>
      </c>
      <c r="AY539" s="79">
        <v>1</v>
      </c>
      <c r="AZ539" s="77">
        <v>11673720</v>
      </c>
      <c r="BA539" s="77">
        <v>0</v>
      </c>
      <c r="BB539" s="74" t="s">
        <v>93</v>
      </c>
      <c r="BC539" s="75" t="s">
        <v>2096</v>
      </c>
      <c r="BD539" s="82">
        <v>2620.0273458231345</v>
      </c>
      <c r="BE539" s="82">
        <v>0</v>
      </c>
      <c r="BF539" s="82">
        <v>32.02253991576498</v>
      </c>
      <c r="BG539" s="82">
        <v>2652.0498857388993</v>
      </c>
      <c r="BH539" s="82">
        <v>2620.0273458231345</v>
      </c>
      <c r="BI539" s="82">
        <v>0</v>
      </c>
      <c r="BJ539" s="82">
        <v>32.02253991576498</v>
      </c>
      <c r="BK539" s="82">
        <v>2652.0498857388993</v>
      </c>
      <c r="BL539" s="82">
        <v>309018.10499999998</v>
      </c>
      <c r="BM539" s="82">
        <v>0</v>
      </c>
      <c r="BN539" s="82">
        <v>3776.886</v>
      </c>
      <c r="BO539" s="82">
        <v>312794.99099999992</v>
      </c>
      <c r="BP539" s="82">
        <v>2620.0273458231345</v>
      </c>
      <c r="BQ539" s="82">
        <v>0</v>
      </c>
      <c r="BR539" s="82">
        <v>32.02253991576498</v>
      </c>
      <c r="BS539" s="89">
        <v>2652.0498857388993</v>
      </c>
      <c r="BT539" s="82">
        <v>13709.293087019551</v>
      </c>
      <c r="BU539" s="82">
        <v>0</v>
      </c>
      <c r="BV539" s="82">
        <v>167.55794010924026</v>
      </c>
      <c r="BW539" s="82">
        <v>13876.851027128791</v>
      </c>
      <c r="BX539" s="82">
        <v>13709.293087019551</v>
      </c>
      <c r="BY539" s="82">
        <v>0</v>
      </c>
      <c r="BZ539" s="82">
        <v>167.55794010924026</v>
      </c>
      <c r="CA539" s="82">
        <v>13876.851027128791</v>
      </c>
      <c r="CB539" s="82">
        <v>1616937.2344124999</v>
      </c>
      <c r="CC539" s="82">
        <v>0</v>
      </c>
      <c r="CD539" s="82">
        <v>19762.555994999999</v>
      </c>
      <c r="CE539" s="82">
        <v>1636699.7904074995</v>
      </c>
      <c r="CF539" s="82">
        <v>13709.293087019551</v>
      </c>
      <c r="CG539" s="82">
        <v>0</v>
      </c>
      <c r="CH539" s="82">
        <v>167.55794010924026</v>
      </c>
      <c r="CI539" s="82">
        <v>13876.851027128791</v>
      </c>
      <c r="CJ539" s="82" t="s">
        <v>96</v>
      </c>
      <c r="CK539" s="83">
        <v>1.4999999999999999E-2</v>
      </c>
      <c r="CL539" s="83">
        <v>3.5000000000000003E-2</v>
      </c>
      <c r="CM539" s="83">
        <v>0.26500000000000001</v>
      </c>
      <c r="CN539" s="82">
        <v>5150.3017499999996</v>
      </c>
      <c r="CO539" s="82">
        <v>12017.370750000002</v>
      </c>
      <c r="CP539" s="82">
        <v>90988.664250000002</v>
      </c>
      <c r="CQ539" s="82">
        <v>5150.3017499999996</v>
      </c>
      <c r="CR539" s="89">
        <v>5150.3017499999996</v>
      </c>
      <c r="CS539" s="82">
        <v>5150.3017499999996</v>
      </c>
      <c r="CT539" s="82">
        <v>12017.370750000002</v>
      </c>
      <c r="CU539" s="82">
        <v>90988.664250000002</v>
      </c>
      <c r="CV539" s="82">
        <v>5150.3017499999996</v>
      </c>
      <c r="CW539" s="82">
        <v>5150.3017499999996</v>
      </c>
    </row>
    <row r="540" spans="1:101">
      <c r="A540" s="86" t="s">
        <v>520</v>
      </c>
      <c r="B540" s="87" t="s">
        <v>1210</v>
      </c>
      <c r="C540" s="75" t="s">
        <v>2097</v>
      </c>
      <c r="D540" s="74" t="s">
        <v>2605</v>
      </c>
      <c r="E540" s="74" t="s">
        <v>520</v>
      </c>
      <c r="F540" s="74" t="s">
        <v>1210</v>
      </c>
      <c r="G540" s="74" t="s">
        <v>1211</v>
      </c>
      <c r="I540" s="74" t="s">
        <v>836</v>
      </c>
      <c r="J540" s="74" t="s">
        <v>2582</v>
      </c>
      <c r="K540" s="74" t="s">
        <v>100</v>
      </c>
      <c r="L540" s="74" t="s">
        <v>89</v>
      </c>
      <c r="M540" s="74" t="s">
        <v>90</v>
      </c>
      <c r="N540" s="74" t="s">
        <v>1213</v>
      </c>
      <c r="O540" s="76">
        <v>44524</v>
      </c>
      <c r="P540" s="76">
        <v>44469</v>
      </c>
      <c r="Q540" s="77">
        <v>1</v>
      </c>
      <c r="R540" s="74" t="s">
        <v>94</v>
      </c>
      <c r="S540" s="77">
        <v>262222</v>
      </c>
      <c r="T540" s="77">
        <v>262222</v>
      </c>
      <c r="U540" s="77">
        <v>3164.87</v>
      </c>
      <c r="V540" s="78">
        <v>5.5E-2</v>
      </c>
      <c r="W540" s="79">
        <v>1</v>
      </c>
      <c r="X540" s="77">
        <v>262222</v>
      </c>
      <c r="Y540" s="88">
        <v>262222</v>
      </c>
      <c r="Z540" s="77">
        <v>3164.87</v>
      </c>
      <c r="AA540" s="74">
        <v>0</v>
      </c>
      <c r="AB540" s="74">
        <v>0</v>
      </c>
      <c r="AD540" s="74">
        <v>0</v>
      </c>
      <c r="AE540" s="74">
        <v>0</v>
      </c>
      <c r="AF540" s="74">
        <v>0</v>
      </c>
      <c r="AG540" s="74">
        <v>0</v>
      </c>
      <c r="AI540" s="74">
        <v>4</v>
      </c>
      <c r="AJ540" s="74">
        <v>4</v>
      </c>
      <c r="AL540" s="74">
        <v>4</v>
      </c>
      <c r="AM540" s="74" t="s">
        <v>95</v>
      </c>
      <c r="AN540" s="74">
        <v>0</v>
      </c>
      <c r="AO540" s="74" t="s">
        <v>95</v>
      </c>
      <c r="AP540" s="74" t="s">
        <v>95</v>
      </c>
      <c r="AQ540" s="74">
        <v>1</v>
      </c>
      <c r="AS540" s="74">
        <v>1</v>
      </c>
      <c r="AT540" s="74" t="s">
        <v>92</v>
      </c>
      <c r="AU540" s="74" t="s">
        <v>2579</v>
      </c>
      <c r="AV540" s="74" t="s">
        <v>94</v>
      </c>
      <c r="AW540" s="77">
        <v>700000</v>
      </c>
      <c r="AX540" s="77">
        <v>437778</v>
      </c>
      <c r="AY540" s="79">
        <v>1</v>
      </c>
      <c r="AZ540" s="77">
        <v>4539780</v>
      </c>
      <c r="BA540" s="77">
        <v>2839165.4412000002</v>
      </c>
      <c r="BB540" s="74" t="s">
        <v>93</v>
      </c>
      <c r="BC540" s="75" t="s">
        <v>2097</v>
      </c>
      <c r="BD540" s="82">
        <v>2000.9375489788549</v>
      </c>
      <c r="BE540" s="82">
        <v>0</v>
      </c>
      <c r="BF540" s="82">
        <v>24.150175121220606</v>
      </c>
      <c r="BG540" s="82">
        <v>2025.0877241000755</v>
      </c>
      <c r="BH540" s="82">
        <v>2000.9375489788549</v>
      </c>
      <c r="BI540" s="82">
        <v>0</v>
      </c>
      <c r="BJ540" s="82">
        <v>24.150175121220606</v>
      </c>
      <c r="BK540" s="82">
        <v>2025.0877241000755</v>
      </c>
      <c r="BL540" s="82">
        <v>235999.8</v>
      </c>
      <c r="BM540" s="82">
        <v>0</v>
      </c>
      <c r="BN540" s="82">
        <v>2848.3829999999998</v>
      </c>
      <c r="BO540" s="82">
        <v>238848.18299999999</v>
      </c>
      <c r="BP540" s="82">
        <v>2000.9375489788549</v>
      </c>
      <c r="BQ540" s="82">
        <v>0</v>
      </c>
      <c r="BR540" s="82">
        <v>24.150175121220606</v>
      </c>
      <c r="BS540" s="89">
        <v>2025.0877241000755</v>
      </c>
      <c r="BT540" s="82">
        <v>10469.905725031858</v>
      </c>
      <c r="BU540" s="82">
        <v>0</v>
      </c>
      <c r="BV540" s="82">
        <v>126.36579132178682</v>
      </c>
      <c r="BW540" s="82">
        <v>10596.271516353645</v>
      </c>
      <c r="BX540" s="82">
        <v>10469.905725031858</v>
      </c>
      <c r="BY540" s="82">
        <v>0</v>
      </c>
      <c r="BZ540" s="82">
        <v>126.36579132178682</v>
      </c>
      <c r="CA540" s="82">
        <v>10596.271516353645</v>
      </c>
      <c r="CB540" s="82">
        <v>1234868.9534999998</v>
      </c>
      <c r="CC540" s="82">
        <v>0</v>
      </c>
      <c r="CD540" s="82">
        <v>14904.164047499999</v>
      </c>
      <c r="CE540" s="82">
        <v>1249773.1175474999</v>
      </c>
      <c r="CF540" s="82">
        <v>10469.905725031858</v>
      </c>
      <c r="CG540" s="82">
        <v>0</v>
      </c>
      <c r="CH540" s="82">
        <v>126.36579132178682</v>
      </c>
      <c r="CI540" s="82">
        <v>10596.271516353645</v>
      </c>
      <c r="CJ540" s="82" t="s">
        <v>96</v>
      </c>
      <c r="CK540" s="83">
        <v>1.4999999999999999E-2</v>
      </c>
      <c r="CL540" s="83">
        <v>3.5000000000000003E-2</v>
      </c>
      <c r="CM540" s="83">
        <v>0.26500000000000001</v>
      </c>
      <c r="CN540" s="82">
        <v>3933.33</v>
      </c>
      <c r="CO540" s="82">
        <v>9177.77</v>
      </c>
      <c r="CP540" s="82">
        <v>69488.83</v>
      </c>
      <c r="CQ540" s="82">
        <v>3933.33</v>
      </c>
      <c r="CR540" s="89">
        <v>3933.33</v>
      </c>
      <c r="CS540" s="82">
        <v>3933.33</v>
      </c>
      <c r="CT540" s="82">
        <v>9177.77</v>
      </c>
      <c r="CU540" s="82">
        <v>69488.83</v>
      </c>
      <c r="CV540" s="82">
        <v>3933.33</v>
      </c>
      <c r="CW540" s="82">
        <v>3933.33</v>
      </c>
    </row>
    <row r="541" spans="1:101">
      <c r="A541" s="86" t="s">
        <v>520</v>
      </c>
      <c r="B541" s="87" t="s">
        <v>1214</v>
      </c>
      <c r="C541" s="75" t="s">
        <v>2098</v>
      </c>
      <c r="D541" s="74" t="s">
        <v>2605</v>
      </c>
      <c r="E541" s="74" t="s">
        <v>520</v>
      </c>
      <c r="F541" s="74" t="s">
        <v>1214</v>
      </c>
      <c r="G541" s="74" t="s">
        <v>1215</v>
      </c>
      <c r="I541" s="74" t="s">
        <v>836</v>
      </c>
      <c r="J541" s="74" t="s">
        <v>2582</v>
      </c>
      <c r="K541" s="74" t="s">
        <v>100</v>
      </c>
      <c r="L541" s="74" t="s">
        <v>89</v>
      </c>
      <c r="M541" s="74" t="s">
        <v>90</v>
      </c>
      <c r="N541" s="74" t="s">
        <v>1217</v>
      </c>
      <c r="O541" s="76">
        <v>44559</v>
      </c>
      <c r="P541" s="76">
        <v>44469</v>
      </c>
      <c r="Q541" s="77">
        <v>1</v>
      </c>
      <c r="R541" s="74" t="s">
        <v>94</v>
      </c>
      <c r="S541" s="77">
        <v>181026.23</v>
      </c>
      <c r="T541" s="77">
        <v>181026.23</v>
      </c>
      <c r="U541" s="77">
        <v>2808.92</v>
      </c>
      <c r="V541" s="78">
        <v>4.9000000000000002E-2</v>
      </c>
      <c r="W541" s="79">
        <v>1</v>
      </c>
      <c r="X541" s="77">
        <v>181026.23</v>
      </c>
      <c r="Y541" s="88">
        <v>181026.23</v>
      </c>
      <c r="Z541" s="77">
        <v>2808.92</v>
      </c>
      <c r="AA541" s="74">
        <v>0</v>
      </c>
      <c r="AB541" s="74">
        <v>0</v>
      </c>
      <c r="AD541" s="74">
        <v>0</v>
      </c>
      <c r="AE541" s="74">
        <v>0</v>
      </c>
      <c r="AF541" s="74">
        <v>0</v>
      </c>
      <c r="AG541" s="74">
        <v>0</v>
      </c>
      <c r="AI541" s="74">
        <v>5</v>
      </c>
      <c r="AJ541" s="74">
        <v>5</v>
      </c>
      <c r="AL541" s="74">
        <v>5</v>
      </c>
      <c r="AM541" s="74" t="s">
        <v>95</v>
      </c>
      <c r="AN541" s="74">
        <v>0</v>
      </c>
      <c r="AO541" s="74" t="s">
        <v>95</v>
      </c>
      <c r="AP541" s="74" t="s">
        <v>95</v>
      </c>
      <c r="AQ541" s="74">
        <v>1</v>
      </c>
      <c r="AS541" s="74">
        <v>1</v>
      </c>
      <c r="AT541" s="74" t="s">
        <v>92</v>
      </c>
      <c r="AU541" s="74" t="s">
        <v>2579</v>
      </c>
      <c r="AV541" s="74" t="s">
        <v>94</v>
      </c>
      <c r="AW541" s="77">
        <v>5000000</v>
      </c>
      <c r="AX541" s="77">
        <v>4294762.38</v>
      </c>
      <c r="AY541" s="79">
        <v>1</v>
      </c>
      <c r="AZ541" s="77">
        <v>32427000</v>
      </c>
      <c r="BA541" s="77">
        <v>27853251.939252</v>
      </c>
      <c r="BB541" s="74" t="s">
        <v>93</v>
      </c>
      <c r="BC541" s="75" t="s">
        <v>2098</v>
      </c>
      <c r="BD541" s="82">
        <v>2261.4912047778598</v>
      </c>
      <c r="BE541" s="82">
        <v>0</v>
      </c>
      <c r="BF541" s="82">
        <v>35.090759360809898</v>
      </c>
      <c r="BG541" s="82">
        <v>2296.5819641386697</v>
      </c>
      <c r="BH541" s="82">
        <v>2261.4912047778598</v>
      </c>
      <c r="BI541" s="82">
        <v>0</v>
      </c>
      <c r="BJ541" s="82">
        <v>35.090759360809898</v>
      </c>
      <c r="BK541" s="82">
        <v>2296.5819641386697</v>
      </c>
      <c r="BL541" s="82">
        <v>162923.60700000002</v>
      </c>
      <c r="BM541" s="82">
        <v>0</v>
      </c>
      <c r="BN541" s="82">
        <v>2528.0280000000002</v>
      </c>
      <c r="BO541" s="82">
        <v>165451.63500000001</v>
      </c>
      <c r="BP541" s="82">
        <v>2261.4912047778598</v>
      </c>
      <c r="BQ541" s="82">
        <v>0</v>
      </c>
      <c r="BR541" s="82">
        <v>35.090759360809898</v>
      </c>
      <c r="BS541" s="89">
        <v>2296.5819641386697</v>
      </c>
      <c r="BT541" s="82">
        <v>11833.252729000151</v>
      </c>
      <c r="BU541" s="82">
        <v>0</v>
      </c>
      <c r="BV541" s="82">
        <v>183.61239835543779</v>
      </c>
      <c r="BW541" s="82">
        <v>12016.86512735559</v>
      </c>
      <c r="BX541" s="82">
        <v>11833.252729000151</v>
      </c>
      <c r="BY541" s="82">
        <v>0</v>
      </c>
      <c r="BZ541" s="82">
        <v>183.61239835543779</v>
      </c>
      <c r="CA541" s="82">
        <v>12016.86512735559</v>
      </c>
      <c r="CB541" s="82">
        <v>852497.77362750005</v>
      </c>
      <c r="CC541" s="82">
        <v>0</v>
      </c>
      <c r="CD541" s="82">
        <v>13227.906510000001</v>
      </c>
      <c r="CE541" s="82">
        <v>865725.68013750005</v>
      </c>
      <c r="CF541" s="82">
        <v>11833.252729000151</v>
      </c>
      <c r="CG541" s="82">
        <v>0</v>
      </c>
      <c r="CH541" s="82">
        <v>183.61239835543779</v>
      </c>
      <c r="CI541" s="82">
        <v>12016.86512735559</v>
      </c>
      <c r="CJ541" s="82" t="s">
        <v>96</v>
      </c>
      <c r="CK541" s="83">
        <v>1.4999999999999999E-2</v>
      </c>
      <c r="CL541" s="83">
        <v>3.5000000000000003E-2</v>
      </c>
      <c r="CM541" s="83">
        <v>0.26500000000000001</v>
      </c>
      <c r="CN541" s="82">
        <v>2715.39345</v>
      </c>
      <c r="CO541" s="82">
        <v>6335.9180500000011</v>
      </c>
      <c r="CP541" s="82">
        <v>47971.950950000006</v>
      </c>
      <c r="CQ541" s="82">
        <v>2715.39345</v>
      </c>
      <c r="CR541" s="89">
        <v>2715.39345</v>
      </c>
      <c r="CS541" s="82">
        <v>2715.39345</v>
      </c>
      <c r="CT541" s="82">
        <v>6335.9180500000011</v>
      </c>
      <c r="CU541" s="82">
        <v>47971.950950000006</v>
      </c>
      <c r="CV541" s="82">
        <v>2715.39345</v>
      </c>
      <c r="CW541" s="82">
        <v>2715.39345</v>
      </c>
    </row>
    <row r="542" spans="1:101">
      <c r="A542" s="86" t="s">
        <v>520</v>
      </c>
      <c r="B542" s="87" t="s">
        <v>1218</v>
      </c>
      <c r="C542" s="75" t="s">
        <v>2099</v>
      </c>
      <c r="D542" s="74" t="s">
        <v>2605</v>
      </c>
      <c r="E542" s="74" t="s">
        <v>520</v>
      </c>
      <c r="F542" s="74" t="s">
        <v>1218</v>
      </c>
      <c r="G542" s="74" t="s">
        <v>1219</v>
      </c>
      <c r="I542" s="74" t="s">
        <v>836</v>
      </c>
      <c r="J542" s="74" t="s">
        <v>2582</v>
      </c>
      <c r="K542" s="74" t="s">
        <v>100</v>
      </c>
      <c r="L542" s="74" t="s">
        <v>89</v>
      </c>
      <c r="M542" s="74" t="s">
        <v>90</v>
      </c>
      <c r="N542" s="74" t="s">
        <v>1221</v>
      </c>
      <c r="O542" s="76">
        <v>44546</v>
      </c>
      <c r="P542" s="76">
        <v>44469</v>
      </c>
      <c r="Q542" s="77">
        <v>1</v>
      </c>
      <c r="R542" s="74" t="s">
        <v>94</v>
      </c>
      <c r="S542" s="77">
        <v>87741.69</v>
      </c>
      <c r="T542" s="77">
        <v>87741.69</v>
      </c>
      <c r="U542" s="77">
        <v>1182.32</v>
      </c>
      <c r="V542" s="78">
        <v>4.9000000000000002E-2</v>
      </c>
      <c r="W542" s="79">
        <v>1</v>
      </c>
      <c r="X542" s="77">
        <v>87741.69</v>
      </c>
      <c r="Y542" s="88">
        <v>87741.69</v>
      </c>
      <c r="Z542" s="77">
        <v>1182.32</v>
      </c>
      <c r="AA542" s="74">
        <v>0</v>
      </c>
      <c r="AB542" s="74">
        <v>0</v>
      </c>
      <c r="AD542" s="74">
        <v>0</v>
      </c>
      <c r="AE542" s="74">
        <v>0</v>
      </c>
      <c r="AF542" s="74">
        <v>0</v>
      </c>
      <c r="AG542" s="74">
        <v>0</v>
      </c>
      <c r="AI542" s="74">
        <v>5</v>
      </c>
      <c r="AJ542" s="74">
        <v>5</v>
      </c>
      <c r="AL542" s="74">
        <v>5</v>
      </c>
      <c r="AM542" s="74" t="s">
        <v>95</v>
      </c>
      <c r="AN542" s="74">
        <v>0</v>
      </c>
      <c r="AO542" s="74" t="s">
        <v>95</v>
      </c>
      <c r="AP542" s="74" t="s">
        <v>95</v>
      </c>
      <c r="AQ542" s="74">
        <v>1</v>
      </c>
      <c r="AS542" s="74">
        <v>1</v>
      </c>
      <c r="AT542" s="74" t="s">
        <v>92</v>
      </c>
      <c r="AU542" s="74" t="s">
        <v>2579</v>
      </c>
      <c r="AV542" s="74" t="s">
        <v>94</v>
      </c>
      <c r="AW542" s="77">
        <v>5000000</v>
      </c>
      <c r="AX542" s="77">
        <v>4684741.67</v>
      </c>
      <c r="AY542" s="79">
        <v>1</v>
      </c>
      <c r="AZ542" s="77">
        <v>32427000</v>
      </c>
      <c r="BA542" s="77">
        <v>30382423.626618002</v>
      </c>
      <c r="BB542" s="74" t="s">
        <v>93</v>
      </c>
      <c r="BC542" s="75" t="s">
        <v>2099</v>
      </c>
      <c r="BD542" s="82">
        <v>1096.1232536707275</v>
      </c>
      <c r="BE542" s="82">
        <v>0</v>
      </c>
      <c r="BF542" s="82">
        <v>14.770269928468148</v>
      </c>
      <c r="BG542" s="82">
        <v>1110.8935235991958</v>
      </c>
      <c r="BH542" s="82">
        <v>1096.1232536707275</v>
      </c>
      <c r="BI542" s="82">
        <v>0</v>
      </c>
      <c r="BJ542" s="82">
        <v>14.770269928468148</v>
      </c>
      <c r="BK542" s="82">
        <v>1110.8935235991958</v>
      </c>
      <c r="BL542" s="82">
        <v>78967.521000000008</v>
      </c>
      <c r="BM542" s="82">
        <v>0</v>
      </c>
      <c r="BN542" s="82">
        <v>1064.088</v>
      </c>
      <c r="BO542" s="82">
        <v>80031.608999999997</v>
      </c>
      <c r="BP542" s="82">
        <v>1096.1232536707275</v>
      </c>
      <c r="BQ542" s="82">
        <v>0</v>
      </c>
      <c r="BR542" s="82">
        <v>14.770269928468148</v>
      </c>
      <c r="BS542" s="89">
        <v>1110.8935235991958</v>
      </c>
      <c r="BT542" s="82">
        <v>5735.464924832082</v>
      </c>
      <c r="BU542" s="82">
        <v>0</v>
      </c>
      <c r="BV542" s="82">
        <v>77.285437400709583</v>
      </c>
      <c r="BW542" s="82">
        <v>5812.7503622327913</v>
      </c>
      <c r="BX542" s="82">
        <v>5735.464924832082</v>
      </c>
      <c r="BY542" s="82">
        <v>0</v>
      </c>
      <c r="BZ542" s="82">
        <v>77.285437400709583</v>
      </c>
      <c r="CA542" s="82">
        <v>5812.7503622327913</v>
      </c>
      <c r="CB542" s="82">
        <v>413197.55363250006</v>
      </c>
      <c r="CC542" s="82">
        <v>0</v>
      </c>
      <c r="CD542" s="82">
        <v>5567.8404599999994</v>
      </c>
      <c r="CE542" s="82">
        <v>418765.39409249998</v>
      </c>
      <c r="CF542" s="82">
        <v>5735.464924832082</v>
      </c>
      <c r="CG542" s="82">
        <v>0</v>
      </c>
      <c r="CH542" s="82">
        <v>77.285437400709583</v>
      </c>
      <c r="CI542" s="82">
        <v>5812.7503622327913</v>
      </c>
      <c r="CJ542" s="82" t="s">
        <v>96</v>
      </c>
      <c r="CK542" s="83">
        <v>1.4999999999999999E-2</v>
      </c>
      <c r="CL542" s="83">
        <v>3.5000000000000003E-2</v>
      </c>
      <c r="CM542" s="83">
        <v>0.26500000000000001</v>
      </c>
      <c r="CN542" s="82">
        <v>1316.12535</v>
      </c>
      <c r="CO542" s="82">
        <v>3070.9591500000006</v>
      </c>
      <c r="CP542" s="82">
        <v>23251.547850000003</v>
      </c>
      <c r="CQ542" s="82">
        <v>1316.12535</v>
      </c>
      <c r="CR542" s="89">
        <v>1316.12535</v>
      </c>
      <c r="CS542" s="82">
        <v>1316.12535</v>
      </c>
      <c r="CT542" s="82">
        <v>3070.9591500000006</v>
      </c>
      <c r="CU542" s="82">
        <v>23251.547850000003</v>
      </c>
      <c r="CV542" s="82">
        <v>1316.12535</v>
      </c>
      <c r="CW542" s="82">
        <v>1316.12535</v>
      </c>
    </row>
    <row r="543" spans="1:101">
      <c r="A543" s="86" t="s">
        <v>520</v>
      </c>
      <c r="B543" s="87" t="s">
        <v>1222</v>
      </c>
      <c r="C543" s="75" t="s">
        <v>2100</v>
      </c>
      <c r="D543" s="74" t="s">
        <v>2605</v>
      </c>
      <c r="E543" s="74" t="s">
        <v>520</v>
      </c>
      <c r="F543" s="74" t="s">
        <v>1222</v>
      </c>
      <c r="G543" s="74" t="s">
        <v>1223</v>
      </c>
      <c r="I543" s="74" t="s">
        <v>836</v>
      </c>
      <c r="J543" s="74" t="s">
        <v>2582</v>
      </c>
      <c r="K543" s="74" t="s">
        <v>100</v>
      </c>
      <c r="L543" s="74" t="s">
        <v>89</v>
      </c>
      <c r="M543" s="74" t="s">
        <v>90</v>
      </c>
      <c r="N543" s="74" t="s">
        <v>1225</v>
      </c>
      <c r="O543" s="76">
        <v>44526</v>
      </c>
      <c r="P543" s="76">
        <v>44469</v>
      </c>
      <c r="Q543" s="77">
        <v>1</v>
      </c>
      <c r="R543" s="74" t="s">
        <v>94</v>
      </c>
      <c r="S543" s="77">
        <v>203582.45</v>
      </c>
      <c r="T543" s="77">
        <v>203582.45</v>
      </c>
      <c r="U543" s="77">
        <v>2457.13</v>
      </c>
      <c r="V543" s="78">
        <v>5.5E-2</v>
      </c>
      <c r="W543" s="79">
        <v>1</v>
      </c>
      <c r="X543" s="77">
        <v>203582.45</v>
      </c>
      <c r="Y543" s="88">
        <v>203582.45</v>
      </c>
      <c r="Z543" s="77">
        <v>2457.13</v>
      </c>
      <c r="AA543" s="74">
        <v>0</v>
      </c>
      <c r="AB543" s="74">
        <v>0</v>
      </c>
      <c r="AD543" s="74">
        <v>0</v>
      </c>
      <c r="AE543" s="74">
        <v>0</v>
      </c>
      <c r="AF543" s="74">
        <v>0</v>
      </c>
      <c r="AG543" s="74">
        <v>0</v>
      </c>
      <c r="AI543" s="74">
        <v>4</v>
      </c>
      <c r="AJ543" s="74">
        <v>4</v>
      </c>
      <c r="AL543" s="74">
        <v>4</v>
      </c>
      <c r="AM543" s="74" t="s">
        <v>95</v>
      </c>
      <c r="AN543" s="74">
        <v>0</v>
      </c>
      <c r="AO543" s="74" t="s">
        <v>95</v>
      </c>
      <c r="AP543" s="74" t="s">
        <v>95</v>
      </c>
      <c r="AQ543" s="74">
        <v>1</v>
      </c>
      <c r="AS543" s="74">
        <v>1</v>
      </c>
      <c r="AT543" s="74" t="s">
        <v>92</v>
      </c>
      <c r="AU543" s="74" t="s">
        <v>2579</v>
      </c>
      <c r="AV543" s="74" t="s">
        <v>94</v>
      </c>
      <c r="AW543" s="77">
        <v>1000000</v>
      </c>
      <c r="AX543" s="77">
        <v>796417.55</v>
      </c>
      <c r="AY543" s="79">
        <v>1</v>
      </c>
      <c r="AZ543" s="77">
        <v>6485400</v>
      </c>
      <c r="BA543" s="77">
        <v>5165086.3787700003</v>
      </c>
      <c r="BB543" s="74" t="s">
        <v>93</v>
      </c>
      <c r="BC543" s="75" t="s">
        <v>2100</v>
      </c>
      <c r="BD543" s="82">
        <v>1553.4767049222048</v>
      </c>
      <c r="BE543" s="82">
        <v>0</v>
      </c>
      <c r="BF543" s="82">
        <v>18.749623142689835</v>
      </c>
      <c r="BG543" s="82">
        <v>1572.2263280648947</v>
      </c>
      <c r="BH543" s="82">
        <v>1553.4767049222048</v>
      </c>
      <c r="BI543" s="82">
        <v>0</v>
      </c>
      <c r="BJ543" s="82">
        <v>18.749623142689835</v>
      </c>
      <c r="BK543" s="82">
        <v>1572.2263280648947</v>
      </c>
      <c r="BL543" s="82">
        <v>183224.20500000002</v>
      </c>
      <c r="BM543" s="82">
        <v>0</v>
      </c>
      <c r="BN543" s="82">
        <v>2211.4170000000004</v>
      </c>
      <c r="BO543" s="82">
        <v>185435.622</v>
      </c>
      <c r="BP543" s="82">
        <v>1553.4767049222048</v>
      </c>
      <c r="BQ543" s="82">
        <v>0</v>
      </c>
      <c r="BR543" s="82">
        <v>18.749623142689835</v>
      </c>
      <c r="BS543" s="89">
        <v>1572.2263280648947</v>
      </c>
      <c r="BT543" s="82">
        <v>8128.5668585054364</v>
      </c>
      <c r="BU543" s="82">
        <v>0</v>
      </c>
      <c r="BV543" s="82">
        <v>98.107403094124564</v>
      </c>
      <c r="BW543" s="82">
        <v>8226.6742615995609</v>
      </c>
      <c r="BX543" s="82">
        <v>8128.5668585054364</v>
      </c>
      <c r="BY543" s="82">
        <v>0</v>
      </c>
      <c r="BZ543" s="82">
        <v>98.107403094124564</v>
      </c>
      <c r="CA543" s="82">
        <v>8226.6742615995609</v>
      </c>
      <c r="CB543" s="82">
        <v>958720.65266250004</v>
      </c>
      <c r="CC543" s="82">
        <v>0</v>
      </c>
      <c r="CD543" s="82">
        <v>11571.239452500002</v>
      </c>
      <c r="CE543" s="82">
        <v>970291.89211500005</v>
      </c>
      <c r="CF543" s="82">
        <v>8128.5668585054364</v>
      </c>
      <c r="CG543" s="82">
        <v>0</v>
      </c>
      <c r="CH543" s="82">
        <v>98.107403094124564</v>
      </c>
      <c r="CI543" s="82">
        <v>8226.6742615995609</v>
      </c>
      <c r="CJ543" s="82" t="s">
        <v>96</v>
      </c>
      <c r="CK543" s="83">
        <v>1.4999999999999999E-2</v>
      </c>
      <c r="CL543" s="83">
        <v>3.5000000000000003E-2</v>
      </c>
      <c r="CM543" s="83">
        <v>0.26500000000000001</v>
      </c>
      <c r="CN543" s="82">
        <v>3053.73675</v>
      </c>
      <c r="CO543" s="82">
        <v>7125.3857500000013</v>
      </c>
      <c r="CP543" s="82">
        <v>53949.349250000007</v>
      </c>
      <c r="CQ543" s="82">
        <v>3053.73675</v>
      </c>
      <c r="CR543" s="89">
        <v>3053.73675</v>
      </c>
      <c r="CS543" s="82">
        <v>3053.73675</v>
      </c>
      <c r="CT543" s="82">
        <v>7125.3857500000013</v>
      </c>
      <c r="CU543" s="82">
        <v>53949.349250000007</v>
      </c>
      <c r="CV543" s="82">
        <v>3053.73675</v>
      </c>
      <c r="CW543" s="82">
        <v>3053.73675</v>
      </c>
    </row>
    <row r="544" spans="1:101">
      <c r="A544" s="86" t="s">
        <v>520</v>
      </c>
      <c r="B544" s="87" t="s">
        <v>1226</v>
      </c>
      <c r="C544" s="75" t="s">
        <v>2101</v>
      </c>
      <c r="D544" s="74" t="s">
        <v>2605</v>
      </c>
      <c r="E544" s="74" t="s">
        <v>520</v>
      </c>
      <c r="F544" s="74" t="s">
        <v>1226</v>
      </c>
      <c r="G544" s="74" t="s">
        <v>1227</v>
      </c>
      <c r="I544" s="74" t="s">
        <v>836</v>
      </c>
      <c r="J544" s="74" t="s">
        <v>2586</v>
      </c>
      <c r="L544" s="74" t="s">
        <v>89</v>
      </c>
      <c r="M544" s="74" t="s">
        <v>90</v>
      </c>
      <c r="N544" s="74" t="s">
        <v>1229</v>
      </c>
      <c r="O544" s="76">
        <v>44525</v>
      </c>
      <c r="P544" s="76">
        <v>44469</v>
      </c>
      <c r="Q544" s="77">
        <v>1</v>
      </c>
      <c r="R544" s="74" t="s">
        <v>94</v>
      </c>
      <c r="S544" s="77">
        <v>275306.2</v>
      </c>
      <c r="T544" s="77">
        <v>275306.2</v>
      </c>
      <c r="U544" s="77">
        <v>3280.73</v>
      </c>
      <c r="V544" s="78">
        <v>5.5E-2</v>
      </c>
      <c r="W544" s="79">
        <v>1</v>
      </c>
      <c r="X544" s="77">
        <v>275306.2</v>
      </c>
      <c r="Y544" s="88">
        <v>275306.2</v>
      </c>
      <c r="Z544" s="77">
        <v>3280.73</v>
      </c>
      <c r="AA544" s="74">
        <v>0</v>
      </c>
      <c r="AB544" s="74">
        <v>0</v>
      </c>
      <c r="AD544" s="74">
        <v>0</v>
      </c>
      <c r="AE544" s="74">
        <v>0</v>
      </c>
      <c r="AF544" s="74">
        <v>0</v>
      </c>
      <c r="AG544" s="74">
        <v>0</v>
      </c>
      <c r="AI544" s="74">
        <v>4</v>
      </c>
      <c r="AJ544" s="74">
        <v>4</v>
      </c>
      <c r="AL544" s="74">
        <v>4</v>
      </c>
      <c r="AM544" s="74" t="s">
        <v>95</v>
      </c>
      <c r="AN544" s="74">
        <v>0</v>
      </c>
      <c r="AO544" s="74" t="s">
        <v>95</v>
      </c>
      <c r="AP544" s="74" t="s">
        <v>95</v>
      </c>
      <c r="AQ544" s="74">
        <v>1</v>
      </c>
      <c r="AS544" s="74">
        <v>1</v>
      </c>
      <c r="AT544" s="74" t="s">
        <v>92</v>
      </c>
      <c r="AU544" s="74" t="s">
        <v>2579</v>
      </c>
      <c r="AV544" s="74" t="s">
        <v>94</v>
      </c>
      <c r="AW544" s="77">
        <v>400000</v>
      </c>
      <c r="AX544" s="77">
        <v>124693.8</v>
      </c>
      <c r="AY544" s="79">
        <v>1</v>
      </c>
      <c r="AZ544" s="77">
        <v>2594160</v>
      </c>
      <c r="BA544" s="77">
        <v>808689.17052000004</v>
      </c>
      <c r="BB544" s="74" t="s">
        <v>93</v>
      </c>
      <c r="BC544" s="75" t="s">
        <v>2101</v>
      </c>
      <c r="BD544" s="82">
        <v>2100.7791605840948</v>
      </c>
      <c r="BE544" s="82">
        <v>0</v>
      </c>
      <c r="BF544" s="82">
        <v>25.034268082240999</v>
      </c>
      <c r="BG544" s="82">
        <v>2125.8134286663358</v>
      </c>
      <c r="BH544" s="82">
        <v>2100.7791605840948</v>
      </c>
      <c r="BI544" s="82">
        <v>0</v>
      </c>
      <c r="BJ544" s="82">
        <v>25.034268082240999</v>
      </c>
      <c r="BK544" s="82">
        <v>2125.8134286663358</v>
      </c>
      <c r="BL544" s="82">
        <v>247775.58</v>
      </c>
      <c r="BM544" s="82">
        <v>0</v>
      </c>
      <c r="BN544" s="82">
        <v>2952.6570000000002</v>
      </c>
      <c r="BO544" s="82">
        <v>250728.23699999996</v>
      </c>
      <c r="BP544" s="82">
        <v>2100.7791605840948</v>
      </c>
      <c r="BQ544" s="82">
        <v>0</v>
      </c>
      <c r="BR544" s="82">
        <v>25.034268082240999</v>
      </c>
      <c r="BS544" s="89">
        <v>2125.8134286663358</v>
      </c>
      <c r="BT544" s="82">
        <v>10992.326957756277</v>
      </c>
      <c r="BU544" s="82">
        <v>0</v>
      </c>
      <c r="BV544" s="82">
        <v>130.99180774032604</v>
      </c>
      <c r="BW544" s="82">
        <v>11123.318765496602</v>
      </c>
      <c r="BX544" s="82">
        <v>10992.326957756277</v>
      </c>
      <c r="BY544" s="82">
        <v>0</v>
      </c>
      <c r="BZ544" s="82">
        <v>130.99180774032604</v>
      </c>
      <c r="CA544" s="82">
        <v>11123.318765496602</v>
      </c>
      <c r="CB544" s="82">
        <v>1296485.7223499999</v>
      </c>
      <c r="CC544" s="82">
        <v>0</v>
      </c>
      <c r="CD544" s="82">
        <v>15449.7777525</v>
      </c>
      <c r="CE544" s="82">
        <v>1311935.5001024997</v>
      </c>
      <c r="CF544" s="82">
        <v>10992.326957756277</v>
      </c>
      <c r="CG544" s="82">
        <v>0</v>
      </c>
      <c r="CH544" s="82">
        <v>130.99180774032604</v>
      </c>
      <c r="CI544" s="82">
        <v>11123.318765496602</v>
      </c>
      <c r="CJ544" s="82" t="s">
        <v>96</v>
      </c>
      <c r="CK544" s="83">
        <v>1.4999999999999999E-2</v>
      </c>
      <c r="CL544" s="83">
        <v>3.5000000000000003E-2</v>
      </c>
      <c r="CM544" s="83">
        <v>0.26500000000000001</v>
      </c>
      <c r="CN544" s="82">
        <v>4129.5929999999998</v>
      </c>
      <c r="CO544" s="82">
        <v>9635.7170000000006</v>
      </c>
      <c r="CP544" s="82">
        <v>72956.143000000011</v>
      </c>
      <c r="CQ544" s="82">
        <v>4129.5929999999998</v>
      </c>
      <c r="CR544" s="89">
        <v>4129.5929999999998</v>
      </c>
      <c r="CS544" s="82">
        <v>4129.5929999999998</v>
      </c>
      <c r="CT544" s="82">
        <v>9635.7170000000006</v>
      </c>
      <c r="CU544" s="82">
        <v>72956.143000000011</v>
      </c>
      <c r="CV544" s="82">
        <v>4129.5929999999998</v>
      </c>
      <c r="CW544" s="82">
        <v>4129.5929999999998</v>
      </c>
    </row>
    <row r="545" spans="1:101">
      <c r="A545" s="86" t="s">
        <v>520</v>
      </c>
      <c r="B545" s="87" t="s">
        <v>1230</v>
      </c>
      <c r="C545" s="75" t="s">
        <v>2102</v>
      </c>
      <c r="D545" s="74" t="s">
        <v>2605</v>
      </c>
      <c r="E545" s="74" t="s">
        <v>520</v>
      </c>
      <c r="F545" s="74" t="s">
        <v>1230</v>
      </c>
      <c r="G545" s="74" t="s">
        <v>1231</v>
      </c>
      <c r="I545" s="74" t="s">
        <v>836</v>
      </c>
      <c r="J545" s="74" t="s">
        <v>2583</v>
      </c>
      <c r="K545" s="74" t="s">
        <v>128</v>
      </c>
      <c r="L545" s="74" t="s">
        <v>89</v>
      </c>
      <c r="M545" s="74" t="s">
        <v>90</v>
      </c>
      <c r="N545" s="74" t="s">
        <v>1233</v>
      </c>
      <c r="O545" s="76">
        <v>44525</v>
      </c>
      <c r="P545" s="76">
        <v>44469</v>
      </c>
      <c r="Q545" s="77">
        <v>1</v>
      </c>
      <c r="R545" s="74" t="s">
        <v>94</v>
      </c>
      <c r="S545" s="77">
        <v>132097.4</v>
      </c>
      <c r="T545" s="77">
        <v>132097.4</v>
      </c>
      <c r="U545" s="77">
        <v>1553.98</v>
      </c>
      <c r="V545" s="78">
        <v>5.5E-2</v>
      </c>
      <c r="W545" s="79">
        <v>1</v>
      </c>
      <c r="X545" s="77">
        <v>132097.4</v>
      </c>
      <c r="Y545" s="88">
        <v>132097.4</v>
      </c>
      <c r="Z545" s="77">
        <v>1553.98</v>
      </c>
      <c r="AA545" s="74">
        <v>0</v>
      </c>
      <c r="AB545" s="74">
        <v>0</v>
      </c>
      <c r="AD545" s="74">
        <v>0</v>
      </c>
      <c r="AE545" s="74">
        <v>0</v>
      </c>
      <c r="AF545" s="74">
        <v>0</v>
      </c>
      <c r="AG545" s="74">
        <v>0</v>
      </c>
      <c r="AI545" s="74">
        <v>4</v>
      </c>
      <c r="AJ545" s="74">
        <v>4</v>
      </c>
      <c r="AL545" s="74">
        <v>4</v>
      </c>
      <c r="AM545" s="74" t="s">
        <v>95</v>
      </c>
      <c r="AN545" s="74">
        <v>0</v>
      </c>
      <c r="AO545" s="74" t="s">
        <v>95</v>
      </c>
      <c r="AP545" s="74" t="s">
        <v>95</v>
      </c>
      <c r="AQ545" s="74">
        <v>1</v>
      </c>
      <c r="AS545" s="74">
        <v>1</v>
      </c>
      <c r="AT545" s="74" t="s">
        <v>92</v>
      </c>
      <c r="AU545" s="74" t="s">
        <v>2579</v>
      </c>
      <c r="AV545" s="74" t="s">
        <v>94</v>
      </c>
      <c r="AW545" s="77">
        <v>1000000</v>
      </c>
      <c r="AX545" s="77">
        <v>867902.6</v>
      </c>
      <c r="AY545" s="79">
        <v>1</v>
      </c>
      <c r="AZ545" s="77">
        <v>6485400</v>
      </c>
      <c r="BA545" s="77">
        <v>5628695.5220400002</v>
      </c>
      <c r="BB545" s="74" t="s">
        <v>93</v>
      </c>
      <c r="BC545" s="75" t="s">
        <v>2102</v>
      </c>
      <c r="BD545" s="82">
        <v>1007.9956974719109</v>
      </c>
      <c r="BE545" s="82">
        <v>0</v>
      </c>
      <c r="BF545" s="82">
        <v>11.857955977615003</v>
      </c>
      <c r="BG545" s="82">
        <v>1019.853653449526</v>
      </c>
      <c r="BH545" s="82">
        <v>1007.9956974719109</v>
      </c>
      <c r="BI545" s="82">
        <v>0</v>
      </c>
      <c r="BJ545" s="82">
        <v>11.857955977615003</v>
      </c>
      <c r="BK545" s="82">
        <v>1019.853653449526</v>
      </c>
      <c r="BL545" s="82">
        <v>118887.66</v>
      </c>
      <c r="BM545" s="82">
        <v>0</v>
      </c>
      <c r="BN545" s="82">
        <v>1398.5820000000001</v>
      </c>
      <c r="BO545" s="82">
        <v>120286.242</v>
      </c>
      <c r="BP545" s="82">
        <v>1007.9956974719109</v>
      </c>
      <c r="BQ545" s="82">
        <v>0</v>
      </c>
      <c r="BR545" s="82">
        <v>11.857955977615003</v>
      </c>
      <c r="BS545" s="89">
        <v>1019.853653449526</v>
      </c>
      <c r="BT545" s="82">
        <v>5274.337487021774</v>
      </c>
      <c r="BU545" s="82">
        <v>0</v>
      </c>
      <c r="BV545" s="82">
        <v>62.046754652870504</v>
      </c>
      <c r="BW545" s="82">
        <v>5336.3842416746447</v>
      </c>
      <c r="BX545" s="82">
        <v>5274.337487021774</v>
      </c>
      <c r="BY545" s="82">
        <v>0</v>
      </c>
      <c r="BZ545" s="82">
        <v>62.046754652870504</v>
      </c>
      <c r="CA545" s="82">
        <v>5336.3842416746447</v>
      </c>
      <c r="CB545" s="82">
        <v>622079.68095000007</v>
      </c>
      <c r="CC545" s="82">
        <v>0</v>
      </c>
      <c r="CD545" s="82">
        <v>7318.0803150000002</v>
      </c>
      <c r="CE545" s="82">
        <v>629397.76126499998</v>
      </c>
      <c r="CF545" s="82">
        <v>5274.337487021774</v>
      </c>
      <c r="CG545" s="82">
        <v>0</v>
      </c>
      <c r="CH545" s="82">
        <v>62.046754652870504</v>
      </c>
      <c r="CI545" s="82">
        <v>5336.3842416746447</v>
      </c>
      <c r="CJ545" s="82" t="s">
        <v>96</v>
      </c>
      <c r="CK545" s="83">
        <v>1.4999999999999999E-2</v>
      </c>
      <c r="CL545" s="83">
        <v>3.5000000000000003E-2</v>
      </c>
      <c r="CM545" s="83">
        <v>0.26500000000000001</v>
      </c>
      <c r="CN545" s="82">
        <v>1981.4609999999998</v>
      </c>
      <c r="CO545" s="82">
        <v>4623.4090000000006</v>
      </c>
      <c r="CP545" s="82">
        <v>35005.811000000002</v>
      </c>
      <c r="CQ545" s="82">
        <v>1981.4609999999998</v>
      </c>
      <c r="CR545" s="89">
        <v>1981.4609999999998</v>
      </c>
      <c r="CS545" s="82">
        <v>1981.4609999999998</v>
      </c>
      <c r="CT545" s="82">
        <v>4623.4090000000006</v>
      </c>
      <c r="CU545" s="82">
        <v>35005.811000000002</v>
      </c>
      <c r="CV545" s="82">
        <v>1981.4609999999998</v>
      </c>
      <c r="CW545" s="82">
        <v>1981.4609999999998</v>
      </c>
    </row>
    <row r="546" spans="1:101">
      <c r="A546" s="86" t="s">
        <v>520</v>
      </c>
      <c r="B546" s="87" t="s">
        <v>1234</v>
      </c>
      <c r="C546" s="75" t="s">
        <v>2103</v>
      </c>
      <c r="D546" s="74" t="s">
        <v>2605</v>
      </c>
      <c r="E546" s="74" t="s">
        <v>520</v>
      </c>
      <c r="F546" s="74" t="s">
        <v>1234</v>
      </c>
      <c r="G546" s="74" t="s">
        <v>1235</v>
      </c>
      <c r="I546" s="74" t="s">
        <v>836</v>
      </c>
      <c r="J546" s="74" t="s">
        <v>2582</v>
      </c>
      <c r="K546" s="74" t="s">
        <v>100</v>
      </c>
      <c r="L546" s="74" t="s">
        <v>89</v>
      </c>
      <c r="M546" s="74" t="s">
        <v>90</v>
      </c>
      <c r="N546" s="74" t="s">
        <v>1237</v>
      </c>
      <c r="O546" s="76">
        <v>44559</v>
      </c>
      <c r="P546" s="76">
        <v>44469</v>
      </c>
      <c r="Q546" s="77">
        <v>1</v>
      </c>
      <c r="R546" s="74" t="s">
        <v>94</v>
      </c>
      <c r="S546" s="77">
        <v>17213.490000000002</v>
      </c>
      <c r="T546" s="77">
        <v>17213.490000000002</v>
      </c>
      <c r="U546" s="77">
        <v>260.07</v>
      </c>
      <c r="V546" s="78">
        <v>4.9000000000000002E-2</v>
      </c>
      <c r="W546" s="79">
        <v>1</v>
      </c>
      <c r="X546" s="77">
        <v>17213.490000000002</v>
      </c>
      <c r="Y546" s="88">
        <v>17213.490000000002</v>
      </c>
      <c r="Z546" s="77">
        <v>260.07</v>
      </c>
      <c r="AA546" s="74">
        <v>0</v>
      </c>
      <c r="AB546" s="74">
        <v>0</v>
      </c>
      <c r="AD546" s="74">
        <v>0</v>
      </c>
      <c r="AE546" s="74">
        <v>0</v>
      </c>
      <c r="AF546" s="74">
        <v>0</v>
      </c>
      <c r="AG546" s="74">
        <v>0</v>
      </c>
      <c r="AI546" s="74">
        <v>5</v>
      </c>
      <c r="AJ546" s="74">
        <v>5</v>
      </c>
      <c r="AL546" s="74">
        <v>5</v>
      </c>
      <c r="AM546" s="74" t="s">
        <v>95</v>
      </c>
      <c r="AN546" s="74">
        <v>0</v>
      </c>
      <c r="AO546" s="74" t="s">
        <v>95</v>
      </c>
      <c r="AP546" s="74" t="s">
        <v>95</v>
      </c>
      <c r="AQ546" s="74">
        <v>1</v>
      </c>
      <c r="AS546" s="74">
        <v>1</v>
      </c>
      <c r="AT546" s="74" t="s">
        <v>92</v>
      </c>
      <c r="AU546" s="74" t="s">
        <v>2579</v>
      </c>
      <c r="AV546" s="74" t="s">
        <v>94</v>
      </c>
      <c r="AW546" s="77">
        <v>5000000</v>
      </c>
      <c r="AX546" s="77">
        <v>4958745.6500000004</v>
      </c>
      <c r="AY546" s="79">
        <v>1</v>
      </c>
      <c r="AZ546" s="77">
        <v>32427000</v>
      </c>
      <c r="BA546" s="77">
        <v>32159449.038510002</v>
      </c>
      <c r="BB546" s="74" t="s">
        <v>93</v>
      </c>
      <c r="BC546" s="75" t="s">
        <v>2103</v>
      </c>
      <c r="BD546" s="82">
        <v>215.04152320098387</v>
      </c>
      <c r="BE546" s="82">
        <v>0</v>
      </c>
      <c r="BF546" s="82">
        <v>3.2489546825704645</v>
      </c>
      <c r="BG546" s="82">
        <v>218.29047788355433</v>
      </c>
      <c r="BH546" s="82">
        <v>215.04152320098387</v>
      </c>
      <c r="BI546" s="82">
        <v>0</v>
      </c>
      <c r="BJ546" s="82">
        <v>3.2489546825704645</v>
      </c>
      <c r="BK546" s="82">
        <v>218.29047788355433</v>
      </c>
      <c r="BL546" s="82">
        <v>15492.141000000001</v>
      </c>
      <c r="BM546" s="82">
        <v>0</v>
      </c>
      <c r="BN546" s="82">
        <v>234.06299999999999</v>
      </c>
      <c r="BO546" s="82">
        <v>15726.204</v>
      </c>
      <c r="BP546" s="82">
        <v>215.04152320098387</v>
      </c>
      <c r="BQ546" s="82">
        <v>0</v>
      </c>
      <c r="BR546" s="82">
        <v>3.2489546825704645</v>
      </c>
      <c r="BS546" s="89">
        <v>218.29047788355433</v>
      </c>
      <c r="BT546" s="82">
        <v>1125.2047701491481</v>
      </c>
      <c r="BU546" s="82">
        <v>0</v>
      </c>
      <c r="BV546" s="82">
        <v>17.000155376549955</v>
      </c>
      <c r="BW546" s="82">
        <v>1142.2049255256979</v>
      </c>
      <c r="BX546" s="82">
        <v>1125.2047701491481</v>
      </c>
      <c r="BY546" s="82">
        <v>0</v>
      </c>
      <c r="BZ546" s="82">
        <v>17.000155376549955</v>
      </c>
      <c r="CA546" s="82">
        <v>1142.2049255256979</v>
      </c>
      <c r="CB546" s="82">
        <v>81062.6277825</v>
      </c>
      <c r="CC546" s="82">
        <v>0</v>
      </c>
      <c r="CD546" s="82">
        <v>1224.7346474999999</v>
      </c>
      <c r="CE546" s="82">
        <v>82287.362429999994</v>
      </c>
      <c r="CF546" s="82">
        <v>1125.2047701491481</v>
      </c>
      <c r="CG546" s="82">
        <v>0</v>
      </c>
      <c r="CH546" s="82">
        <v>17.000155376549955</v>
      </c>
      <c r="CI546" s="82">
        <v>1142.2049255256979</v>
      </c>
      <c r="CJ546" s="82" t="s">
        <v>96</v>
      </c>
      <c r="CK546" s="83">
        <v>1.4999999999999999E-2</v>
      </c>
      <c r="CL546" s="83">
        <v>3.5000000000000003E-2</v>
      </c>
      <c r="CM546" s="83">
        <v>0.26500000000000001</v>
      </c>
      <c r="CN546" s="82">
        <v>258.20235000000002</v>
      </c>
      <c r="CO546" s="82">
        <v>602.47215000000017</v>
      </c>
      <c r="CP546" s="82">
        <v>4561.5748500000009</v>
      </c>
      <c r="CQ546" s="82">
        <v>258.20235000000002</v>
      </c>
      <c r="CR546" s="89">
        <v>258.20235000000002</v>
      </c>
      <c r="CS546" s="82">
        <v>258.20235000000002</v>
      </c>
      <c r="CT546" s="82">
        <v>602.47215000000017</v>
      </c>
      <c r="CU546" s="82">
        <v>4561.5748500000009</v>
      </c>
      <c r="CV546" s="82">
        <v>258.20235000000002</v>
      </c>
      <c r="CW546" s="82">
        <v>258.20235000000002</v>
      </c>
    </row>
    <row r="547" spans="1:101">
      <c r="A547" s="86" t="s">
        <v>520</v>
      </c>
      <c r="B547" s="87" t="s">
        <v>1238</v>
      </c>
      <c r="C547" s="75" t="s">
        <v>2104</v>
      </c>
      <c r="D547" s="74" t="s">
        <v>2605</v>
      </c>
      <c r="E547" s="74" t="s">
        <v>520</v>
      </c>
      <c r="F547" s="74" t="s">
        <v>1238</v>
      </c>
      <c r="G547" s="74" t="s">
        <v>1239</v>
      </c>
      <c r="I547" s="74" t="s">
        <v>836</v>
      </c>
      <c r="J547" s="74" t="s">
        <v>2582</v>
      </c>
      <c r="K547" s="74" t="s">
        <v>100</v>
      </c>
      <c r="L547" s="74" t="s">
        <v>89</v>
      </c>
      <c r="M547" s="74" t="s">
        <v>90</v>
      </c>
      <c r="N547" s="74" t="s">
        <v>1241</v>
      </c>
      <c r="O547" s="76">
        <v>44526</v>
      </c>
      <c r="P547" s="76">
        <v>44469</v>
      </c>
      <c r="Q547" s="77">
        <v>1</v>
      </c>
      <c r="R547" s="74" t="s">
        <v>94</v>
      </c>
      <c r="S547" s="77">
        <v>187381.91</v>
      </c>
      <c r="T547" s="77">
        <v>187381.91</v>
      </c>
      <c r="U547" s="77">
        <v>2204.34</v>
      </c>
      <c r="V547" s="78">
        <v>5.5E-2</v>
      </c>
      <c r="W547" s="79">
        <v>1</v>
      </c>
      <c r="X547" s="77">
        <v>187381.91</v>
      </c>
      <c r="Y547" s="88">
        <v>187381.91</v>
      </c>
      <c r="Z547" s="77">
        <v>2204.34</v>
      </c>
      <c r="AA547" s="74">
        <v>0</v>
      </c>
      <c r="AB547" s="74">
        <v>0</v>
      </c>
      <c r="AD547" s="74">
        <v>0</v>
      </c>
      <c r="AE547" s="74">
        <v>0</v>
      </c>
      <c r="AF547" s="74">
        <v>0</v>
      </c>
      <c r="AG547" s="74">
        <v>0</v>
      </c>
      <c r="AI547" s="74">
        <v>4</v>
      </c>
      <c r="AJ547" s="74">
        <v>4</v>
      </c>
      <c r="AL547" s="74">
        <v>4</v>
      </c>
      <c r="AM547" s="74" t="s">
        <v>95</v>
      </c>
      <c r="AN547" s="74">
        <v>0</v>
      </c>
      <c r="AO547" s="74" t="s">
        <v>95</v>
      </c>
      <c r="AP547" s="74" t="s">
        <v>95</v>
      </c>
      <c r="AQ547" s="74">
        <v>1</v>
      </c>
      <c r="AS547" s="74">
        <v>1</v>
      </c>
      <c r="AT547" s="74" t="s">
        <v>92</v>
      </c>
      <c r="AU547" s="74" t="s">
        <v>2579</v>
      </c>
      <c r="AV547" s="74" t="s">
        <v>94</v>
      </c>
      <c r="AW547" s="77">
        <v>1000000</v>
      </c>
      <c r="AX547" s="77">
        <v>812618.09</v>
      </c>
      <c r="AY547" s="79">
        <v>1</v>
      </c>
      <c r="AZ547" s="77">
        <v>6485400</v>
      </c>
      <c r="BA547" s="77">
        <v>5270153.3608860001</v>
      </c>
      <c r="BB547" s="74" t="s">
        <v>93</v>
      </c>
      <c r="BC547" s="75" t="s">
        <v>2104</v>
      </c>
      <c r="BD547" s="82">
        <v>1429.8552360914659</v>
      </c>
      <c r="BE547" s="82">
        <v>0</v>
      </c>
      <c r="BF547" s="82">
        <v>16.820658360915751</v>
      </c>
      <c r="BG547" s="82">
        <v>1446.6758944523817</v>
      </c>
      <c r="BH547" s="82">
        <v>1429.8552360914659</v>
      </c>
      <c r="BI547" s="82">
        <v>0</v>
      </c>
      <c r="BJ547" s="82">
        <v>16.820658360915751</v>
      </c>
      <c r="BK547" s="82">
        <v>1446.6758944523817</v>
      </c>
      <c r="BL547" s="82">
        <v>168643.71899999998</v>
      </c>
      <c r="BM547" s="82">
        <v>0</v>
      </c>
      <c r="BN547" s="82">
        <v>1983.9060000000002</v>
      </c>
      <c r="BO547" s="82">
        <v>170627.625</v>
      </c>
      <c r="BP547" s="82">
        <v>1429.8552360914659</v>
      </c>
      <c r="BQ547" s="82">
        <v>0</v>
      </c>
      <c r="BR547" s="82">
        <v>16.820658360915751</v>
      </c>
      <c r="BS547" s="89">
        <v>1446.6758944523817</v>
      </c>
      <c r="BT547" s="82">
        <v>7481.7175228485958</v>
      </c>
      <c r="BU547" s="82">
        <v>0</v>
      </c>
      <c r="BV547" s="82">
        <v>88.014094873491658</v>
      </c>
      <c r="BW547" s="82">
        <v>7569.7316177220873</v>
      </c>
      <c r="BX547" s="82">
        <v>7481.7175228485958</v>
      </c>
      <c r="BY547" s="82">
        <v>0</v>
      </c>
      <c r="BZ547" s="82">
        <v>88.014094873491658</v>
      </c>
      <c r="CA547" s="82">
        <v>7569.7316177220873</v>
      </c>
      <c r="CB547" s="82">
        <v>882428.25966749992</v>
      </c>
      <c r="CC547" s="82">
        <v>0</v>
      </c>
      <c r="CD547" s="82">
        <v>10380.788145</v>
      </c>
      <c r="CE547" s="82">
        <v>892809.04781250004</v>
      </c>
      <c r="CF547" s="82">
        <v>7481.7175228485958</v>
      </c>
      <c r="CG547" s="82">
        <v>0</v>
      </c>
      <c r="CH547" s="82">
        <v>88.014094873491658</v>
      </c>
      <c r="CI547" s="82">
        <v>7569.7316177220873</v>
      </c>
      <c r="CJ547" s="82" t="s">
        <v>96</v>
      </c>
      <c r="CK547" s="83">
        <v>1.4999999999999999E-2</v>
      </c>
      <c r="CL547" s="83">
        <v>3.5000000000000003E-2</v>
      </c>
      <c r="CM547" s="83">
        <v>0.26500000000000001</v>
      </c>
      <c r="CN547" s="82">
        <v>2810.72865</v>
      </c>
      <c r="CO547" s="82">
        <v>6558.3668500000003</v>
      </c>
      <c r="CP547" s="82">
        <v>49656.206150000005</v>
      </c>
      <c r="CQ547" s="82">
        <v>2810.72865</v>
      </c>
      <c r="CR547" s="89">
        <v>2810.72865</v>
      </c>
      <c r="CS547" s="82">
        <v>2810.72865</v>
      </c>
      <c r="CT547" s="82">
        <v>6558.3668500000003</v>
      </c>
      <c r="CU547" s="82">
        <v>49656.206150000005</v>
      </c>
      <c r="CV547" s="82">
        <v>2810.72865</v>
      </c>
      <c r="CW547" s="82">
        <v>2810.72865</v>
      </c>
    </row>
    <row r="548" spans="1:101">
      <c r="A548" s="86" t="s">
        <v>520</v>
      </c>
      <c r="B548" s="87" t="s">
        <v>1242</v>
      </c>
      <c r="C548" s="75" t="s">
        <v>2105</v>
      </c>
      <c r="D548" s="74" t="s">
        <v>2605</v>
      </c>
      <c r="E548" s="74" t="s">
        <v>520</v>
      </c>
      <c r="F548" s="74" t="s">
        <v>1242</v>
      </c>
      <c r="G548" s="74" t="s">
        <v>1243</v>
      </c>
      <c r="I548" s="74" t="s">
        <v>836</v>
      </c>
      <c r="J548" s="74" t="s">
        <v>2582</v>
      </c>
      <c r="K548" s="74" t="s">
        <v>100</v>
      </c>
      <c r="L548" s="74" t="s">
        <v>89</v>
      </c>
      <c r="M548" s="74" t="s">
        <v>90</v>
      </c>
      <c r="N548" s="74" t="s">
        <v>1245</v>
      </c>
      <c r="O548" s="76">
        <v>44526</v>
      </c>
      <c r="P548" s="76">
        <v>44469</v>
      </c>
      <c r="Q548" s="77">
        <v>1</v>
      </c>
      <c r="R548" s="74" t="s">
        <v>94</v>
      </c>
      <c r="S548" s="77">
        <v>303967.11</v>
      </c>
      <c r="T548" s="77">
        <v>303967.11</v>
      </c>
      <c r="U548" s="77">
        <v>3575.84</v>
      </c>
      <c r="V548" s="78">
        <v>5.5E-2</v>
      </c>
      <c r="W548" s="79">
        <v>1</v>
      </c>
      <c r="X548" s="77">
        <v>303967.11</v>
      </c>
      <c r="Y548" s="88">
        <v>303967.11</v>
      </c>
      <c r="Z548" s="77">
        <v>3575.84</v>
      </c>
      <c r="AA548" s="74">
        <v>0</v>
      </c>
      <c r="AB548" s="74">
        <v>0</v>
      </c>
      <c r="AD548" s="74">
        <v>0</v>
      </c>
      <c r="AE548" s="74">
        <v>0</v>
      </c>
      <c r="AF548" s="74">
        <v>0</v>
      </c>
      <c r="AG548" s="74">
        <v>0</v>
      </c>
      <c r="AI548" s="74">
        <v>4</v>
      </c>
      <c r="AJ548" s="74">
        <v>4</v>
      </c>
      <c r="AL548" s="74">
        <v>4</v>
      </c>
      <c r="AM548" s="74" t="s">
        <v>95</v>
      </c>
      <c r="AN548" s="74">
        <v>0</v>
      </c>
      <c r="AO548" s="74" t="s">
        <v>95</v>
      </c>
      <c r="AP548" s="74" t="s">
        <v>95</v>
      </c>
      <c r="AQ548" s="74">
        <v>1</v>
      </c>
      <c r="AS548" s="74">
        <v>1</v>
      </c>
      <c r="AT548" s="74" t="s">
        <v>92</v>
      </c>
      <c r="AU548" s="74" t="s">
        <v>2579</v>
      </c>
      <c r="AV548" s="74" t="s">
        <v>94</v>
      </c>
      <c r="AW548" s="77">
        <v>1000000</v>
      </c>
      <c r="AX548" s="77">
        <v>696032.89</v>
      </c>
      <c r="AY548" s="79">
        <v>1</v>
      </c>
      <c r="AZ548" s="77">
        <v>6485400</v>
      </c>
      <c r="BA548" s="77">
        <v>4514051.704806</v>
      </c>
      <c r="BB548" s="74" t="s">
        <v>93</v>
      </c>
      <c r="BC548" s="75" t="s">
        <v>2105</v>
      </c>
      <c r="BD548" s="82">
        <v>2319.4819811212865</v>
      </c>
      <c r="BE548" s="82">
        <v>0</v>
      </c>
      <c r="BF548" s="82">
        <v>27.286164109573374</v>
      </c>
      <c r="BG548" s="82">
        <v>2346.7681452308598</v>
      </c>
      <c r="BH548" s="82">
        <v>2319.4819811212865</v>
      </c>
      <c r="BI548" s="82">
        <v>0</v>
      </c>
      <c r="BJ548" s="82">
        <v>27.286164109573374</v>
      </c>
      <c r="BK548" s="82">
        <v>2346.7681452308598</v>
      </c>
      <c r="BL548" s="82">
        <v>273570.39899999998</v>
      </c>
      <c r="BM548" s="82">
        <v>0</v>
      </c>
      <c r="BN548" s="82">
        <v>3218.2560000000003</v>
      </c>
      <c r="BO548" s="82">
        <v>276788.65500000003</v>
      </c>
      <c r="BP548" s="82">
        <v>2319.4819811212865</v>
      </c>
      <c r="BQ548" s="82">
        <v>0</v>
      </c>
      <c r="BR548" s="82">
        <v>27.286164109573374</v>
      </c>
      <c r="BS548" s="89">
        <v>2346.7681452308598</v>
      </c>
      <c r="BT548" s="82">
        <v>12136.689466217131</v>
      </c>
      <c r="BU548" s="82">
        <v>0</v>
      </c>
      <c r="BV548" s="82">
        <v>142.77485370334267</v>
      </c>
      <c r="BW548" s="82">
        <v>12279.464319920473</v>
      </c>
      <c r="BX548" s="82">
        <v>12136.689466217131</v>
      </c>
      <c r="BY548" s="82">
        <v>0</v>
      </c>
      <c r="BZ548" s="82">
        <v>142.77485370334267</v>
      </c>
      <c r="CA548" s="82">
        <v>12279.464319920473</v>
      </c>
      <c r="CB548" s="82">
        <v>1431457.1127674999</v>
      </c>
      <c r="CC548" s="82">
        <v>0</v>
      </c>
      <c r="CD548" s="82">
        <v>16839.524520000003</v>
      </c>
      <c r="CE548" s="82">
        <v>1448296.6372875001</v>
      </c>
      <c r="CF548" s="82">
        <v>12136.689466217131</v>
      </c>
      <c r="CG548" s="82">
        <v>0</v>
      </c>
      <c r="CH548" s="82">
        <v>142.77485370334267</v>
      </c>
      <c r="CI548" s="82">
        <v>12279.464319920473</v>
      </c>
      <c r="CJ548" s="82" t="s">
        <v>96</v>
      </c>
      <c r="CK548" s="83">
        <v>1.4999999999999999E-2</v>
      </c>
      <c r="CL548" s="83">
        <v>3.5000000000000003E-2</v>
      </c>
      <c r="CM548" s="83">
        <v>0.26500000000000001</v>
      </c>
      <c r="CN548" s="82">
        <v>4559.5066499999994</v>
      </c>
      <c r="CO548" s="82">
        <v>10638.84885</v>
      </c>
      <c r="CP548" s="82">
        <v>80551.284150000007</v>
      </c>
      <c r="CQ548" s="82">
        <v>4559.5066499999994</v>
      </c>
      <c r="CR548" s="89">
        <v>4559.5066499999994</v>
      </c>
      <c r="CS548" s="82">
        <v>4559.5066499999994</v>
      </c>
      <c r="CT548" s="82">
        <v>10638.84885</v>
      </c>
      <c r="CU548" s="82">
        <v>80551.284150000007</v>
      </c>
      <c r="CV548" s="82">
        <v>4559.5066499999994</v>
      </c>
      <c r="CW548" s="82">
        <v>4559.5066499999994</v>
      </c>
    </row>
    <row r="549" spans="1:101">
      <c r="A549" s="86" t="s">
        <v>520</v>
      </c>
      <c r="B549" s="87" t="s">
        <v>1246</v>
      </c>
      <c r="C549" s="75" t="s">
        <v>2106</v>
      </c>
      <c r="D549" s="74" t="s">
        <v>2605</v>
      </c>
      <c r="E549" s="74" t="s">
        <v>520</v>
      </c>
      <c r="F549" s="74" t="s">
        <v>1246</v>
      </c>
      <c r="G549" s="74" t="s">
        <v>1247</v>
      </c>
      <c r="I549" s="74" t="s">
        <v>836</v>
      </c>
      <c r="J549" s="74" t="s">
        <v>2582</v>
      </c>
      <c r="K549" s="74" t="s">
        <v>100</v>
      </c>
      <c r="L549" s="74" t="s">
        <v>89</v>
      </c>
      <c r="M549" s="74" t="s">
        <v>90</v>
      </c>
      <c r="N549" s="74" t="s">
        <v>1249</v>
      </c>
      <c r="O549" s="76">
        <v>44525</v>
      </c>
      <c r="P549" s="76">
        <v>44469</v>
      </c>
      <c r="Q549" s="77">
        <v>1</v>
      </c>
      <c r="R549" s="74" t="s">
        <v>94</v>
      </c>
      <c r="S549" s="77">
        <v>28294.400000000001</v>
      </c>
      <c r="T549" s="77">
        <v>28294.400000000001</v>
      </c>
      <c r="U549" s="77">
        <v>328.53</v>
      </c>
      <c r="V549" s="78">
        <v>5.5E-2</v>
      </c>
      <c r="W549" s="79">
        <v>1</v>
      </c>
      <c r="X549" s="77">
        <v>28294.400000000001</v>
      </c>
      <c r="Y549" s="88">
        <v>28294.400000000001</v>
      </c>
      <c r="Z549" s="77">
        <v>328.53</v>
      </c>
      <c r="AA549" s="74">
        <v>0</v>
      </c>
      <c r="AB549" s="74">
        <v>0</v>
      </c>
      <c r="AD549" s="74">
        <v>0</v>
      </c>
      <c r="AE549" s="74">
        <v>0</v>
      </c>
      <c r="AF549" s="74">
        <v>0</v>
      </c>
      <c r="AG549" s="74">
        <v>0</v>
      </c>
      <c r="AI549" s="74">
        <v>4</v>
      </c>
      <c r="AJ549" s="74">
        <v>4</v>
      </c>
      <c r="AL549" s="74">
        <v>4</v>
      </c>
      <c r="AM549" s="74" t="s">
        <v>95</v>
      </c>
      <c r="AN549" s="74">
        <v>0</v>
      </c>
      <c r="AO549" s="74" t="s">
        <v>95</v>
      </c>
      <c r="AP549" s="74" t="s">
        <v>95</v>
      </c>
      <c r="AQ549" s="74">
        <v>1</v>
      </c>
      <c r="AS549" s="74">
        <v>1</v>
      </c>
      <c r="AT549" s="74" t="s">
        <v>92</v>
      </c>
      <c r="AU549" s="74" t="s">
        <v>2579</v>
      </c>
      <c r="AV549" s="74" t="s">
        <v>94</v>
      </c>
      <c r="AW549" s="77">
        <v>1500000</v>
      </c>
      <c r="AX549" s="77">
        <v>1150000</v>
      </c>
      <c r="AY549" s="79">
        <v>1</v>
      </c>
      <c r="AZ549" s="77">
        <v>9728100</v>
      </c>
      <c r="BA549" s="77">
        <v>7458210</v>
      </c>
      <c r="BB549" s="74" t="s">
        <v>93</v>
      </c>
      <c r="BC549" s="75" t="s">
        <v>2106</v>
      </c>
      <c r="BD549" s="82">
        <v>215.90609249348765</v>
      </c>
      <c r="BE549" s="82">
        <v>0</v>
      </c>
      <c r="BF549" s="82">
        <v>2.5069140383569009</v>
      </c>
      <c r="BG549" s="82">
        <v>218.41300653184456</v>
      </c>
      <c r="BH549" s="82">
        <v>215.90609249348765</v>
      </c>
      <c r="BI549" s="82">
        <v>0</v>
      </c>
      <c r="BJ549" s="82">
        <v>2.5069140383569009</v>
      </c>
      <c r="BK549" s="82">
        <v>218.41300653184456</v>
      </c>
      <c r="BL549" s="82">
        <v>25464.959999999995</v>
      </c>
      <c r="BM549" s="82">
        <v>0</v>
      </c>
      <c r="BN549" s="82">
        <v>295.67699999999996</v>
      </c>
      <c r="BO549" s="82">
        <v>25760.636999999995</v>
      </c>
      <c r="BP549" s="82">
        <v>215.90609249348765</v>
      </c>
      <c r="BQ549" s="82">
        <v>0</v>
      </c>
      <c r="BR549" s="82">
        <v>2.5069140383569009</v>
      </c>
      <c r="BS549" s="89">
        <v>218.41300653184456</v>
      </c>
      <c r="BT549" s="82">
        <v>1129.7286289721742</v>
      </c>
      <c r="BU549" s="82">
        <v>0</v>
      </c>
      <c r="BV549" s="82">
        <v>13.117427705702484</v>
      </c>
      <c r="BW549" s="82">
        <v>1142.8460566778767</v>
      </c>
      <c r="BX549" s="82">
        <v>1129.7286289721742</v>
      </c>
      <c r="BY549" s="82">
        <v>0</v>
      </c>
      <c r="BZ549" s="82">
        <v>13.117427705702484</v>
      </c>
      <c r="CA549" s="82">
        <v>1142.8460566778767</v>
      </c>
      <c r="CB549" s="82">
        <v>133245.40319999997</v>
      </c>
      <c r="CC549" s="82">
        <v>0</v>
      </c>
      <c r="CD549" s="82">
        <v>1547.1299024999998</v>
      </c>
      <c r="CE549" s="82">
        <v>134792.53310249996</v>
      </c>
      <c r="CF549" s="82">
        <v>1129.7286289721742</v>
      </c>
      <c r="CG549" s="82">
        <v>0</v>
      </c>
      <c r="CH549" s="82">
        <v>13.117427705702484</v>
      </c>
      <c r="CI549" s="82">
        <v>1142.8460566778767</v>
      </c>
      <c r="CJ549" s="82" t="s">
        <v>96</v>
      </c>
      <c r="CK549" s="83">
        <v>1.4999999999999999E-2</v>
      </c>
      <c r="CL549" s="83">
        <v>3.5000000000000003E-2</v>
      </c>
      <c r="CM549" s="83">
        <v>0.26500000000000001</v>
      </c>
      <c r="CN549" s="82">
        <v>424.416</v>
      </c>
      <c r="CO549" s="82">
        <v>990.3040000000002</v>
      </c>
      <c r="CP549" s="82">
        <v>7498.0160000000005</v>
      </c>
      <c r="CQ549" s="82">
        <v>424.416</v>
      </c>
      <c r="CR549" s="89">
        <v>424.416</v>
      </c>
      <c r="CS549" s="82">
        <v>424.416</v>
      </c>
      <c r="CT549" s="82">
        <v>990.3040000000002</v>
      </c>
      <c r="CU549" s="82">
        <v>7498.0160000000005</v>
      </c>
      <c r="CV549" s="82">
        <v>424.416</v>
      </c>
      <c r="CW549" s="82">
        <v>424.416</v>
      </c>
    </row>
    <row r="550" spans="1:101">
      <c r="A550" s="86" t="s">
        <v>520</v>
      </c>
      <c r="B550" s="87" t="s">
        <v>1250</v>
      </c>
      <c r="C550" s="75" t="s">
        <v>2107</v>
      </c>
      <c r="D550" s="74" t="s">
        <v>2605</v>
      </c>
      <c r="E550" s="74" t="s">
        <v>520</v>
      </c>
      <c r="F550" s="74" t="s">
        <v>1250</v>
      </c>
      <c r="G550" s="74" t="s">
        <v>1247</v>
      </c>
      <c r="I550" s="74" t="s">
        <v>836</v>
      </c>
      <c r="J550" s="74" t="s">
        <v>2582</v>
      </c>
      <c r="K550" s="74" t="s">
        <v>100</v>
      </c>
      <c r="L550" s="74" t="s">
        <v>89</v>
      </c>
      <c r="M550" s="74" t="s">
        <v>90</v>
      </c>
      <c r="N550" s="74" t="s">
        <v>1249</v>
      </c>
      <c r="O550" s="76">
        <v>44525</v>
      </c>
      <c r="P550" s="76">
        <v>44469</v>
      </c>
      <c r="Q550" s="77">
        <v>1</v>
      </c>
      <c r="R550" s="74" t="s">
        <v>94</v>
      </c>
      <c r="S550" s="77">
        <v>321705.59999999998</v>
      </c>
      <c r="T550" s="77">
        <v>321705.59999999998</v>
      </c>
      <c r="U550" s="77">
        <v>3735.36</v>
      </c>
      <c r="V550" s="78">
        <v>5.5E-2</v>
      </c>
      <c r="W550" s="79">
        <v>1</v>
      </c>
      <c r="X550" s="77">
        <v>321705.59999999998</v>
      </c>
      <c r="Y550" s="88">
        <v>321705.59999999998</v>
      </c>
      <c r="Z550" s="77">
        <v>3735.36</v>
      </c>
      <c r="AA550" s="74">
        <v>0</v>
      </c>
      <c r="AB550" s="74">
        <v>0</v>
      </c>
      <c r="AD550" s="74">
        <v>0</v>
      </c>
      <c r="AE550" s="74">
        <v>0</v>
      </c>
      <c r="AF550" s="74">
        <v>0</v>
      </c>
      <c r="AG550" s="74">
        <v>0</v>
      </c>
      <c r="AI550" s="74">
        <v>4</v>
      </c>
      <c r="AJ550" s="74">
        <v>4</v>
      </c>
      <c r="AL550" s="74">
        <v>4</v>
      </c>
      <c r="AM550" s="74" t="s">
        <v>95</v>
      </c>
      <c r="AN550" s="74">
        <v>0</v>
      </c>
      <c r="AO550" s="74" t="s">
        <v>95</v>
      </c>
      <c r="AP550" s="74" t="s">
        <v>95</v>
      </c>
      <c r="AQ550" s="74">
        <v>1</v>
      </c>
      <c r="AS550" s="74">
        <v>1</v>
      </c>
      <c r="AT550" s="74" t="s">
        <v>92</v>
      </c>
      <c r="AU550" s="74" t="s">
        <v>2579</v>
      </c>
      <c r="AV550" s="74" t="s">
        <v>94</v>
      </c>
      <c r="AW550" s="77">
        <v>1500000</v>
      </c>
      <c r="AX550" s="77">
        <v>1150000</v>
      </c>
      <c r="AY550" s="79">
        <v>1</v>
      </c>
      <c r="AZ550" s="77">
        <v>9728100</v>
      </c>
      <c r="BA550" s="77">
        <v>7458210</v>
      </c>
      <c r="BB550" s="74" t="s">
        <v>93</v>
      </c>
      <c r="BC550" s="75" t="s">
        <v>2107</v>
      </c>
      <c r="BD550" s="82">
        <v>2454.8390858004741</v>
      </c>
      <c r="BE550" s="82">
        <v>0</v>
      </c>
      <c r="BF550" s="82">
        <v>28.503413454834671</v>
      </c>
      <c r="BG550" s="82">
        <v>2483.3424992553087</v>
      </c>
      <c r="BH550" s="82">
        <v>2454.8390858004741</v>
      </c>
      <c r="BI550" s="82">
        <v>0</v>
      </c>
      <c r="BJ550" s="82">
        <v>28.503413454834671</v>
      </c>
      <c r="BK550" s="82">
        <v>2483.3424992553087</v>
      </c>
      <c r="BL550" s="82">
        <v>289535.03999999998</v>
      </c>
      <c r="BM550" s="82">
        <v>0</v>
      </c>
      <c r="BN550" s="82">
        <v>3361.8240000000001</v>
      </c>
      <c r="BO550" s="82">
        <v>292896.864</v>
      </c>
      <c r="BP550" s="82">
        <v>2454.8390858004741</v>
      </c>
      <c r="BQ550" s="82">
        <v>0</v>
      </c>
      <c r="BR550" s="82">
        <v>28.503413454834671</v>
      </c>
      <c r="BS550" s="89">
        <v>2483.3424992553087</v>
      </c>
      <c r="BT550" s="82">
        <v>12844.94551645098</v>
      </c>
      <c r="BU550" s="82">
        <v>0</v>
      </c>
      <c r="BV550" s="82">
        <v>149.14411090242243</v>
      </c>
      <c r="BW550" s="82">
        <v>12994.089627353402</v>
      </c>
      <c r="BX550" s="82">
        <v>12844.94551645098</v>
      </c>
      <c r="BY550" s="82">
        <v>0</v>
      </c>
      <c r="BZ550" s="82">
        <v>149.14411090242243</v>
      </c>
      <c r="CA550" s="82">
        <v>12994.089627353402</v>
      </c>
      <c r="CB550" s="82">
        <v>1514992.0967999999</v>
      </c>
      <c r="CC550" s="82">
        <v>0</v>
      </c>
      <c r="CD550" s="82">
        <v>17590.74408</v>
      </c>
      <c r="CE550" s="82">
        <v>1532582.84088</v>
      </c>
      <c r="CF550" s="82">
        <v>12844.94551645098</v>
      </c>
      <c r="CG550" s="82">
        <v>0</v>
      </c>
      <c r="CH550" s="82">
        <v>149.14411090242243</v>
      </c>
      <c r="CI550" s="82">
        <v>12994.089627353402</v>
      </c>
      <c r="CJ550" s="82" t="s">
        <v>96</v>
      </c>
      <c r="CK550" s="83">
        <v>1.4999999999999999E-2</v>
      </c>
      <c r="CL550" s="83">
        <v>3.5000000000000003E-2</v>
      </c>
      <c r="CM550" s="83">
        <v>0.26500000000000001</v>
      </c>
      <c r="CN550" s="82">
        <v>4825.5839999999998</v>
      </c>
      <c r="CO550" s="82">
        <v>11259.696</v>
      </c>
      <c r="CP550" s="82">
        <v>85251.983999999997</v>
      </c>
      <c r="CQ550" s="82">
        <v>4825.5839999999998</v>
      </c>
      <c r="CR550" s="89">
        <v>4825.5839999999998</v>
      </c>
      <c r="CS550" s="82">
        <v>4825.5839999999998</v>
      </c>
      <c r="CT550" s="82">
        <v>11259.696</v>
      </c>
      <c r="CU550" s="82">
        <v>85251.983999999997</v>
      </c>
      <c r="CV550" s="82">
        <v>4825.5839999999998</v>
      </c>
      <c r="CW550" s="82">
        <v>4825.5839999999998</v>
      </c>
    </row>
    <row r="551" spans="1:101">
      <c r="A551" s="86" t="s">
        <v>520</v>
      </c>
      <c r="B551" s="87" t="s">
        <v>1251</v>
      </c>
      <c r="C551" s="75" t="s">
        <v>2108</v>
      </c>
      <c r="D551" s="74" t="s">
        <v>2605</v>
      </c>
      <c r="E551" s="74" t="s">
        <v>520</v>
      </c>
      <c r="F551" s="74" t="s">
        <v>1251</v>
      </c>
      <c r="G551" s="74" t="s">
        <v>1252</v>
      </c>
      <c r="I551" s="74" t="s">
        <v>836</v>
      </c>
      <c r="J551" s="74" t="s">
        <v>2582</v>
      </c>
      <c r="K551" s="74" t="s">
        <v>100</v>
      </c>
      <c r="L551" s="74" t="s">
        <v>89</v>
      </c>
      <c r="M551" s="74" t="s">
        <v>90</v>
      </c>
      <c r="N551" s="74" t="s">
        <v>1254</v>
      </c>
      <c r="O551" s="76">
        <v>44546</v>
      </c>
      <c r="P551" s="76">
        <v>44469</v>
      </c>
      <c r="Q551" s="77">
        <v>1</v>
      </c>
      <c r="R551" s="74" t="s">
        <v>94</v>
      </c>
      <c r="S551" s="77">
        <v>159447.07</v>
      </c>
      <c r="T551" s="77">
        <v>159447.07</v>
      </c>
      <c r="U551" s="77">
        <v>1996.63</v>
      </c>
      <c r="V551" s="78">
        <v>4.9000000000000002E-2</v>
      </c>
      <c r="W551" s="79">
        <v>1</v>
      </c>
      <c r="X551" s="77">
        <v>159447.07</v>
      </c>
      <c r="Y551" s="88">
        <v>159447.07</v>
      </c>
      <c r="Z551" s="77">
        <v>1996.63</v>
      </c>
      <c r="AA551" s="74">
        <v>0</v>
      </c>
      <c r="AB551" s="74">
        <v>0</v>
      </c>
      <c r="AD551" s="74">
        <v>0</v>
      </c>
      <c r="AE551" s="74">
        <v>0</v>
      </c>
      <c r="AF551" s="74">
        <v>0</v>
      </c>
      <c r="AG551" s="74">
        <v>0</v>
      </c>
      <c r="AI551" s="74">
        <v>5</v>
      </c>
      <c r="AJ551" s="74">
        <v>5</v>
      </c>
      <c r="AL551" s="74">
        <v>5</v>
      </c>
      <c r="AM551" s="74" t="s">
        <v>95</v>
      </c>
      <c r="AN551" s="74">
        <v>0</v>
      </c>
      <c r="AO551" s="74" t="s">
        <v>95</v>
      </c>
      <c r="AP551" s="74" t="s">
        <v>95</v>
      </c>
      <c r="AQ551" s="74">
        <v>1</v>
      </c>
      <c r="AS551" s="74">
        <v>1</v>
      </c>
      <c r="AT551" s="74" t="s">
        <v>92</v>
      </c>
      <c r="AU551" s="74" t="s">
        <v>2579</v>
      </c>
      <c r="AV551" s="74" t="s">
        <v>94</v>
      </c>
      <c r="AW551" s="77">
        <v>5000000</v>
      </c>
      <c r="AX551" s="77">
        <v>3977949.77</v>
      </c>
      <c r="AY551" s="79">
        <v>1</v>
      </c>
      <c r="AZ551" s="77">
        <v>32427000</v>
      </c>
      <c r="BA551" s="77">
        <v>25798595.438358001</v>
      </c>
      <c r="BB551" s="74" t="s">
        <v>93</v>
      </c>
      <c r="BC551" s="75" t="s">
        <v>2108</v>
      </c>
      <c r="BD551" s="82">
        <v>1991.9110420219197</v>
      </c>
      <c r="BE551" s="82">
        <v>0</v>
      </c>
      <c r="BF551" s="82">
        <v>24.943132186952234</v>
      </c>
      <c r="BG551" s="82">
        <v>2016.8541742088719</v>
      </c>
      <c r="BH551" s="82">
        <v>1991.9110420219197</v>
      </c>
      <c r="BI551" s="82">
        <v>0</v>
      </c>
      <c r="BJ551" s="82">
        <v>24.943132186952234</v>
      </c>
      <c r="BK551" s="82">
        <v>2016.8541742088719</v>
      </c>
      <c r="BL551" s="82">
        <v>143502.36300000001</v>
      </c>
      <c r="BM551" s="82">
        <v>0</v>
      </c>
      <c r="BN551" s="82">
        <v>1796.9670000000001</v>
      </c>
      <c r="BO551" s="82">
        <v>145299.33000000002</v>
      </c>
      <c r="BP551" s="82">
        <v>1991.9110420219197</v>
      </c>
      <c r="BQ551" s="82">
        <v>0</v>
      </c>
      <c r="BR551" s="82">
        <v>24.943132186952234</v>
      </c>
      <c r="BS551" s="89">
        <v>2016.8541742088719</v>
      </c>
      <c r="BT551" s="82">
        <v>10422.674527379695</v>
      </c>
      <c r="BU551" s="82">
        <v>0</v>
      </c>
      <c r="BV551" s="82">
        <v>130.51493916822756</v>
      </c>
      <c r="BW551" s="82">
        <v>10553.189466547921</v>
      </c>
      <c r="BX551" s="82">
        <v>10422.674527379695</v>
      </c>
      <c r="BY551" s="82">
        <v>0</v>
      </c>
      <c r="BZ551" s="82">
        <v>130.51493916822756</v>
      </c>
      <c r="CA551" s="82">
        <v>10553.189466547921</v>
      </c>
      <c r="CB551" s="82">
        <v>750876.11439750006</v>
      </c>
      <c r="CC551" s="82">
        <v>0</v>
      </c>
      <c r="CD551" s="82">
        <v>9402.6298275000008</v>
      </c>
      <c r="CE551" s="82">
        <v>760278.74422500003</v>
      </c>
      <c r="CF551" s="82">
        <v>10422.674527379695</v>
      </c>
      <c r="CG551" s="82">
        <v>0</v>
      </c>
      <c r="CH551" s="82">
        <v>130.51493916822756</v>
      </c>
      <c r="CI551" s="82">
        <v>10553.189466547921</v>
      </c>
      <c r="CJ551" s="82" t="s">
        <v>96</v>
      </c>
      <c r="CK551" s="83">
        <v>1.4999999999999999E-2</v>
      </c>
      <c r="CL551" s="83">
        <v>3.5000000000000003E-2</v>
      </c>
      <c r="CM551" s="83">
        <v>0.26500000000000001</v>
      </c>
      <c r="CN551" s="82">
        <v>2391.7060500000002</v>
      </c>
      <c r="CO551" s="82">
        <v>5580.6474500000004</v>
      </c>
      <c r="CP551" s="82">
        <v>42253.473550000002</v>
      </c>
      <c r="CQ551" s="82">
        <v>2391.7060500000002</v>
      </c>
      <c r="CR551" s="89">
        <v>2391.7060500000002</v>
      </c>
      <c r="CS551" s="82">
        <v>2391.7060500000002</v>
      </c>
      <c r="CT551" s="82">
        <v>5580.6474500000004</v>
      </c>
      <c r="CU551" s="82">
        <v>42253.473550000002</v>
      </c>
      <c r="CV551" s="82">
        <v>2391.7060500000002</v>
      </c>
      <c r="CW551" s="82">
        <v>2391.7060500000002</v>
      </c>
    </row>
    <row r="552" spans="1:101">
      <c r="A552" s="86" t="s">
        <v>520</v>
      </c>
      <c r="B552" s="87" t="s">
        <v>1255</v>
      </c>
      <c r="C552" s="75" t="s">
        <v>2109</v>
      </c>
      <c r="D552" s="74" t="s">
        <v>2605</v>
      </c>
      <c r="E552" s="74" t="s">
        <v>520</v>
      </c>
      <c r="F552" s="74" t="s">
        <v>1255</v>
      </c>
      <c r="G552" s="74" t="s">
        <v>1252</v>
      </c>
      <c r="I552" s="74" t="s">
        <v>836</v>
      </c>
      <c r="J552" s="74" t="s">
        <v>2582</v>
      </c>
      <c r="K552" s="74" t="s">
        <v>100</v>
      </c>
      <c r="L552" s="74" t="s">
        <v>89</v>
      </c>
      <c r="M552" s="74" t="s">
        <v>90</v>
      </c>
      <c r="N552" s="74" t="s">
        <v>1254</v>
      </c>
      <c r="O552" s="76">
        <v>44559</v>
      </c>
      <c r="P552" s="76">
        <v>44469</v>
      </c>
      <c r="Q552" s="77">
        <v>1</v>
      </c>
      <c r="R552" s="74" t="s">
        <v>94</v>
      </c>
      <c r="S552" s="77">
        <v>345947.54</v>
      </c>
      <c r="T552" s="77">
        <v>345947.54</v>
      </c>
      <c r="U552" s="77">
        <v>4944.17</v>
      </c>
      <c r="V552" s="78">
        <v>4.9000000000000002E-2</v>
      </c>
      <c r="W552" s="79">
        <v>1</v>
      </c>
      <c r="X552" s="77">
        <v>345947.54</v>
      </c>
      <c r="Y552" s="88">
        <v>345947.54</v>
      </c>
      <c r="Z552" s="77">
        <v>4944.17</v>
      </c>
      <c r="AA552" s="74">
        <v>0</v>
      </c>
      <c r="AB552" s="74">
        <v>0</v>
      </c>
      <c r="AD552" s="74">
        <v>0</v>
      </c>
      <c r="AE552" s="74">
        <v>0</v>
      </c>
      <c r="AF552" s="74">
        <v>0</v>
      </c>
      <c r="AG552" s="74">
        <v>0</v>
      </c>
      <c r="AI552" s="74">
        <v>5</v>
      </c>
      <c r="AJ552" s="74">
        <v>5</v>
      </c>
      <c r="AL552" s="74">
        <v>5</v>
      </c>
      <c r="AM552" s="74" t="s">
        <v>95</v>
      </c>
      <c r="AN552" s="74">
        <v>0</v>
      </c>
      <c r="AO552" s="74" t="s">
        <v>95</v>
      </c>
      <c r="AP552" s="74" t="s">
        <v>95</v>
      </c>
      <c r="AQ552" s="74">
        <v>1</v>
      </c>
      <c r="AS552" s="74">
        <v>1</v>
      </c>
      <c r="AT552" s="74" t="s">
        <v>92</v>
      </c>
      <c r="AU552" s="74" t="s">
        <v>2579</v>
      </c>
      <c r="AV552" s="74" t="s">
        <v>94</v>
      </c>
      <c r="AW552" s="77">
        <v>5000000</v>
      </c>
      <c r="AX552" s="77">
        <v>3977949.77</v>
      </c>
      <c r="AY552" s="79">
        <v>1</v>
      </c>
      <c r="AZ552" s="77">
        <v>32427000</v>
      </c>
      <c r="BA552" s="77">
        <v>25798595.438358001</v>
      </c>
      <c r="BB552" s="74" t="s">
        <v>93</v>
      </c>
      <c r="BC552" s="75" t="s">
        <v>2109</v>
      </c>
      <c r="BD552" s="82">
        <v>4321.7898258420155</v>
      </c>
      <c r="BE552" s="82">
        <v>0</v>
      </c>
      <c r="BF552" s="82">
        <v>61.765617998709644</v>
      </c>
      <c r="BG552" s="82">
        <v>4383.5554438407253</v>
      </c>
      <c r="BH552" s="82">
        <v>4321.7898258420155</v>
      </c>
      <c r="BI552" s="82">
        <v>0</v>
      </c>
      <c r="BJ552" s="82">
        <v>61.765617998709644</v>
      </c>
      <c r="BK552" s="82">
        <v>4383.5554438407253</v>
      </c>
      <c r="BL552" s="82">
        <v>311352.78599999996</v>
      </c>
      <c r="BM552" s="82">
        <v>0</v>
      </c>
      <c r="BN552" s="82">
        <v>4449.7530000000006</v>
      </c>
      <c r="BO552" s="82">
        <v>315802.53899999999</v>
      </c>
      <c r="BP552" s="82">
        <v>4321.7898258420155</v>
      </c>
      <c r="BQ552" s="82">
        <v>0</v>
      </c>
      <c r="BR552" s="82">
        <v>61.765617998709644</v>
      </c>
      <c r="BS552" s="89">
        <v>4383.5554438407253</v>
      </c>
      <c r="BT552" s="82">
        <v>22613.765263718346</v>
      </c>
      <c r="BU552" s="82">
        <v>0</v>
      </c>
      <c r="BV552" s="82">
        <v>323.18859617824819</v>
      </c>
      <c r="BW552" s="82">
        <v>22936.953859896596</v>
      </c>
      <c r="BX552" s="82">
        <v>22613.765263718346</v>
      </c>
      <c r="BY552" s="82">
        <v>0</v>
      </c>
      <c r="BZ552" s="82">
        <v>323.18859617824819</v>
      </c>
      <c r="CA552" s="82">
        <v>22936.953859896596</v>
      </c>
      <c r="CB552" s="82">
        <v>1629153.4527449999</v>
      </c>
      <c r="CC552" s="82">
        <v>0</v>
      </c>
      <c r="CD552" s="82">
        <v>23283.332572500003</v>
      </c>
      <c r="CE552" s="82">
        <v>1652436.7853174999</v>
      </c>
      <c r="CF552" s="82">
        <v>22613.765263718346</v>
      </c>
      <c r="CG552" s="82">
        <v>0</v>
      </c>
      <c r="CH552" s="82">
        <v>323.18859617824819</v>
      </c>
      <c r="CI552" s="82">
        <v>22936.953859896596</v>
      </c>
      <c r="CJ552" s="82" t="s">
        <v>96</v>
      </c>
      <c r="CK552" s="83">
        <v>1.4999999999999999E-2</v>
      </c>
      <c r="CL552" s="83">
        <v>3.5000000000000003E-2</v>
      </c>
      <c r="CM552" s="83">
        <v>0.26500000000000001</v>
      </c>
      <c r="CN552" s="82">
        <v>5189.2130999999999</v>
      </c>
      <c r="CO552" s="82">
        <v>12108.1639</v>
      </c>
      <c r="CP552" s="82">
        <v>91676.098100000003</v>
      </c>
      <c r="CQ552" s="82">
        <v>5189.2130999999999</v>
      </c>
      <c r="CR552" s="89">
        <v>5189.2130999999999</v>
      </c>
      <c r="CS552" s="82">
        <v>5189.2130999999999</v>
      </c>
      <c r="CT552" s="82">
        <v>12108.1639</v>
      </c>
      <c r="CU552" s="82">
        <v>91676.098100000003</v>
      </c>
      <c r="CV552" s="82">
        <v>5189.2130999999999</v>
      </c>
      <c r="CW552" s="82">
        <v>5189.2130999999999</v>
      </c>
    </row>
    <row r="553" spans="1:101">
      <c r="A553" s="86" t="s">
        <v>520</v>
      </c>
      <c r="B553" s="87" t="s">
        <v>1256</v>
      </c>
      <c r="C553" s="75" t="s">
        <v>2110</v>
      </c>
      <c r="D553" s="74" t="s">
        <v>2605</v>
      </c>
      <c r="E553" s="74" t="s">
        <v>520</v>
      </c>
      <c r="F553" s="74" t="s">
        <v>1256</v>
      </c>
      <c r="G553" s="74" t="s">
        <v>1257</v>
      </c>
      <c r="I553" s="74" t="s">
        <v>836</v>
      </c>
      <c r="J553" s="74" t="s">
        <v>2581</v>
      </c>
      <c r="K553" s="74" t="s">
        <v>100</v>
      </c>
      <c r="L553" s="74" t="s">
        <v>89</v>
      </c>
      <c r="M553" s="74" t="s">
        <v>90</v>
      </c>
      <c r="N553" s="74" t="s">
        <v>1259</v>
      </c>
      <c r="O553" s="76">
        <v>44526</v>
      </c>
      <c r="P553" s="76">
        <v>44469</v>
      </c>
      <c r="Q553" s="77">
        <v>1</v>
      </c>
      <c r="R553" s="74" t="s">
        <v>94</v>
      </c>
      <c r="S553" s="77">
        <v>454956.86</v>
      </c>
      <c r="T553" s="77">
        <v>454956.86</v>
      </c>
      <c r="U553" s="77">
        <v>5004.53</v>
      </c>
      <c r="V553" s="78">
        <v>5.5E-2</v>
      </c>
      <c r="W553" s="79">
        <v>1</v>
      </c>
      <c r="X553" s="77">
        <v>454956.86</v>
      </c>
      <c r="Y553" s="88">
        <v>454956.86</v>
      </c>
      <c r="Z553" s="77">
        <v>5004.53</v>
      </c>
      <c r="AA553" s="74">
        <v>0</v>
      </c>
      <c r="AB553" s="74">
        <v>0</v>
      </c>
      <c r="AD553" s="74">
        <v>0</v>
      </c>
      <c r="AE553" s="74">
        <v>0</v>
      </c>
      <c r="AF553" s="74">
        <v>0</v>
      </c>
      <c r="AG553" s="74">
        <v>0</v>
      </c>
      <c r="AI553" s="74">
        <v>4</v>
      </c>
      <c r="AJ553" s="74">
        <v>4</v>
      </c>
      <c r="AL553" s="74">
        <v>4</v>
      </c>
      <c r="AM553" s="74" t="s">
        <v>95</v>
      </c>
      <c r="AN553" s="74">
        <v>0</v>
      </c>
      <c r="AO553" s="74" t="s">
        <v>95</v>
      </c>
      <c r="AP553" s="74" t="s">
        <v>95</v>
      </c>
      <c r="AQ553" s="74">
        <v>1</v>
      </c>
      <c r="AS553" s="74">
        <v>1</v>
      </c>
      <c r="AT553" s="74" t="s">
        <v>92</v>
      </c>
      <c r="AU553" s="74" t="s">
        <v>2579</v>
      </c>
      <c r="AV553" s="74" t="s">
        <v>94</v>
      </c>
      <c r="AW553" s="77">
        <v>500000</v>
      </c>
      <c r="AX553" s="77">
        <v>45043.14</v>
      </c>
      <c r="AY553" s="79">
        <v>1</v>
      </c>
      <c r="AZ553" s="77">
        <v>3242700</v>
      </c>
      <c r="BA553" s="77">
        <v>292122.78015599999</v>
      </c>
      <c r="BB553" s="74" t="s">
        <v>93</v>
      </c>
      <c r="BC553" s="75" t="s">
        <v>2110</v>
      </c>
      <c r="BD553" s="82">
        <v>3471.6395433621742</v>
      </c>
      <c r="BE553" s="82">
        <v>0</v>
      </c>
      <c r="BF553" s="82">
        <v>38.188069620364232</v>
      </c>
      <c r="BG553" s="82">
        <v>3509.8276129825385</v>
      </c>
      <c r="BH553" s="82">
        <v>3471.6395433621742</v>
      </c>
      <c r="BI553" s="82">
        <v>0</v>
      </c>
      <c r="BJ553" s="82">
        <v>38.188069620364232</v>
      </c>
      <c r="BK553" s="82">
        <v>3509.8276129825385</v>
      </c>
      <c r="BL553" s="82">
        <v>409461.17399999994</v>
      </c>
      <c r="BM553" s="82">
        <v>0</v>
      </c>
      <c r="BN553" s="82">
        <v>4504.0770000000002</v>
      </c>
      <c r="BO553" s="82">
        <v>413965.25100000005</v>
      </c>
      <c r="BP553" s="82">
        <v>3471.6395433621742</v>
      </c>
      <c r="BQ553" s="82">
        <v>0</v>
      </c>
      <c r="BR553" s="82">
        <v>38.188069620364232</v>
      </c>
      <c r="BS553" s="89">
        <v>3509.8276129825385</v>
      </c>
      <c r="BT553" s="82">
        <v>18165.353910642578</v>
      </c>
      <c r="BU553" s="82">
        <v>0</v>
      </c>
      <c r="BV553" s="82">
        <v>199.81907428855584</v>
      </c>
      <c r="BW553" s="82">
        <v>18365.172984931134</v>
      </c>
      <c r="BX553" s="82">
        <v>18165.353910642578</v>
      </c>
      <c r="BY553" s="82">
        <v>0</v>
      </c>
      <c r="BZ553" s="82">
        <v>199.81907428855584</v>
      </c>
      <c r="CA553" s="82">
        <v>18365.172984931134</v>
      </c>
      <c r="CB553" s="82">
        <v>2142505.5929549998</v>
      </c>
      <c r="CC553" s="82">
        <v>0</v>
      </c>
      <c r="CD553" s="82">
        <v>23567.582902500002</v>
      </c>
      <c r="CE553" s="82">
        <v>2166073.1758575002</v>
      </c>
      <c r="CF553" s="82">
        <v>18165.353910642578</v>
      </c>
      <c r="CG553" s="82">
        <v>0</v>
      </c>
      <c r="CH553" s="82">
        <v>199.81907428855584</v>
      </c>
      <c r="CI553" s="82">
        <v>18365.172984931134</v>
      </c>
      <c r="CJ553" s="82" t="s">
        <v>96</v>
      </c>
      <c r="CK553" s="83">
        <v>1.4999999999999999E-2</v>
      </c>
      <c r="CL553" s="83">
        <v>3.5000000000000003E-2</v>
      </c>
      <c r="CM553" s="83">
        <v>0.26500000000000001</v>
      </c>
      <c r="CN553" s="82">
        <v>6824.3528999999999</v>
      </c>
      <c r="CO553" s="82">
        <v>15923.490100000001</v>
      </c>
      <c r="CP553" s="82">
        <v>120563.56790000001</v>
      </c>
      <c r="CQ553" s="82">
        <v>6824.3528999999999</v>
      </c>
      <c r="CR553" s="89">
        <v>6824.3528999999999</v>
      </c>
      <c r="CS553" s="82">
        <v>6824.3528999999999</v>
      </c>
      <c r="CT553" s="82">
        <v>15923.490100000001</v>
      </c>
      <c r="CU553" s="82">
        <v>120563.56790000001</v>
      </c>
      <c r="CV553" s="82">
        <v>6824.3528999999999</v>
      </c>
      <c r="CW553" s="82">
        <v>6824.3528999999999</v>
      </c>
    </row>
    <row r="554" spans="1:101">
      <c r="A554" s="86" t="s">
        <v>520</v>
      </c>
      <c r="B554" s="87" t="s">
        <v>1260</v>
      </c>
      <c r="C554" s="75" t="s">
        <v>2111</v>
      </c>
      <c r="D554" s="74" t="s">
        <v>2605</v>
      </c>
      <c r="E554" s="74" t="s">
        <v>520</v>
      </c>
      <c r="F554" s="74" t="s">
        <v>1260</v>
      </c>
      <c r="G554" s="74" t="s">
        <v>1261</v>
      </c>
      <c r="I554" s="74" t="s">
        <v>836</v>
      </c>
      <c r="J554" s="74" t="s">
        <v>2582</v>
      </c>
      <c r="K554" s="74" t="s">
        <v>100</v>
      </c>
      <c r="L554" s="74" t="s">
        <v>89</v>
      </c>
      <c r="M554" s="74" t="s">
        <v>90</v>
      </c>
      <c r="N554" s="74" t="s">
        <v>1263</v>
      </c>
      <c r="O554" s="76">
        <v>44573</v>
      </c>
      <c r="P554" s="76">
        <v>44469</v>
      </c>
      <c r="Q554" s="77">
        <v>1</v>
      </c>
      <c r="R554" s="74" t="s">
        <v>94</v>
      </c>
      <c r="S554" s="77">
        <v>328746.65999999997</v>
      </c>
      <c r="T554" s="77">
        <v>328746.65999999997</v>
      </c>
      <c r="U554" s="77">
        <v>5235.29</v>
      </c>
      <c r="V554" s="78">
        <v>4.9000000000000002E-2</v>
      </c>
      <c r="W554" s="79">
        <v>1</v>
      </c>
      <c r="X554" s="77">
        <v>328746.65999999997</v>
      </c>
      <c r="Y554" s="88">
        <v>328746.65999999997</v>
      </c>
      <c r="Z554" s="77">
        <v>5235.29</v>
      </c>
      <c r="AA554" s="74">
        <v>0</v>
      </c>
      <c r="AB554" s="74">
        <v>0</v>
      </c>
      <c r="AD554" s="74">
        <v>0</v>
      </c>
      <c r="AE554" s="74">
        <v>0</v>
      </c>
      <c r="AF554" s="74">
        <v>0</v>
      </c>
      <c r="AG554" s="74">
        <v>0</v>
      </c>
      <c r="AI554" s="74">
        <v>5</v>
      </c>
      <c r="AJ554" s="74">
        <v>5</v>
      </c>
      <c r="AL554" s="74">
        <v>5</v>
      </c>
      <c r="AM554" s="74" t="s">
        <v>95</v>
      </c>
      <c r="AN554" s="74">
        <v>0</v>
      </c>
      <c r="AO554" s="74" t="s">
        <v>95</v>
      </c>
      <c r="AP554" s="74" t="s">
        <v>95</v>
      </c>
      <c r="AQ554" s="74">
        <v>1</v>
      </c>
      <c r="AS554" s="74">
        <v>1</v>
      </c>
      <c r="AT554" s="74" t="s">
        <v>92</v>
      </c>
      <c r="AU554" s="74" t="s">
        <v>2579</v>
      </c>
      <c r="AV554" s="74" t="s">
        <v>94</v>
      </c>
      <c r="AW554" s="77">
        <v>5000000</v>
      </c>
      <c r="AX554" s="77">
        <v>2199890.9700000002</v>
      </c>
      <c r="AY554" s="79">
        <v>1</v>
      </c>
      <c r="AZ554" s="77">
        <v>32427000</v>
      </c>
      <c r="BA554" s="77">
        <v>14267172.896838002</v>
      </c>
      <c r="BB554" s="74" t="s">
        <v>93</v>
      </c>
      <c r="BC554" s="75" t="s">
        <v>2111</v>
      </c>
      <c r="BD554" s="82">
        <v>4106.9058345307039</v>
      </c>
      <c r="BE554" s="82">
        <v>0</v>
      </c>
      <c r="BF554" s="82">
        <v>65.402468412790128</v>
      </c>
      <c r="BG554" s="82">
        <v>4172.3083029434938</v>
      </c>
      <c r="BH554" s="82">
        <v>4106.9058345307039</v>
      </c>
      <c r="BI554" s="82">
        <v>0</v>
      </c>
      <c r="BJ554" s="82">
        <v>65.402468412790128</v>
      </c>
      <c r="BK554" s="82">
        <v>4172.3083029434938</v>
      </c>
      <c r="BL554" s="82">
        <v>295871.99399999995</v>
      </c>
      <c r="BM554" s="82">
        <v>0</v>
      </c>
      <c r="BN554" s="82">
        <v>4711.7610000000004</v>
      </c>
      <c r="BO554" s="82">
        <v>300583.75499999995</v>
      </c>
      <c r="BP554" s="82">
        <v>4106.9058345307039</v>
      </c>
      <c r="BQ554" s="82">
        <v>0</v>
      </c>
      <c r="BR554" s="82">
        <v>65.402468412790128</v>
      </c>
      <c r="BS554" s="89">
        <v>4172.3083029434938</v>
      </c>
      <c r="BT554" s="82">
        <v>21489.38477918191</v>
      </c>
      <c r="BU554" s="82">
        <v>0</v>
      </c>
      <c r="BV554" s="82">
        <v>342.21841596992437</v>
      </c>
      <c r="BW554" s="82">
        <v>21831.603195151831</v>
      </c>
      <c r="BX554" s="82">
        <v>21489.38477918191</v>
      </c>
      <c r="BY554" s="82">
        <v>0</v>
      </c>
      <c r="BZ554" s="82">
        <v>342.21841596992437</v>
      </c>
      <c r="CA554" s="82">
        <v>21831.603195151831</v>
      </c>
      <c r="CB554" s="82">
        <v>1548150.2086049998</v>
      </c>
      <c r="CC554" s="82">
        <v>0</v>
      </c>
      <c r="CD554" s="82">
        <v>24654.289432500002</v>
      </c>
      <c r="CE554" s="82">
        <v>1572804.4980374996</v>
      </c>
      <c r="CF554" s="82">
        <v>21489.38477918191</v>
      </c>
      <c r="CG554" s="82">
        <v>0</v>
      </c>
      <c r="CH554" s="82">
        <v>342.21841596992437</v>
      </c>
      <c r="CI554" s="82">
        <v>21831.603195151831</v>
      </c>
      <c r="CJ554" s="82" t="s">
        <v>96</v>
      </c>
      <c r="CK554" s="83">
        <v>1.4999999999999999E-2</v>
      </c>
      <c r="CL554" s="83">
        <v>3.5000000000000003E-2</v>
      </c>
      <c r="CM554" s="83">
        <v>0.26500000000000001</v>
      </c>
      <c r="CN554" s="82">
        <v>4931.1998999999996</v>
      </c>
      <c r="CO554" s="82">
        <v>11506.133100000001</v>
      </c>
      <c r="CP554" s="82">
        <v>87117.8649</v>
      </c>
      <c r="CQ554" s="82">
        <v>4931.1998999999996</v>
      </c>
      <c r="CR554" s="89">
        <v>4931.1998999999996</v>
      </c>
      <c r="CS554" s="82">
        <v>4931.1998999999996</v>
      </c>
      <c r="CT554" s="82">
        <v>11506.133100000001</v>
      </c>
      <c r="CU554" s="82">
        <v>87117.8649</v>
      </c>
      <c r="CV554" s="82">
        <v>4931.1998999999996</v>
      </c>
      <c r="CW554" s="82">
        <v>4931.1998999999996</v>
      </c>
    </row>
    <row r="555" spans="1:101">
      <c r="A555" s="86" t="s">
        <v>520</v>
      </c>
      <c r="B555" s="87" t="s">
        <v>1264</v>
      </c>
      <c r="C555" s="75" t="s">
        <v>2112</v>
      </c>
      <c r="D555" s="74" t="s">
        <v>2605</v>
      </c>
      <c r="E555" s="74" t="s">
        <v>520</v>
      </c>
      <c r="F555" s="74" t="s">
        <v>1264</v>
      </c>
      <c r="G555" s="74" t="s">
        <v>1265</v>
      </c>
      <c r="I555" s="74" t="s">
        <v>836</v>
      </c>
      <c r="J555" s="74" t="s">
        <v>2582</v>
      </c>
      <c r="K555" s="74" t="s">
        <v>100</v>
      </c>
      <c r="L555" s="74" t="s">
        <v>89</v>
      </c>
      <c r="M555" s="74" t="s">
        <v>90</v>
      </c>
      <c r="N555" s="74" t="s">
        <v>1267</v>
      </c>
      <c r="O555" s="76">
        <v>44573</v>
      </c>
      <c r="P555" s="76">
        <v>44469</v>
      </c>
      <c r="Q555" s="77">
        <v>1</v>
      </c>
      <c r="R555" s="74" t="s">
        <v>94</v>
      </c>
      <c r="S555" s="77">
        <v>112466.58</v>
      </c>
      <c r="T555" s="77">
        <v>112466.58</v>
      </c>
      <c r="U555" s="77">
        <v>1791.03</v>
      </c>
      <c r="V555" s="78">
        <v>4.9000000000000002E-2</v>
      </c>
      <c r="W555" s="79">
        <v>1</v>
      </c>
      <c r="X555" s="77">
        <v>112466.58</v>
      </c>
      <c r="Y555" s="88">
        <v>112466.58</v>
      </c>
      <c r="Z555" s="77">
        <v>1791.03</v>
      </c>
      <c r="AA555" s="74">
        <v>0</v>
      </c>
      <c r="AB555" s="74">
        <v>0</v>
      </c>
      <c r="AD555" s="74">
        <v>0</v>
      </c>
      <c r="AE555" s="74">
        <v>0</v>
      </c>
      <c r="AF555" s="74">
        <v>0</v>
      </c>
      <c r="AG555" s="74">
        <v>0</v>
      </c>
      <c r="AI555" s="74">
        <v>5</v>
      </c>
      <c r="AJ555" s="74">
        <v>5</v>
      </c>
      <c r="AL555" s="74">
        <v>5</v>
      </c>
      <c r="AM555" s="74" t="s">
        <v>95</v>
      </c>
      <c r="AN555" s="74">
        <v>0</v>
      </c>
      <c r="AO555" s="74" t="s">
        <v>95</v>
      </c>
      <c r="AP555" s="74" t="s">
        <v>95</v>
      </c>
      <c r="AQ555" s="74">
        <v>1</v>
      </c>
      <c r="AS555" s="74">
        <v>1</v>
      </c>
      <c r="AT555" s="74" t="s">
        <v>92</v>
      </c>
      <c r="AU555" s="74" t="s">
        <v>2579</v>
      </c>
      <c r="AV555" s="74" t="s">
        <v>94</v>
      </c>
      <c r="AW555" s="77">
        <v>5000000</v>
      </c>
      <c r="AX555" s="77">
        <v>4606896.08</v>
      </c>
      <c r="AY555" s="79">
        <v>1</v>
      </c>
      <c r="AZ555" s="77">
        <v>32427000</v>
      </c>
      <c r="BA555" s="77">
        <v>29877563.837232001</v>
      </c>
      <c r="BB555" s="74" t="s">
        <v>93</v>
      </c>
      <c r="BC555" s="75" t="s">
        <v>2112</v>
      </c>
      <c r="BD555" s="82">
        <v>1405.0018138335286</v>
      </c>
      <c r="BE555" s="82">
        <v>0</v>
      </c>
      <c r="BF555" s="82">
        <v>22.374650306164412</v>
      </c>
      <c r="BG555" s="82">
        <v>1427.3764641396929</v>
      </c>
      <c r="BH555" s="82">
        <v>1405.0018138335286</v>
      </c>
      <c r="BI555" s="82">
        <v>0</v>
      </c>
      <c r="BJ555" s="82">
        <v>22.374650306164412</v>
      </c>
      <c r="BK555" s="82">
        <v>1427.3764641396929</v>
      </c>
      <c r="BL555" s="82">
        <v>101219.92199999999</v>
      </c>
      <c r="BM555" s="82">
        <v>0</v>
      </c>
      <c r="BN555" s="82">
        <v>1611.9269999999999</v>
      </c>
      <c r="BO555" s="82">
        <v>102831.849</v>
      </c>
      <c r="BP555" s="82">
        <v>1405.0018138335286</v>
      </c>
      <c r="BQ555" s="82">
        <v>0</v>
      </c>
      <c r="BR555" s="82">
        <v>22.374650306164412</v>
      </c>
      <c r="BS555" s="89">
        <v>1427.3764641396929</v>
      </c>
      <c r="BT555" s="82">
        <v>7351.6719908839377</v>
      </c>
      <c r="BU555" s="82">
        <v>0</v>
      </c>
      <c r="BV555" s="82">
        <v>117.07535772700528</v>
      </c>
      <c r="BW555" s="82">
        <v>7468.7473486109429</v>
      </c>
      <c r="BX555" s="82">
        <v>7351.6719908839377</v>
      </c>
      <c r="BY555" s="82">
        <v>0</v>
      </c>
      <c r="BZ555" s="82">
        <v>117.07535772700528</v>
      </c>
      <c r="CA555" s="82">
        <v>7468.7473486109429</v>
      </c>
      <c r="CB555" s="82">
        <v>529633.24186499999</v>
      </c>
      <c r="CC555" s="82">
        <v>0</v>
      </c>
      <c r="CD555" s="82">
        <v>8434.4080274999997</v>
      </c>
      <c r="CE555" s="82">
        <v>538067.64989250002</v>
      </c>
      <c r="CF555" s="82">
        <v>7351.6719908839377</v>
      </c>
      <c r="CG555" s="82">
        <v>0</v>
      </c>
      <c r="CH555" s="82">
        <v>117.07535772700528</v>
      </c>
      <c r="CI555" s="82">
        <v>7468.7473486109429</v>
      </c>
      <c r="CJ555" s="82" t="s">
        <v>96</v>
      </c>
      <c r="CK555" s="83">
        <v>1.4999999999999999E-2</v>
      </c>
      <c r="CL555" s="83">
        <v>3.5000000000000003E-2</v>
      </c>
      <c r="CM555" s="83">
        <v>0.26500000000000001</v>
      </c>
      <c r="CN555" s="82">
        <v>1686.9986999999999</v>
      </c>
      <c r="CO555" s="82">
        <v>3936.3303000000005</v>
      </c>
      <c r="CP555" s="82">
        <v>29803.643700000001</v>
      </c>
      <c r="CQ555" s="82">
        <v>1686.9986999999999</v>
      </c>
      <c r="CR555" s="89">
        <v>1686.9986999999999</v>
      </c>
      <c r="CS555" s="82">
        <v>1686.9986999999999</v>
      </c>
      <c r="CT555" s="82">
        <v>3936.3303000000005</v>
      </c>
      <c r="CU555" s="82">
        <v>29803.643700000001</v>
      </c>
      <c r="CV555" s="82">
        <v>1686.9986999999999</v>
      </c>
      <c r="CW555" s="82">
        <v>1686.9986999999999</v>
      </c>
    </row>
    <row r="556" spans="1:101">
      <c r="A556" s="86" t="s">
        <v>520</v>
      </c>
      <c r="B556" s="87" t="s">
        <v>1268</v>
      </c>
      <c r="C556" s="75" t="s">
        <v>2113</v>
      </c>
      <c r="D556" s="74" t="s">
        <v>2605</v>
      </c>
      <c r="E556" s="74" t="s">
        <v>520</v>
      </c>
      <c r="F556" s="74" t="s">
        <v>1268</v>
      </c>
      <c r="G556" s="74" t="s">
        <v>984</v>
      </c>
      <c r="I556" s="74" t="s">
        <v>836</v>
      </c>
      <c r="J556" s="74" t="s">
        <v>2582</v>
      </c>
      <c r="K556" s="74" t="s">
        <v>100</v>
      </c>
      <c r="L556" s="74" t="s">
        <v>89</v>
      </c>
      <c r="M556" s="74" t="s">
        <v>90</v>
      </c>
      <c r="N556" s="74" t="s">
        <v>986</v>
      </c>
      <c r="O556" s="76">
        <v>44573</v>
      </c>
      <c r="P556" s="76">
        <v>44469</v>
      </c>
      <c r="Q556" s="77">
        <v>1</v>
      </c>
      <c r="R556" s="74" t="s">
        <v>94</v>
      </c>
      <c r="S556" s="77">
        <v>87929.03</v>
      </c>
      <c r="T556" s="77">
        <v>87929.03</v>
      </c>
      <c r="U556" s="77">
        <v>1400.27</v>
      </c>
      <c r="V556" s="78">
        <v>4.9000000000000002E-2</v>
      </c>
      <c r="W556" s="79">
        <v>1</v>
      </c>
      <c r="X556" s="77">
        <v>87929.03</v>
      </c>
      <c r="Y556" s="88">
        <v>87929.03</v>
      </c>
      <c r="Z556" s="77">
        <v>1400.27</v>
      </c>
      <c r="AA556" s="74">
        <v>0</v>
      </c>
      <c r="AB556" s="74">
        <v>0</v>
      </c>
      <c r="AD556" s="74">
        <v>0</v>
      </c>
      <c r="AE556" s="74">
        <v>0</v>
      </c>
      <c r="AF556" s="74">
        <v>0</v>
      </c>
      <c r="AG556" s="74">
        <v>0</v>
      </c>
      <c r="AI556" s="74">
        <v>5</v>
      </c>
      <c r="AJ556" s="74">
        <v>5</v>
      </c>
      <c r="AL556" s="74">
        <v>5</v>
      </c>
      <c r="AM556" s="74" t="s">
        <v>95</v>
      </c>
      <c r="AN556" s="74">
        <v>0</v>
      </c>
      <c r="AO556" s="74" t="s">
        <v>95</v>
      </c>
      <c r="AP556" s="74" t="s">
        <v>95</v>
      </c>
      <c r="AQ556" s="74">
        <v>1</v>
      </c>
      <c r="AS556" s="74">
        <v>1</v>
      </c>
      <c r="AT556" s="74" t="s">
        <v>92</v>
      </c>
      <c r="AU556" s="74" t="s">
        <v>2579</v>
      </c>
      <c r="AV556" s="74" t="s">
        <v>94</v>
      </c>
      <c r="AW556" s="77">
        <v>5000000</v>
      </c>
      <c r="AX556" s="77">
        <v>4441474.46</v>
      </c>
      <c r="AY556" s="79">
        <v>1</v>
      </c>
      <c r="AZ556" s="77">
        <v>32427000</v>
      </c>
      <c r="BA556" s="77">
        <v>28804738.462884001</v>
      </c>
      <c r="BB556" s="74" t="s">
        <v>93</v>
      </c>
      <c r="BC556" s="75" t="s">
        <v>2113</v>
      </c>
      <c r="BD556" s="82">
        <v>1098.4636203805856</v>
      </c>
      <c r="BE556" s="82">
        <v>0</v>
      </c>
      <c r="BF556" s="82">
        <v>17.493035618729358</v>
      </c>
      <c r="BG556" s="82">
        <v>1115.956655999315</v>
      </c>
      <c r="BH556" s="82">
        <v>1098.4636203805856</v>
      </c>
      <c r="BI556" s="82">
        <v>0</v>
      </c>
      <c r="BJ556" s="82">
        <v>17.493035618729358</v>
      </c>
      <c r="BK556" s="82">
        <v>1115.956655999315</v>
      </c>
      <c r="BL556" s="82">
        <v>79136.126999999993</v>
      </c>
      <c r="BM556" s="82">
        <v>0</v>
      </c>
      <c r="BN556" s="82">
        <v>1260.2429999999999</v>
      </c>
      <c r="BO556" s="82">
        <v>80396.37</v>
      </c>
      <c r="BP556" s="82">
        <v>1098.4636203805856</v>
      </c>
      <c r="BQ556" s="82">
        <v>0</v>
      </c>
      <c r="BR556" s="82">
        <v>17.493035618729358</v>
      </c>
      <c r="BS556" s="89">
        <v>1115.956655999315</v>
      </c>
      <c r="BT556" s="82">
        <v>5747.7108936414143</v>
      </c>
      <c r="BU556" s="82">
        <v>0</v>
      </c>
      <c r="BV556" s="82">
        <v>91.532308875001362</v>
      </c>
      <c r="BW556" s="82">
        <v>5839.2432025164153</v>
      </c>
      <c r="BX556" s="82">
        <v>5747.7108936414143</v>
      </c>
      <c r="BY556" s="82">
        <v>0</v>
      </c>
      <c r="BZ556" s="82">
        <v>91.532308875001362</v>
      </c>
      <c r="CA556" s="82">
        <v>5839.2432025164153</v>
      </c>
      <c r="CB556" s="82">
        <v>414079.78452749999</v>
      </c>
      <c r="CC556" s="82">
        <v>0</v>
      </c>
      <c r="CD556" s="82">
        <v>6594.2214974999997</v>
      </c>
      <c r="CE556" s="82">
        <v>420674.00602499995</v>
      </c>
      <c r="CF556" s="82">
        <v>5747.7108936414143</v>
      </c>
      <c r="CG556" s="82">
        <v>0</v>
      </c>
      <c r="CH556" s="82">
        <v>91.532308875001362</v>
      </c>
      <c r="CI556" s="82">
        <v>5839.2432025164153</v>
      </c>
      <c r="CJ556" s="82" t="s">
        <v>96</v>
      </c>
      <c r="CK556" s="83">
        <v>1.4999999999999999E-2</v>
      </c>
      <c r="CL556" s="83">
        <v>3.5000000000000003E-2</v>
      </c>
      <c r="CM556" s="83">
        <v>0.26500000000000001</v>
      </c>
      <c r="CN556" s="82">
        <v>1318.9354499999999</v>
      </c>
      <c r="CO556" s="82">
        <v>3077.5160500000002</v>
      </c>
      <c r="CP556" s="82">
        <v>23301.192950000001</v>
      </c>
      <c r="CQ556" s="82">
        <v>1318.9354499999999</v>
      </c>
      <c r="CR556" s="89">
        <v>1318.9354499999999</v>
      </c>
      <c r="CS556" s="82">
        <v>1318.9354499999999</v>
      </c>
      <c r="CT556" s="82">
        <v>3077.5160500000002</v>
      </c>
      <c r="CU556" s="82">
        <v>23301.192950000001</v>
      </c>
      <c r="CV556" s="82">
        <v>1318.9354499999999</v>
      </c>
      <c r="CW556" s="82">
        <v>1318.9354499999999</v>
      </c>
    </row>
    <row r="557" spans="1:101">
      <c r="A557" s="86" t="s">
        <v>520</v>
      </c>
      <c r="B557" s="87" t="s">
        <v>1269</v>
      </c>
      <c r="C557" s="75" t="s">
        <v>2114</v>
      </c>
      <c r="D557" s="74" t="s">
        <v>2605</v>
      </c>
      <c r="E557" s="74" t="s">
        <v>520</v>
      </c>
      <c r="F557" s="74" t="s">
        <v>1269</v>
      </c>
      <c r="G557" s="74" t="s">
        <v>1270</v>
      </c>
      <c r="I557" s="74" t="s">
        <v>836</v>
      </c>
      <c r="J557" s="74" t="s">
        <v>2582</v>
      </c>
      <c r="K557" s="74" t="s">
        <v>100</v>
      </c>
      <c r="L557" s="74" t="s">
        <v>89</v>
      </c>
      <c r="M557" s="74" t="s">
        <v>90</v>
      </c>
      <c r="N557" s="74" t="s">
        <v>1272</v>
      </c>
      <c r="O557" s="76">
        <v>44573</v>
      </c>
      <c r="P557" s="76">
        <v>44469</v>
      </c>
      <c r="Q557" s="77">
        <v>1</v>
      </c>
      <c r="R557" s="74" t="s">
        <v>94</v>
      </c>
      <c r="S557" s="77">
        <v>12735.26</v>
      </c>
      <c r="T557" s="77">
        <v>12735.26</v>
      </c>
      <c r="U557" s="77">
        <v>202.81</v>
      </c>
      <c r="V557" s="78">
        <v>4.9000000000000002E-2</v>
      </c>
      <c r="W557" s="79">
        <v>1</v>
      </c>
      <c r="X557" s="77">
        <v>12735.26</v>
      </c>
      <c r="Y557" s="88">
        <v>12735.26</v>
      </c>
      <c r="Z557" s="77">
        <v>202.81</v>
      </c>
      <c r="AA557" s="74">
        <v>0</v>
      </c>
      <c r="AB557" s="74">
        <v>0</v>
      </c>
      <c r="AD557" s="74">
        <v>0</v>
      </c>
      <c r="AE557" s="74">
        <v>0</v>
      </c>
      <c r="AF557" s="74">
        <v>0</v>
      </c>
      <c r="AG557" s="74">
        <v>0</v>
      </c>
      <c r="AI557" s="74">
        <v>5</v>
      </c>
      <c r="AJ557" s="74">
        <v>5</v>
      </c>
      <c r="AL557" s="74">
        <v>5</v>
      </c>
      <c r="AM557" s="74" t="s">
        <v>95</v>
      </c>
      <c r="AN557" s="74">
        <v>0</v>
      </c>
      <c r="AO557" s="74" t="s">
        <v>95</v>
      </c>
      <c r="AP557" s="74" t="s">
        <v>95</v>
      </c>
      <c r="AQ557" s="74">
        <v>1</v>
      </c>
      <c r="AS557" s="74">
        <v>1</v>
      </c>
      <c r="AT557" s="74" t="s">
        <v>92</v>
      </c>
      <c r="AU557" s="74" t="s">
        <v>2579</v>
      </c>
      <c r="AV557" s="74" t="s">
        <v>94</v>
      </c>
      <c r="AW557" s="77">
        <v>5000000</v>
      </c>
      <c r="AX557" s="77">
        <v>4987264.74</v>
      </c>
      <c r="AY557" s="79">
        <v>1</v>
      </c>
      <c r="AZ557" s="77">
        <v>32427000</v>
      </c>
      <c r="BA557" s="77">
        <v>32344406.744796004</v>
      </c>
      <c r="BB557" s="74" t="s">
        <v>93</v>
      </c>
      <c r="BC557" s="75" t="s">
        <v>2114</v>
      </c>
      <c r="BD557" s="82">
        <v>159.09671477199345</v>
      </c>
      <c r="BE557" s="82">
        <v>0</v>
      </c>
      <c r="BF557" s="82">
        <v>2.5336274817245972</v>
      </c>
      <c r="BG557" s="82">
        <v>161.63034225371806</v>
      </c>
      <c r="BH557" s="82">
        <v>159.09671477199345</v>
      </c>
      <c r="BI557" s="82">
        <v>0</v>
      </c>
      <c r="BJ557" s="82">
        <v>2.5336274817245972</v>
      </c>
      <c r="BK557" s="82">
        <v>161.63034225371806</v>
      </c>
      <c r="BL557" s="82">
        <v>11461.733999999999</v>
      </c>
      <c r="BM557" s="82">
        <v>0</v>
      </c>
      <c r="BN557" s="82">
        <v>182.529</v>
      </c>
      <c r="BO557" s="82">
        <v>11644.263000000001</v>
      </c>
      <c r="BP557" s="82">
        <v>159.09671477199345</v>
      </c>
      <c r="BQ557" s="82">
        <v>0</v>
      </c>
      <c r="BR557" s="82">
        <v>2.5336274817245972</v>
      </c>
      <c r="BS557" s="89">
        <v>161.63034225371806</v>
      </c>
      <c r="BT557" s="82">
        <v>832.47356004445567</v>
      </c>
      <c r="BU557" s="82">
        <v>0</v>
      </c>
      <c r="BV557" s="82">
        <v>13.257205798123955</v>
      </c>
      <c r="BW557" s="82">
        <v>845.73076584257967</v>
      </c>
      <c r="BX557" s="82">
        <v>832.47356004445567</v>
      </c>
      <c r="BY557" s="82">
        <v>0</v>
      </c>
      <c r="BZ557" s="82">
        <v>13.257205798123955</v>
      </c>
      <c r="CA557" s="82">
        <v>845.73076584257967</v>
      </c>
      <c r="CB557" s="82">
        <v>59973.523154999988</v>
      </c>
      <c r="CC557" s="82">
        <v>0</v>
      </c>
      <c r="CD557" s="82">
        <v>955.08299249999993</v>
      </c>
      <c r="CE557" s="82">
        <v>60928.606147500002</v>
      </c>
      <c r="CF557" s="82">
        <v>832.47356004445567</v>
      </c>
      <c r="CG557" s="82">
        <v>0</v>
      </c>
      <c r="CH557" s="82">
        <v>13.257205798123955</v>
      </c>
      <c r="CI557" s="82">
        <v>845.73076584257967</v>
      </c>
      <c r="CJ557" s="82" t="s">
        <v>96</v>
      </c>
      <c r="CK557" s="83">
        <v>1.4999999999999999E-2</v>
      </c>
      <c r="CL557" s="83">
        <v>3.5000000000000003E-2</v>
      </c>
      <c r="CM557" s="83">
        <v>0.26500000000000001</v>
      </c>
      <c r="CN557" s="82">
        <v>191.02889999999999</v>
      </c>
      <c r="CO557" s="82">
        <v>445.73410000000007</v>
      </c>
      <c r="CP557" s="82">
        <v>3374.8439000000003</v>
      </c>
      <c r="CQ557" s="82">
        <v>191.02889999999999</v>
      </c>
      <c r="CR557" s="89">
        <v>191.02889999999999</v>
      </c>
      <c r="CS557" s="82">
        <v>191.02889999999999</v>
      </c>
      <c r="CT557" s="82">
        <v>445.73410000000007</v>
      </c>
      <c r="CU557" s="82">
        <v>3374.8439000000003</v>
      </c>
      <c r="CV557" s="82">
        <v>191.02889999999999</v>
      </c>
      <c r="CW557" s="82">
        <v>191.02889999999999</v>
      </c>
    </row>
    <row r="558" spans="1:101">
      <c r="A558" s="86" t="s">
        <v>520</v>
      </c>
      <c r="B558" s="87" t="s">
        <v>1273</v>
      </c>
      <c r="C558" s="75" t="s">
        <v>2115</v>
      </c>
      <c r="D558" s="74" t="s">
        <v>2605</v>
      </c>
      <c r="E558" s="74" t="s">
        <v>520</v>
      </c>
      <c r="F558" s="74" t="s">
        <v>1273</v>
      </c>
      <c r="G558" s="74" t="s">
        <v>1274</v>
      </c>
      <c r="I558" s="74" t="s">
        <v>836</v>
      </c>
      <c r="J558" s="74" t="s">
        <v>2582</v>
      </c>
      <c r="K558" s="74" t="s">
        <v>100</v>
      </c>
      <c r="L558" s="74" t="s">
        <v>89</v>
      </c>
      <c r="M558" s="74" t="s">
        <v>90</v>
      </c>
      <c r="N558" s="74" t="s">
        <v>1276</v>
      </c>
      <c r="O558" s="76">
        <v>44525</v>
      </c>
      <c r="P558" s="76">
        <v>44469</v>
      </c>
      <c r="Q558" s="77">
        <v>1</v>
      </c>
      <c r="R558" s="74" t="s">
        <v>94</v>
      </c>
      <c r="S558" s="77">
        <v>255284.23</v>
      </c>
      <c r="T558" s="77">
        <v>255284.23</v>
      </c>
      <c r="U558" s="77">
        <v>2652.12</v>
      </c>
      <c r="V558" s="78">
        <v>5.5E-2</v>
      </c>
      <c r="W558" s="79">
        <v>1</v>
      </c>
      <c r="X558" s="77">
        <v>255284.23</v>
      </c>
      <c r="Y558" s="88">
        <v>255284.23</v>
      </c>
      <c r="Z558" s="77">
        <v>2652.12</v>
      </c>
      <c r="AA558" s="74">
        <v>0</v>
      </c>
      <c r="AB558" s="74">
        <v>0</v>
      </c>
      <c r="AD558" s="74">
        <v>0</v>
      </c>
      <c r="AE558" s="74">
        <v>0</v>
      </c>
      <c r="AF558" s="74">
        <v>0</v>
      </c>
      <c r="AG558" s="74">
        <v>0</v>
      </c>
      <c r="AI558" s="74">
        <v>4</v>
      </c>
      <c r="AJ558" s="74">
        <v>4</v>
      </c>
      <c r="AL558" s="74">
        <v>4</v>
      </c>
      <c r="AM558" s="74" t="s">
        <v>95</v>
      </c>
      <c r="AN558" s="74">
        <v>0</v>
      </c>
      <c r="AO558" s="74" t="s">
        <v>95</v>
      </c>
      <c r="AP558" s="74" t="s">
        <v>95</v>
      </c>
      <c r="AQ558" s="74">
        <v>1</v>
      </c>
      <c r="AS558" s="74">
        <v>1</v>
      </c>
      <c r="AT558" s="74" t="s">
        <v>92</v>
      </c>
      <c r="AU558" s="74" t="s">
        <v>2579</v>
      </c>
      <c r="AV558" s="74" t="s">
        <v>94</v>
      </c>
      <c r="AW558" s="77">
        <v>1000000</v>
      </c>
      <c r="AX558" s="77">
        <v>744715.77</v>
      </c>
      <c r="AY558" s="79">
        <v>1</v>
      </c>
      <c r="AZ558" s="77">
        <v>6485400</v>
      </c>
      <c r="BA558" s="77">
        <v>4829779.6547580007</v>
      </c>
      <c r="BB558" s="74" t="s">
        <v>93</v>
      </c>
      <c r="BC558" s="75" t="s">
        <v>2115</v>
      </c>
      <c r="BD558" s="82">
        <v>1947.9975039056767</v>
      </c>
      <c r="BE558" s="82">
        <v>0</v>
      </c>
      <c r="BF558" s="82">
        <v>20.237533435019948</v>
      </c>
      <c r="BG558" s="82">
        <v>1968.2350373406966</v>
      </c>
      <c r="BH558" s="82">
        <v>1947.9975039056767</v>
      </c>
      <c r="BI558" s="82">
        <v>0</v>
      </c>
      <c r="BJ558" s="82">
        <v>20.237533435019948</v>
      </c>
      <c r="BK558" s="82">
        <v>1968.2350373406966</v>
      </c>
      <c r="BL558" s="82">
        <v>229755.80700000003</v>
      </c>
      <c r="BM558" s="82">
        <v>0</v>
      </c>
      <c r="BN558" s="82">
        <v>2386.9079999999999</v>
      </c>
      <c r="BO558" s="82">
        <v>232142.71500000003</v>
      </c>
      <c r="BP558" s="82">
        <v>1947.9975039056767</v>
      </c>
      <c r="BQ558" s="82">
        <v>0</v>
      </c>
      <c r="BR558" s="82">
        <v>20.237533435019948</v>
      </c>
      <c r="BS558" s="89">
        <v>1968.2350373406966</v>
      </c>
      <c r="BT558" s="82">
        <v>10192.896939186454</v>
      </c>
      <c r="BU558" s="82">
        <v>0</v>
      </c>
      <c r="BV558" s="82">
        <v>105.89289369874187</v>
      </c>
      <c r="BW558" s="82">
        <v>10298.789832885195</v>
      </c>
      <c r="BX558" s="82">
        <v>10192.896939186454</v>
      </c>
      <c r="BY558" s="82">
        <v>0</v>
      </c>
      <c r="BZ558" s="82">
        <v>105.89289369874187</v>
      </c>
      <c r="CA558" s="82">
        <v>10298.789832885195</v>
      </c>
      <c r="CB558" s="82">
        <v>1202197.2601275002</v>
      </c>
      <c r="CC558" s="82">
        <v>0</v>
      </c>
      <c r="CD558" s="82">
        <v>12489.49611</v>
      </c>
      <c r="CE558" s="82">
        <v>1214686.7562375001</v>
      </c>
      <c r="CF558" s="82">
        <v>10192.896939186454</v>
      </c>
      <c r="CG558" s="82">
        <v>0</v>
      </c>
      <c r="CH558" s="82">
        <v>105.89289369874187</v>
      </c>
      <c r="CI558" s="82">
        <v>10298.789832885195</v>
      </c>
      <c r="CJ558" s="82" t="s">
        <v>96</v>
      </c>
      <c r="CK558" s="83">
        <v>1.4999999999999999E-2</v>
      </c>
      <c r="CL558" s="83">
        <v>3.5000000000000003E-2</v>
      </c>
      <c r="CM558" s="83">
        <v>0.26500000000000001</v>
      </c>
      <c r="CN558" s="82">
        <v>3829.2634499999999</v>
      </c>
      <c r="CO558" s="82">
        <v>8934.9480500000009</v>
      </c>
      <c r="CP558" s="82">
        <v>67650.320950000008</v>
      </c>
      <c r="CQ558" s="82">
        <v>3829.2634499999999</v>
      </c>
      <c r="CR558" s="89">
        <v>3829.2634499999999</v>
      </c>
      <c r="CS558" s="82">
        <v>3829.2634499999999</v>
      </c>
      <c r="CT558" s="82">
        <v>8934.9480500000009</v>
      </c>
      <c r="CU558" s="82">
        <v>67650.320950000008</v>
      </c>
      <c r="CV558" s="82">
        <v>3829.2634499999999</v>
      </c>
      <c r="CW558" s="82">
        <v>3829.2634499999999</v>
      </c>
    </row>
    <row r="559" spans="1:101">
      <c r="A559" s="86" t="s">
        <v>520</v>
      </c>
      <c r="B559" s="87" t="s">
        <v>1277</v>
      </c>
      <c r="C559" s="75" t="s">
        <v>2116</v>
      </c>
      <c r="D559" s="74" t="s">
        <v>2605</v>
      </c>
      <c r="E559" s="74" t="s">
        <v>520</v>
      </c>
      <c r="F559" s="74" t="s">
        <v>1277</v>
      </c>
      <c r="G559" s="74" t="s">
        <v>1278</v>
      </c>
      <c r="I559" s="74" t="s">
        <v>836</v>
      </c>
      <c r="J559" s="74" t="s">
        <v>2582</v>
      </c>
      <c r="K559" s="74" t="s">
        <v>100</v>
      </c>
      <c r="L559" s="74" t="s">
        <v>89</v>
      </c>
      <c r="M559" s="74" t="s">
        <v>90</v>
      </c>
      <c r="N559" s="74" t="s">
        <v>1280</v>
      </c>
      <c r="O559" s="76">
        <v>44546</v>
      </c>
      <c r="P559" s="76">
        <v>44469</v>
      </c>
      <c r="Q559" s="77">
        <v>1</v>
      </c>
      <c r="R559" s="74" t="s">
        <v>94</v>
      </c>
      <c r="S559" s="77">
        <v>95941.75</v>
      </c>
      <c r="T559" s="77">
        <v>95941.75</v>
      </c>
      <c r="U559" s="77">
        <v>1109.99</v>
      </c>
      <c r="V559" s="78">
        <v>4.9000000000000002E-2</v>
      </c>
      <c r="W559" s="79">
        <v>1</v>
      </c>
      <c r="X559" s="77">
        <v>95941.75</v>
      </c>
      <c r="Y559" s="88">
        <v>95941.75</v>
      </c>
      <c r="Z559" s="77">
        <v>1109.99</v>
      </c>
      <c r="AA559" s="74">
        <v>0</v>
      </c>
      <c r="AB559" s="74">
        <v>0</v>
      </c>
      <c r="AD559" s="74">
        <v>0</v>
      </c>
      <c r="AE559" s="74">
        <v>0</v>
      </c>
      <c r="AF559" s="74">
        <v>0</v>
      </c>
      <c r="AG559" s="74">
        <v>0</v>
      </c>
      <c r="AI559" s="74">
        <v>5</v>
      </c>
      <c r="AJ559" s="74">
        <v>5</v>
      </c>
      <c r="AL559" s="74">
        <v>5</v>
      </c>
      <c r="AM559" s="74" t="s">
        <v>95</v>
      </c>
      <c r="AN559" s="74">
        <v>0</v>
      </c>
      <c r="AO559" s="74" t="s">
        <v>95</v>
      </c>
      <c r="AP559" s="74" t="s">
        <v>95</v>
      </c>
      <c r="AQ559" s="74">
        <v>1</v>
      </c>
      <c r="AS559" s="74">
        <v>1</v>
      </c>
      <c r="AT559" s="74" t="s">
        <v>92</v>
      </c>
      <c r="AU559" s="74" t="s">
        <v>2579</v>
      </c>
      <c r="AV559" s="74" t="s">
        <v>94</v>
      </c>
      <c r="AW559" s="77">
        <v>5000000</v>
      </c>
      <c r="AX559" s="77">
        <v>4904058.25</v>
      </c>
      <c r="AY559" s="79">
        <v>1</v>
      </c>
      <c r="AZ559" s="77">
        <v>32427000</v>
      </c>
      <c r="BA559" s="77">
        <v>31804779.37455</v>
      </c>
      <c r="BB559" s="74" t="s">
        <v>93</v>
      </c>
      <c r="BC559" s="75" t="s">
        <v>2116</v>
      </c>
      <c r="BD559" s="82">
        <v>1198.5634556715686</v>
      </c>
      <c r="BE559" s="82">
        <v>0</v>
      </c>
      <c r="BF559" s="82">
        <v>13.866679002216291</v>
      </c>
      <c r="BG559" s="82">
        <v>1212.4301346737848</v>
      </c>
      <c r="BH559" s="82">
        <v>1198.5634556715686</v>
      </c>
      <c r="BI559" s="82">
        <v>0</v>
      </c>
      <c r="BJ559" s="82">
        <v>13.866679002216291</v>
      </c>
      <c r="BK559" s="82">
        <v>1212.4301346737848</v>
      </c>
      <c r="BL559" s="82">
        <v>86347.574999999983</v>
      </c>
      <c r="BM559" s="82">
        <v>0</v>
      </c>
      <c r="BN559" s="82">
        <v>998.99099999999999</v>
      </c>
      <c r="BO559" s="82">
        <v>87346.565999999992</v>
      </c>
      <c r="BP559" s="82">
        <v>1198.5634556715686</v>
      </c>
      <c r="BQ559" s="82">
        <v>0</v>
      </c>
      <c r="BR559" s="82">
        <v>13.866679002216291</v>
      </c>
      <c r="BS559" s="89">
        <v>1212.4301346737848</v>
      </c>
      <c r="BT559" s="82">
        <v>6271.4832818014829</v>
      </c>
      <c r="BU559" s="82">
        <v>0</v>
      </c>
      <c r="BV559" s="82">
        <v>72.55739787909674</v>
      </c>
      <c r="BW559" s="82">
        <v>6344.0406796805792</v>
      </c>
      <c r="BX559" s="82">
        <v>6271.4832818014829</v>
      </c>
      <c r="BY559" s="82">
        <v>0</v>
      </c>
      <c r="BZ559" s="82">
        <v>72.55739787909674</v>
      </c>
      <c r="CA559" s="82">
        <v>6344.0406796805792</v>
      </c>
      <c r="CB559" s="82">
        <v>451813.6861874999</v>
      </c>
      <c r="CC559" s="82">
        <v>0</v>
      </c>
      <c r="CD559" s="82">
        <v>5227.2204075</v>
      </c>
      <c r="CE559" s="82">
        <v>457040.90659499995</v>
      </c>
      <c r="CF559" s="82">
        <v>6271.4832818014829</v>
      </c>
      <c r="CG559" s="82">
        <v>0</v>
      </c>
      <c r="CH559" s="82">
        <v>72.55739787909674</v>
      </c>
      <c r="CI559" s="82">
        <v>6344.0406796805792</v>
      </c>
      <c r="CJ559" s="82" t="s">
        <v>96</v>
      </c>
      <c r="CK559" s="83">
        <v>1.4999999999999999E-2</v>
      </c>
      <c r="CL559" s="83">
        <v>3.5000000000000003E-2</v>
      </c>
      <c r="CM559" s="83">
        <v>0.26500000000000001</v>
      </c>
      <c r="CN559" s="82">
        <v>1439.12625</v>
      </c>
      <c r="CO559" s="82">
        <v>3357.9612500000003</v>
      </c>
      <c r="CP559" s="82">
        <v>25424.563750000001</v>
      </c>
      <c r="CQ559" s="82">
        <v>1439.12625</v>
      </c>
      <c r="CR559" s="89">
        <v>1439.12625</v>
      </c>
      <c r="CS559" s="82">
        <v>1439.12625</v>
      </c>
      <c r="CT559" s="82">
        <v>3357.9612500000003</v>
      </c>
      <c r="CU559" s="82">
        <v>25424.563750000001</v>
      </c>
      <c r="CV559" s="82">
        <v>1439.12625</v>
      </c>
      <c r="CW559" s="82">
        <v>1439.12625</v>
      </c>
    </row>
    <row r="560" spans="1:101">
      <c r="A560" s="86" t="s">
        <v>520</v>
      </c>
      <c r="B560" s="87" t="s">
        <v>1281</v>
      </c>
      <c r="C560" s="75" t="s">
        <v>2117</v>
      </c>
      <c r="D560" s="74" t="s">
        <v>2605</v>
      </c>
      <c r="E560" s="74" t="s">
        <v>520</v>
      </c>
      <c r="F560" s="74" t="s">
        <v>1281</v>
      </c>
      <c r="G560" s="74" t="s">
        <v>1282</v>
      </c>
      <c r="I560" s="74" t="s">
        <v>836</v>
      </c>
      <c r="J560" s="74" t="s">
        <v>2582</v>
      </c>
      <c r="K560" s="74" t="s">
        <v>100</v>
      </c>
      <c r="L560" s="74" t="s">
        <v>89</v>
      </c>
      <c r="M560" s="74" t="s">
        <v>90</v>
      </c>
      <c r="N560" s="74" t="s">
        <v>1284</v>
      </c>
      <c r="O560" s="76">
        <v>44573</v>
      </c>
      <c r="P560" s="76">
        <v>44469</v>
      </c>
      <c r="Q560" s="77">
        <v>1</v>
      </c>
      <c r="R560" s="74" t="s">
        <v>94</v>
      </c>
      <c r="S560" s="77">
        <v>155318.81</v>
      </c>
      <c r="T560" s="77">
        <v>155318.81</v>
      </c>
      <c r="U560" s="77">
        <v>2367.75</v>
      </c>
      <c r="V560" s="78">
        <v>4.9000000000000002E-2</v>
      </c>
      <c r="W560" s="79">
        <v>1</v>
      </c>
      <c r="X560" s="77">
        <v>155318.81</v>
      </c>
      <c r="Y560" s="88">
        <v>155318.81</v>
      </c>
      <c r="Z560" s="77">
        <v>2367.75</v>
      </c>
      <c r="AA560" s="74">
        <v>0</v>
      </c>
      <c r="AB560" s="74">
        <v>0</v>
      </c>
      <c r="AD560" s="74">
        <v>0</v>
      </c>
      <c r="AE560" s="74">
        <v>0</v>
      </c>
      <c r="AF560" s="74">
        <v>0</v>
      </c>
      <c r="AG560" s="74">
        <v>0</v>
      </c>
      <c r="AI560" s="74">
        <v>5</v>
      </c>
      <c r="AJ560" s="74">
        <v>5</v>
      </c>
      <c r="AL560" s="74">
        <v>5</v>
      </c>
      <c r="AM560" s="74" t="s">
        <v>95</v>
      </c>
      <c r="AN560" s="74">
        <v>0</v>
      </c>
      <c r="AO560" s="74" t="s">
        <v>95</v>
      </c>
      <c r="AP560" s="74" t="s">
        <v>95</v>
      </c>
      <c r="AQ560" s="74">
        <v>1</v>
      </c>
      <c r="AS560" s="74">
        <v>1</v>
      </c>
      <c r="AT560" s="74" t="s">
        <v>92</v>
      </c>
      <c r="AU560" s="74" t="s">
        <v>2579</v>
      </c>
      <c r="AV560" s="74" t="s">
        <v>94</v>
      </c>
      <c r="AW560" s="77">
        <v>5000000</v>
      </c>
      <c r="AX560" s="77">
        <v>4823508.5999999996</v>
      </c>
      <c r="AY560" s="79">
        <v>1</v>
      </c>
      <c r="AZ560" s="77">
        <v>32427000</v>
      </c>
      <c r="BA560" s="77">
        <v>31282382.67444</v>
      </c>
      <c r="BB560" s="74" t="s">
        <v>93</v>
      </c>
      <c r="BC560" s="75" t="s">
        <v>2117</v>
      </c>
      <c r="BD560" s="82">
        <v>1940.3382744675368</v>
      </c>
      <c r="BE560" s="82">
        <v>0</v>
      </c>
      <c r="BF560" s="82">
        <v>29.579391893168065</v>
      </c>
      <c r="BG560" s="82">
        <v>1969.917666360705</v>
      </c>
      <c r="BH560" s="82">
        <v>1940.3382744675368</v>
      </c>
      <c r="BI560" s="82">
        <v>0</v>
      </c>
      <c r="BJ560" s="82">
        <v>29.579391893168065</v>
      </c>
      <c r="BK560" s="82">
        <v>1969.917666360705</v>
      </c>
      <c r="BL560" s="82">
        <v>139786.929</v>
      </c>
      <c r="BM560" s="82">
        <v>0</v>
      </c>
      <c r="BN560" s="82">
        <v>2130.9749999999999</v>
      </c>
      <c r="BO560" s="82">
        <v>141917.90399999998</v>
      </c>
      <c r="BP560" s="82">
        <v>1940.3382744675368</v>
      </c>
      <c r="BQ560" s="82">
        <v>0</v>
      </c>
      <c r="BR560" s="82">
        <v>29.579391893168065</v>
      </c>
      <c r="BS560" s="89">
        <v>1969.917666360705</v>
      </c>
      <c r="BT560" s="82">
        <v>10152.820021151387</v>
      </c>
      <c r="BU560" s="82">
        <v>0</v>
      </c>
      <c r="BV560" s="82">
        <v>154.7741680810019</v>
      </c>
      <c r="BW560" s="82">
        <v>10307.594189232388</v>
      </c>
      <c r="BX560" s="82">
        <v>10152.820021151387</v>
      </c>
      <c r="BY560" s="82">
        <v>0</v>
      </c>
      <c r="BZ560" s="82">
        <v>154.7741680810019</v>
      </c>
      <c r="CA560" s="82">
        <v>10307.594189232388</v>
      </c>
      <c r="CB560" s="82">
        <v>731435.10599249997</v>
      </c>
      <c r="CC560" s="82">
        <v>0</v>
      </c>
      <c r="CD560" s="82">
        <v>11150.326687499999</v>
      </c>
      <c r="CE560" s="82">
        <v>742585.43267999985</v>
      </c>
      <c r="CF560" s="82">
        <v>10152.820021151387</v>
      </c>
      <c r="CG560" s="82">
        <v>0</v>
      </c>
      <c r="CH560" s="82">
        <v>154.7741680810019</v>
      </c>
      <c r="CI560" s="82">
        <v>10307.594189232388</v>
      </c>
      <c r="CJ560" s="82" t="s">
        <v>96</v>
      </c>
      <c r="CK560" s="83">
        <v>1.4999999999999999E-2</v>
      </c>
      <c r="CL560" s="83">
        <v>3.5000000000000003E-2</v>
      </c>
      <c r="CM560" s="83">
        <v>0.26500000000000001</v>
      </c>
      <c r="CN560" s="82">
        <v>2329.78215</v>
      </c>
      <c r="CO560" s="82">
        <v>5436.1583500000006</v>
      </c>
      <c r="CP560" s="82">
        <v>41159.484649999999</v>
      </c>
      <c r="CQ560" s="82">
        <v>2329.78215</v>
      </c>
      <c r="CR560" s="89">
        <v>2329.78215</v>
      </c>
      <c r="CS560" s="82">
        <v>2329.78215</v>
      </c>
      <c r="CT560" s="82">
        <v>5436.1583500000006</v>
      </c>
      <c r="CU560" s="82">
        <v>41159.484649999999</v>
      </c>
      <c r="CV560" s="82">
        <v>2329.78215</v>
      </c>
      <c r="CW560" s="82">
        <v>2329.78215</v>
      </c>
    </row>
    <row r="561" spans="1:101">
      <c r="A561" s="86" t="s">
        <v>520</v>
      </c>
      <c r="B561" s="87" t="s">
        <v>1285</v>
      </c>
      <c r="C561" s="75" t="s">
        <v>2118</v>
      </c>
      <c r="D561" s="74" t="s">
        <v>2605</v>
      </c>
      <c r="E561" s="74" t="s">
        <v>520</v>
      </c>
      <c r="F561" s="74" t="s">
        <v>1285</v>
      </c>
      <c r="G561" s="74" t="s">
        <v>1282</v>
      </c>
      <c r="I561" s="74" t="s">
        <v>836</v>
      </c>
      <c r="J561" s="74" t="s">
        <v>2582</v>
      </c>
      <c r="K561" s="74" t="s">
        <v>100</v>
      </c>
      <c r="L561" s="74" t="s">
        <v>89</v>
      </c>
      <c r="M561" s="74" t="s">
        <v>90</v>
      </c>
      <c r="N561" s="74" t="s">
        <v>1284</v>
      </c>
      <c r="O561" s="76">
        <v>44573</v>
      </c>
      <c r="P561" s="76">
        <v>44469</v>
      </c>
      <c r="Q561" s="77">
        <v>1</v>
      </c>
      <c r="R561" s="74" t="s">
        <v>94</v>
      </c>
      <c r="S561" s="77">
        <v>21172.59</v>
      </c>
      <c r="T561" s="77">
        <v>21172.59</v>
      </c>
      <c r="U561" s="77">
        <v>322.76</v>
      </c>
      <c r="V561" s="78">
        <v>4.9000000000000002E-2</v>
      </c>
      <c r="W561" s="79">
        <v>1</v>
      </c>
      <c r="X561" s="77">
        <v>21172.59</v>
      </c>
      <c r="Y561" s="88">
        <v>21172.59</v>
      </c>
      <c r="Z561" s="77">
        <v>322.76</v>
      </c>
      <c r="AA561" s="74">
        <v>0</v>
      </c>
      <c r="AB561" s="74">
        <v>0</v>
      </c>
      <c r="AD561" s="74">
        <v>0</v>
      </c>
      <c r="AE561" s="74">
        <v>0</v>
      </c>
      <c r="AF561" s="74">
        <v>0</v>
      </c>
      <c r="AG561" s="74">
        <v>0</v>
      </c>
      <c r="AI561" s="74">
        <v>5</v>
      </c>
      <c r="AJ561" s="74">
        <v>5</v>
      </c>
      <c r="AL561" s="74">
        <v>5</v>
      </c>
      <c r="AM561" s="74" t="s">
        <v>95</v>
      </c>
      <c r="AN561" s="74">
        <v>0</v>
      </c>
      <c r="AO561" s="74" t="s">
        <v>95</v>
      </c>
      <c r="AP561" s="74" t="s">
        <v>95</v>
      </c>
      <c r="AQ561" s="74">
        <v>1</v>
      </c>
      <c r="AS561" s="74">
        <v>1</v>
      </c>
      <c r="AT561" s="74" t="s">
        <v>92</v>
      </c>
      <c r="AU561" s="74" t="s">
        <v>2579</v>
      </c>
      <c r="AV561" s="74" t="s">
        <v>94</v>
      </c>
      <c r="AW561" s="77">
        <v>5000000</v>
      </c>
      <c r="AX561" s="77">
        <v>4823508.5999999996</v>
      </c>
      <c r="AY561" s="79">
        <v>1</v>
      </c>
      <c r="AZ561" s="77">
        <v>32427000</v>
      </c>
      <c r="BA561" s="77">
        <v>31282382.67444</v>
      </c>
      <c r="BB561" s="74" t="s">
        <v>93</v>
      </c>
      <c r="BC561" s="75" t="s">
        <v>2118</v>
      </c>
      <c r="BD561" s="82">
        <v>264.50103980714653</v>
      </c>
      <c r="BE561" s="82">
        <v>0</v>
      </c>
      <c r="BF561" s="82">
        <v>4.0321167891200185</v>
      </c>
      <c r="BG561" s="82">
        <v>268.53315659626656</v>
      </c>
      <c r="BH561" s="82">
        <v>264.50103980714653</v>
      </c>
      <c r="BI561" s="82">
        <v>0</v>
      </c>
      <c r="BJ561" s="82">
        <v>4.0321167891200185</v>
      </c>
      <c r="BK561" s="82">
        <v>268.53315659626656</v>
      </c>
      <c r="BL561" s="82">
        <v>19055.330999999998</v>
      </c>
      <c r="BM561" s="82">
        <v>0</v>
      </c>
      <c r="BN561" s="82">
        <v>290.48399999999998</v>
      </c>
      <c r="BO561" s="82">
        <v>19345.814999999999</v>
      </c>
      <c r="BP561" s="82">
        <v>264.50103980714653</v>
      </c>
      <c r="BQ561" s="82">
        <v>0</v>
      </c>
      <c r="BR561" s="82">
        <v>4.0321167891200185</v>
      </c>
      <c r="BS561" s="89">
        <v>268.53315659626656</v>
      </c>
      <c r="BT561" s="82">
        <v>1384.0016907908941</v>
      </c>
      <c r="BU561" s="82">
        <v>0</v>
      </c>
      <c r="BV561" s="82">
        <v>21.098051099070496</v>
      </c>
      <c r="BW561" s="82">
        <v>1405.0997418899649</v>
      </c>
      <c r="BX561" s="82">
        <v>1384.0016907908941</v>
      </c>
      <c r="BY561" s="82">
        <v>0</v>
      </c>
      <c r="BZ561" s="82">
        <v>21.098051099070496</v>
      </c>
      <c r="CA561" s="82">
        <v>1405.0997418899649</v>
      </c>
      <c r="CB561" s="82">
        <v>99707.019457499991</v>
      </c>
      <c r="CC561" s="82">
        <v>0</v>
      </c>
      <c r="CD561" s="82">
        <v>1519.9575299999999</v>
      </c>
      <c r="CE561" s="82">
        <v>101226.97698749999</v>
      </c>
      <c r="CF561" s="82">
        <v>1384.0016907908941</v>
      </c>
      <c r="CG561" s="82">
        <v>0</v>
      </c>
      <c r="CH561" s="82">
        <v>21.098051099070496</v>
      </c>
      <c r="CI561" s="82">
        <v>1405.0997418899649</v>
      </c>
      <c r="CJ561" s="82" t="s">
        <v>96</v>
      </c>
      <c r="CK561" s="83">
        <v>1.4999999999999999E-2</v>
      </c>
      <c r="CL561" s="83">
        <v>3.5000000000000003E-2</v>
      </c>
      <c r="CM561" s="83">
        <v>0.26500000000000001</v>
      </c>
      <c r="CN561" s="82">
        <v>317.58884999999998</v>
      </c>
      <c r="CO561" s="82">
        <v>741.04065000000003</v>
      </c>
      <c r="CP561" s="82">
        <v>5610.7363500000001</v>
      </c>
      <c r="CQ561" s="82">
        <v>317.58884999999998</v>
      </c>
      <c r="CR561" s="89">
        <v>317.58884999999998</v>
      </c>
      <c r="CS561" s="82">
        <v>317.58884999999998</v>
      </c>
      <c r="CT561" s="82">
        <v>741.04065000000003</v>
      </c>
      <c r="CU561" s="82">
        <v>5610.7363500000001</v>
      </c>
      <c r="CV561" s="82">
        <v>317.58884999999998</v>
      </c>
      <c r="CW561" s="82">
        <v>317.58884999999998</v>
      </c>
    </row>
    <row r="562" spans="1:101">
      <c r="A562" s="86" t="s">
        <v>520</v>
      </c>
      <c r="B562" s="87" t="s">
        <v>1286</v>
      </c>
      <c r="C562" s="75" t="s">
        <v>2119</v>
      </c>
      <c r="D562" s="74" t="s">
        <v>2605</v>
      </c>
      <c r="E562" s="74" t="s">
        <v>520</v>
      </c>
      <c r="F562" s="74" t="s">
        <v>1286</v>
      </c>
      <c r="G562" s="74" t="s">
        <v>1287</v>
      </c>
      <c r="I562" s="74" t="s">
        <v>836</v>
      </c>
      <c r="J562" s="74" t="s">
        <v>2582</v>
      </c>
      <c r="K562" s="74" t="s">
        <v>100</v>
      </c>
      <c r="L562" s="74" t="s">
        <v>89</v>
      </c>
      <c r="M562" s="74" t="s">
        <v>90</v>
      </c>
      <c r="N562" s="74" t="s">
        <v>1289</v>
      </c>
      <c r="O562" s="76">
        <v>44546</v>
      </c>
      <c r="P562" s="76">
        <v>44469</v>
      </c>
      <c r="Q562" s="77">
        <v>1</v>
      </c>
      <c r="R562" s="74" t="s">
        <v>94</v>
      </c>
      <c r="S562" s="77">
        <v>96121.05</v>
      </c>
      <c r="T562" s="77">
        <v>96121.05</v>
      </c>
      <c r="U562" s="77">
        <v>1098.98</v>
      </c>
      <c r="V562" s="78">
        <v>4.9000000000000002E-2</v>
      </c>
      <c r="W562" s="79">
        <v>1</v>
      </c>
      <c r="X562" s="77">
        <v>96121.05</v>
      </c>
      <c r="Y562" s="88">
        <v>96121.05</v>
      </c>
      <c r="Z562" s="77">
        <v>1098.98</v>
      </c>
      <c r="AA562" s="74">
        <v>0</v>
      </c>
      <c r="AB562" s="74">
        <v>0</v>
      </c>
      <c r="AD562" s="74">
        <v>0</v>
      </c>
      <c r="AE562" s="74">
        <v>0</v>
      </c>
      <c r="AF562" s="74">
        <v>0</v>
      </c>
      <c r="AG562" s="74">
        <v>0</v>
      </c>
      <c r="AI562" s="74">
        <v>5</v>
      </c>
      <c r="AJ562" s="74">
        <v>5</v>
      </c>
      <c r="AL562" s="74">
        <v>5</v>
      </c>
      <c r="AM562" s="74" t="s">
        <v>95</v>
      </c>
      <c r="AN562" s="74">
        <v>0</v>
      </c>
      <c r="AO562" s="74" t="s">
        <v>95</v>
      </c>
      <c r="AP562" s="74" t="s">
        <v>95</v>
      </c>
      <c r="AQ562" s="74">
        <v>1</v>
      </c>
      <c r="AS562" s="74">
        <v>1</v>
      </c>
      <c r="AT562" s="74" t="s">
        <v>92</v>
      </c>
      <c r="AU562" s="74" t="s">
        <v>2579</v>
      </c>
      <c r="AV562" s="74" t="s">
        <v>94</v>
      </c>
      <c r="AW562" s="77">
        <v>5000000</v>
      </c>
      <c r="AX562" s="77">
        <v>4903878.95</v>
      </c>
      <c r="AY562" s="79">
        <v>1</v>
      </c>
      <c r="AZ562" s="77">
        <v>32427000</v>
      </c>
      <c r="BA562" s="77">
        <v>31803616.542330004</v>
      </c>
      <c r="BB562" s="74" t="s">
        <v>93</v>
      </c>
      <c r="BC562" s="75" t="s">
        <v>2119</v>
      </c>
      <c r="BD562" s="82">
        <v>1200.8033817475671</v>
      </c>
      <c r="BE562" s="82">
        <v>0</v>
      </c>
      <c r="BF562" s="82">
        <v>13.729135298386165</v>
      </c>
      <c r="BG562" s="82">
        <v>1214.5325170459532</v>
      </c>
      <c r="BH562" s="82">
        <v>1200.8033817475671</v>
      </c>
      <c r="BI562" s="82">
        <v>0</v>
      </c>
      <c r="BJ562" s="82">
        <v>13.729135298386165</v>
      </c>
      <c r="BK562" s="82">
        <v>1214.5325170459532</v>
      </c>
      <c r="BL562" s="82">
        <v>86508.945000000007</v>
      </c>
      <c r="BM562" s="82">
        <v>0</v>
      </c>
      <c r="BN562" s="82">
        <v>989.08199999999999</v>
      </c>
      <c r="BO562" s="82">
        <v>87498.027000000002</v>
      </c>
      <c r="BP562" s="82">
        <v>1200.8033817475671</v>
      </c>
      <c r="BQ562" s="82">
        <v>0</v>
      </c>
      <c r="BR562" s="82">
        <v>13.729135298386165</v>
      </c>
      <c r="BS562" s="89">
        <v>1214.5325170459532</v>
      </c>
      <c r="BT562" s="82">
        <v>6283.2036949941448</v>
      </c>
      <c r="BU562" s="82">
        <v>0</v>
      </c>
      <c r="BV562" s="82">
        <v>71.837700448805606</v>
      </c>
      <c r="BW562" s="82">
        <v>6355.0413954429505</v>
      </c>
      <c r="BX562" s="82">
        <v>6283.2036949941448</v>
      </c>
      <c r="BY562" s="82">
        <v>0</v>
      </c>
      <c r="BZ562" s="82">
        <v>71.837700448805606</v>
      </c>
      <c r="CA562" s="82">
        <v>6355.0413954429505</v>
      </c>
      <c r="CB562" s="82">
        <v>452658.05471250002</v>
      </c>
      <c r="CC562" s="82">
        <v>0</v>
      </c>
      <c r="CD562" s="82">
        <v>5175.3715649999995</v>
      </c>
      <c r="CE562" s="82">
        <v>457833.4262775</v>
      </c>
      <c r="CF562" s="82">
        <v>6283.2036949941448</v>
      </c>
      <c r="CG562" s="82">
        <v>0</v>
      </c>
      <c r="CH562" s="82">
        <v>71.837700448805606</v>
      </c>
      <c r="CI562" s="82">
        <v>6355.0413954429505</v>
      </c>
      <c r="CJ562" s="82" t="s">
        <v>96</v>
      </c>
      <c r="CK562" s="83">
        <v>1.4999999999999999E-2</v>
      </c>
      <c r="CL562" s="83">
        <v>3.5000000000000003E-2</v>
      </c>
      <c r="CM562" s="83">
        <v>0.26500000000000001</v>
      </c>
      <c r="CN562" s="82">
        <v>1441.81575</v>
      </c>
      <c r="CO562" s="82">
        <v>3364.2367500000005</v>
      </c>
      <c r="CP562" s="82">
        <v>25472.078250000002</v>
      </c>
      <c r="CQ562" s="82">
        <v>1441.81575</v>
      </c>
      <c r="CR562" s="89">
        <v>1441.81575</v>
      </c>
      <c r="CS562" s="82">
        <v>1441.81575</v>
      </c>
      <c r="CT562" s="82">
        <v>3364.2367500000005</v>
      </c>
      <c r="CU562" s="82">
        <v>25472.078250000002</v>
      </c>
      <c r="CV562" s="82">
        <v>1441.81575</v>
      </c>
      <c r="CW562" s="82">
        <v>1441.81575</v>
      </c>
    </row>
    <row r="563" spans="1:101">
      <c r="A563" s="86" t="s">
        <v>1404</v>
      </c>
      <c r="B563" s="87" t="s">
        <v>1405</v>
      </c>
      <c r="C563" s="75" t="s">
        <v>2192</v>
      </c>
      <c r="D563" s="74" t="s">
        <v>2607</v>
      </c>
      <c r="E563" s="74" t="s">
        <v>1404</v>
      </c>
      <c r="F563" s="74" t="s">
        <v>1405</v>
      </c>
      <c r="G563" s="74" t="s">
        <v>523</v>
      </c>
      <c r="I563" s="74" t="s">
        <v>1405</v>
      </c>
      <c r="J563" s="74" t="s">
        <v>523</v>
      </c>
      <c r="K563" s="74" t="s">
        <v>88</v>
      </c>
      <c r="L563" s="74" t="s">
        <v>89</v>
      </c>
      <c r="M563" s="74" t="s">
        <v>1406</v>
      </c>
      <c r="N563" s="74" t="s">
        <v>523</v>
      </c>
      <c r="O563" s="76">
        <v>44742</v>
      </c>
      <c r="P563" s="76">
        <v>44469</v>
      </c>
      <c r="Q563" s="77">
        <v>1</v>
      </c>
      <c r="R563" s="74" t="s">
        <v>94</v>
      </c>
      <c r="S563" s="77">
        <v>226270000</v>
      </c>
      <c r="T563" s="77">
        <v>226270000</v>
      </c>
      <c r="U563" s="77">
        <v>0</v>
      </c>
      <c r="V563" s="78">
        <v>0</v>
      </c>
      <c r="W563" s="79">
        <v>1</v>
      </c>
      <c r="X563" s="77">
        <v>226270000</v>
      </c>
      <c r="Y563" s="88">
        <v>226270000</v>
      </c>
      <c r="Z563" s="77">
        <v>0</v>
      </c>
      <c r="AA563" s="74" t="s">
        <v>2587</v>
      </c>
      <c r="AB563" s="74" t="s">
        <v>2506</v>
      </c>
      <c r="AC563" s="74">
        <v>1</v>
      </c>
      <c r="AD563" s="74">
        <v>0</v>
      </c>
      <c r="AE563" s="74">
        <v>1</v>
      </c>
      <c r="AF563" s="74" t="s">
        <v>2587</v>
      </c>
      <c r="AG563" s="74" t="s">
        <v>2506</v>
      </c>
      <c r="AH563" s="74">
        <v>1</v>
      </c>
      <c r="AI563" s="74">
        <v>0</v>
      </c>
      <c r="AJ563" s="74">
        <v>1</v>
      </c>
      <c r="AL563" s="74">
        <v>1</v>
      </c>
      <c r="AM563" s="74" t="s">
        <v>95</v>
      </c>
      <c r="AN563" s="74">
        <v>0</v>
      </c>
      <c r="AO563" s="74" t="s">
        <v>95</v>
      </c>
      <c r="AP563" s="74" t="s">
        <v>95</v>
      </c>
      <c r="AQ563" s="74">
        <v>1</v>
      </c>
      <c r="AS563" s="74">
        <v>1</v>
      </c>
      <c r="AT563" s="74" t="s">
        <v>92</v>
      </c>
      <c r="AU563" s="74" t="s">
        <v>95</v>
      </c>
      <c r="AV563" s="74" t="s">
        <v>94</v>
      </c>
      <c r="AW563" s="77">
        <v>226270000</v>
      </c>
      <c r="AX563" s="77">
        <v>0</v>
      </c>
      <c r="AY563" s="79">
        <v>1</v>
      </c>
      <c r="AZ563" s="77">
        <v>1467451458</v>
      </c>
      <c r="BA563" s="77">
        <v>0</v>
      </c>
      <c r="BB563" s="74" t="s">
        <v>116</v>
      </c>
      <c r="BC563" s="75" t="s">
        <v>2192</v>
      </c>
      <c r="BD563" s="82">
        <v>96147.102377627074</v>
      </c>
      <c r="BE563" s="82">
        <v>0</v>
      </c>
      <c r="BF563" s="82">
        <v>0</v>
      </c>
      <c r="BG563" s="82">
        <v>96147.102377627074</v>
      </c>
      <c r="BH563" s="82">
        <v>96147.102377627074</v>
      </c>
      <c r="BI563" s="82">
        <v>0</v>
      </c>
      <c r="BJ563" s="82">
        <v>0</v>
      </c>
      <c r="BK563" s="82">
        <v>96147.102377627074</v>
      </c>
      <c r="BL563" s="82">
        <v>203643000</v>
      </c>
      <c r="BM563" s="82">
        <v>0</v>
      </c>
      <c r="BN563" s="82">
        <v>0</v>
      </c>
      <c r="BO563" s="82">
        <v>203643000</v>
      </c>
      <c r="BP563" s="82">
        <v>96147.102377627074</v>
      </c>
      <c r="BQ563" s="82">
        <v>0</v>
      </c>
      <c r="BR563" s="82">
        <v>0</v>
      </c>
      <c r="BS563" s="89">
        <v>96147.102377627074</v>
      </c>
      <c r="BT563" s="82">
        <v>503089.71319093363</v>
      </c>
      <c r="BU563" s="82">
        <v>0</v>
      </c>
      <c r="BV563" s="82">
        <v>0</v>
      </c>
      <c r="BW563" s="82">
        <v>503089.71319093363</v>
      </c>
      <c r="BX563" s="82">
        <v>503089.71319093363</v>
      </c>
      <c r="BY563" s="82">
        <v>0</v>
      </c>
      <c r="BZ563" s="82">
        <v>0</v>
      </c>
      <c r="CA563" s="82">
        <v>503089.71319093363</v>
      </c>
      <c r="CB563" s="82">
        <v>1065561997.5</v>
      </c>
      <c r="CC563" s="82">
        <v>0</v>
      </c>
      <c r="CD563" s="82">
        <v>0</v>
      </c>
      <c r="CE563" s="82">
        <v>1065561997.5</v>
      </c>
      <c r="CF563" s="82">
        <v>503089.71319093363</v>
      </c>
      <c r="CG563" s="82">
        <v>0</v>
      </c>
      <c r="CH563" s="82">
        <v>0</v>
      </c>
      <c r="CI563" s="82">
        <v>503089.71319093363</v>
      </c>
      <c r="CJ563" s="82" t="s">
        <v>96</v>
      </c>
      <c r="CN563" s="82">
        <v>96147.102377627074</v>
      </c>
      <c r="CO563" s="82">
        <v>96147.102377627074</v>
      </c>
      <c r="CP563" s="82">
        <v>203643000</v>
      </c>
      <c r="CQ563" s="82">
        <v>96147.102377627074</v>
      </c>
      <c r="CR563" s="89">
        <v>96147.102377627074</v>
      </c>
      <c r="CS563" s="82">
        <v>96147.102377627074</v>
      </c>
      <c r="CT563" s="82">
        <v>96147.102377627074</v>
      </c>
      <c r="CU563" s="82">
        <v>203643000</v>
      </c>
      <c r="CV563" s="82">
        <v>96147.102377627074</v>
      </c>
      <c r="CW563" s="82">
        <v>96147.102377627074</v>
      </c>
    </row>
    <row r="564" spans="1:101">
      <c r="A564" s="86" t="s">
        <v>1404</v>
      </c>
      <c r="B564" s="87" t="s">
        <v>1407</v>
      </c>
      <c r="C564" s="75" t="s">
        <v>2193</v>
      </c>
      <c r="D564" s="74" t="s">
        <v>2607</v>
      </c>
      <c r="E564" s="74" t="s">
        <v>1404</v>
      </c>
      <c r="F564" s="74" t="s">
        <v>1407</v>
      </c>
      <c r="G564" s="74" t="s">
        <v>523</v>
      </c>
      <c r="I564" s="74" t="s">
        <v>1407</v>
      </c>
      <c r="J564" s="74" t="s">
        <v>523</v>
      </c>
      <c r="K564" s="74" t="s">
        <v>128</v>
      </c>
      <c r="L564" s="74" t="s">
        <v>89</v>
      </c>
      <c r="M564" s="74" t="s">
        <v>1406</v>
      </c>
      <c r="N564" s="74" t="s">
        <v>523</v>
      </c>
      <c r="O564" s="76">
        <v>44857</v>
      </c>
      <c r="P564" s="76">
        <v>44469</v>
      </c>
      <c r="Q564" s="77">
        <v>2</v>
      </c>
      <c r="R564" s="74" t="s">
        <v>94</v>
      </c>
      <c r="S564" s="77">
        <v>505238.67</v>
      </c>
      <c r="T564" s="77">
        <v>505238.67</v>
      </c>
      <c r="U564" s="77">
        <v>0</v>
      </c>
      <c r="V564" s="78">
        <v>0</v>
      </c>
      <c r="W564" s="79">
        <v>1</v>
      </c>
      <c r="X564" s="77">
        <v>505238.67</v>
      </c>
      <c r="Y564" s="88">
        <v>505238.67</v>
      </c>
      <c r="Z564" s="77">
        <v>0</v>
      </c>
      <c r="AA564" s="74">
        <v>0</v>
      </c>
      <c r="AB564" s="74">
        <v>0</v>
      </c>
      <c r="AD564" s="74">
        <v>4</v>
      </c>
      <c r="AE564" s="74">
        <v>4</v>
      </c>
      <c r="AF564" s="74">
        <v>0</v>
      </c>
      <c r="AG564" s="74">
        <v>0</v>
      </c>
      <c r="AI564" s="74">
        <v>4</v>
      </c>
      <c r="AJ564" s="74">
        <v>4</v>
      </c>
      <c r="AL564" s="74">
        <v>4</v>
      </c>
      <c r="AM564" s="74" t="s">
        <v>95</v>
      </c>
      <c r="AN564" s="74">
        <v>0</v>
      </c>
      <c r="AO564" s="74" t="s">
        <v>95</v>
      </c>
      <c r="AP564" s="74" t="s">
        <v>95</v>
      </c>
      <c r="AQ564" s="74">
        <v>1</v>
      </c>
      <c r="AS564" s="74">
        <v>1</v>
      </c>
      <c r="AT564" s="74" t="s">
        <v>92</v>
      </c>
      <c r="AU564" s="74" t="s">
        <v>95</v>
      </c>
      <c r="AV564" s="74" t="s">
        <v>94</v>
      </c>
      <c r="AW564" s="77">
        <v>505238.67</v>
      </c>
      <c r="AX564" s="77">
        <v>0</v>
      </c>
      <c r="AY564" s="79">
        <v>1</v>
      </c>
      <c r="AZ564" s="77">
        <v>3276674.870418</v>
      </c>
      <c r="BA564" s="77">
        <v>0</v>
      </c>
      <c r="BB564" s="74" t="s">
        <v>116</v>
      </c>
      <c r="BC564" s="75" t="s">
        <v>2193</v>
      </c>
      <c r="BD564" s="82">
        <v>3855.3249765432975</v>
      </c>
      <c r="BE564" s="82">
        <v>0</v>
      </c>
      <c r="BF564" s="82">
        <v>0</v>
      </c>
      <c r="BG564" s="82">
        <v>3855.3249765432975</v>
      </c>
      <c r="BH564" s="82">
        <v>8136.8166677695262</v>
      </c>
      <c r="BI564" s="82">
        <v>0</v>
      </c>
      <c r="BJ564" s="82">
        <v>0</v>
      </c>
      <c r="BK564" s="82">
        <v>8136.8166677695262</v>
      </c>
      <c r="BL564" s="82">
        <v>454714.80299999996</v>
      </c>
      <c r="BM564" s="82">
        <v>0</v>
      </c>
      <c r="BN564" s="82">
        <v>0</v>
      </c>
      <c r="BO564" s="82">
        <v>454714.80299999996</v>
      </c>
      <c r="BP564" s="82">
        <v>3855.3249765432975</v>
      </c>
      <c r="BQ564" s="82">
        <v>0</v>
      </c>
      <c r="BR564" s="82">
        <v>0</v>
      </c>
      <c r="BS564" s="89">
        <v>3855.3249765432975</v>
      </c>
      <c r="BT564" s="82">
        <v>20172.987939762803</v>
      </c>
      <c r="BU564" s="82">
        <v>0</v>
      </c>
      <c r="BV564" s="82">
        <v>0</v>
      </c>
      <c r="BW564" s="82">
        <v>20172.987939762803</v>
      </c>
      <c r="BX564" s="82">
        <v>42575.893214104042</v>
      </c>
      <c r="BY564" s="82">
        <v>0</v>
      </c>
      <c r="BZ564" s="82">
        <v>0</v>
      </c>
      <c r="CA564" s="82">
        <v>42575.893214104042</v>
      </c>
      <c r="CB564" s="82">
        <v>2379295.2066974998</v>
      </c>
      <c r="CC564" s="82">
        <v>0</v>
      </c>
      <c r="CD564" s="82">
        <v>0</v>
      </c>
      <c r="CE564" s="82">
        <v>2379295.2066974998</v>
      </c>
      <c r="CF564" s="82">
        <v>20172.987939762803</v>
      </c>
      <c r="CG564" s="82">
        <v>0</v>
      </c>
      <c r="CH564" s="82">
        <v>0</v>
      </c>
      <c r="CI564" s="82">
        <v>20172.987939762803</v>
      </c>
      <c r="CJ564" s="82" t="s">
        <v>96</v>
      </c>
      <c r="CN564" s="82">
        <v>3855.3249765432975</v>
      </c>
      <c r="CO564" s="82">
        <v>8136.8166677695262</v>
      </c>
      <c r="CP564" s="82">
        <v>454714.80299999996</v>
      </c>
      <c r="CQ564" s="82">
        <v>3855.3249765432975</v>
      </c>
      <c r="CR564" s="89">
        <v>3855.3249765432975</v>
      </c>
      <c r="CS564" s="82">
        <v>3855.3249765432975</v>
      </c>
      <c r="CT564" s="82">
        <v>8136.8166677695262</v>
      </c>
      <c r="CU564" s="82">
        <v>454714.80299999996</v>
      </c>
      <c r="CV564" s="82">
        <v>3855.3249765432975</v>
      </c>
      <c r="CW564" s="82">
        <v>3855.3249765432975</v>
      </c>
    </row>
    <row r="565" spans="1:101">
      <c r="A565" s="86" t="s">
        <v>1404</v>
      </c>
      <c r="B565" s="87" t="s">
        <v>1409</v>
      </c>
      <c r="C565" s="75" t="s">
        <v>2194</v>
      </c>
      <c r="D565" s="74" t="s">
        <v>2607</v>
      </c>
      <c r="E565" s="74" t="s">
        <v>1404</v>
      </c>
      <c r="F565" s="74" t="s">
        <v>1409</v>
      </c>
      <c r="G565" s="74" t="s">
        <v>523</v>
      </c>
      <c r="I565" s="74" t="s">
        <v>1409</v>
      </c>
      <c r="J565" s="74" t="s">
        <v>523</v>
      </c>
      <c r="K565" s="74" t="s">
        <v>128</v>
      </c>
      <c r="L565" s="74" t="s">
        <v>89</v>
      </c>
      <c r="M565" s="74" t="s">
        <v>1406</v>
      </c>
      <c r="N565" s="74" t="s">
        <v>523</v>
      </c>
      <c r="O565" s="76">
        <v>44771</v>
      </c>
      <c r="P565" s="76">
        <v>44469</v>
      </c>
      <c r="Q565" s="77">
        <v>1</v>
      </c>
      <c r="R565" s="74" t="s">
        <v>94</v>
      </c>
      <c r="S565" s="77">
        <v>158569.64000000001</v>
      </c>
      <c r="T565" s="77">
        <v>158569.64000000001</v>
      </c>
      <c r="U565" s="77">
        <v>0</v>
      </c>
      <c r="V565" s="78">
        <v>0</v>
      </c>
      <c r="W565" s="79">
        <v>1</v>
      </c>
      <c r="X565" s="77">
        <v>158569.64000000001</v>
      </c>
      <c r="Y565" s="88">
        <v>158569.64000000001</v>
      </c>
      <c r="Z565" s="77">
        <v>0</v>
      </c>
      <c r="AA565" s="74">
        <v>0</v>
      </c>
      <c r="AB565" s="74">
        <v>0</v>
      </c>
      <c r="AD565" s="74">
        <v>4</v>
      </c>
      <c r="AE565" s="74">
        <v>4</v>
      </c>
      <c r="AF565" s="74">
        <v>0</v>
      </c>
      <c r="AG565" s="74">
        <v>0</v>
      </c>
      <c r="AI565" s="74">
        <v>4</v>
      </c>
      <c r="AJ565" s="74">
        <v>4</v>
      </c>
      <c r="AL565" s="74">
        <v>4</v>
      </c>
      <c r="AM565" s="74" t="s">
        <v>95</v>
      </c>
      <c r="AN565" s="74">
        <v>0</v>
      </c>
      <c r="AO565" s="74" t="s">
        <v>95</v>
      </c>
      <c r="AP565" s="74" t="s">
        <v>95</v>
      </c>
      <c r="AQ565" s="74">
        <v>1</v>
      </c>
      <c r="AS565" s="74">
        <v>1</v>
      </c>
      <c r="AT565" s="74" t="s">
        <v>92</v>
      </c>
      <c r="AU565" s="74" t="s">
        <v>95</v>
      </c>
      <c r="AV565" s="74" t="s">
        <v>94</v>
      </c>
      <c r="AW565" s="77">
        <v>158569.64000000001</v>
      </c>
      <c r="AX565" s="77">
        <v>0</v>
      </c>
      <c r="AY565" s="79">
        <v>1</v>
      </c>
      <c r="AZ565" s="77">
        <v>1028387.5432560001</v>
      </c>
      <c r="BA565" s="77">
        <v>0</v>
      </c>
      <c r="BB565" s="74" t="s">
        <v>116</v>
      </c>
      <c r="BC565" s="75" t="s">
        <v>2194</v>
      </c>
      <c r="BD565" s="82">
        <v>1209.9974327251698</v>
      </c>
      <c r="BE565" s="82">
        <v>0</v>
      </c>
      <c r="BF565" s="82">
        <v>0</v>
      </c>
      <c r="BG565" s="82">
        <v>1209.9974327251698</v>
      </c>
      <c r="BH565" s="82">
        <v>1209.9974327251698</v>
      </c>
      <c r="BI565" s="82">
        <v>0</v>
      </c>
      <c r="BJ565" s="82">
        <v>0</v>
      </c>
      <c r="BK565" s="82">
        <v>1209.9974327251698</v>
      </c>
      <c r="BL565" s="82">
        <v>142712.67600000001</v>
      </c>
      <c r="BM565" s="82">
        <v>0</v>
      </c>
      <c r="BN565" s="82">
        <v>0</v>
      </c>
      <c r="BO565" s="82">
        <v>142712.67600000001</v>
      </c>
      <c r="BP565" s="82">
        <v>1209.9974327251698</v>
      </c>
      <c r="BQ565" s="82">
        <v>0</v>
      </c>
      <c r="BR565" s="82">
        <v>0</v>
      </c>
      <c r="BS565" s="89">
        <v>1209.9974327251698</v>
      </c>
      <c r="BT565" s="82">
        <v>6331.3115667344509</v>
      </c>
      <c r="BU565" s="82">
        <v>0</v>
      </c>
      <c r="BV565" s="82">
        <v>0</v>
      </c>
      <c r="BW565" s="82">
        <v>6331.3115667344509</v>
      </c>
      <c r="BX565" s="82">
        <v>6331.3115667344509</v>
      </c>
      <c r="BY565" s="82">
        <v>0</v>
      </c>
      <c r="BZ565" s="82">
        <v>0</v>
      </c>
      <c r="CA565" s="82">
        <v>6331.3115667344509</v>
      </c>
      <c r="CB565" s="82">
        <v>746744.07717000006</v>
      </c>
      <c r="CC565" s="82">
        <v>0</v>
      </c>
      <c r="CD565" s="82">
        <v>0</v>
      </c>
      <c r="CE565" s="82">
        <v>746744.07717000006</v>
      </c>
      <c r="CF565" s="82">
        <v>6331.3115667344509</v>
      </c>
      <c r="CG565" s="82">
        <v>0</v>
      </c>
      <c r="CH565" s="82">
        <v>0</v>
      </c>
      <c r="CI565" s="82">
        <v>6331.3115667344509</v>
      </c>
      <c r="CJ565" s="82" t="s">
        <v>96</v>
      </c>
      <c r="CN565" s="82">
        <v>1209.9974327251698</v>
      </c>
      <c r="CO565" s="82">
        <v>1209.9974327251698</v>
      </c>
      <c r="CP565" s="82">
        <v>142712.67600000001</v>
      </c>
      <c r="CQ565" s="82">
        <v>1209.9974327251698</v>
      </c>
      <c r="CR565" s="89">
        <v>1209.9974327251698</v>
      </c>
      <c r="CS565" s="82">
        <v>1209.9974327251698</v>
      </c>
      <c r="CT565" s="82">
        <v>1209.9974327251698</v>
      </c>
      <c r="CU565" s="82">
        <v>142712.67600000001</v>
      </c>
      <c r="CV565" s="82">
        <v>1209.9974327251698</v>
      </c>
      <c r="CW565" s="82">
        <v>1209.9974327251698</v>
      </c>
    </row>
    <row r="566" spans="1:101">
      <c r="A566" s="86" t="s">
        <v>1404</v>
      </c>
      <c r="B566" s="87" t="s">
        <v>1410</v>
      </c>
      <c r="C566" s="75" t="s">
        <v>2195</v>
      </c>
      <c r="D566" s="74" t="s">
        <v>2607</v>
      </c>
      <c r="E566" s="74" t="s">
        <v>1404</v>
      </c>
      <c r="F566" s="74" t="s">
        <v>1410</v>
      </c>
      <c r="G566" s="74" t="s">
        <v>523</v>
      </c>
      <c r="I566" s="74" t="s">
        <v>1410</v>
      </c>
      <c r="J566" s="74" t="s">
        <v>523</v>
      </c>
      <c r="K566" s="74" t="s">
        <v>128</v>
      </c>
      <c r="L566" s="74" t="s">
        <v>89</v>
      </c>
      <c r="M566" s="74" t="s">
        <v>1406</v>
      </c>
      <c r="N566" s="74" t="s">
        <v>523</v>
      </c>
      <c r="O566" s="76">
        <v>44771</v>
      </c>
      <c r="P566" s="76">
        <v>44469</v>
      </c>
      <c r="Q566" s="77">
        <v>1</v>
      </c>
      <c r="R566" s="74" t="s">
        <v>94</v>
      </c>
      <c r="S566" s="77">
        <v>55552.7</v>
      </c>
      <c r="T566" s="77">
        <v>55552.7</v>
      </c>
      <c r="U566" s="77">
        <v>0</v>
      </c>
      <c r="V566" s="78">
        <v>0</v>
      </c>
      <c r="W566" s="79">
        <v>1</v>
      </c>
      <c r="X566" s="77">
        <v>55552.7</v>
      </c>
      <c r="Y566" s="88">
        <v>55552.7</v>
      </c>
      <c r="Z566" s="77">
        <v>0</v>
      </c>
      <c r="AA566" s="74">
        <v>0</v>
      </c>
      <c r="AB566" s="74">
        <v>0</v>
      </c>
      <c r="AD566" s="74">
        <v>4</v>
      </c>
      <c r="AE566" s="74">
        <v>4</v>
      </c>
      <c r="AF566" s="74">
        <v>0</v>
      </c>
      <c r="AG566" s="74">
        <v>0</v>
      </c>
      <c r="AI566" s="74">
        <v>4</v>
      </c>
      <c r="AJ566" s="74">
        <v>4</v>
      </c>
      <c r="AL566" s="74">
        <v>4</v>
      </c>
      <c r="AM566" s="74" t="s">
        <v>95</v>
      </c>
      <c r="AN566" s="74">
        <v>0</v>
      </c>
      <c r="AO566" s="74" t="s">
        <v>95</v>
      </c>
      <c r="AP566" s="74" t="s">
        <v>95</v>
      </c>
      <c r="AQ566" s="74">
        <v>1</v>
      </c>
      <c r="AS566" s="74">
        <v>1</v>
      </c>
      <c r="AT566" s="74" t="s">
        <v>92</v>
      </c>
      <c r="AU566" s="74" t="s">
        <v>95</v>
      </c>
      <c r="AV566" s="74" t="s">
        <v>94</v>
      </c>
      <c r="AW566" s="77">
        <v>55552.7</v>
      </c>
      <c r="AX566" s="77">
        <v>0</v>
      </c>
      <c r="AY566" s="79">
        <v>1</v>
      </c>
      <c r="AZ566" s="77">
        <v>360281.48057999997</v>
      </c>
      <c r="BA566" s="77">
        <v>0</v>
      </c>
      <c r="BB566" s="74" t="s">
        <v>116</v>
      </c>
      <c r="BC566" s="75" t="s">
        <v>2195</v>
      </c>
      <c r="BD566" s="82">
        <v>423.90601618917424</v>
      </c>
      <c r="BE566" s="82">
        <v>0</v>
      </c>
      <c r="BF566" s="82">
        <v>0</v>
      </c>
      <c r="BG566" s="82">
        <v>423.90601618917424</v>
      </c>
      <c r="BH566" s="82">
        <v>423.90601618917424</v>
      </c>
      <c r="BI566" s="82">
        <v>0</v>
      </c>
      <c r="BJ566" s="82">
        <v>0</v>
      </c>
      <c r="BK566" s="82">
        <v>423.90601618917424</v>
      </c>
      <c r="BL566" s="82">
        <v>49997.429999999986</v>
      </c>
      <c r="BM566" s="82">
        <v>0</v>
      </c>
      <c r="BN566" s="82">
        <v>0</v>
      </c>
      <c r="BO566" s="82">
        <v>49997.429999999986</v>
      </c>
      <c r="BP566" s="82">
        <v>423.90601618917424</v>
      </c>
      <c r="BQ566" s="82">
        <v>0</v>
      </c>
      <c r="BR566" s="82">
        <v>0</v>
      </c>
      <c r="BS566" s="89">
        <v>423.90601618917424</v>
      </c>
      <c r="BT566" s="82">
        <v>2218.0882297098542</v>
      </c>
      <c r="BU566" s="82">
        <v>0</v>
      </c>
      <c r="BV566" s="82">
        <v>0</v>
      </c>
      <c r="BW566" s="82">
        <v>2218.0882297098542</v>
      </c>
      <c r="BX566" s="82">
        <v>2218.0882297098542</v>
      </c>
      <c r="BY566" s="82">
        <v>0</v>
      </c>
      <c r="BZ566" s="82">
        <v>0</v>
      </c>
      <c r="CA566" s="82">
        <v>2218.0882297098542</v>
      </c>
      <c r="CB566" s="82">
        <v>261611.55247499992</v>
      </c>
      <c r="CC566" s="82">
        <v>0</v>
      </c>
      <c r="CD566" s="82">
        <v>0</v>
      </c>
      <c r="CE566" s="82">
        <v>261611.55247499992</v>
      </c>
      <c r="CF566" s="82">
        <v>2218.0882297098542</v>
      </c>
      <c r="CG566" s="82">
        <v>0</v>
      </c>
      <c r="CH566" s="82">
        <v>0</v>
      </c>
      <c r="CI566" s="82">
        <v>2218.0882297098542</v>
      </c>
      <c r="CJ566" s="82" t="s">
        <v>96</v>
      </c>
      <c r="CN566" s="82">
        <v>423.90601618917424</v>
      </c>
      <c r="CO566" s="82">
        <v>423.90601618917424</v>
      </c>
      <c r="CP566" s="82">
        <v>49997.429999999986</v>
      </c>
      <c r="CQ566" s="82">
        <v>423.90601618917424</v>
      </c>
      <c r="CR566" s="89">
        <v>423.90601618917424</v>
      </c>
      <c r="CS566" s="82">
        <v>423.90601618917424</v>
      </c>
      <c r="CT566" s="82">
        <v>423.90601618917424</v>
      </c>
      <c r="CU566" s="82">
        <v>49997.429999999986</v>
      </c>
      <c r="CV566" s="82">
        <v>423.90601618917424</v>
      </c>
      <c r="CW566" s="82">
        <v>423.90601618917424</v>
      </c>
    </row>
    <row r="567" spans="1:101">
      <c r="A567" s="86" t="s">
        <v>1404</v>
      </c>
      <c r="B567" s="87" t="s">
        <v>1411</v>
      </c>
      <c r="C567" s="75" t="s">
        <v>2196</v>
      </c>
      <c r="D567" s="74" t="s">
        <v>2607</v>
      </c>
      <c r="E567" s="74" t="s">
        <v>1404</v>
      </c>
      <c r="F567" s="74" t="s">
        <v>1411</v>
      </c>
      <c r="G567" s="74" t="s">
        <v>523</v>
      </c>
      <c r="I567" s="74" t="s">
        <v>1411</v>
      </c>
      <c r="J567" s="74" t="s">
        <v>523</v>
      </c>
      <c r="K567" s="74" t="s">
        <v>128</v>
      </c>
      <c r="L567" s="74" t="s">
        <v>89</v>
      </c>
      <c r="M567" s="74" t="s">
        <v>1406</v>
      </c>
      <c r="N567" s="74" t="s">
        <v>523</v>
      </c>
      <c r="O567" s="76">
        <v>44763</v>
      </c>
      <c r="P567" s="76">
        <v>44469</v>
      </c>
      <c r="Q567" s="77">
        <v>1</v>
      </c>
      <c r="R567" s="74" t="s">
        <v>94</v>
      </c>
      <c r="S567" s="77">
        <v>45327.8</v>
      </c>
      <c r="T567" s="77">
        <v>45327.8</v>
      </c>
      <c r="U567" s="77">
        <v>0</v>
      </c>
      <c r="V567" s="78">
        <v>0</v>
      </c>
      <c r="W567" s="79">
        <v>1</v>
      </c>
      <c r="X567" s="77">
        <v>45327.8</v>
      </c>
      <c r="Y567" s="88">
        <v>45327.8</v>
      </c>
      <c r="Z567" s="77">
        <v>0</v>
      </c>
      <c r="AA567" s="74">
        <v>0</v>
      </c>
      <c r="AB567" s="74">
        <v>0</v>
      </c>
      <c r="AD567" s="74">
        <v>4</v>
      </c>
      <c r="AE567" s="74">
        <v>4</v>
      </c>
      <c r="AF567" s="74">
        <v>0</v>
      </c>
      <c r="AG567" s="74">
        <v>0</v>
      </c>
      <c r="AI567" s="74">
        <v>4</v>
      </c>
      <c r="AJ567" s="74">
        <v>4</v>
      </c>
      <c r="AL567" s="74">
        <v>4</v>
      </c>
      <c r="AM567" s="74" t="s">
        <v>95</v>
      </c>
      <c r="AN567" s="74">
        <v>0</v>
      </c>
      <c r="AO567" s="74" t="s">
        <v>95</v>
      </c>
      <c r="AP567" s="74" t="s">
        <v>95</v>
      </c>
      <c r="AQ567" s="74">
        <v>1</v>
      </c>
      <c r="AS567" s="74">
        <v>1</v>
      </c>
      <c r="AT567" s="74" t="s">
        <v>92</v>
      </c>
      <c r="AU567" s="74" t="s">
        <v>95</v>
      </c>
      <c r="AV567" s="74" t="s">
        <v>94</v>
      </c>
      <c r="AW567" s="77">
        <v>45327.8</v>
      </c>
      <c r="AX567" s="77">
        <v>0</v>
      </c>
      <c r="AY567" s="79">
        <v>1</v>
      </c>
      <c r="AZ567" s="77">
        <v>293968.91412000003</v>
      </c>
      <c r="BA567" s="77">
        <v>0</v>
      </c>
      <c r="BB567" s="74" t="s">
        <v>116</v>
      </c>
      <c r="BC567" s="75" t="s">
        <v>2196</v>
      </c>
      <c r="BD567" s="82">
        <v>345.88286655049444</v>
      </c>
      <c r="BE567" s="82">
        <v>0</v>
      </c>
      <c r="BF567" s="82">
        <v>0</v>
      </c>
      <c r="BG567" s="82">
        <v>345.88286655049444</v>
      </c>
      <c r="BH567" s="82">
        <v>345.88286655049444</v>
      </c>
      <c r="BI567" s="82">
        <v>0</v>
      </c>
      <c r="BJ567" s="82">
        <v>0</v>
      </c>
      <c r="BK567" s="82">
        <v>345.88286655049444</v>
      </c>
      <c r="BL567" s="82">
        <v>40795.020000000004</v>
      </c>
      <c r="BM567" s="82">
        <v>0</v>
      </c>
      <c r="BN567" s="82">
        <v>0</v>
      </c>
      <c r="BO567" s="82">
        <v>40795.020000000004</v>
      </c>
      <c r="BP567" s="82">
        <v>345.88286655049444</v>
      </c>
      <c r="BQ567" s="82">
        <v>0</v>
      </c>
      <c r="BR567" s="82">
        <v>0</v>
      </c>
      <c r="BS567" s="89">
        <v>345.88286655049444</v>
      </c>
      <c r="BT567" s="82">
        <v>1809.8320992254621</v>
      </c>
      <c r="BU567" s="82">
        <v>0</v>
      </c>
      <c r="BV567" s="82">
        <v>0</v>
      </c>
      <c r="BW567" s="82">
        <v>1809.8320992254621</v>
      </c>
      <c r="BX567" s="82">
        <v>1809.8320992254621</v>
      </c>
      <c r="BY567" s="82">
        <v>0</v>
      </c>
      <c r="BZ567" s="82">
        <v>0</v>
      </c>
      <c r="CA567" s="82">
        <v>1809.8320992254621</v>
      </c>
      <c r="CB567" s="82">
        <v>213459.94215000002</v>
      </c>
      <c r="CC567" s="82">
        <v>0</v>
      </c>
      <c r="CD567" s="82">
        <v>0</v>
      </c>
      <c r="CE567" s="82">
        <v>213459.94215000002</v>
      </c>
      <c r="CF567" s="82">
        <v>1809.8320992254621</v>
      </c>
      <c r="CG567" s="82">
        <v>0</v>
      </c>
      <c r="CH567" s="82">
        <v>0</v>
      </c>
      <c r="CI567" s="82">
        <v>1809.8320992254621</v>
      </c>
      <c r="CJ567" s="82" t="s">
        <v>96</v>
      </c>
      <c r="CN567" s="82">
        <v>345.88286655049444</v>
      </c>
      <c r="CO567" s="82">
        <v>345.88286655049444</v>
      </c>
      <c r="CP567" s="82">
        <v>40795.020000000004</v>
      </c>
      <c r="CQ567" s="82">
        <v>345.88286655049444</v>
      </c>
      <c r="CR567" s="89">
        <v>345.88286655049444</v>
      </c>
      <c r="CS567" s="82">
        <v>345.88286655049444</v>
      </c>
      <c r="CT567" s="82">
        <v>345.88286655049444</v>
      </c>
      <c r="CU567" s="82">
        <v>40795.020000000004</v>
      </c>
      <c r="CV567" s="82">
        <v>345.88286655049444</v>
      </c>
      <c r="CW567" s="82">
        <v>345.88286655049444</v>
      </c>
    </row>
    <row r="568" spans="1:101">
      <c r="A568" s="86" t="s">
        <v>1404</v>
      </c>
      <c r="B568" s="87" t="s">
        <v>1412</v>
      </c>
      <c r="C568" s="75" t="s">
        <v>2197</v>
      </c>
      <c r="D568" s="74" t="s">
        <v>2607</v>
      </c>
      <c r="E568" s="74" t="s">
        <v>1404</v>
      </c>
      <c r="F568" s="74" t="s">
        <v>1412</v>
      </c>
      <c r="G568" s="74" t="s">
        <v>523</v>
      </c>
      <c r="I568" s="74" t="s">
        <v>1412</v>
      </c>
      <c r="J568" s="74" t="s">
        <v>523</v>
      </c>
      <c r="K568" s="74" t="s">
        <v>128</v>
      </c>
      <c r="L568" s="74" t="s">
        <v>89</v>
      </c>
      <c r="M568" s="74" t="s">
        <v>1406</v>
      </c>
      <c r="N568" s="74" t="s">
        <v>523</v>
      </c>
      <c r="O568" s="76">
        <v>44893</v>
      </c>
      <c r="P568" s="76">
        <v>44469</v>
      </c>
      <c r="Q568" s="77">
        <v>2</v>
      </c>
      <c r="R568" s="74" t="s">
        <v>94</v>
      </c>
      <c r="S568" s="77">
        <v>5912995.0499999998</v>
      </c>
      <c r="T568" s="77">
        <v>5912995.0499999998</v>
      </c>
      <c r="U568" s="77">
        <v>0</v>
      </c>
      <c r="V568" s="78">
        <v>0</v>
      </c>
      <c r="W568" s="79">
        <v>1</v>
      </c>
      <c r="X568" s="77">
        <v>5912995.0499999998</v>
      </c>
      <c r="Y568" s="88">
        <v>5912995.0499999998</v>
      </c>
      <c r="Z568" s="77">
        <v>0</v>
      </c>
      <c r="AA568" s="74">
        <v>0</v>
      </c>
      <c r="AB568" s="74">
        <v>0</v>
      </c>
      <c r="AD568" s="74">
        <v>4</v>
      </c>
      <c r="AE568" s="74">
        <v>4</v>
      </c>
      <c r="AF568" s="74">
        <v>0</v>
      </c>
      <c r="AG568" s="74">
        <v>0</v>
      </c>
      <c r="AI568" s="74">
        <v>4</v>
      </c>
      <c r="AJ568" s="74">
        <v>4</v>
      </c>
      <c r="AL568" s="74">
        <v>4</v>
      </c>
      <c r="AM568" s="74" t="s">
        <v>95</v>
      </c>
      <c r="AN568" s="74">
        <v>0</v>
      </c>
      <c r="AO568" s="74" t="s">
        <v>95</v>
      </c>
      <c r="AP568" s="74" t="s">
        <v>95</v>
      </c>
      <c r="AQ568" s="74">
        <v>1</v>
      </c>
      <c r="AS568" s="74">
        <v>1</v>
      </c>
      <c r="AT568" s="74" t="s">
        <v>92</v>
      </c>
      <c r="AU568" s="74" t="s">
        <v>95</v>
      </c>
      <c r="AV568" s="74" t="s">
        <v>94</v>
      </c>
      <c r="AW568" s="77">
        <v>5912995.0499999998</v>
      </c>
      <c r="AX568" s="77">
        <v>0</v>
      </c>
      <c r="AY568" s="79">
        <v>1</v>
      </c>
      <c r="AZ568" s="77">
        <v>38348138.097269997</v>
      </c>
      <c r="BA568" s="77">
        <v>0</v>
      </c>
      <c r="BB568" s="74" t="s">
        <v>116</v>
      </c>
      <c r="BC568" s="75" t="s">
        <v>2197</v>
      </c>
      <c r="BD568" s="82">
        <v>45120.294340181616</v>
      </c>
      <c r="BE568" s="82">
        <v>0</v>
      </c>
      <c r="BF568" s="82">
        <v>0</v>
      </c>
      <c r="BG568" s="82">
        <v>45120.294340181616</v>
      </c>
      <c r="BH568" s="82">
        <v>95228.175387443538</v>
      </c>
      <c r="BI568" s="82">
        <v>0</v>
      </c>
      <c r="BJ568" s="82">
        <v>0</v>
      </c>
      <c r="BK568" s="82">
        <v>95228.175387443538</v>
      </c>
      <c r="BL568" s="82">
        <v>5321695.5449999999</v>
      </c>
      <c r="BM568" s="82">
        <v>0</v>
      </c>
      <c r="BN568" s="82">
        <v>0</v>
      </c>
      <c r="BO568" s="82">
        <v>5321695.5449999999</v>
      </c>
      <c r="BP568" s="82">
        <v>45120.294340181616</v>
      </c>
      <c r="BQ568" s="82">
        <v>0</v>
      </c>
      <c r="BR568" s="82">
        <v>0</v>
      </c>
      <c r="BS568" s="89">
        <v>45120.294340181616</v>
      </c>
      <c r="BT568" s="82">
        <v>236091.9401350003</v>
      </c>
      <c r="BU568" s="82">
        <v>0</v>
      </c>
      <c r="BV568" s="82">
        <v>0</v>
      </c>
      <c r="BW568" s="82">
        <v>236091.9401350003</v>
      </c>
      <c r="BX568" s="82">
        <v>498281.42771479831</v>
      </c>
      <c r="BY568" s="82">
        <v>0</v>
      </c>
      <c r="BZ568" s="82">
        <v>0</v>
      </c>
      <c r="CA568" s="82">
        <v>498281.42771479831</v>
      </c>
      <c r="CB568" s="82">
        <v>27845771.939212501</v>
      </c>
      <c r="CC568" s="82">
        <v>0</v>
      </c>
      <c r="CD568" s="82">
        <v>0</v>
      </c>
      <c r="CE568" s="82">
        <v>27845771.939212501</v>
      </c>
      <c r="CF568" s="82">
        <v>236091.9401350003</v>
      </c>
      <c r="CG568" s="82">
        <v>0</v>
      </c>
      <c r="CH568" s="82">
        <v>0</v>
      </c>
      <c r="CI568" s="82">
        <v>236091.9401350003</v>
      </c>
      <c r="CJ568" s="82" t="s">
        <v>96</v>
      </c>
      <c r="CN568" s="82">
        <v>45120.294340181616</v>
      </c>
      <c r="CO568" s="82">
        <v>95228.175387443538</v>
      </c>
      <c r="CP568" s="82">
        <v>5321695.5449999999</v>
      </c>
      <c r="CQ568" s="82">
        <v>45120.294340181616</v>
      </c>
      <c r="CR568" s="89">
        <v>45120.294340181616</v>
      </c>
      <c r="CS568" s="82">
        <v>45120.294340181616</v>
      </c>
      <c r="CT568" s="82">
        <v>95228.175387443538</v>
      </c>
      <c r="CU568" s="82">
        <v>5321695.5449999999</v>
      </c>
      <c r="CV568" s="82">
        <v>45120.294340181616</v>
      </c>
      <c r="CW568" s="82">
        <v>45120.294340181616</v>
      </c>
    </row>
    <row r="569" spans="1:101">
      <c r="A569" s="86" t="s">
        <v>1404</v>
      </c>
      <c r="B569" s="87" t="s">
        <v>1413</v>
      </c>
      <c r="C569" s="75" t="s">
        <v>2198</v>
      </c>
      <c r="D569" s="74" t="s">
        <v>2607</v>
      </c>
      <c r="E569" s="74" t="s">
        <v>1404</v>
      </c>
      <c r="F569" s="74" t="s">
        <v>1413</v>
      </c>
      <c r="G569" s="74" t="s">
        <v>523</v>
      </c>
      <c r="I569" s="74" t="s">
        <v>1413</v>
      </c>
      <c r="J569" s="74" t="s">
        <v>523</v>
      </c>
      <c r="K569" s="74" t="s">
        <v>128</v>
      </c>
      <c r="L569" s="74" t="s">
        <v>89</v>
      </c>
      <c r="M569" s="74" t="s">
        <v>1406</v>
      </c>
      <c r="N569" s="74" t="s">
        <v>523</v>
      </c>
      <c r="O569" s="76">
        <v>44853</v>
      </c>
      <c r="P569" s="76">
        <v>44469</v>
      </c>
      <c r="Q569" s="77">
        <v>2</v>
      </c>
      <c r="R569" s="74" t="s">
        <v>94</v>
      </c>
      <c r="S569" s="77">
        <v>217302.67</v>
      </c>
      <c r="T569" s="77">
        <v>217302.67</v>
      </c>
      <c r="U569" s="77">
        <v>0</v>
      </c>
      <c r="V569" s="78">
        <v>0</v>
      </c>
      <c r="W569" s="79">
        <v>1</v>
      </c>
      <c r="X569" s="77">
        <v>217302.67</v>
      </c>
      <c r="Y569" s="88">
        <v>217302.67</v>
      </c>
      <c r="Z569" s="77">
        <v>0</v>
      </c>
      <c r="AA569" s="74">
        <v>0</v>
      </c>
      <c r="AB569" s="74">
        <v>0</v>
      </c>
      <c r="AD569" s="74">
        <v>4</v>
      </c>
      <c r="AE569" s="74">
        <v>4</v>
      </c>
      <c r="AF569" s="74">
        <v>0</v>
      </c>
      <c r="AG569" s="74">
        <v>0</v>
      </c>
      <c r="AI569" s="74">
        <v>4</v>
      </c>
      <c r="AJ569" s="74">
        <v>4</v>
      </c>
      <c r="AL569" s="74">
        <v>4</v>
      </c>
      <c r="AM569" s="74" t="s">
        <v>95</v>
      </c>
      <c r="AN569" s="74">
        <v>0</v>
      </c>
      <c r="AO569" s="74" t="s">
        <v>95</v>
      </c>
      <c r="AP569" s="74" t="s">
        <v>95</v>
      </c>
      <c r="AQ569" s="74">
        <v>1</v>
      </c>
      <c r="AS569" s="74">
        <v>1</v>
      </c>
      <c r="AT569" s="74" t="s">
        <v>92</v>
      </c>
      <c r="AU569" s="74" t="s">
        <v>95</v>
      </c>
      <c r="AV569" s="74" t="s">
        <v>94</v>
      </c>
      <c r="AW569" s="77">
        <v>217302.67</v>
      </c>
      <c r="AX569" s="77">
        <v>0</v>
      </c>
      <c r="AY569" s="79">
        <v>1</v>
      </c>
      <c r="AZ569" s="77">
        <v>1409294.7360180002</v>
      </c>
      <c r="BA569" s="77">
        <v>0</v>
      </c>
      <c r="BB569" s="74" t="s">
        <v>116</v>
      </c>
      <c r="BC569" s="75" t="s">
        <v>2198</v>
      </c>
      <c r="BD569" s="82">
        <v>1658.1715946654399</v>
      </c>
      <c r="BE569" s="82">
        <v>0</v>
      </c>
      <c r="BF569" s="82">
        <v>0</v>
      </c>
      <c r="BG569" s="82">
        <v>1658.1715946654399</v>
      </c>
      <c r="BH569" s="82">
        <v>3499.6370867788505</v>
      </c>
      <c r="BI569" s="82">
        <v>0</v>
      </c>
      <c r="BJ569" s="82">
        <v>0</v>
      </c>
      <c r="BK569" s="82">
        <v>3499.6370867788505</v>
      </c>
      <c r="BL569" s="82">
        <v>195572.40300000002</v>
      </c>
      <c r="BM569" s="82">
        <v>0</v>
      </c>
      <c r="BN569" s="82">
        <v>0</v>
      </c>
      <c r="BO569" s="82">
        <v>195572.40300000002</v>
      </c>
      <c r="BP569" s="82">
        <v>1658.1715946654399</v>
      </c>
      <c r="BQ569" s="82">
        <v>0</v>
      </c>
      <c r="BR569" s="82">
        <v>0</v>
      </c>
      <c r="BS569" s="89">
        <v>1658.1715946654399</v>
      </c>
      <c r="BT569" s="82">
        <v>8676.3828690869141</v>
      </c>
      <c r="BU569" s="82">
        <v>0</v>
      </c>
      <c r="BV569" s="82">
        <v>0</v>
      </c>
      <c r="BW569" s="82">
        <v>8676.3828690869141</v>
      </c>
      <c r="BX569" s="82">
        <v>18311.851056570336</v>
      </c>
      <c r="BY569" s="82">
        <v>0</v>
      </c>
      <c r="BZ569" s="82">
        <v>0</v>
      </c>
      <c r="CA569" s="82">
        <v>18311.851056570336</v>
      </c>
      <c r="CB569" s="82">
        <v>1023332.5986975001</v>
      </c>
      <c r="CC569" s="82">
        <v>0</v>
      </c>
      <c r="CD569" s="82">
        <v>0</v>
      </c>
      <c r="CE569" s="82">
        <v>1023332.5986975001</v>
      </c>
      <c r="CF569" s="82">
        <v>8676.3828690869141</v>
      </c>
      <c r="CG569" s="82">
        <v>0</v>
      </c>
      <c r="CH569" s="82">
        <v>0</v>
      </c>
      <c r="CI569" s="82">
        <v>8676.3828690869141</v>
      </c>
      <c r="CJ569" s="82" t="s">
        <v>96</v>
      </c>
      <c r="CN569" s="82">
        <v>1658.1715946654399</v>
      </c>
      <c r="CO569" s="82">
        <v>3499.6370867788505</v>
      </c>
      <c r="CP569" s="82">
        <v>195572.40300000002</v>
      </c>
      <c r="CQ569" s="82">
        <v>1658.1715946654399</v>
      </c>
      <c r="CR569" s="89">
        <v>1658.1715946654399</v>
      </c>
      <c r="CS569" s="82">
        <v>1658.1715946654399</v>
      </c>
      <c r="CT569" s="82">
        <v>3499.6370867788505</v>
      </c>
      <c r="CU569" s="82">
        <v>195572.40300000002</v>
      </c>
      <c r="CV569" s="82">
        <v>1658.1715946654399</v>
      </c>
      <c r="CW569" s="82">
        <v>1658.1715946654399</v>
      </c>
    </row>
    <row r="570" spans="1:101">
      <c r="A570" s="86" t="s">
        <v>1404</v>
      </c>
      <c r="B570" s="87" t="s">
        <v>1414</v>
      </c>
      <c r="C570" s="75" t="s">
        <v>2199</v>
      </c>
      <c r="D570" s="74" t="s">
        <v>2607</v>
      </c>
      <c r="E570" s="74" t="s">
        <v>1404</v>
      </c>
      <c r="F570" s="74" t="s">
        <v>1414</v>
      </c>
      <c r="G570" s="74" t="s">
        <v>523</v>
      </c>
      <c r="I570" s="74" t="s">
        <v>1414</v>
      </c>
      <c r="J570" s="74" t="s">
        <v>523</v>
      </c>
      <c r="K570" s="74" t="s">
        <v>128</v>
      </c>
      <c r="L570" s="74" t="s">
        <v>89</v>
      </c>
      <c r="M570" s="74" t="s">
        <v>1406</v>
      </c>
      <c r="N570" s="74" t="s">
        <v>523</v>
      </c>
      <c r="O570" s="76">
        <v>44889</v>
      </c>
      <c r="P570" s="76">
        <v>44469</v>
      </c>
      <c r="Q570" s="77">
        <v>2</v>
      </c>
      <c r="R570" s="74" t="s">
        <v>94</v>
      </c>
      <c r="S570" s="77">
        <v>7340830.7199999997</v>
      </c>
      <c r="T570" s="77">
        <v>7340830.7199999997</v>
      </c>
      <c r="U570" s="77">
        <v>0</v>
      </c>
      <c r="V570" s="78">
        <v>0</v>
      </c>
      <c r="W570" s="79">
        <v>1</v>
      </c>
      <c r="X570" s="77">
        <v>7340830.7199999997</v>
      </c>
      <c r="Y570" s="88">
        <v>7340830.7199999997</v>
      </c>
      <c r="Z570" s="77">
        <v>0</v>
      </c>
      <c r="AA570" s="74">
        <v>0</v>
      </c>
      <c r="AB570" s="74">
        <v>0</v>
      </c>
      <c r="AD570" s="74">
        <v>4</v>
      </c>
      <c r="AE570" s="74">
        <v>4</v>
      </c>
      <c r="AF570" s="74">
        <v>0</v>
      </c>
      <c r="AG570" s="74">
        <v>0</v>
      </c>
      <c r="AI570" s="74">
        <v>4</v>
      </c>
      <c r="AJ570" s="74">
        <v>4</v>
      </c>
      <c r="AL570" s="74">
        <v>4</v>
      </c>
      <c r="AM570" s="74" t="s">
        <v>95</v>
      </c>
      <c r="AN570" s="74">
        <v>0</v>
      </c>
      <c r="AO570" s="74" t="s">
        <v>95</v>
      </c>
      <c r="AP570" s="74" t="s">
        <v>95</v>
      </c>
      <c r="AQ570" s="74">
        <v>1</v>
      </c>
      <c r="AS570" s="74">
        <v>1</v>
      </c>
      <c r="AT570" s="74" t="s">
        <v>92</v>
      </c>
      <c r="AU570" s="74" t="s">
        <v>95</v>
      </c>
      <c r="AV570" s="74" t="s">
        <v>94</v>
      </c>
      <c r="AW570" s="77">
        <v>7340830.7199999997</v>
      </c>
      <c r="AX570" s="77">
        <v>0</v>
      </c>
      <c r="AY570" s="79">
        <v>1</v>
      </c>
      <c r="AZ570" s="77">
        <v>47608223.551487997</v>
      </c>
      <c r="BA570" s="77">
        <v>0</v>
      </c>
      <c r="BB570" s="74" t="s">
        <v>116</v>
      </c>
      <c r="BC570" s="75" t="s">
        <v>2199</v>
      </c>
      <c r="BD570" s="82">
        <v>56015.680714606264</v>
      </c>
      <c r="BE570" s="82">
        <v>0</v>
      </c>
      <c r="BF570" s="82">
        <v>0</v>
      </c>
      <c r="BG570" s="82">
        <v>56015.680714606264</v>
      </c>
      <c r="BH570" s="82">
        <v>118223.32157942417</v>
      </c>
      <c r="BI570" s="82">
        <v>0</v>
      </c>
      <c r="BJ570" s="82">
        <v>0</v>
      </c>
      <c r="BK570" s="82">
        <v>118223.32157942417</v>
      </c>
      <c r="BL570" s="82">
        <v>6606747.648</v>
      </c>
      <c r="BM570" s="82">
        <v>0</v>
      </c>
      <c r="BN570" s="82">
        <v>0</v>
      </c>
      <c r="BO570" s="82">
        <v>6606747.648</v>
      </c>
      <c r="BP570" s="82">
        <v>56015.680714606264</v>
      </c>
      <c r="BQ570" s="82">
        <v>0</v>
      </c>
      <c r="BR570" s="82">
        <v>0</v>
      </c>
      <c r="BS570" s="89">
        <v>56015.680714606264</v>
      </c>
      <c r="BT570" s="82">
        <v>293102.04933917726</v>
      </c>
      <c r="BU570" s="82">
        <v>0</v>
      </c>
      <c r="BV570" s="82">
        <v>0</v>
      </c>
      <c r="BW570" s="82">
        <v>293102.04933917726</v>
      </c>
      <c r="BX570" s="82">
        <v>618603.5301643369</v>
      </c>
      <c r="BY570" s="82">
        <v>0</v>
      </c>
      <c r="BZ570" s="82">
        <v>0</v>
      </c>
      <c r="CA570" s="82">
        <v>618603.5301643369</v>
      </c>
      <c r="CB570" s="82">
        <v>34569807.068159997</v>
      </c>
      <c r="CC570" s="82">
        <v>0</v>
      </c>
      <c r="CD570" s="82">
        <v>0</v>
      </c>
      <c r="CE570" s="82">
        <v>34569807.068159997</v>
      </c>
      <c r="CF570" s="82">
        <v>293102.04933917726</v>
      </c>
      <c r="CG570" s="82">
        <v>0</v>
      </c>
      <c r="CH570" s="82">
        <v>0</v>
      </c>
      <c r="CI570" s="82">
        <v>293102.04933917726</v>
      </c>
      <c r="CJ570" s="82" t="s">
        <v>96</v>
      </c>
      <c r="CN570" s="82">
        <v>56015.680714606264</v>
      </c>
      <c r="CO570" s="82">
        <v>118223.32157942417</v>
      </c>
      <c r="CP570" s="82">
        <v>6606747.648</v>
      </c>
      <c r="CQ570" s="82">
        <v>56015.680714606264</v>
      </c>
      <c r="CR570" s="89">
        <v>56015.680714606264</v>
      </c>
      <c r="CS570" s="82">
        <v>56015.680714606264</v>
      </c>
      <c r="CT570" s="82">
        <v>118223.32157942417</v>
      </c>
      <c r="CU570" s="82">
        <v>6606747.648</v>
      </c>
      <c r="CV570" s="82">
        <v>56015.680714606264</v>
      </c>
      <c r="CW570" s="82">
        <v>56015.680714606264</v>
      </c>
    </row>
    <row r="571" spans="1:101">
      <c r="A571" s="86" t="s">
        <v>1404</v>
      </c>
      <c r="B571" s="87" t="s">
        <v>1415</v>
      </c>
      <c r="C571" s="75" t="s">
        <v>2200</v>
      </c>
      <c r="D571" s="74" t="s">
        <v>2607</v>
      </c>
      <c r="E571" s="74" t="s">
        <v>1404</v>
      </c>
      <c r="F571" s="74" t="s">
        <v>1415</v>
      </c>
      <c r="G571" s="74" t="s">
        <v>523</v>
      </c>
      <c r="I571" s="74" t="s">
        <v>1415</v>
      </c>
      <c r="J571" s="74" t="s">
        <v>523</v>
      </c>
      <c r="K571" s="74" t="s">
        <v>128</v>
      </c>
      <c r="L571" s="74" t="s">
        <v>89</v>
      </c>
      <c r="M571" s="74" t="s">
        <v>1406</v>
      </c>
      <c r="N571" s="74" t="s">
        <v>523</v>
      </c>
      <c r="O571" s="76">
        <v>44874</v>
      </c>
      <c r="P571" s="76">
        <v>44469</v>
      </c>
      <c r="Q571" s="77">
        <v>2</v>
      </c>
      <c r="R571" s="74" t="s">
        <v>94</v>
      </c>
      <c r="S571" s="77">
        <v>4403.03</v>
      </c>
      <c r="T571" s="77">
        <v>4403.03</v>
      </c>
      <c r="U571" s="77">
        <v>0</v>
      </c>
      <c r="V571" s="78">
        <v>0</v>
      </c>
      <c r="W571" s="79">
        <v>1</v>
      </c>
      <c r="X571" s="77">
        <v>4403.03</v>
      </c>
      <c r="Y571" s="88">
        <v>4403.03</v>
      </c>
      <c r="Z571" s="77">
        <v>0</v>
      </c>
      <c r="AA571" s="74">
        <v>0</v>
      </c>
      <c r="AB571" s="74">
        <v>0</v>
      </c>
      <c r="AD571" s="74">
        <v>4</v>
      </c>
      <c r="AE571" s="74">
        <v>4</v>
      </c>
      <c r="AF571" s="74">
        <v>0</v>
      </c>
      <c r="AG571" s="74">
        <v>0</v>
      </c>
      <c r="AI571" s="74">
        <v>4</v>
      </c>
      <c r="AJ571" s="74">
        <v>4</v>
      </c>
      <c r="AL571" s="74">
        <v>4</v>
      </c>
      <c r="AM571" s="74" t="s">
        <v>95</v>
      </c>
      <c r="AN571" s="74">
        <v>0</v>
      </c>
      <c r="AO571" s="74" t="s">
        <v>95</v>
      </c>
      <c r="AP571" s="74" t="s">
        <v>95</v>
      </c>
      <c r="AQ571" s="74">
        <v>1</v>
      </c>
      <c r="AS571" s="74">
        <v>1</v>
      </c>
      <c r="AT571" s="74" t="s">
        <v>92</v>
      </c>
      <c r="AU571" s="74" t="s">
        <v>95</v>
      </c>
      <c r="AV571" s="74" t="s">
        <v>94</v>
      </c>
      <c r="AW571" s="77">
        <v>4403.03</v>
      </c>
      <c r="AX571" s="77">
        <v>0</v>
      </c>
      <c r="AY571" s="79">
        <v>1</v>
      </c>
      <c r="AZ571" s="77">
        <v>28555.410762</v>
      </c>
      <c r="BA571" s="77">
        <v>0</v>
      </c>
      <c r="BB571" s="74" t="s">
        <v>116</v>
      </c>
      <c r="BC571" s="75" t="s">
        <v>2200</v>
      </c>
      <c r="BD571" s="82">
        <v>33.598203263953323</v>
      </c>
      <c r="BE571" s="82">
        <v>0</v>
      </c>
      <c r="BF571" s="82">
        <v>0</v>
      </c>
      <c r="BG571" s="82">
        <v>33.598203263953323</v>
      </c>
      <c r="BH571" s="82">
        <v>70.910344001755163</v>
      </c>
      <c r="BI571" s="82">
        <v>0</v>
      </c>
      <c r="BJ571" s="82">
        <v>0</v>
      </c>
      <c r="BK571" s="82">
        <v>70.910344001755163</v>
      </c>
      <c r="BL571" s="82">
        <v>3962.7269999999999</v>
      </c>
      <c r="BM571" s="82">
        <v>0</v>
      </c>
      <c r="BN571" s="82">
        <v>0</v>
      </c>
      <c r="BO571" s="82">
        <v>3962.7269999999999</v>
      </c>
      <c r="BP571" s="82">
        <v>33.598203263953323</v>
      </c>
      <c r="BQ571" s="82">
        <v>0</v>
      </c>
      <c r="BR571" s="82">
        <v>0</v>
      </c>
      <c r="BS571" s="89">
        <v>33.598203263953323</v>
      </c>
      <c r="BT571" s="82">
        <v>175.80259857863575</v>
      </c>
      <c r="BU571" s="82">
        <v>0</v>
      </c>
      <c r="BV571" s="82">
        <v>0</v>
      </c>
      <c r="BW571" s="82">
        <v>175.80259857863575</v>
      </c>
      <c r="BX571" s="82">
        <v>371.03837498918386</v>
      </c>
      <c r="BY571" s="82">
        <v>0</v>
      </c>
      <c r="BZ571" s="82">
        <v>0</v>
      </c>
      <c r="CA571" s="82">
        <v>371.03837498918386</v>
      </c>
      <c r="CB571" s="82">
        <v>20734.969027499999</v>
      </c>
      <c r="CC571" s="82">
        <v>0</v>
      </c>
      <c r="CD571" s="82">
        <v>0</v>
      </c>
      <c r="CE571" s="82">
        <v>20734.969027499999</v>
      </c>
      <c r="CF571" s="82">
        <v>175.80259857863575</v>
      </c>
      <c r="CG571" s="82">
        <v>0</v>
      </c>
      <c r="CH571" s="82">
        <v>0</v>
      </c>
      <c r="CI571" s="82">
        <v>175.80259857863575</v>
      </c>
      <c r="CJ571" s="82" t="s">
        <v>96</v>
      </c>
      <c r="CN571" s="82">
        <v>33.598203263953323</v>
      </c>
      <c r="CO571" s="82">
        <v>70.910344001755163</v>
      </c>
      <c r="CP571" s="82">
        <v>3962.7269999999999</v>
      </c>
      <c r="CQ571" s="82">
        <v>33.598203263953323</v>
      </c>
      <c r="CR571" s="89">
        <v>33.598203263953323</v>
      </c>
      <c r="CS571" s="82">
        <v>33.598203263953323</v>
      </c>
      <c r="CT571" s="82">
        <v>70.910344001755163</v>
      </c>
      <c r="CU571" s="82">
        <v>3962.7269999999999</v>
      </c>
      <c r="CV571" s="82">
        <v>33.598203263953323</v>
      </c>
      <c r="CW571" s="82">
        <v>33.598203263953323</v>
      </c>
    </row>
    <row r="572" spans="1:101">
      <c r="A572" s="86" t="s">
        <v>1404</v>
      </c>
      <c r="B572" s="87" t="s">
        <v>1416</v>
      </c>
      <c r="C572" s="75" t="s">
        <v>2201</v>
      </c>
      <c r="D572" s="74" t="s">
        <v>2607</v>
      </c>
      <c r="E572" s="74" t="s">
        <v>1404</v>
      </c>
      <c r="F572" s="74" t="s">
        <v>1416</v>
      </c>
      <c r="G572" s="74" t="s">
        <v>523</v>
      </c>
      <c r="I572" s="74" t="s">
        <v>1416</v>
      </c>
      <c r="J572" s="74" t="s">
        <v>523</v>
      </c>
      <c r="K572" s="74" t="s">
        <v>128</v>
      </c>
      <c r="L572" s="74" t="s">
        <v>89</v>
      </c>
      <c r="M572" s="74" t="s">
        <v>1406</v>
      </c>
      <c r="N572" s="74" t="s">
        <v>523</v>
      </c>
      <c r="O572" s="76">
        <v>44772</v>
      </c>
      <c r="P572" s="76">
        <v>44469</v>
      </c>
      <c r="Q572" s="77">
        <v>1</v>
      </c>
      <c r="R572" s="74" t="s">
        <v>94</v>
      </c>
      <c r="S572" s="77">
        <v>842096.78</v>
      </c>
      <c r="T572" s="77">
        <v>842096.78</v>
      </c>
      <c r="U572" s="77">
        <v>0</v>
      </c>
      <c r="V572" s="78">
        <v>0</v>
      </c>
      <c r="W572" s="79">
        <v>1</v>
      </c>
      <c r="X572" s="77">
        <v>842096.78</v>
      </c>
      <c r="Y572" s="88">
        <v>842096.78</v>
      </c>
      <c r="Z572" s="77">
        <v>0</v>
      </c>
      <c r="AA572" s="74">
        <v>0</v>
      </c>
      <c r="AB572" s="74">
        <v>0</v>
      </c>
      <c r="AD572" s="74">
        <v>4</v>
      </c>
      <c r="AE572" s="74">
        <v>4</v>
      </c>
      <c r="AF572" s="74">
        <v>0</v>
      </c>
      <c r="AG572" s="74">
        <v>0</v>
      </c>
      <c r="AI572" s="74">
        <v>4</v>
      </c>
      <c r="AJ572" s="74">
        <v>4</v>
      </c>
      <c r="AL572" s="74">
        <v>4</v>
      </c>
      <c r="AM572" s="74" t="s">
        <v>95</v>
      </c>
      <c r="AN572" s="74">
        <v>0</v>
      </c>
      <c r="AO572" s="74" t="s">
        <v>95</v>
      </c>
      <c r="AP572" s="74" t="s">
        <v>95</v>
      </c>
      <c r="AQ572" s="74">
        <v>1</v>
      </c>
      <c r="AS572" s="74">
        <v>1</v>
      </c>
      <c r="AT572" s="74" t="s">
        <v>92</v>
      </c>
      <c r="AU572" s="74" t="s">
        <v>95</v>
      </c>
      <c r="AV572" s="74" t="s">
        <v>94</v>
      </c>
      <c r="AW572" s="77">
        <v>842096.78</v>
      </c>
      <c r="AX572" s="77">
        <v>0</v>
      </c>
      <c r="AY572" s="79">
        <v>1</v>
      </c>
      <c r="AZ572" s="77">
        <v>5461334.4570120005</v>
      </c>
      <c r="BA572" s="77">
        <v>0</v>
      </c>
      <c r="BB572" s="74" t="s">
        <v>116</v>
      </c>
      <c r="BC572" s="75" t="s">
        <v>2201</v>
      </c>
      <c r="BD572" s="82">
        <v>6425.7883281196318</v>
      </c>
      <c r="BE572" s="82">
        <v>0</v>
      </c>
      <c r="BF572" s="82">
        <v>0</v>
      </c>
      <c r="BG572" s="82">
        <v>6425.7883281196318</v>
      </c>
      <c r="BH572" s="82">
        <v>6425.7883281196318</v>
      </c>
      <c r="BI572" s="82">
        <v>0</v>
      </c>
      <c r="BJ572" s="82">
        <v>0</v>
      </c>
      <c r="BK572" s="82">
        <v>6425.7883281196318</v>
      </c>
      <c r="BL572" s="82">
        <v>757887.10199999996</v>
      </c>
      <c r="BM572" s="82">
        <v>0</v>
      </c>
      <c r="BN572" s="82">
        <v>0</v>
      </c>
      <c r="BO572" s="82">
        <v>757887.10199999996</v>
      </c>
      <c r="BP572" s="82">
        <v>6425.7883281196318</v>
      </c>
      <c r="BQ572" s="82">
        <v>0</v>
      </c>
      <c r="BR572" s="82">
        <v>0</v>
      </c>
      <c r="BS572" s="89">
        <v>6425.7883281196318</v>
      </c>
      <c r="BT572" s="82">
        <v>33622.937426885976</v>
      </c>
      <c r="BU572" s="82">
        <v>0</v>
      </c>
      <c r="BV572" s="82">
        <v>0</v>
      </c>
      <c r="BW572" s="82">
        <v>33622.937426885976</v>
      </c>
      <c r="BX572" s="82">
        <v>33622.937426885976</v>
      </c>
      <c r="BY572" s="82">
        <v>0</v>
      </c>
      <c r="BZ572" s="82">
        <v>0</v>
      </c>
      <c r="CA572" s="82">
        <v>33622.937426885976</v>
      </c>
      <c r="CB572" s="82">
        <v>3965644.2612149995</v>
      </c>
      <c r="CC572" s="82">
        <v>0</v>
      </c>
      <c r="CD572" s="82">
        <v>0</v>
      </c>
      <c r="CE572" s="82">
        <v>3965644.2612149995</v>
      </c>
      <c r="CF572" s="82">
        <v>33622.937426885976</v>
      </c>
      <c r="CG572" s="82">
        <v>0</v>
      </c>
      <c r="CH572" s="82">
        <v>0</v>
      </c>
      <c r="CI572" s="82">
        <v>33622.937426885976</v>
      </c>
      <c r="CJ572" s="82" t="s">
        <v>96</v>
      </c>
      <c r="CN572" s="82">
        <v>6425.7883281196318</v>
      </c>
      <c r="CO572" s="82">
        <v>6425.7883281196318</v>
      </c>
      <c r="CP572" s="82">
        <v>757887.10199999996</v>
      </c>
      <c r="CQ572" s="82">
        <v>6425.7883281196318</v>
      </c>
      <c r="CR572" s="89">
        <v>6425.7883281196318</v>
      </c>
      <c r="CS572" s="82">
        <v>6425.7883281196318</v>
      </c>
      <c r="CT572" s="82">
        <v>6425.7883281196318</v>
      </c>
      <c r="CU572" s="82">
        <v>757887.10199999996</v>
      </c>
      <c r="CV572" s="82">
        <v>6425.7883281196318</v>
      </c>
      <c r="CW572" s="82">
        <v>6425.7883281196318</v>
      </c>
    </row>
    <row r="573" spans="1:101">
      <c r="A573" s="86" t="s">
        <v>1404</v>
      </c>
      <c r="B573" s="87" t="s">
        <v>1417</v>
      </c>
      <c r="C573" s="75" t="s">
        <v>2202</v>
      </c>
      <c r="D573" s="74" t="s">
        <v>2607</v>
      </c>
      <c r="E573" s="74" t="s">
        <v>1404</v>
      </c>
      <c r="F573" s="74" t="s">
        <v>1417</v>
      </c>
      <c r="G573" s="74" t="s">
        <v>523</v>
      </c>
      <c r="I573" s="74" t="s">
        <v>1417</v>
      </c>
      <c r="J573" s="74" t="s">
        <v>523</v>
      </c>
      <c r="K573" s="74" t="s">
        <v>128</v>
      </c>
      <c r="L573" s="74" t="s">
        <v>89</v>
      </c>
      <c r="M573" s="74" t="s">
        <v>1406</v>
      </c>
      <c r="N573" s="74" t="s">
        <v>523</v>
      </c>
      <c r="O573" s="76">
        <v>44772</v>
      </c>
      <c r="P573" s="76">
        <v>44469</v>
      </c>
      <c r="Q573" s="77">
        <v>1</v>
      </c>
      <c r="R573" s="74" t="s">
        <v>94</v>
      </c>
      <c r="S573" s="77">
        <v>109336.03</v>
      </c>
      <c r="T573" s="77">
        <v>109336.03</v>
      </c>
      <c r="U573" s="77">
        <v>0</v>
      </c>
      <c r="V573" s="78">
        <v>0</v>
      </c>
      <c r="W573" s="79">
        <v>1</v>
      </c>
      <c r="X573" s="77">
        <v>109336.03</v>
      </c>
      <c r="Y573" s="88">
        <v>109336.03</v>
      </c>
      <c r="Z573" s="77">
        <v>0</v>
      </c>
      <c r="AA573" s="74">
        <v>0</v>
      </c>
      <c r="AB573" s="74">
        <v>0</v>
      </c>
      <c r="AD573" s="74">
        <v>4</v>
      </c>
      <c r="AE573" s="74">
        <v>4</v>
      </c>
      <c r="AF573" s="74">
        <v>0</v>
      </c>
      <c r="AG573" s="74">
        <v>0</v>
      </c>
      <c r="AI573" s="74">
        <v>4</v>
      </c>
      <c r="AJ573" s="74">
        <v>4</v>
      </c>
      <c r="AL573" s="74">
        <v>4</v>
      </c>
      <c r="AM573" s="74" t="s">
        <v>95</v>
      </c>
      <c r="AN573" s="74">
        <v>0</v>
      </c>
      <c r="AO573" s="74" t="s">
        <v>95</v>
      </c>
      <c r="AP573" s="74" t="s">
        <v>95</v>
      </c>
      <c r="AQ573" s="74">
        <v>1</v>
      </c>
      <c r="AS573" s="74">
        <v>1</v>
      </c>
      <c r="AT573" s="74" t="s">
        <v>92</v>
      </c>
      <c r="AU573" s="74" t="s">
        <v>95</v>
      </c>
      <c r="AV573" s="74" t="s">
        <v>94</v>
      </c>
      <c r="AW573" s="77">
        <v>109336.03</v>
      </c>
      <c r="AX573" s="77">
        <v>0</v>
      </c>
      <c r="AY573" s="79">
        <v>1</v>
      </c>
      <c r="AZ573" s="77">
        <v>709087.88896200003</v>
      </c>
      <c r="BA573" s="77">
        <v>0</v>
      </c>
      <c r="BB573" s="74" t="s">
        <v>116</v>
      </c>
      <c r="BC573" s="75" t="s">
        <v>2202</v>
      </c>
      <c r="BD573" s="82">
        <v>834.31049981801129</v>
      </c>
      <c r="BE573" s="82">
        <v>0</v>
      </c>
      <c r="BF573" s="82">
        <v>0</v>
      </c>
      <c r="BG573" s="82">
        <v>834.31049981801129</v>
      </c>
      <c r="BH573" s="82">
        <v>834.31049981801129</v>
      </c>
      <c r="BI573" s="82">
        <v>0</v>
      </c>
      <c r="BJ573" s="82">
        <v>0</v>
      </c>
      <c r="BK573" s="82">
        <v>834.31049981801129</v>
      </c>
      <c r="BL573" s="82">
        <v>98402.426999999996</v>
      </c>
      <c r="BM573" s="82">
        <v>0</v>
      </c>
      <c r="BN573" s="82">
        <v>0</v>
      </c>
      <c r="BO573" s="82">
        <v>98402.426999999996</v>
      </c>
      <c r="BP573" s="82">
        <v>834.31049981801129</v>
      </c>
      <c r="BQ573" s="82">
        <v>0</v>
      </c>
      <c r="BR573" s="82">
        <v>0</v>
      </c>
      <c r="BS573" s="89">
        <v>834.31049981801129</v>
      </c>
      <c r="BT573" s="82">
        <v>4365.5296902977443</v>
      </c>
      <c r="BU573" s="82">
        <v>0</v>
      </c>
      <c r="BV573" s="82">
        <v>0</v>
      </c>
      <c r="BW573" s="82">
        <v>4365.5296902977443</v>
      </c>
      <c r="BX573" s="82">
        <v>4365.5296902977443</v>
      </c>
      <c r="BY573" s="82">
        <v>0</v>
      </c>
      <c r="BZ573" s="82">
        <v>0</v>
      </c>
      <c r="CA573" s="82">
        <v>4365.5296902977443</v>
      </c>
      <c r="CB573" s="82">
        <v>514890.69927749998</v>
      </c>
      <c r="CC573" s="82">
        <v>0</v>
      </c>
      <c r="CD573" s="82">
        <v>0</v>
      </c>
      <c r="CE573" s="82">
        <v>514890.69927749998</v>
      </c>
      <c r="CF573" s="82">
        <v>4365.5296902977443</v>
      </c>
      <c r="CG573" s="82">
        <v>0</v>
      </c>
      <c r="CH573" s="82">
        <v>0</v>
      </c>
      <c r="CI573" s="82">
        <v>4365.5296902977443</v>
      </c>
      <c r="CJ573" s="82" t="s">
        <v>96</v>
      </c>
      <c r="CN573" s="82">
        <v>834.31049981801129</v>
      </c>
      <c r="CO573" s="82">
        <v>834.31049981801129</v>
      </c>
      <c r="CP573" s="82">
        <v>98402.426999999996</v>
      </c>
      <c r="CQ573" s="82">
        <v>834.31049981801129</v>
      </c>
      <c r="CR573" s="89">
        <v>834.31049981801129</v>
      </c>
      <c r="CS573" s="82">
        <v>834.31049981801129</v>
      </c>
      <c r="CT573" s="82">
        <v>834.31049981801129</v>
      </c>
      <c r="CU573" s="82">
        <v>98402.426999999996</v>
      </c>
      <c r="CV573" s="82">
        <v>834.31049981801129</v>
      </c>
      <c r="CW573" s="82">
        <v>834.31049981801129</v>
      </c>
    </row>
    <row r="574" spans="1:101">
      <c r="A574" s="86" t="s">
        <v>1404</v>
      </c>
      <c r="B574" s="87" t="s">
        <v>1418</v>
      </c>
      <c r="C574" s="75" t="s">
        <v>2203</v>
      </c>
      <c r="D574" s="74" t="s">
        <v>2607</v>
      </c>
      <c r="E574" s="74" t="s">
        <v>1404</v>
      </c>
      <c r="F574" s="74" t="s">
        <v>1418</v>
      </c>
      <c r="G574" s="74" t="s">
        <v>523</v>
      </c>
      <c r="I574" s="74" t="s">
        <v>1418</v>
      </c>
      <c r="J574" s="74" t="s">
        <v>523</v>
      </c>
      <c r="K574" s="74" t="s">
        <v>128</v>
      </c>
      <c r="L574" s="74" t="s">
        <v>89</v>
      </c>
      <c r="M574" s="74" t="s">
        <v>1406</v>
      </c>
      <c r="N574" s="74" t="s">
        <v>523</v>
      </c>
      <c r="O574" s="76">
        <v>44895</v>
      </c>
      <c r="P574" s="76">
        <v>44469</v>
      </c>
      <c r="Q574" s="77">
        <v>2</v>
      </c>
      <c r="R574" s="74" t="s">
        <v>94</v>
      </c>
      <c r="S574" s="77">
        <v>1558035.19</v>
      </c>
      <c r="T574" s="77">
        <v>1558035.19</v>
      </c>
      <c r="U574" s="77">
        <v>0</v>
      </c>
      <c r="V574" s="78">
        <v>0</v>
      </c>
      <c r="W574" s="79">
        <v>1</v>
      </c>
      <c r="X574" s="77">
        <v>1558035.19</v>
      </c>
      <c r="Y574" s="88">
        <v>1558035.19</v>
      </c>
      <c r="Z574" s="77">
        <v>0</v>
      </c>
      <c r="AA574" s="74">
        <v>0</v>
      </c>
      <c r="AB574" s="74">
        <v>0</v>
      </c>
      <c r="AD574" s="74">
        <v>4</v>
      </c>
      <c r="AE574" s="74">
        <v>4</v>
      </c>
      <c r="AF574" s="74">
        <v>0</v>
      </c>
      <c r="AG574" s="74">
        <v>0</v>
      </c>
      <c r="AI574" s="74">
        <v>4</v>
      </c>
      <c r="AJ574" s="74">
        <v>4</v>
      </c>
      <c r="AL574" s="74">
        <v>4</v>
      </c>
      <c r="AM574" s="74" t="s">
        <v>95</v>
      </c>
      <c r="AN574" s="74">
        <v>0</v>
      </c>
      <c r="AO574" s="74" t="s">
        <v>95</v>
      </c>
      <c r="AP574" s="74" t="s">
        <v>95</v>
      </c>
      <c r="AQ574" s="74">
        <v>1</v>
      </c>
      <c r="AS574" s="74">
        <v>1</v>
      </c>
      <c r="AT574" s="74" t="s">
        <v>92</v>
      </c>
      <c r="AU574" s="74" t="s">
        <v>95</v>
      </c>
      <c r="AV574" s="74" t="s">
        <v>94</v>
      </c>
      <c r="AW574" s="77">
        <v>1558035.19</v>
      </c>
      <c r="AX574" s="77">
        <v>0</v>
      </c>
      <c r="AY574" s="79">
        <v>1</v>
      </c>
      <c r="AZ574" s="77">
        <v>10104481.421226</v>
      </c>
      <c r="BA574" s="77">
        <v>0</v>
      </c>
      <c r="BB574" s="74" t="s">
        <v>116</v>
      </c>
      <c r="BC574" s="75" t="s">
        <v>2203</v>
      </c>
      <c r="BD574" s="82">
        <v>11888.899918013763</v>
      </c>
      <c r="BE574" s="82">
        <v>0</v>
      </c>
      <c r="BF574" s="82">
        <v>0</v>
      </c>
      <c r="BG574" s="82">
        <v>11888.899918013763</v>
      </c>
      <c r="BH574" s="82">
        <v>25091.996032218718</v>
      </c>
      <c r="BI574" s="82">
        <v>0</v>
      </c>
      <c r="BJ574" s="82">
        <v>0</v>
      </c>
      <c r="BK574" s="82">
        <v>25091.996032218718</v>
      </c>
      <c r="BL574" s="82">
        <v>1402231.6710000001</v>
      </c>
      <c r="BM574" s="82">
        <v>0</v>
      </c>
      <c r="BN574" s="82">
        <v>0</v>
      </c>
      <c r="BO574" s="82">
        <v>1402231.6710000001</v>
      </c>
      <c r="BP574" s="82">
        <v>11888.899918013763</v>
      </c>
      <c r="BQ574" s="82">
        <v>0</v>
      </c>
      <c r="BR574" s="82">
        <v>0</v>
      </c>
      <c r="BS574" s="89">
        <v>11888.899918013763</v>
      </c>
      <c r="BT574" s="82">
        <v>62208.668821007013</v>
      </c>
      <c r="BU574" s="82">
        <v>0</v>
      </c>
      <c r="BV574" s="82">
        <v>0</v>
      </c>
      <c r="BW574" s="82">
        <v>62208.668821007013</v>
      </c>
      <c r="BX574" s="82">
        <v>131293.86923858445</v>
      </c>
      <c r="BY574" s="82">
        <v>0</v>
      </c>
      <c r="BZ574" s="82">
        <v>0</v>
      </c>
      <c r="CA574" s="82">
        <v>131293.86923858445</v>
      </c>
      <c r="CB574" s="82">
        <v>7337177.2185075004</v>
      </c>
      <c r="CC574" s="82">
        <v>0</v>
      </c>
      <c r="CD574" s="82">
        <v>0</v>
      </c>
      <c r="CE574" s="82">
        <v>7337177.2185075004</v>
      </c>
      <c r="CF574" s="82">
        <v>62208.668821007013</v>
      </c>
      <c r="CG574" s="82">
        <v>0</v>
      </c>
      <c r="CH574" s="82">
        <v>0</v>
      </c>
      <c r="CI574" s="82">
        <v>62208.668821007013</v>
      </c>
      <c r="CJ574" s="82" t="s">
        <v>96</v>
      </c>
      <c r="CN574" s="82">
        <v>11888.899918013763</v>
      </c>
      <c r="CO574" s="82">
        <v>25091.996032218718</v>
      </c>
      <c r="CP574" s="82">
        <v>1402231.6710000001</v>
      </c>
      <c r="CQ574" s="82">
        <v>11888.899918013763</v>
      </c>
      <c r="CR574" s="89">
        <v>11888.899918013763</v>
      </c>
      <c r="CS574" s="82">
        <v>11888.899918013763</v>
      </c>
      <c r="CT574" s="82">
        <v>25091.996032218718</v>
      </c>
      <c r="CU574" s="82">
        <v>1402231.6710000001</v>
      </c>
      <c r="CV574" s="82">
        <v>11888.899918013763</v>
      </c>
      <c r="CW574" s="82">
        <v>11888.899918013763</v>
      </c>
    </row>
    <row r="575" spans="1:101">
      <c r="A575" s="86" t="s">
        <v>1404</v>
      </c>
      <c r="B575" s="87" t="s">
        <v>1419</v>
      </c>
      <c r="C575" s="75" t="s">
        <v>2204</v>
      </c>
      <c r="D575" s="74" t="s">
        <v>2607</v>
      </c>
      <c r="E575" s="74" t="s">
        <v>1404</v>
      </c>
      <c r="F575" s="74" t="s">
        <v>1419</v>
      </c>
      <c r="G575" s="74" t="s">
        <v>523</v>
      </c>
      <c r="I575" s="74" t="s">
        <v>1419</v>
      </c>
      <c r="J575" s="74" t="s">
        <v>523</v>
      </c>
      <c r="K575" s="74" t="s">
        <v>128</v>
      </c>
      <c r="L575" s="74" t="s">
        <v>89</v>
      </c>
      <c r="M575" s="74" t="s">
        <v>1406</v>
      </c>
      <c r="N575" s="74" t="s">
        <v>523</v>
      </c>
      <c r="O575" s="76">
        <v>44874</v>
      </c>
      <c r="P575" s="76">
        <v>44469</v>
      </c>
      <c r="Q575" s="77">
        <v>2</v>
      </c>
      <c r="R575" s="74" t="s">
        <v>94</v>
      </c>
      <c r="S575" s="77">
        <v>130136.34</v>
      </c>
      <c r="T575" s="77">
        <v>130136.34</v>
      </c>
      <c r="U575" s="77">
        <v>0</v>
      </c>
      <c r="V575" s="78">
        <v>0</v>
      </c>
      <c r="W575" s="79">
        <v>1</v>
      </c>
      <c r="X575" s="77">
        <v>130136.34</v>
      </c>
      <c r="Y575" s="88">
        <v>130136.34</v>
      </c>
      <c r="Z575" s="77">
        <v>0</v>
      </c>
      <c r="AA575" s="74">
        <v>0</v>
      </c>
      <c r="AB575" s="74">
        <v>0</v>
      </c>
      <c r="AD575" s="74">
        <v>4</v>
      </c>
      <c r="AE575" s="74">
        <v>4</v>
      </c>
      <c r="AF575" s="74">
        <v>0</v>
      </c>
      <c r="AG575" s="74">
        <v>0</v>
      </c>
      <c r="AI575" s="74">
        <v>4</v>
      </c>
      <c r="AJ575" s="74">
        <v>4</v>
      </c>
      <c r="AL575" s="74">
        <v>4</v>
      </c>
      <c r="AM575" s="74" t="s">
        <v>95</v>
      </c>
      <c r="AN575" s="74">
        <v>0</v>
      </c>
      <c r="AO575" s="74" t="s">
        <v>95</v>
      </c>
      <c r="AP575" s="74" t="s">
        <v>95</v>
      </c>
      <c r="AQ575" s="74">
        <v>1</v>
      </c>
      <c r="AS575" s="74">
        <v>1</v>
      </c>
      <c r="AT575" s="74" t="s">
        <v>92</v>
      </c>
      <c r="AU575" s="74" t="s">
        <v>95</v>
      </c>
      <c r="AV575" s="74" t="s">
        <v>94</v>
      </c>
      <c r="AW575" s="77">
        <v>130136.34</v>
      </c>
      <c r="AX575" s="77">
        <v>0</v>
      </c>
      <c r="AY575" s="79">
        <v>1</v>
      </c>
      <c r="AZ575" s="77">
        <v>843986.21943599998</v>
      </c>
      <c r="BA575" s="77">
        <v>0</v>
      </c>
      <c r="BB575" s="74" t="s">
        <v>116</v>
      </c>
      <c r="BC575" s="75" t="s">
        <v>2204</v>
      </c>
      <c r="BD575" s="82">
        <v>993.03143593092477</v>
      </c>
      <c r="BE575" s="82">
        <v>0</v>
      </c>
      <c r="BF575" s="82">
        <v>0</v>
      </c>
      <c r="BG575" s="82">
        <v>993.03143593092477</v>
      </c>
      <c r="BH575" s="82">
        <v>2095.8323328547322</v>
      </c>
      <c r="BI575" s="82">
        <v>0</v>
      </c>
      <c r="BJ575" s="82">
        <v>0</v>
      </c>
      <c r="BK575" s="82">
        <v>2095.8323328547322</v>
      </c>
      <c r="BL575" s="82">
        <v>117122.70599999999</v>
      </c>
      <c r="BM575" s="82">
        <v>0</v>
      </c>
      <c r="BN575" s="82">
        <v>0</v>
      </c>
      <c r="BO575" s="82">
        <v>117122.70599999999</v>
      </c>
      <c r="BP575" s="82">
        <v>993.03143593092477</v>
      </c>
      <c r="BQ575" s="82">
        <v>0</v>
      </c>
      <c r="BR575" s="82">
        <v>0</v>
      </c>
      <c r="BS575" s="89">
        <v>993.03143593092477</v>
      </c>
      <c r="BT575" s="82">
        <v>5196.0369885085638</v>
      </c>
      <c r="BU575" s="82">
        <v>0</v>
      </c>
      <c r="BV575" s="82">
        <v>0</v>
      </c>
      <c r="BW575" s="82">
        <v>5196.0369885085638</v>
      </c>
      <c r="BX575" s="82">
        <v>10966.442681662385</v>
      </c>
      <c r="BY575" s="82">
        <v>0</v>
      </c>
      <c r="BZ575" s="82">
        <v>0</v>
      </c>
      <c r="CA575" s="82">
        <v>10966.442681662385</v>
      </c>
      <c r="CB575" s="82">
        <v>612844.55914499995</v>
      </c>
      <c r="CC575" s="82">
        <v>0</v>
      </c>
      <c r="CD575" s="82">
        <v>0</v>
      </c>
      <c r="CE575" s="82">
        <v>612844.55914499995</v>
      </c>
      <c r="CF575" s="82">
        <v>5196.0369885085638</v>
      </c>
      <c r="CG575" s="82">
        <v>0</v>
      </c>
      <c r="CH575" s="82">
        <v>0</v>
      </c>
      <c r="CI575" s="82">
        <v>5196.0369885085638</v>
      </c>
      <c r="CJ575" s="82" t="s">
        <v>96</v>
      </c>
      <c r="CN575" s="82">
        <v>993.03143593092477</v>
      </c>
      <c r="CO575" s="82">
        <v>2095.8323328547322</v>
      </c>
      <c r="CP575" s="82">
        <v>117122.70599999999</v>
      </c>
      <c r="CQ575" s="82">
        <v>993.03143593092477</v>
      </c>
      <c r="CR575" s="89">
        <v>993.03143593092477</v>
      </c>
      <c r="CS575" s="82">
        <v>993.03143593092477</v>
      </c>
      <c r="CT575" s="82">
        <v>2095.8323328547322</v>
      </c>
      <c r="CU575" s="82">
        <v>117122.70599999999</v>
      </c>
      <c r="CV575" s="82">
        <v>993.03143593092477</v>
      </c>
      <c r="CW575" s="82">
        <v>993.03143593092477</v>
      </c>
    </row>
    <row r="576" spans="1:101">
      <c r="A576" s="86" t="s">
        <v>1404</v>
      </c>
      <c r="B576" s="87" t="s">
        <v>1420</v>
      </c>
      <c r="C576" s="75" t="s">
        <v>2205</v>
      </c>
      <c r="D576" s="74" t="s">
        <v>2607</v>
      </c>
      <c r="E576" s="74" t="s">
        <v>1404</v>
      </c>
      <c r="F576" s="74" t="s">
        <v>1420</v>
      </c>
      <c r="G576" s="74" t="s">
        <v>523</v>
      </c>
      <c r="I576" s="74" t="s">
        <v>1420</v>
      </c>
      <c r="J576" s="74" t="s">
        <v>523</v>
      </c>
      <c r="K576" s="74" t="s">
        <v>128</v>
      </c>
      <c r="L576" s="74" t="s">
        <v>89</v>
      </c>
      <c r="M576" s="74" t="s">
        <v>1406</v>
      </c>
      <c r="N576" s="74" t="s">
        <v>523</v>
      </c>
      <c r="O576" s="76">
        <v>44889</v>
      </c>
      <c r="P576" s="76">
        <v>44469</v>
      </c>
      <c r="Q576" s="77">
        <v>2</v>
      </c>
      <c r="R576" s="74" t="s">
        <v>94</v>
      </c>
      <c r="S576" s="77">
        <v>132067.1</v>
      </c>
      <c r="T576" s="77">
        <v>132067.1</v>
      </c>
      <c r="U576" s="77">
        <v>0</v>
      </c>
      <c r="V576" s="78">
        <v>0</v>
      </c>
      <c r="W576" s="79">
        <v>1</v>
      </c>
      <c r="X576" s="77">
        <v>132067.1</v>
      </c>
      <c r="Y576" s="88">
        <v>132067.1</v>
      </c>
      <c r="Z576" s="77">
        <v>0</v>
      </c>
      <c r="AA576" s="74">
        <v>0</v>
      </c>
      <c r="AB576" s="74">
        <v>0</v>
      </c>
      <c r="AD576" s="74">
        <v>4</v>
      </c>
      <c r="AE576" s="74">
        <v>4</v>
      </c>
      <c r="AF576" s="74">
        <v>0</v>
      </c>
      <c r="AG576" s="74">
        <v>0</v>
      </c>
      <c r="AI576" s="74">
        <v>4</v>
      </c>
      <c r="AJ576" s="74">
        <v>4</v>
      </c>
      <c r="AL576" s="74">
        <v>4</v>
      </c>
      <c r="AM576" s="74" t="s">
        <v>95</v>
      </c>
      <c r="AN576" s="74">
        <v>0</v>
      </c>
      <c r="AO576" s="74" t="s">
        <v>95</v>
      </c>
      <c r="AP576" s="74" t="s">
        <v>95</v>
      </c>
      <c r="AQ576" s="74">
        <v>1</v>
      </c>
      <c r="AS576" s="74">
        <v>1</v>
      </c>
      <c r="AT576" s="74" t="s">
        <v>92</v>
      </c>
      <c r="AU576" s="74" t="s">
        <v>95</v>
      </c>
      <c r="AV576" s="74" t="s">
        <v>94</v>
      </c>
      <c r="AW576" s="77">
        <v>132067.1</v>
      </c>
      <c r="AX576" s="77">
        <v>0</v>
      </c>
      <c r="AY576" s="79">
        <v>1</v>
      </c>
      <c r="AZ576" s="77">
        <v>856507.97034000012</v>
      </c>
      <c r="BA576" s="77">
        <v>0</v>
      </c>
      <c r="BB576" s="74" t="s">
        <v>116</v>
      </c>
      <c r="BC576" s="75" t="s">
        <v>2205</v>
      </c>
      <c r="BD576" s="82">
        <v>1007.7644872464757</v>
      </c>
      <c r="BE576" s="82">
        <v>0</v>
      </c>
      <c r="BF576" s="82">
        <v>0</v>
      </c>
      <c r="BG576" s="82">
        <v>1007.7644872464757</v>
      </c>
      <c r="BH576" s="82">
        <v>2126.9270235074937</v>
      </c>
      <c r="BI576" s="82">
        <v>0</v>
      </c>
      <c r="BJ576" s="82">
        <v>0</v>
      </c>
      <c r="BK576" s="82">
        <v>2126.9270235074937</v>
      </c>
      <c r="BL576" s="82">
        <v>118860.39</v>
      </c>
      <c r="BM576" s="82">
        <v>0</v>
      </c>
      <c r="BN576" s="82">
        <v>0</v>
      </c>
      <c r="BO576" s="82">
        <v>118860.39</v>
      </c>
      <c r="BP576" s="82">
        <v>1007.7644872464757</v>
      </c>
      <c r="BQ576" s="82">
        <v>0</v>
      </c>
      <c r="BR576" s="82">
        <v>0</v>
      </c>
      <c r="BS576" s="89">
        <v>1007.7644872464757</v>
      </c>
      <c r="BT576" s="82">
        <v>5273.1276795171843</v>
      </c>
      <c r="BU576" s="82">
        <v>0</v>
      </c>
      <c r="BV576" s="82">
        <v>0</v>
      </c>
      <c r="BW576" s="82">
        <v>5273.1276795171843</v>
      </c>
      <c r="BX576" s="82">
        <v>11129.14565050296</v>
      </c>
      <c r="BY576" s="82">
        <v>0</v>
      </c>
      <c r="BZ576" s="82">
        <v>0</v>
      </c>
      <c r="CA576" s="82">
        <v>11129.14565050296</v>
      </c>
      <c r="CB576" s="82">
        <v>621936.99067500001</v>
      </c>
      <c r="CC576" s="82">
        <v>0</v>
      </c>
      <c r="CD576" s="82">
        <v>0</v>
      </c>
      <c r="CE576" s="82">
        <v>621936.99067500001</v>
      </c>
      <c r="CF576" s="82">
        <v>5273.1276795171843</v>
      </c>
      <c r="CG576" s="82">
        <v>0</v>
      </c>
      <c r="CH576" s="82">
        <v>0</v>
      </c>
      <c r="CI576" s="82">
        <v>5273.1276795171843</v>
      </c>
      <c r="CJ576" s="82" t="s">
        <v>96</v>
      </c>
      <c r="CN576" s="82">
        <v>1007.7644872464757</v>
      </c>
      <c r="CO576" s="82">
        <v>2126.9270235074937</v>
      </c>
      <c r="CP576" s="82">
        <v>118860.39</v>
      </c>
      <c r="CQ576" s="82">
        <v>1007.7644872464757</v>
      </c>
      <c r="CR576" s="89">
        <v>1007.7644872464757</v>
      </c>
      <c r="CS576" s="82">
        <v>1007.7644872464757</v>
      </c>
      <c r="CT576" s="82">
        <v>2126.9270235074937</v>
      </c>
      <c r="CU576" s="82">
        <v>118860.39</v>
      </c>
      <c r="CV576" s="82">
        <v>1007.7644872464757</v>
      </c>
      <c r="CW576" s="82">
        <v>1007.7644872464757</v>
      </c>
    </row>
    <row r="577" spans="1:101">
      <c r="A577" s="86" t="s">
        <v>1404</v>
      </c>
      <c r="B577" s="87" t="s">
        <v>1421</v>
      </c>
      <c r="C577" s="75" t="s">
        <v>2206</v>
      </c>
      <c r="D577" s="74" t="s">
        <v>2607</v>
      </c>
      <c r="E577" s="74" t="s">
        <v>1404</v>
      </c>
      <c r="F577" s="74" t="s">
        <v>1421</v>
      </c>
      <c r="G577" s="74" t="s">
        <v>523</v>
      </c>
      <c r="I577" s="74" t="s">
        <v>1421</v>
      </c>
      <c r="J577" s="74" t="s">
        <v>523</v>
      </c>
      <c r="K577" s="74" t="s">
        <v>128</v>
      </c>
      <c r="L577" s="74" t="s">
        <v>89</v>
      </c>
      <c r="M577" s="74" t="s">
        <v>1406</v>
      </c>
      <c r="N577" s="74" t="s">
        <v>523</v>
      </c>
      <c r="O577" s="76">
        <v>44895</v>
      </c>
      <c r="P577" s="76">
        <v>44469</v>
      </c>
      <c r="Q577" s="77">
        <v>2</v>
      </c>
      <c r="R577" s="74" t="s">
        <v>94</v>
      </c>
      <c r="S577" s="77">
        <v>242204.7</v>
      </c>
      <c r="T577" s="77">
        <v>242204.7</v>
      </c>
      <c r="U577" s="77">
        <v>0</v>
      </c>
      <c r="V577" s="78">
        <v>0</v>
      </c>
      <c r="W577" s="79">
        <v>1</v>
      </c>
      <c r="X577" s="77">
        <v>242204.7</v>
      </c>
      <c r="Y577" s="88">
        <v>242204.7</v>
      </c>
      <c r="Z577" s="77">
        <v>0</v>
      </c>
      <c r="AA577" s="74">
        <v>0</v>
      </c>
      <c r="AB577" s="74">
        <v>0</v>
      </c>
      <c r="AD577" s="74">
        <v>4</v>
      </c>
      <c r="AE577" s="74">
        <v>4</v>
      </c>
      <c r="AF577" s="74">
        <v>0</v>
      </c>
      <c r="AG577" s="74">
        <v>0</v>
      </c>
      <c r="AI577" s="74">
        <v>4</v>
      </c>
      <c r="AJ577" s="74">
        <v>4</v>
      </c>
      <c r="AL577" s="74">
        <v>4</v>
      </c>
      <c r="AM577" s="74" t="s">
        <v>95</v>
      </c>
      <c r="AN577" s="74">
        <v>0</v>
      </c>
      <c r="AO577" s="74" t="s">
        <v>95</v>
      </c>
      <c r="AP577" s="74" t="s">
        <v>95</v>
      </c>
      <c r="AQ577" s="74">
        <v>1</v>
      </c>
      <c r="AS577" s="74">
        <v>1</v>
      </c>
      <c r="AT577" s="74" t="s">
        <v>92</v>
      </c>
      <c r="AU577" s="74" t="s">
        <v>95</v>
      </c>
      <c r="AV577" s="74" t="s">
        <v>94</v>
      </c>
      <c r="AW577" s="77">
        <v>242204.7</v>
      </c>
      <c r="AX577" s="77">
        <v>0</v>
      </c>
      <c r="AY577" s="79">
        <v>1</v>
      </c>
      <c r="AZ577" s="77">
        <v>1570794.3613800001</v>
      </c>
      <c r="BA577" s="77">
        <v>0</v>
      </c>
      <c r="BB577" s="74" t="s">
        <v>116</v>
      </c>
      <c r="BC577" s="75" t="s">
        <v>2206</v>
      </c>
      <c r="BD577" s="82">
        <v>1848.1915276718159</v>
      </c>
      <c r="BE577" s="82">
        <v>0</v>
      </c>
      <c r="BF577" s="82">
        <v>0</v>
      </c>
      <c r="BG577" s="82">
        <v>1848.1915276718159</v>
      </c>
      <c r="BH577" s="82">
        <v>3900.6817114218866</v>
      </c>
      <c r="BI577" s="82">
        <v>0</v>
      </c>
      <c r="BJ577" s="82">
        <v>0</v>
      </c>
      <c r="BK577" s="82">
        <v>3900.6817114218866</v>
      </c>
      <c r="BL577" s="82">
        <v>217984.23000000004</v>
      </c>
      <c r="BM577" s="82">
        <v>0</v>
      </c>
      <c r="BN577" s="82">
        <v>0</v>
      </c>
      <c r="BO577" s="82">
        <v>217984.23000000004</v>
      </c>
      <c r="BP577" s="82">
        <v>1848.1915276718159</v>
      </c>
      <c r="BQ577" s="82">
        <v>0</v>
      </c>
      <c r="BR577" s="82">
        <v>0</v>
      </c>
      <c r="BS577" s="89">
        <v>1848.1915276718159</v>
      </c>
      <c r="BT577" s="82">
        <v>9670.6621685427763</v>
      </c>
      <c r="BU577" s="82">
        <v>0</v>
      </c>
      <c r="BV577" s="82">
        <v>0</v>
      </c>
      <c r="BW577" s="82">
        <v>9670.6621685427763</v>
      </c>
      <c r="BX577" s="82">
        <v>20410.317055015021</v>
      </c>
      <c r="BY577" s="82">
        <v>0</v>
      </c>
      <c r="BZ577" s="82">
        <v>0</v>
      </c>
      <c r="CA577" s="82">
        <v>20410.317055015021</v>
      </c>
      <c r="CB577" s="82">
        <v>1140602.4834750001</v>
      </c>
      <c r="CC577" s="82">
        <v>0</v>
      </c>
      <c r="CD577" s="82">
        <v>0</v>
      </c>
      <c r="CE577" s="82">
        <v>1140602.4834750001</v>
      </c>
      <c r="CF577" s="82">
        <v>9670.6621685427763</v>
      </c>
      <c r="CG577" s="82">
        <v>0</v>
      </c>
      <c r="CH577" s="82">
        <v>0</v>
      </c>
      <c r="CI577" s="82">
        <v>9670.6621685427763</v>
      </c>
      <c r="CJ577" s="82" t="s">
        <v>96</v>
      </c>
      <c r="CN577" s="82">
        <v>1848.1915276718159</v>
      </c>
      <c r="CO577" s="82">
        <v>3900.6817114218866</v>
      </c>
      <c r="CP577" s="82">
        <v>217984.23000000004</v>
      </c>
      <c r="CQ577" s="82">
        <v>1848.1915276718159</v>
      </c>
      <c r="CR577" s="89">
        <v>1848.1915276718159</v>
      </c>
      <c r="CS577" s="82">
        <v>1848.1915276718159</v>
      </c>
      <c r="CT577" s="82">
        <v>3900.6817114218866</v>
      </c>
      <c r="CU577" s="82">
        <v>217984.23000000004</v>
      </c>
      <c r="CV577" s="82">
        <v>1848.1915276718159</v>
      </c>
      <c r="CW577" s="82">
        <v>1848.1915276718159</v>
      </c>
    </row>
    <row r="578" spans="1:101">
      <c r="A578" s="86" t="s">
        <v>1404</v>
      </c>
      <c r="B578" s="87" t="s">
        <v>1422</v>
      </c>
      <c r="C578" s="75" t="s">
        <v>2207</v>
      </c>
      <c r="D578" s="74" t="s">
        <v>2607</v>
      </c>
      <c r="E578" s="74" t="s">
        <v>1404</v>
      </c>
      <c r="F578" s="74" t="s">
        <v>1422</v>
      </c>
      <c r="G578" s="74" t="s">
        <v>523</v>
      </c>
      <c r="I578" s="74" t="s">
        <v>1422</v>
      </c>
      <c r="J578" s="74" t="s">
        <v>523</v>
      </c>
      <c r="K578" s="74" t="s">
        <v>128</v>
      </c>
      <c r="L578" s="74" t="s">
        <v>89</v>
      </c>
      <c r="M578" s="74" t="s">
        <v>1406</v>
      </c>
      <c r="N578" s="74" t="s">
        <v>523</v>
      </c>
      <c r="O578" s="76">
        <v>44903</v>
      </c>
      <c r="P578" s="76">
        <v>44469</v>
      </c>
      <c r="Q578" s="77">
        <v>2</v>
      </c>
      <c r="R578" s="74" t="s">
        <v>94</v>
      </c>
      <c r="S578" s="77">
        <v>1898175.05</v>
      </c>
      <c r="T578" s="77">
        <v>1898175.05</v>
      </c>
      <c r="U578" s="77">
        <v>0</v>
      </c>
      <c r="V578" s="78">
        <v>0</v>
      </c>
      <c r="W578" s="79">
        <v>1</v>
      </c>
      <c r="X578" s="77">
        <v>1898175.05</v>
      </c>
      <c r="Y578" s="88">
        <v>1898175.05</v>
      </c>
      <c r="Z578" s="77">
        <v>0</v>
      </c>
      <c r="AA578" s="74">
        <v>0</v>
      </c>
      <c r="AB578" s="74">
        <v>0</v>
      </c>
      <c r="AD578" s="74">
        <v>4</v>
      </c>
      <c r="AE578" s="74">
        <v>4</v>
      </c>
      <c r="AF578" s="74">
        <v>0</v>
      </c>
      <c r="AG578" s="74">
        <v>0</v>
      </c>
      <c r="AI578" s="74">
        <v>4</v>
      </c>
      <c r="AJ578" s="74">
        <v>4</v>
      </c>
      <c r="AL578" s="74">
        <v>4</v>
      </c>
      <c r="AM578" s="74" t="s">
        <v>95</v>
      </c>
      <c r="AN578" s="74">
        <v>0</v>
      </c>
      <c r="AO578" s="74" t="s">
        <v>95</v>
      </c>
      <c r="AP578" s="74" t="s">
        <v>95</v>
      </c>
      <c r="AQ578" s="74">
        <v>1</v>
      </c>
      <c r="AS578" s="74">
        <v>1</v>
      </c>
      <c r="AT578" s="74" t="s">
        <v>92</v>
      </c>
      <c r="AU578" s="74" t="s">
        <v>95</v>
      </c>
      <c r="AV578" s="74" t="s">
        <v>94</v>
      </c>
      <c r="AW578" s="77">
        <v>1898175.05</v>
      </c>
      <c r="AX578" s="77">
        <v>0</v>
      </c>
      <c r="AY578" s="79">
        <v>1</v>
      </c>
      <c r="AZ578" s="77">
        <v>12310424.46927</v>
      </c>
      <c r="BA578" s="77">
        <v>0</v>
      </c>
      <c r="BB578" s="74" t="s">
        <v>116</v>
      </c>
      <c r="BC578" s="75" t="s">
        <v>2207</v>
      </c>
      <c r="BD578" s="82">
        <v>14484.405320986858</v>
      </c>
      <c r="BE578" s="82">
        <v>0</v>
      </c>
      <c r="BF578" s="82">
        <v>0</v>
      </c>
      <c r="BG578" s="82">
        <v>14484.405320986858</v>
      </c>
      <c r="BH578" s="82">
        <v>30569.913393969338</v>
      </c>
      <c r="BI578" s="82">
        <v>0</v>
      </c>
      <c r="BJ578" s="82">
        <v>0</v>
      </c>
      <c r="BK578" s="82">
        <v>30569.913393969338</v>
      </c>
      <c r="BL578" s="82">
        <v>1708357.5449999999</v>
      </c>
      <c r="BM578" s="82">
        <v>0</v>
      </c>
      <c r="BN578" s="82">
        <v>0</v>
      </c>
      <c r="BO578" s="82">
        <v>1708357.5449999999</v>
      </c>
      <c r="BP578" s="82">
        <v>14484.405320986858</v>
      </c>
      <c r="BQ578" s="82">
        <v>0</v>
      </c>
      <c r="BR578" s="82">
        <v>0</v>
      </c>
      <c r="BS578" s="89">
        <v>14484.405320986858</v>
      </c>
      <c r="BT578" s="82">
        <v>75789.65084206374</v>
      </c>
      <c r="BU578" s="82">
        <v>0</v>
      </c>
      <c r="BV578" s="82">
        <v>0</v>
      </c>
      <c r="BW578" s="82">
        <v>75789.65084206374</v>
      </c>
      <c r="BX578" s="82">
        <v>159957.07183394456</v>
      </c>
      <c r="BY578" s="82">
        <v>0</v>
      </c>
      <c r="BZ578" s="82">
        <v>0</v>
      </c>
      <c r="CA578" s="82">
        <v>159957.07183394456</v>
      </c>
      <c r="CB578" s="82">
        <v>8938980.8542125002</v>
      </c>
      <c r="CC578" s="82">
        <v>0</v>
      </c>
      <c r="CD578" s="82">
        <v>0</v>
      </c>
      <c r="CE578" s="82">
        <v>8938980.8542125002</v>
      </c>
      <c r="CF578" s="82">
        <v>75789.65084206374</v>
      </c>
      <c r="CG578" s="82">
        <v>0</v>
      </c>
      <c r="CH578" s="82">
        <v>0</v>
      </c>
      <c r="CI578" s="82">
        <v>75789.65084206374</v>
      </c>
      <c r="CJ578" s="82" t="s">
        <v>96</v>
      </c>
      <c r="CN578" s="82">
        <v>14484.405320986858</v>
      </c>
      <c r="CO578" s="82">
        <v>30569.913393969338</v>
      </c>
      <c r="CP578" s="82">
        <v>1708357.5449999999</v>
      </c>
      <c r="CQ578" s="82">
        <v>14484.405320986858</v>
      </c>
      <c r="CR578" s="89">
        <v>14484.405320986858</v>
      </c>
      <c r="CS578" s="82">
        <v>14484.405320986858</v>
      </c>
      <c r="CT578" s="82">
        <v>30569.913393969338</v>
      </c>
      <c r="CU578" s="82">
        <v>1708357.5449999999</v>
      </c>
      <c r="CV578" s="82">
        <v>14484.405320986858</v>
      </c>
      <c r="CW578" s="82">
        <v>14484.405320986858</v>
      </c>
    </row>
    <row r="579" spans="1:101">
      <c r="A579" s="86" t="s">
        <v>1404</v>
      </c>
      <c r="B579" s="87" t="s">
        <v>1423</v>
      </c>
      <c r="C579" s="75" t="s">
        <v>2208</v>
      </c>
      <c r="D579" s="74" t="s">
        <v>2607</v>
      </c>
      <c r="E579" s="74" t="s">
        <v>1404</v>
      </c>
      <c r="F579" s="74" t="s">
        <v>1423</v>
      </c>
      <c r="G579" s="74" t="s">
        <v>523</v>
      </c>
      <c r="I579" s="74" t="s">
        <v>1423</v>
      </c>
      <c r="J579" s="74" t="s">
        <v>523</v>
      </c>
      <c r="K579" s="74" t="s">
        <v>128</v>
      </c>
      <c r="L579" s="74" t="s">
        <v>89</v>
      </c>
      <c r="M579" s="74" t="s">
        <v>1406</v>
      </c>
      <c r="N579" s="74" t="s">
        <v>523</v>
      </c>
      <c r="O579" s="76">
        <v>44975</v>
      </c>
      <c r="P579" s="76">
        <v>44469</v>
      </c>
      <c r="Q579" s="77">
        <v>2</v>
      </c>
      <c r="R579" s="74" t="s">
        <v>94</v>
      </c>
      <c r="S579" s="77">
        <v>76507.62</v>
      </c>
      <c r="T579" s="77">
        <v>76507.62</v>
      </c>
      <c r="U579" s="77">
        <v>0</v>
      </c>
      <c r="V579" s="78">
        <v>0</v>
      </c>
      <c r="W579" s="79">
        <v>1</v>
      </c>
      <c r="X579" s="77">
        <v>76507.62</v>
      </c>
      <c r="Y579" s="88">
        <v>76507.62</v>
      </c>
      <c r="Z579" s="77">
        <v>0</v>
      </c>
      <c r="AA579" s="74">
        <v>0</v>
      </c>
      <c r="AB579" s="74">
        <v>0</v>
      </c>
      <c r="AD579" s="74">
        <v>4</v>
      </c>
      <c r="AE579" s="74">
        <v>4</v>
      </c>
      <c r="AF579" s="74">
        <v>0</v>
      </c>
      <c r="AG579" s="74">
        <v>0</v>
      </c>
      <c r="AI579" s="74">
        <v>4</v>
      </c>
      <c r="AJ579" s="74">
        <v>4</v>
      </c>
      <c r="AL579" s="74">
        <v>4</v>
      </c>
      <c r="AM579" s="74" t="s">
        <v>95</v>
      </c>
      <c r="AN579" s="74">
        <v>0</v>
      </c>
      <c r="AO579" s="74" t="s">
        <v>95</v>
      </c>
      <c r="AP579" s="74" t="s">
        <v>95</v>
      </c>
      <c r="AQ579" s="74">
        <v>1</v>
      </c>
      <c r="AS579" s="74">
        <v>1</v>
      </c>
      <c r="AT579" s="74" t="s">
        <v>92</v>
      </c>
      <c r="AU579" s="74" t="s">
        <v>95</v>
      </c>
      <c r="AV579" s="74" t="s">
        <v>94</v>
      </c>
      <c r="AW579" s="77">
        <v>76507.62</v>
      </c>
      <c r="AX579" s="77">
        <v>0</v>
      </c>
      <c r="AY579" s="79">
        <v>1</v>
      </c>
      <c r="AZ579" s="77">
        <v>496182.51874799997</v>
      </c>
      <c r="BA579" s="77">
        <v>0</v>
      </c>
      <c r="BB579" s="74" t="s">
        <v>116</v>
      </c>
      <c r="BC579" s="75" t="s">
        <v>2208</v>
      </c>
      <c r="BD579" s="82">
        <v>583.80673490784761</v>
      </c>
      <c r="BE579" s="82">
        <v>0</v>
      </c>
      <c r="BF579" s="82">
        <v>0</v>
      </c>
      <c r="BG579" s="82">
        <v>583.80673490784761</v>
      </c>
      <c r="BH579" s="82">
        <v>1232.1473287612312</v>
      </c>
      <c r="BI579" s="82">
        <v>0</v>
      </c>
      <c r="BJ579" s="82">
        <v>0</v>
      </c>
      <c r="BK579" s="82">
        <v>1232.1473287612312</v>
      </c>
      <c r="BL579" s="82">
        <v>68856.857999999993</v>
      </c>
      <c r="BM579" s="82">
        <v>0</v>
      </c>
      <c r="BN579" s="82">
        <v>0</v>
      </c>
      <c r="BO579" s="82">
        <v>68856.857999999993</v>
      </c>
      <c r="BP579" s="82">
        <v>583.80673490784761</v>
      </c>
      <c r="BQ579" s="82">
        <v>0</v>
      </c>
      <c r="BR579" s="82">
        <v>0</v>
      </c>
      <c r="BS579" s="89">
        <v>583.80673490784761</v>
      </c>
      <c r="BT579" s="82">
        <v>3054.7687404053127</v>
      </c>
      <c r="BU579" s="82">
        <v>0</v>
      </c>
      <c r="BV579" s="82">
        <v>0</v>
      </c>
      <c r="BW579" s="82">
        <v>3054.7687404053127</v>
      </c>
      <c r="BX579" s="82">
        <v>6447.2108977431417</v>
      </c>
      <c r="BY579" s="82">
        <v>0</v>
      </c>
      <c r="BZ579" s="82">
        <v>0</v>
      </c>
      <c r="CA579" s="82">
        <v>6447.2108977431417</v>
      </c>
      <c r="CB579" s="82">
        <v>360293.50948499993</v>
      </c>
      <c r="CC579" s="82">
        <v>0</v>
      </c>
      <c r="CD579" s="82">
        <v>0</v>
      </c>
      <c r="CE579" s="82">
        <v>360293.50948499993</v>
      </c>
      <c r="CF579" s="82">
        <v>3054.7687404053127</v>
      </c>
      <c r="CG579" s="82">
        <v>0</v>
      </c>
      <c r="CH579" s="82">
        <v>0</v>
      </c>
      <c r="CI579" s="82">
        <v>3054.7687404053127</v>
      </c>
      <c r="CJ579" s="82" t="s">
        <v>96</v>
      </c>
      <c r="CN579" s="82">
        <v>583.80673490784761</v>
      </c>
      <c r="CO579" s="82">
        <v>1232.1473287612312</v>
      </c>
      <c r="CP579" s="82">
        <v>68856.857999999993</v>
      </c>
      <c r="CQ579" s="82">
        <v>583.80673490784761</v>
      </c>
      <c r="CR579" s="89">
        <v>583.80673490784761</v>
      </c>
      <c r="CS579" s="82">
        <v>583.80673490784761</v>
      </c>
      <c r="CT579" s="82">
        <v>1232.1473287612312</v>
      </c>
      <c r="CU579" s="82">
        <v>68856.857999999993</v>
      </c>
      <c r="CV579" s="82">
        <v>583.80673490784761</v>
      </c>
      <c r="CW579" s="82">
        <v>583.80673490784761</v>
      </c>
    </row>
    <row r="580" spans="1:101">
      <c r="A580" s="86" t="s">
        <v>1404</v>
      </c>
      <c r="B580" s="87" t="s">
        <v>1424</v>
      </c>
      <c r="C580" s="75" t="s">
        <v>2209</v>
      </c>
      <c r="D580" s="74" t="s">
        <v>2607</v>
      </c>
      <c r="E580" s="74" t="s">
        <v>1404</v>
      </c>
      <c r="F580" s="74" t="s">
        <v>1424</v>
      </c>
      <c r="G580" s="74" t="s">
        <v>523</v>
      </c>
      <c r="I580" s="74" t="s">
        <v>1424</v>
      </c>
      <c r="J580" s="74" t="s">
        <v>523</v>
      </c>
      <c r="K580" s="74" t="s">
        <v>128</v>
      </c>
      <c r="L580" s="74" t="s">
        <v>89</v>
      </c>
      <c r="M580" s="74" t="s">
        <v>1406</v>
      </c>
      <c r="N580" s="74" t="s">
        <v>523</v>
      </c>
      <c r="O580" s="76">
        <v>44931</v>
      </c>
      <c r="P580" s="76">
        <v>44469</v>
      </c>
      <c r="Q580" s="77">
        <v>2</v>
      </c>
      <c r="R580" s="74" t="s">
        <v>94</v>
      </c>
      <c r="S580" s="77">
        <v>608715.77</v>
      </c>
      <c r="T580" s="77">
        <v>608715.77</v>
      </c>
      <c r="U580" s="77">
        <v>0</v>
      </c>
      <c r="V580" s="78">
        <v>0</v>
      </c>
      <c r="W580" s="79">
        <v>1</v>
      </c>
      <c r="X580" s="77">
        <v>608715.77</v>
      </c>
      <c r="Y580" s="88">
        <v>608715.77</v>
      </c>
      <c r="Z580" s="77">
        <v>0</v>
      </c>
      <c r="AA580" s="74">
        <v>0</v>
      </c>
      <c r="AB580" s="74">
        <v>0</v>
      </c>
      <c r="AD580" s="74">
        <v>4</v>
      </c>
      <c r="AE580" s="74">
        <v>4</v>
      </c>
      <c r="AF580" s="74">
        <v>0</v>
      </c>
      <c r="AG580" s="74">
        <v>0</v>
      </c>
      <c r="AI580" s="74">
        <v>4</v>
      </c>
      <c r="AJ580" s="74">
        <v>4</v>
      </c>
      <c r="AL580" s="74">
        <v>4</v>
      </c>
      <c r="AM580" s="74" t="s">
        <v>95</v>
      </c>
      <c r="AN580" s="74">
        <v>0</v>
      </c>
      <c r="AO580" s="74" t="s">
        <v>95</v>
      </c>
      <c r="AP580" s="74" t="s">
        <v>95</v>
      </c>
      <c r="AQ580" s="74">
        <v>1</v>
      </c>
      <c r="AS580" s="74">
        <v>1</v>
      </c>
      <c r="AT580" s="74" t="s">
        <v>92</v>
      </c>
      <c r="AU580" s="74" t="s">
        <v>95</v>
      </c>
      <c r="AV580" s="74" t="s">
        <v>94</v>
      </c>
      <c r="AW580" s="77">
        <v>608715.77</v>
      </c>
      <c r="AX580" s="77">
        <v>0</v>
      </c>
      <c r="AY580" s="79">
        <v>1</v>
      </c>
      <c r="AZ580" s="77">
        <v>3947765.2547580004</v>
      </c>
      <c r="BA580" s="77">
        <v>0</v>
      </c>
      <c r="BB580" s="74" t="s">
        <v>116</v>
      </c>
      <c r="BC580" s="75" t="s">
        <v>2209</v>
      </c>
      <c r="BD580" s="82">
        <v>4644.9277362257044</v>
      </c>
      <c r="BE580" s="82">
        <v>0</v>
      </c>
      <c r="BF580" s="82">
        <v>0</v>
      </c>
      <c r="BG580" s="82">
        <v>4644.9277362257044</v>
      </c>
      <c r="BH580" s="82">
        <v>9803.3046901777379</v>
      </c>
      <c r="BI580" s="82">
        <v>0</v>
      </c>
      <c r="BJ580" s="82">
        <v>0</v>
      </c>
      <c r="BK580" s="82">
        <v>9803.3046901777379</v>
      </c>
      <c r="BL580" s="82">
        <v>547844.19299999997</v>
      </c>
      <c r="BM580" s="82">
        <v>0</v>
      </c>
      <c r="BN580" s="82">
        <v>0</v>
      </c>
      <c r="BO580" s="82">
        <v>547844.19299999997</v>
      </c>
      <c r="BP580" s="82">
        <v>4644.9277362257044</v>
      </c>
      <c r="BQ580" s="82">
        <v>0</v>
      </c>
      <c r="BR580" s="82">
        <v>0</v>
      </c>
      <c r="BS580" s="89">
        <v>4644.9277362257044</v>
      </c>
      <c r="BT580" s="82">
        <v>24304.584379800999</v>
      </c>
      <c r="BU580" s="82">
        <v>0</v>
      </c>
      <c r="BV580" s="82">
        <v>0</v>
      </c>
      <c r="BW580" s="82">
        <v>24304.584379800999</v>
      </c>
      <c r="BX580" s="82">
        <v>51295.791791355012</v>
      </c>
      <c r="BY580" s="82">
        <v>0</v>
      </c>
      <c r="BZ580" s="82">
        <v>0</v>
      </c>
      <c r="CA580" s="82">
        <v>51295.791791355012</v>
      </c>
      <c r="CB580" s="82">
        <v>2866594.7398724998</v>
      </c>
      <c r="CC580" s="82">
        <v>0</v>
      </c>
      <c r="CD580" s="82">
        <v>0</v>
      </c>
      <c r="CE580" s="82">
        <v>2866594.7398724998</v>
      </c>
      <c r="CF580" s="82">
        <v>24304.584379800999</v>
      </c>
      <c r="CG580" s="82">
        <v>0</v>
      </c>
      <c r="CH580" s="82">
        <v>0</v>
      </c>
      <c r="CI580" s="82">
        <v>24304.584379800999</v>
      </c>
      <c r="CJ580" s="82" t="s">
        <v>96</v>
      </c>
      <c r="CN580" s="82">
        <v>4644.9277362257044</v>
      </c>
      <c r="CO580" s="82">
        <v>9803.3046901777379</v>
      </c>
      <c r="CP580" s="82">
        <v>547844.19299999997</v>
      </c>
      <c r="CQ580" s="82">
        <v>4644.9277362257044</v>
      </c>
      <c r="CR580" s="89">
        <v>4644.9277362257044</v>
      </c>
      <c r="CS580" s="82">
        <v>4644.9277362257044</v>
      </c>
      <c r="CT580" s="82">
        <v>9803.3046901777379</v>
      </c>
      <c r="CU580" s="82">
        <v>547844.19299999997</v>
      </c>
      <c r="CV580" s="82">
        <v>4644.9277362257044</v>
      </c>
      <c r="CW580" s="82">
        <v>4644.9277362257044</v>
      </c>
    </row>
    <row r="581" spans="1:101">
      <c r="A581" s="86" t="s">
        <v>1404</v>
      </c>
      <c r="B581" s="87" t="s">
        <v>1425</v>
      </c>
      <c r="C581" s="75" t="s">
        <v>2210</v>
      </c>
      <c r="D581" s="74" t="s">
        <v>2607</v>
      </c>
      <c r="E581" s="74" t="s">
        <v>1404</v>
      </c>
      <c r="F581" s="74" t="s">
        <v>1425</v>
      </c>
      <c r="G581" s="74" t="s">
        <v>523</v>
      </c>
      <c r="I581" s="74" t="s">
        <v>1425</v>
      </c>
      <c r="J581" s="74" t="s">
        <v>523</v>
      </c>
      <c r="K581" s="74" t="s">
        <v>128</v>
      </c>
      <c r="L581" s="74" t="s">
        <v>89</v>
      </c>
      <c r="M581" s="74" t="s">
        <v>1406</v>
      </c>
      <c r="N581" s="74" t="s">
        <v>523</v>
      </c>
      <c r="O581" s="76">
        <v>44925</v>
      </c>
      <c r="P581" s="76">
        <v>44469</v>
      </c>
      <c r="Q581" s="77">
        <v>2</v>
      </c>
      <c r="R581" s="74" t="s">
        <v>94</v>
      </c>
      <c r="S581" s="77">
        <v>3246094.84</v>
      </c>
      <c r="T581" s="77">
        <v>3246094.84</v>
      </c>
      <c r="U581" s="77">
        <v>0</v>
      </c>
      <c r="V581" s="78">
        <v>0</v>
      </c>
      <c r="W581" s="79">
        <v>1</v>
      </c>
      <c r="X581" s="77">
        <v>3246094.84</v>
      </c>
      <c r="Y581" s="88">
        <v>3246094.84</v>
      </c>
      <c r="Z581" s="77">
        <v>0</v>
      </c>
      <c r="AA581" s="74">
        <v>0</v>
      </c>
      <c r="AB581" s="74">
        <v>0</v>
      </c>
      <c r="AD581" s="74">
        <v>4</v>
      </c>
      <c r="AE581" s="74">
        <v>4</v>
      </c>
      <c r="AF581" s="74">
        <v>0</v>
      </c>
      <c r="AG581" s="74">
        <v>0</v>
      </c>
      <c r="AI581" s="74">
        <v>4</v>
      </c>
      <c r="AJ581" s="74">
        <v>4</v>
      </c>
      <c r="AL581" s="74">
        <v>4</v>
      </c>
      <c r="AM581" s="74" t="s">
        <v>95</v>
      </c>
      <c r="AN581" s="74">
        <v>0</v>
      </c>
      <c r="AO581" s="74" t="s">
        <v>95</v>
      </c>
      <c r="AP581" s="74" t="s">
        <v>95</v>
      </c>
      <c r="AQ581" s="74">
        <v>1</v>
      </c>
      <c r="AS581" s="74">
        <v>1</v>
      </c>
      <c r="AT581" s="74" t="s">
        <v>92</v>
      </c>
      <c r="AU581" s="74" t="s">
        <v>95</v>
      </c>
      <c r="AV581" s="74" t="s">
        <v>94</v>
      </c>
      <c r="AW581" s="77">
        <v>3246094.84</v>
      </c>
      <c r="AX581" s="77">
        <v>0</v>
      </c>
      <c r="AY581" s="79">
        <v>1</v>
      </c>
      <c r="AZ581" s="77">
        <v>21052223.475336</v>
      </c>
      <c r="BA581" s="77">
        <v>0</v>
      </c>
      <c r="BB581" s="74" t="s">
        <v>116</v>
      </c>
      <c r="BC581" s="75" t="s">
        <v>2210</v>
      </c>
      <c r="BD581" s="82">
        <v>24769.97754918546</v>
      </c>
      <c r="BE581" s="82">
        <v>0</v>
      </c>
      <c r="BF581" s="82">
        <v>0</v>
      </c>
      <c r="BG581" s="82">
        <v>24769.97754918546</v>
      </c>
      <c r="BH581" s="82">
        <v>52278.022581431971</v>
      </c>
      <c r="BI581" s="82">
        <v>0</v>
      </c>
      <c r="BJ581" s="82">
        <v>0</v>
      </c>
      <c r="BK581" s="82">
        <v>52278.022581431971</v>
      </c>
      <c r="BL581" s="82">
        <v>2921485.3560000001</v>
      </c>
      <c r="BM581" s="82">
        <v>0</v>
      </c>
      <c r="BN581" s="82">
        <v>0</v>
      </c>
      <c r="BO581" s="82">
        <v>2921485.3560000001</v>
      </c>
      <c r="BP581" s="82">
        <v>24769.97754918546</v>
      </c>
      <c r="BQ581" s="82">
        <v>0</v>
      </c>
      <c r="BR581" s="82">
        <v>0</v>
      </c>
      <c r="BS581" s="89">
        <v>24769.97754918546</v>
      </c>
      <c r="BT581" s="82">
        <v>129608.90752611292</v>
      </c>
      <c r="BU581" s="82">
        <v>0</v>
      </c>
      <c r="BV581" s="82">
        <v>0</v>
      </c>
      <c r="BW581" s="82">
        <v>129608.90752611292</v>
      </c>
      <c r="BX581" s="82">
        <v>273544.75315734278</v>
      </c>
      <c r="BY581" s="82">
        <v>0</v>
      </c>
      <c r="BZ581" s="82">
        <v>0</v>
      </c>
      <c r="CA581" s="82">
        <v>273544.75315734278</v>
      </c>
      <c r="CB581" s="82">
        <v>15286672.12527</v>
      </c>
      <c r="CC581" s="82">
        <v>0</v>
      </c>
      <c r="CD581" s="82">
        <v>0</v>
      </c>
      <c r="CE581" s="82">
        <v>15286672.12527</v>
      </c>
      <c r="CF581" s="82">
        <v>129608.90752611292</v>
      </c>
      <c r="CG581" s="82">
        <v>0</v>
      </c>
      <c r="CH581" s="82">
        <v>0</v>
      </c>
      <c r="CI581" s="82">
        <v>129608.90752611292</v>
      </c>
      <c r="CJ581" s="82" t="s">
        <v>96</v>
      </c>
      <c r="CN581" s="82">
        <v>24769.97754918546</v>
      </c>
      <c r="CO581" s="82">
        <v>52278.022581431971</v>
      </c>
      <c r="CP581" s="82">
        <v>2921485.3560000001</v>
      </c>
      <c r="CQ581" s="82">
        <v>24769.97754918546</v>
      </c>
      <c r="CR581" s="89">
        <v>24769.97754918546</v>
      </c>
      <c r="CS581" s="82">
        <v>24769.97754918546</v>
      </c>
      <c r="CT581" s="82">
        <v>52278.022581431971</v>
      </c>
      <c r="CU581" s="82">
        <v>2921485.3560000001</v>
      </c>
      <c r="CV581" s="82">
        <v>24769.97754918546</v>
      </c>
      <c r="CW581" s="82">
        <v>24769.97754918546</v>
      </c>
    </row>
    <row r="582" spans="1:101">
      <c r="A582" s="86" t="s">
        <v>1404</v>
      </c>
      <c r="B582" s="87" t="s">
        <v>1426</v>
      </c>
      <c r="C582" s="75" t="s">
        <v>2211</v>
      </c>
      <c r="D582" s="74" t="s">
        <v>2607</v>
      </c>
      <c r="E582" s="74" t="s">
        <v>1404</v>
      </c>
      <c r="F582" s="74" t="s">
        <v>1426</v>
      </c>
      <c r="G582" s="74" t="s">
        <v>523</v>
      </c>
      <c r="I582" s="74" t="s">
        <v>1426</v>
      </c>
      <c r="J582" s="74" t="s">
        <v>523</v>
      </c>
      <c r="K582" s="74" t="s">
        <v>128</v>
      </c>
      <c r="L582" s="74" t="s">
        <v>89</v>
      </c>
      <c r="M582" s="74" t="s">
        <v>1406</v>
      </c>
      <c r="N582" s="74" t="s">
        <v>523</v>
      </c>
      <c r="O582" s="76">
        <v>44862</v>
      </c>
      <c r="P582" s="76">
        <v>44469</v>
      </c>
      <c r="Q582" s="77">
        <v>2</v>
      </c>
      <c r="R582" s="74" t="s">
        <v>94</v>
      </c>
      <c r="S582" s="77">
        <v>6157417.2800000003</v>
      </c>
      <c r="T582" s="77">
        <v>6157417.2800000003</v>
      </c>
      <c r="U582" s="77">
        <v>0</v>
      </c>
      <c r="V582" s="78">
        <v>0</v>
      </c>
      <c r="W582" s="79">
        <v>1</v>
      </c>
      <c r="X582" s="77">
        <v>6157417.2800000003</v>
      </c>
      <c r="Y582" s="88">
        <v>6157417.2800000003</v>
      </c>
      <c r="Z582" s="77">
        <v>0</v>
      </c>
      <c r="AA582" s="74">
        <v>0</v>
      </c>
      <c r="AB582" s="74">
        <v>0</v>
      </c>
      <c r="AD582" s="74">
        <v>4</v>
      </c>
      <c r="AE582" s="74">
        <v>4</v>
      </c>
      <c r="AF582" s="74">
        <v>0</v>
      </c>
      <c r="AG582" s="74">
        <v>0</v>
      </c>
      <c r="AI582" s="74">
        <v>4</v>
      </c>
      <c r="AJ582" s="74">
        <v>4</v>
      </c>
      <c r="AL582" s="74">
        <v>4</v>
      </c>
      <c r="AM582" s="74" t="s">
        <v>95</v>
      </c>
      <c r="AN582" s="74">
        <v>0</v>
      </c>
      <c r="AO582" s="74" t="s">
        <v>95</v>
      </c>
      <c r="AP582" s="74" t="s">
        <v>95</v>
      </c>
      <c r="AQ582" s="74">
        <v>1</v>
      </c>
      <c r="AS582" s="74">
        <v>1</v>
      </c>
      <c r="AT582" s="74" t="s">
        <v>92</v>
      </c>
      <c r="AU582" s="74" t="s">
        <v>95</v>
      </c>
      <c r="AV582" s="74" t="s">
        <v>94</v>
      </c>
      <c r="AW582" s="77">
        <v>6157417.2800000003</v>
      </c>
      <c r="AX582" s="77">
        <v>0</v>
      </c>
      <c r="AY582" s="79">
        <v>1</v>
      </c>
      <c r="AZ582" s="77">
        <v>39933314.027712002</v>
      </c>
      <c r="BA582" s="77">
        <v>0</v>
      </c>
      <c r="BB582" s="74" t="s">
        <v>116</v>
      </c>
      <c r="BC582" s="75" t="s">
        <v>2211</v>
      </c>
      <c r="BD582" s="82">
        <v>46985.407175154061</v>
      </c>
      <c r="BE582" s="82">
        <v>0</v>
      </c>
      <c r="BF582" s="82">
        <v>0</v>
      </c>
      <c r="BG582" s="82">
        <v>46985.407175154061</v>
      </c>
      <c r="BH582" s="82">
        <v>99164.57019078944</v>
      </c>
      <c r="BI582" s="82">
        <v>0</v>
      </c>
      <c r="BJ582" s="82">
        <v>0</v>
      </c>
      <c r="BK582" s="82">
        <v>99164.57019078944</v>
      </c>
      <c r="BL582" s="82">
        <v>5541675.5520000001</v>
      </c>
      <c r="BM582" s="82">
        <v>0</v>
      </c>
      <c r="BN582" s="82">
        <v>0</v>
      </c>
      <c r="BO582" s="82">
        <v>5541675.5520000001</v>
      </c>
      <c r="BP582" s="82">
        <v>46985.407175154061</v>
      </c>
      <c r="BQ582" s="82">
        <v>0</v>
      </c>
      <c r="BR582" s="82">
        <v>0</v>
      </c>
      <c r="BS582" s="89">
        <v>46985.407175154061</v>
      </c>
      <c r="BT582" s="82">
        <v>245851.14304399362</v>
      </c>
      <c r="BU582" s="82">
        <v>0</v>
      </c>
      <c r="BV582" s="82">
        <v>0</v>
      </c>
      <c r="BW582" s="82">
        <v>245851.14304399362</v>
      </c>
      <c r="BX582" s="82">
        <v>518878.61352330574</v>
      </c>
      <c r="BY582" s="82">
        <v>0</v>
      </c>
      <c r="BZ582" s="82">
        <v>0</v>
      </c>
      <c r="CA582" s="82">
        <v>518878.61352330574</v>
      </c>
      <c r="CB582" s="82">
        <v>28996817.32584</v>
      </c>
      <c r="CC582" s="82">
        <v>0</v>
      </c>
      <c r="CD582" s="82">
        <v>0</v>
      </c>
      <c r="CE582" s="82">
        <v>28996817.32584</v>
      </c>
      <c r="CF582" s="82">
        <v>245851.14304399362</v>
      </c>
      <c r="CG582" s="82">
        <v>0</v>
      </c>
      <c r="CH582" s="82">
        <v>0</v>
      </c>
      <c r="CI582" s="82">
        <v>245851.14304399362</v>
      </c>
      <c r="CJ582" s="82" t="s">
        <v>96</v>
      </c>
      <c r="CN582" s="82">
        <v>46985.407175154061</v>
      </c>
      <c r="CO582" s="82">
        <v>99164.57019078944</v>
      </c>
      <c r="CP582" s="82">
        <v>5541675.5520000001</v>
      </c>
      <c r="CQ582" s="82">
        <v>46985.407175154061</v>
      </c>
      <c r="CR582" s="89">
        <v>46985.407175154061</v>
      </c>
      <c r="CS582" s="82">
        <v>46985.407175154061</v>
      </c>
      <c r="CT582" s="82">
        <v>99164.57019078944</v>
      </c>
      <c r="CU582" s="82">
        <v>5541675.5520000001</v>
      </c>
      <c r="CV582" s="82">
        <v>46985.407175154061</v>
      </c>
      <c r="CW582" s="82">
        <v>46985.407175154061</v>
      </c>
    </row>
    <row r="583" spans="1:101">
      <c r="A583" s="86" t="s">
        <v>1404</v>
      </c>
      <c r="B583" s="87" t="s">
        <v>1427</v>
      </c>
      <c r="C583" s="75" t="s">
        <v>2212</v>
      </c>
      <c r="D583" s="74" t="s">
        <v>2607</v>
      </c>
      <c r="E583" s="74" t="s">
        <v>1404</v>
      </c>
      <c r="F583" s="74" t="s">
        <v>1427</v>
      </c>
      <c r="G583" s="74" t="s">
        <v>523</v>
      </c>
      <c r="I583" s="74" t="s">
        <v>1427</v>
      </c>
      <c r="J583" s="74" t="s">
        <v>523</v>
      </c>
      <c r="K583" s="74" t="s">
        <v>128</v>
      </c>
      <c r="L583" s="74" t="s">
        <v>89</v>
      </c>
      <c r="M583" s="74" t="s">
        <v>1406</v>
      </c>
      <c r="N583" s="74" t="s">
        <v>523</v>
      </c>
      <c r="O583" s="76">
        <v>45291</v>
      </c>
      <c r="P583" s="76">
        <v>44469</v>
      </c>
      <c r="Q583" s="77">
        <v>3</v>
      </c>
      <c r="R583" s="74" t="s">
        <v>94</v>
      </c>
      <c r="S583" s="77">
        <v>10408031.789999999</v>
      </c>
      <c r="T583" s="77">
        <v>10408031.789999999</v>
      </c>
      <c r="U583" s="77">
        <v>0</v>
      </c>
      <c r="V583" s="78">
        <v>0</v>
      </c>
      <c r="W583" s="79">
        <v>1</v>
      </c>
      <c r="X583" s="77">
        <v>10408031.789999999</v>
      </c>
      <c r="Y583" s="88">
        <v>10408031.789999999</v>
      </c>
      <c r="Z583" s="77">
        <v>0</v>
      </c>
      <c r="AA583" s="74">
        <v>0</v>
      </c>
      <c r="AB583" s="74">
        <v>0</v>
      </c>
      <c r="AD583" s="74">
        <v>4</v>
      </c>
      <c r="AE583" s="74">
        <v>4</v>
      </c>
      <c r="AF583" s="74">
        <v>0</v>
      </c>
      <c r="AG583" s="74">
        <v>0</v>
      </c>
      <c r="AI583" s="74">
        <v>4</v>
      </c>
      <c r="AJ583" s="74">
        <v>4</v>
      </c>
      <c r="AL583" s="74">
        <v>4</v>
      </c>
      <c r="AM583" s="74" t="s">
        <v>95</v>
      </c>
      <c r="AN583" s="74">
        <v>0</v>
      </c>
      <c r="AO583" s="74" t="s">
        <v>95</v>
      </c>
      <c r="AP583" s="74" t="s">
        <v>95</v>
      </c>
      <c r="AQ583" s="74">
        <v>1</v>
      </c>
      <c r="AS583" s="74">
        <v>1</v>
      </c>
      <c r="AT583" s="74" t="s">
        <v>92</v>
      </c>
      <c r="AU583" s="74" t="s">
        <v>95</v>
      </c>
      <c r="AV583" s="74" t="s">
        <v>94</v>
      </c>
      <c r="AW583" s="77">
        <v>10408031.789999999</v>
      </c>
      <c r="AX583" s="77">
        <v>0</v>
      </c>
      <c r="AY583" s="79">
        <v>1</v>
      </c>
      <c r="AZ583" s="77">
        <v>67500249.370866001</v>
      </c>
      <c r="BA583" s="77">
        <v>0</v>
      </c>
      <c r="BB583" s="74" t="s">
        <v>116</v>
      </c>
      <c r="BC583" s="75" t="s">
        <v>2212</v>
      </c>
      <c r="BD583" s="82">
        <v>79420.573481922198</v>
      </c>
      <c r="BE583" s="82">
        <v>0</v>
      </c>
      <c r="BF583" s="82">
        <v>0</v>
      </c>
      <c r="BG583" s="82">
        <v>79420.573481922198</v>
      </c>
      <c r="BH583" s="82">
        <v>202832.1966392592</v>
      </c>
      <c r="BI583" s="82">
        <v>0</v>
      </c>
      <c r="BJ583" s="82">
        <v>0</v>
      </c>
      <c r="BK583" s="82">
        <v>202832.1966392592</v>
      </c>
      <c r="BL583" s="82">
        <v>9367228.6109999977</v>
      </c>
      <c r="BM583" s="82">
        <v>0</v>
      </c>
      <c r="BN583" s="82">
        <v>0</v>
      </c>
      <c r="BO583" s="82">
        <v>9367228.6109999977</v>
      </c>
      <c r="BP583" s="82">
        <v>79420.573481922198</v>
      </c>
      <c r="BQ583" s="82">
        <v>0</v>
      </c>
      <c r="BR583" s="82">
        <v>0</v>
      </c>
      <c r="BS583" s="89">
        <v>79420.573481922198</v>
      </c>
      <c r="BT583" s="82">
        <v>415568.1507441579</v>
      </c>
      <c r="BU583" s="82">
        <v>0</v>
      </c>
      <c r="BV583" s="82">
        <v>0</v>
      </c>
      <c r="BW583" s="82">
        <v>415568.1507441579</v>
      </c>
      <c r="BX583" s="82">
        <v>1061319.4689149237</v>
      </c>
      <c r="BY583" s="82">
        <v>0</v>
      </c>
      <c r="BZ583" s="82">
        <v>0</v>
      </c>
      <c r="CA583" s="82">
        <v>1061319.4689149237</v>
      </c>
      <c r="CB583" s="82">
        <v>49014023.707057491</v>
      </c>
      <c r="CC583" s="82">
        <v>0</v>
      </c>
      <c r="CD583" s="82">
        <v>0</v>
      </c>
      <c r="CE583" s="82">
        <v>49014023.707057491</v>
      </c>
      <c r="CF583" s="82">
        <v>415568.1507441579</v>
      </c>
      <c r="CG583" s="82">
        <v>0</v>
      </c>
      <c r="CH583" s="82">
        <v>0</v>
      </c>
      <c r="CI583" s="82">
        <v>415568.1507441579</v>
      </c>
      <c r="CJ583" s="82" t="s">
        <v>96</v>
      </c>
      <c r="CN583" s="82">
        <v>79420.573481922198</v>
      </c>
      <c r="CO583" s="82">
        <v>202832.1966392592</v>
      </c>
      <c r="CP583" s="82">
        <v>9367228.6109999977</v>
      </c>
      <c r="CQ583" s="82">
        <v>79420.573481922198</v>
      </c>
      <c r="CR583" s="89">
        <v>79420.573481922198</v>
      </c>
      <c r="CS583" s="82">
        <v>79420.573481922198</v>
      </c>
      <c r="CT583" s="82">
        <v>202832.1966392592</v>
      </c>
      <c r="CU583" s="82">
        <v>9367228.6109999977</v>
      </c>
      <c r="CV583" s="82">
        <v>79420.573481922198</v>
      </c>
      <c r="CW583" s="82">
        <v>79420.573481922198</v>
      </c>
    </row>
    <row r="584" spans="1:101">
      <c r="A584" s="86" t="s">
        <v>1404</v>
      </c>
      <c r="B584" s="87" t="s">
        <v>1428</v>
      </c>
      <c r="C584" s="75" t="s">
        <v>2213</v>
      </c>
      <c r="D584" s="74" t="s">
        <v>2607</v>
      </c>
      <c r="E584" s="74" t="s">
        <v>1404</v>
      </c>
      <c r="F584" s="74" t="s">
        <v>1428</v>
      </c>
      <c r="G584" s="74" t="s">
        <v>523</v>
      </c>
      <c r="I584" s="74" t="s">
        <v>1428</v>
      </c>
      <c r="J584" s="74" t="s">
        <v>523</v>
      </c>
      <c r="K584" s="74" t="s">
        <v>128</v>
      </c>
      <c r="L584" s="74" t="s">
        <v>89</v>
      </c>
      <c r="M584" s="74" t="s">
        <v>1406</v>
      </c>
      <c r="N584" s="74" t="s">
        <v>523</v>
      </c>
      <c r="O584" s="76">
        <v>45257</v>
      </c>
      <c r="P584" s="76">
        <v>44469</v>
      </c>
      <c r="Q584" s="77">
        <v>3</v>
      </c>
      <c r="R584" s="74" t="s">
        <v>94</v>
      </c>
      <c r="S584" s="77">
        <v>24374.7</v>
      </c>
      <c r="T584" s="77">
        <v>24374.7</v>
      </c>
      <c r="U584" s="77">
        <v>0</v>
      </c>
      <c r="V584" s="78">
        <v>0</v>
      </c>
      <c r="W584" s="79">
        <v>1</v>
      </c>
      <c r="X584" s="77">
        <v>24374.7</v>
      </c>
      <c r="Y584" s="88">
        <v>24374.7</v>
      </c>
      <c r="Z584" s="77">
        <v>0</v>
      </c>
      <c r="AA584" s="74">
        <v>0</v>
      </c>
      <c r="AB584" s="74">
        <v>0</v>
      </c>
      <c r="AD584" s="74">
        <v>4</v>
      </c>
      <c r="AE584" s="74">
        <v>4</v>
      </c>
      <c r="AF584" s="74">
        <v>0</v>
      </c>
      <c r="AG584" s="74">
        <v>0</v>
      </c>
      <c r="AI584" s="74">
        <v>4</v>
      </c>
      <c r="AJ584" s="74">
        <v>4</v>
      </c>
      <c r="AL584" s="74">
        <v>4</v>
      </c>
      <c r="AM584" s="74" t="s">
        <v>95</v>
      </c>
      <c r="AN584" s="74">
        <v>0</v>
      </c>
      <c r="AO584" s="74" t="s">
        <v>95</v>
      </c>
      <c r="AP584" s="74" t="s">
        <v>95</v>
      </c>
      <c r="AQ584" s="74">
        <v>1</v>
      </c>
      <c r="AS584" s="74">
        <v>1</v>
      </c>
      <c r="AT584" s="74" t="s">
        <v>92</v>
      </c>
      <c r="AU584" s="74" t="s">
        <v>95</v>
      </c>
      <c r="AV584" s="74" t="s">
        <v>94</v>
      </c>
      <c r="AW584" s="77">
        <v>24374.7</v>
      </c>
      <c r="AX584" s="77">
        <v>0</v>
      </c>
      <c r="AY584" s="79">
        <v>1</v>
      </c>
      <c r="AZ584" s="77">
        <v>158079.67938000002</v>
      </c>
      <c r="BA584" s="77">
        <v>0</v>
      </c>
      <c r="BB584" s="74" t="s">
        <v>116</v>
      </c>
      <c r="BC584" s="75" t="s">
        <v>2213</v>
      </c>
      <c r="BD584" s="82">
        <v>185.9960357067481</v>
      </c>
      <c r="BE584" s="82">
        <v>0</v>
      </c>
      <c r="BF584" s="82">
        <v>0</v>
      </c>
      <c r="BG584" s="82">
        <v>185.9960357067481</v>
      </c>
      <c r="BH584" s="82">
        <v>475.01526159567487</v>
      </c>
      <c r="BI584" s="82">
        <v>0</v>
      </c>
      <c r="BJ584" s="82">
        <v>0</v>
      </c>
      <c r="BK584" s="82">
        <v>475.01526159567487</v>
      </c>
      <c r="BL584" s="82">
        <v>21937.230000000003</v>
      </c>
      <c r="BM584" s="82">
        <v>0</v>
      </c>
      <c r="BN584" s="82">
        <v>0</v>
      </c>
      <c r="BO584" s="82">
        <v>21937.230000000003</v>
      </c>
      <c r="BP584" s="82">
        <v>185.9960357067481</v>
      </c>
      <c r="BQ584" s="82">
        <v>0</v>
      </c>
      <c r="BR584" s="82">
        <v>0</v>
      </c>
      <c r="BS584" s="89">
        <v>185.9960357067481</v>
      </c>
      <c r="BT584" s="82">
        <v>973.22425683555946</v>
      </c>
      <c r="BU584" s="82">
        <v>0</v>
      </c>
      <c r="BV584" s="82">
        <v>0</v>
      </c>
      <c r="BW584" s="82">
        <v>973.22425683555946</v>
      </c>
      <c r="BX584" s="82">
        <v>2485.5173562993687</v>
      </c>
      <c r="BY584" s="82">
        <v>0</v>
      </c>
      <c r="BZ584" s="82">
        <v>0</v>
      </c>
      <c r="CA584" s="82">
        <v>2485.5173562993687</v>
      </c>
      <c r="CB584" s="82">
        <v>114786.55597500001</v>
      </c>
      <c r="CC584" s="82">
        <v>0</v>
      </c>
      <c r="CD584" s="82">
        <v>0</v>
      </c>
      <c r="CE584" s="82">
        <v>114786.55597500001</v>
      </c>
      <c r="CF584" s="82">
        <v>973.22425683555946</v>
      </c>
      <c r="CG584" s="82">
        <v>0</v>
      </c>
      <c r="CH584" s="82">
        <v>0</v>
      </c>
      <c r="CI584" s="82">
        <v>973.22425683555946</v>
      </c>
      <c r="CJ584" s="82" t="s">
        <v>96</v>
      </c>
      <c r="CN584" s="82">
        <v>185.9960357067481</v>
      </c>
      <c r="CO584" s="82">
        <v>475.01526159567487</v>
      </c>
      <c r="CP584" s="82">
        <v>21937.230000000003</v>
      </c>
      <c r="CQ584" s="82">
        <v>185.9960357067481</v>
      </c>
      <c r="CR584" s="89">
        <v>185.9960357067481</v>
      </c>
      <c r="CS584" s="82">
        <v>185.9960357067481</v>
      </c>
      <c r="CT584" s="82">
        <v>475.01526159567487</v>
      </c>
      <c r="CU584" s="82">
        <v>21937.230000000003</v>
      </c>
      <c r="CV584" s="82">
        <v>185.9960357067481</v>
      </c>
      <c r="CW584" s="82">
        <v>185.9960357067481</v>
      </c>
    </row>
    <row r="585" spans="1:101">
      <c r="A585" s="86" t="s">
        <v>1404</v>
      </c>
      <c r="B585" s="87" t="s">
        <v>1429</v>
      </c>
      <c r="C585" s="75" t="s">
        <v>2214</v>
      </c>
      <c r="D585" s="74" t="s">
        <v>2607</v>
      </c>
      <c r="E585" s="74" t="s">
        <v>1404</v>
      </c>
      <c r="F585" s="74" t="s">
        <v>1429</v>
      </c>
      <c r="G585" s="74" t="s">
        <v>523</v>
      </c>
      <c r="I585" s="74" t="s">
        <v>1429</v>
      </c>
      <c r="J585" s="74" t="s">
        <v>523</v>
      </c>
      <c r="K585" s="74" t="s">
        <v>128</v>
      </c>
      <c r="L585" s="74" t="s">
        <v>89</v>
      </c>
      <c r="M585" s="74" t="s">
        <v>1406</v>
      </c>
      <c r="N585" s="74" t="s">
        <v>523</v>
      </c>
      <c r="O585" s="76">
        <v>45007</v>
      </c>
      <c r="P585" s="76">
        <v>44469</v>
      </c>
      <c r="Q585" s="77">
        <v>2</v>
      </c>
      <c r="R585" s="74" t="s">
        <v>94</v>
      </c>
      <c r="S585" s="77">
        <v>2657.79</v>
      </c>
      <c r="T585" s="77">
        <v>2657.79</v>
      </c>
      <c r="U585" s="77">
        <v>0</v>
      </c>
      <c r="V585" s="78">
        <v>0</v>
      </c>
      <c r="W585" s="79">
        <v>1</v>
      </c>
      <c r="X585" s="77">
        <v>2657.79</v>
      </c>
      <c r="Y585" s="88">
        <v>2657.79</v>
      </c>
      <c r="Z585" s="77">
        <v>0</v>
      </c>
      <c r="AA585" s="74">
        <v>0</v>
      </c>
      <c r="AB585" s="74">
        <v>0</v>
      </c>
      <c r="AD585" s="74">
        <v>4</v>
      </c>
      <c r="AE585" s="74">
        <v>4</v>
      </c>
      <c r="AF585" s="74">
        <v>0</v>
      </c>
      <c r="AG585" s="74">
        <v>0</v>
      </c>
      <c r="AI585" s="74">
        <v>4</v>
      </c>
      <c r="AJ585" s="74">
        <v>4</v>
      </c>
      <c r="AL585" s="74">
        <v>4</v>
      </c>
      <c r="AM585" s="74" t="s">
        <v>95</v>
      </c>
      <c r="AN585" s="74">
        <v>0</v>
      </c>
      <c r="AO585" s="74" t="s">
        <v>95</v>
      </c>
      <c r="AP585" s="74" t="s">
        <v>95</v>
      </c>
      <c r="AQ585" s="74">
        <v>1</v>
      </c>
      <c r="AS585" s="74">
        <v>1</v>
      </c>
      <c r="AT585" s="74" t="s">
        <v>92</v>
      </c>
      <c r="AU585" s="74" t="s">
        <v>95</v>
      </c>
      <c r="AV585" s="74" t="s">
        <v>94</v>
      </c>
      <c r="AW585" s="77">
        <v>2657.79</v>
      </c>
      <c r="AX585" s="77">
        <v>0</v>
      </c>
      <c r="AY585" s="79">
        <v>1</v>
      </c>
      <c r="AZ585" s="77">
        <v>17236.831266000001</v>
      </c>
      <c r="BA585" s="77">
        <v>0</v>
      </c>
      <c r="BB585" s="74" t="s">
        <v>116</v>
      </c>
      <c r="BC585" s="75" t="s">
        <v>2214</v>
      </c>
      <c r="BD585" s="82">
        <v>20.280799506908313</v>
      </c>
      <c r="BE585" s="82">
        <v>0</v>
      </c>
      <c r="BF585" s="82">
        <v>0</v>
      </c>
      <c r="BG585" s="82">
        <v>20.280799506908313</v>
      </c>
      <c r="BH585" s="82">
        <v>42.803433813629447</v>
      </c>
      <c r="BI585" s="82">
        <v>0</v>
      </c>
      <c r="BJ585" s="82">
        <v>0</v>
      </c>
      <c r="BK585" s="82">
        <v>42.803433813629447</v>
      </c>
      <c r="BL585" s="82">
        <v>2392.0109999999995</v>
      </c>
      <c r="BM585" s="82">
        <v>0</v>
      </c>
      <c r="BN585" s="82">
        <v>0</v>
      </c>
      <c r="BO585" s="82">
        <v>2392.0109999999995</v>
      </c>
      <c r="BP585" s="82">
        <v>20.280799506908313</v>
      </c>
      <c r="BQ585" s="82">
        <v>0</v>
      </c>
      <c r="BR585" s="82">
        <v>0</v>
      </c>
      <c r="BS585" s="89">
        <v>20.280799506908313</v>
      </c>
      <c r="BT585" s="82">
        <v>106.11928341989774</v>
      </c>
      <c r="BU585" s="82">
        <v>0</v>
      </c>
      <c r="BV585" s="82">
        <v>0</v>
      </c>
      <c r="BW585" s="82">
        <v>106.11928341989774</v>
      </c>
      <c r="BX585" s="82">
        <v>223.96896742981608</v>
      </c>
      <c r="BY585" s="82">
        <v>0</v>
      </c>
      <c r="BZ585" s="82">
        <v>0</v>
      </c>
      <c r="CA585" s="82">
        <v>223.96896742981608</v>
      </c>
      <c r="CB585" s="82">
        <v>12516.197557499998</v>
      </c>
      <c r="CC585" s="82">
        <v>0</v>
      </c>
      <c r="CD585" s="82">
        <v>0</v>
      </c>
      <c r="CE585" s="82">
        <v>12516.197557499998</v>
      </c>
      <c r="CF585" s="82">
        <v>106.11928341989774</v>
      </c>
      <c r="CG585" s="82">
        <v>0</v>
      </c>
      <c r="CH585" s="82">
        <v>0</v>
      </c>
      <c r="CI585" s="82">
        <v>106.11928341989774</v>
      </c>
      <c r="CJ585" s="82" t="s">
        <v>96</v>
      </c>
      <c r="CN585" s="82">
        <v>20.280799506908313</v>
      </c>
      <c r="CO585" s="82">
        <v>42.803433813629447</v>
      </c>
      <c r="CP585" s="82">
        <v>2392.0109999999995</v>
      </c>
      <c r="CQ585" s="82">
        <v>20.280799506908313</v>
      </c>
      <c r="CR585" s="89">
        <v>20.280799506908313</v>
      </c>
      <c r="CS585" s="82">
        <v>20.280799506908313</v>
      </c>
      <c r="CT585" s="82">
        <v>42.803433813629447</v>
      </c>
      <c r="CU585" s="82">
        <v>2392.0109999999995</v>
      </c>
      <c r="CV585" s="82">
        <v>20.280799506908313</v>
      </c>
      <c r="CW585" s="82">
        <v>20.280799506908313</v>
      </c>
    </row>
    <row r="586" spans="1:101">
      <c r="A586" s="86" t="s">
        <v>1404</v>
      </c>
      <c r="B586" s="87" t="s">
        <v>1430</v>
      </c>
      <c r="C586" s="75" t="s">
        <v>2215</v>
      </c>
      <c r="D586" s="74" t="s">
        <v>2607</v>
      </c>
      <c r="E586" s="74" t="s">
        <v>1404</v>
      </c>
      <c r="F586" s="74" t="s">
        <v>1430</v>
      </c>
      <c r="G586" s="74" t="s">
        <v>523</v>
      </c>
      <c r="I586" s="74" t="s">
        <v>1430</v>
      </c>
      <c r="J586" s="74" t="s">
        <v>523</v>
      </c>
      <c r="K586" s="74" t="s">
        <v>128</v>
      </c>
      <c r="L586" s="74" t="s">
        <v>89</v>
      </c>
      <c r="M586" s="74" t="s">
        <v>1406</v>
      </c>
      <c r="N586" s="74" t="s">
        <v>523</v>
      </c>
      <c r="O586" s="76">
        <v>45306</v>
      </c>
      <c r="P586" s="76">
        <v>44469</v>
      </c>
      <c r="Q586" s="77">
        <v>3</v>
      </c>
      <c r="R586" s="74" t="s">
        <v>94</v>
      </c>
      <c r="S586" s="77">
        <v>23146.07</v>
      </c>
      <c r="T586" s="77">
        <v>23146.07</v>
      </c>
      <c r="U586" s="77">
        <v>0</v>
      </c>
      <c r="V586" s="78">
        <v>0</v>
      </c>
      <c r="W586" s="79">
        <v>1</v>
      </c>
      <c r="X586" s="77">
        <v>23146.07</v>
      </c>
      <c r="Y586" s="88">
        <v>23146.07</v>
      </c>
      <c r="Z586" s="77">
        <v>0</v>
      </c>
      <c r="AA586" s="74">
        <v>0</v>
      </c>
      <c r="AB586" s="74">
        <v>0</v>
      </c>
      <c r="AD586" s="74">
        <v>4</v>
      </c>
      <c r="AE586" s="74">
        <v>4</v>
      </c>
      <c r="AF586" s="74">
        <v>0</v>
      </c>
      <c r="AG586" s="74">
        <v>0</v>
      </c>
      <c r="AI586" s="74">
        <v>4</v>
      </c>
      <c r="AJ586" s="74">
        <v>4</v>
      </c>
      <c r="AL586" s="74">
        <v>4</v>
      </c>
      <c r="AM586" s="74" t="s">
        <v>95</v>
      </c>
      <c r="AN586" s="74">
        <v>0</v>
      </c>
      <c r="AO586" s="74" t="s">
        <v>95</v>
      </c>
      <c r="AP586" s="74" t="s">
        <v>95</v>
      </c>
      <c r="AQ586" s="74">
        <v>1</v>
      </c>
      <c r="AS586" s="74">
        <v>1</v>
      </c>
      <c r="AT586" s="74" t="s">
        <v>92</v>
      </c>
      <c r="AU586" s="74" t="s">
        <v>95</v>
      </c>
      <c r="AV586" s="74" t="s">
        <v>94</v>
      </c>
      <c r="AW586" s="77">
        <v>23146.07</v>
      </c>
      <c r="AX586" s="77">
        <v>0</v>
      </c>
      <c r="AY586" s="79">
        <v>1</v>
      </c>
      <c r="AZ586" s="77">
        <v>150111.52237799999</v>
      </c>
      <c r="BA586" s="77">
        <v>0</v>
      </c>
      <c r="BB586" s="74" t="s">
        <v>116</v>
      </c>
      <c r="BC586" s="75" t="s">
        <v>2215</v>
      </c>
      <c r="BD586" s="82">
        <v>176.62072813987007</v>
      </c>
      <c r="BE586" s="82">
        <v>0</v>
      </c>
      <c r="BF586" s="82">
        <v>0</v>
      </c>
      <c r="BG586" s="82">
        <v>176.62072813987007</v>
      </c>
      <c r="BH586" s="82">
        <v>451.07166430609618</v>
      </c>
      <c r="BI586" s="82">
        <v>0</v>
      </c>
      <c r="BJ586" s="82">
        <v>0</v>
      </c>
      <c r="BK586" s="82">
        <v>451.07166430609618</v>
      </c>
      <c r="BL586" s="82">
        <v>20831.463</v>
      </c>
      <c r="BM586" s="82">
        <v>0</v>
      </c>
      <c r="BN586" s="82">
        <v>0</v>
      </c>
      <c r="BO586" s="82">
        <v>20831.463</v>
      </c>
      <c r="BP586" s="82">
        <v>176.62072813987007</v>
      </c>
      <c r="BQ586" s="82">
        <v>0</v>
      </c>
      <c r="BR586" s="82">
        <v>0</v>
      </c>
      <c r="BS586" s="89">
        <v>176.62072813987007</v>
      </c>
      <c r="BT586" s="82">
        <v>924.16795999187013</v>
      </c>
      <c r="BU586" s="82">
        <v>0</v>
      </c>
      <c r="BV586" s="82">
        <v>0</v>
      </c>
      <c r="BW586" s="82">
        <v>924.16795999187013</v>
      </c>
      <c r="BX586" s="82">
        <v>2360.2324834816482</v>
      </c>
      <c r="BY586" s="82">
        <v>0</v>
      </c>
      <c r="BZ586" s="82">
        <v>0</v>
      </c>
      <c r="CA586" s="82">
        <v>2360.2324834816482</v>
      </c>
      <c r="CB586" s="82">
        <v>109000.63014749999</v>
      </c>
      <c r="CC586" s="82">
        <v>0</v>
      </c>
      <c r="CD586" s="82">
        <v>0</v>
      </c>
      <c r="CE586" s="82">
        <v>109000.63014749999</v>
      </c>
      <c r="CF586" s="82">
        <v>924.16795999187013</v>
      </c>
      <c r="CG586" s="82">
        <v>0</v>
      </c>
      <c r="CH586" s="82">
        <v>0</v>
      </c>
      <c r="CI586" s="82">
        <v>924.16795999187013</v>
      </c>
      <c r="CJ586" s="82" t="s">
        <v>96</v>
      </c>
      <c r="CN586" s="82">
        <v>176.62072813987007</v>
      </c>
      <c r="CO586" s="82">
        <v>451.07166430609618</v>
      </c>
      <c r="CP586" s="82">
        <v>20831.463</v>
      </c>
      <c r="CQ586" s="82">
        <v>176.62072813987007</v>
      </c>
      <c r="CR586" s="89">
        <v>176.62072813987007</v>
      </c>
      <c r="CS586" s="82">
        <v>176.62072813987007</v>
      </c>
      <c r="CT586" s="82">
        <v>451.07166430609618</v>
      </c>
      <c r="CU586" s="82">
        <v>20831.463</v>
      </c>
      <c r="CV586" s="82">
        <v>176.62072813987007</v>
      </c>
      <c r="CW586" s="82">
        <v>176.62072813987007</v>
      </c>
    </row>
    <row r="587" spans="1:101">
      <c r="A587" s="86" t="s">
        <v>1404</v>
      </c>
      <c r="B587" s="87" t="s">
        <v>1431</v>
      </c>
      <c r="C587" s="75" t="s">
        <v>2216</v>
      </c>
      <c r="D587" s="74" t="s">
        <v>2607</v>
      </c>
      <c r="E587" s="74" t="s">
        <v>1404</v>
      </c>
      <c r="F587" s="74" t="s">
        <v>1431</v>
      </c>
      <c r="G587" s="74" t="s">
        <v>523</v>
      </c>
      <c r="I587" s="74" t="s">
        <v>1431</v>
      </c>
      <c r="J587" s="74" t="s">
        <v>523</v>
      </c>
      <c r="K587" s="74" t="s">
        <v>128</v>
      </c>
      <c r="L587" s="74" t="s">
        <v>89</v>
      </c>
      <c r="M587" s="74" t="s">
        <v>1406</v>
      </c>
      <c r="N587" s="74" t="s">
        <v>523</v>
      </c>
      <c r="O587" s="76">
        <v>45227</v>
      </c>
      <c r="P587" s="76">
        <v>44469</v>
      </c>
      <c r="Q587" s="77">
        <v>3</v>
      </c>
      <c r="R587" s="74" t="s">
        <v>94</v>
      </c>
      <c r="S587" s="77">
        <v>16601.39</v>
      </c>
      <c r="T587" s="77">
        <v>16601.39</v>
      </c>
      <c r="U587" s="77">
        <v>0</v>
      </c>
      <c r="V587" s="78">
        <v>0</v>
      </c>
      <c r="W587" s="79">
        <v>1</v>
      </c>
      <c r="X587" s="77">
        <v>16601.39</v>
      </c>
      <c r="Y587" s="88">
        <v>16601.39</v>
      </c>
      <c r="Z587" s="77">
        <v>0</v>
      </c>
      <c r="AA587" s="74">
        <v>0</v>
      </c>
      <c r="AB587" s="74">
        <v>0</v>
      </c>
      <c r="AD587" s="74">
        <v>4</v>
      </c>
      <c r="AE587" s="74">
        <v>4</v>
      </c>
      <c r="AF587" s="74">
        <v>0</v>
      </c>
      <c r="AG587" s="74">
        <v>0</v>
      </c>
      <c r="AI587" s="74">
        <v>4</v>
      </c>
      <c r="AJ587" s="74">
        <v>4</v>
      </c>
      <c r="AL587" s="74">
        <v>4</v>
      </c>
      <c r="AM587" s="74" t="s">
        <v>95</v>
      </c>
      <c r="AN587" s="74">
        <v>0</v>
      </c>
      <c r="AO587" s="74" t="s">
        <v>95</v>
      </c>
      <c r="AP587" s="74" t="s">
        <v>95</v>
      </c>
      <c r="AQ587" s="74">
        <v>1</v>
      </c>
      <c r="AS587" s="74">
        <v>1</v>
      </c>
      <c r="AT587" s="74" t="s">
        <v>92</v>
      </c>
      <c r="AU587" s="74" t="s">
        <v>95</v>
      </c>
      <c r="AV587" s="74" t="s">
        <v>94</v>
      </c>
      <c r="AW587" s="77">
        <v>16601.39</v>
      </c>
      <c r="AX587" s="77">
        <v>0</v>
      </c>
      <c r="AY587" s="79">
        <v>1</v>
      </c>
      <c r="AZ587" s="77">
        <v>107666.654706</v>
      </c>
      <c r="BA587" s="77">
        <v>0</v>
      </c>
      <c r="BB587" s="74" t="s">
        <v>116</v>
      </c>
      <c r="BC587" s="75" t="s">
        <v>2216</v>
      </c>
      <c r="BD587" s="82">
        <v>126.68023512993598</v>
      </c>
      <c r="BE587" s="82">
        <v>0</v>
      </c>
      <c r="BF587" s="82">
        <v>0</v>
      </c>
      <c r="BG587" s="82">
        <v>126.68023512993598</v>
      </c>
      <c r="BH587" s="82">
        <v>323.52864296593691</v>
      </c>
      <c r="BI587" s="82">
        <v>0</v>
      </c>
      <c r="BJ587" s="82">
        <v>0</v>
      </c>
      <c r="BK587" s="82">
        <v>323.52864296593691</v>
      </c>
      <c r="BL587" s="82">
        <v>14941.250999999998</v>
      </c>
      <c r="BM587" s="82">
        <v>0</v>
      </c>
      <c r="BN587" s="82">
        <v>0</v>
      </c>
      <c r="BO587" s="82">
        <v>14941.250999999998</v>
      </c>
      <c r="BP587" s="82">
        <v>126.68023512993598</v>
      </c>
      <c r="BQ587" s="82">
        <v>0</v>
      </c>
      <c r="BR587" s="82">
        <v>0</v>
      </c>
      <c r="BS587" s="89">
        <v>126.68023512993598</v>
      </c>
      <c r="BT587" s="82">
        <v>662.85433031739001</v>
      </c>
      <c r="BU587" s="82">
        <v>0</v>
      </c>
      <c r="BV587" s="82">
        <v>0</v>
      </c>
      <c r="BW587" s="82">
        <v>662.85433031739001</v>
      </c>
      <c r="BX587" s="82">
        <v>1692.8636243192648</v>
      </c>
      <c r="BY587" s="82">
        <v>0</v>
      </c>
      <c r="BZ587" s="82">
        <v>0</v>
      </c>
      <c r="CA587" s="82">
        <v>1692.8636243192648</v>
      </c>
      <c r="CB587" s="82">
        <v>78180.095857499997</v>
      </c>
      <c r="CC587" s="82">
        <v>0</v>
      </c>
      <c r="CD587" s="82">
        <v>0</v>
      </c>
      <c r="CE587" s="82">
        <v>78180.095857499997</v>
      </c>
      <c r="CF587" s="82">
        <v>662.85433031739001</v>
      </c>
      <c r="CG587" s="82">
        <v>0</v>
      </c>
      <c r="CH587" s="82">
        <v>0</v>
      </c>
      <c r="CI587" s="82">
        <v>662.85433031739001</v>
      </c>
      <c r="CJ587" s="82" t="s">
        <v>96</v>
      </c>
      <c r="CN587" s="82">
        <v>126.68023512993598</v>
      </c>
      <c r="CO587" s="82">
        <v>323.52864296593691</v>
      </c>
      <c r="CP587" s="82">
        <v>14941.250999999998</v>
      </c>
      <c r="CQ587" s="82">
        <v>126.68023512993598</v>
      </c>
      <c r="CR587" s="89">
        <v>126.68023512993598</v>
      </c>
      <c r="CS587" s="82">
        <v>126.68023512993598</v>
      </c>
      <c r="CT587" s="82">
        <v>323.52864296593691</v>
      </c>
      <c r="CU587" s="82">
        <v>14941.250999999998</v>
      </c>
      <c r="CV587" s="82">
        <v>126.68023512993598</v>
      </c>
      <c r="CW587" s="82">
        <v>126.68023512993598</v>
      </c>
    </row>
    <row r="588" spans="1:101">
      <c r="A588" s="86" t="s">
        <v>1404</v>
      </c>
      <c r="B588" s="87" t="s">
        <v>1432</v>
      </c>
      <c r="C588" s="75" t="s">
        <v>2217</v>
      </c>
      <c r="D588" s="74" t="s">
        <v>2607</v>
      </c>
      <c r="E588" s="74" t="s">
        <v>1404</v>
      </c>
      <c r="F588" s="74" t="s">
        <v>1432</v>
      </c>
      <c r="G588" s="74" t="s">
        <v>523</v>
      </c>
      <c r="I588" s="74" t="s">
        <v>1432</v>
      </c>
      <c r="J588" s="74" t="s">
        <v>523</v>
      </c>
      <c r="K588" s="74" t="s">
        <v>128</v>
      </c>
      <c r="L588" s="74" t="s">
        <v>89</v>
      </c>
      <c r="M588" s="74" t="s">
        <v>1406</v>
      </c>
      <c r="N588" s="74" t="s">
        <v>523</v>
      </c>
      <c r="O588" s="76">
        <v>45257</v>
      </c>
      <c r="P588" s="76">
        <v>44469</v>
      </c>
      <c r="Q588" s="77">
        <v>3</v>
      </c>
      <c r="R588" s="74" t="s">
        <v>94</v>
      </c>
      <c r="S588" s="77">
        <v>13480.06</v>
      </c>
      <c r="T588" s="77">
        <v>13480.06</v>
      </c>
      <c r="U588" s="77">
        <v>0</v>
      </c>
      <c r="V588" s="78">
        <v>0</v>
      </c>
      <c r="W588" s="79">
        <v>1</v>
      </c>
      <c r="X588" s="77">
        <v>13480.06</v>
      </c>
      <c r="Y588" s="88">
        <v>13480.06</v>
      </c>
      <c r="Z588" s="77">
        <v>0</v>
      </c>
      <c r="AA588" s="74">
        <v>0</v>
      </c>
      <c r="AB588" s="74">
        <v>0</v>
      </c>
      <c r="AD588" s="74">
        <v>4</v>
      </c>
      <c r="AE588" s="74">
        <v>4</v>
      </c>
      <c r="AF588" s="74">
        <v>0</v>
      </c>
      <c r="AG588" s="74">
        <v>0</v>
      </c>
      <c r="AI588" s="74">
        <v>4</v>
      </c>
      <c r="AJ588" s="74">
        <v>4</v>
      </c>
      <c r="AL588" s="74">
        <v>4</v>
      </c>
      <c r="AM588" s="74" t="s">
        <v>95</v>
      </c>
      <c r="AN588" s="74">
        <v>0</v>
      </c>
      <c r="AO588" s="74" t="s">
        <v>95</v>
      </c>
      <c r="AP588" s="74" t="s">
        <v>95</v>
      </c>
      <c r="AQ588" s="74">
        <v>1</v>
      </c>
      <c r="AS588" s="74">
        <v>1</v>
      </c>
      <c r="AT588" s="74" t="s">
        <v>92</v>
      </c>
      <c r="AU588" s="74" t="s">
        <v>95</v>
      </c>
      <c r="AV588" s="74" t="s">
        <v>94</v>
      </c>
      <c r="AW588" s="77">
        <v>13480.06</v>
      </c>
      <c r="AX588" s="77">
        <v>0</v>
      </c>
      <c r="AY588" s="79">
        <v>1</v>
      </c>
      <c r="AZ588" s="77">
        <v>87423.581124000004</v>
      </c>
      <c r="BA588" s="77">
        <v>0</v>
      </c>
      <c r="BB588" s="74" t="s">
        <v>116</v>
      </c>
      <c r="BC588" s="75" t="s">
        <v>2217</v>
      </c>
      <c r="BD588" s="82">
        <v>102.86230070889515</v>
      </c>
      <c r="BE588" s="82">
        <v>0</v>
      </c>
      <c r="BF588" s="82">
        <v>0</v>
      </c>
      <c r="BG588" s="82">
        <v>102.86230070889515</v>
      </c>
      <c r="BH588" s="82">
        <v>262.70002204028737</v>
      </c>
      <c r="BI588" s="82">
        <v>0</v>
      </c>
      <c r="BJ588" s="82">
        <v>0</v>
      </c>
      <c r="BK588" s="82">
        <v>262.70002204028737</v>
      </c>
      <c r="BL588" s="82">
        <v>12132.054</v>
      </c>
      <c r="BM588" s="82">
        <v>0</v>
      </c>
      <c r="BN588" s="82">
        <v>0</v>
      </c>
      <c r="BO588" s="82">
        <v>12132.054</v>
      </c>
      <c r="BP588" s="82">
        <v>102.86230070889515</v>
      </c>
      <c r="BQ588" s="82">
        <v>0</v>
      </c>
      <c r="BR588" s="82">
        <v>0</v>
      </c>
      <c r="BS588" s="89">
        <v>102.86230070889515</v>
      </c>
      <c r="BT588" s="82">
        <v>538.22698845929381</v>
      </c>
      <c r="BU588" s="82">
        <v>0</v>
      </c>
      <c r="BV588" s="82">
        <v>0</v>
      </c>
      <c r="BW588" s="82">
        <v>538.22698845929381</v>
      </c>
      <c r="BX588" s="82">
        <v>1374.5778653258037</v>
      </c>
      <c r="BY588" s="82">
        <v>0</v>
      </c>
      <c r="BZ588" s="82">
        <v>0</v>
      </c>
      <c r="CA588" s="82">
        <v>1374.5778653258037</v>
      </c>
      <c r="CB588" s="82">
        <v>63480.972555</v>
      </c>
      <c r="CC588" s="82">
        <v>0</v>
      </c>
      <c r="CD588" s="82">
        <v>0</v>
      </c>
      <c r="CE588" s="82">
        <v>63480.972555</v>
      </c>
      <c r="CF588" s="82">
        <v>538.22698845929381</v>
      </c>
      <c r="CG588" s="82">
        <v>0</v>
      </c>
      <c r="CH588" s="82">
        <v>0</v>
      </c>
      <c r="CI588" s="82">
        <v>538.22698845929381</v>
      </c>
      <c r="CJ588" s="82" t="s">
        <v>96</v>
      </c>
      <c r="CN588" s="82">
        <v>102.86230070889515</v>
      </c>
      <c r="CO588" s="82">
        <v>262.70002204028737</v>
      </c>
      <c r="CP588" s="82">
        <v>12132.054</v>
      </c>
      <c r="CQ588" s="82">
        <v>102.86230070889515</v>
      </c>
      <c r="CR588" s="89">
        <v>102.86230070889515</v>
      </c>
      <c r="CS588" s="82">
        <v>102.86230070889515</v>
      </c>
      <c r="CT588" s="82">
        <v>262.70002204028737</v>
      </c>
      <c r="CU588" s="82">
        <v>12132.054</v>
      </c>
      <c r="CV588" s="82">
        <v>102.86230070889515</v>
      </c>
      <c r="CW588" s="82">
        <v>102.86230070889515</v>
      </c>
    </row>
    <row r="589" spans="1:101">
      <c r="A589" s="86" t="s">
        <v>1404</v>
      </c>
      <c r="B589" s="87" t="s">
        <v>1433</v>
      </c>
      <c r="C589" s="75" t="s">
        <v>2218</v>
      </c>
      <c r="D589" s="74" t="s">
        <v>2607</v>
      </c>
      <c r="E589" s="74" t="s">
        <v>1404</v>
      </c>
      <c r="F589" s="74" t="s">
        <v>1433</v>
      </c>
      <c r="G589" s="74" t="s">
        <v>523</v>
      </c>
      <c r="I589" s="74" t="s">
        <v>1433</v>
      </c>
      <c r="J589" s="74" t="s">
        <v>523</v>
      </c>
      <c r="K589" s="74" t="s">
        <v>128</v>
      </c>
      <c r="L589" s="74" t="s">
        <v>89</v>
      </c>
      <c r="M589" s="74" t="s">
        <v>1406</v>
      </c>
      <c r="N589" s="74" t="s">
        <v>523</v>
      </c>
      <c r="O589" s="76">
        <v>45257</v>
      </c>
      <c r="P589" s="76">
        <v>44469</v>
      </c>
      <c r="Q589" s="77">
        <v>3</v>
      </c>
      <c r="R589" s="74" t="s">
        <v>94</v>
      </c>
      <c r="S589" s="77">
        <v>20435.349999999999</v>
      </c>
      <c r="T589" s="77">
        <v>20435.349999999999</v>
      </c>
      <c r="U589" s="77">
        <v>0</v>
      </c>
      <c r="V589" s="78">
        <v>0</v>
      </c>
      <c r="W589" s="79">
        <v>1</v>
      </c>
      <c r="X589" s="77">
        <v>20435.349999999999</v>
      </c>
      <c r="Y589" s="88">
        <v>20435.349999999999</v>
      </c>
      <c r="Z589" s="77">
        <v>0</v>
      </c>
      <c r="AA589" s="74">
        <v>0</v>
      </c>
      <c r="AB589" s="74">
        <v>0</v>
      </c>
      <c r="AD589" s="74">
        <v>4</v>
      </c>
      <c r="AE589" s="74">
        <v>4</v>
      </c>
      <c r="AF589" s="74">
        <v>0</v>
      </c>
      <c r="AG589" s="74">
        <v>0</v>
      </c>
      <c r="AI589" s="74">
        <v>4</v>
      </c>
      <c r="AJ589" s="74">
        <v>4</v>
      </c>
      <c r="AL589" s="74">
        <v>4</v>
      </c>
      <c r="AM589" s="74" t="s">
        <v>95</v>
      </c>
      <c r="AN589" s="74">
        <v>0</v>
      </c>
      <c r="AO589" s="74" t="s">
        <v>95</v>
      </c>
      <c r="AP589" s="74" t="s">
        <v>95</v>
      </c>
      <c r="AQ589" s="74">
        <v>1</v>
      </c>
      <c r="AS589" s="74">
        <v>1</v>
      </c>
      <c r="AT589" s="74" t="s">
        <v>92</v>
      </c>
      <c r="AU589" s="74" t="s">
        <v>95</v>
      </c>
      <c r="AV589" s="74" t="s">
        <v>94</v>
      </c>
      <c r="AW589" s="77">
        <v>20435.349999999999</v>
      </c>
      <c r="AX589" s="77">
        <v>0</v>
      </c>
      <c r="AY589" s="79">
        <v>1</v>
      </c>
      <c r="AZ589" s="77">
        <v>132531.41889</v>
      </c>
      <c r="BA589" s="77">
        <v>0</v>
      </c>
      <c r="BB589" s="74" t="s">
        <v>116</v>
      </c>
      <c r="BC589" s="75" t="s">
        <v>2218</v>
      </c>
      <c r="BD589" s="82">
        <v>155.93603565499859</v>
      </c>
      <c r="BE589" s="82">
        <v>0</v>
      </c>
      <c r="BF589" s="82">
        <v>0</v>
      </c>
      <c r="BG589" s="82">
        <v>155.93603565499859</v>
      </c>
      <c r="BH589" s="82">
        <v>398.2450297254602</v>
      </c>
      <c r="BI589" s="82">
        <v>0</v>
      </c>
      <c r="BJ589" s="82">
        <v>0</v>
      </c>
      <c r="BK589" s="82">
        <v>398.2450297254602</v>
      </c>
      <c r="BL589" s="82">
        <v>18391.814999999999</v>
      </c>
      <c r="BM589" s="82">
        <v>0</v>
      </c>
      <c r="BN589" s="82">
        <v>0</v>
      </c>
      <c r="BO589" s="82">
        <v>18391.814999999999</v>
      </c>
      <c r="BP589" s="82">
        <v>155.93603565499859</v>
      </c>
      <c r="BQ589" s="82">
        <v>0</v>
      </c>
      <c r="BR589" s="82">
        <v>0</v>
      </c>
      <c r="BS589" s="89">
        <v>155.93603565499859</v>
      </c>
      <c r="BT589" s="82">
        <v>815.93530656478015</v>
      </c>
      <c r="BU589" s="82">
        <v>0</v>
      </c>
      <c r="BV589" s="82">
        <v>0</v>
      </c>
      <c r="BW589" s="82">
        <v>815.93530656478015</v>
      </c>
      <c r="BX589" s="82">
        <v>2083.8171180384707</v>
      </c>
      <c r="BY589" s="82">
        <v>0</v>
      </c>
      <c r="BZ589" s="82">
        <v>0</v>
      </c>
      <c r="CA589" s="82">
        <v>2083.8171180384707</v>
      </c>
      <c r="CB589" s="82">
        <v>96235.171987499998</v>
      </c>
      <c r="CC589" s="82">
        <v>0</v>
      </c>
      <c r="CD589" s="82">
        <v>0</v>
      </c>
      <c r="CE589" s="82">
        <v>96235.171987499998</v>
      </c>
      <c r="CF589" s="82">
        <v>815.93530656478015</v>
      </c>
      <c r="CG589" s="82">
        <v>0</v>
      </c>
      <c r="CH589" s="82">
        <v>0</v>
      </c>
      <c r="CI589" s="82">
        <v>815.93530656478015</v>
      </c>
      <c r="CJ589" s="82" t="s">
        <v>96</v>
      </c>
      <c r="CN589" s="82">
        <v>155.93603565499859</v>
      </c>
      <c r="CO589" s="82">
        <v>398.2450297254602</v>
      </c>
      <c r="CP589" s="82">
        <v>18391.814999999999</v>
      </c>
      <c r="CQ589" s="82">
        <v>155.93603565499859</v>
      </c>
      <c r="CR589" s="89">
        <v>155.93603565499859</v>
      </c>
      <c r="CS589" s="82">
        <v>155.93603565499859</v>
      </c>
      <c r="CT589" s="82">
        <v>398.2450297254602</v>
      </c>
      <c r="CU589" s="82">
        <v>18391.814999999999</v>
      </c>
      <c r="CV589" s="82">
        <v>155.93603565499859</v>
      </c>
      <c r="CW589" s="82">
        <v>155.93603565499859</v>
      </c>
    </row>
    <row r="590" spans="1:101">
      <c r="A590" s="86" t="s">
        <v>1404</v>
      </c>
      <c r="B590" s="87" t="s">
        <v>1434</v>
      </c>
      <c r="C590" s="75" t="s">
        <v>2219</v>
      </c>
      <c r="D590" s="74" t="s">
        <v>2607</v>
      </c>
      <c r="E590" s="74" t="s">
        <v>1404</v>
      </c>
      <c r="F590" s="74" t="s">
        <v>1434</v>
      </c>
      <c r="G590" s="74" t="s">
        <v>523</v>
      </c>
      <c r="I590" s="74" t="s">
        <v>1434</v>
      </c>
      <c r="J590" s="74" t="s">
        <v>523</v>
      </c>
      <c r="K590" s="74" t="s">
        <v>128</v>
      </c>
      <c r="L590" s="74" t="s">
        <v>89</v>
      </c>
      <c r="M590" s="74" t="s">
        <v>1406</v>
      </c>
      <c r="N590" s="74" t="s">
        <v>523</v>
      </c>
      <c r="O590" s="76">
        <v>44958</v>
      </c>
      <c r="P590" s="76">
        <v>44469</v>
      </c>
      <c r="Q590" s="77">
        <v>2</v>
      </c>
      <c r="R590" s="74" t="s">
        <v>94</v>
      </c>
      <c r="S590" s="77">
        <v>285211.93</v>
      </c>
      <c r="T590" s="77">
        <v>285211.93</v>
      </c>
      <c r="U590" s="77">
        <v>0</v>
      </c>
      <c r="V590" s="78">
        <v>0</v>
      </c>
      <c r="W590" s="79">
        <v>1</v>
      </c>
      <c r="X590" s="77">
        <v>285211.93</v>
      </c>
      <c r="Y590" s="88">
        <v>285211.93</v>
      </c>
      <c r="Z590" s="77">
        <v>0</v>
      </c>
      <c r="AA590" s="74">
        <v>0</v>
      </c>
      <c r="AB590" s="74">
        <v>0</v>
      </c>
      <c r="AD590" s="74">
        <v>4</v>
      </c>
      <c r="AE590" s="74">
        <v>4</v>
      </c>
      <c r="AF590" s="74">
        <v>0</v>
      </c>
      <c r="AG590" s="74">
        <v>0</v>
      </c>
      <c r="AI590" s="74">
        <v>4</v>
      </c>
      <c r="AJ590" s="74">
        <v>4</v>
      </c>
      <c r="AL590" s="74">
        <v>4</v>
      </c>
      <c r="AM590" s="74" t="s">
        <v>95</v>
      </c>
      <c r="AN590" s="74">
        <v>0</v>
      </c>
      <c r="AO590" s="74" t="s">
        <v>95</v>
      </c>
      <c r="AP590" s="74" t="s">
        <v>95</v>
      </c>
      <c r="AQ590" s="74">
        <v>1</v>
      </c>
      <c r="AS590" s="74">
        <v>1</v>
      </c>
      <c r="AT590" s="74" t="s">
        <v>92</v>
      </c>
      <c r="AU590" s="74" t="s">
        <v>95</v>
      </c>
      <c r="AV590" s="74" t="s">
        <v>94</v>
      </c>
      <c r="AW590" s="77">
        <v>285211.93</v>
      </c>
      <c r="AX590" s="77">
        <v>0</v>
      </c>
      <c r="AY590" s="79">
        <v>1</v>
      </c>
      <c r="AZ590" s="77">
        <v>1849713.4508219999</v>
      </c>
      <c r="BA590" s="77">
        <v>0</v>
      </c>
      <c r="BB590" s="74" t="s">
        <v>116</v>
      </c>
      <c r="BC590" s="75" t="s">
        <v>2219</v>
      </c>
      <c r="BD590" s="82">
        <v>2176.3668195411856</v>
      </c>
      <c r="BE590" s="82">
        <v>0</v>
      </c>
      <c r="BF590" s="82">
        <v>0</v>
      </c>
      <c r="BG590" s="82">
        <v>2176.3668195411856</v>
      </c>
      <c r="BH590" s="82">
        <v>4593.3087146134621</v>
      </c>
      <c r="BI590" s="82">
        <v>0</v>
      </c>
      <c r="BJ590" s="82">
        <v>0</v>
      </c>
      <c r="BK590" s="82">
        <v>4593.3087146134621</v>
      </c>
      <c r="BL590" s="82">
        <v>256690.73699999996</v>
      </c>
      <c r="BM590" s="82">
        <v>0</v>
      </c>
      <c r="BN590" s="82">
        <v>0</v>
      </c>
      <c r="BO590" s="82">
        <v>256690.73699999996</v>
      </c>
      <c r="BP590" s="82">
        <v>2176.3668195411856</v>
      </c>
      <c r="BQ590" s="82">
        <v>0</v>
      </c>
      <c r="BR590" s="82">
        <v>0</v>
      </c>
      <c r="BS590" s="89">
        <v>2176.3668195411856</v>
      </c>
      <c r="BT590" s="82">
        <v>11387.839383249253</v>
      </c>
      <c r="BU590" s="82">
        <v>0</v>
      </c>
      <c r="BV590" s="82">
        <v>0</v>
      </c>
      <c r="BW590" s="82">
        <v>11387.839383249253</v>
      </c>
      <c r="BX590" s="82">
        <v>24034.48784921494</v>
      </c>
      <c r="BY590" s="82">
        <v>0</v>
      </c>
      <c r="BZ590" s="82">
        <v>0</v>
      </c>
      <c r="CA590" s="82">
        <v>24034.48784921494</v>
      </c>
      <c r="CB590" s="82">
        <v>1343134.2813524997</v>
      </c>
      <c r="CC590" s="82">
        <v>0</v>
      </c>
      <c r="CD590" s="82">
        <v>0</v>
      </c>
      <c r="CE590" s="82">
        <v>1343134.2813524997</v>
      </c>
      <c r="CF590" s="82">
        <v>11387.839383249253</v>
      </c>
      <c r="CG590" s="82">
        <v>0</v>
      </c>
      <c r="CH590" s="82">
        <v>0</v>
      </c>
      <c r="CI590" s="82">
        <v>11387.839383249253</v>
      </c>
      <c r="CJ590" s="82" t="s">
        <v>96</v>
      </c>
      <c r="CN590" s="82">
        <v>2176.3668195411856</v>
      </c>
      <c r="CO590" s="82">
        <v>4593.3087146134621</v>
      </c>
      <c r="CP590" s="82">
        <v>256690.73699999996</v>
      </c>
      <c r="CQ590" s="82">
        <v>2176.3668195411856</v>
      </c>
      <c r="CR590" s="89">
        <v>2176.3668195411856</v>
      </c>
      <c r="CS590" s="82">
        <v>2176.3668195411856</v>
      </c>
      <c r="CT590" s="82">
        <v>4593.3087146134621</v>
      </c>
      <c r="CU590" s="82">
        <v>256690.73699999996</v>
      </c>
      <c r="CV590" s="82">
        <v>2176.3668195411856</v>
      </c>
      <c r="CW590" s="82">
        <v>2176.3668195411856</v>
      </c>
    </row>
    <row r="591" spans="1:101">
      <c r="A591" s="86" t="s">
        <v>1404</v>
      </c>
      <c r="B591" s="87" t="s">
        <v>1435</v>
      </c>
      <c r="C591" s="75" t="s">
        <v>2220</v>
      </c>
      <c r="D591" s="74" t="s">
        <v>2607</v>
      </c>
      <c r="E591" s="74" t="s">
        <v>1404</v>
      </c>
      <c r="F591" s="74" t="s">
        <v>1435</v>
      </c>
      <c r="G591" s="74" t="s">
        <v>523</v>
      </c>
      <c r="I591" s="74" t="s">
        <v>1435</v>
      </c>
      <c r="J591" s="74" t="s">
        <v>523</v>
      </c>
      <c r="K591" s="74" t="s">
        <v>128</v>
      </c>
      <c r="L591" s="74" t="s">
        <v>89</v>
      </c>
      <c r="M591" s="74" t="s">
        <v>1406</v>
      </c>
      <c r="N591" s="74" t="s">
        <v>523</v>
      </c>
      <c r="O591" s="76">
        <v>45243</v>
      </c>
      <c r="P591" s="76">
        <v>44469</v>
      </c>
      <c r="Q591" s="77">
        <v>3</v>
      </c>
      <c r="R591" s="74" t="s">
        <v>94</v>
      </c>
      <c r="S591" s="77">
        <v>30077.3</v>
      </c>
      <c r="T591" s="77">
        <v>30077.3</v>
      </c>
      <c r="U591" s="77">
        <v>0</v>
      </c>
      <c r="V591" s="78">
        <v>0</v>
      </c>
      <c r="W591" s="79">
        <v>1</v>
      </c>
      <c r="X591" s="77">
        <v>30077.3</v>
      </c>
      <c r="Y591" s="88">
        <v>30077.3</v>
      </c>
      <c r="Z591" s="77">
        <v>0</v>
      </c>
      <c r="AA591" s="74">
        <v>0</v>
      </c>
      <c r="AB591" s="74">
        <v>0</v>
      </c>
      <c r="AD591" s="74">
        <v>4</v>
      </c>
      <c r="AE591" s="74">
        <v>4</v>
      </c>
      <c r="AF591" s="74">
        <v>0</v>
      </c>
      <c r="AG591" s="74">
        <v>0</v>
      </c>
      <c r="AI591" s="74">
        <v>4</v>
      </c>
      <c r="AJ591" s="74">
        <v>4</v>
      </c>
      <c r="AL591" s="74">
        <v>4</v>
      </c>
      <c r="AM591" s="74" t="s">
        <v>95</v>
      </c>
      <c r="AN591" s="74">
        <v>0</v>
      </c>
      <c r="AO591" s="74" t="s">
        <v>95</v>
      </c>
      <c r="AP591" s="74" t="s">
        <v>95</v>
      </c>
      <c r="AQ591" s="74">
        <v>1</v>
      </c>
      <c r="AS591" s="74">
        <v>1</v>
      </c>
      <c r="AT591" s="74" t="s">
        <v>92</v>
      </c>
      <c r="AU591" s="74" t="s">
        <v>95</v>
      </c>
      <c r="AV591" s="74" t="s">
        <v>94</v>
      </c>
      <c r="AW591" s="77">
        <v>30077.3</v>
      </c>
      <c r="AX591" s="77">
        <v>0</v>
      </c>
      <c r="AY591" s="79">
        <v>1</v>
      </c>
      <c r="AZ591" s="77">
        <v>195063.32141999999</v>
      </c>
      <c r="BA591" s="77">
        <v>0</v>
      </c>
      <c r="BB591" s="74" t="s">
        <v>116</v>
      </c>
      <c r="BC591" s="75" t="s">
        <v>2220</v>
      </c>
      <c r="BD591" s="82">
        <v>229.51086843171709</v>
      </c>
      <c r="BE591" s="82">
        <v>0</v>
      </c>
      <c r="BF591" s="82">
        <v>0</v>
      </c>
      <c r="BG591" s="82">
        <v>229.51086843171709</v>
      </c>
      <c r="BH591" s="82">
        <v>586.14778961757861</v>
      </c>
      <c r="BI591" s="82">
        <v>0</v>
      </c>
      <c r="BJ591" s="82">
        <v>0</v>
      </c>
      <c r="BK591" s="82">
        <v>586.14778961757861</v>
      </c>
      <c r="BL591" s="82">
        <v>27069.569999999996</v>
      </c>
      <c r="BM591" s="82">
        <v>0</v>
      </c>
      <c r="BN591" s="82">
        <v>0</v>
      </c>
      <c r="BO591" s="82">
        <v>27069.569999999996</v>
      </c>
      <c r="BP591" s="82">
        <v>229.51086843171709</v>
      </c>
      <c r="BQ591" s="82">
        <v>0</v>
      </c>
      <c r="BR591" s="82">
        <v>0</v>
      </c>
      <c r="BS591" s="89">
        <v>229.51086843171709</v>
      </c>
      <c r="BT591" s="82">
        <v>1200.9156190689596</v>
      </c>
      <c r="BU591" s="82">
        <v>0</v>
      </c>
      <c r="BV591" s="82">
        <v>0</v>
      </c>
      <c r="BW591" s="82">
        <v>1200.9156190689596</v>
      </c>
      <c r="BX591" s="82">
        <v>3067.01830917398</v>
      </c>
      <c r="BY591" s="82">
        <v>0</v>
      </c>
      <c r="BZ591" s="82">
        <v>0</v>
      </c>
      <c r="CA591" s="82">
        <v>3067.01830917398</v>
      </c>
      <c r="CB591" s="82">
        <v>141641.52502499998</v>
      </c>
      <c r="CC591" s="82">
        <v>0</v>
      </c>
      <c r="CD591" s="82">
        <v>0</v>
      </c>
      <c r="CE591" s="82">
        <v>141641.52502499998</v>
      </c>
      <c r="CF591" s="82">
        <v>1200.9156190689596</v>
      </c>
      <c r="CG591" s="82">
        <v>0</v>
      </c>
      <c r="CH591" s="82">
        <v>0</v>
      </c>
      <c r="CI591" s="82">
        <v>1200.9156190689596</v>
      </c>
      <c r="CJ591" s="82" t="s">
        <v>96</v>
      </c>
      <c r="CN591" s="82">
        <v>229.51086843171709</v>
      </c>
      <c r="CO591" s="82">
        <v>586.14778961757861</v>
      </c>
      <c r="CP591" s="82">
        <v>27069.569999999996</v>
      </c>
      <c r="CQ591" s="82">
        <v>229.51086843171709</v>
      </c>
      <c r="CR591" s="89">
        <v>229.51086843171709</v>
      </c>
      <c r="CS591" s="82">
        <v>229.51086843171709</v>
      </c>
      <c r="CT591" s="82">
        <v>586.14778961757861</v>
      </c>
      <c r="CU591" s="82">
        <v>27069.569999999996</v>
      </c>
      <c r="CV591" s="82">
        <v>229.51086843171709</v>
      </c>
      <c r="CW591" s="82">
        <v>229.51086843171709</v>
      </c>
    </row>
    <row r="592" spans="1:101">
      <c r="A592" s="86" t="s">
        <v>1404</v>
      </c>
      <c r="B592" s="87" t="s">
        <v>1436</v>
      </c>
      <c r="C592" s="75" t="s">
        <v>2221</v>
      </c>
      <c r="D592" s="74" t="s">
        <v>2607</v>
      </c>
      <c r="E592" s="74" t="s">
        <v>1404</v>
      </c>
      <c r="F592" s="74" t="s">
        <v>1436</v>
      </c>
      <c r="G592" s="74" t="s">
        <v>523</v>
      </c>
      <c r="I592" s="74" t="s">
        <v>1436</v>
      </c>
      <c r="J592" s="74" t="s">
        <v>523</v>
      </c>
      <c r="K592" s="74" t="s">
        <v>128</v>
      </c>
      <c r="L592" s="74" t="s">
        <v>89</v>
      </c>
      <c r="M592" s="74" t="s">
        <v>1406</v>
      </c>
      <c r="N592" s="74" t="s">
        <v>523</v>
      </c>
      <c r="O592" s="76">
        <v>45020</v>
      </c>
      <c r="P592" s="76">
        <v>44469</v>
      </c>
      <c r="Q592" s="77">
        <v>2</v>
      </c>
      <c r="R592" s="74" t="s">
        <v>94</v>
      </c>
      <c r="S592" s="77">
        <v>99493.32</v>
      </c>
      <c r="T592" s="77">
        <v>99493.32</v>
      </c>
      <c r="U592" s="77">
        <v>0</v>
      </c>
      <c r="V592" s="78">
        <v>0</v>
      </c>
      <c r="W592" s="79">
        <v>1</v>
      </c>
      <c r="X592" s="77">
        <v>99493.32</v>
      </c>
      <c r="Y592" s="88">
        <v>99493.32</v>
      </c>
      <c r="Z592" s="77">
        <v>0</v>
      </c>
      <c r="AA592" s="74">
        <v>0</v>
      </c>
      <c r="AB592" s="74">
        <v>0</v>
      </c>
      <c r="AD592" s="74">
        <v>4</v>
      </c>
      <c r="AE592" s="74">
        <v>4</v>
      </c>
      <c r="AF592" s="74">
        <v>0</v>
      </c>
      <c r="AG592" s="74">
        <v>0</v>
      </c>
      <c r="AI592" s="74">
        <v>4</v>
      </c>
      <c r="AJ592" s="74">
        <v>4</v>
      </c>
      <c r="AL592" s="74">
        <v>4</v>
      </c>
      <c r="AM592" s="74" t="s">
        <v>95</v>
      </c>
      <c r="AN592" s="74">
        <v>0</v>
      </c>
      <c r="AO592" s="74" t="s">
        <v>95</v>
      </c>
      <c r="AP592" s="74" t="s">
        <v>95</v>
      </c>
      <c r="AQ592" s="74">
        <v>1</v>
      </c>
      <c r="AS592" s="74">
        <v>1</v>
      </c>
      <c r="AT592" s="74" t="s">
        <v>92</v>
      </c>
      <c r="AU592" s="74" t="s">
        <v>95</v>
      </c>
      <c r="AV592" s="74" t="s">
        <v>94</v>
      </c>
      <c r="AW592" s="77">
        <v>99493.32</v>
      </c>
      <c r="AX592" s="77">
        <v>0</v>
      </c>
      <c r="AY592" s="79">
        <v>1</v>
      </c>
      <c r="AZ592" s="77">
        <v>645253.97752800002</v>
      </c>
      <c r="BA592" s="77">
        <v>0</v>
      </c>
      <c r="BB592" s="74" t="s">
        <v>116</v>
      </c>
      <c r="BC592" s="75" t="s">
        <v>2221</v>
      </c>
      <c r="BD592" s="82">
        <v>759.20372760702344</v>
      </c>
      <c r="BE592" s="82">
        <v>0</v>
      </c>
      <c r="BF592" s="82">
        <v>0</v>
      </c>
      <c r="BG592" s="82">
        <v>759.20372760702344</v>
      </c>
      <c r="BH592" s="82">
        <v>1602.3296564131308</v>
      </c>
      <c r="BI592" s="82">
        <v>0</v>
      </c>
      <c r="BJ592" s="82">
        <v>0</v>
      </c>
      <c r="BK592" s="82">
        <v>1602.3296564131308</v>
      </c>
      <c r="BL592" s="82">
        <v>89543.988000000012</v>
      </c>
      <c r="BM592" s="82">
        <v>0</v>
      </c>
      <c r="BN592" s="82">
        <v>0</v>
      </c>
      <c r="BO592" s="82">
        <v>89543.988000000012</v>
      </c>
      <c r="BP592" s="82">
        <v>759.20372760702344</v>
      </c>
      <c r="BQ592" s="82">
        <v>0</v>
      </c>
      <c r="BR592" s="82">
        <v>0</v>
      </c>
      <c r="BS592" s="89">
        <v>759.20372760702344</v>
      </c>
      <c r="BT592" s="82">
        <v>3972.5335047037502</v>
      </c>
      <c r="BU592" s="82">
        <v>0</v>
      </c>
      <c r="BV592" s="82">
        <v>0</v>
      </c>
      <c r="BW592" s="82">
        <v>3972.5335047037502</v>
      </c>
      <c r="BX592" s="82">
        <v>8384.1899271817074</v>
      </c>
      <c r="BY592" s="82">
        <v>0</v>
      </c>
      <c r="BZ592" s="82">
        <v>0</v>
      </c>
      <c r="CA592" s="82">
        <v>8384.1899271817074</v>
      </c>
      <c r="CB592" s="82">
        <v>468538.91721000004</v>
      </c>
      <c r="CC592" s="82">
        <v>0</v>
      </c>
      <c r="CD592" s="82">
        <v>0</v>
      </c>
      <c r="CE592" s="82">
        <v>468538.91721000004</v>
      </c>
      <c r="CF592" s="82">
        <v>3972.5335047037502</v>
      </c>
      <c r="CG592" s="82">
        <v>0</v>
      </c>
      <c r="CH592" s="82">
        <v>0</v>
      </c>
      <c r="CI592" s="82">
        <v>3972.5335047037502</v>
      </c>
      <c r="CJ592" s="82" t="s">
        <v>96</v>
      </c>
      <c r="CN592" s="82">
        <v>759.20372760702344</v>
      </c>
      <c r="CO592" s="82">
        <v>1602.3296564131308</v>
      </c>
      <c r="CP592" s="82">
        <v>89543.988000000012</v>
      </c>
      <c r="CQ592" s="82">
        <v>759.20372760702344</v>
      </c>
      <c r="CR592" s="89">
        <v>759.20372760702344</v>
      </c>
      <c r="CS592" s="82">
        <v>759.20372760702344</v>
      </c>
      <c r="CT592" s="82">
        <v>1602.3296564131308</v>
      </c>
      <c r="CU592" s="82">
        <v>89543.988000000012</v>
      </c>
      <c r="CV592" s="82">
        <v>759.20372760702344</v>
      </c>
      <c r="CW592" s="82">
        <v>759.20372760702344</v>
      </c>
    </row>
    <row r="593" spans="1:101">
      <c r="A593" s="86" t="s">
        <v>1404</v>
      </c>
      <c r="B593" s="87" t="s">
        <v>1437</v>
      </c>
      <c r="C593" s="75" t="s">
        <v>2222</v>
      </c>
      <c r="D593" s="74" t="s">
        <v>2607</v>
      </c>
      <c r="E593" s="74" t="s">
        <v>1404</v>
      </c>
      <c r="F593" s="74" t="s">
        <v>1437</v>
      </c>
      <c r="G593" s="74" t="s">
        <v>523</v>
      </c>
      <c r="I593" s="74" t="s">
        <v>1437</v>
      </c>
      <c r="J593" s="74" t="s">
        <v>523</v>
      </c>
      <c r="K593" s="74" t="s">
        <v>128</v>
      </c>
      <c r="L593" s="74" t="s">
        <v>89</v>
      </c>
      <c r="M593" s="74" t="s">
        <v>1406</v>
      </c>
      <c r="N593" s="74" t="s">
        <v>523</v>
      </c>
      <c r="O593" s="76">
        <v>44717</v>
      </c>
      <c r="P593" s="76">
        <v>44469</v>
      </c>
      <c r="Q593" s="77">
        <v>1</v>
      </c>
      <c r="R593" s="74" t="s">
        <v>94</v>
      </c>
      <c r="S593" s="77">
        <v>11691.01</v>
      </c>
      <c r="T593" s="77">
        <v>11691.01</v>
      </c>
      <c r="U593" s="77">
        <v>0</v>
      </c>
      <c r="V593" s="78">
        <v>0</v>
      </c>
      <c r="W593" s="79">
        <v>1</v>
      </c>
      <c r="X593" s="77">
        <v>11691.01</v>
      </c>
      <c r="Y593" s="88">
        <v>11691.01</v>
      </c>
      <c r="Z593" s="77">
        <v>0</v>
      </c>
      <c r="AA593" s="74">
        <v>0</v>
      </c>
      <c r="AB593" s="74">
        <v>0</v>
      </c>
      <c r="AD593" s="74">
        <v>4</v>
      </c>
      <c r="AE593" s="74">
        <v>4</v>
      </c>
      <c r="AF593" s="74">
        <v>0</v>
      </c>
      <c r="AG593" s="74">
        <v>0</v>
      </c>
      <c r="AI593" s="74">
        <v>4</v>
      </c>
      <c r="AJ593" s="74">
        <v>4</v>
      </c>
      <c r="AL593" s="74">
        <v>4</v>
      </c>
      <c r="AM593" s="74" t="s">
        <v>95</v>
      </c>
      <c r="AN593" s="74">
        <v>0</v>
      </c>
      <c r="AO593" s="74" t="s">
        <v>95</v>
      </c>
      <c r="AP593" s="74" t="s">
        <v>95</v>
      </c>
      <c r="AQ593" s="74">
        <v>1</v>
      </c>
      <c r="AS593" s="74">
        <v>1</v>
      </c>
      <c r="AT593" s="74" t="s">
        <v>92</v>
      </c>
      <c r="AU593" s="74" t="s">
        <v>95</v>
      </c>
      <c r="AV593" s="74" t="s">
        <v>94</v>
      </c>
      <c r="AW593" s="77">
        <v>11691.01</v>
      </c>
      <c r="AX593" s="77">
        <v>0</v>
      </c>
      <c r="AY593" s="79">
        <v>1</v>
      </c>
      <c r="AZ593" s="77">
        <v>75820.876254000003</v>
      </c>
      <c r="BA593" s="77">
        <v>0</v>
      </c>
      <c r="BB593" s="74" t="s">
        <v>116</v>
      </c>
      <c r="BC593" s="75" t="s">
        <v>2222</v>
      </c>
      <c r="BD593" s="82">
        <v>89.210595962532835</v>
      </c>
      <c r="BE593" s="82">
        <v>0</v>
      </c>
      <c r="BF593" s="82">
        <v>0</v>
      </c>
      <c r="BG593" s="82">
        <v>89.210595962532835</v>
      </c>
      <c r="BH593" s="82">
        <v>89.210595962532835</v>
      </c>
      <c r="BI593" s="82">
        <v>0</v>
      </c>
      <c r="BJ593" s="82">
        <v>0</v>
      </c>
      <c r="BK593" s="82">
        <v>89.210595962532835</v>
      </c>
      <c r="BL593" s="82">
        <v>10521.909</v>
      </c>
      <c r="BM593" s="82">
        <v>0</v>
      </c>
      <c r="BN593" s="82">
        <v>0</v>
      </c>
      <c r="BO593" s="82">
        <v>10521.909</v>
      </c>
      <c r="BP593" s="82">
        <v>89.210595962532835</v>
      </c>
      <c r="BQ593" s="82">
        <v>0</v>
      </c>
      <c r="BR593" s="82">
        <v>0</v>
      </c>
      <c r="BS593" s="89">
        <v>89.210595962532835</v>
      </c>
      <c r="BT593" s="82">
        <v>466.79444337395307</v>
      </c>
      <c r="BU593" s="82">
        <v>0</v>
      </c>
      <c r="BV593" s="82">
        <v>0</v>
      </c>
      <c r="BW593" s="82">
        <v>466.79444337395307</v>
      </c>
      <c r="BX593" s="82">
        <v>466.79444337395307</v>
      </c>
      <c r="BY593" s="82">
        <v>0</v>
      </c>
      <c r="BZ593" s="82">
        <v>0</v>
      </c>
      <c r="CA593" s="82">
        <v>466.79444337395307</v>
      </c>
      <c r="CB593" s="82">
        <v>55055.888842499997</v>
      </c>
      <c r="CC593" s="82">
        <v>0</v>
      </c>
      <c r="CD593" s="82">
        <v>0</v>
      </c>
      <c r="CE593" s="82">
        <v>55055.888842499997</v>
      </c>
      <c r="CF593" s="82">
        <v>466.79444337395307</v>
      </c>
      <c r="CG593" s="82">
        <v>0</v>
      </c>
      <c r="CH593" s="82">
        <v>0</v>
      </c>
      <c r="CI593" s="82">
        <v>466.79444337395307</v>
      </c>
      <c r="CJ593" s="82" t="s">
        <v>96</v>
      </c>
      <c r="CN593" s="82">
        <v>89.210595962532835</v>
      </c>
      <c r="CO593" s="82">
        <v>89.210595962532835</v>
      </c>
      <c r="CP593" s="82">
        <v>10521.909</v>
      </c>
      <c r="CQ593" s="82">
        <v>89.210595962532835</v>
      </c>
      <c r="CR593" s="89">
        <v>89.210595962532835</v>
      </c>
      <c r="CS593" s="82">
        <v>89.210595962532835</v>
      </c>
      <c r="CT593" s="82">
        <v>89.210595962532835</v>
      </c>
      <c r="CU593" s="82">
        <v>10521.909</v>
      </c>
      <c r="CV593" s="82">
        <v>89.210595962532835</v>
      </c>
      <c r="CW593" s="82">
        <v>89.210595962532835</v>
      </c>
    </row>
    <row r="594" spans="1:101">
      <c r="A594" s="86" t="s">
        <v>1404</v>
      </c>
      <c r="B594" s="87" t="s">
        <v>1438</v>
      </c>
      <c r="C594" s="75" t="s">
        <v>2223</v>
      </c>
      <c r="D594" s="74" t="s">
        <v>2607</v>
      </c>
      <c r="E594" s="74" t="s">
        <v>1404</v>
      </c>
      <c r="F594" s="74" t="s">
        <v>1438</v>
      </c>
      <c r="G594" s="74" t="s">
        <v>523</v>
      </c>
      <c r="I594" s="74" t="s">
        <v>1438</v>
      </c>
      <c r="J594" s="74" t="s">
        <v>523</v>
      </c>
      <c r="K594" s="74" t="s">
        <v>128</v>
      </c>
      <c r="L594" s="74" t="s">
        <v>89</v>
      </c>
      <c r="M594" s="74" t="s">
        <v>1406</v>
      </c>
      <c r="N594" s="74" t="s">
        <v>523</v>
      </c>
      <c r="O594" s="76">
        <v>45020</v>
      </c>
      <c r="P594" s="76">
        <v>44469</v>
      </c>
      <c r="Q594" s="77">
        <v>2</v>
      </c>
      <c r="R594" s="74" t="s">
        <v>94</v>
      </c>
      <c r="S594" s="77">
        <v>99557.64</v>
      </c>
      <c r="T594" s="77">
        <v>99557.64</v>
      </c>
      <c r="U594" s="77">
        <v>0</v>
      </c>
      <c r="V594" s="78">
        <v>0</v>
      </c>
      <c r="W594" s="79">
        <v>1</v>
      </c>
      <c r="X594" s="77">
        <v>99557.64</v>
      </c>
      <c r="Y594" s="88">
        <v>99557.64</v>
      </c>
      <c r="Z594" s="77">
        <v>0</v>
      </c>
      <c r="AA594" s="74">
        <v>0</v>
      </c>
      <c r="AB594" s="74">
        <v>0</v>
      </c>
      <c r="AD594" s="74">
        <v>4</v>
      </c>
      <c r="AE594" s="74">
        <v>4</v>
      </c>
      <c r="AF594" s="74">
        <v>0</v>
      </c>
      <c r="AG594" s="74">
        <v>0</v>
      </c>
      <c r="AI594" s="74">
        <v>4</v>
      </c>
      <c r="AJ594" s="74">
        <v>4</v>
      </c>
      <c r="AL594" s="74">
        <v>4</v>
      </c>
      <c r="AM594" s="74" t="s">
        <v>95</v>
      </c>
      <c r="AN594" s="74">
        <v>0</v>
      </c>
      <c r="AO594" s="74" t="s">
        <v>95</v>
      </c>
      <c r="AP594" s="74" t="s">
        <v>95</v>
      </c>
      <c r="AQ594" s="74">
        <v>1</v>
      </c>
      <c r="AS594" s="74">
        <v>1</v>
      </c>
      <c r="AT594" s="74" t="s">
        <v>92</v>
      </c>
      <c r="AU594" s="74" t="s">
        <v>95</v>
      </c>
      <c r="AV594" s="74" t="s">
        <v>94</v>
      </c>
      <c r="AW594" s="77">
        <v>99557.64</v>
      </c>
      <c r="AX594" s="77">
        <v>0</v>
      </c>
      <c r="AY594" s="79">
        <v>1</v>
      </c>
      <c r="AZ594" s="77">
        <v>645671.118456</v>
      </c>
      <c r="BA594" s="77">
        <v>0</v>
      </c>
      <c r="BB594" s="74" t="s">
        <v>116</v>
      </c>
      <c r="BC594" s="75" t="s">
        <v>2223</v>
      </c>
      <c r="BD594" s="82">
        <v>759.69453426378868</v>
      </c>
      <c r="BE594" s="82">
        <v>0</v>
      </c>
      <c r="BF594" s="82">
        <v>0</v>
      </c>
      <c r="BG594" s="82">
        <v>759.69453426378868</v>
      </c>
      <c r="BH594" s="82">
        <v>1603.3655233788777</v>
      </c>
      <c r="BI594" s="82">
        <v>0</v>
      </c>
      <c r="BJ594" s="82">
        <v>0</v>
      </c>
      <c r="BK594" s="82">
        <v>1603.3655233788777</v>
      </c>
      <c r="BL594" s="82">
        <v>89601.875999999989</v>
      </c>
      <c r="BM594" s="82">
        <v>0</v>
      </c>
      <c r="BN594" s="82">
        <v>0</v>
      </c>
      <c r="BO594" s="82">
        <v>89601.875999999989</v>
      </c>
      <c r="BP594" s="82">
        <v>759.69453426378868</v>
      </c>
      <c r="BQ594" s="82">
        <v>0</v>
      </c>
      <c r="BR594" s="82">
        <v>0</v>
      </c>
      <c r="BS594" s="89">
        <v>759.69453426378868</v>
      </c>
      <c r="BT594" s="82">
        <v>3975.1016505352741</v>
      </c>
      <c r="BU594" s="82">
        <v>0</v>
      </c>
      <c r="BV594" s="82">
        <v>0</v>
      </c>
      <c r="BW594" s="82">
        <v>3975.1016505352741</v>
      </c>
      <c r="BX594" s="82">
        <v>8389.6101010799775</v>
      </c>
      <c r="BY594" s="82">
        <v>0</v>
      </c>
      <c r="BZ594" s="82">
        <v>0</v>
      </c>
      <c r="CA594" s="82">
        <v>8389.6101010799775</v>
      </c>
      <c r="CB594" s="82">
        <v>468841.81616999995</v>
      </c>
      <c r="CC594" s="82">
        <v>0</v>
      </c>
      <c r="CD594" s="82">
        <v>0</v>
      </c>
      <c r="CE594" s="82">
        <v>468841.81616999995</v>
      </c>
      <c r="CF594" s="82">
        <v>3975.1016505352741</v>
      </c>
      <c r="CG594" s="82">
        <v>0</v>
      </c>
      <c r="CH594" s="82">
        <v>0</v>
      </c>
      <c r="CI594" s="82">
        <v>3975.1016505352741</v>
      </c>
      <c r="CJ594" s="82" t="s">
        <v>96</v>
      </c>
      <c r="CN594" s="82">
        <v>759.69453426378868</v>
      </c>
      <c r="CO594" s="82">
        <v>1603.3655233788777</v>
      </c>
      <c r="CP594" s="82">
        <v>89601.875999999989</v>
      </c>
      <c r="CQ594" s="82">
        <v>759.69453426378868</v>
      </c>
      <c r="CR594" s="89">
        <v>759.69453426378868</v>
      </c>
      <c r="CS594" s="82">
        <v>759.69453426378868</v>
      </c>
      <c r="CT594" s="82">
        <v>1603.3655233788777</v>
      </c>
      <c r="CU594" s="82">
        <v>89601.875999999989</v>
      </c>
      <c r="CV594" s="82">
        <v>759.69453426378868</v>
      </c>
      <c r="CW594" s="82">
        <v>759.69453426378868</v>
      </c>
    </row>
    <row r="595" spans="1:101">
      <c r="A595" s="86" t="s">
        <v>1404</v>
      </c>
      <c r="B595" s="87" t="s">
        <v>1439</v>
      </c>
      <c r="C595" s="75" t="s">
        <v>2224</v>
      </c>
      <c r="D595" s="74" t="s">
        <v>2607</v>
      </c>
      <c r="E595" s="74" t="s">
        <v>1404</v>
      </c>
      <c r="F595" s="74" t="s">
        <v>1439</v>
      </c>
      <c r="G595" s="74" t="s">
        <v>523</v>
      </c>
      <c r="I595" s="74" t="s">
        <v>1439</v>
      </c>
      <c r="J595" s="74" t="s">
        <v>523</v>
      </c>
      <c r="K595" s="74" t="s">
        <v>128</v>
      </c>
      <c r="L595" s="74" t="s">
        <v>89</v>
      </c>
      <c r="M595" s="74" t="s">
        <v>1406</v>
      </c>
      <c r="N595" s="74" t="s">
        <v>523</v>
      </c>
      <c r="O595" s="76">
        <v>44962</v>
      </c>
      <c r="P595" s="76">
        <v>44469</v>
      </c>
      <c r="Q595" s="77">
        <v>2</v>
      </c>
      <c r="R595" s="74" t="s">
        <v>94</v>
      </c>
      <c r="S595" s="77">
        <v>7162292.1699999999</v>
      </c>
      <c r="T595" s="77">
        <v>7162292.1699999999</v>
      </c>
      <c r="U595" s="77">
        <v>0</v>
      </c>
      <c r="V595" s="78">
        <v>0</v>
      </c>
      <c r="W595" s="79">
        <v>1</v>
      </c>
      <c r="X595" s="77">
        <v>7162292.1699999999</v>
      </c>
      <c r="Y595" s="88">
        <v>7162292.1699999999</v>
      </c>
      <c r="Z595" s="77">
        <v>0</v>
      </c>
      <c r="AA595" s="74">
        <v>0</v>
      </c>
      <c r="AB595" s="74">
        <v>0</v>
      </c>
      <c r="AD595" s="74">
        <v>4</v>
      </c>
      <c r="AE595" s="74">
        <v>4</v>
      </c>
      <c r="AF595" s="74">
        <v>0</v>
      </c>
      <c r="AG595" s="74">
        <v>0</v>
      </c>
      <c r="AI595" s="74">
        <v>4</v>
      </c>
      <c r="AJ595" s="74">
        <v>4</v>
      </c>
      <c r="AL595" s="74">
        <v>4</v>
      </c>
      <c r="AM595" s="74" t="s">
        <v>95</v>
      </c>
      <c r="AN595" s="74">
        <v>0</v>
      </c>
      <c r="AO595" s="74" t="s">
        <v>95</v>
      </c>
      <c r="AP595" s="74" t="s">
        <v>95</v>
      </c>
      <c r="AQ595" s="74">
        <v>1</v>
      </c>
      <c r="AS595" s="74">
        <v>1</v>
      </c>
      <c r="AT595" s="74" t="s">
        <v>92</v>
      </c>
      <c r="AU595" s="74" t="s">
        <v>95</v>
      </c>
      <c r="AV595" s="74" t="s">
        <v>94</v>
      </c>
      <c r="AW595" s="77">
        <v>7162292.1699999999</v>
      </c>
      <c r="AX595" s="77">
        <v>0</v>
      </c>
      <c r="AY595" s="79">
        <v>1</v>
      </c>
      <c r="AZ595" s="77">
        <v>46450329.639318004</v>
      </c>
      <c r="BA595" s="77">
        <v>0</v>
      </c>
      <c r="BB595" s="74" t="s">
        <v>116</v>
      </c>
      <c r="BC595" s="75" t="s">
        <v>2224</v>
      </c>
      <c r="BD595" s="82">
        <v>54653.306510171707</v>
      </c>
      <c r="BE595" s="82">
        <v>0</v>
      </c>
      <c r="BF595" s="82">
        <v>0</v>
      </c>
      <c r="BG595" s="82">
        <v>54653.306510171707</v>
      </c>
      <c r="BH595" s="82">
        <v>115347.97664694028</v>
      </c>
      <c r="BI595" s="82">
        <v>0</v>
      </c>
      <c r="BJ595" s="82">
        <v>0</v>
      </c>
      <c r="BK595" s="82">
        <v>115347.97664694028</v>
      </c>
      <c r="BL595" s="82">
        <v>6446062.9529999997</v>
      </c>
      <c r="BM595" s="82">
        <v>0</v>
      </c>
      <c r="BN595" s="82">
        <v>0</v>
      </c>
      <c r="BO595" s="82">
        <v>6446062.9529999997</v>
      </c>
      <c r="BP595" s="82">
        <v>54653.306510171707</v>
      </c>
      <c r="BQ595" s="82">
        <v>0</v>
      </c>
      <c r="BR595" s="82">
        <v>0</v>
      </c>
      <c r="BS595" s="89">
        <v>54653.306510171707</v>
      </c>
      <c r="BT595" s="82">
        <v>285973.42631447344</v>
      </c>
      <c r="BU595" s="82">
        <v>0</v>
      </c>
      <c r="BV595" s="82">
        <v>0</v>
      </c>
      <c r="BW595" s="82">
        <v>285973.42631447344</v>
      </c>
      <c r="BX595" s="82">
        <v>603558.28780511499</v>
      </c>
      <c r="BY595" s="82">
        <v>0</v>
      </c>
      <c r="BZ595" s="82">
        <v>0</v>
      </c>
      <c r="CA595" s="82">
        <v>603558.28780511499</v>
      </c>
      <c r="CB595" s="82">
        <v>33729024.401572496</v>
      </c>
      <c r="CC595" s="82">
        <v>0</v>
      </c>
      <c r="CD595" s="82">
        <v>0</v>
      </c>
      <c r="CE595" s="82">
        <v>33729024.401572496</v>
      </c>
      <c r="CF595" s="82">
        <v>285973.42631447344</v>
      </c>
      <c r="CG595" s="82">
        <v>0</v>
      </c>
      <c r="CH595" s="82">
        <v>0</v>
      </c>
      <c r="CI595" s="82">
        <v>285973.42631447344</v>
      </c>
      <c r="CJ595" s="82" t="s">
        <v>96</v>
      </c>
      <c r="CN595" s="82">
        <v>54653.306510171707</v>
      </c>
      <c r="CO595" s="82">
        <v>115347.97664694028</v>
      </c>
      <c r="CP595" s="82">
        <v>6446062.9529999997</v>
      </c>
      <c r="CQ595" s="82">
        <v>54653.306510171707</v>
      </c>
      <c r="CR595" s="89">
        <v>54653.306510171707</v>
      </c>
      <c r="CS595" s="82">
        <v>54653.306510171707</v>
      </c>
      <c r="CT595" s="82">
        <v>115347.97664694028</v>
      </c>
      <c r="CU595" s="82">
        <v>6446062.9529999997</v>
      </c>
      <c r="CV595" s="82">
        <v>54653.306510171707</v>
      </c>
      <c r="CW595" s="82">
        <v>54653.306510171707</v>
      </c>
    </row>
    <row r="596" spans="1:101">
      <c r="A596" s="86" t="s">
        <v>1404</v>
      </c>
      <c r="B596" s="87" t="s">
        <v>1440</v>
      </c>
      <c r="C596" s="75" t="s">
        <v>2225</v>
      </c>
      <c r="D596" s="74" t="s">
        <v>2607</v>
      </c>
      <c r="E596" s="74" t="s">
        <v>1404</v>
      </c>
      <c r="F596" s="74" t="s">
        <v>1440</v>
      </c>
      <c r="G596" s="74" t="s">
        <v>523</v>
      </c>
      <c r="I596" s="74" t="s">
        <v>1440</v>
      </c>
      <c r="J596" s="74" t="s">
        <v>523</v>
      </c>
      <c r="K596" s="74" t="s">
        <v>128</v>
      </c>
      <c r="L596" s="74" t="s">
        <v>89</v>
      </c>
      <c r="M596" s="74" t="s">
        <v>1406</v>
      </c>
      <c r="N596" s="74" t="s">
        <v>523</v>
      </c>
      <c r="O596" s="76">
        <v>44959</v>
      </c>
      <c r="P596" s="76">
        <v>44469</v>
      </c>
      <c r="Q596" s="77">
        <v>2</v>
      </c>
      <c r="R596" s="74" t="s">
        <v>94</v>
      </c>
      <c r="S596" s="77">
        <v>2397657.75</v>
      </c>
      <c r="T596" s="77">
        <v>2397657.75</v>
      </c>
      <c r="U596" s="77">
        <v>0</v>
      </c>
      <c r="V596" s="78">
        <v>0</v>
      </c>
      <c r="W596" s="79">
        <v>1</v>
      </c>
      <c r="X596" s="77">
        <v>2397657.75</v>
      </c>
      <c r="Y596" s="88">
        <v>2397657.75</v>
      </c>
      <c r="Z596" s="77">
        <v>0</v>
      </c>
      <c r="AA596" s="74">
        <v>0</v>
      </c>
      <c r="AB596" s="74">
        <v>0</v>
      </c>
      <c r="AD596" s="74">
        <v>4</v>
      </c>
      <c r="AE596" s="74">
        <v>4</v>
      </c>
      <c r="AF596" s="74">
        <v>0</v>
      </c>
      <c r="AG596" s="74">
        <v>0</v>
      </c>
      <c r="AI596" s="74">
        <v>4</v>
      </c>
      <c r="AJ596" s="74">
        <v>4</v>
      </c>
      <c r="AL596" s="74">
        <v>4</v>
      </c>
      <c r="AM596" s="74" t="s">
        <v>95</v>
      </c>
      <c r="AN596" s="74">
        <v>0</v>
      </c>
      <c r="AO596" s="74" t="s">
        <v>95</v>
      </c>
      <c r="AP596" s="74" t="s">
        <v>95</v>
      </c>
      <c r="AQ596" s="74">
        <v>1</v>
      </c>
      <c r="AS596" s="74">
        <v>1</v>
      </c>
      <c r="AT596" s="74" t="s">
        <v>92</v>
      </c>
      <c r="AU596" s="74" t="s">
        <v>95</v>
      </c>
      <c r="AV596" s="74" t="s">
        <v>94</v>
      </c>
      <c r="AW596" s="77">
        <v>2397657.75</v>
      </c>
      <c r="AX596" s="77">
        <v>0</v>
      </c>
      <c r="AY596" s="79">
        <v>1</v>
      </c>
      <c r="AZ596" s="77">
        <v>15549769.57185</v>
      </c>
      <c r="BA596" s="77">
        <v>0</v>
      </c>
      <c r="BB596" s="74" t="s">
        <v>116</v>
      </c>
      <c r="BC596" s="75" t="s">
        <v>2225</v>
      </c>
      <c r="BD596" s="82">
        <v>18295.808214319</v>
      </c>
      <c r="BE596" s="82">
        <v>0</v>
      </c>
      <c r="BF596" s="82">
        <v>0</v>
      </c>
      <c r="BG596" s="82">
        <v>18295.808214319</v>
      </c>
      <c r="BH596" s="82">
        <v>38614.030758585403</v>
      </c>
      <c r="BI596" s="82">
        <v>0</v>
      </c>
      <c r="BJ596" s="82">
        <v>0</v>
      </c>
      <c r="BK596" s="82">
        <v>38614.030758585403</v>
      </c>
      <c r="BL596" s="82">
        <v>2157891.9750000001</v>
      </c>
      <c r="BM596" s="82">
        <v>0</v>
      </c>
      <c r="BN596" s="82">
        <v>0</v>
      </c>
      <c r="BO596" s="82">
        <v>2157891.9750000001</v>
      </c>
      <c r="BP596" s="82">
        <v>18295.808214319</v>
      </c>
      <c r="BQ596" s="82">
        <v>0</v>
      </c>
      <c r="BR596" s="82">
        <v>0</v>
      </c>
      <c r="BS596" s="89">
        <v>18295.808214319</v>
      </c>
      <c r="BT596" s="82">
        <v>95732.816481424175</v>
      </c>
      <c r="BU596" s="82">
        <v>0</v>
      </c>
      <c r="BV596" s="82">
        <v>0</v>
      </c>
      <c r="BW596" s="82">
        <v>95732.816481424175</v>
      </c>
      <c r="BX596" s="82">
        <v>202047.91594429812</v>
      </c>
      <c r="BY596" s="82">
        <v>0</v>
      </c>
      <c r="BZ596" s="82">
        <v>0</v>
      </c>
      <c r="CA596" s="82">
        <v>202047.91594429812</v>
      </c>
      <c r="CB596" s="82">
        <v>11291169.759187501</v>
      </c>
      <c r="CC596" s="82">
        <v>0</v>
      </c>
      <c r="CD596" s="82">
        <v>0</v>
      </c>
      <c r="CE596" s="82">
        <v>11291169.759187501</v>
      </c>
      <c r="CF596" s="82">
        <v>95732.816481424175</v>
      </c>
      <c r="CG596" s="82">
        <v>0</v>
      </c>
      <c r="CH596" s="82">
        <v>0</v>
      </c>
      <c r="CI596" s="82">
        <v>95732.816481424175</v>
      </c>
      <c r="CJ596" s="82" t="s">
        <v>96</v>
      </c>
      <c r="CN596" s="82">
        <v>18295.808214319</v>
      </c>
      <c r="CO596" s="82">
        <v>38614.030758585403</v>
      </c>
      <c r="CP596" s="82">
        <v>2157891.9750000001</v>
      </c>
      <c r="CQ596" s="82">
        <v>18295.808214319</v>
      </c>
      <c r="CR596" s="89">
        <v>18295.808214319</v>
      </c>
      <c r="CS596" s="82">
        <v>18295.808214319</v>
      </c>
      <c r="CT596" s="82">
        <v>38614.030758585403</v>
      </c>
      <c r="CU596" s="82">
        <v>2157891.9750000001</v>
      </c>
      <c r="CV596" s="82">
        <v>18295.808214319</v>
      </c>
      <c r="CW596" s="82">
        <v>18295.808214319</v>
      </c>
    </row>
    <row r="597" spans="1:101">
      <c r="A597" s="86" t="s">
        <v>1404</v>
      </c>
      <c r="B597" s="87" t="s">
        <v>1441</v>
      </c>
      <c r="C597" s="75" t="s">
        <v>2226</v>
      </c>
      <c r="D597" s="74" t="s">
        <v>2607</v>
      </c>
      <c r="E597" s="74" t="s">
        <v>1404</v>
      </c>
      <c r="F597" s="74" t="s">
        <v>1441</v>
      </c>
      <c r="G597" s="74" t="s">
        <v>523</v>
      </c>
      <c r="I597" s="74" t="s">
        <v>1441</v>
      </c>
      <c r="J597" s="74" t="s">
        <v>523</v>
      </c>
      <c r="K597" s="74" t="s">
        <v>128</v>
      </c>
      <c r="L597" s="74" t="s">
        <v>89</v>
      </c>
      <c r="M597" s="74" t="s">
        <v>1406</v>
      </c>
      <c r="N597" s="74" t="s">
        <v>523</v>
      </c>
      <c r="O597" s="76">
        <v>44748</v>
      </c>
      <c r="P597" s="76">
        <v>44469</v>
      </c>
      <c r="Q597" s="77">
        <v>1</v>
      </c>
      <c r="R597" s="74" t="s">
        <v>94</v>
      </c>
      <c r="S597" s="77">
        <v>9304890.0199999996</v>
      </c>
      <c r="T597" s="77">
        <v>9304890.0199999996</v>
      </c>
      <c r="U597" s="77">
        <v>0</v>
      </c>
      <c r="V597" s="78">
        <v>0</v>
      </c>
      <c r="W597" s="79">
        <v>1</v>
      </c>
      <c r="X597" s="77">
        <v>9304890.0199999996</v>
      </c>
      <c r="Y597" s="88">
        <v>9304890.0199999996</v>
      </c>
      <c r="Z597" s="77">
        <v>0</v>
      </c>
      <c r="AA597" s="74">
        <v>0</v>
      </c>
      <c r="AB597" s="74">
        <v>0</v>
      </c>
      <c r="AD597" s="74">
        <v>4</v>
      </c>
      <c r="AE597" s="74">
        <v>4</v>
      </c>
      <c r="AF597" s="74">
        <v>0</v>
      </c>
      <c r="AG597" s="74">
        <v>0</v>
      </c>
      <c r="AI597" s="74">
        <v>4</v>
      </c>
      <c r="AJ597" s="74">
        <v>4</v>
      </c>
      <c r="AL597" s="74">
        <v>4</v>
      </c>
      <c r="AM597" s="74" t="s">
        <v>95</v>
      </c>
      <c r="AN597" s="74">
        <v>0</v>
      </c>
      <c r="AO597" s="74" t="s">
        <v>95</v>
      </c>
      <c r="AP597" s="74" t="s">
        <v>95</v>
      </c>
      <c r="AQ597" s="74">
        <v>1</v>
      </c>
      <c r="AS597" s="74">
        <v>1</v>
      </c>
      <c r="AT597" s="74" t="s">
        <v>92</v>
      </c>
      <c r="AU597" s="74" t="s">
        <v>95</v>
      </c>
      <c r="AV597" s="74" t="s">
        <v>94</v>
      </c>
      <c r="AW597" s="77">
        <v>9304890.0199999996</v>
      </c>
      <c r="AX597" s="77">
        <v>0</v>
      </c>
      <c r="AY597" s="79">
        <v>1</v>
      </c>
      <c r="AZ597" s="77">
        <v>60345933.735707998</v>
      </c>
      <c r="BA597" s="77">
        <v>0</v>
      </c>
      <c r="BB597" s="74" t="s">
        <v>116</v>
      </c>
      <c r="BC597" s="75" t="s">
        <v>2226</v>
      </c>
      <c r="BD597" s="82">
        <v>71002.829015630297</v>
      </c>
      <c r="BE597" s="82">
        <v>0</v>
      </c>
      <c r="BF597" s="82">
        <v>0</v>
      </c>
      <c r="BG597" s="82">
        <v>71002.829015630297</v>
      </c>
      <c r="BH597" s="82">
        <v>71002.829015630297</v>
      </c>
      <c r="BI597" s="82">
        <v>0</v>
      </c>
      <c r="BJ597" s="82">
        <v>0</v>
      </c>
      <c r="BK597" s="82">
        <v>71002.829015630297</v>
      </c>
      <c r="BL597" s="82">
        <v>8374401.0179999983</v>
      </c>
      <c r="BM597" s="82">
        <v>0</v>
      </c>
      <c r="BN597" s="82">
        <v>0</v>
      </c>
      <c r="BO597" s="82">
        <v>8374401.0179999983</v>
      </c>
      <c r="BP597" s="82">
        <v>71002.829015630297</v>
      </c>
      <c r="BQ597" s="82">
        <v>0</v>
      </c>
      <c r="BR597" s="82">
        <v>0</v>
      </c>
      <c r="BS597" s="89">
        <v>71002.829015630297</v>
      </c>
      <c r="BT597" s="82">
        <v>371522.30282428552</v>
      </c>
      <c r="BU597" s="82">
        <v>0</v>
      </c>
      <c r="BV597" s="82">
        <v>0</v>
      </c>
      <c r="BW597" s="82">
        <v>371522.30282428552</v>
      </c>
      <c r="BX597" s="82">
        <v>371522.30282428552</v>
      </c>
      <c r="BY597" s="82">
        <v>0</v>
      </c>
      <c r="BZ597" s="82">
        <v>0</v>
      </c>
      <c r="CA597" s="82">
        <v>371522.30282428552</v>
      </c>
      <c r="CB597" s="82">
        <v>43819053.326684989</v>
      </c>
      <c r="CC597" s="82">
        <v>0</v>
      </c>
      <c r="CD597" s="82">
        <v>0</v>
      </c>
      <c r="CE597" s="82">
        <v>43819053.326684989</v>
      </c>
      <c r="CF597" s="82">
        <v>371522.30282428552</v>
      </c>
      <c r="CG597" s="82">
        <v>0</v>
      </c>
      <c r="CH597" s="82">
        <v>0</v>
      </c>
      <c r="CI597" s="82">
        <v>371522.30282428552</v>
      </c>
      <c r="CJ597" s="82" t="s">
        <v>96</v>
      </c>
      <c r="CN597" s="82">
        <v>71002.829015630297</v>
      </c>
      <c r="CO597" s="82">
        <v>71002.829015630297</v>
      </c>
      <c r="CP597" s="82">
        <v>8374401.0179999983</v>
      </c>
      <c r="CQ597" s="82">
        <v>71002.829015630297</v>
      </c>
      <c r="CR597" s="89">
        <v>71002.829015630297</v>
      </c>
      <c r="CS597" s="82">
        <v>71002.829015630297</v>
      </c>
      <c r="CT597" s="82">
        <v>71002.829015630297</v>
      </c>
      <c r="CU597" s="82">
        <v>8374401.0179999983</v>
      </c>
      <c r="CV597" s="82">
        <v>71002.829015630297</v>
      </c>
      <c r="CW597" s="82">
        <v>71002.829015630297</v>
      </c>
    </row>
    <row r="598" spans="1:101">
      <c r="A598" s="86" t="s">
        <v>1404</v>
      </c>
      <c r="B598" s="87" t="s">
        <v>1442</v>
      </c>
      <c r="C598" s="75" t="s">
        <v>2227</v>
      </c>
      <c r="D598" s="74" t="s">
        <v>2607</v>
      </c>
      <c r="E598" s="74" t="s">
        <v>1404</v>
      </c>
      <c r="F598" s="74" t="s">
        <v>1442</v>
      </c>
      <c r="G598" s="74" t="s">
        <v>523</v>
      </c>
      <c r="I598" s="74" t="s">
        <v>1442</v>
      </c>
      <c r="J598" s="74" t="s">
        <v>523</v>
      </c>
      <c r="K598" s="74" t="s">
        <v>128</v>
      </c>
      <c r="L598" s="74" t="s">
        <v>89</v>
      </c>
      <c r="M598" s="74" t="s">
        <v>1406</v>
      </c>
      <c r="N598" s="74" t="s">
        <v>523</v>
      </c>
      <c r="O598" s="76">
        <v>45344</v>
      </c>
      <c r="P598" s="76">
        <v>44469</v>
      </c>
      <c r="Q598" s="77">
        <v>3</v>
      </c>
      <c r="R598" s="74" t="s">
        <v>94</v>
      </c>
      <c r="S598" s="77">
        <v>193876.3</v>
      </c>
      <c r="T598" s="77">
        <v>193876.3</v>
      </c>
      <c r="U598" s="77">
        <v>0</v>
      </c>
      <c r="V598" s="78">
        <v>0</v>
      </c>
      <c r="W598" s="79">
        <v>1</v>
      </c>
      <c r="X598" s="77">
        <v>193876.3</v>
      </c>
      <c r="Y598" s="88">
        <v>193876.3</v>
      </c>
      <c r="Z598" s="77">
        <v>0</v>
      </c>
      <c r="AA598" s="74">
        <v>0</v>
      </c>
      <c r="AB598" s="74">
        <v>0</v>
      </c>
      <c r="AD598" s="74">
        <v>4</v>
      </c>
      <c r="AE598" s="74">
        <v>4</v>
      </c>
      <c r="AF598" s="74">
        <v>0</v>
      </c>
      <c r="AG598" s="74">
        <v>0</v>
      </c>
      <c r="AI598" s="74">
        <v>4</v>
      </c>
      <c r="AJ598" s="74">
        <v>4</v>
      </c>
      <c r="AL598" s="74">
        <v>4</v>
      </c>
      <c r="AM598" s="74" t="s">
        <v>95</v>
      </c>
      <c r="AN598" s="74">
        <v>0</v>
      </c>
      <c r="AO598" s="74" t="s">
        <v>95</v>
      </c>
      <c r="AP598" s="74" t="s">
        <v>95</v>
      </c>
      <c r="AQ598" s="74">
        <v>1</v>
      </c>
      <c r="AS598" s="74">
        <v>1</v>
      </c>
      <c r="AT598" s="74" t="s">
        <v>92</v>
      </c>
      <c r="AU598" s="74" t="s">
        <v>95</v>
      </c>
      <c r="AV598" s="74" t="s">
        <v>94</v>
      </c>
      <c r="AW598" s="77">
        <v>193876.3</v>
      </c>
      <c r="AX598" s="77">
        <v>0</v>
      </c>
      <c r="AY598" s="79">
        <v>1</v>
      </c>
      <c r="AZ598" s="77">
        <v>1257365.3560200001</v>
      </c>
      <c r="BA598" s="77">
        <v>0</v>
      </c>
      <c r="BB598" s="74" t="s">
        <v>116</v>
      </c>
      <c r="BC598" s="75" t="s">
        <v>2227</v>
      </c>
      <c r="BD598" s="82">
        <v>1479.4119811727819</v>
      </c>
      <c r="BE598" s="82">
        <v>0</v>
      </c>
      <c r="BF598" s="82">
        <v>0</v>
      </c>
      <c r="BG598" s="82">
        <v>1479.4119811727819</v>
      </c>
      <c r="BH598" s="82">
        <v>3778.2701473946986</v>
      </c>
      <c r="BI598" s="82">
        <v>0</v>
      </c>
      <c r="BJ598" s="82">
        <v>0</v>
      </c>
      <c r="BK598" s="82">
        <v>3778.2701473946986</v>
      </c>
      <c r="BL598" s="82">
        <v>174488.66999999998</v>
      </c>
      <c r="BM598" s="82">
        <v>0</v>
      </c>
      <c r="BN598" s="82">
        <v>0</v>
      </c>
      <c r="BO598" s="82">
        <v>174488.66999999998</v>
      </c>
      <c r="BP598" s="82">
        <v>1479.4119811727819</v>
      </c>
      <c r="BQ598" s="82">
        <v>0</v>
      </c>
      <c r="BR598" s="82">
        <v>0</v>
      </c>
      <c r="BS598" s="89">
        <v>1479.4119811727819</v>
      </c>
      <c r="BT598" s="82">
        <v>7741.0231914865808</v>
      </c>
      <c r="BU598" s="82">
        <v>0</v>
      </c>
      <c r="BV598" s="82">
        <v>0</v>
      </c>
      <c r="BW598" s="82">
        <v>7741.0231914865808</v>
      </c>
      <c r="BX598" s="82">
        <v>19769.79854624276</v>
      </c>
      <c r="BY598" s="82">
        <v>0</v>
      </c>
      <c r="BZ598" s="82">
        <v>0</v>
      </c>
      <c r="CA598" s="82">
        <v>19769.79854624276</v>
      </c>
      <c r="CB598" s="82">
        <v>913011.96577499993</v>
      </c>
      <c r="CC598" s="82">
        <v>0</v>
      </c>
      <c r="CD598" s="82">
        <v>0</v>
      </c>
      <c r="CE598" s="82">
        <v>913011.96577499993</v>
      </c>
      <c r="CF598" s="82">
        <v>7741.0231914865808</v>
      </c>
      <c r="CG598" s="82">
        <v>0</v>
      </c>
      <c r="CH598" s="82">
        <v>0</v>
      </c>
      <c r="CI598" s="82">
        <v>7741.0231914865808</v>
      </c>
      <c r="CJ598" s="82" t="s">
        <v>96</v>
      </c>
      <c r="CN598" s="82">
        <v>1479.4119811727819</v>
      </c>
      <c r="CO598" s="82">
        <v>3778.2701473946986</v>
      </c>
      <c r="CP598" s="82">
        <v>174488.66999999998</v>
      </c>
      <c r="CQ598" s="82">
        <v>1479.4119811727819</v>
      </c>
      <c r="CR598" s="89">
        <v>1479.4119811727819</v>
      </c>
      <c r="CS598" s="82">
        <v>1479.4119811727819</v>
      </c>
      <c r="CT598" s="82">
        <v>3778.2701473946986</v>
      </c>
      <c r="CU598" s="82">
        <v>174488.66999999998</v>
      </c>
      <c r="CV598" s="82">
        <v>1479.4119811727819</v>
      </c>
      <c r="CW598" s="82">
        <v>1479.4119811727819</v>
      </c>
    </row>
    <row r="599" spans="1:101">
      <c r="A599" s="86" t="s">
        <v>1404</v>
      </c>
      <c r="B599" s="87" t="s">
        <v>1443</v>
      </c>
      <c r="C599" s="75" t="s">
        <v>2228</v>
      </c>
      <c r="D599" s="74" t="s">
        <v>2607</v>
      </c>
      <c r="E599" s="74" t="s">
        <v>1404</v>
      </c>
      <c r="F599" s="74" t="s">
        <v>1443</v>
      </c>
      <c r="G599" s="74" t="s">
        <v>523</v>
      </c>
      <c r="I599" s="74" t="s">
        <v>1443</v>
      </c>
      <c r="J599" s="74" t="s">
        <v>523</v>
      </c>
      <c r="K599" s="74" t="s">
        <v>128</v>
      </c>
      <c r="L599" s="74" t="s">
        <v>89</v>
      </c>
      <c r="M599" s="74" t="s">
        <v>1406</v>
      </c>
      <c r="N599" s="74" t="s">
        <v>523</v>
      </c>
      <c r="O599" s="76">
        <v>44535</v>
      </c>
      <c r="P599" s="76">
        <v>44469</v>
      </c>
      <c r="Q599" s="77">
        <v>1</v>
      </c>
      <c r="R599" s="74" t="s">
        <v>94</v>
      </c>
      <c r="S599" s="77">
        <v>37242.71</v>
      </c>
      <c r="T599" s="77">
        <v>37242.71</v>
      </c>
      <c r="U599" s="77">
        <v>0</v>
      </c>
      <c r="V599" s="78">
        <v>0</v>
      </c>
      <c r="W599" s="79">
        <v>1</v>
      </c>
      <c r="X599" s="77">
        <v>37242.71</v>
      </c>
      <c r="Y599" s="88">
        <v>37242.71</v>
      </c>
      <c r="Z599" s="77">
        <v>0</v>
      </c>
      <c r="AA599" s="74">
        <v>0</v>
      </c>
      <c r="AB599" s="74">
        <v>0</v>
      </c>
      <c r="AD599" s="74">
        <v>4</v>
      </c>
      <c r="AE599" s="74">
        <v>4</v>
      </c>
      <c r="AF599" s="74">
        <v>0</v>
      </c>
      <c r="AG599" s="74">
        <v>0</v>
      </c>
      <c r="AI599" s="74">
        <v>4</v>
      </c>
      <c r="AJ599" s="74">
        <v>4</v>
      </c>
      <c r="AL599" s="74">
        <v>4</v>
      </c>
      <c r="AM599" s="74" t="s">
        <v>95</v>
      </c>
      <c r="AN599" s="74">
        <v>0</v>
      </c>
      <c r="AO599" s="74" t="s">
        <v>95</v>
      </c>
      <c r="AP599" s="74" t="s">
        <v>95</v>
      </c>
      <c r="AQ599" s="74">
        <v>1</v>
      </c>
      <c r="AS599" s="74">
        <v>1</v>
      </c>
      <c r="AT599" s="74" t="s">
        <v>92</v>
      </c>
      <c r="AU599" s="74" t="s">
        <v>95</v>
      </c>
      <c r="AV599" s="74" t="s">
        <v>94</v>
      </c>
      <c r="AW599" s="77">
        <v>37242.71</v>
      </c>
      <c r="AX599" s="77">
        <v>0</v>
      </c>
      <c r="AY599" s="79">
        <v>1</v>
      </c>
      <c r="AZ599" s="77">
        <v>241533.871434</v>
      </c>
      <c r="BA599" s="77">
        <v>0</v>
      </c>
      <c r="BB599" s="74" t="s">
        <v>116</v>
      </c>
      <c r="BC599" s="75" t="s">
        <v>2228</v>
      </c>
      <c r="BD599" s="82">
        <v>284.18796616885805</v>
      </c>
      <c r="BE599" s="82">
        <v>0</v>
      </c>
      <c r="BF599" s="82">
        <v>0</v>
      </c>
      <c r="BG599" s="82">
        <v>284.18796616885805</v>
      </c>
      <c r="BH599" s="82">
        <v>284.18796616885805</v>
      </c>
      <c r="BI599" s="82">
        <v>0</v>
      </c>
      <c r="BJ599" s="82">
        <v>0</v>
      </c>
      <c r="BK599" s="82">
        <v>284.18796616885805</v>
      </c>
      <c r="BL599" s="82">
        <v>33518.438999999998</v>
      </c>
      <c r="BM599" s="82">
        <v>0</v>
      </c>
      <c r="BN599" s="82">
        <v>0</v>
      </c>
      <c r="BO599" s="82">
        <v>33518.438999999998</v>
      </c>
      <c r="BP599" s="82">
        <v>284.18796616885805</v>
      </c>
      <c r="BQ599" s="82">
        <v>0</v>
      </c>
      <c r="BR599" s="82">
        <v>0</v>
      </c>
      <c r="BS599" s="89">
        <v>284.18796616885805</v>
      </c>
      <c r="BT599" s="82">
        <v>1487.0135329785498</v>
      </c>
      <c r="BU599" s="82">
        <v>0</v>
      </c>
      <c r="BV599" s="82">
        <v>0</v>
      </c>
      <c r="BW599" s="82">
        <v>1487.0135329785498</v>
      </c>
      <c r="BX599" s="82">
        <v>1487.0135329785498</v>
      </c>
      <c r="BY599" s="82">
        <v>0</v>
      </c>
      <c r="BZ599" s="82">
        <v>0</v>
      </c>
      <c r="CA599" s="82">
        <v>1487.0135329785498</v>
      </c>
      <c r="CB599" s="82">
        <v>175385.23206749998</v>
      </c>
      <c r="CC599" s="82">
        <v>0</v>
      </c>
      <c r="CD599" s="82">
        <v>0</v>
      </c>
      <c r="CE599" s="82">
        <v>175385.23206749998</v>
      </c>
      <c r="CF599" s="82">
        <v>1487.0135329785498</v>
      </c>
      <c r="CG599" s="82">
        <v>0</v>
      </c>
      <c r="CH599" s="82">
        <v>0</v>
      </c>
      <c r="CI599" s="82">
        <v>1487.0135329785498</v>
      </c>
      <c r="CJ599" s="82" t="s">
        <v>96</v>
      </c>
      <c r="CN599" s="82">
        <v>284.18796616885805</v>
      </c>
      <c r="CO599" s="82">
        <v>284.18796616885805</v>
      </c>
      <c r="CP599" s="82">
        <v>33518.438999999998</v>
      </c>
      <c r="CQ599" s="82">
        <v>284.18796616885805</v>
      </c>
      <c r="CR599" s="89">
        <v>284.18796616885805</v>
      </c>
      <c r="CS599" s="82">
        <v>284.18796616885805</v>
      </c>
      <c r="CT599" s="82">
        <v>284.18796616885805</v>
      </c>
      <c r="CU599" s="82">
        <v>33518.438999999998</v>
      </c>
      <c r="CV599" s="82">
        <v>284.18796616885805</v>
      </c>
      <c r="CW599" s="82">
        <v>284.18796616885805</v>
      </c>
    </row>
    <row r="600" spans="1:101">
      <c r="A600" s="86" t="s">
        <v>1404</v>
      </c>
      <c r="B600" s="87" t="s">
        <v>1444</v>
      </c>
      <c r="C600" s="75" t="s">
        <v>2229</v>
      </c>
      <c r="D600" s="74" t="s">
        <v>2607</v>
      </c>
      <c r="E600" s="74" t="s">
        <v>1404</v>
      </c>
      <c r="F600" s="74" t="s">
        <v>1444</v>
      </c>
      <c r="G600" s="74" t="s">
        <v>523</v>
      </c>
      <c r="I600" s="74" t="s">
        <v>1444</v>
      </c>
      <c r="J600" s="74" t="s">
        <v>523</v>
      </c>
      <c r="K600" s="74" t="s">
        <v>128</v>
      </c>
      <c r="L600" s="74" t="s">
        <v>89</v>
      </c>
      <c r="M600" s="74" t="s">
        <v>1406</v>
      </c>
      <c r="N600" s="74" t="s">
        <v>523</v>
      </c>
      <c r="O600" s="76">
        <v>44794</v>
      </c>
      <c r="P600" s="76">
        <v>44469</v>
      </c>
      <c r="Q600" s="77">
        <v>1</v>
      </c>
      <c r="R600" s="74" t="s">
        <v>94</v>
      </c>
      <c r="S600" s="77">
        <v>93675.18</v>
      </c>
      <c r="T600" s="77">
        <v>93675.18</v>
      </c>
      <c r="U600" s="77">
        <v>0</v>
      </c>
      <c r="V600" s="78">
        <v>0</v>
      </c>
      <c r="W600" s="79">
        <v>1</v>
      </c>
      <c r="X600" s="77">
        <v>93675.18</v>
      </c>
      <c r="Y600" s="88">
        <v>93675.18</v>
      </c>
      <c r="Z600" s="77">
        <v>0</v>
      </c>
      <c r="AA600" s="74">
        <v>0</v>
      </c>
      <c r="AB600" s="74">
        <v>0</v>
      </c>
      <c r="AD600" s="74">
        <v>4</v>
      </c>
      <c r="AE600" s="74">
        <v>4</v>
      </c>
      <c r="AF600" s="74">
        <v>0</v>
      </c>
      <c r="AG600" s="74">
        <v>0</v>
      </c>
      <c r="AI600" s="74">
        <v>4</v>
      </c>
      <c r="AJ600" s="74">
        <v>4</v>
      </c>
      <c r="AL600" s="74">
        <v>4</v>
      </c>
      <c r="AM600" s="74" t="s">
        <v>95</v>
      </c>
      <c r="AN600" s="74">
        <v>0</v>
      </c>
      <c r="AO600" s="74" t="s">
        <v>95</v>
      </c>
      <c r="AP600" s="74" t="s">
        <v>95</v>
      </c>
      <c r="AQ600" s="74">
        <v>1</v>
      </c>
      <c r="AS600" s="74">
        <v>1</v>
      </c>
      <c r="AT600" s="74" t="s">
        <v>92</v>
      </c>
      <c r="AU600" s="74" t="s">
        <v>95</v>
      </c>
      <c r="AV600" s="74" t="s">
        <v>94</v>
      </c>
      <c r="AW600" s="77">
        <v>93675.18</v>
      </c>
      <c r="AX600" s="77">
        <v>0</v>
      </c>
      <c r="AY600" s="79">
        <v>1</v>
      </c>
      <c r="AZ600" s="77">
        <v>607521.01237200003</v>
      </c>
      <c r="BA600" s="77">
        <v>0</v>
      </c>
      <c r="BB600" s="74" t="s">
        <v>116</v>
      </c>
      <c r="BC600" s="75" t="s">
        <v>2229</v>
      </c>
      <c r="BD600" s="82">
        <v>714.80724374519696</v>
      </c>
      <c r="BE600" s="82">
        <v>0</v>
      </c>
      <c r="BF600" s="82">
        <v>0</v>
      </c>
      <c r="BG600" s="82">
        <v>714.80724374519696</v>
      </c>
      <c r="BH600" s="82">
        <v>714.80724374519696</v>
      </c>
      <c r="BI600" s="82">
        <v>0</v>
      </c>
      <c r="BJ600" s="82">
        <v>0</v>
      </c>
      <c r="BK600" s="82">
        <v>714.80724374519696</v>
      </c>
      <c r="BL600" s="82">
        <v>84307.661999999997</v>
      </c>
      <c r="BM600" s="82">
        <v>0</v>
      </c>
      <c r="BN600" s="82">
        <v>0</v>
      </c>
      <c r="BO600" s="82">
        <v>84307.661999999997</v>
      </c>
      <c r="BP600" s="82">
        <v>714.80724374519696</v>
      </c>
      <c r="BQ600" s="82">
        <v>0</v>
      </c>
      <c r="BR600" s="82">
        <v>0</v>
      </c>
      <c r="BS600" s="89">
        <v>714.80724374519696</v>
      </c>
      <c r="BT600" s="82">
        <v>3740.228902896743</v>
      </c>
      <c r="BU600" s="82">
        <v>0</v>
      </c>
      <c r="BV600" s="82">
        <v>0</v>
      </c>
      <c r="BW600" s="82">
        <v>3740.228902896743</v>
      </c>
      <c r="BX600" s="82">
        <v>3740.228902896743</v>
      </c>
      <c r="BY600" s="82">
        <v>0</v>
      </c>
      <c r="BZ600" s="82">
        <v>0</v>
      </c>
      <c r="CA600" s="82">
        <v>3740.228902896743</v>
      </c>
      <c r="CB600" s="82">
        <v>441139.84141499997</v>
      </c>
      <c r="CC600" s="82">
        <v>0</v>
      </c>
      <c r="CD600" s="82">
        <v>0</v>
      </c>
      <c r="CE600" s="82">
        <v>441139.84141499997</v>
      </c>
      <c r="CF600" s="82">
        <v>3740.228902896743</v>
      </c>
      <c r="CG600" s="82">
        <v>0</v>
      </c>
      <c r="CH600" s="82">
        <v>0</v>
      </c>
      <c r="CI600" s="82">
        <v>3740.228902896743</v>
      </c>
      <c r="CJ600" s="82" t="s">
        <v>96</v>
      </c>
      <c r="CN600" s="82">
        <v>714.80724374519696</v>
      </c>
      <c r="CO600" s="82">
        <v>714.80724374519696</v>
      </c>
      <c r="CP600" s="82">
        <v>84307.661999999997</v>
      </c>
      <c r="CQ600" s="82">
        <v>714.80724374519696</v>
      </c>
      <c r="CR600" s="89">
        <v>714.80724374519696</v>
      </c>
      <c r="CS600" s="82">
        <v>714.80724374519696</v>
      </c>
      <c r="CT600" s="82">
        <v>714.80724374519696</v>
      </c>
      <c r="CU600" s="82">
        <v>84307.661999999997</v>
      </c>
      <c r="CV600" s="82">
        <v>714.80724374519696</v>
      </c>
      <c r="CW600" s="82">
        <v>714.80724374519696</v>
      </c>
    </row>
    <row r="601" spans="1:101">
      <c r="A601" s="86" t="s">
        <v>1404</v>
      </c>
      <c r="B601" s="87" t="s">
        <v>1445</v>
      </c>
      <c r="C601" s="75" t="s">
        <v>2230</v>
      </c>
      <c r="D601" s="74" t="s">
        <v>2607</v>
      </c>
      <c r="E601" s="74" t="s">
        <v>1404</v>
      </c>
      <c r="F601" s="74" t="s">
        <v>1445</v>
      </c>
      <c r="G601" s="74" t="s">
        <v>523</v>
      </c>
      <c r="I601" s="74" t="s">
        <v>1445</v>
      </c>
      <c r="J601" s="74" t="s">
        <v>523</v>
      </c>
      <c r="K601" s="74" t="s">
        <v>128</v>
      </c>
      <c r="L601" s="74" t="s">
        <v>89</v>
      </c>
      <c r="M601" s="74" t="s">
        <v>1406</v>
      </c>
      <c r="N601" s="74" t="s">
        <v>523</v>
      </c>
      <c r="O601" s="76">
        <v>45057</v>
      </c>
      <c r="P601" s="76">
        <v>44469</v>
      </c>
      <c r="Q601" s="77">
        <v>2</v>
      </c>
      <c r="R601" s="74" t="s">
        <v>94</v>
      </c>
      <c r="S601" s="77">
        <v>344966.40000000002</v>
      </c>
      <c r="T601" s="77">
        <v>344966.40000000002</v>
      </c>
      <c r="U601" s="77">
        <v>0</v>
      </c>
      <c r="V601" s="78">
        <v>0</v>
      </c>
      <c r="W601" s="79">
        <v>1</v>
      </c>
      <c r="X601" s="77">
        <v>344966.40000000002</v>
      </c>
      <c r="Y601" s="88">
        <v>344966.40000000002</v>
      </c>
      <c r="Z601" s="77">
        <v>0</v>
      </c>
      <c r="AA601" s="74">
        <v>0</v>
      </c>
      <c r="AB601" s="74">
        <v>0</v>
      </c>
      <c r="AD601" s="74">
        <v>4</v>
      </c>
      <c r="AE601" s="74">
        <v>4</v>
      </c>
      <c r="AF601" s="74">
        <v>0</v>
      </c>
      <c r="AG601" s="74">
        <v>0</v>
      </c>
      <c r="AI601" s="74">
        <v>4</v>
      </c>
      <c r="AJ601" s="74">
        <v>4</v>
      </c>
      <c r="AL601" s="74">
        <v>4</v>
      </c>
      <c r="AM601" s="74" t="s">
        <v>95</v>
      </c>
      <c r="AN601" s="74">
        <v>0</v>
      </c>
      <c r="AO601" s="74" t="s">
        <v>95</v>
      </c>
      <c r="AP601" s="74" t="s">
        <v>95</v>
      </c>
      <c r="AQ601" s="74">
        <v>1</v>
      </c>
      <c r="AS601" s="74">
        <v>1</v>
      </c>
      <c r="AT601" s="74" t="s">
        <v>92</v>
      </c>
      <c r="AU601" s="74" t="s">
        <v>95</v>
      </c>
      <c r="AV601" s="74" t="s">
        <v>94</v>
      </c>
      <c r="AW601" s="77">
        <v>344966.40000000002</v>
      </c>
      <c r="AX601" s="77">
        <v>0</v>
      </c>
      <c r="AY601" s="79">
        <v>1</v>
      </c>
      <c r="AZ601" s="77">
        <v>2237245.0905600004</v>
      </c>
      <c r="BA601" s="77">
        <v>0</v>
      </c>
      <c r="BB601" s="74" t="s">
        <v>116</v>
      </c>
      <c r="BC601" s="75" t="s">
        <v>2230</v>
      </c>
      <c r="BD601" s="82">
        <v>2632.3352842097893</v>
      </c>
      <c r="BE601" s="82">
        <v>0</v>
      </c>
      <c r="BF601" s="82">
        <v>0</v>
      </c>
      <c r="BG601" s="82">
        <v>2632.3352842097893</v>
      </c>
      <c r="BH601" s="82">
        <v>5555.6482906196579</v>
      </c>
      <c r="BI601" s="82">
        <v>0</v>
      </c>
      <c r="BJ601" s="82">
        <v>0</v>
      </c>
      <c r="BK601" s="82">
        <v>5555.6482906196579</v>
      </c>
      <c r="BL601" s="82">
        <v>310469.76000000001</v>
      </c>
      <c r="BM601" s="82">
        <v>0</v>
      </c>
      <c r="BN601" s="82">
        <v>0</v>
      </c>
      <c r="BO601" s="82">
        <v>310469.76000000001</v>
      </c>
      <c r="BP601" s="82">
        <v>2632.3352842097893</v>
      </c>
      <c r="BQ601" s="82">
        <v>0</v>
      </c>
      <c r="BR601" s="82">
        <v>0</v>
      </c>
      <c r="BS601" s="89">
        <v>2632.3352842097893</v>
      </c>
      <c r="BT601" s="82">
        <v>13773.694374627723</v>
      </c>
      <c r="BU601" s="82">
        <v>0</v>
      </c>
      <c r="BV601" s="82">
        <v>0</v>
      </c>
      <c r="BW601" s="82">
        <v>13773.694374627723</v>
      </c>
      <c r="BX601" s="82">
        <v>29069.929680667359</v>
      </c>
      <c r="BY601" s="82">
        <v>0</v>
      </c>
      <c r="BZ601" s="82">
        <v>0</v>
      </c>
      <c r="CA601" s="82">
        <v>29069.929680667359</v>
      </c>
      <c r="CB601" s="82">
        <v>1624533.0192</v>
      </c>
      <c r="CC601" s="82">
        <v>0</v>
      </c>
      <c r="CD601" s="82">
        <v>0</v>
      </c>
      <c r="CE601" s="82">
        <v>1624533.0192</v>
      </c>
      <c r="CF601" s="82">
        <v>13773.694374627723</v>
      </c>
      <c r="CG601" s="82">
        <v>0</v>
      </c>
      <c r="CH601" s="82">
        <v>0</v>
      </c>
      <c r="CI601" s="82">
        <v>13773.694374627723</v>
      </c>
      <c r="CJ601" s="82" t="s">
        <v>96</v>
      </c>
      <c r="CN601" s="82">
        <v>2632.3352842097893</v>
      </c>
      <c r="CO601" s="82">
        <v>5555.6482906196579</v>
      </c>
      <c r="CP601" s="82">
        <v>310469.76000000001</v>
      </c>
      <c r="CQ601" s="82">
        <v>2632.3352842097893</v>
      </c>
      <c r="CR601" s="89">
        <v>2632.3352842097893</v>
      </c>
      <c r="CS601" s="82">
        <v>2632.3352842097893</v>
      </c>
      <c r="CT601" s="82">
        <v>5555.6482906196579</v>
      </c>
      <c r="CU601" s="82">
        <v>310469.76000000001</v>
      </c>
      <c r="CV601" s="82">
        <v>2632.3352842097893</v>
      </c>
      <c r="CW601" s="82">
        <v>2632.3352842097893</v>
      </c>
    </row>
    <row r="602" spans="1:101">
      <c r="A602" s="86" t="s">
        <v>1404</v>
      </c>
      <c r="B602" s="87" t="s">
        <v>1446</v>
      </c>
      <c r="C602" s="75" t="s">
        <v>2231</v>
      </c>
      <c r="D602" s="74" t="s">
        <v>2607</v>
      </c>
      <c r="E602" s="74" t="s">
        <v>1404</v>
      </c>
      <c r="F602" s="74" t="s">
        <v>1446</v>
      </c>
      <c r="G602" s="74" t="s">
        <v>523</v>
      </c>
      <c r="I602" s="74" t="s">
        <v>1446</v>
      </c>
      <c r="J602" s="74" t="s">
        <v>523</v>
      </c>
      <c r="K602" s="74" t="s">
        <v>128</v>
      </c>
      <c r="L602" s="74" t="s">
        <v>89</v>
      </c>
      <c r="M602" s="74" t="s">
        <v>1406</v>
      </c>
      <c r="N602" s="74" t="s">
        <v>523</v>
      </c>
      <c r="O602" s="76">
        <v>45044</v>
      </c>
      <c r="P602" s="76">
        <v>44469</v>
      </c>
      <c r="Q602" s="77">
        <v>2</v>
      </c>
      <c r="R602" s="74" t="s">
        <v>94</v>
      </c>
      <c r="S602" s="77">
        <v>631749.19999999995</v>
      </c>
      <c r="T602" s="77">
        <v>631749.19999999995</v>
      </c>
      <c r="U602" s="77">
        <v>0</v>
      </c>
      <c r="V602" s="78">
        <v>0</v>
      </c>
      <c r="W602" s="79">
        <v>1</v>
      </c>
      <c r="X602" s="77">
        <v>631749.19999999995</v>
      </c>
      <c r="Y602" s="88">
        <v>631749.19999999995</v>
      </c>
      <c r="Z602" s="77">
        <v>0</v>
      </c>
      <c r="AA602" s="74">
        <v>0</v>
      </c>
      <c r="AB602" s="74">
        <v>0</v>
      </c>
      <c r="AD602" s="74">
        <v>4</v>
      </c>
      <c r="AE602" s="74">
        <v>4</v>
      </c>
      <c r="AF602" s="74">
        <v>0</v>
      </c>
      <c r="AG602" s="74">
        <v>0</v>
      </c>
      <c r="AI602" s="74">
        <v>4</v>
      </c>
      <c r="AJ602" s="74">
        <v>4</v>
      </c>
      <c r="AL602" s="74">
        <v>4</v>
      </c>
      <c r="AM602" s="74" t="s">
        <v>95</v>
      </c>
      <c r="AN602" s="74">
        <v>0</v>
      </c>
      <c r="AO602" s="74" t="s">
        <v>95</v>
      </c>
      <c r="AP602" s="74" t="s">
        <v>95</v>
      </c>
      <c r="AQ602" s="74">
        <v>1</v>
      </c>
      <c r="AS602" s="74">
        <v>1</v>
      </c>
      <c r="AT602" s="74" t="s">
        <v>92</v>
      </c>
      <c r="AU602" s="74" t="s">
        <v>95</v>
      </c>
      <c r="AV602" s="74" t="s">
        <v>94</v>
      </c>
      <c r="AW602" s="77">
        <v>631749.19999999995</v>
      </c>
      <c r="AX602" s="77">
        <v>0</v>
      </c>
      <c r="AY602" s="79">
        <v>1</v>
      </c>
      <c r="AZ602" s="77">
        <v>4097146.26168</v>
      </c>
      <c r="BA602" s="77">
        <v>0</v>
      </c>
      <c r="BB602" s="74" t="s">
        <v>116</v>
      </c>
      <c r="BC602" s="75" t="s">
        <v>2231</v>
      </c>
      <c r="BD602" s="82">
        <v>4820.6889422601935</v>
      </c>
      <c r="BE602" s="82">
        <v>0</v>
      </c>
      <c r="BF602" s="82">
        <v>0</v>
      </c>
      <c r="BG602" s="82">
        <v>4820.6889422601935</v>
      </c>
      <c r="BH602" s="82">
        <v>10174.255704556548</v>
      </c>
      <c r="BI602" s="82">
        <v>0</v>
      </c>
      <c r="BJ602" s="82">
        <v>0</v>
      </c>
      <c r="BK602" s="82">
        <v>10174.255704556548</v>
      </c>
      <c r="BL602" s="82">
        <v>568574.28</v>
      </c>
      <c r="BM602" s="82">
        <v>0</v>
      </c>
      <c r="BN602" s="82">
        <v>0</v>
      </c>
      <c r="BO602" s="82">
        <v>568574.28</v>
      </c>
      <c r="BP602" s="82">
        <v>4820.6889422601935</v>
      </c>
      <c r="BQ602" s="82">
        <v>0</v>
      </c>
      <c r="BR602" s="82">
        <v>0</v>
      </c>
      <c r="BS602" s="89">
        <v>4820.6889422601935</v>
      </c>
      <c r="BT602" s="82">
        <v>25224.254890376462</v>
      </c>
      <c r="BU602" s="82">
        <v>0</v>
      </c>
      <c r="BV602" s="82">
        <v>0</v>
      </c>
      <c r="BW602" s="82">
        <v>25224.254890376462</v>
      </c>
      <c r="BX602" s="82">
        <v>53236.792974092139</v>
      </c>
      <c r="BY602" s="82">
        <v>0</v>
      </c>
      <c r="BZ602" s="82">
        <v>0</v>
      </c>
      <c r="CA602" s="82">
        <v>53236.792974092139</v>
      </c>
      <c r="CB602" s="82">
        <v>2975064.9201000002</v>
      </c>
      <c r="CC602" s="82">
        <v>0</v>
      </c>
      <c r="CD602" s="82">
        <v>0</v>
      </c>
      <c r="CE602" s="82">
        <v>2975064.9201000002</v>
      </c>
      <c r="CF602" s="82">
        <v>25224.254890376462</v>
      </c>
      <c r="CG602" s="82">
        <v>0</v>
      </c>
      <c r="CH602" s="82">
        <v>0</v>
      </c>
      <c r="CI602" s="82">
        <v>25224.254890376462</v>
      </c>
      <c r="CJ602" s="82" t="s">
        <v>96</v>
      </c>
      <c r="CN602" s="82">
        <v>4820.6889422601935</v>
      </c>
      <c r="CO602" s="82">
        <v>10174.255704556548</v>
      </c>
      <c r="CP602" s="82">
        <v>568574.28</v>
      </c>
      <c r="CQ602" s="82">
        <v>4820.6889422601935</v>
      </c>
      <c r="CR602" s="89">
        <v>4820.6889422601935</v>
      </c>
      <c r="CS602" s="82">
        <v>4820.6889422601935</v>
      </c>
      <c r="CT602" s="82">
        <v>10174.255704556548</v>
      </c>
      <c r="CU602" s="82">
        <v>568574.28</v>
      </c>
      <c r="CV602" s="82">
        <v>4820.6889422601935</v>
      </c>
      <c r="CW602" s="82">
        <v>4820.6889422601935</v>
      </c>
    </row>
    <row r="603" spans="1:101">
      <c r="A603" s="86" t="s">
        <v>1404</v>
      </c>
      <c r="B603" s="87" t="s">
        <v>1447</v>
      </c>
      <c r="C603" s="75" t="s">
        <v>2232</v>
      </c>
      <c r="D603" s="74" t="s">
        <v>2607</v>
      </c>
      <c r="E603" s="74" t="s">
        <v>1404</v>
      </c>
      <c r="F603" s="74" t="s">
        <v>1447</v>
      </c>
      <c r="G603" s="74" t="s">
        <v>523</v>
      </c>
      <c r="I603" s="74" t="s">
        <v>1447</v>
      </c>
      <c r="J603" s="74" t="s">
        <v>523</v>
      </c>
      <c r="K603" s="74" t="s">
        <v>128</v>
      </c>
      <c r="L603" s="74" t="s">
        <v>89</v>
      </c>
      <c r="M603" s="74" t="s">
        <v>1406</v>
      </c>
      <c r="N603" s="74" t="s">
        <v>523</v>
      </c>
      <c r="O603" s="76">
        <v>45045</v>
      </c>
      <c r="P603" s="76">
        <v>44469</v>
      </c>
      <c r="Q603" s="77">
        <v>2</v>
      </c>
      <c r="R603" s="74" t="s">
        <v>94</v>
      </c>
      <c r="S603" s="77">
        <v>686927.34</v>
      </c>
      <c r="T603" s="77">
        <v>686927.34</v>
      </c>
      <c r="U603" s="77">
        <v>0</v>
      </c>
      <c r="V603" s="78">
        <v>0</v>
      </c>
      <c r="W603" s="79">
        <v>1</v>
      </c>
      <c r="X603" s="77">
        <v>686927.34</v>
      </c>
      <c r="Y603" s="88">
        <v>686927.34</v>
      </c>
      <c r="Z603" s="77">
        <v>0</v>
      </c>
      <c r="AA603" s="74">
        <v>0</v>
      </c>
      <c r="AB603" s="74">
        <v>0</v>
      </c>
      <c r="AD603" s="74">
        <v>4</v>
      </c>
      <c r="AE603" s="74">
        <v>4</v>
      </c>
      <c r="AF603" s="74">
        <v>0</v>
      </c>
      <c r="AG603" s="74">
        <v>0</v>
      </c>
      <c r="AI603" s="74">
        <v>4</v>
      </c>
      <c r="AJ603" s="74">
        <v>4</v>
      </c>
      <c r="AL603" s="74">
        <v>4</v>
      </c>
      <c r="AM603" s="74" t="s">
        <v>95</v>
      </c>
      <c r="AN603" s="74">
        <v>0</v>
      </c>
      <c r="AO603" s="74" t="s">
        <v>95</v>
      </c>
      <c r="AP603" s="74" t="s">
        <v>95</v>
      </c>
      <c r="AQ603" s="74">
        <v>1</v>
      </c>
      <c r="AS603" s="74">
        <v>1</v>
      </c>
      <c r="AT603" s="74" t="s">
        <v>92</v>
      </c>
      <c r="AU603" s="74" t="s">
        <v>95</v>
      </c>
      <c r="AV603" s="74" t="s">
        <v>94</v>
      </c>
      <c r="AW603" s="77">
        <v>686927.34</v>
      </c>
      <c r="AX603" s="77">
        <v>0</v>
      </c>
      <c r="AY603" s="79">
        <v>1</v>
      </c>
      <c r="AZ603" s="77">
        <v>4454998.5708360001</v>
      </c>
      <c r="BA603" s="77">
        <v>0</v>
      </c>
      <c r="BB603" s="74" t="s">
        <v>116</v>
      </c>
      <c r="BC603" s="75" t="s">
        <v>2232</v>
      </c>
      <c r="BD603" s="82">
        <v>5241.7368032665636</v>
      </c>
      <c r="BE603" s="82">
        <v>0</v>
      </c>
      <c r="BF603" s="82">
        <v>0</v>
      </c>
      <c r="BG603" s="82">
        <v>5241.7368032665636</v>
      </c>
      <c r="BH603" s="82">
        <v>11062.893957935928</v>
      </c>
      <c r="BI603" s="82">
        <v>0</v>
      </c>
      <c r="BJ603" s="82">
        <v>0</v>
      </c>
      <c r="BK603" s="82">
        <v>11062.893957935928</v>
      </c>
      <c r="BL603" s="82">
        <v>618234.60600000003</v>
      </c>
      <c r="BM603" s="82">
        <v>0</v>
      </c>
      <c r="BN603" s="82">
        <v>0</v>
      </c>
      <c r="BO603" s="82">
        <v>618234.60600000003</v>
      </c>
      <c r="BP603" s="82">
        <v>5241.7368032665636</v>
      </c>
      <c r="BQ603" s="82">
        <v>0</v>
      </c>
      <c r="BR603" s="82">
        <v>0</v>
      </c>
      <c r="BS603" s="89">
        <v>5241.7368032665636</v>
      </c>
      <c r="BT603" s="82">
        <v>27427.387823092293</v>
      </c>
      <c r="BU603" s="82">
        <v>0</v>
      </c>
      <c r="BV603" s="82">
        <v>0</v>
      </c>
      <c r="BW603" s="82">
        <v>27427.387823092293</v>
      </c>
      <c r="BX603" s="82">
        <v>57886.592634899745</v>
      </c>
      <c r="BY603" s="82">
        <v>0</v>
      </c>
      <c r="BZ603" s="82">
        <v>0</v>
      </c>
      <c r="CA603" s="82">
        <v>57886.592634899745</v>
      </c>
      <c r="CB603" s="82">
        <v>3234912.5758950002</v>
      </c>
      <c r="CC603" s="82">
        <v>0</v>
      </c>
      <c r="CD603" s="82">
        <v>0</v>
      </c>
      <c r="CE603" s="82">
        <v>3234912.5758950002</v>
      </c>
      <c r="CF603" s="82">
        <v>27427.387823092293</v>
      </c>
      <c r="CG603" s="82">
        <v>0</v>
      </c>
      <c r="CH603" s="82">
        <v>0</v>
      </c>
      <c r="CI603" s="82">
        <v>27427.387823092293</v>
      </c>
      <c r="CJ603" s="82" t="s">
        <v>96</v>
      </c>
      <c r="CN603" s="82">
        <v>5241.7368032665636</v>
      </c>
      <c r="CO603" s="82">
        <v>11062.893957935928</v>
      </c>
      <c r="CP603" s="82">
        <v>618234.60600000003</v>
      </c>
      <c r="CQ603" s="82">
        <v>5241.7368032665636</v>
      </c>
      <c r="CR603" s="89">
        <v>5241.7368032665636</v>
      </c>
      <c r="CS603" s="82">
        <v>5241.7368032665636</v>
      </c>
      <c r="CT603" s="82">
        <v>11062.893957935928</v>
      </c>
      <c r="CU603" s="82">
        <v>618234.60600000003</v>
      </c>
      <c r="CV603" s="82">
        <v>5241.7368032665636</v>
      </c>
      <c r="CW603" s="82">
        <v>5241.7368032665636</v>
      </c>
    </row>
    <row r="604" spans="1:101">
      <c r="A604" s="86" t="s">
        <v>1404</v>
      </c>
      <c r="B604" s="87" t="s">
        <v>1448</v>
      </c>
      <c r="C604" s="75" t="s">
        <v>2233</v>
      </c>
      <c r="D604" s="74" t="s">
        <v>2607</v>
      </c>
      <c r="E604" s="74" t="s">
        <v>1404</v>
      </c>
      <c r="F604" s="74" t="s">
        <v>1448</v>
      </c>
      <c r="G604" s="74" t="s">
        <v>523</v>
      </c>
      <c r="I604" s="74" t="s">
        <v>1448</v>
      </c>
      <c r="J604" s="74" t="s">
        <v>523</v>
      </c>
      <c r="K604" s="74" t="s">
        <v>128</v>
      </c>
      <c r="L604" s="74" t="s">
        <v>89</v>
      </c>
      <c r="M604" s="74" t="s">
        <v>1406</v>
      </c>
      <c r="N604" s="74" t="s">
        <v>523</v>
      </c>
      <c r="O604" s="76">
        <v>45029</v>
      </c>
      <c r="P604" s="76">
        <v>44469</v>
      </c>
      <c r="Q604" s="77">
        <v>2</v>
      </c>
      <c r="R604" s="74" t="s">
        <v>94</v>
      </c>
      <c r="S604" s="77">
        <v>45344.33</v>
      </c>
      <c r="T604" s="77">
        <v>45344.33</v>
      </c>
      <c r="U604" s="77">
        <v>0</v>
      </c>
      <c r="V604" s="78">
        <v>0</v>
      </c>
      <c r="W604" s="79">
        <v>1</v>
      </c>
      <c r="X604" s="77">
        <v>45344.33</v>
      </c>
      <c r="Y604" s="88">
        <v>45344.33</v>
      </c>
      <c r="Z604" s="77">
        <v>0</v>
      </c>
      <c r="AA604" s="74">
        <v>0</v>
      </c>
      <c r="AB604" s="74">
        <v>0</v>
      </c>
      <c r="AD604" s="74">
        <v>4</v>
      </c>
      <c r="AE604" s="74">
        <v>4</v>
      </c>
      <c r="AF604" s="74">
        <v>0</v>
      </c>
      <c r="AG604" s="74">
        <v>0</v>
      </c>
      <c r="AI604" s="74">
        <v>4</v>
      </c>
      <c r="AJ604" s="74">
        <v>4</v>
      </c>
      <c r="AL604" s="74">
        <v>4</v>
      </c>
      <c r="AM604" s="74" t="s">
        <v>95</v>
      </c>
      <c r="AN604" s="74">
        <v>0</v>
      </c>
      <c r="AO604" s="74" t="s">
        <v>95</v>
      </c>
      <c r="AP604" s="74" t="s">
        <v>95</v>
      </c>
      <c r="AQ604" s="74">
        <v>1</v>
      </c>
      <c r="AS604" s="74">
        <v>1</v>
      </c>
      <c r="AT604" s="74" t="s">
        <v>92</v>
      </c>
      <c r="AU604" s="74" t="s">
        <v>95</v>
      </c>
      <c r="AV604" s="74" t="s">
        <v>94</v>
      </c>
      <c r="AW604" s="77">
        <v>45344.33</v>
      </c>
      <c r="AX604" s="77">
        <v>0</v>
      </c>
      <c r="AY604" s="79">
        <v>1</v>
      </c>
      <c r="AZ604" s="77">
        <v>294076.11778200004</v>
      </c>
      <c r="BA604" s="77">
        <v>0</v>
      </c>
      <c r="BB604" s="74" t="s">
        <v>116</v>
      </c>
      <c r="BC604" s="75" t="s">
        <v>2233</v>
      </c>
      <c r="BD604" s="82">
        <v>346.009002029915</v>
      </c>
      <c r="BE604" s="82">
        <v>0</v>
      </c>
      <c r="BF604" s="82">
        <v>0</v>
      </c>
      <c r="BG604" s="82">
        <v>346.009002029915</v>
      </c>
      <c r="BH604" s="82">
        <v>730.26575763260905</v>
      </c>
      <c r="BI604" s="82">
        <v>0</v>
      </c>
      <c r="BJ604" s="82">
        <v>0</v>
      </c>
      <c r="BK604" s="82">
        <v>730.26575763260905</v>
      </c>
      <c r="BL604" s="82">
        <v>40809.896999999997</v>
      </c>
      <c r="BM604" s="82">
        <v>0</v>
      </c>
      <c r="BN604" s="82">
        <v>0</v>
      </c>
      <c r="BO604" s="82">
        <v>40809.896999999997</v>
      </c>
      <c r="BP604" s="82">
        <v>346.009002029915</v>
      </c>
      <c r="BQ604" s="82">
        <v>0</v>
      </c>
      <c r="BR604" s="82">
        <v>0</v>
      </c>
      <c r="BS604" s="89">
        <v>346.009002029915</v>
      </c>
      <c r="BT604" s="82">
        <v>1810.4921031215301</v>
      </c>
      <c r="BU604" s="82">
        <v>0</v>
      </c>
      <c r="BV604" s="82">
        <v>0</v>
      </c>
      <c r="BW604" s="82">
        <v>1810.4921031215301</v>
      </c>
      <c r="BX604" s="82">
        <v>3821.1155768126268</v>
      </c>
      <c r="BY604" s="82">
        <v>0</v>
      </c>
      <c r="BZ604" s="82">
        <v>0</v>
      </c>
      <c r="CA604" s="82">
        <v>3821.1155768126268</v>
      </c>
      <c r="CB604" s="82">
        <v>213537.78605249999</v>
      </c>
      <c r="CC604" s="82">
        <v>0</v>
      </c>
      <c r="CD604" s="82">
        <v>0</v>
      </c>
      <c r="CE604" s="82">
        <v>213537.78605249999</v>
      </c>
      <c r="CF604" s="82">
        <v>1810.4921031215301</v>
      </c>
      <c r="CG604" s="82">
        <v>0</v>
      </c>
      <c r="CH604" s="82">
        <v>0</v>
      </c>
      <c r="CI604" s="82">
        <v>1810.4921031215301</v>
      </c>
      <c r="CJ604" s="82" t="s">
        <v>96</v>
      </c>
      <c r="CN604" s="82">
        <v>346.009002029915</v>
      </c>
      <c r="CO604" s="82">
        <v>730.26575763260905</v>
      </c>
      <c r="CP604" s="82">
        <v>40809.896999999997</v>
      </c>
      <c r="CQ604" s="82">
        <v>346.009002029915</v>
      </c>
      <c r="CR604" s="89">
        <v>346.009002029915</v>
      </c>
      <c r="CS604" s="82">
        <v>346.009002029915</v>
      </c>
      <c r="CT604" s="82">
        <v>730.26575763260905</v>
      </c>
      <c r="CU604" s="82">
        <v>40809.896999999997</v>
      </c>
      <c r="CV604" s="82">
        <v>346.009002029915</v>
      </c>
      <c r="CW604" s="82">
        <v>346.009002029915</v>
      </c>
    </row>
    <row r="605" spans="1:101">
      <c r="A605" s="86" t="s">
        <v>1404</v>
      </c>
      <c r="B605" s="87" t="s">
        <v>1449</v>
      </c>
      <c r="C605" s="75" t="s">
        <v>2234</v>
      </c>
      <c r="D605" s="74" t="s">
        <v>2607</v>
      </c>
      <c r="E605" s="74" t="s">
        <v>1404</v>
      </c>
      <c r="F605" s="74" t="s">
        <v>1449</v>
      </c>
      <c r="G605" s="74" t="s">
        <v>523</v>
      </c>
      <c r="I605" s="74" t="s">
        <v>1449</v>
      </c>
      <c r="J605" s="74" t="s">
        <v>523</v>
      </c>
      <c r="K605" s="74" t="s">
        <v>128</v>
      </c>
      <c r="L605" s="74" t="s">
        <v>89</v>
      </c>
      <c r="M605" s="74" t="s">
        <v>1406</v>
      </c>
      <c r="N605" s="74" t="s">
        <v>523</v>
      </c>
      <c r="O605" s="76">
        <v>44959</v>
      </c>
      <c r="P605" s="76">
        <v>44469</v>
      </c>
      <c r="Q605" s="77">
        <v>2</v>
      </c>
      <c r="R605" s="74" t="s">
        <v>94</v>
      </c>
      <c r="S605" s="77">
        <v>23967.06</v>
      </c>
      <c r="T605" s="77">
        <v>23967.06</v>
      </c>
      <c r="U605" s="77">
        <v>0</v>
      </c>
      <c r="V605" s="78">
        <v>0</v>
      </c>
      <c r="W605" s="79">
        <v>1</v>
      </c>
      <c r="X605" s="77">
        <v>23967.06</v>
      </c>
      <c r="Y605" s="88">
        <v>23967.06</v>
      </c>
      <c r="Z605" s="77">
        <v>0</v>
      </c>
      <c r="AA605" s="74">
        <v>0</v>
      </c>
      <c r="AB605" s="74">
        <v>0</v>
      </c>
      <c r="AD605" s="74">
        <v>4</v>
      </c>
      <c r="AE605" s="74">
        <v>4</v>
      </c>
      <c r="AF605" s="74">
        <v>0</v>
      </c>
      <c r="AG605" s="74">
        <v>0</v>
      </c>
      <c r="AI605" s="74">
        <v>4</v>
      </c>
      <c r="AJ605" s="74">
        <v>4</v>
      </c>
      <c r="AL605" s="74">
        <v>4</v>
      </c>
      <c r="AM605" s="74" t="s">
        <v>95</v>
      </c>
      <c r="AN605" s="74">
        <v>0</v>
      </c>
      <c r="AO605" s="74" t="s">
        <v>95</v>
      </c>
      <c r="AP605" s="74" t="s">
        <v>95</v>
      </c>
      <c r="AQ605" s="74">
        <v>1</v>
      </c>
      <c r="AS605" s="74">
        <v>1</v>
      </c>
      <c r="AT605" s="74" t="s">
        <v>92</v>
      </c>
      <c r="AU605" s="74" t="s">
        <v>95</v>
      </c>
      <c r="AV605" s="74" t="s">
        <v>94</v>
      </c>
      <c r="AW605" s="77">
        <v>23967.06</v>
      </c>
      <c r="AX605" s="77">
        <v>0</v>
      </c>
      <c r="AY605" s="79">
        <v>1</v>
      </c>
      <c r="AZ605" s="77">
        <v>155435.97092400002</v>
      </c>
      <c r="BA605" s="77">
        <v>0</v>
      </c>
      <c r="BB605" s="74" t="s">
        <v>116</v>
      </c>
      <c r="BC605" s="75" t="s">
        <v>2234</v>
      </c>
      <c r="BD605" s="82">
        <v>182.88545695109167</v>
      </c>
      <c r="BE605" s="82">
        <v>0</v>
      </c>
      <c r="BF605" s="82">
        <v>0</v>
      </c>
      <c r="BG605" s="82">
        <v>182.88545695109167</v>
      </c>
      <c r="BH605" s="82">
        <v>385.98702923003162</v>
      </c>
      <c r="BI605" s="82">
        <v>0</v>
      </c>
      <c r="BJ605" s="82">
        <v>0</v>
      </c>
      <c r="BK605" s="82">
        <v>385.98702923003162</v>
      </c>
      <c r="BL605" s="82">
        <v>21570.353999999999</v>
      </c>
      <c r="BM605" s="82">
        <v>0</v>
      </c>
      <c r="BN605" s="82">
        <v>0</v>
      </c>
      <c r="BO605" s="82">
        <v>21570.353999999999</v>
      </c>
      <c r="BP605" s="82">
        <v>182.88545695109167</v>
      </c>
      <c r="BQ605" s="82">
        <v>0</v>
      </c>
      <c r="BR605" s="82">
        <v>0</v>
      </c>
      <c r="BS605" s="89">
        <v>182.88545695109167</v>
      </c>
      <c r="BT605" s="82">
        <v>956.94815349658711</v>
      </c>
      <c r="BU605" s="82">
        <v>0</v>
      </c>
      <c r="BV605" s="82">
        <v>0</v>
      </c>
      <c r="BW605" s="82">
        <v>956.94815349658711</v>
      </c>
      <c r="BX605" s="82">
        <v>2019.6771304461404</v>
      </c>
      <c r="BY605" s="82">
        <v>0</v>
      </c>
      <c r="BZ605" s="82">
        <v>0</v>
      </c>
      <c r="CA605" s="82">
        <v>2019.6771304461404</v>
      </c>
      <c r="CB605" s="82">
        <v>112866.877305</v>
      </c>
      <c r="CC605" s="82">
        <v>0</v>
      </c>
      <c r="CD605" s="82">
        <v>0</v>
      </c>
      <c r="CE605" s="82">
        <v>112866.877305</v>
      </c>
      <c r="CF605" s="82">
        <v>956.94815349658711</v>
      </c>
      <c r="CG605" s="82">
        <v>0</v>
      </c>
      <c r="CH605" s="82">
        <v>0</v>
      </c>
      <c r="CI605" s="82">
        <v>956.94815349658711</v>
      </c>
      <c r="CJ605" s="82" t="s">
        <v>96</v>
      </c>
      <c r="CN605" s="82">
        <v>182.88545695109167</v>
      </c>
      <c r="CO605" s="82">
        <v>385.98702923003162</v>
      </c>
      <c r="CP605" s="82">
        <v>21570.353999999999</v>
      </c>
      <c r="CQ605" s="82">
        <v>182.88545695109167</v>
      </c>
      <c r="CR605" s="89">
        <v>182.88545695109167</v>
      </c>
      <c r="CS605" s="82">
        <v>182.88545695109167</v>
      </c>
      <c r="CT605" s="82">
        <v>385.98702923003162</v>
      </c>
      <c r="CU605" s="82">
        <v>21570.353999999999</v>
      </c>
      <c r="CV605" s="82">
        <v>182.88545695109167</v>
      </c>
      <c r="CW605" s="82">
        <v>182.88545695109167</v>
      </c>
    </row>
    <row r="606" spans="1:101">
      <c r="A606" s="86" t="s">
        <v>1404</v>
      </c>
      <c r="B606" s="87" t="s">
        <v>1450</v>
      </c>
      <c r="C606" s="75" t="s">
        <v>2235</v>
      </c>
      <c r="D606" s="74" t="s">
        <v>2607</v>
      </c>
      <c r="E606" s="74" t="s">
        <v>1404</v>
      </c>
      <c r="F606" s="74" t="s">
        <v>1450</v>
      </c>
      <c r="G606" s="74" t="s">
        <v>523</v>
      </c>
      <c r="I606" s="74" t="s">
        <v>1450</v>
      </c>
      <c r="J606" s="74" t="s">
        <v>523</v>
      </c>
      <c r="K606" s="74" t="s">
        <v>128</v>
      </c>
      <c r="L606" s="74" t="s">
        <v>89</v>
      </c>
      <c r="M606" s="74" t="s">
        <v>1406</v>
      </c>
      <c r="N606" s="74" t="s">
        <v>523</v>
      </c>
      <c r="O606" s="76">
        <v>45018</v>
      </c>
      <c r="P606" s="76">
        <v>44469</v>
      </c>
      <c r="Q606" s="77">
        <v>2</v>
      </c>
      <c r="R606" s="74" t="s">
        <v>94</v>
      </c>
      <c r="S606" s="77">
        <v>10008.94</v>
      </c>
      <c r="T606" s="77">
        <v>10008.94</v>
      </c>
      <c r="U606" s="77">
        <v>0</v>
      </c>
      <c r="V606" s="78">
        <v>0</v>
      </c>
      <c r="W606" s="79">
        <v>1</v>
      </c>
      <c r="X606" s="77">
        <v>10008.94</v>
      </c>
      <c r="Y606" s="88">
        <v>10008.94</v>
      </c>
      <c r="Z606" s="77">
        <v>0</v>
      </c>
      <c r="AA606" s="74">
        <v>0</v>
      </c>
      <c r="AB606" s="74">
        <v>0</v>
      </c>
      <c r="AD606" s="74">
        <v>4</v>
      </c>
      <c r="AE606" s="74">
        <v>4</v>
      </c>
      <c r="AF606" s="74">
        <v>0</v>
      </c>
      <c r="AG606" s="74">
        <v>0</v>
      </c>
      <c r="AI606" s="74">
        <v>4</v>
      </c>
      <c r="AJ606" s="74">
        <v>4</v>
      </c>
      <c r="AL606" s="74">
        <v>4</v>
      </c>
      <c r="AM606" s="74" t="s">
        <v>95</v>
      </c>
      <c r="AN606" s="74">
        <v>0</v>
      </c>
      <c r="AO606" s="74" t="s">
        <v>95</v>
      </c>
      <c r="AP606" s="74" t="s">
        <v>95</v>
      </c>
      <c r="AQ606" s="74">
        <v>1</v>
      </c>
      <c r="AS606" s="74">
        <v>1</v>
      </c>
      <c r="AT606" s="74" t="s">
        <v>92</v>
      </c>
      <c r="AU606" s="74" t="s">
        <v>95</v>
      </c>
      <c r="AV606" s="74" t="s">
        <v>94</v>
      </c>
      <c r="AW606" s="77">
        <v>10008.94</v>
      </c>
      <c r="AX606" s="77">
        <v>0</v>
      </c>
      <c r="AY606" s="79">
        <v>1</v>
      </c>
      <c r="AZ606" s="77">
        <v>64911.979476000008</v>
      </c>
      <c r="BA606" s="77">
        <v>0</v>
      </c>
      <c r="BB606" s="74" t="s">
        <v>116</v>
      </c>
      <c r="BC606" s="75" t="s">
        <v>2235</v>
      </c>
      <c r="BD606" s="82">
        <v>76.375223556667336</v>
      </c>
      <c r="BE606" s="82">
        <v>0</v>
      </c>
      <c r="BF606" s="82">
        <v>0</v>
      </c>
      <c r="BG606" s="82">
        <v>76.375223556667336</v>
      </c>
      <c r="BH606" s="82">
        <v>161.19294633307686</v>
      </c>
      <c r="BI606" s="82">
        <v>0</v>
      </c>
      <c r="BJ606" s="82">
        <v>0</v>
      </c>
      <c r="BK606" s="82">
        <v>161.19294633307686</v>
      </c>
      <c r="BL606" s="82">
        <v>9008.0460000000003</v>
      </c>
      <c r="BM606" s="82">
        <v>0</v>
      </c>
      <c r="BN606" s="82">
        <v>0</v>
      </c>
      <c r="BO606" s="82">
        <v>9008.0460000000003</v>
      </c>
      <c r="BP606" s="82">
        <v>76.375223556667336</v>
      </c>
      <c r="BQ606" s="82">
        <v>0</v>
      </c>
      <c r="BR606" s="82">
        <v>0</v>
      </c>
      <c r="BS606" s="89">
        <v>76.375223556667336</v>
      </c>
      <c r="BT606" s="82">
        <v>399.63335726026185</v>
      </c>
      <c r="BU606" s="82">
        <v>0</v>
      </c>
      <c r="BV606" s="82">
        <v>0</v>
      </c>
      <c r="BW606" s="82">
        <v>399.63335726026185</v>
      </c>
      <c r="BX606" s="82">
        <v>843.4420916878247</v>
      </c>
      <c r="BY606" s="82">
        <v>0</v>
      </c>
      <c r="BZ606" s="82">
        <v>0</v>
      </c>
      <c r="CA606" s="82">
        <v>843.4420916878247</v>
      </c>
      <c r="CB606" s="82">
        <v>47134.600695000001</v>
      </c>
      <c r="CC606" s="82">
        <v>0</v>
      </c>
      <c r="CD606" s="82">
        <v>0</v>
      </c>
      <c r="CE606" s="82">
        <v>47134.600695000001</v>
      </c>
      <c r="CF606" s="82">
        <v>399.63335726026185</v>
      </c>
      <c r="CG606" s="82">
        <v>0</v>
      </c>
      <c r="CH606" s="82">
        <v>0</v>
      </c>
      <c r="CI606" s="82">
        <v>399.63335726026185</v>
      </c>
      <c r="CJ606" s="82" t="s">
        <v>96</v>
      </c>
      <c r="CN606" s="82">
        <v>76.375223556667336</v>
      </c>
      <c r="CO606" s="82">
        <v>161.19294633307686</v>
      </c>
      <c r="CP606" s="82">
        <v>9008.0460000000003</v>
      </c>
      <c r="CQ606" s="82">
        <v>76.375223556667336</v>
      </c>
      <c r="CR606" s="89">
        <v>76.375223556667336</v>
      </c>
      <c r="CS606" s="82">
        <v>76.375223556667336</v>
      </c>
      <c r="CT606" s="82">
        <v>161.19294633307686</v>
      </c>
      <c r="CU606" s="82">
        <v>9008.0460000000003</v>
      </c>
      <c r="CV606" s="82">
        <v>76.375223556667336</v>
      </c>
      <c r="CW606" s="82">
        <v>76.375223556667336</v>
      </c>
    </row>
    <row r="607" spans="1:101">
      <c r="A607" s="86" t="s">
        <v>1404</v>
      </c>
      <c r="B607" s="87" t="s">
        <v>1451</v>
      </c>
      <c r="C607" s="75" t="s">
        <v>2236</v>
      </c>
      <c r="D607" s="74" t="s">
        <v>2607</v>
      </c>
      <c r="E607" s="74" t="s">
        <v>1404</v>
      </c>
      <c r="F607" s="74" t="s">
        <v>1451</v>
      </c>
      <c r="G607" s="74" t="s">
        <v>523</v>
      </c>
      <c r="I607" s="74" t="s">
        <v>1451</v>
      </c>
      <c r="J607" s="74" t="s">
        <v>523</v>
      </c>
      <c r="K607" s="74" t="s">
        <v>128</v>
      </c>
      <c r="L607" s="74" t="s">
        <v>89</v>
      </c>
      <c r="M607" s="74" t="s">
        <v>1406</v>
      </c>
      <c r="N607" s="74" t="s">
        <v>523</v>
      </c>
      <c r="O607" s="76">
        <v>45012</v>
      </c>
      <c r="P607" s="76">
        <v>44469</v>
      </c>
      <c r="Q607" s="77">
        <v>2</v>
      </c>
      <c r="R607" s="74" t="s">
        <v>94</v>
      </c>
      <c r="S607" s="77">
        <v>704929.95</v>
      </c>
      <c r="T607" s="77">
        <v>704929.95</v>
      </c>
      <c r="U607" s="77">
        <v>0</v>
      </c>
      <c r="V607" s="78">
        <v>0</v>
      </c>
      <c r="W607" s="79">
        <v>1</v>
      </c>
      <c r="X607" s="77">
        <v>704929.95</v>
      </c>
      <c r="Y607" s="88">
        <v>704929.95</v>
      </c>
      <c r="Z607" s="77">
        <v>0</v>
      </c>
      <c r="AA607" s="74">
        <v>0</v>
      </c>
      <c r="AB607" s="74">
        <v>0</v>
      </c>
      <c r="AD607" s="74">
        <v>4</v>
      </c>
      <c r="AE607" s="74">
        <v>4</v>
      </c>
      <c r="AF607" s="74">
        <v>0</v>
      </c>
      <c r="AG607" s="74">
        <v>0</v>
      </c>
      <c r="AI607" s="74">
        <v>4</v>
      </c>
      <c r="AJ607" s="74">
        <v>4</v>
      </c>
      <c r="AL607" s="74">
        <v>4</v>
      </c>
      <c r="AM607" s="74" t="s">
        <v>95</v>
      </c>
      <c r="AN607" s="74">
        <v>0</v>
      </c>
      <c r="AO607" s="74" t="s">
        <v>95</v>
      </c>
      <c r="AP607" s="74" t="s">
        <v>95</v>
      </c>
      <c r="AQ607" s="74">
        <v>1</v>
      </c>
      <c r="AS607" s="74">
        <v>1</v>
      </c>
      <c r="AT607" s="74" t="s">
        <v>92</v>
      </c>
      <c r="AU607" s="74" t="s">
        <v>95</v>
      </c>
      <c r="AV607" s="74" t="s">
        <v>94</v>
      </c>
      <c r="AW607" s="77">
        <v>704929.95</v>
      </c>
      <c r="AX607" s="77">
        <v>0</v>
      </c>
      <c r="AY607" s="79">
        <v>1</v>
      </c>
      <c r="AZ607" s="77">
        <v>4571752.6977300001</v>
      </c>
      <c r="BA607" s="77">
        <v>0</v>
      </c>
      <c r="BB607" s="74" t="s">
        <v>116</v>
      </c>
      <c r="BC607" s="75" t="s">
        <v>2236</v>
      </c>
      <c r="BD607" s="82">
        <v>5379.1093285642955</v>
      </c>
      <c r="BE607" s="82">
        <v>0</v>
      </c>
      <c r="BF607" s="82">
        <v>0</v>
      </c>
      <c r="BG607" s="82">
        <v>5379.1093285642955</v>
      </c>
      <c r="BH607" s="82">
        <v>11352.824135116061</v>
      </c>
      <c r="BI607" s="82">
        <v>0</v>
      </c>
      <c r="BJ607" s="82">
        <v>0</v>
      </c>
      <c r="BK607" s="82">
        <v>11352.824135116061</v>
      </c>
      <c r="BL607" s="82">
        <v>634436.95499999996</v>
      </c>
      <c r="BM607" s="82">
        <v>0</v>
      </c>
      <c r="BN607" s="82">
        <v>0</v>
      </c>
      <c r="BO607" s="82">
        <v>634436.95499999996</v>
      </c>
      <c r="BP607" s="82">
        <v>5379.1093285642955</v>
      </c>
      <c r="BQ607" s="82">
        <v>0</v>
      </c>
      <c r="BR607" s="82">
        <v>0</v>
      </c>
      <c r="BS607" s="89">
        <v>5379.1093285642955</v>
      </c>
      <c r="BT607" s="82">
        <v>28146.189561712676</v>
      </c>
      <c r="BU607" s="82">
        <v>0</v>
      </c>
      <c r="BV607" s="82">
        <v>0</v>
      </c>
      <c r="BW607" s="82">
        <v>28146.189561712676</v>
      </c>
      <c r="BX607" s="82">
        <v>59403.652286994788</v>
      </c>
      <c r="BY607" s="82">
        <v>0</v>
      </c>
      <c r="BZ607" s="82">
        <v>0</v>
      </c>
      <c r="CA607" s="82">
        <v>59403.652286994788</v>
      </c>
      <c r="CB607" s="82">
        <v>3319691.3670374998</v>
      </c>
      <c r="CC607" s="82">
        <v>0</v>
      </c>
      <c r="CD607" s="82">
        <v>0</v>
      </c>
      <c r="CE607" s="82">
        <v>3319691.3670374998</v>
      </c>
      <c r="CF607" s="82">
        <v>28146.189561712676</v>
      </c>
      <c r="CG607" s="82">
        <v>0</v>
      </c>
      <c r="CH607" s="82">
        <v>0</v>
      </c>
      <c r="CI607" s="82">
        <v>28146.189561712676</v>
      </c>
      <c r="CJ607" s="82" t="s">
        <v>96</v>
      </c>
      <c r="CN607" s="82">
        <v>5379.1093285642955</v>
      </c>
      <c r="CO607" s="82">
        <v>11352.824135116061</v>
      </c>
      <c r="CP607" s="82">
        <v>634436.95499999996</v>
      </c>
      <c r="CQ607" s="82">
        <v>5379.1093285642955</v>
      </c>
      <c r="CR607" s="89">
        <v>5379.1093285642955</v>
      </c>
      <c r="CS607" s="82">
        <v>5379.1093285642955</v>
      </c>
      <c r="CT607" s="82">
        <v>11352.824135116061</v>
      </c>
      <c r="CU607" s="82">
        <v>634436.95499999996</v>
      </c>
      <c r="CV607" s="82">
        <v>5379.1093285642955</v>
      </c>
      <c r="CW607" s="82">
        <v>5379.1093285642955</v>
      </c>
    </row>
    <row r="608" spans="1:101">
      <c r="A608" s="86" t="s">
        <v>1404</v>
      </c>
      <c r="B608" s="87" t="s">
        <v>1452</v>
      </c>
      <c r="C608" s="75" t="s">
        <v>2237</v>
      </c>
      <c r="D608" s="74" t="s">
        <v>2607</v>
      </c>
      <c r="E608" s="74" t="s">
        <v>1404</v>
      </c>
      <c r="F608" s="74" t="s">
        <v>1452</v>
      </c>
      <c r="G608" s="74" t="s">
        <v>523</v>
      </c>
      <c r="I608" s="74" t="s">
        <v>1452</v>
      </c>
      <c r="J608" s="74" t="s">
        <v>523</v>
      </c>
      <c r="K608" s="74" t="s">
        <v>128</v>
      </c>
      <c r="L608" s="74" t="s">
        <v>89</v>
      </c>
      <c r="M608" s="74" t="s">
        <v>1406</v>
      </c>
      <c r="N608" s="74" t="s">
        <v>523</v>
      </c>
      <c r="O608" s="76">
        <v>45025</v>
      </c>
      <c r="P608" s="76">
        <v>44469</v>
      </c>
      <c r="Q608" s="77">
        <v>2</v>
      </c>
      <c r="R608" s="74" t="s">
        <v>94</v>
      </c>
      <c r="S608" s="77">
        <v>96646.76</v>
      </c>
      <c r="T608" s="77">
        <v>96646.76</v>
      </c>
      <c r="U608" s="77">
        <v>0</v>
      </c>
      <c r="V608" s="78">
        <v>0</v>
      </c>
      <c r="W608" s="79">
        <v>1</v>
      </c>
      <c r="X608" s="77">
        <v>96646.76</v>
      </c>
      <c r="Y608" s="88">
        <v>96646.76</v>
      </c>
      <c r="Z608" s="77">
        <v>0</v>
      </c>
      <c r="AA608" s="74">
        <v>0</v>
      </c>
      <c r="AB608" s="74">
        <v>0</v>
      </c>
      <c r="AD608" s="74">
        <v>4</v>
      </c>
      <c r="AE608" s="74">
        <v>4</v>
      </c>
      <c r="AF608" s="74">
        <v>0</v>
      </c>
      <c r="AG608" s="74">
        <v>0</v>
      </c>
      <c r="AI608" s="74">
        <v>4</v>
      </c>
      <c r="AJ608" s="74">
        <v>4</v>
      </c>
      <c r="AL608" s="74">
        <v>4</v>
      </c>
      <c r="AM608" s="74" t="s">
        <v>95</v>
      </c>
      <c r="AN608" s="74">
        <v>0</v>
      </c>
      <c r="AO608" s="74" t="s">
        <v>95</v>
      </c>
      <c r="AP608" s="74" t="s">
        <v>95</v>
      </c>
      <c r="AQ608" s="74">
        <v>1</v>
      </c>
      <c r="AS608" s="74">
        <v>1</v>
      </c>
      <c r="AT608" s="74" t="s">
        <v>92</v>
      </c>
      <c r="AU608" s="74" t="s">
        <v>95</v>
      </c>
      <c r="AV608" s="74" t="s">
        <v>94</v>
      </c>
      <c r="AW608" s="77">
        <v>96646.76</v>
      </c>
      <c r="AX608" s="77">
        <v>0</v>
      </c>
      <c r="AY608" s="79">
        <v>1</v>
      </c>
      <c r="AZ608" s="77">
        <v>626792.89730399998</v>
      </c>
      <c r="BA608" s="77">
        <v>0</v>
      </c>
      <c r="BB608" s="74" t="s">
        <v>116</v>
      </c>
      <c r="BC608" s="75" t="s">
        <v>2237</v>
      </c>
      <c r="BD608" s="82">
        <v>737.48248076495361</v>
      </c>
      <c r="BE608" s="82">
        <v>0</v>
      </c>
      <c r="BF608" s="82">
        <v>0</v>
      </c>
      <c r="BG608" s="82">
        <v>737.48248076495361</v>
      </c>
      <c r="BH608" s="82">
        <v>1556.4861012200849</v>
      </c>
      <c r="BI608" s="82">
        <v>0</v>
      </c>
      <c r="BJ608" s="82">
        <v>0</v>
      </c>
      <c r="BK608" s="82">
        <v>1556.4861012200849</v>
      </c>
      <c r="BL608" s="82">
        <v>86982.084000000003</v>
      </c>
      <c r="BM608" s="82">
        <v>0</v>
      </c>
      <c r="BN608" s="82">
        <v>0</v>
      </c>
      <c r="BO608" s="82">
        <v>86982.084000000003</v>
      </c>
      <c r="BP608" s="82">
        <v>737.48248076495361</v>
      </c>
      <c r="BQ608" s="82">
        <v>0</v>
      </c>
      <c r="BR608" s="82">
        <v>0</v>
      </c>
      <c r="BS608" s="89">
        <v>737.48248076495361</v>
      </c>
      <c r="BT608" s="82">
        <v>3858.8770806026196</v>
      </c>
      <c r="BU608" s="82">
        <v>0</v>
      </c>
      <c r="BV608" s="82">
        <v>0</v>
      </c>
      <c r="BW608" s="82">
        <v>3858.8770806026196</v>
      </c>
      <c r="BX608" s="82">
        <v>8144.3135246340944</v>
      </c>
      <c r="BY608" s="82">
        <v>0</v>
      </c>
      <c r="BZ608" s="82">
        <v>0</v>
      </c>
      <c r="CA608" s="82">
        <v>8144.3135246340944</v>
      </c>
      <c r="CB608" s="82">
        <v>455133.75453000003</v>
      </c>
      <c r="CC608" s="82">
        <v>0</v>
      </c>
      <c r="CD608" s="82">
        <v>0</v>
      </c>
      <c r="CE608" s="82">
        <v>455133.75453000003</v>
      </c>
      <c r="CF608" s="82">
        <v>3858.8770806026196</v>
      </c>
      <c r="CG608" s="82">
        <v>0</v>
      </c>
      <c r="CH608" s="82">
        <v>0</v>
      </c>
      <c r="CI608" s="82">
        <v>3858.8770806026196</v>
      </c>
      <c r="CJ608" s="82" t="s">
        <v>96</v>
      </c>
      <c r="CN608" s="82">
        <v>737.48248076495361</v>
      </c>
      <c r="CO608" s="82">
        <v>1556.4861012200849</v>
      </c>
      <c r="CP608" s="82">
        <v>86982.084000000003</v>
      </c>
      <c r="CQ608" s="82">
        <v>737.48248076495361</v>
      </c>
      <c r="CR608" s="89">
        <v>737.48248076495361</v>
      </c>
      <c r="CS608" s="82">
        <v>737.48248076495361</v>
      </c>
      <c r="CT608" s="82">
        <v>1556.4861012200849</v>
      </c>
      <c r="CU608" s="82">
        <v>86982.084000000003</v>
      </c>
      <c r="CV608" s="82">
        <v>737.48248076495361</v>
      </c>
      <c r="CW608" s="82">
        <v>737.48248076495361</v>
      </c>
    </row>
    <row r="609" spans="1:101">
      <c r="A609" s="86" t="s">
        <v>1404</v>
      </c>
      <c r="B609" s="87" t="s">
        <v>1453</v>
      </c>
      <c r="C609" s="75" t="s">
        <v>2238</v>
      </c>
      <c r="D609" s="74" t="s">
        <v>2607</v>
      </c>
      <c r="E609" s="74" t="s">
        <v>1404</v>
      </c>
      <c r="F609" s="74" t="s">
        <v>1453</v>
      </c>
      <c r="G609" s="74" t="s">
        <v>523</v>
      </c>
      <c r="I609" s="74" t="s">
        <v>1453</v>
      </c>
      <c r="J609" s="74" t="s">
        <v>523</v>
      </c>
      <c r="K609" s="74" t="s">
        <v>128</v>
      </c>
      <c r="L609" s="74" t="s">
        <v>89</v>
      </c>
      <c r="M609" s="74" t="s">
        <v>1406</v>
      </c>
      <c r="N609" s="74" t="s">
        <v>523</v>
      </c>
      <c r="O609" s="76">
        <v>45029</v>
      </c>
      <c r="P609" s="76">
        <v>44469</v>
      </c>
      <c r="Q609" s="77">
        <v>2</v>
      </c>
      <c r="R609" s="74" t="s">
        <v>94</v>
      </c>
      <c r="S609" s="77">
        <v>6363.27</v>
      </c>
      <c r="T609" s="77">
        <v>6363.27</v>
      </c>
      <c r="U609" s="77">
        <v>0</v>
      </c>
      <c r="V609" s="78">
        <v>0</v>
      </c>
      <c r="W609" s="79">
        <v>1</v>
      </c>
      <c r="X609" s="77">
        <v>6363.27</v>
      </c>
      <c r="Y609" s="88">
        <v>6363.27</v>
      </c>
      <c r="Z609" s="77">
        <v>0</v>
      </c>
      <c r="AA609" s="74">
        <v>0</v>
      </c>
      <c r="AB609" s="74">
        <v>0</v>
      </c>
      <c r="AD609" s="74">
        <v>4</v>
      </c>
      <c r="AE609" s="74">
        <v>4</v>
      </c>
      <c r="AF609" s="74">
        <v>0</v>
      </c>
      <c r="AG609" s="74">
        <v>0</v>
      </c>
      <c r="AI609" s="74">
        <v>4</v>
      </c>
      <c r="AJ609" s="74">
        <v>4</v>
      </c>
      <c r="AL609" s="74">
        <v>4</v>
      </c>
      <c r="AM609" s="74" t="s">
        <v>95</v>
      </c>
      <c r="AN609" s="74">
        <v>0</v>
      </c>
      <c r="AO609" s="74" t="s">
        <v>95</v>
      </c>
      <c r="AP609" s="74" t="s">
        <v>95</v>
      </c>
      <c r="AQ609" s="74">
        <v>1</v>
      </c>
      <c r="AS609" s="74">
        <v>1</v>
      </c>
      <c r="AT609" s="74" t="s">
        <v>92</v>
      </c>
      <c r="AU609" s="74" t="s">
        <v>95</v>
      </c>
      <c r="AV609" s="74" t="s">
        <v>94</v>
      </c>
      <c r="AW609" s="77">
        <v>6363.27</v>
      </c>
      <c r="AX609" s="77">
        <v>0</v>
      </c>
      <c r="AY609" s="79">
        <v>1</v>
      </c>
      <c r="AZ609" s="77">
        <v>41268.351258000002</v>
      </c>
      <c r="BA609" s="77">
        <v>0</v>
      </c>
      <c r="BB609" s="74" t="s">
        <v>116</v>
      </c>
      <c r="BC609" s="75" t="s">
        <v>2238</v>
      </c>
      <c r="BD609" s="82">
        <v>48.556207630521769</v>
      </c>
      <c r="BE609" s="82">
        <v>0</v>
      </c>
      <c r="BF609" s="82">
        <v>0</v>
      </c>
      <c r="BG609" s="82">
        <v>48.556207630521769</v>
      </c>
      <c r="BH609" s="82">
        <v>102.47980701381744</v>
      </c>
      <c r="BI609" s="82">
        <v>0</v>
      </c>
      <c r="BJ609" s="82">
        <v>0</v>
      </c>
      <c r="BK609" s="82">
        <v>102.47980701381744</v>
      </c>
      <c r="BL609" s="82">
        <v>5726.9429999999993</v>
      </c>
      <c r="BM609" s="82">
        <v>0</v>
      </c>
      <c r="BN609" s="82">
        <v>0</v>
      </c>
      <c r="BO609" s="82">
        <v>5726.9429999999993</v>
      </c>
      <c r="BP609" s="82">
        <v>48.556207630521769</v>
      </c>
      <c r="BQ609" s="82">
        <v>0</v>
      </c>
      <c r="BR609" s="82">
        <v>0</v>
      </c>
      <c r="BS609" s="89">
        <v>48.556207630521769</v>
      </c>
      <c r="BT609" s="82">
        <v>254.07035642670516</v>
      </c>
      <c r="BU609" s="82">
        <v>0</v>
      </c>
      <c r="BV609" s="82">
        <v>0</v>
      </c>
      <c r="BW609" s="82">
        <v>254.07035642670516</v>
      </c>
      <c r="BX609" s="82">
        <v>536.22559019979974</v>
      </c>
      <c r="BY609" s="82">
        <v>0</v>
      </c>
      <c r="BZ609" s="82">
        <v>0</v>
      </c>
      <c r="CA609" s="82">
        <v>536.22559019979974</v>
      </c>
      <c r="CB609" s="82">
        <v>29966.229247499996</v>
      </c>
      <c r="CC609" s="82">
        <v>0</v>
      </c>
      <c r="CD609" s="82">
        <v>0</v>
      </c>
      <c r="CE609" s="82">
        <v>29966.229247499996</v>
      </c>
      <c r="CF609" s="82">
        <v>254.07035642670516</v>
      </c>
      <c r="CG609" s="82">
        <v>0</v>
      </c>
      <c r="CH609" s="82">
        <v>0</v>
      </c>
      <c r="CI609" s="82">
        <v>254.07035642670516</v>
      </c>
      <c r="CJ609" s="82" t="s">
        <v>96</v>
      </c>
      <c r="CN609" s="82">
        <v>48.556207630521769</v>
      </c>
      <c r="CO609" s="82">
        <v>102.47980701381744</v>
      </c>
      <c r="CP609" s="82">
        <v>5726.9429999999993</v>
      </c>
      <c r="CQ609" s="82">
        <v>48.556207630521769</v>
      </c>
      <c r="CR609" s="89">
        <v>48.556207630521769</v>
      </c>
      <c r="CS609" s="82">
        <v>48.556207630521769</v>
      </c>
      <c r="CT609" s="82">
        <v>102.47980701381744</v>
      </c>
      <c r="CU609" s="82">
        <v>5726.9429999999993</v>
      </c>
      <c r="CV609" s="82">
        <v>48.556207630521769</v>
      </c>
      <c r="CW609" s="82">
        <v>48.556207630521769</v>
      </c>
    </row>
    <row r="610" spans="1:101">
      <c r="A610" s="86" t="s">
        <v>1404</v>
      </c>
      <c r="B610" s="87" t="s">
        <v>1454</v>
      </c>
      <c r="C610" s="75" t="s">
        <v>2239</v>
      </c>
      <c r="D610" s="74" t="s">
        <v>2607</v>
      </c>
      <c r="E610" s="74" t="s">
        <v>1404</v>
      </c>
      <c r="F610" s="74" t="s">
        <v>1454</v>
      </c>
      <c r="G610" s="74" t="s">
        <v>523</v>
      </c>
      <c r="I610" s="74" t="s">
        <v>1454</v>
      </c>
      <c r="J610" s="74" t="s">
        <v>523</v>
      </c>
      <c r="K610" s="74" t="s">
        <v>128</v>
      </c>
      <c r="L610" s="74" t="s">
        <v>89</v>
      </c>
      <c r="M610" s="74" t="s">
        <v>1406</v>
      </c>
      <c r="N610" s="74" t="s">
        <v>523</v>
      </c>
      <c r="O610" s="76">
        <v>44864</v>
      </c>
      <c r="P610" s="76">
        <v>44469</v>
      </c>
      <c r="Q610" s="77">
        <v>2</v>
      </c>
      <c r="R610" s="74" t="s">
        <v>94</v>
      </c>
      <c r="S610" s="77">
        <v>164833.91</v>
      </c>
      <c r="T610" s="77">
        <v>164833.91</v>
      </c>
      <c r="U610" s="77">
        <v>0</v>
      </c>
      <c r="V610" s="78">
        <v>0</v>
      </c>
      <c r="W610" s="79">
        <v>1</v>
      </c>
      <c r="X610" s="77">
        <v>164833.91</v>
      </c>
      <c r="Y610" s="88">
        <v>164833.91</v>
      </c>
      <c r="Z610" s="77">
        <v>0</v>
      </c>
      <c r="AA610" s="74">
        <v>0</v>
      </c>
      <c r="AB610" s="74">
        <v>0</v>
      </c>
      <c r="AD610" s="74">
        <v>4</v>
      </c>
      <c r="AE610" s="74">
        <v>4</v>
      </c>
      <c r="AF610" s="74">
        <v>0</v>
      </c>
      <c r="AG610" s="74">
        <v>0</v>
      </c>
      <c r="AI610" s="74">
        <v>4</v>
      </c>
      <c r="AJ610" s="74">
        <v>4</v>
      </c>
      <c r="AL610" s="74">
        <v>4</v>
      </c>
      <c r="AM610" s="74" t="s">
        <v>95</v>
      </c>
      <c r="AN610" s="74">
        <v>0</v>
      </c>
      <c r="AO610" s="74" t="s">
        <v>95</v>
      </c>
      <c r="AP610" s="74" t="s">
        <v>95</v>
      </c>
      <c r="AQ610" s="74">
        <v>1</v>
      </c>
      <c r="AS610" s="74">
        <v>1</v>
      </c>
      <c r="AT610" s="74" t="s">
        <v>92</v>
      </c>
      <c r="AU610" s="74" t="s">
        <v>95</v>
      </c>
      <c r="AV610" s="74" t="s">
        <v>94</v>
      </c>
      <c r="AW610" s="77">
        <v>164833.91</v>
      </c>
      <c r="AX610" s="77">
        <v>0</v>
      </c>
      <c r="AY610" s="79">
        <v>1</v>
      </c>
      <c r="AZ610" s="77">
        <v>1069013.8399140001</v>
      </c>
      <c r="BA610" s="77">
        <v>0</v>
      </c>
      <c r="BB610" s="74" t="s">
        <v>116</v>
      </c>
      <c r="BC610" s="75" t="s">
        <v>2239</v>
      </c>
      <c r="BD610" s="82">
        <v>1257.7982010052597</v>
      </c>
      <c r="BE610" s="82">
        <v>0</v>
      </c>
      <c r="BF610" s="82">
        <v>0</v>
      </c>
      <c r="BG610" s="82">
        <v>1257.7982010052597</v>
      </c>
      <c r="BH610" s="82">
        <v>2654.6331188418771</v>
      </c>
      <c r="BI610" s="82">
        <v>0</v>
      </c>
      <c r="BJ610" s="82">
        <v>0</v>
      </c>
      <c r="BK610" s="82">
        <v>2654.6331188418771</v>
      </c>
      <c r="BL610" s="82">
        <v>148350.519</v>
      </c>
      <c r="BM610" s="82">
        <v>0</v>
      </c>
      <c r="BN610" s="82">
        <v>0</v>
      </c>
      <c r="BO610" s="82">
        <v>148350.519</v>
      </c>
      <c r="BP610" s="82">
        <v>1257.7982010052597</v>
      </c>
      <c r="BQ610" s="82">
        <v>0</v>
      </c>
      <c r="BR610" s="82">
        <v>0</v>
      </c>
      <c r="BS610" s="89">
        <v>1257.7982010052597</v>
      </c>
      <c r="BT610" s="82">
        <v>6581.4290867600212</v>
      </c>
      <c r="BU610" s="82">
        <v>0</v>
      </c>
      <c r="BV610" s="82">
        <v>0</v>
      </c>
      <c r="BW610" s="82">
        <v>6581.4290867600212</v>
      </c>
      <c r="BX610" s="82">
        <v>13890.367794340122</v>
      </c>
      <c r="BY610" s="82">
        <v>0</v>
      </c>
      <c r="BZ610" s="82">
        <v>0</v>
      </c>
      <c r="CA610" s="82">
        <v>13890.367794340122</v>
      </c>
      <c r="CB610" s="82">
        <v>776244.09066750004</v>
      </c>
      <c r="CC610" s="82">
        <v>0</v>
      </c>
      <c r="CD610" s="82">
        <v>0</v>
      </c>
      <c r="CE610" s="82">
        <v>776244.09066750004</v>
      </c>
      <c r="CF610" s="82">
        <v>6581.4290867600212</v>
      </c>
      <c r="CG610" s="82">
        <v>0</v>
      </c>
      <c r="CH610" s="82">
        <v>0</v>
      </c>
      <c r="CI610" s="82">
        <v>6581.4290867600212</v>
      </c>
      <c r="CJ610" s="82" t="s">
        <v>96</v>
      </c>
      <c r="CN610" s="82">
        <v>1257.7982010052597</v>
      </c>
      <c r="CO610" s="82">
        <v>2654.6331188418771</v>
      </c>
      <c r="CP610" s="82">
        <v>148350.519</v>
      </c>
      <c r="CQ610" s="82">
        <v>1257.7982010052597</v>
      </c>
      <c r="CR610" s="89">
        <v>1257.7982010052597</v>
      </c>
      <c r="CS610" s="82">
        <v>1257.7982010052597</v>
      </c>
      <c r="CT610" s="82">
        <v>2654.6331188418771</v>
      </c>
      <c r="CU610" s="82">
        <v>148350.519</v>
      </c>
      <c r="CV610" s="82">
        <v>1257.7982010052597</v>
      </c>
      <c r="CW610" s="82">
        <v>1257.7982010052597</v>
      </c>
    </row>
    <row r="611" spans="1:101">
      <c r="A611" s="86" t="s">
        <v>1404</v>
      </c>
      <c r="B611" s="87" t="s">
        <v>1455</v>
      </c>
      <c r="C611" s="75" t="s">
        <v>2240</v>
      </c>
      <c r="D611" s="74" t="s">
        <v>2607</v>
      </c>
      <c r="E611" s="74" t="s">
        <v>1404</v>
      </c>
      <c r="F611" s="74" t="s">
        <v>1455</v>
      </c>
      <c r="G611" s="74" t="s">
        <v>523</v>
      </c>
      <c r="I611" s="74" t="s">
        <v>1455</v>
      </c>
      <c r="J611" s="74" t="s">
        <v>523</v>
      </c>
      <c r="K611" s="74" t="s">
        <v>128</v>
      </c>
      <c r="L611" s="74" t="s">
        <v>89</v>
      </c>
      <c r="M611" s="74" t="s">
        <v>1406</v>
      </c>
      <c r="N611" s="74" t="s">
        <v>523</v>
      </c>
      <c r="O611" s="76">
        <v>45011</v>
      </c>
      <c r="P611" s="76">
        <v>44469</v>
      </c>
      <c r="Q611" s="77">
        <v>2</v>
      </c>
      <c r="R611" s="74" t="s">
        <v>94</v>
      </c>
      <c r="S611" s="77">
        <v>301782.53000000003</v>
      </c>
      <c r="T611" s="77">
        <v>301782.53000000003</v>
      </c>
      <c r="U611" s="77">
        <v>0</v>
      </c>
      <c r="V611" s="78">
        <v>0</v>
      </c>
      <c r="W611" s="79">
        <v>1</v>
      </c>
      <c r="X611" s="77">
        <v>301782.53000000003</v>
      </c>
      <c r="Y611" s="88">
        <v>301782.53000000003</v>
      </c>
      <c r="Z611" s="77">
        <v>0</v>
      </c>
      <c r="AA611" s="74">
        <v>0</v>
      </c>
      <c r="AB611" s="74">
        <v>0</v>
      </c>
      <c r="AD611" s="74">
        <v>4</v>
      </c>
      <c r="AE611" s="74">
        <v>4</v>
      </c>
      <c r="AF611" s="74">
        <v>0</v>
      </c>
      <c r="AG611" s="74">
        <v>0</v>
      </c>
      <c r="AI611" s="74">
        <v>4</v>
      </c>
      <c r="AJ611" s="74">
        <v>4</v>
      </c>
      <c r="AL611" s="74">
        <v>4</v>
      </c>
      <c r="AM611" s="74" t="s">
        <v>95</v>
      </c>
      <c r="AN611" s="74">
        <v>0</v>
      </c>
      <c r="AO611" s="74" t="s">
        <v>95</v>
      </c>
      <c r="AP611" s="74" t="s">
        <v>95</v>
      </c>
      <c r="AQ611" s="74">
        <v>1</v>
      </c>
      <c r="AS611" s="74">
        <v>1</v>
      </c>
      <c r="AT611" s="74" t="s">
        <v>92</v>
      </c>
      <c r="AU611" s="74" t="s">
        <v>95</v>
      </c>
      <c r="AV611" s="74" t="s">
        <v>94</v>
      </c>
      <c r="AW611" s="77">
        <v>301782.53000000003</v>
      </c>
      <c r="AX611" s="77">
        <v>0</v>
      </c>
      <c r="AY611" s="79">
        <v>1</v>
      </c>
      <c r="AZ611" s="77">
        <v>1957180.4200620002</v>
      </c>
      <c r="BA611" s="77">
        <v>0</v>
      </c>
      <c r="BB611" s="74" t="s">
        <v>116</v>
      </c>
      <c r="BC611" s="75" t="s">
        <v>2240</v>
      </c>
      <c r="BD611" s="82">
        <v>2302.8121054024373</v>
      </c>
      <c r="BE611" s="82">
        <v>0</v>
      </c>
      <c r="BF611" s="82">
        <v>0</v>
      </c>
      <c r="BG611" s="82">
        <v>2302.8121054024373</v>
      </c>
      <c r="BH611" s="82">
        <v>4860.1765184475244</v>
      </c>
      <c r="BI611" s="82">
        <v>0</v>
      </c>
      <c r="BJ611" s="82">
        <v>0</v>
      </c>
      <c r="BK611" s="82">
        <v>4860.1765184475244</v>
      </c>
      <c r="BL611" s="82">
        <v>271604.277</v>
      </c>
      <c r="BM611" s="82">
        <v>0</v>
      </c>
      <c r="BN611" s="82">
        <v>0</v>
      </c>
      <c r="BO611" s="82">
        <v>271604.277</v>
      </c>
      <c r="BP611" s="82">
        <v>2302.8121054024373</v>
      </c>
      <c r="BQ611" s="82">
        <v>0</v>
      </c>
      <c r="BR611" s="82">
        <v>0</v>
      </c>
      <c r="BS611" s="89">
        <v>2302.8121054024373</v>
      </c>
      <c r="BT611" s="82">
        <v>12049.464341518253</v>
      </c>
      <c r="BU611" s="82">
        <v>0</v>
      </c>
      <c r="BV611" s="82">
        <v>0</v>
      </c>
      <c r="BW611" s="82">
        <v>12049.464341518253</v>
      </c>
      <c r="BX611" s="82">
        <v>25430.873632776671</v>
      </c>
      <c r="BY611" s="82">
        <v>0</v>
      </c>
      <c r="BZ611" s="82">
        <v>0</v>
      </c>
      <c r="CA611" s="82">
        <v>25430.873632776671</v>
      </c>
      <c r="CB611" s="82">
        <v>1421169.3794024999</v>
      </c>
      <c r="CC611" s="82">
        <v>0</v>
      </c>
      <c r="CD611" s="82">
        <v>0</v>
      </c>
      <c r="CE611" s="82">
        <v>1421169.3794024999</v>
      </c>
      <c r="CF611" s="82">
        <v>12049.464341518253</v>
      </c>
      <c r="CG611" s="82">
        <v>0</v>
      </c>
      <c r="CH611" s="82">
        <v>0</v>
      </c>
      <c r="CI611" s="82">
        <v>12049.464341518253</v>
      </c>
      <c r="CJ611" s="82" t="s">
        <v>96</v>
      </c>
      <c r="CN611" s="82">
        <v>2302.8121054024373</v>
      </c>
      <c r="CO611" s="82">
        <v>4860.1765184475244</v>
      </c>
      <c r="CP611" s="82">
        <v>271604.277</v>
      </c>
      <c r="CQ611" s="82">
        <v>2302.8121054024373</v>
      </c>
      <c r="CR611" s="89">
        <v>2302.8121054024373</v>
      </c>
      <c r="CS611" s="82">
        <v>2302.8121054024373</v>
      </c>
      <c r="CT611" s="82">
        <v>4860.1765184475244</v>
      </c>
      <c r="CU611" s="82">
        <v>271604.277</v>
      </c>
      <c r="CV611" s="82">
        <v>2302.8121054024373</v>
      </c>
      <c r="CW611" s="82">
        <v>2302.8121054024373</v>
      </c>
    </row>
    <row r="612" spans="1:101">
      <c r="A612" s="86" t="s">
        <v>1404</v>
      </c>
      <c r="B612" s="87" t="s">
        <v>1456</v>
      </c>
      <c r="C612" s="75" t="s">
        <v>2241</v>
      </c>
      <c r="D612" s="74" t="s">
        <v>2607</v>
      </c>
      <c r="E612" s="74" t="s">
        <v>1404</v>
      </c>
      <c r="F612" s="74" t="s">
        <v>1456</v>
      </c>
      <c r="G612" s="74" t="s">
        <v>523</v>
      </c>
      <c r="I612" s="74" t="s">
        <v>1456</v>
      </c>
      <c r="J612" s="74" t="s">
        <v>523</v>
      </c>
      <c r="K612" s="74" t="s">
        <v>128</v>
      </c>
      <c r="L612" s="74" t="s">
        <v>89</v>
      </c>
      <c r="M612" s="74" t="s">
        <v>1406</v>
      </c>
      <c r="N612" s="74" t="s">
        <v>523</v>
      </c>
      <c r="O612" s="76">
        <v>44701</v>
      </c>
      <c r="P612" s="76">
        <v>44469</v>
      </c>
      <c r="Q612" s="77">
        <v>1</v>
      </c>
      <c r="R612" s="74" t="s">
        <v>94</v>
      </c>
      <c r="S612" s="77">
        <v>110810.86</v>
      </c>
      <c r="T612" s="77">
        <v>110810.86</v>
      </c>
      <c r="U612" s="77">
        <v>0</v>
      </c>
      <c r="V612" s="78">
        <v>0</v>
      </c>
      <c r="W612" s="79">
        <v>1</v>
      </c>
      <c r="X612" s="77">
        <v>110810.86</v>
      </c>
      <c r="Y612" s="88">
        <v>110810.86</v>
      </c>
      <c r="Z612" s="77">
        <v>0</v>
      </c>
      <c r="AA612" s="74">
        <v>0</v>
      </c>
      <c r="AB612" s="74">
        <v>0</v>
      </c>
      <c r="AD612" s="74">
        <v>4</v>
      </c>
      <c r="AE612" s="74">
        <v>4</v>
      </c>
      <c r="AF612" s="74">
        <v>0</v>
      </c>
      <c r="AG612" s="74">
        <v>0</v>
      </c>
      <c r="AI612" s="74">
        <v>4</v>
      </c>
      <c r="AJ612" s="74">
        <v>4</v>
      </c>
      <c r="AL612" s="74">
        <v>4</v>
      </c>
      <c r="AM612" s="74" t="s">
        <v>95</v>
      </c>
      <c r="AN612" s="74">
        <v>0</v>
      </c>
      <c r="AO612" s="74" t="s">
        <v>95</v>
      </c>
      <c r="AP612" s="74" t="s">
        <v>95</v>
      </c>
      <c r="AQ612" s="74">
        <v>1</v>
      </c>
      <c r="AS612" s="74">
        <v>1</v>
      </c>
      <c r="AT612" s="74" t="s">
        <v>92</v>
      </c>
      <c r="AU612" s="74" t="s">
        <v>95</v>
      </c>
      <c r="AV612" s="74" t="s">
        <v>94</v>
      </c>
      <c r="AW612" s="77">
        <v>110810.86</v>
      </c>
      <c r="AX612" s="77">
        <v>0</v>
      </c>
      <c r="AY612" s="79">
        <v>1</v>
      </c>
      <c r="AZ612" s="77">
        <v>718652.75144400005</v>
      </c>
      <c r="BA612" s="77">
        <v>0</v>
      </c>
      <c r="BB612" s="74" t="s">
        <v>116</v>
      </c>
      <c r="BC612" s="75" t="s">
        <v>2241</v>
      </c>
      <c r="BD612" s="82">
        <v>845.56448585030648</v>
      </c>
      <c r="BE612" s="82">
        <v>0</v>
      </c>
      <c r="BF612" s="82">
        <v>0</v>
      </c>
      <c r="BG612" s="82">
        <v>845.56448585030648</v>
      </c>
      <c r="BH612" s="82">
        <v>845.56448585030648</v>
      </c>
      <c r="BI612" s="82">
        <v>0</v>
      </c>
      <c r="BJ612" s="82">
        <v>0</v>
      </c>
      <c r="BK612" s="82">
        <v>845.56448585030648</v>
      </c>
      <c r="BL612" s="82">
        <v>99729.774000000005</v>
      </c>
      <c r="BM612" s="82">
        <v>0</v>
      </c>
      <c r="BN612" s="82">
        <v>0</v>
      </c>
      <c r="BO612" s="82">
        <v>99729.774000000005</v>
      </c>
      <c r="BP612" s="82">
        <v>845.56448585030648</v>
      </c>
      <c r="BQ612" s="82">
        <v>0</v>
      </c>
      <c r="BR612" s="82">
        <v>0</v>
      </c>
      <c r="BS612" s="89">
        <v>845.56448585030648</v>
      </c>
      <c r="BT612" s="82">
        <v>4424.4161722117287</v>
      </c>
      <c r="BU612" s="82">
        <v>0</v>
      </c>
      <c r="BV612" s="82">
        <v>0</v>
      </c>
      <c r="BW612" s="82">
        <v>4424.4161722117287</v>
      </c>
      <c r="BX612" s="82">
        <v>4424.4161722117287</v>
      </c>
      <c r="BY612" s="82">
        <v>0</v>
      </c>
      <c r="BZ612" s="82">
        <v>0</v>
      </c>
      <c r="CA612" s="82">
        <v>4424.4161722117287</v>
      </c>
      <c r="CB612" s="82">
        <v>521836.04245500005</v>
      </c>
      <c r="CC612" s="82">
        <v>0</v>
      </c>
      <c r="CD612" s="82">
        <v>0</v>
      </c>
      <c r="CE612" s="82">
        <v>521836.04245500005</v>
      </c>
      <c r="CF612" s="82">
        <v>4424.4161722117287</v>
      </c>
      <c r="CG612" s="82">
        <v>0</v>
      </c>
      <c r="CH612" s="82">
        <v>0</v>
      </c>
      <c r="CI612" s="82">
        <v>4424.4161722117287</v>
      </c>
      <c r="CJ612" s="82" t="s">
        <v>96</v>
      </c>
      <c r="CN612" s="82">
        <v>845.56448585030648</v>
      </c>
      <c r="CO612" s="82">
        <v>845.56448585030648</v>
      </c>
      <c r="CP612" s="82">
        <v>99729.774000000005</v>
      </c>
      <c r="CQ612" s="82">
        <v>845.56448585030648</v>
      </c>
      <c r="CR612" s="89">
        <v>845.56448585030648</v>
      </c>
      <c r="CS612" s="82">
        <v>845.56448585030648</v>
      </c>
      <c r="CT612" s="82">
        <v>845.56448585030648</v>
      </c>
      <c r="CU612" s="82">
        <v>99729.774000000005</v>
      </c>
      <c r="CV612" s="82">
        <v>845.56448585030648</v>
      </c>
      <c r="CW612" s="82">
        <v>845.56448585030648</v>
      </c>
    </row>
    <row r="613" spans="1:101">
      <c r="A613" s="86" t="s">
        <v>1404</v>
      </c>
      <c r="B613" s="87" t="s">
        <v>1457</v>
      </c>
      <c r="C613" s="75" t="s">
        <v>2242</v>
      </c>
      <c r="D613" s="74" t="s">
        <v>2607</v>
      </c>
      <c r="E613" s="74" t="s">
        <v>1404</v>
      </c>
      <c r="F613" s="74" t="s">
        <v>1457</v>
      </c>
      <c r="G613" s="74" t="s">
        <v>523</v>
      </c>
      <c r="I613" s="74" t="s">
        <v>1457</v>
      </c>
      <c r="J613" s="74" t="s">
        <v>523</v>
      </c>
      <c r="K613" s="74" t="s">
        <v>128</v>
      </c>
      <c r="L613" s="74" t="s">
        <v>89</v>
      </c>
      <c r="M613" s="74" t="s">
        <v>1406</v>
      </c>
      <c r="N613" s="74" t="s">
        <v>523</v>
      </c>
      <c r="O613" s="76">
        <v>45036</v>
      </c>
      <c r="P613" s="76">
        <v>44469</v>
      </c>
      <c r="Q613" s="77">
        <v>2</v>
      </c>
      <c r="R613" s="74" t="s">
        <v>94</v>
      </c>
      <c r="S613" s="77">
        <v>5264.9</v>
      </c>
      <c r="T613" s="77">
        <v>5264.9</v>
      </c>
      <c r="U613" s="77">
        <v>0</v>
      </c>
      <c r="V613" s="78">
        <v>0</v>
      </c>
      <c r="W613" s="79">
        <v>1</v>
      </c>
      <c r="X613" s="77">
        <v>5264.9</v>
      </c>
      <c r="Y613" s="88">
        <v>5264.9</v>
      </c>
      <c r="Z613" s="77">
        <v>0</v>
      </c>
      <c r="AA613" s="74">
        <v>0</v>
      </c>
      <c r="AB613" s="74">
        <v>0</v>
      </c>
      <c r="AD613" s="74">
        <v>4</v>
      </c>
      <c r="AE613" s="74">
        <v>4</v>
      </c>
      <c r="AF613" s="74">
        <v>0</v>
      </c>
      <c r="AG613" s="74">
        <v>0</v>
      </c>
      <c r="AI613" s="74">
        <v>4</v>
      </c>
      <c r="AJ613" s="74">
        <v>4</v>
      </c>
      <c r="AL613" s="74">
        <v>4</v>
      </c>
      <c r="AM613" s="74" t="s">
        <v>95</v>
      </c>
      <c r="AN613" s="74">
        <v>0</v>
      </c>
      <c r="AO613" s="74" t="s">
        <v>95</v>
      </c>
      <c r="AP613" s="74" t="s">
        <v>95</v>
      </c>
      <c r="AQ613" s="74">
        <v>1</v>
      </c>
      <c r="AS613" s="74">
        <v>1</v>
      </c>
      <c r="AT613" s="74" t="s">
        <v>92</v>
      </c>
      <c r="AU613" s="74" t="s">
        <v>95</v>
      </c>
      <c r="AV613" s="74" t="s">
        <v>94</v>
      </c>
      <c r="AW613" s="77">
        <v>5264.9</v>
      </c>
      <c r="AX613" s="77">
        <v>0</v>
      </c>
      <c r="AY613" s="79">
        <v>1</v>
      </c>
      <c r="AZ613" s="77">
        <v>34144.982459999999</v>
      </c>
      <c r="BA613" s="77">
        <v>0</v>
      </c>
      <c r="BB613" s="74" t="s">
        <v>116</v>
      </c>
      <c r="BC613" s="75" t="s">
        <v>2242</v>
      </c>
      <c r="BD613" s="82">
        <v>40.174875111999654</v>
      </c>
      <c r="BE613" s="82">
        <v>0</v>
      </c>
      <c r="BF613" s="82">
        <v>0</v>
      </c>
      <c r="BG613" s="82">
        <v>40.174875111999654</v>
      </c>
      <c r="BH613" s="82">
        <v>84.790671454621204</v>
      </c>
      <c r="BI613" s="82">
        <v>0</v>
      </c>
      <c r="BJ613" s="82">
        <v>0</v>
      </c>
      <c r="BK613" s="82">
        <v>84.790671454621204</v>
      </c>
      <c r="BL613" s="82">
        <v>4738.41</v>
      </c>
      <c r="BM613" s="82">
        <v>0</v>
      </c>
      <c r="BN613" s="82">
        <v>0</v>
      </c>
      <c r="BO613" s="82">
        <v>4738.41</v>
      </c>
      <c r="BP613" s="82">
        <v>40.174875111999654</v>
      </c>
      <c r="BQ613" s="82">
        <v>0</v>
      </c>
      <c r="BR613" s="82">
        <v>0</v>
      </c>
      <c r="BS613" s="89">
        <v>40.174875111999654</v>
      </c>
      <c r="BT613" s="82">
        <v>210.21503402353818</v>
      </c>
      <c r="BU613" s="82">
        <v>0</v>
      </c>
      <c r="BV613" s="82">
        <v>0</v>
      </c>
      <c r="BW613" s="82">
        <v>210.21503402353818</v>
      </c>
      <c r="BX613" s="82">
        <v>443.66718838630544</v>
      </c>
      <c r="BY613" s="82">
        <v>0</v>
      </c>
      <c r="BZ613" s="82">
        <v>0</v>
      </c>
      <c r="CA613" s="82">
        <v>443.66718838630544</v>
      </c>
      <c r="CB613" s="82">
        <v>24793.730325</v>
      </c>
      <c r="CC613" s="82">
        <v>0</v>
      </c>
      <c r="CD613" s="82">
        <v>0</v>
      </c>
      <c r="CE613" s="82">
        <v>24793.730325</v>
      </c>
      <c r="CF613" s="82">
        <v>210.21503402353818</v>
      </c>
      <c r="CG613" s="82">
        <v>0</v>
      </c>
      <c r="CH613" s="82">
        <v>0</v>
      </c>
      <c r="CI613" s="82">
        <v>210.21503402353818</v>
      </c>
      <c r="CJ613" s="82" t="s">
        <v>96</v>
      </c>
      <c r="CN613" s="82">
        <v>40.174875111999654</v>
      </c>
      <c r="CO613" s="82">
        <v>84.790671454621204</v>
      </c>
      <c r="CP613" s="82">
        <v>4738.41</v>
      </c>
      <c r="CQ613" s="82">
        <v>40.174875111999654</v>
      </c>
      <c r="CR613" s="89">
        <v>40.174875111999654</v>
      </c>
      <c r="CS613" s="82">
        <v>40.174875111999654</v>
      </c>
      <c r="CT613" s="82">
        <v>84.790671454621204</v>
      </c>
      <c r="CU613" s="82">
        <v>4738.41</v>
      </c>
      <c r="CV613" s="82">
        <v>40.174875111999654</v>
      </c>
      <c r="CW613" s="82">
        <v>40.174875111999654</v>
      </c>
    </row>
    <row r="614" spans="1:101">
      <c r="A614" s="86" t="s">
        <v>1404</v>
      </c>
      <c r="B614" s="87" t="s">
        <v>1458</v>
      </c>
      <c r="C614" s="75" t="s">
        <v>2243</v>
      </c>
      <c r="D614" s="74" t="s">
        <v>2607</v>
      </c>
      <c r="E614" s="74" t="s">
        <v>1404</v>
      </c>
      <c r="F614" s="74" t="s">
        <v>1458</v>
      </c>
      <c r="G614" s="74" t="s">
        <v>523</v>
      </c>
      <c r="I614" s="74" t="s">
        <v>1458</v>
      </c>
      <c r="J614" s="74" t="s">
        <v>523</v>
      </c>
      <c r="K614" s="74" t="s">
        <v>128</v>
      </c>
      <c r="L614" s="74" t="s">
        <v>89</v>
      </c>
      <c r="M614" s="74" t="s">
        <v>1406</v>
      </c>
      <c r="N614" s="74" t="s">
        <v>523</v>
      </c>
      <c r="O614" s="76">
        <v>45036</v>
      </c>
      <c r="P614" s="76">
        <v>44469</v>
      </c>
      <c r="Q614" s="77">
        <v>2</v>
      </c>
      <c r="R614" s="74" t="s">
        <v>94</v>
      </c>
      <c r="S614" s="77">
        <v>29880.59</v>
      </c>
      <c r="T614" s="77">
        <v>29880.59</v>
      </c>
      <c r="U614" s="77">
        <v>0</v>
      </c>
      <c r="V614" s="78">
        <v>0</v>
      </c>
      <c r="W614" s="79">
        <v>1</v>
      </c>
      <c r="X614" s="77">
        <v>29880.59</v>
      </c>
      <c r="Y614" s="88">
        <v>29880.59</v>
      </c>
      <c r="Z614" s="77">
        <v>0</v>
      </c>
      <c r="AA614" s="74">
        <v>0</v>
      </c>
      <c r="AB614" s="74">
        <v>0</v>
      </c>
      <c r="AD614" s="74">
        <v>4</v>
      </c>
      <c r="AE614" s="74">
        <v>4</v>
      </c>
      <c r="AF614" s="74">
        <v>0</v>
      </c>
      <c r="AG614" s="74">
        <v>0</v>
      </c>
      <c r="AI614" s="74">
        <v>4</v>
      </c>
      <c r="AJ614" s="74">
        <v>4</v>
      </c>
      <c r="AL614" s="74">
        <v>4</v>
      </c>
      <c r="AM614" s="74" t="s">
        <v>95</v>
      </c>
      <c r="AN614" s="74">
        <v>0</v>
      </c>
      <c r="AO614" s="74" t="s">
        <v>95</v>
      </c>
      <c r="AP614" s="74" t="s">
        <v>95</v>
      </c>
      <c r="AQ614" s="74">
        <v>1</v>
      </c>
      <c r="AS614" s="74">
        <v>1</v>
      </c>
      <c r="AT614" s="74" t="s">
        <v>92</v>
      </c>
      <c r="AU614" s="74" t="s">
        <v>95</v>
      </c>
      <c r="AV614" s="74" t="s">
        <v>94</v>
      </c>
      <c r="AW614" s="77">
        <v>29880.59</v>
      </c>
      <c r="AX614" s="77">
        <v>0</v>
      </c>
      <c r="AY614" s="79">
        <v>1</v>
      </c>
      <c r="AZ614" s="77">
        <v>193787.57838600001</v>
      </c>
      <c r="BA614" s="77">
        <v>0</v>
      </c>
      <c r="BB614" s="74" t="s">
        <v>116</v>
      </c>
      <c r="BC614" s="75" t="s">
        <v>2243</v>
      </c>
      <c r="BD614" s="82">
        <v>228.0098333345108</v>
      </c>
      <c r="BE614" s="82">
        <v>0</v>
      </c>
      <c r="BF614" s="82">
        <v>0</v>
      </c>
      <c r="BG614" s="82">
        <v>228.0098333345108</v>
      </c>
      <c r="BH614" s="82">
        <v>481.223819932048</v>
      </c>
      <c r="BI614" s="82">
        <v>0</v>
      </c>
      <c r="BJ614" s="82">
        <v>0</v>
      </c>
      <c r="BK614" s="82">
        <v>481.223819932048</v>
      </c>
      <c r="BL614" s="82">
        <v>26892.530999999999</v>
      </c>
      <c r="BM614" s="82">
        <v>0</v>
      </c>
      <c r="BN614" s="82">
        <v>0</v>
      </c>
      <c r="BO614" s="82">
        <v>26892.530999999999</v>
      </c>
      <c r="BP614" s="82">
        <v>228.0098333345108</v>
      </c>
      <c r="BQ614" s="82">
        <v>0</v>
      </c>
      <c r="BR614" s="82">
        <v>0</v>
      </c>
      <c r="BS614" s="89">
        <v>228.0098333345108</v>
      </c>
      <c r="BT614" s="82">
        <v>1193.0614529228278</v>
      </c>
      <c r="BU614" s="82">
        <v>0</v>
      </c>
      <c r="BV614" s="82">
        <v>0</v>
      </c>
      <c r="BW614" s="82">
        <v>1193.0614529228278</v>
      </c>
      <c r="BX614" s="82">
        <v>2518.0036377944411</v>
      </c>
      <c r="BY614" s="82">
        <v>0</v>
      </c>
      <c r="BZ614" s="82">
        <v>0</v>
      </c>
      <c r="CA614" s="82">
        <v>2518.0036377944411</v>
      </c>
      <c r="CB614" s="82">
        <v>140715.1684575</v>
      </c>
      <c r="CC614" s="82">
        <v>0</v>
      </c>
      <c r="CD614" s="82">
        <v>0</v>
      </c>
      <c r="CE614" s="82">
        <v>140715.1684575</v>
      </c>
      <c r="CF614" s="82">
        <v>1193.0614529228278</v>
      </c>
      <c r="CG614" s="82">
        <v>0</v>
      </c>
      <c r="CH614" s="82">
        <v>0</v>
      </c>
      <c r="CI614" s="82">
        <v>1193.0614529228278</v>
      </c>
      <c r="CJ614" s="82" t="s">
        <v>96</v>
      </c>
      <c r="CN614" s="82">
        <v>228.0098333345108</v>
      </c>
      <c r="CO614" s="82">
        <v>481.223819932048</v>
      </c>
      <c r="CP614" s="82">
        <v>26892.530999999999</v>
      </c>
      <c r="CQ614" s="82">
        <v>228.0098333345108</v>
      </c>
      <c r="CR614" s="89">
        <v>228.0098333345108</v>
      </c>
      <c r="CS614" s="82">
        <v>228.0098333345108</v>
      </c>
      <c r="CT614" s="82">
        <v>481.223819932048</v>
      </c>
      <c r="CU614" s="82">
        <v>26892.530999999999</v>
      </c>
      <c r="CV614" s="82">
        <v>228.0098333345108</v>
      </c>
      <c r="CW614" s="82">
        <v>228.0098333345108</v>
      </c>
    </row>
    <row r="615" spans="1:101">
      <c r="A615" s="86" t="s">
        <v>1404</v>
      </c>
      <c r="B615" s="87" t="s">
        <v>1459</v>
      </c>
      <c r="C615" s="75" t="s">
        <v>2244</v>
      </c>
      <c r="D615" s="74" t="s">
        <v>2607</v>
      </c>
      <c r="E615" s="74" t="s">
        <v>1404</v>
      </c>
      <c r="F615" s="74" t="s">
        <v>1459</v>
      </c>
      <c r="G615" s="74" t="s">
        <v>523</v>
      </c>
      <c r="I615" s="74" t="s">
        <v>1459</v>
      </c>
      <c r="J615" s="74" t="s">
        <v>523</v>
      </c>
      <c r="K615" s="74" t="s">
        <v>128</v>
      </c>
      <c r="L615" s="74" t="s">
        <v>89</v>
      </c>
      <c r="M615" s="74" t="s">
        <v>1406</v>
      </c>
      <c r="N615" s="74" t="s">
        <v>523</v>
      </c>
      <c r="O615" s="76">
        <v>45036</v>
      </c>
      <c r="P615" s="76">
        <v>44469</v>
      </c>
      <c r="Q615" s="77">
        <v>2</v>
      </c>
      <c r="R615" s="74" t="s">
        <v>94</v>
      </c>
      <c r="S615" s="77">
        <v>10048.65</v>
      </c>
      <c r="T615" s="77">
        <v>10048.65</v>
      </c>
      <c r="U615" s="77">
        <v>0</v>
      </c>
      <c r="V615" s="78">
        <v>0</v>
      </c>
      <c r="W615" s="79">
        <v>1</v>
      </c>
      <c r="X615" s="77">
        <v>10048.65</v>
      </c>
      <c r="Y615" s="88">
        <v>10048.65</v>
      </c>
      <c r="Z615" s="77">
        <v>0</v>
      </c>
      <c r="AA615" s="74">
        <v>0</v>
      </c>
      <c r="AB615" s="74">
        <v>0</v>
      </c>
      <c r="AD615" s="74">
        <v>4</v>
      </c>
      <c r="AE615" s="74">
        <v>4</v>
      </c>
      <c r="AF615" s="74">
        <v>0</v>
      </c>
      <c r="AG615" s="74">
        <v>0</v>
      </c>
      <c r="AI615" s="74">
        <v>4</v>
      </c>
      <c r="AJ615" s="74">
        <v>4</v>
      </c>
      <c r="AL615" s="74">
        <v>4</v>
      </c>
      <c r="AM615" s="74" t="s">
        <v>95</v>
      </c>
      <c r="AN615" s="74">
        <v>0</v>
      </c>
      <c r="AO615" s="74" t="s">
        <v>95</v>
      </c>
      <c r="AP615" s="74" t="s">
        <v>95</v>
      </c>
      <c r="AQ615" s="74">
        <v>1</v>
      </c>
      <c r="AS615" s="74">
        <v>1</v>
      </c>
      <c r="AT615" s="74" t="s">
        <v>92</v>
      </c>
      <c r="AU615" s="74" t="s">
        <v>95</v>
      </c>
      <c r="AV615" s="74" t="s">
        <v>94</v>
      </c>
      <c r="AW615" s="77">
        <v>10048.65</v>
      </c>
      <c r="AX615" s="77">
        <v>0</v>
      </c>
      <c r="AY615" s="79">
        <v>1</v>
      </c>
      <c r="AZ615" s="77">
        <v>65169.514710000003</v>
      </c>
      <c r="BA615" s="77">
        <v>0</v>
      </c>
      <c r="BB615" s="74" t="s">
        <v>116</v>
      </c>
      <c r="BC615" s="75" t="s">
        <v>2244</v>
      </c>
      <c r="BD615" s="82">
        <v>76.678238673896061</v>
      </c>
      <c r="BE615" s="82">
        <v>0</v>
      </c>
      <c r="BF615" s="82">
        <v>0</v>
      </c>
      <c r="BG615" s="82">
        <v>76.678238673896061</v>
      </c>
      <c r="BH615" s="82">
        <v>161.8324717872095</v>
      </c>
      <c r="BI615" s="82">
        <v>0</v>
      </c>
      <c r="BJ615" s="82">
        <v>0</v>
      </c>
      <c r="BK615" s="82">
        <v>161.8324717872095</v>
      </c>
      <c r="BL615" s="82">
        <v>9043.7849999999999</v>
      </c>
      <c r="BM615" s="82">
        <v>0</v>
      </c>
      <c r="BN615" s="82">
        <v>0</v>
      </c>
      <c r="BO615" s="82">
        <v>9043.7849999999999</v>
      </c>
      <c r="BP615" s="82">
        <v>76.678238673896061</v>
      </c>
      <c r="BQ615" s="82">
        <v>0</v>
      </c>
      <c r="BR615" s="82">
        <v>0</v>
      </c>
      <c r="BS615" s="89">
        <v>76.678238673896061</v>
      </c>
      <c r="BT615" s="82">
        <v>401.21888386116115</v>
      </c>
      <c r="BU615" s="82">
        <v>0</v>
      </c>
      <c r="BV615" s="82">
        <v>0</v>
      </c>
      <c r="BW615" s="82">
        <v>401.21888386116115</v>
      </c>
      <c r="BX615" s="82">
        <v>846.78840862657364</v>
      </c>
      <c r="BY615" s="82">
        <v>0</v>
      </c>
      <c r="BZ615" s="82">
        <v>0</v>
      </c>
      <c r="CA615" s="82">
        <v>846.78840862657364</v>
      </c>
      <c r="CB615" s="82">
        <v>47321.605012499997</v>
      </c>
      <c r="CC615" s="82">
        <v>0</v>
      </c>
      <c r="CD615" s="82">
        <v>0</v>
      </c>
      <c r="CE615" s="82">
        <v>47321.605012499997</v>
      </c>
      <c r="CF615" s="82">
        <v>401.21888386116115</v>
      </c>
      <c r="CG615" s="82">
        <v>0</v>
      </c>
      <c r="CH615" s="82">
        <v>0</v>
      </c>
      <c r="CI615" s="82">
        <v>401.21888386116115</v>
      </c>
      <c r="CJ615" s="82" t="s">
        <v>96</v>
      </c>
      <c r="CN615" s="82">
        <v>76.678238673896061</v>
      </c>
      <c r="CO615" s="82">
        <v>161.8324717872095</v>
      </c>
      <c r="CP615" s="82">
        <v>9043.7849999999999</v>
      </c>
      <c r="CQ615" s="82">
        <v>76.678238673896061</v>
      </c>
      <c r="CR615" s="89">
        <v>76.678238673896061</v>
      </c>
      <c r="CS615" s="82">
        <v>76.678238673896061</v>
      </c>
      <c r="CT615" s="82">
        <v>161.8324717872095</v>
      </c>
      <c r="CU615" s="82">
        <v>9043.7849999999999</v>
      </c>
      <c r="CV615" s="82">
        <v>76.678238673896061</v>
      </c>
      <c r="CW615" s="82">
        <v>76.678238673896061</v>
      </c>
    </row>
    <row r="616" spans="1:101">
      <c r="A616" s="86" t="s">
        <v>1404</v>
      </c>
      <c r="B616" s="87" t="s">
        <v>1460</v>
      </c>
      <c r="C616" s="75" t="s">
        <v>2245</v>
      </c>
      <c r="D616" s="74" t="s">
        <v>2607</v>
      </c>
      <c r="E616" s="74" t="s">
        <v>1404</v>
      </c>
      <c r="F616" s="74" t="s">
        <v>1460</v>
      </c>
      <c r="G616" s="74" t="s">
        <v>523</v>
      </c>
      <c r="I616" s="74" t="s">
        <v>1460</v>
      </c>
      <c r="J616" s="74" t="s">
        <v>523</v>
      </c>
      <c r="K616" s="74" t="s">
        <v>128</v>
      </c>
      <c r="L616" s="74" t="s">
        <v>89</v>
      </c>
      <c r="M616" s="74" t="s">
        <v>1406</v>
      </c>
      <c r="N616" s="74" t="s">
        <v>523</v>
      </c>
      <c r="O616" s="76">
        <v>45036</v>
      </c>
      <c r="P616" s="76">
        <v>44469</v>
      </c>
      <c r="Q616" s="77">
        <v>2</v>
      </c>
      <c r="R616" s="74" t="s">
        <v>94</v>
      </c>
      <c r="S616" s="77">
        <v>560.59</v>
      </c>
      <c r="T616" s="77">
        <v>560.59</v>
      </c>
      <c r="U616" s="77">
        <v>0</v>
      </c>
      <c r="V616" s="78">
        <v>0</v>
      </c>
      <c r="W616" s="79">
        <v>1</v>
      </c>
      <c r="X616" s="77">
        <v>560.59</v>
      </c>
      <c r="Y616" s="88">
        <v>560.59</v>
      </c>
      <c r="Z616" s="77">
        <v>0</v>
      </c>
      <c r="AA616" s="74">
        <v>0</v>
      </c>
      <c r="AB616" s="74">
        <v>0</v>
      </c>
      <c r="AD616" s="74">
        <v>4</v>
      </c>
      <c r="AE616" s="74">
        <v>4</v>
      </c>
      <c r="AF616" s="74">
        <v>0</v>
      </c>
      <c r="AG616" s="74">
        <v>0</v>
      </c>
      <c r="AI616" s="74">
        <v>4</v>
      </c>
      <c r="AJ616" s="74">
        <v>4</v>
      </c>
      <c r="AL616" s="74">
        <v>4</v>
      </c>
      <c r="AM616" s="74" t="s">
        <v>95</v>
      </c>
      <c r="AN616" s="74">
        <v>0</v>
      </c>
      <c r="AO616" s="74" t="s">
        <v>95</v>
      </c>
      <c r="AP616" s="74" t="s">
        <v>95</v>
      </c>
      <c r="AQ616" s="74">
        <v>1</v>
      </c>
      <c r="AS616" s="74">
        <v>1</v>
      </c>
      <c r="AT616" s="74" t="s">
        <v>92</v>
      </c>
      <c r="AU616" s="74" t="s">
        <v>95</v>
      </c>
      <c r="AV616" s="74" t="s">
        <v>94</v>
      </c>
      <c r="AW616" s="77">
        <v>560.59</v>
      </c>
      <c r="AX616" s="77">
        <v>0</v>
      </c>
      <c r="AY616" s="79">
        <v>1</v>
      </c>
      <c r="AZ616" s="77">
        <v>3635.6503860000003</v>
      </c>
      <c r="BA616" s="77">
        <v>0</v>
      </c>
      <c r="BB616" s="74" t="s">
        <v>116</v>
      </c>
      <c r="BC616" s="75" t="s">
        <v>2245</v>
      </c>
      <c r="BD616" s="82">
        <v>4.2776943985708922</v>
      </c>
      <c r="BE616" s="82">
        <v>0</v>
      </c>
      <c r="BF616" s="82">
        <v>0</v>
      </c>
      <c r="BG616" s="82">
        <v>4.2776943985708922</v>
      </c>
      <c r="BH616" s="82">
        <v>9.028244128235313</v>
      </c>
      <c r="BI616" s="82">
        <v>0</v>
      </c>
      <c r="BJ616" s="82">
        <v>0</v>
      </c>
      <c r="BK616" s="82">
        <v>9.028244128235313</v>
      </c>
      <c r="BL616" s="82">
        <v>504.53100000000001</v>
      </c>
      <c r="BM616" s="82">
        <v>0</v>
      </c>
      <c r="BN616" s="82">
        <v>0</v>
      </c>
      <c r="BO616" s="82">
        <v>504.53100000000001</v>
      </c>
      <c r="BP616" s="82">
        <v>4.2776943985708922</v>
      </c>
      <c r="BQ616" s="82">
        <v>0</v>
      </c>
      <c r="BR616" s="82">
        <v>0</v>
      </c>
      <c r="BS616" s="89">
        <v>4.2776943985708922</v>
      </c>
      <c r="BT616" s="82">
        <v>22.383035940522191</v>
      </c>
      <c r="BU616" s="82">
        <v>0</v>
      </c>
      <c r="BV616" s="82">
        <v>0</v>
      </c>
      <c r="BW616" s="82">
        <v>22.383035940522191</v>
      </c>
      <c r="BX616" s="82">
        <v>47.240287400991278</v>
      </c>
      <c r="BY616" s="82">
        <v>0</v>
      </c>
      <c r="BZ616" s="82">
        <v>0</v>
      </c>
      <c r="CA616" s="82">
        <v>47.240287400991278</v>
      </c>
      <c r="CB616" s="82">
        <v>2639.9584574999999</v>
      </c>
      <c r="CC616" s="82">
        <v>0</v>
      </c>
      <c r="CD616" s="82">
        <v>0</v>
      </c>
      <c r="CE616" s="82">
        <v>2639.9584574999999</v>
      </c>
      <c r="CF616" s="82">
        <v>22.383035940522191</v>
      </c>
      <c r="CG616" s="82">
        <v>0</v>
      </c>
      <c r="CH616" s="82">
        <v>0</v>
      </c>
      <c r="CI616" s="82">
        <v>22.383035940522191</v>
      </c>
      <c r="CJ616" s="82" t="s">
        <v>96</v>
      </c>
      <c r="CN616" s="82">
        <v>4.2776943985708922</v>
      </c>
      <c r="CO616" s="82">
        <v>9.028244128235313</v>
      </c>
      <c r="CP616" s="82">
        <v>504.53100000000001</v>
      </c>
      <c r="CQ616" s="82">
        <v>4.2776943985708922</v>
      </c>
      <c r="CR616" s="89">
        <v>4.2776943985708922</v>
      </c>
      <c r="CS616" s="82">
        <v>4.2776943985708922</v>
      </c>
      <c r="CT616" s="82">
        <v>9.028244128235313</v>
      </c>
      <c r="CU616" s="82">
        <v>504.53100000000001</v>
      </c>
      <c r="CV616" s="82">
        <v>4.2776943985708922</v>
      </c>
      <c r="CW616" s="82">
        <v>4.2776943985708922</v>
      </c>
    </row>
    <row r="617" spans="1:101">
      <c r="A617" s="86" t="s">
        <v>1404</v>
      </c>
      <c r="B617" s="87" t="s">
        <v>1461</v>
      </c>
      <c r="C617" s="75" t="s">
        <v>2246</v>
      </c>
      <c r="D617" s="74" t="s">
        <v>2607</v>
      </c>
      <c r="E617" s="74" t="s">
        <v>1404</v>
      </c>
      <c r="F617" s="74" t="s">
        <v>1461</v>
      </c>
      <c r="G617" s="74" t="s">
        <v>523</v>
      </c>
      <c r="I617" s="74" t="s">
        <v>1461</v>
      </c>
      <c r="J617" s="74" t="s">
        <v>523</v>
      </c>
      <c r="K617" s="74" t="s">
        <v>128</v>
      </c>
      <c r="L617" s="74" t="s">
        <v>89</v>
      </c>
      <c r="M617" s="74" t="s">
        <v>1406</v>
      </c>
      <c r="N617" s="74" t="s">
        <v>523</v>
      </c>
      <c r="O617" s="76">
        <v>45499</v>
      </c>
      <c r="P617" s="76">
        <v>44469</v>
      </c>
      <c r="Q617" s="77">
        <v>3</v>
      </c>
      <c r="R617" s="74" t="s">
        <v>94</v>
      </c>
      <c r="S617" s="77">
        <v>1631788.37</v>
      </c>
      <c r="T617" s="77">
        <v>1631788.37</v>
      </c>
      <c r="U617" s="77">
        <v>0</v>
      </c>
      <c r="V617" s="78">
        <v>0</v>
      </c>
      <c r="W617" s="79">
        <v>1</v>
      </c>
      <c r="X617" s="77">
        <v>1631788.37</v>
      </c>
      <c r="Y617" s="88">
        <v>1631788.37</v>
      </c>
      <c r="Z617" s="77">
        <v>0</v>
      </c>
      <c r="AA617" s="74">
        <v>0</v>
      </c>
      <c r="AB617" s="74">
        <v>0</v>
      </c>
      <c r="AD617" s="74">
        <v>4</v>
      </c>
      <c r="AE617" s="74">
        <v>4</v>
      </c>
      <c r="AF617" s="74">
        <v>0</v>
      </c>
      <c r="AG617" s="74">
        <v>0</v>
      </c>
      <c r="AI617" s="74">
        <v>4</v>
      </c>
      <c r="AJ617" s="74">
        <v>4</v>
      </c>
      <c r="AL617" s="74">
        <v>4</v>
      </c>
      <c r="AM617" s="74" t="s">
        <v>95</v>
      </c>
      <c r="AN617" s="74">
        <v>0</v>
      </c>
      <c r="AO617" s="74" t="s">
        <v>95</v>
      </c>
      <c r="AP617" s="74" t="s">
        <v>95</v>
      </c>
      <c r="AQ617" s="74">
        <v>1</v>
      </c>
      <c r="AS617" s="74">
        <v>1</v>
      </c>
      <c r="AT617" s="74" t="s">
        <v>92</v>
      </c>
      <c r="AU617" s="74" t="s">
        <v>95</v>
      </c>
      <c r="AV617" s="74" t="s">
        <v>94</v>
      </c>
      <c r="AW617" s="77">
        <v>1631788.37</v>
      </c>
      <c r="AX617" s="77">
        <v>0</v>
      </c>
      <c r="AY617" s="79">
        <v>1</v>
      </c>
      <c r="AZ617" s="77">
        <v>10582800.294798002</v>
      </c>
      <c r="BA617" s="77">
        <v>0</v>
      </c>
      <c r="BB617" s="74" t="s">
        <v>116</v>
      </c>
      <c r="BC617" s="75" t="s">
        <v>2246</v>
      </c>
      <c r="BD617" s="82">
        <v>12451.688346210467</v>
      </c>
      <c r="BE617" s="82">
        <v>0</v>
      </c>
      <c r="BF617" s="82">
        <v>0</v>
      </c>
      <c r="BG617" s="82">
        <v>12451.688346210467</v>
      </c>
      <c r="BH617" s="82">
        <v>31800.365930424992</v>
      </c>
      <c r="BI617" s="82">
        <v>0</v>
      </c>
      <c r="BJ617" s="82">
        <v>0</v>
      </c>
      <c r="BK617" s="82">
        <v>31800.365930424992</v>
      </c>
      <c r="BL617" s="82">
        <v>1468609.5330000001</v>
      </c>
      <c r="BM617" s="82">
        <v>0</v>
      </c>
      <c r="BN617" s="82">
        <v>0</v>
      </c>
      <c r="BO617" s="82">
        <v>1468609.5330000001</v>
      </c>
      <c r="BP617" s="82">
        <v>12451.688346210467</v>
      </c>
      <c r="BQ617" s="82">
        <v>0</v>
      </c>
      <c r="BR617" s="82">
        <v>0</v>
      </c>
      <c r="BS617" s="89">
        <v>12451.688346210467</v>
      </c>
      <c r="BT617" s="82">
        <v>65153.459271546264</v>
      </c>
      <c r="BU617" s="82">
        <v>0</v>
      </c>
      <c r="BV617" s="82">
        <v>0</v>
      </c>
      <c r="BW617" s="82">
        <v>65153.459271546264</v>
      </c>
      <c r="BX617" s="82">
        <v>166395.41473094877</v>
      </c>
      <c r="BY617" s="82">
        <v>0</v>
      </c>
      <c r="BZ617" s="82">
        <v>0</v>
      </c>
      <c r="CA617" s="82">
        <v>166395.41473094877</v>
      </c>
      <c r="CB617" s="82">
        <v>7684499.3814225001</v>
      </c>
      <c r="CC617" s="82">
        <v>0</v>
      </c>
      <c r="CD617" s="82">
        <v>0</v>
      </c>
      <c r="CE617" s="82">
        <v>7684499.3814225001</v>
      </c>
      <c r="CF617" s="82">
        <v>65153.459271546264</v>
      </c>
      <c r="CG617" s="82">
        <v>0</v>
      </c>
      <c r="CH617" s="82">
        <v>0</v>
      </c>
      <c r="CI617" s="82">
        <v>65153.459271546264</v>
      </c>
      <c r="CJ617" s="82" t="s">
        <v>96</v>
      </c>
      <c r="CN617" s="82">
        <v>12451.688346210467</v>
      </c>
      <c r="CO617" s="82">
        <v>31800.365930424992</v>
      </c>
      <c r="CP617" s="82">
        <v>1468609.5330000001</v>
      </c>
      <c r="CQ617" s="82">
        <v>12451.688346210467</v>
      </c>
      <c r="CR617" s="89">
        <v>12451.688346210467</v>
      </c>
      <c r="CS617" s="82">
        <v>12451.688346210467</v>
      </c>
      <c r="CT617" s="82">
        <v>31800.365930424992</v>
      </c>
      <c r="CU617" s="82">
        <v>1468609.5330000001</v>
      </c>
      <c r="CV617" s="82">
        <v>12451.688346210467</v>
      </c>
      <c r="CW617" s="82">
        <v>12451.688346210467</v>
      </c>
    </row>
    <row r="618" spans="1:101">
      <c r="A618" s="86" t="s">
        <v>1404</v>
      </c>
      <c r="B618" s="87" t="s">
        <v>1462</v>
      </c>
      <c r="C618" s="75" t="s">
        <v>2247</v>
      </c>
      <c r="D618" s="74" t="s">
        <v>2607</v>
      </c>
      <c r="E618" s="74" t="s">
        <v>1404</v>
      </c>
      <c r="F618" s="74" t="s">
        <v>1462</v>
      </c>
      <c r="G618" s="74" t="s">
        <v>523</v>
      </c>
      <c r="I618" s="74" t="s">
        <v>1462</v>
      </c>
      <c r="J618" s="74" t="s">
        <v>523</v>
      </c>
      <c r="K618" s="74" t="s">
        <v>128</v>
      </c>
      <c r="L618" s="74" t="s">
        <v>89</v>
      </c>
      <c r="M618" s="74" t="s">
        <v>1406</v>
      </c>
      <c r="N618" s="74" t="s">
        <v>523</v>
      </c>
      <c r="O618" s="76">
        <v>45497</v>
      </c>
      <c r="P618" s="76">
        <v>44469</v>
      </c>
      <c r="Q618" s="77">
        <v>3</v>
      </c>
      <c r="R618" s="74" t="s">
        <v>94</v>
      </c>
      <c r="S618" s="77">
        <v>3287295.2</v>
      </c>
      <c r="T618" s="77">
        <v>3287295.2</v>
      </c>
      <c r="U618" s="77">
        <v>0</v>
      </c>
      <c r="V618" s="78">
        <v>0</v>
      </c>
      <c r="W618" s="79">
        <v>1</v>
      </c>
      <c r="X618" s="77">
        <v>3287295.2</v>
      </c>
      <c r="Y618" s="88">
        <v>3287295.2</v>
      </c>
      <c r="Z618" s="77">
        <v>0</v>
      </c>
      <c r="AA618" s="74">
        <v>0</v>
      </c>
      <c r="AB618" s="74">
        <v>0</v>
      </c>
      <c r="AD618" s="74">
        <v>4</v>
      </c>
      <c r="AE618" s="74">
        <v>4</v>
      </c>
      <c r="AF618" s="74">
        <v>0</v>
      </c>
      <c r="AG618" s="74">
        <v>0</v>
      </c>
      <c r="AI618" s="74">
        <v>4</v>
      </c>
      <c r="AJ618" s="74">
        <v>4</v>
      </c>
      <c r="AL618" s="74">
        <v>4</v>
      </c>
      <c r="AM618" s="74" t="s">
        <v>95</v>
      </c>
      <c r="AN618" s="74">
        <v>0</v>
      </c>
      <c r="AO618" s="74" t="s">
        <v>95</v>
      </c>
      <c r="AP618" s="74" t="s">
        <v>95</v>
      </c>
      <c r="AQ618" s="74">
        <v>1</v>
      </c>
      <c r="AS618" s="74">
        <v>1</v>
      </c>
      <c r="AT618" s="74" t="s">
        <v>92</v>
      </c>
      <c r="AU618" s="74" t="s">
        <v>95</v>
      </c>
      <c r="AV618" s="74" t="s">
        <v>94</v>
      </c>
      <c r="AW618" s="77">
        <v>3287295.2</v>
      </c>
      <c r="AX618" s="77">
        <v>0</v>
      </c>
      <c r="AY618" s="79">
        <v>1</v>
      </c>
      <c r="AZ618" s="77">
        <v>21319424.290080003</v>
      </c>
      <c r="BA618" s="77">
        <v>0</v>
      </c>
      <c r="BB618" s="74" t="s">
        <v>116</v>
      </c>
      <c r="BC618" s="75" t="s">
        <v>2247</v>
      </c>
      <c r="BD618" s="82">
        <v>25084.365157225388</v>
      </c>
      <c r="BE618" s="82">
        <v>0</v>
      </c>
      <c r="BF618" s="82">
        <v>0</v>
      </c>
      <c r="BG618" s="82">
        <v>25084.365157225388</v>
      </c>
      <c r="BH618" s="82">
        <v>64062.958287495108</v>
      </c>
      <c r="BI618" s="82">
        <v>0</v>
      </c>
      <c r="BJ618" s="82">
        <v>0</v>
      </c>
      <c r="BK618" s="82">
        <v>64062.958287495108</v>
      </c>
      <c r="BL618" s="82">
        <v>2958565.68</v>
      </c>
      <c r="BM618" s="82">
        <v>0</v>
      </c>
      <c r="BN618" s="82">
        <v>0</v>
      </c>
      <c r="BO618" s="82">
        <v>2958565.68</v>
      </c>
      <c r="BP618" s="82">
        <v>25084.365157225388</v>
      </c>
      <c r="BQ618" s="82">
        <v>0</v>
      </c>
      <c r="BR618" s="82">
        <v>0</v>
      </c>
      <c r="BS618" s="89">
        <v>25084.365157225388</v>
      </c>
      <c r="BT618" s="82">
        <v>131253.94068518185</v>
      </c>
      <c r="BU618" s="82">
        <v>0</v>
      </c>
      <c r="BV618" s="82">
        <v>0</v>
      </c>
      <c r="BW618" s="82">
        <v>131253.94068518185</v>
      </c>
      <c r="BX618" s="82">
        <v>335209.42923931812</v>
      </c>
      <c r="BY618" s="82">
        <v>0</v>
      </c>
      <c r="BZ618" s="82">
        <v>0</v>
      </c>
      <c r="CA618" s="82">
        <v>335209.42923931812</v>
      </c>
      <c r="CB618" s="82">
        <v>15480694.920600001</v>
      </c>
      <c r="CC618" s="82">
        <v>0</v>
      </c>
      <c r="CD618" s="82">
        <v>0</v>
      </c>
      <c r="CE618" s="82">
        <v>15480694.920600001</v>
      </c>
      <c r="CF618" s="82">
        <v>131253.94068518185</v>
      </c>
      <c r="CG618" s="82">
        <v>0</v>
      </c>
      <c r="CH618" s="82">
        <v>0</v>
      </c>
      <c r="CI618" s="82">
        <v>131253.94068518185</v>
      </c>
      <c r="CJ618" s="82" t="s">
        <v>96</v>
      </c>
      <c r="CN618" s="82">
        <v>25084.365157225388</v>
      </c>
      <c r="CO618" s="82">
        <v>64062.958287495108</v>
      </c>
      <c r="CP618" s="82">
        <v>2958565.68</v>
      </c>
      <c r="CQ618" s="82">
        <v>25084.365157225388</v>
      </c>
      <c r="CR618" s="89">
        <v>25084.365157225388</v>
      </c>
      <c r="CS618" s="82">
        <v>25084.365157225388</v>
      </c>
      <c r="CT618" s="82">
        <v>64062.958287495108</v>
      </c>
      <c r="CU618" s="82">
        <v>2958565.68</v>
      </c>
      <c r="CV618" s="82">
        <v>25084.365157225388</v>
      </c>
      <c r="CW618" s="82">
        <v>25084.365157225388</v>
      </c>
    </row>
    <row r="619" spans="1:101">
      <c r="A619" s="86" t="s">
        <v>1404</v>
      </c>
      <c r="B619" s="87" t="s">
        <v>1463</v>
      </c>
      <c r="C619" s="75" t="s">
        <v>2248</v>
      </c>
      <c r="D619" s="74" t="s">
        <v>2607</v>
      </c>
      <c r="E619" s="74" t="s">
        <v>1404</v>
      </c>
      <c r="F619" s="74" t="s">
        <v>1463</v>
      </c>
      <c r="G619" s="74" t="s">
        <v>523</v>
      </c>
      <c r="I619" s="74" t="s">
        <v>1463</v>
      </c>
      <c r="J619" s="74" t="s">
        <v>523</v>
      </c>
      <c r="K619" s="74" t="s">
        <v>128</v>
      </c>
      <c r="L619" s="74" t="s">
        <v>89</v>
      </c>
      <c r="M619" s="74" t="s">
        <v>1406</v>
      </c>
      <c r="N619" s="74" t="s">
        <v>523</v>
      </c>
      <c r="O619" s="76">
        <v>45123</v>
      </c>
      <c r="P619" s="76">
        <v>44469</v>
      </c>
      <c r="Q619" s="77">
        <v>2</v>
      </c>
      <c r="R619" s="74" t="s">
        <v>94</v>
      </c>
      <c r="S619" s="77">
        <v>21613.279999999999</v>
      </c>
      <c r="T619" s="77">
        <v>21613.279999999999</v>
      </c>
      <c r="U619" s="77">
        <v>0</v>
      </c>
      <c r="V619" s="78">
        <v>0</v>
      </c>
      <c r="W619" s="79">
        <v>1</v>
      </c>
      <c r="X619" s="77">
        <v>21613.279999999999</v>
      </c>
      <c r="Y619" s="88">
        <v>21613.279999999999</v>
      </c>
      <c r="Z619" s="77">
        <v>0</v>
      </c>
      <c r="AA619" s="74">
        <v>0</v>
      </c>
      <c r="AB619" s="74">
        <v>0</v>
      </c>
      <c r="AD619" s="74">
        <v>4</v>
      </c>
      <c r="AE619" s="74">
        <v>4</v>
      </c>
      <c r="AF619" s="74">
        <v>0</v>
      </c>
      <c r="AG619" s="74">
        <v>0</v>
      </c>
      <c r="AI619" s="74">
        <v>4</v>
      </c>
      <c r="AJ619" s="74">
        <v>4</v>
      </c>
      <c r="AL619" s="74">
        <v>4</v>
      </c>
      <c r="AM619" s="74" t="s">
        <v>95</v>
      </c>
      <c r="AN619" s="74">
        <v>0</v>
      </c>
      <c r="AO619" s="74" t="s">
        <v>95</v>
      </c>
      <c r="AP619" s="74" t="s">
        <v>95</v>
      </c>
      <c r="AQ619" s="74">
        <v>1</v>
      </c>
      <c r="AS619" s="74">
        <v>1</v>
      </c>
      <c r="AT619" s="74" t="s">
        <v>92</v>
      </c>
      <c r="AU619" s="74" t="s">
        <v>95</v>
      </c>
      <c r="AV619" s="74" t="s">
        <v>94</v>
      </c>
      <c r="AW619" s="77">
        <v>21613.279999999999</v>
      </c>
      <c r="AX619" s="77">
        <v>0</v>
      </c>
      <c r="AY619" s="79">
        <v>1</v>
      </c>
      <c r="AZ619" s="77">
        <v>140170.76611200001</v>
      </c>
      <c r="BA619" s="77">
        <v>0</v>
      </c>
      <c r="BB619" s="74" t="s">
        <v>116</v>
      </c>
      <c r="BC619" s="75" t="s">
        <v>2248</v>
      </c>
      <c r="BD619" s="82">
        <v>164.92446670604949</v>
      </c>
      <c r="BE619" s="82">
        <v>0</v>
      </c>
      <c r="BF619" s="82">
        <v>0</v>
      </c>
      <c r="BG619" s="82">
        <v>164.92446670604949</v>
      </c>
      <c r="BH619" s="82">
        <v>348.07964510944845</v>
      </c>
      <c r="BI619" s="82">
        <v>0</v>
      </c>
      <c r="BJ619" s="82">
        <v>0</v>
      </c>
      <c r="BK619" s="82">
        <v>348.07964510944845</v>
      </c>
      <c r="BL619" s="82">
        <v>19451.951999999997</v>
      </c>
      <c r="BM619" s="82">
        <v>0</v>
      </c>
      <c r="BN619" s="82">
        <v>0</v>
      </c>
      <c r="BO619" s="82">
        <v>19451.951999999997</v>
      </c>
      <c r="BP619" s="82">
        <v>164.92446670604949</v>
      </c>
      <c r="BQ619" s="82">
        <v>0</v>
      </c>
      <c r="BR619" s="82">
        <v>0</v>
      </c>
      <c r="BS619" s="89">
        <v>164.92446670604949</v>
      </c>
      <c r="BT619" s="82">
        <v>862.96727203940395</v>
      </c>
      <c r="BU619" s="82">
        <v>0</v>
      </c>
      <c r="BV619" s="82">
        <v>0</v>
      </c>
      <c r="BW619" s="82">
        <v>862.96727203940395</v>
      </c>
      <c r="BX619" s="82">
        <v>1821.3267430351889</v>
      </c>
      <c r="BY619" s="82">
        <v>0</v>
      </c>
      <c r="BZ619" s="82">
        <v>0</v>
      </c>
      <c r="CA619" s="82">
        <v>1821.3267430351889</v>
      </c>
      <c r="CB619" s="82">
        <v>101782.33883999998</v>
      </c>
      <c r="CC619" s="82">
        <v>0</v>
      </c>
      <c r="CD619" s="82">
        <v>0</v>
      </c>
      <c r="CE619" s="82">
        <v>101782.33883999998</v>
      </c>
      <c r="CF619" s="82">
        <v>862.96727203940395</v>
      </c>
      <c r="CG619" s="82">
        <v>0</v>
      </c>
      <c r="CH619" s="82">
        <v>0</v>
      </c>
      <c r="CI619" s="82">
        <v>862.96727203940395</v>
      </c>
      <c r="CJ619" s="82" t="s">
        <v>96</v>
      </c>
      <c r="CN619" s="82">
        <v>164.92446670604949</v>
      </c>
      <c r="CO619" s="82">
        <v>348.07964510944845</v>
      </c>
      <c r="CP619" s="82">
        <v>19451.951999999997</v>
      </c>
      <c r="CQ619" s="82">
        <v>164.92446670604949</v>
      </c>
      <c r="CR619" s="89">
        <v>164.92446670604949</v>
      </c>
      <c r="CS619" s="82">
        <v>164.92446670604949</v>
      </c>
      <c r="CT619" s="82">
        <v>348.07964510944845</v>
      </c>
      <c r="CU619" s="82">
        <v>19451.951999999997</v>
      </c>
      <c r="CV619" s="82">
        <v>164.92446670604949</v>
      </c>
      <c r="CW619" s="82">
        <v>164.92446670604949</v>
      </c>
    </row>
    <row r="620" spans="1:101">
      <c r="A620" s="86" t="s">
        <v>1404</v>
      </c>
      <c r="B620" s="87" t="s">
        <v>1464</v>
      </c>
      <c r="C620" s="75" t="s">
        <v>2249</v>
      </c>
      <c r="D620" s="74" t="s">
        <v>2607</v>
      </c>
      <c r="E620" s="74" t="s">
        <v>1404</v>
      </c>
      <c r="F620" s="74" t="s">
        <v>1464</v>
      </c>
      <c r="G620" s="74" t="s">
        <v>523</v>
      </c>
      <c r="I620" s="74" t="s">
        <v>1464</v>
      </c>
      <c r="J620" s="74" t="s">
        <v>523</v>
      </c>
      <c r="K620" s="74" t="s">
        <v>128</v>
      </c>
      <c r="L620" s="74" t="s">
        <v>89</v>
      </c>
      <c r="M620" s="74" t="s">
        <v>1406</v>
      </c>
      <c r="N620" s="74" t="s">
        <v>523</v>
      </c>
      <c r="O620" s="76">
        <v>45162</v>
      </c>
      <c r="P620" s="76">
        <v>44469</v>
      </c>
      <c r="Q620" s="77">
        <v>2</v>
      </c>
      <c r="R620" s="74" t="s">
        <v>94</v>
      </c>
      <c r="S620" s="77">
        <v>1071815.04</v>
      </c>
      <c r="T620" s="77">
        <v>1071815.04</v>
      </c>
      <c r="U620" s="77">
        <v>0</v>
      </c>
      <c r="V620" s="78">
        <v>0</v>
      </c>
      <c r="W620" s="79">
        <v>1</v>
      </c>
      <c r="X620" s="77">
        <v>1071815.04</v>
      </c>
      <c r="Y620" s="88">
        <v>1071815.04</v>
      </c>
      <c r="Z620" s="77">
        <v>0</v>
      </c>
      <c r="AA620" s="74">
        <v>0</v>
      </c>
      <c r="AB620" s="74">
        <v>0</v>
      </c>
      <c r="AD620" s="74">
        <v>4</v>
      </c>
      <c r="AE620" s="74">
        <v>4</v>
      </c>
      <c r="AF620" s="74">
        <v>0</v>
      </c>
      <c r="AG620" s="74">
        <v>0</v>
      </c>
      <c r="AI620" s="74">
        <v>4</v>
      </c>
      <c r="AJ620" s="74">
        <v>4</v>
      </c>
      <c r="AL620" s="74">
        <v>4</v>
      </c>
      <c r="AM620" s="74" t="s">
        <v>95</v>
      </c>
      <c r="AN620" s="74">
        <v>0</v>
      </c>
      <c r="AO620" s="74" t="s">
        <v>95</v>
      </c>
      <c r="AP620" s="74" t="s">
        <v>95</v>
      </c>
      <c r="AQ620" s="74">
        <v>1</v>
      </c>
      <c r="AS620" s="74">
        <v>1</v>
      </c>
      <c r="AT620" s="74" t="s">
        <v>92</v>
      </c>
      <c r="AU620" s="74" t="s">
        <v>95</v>
      </c>
      <c r="AV620" s="74" t="s">
        <v>94</v>
      </c>
      <c r="AW620" s="77">
        <v>1071815.04</v>
      </c>
      <c r="AX620" s="77">
        <v>0</v>
      </c>
      <c r="AY620" s="79">
        <v>1</v>
      </c>
      <c r="AZ620" s="77">
        <v>6951149.2604160002</v>
      </c>
      <c r="BA620" s="77">
        <v>0</v>
      </c>
      <c r="BB620" s="74" t="s">
        <v>116</v>
      </c>
      <c r="BC620" s="75" t="s">
        <v>2249</v>
      </c>
      <c r="BD620" s="82">
        <v>8178.6995717227146</v>
      </c>
      <c r="BE620" s="82">
        <v>0</v>
      </c>
      <c r="BF620" s="82">
        <v>0</v>
      </c>
      <c r="BG620" s="82">
        <v>8178.6995717227146</v>
      </c>
      <c r="BH620" s="82">
        <v>17261.470667393813</v>
      </c>
      <c r="BI620" s="82">
        <v>0</v>
      </c>
      <c r="BJ620" s="82">
        <v>0</v>
      </c>
      <c r="BK620" s="82">
        <v>17261.470667393813</v>
      </c>
      <c r="BL620" s="82">
        <v>964633.53600000008</v>
      </c>
      <c r="BM620" s="82">
        <v>0</v>
      </c>
      <c r="BN620" s="82">
        <v>0</v>
      </c>
      <c r="BO620" s="82">
        <v>964633.53600000008</v>
      </c>
      <c r="BP620" s="82">
        <v>8178.6995717227146</v>
      </c>
      <c r="BQ620" s="82">
        <v>0</v>
      </c>
      <c r="BR620" s="82">
        <v>0</v>
      </c>
      <c r="BS620" s="89">
        <v>8178.6995717227146</v>
      </c>
      <c r="BT620" s="82">
        <v>42795.045509039104</v>
      </c>
      <c r="BU620" s="82">
        <v>0</v>
      </c>
      <c r="BV620" s="82">
        <v>0</v>
      </c>
      <c r="BW620" s="82">
        <v>42795.045509039104</v>
      </c>
      <c r="BX620" s="82">
        <v>90320.645267138127</v>
      </c>
      <c r="BY620" s="82">
        <v>0</v>
      </c>
      <c r="BZ620" s="82">
        <v>0</v>
      </c>
      <c r="CA620" s="82">
        <v>90320.645267138127</v>
      </c>
      <c r="CB620" s="82">
        <v>5047444.9771199999</v>
      </c>
      <c r="CC620" s="82">
        <v>0</v>
      </c>
      <c r="CD620" s="82">
        <v>0</v>
      </c>
      <c r="CE620" s="82">
        <v>5047444.9771199999</v>
      </c>
      <c r="CF620" s="82">
        <v>42795.045509039104</v>
      </c>
      <c r="CG620" s="82">
        <v>0</v>
      </c>
      <c r="CH620" s="82">
        <v>0</v>
      </c>
      <c r="CI620" s="82">
        <v>42795.045509039104</v>
      </c>
      <c r="CJ620" s="82" t="s">
        <v>96</v>
      </c>
      <c r="CN620" s="82">
        <v>8178.6995717227146</v>
      </c>
      <c r="CO620" s="82">
        <v>17261.470667393813</v>
      </c>
      <c r="CP620" s="82">
        <v>964633.53600000008</v>
      </c>
      <c r="CQ620" s="82">
        <v>8178.6995717227146</v>
      </c>
      <c r="CR620" s="89">
        <v>8178.6995717227146</v>
      </c>
      <c r="CS620" s="82">
        <v>8178.6995717227146</v>
      </c>
      <c r="CT620" s="82">
        <v>17261.470667393813</v>
      </c>
      <c r="CU620" s="82">
        <v>964633.53600000008</v>
      </c>
      <c r="CV620" s="82">
        <v>8178.6995717227146</v>
      </c>
      <c r="CW620" s="82">
        <v>8178.6995717227146</v>
      </c>
    </row>
    <row r="621" spans="1:101">
      <c r="A621" s="86" t="s">
        <v>1404</v>
      </c>
      <c r="B621" s="87" t="s">
        <v>1465</v>
      </c>
      <c r="C621" s="75" t="s">
        <v>2250</v>
      </c>
      <c r="D621" s="74" t="s">
        <v>2607</v>
      </c>
      <c r="E621" s="74" t="s">
        <v>1404</v>
      </c>
      <c r="F621" s="74" t="s">
        <v>1465</v>
      </c>
      <c r="G621" s="74" t="s">
        <v>523</v>
      </c>
      <c r="I621" s="74" t="s">
        <v>1465</v>
      </c>
      <c r="J621" s="74" t="s">
        <v>523</v>
      </c>
      <c r="K621" s="74" t="s">
        <v>128</v>
      </c>
      <c r="L621" s="74" t="s">
        <v>89</v>
      </c>
      <c r="M621" s="74" t="s">
        <v>1406</v>
      </c>
      <c r="N621" s="74" t="s">
        <v>523</v>
      </c>
      <c r="O621" s="76">
        <v>45162</v>
      </c>
      <c r="P621" s="76">
        <v>44469</v>
      </c>
      <c r="Q621" s="77">
        <v>2</v>
      </c>
      <c r="R621" s="74" t="s">
        <v>94</v>
      </c>
      <c r="S621" s="77">
        <v>228246.12</v>
      </c>
      <c r="T621" s="77">
        <v>228246.12</v>
      </c>
      <c r="U621" s="77">
        <v>0</v>
      </c>
      <c r="V621" s="78">
        <v>0</v>
      </c>
      <c r="W621" s="79">
        <v>1</v>
      </c>
      <c r="X621" s="77">
        <v>228246.12</v>
      </c>
      <c r="Y621" s="88">
        <v>228246.12</v>
      </c>
      <c r="Z621" s="77">
        <v>0</v>
      </c>
      <c r="AA621" s="74">
        <v>0</v>
      </c>
      <c r="AB621" s="74">
        <v>0</v>
      </c>
      <c r="AD621" s="74">
        <v>4</v>
      </c>
      <c r="AE621" s="74">
        <v>4</v>
      </c>
      <c r="AF621" s="74">
        <v>0</v>
      </c>
      <c r="AG621" s="74">
        <v>0</v>
      </c>
      <c r="AI621" s="74">
        <v>4</v>
      </c>
      <c r="AJ621" s="74">
        <v>4</v>
      </c>
      <c r="AL621" s="74">
        <v>4</v>
      </c>
      <c r="AM621" s="74" t="s">
        <v>95</v>
      </c>
      <c r="AN621" s="74">
        <v>0</v>
      </c>
      <c r="AO621" s="74" t="s">
        <v>95</v>
      </c>
      <c r="AP621" s="74" t="s">
        <v>95</v>
      </c>
      <c r="AQ621" s="74">
        <v>1</v>
      </c>
      <c r="AS621" s="74">
        <v>1</v>
      </c>
      <c r="AT621" s="74" t="s">
        <v>92</v>
      </c>
      <c r="AU621" s="74" t="s">
        <v>95</v>
      </c>
      <c r="AV621" s="74" t="s">
        <v>94</v>
      </c>
      <c r="AW621" s="77">
        <v>228246.12</v>
      </c>
      <c r="AX621" s="77">
        <v>0</v>
      </c>
      <c r="AY621" s="79">
        <v>1</v>
      </c>
      <c r="AZ621" s="77">
        <v>1480267.386648</v>
      </c>
      <c r="BA621" s="77">
        <v>0</v>
      </c>
      <c r="BB621" s="74" t="s">
        <v>116</v>
      </c>
      <c r="BC621" s="75" t="s">
        <v>2250</v>
      </c>
      <c r="BD621" s="82">
        <v>1741.6777841551573</v>
      </c>
      <c r="BE621" s="82">
        <v>0</v>
      </c>
      <c r="BF621" s="82">
        <v>0</v>
      </c>
      <c r="BG621" s="82">
        <v>1741.6777841551573</v>
      </c>
      <c r="BH621" s="82">
        <v>3675.8802202723782</v>
      </c>
      <c r="BI621" s="82">
        <v>0</v>
      </c>
      <c r="BJ621" s="82">
        <v>0</v>
      </c>
      <c r="BK621" s="82">
        <v>3675.8802202723782</v>
      </c>
      <c r="BL621" s="82">
        <v>205421.508</v>
      </c>
      <c r="BM621" s="82">
        <v>0</v>
      </c>
      <c r="BN621" s="82">
        <v>0</v>
      </c>
      <c r="BO621" s="82">
        <v>205421.508</v>
      </c>
      <c r="BP621" s="82">
        <v>1741.6777841551573</v>
      </c>
      <c r="BQ621" s="82">
        <v>0</v>
      </c>
      <c r="BR621" s="82">
        <v>0</v>
      </c>
      <c r="BS621" s="89">
        <v>1741.6777841551573</v>
      </c>
      <c r="BT621" s="82">
        <v>9113.3290055918606</v>
      </c>
      <c r="BU621" s="82">
        <v>0</v>
      </c>
      <c r="BV621" s="82">
        <v>0</v>
      </c>
      <c r="BW621" s="82">
        <v>9113.3290055918606</v>
      </c>
      <c r="BX621" s="82">
        <v>19234.043252575219</v>
      </c>
      <c r="BY621" s="82">
        <v>0</v>
      </c>
      <c r="BZ621" s="82">
        <v>0</v>
      </c>
      <c r="CA621" s="82">
        <v>19234.043252575219</v>
      </c>
      <c r="CB621" s="82">
        <v>1074868.04061</v>
      </c>
      <c r="CC621" s="82">
        <v>0</v>
      </c>
      <c r="CD621" s="82">
        <v>0</v>
      </c>
      <c r="CE621" s="82">
        <v>1074868.04061</v>
      </c>
      <c r="CF621" s="82">
        <v>9113.3290055918606</v>
      </c>
      <c r="CG621" s="82">
        <v>0</v>
      </c>
      <c r="CH621" s="82">
        <v>0</v>
      </c>
      <c r="CI621" s="82">
        <v>9113.3290055918606</v>
      </c>
      <c r="CJ621" s="82" t="s">
        <v>96</v>
      </c>
      <c r="CN621" s="82">
        <v>1741.6777841551573</v>
      </c>
      <c r="CO621" s="82">
        <v>3675.8802202723782</v>
      </c>
      <c r="CP621" s="82">
        <v>205421.508</v>
      </c>
      <c r="CQ621" s="82">
        <v>1741.6777841551573</v>
      </c>
      <c r="CR621" s="89">
        <v>1741.6777841551573</v>
      </c>
      <c r="CS621" s="82">
        <v>1741.6777841551573</v>
      </c>
      <c r="CT621" s="82">
        <v>3675.8802202723782</v>
      </c>
      <c r="CU621" s="82">
        <v>205421.508</v>
      </c>
      <c r="CV621" s="82">
        <v>1741.6777841551573</v>
      </c>
      <c r="CW621" s="82">
        <v>1741.6777841551573</v>
      </c>
    </row>
    <row r="622" spans="1:101">
      <c r="A622" s="86" t="s">
        <v>1404</v>
      </c>
      <c r="B622" s="87" t="s">
        <v>1466</v>
      </c>
      <c r="C622" s="75" t="s">
        <v>2251</v>
      </c>
      <c r="D622" s="74" t="s">
        <v>2607</v>
      </c>
      <c r="E622" s="74" t="s">
        <v>1404</v>
      </c>
      <c r="F622" s="74" t="s">
        <v>1466</v>
      </c>
      <c r="G622" s="74" t="s">
        <v>523</v>
      </c>
      <c r="I622" s="74" t="s">
        <v>1466</v>
      </c>
      <c r="J622" s="74" t="s">
        <v>523</v>
      </c>
      <c r="K622" s="74" t="s">
        <v>128</v>
      </c>
      <c r="L622" s="74" t="s">
        <v>89</v>
      </c>
      <c r="M622" s="74" t="s">
        <v>1406</v>
      </c>
      <c r="N622" s="74" t="s">
        <v>523</v>
      </c>
      <c r="O622" s="76">
        <v>45172</v>
      </c>
      <c r="P622" s="76">
        <v>44469</v>
      </c>
      <c r="Q622" s="77">
        <v>2</v>
      </c>
      <c r="R622" s="74" t="s">
        <v>94</v>
      </c>
      <c r="S622" s="77">
        <v>457651.98</v>
      </c>
      <c r="T622" s="77">
        <v>457651.98</v>
      </c>
      <c r="U622" s="77">
        <v>0</v>
      </c>
      <c r="V622" s="78">
        <v>0</v>
      </c>
      <c r="W622" s="79">
        <v>1</v>
      </c>
      <c r="X622" s="77">
        <v>457651.98</v>
      </c>
      <c r="Y622" s="88">
        <v>457651.98</v>
      </c>
      <c r="Z622" s="77">
        <v>0</v>
      </c>
      <c r="AA622" s="74">
        <v>0</v>
      </c>
      <c r="AB622" s="74">
        <v>0</v>
      </c>
      <c r="AD622" s="74">
        <v>4</v>
      </c>
      <c r="AE622" s="74">
        <v>4</v>
      </c>
      <c r="AF622" s="74">
        <v>0</v>
      </c>
      <c r="AG622" s="74">
        <v>0</v>
      </c>
      <c r="AI622" s="74">
        <v>4</v>
      </c>
      <c r="AJ622" s="74">
        <v>4</v>
      </c>
      <c r="AL622" s="74">
        <v>4</v>
      </c>
      <c r="AM622" s="74" t="s">
        <v>95</v>
      </c>
      <c r="AN622" s="74">
        <v>0</v>
      </c>
      <c r="AO622" s="74" t="s">
        <v>95</v>
      </c>
      <c r="AP622" s="74" t="s">
        <v>95</v>
      </c>
      <c r="AQ622" s="74">
        <v>1</v>
      </c>
      <c r="AS622" s="74">
        <v>1</v>
      </c>
      <c r="AT622" s="74" t="s">
        <v>92</v>
      </c>
      <c r="AU622" s="74" t="s">
        <v>95</v>
      </c>
      <c r="AV622" s="74" t="s">
        <v>94</v>
      </c>
      <c r="AW622" s="77">
        <v>457651.98</v>
      </c>
      <c r="AX622" s="77">
        <v>0</v>
      </c>
      <c r="AY622" s="79">
        <v>1</v>
      </c>
      <c r="AZ622" s="77">
        <v>2968056.1510919998</v>
      </c>
      <c r="BA622" s="77">
        <v>0</v>
      </c>
      <c r="BB622" s="74" t="s">
        <v>116</v>
      </c>
      <c r="BC622" s="75" t="s">
        <v>2251</v>
      </c>
      <c r="BD622" s="82">
        <v>3492.2051969190989</v>
      </c>
      <c r="BE622" s="82">
        <v>0</v>
      </c>
      <c r="BF622" s="82">
        <v>0</v>
      </c>
      <c r="BG622" s="82">
        <v>3492.2051969190989</v>
      </c>
      <c r="BH622" s="82">
        <v>7370.4379336239754</v>
      </c>
      <c r="BI622" s="82">
        <v>0</v>
      </c>
      <c r="BJ622" s="82">
        <v>0</v>
      </c>
      <c r="BK622" s="82">
        <v>7370.4379336239754</v>
      </c>
      <c r="BL622" s="82">
        <v>411886.78199999995</v>
      </c>
      <c r="BM622" s="82">
        <v>0</v>
      </c>
      <c r="BN622" s="82">
        <v>0</v>
      </c>
      <c r="BO622" s="82">
        <v>411886.78199999995</v>
      </c>
      <c r="BP622" s="82">
        <v>3492.2051969190989</v>
      </c>
      <c r="BQ622" s="82">
        <v>0</v>
      </c>
      <c r="BR622" s="82">
        <v>0</v>
      </c>
      <c r="BS622" s="89">
        <v>3492.2051969190989</v>
      </c>
      <c r="BT622" s="82">
        <v>18272.963692879184</v>
      </c>
      <c r="BU622" s="82">
        <v>0</v>
      </c>
      <c r="BV622" s="82">
        <v>0</v>
      </c>
      <c r="BW622" s="82">
        <v>18272.963692879184</v>
      </c>
      <c r="BX622" s="82">
        <v>38565.816487687451</v>
      </c>
      <c r="BY622" s="82">
        <v>0</v>
      </c>
      <c r="BZ622" s="82">
        <v>0</v>
      </c>
      <c r="CA622" s="82">
        <v>38565.816487687451</v>
      </c>
      <c r="CB622" s="82">
        <v>2155197.5868149996</v>
      </c>
      <c r="CC622" s="82">
        <v>0</v>
      </c>
      <c r="CD622" s="82">
        <v>0</v>
      </c>
      <c r="CE622" s="82">
        <v>2155197.5868149996</v>
      </c>
      <c r="CF622" s="82">
        <v>18272.963692879184</v>
      </c>
      <c r="CG622" s="82">
        <v>0</v>
      </c>
      <c r="CH622" s="82">
        <v>0</v>
      </c>
      <c r="CI622" s="82">
        <v>18272.963692879184</v>
      </c>
      <c r="CJ622" s="82" t="s">
        <v>96</v>
      </c>
      <c r="CN622" s="82">
        <v>3492.2051969190989</v>
      </c>
      <c r="CO622" s="82">
        <v>7370.4379336239754</v>
      </c>
      <c r="CP622" s="82">
        <v>411886.78199999995</v>
      </c>
      <c r="CQ622" s="82">
        <v>3492.2051969190989</v>
      </c>
      <c r="CR622" s="89">
        <v>3492.2051969190989</v>
      </c>
      <c r="CS622" s="82">
        <v>3492.2051969190989</v>
      </c>
      <c r="CT622" s="82">
        <v>7370.4379336239754</v>
      </c>
      <c r="CU622" s="82">
        <v>411886.78199999995</v>
      </c>
      <c r="CV622" s="82">
        <v>3492.2051969190989</v>
      </c>
      <c r="CW622" s="82">
        <v>3492.2051969190989</v>
      </c>
    </row>
    <row r="623" spans="1:101">
      <c r="A623" s="86" t="s">
        <v>1404</v>
      </c>
      <c r="B623" s="87" t="s">
        <v>1467</v>
      </c>
      <c r="C623" s="75" t="s">
        <v>2252</v>
      </c>
      <c r="D623" s="74" t="s">
        <v>2607</v>
      </c>
      <c r="E623" s="74" t="s">
        <v>1404</v>
      </c>
      <c r="F623" s="74" t="s">
        <v>1467</v>
      </c>
      <c r="G623" s="74" t="s">
        <v>523</v>
      </c>
      <c r="I623" s="74" t="s">
        <v>1467</v>
      </c>
      <c r="J623" s="74" t="s">
        <v>523</v>
      </c>
      <c r="K623" s="74" t="s">
        <v>128</v>
      </c>
      <c r="L623" s="74" t="s">
        <v>89</v>
      </c>
      <c r="M623" s="74" t="s">
        <v>1406</v>
      </c>
      <c r="N623" s="74" t="s">
        <v>523</v>
      </c>
      <c r="O623" s="76">
        <v>45154</v>
      </c>
      <c r="P623" s="76">
        <v>44469</v>
      </c>
      <c r="Q623" s="77">
        <v>2</v>
      </c>
      <c r="R623" s="74" t="s">
        <v>94</v>
      </c>
      <c r="S623" s="77">
        <v>3542851.3</v>
      </c>
      <c r="T623" s="77">
        <v>3542851.3</v>
      </c>
      <c r="U623" s="77">
        <v>0</v>
      </c>
      <c r="V623" s="78">
        <v>0</v>
      </c>
      <c r="W623" s="79">
        <v>1</v>
      </c>
      <c r="X623" s="77">
        <v>3542851.3</v>
      </c>
      <c r="Y623" s="88">
        <v>3542851.3</v>
      </c>
      <c r="Z623" s="77">
        <v>0</v>
      </c>
      <c r="AA623" s="74">
        <v>0</v>
      </c>
      <c r="AB623" s="74">
        <v>0</v>
      </c>
      <c r="AD623" s="74">
        <v>4</v>
      </c>
      <c r="AE623" s="74">
        <v>4</v>
      </c>
      <c r="AF623" s="74">
        <v>0</v>
      </c>
      <c r="AG623" s="74">
        <v>0</v>
      </c>
      <c r="AI623" s="74">
        <v>4</v>
      </c>
      <c r="AJ623" s="74">
        <v>4</v>
      </c>
      <c r="AL623" s="74">
        <v>4</v>
      </c>
      <c r="AM623" s="74" t="s">
        <v>95</v>
      </c>
      <c r="AN623" s="74">
        <v>0</v>
      </c>
      <c r="AO623" s="74" t="s">
        <v>95</v>
      </c>
      <c r="AP623" s="74" t="s">
        <v>95</v>
      </c>
      <c r="AQ623" s="74">
        <v>1</v>
      </c>
      <c r="AS623" s="74">
        <v>1</v>
      </c>
      <c r="AT623" s="74" t="s">
        <v>92</v>
      </c>
      <c r="AU623" s="74" t="s">
        <v>95</v>
      </c>
      <c r="AV623" s="74" t="s">
        <v>94</v>
      </c>
      <c r="AW623" s="77">
        <v>3542851.3</v>
      </c>
      <c r="AX623" s="77">
        <v>0</v>
      </c>
      <c r="AY623" s="79">
        <v>1</v>
      </c>
      <c r="AZ623" s="77">
        <v>22976807.82102</v>
      </c>
      <c r="BA623" s="77">
        <v>0</v>
      </c>
      <c r="BB623" s="74" t="s">
        <v>116</v>
      </c>
      <c r="BC623" s="75" t="s">
        <v>2252</v>
      </c>
      <c r="BD623" s="82">
        <v>27034.437219678555</v>
      </c>
      <c r="BE623" s="82">
        <v>0</v>
      </c>
      <c r="BF623" s="82">
        <v>0</v>
      </c>
      <c r="BG623" s="82">
        <v>27034.437219678555</v>
      </c>
      <c r="BH623" s="82">
        <v>57057.254760940872</v>
      </c>
      <c r="BI623" s="82">
        <v>0</v>
      </c>
      <c r="BJ623" s="82">
        <v>0</v>
      </c>
      <c r="BK623" s="82">
        <v>57057.254760940872</v>
      </c>
      <c r="BL623" s="82">
        <v>3188566.1699999995</v>
      </c>
      <c r="BM623" s="82">
        <v>0</v>
      </c>
      <c r="BN623" s="82">
        <v>0</v>
      </c>
      <c r="BO623" s="82">
        <v>3188566.1699999995</v>
      </c>
      <c r="BP623" s="82">
        <v>27034.437219678555</v>
      </c>
      <c r="BQ623" s="82">
        <v>0</v>
      </c>
      <c r="BR623" s="82">
        <v>0</v>
      </c>
      <c r="BS623" s="89">
        <v>27034.437219678555</v>
      </c>
      <c r="BT623" s="82">
        <v>141457.69275196805</v>
      </c>
      <c r="BU623" s="82">
        <v>0</v>
      </c>
      <c r="BV623" s="82">
        <v>0</v>
      </c>
      <c r="BW623" s="82">
        <v>141457.69275196805</v>
      </c>
      <c r="BX623" s="82">
        <v>298552.08553662308</v>
      </c>
      <c r="BY623" s="82">
        <v>0</v>
      </c>
      <c r="BZ623" s="82">
        <v>0</v>
      </c>
      <c r="CA623" s="82">
        <v>298552.08553662308</v>
      </c>
      <c r="CB623" s="82">
        <v>16684172.484524997</v>
      </c>
      <c r="CC623" s="82">
        <v>0</v>
      </c>
      <c r="CD623" s="82">
        <v>0</v>
      </c>
      <c r="CE623" s="82">
        <v>16684172.484524997</v>
      </c>
      <c r="CF623" s="82">
        <v>141457.69275196805</v>
      </c>
      <c r="CG623" s="82">
        <v>0</v>
      </c>
      <c r="CH623" s="82">
        <v>0</v>
      </c>
      <c r="CI623" s="82">
        <v>141457.69275196805</v>
      </c>
      <c r="CJ623" s="82" t="s">
        <v>96</v>
      </c>
      <c r="CN623" s="82">
        <v>27034.437219678555</v>
      </c>
      <c r="CO623" s="82">
        <v>57057.254760940872</v>
      </c>
      <c r="CP623" s="82">
        <v>3188566.1699999995</v>
      </c>
      <c r="CQ623" s="82">
        <v>27034.437219678555</v>
      </c>
      <c r="CR623" s="89">
        <v>27034.437219678555</v>
      </c>
      <c r="CS623" s="82">
        <v>27034.437219678555</v>
      </c>
      <c r="CT623" s="82">
        <v>57057.254760940872</v>
      </c>
      <c r="CU623" s="82">
        <v>3188566.1699999995</v>
      </c>
      <c r="CV623" s="82">
        <v>27034.437219678555</v>
      </c>
      <c r="CW623" s="82">
        <v>27034.437219678555</v>
      </c>
    </row>
    <row r="624" spans="1:101">
      <c r="A624" s="86" t="s">
        <v>1404</v>
      </c>
      <c r="B624" s="87" t="s">
        <v>1468</v>
      </c>
      <c r="C624" s="75" t="s">
        <v>2253</v>
      </c>
      <c r="D624" s="74" t="s">
        <v>2607</v>
      </c>
      <c r="E624" s="74" t="s">
        <v>1404</v>
      </c>
      <c r="F624" s="74" t="s">
        <v>1468</v>
      </c>
      <c r="G624" s="74" t="s">
        <v>523</v>
      </c>
      <c r="I624" s="74" t="s">
        <v>1468</v>
      </c>
      <c r="J624" s="74" t="s">
        <v>523</v>
      </c>
      <c r="K624" s="74" t="s">
        <v>128</v>
      </c>
      <c r="L624" s="74" t="s">
        <v>89</v>
      </c>
      <c r="M624" s="74" t="s">
        <v>1406</v>
      </c>
      <c r="N624" s="74" t="s">
        <v>523</v>
      </c>
      <c r="O624" s="76">
        <v>45149</v>
      </c>
      <c r="P624" s="76">
        <v>44469</v>
      </c>
      <c r="Q624" s="77">
        <v>2</v>
      </c>
      <c r="R624" s="74" t="s">
        <v>94</v>
      </c>
      <c r="S624" s="77">
        <v>222338.05</v>
      </c>
      <c r="T624" s="77">
        <v>222338.05</v>
      </c>
      <c r="U624" s="77">
        <v>0</v>
      </c>
      <c r="V624" s="78">
        <v>0</v>
      </c>
      <c r="W624" s="79">
        <v>1</v>
      </c>
      <c r="X624" s="77">
        <v>222338.05</v>
      </c>
      <c r="Y624" s="88">
        <v>222338.05</v>
      </c>
      <c r="Z624" s="77">
        <v>0</v>
      </c>
      <c r="AA624" s="74">
        <v>0</v>
      </c>
      <c r="AB624" s="74">
        <v>0</v>
      </c>
      <c r="AD624" s="74">
        <v>4</v>
      </c>
      <c r="AE624" s="74">
        <v>4</v>
      </c>
      <c r="AF624" s="74">
        <v>0</v>
      </c>
      <c r="AG624" s="74">
        <v>0</v>
      </c>
      <c r="AI624" s="74">
        <v>4</v>
      </c>
      <c r="AJ624" s="74">
        <v>4</v>
      </c>
      <c r="AL624" s="74">
        <v>4</v>
      </c>
      <c r="AM624" s="74" t="s">
        <v>95</v>
      </c>
      <c r="AN624" s="74">
        <v>0</v>
      </c>
      <c r="AO624" s="74" t="s">
        <v>95</v>
      </c>
      <c r="AP624" s="74" t="s">
        <v>95</v>
      </c>
      <c r="AQ624" s="74">
        <v>1</v>
      </c>
      <c r="AS624" s="74">
        <v>1</v>
      </c>
      <c r="AT624" s="74" t="s">
        <v>92</v>
      </c>
      <c r="AU624" s="74" t="s">
        <v>95</v>
      </c>
      <c r="AV624" s="74" t="s">
        <v>94</v>
      </c>
      <c r="AW624" s="77">
        <v>222338.05</v>
      </c>
      <c r="AX624" s="77">
        <v>0</v>
      </c>
      <c r="AY624" s="79">
        <v>1</v>
      </c>
      <c r="AZ624" s="77">
        <v>1441951.1894700001</v>
      </c>
      <c r="BA624" s="77">
        <v>0</v>
      </c>
      <c r="BB624" s="74" t="s">
        <v>116</v>
      </c>
      <c r="BC624" s="75" t="s">
        <v>2253</v>
      </c>
      <c r="BD624" s="82">
        <v>1696.5950713965192</v>
      </c>
      <c r="BE624" s="82">
        <v>0</v>
      </c>
      <c r="BF624" s="82">
        <v>0</v>
      </c>
      <c r="BG624" s="82">
        <v>1696.5950713965192</v>
      </c>
      <c r="BH624" s="82">
        <v>3580.7313623071923</v>
      </c>
      <c r="BI624" s="82">
        <v>0</v>
      </c>
      <c r="BJ624" s="82">
        <v>0</v>
      </c>
      <c r="BK624" s="82">
        <v>3580.7313623071923</v>
      </c>
      <c r="BL624" s="82">
        <v>200104.245</v>
      </c>
      <c r="BM624" s="82">
        <v>0</v>
      </c>
      <c r="BN624" s="82">
        <v>0</v>
      </c>
      <c r="BO624" s="82">
        <v>200104.245</v>
      </c>
      <c r="BP624" s="82">
        <v>1696.5950713965192</v>
      </c>
      <c r="BQ624" s="82">
        <v>0</v>
      </c>
      <c r="BR624" s="82">
        <v>0</v>
      </c>
      <c r="BS624" s="89">
        <v>1696.5950713965192</v>
      </c>
      <c r="BT624" s="82">
        <v>8877.4337110822871</v>
      </c>
      <c r="BU624" s="82">
        <v>0</v>
      </c>
      <c r="BV624" s="82">
        <v>0</v>
      </c>
      <c r="BW624" s="82">
        <v>8877.4337110822871</v>
      </c>
      <c r="BX624" s="82">
        <v>18736.176853272384</v>
      </c>
      <c r="BY624" s="82">
        <v>0</v>
      </c>
      <c r="BZ624" s="82">
        <v>0</v>
      </c>
      <c r="CA624" s="82">
        <v>18736.176853272384</v>
      </c>
      <c r="CB624" s="82">
        <v>1047045.4619625</v>
      </c>
      <c r="CC624" s="82">
        <v>0</v>
      </c>
      <c r="CD624" s="82">
        <v>0</v>
      </c>
      <c r="CE624" s="82">
        <v>1047045.4619625</v>
      </c>
      <c r="CF624" s="82">
        <v>8877.4337110822871</v>
      </c>
      <c r="CG624" s="82">
        <v>0</v>
      </c>
      <c r="CH624" s="82">
        <v>0</v>
      </c>
      <c r="CI624" s="82">
        <v>8877.4337110822871</v>
      </c>
      <c r="CJ624" s="82" t="s">
        <v>96</v>
      </c>
      <c r="CN624" s="82">
        <v>1696.5950713965192</v>
      </c>
      <c r="CO624" s="82">
        <v>3580.7313623071923</v>
      </c>
      <c r="CP624" s="82">
        <v>200104.245</v>
      </c>
      <c r="CQ624" s="82">
        <v>1696.5950713965192</v>
      </c>
      <c r="CR624" s="89">
        <v>1696.5950713965192</v>
      </c>
      <c r="CS624" s="82">
        <v>1696.5950713965192</v>
      </c>
      <c r="CT624" s="82">
        <v>3580.7313623071923</v>
      </c>
      <c r="CU624" s="82">
        <v>200104.245</v>
      </c>
      <c r="CV624" s="82">
        <v>1696.5950713965192</v>
      </c>
      <c r="CW624" s="82">
        <v>1696.5950713965192</v>
      </c>
    </row>
    <row r="625" spans="1:101">
      <c r="A625" s="86" t="s">
        <v>1404</v>
      </c>
      <c r="B625" s="87" t="s">
        <v>1469</v>
      </c>
      <c r="C625" s="75" t="s">
        <v>2254</v>
      </c>
      <c r="D625" s="74" t="s">
        <v>2607</v>
      </c>
      <c r="E625" s="74" t="s">
        <v>1404</v>
      </c>
      <c r="F625" s="74" t="s">
        <v>1469</v>
      </c>
      <c r="G625" s="74" t="s">
        <v>523</v>
      </c>
      <c r="I625" s="74" t="s">
        <v>1469</v>
      </c>
      <c r="J625" s="74" t="s">
        <v>523</v>
      </c>
      <c r="K625" s="74" t="s">
        <v>128</v>
      </c>
      <c r="L625" s="74" t="s">
        <v>89</v>
      </c>
      <c r="M625" s="74" t="s">
        <v>1406</v>
      </c>
      <c r="N625" s="74" t="s">
        <v>523</v>
      </c>
      <c r="O625" s="76">
        <v>48233</v>
      </c>
      <c r="P625" s="76">
        <v>44469</v>
      </c>
      <c r="Q625" s="77">
        <v>11</v>
      </c>
      <c r="R625" s="74" t="s">
        <v>262</v>
      </c>
      <c r="S625" s="77">
        <v>5970</v>
      </c>
      <c r="T625" s="77">
        <v>5970</v>
      </c>
      <c r="U625" s="77">
        <v>0</v>
      </c>
      <c r="V625" s="78">
        <v>0</v>
      </c>
      <c r="W625" s="79">
        <v>6.4854000000000003</v>
      </c>
      <c r="X625" s="77">
        <v>38717.838000000003</v>
      </c>
      <c r="Y625" s="88">
        <v>38717.838000000003</v>
      </c>
      <c r="Z625" s="77">
        <v>0</v>
      </c>
      <c r="AA625" s="74">
        <v>0</v>
      </c>
      <c r="AB625" s="74">
        <v>0</v>
      </c>
      <c r="AD625" s="74">
        <v>4</v>
      </c>
      <c r="AE625" s="74">
        <v>4</v>
      </c>
      <c r="AF625" s="74">
        <v>0</v>
      </c>
      <c r="AG625" s="74">
        <v>0</v>
      </c>
      <c r="AI625" s="74">
        <v>4</v>
      </c>
      <c r="AJ625" s="74">
        <v>4</v>
      </c>
      <c r="AL625" s="74">
        <v>4</v>
      </c>
      <c r="AM625" s="74" t="s">
        <v>95</v>
      </c>
      <c r="AN625" s="74">
        <v>0</v>
      </c>
      <c r="AO625" s="74" t="s">
        <v>95</v>
      </c>
      <c r="AP625" s="74" t="s">
        <v>95</v>
      </c>
      <c r="AQ625" s="74">
        <v>1</v>
      </c>
      <c r="AS625" s="74">
        <v>1</v>
      </c>
      <c r="AT625" s="74" t="s">
        <v>92</v>
      </c>
      <c r="AU625" s="74" t="s">
        <v>95</v>
      </c>
      <c r="AV625" s="74" t="s">
        <v>94</v>
      </c>
      <c r="AW625" s="77">
        <v>5970</v>
      </c>
      <c r="AX625" s="77">
        <v>0</v>
      </c>
      <c r="AY625" s="79">
        <v>1</v>
      </c>
      <c r="AZ625" s="77">
        <v>38717.838000000003</v>
      </c>
      <c r="BA625" s="77">
        <v>0</v>
      </c>
      <c r="BB625" s="74" t="s">
        <v>116</v>
      </c>
      <c r="BC625" s="75" t="s">
        <v>2254</v>
      </c>
      <c r="BD625" s="82">
        <v>295.44422614990492</v>
      </c>
      <c r="BE625" s="82">
        <v>0</v>
      </c>
      <c r="BF625" s="82">
        <v>0</v>
      </c>
      <c r="BG625" s="82">
        <v>295.44422614990492</v>
      </c>
      <c r="BH625" s="82">
        <v>2418.4478699799047</v>
      </c>
      <c r="BI625" s="82">
        <v>0</v>
      </c>
      <c r="BJ625" s="82">
        <v>0</v>
      </c>
      <c r="BK625" s="82">
        <v>2418.4478699799047</v>
      </c>
      <c r="BL625" s="82">
        <v>34846.054199999999</v>
      </c>
      <c r="BM625" s="82">
        <v>0</v>
      </c>
      <c r="BN625" s="82">
        <v>0</v>
      </c>
      <c r="BO625" s="82">
        <v>34846.054199999999</v>
      </c>
      <c r="BP625" s="82">
        <v>295.44422614990492</v>
      </c>
      <c r="BQ625" s="82">
        <v>0</v>
      </c>
      <c r="BR625" s="82">
        <v>0</v>
      </c>
      <c r="BS625" s="89">
        <v>295.44422614990492</v>
      </c>
      <c r="BT625" s="82">
        <v>1545.9119133293775</v>
      </c>
      <c r="BU625" s="82">
        <v>0</v>
      </c>
      <c r="BV625" s="82">
        <v>0</v>
      </c>
      <c r="BW625" s="82">
        <v>1545.9119133293775</v>
      </c>
      <c r="BX625" s="82">
        <v>12654.528479669851</v>
      </c>
      <c r="BY625" s="82">
        <v>0</v>
      </c>
      <c r="BZ625" s="82">
        <v>0</v>
      </c>
      <c r="CA625" s="82">
        <v>12654.528479669851</v>
      </c>
      <c r="CB625" s="82">
        <v>182331.97860149998</v>
      </c>
      <c r="CC625" s="82">
        <v>0</v>
      </c>
      <c r="CD625" s="82">
        <v>0</v>
      </c>
      <c r="CE625" s="82">
        <v>182331.97860149998</v>
      </c>
      <c r="CF625" s="82">
        <v>1545.9119133293775</v>
      </c>
      <c r="CG625" s="82">
        <v>0</v>
      </c>
      <c r="CH625" s="82">
        <v>0</v>
      </c>
      <c r="CI625" s="82">
        <v>1545.9119133293775</v>
      </c>
      <c r="CJ625" s="82" t="s">
        <v>96</v>
      </c>
      <c r="CN625" s="82">
        <v>295.44422614990492</v>
      </c>
      <c r="CO625" s="82">
        <v>2418.4478699799047</v>
      </c>
      <c r="CP625" s="82">
        <v>34846.054199999999</v>
      </c>
      <c r="CQ625" s="82">
        <v>295.44422614990492</v>
      </c>
      <c r="CR625" s="89">
        <v>295.44422614990492</v>
      </c>
      <c r="CS625" s="82">
        <v>45.555282041185571</v>
      </c>
      <c r="CT625" s="82">
        <v>372.90650846206933</v>
      </c>
      <c r="CU625" s="82">
        <v>5373</v>
      </c>
      <c r="CV625" s="82">
        <v>45.555282041185571</v>
      </c>
      <c r="CW625" s="82">
        <v>45.555282041185571</v>
      </c>
    </row>
    <row r="626" spans="1:101">
      <c r="A626" s="86" t="s">
        <v>1404</v>
      </c>
      <c r="B626" s="87" t="s">
        <v>1470</v>
      </c>
      <c r="C626" s="75" t="s">
        <v>2255</v>
      </c>
      <c r="D626" s="74" t="s">
        <v>2607</v>
      </c>
      <c r="E626" s="74" t="s">
        <v>1404</v>
      </c>
      <c r="F626" s="74" t="s">
        <v>1470</v>
      </c>
      <c r="G626" s="74" t="s">
        <v>523</v>
      </c>
      <c r="I626" s="74" t="s">
        <v>1470</v>
      </c>
      <c r="J626" s="74" t="s">
        <v>523</v>
      </c>
      <c r="K626" s="74" t="s">
        <v>128</v>
      </c>
      <c r="L626" s="74" t="s">
        <v>89</v>
      </c>
      <c r="M626" s="74" t="s">
        <v>1406</v>
      </c>
      <c r="N626" s="74" t="s">
        <v>523</v>
      </c>
      <c r="O626" s="76">
        <v>48233</v>
      </c>
      <c r="P626" s="76">
        <v>44469</v>
      </c>
      <c r="Q626" s="77">
        <v>11</v>
      </c>
      <c r="R626" s="74" t="s">
        <v>262</v>
      </c>
      <c r="S626" s="77">
        <v>2500</v>
      </c>
      <c r="T626" s="77">
        <v>2500</v>
      </c>
      <c r="U626" s="77">
        <v>0</v>
      </c>
      <c r="V626" s="78">
        <v>0</v>
      </c>
      <c r="W626" s="79">
        <v>6.4854000000000003</v>
      </c>
      <c r="X626" s="77">
        <v>16213.5</v>
      </c>
      <c r="Y626" s="88">
        <v>16213.5</v>
      </c>
      <c r="Z626" s="77">
        <v>0</v>
      </c>
      <c r="AA626" s="74">
        <v>0</v>
      </c>
      <c r="AB626" s="74">
        <v>0</v>
      </c>
      <c r="AD626" s="74">
        <v>4</v>
      </c>
      <c r="AE626" s="74">
        <v>4</v>
      </c>
      <c r="AF626" s="74">
        <v>0</v>
      </c>
      <c r="AG626" s="74">
        <v>0</v>
      </c>
      <c r="AI626" s="74">
        <v>4</v>
      </c>
      <c r="AJ626" s="74">
        <v>4</v>
      </c>
      <c r="AL626" s="74">
        <v>4</v>
      </c>
      <c r="AM626" s="74" t="s">
        <v>95</v>
      </c>
      <c r="AN626" s="74">
        <v>0</v>
      </c>
      <c r="AO626" s="74" t="s">
        <v>95</v>
      </c>
      <c r="AP626" s="74" t="s">
        <v>95</v>
      </c>
      <c r="AQ626" s="74">
        <v>1</v>
      </c>
      <c r="AS626" s="74">
        <v>1</v>
      </c>
      <c r="AT626" s="74" t="s">
        <v>92</v>
      </c>
      <c r="AU626" s="74" t="s">
        <v>95</v>
      </c>
      <c r="AV626" s="74" t="s">
        <v>94</v>
      </c>
      <c r="AW626" s="77">
        <v>2500</v>
      </c>
      <c r="AX626" s="77">
        <v>0</v>
      </c>
      <c r="AY626" s="79">
        <v>1</v>
      </c>
      <c r="AZ626" s="77">
        <v>16213.5</v>
      </c>
      <c r="BA626" s="77">
        <v>0</v>
      </c>
      <c r="BB626" s="74" t="s">
        <v>116</v>
      </c>
      <c r="BC626" s="75" t="s">
        <v>2255</v>
      </c>
      <c r="BD626" s="82">
        <v>123.72036270934044</v>
      </c>
      <c r="BE626" s="82">
        <v>0</v>
      </c>
      <c r="BF626" s="82">
        <v>0</v>
      </c>
      <c r="BG626" s="82">
        <v>123.72036270934044</v>
      </c>
      <c r="BH626" s="82">
        <v>1012.7503643131924</v>
      </c>
      <c r="BI626" s="82">
        <v>0</v>
      </c>
      <c r="BJ626" s="82">
        <v>0</v>
      </c>
      <c r="BK626" s="82">
        <v>1012.7503643131924</v>
      </c>
      <c r="BL626" s="82">
        <v>14592.15</v>
      </c>
      <c r="BM626" s="82">
        <v>0</v>
      </c>
      <c r="BN626" s="82">
        <v>0</v>
      </c>
      <c r="BO626" s="82">
        <v>14592.15</v>
      </c>
      <c r="BP626" s="82">
        <v>123.72036270934044</v>
      </c>
      <c r="BQ626" s="82">
        <v>0</v>
      </c>
      <c r="BR626" s="82">
        <v>0</v>
      </c>
      <c r="BS626" s="89">
        <v>123.72036270934044</v>
      </c>
      <c r="BT626" s="82">
        <v>647.36679787662376</v>
      </c>
      <c r="BU626" s="82">
        <v>0</v>
      </c>
      <c r="BV626" s="82">
        <v>0</v>
      </c>
      <c r="BW626" s="82">
        <v>647.36679787662376</v>
      </c>
      <c r="BX626" s="82">
        <v>5299.2162812687793</v>
      </c>
      <c r="BY626" s="82">
        <v>0</v>
      </c>
      <c r="BZ626" s="82">
        <v>0</v>
      </c>
      <c r="CA626" s="82">
        <v>5299.2162812687793</v>
      </c>
      <c r="CB626" s="82">
        <v>76353.424874999997</v>
      </c>
      <c r="CC626" s="82">
        <v>0</v>
      </c>
      <c r="CD626" s="82">
        <v>0</v>
      </c>
      <c r="CE626" s="82">
        <v>76353.424874999997</v>
      </c>
      <c r="CF626" s="82">
        <v>647.36679787662376</v>
      </c>
      <c r="CG626" s="82">
        <v>0</v>
      </c>
      <c r="CH626" s="82">
        <v>0</v>
      </c>
      <c r="CI626" s="82">
        <v>647.36679787662376</v>
      </c>
      <c r="CJ626" s="82" t="s">
        <v>96</v>
      </c>
      <c r="CN626" s="82">
        <v>123.72036270934044</v>
      </c>
      <c r="CO626" s="82">
        <v>1012.7503643131924</v>
      </c>
      <c r="CP626" s="82">
        <v>14592.15</v>
      </c>
      <c r="CQ626" s="82">
        <v>123.72036270934044</v>
      </c>
      <c r="CR626" s="89">
        <v>123.72036270934044</v>
      </c>
      <c r="CS626" s="82">
        <v>19.076751273528298</v>
      </c>
      <c r="CT626" s="82">
        <v>156.15850438110101</v>
      </c>
      <c r="CU626" s="82">
        <v>2250</v>
      </c>
      <c r="CV626" s="82">
        <v>19.076751273528298</v>
      </c>
      <c r="CW626" s="82">
        <v>19.076751273528298</v>
      </c>
    </row>
    <row r="627" spans="1:101">
      <c r="A627" s="86" t="s">
        <v>1404</v>
      </c>
      <c r="B627" s="87" t="s">
        <v>1471</v>
      </c>
      <c r="C627" s="75" t="s">
        <v>2256</v>
      </c>
      <c r="D627" s="74" t="s">
        <v>2607</v>
      </c>
      <c r="E627" s="74" t="s">
        <v>1404</v>
      </c>
      <c r="F627" s="74" t="s">
        <v>1471</v>
      </c>
      <c r="G627" s="74" t="s">
        <v>523</v>
      </c>
      <c r="I627" s="74" t="s">
        <v>1471</v>
      </c>
      <c r="J627" s="74" t="s">
        <v>523</v>
      </c>
      <c r="K627" s="74" t="s">
        <v>128</v>
      </c>
      <c r="L627" s="74" t="s">
        <v>89</v>
      </c>
      <c r="M627" s="74" t="s">
        <v>1406</v>
      </c>
      <c r="N627" s="74" t="s">
        <v>523</v>
      </c>
      <c r="O627" s="76">
        <v>47756</v>
      </c>
      <c r="P627" s="76">
        <v>44469</v>
      </c>
      <c r="Q627" s="77">
        <v>10</v>
      </c>
      <c r="R627" s="74" t="s">
        <v>262</v>
      </c>
      <c r="S627" s="77">
        <v>7421.64</v>
      </c>
      <c r="T627" s="77">
        <v>7421.64</v>
      </c>
      <c r="U627" s="77">
        <v>0</v>
      </c>
      <c r="V627" s="78">
        <v>0</v>
      </c>
      <c r="W627" s="79">
        <v>6.4854000000000003</v>
      </c>
      <c r="X627" s="77">
        <v>48132.304056000001</v>
      </c>
      <c r="Y627" s="88">
        <v>48132.304056000001</v>
      </c>
      <c r="Z627" s="77">
        <v>0</v>
      </c>
      <c r="AA627" s="74">
        <v>0</v>
      </c>
      <c r="AB627" s="74">
        <v>0</v>
      </c>
      <c r="AD627" s="74">
        <v>4</v>
      </c>
      <c r="AE627" s="74">
        <v>4</v>
      </c>
      <c r="AF627" s="74">
        <v>0</v>
      </c>
      <c r="AG627" s="74">
        <v>0</v>
      </c>
      <c r="AI627" s="74">
        <v>4</v>
      </c>
      <c r="AJ627" s="74">
        <v>4</v>
      </c>
      <c r="AL627" s="74">
        <v>4</v>
      </c>
      <c r="AM627" s="74" t="s">
        <v>95</v>
      </c>
      <c r="AN627" s="74">
        <v>0</v>
      </c>
      <c r="AO627" s="74" t="s">
        <v>95</v>
      </c>
      <c r="AP627" s="74" t="s">
        <v>95</v>
      </c>
      <c r="AQ627" s="74">
        <v>1</v>
      </c>
      <c r="AS627" s="74">
        <v>1</v>
      </c>
      <c r="AT627" s="74" t="s">
        <v>92</v>
      </c>
      <c r="AU627" s="74" t="s">
        <v>95</v>
      </c>
      <c r="AV627" s="74" t="s">
        <v>94</v>
      </c>
      <c r="AW627" s="77">
        <v>7421.64</v>
      </c>
      <c r="AX627" s="77">
        <v>0</v>
      </c>
      <c r="AY627" s="79">
        <v>1</v>
      </c>
      <c r="AZ627" s="77">
        <v>48132.304056000001</v>
      </c>
      <c r="BA627" s="77">
        <v>0</v>
      </c>
      <c r="BB627" s="74" t="s">
        <v>116</v>
      </c>
      <c r="BC627" s="75" t="s">
        <v>2256</v>
      </c>
      <c r="BD627" s="82">
        <v>367.28319707925971</v>
      </c>
      <c r="BE627" s="82">
        <v>0</v>
      </c>
      <c r="BF627" s="82">
        <v>0</v>
      </c>
      <c r="BG627" s="82">
        <v>367.28319707925971</v>
      </c>
      <c r="BH627" s="82">
        <v>2745.2295391384869</v>
      </c>
      <c r="BI627" s="82">
        <v>0</v>
      </c>
      <c r="BJ627" s="82">
        <v>0</v>
      </c>
      <c r="BK627" s="82">
        <v>2745.2295391384869</v>
      </c>
      <c r="BL627" s="82">
        <v>43319.073650399994</v>
      </c>
      <c r="BM627" s="82">
        <v>0</v>
      </c>
      <c r="BN627" s="82">
        <v>0</v>
      </c>
      <c r="BO627" s="82">
        <v>43319.073650399994</v>
      </c>
      <c r="BP627" s="82">
        <v>367.28319707925971</v>
      </c>
      <c r="BQ627" s="82">
        <v>0</v>
      </c>
      <c r="BR627" s="82">
        <v>0</v>
      </c>
      <c r="BS627" s="89">
        <v>367.28319707925971</v>
      </c>
      <c r="BT627" s="82">
        <v>1921.8093287172264</v>
      </c>
      <c r="BU627" s="82">
        <v>0</v>
      </c>
      <c r="BV627" s="82">
        <v>0</v>
      </c>
      <c r="BW627" s="82">
        <v>1921.8093287172264</v>
      </c>
      <c r="BX627" s="82">
        <v>14364.413563542132</v>
      </c>
      <c r="BY627" s="82">
        <v>0</v>
      </c>
      <c r="BZ627" s="82">
        <v>0</v>
      </c>
      <c r="CA627" s="82">
        <v>14364.413563542132</v>
      </c>
      <c r="CB627" s="82">
        <v>226667.05287571796</v>
      </c>
      <c r="CC627" s="82">
        <v>0</v>
      </c>
      <c r="CD627" s="82">
        <v>0</v>
      </c>
      <c r="CE627" s="82">
        <v>226667.05287571796</v>
      </c>
      <c r="CF627" s="82">
        <v>1921.8093287172264</v>
      </c>
      <c r="CG627" s="82">
        <v>0</v>
      </c>
      <c r="CH627" s="82">
        <v>0</v>
      </c>
      <c r="CI627" s="82">
        <v>1921.8093287172264</v>
      </c>
      <c r="CJ627" s="82" t="s">
        <v>96</v>
      </c>
      <c r="CN627" s="82">
        <v>367.28319707925971</v>
      </c>
      <c r="CO627" s="82">
        <v>2745.2295391384869</v>
      </c>
      <c r="CP627" s="82">
        <v>43319.073650399994</v>
      </c>
      <c r="CQ627" s="82">
        <v>367.28319707925971</v>
      </c>
      <c r="CR627" s="89">
        <v>367.28319707925971</v>
      </c>
      <c r="CS627" s="82">
        <v>56.632312128667422</v>
      </c>
      <c r="CT627" s="82">
        <v>423.29378899350644</v>
      </c>
      <c r="CU627" s="82">
        <v>6679.4759999999987</v>
      </c>
      <c r="CV627" s="82">
        <v>56.632312128667422</v>
      </c>
      <c r="CW627" s="82">
        <v>56.632312128667422</v>
      </c>
    </row>
    <row r="628" spans="1:101">
      <c r="A628" s="86" t="s">
        <v>1404</v>
      </c>
      <c r="B628" s="87" t="s">
        <v>1472</v>
      </c>
      <c r="C628" s="75" t="s">
        <v>2257</v>
      </c>
      <c r="D628" s="74" t="s">
        <v>2607</v>
      </c>
      <c r="E628" s="74" t="s">
        <v>1404</v>
      </c>
      <c r="F628" s="74" t="s">
        <v>1472</v>
      </c>
      <c r="G628" s="74" t="s">
        <v>523</v>
      </c>
      <c r="I628" s="74" t="s">
        <v>1472</v>
      </c>
      <c r="J628" s="74" t="s">
        <v>523</v>
      </c>
      <c r="K628" s="74" t="s">
        <v>128</v>
      </c>
      <c r="L628" s="74" t="s">
        <v>89</v>
      </c>
      <c r="M628" s="74" t="s">
        <v>1406</v>
      </c>
      <c r="N628" s="74" t="s">
        <v>523</v>
      </c>
      <c r="O628" s="76">
        <v>48029</v>
      </c>
      <c r="P628" s="76">
        <v>44469</v>
      </c>
      <c r="Q628" s="77">
        <v>10</v>
      </c>
      <c r="R628" s="74" t="s">
        <v>262</v>
      </c>
      <c r="S628" s="77">
        <v>17460.29</v>
      </c>
      <c r="T628" s="77">
        <v>17460.29</v>
      </c>
      <c r="U628" s="77">
        <v>0</v>
      </c>
      <c r="V628" s="78">
        <v>0</v>
      </c>
      <c r="W628" s="79">
        <v>6.4854000000000003</v>
      </c>
      <c r="X628" s="77">
        <v>113236.964766</v>
      </c>
      <c r="Y628" s="88">
        <v>113236.964766</v>
      </c>
      <c r="Z628" s="77">
        <v>0</v>
      </c>
      <c r="AA628" s="74">
        <v>0</v>
      </c>
      <c r="AB628" s="74">
        <v>0</v>
      </c>
      <c r="AD628" s="74">
        <v>4</v>
      </c>
      <c r="AE628" s="74">
        <v>4</v>
      </c>
      <c r="AF628" s="74">
        <v>0</v>
      </c>
      <c r="AG628" s="74">
        <v>0</v>
      </c>
      <c r="AI628" s="74">
        <v>4</v>
      </c>
      <c r="AJ628" s="74">
        <v>4</v>
      </c>
      <c r="AL628" s="74">
        <v>4</v>
      </c>
      <c r="AM628" s="74" t="s">
        <v>95</v>
      </c>
      <c r="AN628" s="74">
        <v>0</v>
      </c>
      <c r="AO628" s="74" t="s">
        <v>95</v>
      </c>
      <c r="AP628" s="74" t="s">
        <v>95</v>
      </c>
      <c r="AQ628" s="74">
        <v>1</v>
      </c>
      <c r="AS628" s="74">
        <v>1</v>
      </c>
      <c r="AT628" s="74" t="s">
        <v>92</v>
      </c>
      <c r="AU628" s="74" t="s">
        <v>95</v>
      </c>
      <c r="AV628" s="74" t="s">
        <v>94</v>
      </c>
      <c r="AW628" s="77">
        <v>17460.29</v>
      </c>
      <c r="AX628" s="77">
        <v>0</v>
      </c>
      <c r="AY628" s="79">
        <v>1</v>
      </c>
      <c r="AZ628" s="77">
        <v>113236.964766</v>
      </c>
      <c r="BA628" s="77">
        <v>0</v>
      </c>
      <c r="BB628" s="74" t="s">
        <v>116</v>
      </c>
      <c r="BC628" s="75" t="s">
        <v>2257</v>
      </c>
      <c r="BD628" s="82">
        <v>864.07736472410795</v>
      </c>
      <c r="BE628" s="82">
        <v>0</v>
      </c>
      <c r="BF628" s="82">
        <v>0</v>
      </c>
      <c r="BG628" s="82">
        <v>864.07736472410795</v>
      </c>
      <c r="BH628" s="82">
        <v>6458.4787014627927</v>
      </c>
      <c r="BI628" s="82">
        <v>0</v>
      </c>
      <c r="BJ628" s="82">
        <v>0</v>
      </c>
      <c r="BK628" s="82">
        <v>6458.4787014627927</v>
      </c>
      <c r="BL628" s="82">
        <v>101913.2682894</v>
      </c>
      <c r="BM628" s="82">
        <v>0</v>
      </c>
      <c r="BN628" s="82">
        <v>0</v>
      </c>
      <c r="BO628" s="82">
        <v>101913.2682894</v>
      </c>
      <c r="BP628" s="82">
        <v>864.07736472410795</v>
      </c>
      <c r="BQ628" s="82">
        <v>0</v>
      </c>
      <c r="BR628" s="82">
        <v>0</v>
      </c>
      <c r="BS628" s="89">
        <v>864.07736472410795</v>
      </c>
      <c r="BT628" s="82">
        <v>4521.2848109188944</v>
      </c>
      <c r="BU628" s="82">
        <v>0</v>
      </c>
      <c r="BV628" s="82">
        <v>0</v>
      </c>
      <c r="BW628" s="82">
        <v>4521.2848109188944</v>
      </c>
      <c r="BX628" s="82">
        <v>33793.98980540406</v>
      </c>
      <c r="BY628" s="82">
        <v>0</v>
      </c>
      <c r="BZ628" s="82">
        <v>0</v>
      </c>
      <c r="CA628" s="82">
        <v>33793.98980540406</v>
      </c>
      <c r="CB628" s="82">
        <v>533261.17632428545</v>
      </c>
      <c r="CC628" s="82">
        <v>0</v>
      </c>
      <c r="CD628" s="82">
        <v>0</v>
      </c>
      <c r="CE628" s="82">
        <v>533261.17632428545</v>
      </c>
      <c r="CF628" s="82">
        <v>4521.2848109188944</v>
      </c>
      <c r="CG628" s="82">
        <v>0</v>
      </c>
      <c r="CH628" s="82">
        <v>0</v>
      </c>
      <c r="CI628" s="82">
        <v>4521.2848109188944</v>
      </c>
      <c r="CJ628" s="82" t="s">
        <v>96</v>
      </c>
      <c r="CN628" s="82">
        <v>864.07736472410795</v>
      </c>
      <c r="CO628" s="82">
        <v>6458.4787014627927</v>
      </c>
      <c r="CP628" s="82">
        <v>101913.2682894</v>
      </c>
      <c r="CQ628" s="82">
        <v>864.07736472410795</v>
      </c>
      <c r="CR628" s="89">
        <v>864.07736472410795</v>
      </c>
      <c r="CS628" s="82">
        <v>133.23424379746939</v>
      </c>
      <c r="CT628" s="82">
        <v>995.84893783926861</v>
      </c>
      <c r="CU628" s="82">
        <v>15714.261</v>
      </c>
      <c r="CV628" s="82">
        <v>133.23424379746939</v>
      </c>
      <c r="CW628" s="82">
        <v>133.23424379746939</v>
      </c>
    </row>
    <row r="629" spans="1:101">
      <c r="A629" s="86" t="s">
        <v>1404</v>
      </c>
      <c r="B629" s="87" t="s">
        <v>1473</v>
      </c>
      <c r="C629" s="75" t="s">
        <v>2258</v>
      </c>
      <c r="D629" s="74" t="s">
        <v>2607</v>
      </c>
      <c r="E629" s="74" t="s">
        <v>1404</v>
      </c>
      <c r="F629" s="74" t="s">
        <v>1473</v>
      </c>
      <c r="G629" s="74" t="s">
        <v>523</v>
      </c>
      <c r="I629" s="74" t="s">
        <v>1473</v>
      </c>
      <c r="J629" s="74" t="s">
        <v>523</v>
      </c>
      <c r="K629" s="74" t="s">
        <v>128</v>
      </c>
      <c r="L629" s="74" t="s">
        <v>89</v>
      </c>
      <c r="M629" s="74" t="s">
        <v>1406</v>
      </c>
      <c r="N629" s="74" t="s">
        <v>523</v>
      </c>
      <c r="O629" s="76">
        <v>48121</v>
      </c>
      <c r="P629" s="76">
        <v>44469</v>
      </c>
      <c r="Q629" s="77">
        <v>11</v>
      </c>
      <c r="R629" s="74" t="s">
        <v>262</v>
      </c>
      <c r="S629" s="77">
        <v>17745.419999999998</v>
      </c>
      <c r="T629" s="77">
        <v>17745.419999999998</v>
      </c>
      <c r="U629" s="77">
        <v>0</v>
      </c>
      <c r="V629" s="78">
        <v>0</v>
      </c>
      <c r="W629" s="79">
        <v>6.4854000000000003</v>
      </c>
      <c r="X629" s="77">
        <v>115086.146868</v>
      </c>
      <c r="Y629" s="88">
        <v>115086.146868</v>
      </c>
      <c r="Z629" s="77">
        <v>0</v>
      </c>
      <c r="AA629" s="74">
        <v>0</v>
      </c>
      <c r="AB629" s="74">
        <v>0</v>
      </c>
      <c r="AD629" s="74">
        <v>4</v>
      </c>
      <c r="AE629" s="74">
        <v>4</v>
      </c>
      <c r="AF629" s="74">
        <v>0</v>
      </c>
      <c r="AG629" s="74">
        <v>0</v>
      </c>
      <c r="AI629" s="74">
        <v>4</v>
      </c>
      <c r="AJ629" s="74">
        <v>4</v>
      </c>
      <c r="AL629" s="74">
        <v>4</v>
      </c>
      <c r="AM629" s="74" t="s">
        <v>95</v>
      </c>
      <c r="AN629" s="74">
        <v>0</v>
      </c>
      <c r="AO629" s="74" t="s">
        <v>95</v>
      </c>
      <c r="AP629" s="74" t="s">
        <v>95</v>
      </c>
      <c r="AQ629" s="74">
        <v>1</v>
      </c>
      <c r="AS629" s="74">
        <v>1</v>
      </c>
      <c r="AT629" s="74" t="s">
        <v>92</v>
      </c>
      <c r="AU629" s="74" t="s">
        <v>95</v>
      </c>
      <c r="AV629" s="74" t="s">
        <v>94</v>
      </c>
      <c r="AW629" s="77">
        <v>17745.419999999998</v>
      </c>
      <c r="AX629" s="77">
        <v>0</v>
      </c>
      <c r="AY629" s="79">
        <v>1</v>
      </c>
      <c r="AZ629" s="77">
        <v>115086.146868</v>
      </c>
      <c r="BA629" s="77">
        <v>0</v>
      </c>
      <c r="BB629" s="74" t="s">
        <v>116</v>
      </c>
      <c r="BC629" s="75" t="s">
        <v>2258</v>
      </c>
      <c r="BD629" s="82">
        <v>878.18791953183359</v>
      </c>
      <c r="BE629" s="82">
        <v>0</v>
      </c>
      <c r="BF629" s="82">
        <v>0</v>
      </c>
      <c r="BG629" s="82">
        <v>878.18791953183359</v>
      </c>
      <c r="BH629" s="82">
        <v>7188.6722279562446</v>
      </c>
      <c r="BI629" s="82">
        <v>0</v>
      </c>
      <c r="BJ629" s="82">
        <v>0</v>
      </c>
      <c r="BK629" s="82">
        <v>7188.6722279562446</v>
      </c>
      <c r="BL629" s="82">
        <v>103577.5321812</v>
      </c>
      <c r="BM629" s="82">
        <v>0</v>
      </c>
      <c r="BN629" s="82">
        <v>0</v>
      </c>
      <c r="BO629" s="82">
        <v>103577.5321812</v>
      </c>
      <c r="BP629" s="82">
        <v>878.18791953183359</v>
      </c>
      <c r="BQ629" s="82">
        <v>0</v>
      </c>
      <c r="BR629" s="82">
        <v>0</v>
      </c>
      <c r="BS629" s="89">
        <v>878.18791953183359</v>
      </c>
      <c r="BT629" s="82">
        <v>4595.1182889503189</v>
      </c>
      <c r="BU629" s="82">
        <v>0</v>
      </c>
      <c r="BV629" s="82">
        <v>0</v>
      </c>
      <c r="BW629" s="82">
        <v>4595.1182889503189</v>
      </c>
      <c r="BX629" s="82">
        <v>37614.727432781052</v>
      </c>
      <c r="BY629" s="82">
        <v>0</v>
      </c>
      <c r="BZ629" s="82">
        <v>0</v>
      </c>
      <c r="CA629" s="82">
        <v>37614.727432781052</v>
      </c>
      <c r="CB629" s="82">
        <v>541969.43713812903</v>
      </c>
      <c r="CC629" s="82">
        <v>0</v>
      </c>
      <c r="CD629" s="82">
        <v>0</v>
      </c>
      <c r="CE629" s="82">
        <v>541969.43713812903</v>
      </c>
      <c r="CF629" s="82">
        <v>4595.1182889503189</v>
      </c>
      <c r="CG629" s="82">
        <v>0</v>
      </c>
      <c r="CH629" s="82">
        <v>0</v>
      </c>
      <c r="CI629" s="82">
        <v>4595.1182889503189</v>
      </c>
      <c r="CJ629" s="82" t="s">
        <v>96</v>
      </c>
      <c r="CN629" s="82">
        <v>878.18791953183359</v>
      </c>
      <c r="CO629" s="82">
        <v>7188.6722279562446</v>
      </c>
      <c r="CP629" s="82">
        <v>103577.5321812</v>
      </c>
      <c r="CQ629" s="82">
        <v>878.18791953183359</v>
      </c>
      <c r="CR629" s="89">
        <v>878.18791953183359</v>
      </c>
      <c r="CS629" s="82">
        <v>135.40998543371782</v>
      </c>
      <c r="CT629" s="82">
        <v>1108.4392987257909</v>
      </c>
      <c r="CU629" s="82">
        <v>15970.878000000001</v>
      </c>
      <c r="CV629" s="82">
        <v>135.40998543371782</v>
      </c>
      <c r="CW629" s="82">
        <v>135.40998543371782</v>
      </c>
    </row>
    <row r="630" spans="1:101">
      <c r="A630" s="86" t="s">
        <v>1404</v>
      </c>
      <c r="B630" s="87" t="s">
        <v>1474</v>
      </c>
      <c r="C630" s="75" t="s">
        <v>2259</v>
      </c>
      <c r="D630" s="74" t="s">
        <v>2607</v>
      </c>
      <c r="E630" s="74" t="s">
        <v>1404</v>
      </c>
      <c r="F630" s="74" t="s">
        <v>1474</v>
      </c>
      <c r="G630" s="74" t="s">
        <v>523</v>
      </c>
      <c r="I630" s="74" t="s">
        <v>1474</v>
      </c>
      <c r="J630" s="74" t="s">
        <v>523</v>
      </c>
      <c r="K630" s="74" t="s">
        <v>128</v>
      </c>
      <c r="L630" s="74" t="s">
        <v>89</v>
      </c>
      <c r="M630" s="74" t="s">
        <v>1406</v>
      </c>
      <c r="N630" s="74" t="s">
        <v>523</v>
      </c>
      <c r="O630" s="76">
        <v>47968</v>
      </c>
      <c r="P630" s="76">
        <v>44469</v>
      </c>
      <c r="Q630" s="77">
        <v>10</v>
      </c>
      <c r="R630" s="74" t="s">
        <v>262</v>
      </c>
      <c r="S630" s="77">
        <v>21372.5</v>
      </c>
      <c r="T630" s="77">
        <v>21372.5</v>
      </c>
      <c r="U630" s="77">
        <v>0</v>
      </c>
      <c r="V630" s="78">
        <v>0</v>
      </c>
      <c r="W630" s="79">
        <v>6.4854000000000003</v>
      </c>
      <c r="X630" s="77">
        <v>138609.2115</v>
      </c>
      <c r="Y630" s="88">
        <v>138609.2115</v>
      </c>
      <c r="Z630" s="77">
        <v>0</v>
      </c>
      <c r="AA630" s="74">
        <v>0</v>
      </c>
      <c r="AB630" s="74">
        <v>0</v>
      </c>
      <c r="AD630" s="74">
        <v>4</v>
      </c>
      <c r="AE630" s="74">
        <v>4</v>
      </c>
      <c r="AF630" s="74">
        <v>0</v>
      </c>
      <c r="AG630" s="74">
        <v>0</v>
      </c>
      <c r="AI630" s="74">
        <v>4</v>
      </c>
      <c r="AJ630" s="74">
        <v>4</v>
      </c>
      <c r="AL630" s="74">
        <v>4</v>
      </c>
      <c r="AM630" s="74" t="s">
        <v>95</v>
      </c>
      <c r="AN630" s="74">
        <v>0</v>
      </c>
      <c r="AO630" s="74" t="s">
        <v>95</v>
      </c>
      <c r="AP630" s="74" t="s">
        <v>95</v>
      </c>
      <c r="AQ630" s="74">
        <v>1</v>
      </c>
      <c r="AS630" s="74">
        <v>1</v>
      </c>
      <c r="AT630" s="74" t="s">
        <v>92</v>
      </c>
      <c r="AU630" s="74" t="s">
        <v>95</v>
      </c>
      <c r="AV630" s="74" t="s">
        <v>94</v>
      </c>
      <c r="AW630" s="77">
        <v>21372.5</v>
      </c>
      <c r="AX630" s="77">
        <v>0</v>
      </c>
      <c r="AY630" s="79">
        <v>1</v>
      </c>
      <c r="AZ630" s="77">
        <v>138609.2115</v>
      </c>
      <c r="BA630" s="77">
        <v>0</v>
      </c>
      <c r="BB630" s="74" t="s">
        <v>116</v>
      </c>
      <c r="BC630" s="75" t="s">
        <v>2259</v>
      </c>
      <c r="BD630" s="82">
        <v>1057.6853808021513</v>
      </c>
      <c r="BE630" s="82">
        <v>0</v>
      </c>
      <c r="BF630" s="82">
        <v>0</v>
      </c>
      <c r="BG630" s="82">
        <v>1057.6853808021513</v>
      </c>
      <c r="BH630" s="82">
        <v>7905.586679660737</v>
      </c>
      <c r="BI630" s="82">
        <v>0</v>
      </c>
      <c r="BJ630" s="82">
        <v>0</v>
      </c>
      <c r="BK630" s="82">
        <v>7905.586679660737</v>
      </c>
      <c r="BL630" s="82">
        <v>124748.29035</v>
      </c>
      <c r="BM630" s="82">
        <v>0</v>
      </c>
      <c r="BN630" s="82">
        <v>0</v>
      </c>
      <c r="BO630" s="82">
        <v>124748.29035</v>
      </c>
      <c r="BP630" s="82">
        <v>1057.6853808021513</v>
      </c>
      <c r="BQ630" s="82">
        <v>0</v>
      </c>
      <c r="BR630" s="82">
        <v>0</v>
      </c>
      <c r="BS630" s="89">
        <v>1057.6853808021513</v>
      </c>
      <c r="BT630" s="82">
        <v>5534.3387550472562</v>
      </c>
      <c r="BU630" s="82">
        <v>0</v>
      </c>
      <c r="BV630" s="82">
        <v>0</v>
      </c>
      <c r="BW630" s="82">
        <v>5534.3387550472562</v>
      </c>
      <c r="BX630" s="82">
        <v>41365.982301324802</v>
      </c>
      <c r="BY630" s="82">
        <v>0</v>
      </c>
      <c r="BZ630" s="82">
        <v>0</v>
      </c>
      <c r="CA630" s="82">
        <v>41365.982301324802</v>
      </c>
      <c r="CB630" s="82">
        <v>652745.42925637495</v>
      </c>
      <c r="CC630" s="82">
        <v>0</v>
      </c>
      <c r="CD630" s="82">
        <v>0</v>
      </c>
      <c r="CE630" s="82">
        <v>652745.42925637495</v>
      </c>
      <c r="CF630" s="82">
        <v>5534.3387550472562</v>
      </c>
      <c r="CG630" s="82">
        <v>0</v>
      </c>
      <c r="CH630" s="82">
        <v>0</v>
      </c>
      <c r="CI630" s="82">
        <v>5534.3387550472562</v>
      </c>
      <c r="CJ630" s="82" t="s">
        <v>96</v>
      </c>
      <c r="CN630" s="82">
        <v>1057.6853808021513</v>
      </c>
      <c r="CO630" s="82">
        <v>7905.586679660737</v>
      </c>
      <c r="CP630" s="82">
        <v>124748.29035</v>
      </c>
      <c r="CQ630" s="82">
        <v>1057.6853808021513</v>
      </c>
      <c r="CR630" s="89">
        <v>1057.6853808021513</v>
      </c>
      <c r="CS630" s="82">
        <v>163.0871466373934</v>
      </c>
      <c r="CT630" s="82">
        <v>1218.9821259537941</v>
      </c>
      <c r="CU630" s="82">
        <v>19235.25</v>
      </c>
      <c r="CV630" s="82">
        <v>163.0871466373934</v>
      </c>
      <c r="CW630" s="82">
        <v>163.0871466373934</v>
      </c>
    </row>
    <row r="631" spans="1:101">
      <c r="A631" s="86" t="s">
        <v>1404</v>
      </c>
      <c r="B631" s="87" t="s">
        <v>1475</v>
      </c>
      <c r="C631" s="75" t="s">
        <v>2260</v>
      </c>
      <c r="D631" s="74" t="s">
        <v>2607</v>
      </c>
      <c r="E631" s="74" t="s">
        <v>1404</v>
      </c>
      <c r="F631" s="74" t="s">
        <v>1475</v>
      </c>
      <c r="G631" s="74" t="s">
        <v>523</v>
      </c>
      <c r="I631" s="74" t="s">
        <v>1475</v>
      </c>
      <c r="J631" s="74" t="s">
        <v>523</v>
      </c>
      <c r="K631" s="74" t="s">
        <v>128</v>
      </c>
      <c r="L631" s="74" t="s">
        <v>89</v>
      </c>
      <c r="M631" s="74" t="s">
        <v>1406</v>
      </c>
      <c r="N631" s="74" t="s">
        <v>523</v>
      </c>
      <c r="O631" s="76">
        <v>47998</v>
      </c>
      <c r="P631" s="76">
        <v>44469</v>
      </c>
      <c r="Q631" s="77">
        <v>10</v>
      </c>
      <c r="R631" s="74" t="s">
        <v>262</v>
      </c>
      <c r="S631" s="77">
        <v>74894.31</v>
      </c>
      <c r="T631" s="77">
        <v>74894.31</v>
      </c>
      <c r="U631" s="77">
        <v>0</v>
      </c>
      <c r="V631" s="78">
        <v>0</v>
      </c>
      <c r="W631" s="79">
        <v>6.4854000000000003</v>
      </c>
      <c r="X631" s="77">
        <v>485719.558074</v>
      </c>
      <c r="Y631" s="88">
        <v>485719.558074</v>
      </c>
      <c r="Z631" s="77">
        <v>0</v>
      </c>
      <c r="AA631" s="74">
        <v>0</v>
      </c>
      <c r="AB631" s="74">
        <v>0</v>
      </c>
      <c r="AD631" s="74">
        <v>4</v>
      </c>
      <c r="AE631" s="74">
        <v>4</v>
      </c>
      <c r="AF631" s="74">
        <v>0</v>
      </c>
      <c r="AG631" s="74">
        <v>0</v>
      </c>
      <c r="AI631" s="74">
        <v>4</v>
      </c>
      <c r="AJ631" s="74">
        <v>4</v>
      </c>
      <c r="AL631" s="74">
        <v>4</v>
      </c>
      <c r="AM631" s="74" t="s">
        <v>95</v>
      </c>
      <c r="AN631" s="74">
        <v>0</v>
      </c>
      <c r="AO631" s="74" t="s">
        <v>95</v>
      </c>
      <c r="AP631" s="74" t="s">
        <v>95</v>
      </c>
      <c r="AQ631" s="74">
        <v>1</v>
      </c>
      <c r="AS631" s="74">
        <v>1</v>
      </c>
      <c r="AT631" s="74" t="s">
        <v>92</v>
      </c>
      <c r="AU631" s="74" t="s">
        <v>95</v>
      </c>
      <c r="AV631" s="74" t="s">
        <v>94</v>
      </c>
      <c r="AW631" s="77">
        <v>74894.31</v>
      </c>
      <c r="AX631" s="77">
        <v>0</v>
      </c>
      <c r="AY631" s="79">
        <v>1</v>
      </c>
      <c r="AZ631" s="77">
        <v>485719.558074</v>
      </c>
      <c r="BA631" s="77">
        <v>0</v>
      </c>
      <c r="BB631" s="74" t="s">
        <v>116</v>
      </c>
      <c r="BC631" s="75" t="s">
        <v>2260</v>
      </c>
      <c r="BD631" s="82">
        <v>3706.3804792263131</v>
      </c>
      <c r="BE631" s="82">
        <v>0</v>
      </c>
      <c r="BF631" s="82">
        <v>0</v>
      </c>
      <c r="BG631" s="82">
        <v>3706.3804792263131</v>
      </c>
      <c r="BH631" s="82">
        <v>27703.051094555241</v>
      </c>
      <c r="BI631" s="82">
        <v>0</v>
      </c>
      <c r="BJ631" s="82">
        <v>0</v>
      </c>
      <c r="BK631" s="82">
        <v>27703.051094555241</v>
      </c>
      <c r="BL631" s="82">
        <v>437147.60226660001</v>
      </c>
      <c r="BM631" s="82">
        <v>0</v>
      </c>
      <c r="BN631" s="82">
        <v>0</v>
      </c>
      <c r="BO631" s="82">
        <v>437147.60226660001</v>
      </c>
      <c r="BP631" s="82">
        <v>3706.3804792263131</v>
      </c>
      <c r="BQ631" s="82">
        <v>0</v>
      </c>
      <c r="BR631" s="82">
        <v>0</v>
      </c>
      <c r="BS631" s="89">
        <v>3706.3804792263131</v>
      </c>
      <c r="BT631" s="82">
        <v>19393.635857551682</v>
      </c>
      <c r="BU631" s="82">
        <v>0</v>
      </c>
      <c r="BV631" s="82">
        <v>0</v>
      </c>
      <c r="BW631" s="82">
        <v>19393.635857551682</v>
      </c>
      <c r="BX631" s="82">
        <v>144956.21485226031</v>
      </c>
      <c r="BY631" s="82">
        <v>0</v>
      </c>
      <c r="BZ631" s="82">
        <v>0</v>
      </c>
      <c r="CA631" s="82">
        <v>144956.21485226031</v>
      </c>
      <c r="CB631" s="82">
        <v>2287374.8288599844</v>
      </c>
      <c r="CC631" s="82">
        <v>0</v>
      </c>
      <c r="CD631" s="82">
        <v>0</v>
      </c>
      <c r="CE631" s="82">
        <v>2287374.8288599844</v>
      </c>
      <c r="CF631" s="82">
        <v>19393.635857551682</v>
      </c>
      <c r="CG631" s="82">
        <v>0</v>
      </c>
      <c r="CH631" s="82">
        <v>0</v>
      </c>
      <c r="CI631" s="82">
        <v>19393.635857551682</v>
      </c>
      <c r="CJ631" s="82" t="s">
        <v>96</v>
      </c>
      <c r="CN631" s="82">
        <v>3706.3804792263131</v>
      </c>
      <c r="CO631" s="82">
        <v>27703.051094555241</v>
      </c>
      <c r="CP631" s="82">
        <v>437147.60226660001</v>
      </c>
      <c r="CQ631" s="82">
        <v>3706.3804792263131</v>
      </c>
      <c r="CR631" s="89">
        <v>3706.3804792263131</v>
      </c>
      <c r="CS631" s="82">
        <v>571.49604946900934</v>
      </c>
      <c r="CT631" s="82">
        <v>4271.6025371689084</v>
      </c>
      <c r="CU631" s="82">
        <v>67404.879000000001</v>
      </c>
      <c r="CV631" s="82">
        <v>571.49604946900934</v>
      </c>
      <c r="CW631" s="82">
        <v>571.49604946900934</v>
      </c>
    </row>
    <row r="632" spans="1:101">
      <c r="A632" s="86" t="s">
        <v>1404</v>
      </c>
      <c r="B632" s="87" t="s">
        <v>2663</v>
      </c>
      <c r="C632" s="75" t="s">
        <v>3004</v>
      </c>
      <c r="D632" s="74" t="s">
        <v>2607</v>
      </c>
      <c r="E632" s="74" t="s">
        <v>1404</v>
      </c>
      <c r="F632" s="74" t="s">
        <v>2663</v>
      </c>
      <c r="G632" s="74" t="s">
        <v>523</v>
      </c>
      <c r="I632" s="74" t="s">
        <v>2663</v>
      </c>
      <c r="J632" s="74" t="s">
        <v>523</v>
      </c>
      <c r="K632" s="74" t="s">
        <v>128</v>
      </c>
      <c r="L632" s="74" t="s">
        <v>89</v>
      </c>
      <c r="M632" s="74" t="s">
        <v>1406</v>
      </c>
      <c r="N632" s="74" t="s">
        <v>523</v>
      </c>
      <c r="O632" s="76">
        <v>48029</v>
      </c>
      <c r="P632" s="76">
        <v>44469</v>
      </c>
      <c r="Q632" s="77">
        <v>10</v>
      </c>
      <c r="R632" s="74" t="s">
        <v>262</v>
      </c>
      <c r="S632" s="77">
        <v>29682.17</v>
      </c>
      <c r="T632" s="77">
        <v>29682.17</v>
      </c>
      <c r="U632" s="77">
        <v>0</v>
      </c>
      <c r="V632" s="78">
        <v>0</v>
      </c>
      <c r="W632" s="79">
        <v>6.4854000000000003</v>
      </c>
      <c r="X632" s="77">
        <v>192500.745318</v>
      </c>
      <c r="Y632" s="88">
        <v>192500.745318</v>
      </c>
      <c r="Z632" s="77">
        <v>0</v>
      </c>
      <c r="AA632" s="74">
        <v>0</v>
      </c>
      <c r="AB632" s="74">
        <v>0</v>
      </c>
      <c r="AD632" s="74">
        <v>4</v>
      </c>
      <c r="AE632" s="74">
        <v>4</v>
      </c>
      <c r="AF632" s="74">
        <v>0</v>
      </c>
      <c r="AG632" s="74">
        <v>0</v>
      </c>
      <c r="AI632" s="74">
        <v>4</v>
      </c>
      <c r="AJ632" s="74">
        <v>4</v>
      </c>
      <c r="AL632" s="74">
        <v>4</v>
      </c>
      <c r="AM632" s="74" t="s">
        <v>95</v>
      </c>
      <c r="AN632" s="74">
        <v>0</v>
      </c>
      <c r="AO632" s="74" t="s">
        <v>95</v>
      </c>
      <c r="AP632" s="74" t="s">
        <v>95</v>
      </c>
      <c r="AQ632" s="74">
        <v>1</v>
      </c>
      <c r="AS632" s="74">
        <v>1</v>
      </c>
      <c r="AT632" s="74" t="s">
        <v>92</v>
      </c>
      <c r="AU632" s="74" t="s">
        <v>95</v>
      </c>
      <c r="AV632" s="74" t="s">
        <v>94</v>
      </c>
      <c r="AW632" s="77">
        <v>29682.17</v>
      </c>
      <c r="AX632" s="77">
        <v>0</v>
      </c>
      <c r="AY632" s="79">
        <v>1</v>
      </c>
      <c r="AZ632" s="77">
        <v>192500.745318</v>
      </c>
      <c r="BA632" s="77">
        <v>0</v>
      </c>
      <c r="BB632" s="74" t="s">
        <v>116</v>
      </c>
      <c r="BC632" s="75" t="s">
        <v>3004</v>
      </c>
      <c r="BD632" s="82">
        <v>1468.9155353601213</v>
      </c>
      <c r="BE632" s="82">
        <v>0</v>
      </c>
      <c r="BF632" s="82">
        <v>0</v>
      </c>
      <c r="BG632" s="82">
        <v>1468.9155353601213</v>
      </c>
      <c r="BH632" s="82">
        <v>10979.294316314212</v>
      </c>
      <c r="BI632" s="82">
        <v>0</v>
      </c>
      <c r="BJ632" s="82">
        <v>0</v>
      </c>
      <c r="BK632" s="82">
        <v>10979.294316314212</v>
      </c>
      <c r="BL632" s="82">
        <v>173250.67078619997</v>
      </c>
      <c r="BM632" s="82">
        <v>0</v>
      </c>
      <c r="BN632" s="82">
        <v>0</v>
      </c>
      <c r="BO632" s="82">
        <v>173250.67078619997</v>
      </c>
      <c r="BP632" s="82">
        <v>1468.9155353601213</v>
      </c>
      <c r="BQ632" s="82">
        <v>0</v>
      </c>
      <c r="BR632" s="82">
        <v>0</v>
      </c>
      <c r="BS632" s="89">
        <v>1468.9155353601213</v>
      </c>
      <c r="BT632" s="82">
        <v>7686.1005387718351</v>
      </c>
      <c r="BU632" s="82">
        <v>0</v>
      </c>
      <c r="BV632" s="82">
        <v>0</v>
      </c>
      <c r="BW632" s="82">
        <v>7686.1005387718351</v>
      </c>
      <c r="BX632" s="82">
        <v>57449.157510114113</v>
      </c>
      <c r="BY632" s="82">
        <v>0</v>
      </c>
      <c r="BZ632" s="82">
        <v>0</v>
      </c>
      <c r="CA632" s="82">
        <v>57449.157510114113</v>
      </c>
      <c r="CB632" s="82">
        <v>906534.13488879136</v>
      </c>
      <c r="CC632" s="82">
        <v>0</v>
      </c>
      <c r="CD632" s="82">
        <v>0</v>
      </c>
      <c r="CE632" s="82">
        <v>906534.13488879136</v>
      </c>
      <c r="CF632" s="82">
        <v>7686.1005387718351</v>
      </c>
      <c r="CG632" s="82">
        <v>0</v>
      </c>
      <c r="CH632" s="82">
        <v>0</v>
      </c>
      <c r="CI632" s="82">
        <v>7686.1005387718351</v>
      </c>
      <c r="CJ632" s="82" t="s">
        <v>96</v>
      </c>
      <c r="CN632" s="82">
        <v>1468.9155353601213</v>
      </c>
      <c r="CO632" s="82">
        <v>10979.294316314212</v>
      </c>
      <c r="CP632" s="82">
        <v>173250.67078619997</v>
      </c>
      <c r="CQ632" s="82">
        <v>1468.9155353601213</v>
      </c>
      <c r="CR632" s="89">
        <v>1468.9155353601213</v>
      </c>
      <c r="CS632" s="82">
        <v>226.49574973943339</v>
      </c>
      <c r="CT632" s="82">
        <v>1692.9247719977504</v>
      </c>
      <c r="CU632" s="82">
        <v>26713.952999999994</v>
      </c>
      <c r="CV632" s="82">
        <v>226.49574973943339</v>
      </c>
      <c r="CW632" s="82">
        <v>226.49574973943339</v>
      </c>
    </row>
    <row r="633" spans="1:101">
      <c r="A633" s="86" t="s">
        <v>1404</v>
      </c>
      <c r="B633" s="87" t="s">
        <v>2665</v>
      </c>
      <c r="C633" s="75" t="s">
        <v>3007</v>
      </c>
      <c r="D633" s="74" t="s">
        <v>2607</v>
      </c>
      <c r="E633" s="74" t="s">
        <v>1404</v>
      </c>
      <c r="F633" s="74" t="s">
        <v>2665</v>
      </c>
      <c r="G633" s="74" t="s">
        <v>523</v>
      </c>
      <c r="I633" s="74" t="s">
        <v>2665</v>
      </c>
      <c r="J633" s="74" t="s">
        <v>523</v>
      </c>
      <c r="K633" s="74" t="s">
        <v>128</v>
      </c>
      <c r="L633" s="74" t="s">
        <v>89</v>
      </c>
      <c r="M633" s="74" t="s">
        <v>1406</v>
      </c>
      <c r="N633" s="74" t="s">
        <v>523</v>
      </c>
      <c r="O633" s="76">
        <v>47968</v>
      </c>
      <c r="P633" s="76">
        <v>44469</v>
      </c>
      <c r="Q633" s="77">
        <v>10</v>
      </c>
      <c r="R633" s="74" t="s">
        <v>262</v>
      </c>
      <c r="S633" s="77">
        <v>15624</v>
      </c>
      <c r="T633" s="77">
        <v>15624</v>
      </c>
      <c r="U633" s="77">
        <v>0</v>
      </c>
      <c r="V633" s="78">
        <v>0</v>
      </c>
      <c r="W633" s="79">
        <v>6.4854000000000003</v>
      </c>
      <c r="X633" s="77">
        <v>101327.88960000001</v>
      </c>
      <c r="Y633" s="88">
        <v>101327.88960000001</v>
      </c>
      <c r="Z633" s="77">
        <v>0</v>
      </c>
      <c r="AA633" s="74">
        <v>0</v>
      </c>
      <c r="AB633" s="74">
        <v>0</v>
      </c>
      <c r="AD633" s="74">
        <v>4</v>
      </c>
      <c r="AE633" s="74">
        <v>4</v>
      </c>
      <c r="AF633" s="74">
        <v>0</v>
      </c>
      <c r="AG633" s="74">
        <v>0</v>
      </c>
      <c r="AI633" s="74">
        <v>4</v>
      </c>
      <c r="AJ633" s="74">
        <v>4</v>
      </c>
      <c r="AL633" s="74">
        <v>4</v>
      </c>
      <c r="AM633" s="74" t="s">
        <v>95</v>
      </c>
      <c r="AN633" s="74">
        <v>0</v>
      </c>
      <c r="AO633" s="74" t="s">
        <v>95</v>
      </c>
      <c r="AP633" s="74" t="s">
        <v>95</v>
      </c>
      <c r="AQ633" s="74">
        <v>1</v>
      </c>
      <c r="AS633" s="74">
        <v>1</v>
      </c>
      <c r="AT633" s="74" t="s">
        <v>92</v>
      </c>
      <c r="AU633" s="74" t="s">
        <v>95</v>
      </c>
      <c r="AV633" s="74" t="s">
        <v>94</v>
      </c>
      <c r="AW633" s="77">
        <v>15624</v>
      </c>
      <c r="AX633" s="77">
        <v>0</v>
      </c>
      <c r="AY633" s="79">
        <v>1</v>
      </c>
      <c r="AZ633" s="77">
        <v>101327.88960000001</v>
      </c>
      <c r="BA633" s="77">
        <v>0</v>
      </c>
      <c r="BB633" s="74" t="s">
        <v>116</v>
      </c>
      <c r="BC633" s="75" t="s">
        <v>3007</v>
      </c>
      <c r="BD633" s="82">
        <v>773.20277878829415</v>
      </c>
      <c r="BE633" s="82">
        <v>0</v>
      </c>
      <c r="BF633" s="82">
        <v>0</v>
      </c>
      <c r="BG633" s="82">
        <v>773.20277878829415</v>
      </c>
      <c r="BH633" s="82">
        <v>5779.2437142598792</v>
      </c>
      <c r="BI633" s="82">
        <v>0</v>
      </c>
      <c r="BJ633" s="82">
        <v>0</v>
      </c>
      <c r="BK633" s="82">
        <v>5779.2437142598792</v>
      </c>
      <c r="BL633" s="82">
        <v>91195.100640000004</v>
      </c>
      <c r="BM633" s="82">
        <v>0</v>
      </c>
      <c r="BN633" s="82">
        <v>0</v>
      </c>
      <c r="BO633" s="82">
        <v>91195.100640000004</v>
      </c>
      <c r="BP633" s="82">
        <v>773.20277878829415</v>
      </c>
      <c r="BQ633" s="82">
        <v>0</v>
      </c>
      <c r="BR633" s="82">
        <v>0</v>
      </c>
      <c r="BS633" s="89">
        <v>773.20277878829415</v>
      </c>
      <c r="BT633" s="82">
        <v>4045.7835400097492</v>
      </c>
      <c r="BU633" s="82">
        <v>0</v>
      </c>
      <c r="BV633" s="82">
        <v>0</v>
      </c>
      <c r="BW633" s="82">
        <v>4045.7835400097492</v>
      </c>
      <c r="BX633" s="82">
        <v>30239.892734864818</v>
      </c>
      <c r="BY633" s="82">
        <v>0</v>
      </c>
      <c r="BZ633" s="82">
        <v>0</v>
      </c>
      <c r="CA633" s="82">
        <v>30239.892734864818</v>
      </c>
      <c r="CB633" s="82">
        <v>477178.3640988</v>
      </c>
      <c r="CC633" s="82">
        <v>0</v>
      </c>
      <c r="CD633" s="82">
        <v>0</v>
      </c>
      <c r="CE633" s="82">
        <v>477178.3640988</v>
      </c>
      <c r="CF633" s="82">
        <v>4045.7835400097492</v>
      </c>
      <c r="CG633" s="82">
        <v>0</v>
      </c>
      <c r="CH633" s="82">
        <v>0</v>
      </c>
      <c r="CI633" s="82">
        <v>4045.7835400097492</v>
      </c>
      <c r="CJ633" s="82" t="s">
        <v>96</v>
      </c>
      <c r="CN633" s="82">
        <v>773.20277878829415</v>
      </c>
      <c r="CO633" s="82">
        <v>5779.2437142598792</v>
      </c>
      <c r="CP633" s="82">
        <v>91195.100640000004</v>
      </c>
      <c r="CQ633" s="82">
        <v>773.20277878829415</v>
      </c>
      <c r="CR633" s="89">
        <v>773.20277878829415</v>
      </c>
      <c r="CS633" s="82">
        <v>119.22206475904248</v>
      </c>
      <c r="CT633" s="82">
        <v>891.1160012119343</v>
      </c>
      <c r="CU633" s="82">
        <v>14061.6</v>
      </c>
      <c r="CV633" s="82">
        <v>119.22206475904248</v>
      </c>
      <c r="CW633" s="82">
        <v>119.22206475904248</v>
      </c>
    </row>
    <row r="634" spans="1:101">
      <c r="A634" s="86" t="s">
        <v>1404</v>
      </c>
      <c r="B634" s="87" t="s">
        <v>1476</v>
      </c>
      <c r="C634" s="75" t="s">
        <v>2261</v>
      </c>
      <c r="D634" s="74" t="s">
        <v>2607</v>
      </c>
      <c r="E634" s="74" t="s">
        <v>1404</v>
      </c>
      <c r="F634" s="74" t="s">
        <v>1476</v>
      </c>
      <c r="G634" s="74" t="s">
        <v>523</v>
      </c>
      <c r="I634" s="74" t="s">
        <v>1476</v>
      </c>
      <c r="J634" s="74" t="s">
        <v>523</v>
      </c>
      <c r="K634" s="74" t="s">
        <v>128</v>
      </c>
      <c r="L634" s="74" t="s">
        <v>89</v>
      </c>
      <c r="M634" s="74" t="s">
        <v>1406</v>
      </c>
      <c r="N634" s="74" t="s">
        <v>523</v>
      </c>
      <c r="O634" s="76">
        <v>48243</v>
      </c>
      <c r="P634" s="76">
        <v>44469</v>
      </c>
      <c r="Q634" s="77">
        <v>11</v>
      </c>
      <c r="R634" s="74" t="s">
        <v>262</v>
      </c>
      <c r="S634" s="77">
        <v>24011.82</v>
      </c>
      <c r="T634" s="77">
        <v>24011.82</v>
      </c>
      <c r="U634" s="77">
        <v>0</v>
      </c>
      <c r="V634" s="78">
        <v>0</v>
      </c>
      <c r="W634" s="79">
        <v>6.4854000000000003</v>
      </c>
      <c r="X634" s="77">
        <v>155726.25742800001</v>
      </c>
      <c r="Y634" s="88">
        <v>155726.25742800001</v>
      </c>
      <c r="Z634" s="77">
        <v>0</v>
      </c>
      <c r="AA634" s="74">
        <v>0</v>
      </c>
      <c r="AB634" s="74">
        <v>0</v>
      </c>
      <c r="AD634" s="74">
        <v>4</v>
      </c>
      <c r="AE634" s="74">
        <v>4</v>
      </c>
      <c r="AF634" s="74">
        <v>0</v>
      </c>
      <c r="AG634" s="74">
        <v>0</v>
      </c>
      <c r="AI634" s="74">
        <v>4</v>
      </c>
      <c r="AJ634" s="74">
        <v>4</v>
      </c>
      <c r="AL634" s="74">
        <v>4</v>
      </c>
      <c r="AM634" s="74" t="s">
        <v>95</v>
      </c>
      <c r="AN634" s="74">
        <v>0</v>
      </c>
      <c r="AO634" s="74" t="s">
        <v>95</v>
      </c>
      <c r="AP634" s="74" t="s">
        <v>95</v>
      </c>
      <c r="AQ634" s="74">
        <v>1</v>
      </c>
      <c r="AS634" s="74">
        <v>1</v>
      </c>
      <c r="AT634" s="74" t="s">
        <v>92</v>
      </c>
      <c r="AU634" s="74" t="s">
        <v>95</v>
      </c>
      <c r="AV634" s="74" t="s">
        <v>94</v>
      </c>
      <c r="AW634" s="77">
        <v>24011.82</v>
      </c>
      <c r="AX634" s="77">
        <v>0</v>
      </c>
      <c r="AY634" s="79">
        <v>1</v>
      </c>
      <c r="AZ634" s="77">
        <v>155726.25742800001</v>
      </c>
      <c r="BA634" s="77">
        <v>0</v>
      </c>
      <c r="BB634" s="74" t="s">
        <v>116</v>
      </c>
      <c r="BC634" s="75" t="s">
        <v>2261</v>
      </c>
      <c r="BD634" s="82">
        <v>1188.3004318845583</v>
      </c>
      <c r="BE634" s="82">
        <v>0</v>
      </c>
      <c r="BF634" s="82">
        <v>0</v>
      </c>
      <c r="BG634" s="82">
        <v>1188.3004318845583</v>
      </c>
      <c r="BH634" s="82">
        <v>9727.1917811291278</v>
      </c>
      <c r="BI634" s="82">
        <v>0</v>
      </c>
      <c r="BJ634" s="82">
        <v>0</v>
      </c>
      <c r="BK634" s="82">
        <v>9727.1917811291278</v>
      </c>
      <c r="BL634" s="82">
        <v>140153.6316852</v>
      </c>
      <c r="BM634" s="82">
        <v>0</v>
      </c>
      <c r="BN634" s="82">
        <v>0</v>
      </c>
      <c r="BO634" s="82">
        <v>140153.6316852</v>
      </c>
      <c r="BP634" s="82">
        <v>1188.3004318845583</v>
      </c>
      <c r="BQ634" s="82">
        <v>0</v>
      </c>
      <c r="BR634" s="82">
        <v>0</v>
      </c>
      <c r="BS634" s="89">
        <v>1188.3004318845583</v>
      </c>
      <c r="BT634" s="82">
        <v>6217.7820098359516</v>
      </c>
      <c r="BU634" s="82">
        <v>0</v>
      </c>
      <c r="BV634" s="82">
        <v>0</v>
      </c>
      <c r="BW634" s="82">
        <v>6217.7820098359516</v>
      </c>
      <c r="BX634" s="82">
        <v>50897.530994758163</v>
      </c>
      <c r="BY634" s="82">
        <v>0</v>
      </c>
      <c r="BZ634" s="82">
        <v>0</v>
      </c>
      <c r="CA634" s="82">
        <v>50897.530994758163</v>
      </c>
      <c r="CB634" s="82">
        <v>733353.87779280904</v>
      </c>
      <c r="CC634" s="82">
        <v>0</v>
      </c>
      <c r="CD634" s="82">
        <v>0</v>
      </c>
      <c r="CE634" s="82">
        <v>733353.87779280904</v>
      </c>
      <c r="CF634" s="82">
        <v>6217.7820098359516</v>
      </c>
      <c r="CG634" s="82">
        <v>0</v>
      </c>
      <c r="CH634" s="82">
        <v>0</v>
      </c>
      <c r="CI634" s="82">
        <v>6217.7820098359516</v>
      </c>
      <c r="CJ634" s="82" t="s">
        <v>96</v>
      </c>
      <c r="CN634" s="82">
        <v>1188.3004318845583</v>
      </c>
      <c r="CO634" s="82">
        <v>9727.1917811291278</v>
      </c>
      <c r="CP634" s="82">
        <v>140153.6316852</v>
      </c>
      <c r="CQ634" s="82">
        <v>1188.3004318845583</v>
      </c>
      <c r="CR634" s="89">
        <v>1188.3004318845583</v>
      </c>
      <c r="CS634" s="82">
        <v>183.22700710589297</v>
      </c>
      <c r="CT634" s="82">
        <v>1499.8599594672846</v>
      </c>
      <c r="CU634" s="82">
        <v>21610.637999999999</v>
      </c>
      <c r="CV634" s="82">
        <v>183.22700710589297</v>
      </c>
      <c r="CW634" s="82">
        <v>183.22700710589297</v>
      </c>
    </row>
    <row r="635" spans="1:101">
      <c r="A635" s="86" t="s">
        <v>1404</v>
      </c>
      <c r="B635" s="87" t="s">
        <v>1477</v>
      </c>
      <c r="C635" s="75" t="s">
        <v>2262</v>
      </c>
      <c r="D635" s="74" t="s">
        <v>2607</v>
      </c>
      <c r="E635" s="74" t="s">
        <v>1404</v>
      </c>
      <c r="F635" s="74" t="s">
        <v>1477</v>
      </c>
      <c r="G635" s="74" t="s">
        <v>523</v>
      </c>
      <c r="I635" s="74" t="s">
        <v>1477</v>
      </c>
      <c r="J635" s="74" t="s">
        <v>523</v>
      </c>
      <c r="K635" s="74" t="s">
        <v>128</v>
      </c>
      <c r="L635" s="74" t="s">
        <v>89</v>
      </c>
      <c r="M635" s="74" t="s">
        <v>1406</v>
      </c>
      <c r="N635" s="74" t="s">
        <v>523</v>
      </c>
      <c r="O635" s="76">
        <v>48029</v>
      </c>
      <c r="P635" s="76">
        <v>44469</v>
      </c>
      <c r="Q635" s="77">
        <v>10</v>
      </c>
      <c r="R635" s="74" t="s">
        <v>262</v>
      </c>
      <c r="S635" s="77">
        <v>3894.2</v>
      </c>
      <c r="T635" s="77">
        <v>3894.2</v>
      </c>
      <c r="U635" s="77">
        <v>0</v>
      </c>
      <c r="V635" s="78">
        <v>0</v>
      </c>
      <c r="W635" s="79">
        <v>6.4854000000000003</v>
      </c>
      <c r="X635" s="77">
        <v>25255.444680000001</v>
      </c>
      <c r="Y635" s="88">
        <v>25255.444680000001</v>
      </c>
      <c r="Z635" s="77">
        <v>0</v>
      </c>
      <c r="AA635" s="74">
        <v>0</v>
      </c>
      <c r="AB635" s="74">
        <v>0</v>
      </c>
      <c r="AD635" s="74">
        <v>4</v>
      </c>
      <c r="AE635" s="74">
        <v>4</v>
      </c>
      <c r="AF635" s="74">
        <v>0</v>
      </c>
      <c r="AG635" s="74">
        <v>0</v>
      </c>
      <c r="AI635" s="74">
        <v>4</v>
      </c>
      <c r="AJ635" s="74">
        <v>4</v>
      </c>
      <c r="AL635" s="74">
        <v>4</v>
      </c>
      <c r="AM635" s="74" t="s">
        <v>95</v>
      </c>
      <c r="AN635" s="74">
        <v>0</v>
      </c>
      <c r="AO635" s="74" t="s">
        <v>95</v>
      </c>
      <c r="AP635" s="74" t="s">
        <v>95</v>
      </c>
      <c r="AQ635" s="74">
        <v>1</v>
      </c>
      <c r="AS635" s="74">
        <v>1</v>
      </c>
      <c r="AT635" s="74" t="s">
        <v>92</v>
      </c>
      <c r="AU635" s="74" t="s">
        <v>95</v>
      </c>
      <c r="AV635" s="74" t="s">
        <v>94</v>
      </c>
      <c r="AW635" s="77">
        <v>3894.2</v>
      </c>
      <c r="AX635" s="77">
        <v>0</v>
      </c>
      <c r="AY635" s="79">
        <v>1</v>
      </c>
      <c r="AZ635" s="77">
        <v>25255.444680000001</v>
      </c>
      <c r="BA635" s="77">
        <v>0</v>
      </c>
      <c r="BB635" s="74" t="s">
        <v>116</v>
      </c>
      <c r="BC635" s="75" t="s">
        <v>2262</v>
      </c>
      <c r="BD635" s="82">
        <v>192.71673458508542</v>
      </c>
      <c r="BE635" s="82">
        <v>0</v>
      </c>
      <c r="BF635" s="82">
        <v>0</v>
      </c>
      <c r="BG635" s="82">
        <v>192.71673458508542</v>
      </c>
      <c r="BH635" s="82">
        <v>1440.4461643670531</v>
      </c>
      <c r="BI635" s="82">
        <v>0</v>
      </c>
      <c r="BJ635" s="82">
        <v>0</v>
      </c>
      <c r="BK635" s="82">
        <v>1440.4461643670531</v>
      </c>
      <c r="BL635" s="82">
        <v>22729.900212</v>
      </c>
      <c r="BM635" s="82">
        <v>0</v>
      </c>
      <c r="BN635" s="82">
        <v>0</v>
      </c>
      <c r="BO635" s="82">
        <v>22729.900212</v>
      </c>
      <c r="BP635" s="82">
        <v>192.71673458508542</v>
      </c>
      <c r="BQ635" s="82">
        <v>0</v>
      </c>
      <c r="BR635" s="82">
        <v>0</v>
      </c>
      <c r="BS635" s="89">
        <v>192.71673458508542</v>
      </c>
      <c r="BT635" s="82">
        <v>1008.3903137164594</v>
      </c>
      <c r="BU635" s="82">
        <v>0</v>
      </c>
      <c r="BV635" s="82">
        <v>0</v>
      </c>
      <c r="BW635" s="82">
        <v>1008.3903137164594</v>
      </c>
      <c r="BX635" s="82">
        <v>7537.1345550506057</v>
      </c>
      <c r="BY635" s="82">
        <v>0</v>
      </c>
      <c r="BZ635" s="82">
        <v>0</v>
      </c>
      <c r="CA635" s="82">
        <v>7537.1345550506057</v>
      </c>
      <c r="CB635" s="82">
        <v>118934.20285929</v>
      </c>
      <c r="CC635" s="82">
        <v>0</v>
      </c>
      <c r="CD635" s="82">
        <v>0</v>
      </c>
      <c r="CE635" s="82">
        <v>118934.20285929</v>
      </c>
      <c r="CF635" s="82">
        <v>1008.3903137164594</v>
      </c>
      <c r="CG635" s="82">
        <v>0</v>
      </c>
      <c r="CH635" s="82">
        <v>0</v>
      </c>
      <c r="CI635" s="82">
        <v>1008.3903137164594</v>
      </c>
      <c r="CJ635" s="82" t="s">
        <v>96</v>
      </c>
      <c r="CN635" s="82">
        <v>192.71673458508542</v>
      </c>
      <c r="CO635" s="82">
        <v>1440.4461643670531</v>
      </c>
      <c r="CP635" s="82">
        <v>22729.900212</v>
      </c>
      <c r="CQ635" s="82">
        <v>192.71673458508542</v>
      </c>
      <c r="CR635" s="89">
        <v>192.71673458508542</v>
      </c>
      <c r="CS635" s="82">
        <v>29.715473923749563</v>
      </c>
      <c r="CT635" s="82">
        <v>222.10598642598038</v>
      </c>
      <c r="CU635" s="82">
        <v>3504.7799999999997</v>
      </c>
      <c r="CV635" s="82">
        <v>29.715473923749563</v>
      </c>
      <c r="CW635" s="82">
        <v>29.715473923749563</v>
      </c>
    </row>
    <row r="636" spans="1:101">
      <c r="A636" s="86" t="s">
        <v>1404</v>
      </c>
      <c r="B636" s="87" t="s">
        <v>2666</v>
      </c>
      <c r="C636" s="75" t="s">
        <v>3008</v>
      </c>
      <c r="D636" s="74" t="s">
        <v>2607</v>
      </c>
      <c r="E636" s="74" t="s">
        <v>1404</v>
      </c>
      <c r="F636" s="74" t="s">
        <v>2666</v>
      </c>
      <c r="G636" s="74" t="s">
        <v>523</v>
      </c>
      <c r="I636" s="74" t="s">
        <v>2666</v>
      </c>
      <c r="J636" s="74" t="s">
        <v>523</v>
      </c>
      <c r="K636" s="74" t="s">
        <v>128</v>
      </c>
      <c r="L636" s="74" t="s">
        <v>89</v>
      </c>
      <c r="M636" s="74" t="s">
        <v>1406</v>
      </c>
      <c r="N636" s="74" t="s">
        <v>523</v>
      </c>
      <c r="O636" s="76">
        <v>48059</v>
      </c>
      <c r="P636" s="76">
        <v>44469</v>
      </c>
      <c r="Q636" s="77">
        <v>10</v>
      </c>
      <c r="R636" s="74" t="s">
        <v>262</v>
      </c>
      <c r="S636" s="77">
        <v>210735.78</v>
      </c>
      <c r="T636" s="77">
        <v>210735.78</v>
      </c>
      <c r="U636" s="77">
        <v>0</v>
      </c>
      <c r="V636" s="78">
        <v>0</v>
      </c>
      <c r="W636" s="79">
        <v>6.4854000000000003</v>
      </c>
      <c r="X636" s="77">
        <v>1366705.8276120001</v>
      </c>
      <c r="Y636" s="88">
        <v>1366705.8276120001</v>
      </c>
      <c r="Z636" s="77">
        <v>0</v>
      </c>
      <c r="AA636" s="74">
        <v>0</v>
      </c>
      <c r="AB636" s="74">
        <v>0</v>
      </c>
      <c r="AD636" s="74">
        <v>4</v>
      </c>
      <c r="AE636" s="74">
        <v>4</v>
      </c>
      <c r="AF636" s="74">
        <v>0</v>
      </c>
      <c r="AG636" s="74">
        <v>0</v>
      </c>
      <c r="AI636" s="74">
        <v>4</v>
      </c>
      <c r="AJ636" s="74">
        <v>4</v>
      </c>
      <c r="AL636" s="74">
        <v>4</v>
      </c>
      <c r="AM636" s="74" t="s">
        <v>95</v>
      </c>
      <c r="AN636" s="74">
        <v>0</v>
      </c>
      <c r="AO636" s="74" t="s">
        <v>95</v>
      </c>
      <c r="AP636" s="74" t="s">
        <v>95</v>
      </c>
      <c r="AQ636" s="74">
        <v>1</v>
      </c>
      <c r="AS636" s="74">
        <v>1</v>
      </c>
      <c r="AT636" s="74" t="s">
        <v>92</v>
      </c>
      <c r="AU636" s="74" t="s">
        <v>95</v>
      </c>
      <c r="AV636" s="74" t="s">
        <v>94</v>
      </c>
      <c r="AW636" s="77">
        <v>210735.78</v>
      </c>
      <c r="AX636" s="77">
        <v>0</v>
      </c>
      <c r="AY636" s="79">
        <v>1</v>
      </c>
      <c r="AZ636" s="77">
        <v>1366705.8276120001</v>
      </c>
      <c r="BA636" s="77">
        <v>0</v>
      </c>
      <c r="BB636" s="74" t="s">
        <v>116</v>
      </c>
      <c r="BC636" s="75" t="s">
        <v>3008</v>
      </c>
      <c r="BD636" s="82">
        <v>10428.922854974309</v>
      </c>
      <c r="BE636" s="82">
        <v>0</v>
      </c>
      <c r="BF636" s="82">
        <v>0</v>
      </c>
      <c r="BG636" s="82">
        <v>10428.922854974309</v>
      </c>
      <c r="BH636" s="82">
        <v>77950.168454598926</v>
      </c>
      <c r="BI636" s="82">
        <v>0</v>
      </c>
      <c r="BJ636" s="82">
        <v>0</v>
      </c>
      <c r="BK636" s="82">
        <v>77950.168454598926</v>
      </c>
      <c r="BL636" s="82">
        <v>1230035.2448508001</v>
      </c>
      <c r="BM636" s="82">
        <v>0</v>
      </c>
      <c r="BN636" s="82">
        <v>0</v>
      </c>
      <c r="BO636" s="82">
        <v>1230035.2448508001</v>
      </c>
      <c r="BP636" s="82">
        <v>10428.922854974309</v>
      </c>
      <c r="BQ636" s="82">
        <v>0</v>
      </c>
      <c r="BR636" s="82">
        <v>0</v>
      </c>
      <c r="BS636" s="89">
        <v>10428.922854974309</v>
      </c>
      <c r="BT636" s="82">
        <v>54569.338838653071</v>
      </c>
      <c r="BU636" s="82">
        <v>0</v>
      </c>
      <c r="BV636" s="82">
        <v>0</v>
      </c>
      <c r="BW636" s="82">
        <v>54569.338838653071</v>
      </c>
      <c r="BX636" s="82">
        <v>407874.2564386889</v>
      </c>
      <c r="BY636" s="82">
        <v>0</v>
      </c>
      <c r="BZ636" s="82">
        <v>0</v>
      </c>
      <c r="CA636" s="82">
        <v>407874.2564386889</v>
      </c>
      <c r="CB636" s="82">
        <v>6436159.4186818115</v>
      </c>
      <c r="CC636" s="82">
        <v>0</v>
      </c>
      <c r="CD636" s="82">
        <v>0</v>
      </c>
      <c r="CE636" s="82">
        <v>6436159.4186818115</v>
      </c>
      <c r="CF636" s="82">
        <v>54569.338838653071</v>
      </c>
      <c r="CG636" s="82">
        <v>0</v>
      </c>
      <c r="CH636" s="82">
        <v>0</v>
      </c>
      <c r="CI636" s="82">
        <v>54569.338838653071</v>
      </c>
      <c r="CJ636" s="82" t="s">
        <v>96</v>
      </c>
      <c r="CN636" s="82">
        <v>10428.922854974309</v>
      </c>
      <c r="CO636" s="82">
        <v>77950.168454598926</v>
      </c>
      <c r="CP636" s="82">
        <v>1230035.2448508001</v>
      </c>
      <c r="CQ636" s="82">
        <v>10428.922854974309</v>
      </c>
      <c r="CR636" s="89">
        <v>10428.922854974309</v>
      </c>
      <c r="CS636" s="82">
        <v>1608.0616237971919</v>
      </c>
      <c r="CT636" s="82">
        <v>12019.330874672174</v>
      </c>
      <c r="CU636" s="82">
        <v>189662.20200000002</v>
      </c>
      <c r="CV636" s="82">
        <v>1608.0616237971919</v>
      </c>
      <c r="CW636" s="82">
        <v>1608.0616237971919</v>
      </c>
    </row>
    <row r="637" spans="1:101">
      <c r="A637" s="86" t="s">
        <v>1404</v>
      </c>
      <c r="B637" s="87" t="s">
        <v>2664</v>
      </c>
      <c r="C637" s="75" t="s">
        <v>3009</v>
      </c>
      <c r="D637" s="74" t="s">
        <v>2607</v>
      </c>
      <c r="E637" s="74" t="s">
        <v>1404</v>
      </c>
      <c r="F637" s="74" t="s">
        <v>2664</v>
      </c>
      <c r="G637" s="74" t="s">
        <v>523</v>
      </c>
      <c r="I637" s="74" t="s">
        <v>2664</v>
      </c>
      <c r="J637" s="74" t="s">
        <v>523</v>
      </c>
      <c r="K637" s="74" t="s">
        <v>128</v>
      </c>
      <c r="L637" s="74" t="s">
        <v>89</v>
      </c>
      <c r="M637" s="74" t="s">
        <v>1406</v>
      </c>
      <c r="N637" s="74" t="s">
        <v>523</v>
      </c>
      <c r="O637" s="76">
        <v>47907</v>
      </c>
      <c r="P637" s="76">
        <v>44469</v>
      </c>
      <c r="Q637" s="77">
        <v>10</v>
      </c>
      <c r="R637" s="74" t="s">
        <v>262</v>
      </c>
      <c r="S637" s="77">
        <v>17299</v>
      </c>
      <c r="T637" s="77">
        <v>17299</v>
      </c>
      <c r="U637" s="77">
        <v>0</v>
      </c>
      <c r="V637" s="78">
        <v>0</v>
      </c>
      <c r="W637" s="79">
        <v>6.4854000000000003</v>
      </c>
      <c r="X637" s="77">
        <v>112190.93460000001</v>
      </c>
      <c r="Y637" s="88">
        <v>112190.93460000001</v>
      </c>
      <c r="Z637" s="77">
        <v>0</v>
      </c>
      <c r="AA637" s="74">
        <v>0</v>
      </c>
      <c r="AB637" s="74">
        <v>0</v>
      </c>
      <c r="AD637" s="74">
        <v>4</v>
      </c>
      <c r="AE637" s="74">
        <v>4</v>
      </c>
      <c r="AF637" s="74">
        <v>0</v>
      </c>
      <c r="AG637" s="74">
        <v>0</v>
      </c>
      <c r="AI637" s="74">
        <v>4</v>
      </c>
      <c r="AJ637" s="74">
        <v>4</v>
      </c>
      <c r="AL637" s="74">
        <v>4</v>
      </c>
      <c r="AM637" s="74" t="s">
        <v>95</v>
      </c>
      <c r="AN637" s="74">
        <v>0</v>
      </c>
      <c r="AO637" s="74" t="s">
        <v>95</v>
      </c>
      <c r="AP637" s="74" t="s">
        <v>95</v>
      </c>
      <c r="AQ637" s="74">
        <v>1</v>
      </c>
      <c r="AS637" s="74">
        <v>1</v>
      </c>
      <c r="AT637" s="74" t="s">
        <v>92</v>
      </c>
      <c r="AU637" s="74" t="s">
        <v>95</v>
      </c>
      <c r="AV637" s="74" t="s">
        <v>94</v>
      </c>
      <c r="AW637" s="77">
        <v>17299</v>
      </c>
      <c r="AX637" s="77">
        <v>0</v>
      </c>
      <c r="AY637" s="79">
        <v>1</v>
      </c>
      <c r="AZ637" s="77">
        <v>112190.93460000001</v>
      </c>
      <c r="BA637" s="77">
        <v>0</v>
      </c>
      <c r="BB637" s="74" t="s">
        <v>116</v>
      </c>
      <c r="BC637" s="75" t="s">
        <v>3009</v>
      </c>
      <c r="BD637" s="82">
        <v>856.09542180355209</v>
      </c>
      <c r="BE637" s="82">
        <v>0</v>
      </c>
      <c r="BF637" s="82">
        <v>0</v>
      </c>
      <c r="BG637" s="82">
        <v>856.09542180355209</v>
      </c>
      <c r="BH637" s="82">
        <v>6398.8182932015916</v>
      </c>
      <c r="BI637" s="82">
        <v>0</v>
      </c>
      <c r="BJ637" s="82">
        <v>0</v>
      </c>
      <c r="BK637" s="82">
        <v>6398.8182932015916</v>
      </c>
      <c r="BL637" s="82">
        <v>100971.84114</v>
      </c>
      <c r="BM637" s="82">
        <v>0</v>
      </c>
      <c r="BN637" s="82">
        <v>0</v>
      </c>
      <c r="BO637" s="82">
        <v>100971.84114</v>
      </c>
      <c r="BP637" s="82">
        <v>856.09542180355209</v>
      </c>
      <c r="BQ637" s="82">
        <v>0</v>
      </c>
      <c r="BR637" s="82">
        <v>0</v>
      </c>
      <c r="BS637" s="89">
        <v>856.09542180355209</v>
      </c>
      <c r="BT637" s="82">
        <v>4479.5192945870858</v>
      </c>
      <c r="BU637" s="82">
        <v>0</v>
      </c>
      <c r="BV637" s="82">
        <v>0</v>
      </c>
      <c r="BW637" s="82">
        <v>4479.5192945870858</v>
      </c>
      <c r="BX637" s="82">
        <v>33481.816719177325</v>
      </c>
      <c r="BY637" s="82">
        <v>0</v>
      </c>
      <c r="BZ637" s="82">
        <v>0</v>
      </c>
      <c r="CA637" s="82">
        <v>33481.816719177325</v>
      </c>
      <c r="CB637" s="82">
        <v>528335.15876505</v>
      </c>
      <c r="CC637" s="82">
        <v>0</v>
      </c>
      <c r="CD637" s="82">
        <v>0</v>
      </c>
      <c r="CE637" s="82">
        <v>528335.15876505</v>
      </c>
      <c r="CF637" s="82">
        <v>4479.5192945870858</v>
      </c>
      <c r="CG637" s="82">
        <v>0</v>
      </c>
      <c r="CH637" s="82">
        <v>0</v>
      </c>
      <c r="CI637" s="82">
        <v>4479.5192945870858</v>
      </c>
      <c r="CJ637" s="82" t="s">
        <v>96</v>
      </c>
      <c r="CN637" s="82">
        <v>856.09542180355209</v>
      </c>
      <c r="CO637" s="82">
        <v>6398.8182932015916</v>
      </c>
      <c r="CP637" s="82">
        <v>100971.84114</v>
      </c>
      <c r="CQ637" s="82">
        <v>856.09542180355209</v>
      </c>
      <c r="CR637" s="89">
        <v>856.09542180355209</v>
      </c>
      <c r="CS637" s="82">
        <v>132.00348811230643</v>
      </c>
      <c r="CT637" s="82">
        <v>986.64975070182118</v>
      </c>
      <c r="CU637" s="82">
        <v>15569.1</v>
      </c>
      <c r="CV637" s="82">
        <v>132.00348811230643</v>
      </c>
      <c r="CW637" s="82">
        <v>132.00348811230643</v>
      </c>
    </row>
    <row r="638" spans="1:101">
      <c r="A638" s="86" t="s">
        <v>1404</v>
      </c>
      <c r="B638" s="87" t="s">
        <v>1478</v>
      </c>
      <c r="C638" s="75" t="s">
        <v>2263</v>
      </c>
      <c r="D638" s="74" t="s">
        <v>2607</v>
      </c>
      <c r="E638" s="74" t="s">
        <v>1404</v>
      </c>
      <c r="F638" s="74" t="s">
        <v>1478</v>
      </c>
      <c r="G638" s="74" t="s">
        <v>523</v>
      </c>
      <c r="I638" s="74" t="s">
        <v>1478</v>
      </c>
      <c r="J638" s="74" t="s">
        <v>523</v>
      </c>
      <c r="K638" s="74" t="s">
        <v>128</v>
      </c>
      <c r="L638" s="74" t="s">
        <v>89</v>
      </c>
      <c r="M638" s="74" t="s">
        <v>1406</v>
      </c>
      <c r="N638" s="74" t="s">
        <v>523</v>
      </c>
      <c r="O638" s="76">
        <v>47816</v>
      </c>
      <c r="P638" s="76">
        <v>44469</v>
      </c>
      <c r="Q638" s="77">
        <v>10</v>
      </c>
      <c r="R638" s="74" t="s">
        <v>262</v>
      </c>
      <c r="S638" s="77">
        <v>15135.92</v>
      </c>
      <c r="T638" s="77">
        <v>15135.92</v>
      </c>
      <c r="U638" s="77">
        <v>0</v>
      </c>
      <c r="V638" s="78">
        <v>0</v>
      </c>
      <c r="W638" s="79">
        <v>6.4854000000000003</v>
      </c>
      <c r="X638" s="77">
        <v>98162.495567999998</v>
      </c>
      <c r="Y638" s="88">
        <v>98162.495567999998</v>
      </c>
      <c r="Z638" s="77">
        <v>0</v>
      </c>
      <c r="AA638" s="74">
        <v>0</v>
      </c>
      <c r="AB638" s="74">
        <v>0</v>
      </c>
      <c r="AD638" s="74">
        <v>4</v>
      </c>
      <c r="AE638" s="74">
        <v>4</v>
      </c>
      <c r="AF638" s="74">
        <v>0</v>
      </c>
      <c r="AG638" s="74">
        <v>0</v>
      </c>
      <c r="AI638" s="74">
        <v>4</v>
      </c>
      <c r="AJ638" s="74">
        <v>4</v>
      </c>
      <c r="AL638" s="74">
        <v>4</v>
      </c>
      <c r="AM638" s="74" t="s">
        <v>95</v>
      </c>
      <c r="AN638" s="74">
        <v>0</v>
      </c>
      <c r="AO638" s="74" t="s">
        <v>95</v>
      </c>
      <c r="AP638" s="74" t="s">
        <v>95</v>
      </c>
      <c r="AQ638" s="74">
        <v>1</v>
      </c>
      <c r="AS638" s="74">
        <v>1</v>
      </c>
      <c r="AT638" s="74" t="s">
        <v>92</v>
      </c>
      <c r="AU638" s="74" t="s">
        <v>95</v>
      </c>
      <c r="AV638" s="74" t="s">
        <v>94</v>
      </c>
      <c r="AW638" s="77">
        <v>15135.92</v>
      </c>
      <c r="AX638" s="77">
        <v>0</v>
      </c>
      <c r="AY638" s="79">
        <v>1</v>
      </c>
      <c r="AZ638" s="77">
        <v>98162.495567999998</v>
      </c>
      <c r="BA638" s="77">
        <v>0</v>
      </c>
      <c r="BB638" s="74" t="s">
        <v>116</v>
      </c>
      <c r="BC638" s="75" t="s">
        <v>2263</v>
      </c>
      <c r="BD638" s="82">
        <v>749.04860493582396</v>
      </c>
      <c r="BE638" s="82">
        <v>0</v>
      </c>
      <c r="BF638" s="82">
        <v>0</v>
      </c>
      <c r="BG638" s="82">
        <v>749.04860493582396</v>
      </c>
      <c r="BH638" s="82">
        <v>5598.7052303853316</v>
      </c>
      <c r="BI638" s="82">
        <v>0</v>
      </c>
      <c r="BJ638" s="82">
        <v>0</v>
      </c>
      <c r="BK638" s="82">
        <v>5598.7052303853316</v>
      </c>
      <c r="BL638" s="82">
        <v>88346.246011199997</v>
      </c>
      <c r="BM638" s="82">
        <v>0</v>
      </c>
      <c r="BN638" s="82">
        <v>0</v>
      </c>
      <c r="BO638" s="82">
        <v>88346.246011199997</v>
      </c>
      <c r="BP638" s="82">
        <v>749.04860493582396</v>
      </c>
      <c r="BQ638" s="82">
        <v>0</v>
      </c>
      <c r="BR638" s="82">
        <v>0</v>
      </c>
      <c r="BS638" s="89">
        <v>749.04860493582396</v>
      </c>
      <c r="BT638" s="82">
        <v>3919.3968253266989</v>
      </c>
      <c r="BU638" s="82">
        <v>0</v>
      </c>
      <c r="BV638" s="82">
        <v>0</v>
      </c>
      <c r="BW638" s="82">
        <v>3919.3968253266989</v>
      </c>
      <c r="BX638" s="82">
        <v>29295.225117991245</v>
      </c>
      <c r="BY638" s="82">
        <v>0</v>
      </c>
      <c r="BZ638" s="82">
        <v>0</v>
      </c>
      <c r="CA638" s="82">
        <v>29295.225117991245</v>
      </c>
      <c r="CB638" s="82">
        <v>462271.73225360399</v>
      </c>
      <c r="CC638" s="82">
        <v>0</v>
      </c>
      <c r="CD638" s="82">
        <v>0</v>
      </c>
      <c r="CE638" s="82">
        <v>462271.73225360399</v>
      </c>
      <c r="CF638" s="82">
        <v>3919.3968253266989</v>
      </c>
      <c r="CG638" s="82">
        <v>0</v>
      </c>
      <c r="CH638" s="82">
        <v>0</v>
      </c>
      <c r="CI638" s="82">
        <v>3919.3968253266989</v>
      </c>
      <c r="CJ638" s="82" t="s">
        <v>96</v>
      </c>
      <c r="CN638" s="82">
        <v>749.04860493582396</v>
      </c>
      <c r="CO638" s="82">
        <v>5598.7052303853316</v>
      </c>
      <c r="CP638" s="82">
        <v>88346.246011199997</v>
      </c>
      <c r="CQ638" s="82">
        <v>749.04860493582396</v>
      </c>
      <c r="CR638" s="89">
        <v>749.04860493582396</v>
      </c>
      <c r="CS638" s="82">
        <v>115.49767245440897</v>
      </c>
      <c r="CT638" s="82">
        <v>863.27832213669649</v>
      </c>
      <c r="CU638" s="82">
        <v>13622.328</v>
      </c>
      <c r="CV638" s="82">
        <v>115.49767245440897</v>
      </c>
      <c r="CW638" s="82">
        <v>115.49767245440897</v>
      </c>
    </row>
    <row r="639" spans="1:101">
      <c r="A639" s="86" t="s">
        <v>1404</v>
      </c>
      <c r="B639" s="87" t="s">
        <v>2668</v>
      </c>
      <c r="C639" s="75" t="s">
        <v>3011</v>
      </c>
      <c r="D639" s="74" t="s">
        <v>2607</v>
      </c>
      <c r="E639" s="74" t="s">
        <v>1404</v>
      </c>
      <c r="F639" s="74" t="s">
        <v>2668</v>
      </c>
      <c r="G639" s="74" t="s">
        <v>523</v>
      </c>
      <c r="I639" s="74" t="s">
        <v>2668</v>
      </c>
      <c r="J639" s="74" t="s">
        <v>523</v>
      </c>
      <c r="K639" s="74" t="s">
        <v>128</v>
      </c>
      <c r="L639" s="74" t="s">
        <v>89</v>
      </c>
      <c r="M639" s="74" t="s">
        <v>1406</v>
      </c>
      <c r="N639" s="74" t="s">
        <v>523</v>
      </c>
      <c r="O639" s="76">
        <v>47998</v>
      </c>
      <c r="P639" s="76">
        <v>44469</v>
      </c>
      <c r="Q639" s="77">
        <v>10</v>
      </c>
      <c r="R639" s="74" t="s">
        <v>262</v>
      </c>
      <c r="S639" s="77">
        <v>44800</v>
      </c>
      <c r="T639" s="77">
        <v>44800</v>
      </c>
      <c r="U639" s="77">
        <v>0</v>
      </c>
      <c r="V639" s="78">
        <v>0</v>
      </c>
      <c r="W639" s="79">
        <v>6.4854000000000003</v>
      </c>
      <c r="X639" s="77">
        <v>290545.91999999998</v>
      </c>
      <c r="Y639" s="88">
        <v>290545.91999999998</v>
      </c>
      <c r="Z639" s="77">
        <v>0</v>
      </c>
      <c r="AA639" s="74">
        <v>0</v>
      </c>
      <c r="AB639" s="74">
        <v>0</v>
      </c>
      <c r="AD639" s="74">
        <v>4</v>
      </c>
      <c r="AE639" s="74">
        <v>4</v>
      </c>
      <c r="AF639" s="74">
        <v>0</v>
      </c>
      <c r="AG639" s="74">
        <v>0</v>
      </c>
      <c r="AI639" s="74">
        <v>4</v>
      </c>
      <c r="AJ639" s="74">
        <v>4</v>
      </c>
      <c r="AL639" s="74">
        <v>4</v>
      </c>
      <c r="AM639" s="74" t="s">
        <v>95</v>
      </c>
      <c r="AN639" s="74">
        <v>0</v>
      </c>
      <c r="AO639" s="74" t="s">
        <v>95</v>
      </c>
      <c r="AP639" s="74" t="s">
        <v>95</v>
      </c>
      <c r="AQ639" s="74">
        <v>1</v>
      </c>
      <c r="AS639" s="74">
        <v>1</v>
      </c>
      <c r="AT639" s="74" t="s">
        <v>92</v>
      </c>
      <c r="AU639" s="74" t="s">
        <v>95</v>
      </c>
      <c r="AV639" s="74" t="s">
        <v>94</v>
      </c>
      <c r="AW639" s="77">
        <v>44800</v>
      </c>
      <c r="AX639" s="77">
        <v>0</v>
      </c>
      <c r="AY639" s="79">
        <v>1</v>
      </c>
      <c r="AZ639" s="77">
        <v>290545.91999999998</v>
      </c>
      <c r="BA639" s="77">
        <v>0</v>
      </c>
      <c r="BB639" s="74" t="s">
        <v>116</v>
      </c>
      <c r="BC639" s="75" t="s">
        <v>3011</v>
      </c>
      <c r="BD639" s="82">
        <v>2217.0688997513803</v>
      </c>
      <c r="BE639" s="82">
        <v>0</v>
      </c>
      <c r="BF639" s="82">
        <v>0</v>
      </c>
      <c r="BG639" s="82">
        <v>2217.0688997513803</v>
      </c>
      <c r="BH639" s="82">
        <v>16571.308141246973</v>
      </c>
      <c r="BI639" s="82">
        <v>0</v>
      </c>
      <c r="BJ639" s="82">
        <v>0</v>
      </c>
      <c r="BK639" s="82">
        <v>16571.308141246973</v>
      </c>
      <c r="BL639" s="82">
        <v>261491.32799999998</v>
      </c>
      <c r="BM639" s="82">
        <v>0</v>
      </c>
      <c r="BN639" s="82">
        <v>0</v>
      </c>
      <c r="BO639" s="82">
        <v>261491.32799999998</v>
      </c>
      <c r="BP639" s="82">
        <v>2217.0688997513803</v>
      </c>
      <c r="BQ639" s="82">
        <v>0</v>
      </c>
      <c r="BR639" s="82">
        <v>0</v>
      </c>
      <c r="BS639" s="89">
        <v>2217.0688997513803</v>
      </c>
      <c r="BT639" s="82">
        <v>11600.813017949096</v>
      </c>
      <c r="BU639" s="82">
        <v>0</v>
      </c>
      <c r="BV639" s="82">
        <v>0</v>
      </c>
      <c r="BW639" s="82">
        <v>11600.813017949096</v>
      </c>
      <c r="BX639" s="82">
        <v>86709.369849074777</v>
      </c>
      <c r="BY639" s="82">
        <v>0</v>
      </c>
      <c r="BZ639" s="82">
        <v>0</v>
      </c>
      <c r="CA639" s="82">
        <v>86709.369849074777</v>
      </c>
      <c r="CB639" s="82">
        <v>1368253.3737599999</v>
      </c>
      <c r="CC639" s="82">
        <v>0</v>
      </c>
      <c r="CD639" s="82">
        <v>0</v>
      </c>
      <c r="CE639" s="82">
        <v>1368253.3737599999</v>
      </c>
      <c r="CF639" s="82">
        <v>11600.813017949096</v>
      </c>
      <c r="CG639" s="82">
        <v>0</v>
      </c>
      <c r="CH639" s="82">
        <v>0</v>
      </c>
      <c r="CI639" s="82">
        <v>11600.813017949096</v>
      </c>
      <c r="CJ639" s="82" t="s">
        <v>96</v>
      </c>
      <c r="CN639" s="82">
        <v>2217.0688997513803</v>
      </c>
      <c r="CO639" s="82">
        <v>16571.308141246973</v>
      </c>
      <c r="CP639" s="82">
        <v>261491.32799999998</v>
      </c>
      <c r="CQ639" s="82">
        <v>2217.0688997513803</v>
      </c>
      <c r="CR639" s="89">
        <v>2217.0688997513803</v>
      </c>
      <c r="CS639" s="82">
        <v>341.85538282162707</v>
      </c>
      <c r="CT639" s="82">
        <v>2555.1713296399562</v>
      </c>
      <c r="CU639" s="82">
        <v>40319.999999999993</v>
      </c>
      <c r="CV639" s="82">
        <v>341.85538282162707</v>
      </c>
      <c r="CW639" s="82">
        <v>341.85538282162707</v>
      </c>
    </row>
    <row r="640" spans="1:101">
      <c r="A640" s="86" t="s">
        <v>1404</v>
      </c>
      <c r="B640" s="87" t="s">
        <v>2669</v>
      </c>
      <c r="C640" s="75" t="s">
        <v>3012</v>
      </c>
      <c r="D640" s="74" t="s">
        <v>2607</v>
      </c>
      <c r="E640" s="74" t="s">
        <v>1404</v>
      </c>
      <c r="F640" s="74" t="s">
        <v>2669</v>
      </c>
      <c r="G640" s="74" t="s">
        <v>523</v>
      </c>
      <c r="I640" s="74" t="s">
        <v>2669</v>
      </c>
      <c r="J640" s="74" t="s">
        <v>523</v>
      </c>
      <c r="K640" s="74" t="s">
        <v>128</v>
      </c>
      <c r="L640" s="74" t="s">
        <v>89</v>
      </c>
      <c r="M640" s="74" t="s">
        <v>1406</v>
      </c>
      <c r="N640" s="74" t="s">
        <v>523</v>
      </c>
      <c r="O640" s="76">
        <v>47998</v>
      </c>
      <c r="P640" s="76">
        <v>44469</v>
      </c>
      <c r="Q640" s="77">
        <v>10</v>
      </c>
      <c r="R640" s="74" t="s">
        <v>262</v>
      </c>
      <c r="S640" s="77">
        <v>145046.70000000001</v>
      </c>
      <c r="T640" s="77">
        <v>145046.70000000001</v>
      </c>
      <c r="U640" s="77">
        <v>0</v>
      </c>
      <c r="V640" s="78">
        <v>0</v>
      </c>
      <c r="W640" s="79">
        <v>6.4854000000000003</v>
      </c>
      <c r="X640" s="77">
        <v>940685.86818000011</v>
      </c>
      <c r="Y640" s="88">
        <v>940685.86818000011</v>
      </c>
      <c r="Z640" s="77">
        <v>0</v>
      </c>
      <c r="AA640" s="74">
        <v>0</v>
      </c>
      <c r="AB640" s="74">
        <v>0</v>
      </c>
      <c r="AD640" s="74">
        <v>4</v>
      </c>
      <c r="AE640" s="74">
        <v>4</v>
      </c>
      <c r="AF640" s="74">
        <v>0</v>
      </c>
      <c r="AG640" s="74">
        <v>0</v>
      </c>
      <c r="AI640" s="74">
        <v>4</v>
      </c>
      <c r="AJ640" s="74">
        <v>4</v>
      </c>
      <c r="AL640" s="74">
        <v>4</v>
      </c>
      <c r="AM640" s="74" t="s">
        <v>95</v>
      </c>
      <c r="AN640" s="74">
        <v>0</v>
      </c>
      <c r="AO640" s="74" t="s">
        <v>95</v>
      </c>
      <c r="AP640" s="74" t="s">
        <v>95</v>
      </c>
      <c r="AQ640" s="74">
        <v>1</v>
      </c>
      <c r="AS640" s="74">
        <v>1</v>
      </c>
      <c r="AT640" s="74" t="s">
        <v>92</v>
      </c>
      <c r="AU640" s="74" t="s">
        <v>95</v>
      </c>
      <c r="AV640" s="74" t="s">
        <v>94</v>
      </c>
      <c r="AW640" s="77">
        <v>145046.70000000001</v>
      </c>
      <c r="AX640" s="77">
        <v>0</v>
      </c>
      <c r="AY640" s="79">
        <v>1</v>
      </c>
      <c r="AZ640" s="77">
        <v>940685.86818000011</v>
      </c>
      <c r="BA640" s="77">
        <v>0</v>
      </c>
      <c r="BB640" s="74" t="s">
        <v>116</v>
      </c>
      <c r="BC640" s="75" t="s">
        <v>3012</v>
      </c>
      <c r="BD640" s="82">
        <v>7178.092133517157</v>
      </c>
      <c r="BE640" s="82">
        <v>0</v>
      </c>
      <c r="BF640" s="82">
        <v>0</v>
      </c>
      <c r="BG640" s="82">
        <v>7178.092133517157</v>
      </c>
      <c r="BH640" s="82">
        <v>53652.088405602837</v>
      </c>
      <c r="BI640" s="82">
        <v>0</v>
      </c>
      <c r="BJ640" s="82">
        <v>0</v>
      </c>
      <c r="BK640" s="82">
        <v>53652.088405602837</v>
      </c>
      <c r="BL640" s="82">
        <v>846617.28136200004</v>
      </c>
      <c r="BM640" s="82">
        <v>0</v>
      </c>
      <c r="BN640" s="82">
        <v>0</v>
      </c>
      <c r="BO640" s="82">
        <v>846617.28136200004</v>
      </c>
      <c r="BP640" s="82">
        <v>7178.092133517157</v>
      </c>
      <c r="BQ640" s="82">
        <v>0</v>
      </c>
      <c r="BR640" s="82">
        <v>0</v>
      </c>
      <c r="BS640" s="89">
        <v>7178.092133517157</v>
      </c>
      <c r="BT640" s="82">
        <v>37559.367088628525</v>
      </c>
      <c r="BU640" s="82">
        <v>0</v>
      </c>
      <c r="BV640" s="82">
        <v>0</v>
      </c>
      <c r="BW640" s="82">
        <v>37559.367088628525</v>
      </c>
      <c r="BX640" s="82">
        <v>280734.55258231686</v>
      </c>
      <c r="BY640" s="82">
        <v>0</v>
      </c>
      <c r="BZ640" s="82">
        <v>0</v>
      </c>
      <c r="CA640" s="82">
        <v>280734.55258231686</v>
      </c>
      <c r="CB640" s="82">
        <v>4429924.924726665</v>
      </c>
      <c r="CC640" s="82">
        <v>0</v>
      </c>
      <c r="CD640" s="82">
        <v>0</v>
      </c>
      <c r="CE640" s="82">
        <v>4429924.924726665</v>
      </c>
      <c r="CF640" s="82">
        <v>37559.367088628525</v>
      </c>
      <c r="CG640" s="82">
        <v>0</v>
      </c>
      <c r="CH640" s="82">
        <v>0</v>
      </c>
      <c r="CI640" s="82">
        <v>37559.367088628525</v>
      </c>
      <c r="CJ640" s="82" t="s">
        <v>96</v>
      </c>
      <c r="CN640" s="82">
        <v>7178.092133517157</v>
      </c>
      <c r="CO640" s="82">
        <v>53652.088405602837</v>
      </c>
      <c r="CP640" s="82">
        <v>846617.28136200004</v>
      </c>
      <c r="CQ640" s="82">
        <v>7178.092133517157</v>
      </c>
      <c r="CR640" s="89">
        <v>7178.092133517157</v>
      </c>
      <c r="CS640" s="82">
        <v>1106.807927578431</v>
      </c>
      <c r="CT640" s="82">
        <v>8272.7493147073164</v>
      </c>
      <c r="CU640" s="82">
        <v>130542.03</v>
      </c>
      <c r="CV640" s="82">
        <v>1106.807927578431</v>
      </c>
      <c r="CW640" s="82">
        <v>1106.807927578431</v>
      </c>
    </row>
    <row r="641" spans="1:101">
      <c r="A641" s="86" t="s">
        <v>1404</v>
      </c>
      <c r="B641" s="87" t="s">
        <v>1479</v>
      </c>
      <c r="C641" s="75" t="s">
        <v>2264</v>
      </c>
      <c r="D641" s="74" t="s">
        <v>2607</v>
      </c>
      <c r="E641" s="74" t="s">
        <v>1404</v>
      </c>
      <c r="F641" s="74" t="s">
        <v>1479</v>
      </c>
      <c r="G641" s="74" t="s">
        <v>523</v>
      </c>
      <c r="I641" s="74" t="s">
        <v>1479</v>
      </c>
      <c r="J641" s="74" t="s">
        <v>523</v>
      </c>
      <c r="K641" s="74" t="s">
        <v>128</v>
      </c>
      <c r="L641" s="74" t="s">
        <v>89</v>
      </c>
      <c r="M641" s="74" t="s">
        <v>1406</v>
      </c>
      <c r="N641" s="74" t="s">
        <v>523</v>
      </c>
      <c r="O641" s="76">
        <v>48059</v>
      </c>
      <c r="P641" s="76">
        <v>44469</v>
      </c>
      <c r="Q641" s="77">
        <v>10</v>
      </c>
      <c r="R641" s="74" t="s">
        <v>262</v>
      </c>
      <c r="S641" s="77">
        <v>148428.4</v>
      </c>
      <c r="T641" s="77">
        <v>148428.4</v>
      </c>
      <c r="U641" s="77">
        <v>0</v>
      </c>
      <c r="V641" s="78">
        <v>0</v>
      </c>
      <c r="W641" s="79">
        <v>6.4854000000000003</v>
      </c>
      <c r="X641" s="77">
        <v>962617.54535999999</v>
      </c>
      <c r="Y641" s="88">
        <v>962617.54535999999</v>
      </c>
      <c r="Z641" s="77">
        <v>0</v>
      </c>
      <c r="AA641" s="74">
        <v>0</v>
      </c>
      <c r="AB641" s="74">
        <v>0</v>
      </c>
      <c r="AD641" s="74">
        <v>4</v>
      </c>
      <c r="AE641" s="74">
        <v>4</v>
      </c>
      <c r="AF641" s="74">
        <v>0</v>
      </c>
      <c r="AG641" s="74">
        <v>0</v>
      </c>
      <c r="AI641" s="74">
        <v>4</v>
      </c>
      <c r="AJ641" s="74">
        <v>4</v>
      </c>
      <c r="AL641" s="74">
        <v>4</v>
      </c>
      <c r="AM641" s="74" t="s">
        <v>95</v>
      </c>
      <c r="AN641" s="74">
        <v>0</v>
      </c>
      <c r="AO641" s="74" t="s">
        <v>95</v>
      </c>
      <c r="AP641" s="74" t="s">
        <v>95</v>
      </c>
      <c r="AQ641" s="74">
        <v>1</v>
      </c>
      <c r="AS641" s="74">
        <v>1</v>
      </c>
      <c r="AT641" s="74" t="s">
        <v>92</v>
      </c>
      <c r="AU641" s="74" t="s">
        <v>95</v>
      </c>
      <c r="AV641" s="74" t="s">
        <v>94</v>
      </c>
      <c r="AW641" s="77">
        <v>148428.4</v>
      </c>
      <c r="AX641" s="77">
        <v>0</v>
      </c>
      <c r="AY641" s="79">
        <v>1</v>
      </c>
      <c r="AZ641" s="77">
        <v>962617.54535999999</v>
      </c>
      <c r="BA641" s="77">
        <v>0</v>
      </c>
      <c r="BB641" s="74" t="s">
        <v>116</v>
      </c>
      <c r="BC641" s="75" t="s">
        <v>2264</v>
      </c>
      <c r="BD641" s="82">
        <v>7345.446193746825</v>
      </c>
      <c r="BE641" s="82">
        <v>0</v>
      </c>
      <c r="BF641" s="82">
        <v>0</v>
      </c>
      <c r="BG641" s="82">
        <v>7345.446193746825</v>
      </c>
      <c r="BH641" s="82">
        <v>54902.963243577302</v>
      </c>
      <c r="BI641" s="82">
        <v>0</v>
      </c>
      <c r="BJ641" s="82">
        <v>0</v>
      </c>
      <c r="BK641" s="82">
        <v>54902.963243577302</v>
      </c>
      <c r="BL641" s="82">
        <v>866355.79082400003</v>
      </c>
      <c r="BM641" s="82">
        <v>0</v>
      </c>
      <c r="BN641" s="82">
        <v>0</v>
      </c>
      <c r="BO641" s="82">
        <v>866355.79082400003</v>
      </c>
      <c r="BP641" s="82">
        <v>7345.446193746825</v>
      </c>
      <c r="BQ641" s="82">
        <v>0</v>
      </c>
      <c r="BR641" s="82">
        <v>0</v>
      </c>
      <c r="BS641" s="89">
        <v>7345.446193746825</v>
      </c>
      <c r="BT641" s="82">
        <v>38435.047208780263</v>
      </c>
      <c r="BU641" s="82">
        <v>0</v>
      </c>
      <c r="BV641" s="82">
        <v>0</v>
      </c>
      <c r="BW641" s="82">
        <v>38435.047208780263</v>
      </c>
      <c r="BX641" s="82">
        <v>287279.75517201825</v>
      </c>
      <c r="BY641" s="82">
        <v>0</v>
      </c>
      <c r="BZ641" s="82">
        <v>0</v>
      </c>
      <c r="CA641" s="82">
        <v>287279.75517201825</v>
      </c>
      <c r="CB641" s="82">
        <v>4533206.6754865805</v>
      </c>
      <c r="CC641" s="82">
        <v>0</v>
      </c>
      <c r="CD641" s="82">
        <v>0</v>
      </c>
      <c r="CE641" s="82">
        <v>4533206.6754865805</v>
      </c>
      <c r="CF641" s="82">
        <v>38435.047208780263</v>
      </c>
      <c r="CG641" s="82">
        <v>0</v>
      </c>
      <c r="CH641" s="82">
        <v>0</v>
      </c>
      <c r="CI641" s="82">
        <v>38435.047208780263</v>
      </c>
      <c r="CJ641" s="82" t="s">
        <v>96</v>
      </c>
      <c r="CN641" s="82">
        <v>7345.446193746825</v>
      </c>
      <c r="CO641" s="82">
        <v>54902.963243577302</v>
      </c>
      <c r="CP641" s="82">
        <v>866355.79082400003</v>
      </c>
      <c r="CQ641" s="82">
        <v>7345.446193746825</v>
      </c>
      <c r="CR641" s="89">
        <v>7345.446193746825</v>
      </c>
      <c r="CS641" s="82">
        <v>1132.612667491107</v>
      </c>
      <c r="CT641" s="82">
        <v>8465.6248255431128</v>
      </c>
      <c r="CU641" s="82">
        <v>133585.56</v>
      </c>
      <c r="CV641" s="82">
        <v>1132.612667491107</v>
      </c>
      <c r="CW641" s="82">
        <v>1132.612667491107</v>
      </c>
    </row>
    <row r="642" spans="1:101">
      <c r="A642" s="86" t="s">
        <v>1404</v>
      </c>
      <c r="B642" s="87" t="s">
        <v>1480</v>
      </c>
      <c r="C642" s="75" t="s">
        <v>2265</v>
      </c>
      <c r="D642" s="74" t="s">
        <v>2607</v>
      </c>
      <c r="E642" s="74" t="s">
        <v>1404</v>
      </c>
      <c r="F642" s="74" t="s">
        <v>1480</v>
      </c>
      <c r="G642" s="74" t="s">
        <v>523</v>
      </c>
      <c r="I642" s="74" t="s">
        <v>1480</v>
      </c>
      <c r="J642" s="74" t="s">
        <v>523</v>
      </c>
      <c r="K642" s="74" t="s">
        <v>128</v>
      </c>
      <c r="L642" s="74" t="s">
        <v>89</v>
      </c>
      <c r="M642" s="74" t="s">
        <v>1406</v>
      </c>
      <c r="N642" s="74" t="s">
        <v>523</v>
      </c>
      <c r="O642" s="76">
        <v>47968</v>
      </c>
      <c r="P642" s="76">
        <v>44469</v>
      </c>
      <c r="Q642" s="77">
        <v>10</v>
      </c>
      <c r="R642" s="74" t="s">
        <v>262</v>
      </c>
      <c r="S642" s="77">
        <v>6768.27</v>
      </c>
      <c r="T642" s="77">
        <v>6768.27</v>
      </c>
      <c r="U642" s="77">
        <v>0</v>
      </c>
      <c r="V642" s="78">
        <v>0</v>
      </c>
      <c r="W642" s="79">
        <v>6.4854000000000003</v>
      </c>
      <c r="X642" s="77">
        <v>43894.938258000002</v>
      </c>
      <c r="Y642" s="88">
        <v>43894.938258000002</v>
      </c>
      <c r="Z642" s="77">
        <v>0</v>
      </c>
      <c r="AA642" s="74">
        <v>0</v>
      </c>
      <c r="AB642" s="74">
        <v>0</v>
      </c>
      <c r="AD642" s="74">
        <v>4</v>
      </c>
      <c r="AE642" s="74">
        <v>4</v>
      </c>
      <c r="AF642" s="74">
        <v>0</v>
      </c>
      <c r="AG642" s="74">
        <v>0</v>
      </c>
      <c r="AI642" s="74">
        <v>4</v>
      </c>
      <c r="AJ642" s="74">
        <v>4</v>
      </c>
      <c r="AL642" s="74">
        <v>4</v>
      </c>
      <c r="AM642" s="74" t="s">
        <v>95</v>
      </c>
      <c r="AN642" s="74">
        <v>0</v>
      </c>
      <c r="AO642" s="74" t="s">
        <v>95</v>
      </c>
      <c r="AP642" s="74" t="s">
        <v>95</v>
      </c>
      <c r="AQ642" s="74">
        <v>1</v>
      </c>
      <c r="AS642" s="74">
        <v>1</v>
      </c>
      <c r="AT642" s="74" t="s">
        <v>92</v>
      </c>
      <c r="AU642" s="74" t="s">
        <v>95</v>
      </c>
      <c r="AV642" s="74" t="s">
        <v>94</v>
      </c>
      <c r="AW642" s="77">
        <v>6768.27</v>
      </c>
      <c r="AX642" s="77">
        <v>0</v>
      </c>
      <c r="AY642" s="79">
        <v>1</v>
      </c>
      <c r="AZ642" s="77">
        <v>43894.938258000002</v>
      </c>
      <c r="BA642" s="77">
        <v>0</v>
      </c>
      <c r="BB642" s="74" t="s">
        <v>116</v>
      </c>
      <c r="BC642" s="75" t="s">
        <v>2265</v>
      </c>
      <c r="BD642" s="82">
        <v>334.94912772589907</v>
      </c>
      <c r="BE642" s="82">
        <v>0</v>
      </c>
      <c r="BF642" s="82">
        <v>0</v>
      </c>
      <c r="BG642" s="82">
        <v>334.94912772589907</v>
      </c>
      <c r="BH642" s="82">
        <v>2503.551065918698</v>
      </c>
      <c r="BI642" s="82">
        <v>0</v>
      </c>
      <c r="BJ642" s="82">
        <v>0</v>
      </c>
      <c r="BK642" s="82">
        <v>2503.551065918698</v>
      </c>
      <c r="BL642" s="82">
        <v>39505.444432200005</v>
      </c>
      <c r="BM642" s="82">
        <v>0</v>
      </c>
      <c r="BN642" s="82">
        <v>0</v>
      </c>
      <c r="BO642" s="82">
        <v>39505.444432200005</v>
      </c>
      <c r="BP642" s="82">
        <v>334.94912772589907</v>
      </c>
      <c r="BQ642" s="82">
        <v>0</v>
      </c>
      <c r="BR642" s="82">
        <v>0</v>
      </c>
      <c r="BS642" s="89">
        <v>334.94912772589907</v>
      </c>
      <c r="BT642" s="82">
        <v>1752.6213108257668</v>
      </c>
      <c r="BU642" s="82">
        <v>0</v>
      </c>
      <c r="BV642" s="82">
        <v>0</v>
      </c>
      <c r="BW642" s="82">
        <v>1752.6213108257668</v>
      </c>
      <c r="BX642" s="82">
        <v>13099.830952419587</v>
      </c>
      <c r="BY642" s="82">
        <v>0</v>
      </c>
      <c r="BZ642" s="82">
        <v>0</v>
      </c>
      <c r="CA642" s="82">
        <v>13099.830952419587</v>
      </c>
      <c r="CB642" s="82">
        <v>206712.23799148653</v>
      </c>
      <c r="CC642" s="82">
        <v>0</v>
      </c>
      <c r="CD642" s="82">
        <v>0</v>
      </c>
      <c r="CE642" s="82">
        <v>206712.23799148653</v>
      </c>
      <c r="CF642" s="82">
        <v>1752.6213108257668</v>
      </c>
      <c r="CG642" s="82">
        <v>0</v>
      </c>
      <c r="CH642" s="82">
        <v>0</v>
      </c>
      <c r="CI642" s="82">
        <v>1752.6213108257668</v>
      </c>
      <c r="CJ642" s="82" t="s">
        <v>96</v>
      </c>
      <c r="CN642" s="82">
        <v>334.94912772589907</v>
      </c>
      <c r="CO642" s="82">
        <v>2503.551065918698</v>
      </c>
      <c r="CP642" s="82">
        <v>39505.444432200005</v>
      </c>
      <c r="CQ642" s="82">
        <v>334.94912772589907</v>
      </c>
      <c r="CR642" s="89">
        <v>334.94912772589907</v>
      </c>
      <c r="CS642" s="82">
        <v>51.646641336833355</v>
      </c>
      <c r="CT642" s="82">
        <v>386.02878248353193</v>
      </c>
      <c r="CU642" s="82">
        <v>6091.4430000000002</v>
      </c>
      <c r="CV642" s="82">
        <v>51.646641336833355</v>
      </c>
      <c r="CW642" s="82">
        <v>51.646641336833355</v>
      </c>
    </row>
    <row r="643" spans="1:101">
      <c r="A643" s="86" t="s">
        <v>1404</v>
      </c>
      <c r="B643" s="87" t="s">
        <v>1481</v>
      </c>
      <c r="C643" s="75" t="s">
        <v>2266</v>
      </c>
      <c r="D643" s="74" t="s">
        <v>2607</v>
      </c>
      <c r="E643" s="74" t="s">
        <v>1404</v>
      </c>
      <c r="F643" s="74" t="s">
        <v>1481</v>
      </c>
      <c r="G643" s="74" t="s">
        <v>523</v>
      </c>
      <c r="I643" s="74" t="s">
        <v>1481</v>
      </c>
      <c r="J643" s="74" t="s">
        <v>523</v>
      </c>
      <c r="K643" s="74" t="s">
        <v>128</v>
      </c>
      <c r="L643" s="74" t="s">
        <v>89</v>
      </c>
      <c r="M643" s="74" t="s">
        <v>1406</v>
      </c>
      <c r="N643" s="74" t="s">
        <v>523</v>
      </c>
      <c r="O643" s="76">
        <v>47968</v>
      </c>
      <c r="P643" s="76">
        <v>44469</v>
      </c>
      <c r="Q643" s="77">
        <v>10</v>
      </c>
      <c r="R643" s="74" t="s">
        <v>262</v>
      </c>
      <c r="S643" s="77">
        <v>16464.55</v>
      </c>
      <c r="T643" s="77">
        <v>16464.55</v>
      </c>
      <c r="U643" s="77">
        <v>0</v>
      </c>
      <c r="V643" s="78">
        <v>0</v>
      </c>
      <c r="W643" s="79">
        <v>6.4854000000000003</v>
      </c>
      <c r="X643" s="77">
        <v>106779.19257</v>
      </c>
      <c r="Y643" s="88">
        <v>106779.19257</v>
      </c>
      <c r="Z643" s="77">
        <v>0</v>
      </c>
      <c r="AA643" s="74">
        <v>0</v>
      </c>
      <c r="AB643" s="74">
        <v>0</v>
      </c>
      <c r="AD643" s="74">
        <v>4</v>
      </c>
      <c r="AE643" s="74">
        <v>4</v>
      </c>
      <c r="AF643" s="74">
        <v>0</v>
      </c>
      <c r="AG643" s="74">
        <v>0</v>
      </c>
      <c r="AI643" s="74">
        <v>4</v>
      </c>
      <c r="AJ643" s="74">
        <v>4</v>
      </c>
      <c r="AL643" s="74">
        <v>4</v>
      </c>
      <c r="AM643" s="74" t="s">
        <v>95</v>
      </c>
      <c r="AN643" s="74">
        <v>0</v>
      </c>
      <c r="AO643" s="74" t="s">
        <v>95</v>
      </c>
      <c r="AP643" s="74" t="s">
        <v>95</v>
      </c>
      <c r="AQ643" s="74">
        <v>1</v>
      </c>
      <c r="AS643" s="74">
        <v>1</v>
      </c>
      <c r="AT643" s="74" t="s">
        <v>92</v>
      </c>
      <c r="AU643" s="74" t="s">
        <v>95</v>
      </c>
      <c r="AV643" s="74" t="s">
        <v>94</v>
      </c>
      <c r="AW643" s="77">
        <v>16464.55</v>
      </c>
      <c r="AX643" s="77">
        <v>0</v>
      </c>
      <c r="AY643" s="79">
        <v>1</v>
      </c>
      <c r="AZ643" s="77">
        <v>106779.19257</v>
      </c>
      <c r="BA643" s="77">
        <v>0</v>
      </c>
      <c r="BB643" s="74" t="s">
        <v>116</v>
      </c>
      <c r="BC643" s="75" t="s">
        <v>2266</v>
      </c>
      <c r="BD643" s="82">
        <v>814.80003913842847</v>
      </c>
      <c r="BE643" s="82">
        <v>0</v>
      </c>
      <c r="BF643" s="82">
        <v>0</v>
      </c>
      <c r="BG643" s="82">
        <v>814.80003913842847</v>
      </c>
      <c r="BH643" s="82">
        <v>6090.1591843073184</v>
      </c>
      <c r="BI643" s="82">
        <v>0</v>
      </c>
      <c r="BJ643" s="82">
        <v>0</v>
      </c>
      <c r="BK643" s="82">
        <v>6090.1591843073184</v>
      </c>
      <c r="BL643" s="82">
        <v>96101.273312999998</v>
      </c>
      <c r="BM643" s="82">
        <v>0</v>
      </c>
      <c r="BN643" s="82">
        <v>0</v>
      </c>
      <c r="BO643" s="82">
        <v>96101.273312999998</v>
      </c>
      <c r="BP643" s="82">
        <v>814.80003913842847</v>
      </c>
      <c r="BQ643" s="82">
        <v>0</v>
      </c>
      <c r="BR643" s="82">
        <v>0</v>
      </c>
      <c r="BS643" s="89">
        <v>814.80003913842847</v>
      </c>
      <c r="BT643" s="82">
        <v>4263.4412047918267</v>
      </c>
      <c r="BU643" s="82">
        <v>0</v>
      </c>
      <c r="BV643" s="82">
        <v>0</v>
      </c>
      <c r="BW643" s="82">
        <v>4263.4412047918267</v>
      </c>
      <c r="BX643" s="82">
        <v>31866.757931888042</v>
      </c>
      <c r="BY643" s="82">
        <v>0</v>
      </c>
      <c r="BZ643" s="82">
        <v>0</v>
      </c>
      <c r="CA643" s="82">
        <v>31866.757931888042</v>
      </c>
      <c r="CB643" s="82">
        <v>502849.91261027247</v>
      </c>
      <c r="CC643" s="82">
        <v>0</v>
      </c>
      <c r="CD643" s="82">
        <v>0</v>
      </c>
      <c r="CE643" s="82">
        <v>502849.91261027247</v>
      </c>
      <c r="CF643" s="82">
        <v>4263.4412047918267</v>
      </c>
      <c r="CG643" s="82">
        <v>0</v>
      </c>
      <c r="CH643" s="82">
        <v>0</v>
      </c>
      <c r="CI643" s="82">
        <v>4263.4412047918267</v>
      </c>
      <c r="CJ643" s="82" t="s">
        <v>96</v>
      </c>
      <c r="CN643" s="82">
        <v>814.80003913842847</v>
      </c>
      <c r="CO643" s="82">
        <v>6090.1591843073184</v>
      </c>
      <c r="CP643" s="82">
        <v>96101.273312999998</v>
      </c>
      <c r="CQ643" s="82">
        <v>814.80003913842847</v>
      </c>
      <c r="CR643" s="89">
        <v>814.80003913842847</v>
      </c>
      <c r="CS643" s="82">
        <v>125.63605007222814</v>
      </c>
      <c r="CT643" s="82">
        <v>939.05683293356128</v>
      </c>
      <c r="CU643" s="82">
        <v>14818.094999999999</v>
      </c>
      <c r="CV643" s="82">
        <v>125.63605007222814</v>
      </c>
      <c r="CW643" s="82">
        <v>125.63605007222814</v>
      </c>
    </row>
    <row r="644" spans="1:101">
      <c r="A644" s="86" t="s">
        <v>1404</v>
      </c>
      <c r="B644" s="87" t="s">
        <v>1482</v>
      </c>
      <c r="C644" s="75" t="s">
        <v>2267</v>
      </c>
      <c r="D644" s="74" t="s">
        <v>2607</v>
      </c>
      <c r="E644" s="74" t="s">
        <v>1404</v>
      </c>
      <c r="F644" s="74" t="s">
        <v>1482</v>
      </c>
      <c r="G644" s="74" t="s">
        <v>523</v>
      </c>
      <c r="I644" s="74" t="s">
        <v>1482</v>
      </c>
      <c r="J644" s="74" t="s">
        <v>523</v>
      </c>
      <c r="K644" s="74" t="s">
        <v>128</v>
      </c>
      <c r="L644" s="74" t="s">
        <v>89</v>
      </c>
      <c r="M644" s="74" t="s">
        <v>1406</v>
      </c>
      <c r="N644" s="74" t="s">
        <v>523</v>
      </c>
      <c r="O644" s="76">
        <v>48275</v>
      </c>
      <c r="P644" s="76">
        <v>44469</v>
      </c>
      <c r="Q644" s="77">
        <v>11</v>
      </c>
      <c r="R644" s="74" t="s">
        <v>262</v>
      </c>
      <c r="S644" s="77">
        <v>5772.23</v>
      </c>
      <c r="T644" s="77">
        <v>5772.23</v>
      </c>
      <c r="U644" s="77">
        <v>0</v>
      </c>
      <c r="V644" s="78">
        <v>0</v>
      </c>
      <c r="W644" s="79">
        <v>6.4854000000000003</v>
      </c>
      <c r="X644" s="77">
        <v>37435.220441999998</v>
      </c>
      <c r="Y644" s="88">
        <v>37435.220441999998</v>
      </c>
      <c r="Z644" s="77">
        <v>0</v>
      </c>
      <c r="AA644" s="74">
        <v>0</v>
      </c>
      <c r="AB644" s="74">
        <v>0</v>
      </c>
      <c r="AD644" s="74">
        <v>4</v>
      </c>
      <c r="AE644" s="74">
        <v>4</v>
      </c>
      <c r="AF644" s="74">
        <v>0</v>
      </c>
      <c r="AG644" s="74">
        <v>0</v>
      </c>
      <c r="AI644" s="74">
        <v>4</v>
      </c>
      <c r="AJ644" s="74">
        <v>4</v>
      </c>
      <c r="AL644" s="74">
        <v>4</v>
      </c>
      <c r="AM644" s="74" t="s">
        <v>95</v>
      </c>
      <c r="AN644" s="74">
        <v>0</v>
      </c>
      <c r="AO644" s="74" t="s">
        <v>95</v>
      </c>
      <c r="AP644" s="74" t="s">
        <v>95</v>
      </c>
      <c r="AQ644" s="74">
        <v>1</v>
      </c>
      <c r="AS644" s="74">
        <v>1</v>
      </c>
      <c r="AT644" s="74" t="s">
        <v>92</v>
      </c>
      <c r="AU644" s="74" t="s">
        <v>95</v>
      </c>
      <c r="AV644" s="74" t="s">
        <v>94</v>
      </c>
      <c r="AW644" s="77">
        <v>5772.23</v>
      </c>
      <c r="AX644" s="77">
        <v>0</v>
      </c>
      <c r="AY644" s="79">
        <v>1</v>
      </c>
      <c r="AZ644" s="77">
        <v>37435.220441999998</v>
      </c>
      <c r="BA644" s="77">
        <v>0</v>
      </c>
      <c r="BB644" s="74" t="s">
        <v>116</v>
      </c>
      <c r="BC644" s="75" t="s">
        <v>2267</v>
      </c>
      <c r="BD644" s="82">
        <v>285.65695569669447</v>
      </c>
      <c r="BE644" s="82">
        <v>0</v>
      </c>
      <c r="BF644" s="82">
        <v>0</v>
      </c>
      <c r="BG644" s="82">
        <v>285.65695569669447</v>
      </c>
      <c r="BH644" s="82">
        <v>2338.3312141598153</v>
      </c>
      <c r="BI644" s="82">
        <v>0</v>
      </c>
      <c r="BJ644" s="82">
        <v>0</v>
      </c>
      <c r="BK644" s="82">
        <v>2338.3312141598153</v>
      </c>
      <c r="BL644" s="82">
        <v>33691.698397799999</v>
      </c>
      <c r="BM644" s="82">
        <v>0</v>
      </c>
      <c r="BN644" s="82">
        <v>0</v>
      </c>
      <c r="BO644" s="82">
        <v>33691.698397799999</v>
      </c>
      <c r="BP644" s="82">
        <v>285.65695569669447</v>
      </c>
      <c r="BQ644" s="82">
        <v>0</v>
      </c>
      <c r="BR644" s="82">
        <v>0</v>
      </c>
      <c r="BS644" s="89">
        <v>285.65695569669447</v>
      </c>
      <c r="BT644" s="82">
        <v>1494.7000206829539</v>
      </c>
      <c r="BU644" s="82">
        <v>0</v>
      </c>
      <c r="BV644" s="82">
        <v>0</v>
      </c>
      <c r="BW644" s="82">
        <v>1494.7000206829539</v>
      </c>
      <c r="BX644" s="82">
        <v>12235.318078091233</v>
      </c>
      <c r="BY644" s="82">
        <v>0</v>
      </c>
      <c r="BZ644" s="82">
        <v>0</v>
      </c>
      <c r="CA644" s="82">
        <v>12235.318078091233</v>
      </c>
      <c r="CB644" s="82">
        <v>176291.81186648848</v>
      </c>
      <c r="CC644" s="82">
        <v>0</v>
      </c>
      <c r="CD644" s="82">
        <v>0</v>
      </c>
      <c r="CE644" s="82">
        <v>176291.81186648848</v>
      </c>
      <c r="CF644" s="82">
        <v>1494.7000206829539</v>
      </c>
      <c r="CG644" s="82">
        <v>0</v>
      </c>
      <c r="CH644" s="82">
        <v>0</v>
      </c>
      <c r="CI644" s="82">
        <v>1494.7000206829539</v>
      </c>
      <c r="CJ644" s="82" t="s">
        <v>96</v>
      </c>
      <c r="CN644" s="82">
        <v>285.65695569669447</v>
      </c>
      <c r="CO644" s="82">
        <v>2338.3312141598153</v>
      </c>
      <c r="CP644" s="82">
        <v>33691.698397799999</v>
      </c>
      <c r="CQ644" s="82">
        <v>285.65695569669447</v>
      </c>
      <c r="CR644" s="89">
        <v>285.65695569669447</v>
      </c>
      <c r="CS644" s="82">
        <v>44.0461584014393</v>
      </c>
      <c r="CT644" s="82">
        <v>360.55312149748903</v>
      </c>
      <c r="CU644" s="82">
        <v>5195.0069999999996</v>
      </c>
      <c r="CV644" s="82">
        <v>44.0461584014393</v>
      </c>
      <c r="CW644" s="82">
        <v>44.0461584014393</v>
      </c>
    </row>
    <row r="645" spans="1:101">
      <c r="A645" s="86" t="s">
        <v>1404</v>
      </c>
      <c r="B645" s="87" t="s">
        <v>1483</v>
      </c>
      <c r="C645" s="75" t="s">
        <v>2268</v>
      </c>
      <c r="D645" s="74" t="s">
        <v>2607</v>
      </c>
      <c r="E645" s="74" t="s">
        <v>1404</v>
      </c>
      <c r="F645" s="74" t="s">
        <v>1483</v>
      </c>
      <c r="G645" s="74" t="s">
        <v>523</v>
      </c>
      <c r="I645" s="74" t="s">
        <v>1483</v>
      </c>
      <c r="J645" s="74" t="s">
        <v>523</v>
      </c>
      <c r="K645" s="74" t="s">
        <v>128</v>
      </c>
      <c r="L645" s="74" t="s">
        <v>89</v>
      </c>
      <c r="M645" s="74" t="s">
        <v>1406</v>
      </c>
      <c r="N645" s="74" t="s">
        <v>523</v>
      </c>
      <c r="O645" s="76">
        <v>48454</v>
      </c>
      <c r="P645" s="76">
        <v>44469</v>
      </c>
      <c r="Q645" s="77">
        <v>11</v>
      </c>
      <c r="R645" s="74" t="s">
        <v>262</v>
      </c>
      <c r="S645" s="77">
        <v>35980.33</v>
      </c>
      <c r="T645" s="77">
        <v>35980.33</v>
      </c>
      <c r="U645" s="77">
        <v>0</v>
      </c>
      <c r="V645" s="78">
        <v>0</v>
      </c>
      <c r="W645" s="79">
        <v>6.4854000000000003</v>
      </c>
      <c r="X645" s="77">
        <v>233346.83218200001</v>
      </c>
      <c r="Y645" s="88">
        <v>233346.83218200001</v>
      </c>
      <c r="Z645" s="77">
        <v>0</v>
      </c>
      <c r="AA645" s="74">
        <v>0</v>
      </c>
      <c r="AB645" s="74">
        <v>0</v>
      </c>
      <c r="AD645" s="74">
        <v>4</v>
      </c>
      <c r="AE645" s="74">
        <v>4</v>
      </c>
      <c r="AF645" s="74">
        <v>0</v>
      </c>
      <c r="AG645" s="74">
        <v>0</v>
      </c>
      <c r="AI645" s="74">
        <v>4</v>
      </c>
      <c r="AJ645" s="74">
        <v>4</v>
      </c>
      <c r="AL645" s="74">
        <v>4</v>
      </c>
      <c r="AM645" s="74" t="s">
        <v>95</v>
      </c>
      <c r="AN645" s="74">
        <v>0</v>
      </c>
      <c r="AO645" s="74" t="s">
        <v>95</v>
      </c>
      <c r="AP645" s="74" t="s">
        <v>95</v>
      </c>
      <c r="AQ645" s="74">
        <v>1</v>
      </c>
      <c r="AS645" s="74">
        <v>1</v>
      </c>
      <c r="AT645" s="74" t="s">
        <v>92</v>
      </c>
      <c r="AU645" s="74" t="s">
        <v>95</v>
      </c>
      <c r="AV645" s="74" t="s">
        <v>94</v>
      </c>
      <c r="AW645" s="77">
        <v>35980.33</v>
      </c>
      <c r="AX645" s="77">
        <v>0</v>
      </c>
      <c r="AY645" s="79">
        <v>1</v>
      </c>
      <c r="AZ645" s="77">
        <v>233346.83218200001</v>
      </c>
      <c r="BA645" s="77">
        <v>0</v>
      </c>
      <c r="BB645" s="74" t="s">
        <v>116</v>
      </c>
      <c r="BC645" s="75" t="s">
        <v>2268</v>
      </c>
      <c r="BD645" s="82">
        <v>1780.5997912007051</v>
      </c>
      <c r="BE645" s="82">
        <v>0</v>
      </c>
      <c r="BF645" s="82">
        <v>0</v>
      </c>
      <c r="BG645" s="82">
        <v>1780.5997912007051</v>
      </c>
      <c r="BH645" s="82">
        <v>14575.636926243562</v>
      </c>
      <c r="BI645" s="82">
        <v>0</v>
      </c>
      <c r="BJ645" s="82">
        <v>0</v>
      </c>
      <c r="BK645" s="82">
        <v>14575.636926243562</v>
      </c>
      <c r="BL645" s="82">
        <v>210012.14896380005</v>
      </c>
      <c r="BM645" s="82">
        <v>0</v>
      </c>
      <c r="BN645" s="82">
        <v>0</v>
      </c>
      <c r="BO645" s="82">
        <v>210012.14896380005</v>
      </c>
      <c r="BP645" s="82">
        <v>1780.5997912007051</v>
      </c>
      <c r="BQ645" s="82">
        <v>0</v>
      </c>
      <c r="BR645" s="82">
        <v>0</v>
      </c>
      <c r="BS645" s="89">
        <v>1780.5997912007051</v>
      </c>
      <c r="BT645" s="82">
        <v>9316.9884074576894</v>
      </c>
      <c r="BU645" s="82">
        <v>0</v>
      </c>
      <c r="BV645" s="82">
        <v>0</v>
      </c>
      <c r="BW645" s="82">
        <v>9316.9884074576894</v>
      </c>
      <c r="BX645" s="82">
        <v>76267.020216569435</v>
      </c>
      <c r="BY645" s="82">
        <v>0</v>
      </c>
      <c r="BZ645" s="82">
        <v>0</v>
      </c>
      <c r="CA645" s="82">
        <v>76267.020216569435</v>
      </c>
      <c r="CB645" s="82">
        <v>1098888.5694530837</v>
      </c>
      <c r="CC645" s="82">
        <v>0</v>
      </c>
      <c r="CD645" s="82">
        <v>0</v>
      </c>
      <c r="CE645" s="82">
        <v>1098888.5694530837</v>
      </c>
      <c r="CF645" s="82">
        <v>9316.9884074576894</v>
      </c>
      <c r="CG645" s="82">
        <v>0</v>
      </c>
      <c r="CH645" s="82">
        <v>0</v>
      </c>
      <c r="CI645" s="82">
        <v>9316.9884074576894</v>
      </c>
      <c r="CJ645" s="82" t="s">
        <v>96</v>
      </c>
      <c r="CN645" s="82">
        <v>1780.5997912007051</v>
      </c>
      <c r="CO645" s="82">
        <v>14575.636926243562</v>
      </c>
      <c r="CP645" s="82">
        <v>210012.14896380005</v>
      </c>
      <c r="CQ645" s="82">
        <v>1780.5997912007051</v>
      </c>
      <c r="CR645" s="89">
        <v>1780.5997912007051</v>
      </c>
      <c r="CS645" s="82">
        <v>274.55512245978736</v>
      </c>
      <c r="CT645" s="82">
        <v>2247.4538079753847</v>
      </c>
      <c r="CU645" s="82">
        <v>32382.297000000006</v>
      </c>
      <c r="CV645" s="82">
        <v>274.55512245978736</v>
      </c>
      <c r="CW645" s="82">
        <v>274.55512245978736</v>
      </c>
    </row>
    <row r="646" spans="1:101">
      <c r="A646" s="86" t="s">
        <v>1404</v>
      </c>
      <c r="B646" s="87" t="s">
        <v>1484</v>
      </c>
      <c r="C646" s="75" t="s">
        <v>2269</v>
      </c>
      <c r="D646" s="74" t="s">
        <v>2607</v>
      </c>
      <c r="E646" s="74" t="s">
        <v>1404</v>
      </c>
      <c r="F646" s="74" t="s">
        <v>1484</v>
      </c>
      <c r="G646" s="74" t="s">
        <v>523</v>
      </c>
      <c r="I646" s="74" t="s">
        <v>1484</v>
      </c>
      <c r="J646" s="74" t="s">
        <v>523</v>
      </c>
      <c r="K646" s="74" t="s">
        <v>128</v>
      </c>
      <c r="L646" s="74" t="s">
        <v>89</v>
      </c>
      <c r="M646" s="74" t="s">
        <v>1406</v>
      </c>
      <c r="N646" s="74" t="s">
        <v>523</v>
      </c>
      <c r="O646" s="76">
        <v>48213</v>
      </c>
      <c r="P646" s="76">
        <v>44469</v>
      </c>
      <c r="Q646" s="77">
        <v>11</v>
      </c>
      <c r="R646" s="74" t="s">
        <v>262</v>
      </c>
      <c r="S646" s="77">
        <v>4252.3500000000004</v>
      </c>
      <c r="T646" s="77">
        <v>4252.3500000000004</v>
      </c>
      <c r="U646" s="77">
        <v>0</v>
      </c>
      <c r="V646" s="78">
        <v>0</v>
      </c>
      <c r="W646" s="79">
        <v>6.4854000000000003</v>
      </c>
      <c r="X646" s="77">
        <v>27578.190690000003</v>
      </c>
      <c r="Y646" s="88">
        <v>27578.190690000003</v>
      </c>
      <c r="Z646" s="77">
        <v>0</v>
      </c>
      <c r="AA646" s="74">
        <v>0</v>
      </c>
      <c r="AB646" s="74">
        <v>0</v>
      </c>
      <c r="AD646" s="74">
        <v>4</v>
      </c>
      <c r="AE646" s="74">
        <v>4</v>
      </c>
      <c r="AF646" s="74">
        <v>0</v>
      </c>
      <c r="AG646" s="74">
        <v>0</v>
      </c>
      <c r="AI646" s="74">
        <v>4</v>
      </c>
      <c r="AJ646" s="74">
        <v>4</v>
      </c>
      <c r="AL646" s="74">
        <v>4</v>
      </c>
      <c r="AM646" s="74" t="s">
        <v>95</v>
      </c>
      <c r="AN646" s="74">
        <v>0</v>
      </c>
      <c r="AO646" s="74" t="s">
        <v>95</v>
      </c>
      <c r="AP646" s="74" t="s">
        <v>95</v>
      </c>
      <c r="AQ646" s="74">
        <v>1</v>
      </c>
      <c r="AS646" s="74">
        <v>1</v>
      </c>
      <c r="AT646" s="74" t="s">
        <v>92</v>
      </c>
      <c r="AU646" s="74" t="s">
        <v>95</v>
      </c>
      <c r="AV646" s="74" t="s">
        <v>94</v>
      </c>
      <c r="AW646" s="77">
        <v>4252.3500000000004</v>
      </c>
      <c r="AX646" s="77">
        <v>0</v>
      </c>
      <c r="AY646" s="79">
        <v>1</v>
      </c>
      <c r="AZ646" s="77">
        <v>27578.190690000003</v>
      </c>
      <c r="BA646" s="77">
        <v>0</v>
      </c>
      <c r="BB646" s="74" t="s">
        <v>116</v>
      </c>
      <c r="BC646" s="75" t="s">
        <v>2269</v>
      </c>
      <c r="BD646" s="82">
        <v>210.44091374682557</v>
      </c>
      <c r="BE646" s="82">
        <v>0</v>
      </c>
      <c r="BF646" s="82">
        <v>0</v>
      </c>
      <c r="BG646" s="82">
        <v>210.44091374682557</v>
      </c>
      <c r="BH646" s="82">
        <v>1722.6276046748819</v>
      </c>
      <c r="BI646" s="82">
        <v>0</v>
      </c>
      <c r="BJ646" s="82">
        <v>0</v>
      </c>
      <c r="BK646" s="82">
        <v>1722.6276046748819</v>
      </c>
      <c r="BL646" s="82">
        <v>24820.371621000006</v>
      </c>
      <c r="BM646" s="82">
        <v>0</v>
      </c>
      <c r="BN646" s="82">
        <v>0</v>
      </c>
      <c r="BO646" s="82">
        <v>24820.371621000006</v>
      </c>
      <c r="BP646" s="82">
        <v>210.44091374682557</v>
      </c>
      <c r="BQ646" s="82">
        <v>0</v>
      </c>
      <c r="BR646" s="82">
        <v>0</v>
      </c>
      <c r="BS646" s="89">
        <v>210.44091374682557</v>
      </c>
      <c r="BT646" s="82">
        <v>1101.1320811802648</v>
      </c>
      <c r="BU646" s="82">
        <v>0</v>
      </c>
      <c r="BV646" s="82">
        <v>0</v>
      </c>
      <c r="BW646" s="82">
        <v>1101.1320811802648</v>
      </c>
      <c r="BX646" s="82">
        <v>9013.6489414613188</v>
      </c>
      <c r="BY646" s="82">
        <v>0</v>
      </c>
      <c r="BZ646" s="82">
        <v>0</v>
      </c>
      <c r="CA646" s="82">
        <v>9013.6489414613188</v>
      </c>
      <c r="CB646" s="82">
        <v>129872.59450688252</v>
      </c>
      <c r="CC646" s="82">
        <v>0</v>
      </c>
      <c r="CD646" s="82">
        <v>0</v>
      </c>
      <c r="CE646" s="82">
        <v>129872.59450688252</v>
      </c>
      <c r="CF646" s="82">
        <v>1101.1320811802648</v>
      </c>
      <c r="CG646" s="82">
        <v>0</v>
      </c>
      <c r="CH646" s="82">
        <v>0</v>
      </c>
      <c r="CI646" s="82">
        <v>1101.1320811802648</v>
      </c>
      <c r="CJ646" s="82" t="s">
        <v>96</v>
      </c>
      <c r="CN646" s="82">
        <v>210.44091374682557</v>
      </c>
      <c r="CO646" s="82">
        <v>1722.6276046748819</v>
      </c>
      <c r="CP646" s="82">
        <v>24820.371621000006</v>
      </c>
      <c r="CQ646" s="82">
        <v>210.44091374682557</v>
      </c>
      <c r="CR646" s="89">
        <v>210.44091374682557</v>
      </c>
      <c r="CS646" s="82">
        <v>32.448409311195235</v>
      </c>
      <c r="CT646" s="82">
        <v>265.61624644198997</v>
      </c>
      <c r="CU646" s="82">
        <v>3827.1150000000007</v>
      </c>
      <c r="CV646" s="82">
        <v>32.448409311195235</v>
      </c>
      <c r="CW646" s="82">
        <v>32.448409311195235</v>
      </c>
    </row>
    <row r="647" spans="1:101">
      <c r="A647" s="86" t="s">
        <v>1404</v>
      </c>
      <c r="B647" s="87" t="s">
        <v>2667</v>
      </c>
      <c r="C647" s="75" t="s">
        <v>3014</v>
      </c>
      <c r="D647" s="74" t="s">
        <v>2607</v>
      </c>
      <c r="E647" s="74" t="s">
        <v>1404</v>
      </c>
      <c r="F647" s="74" t="s">
        <v>2667</v>
      </c>
      <c r="G647" s="74" t="s">
        <v>523</v>
      </c>
      <c r="I647" s="74" t="s">
        <v>2667</v>
      </c>
      <c r="J647" s="74" t="s">
        <v>523</v>
      </c>
      <c r="K647" s="74" t="s">
        <v>128</v>
      </c>
      <c r="L647" s="74" t="s">
        <v>89</v>
      </c>
      <c r="M647" s="74" t="s">
        <v>1406</v>
      </c>
      <c r="N647" s="74" t="s">
        <v>523</v>
      </c>
      <c r="O647" s="76">
        <v>48059</v>
      </c>
      <c r="P647" s="76">
        <v>44469</v>
      </c>
      <c r="Q647" s="77">
        <v>10</v>
      </c>
      <c r="R647" s="74" t="s">
        <v>262</v>
      </c>
      <c r="S647" s="77">
        <v>5035.33</v>
      </c>
      <c r="T647" s="77">
        <v>5035.33</v>
      </c>
      <c r="U647" s="77">
        <v>0</v>
      </c>
      <c r="V647" s="78">
        <v>0</v>
      </c>
      <c r="W647" s="79">
        <v>6.4854000000000003</v>
      </c>
      <c r="X647" s="77">
        <v>32656.129182000001</v>
      </c>
      <c r="Y647" s="88">
        <v>32656.129182000001</v>
      </c>
      <c r="Z647" s="77">
        <v>0</v>
      </c>
      <c r="AA647" s="74">
        <v>0</v>
      </c>
      <c r="AB647" s="74">
        <v>0</v>
      </c>
      <c r="AD647" s="74">
        <v>4</v>
      </c>
      <c r="AE647" s="74">
        <v>4</v>
      </c>
      <c r="AF647" s="74">
        <v>0</v>
      </c>
      <c r="AG647" s="74">
        <v>0</v>
      </c>
      <c r="AI647" s="74">
        <v>4</v>
      </c>
      <c r="AJ647" s="74">
        <v>4</v>
      </c>
      <c r="AL647" s="74">
        <v>4</v>
      </c>
      <c r="AM647" s="74" t="s">
        <v>95</v>
      </c>
      <c r="AN647" s="74">
        <v>0</v>
      </c>
      <c r="AO647" s="74" t="s">
        <v>95</v>
      </c>
      <c r="AP647" s="74" t="s">
        <v>95</v>
      </c>
      <c r="AQ647" s="74">
        <v>1</v>
      </c>
      <c r="AS647" s="74">
        <v>1</v>
      </c>
      <c r="AT647" s="74" t="s">
        <v>92</v>
      </c>
      <c r="AU647" s="74" t="s">
        <v>95</v>
      </c>
      <c r="AV647" s="74" t="s">
        <v>94</v>
      </c>
      <c r="AW647" s="77">
        <v>5035.33</v>
      </c>
      <c r="AX647" s="77">
        <v>0</v>
      </c>
      <c r="AY647" s="79">
        <v>1</v>
      </c>
      <c r="AZ647" s="77">
        <v>32656.129182000001</v>
      </c>
      <c r="BA647" s="77">
        <v>0</v>
      </c>
      <c r="BB647" s="74" t="s">
        <v>116</v>
      </c>
      <c r="BC647" s="75" t="s">
        <v>3014</v>
      </c>
      <c r="BD647" s="82">
        <v>249.18914158448928</v>
      </c>
      <c r="BE647" s="82">
        <v>0</v>
      </c>
      <c r="BF647" s="82">
        <v>0</v>
      </c>
      <c r="BG647" s="82">
        <v>249.18914158448928</v>
      </c>
      <c r="BH647" s="82">
        <v>1862.5447549746677</v>
      </c>
      <c r="BI647" s="82">
        <v>0</v>
      </c>
      <c r="BJ647" s="82">
        <v>0</v>
      </c>
      <c r="BK647" s="82">
        <v>1862.5447549746677</v>
      </c>
      <c r="BL647" s="82">
        <v>29390.516263799997</v>
      </c>
      <c r="BM647" s="82">
        <v>0</v>
      </c>
      <c r="BN647" s="82">
        <v>0</v>
      </c>
      <c r="BO647" s="82">
        <v>29390.516263799997</v>
      </c>
      <c r="BP647" s="82">
        <v>249.18914158448928</v>
      </c>
      <c r="BQ647" s="82">
        <v>0</v>
      </c>
      <c r="BR647" s="82">
        <v>0</v>
      </c>
      <c r="BS647" s="89">
        <v>249.18914158448928</v>
      </c>
      <c r="BT647" s="82">
        <v>1303.8821833408401</v>
      </c>
      <c r="BU647" s="82">
        <v>0</v>
      </c>
      <c r="BV647" s="82">
        <v>0</v>
      </c>
      <c r="BW647" s="82">
        <v>1303.8821833408401</v>
      </c>
      <c r="BX647" s="82">
        <v>9745.7654304049483</v>
      </c>
      <c r="BY647" s="82">
        <v>0</v>
      </c>
      <c r="BZ647" s="82">
        <v>0</v>
      </c>
      <c r="CA647" s="82">
        <v>9745.7654304049483</v>
      </c>
      <c r="CB647" s="82">
        <v>153785.87635033348</v>
      </c>
      <c r="CC647" s="82">
        <v>0</v>
      </c>
      <c r="CD647" s="82">
        <v>0</v>
      </c>
      <c r="CE647" s="82">
        <v>153785.87635033348</v>
      </c>
      <c r="CF647" s="82">
        <v>1303.8821833408401</v>
      </c>
      <c r="CG647" s="82">
        <v>0</v>
      </c>
      <c r="CH647" s="82">
        <v>0</v>
      </c>
      <c r="CI647" s="82">
        <v>1303.8821833408401</v>
      </c>
      <c r="CJ647" s="82" t="s">
        <v>96</v>
      </c>
      <c r="CN647" s="82">
        <v>249.18914158448928</v>
      </c>
      <c r="CO647" s="82">
        <v>1862.5447549746677</v>
      </c>
      <c r="CP647" s="82">
        <v>29390.516263799997</v>
      </c>
      <c r="CQ647" s="82">
        <v>249.18914158448928</v>
      </c>
      <c r="CR647" s="89">
        <v>249.18914158448928</v>
      </c>
      <c r="CS647" s="82">
        <v>38.423095196054099</v>
      </c>
      <c r="CT647" s="82">
        <v>287.19042078740983</v>
      </c>
      <c r="CU647" s="82">
        <v>4531.7969999999996</v>
      </c>
      <c r="CV647" s="82">
        <v>38.423095196054099</v>
      </c>
      <c r="CW647" s="82">
        <v>38.423095196054099</v>
      </c>
    </row>
    <row r="648" spans="1:101">
      <c r="A648" s="86" t="s">
        <v>1404</v>
      </c>
      <c r="B648" s="87" t="s">
        <v>1485</v>
      </c>
      <c r="C648" s="75" t="s">
        <v>2270</v>
      </c>
      <c r="D648" s="74" t="s">
        <v>2607</v>
      </c>
      <c r="E648" s="74" t="s">
        <v>1404</v>
      </c>
      <c r="F648" s="74" t="s">
        <v>1485</v>
      </c>
      <c r="G648" s="74" t="s">
        <v>523</v>
      </c>
      <c r="I648" s="74" t="s">
        <v>1485</v>
      </c>
      <c r="J648" s="74" t="s">
        <v>523</v>
      </c>
      <c r="K648" s="74" t="s">
        <v>128</v>
      </c>
      <c r="L648" s="74" t="s">
        <v>89</v>
      </c>
      <c r="M648" s="74" t="s">
        <v>1406</v>
      </c>
      <c r="N648" s="74" t="s">
        <v>523</v>
      </c>
      <c r="O648" s="76">
        <v>48236</v>
      </c>
      <c r="P648" s="76">
        <v>44469</v>
      </c>
      <c r="Q648" s="77">
        <v>11</v>
      </c>
      <c r="R648" s="74" t="s">
        <v>262</v>
      </c>
      <c r="S648" s="77">
        <v>29529.32</v>
      </c>
      <c r="T648" s="77">
        <v>29529.32</v>
      </c>
      <c r="U648" s="77">
        <v>0</v>
      </c>
      <c r="V648" s="78">
        <v>0</v>
      </c>
      <c r="W648" s="79">
        <v>6.4854000000000003</v>
      </c>
      <c r="X648" s="77">
        <v>191509.45192799999</v>
      </c>
      <c r="Y648" s="88">
        <v>191509.45192799999</v>
      </c>
      <c r="Z648" s="77">
        <v>0</v>
      </c>
      <c r="AA648" s="74">
        <v>0</v>
      </c>
      <c r="AB648" s="74">
        <v>0</v>
      </c>
      <c r="AD648" s="74">
        <v>4</v>
      </c>
      <c r="AE648" s="74">
        <v>4</v>
      </c>
      <c r="AF648" s="74">
        <v>0</v>
      </c>
      <c r="AG648" s="74">
        <v>0</v>
      </c>
      <c r="AI648" s="74">
        <v>4</v>
      </c>
      <c r="AJ648" s="74">
        <v>4</v>
      </c>
      <c r="AL648" s="74">
        <v>4</v>
      </c>
      <c r="AM648" s="74" t="s">
        <v>95</v>
      </c>
      <c r="AN648" s="74">
        <v>0</v>
      </c>
      <c r="AO648" s="74" t="s">
        <v>95</v>
      </c>
      <c r="AP648" s="74" t="s">
        <v>95</v>
      </c>
      <c r="AQ648" s="74">
        <v>1</v>
      </c>
      <c r="AS648" s="74">
        <v>1</v>
      </c>
      <c r="AT648" s="74" t="s">
        <v>92</v>
      </c>
      <c r="AU648" s="74" t="s">
        <v>95</v>
      </c>
      <c r="AV648" s="74" t="s">
        <v>94</v>
      </c>
      <c r="AW648" s="77">
        <v>29529.32</v>
      </c>
      <c r="AX648" s="77">
        <v>0</v>
      </c>
      <c r="AY648" s="79">
        <v>1</v>
      </c>
      <c r="AZ648" s="77">
        <v>191509.45192799999</v>
      </c>
      <c r="BA648" s="77">
        <v>0</v>
      </c>
      <c r="BB648" s="74" t="s">
        <v>116</v>
      </c>
      <c r="BC648" s="75" t="s">
        <v>2270</v>
      </c>
      <c r="BD648" s="82">
        <v>1461.3512723840722</v>
      </c>
      <c r="BE648" s="82">
        <v>0</v>
      </c>
      <c r="BF648" s="82">
        <v>0</v>
      </c>
      <c r="BG648" s="82">
        <v>1461.3512723840722</v>
      </c>
      <c r="BH648" s="82">
        <v>11962.331835168337</v>
      </c>
      <c r="BI648" s="82">
        <v>0</v>
      </c>
      <c r="BJ648" s="82">
        <v>0</v>
      </c>
      <c r="BK648" s="82">
        <v>11962.331835168337</v>
      </c>
      <c r="BL648" s="82">
        <v>172358.5067352</v>
      </c>
      <c r="BM648" s="82">
        <v>0</v>
      </c>
      <c r="BN648" s="82">
        <v>0</v>
      </c>
      <c r="BO648" s="82">
        <v>172358.5067352</v>
      </c>
      <c r="BP648" s="82">
        <v>1461.3512723840722</v>
      </c>
      <c r="BQ648" s="82">
        <v>0</v>
      </c>
      <c r="BR648" s="82">
        <v>0</v>
      </c>
      <c r="BS648" s="89">
        <v>1461.3512723840722</v>
      </c>
      <c r="BT648" s="82">
        <v>7646.5205327496578</v>
      </c>
      <c r="BU648" s="82">
        <v>0</v>
      </c>
      <c r="BV648" s="82">
        <v>0</v>
      </c>
      <c r="BW648" s="82">
        <v>7646.5205327496578</v>
      </c>
      <c r="BX648" s="82">
        <v>62592.901327518324</v>
      </c>
      <c r="BY648" s="82">
        <v>0</v>
      </c>
      <c r="BZ648" s="82">
        <v>0</v>
      </c>
      <c r="CA648" s="82">
        <v>62592.901327518324</v>
      </c>
      <c r="CB648" s="82">
        <v>901865.88649193395</v>
      </c>
      <c r="CC648" s="82">
        <v>0</v>
      </c>
      <c r="CD648" s="82">
        <v>0</v>
      </c>
      <c r="CE648" s="82">
        <v>901865.88649193395</v>
      </c>
      <c r="CF648" s="82">
        <v>7646.5205327496578</v>
      </c>
      <c r="CG648" s="82">
        <v>0</v>
      </c>
      <c r="CH648" s="82">
        <v>0</v>
      </c>
      <c r="CI648" s="82">
        <v>7646.5205327496578</v>
      </c>
      <c r="CJ648" s="82" t="s">
        <v>96</v>
      </c>
      <c r="CN648" s="82">
        <v>1461.3512723840722</v>
      </c>
      <c r="CO648" s="82">
        <v>11962.331835168337</v>
      </c>
      <c r="CP648" s="82">
        <v>172358.5067352</v>
      </c>
      <c r="CQ648" s="82">
        <v>1461.3512723840722</v>
      </c>
      <c r="CR648" s="89">
        <v>1461.3512723840722</v>
      </c>
      <c r="CS648" s="82">
        <v>225.32939716656986</v>
      </c>
      <c r="CT648" s="82">
        <v>1844.5017786363735</v>
      </c>
      <c r="CU648" s="82">
        <v>26576.387999999999</v>
      </c>
      <c r="CV648" s="82">
        <v>225.32939716656986</v>
      </c>
      <c r="CW648" s="82">
        <v>225.32939716656986</v>
      </c>
    </row>
    <row r="649" spans="1:101">
      <c r="A649" s="86" t="s">
        <v>1404</v>
      </c>
      <c r="B649" s="87" t="s">
        <v>1486</v>
      </c>
      <c r="C649" s="75" t="s">
        <v>2271</v>
      </c>
      <c r="D649" s="74" t="s">
        <v>2607</v>
      </c>
      <c r="E649" s="74" t="s">
        <v>1404</v>
      </c>
      <c r="F649" s="74" t="s">
        <v>1486</v>
      </c>
      <c r="G649" s="74" t="s">
        <v>523</v>
      </c>
      <c r="I649" s="74" t="s">
        <v>1486</v>
      </c>
      <c r="J649" s="74" t="s">
        <v>523</v>
      </c>
      <c r="K649" s="74" t="s">
        <v>128</v>
      </c>
      <c r="L649" s="74" t="s">
        <v>89</v>
      </c>
      <c r="M649" s="74" t="s">
        <v>1406</v>
      </c>
      <c r="N649" s="74" t="s">
        <v>523</v>
      </c>
      <c r="O649" s="76">
        <v>48126</v>
      </c>
      <c r="P649" s="76">
        <v>44469</v>
      </c>
      <c r="Q649" s="77">
        <v>11</v>
      </c>
      <c r="R649" s="74" t="s">
        <v>262</v>
      </c>
      <c r="S649" s="77">
        <v>34796.97</v>
      </c>
      <c r="T649" s="77">
        <v>34796.97</v>
      </c>
      <c r="U649" s="77">
        <v>0</v>
      </c>
      <c r="V649" s="78">
        <v>0</v>
      </c>
      <c r="W649" s="79">
        <v>6.4854000000000003</v>
      </c>
      <c r="X649" s="77">
        <v>225672.26923800001</v>
      </c>
      <c r="Y649" s="88">
        <v>225672.26923800001</v>
      </c>
      <c r="Z649" s="77">
        <v>0</v>
      </c>
      <c r="AA649" s="74">
        <v>0</v>
      </c>
      <c r="AB649" s="74">
        <v>0</v>
      </c>
      <c r="AD649" s="74">
        <v>4</v>
      </c>
      <c r="AE649" s="74">
        <v>4</v>
      </c>
      <c r="AF649" s="74">
        <v>0</v>
      </c>
      <c r="AG649" s="74">
        <v>0</v>
      </c>
      <c r="AI649" s="74">
        <v>4</v>
      </c>
      <c r="AJ649" s="74">
        <v>4</v>
      </c>
      <c r="AL649" s="74">
        <v>4</v>
      </c>
      <c r="AM649" s="74" t="s">
        <v>95</v>
      </c>
      <c r="AN649" s="74">
        <v>0</v>
      </c>
      <c r="AO649" s="74" t="s">
        <v>95</v>
      </c>
      <c r="AP649" s="74" t="s">
        <v>95</v>
      </c>
      <c r="AQ649" s="74">
        <v>1</v>
      </c>
      <c r="AS649" s="74">
        <v>1</v>
      </c>
      <c r="AT649" s="74" t="s">
        <v>92</v>
      </c>
      <c r="AU649" s="74" t="s">
        <v>95</v>
      </c>
      <c r="AV649" s="74" t="s">
        <v>94</v>
      </c>
      <c r="AW649" s="77">
        <v>34796.97</v>
      </c>
      <c r="AX649" s="77">
        <v>0</v>
      </c>
      <c r="AY649" s="79">
        <v>1</v>
      </c>
      <c r="AZ649" s="77">
        <v>225672.26923800001</v>
      </c>
      <c r="BA649" s="77">
        <v>0</v>
      </c>
      <c r="BB649" s="74" t="s">
        <v>116</v>
      </c>
      <c r="BC649" s="75" t="s">
        <v>2271</v>
      </c>
      <c r="BD649" s="82">
        <v>1722.0374998344155</v>
      </c>
      <c r="BE649" s="82">
        <v>0</v>
      </c>
      <c r="BF649" s="82">
        <v>0</v>
      </c>
      <c r="BG649" s="82">
        <v>1722.0374998344155</v>
      </c>
      <c r="BH649" s="82">
        <v>14096.257617798095</v>
      </c>
      <c r="BI649" s="82">
        <v>0</v>
      </c>
      <c r="BJ649" s="82">
        <v>0</v>
      </c>
      <c r="BK649" s="82">
        <v>14096.257617798095</v>
      </c>
      <c r="BL649" s="82">
        <v>203105.04231419999</v>
      </c>
      <c r="BM649" s="82">
        <v>0</v>
      </c>
      <c r="BN649" s="82">
        <v>0</v>
      </c>
      <c r="BO649" s="82">
        <v>203105.04231419999</v>
      </c>
      <c r="BP649" s="82">
        <v>1722.0374998344155</v>
      </c>
      <c r="BQ649" s="82">
        <v>0</v>
      </c>
      <c r="BR649" s="82">
        <v>0</v>
      </c>
      <c r="BS649" s="89">
        <v>1722.0374998344155</v>
      </c>
      <c r="BT649" s="82">
        <v>9010.5612178835781</v>
      </c>
      <c r="BU649" s="82">
        <v>0</v>
      </c>
      <c r="BV649" s="82">
        <v>0</v>
      </c>
      <c r="BW649" s="82">
        <v>9010.5612178835781</v>
      </c>
      <c r="BX649" s="82">
        <v>73758.66798512853</v>
      </c>
      <c r="BY649" s="82">
        <v>0</v>
      </c>
      <c r="BZ649" s="82">
        <v>0</v>
      </c>
      <c r="CA649" s="82">
        <v>73758.66798512853</v>
      </c>
      <c r="CB649" s="82">
        <v>1062747.1339090515</v>
      </c>
      <c r="CC649" s="82">
        <v>0</v>
      </c>
      <c r="CD649" s="82">
        <v>0</v>
      </c>
      <c r="CE649" s="82">
        <v>1062747.1339090515</v>
      </c>
      <c r="CF649" s="82">
        <v>9010.5612178835781</v>
      </c>
      <c r="CG649" s="82">
        <v>0</v>
      </c>
      <c r="CH649" s="82">
        <v>0</v>
      </c>
      <c r="CI649" s="82">
        <v>9010.5612178835781</v>
      </c>
      <c r="CJ649" s="82" t="s">
        <v>96</v>
      </c>
      <c r="CN649" s="82">
        <v>1722.0374998344155</v>
      </c>
      <c r="CO649" s="82">
        <v>14096.257617798095</v>
      </c>
      <c r="CP649" s="82">
        <v>203105.04231419999</v>
      </c>
      <c r="CQ649" s="82">
        <v>1722.0374998344155</v>
      </c>
      <c r="CR649" s="89">
        <v>1722.0374998344155</v>
      </c>
      <c r="CS649" s="82">
        <v>265.52525670497045</v>
      </c>
      <c r="CT649" s="82">
        <v>2173.5371168776164</v>
      </c>
      <c r="CU649" s="82">
        <v>31317.272999999997</v>
      </c>
      <c r="CV649" s="82">
        <v>265.52525670497045</v>
      </c>
      <c r="CW649" s="82">
        <v>265.52525670497045</v>
      </c>
    </row>
    <row r="650" spans="1:101">
      <c r="A650" s="86" t="s">
        <v>1404</v>
      </c>
      <c r="B650" s="87" t="s">
        <v>2671</v>
      </c>
      <c r="C650" s="75" t="s">
        <v>3015</v>
      </c>
      <c r="D650" s="74" t="s">
        <v>2607</v>
      </c>
      <c r="E650" s="74" t="s">
        <v>1404</v>
      </c>
      <c r="F650" s="74" t="s">
        <v>2671</v>
      </c>
      <c r="G650" s="74" t="s">
        <v>523</v>
      </c>
      <c r="I650" s="74" t="s">
        <v>2671</v>
      </c>
      <c r="J650" s="74" t="s">
        <v>523</v>
      </c>
      <c r="K650" s="74" t="s">
        <v>128</v>
      </c>
      <c r="L650" s="74" t="s">
        <v>89</v>
      </c>
      <c r="M650" s="74" t="s">
        <v>1406</v>
      </c>
      <c r="N650" s="74" t="s">
        <v>523</v>
      </c>
      <c r="O650" s="76">
        <v>48121</v>
      </c>
      <c r="P650" s="76">
        <v>44469</v>
      </c>
      <c r="Q650" s="77">
        <v>11</v>
      </c>
      <c r="R650" s="74" t="s">
        <v>262</v>
      </c>
      <c r="S650" s="77">
        <v>14437.15</v>
      </c>
      <c r="T650" s="77">
        <v>14437.15</v>
      </c>
      <c r="U650" s="77">
        <v>0</v>
      </c>
      <c r="V650" s="78">
        <v>0</v>
      </c>
      <c r="W650" s="79">
        <v>6.4854000000000003</v>
      </c>
      <c r="X650" s="77">
        <v>93630.692609999998</v>
      </c>
      <c r="Y650" s="88">
        <v>93630.692609999998</v>
      </c>
      <c r="Z650" s="77">
        <v>0</v>
      </c>
      <c r="AA650" s="74">
        <v>0</v>
      </c>
      <c r="AB650" s="74">
        <v>0</v>
      </c>
      <c r="AD650" s="74">
        <v>4</v>
      </c>
      <c r="AE650" s="74">
        <v>4</v>
      </c>
      <c r="AF650" s="74">
        <v>0</v>
      </c>
      <c r="AG650" s="74">
        <v>0</v>
      </c>
      <c r="AI650" s="74">
        <v>4</v>
      </c>
      <c r="AJ650" s="74">
        <v>4</v>
      </c>
      <c r="AL650" s="74">
        <v>4</v>
      </c>
      <c r="AM650" s="74" t="s">
        <v>95</v>
      </c>
      <c r="AN650" s="74">
        <v>0</v>
      </c>
      <c r="AO650" s="74" t="s">
        <v>95</v>
      </c>
      <c r="AP650" s="74" t="s">
        <v>95</v>
      </c>
      <c r="AQ650" s="74">
        <v>1</v>
      </c>
      <c r="AS650" s="74">
        <v>1</v>
      </c>
      <c r="AT650" s="74" t="s">
        <v>92</v>
      </c>
      <c r="AU650" s="74" t="s">
        <v>95</v>
      </c>
      <c r="AV650" s="74" t="s">
        <v>94</v>
      </c>
      <c r="AW650" s="77">
        <v>14437.15</v>
      </c>
      <c r="AX650" s="77">
        <v>0</v>
      </c>
      <c r="AY650" s="79">
        <v>1</v>
      </c>
      <c r="AZ650" s="77">
        <v>93630.692609999998</v>
      </c>
      <c r="BA650" s="77">
        <v>0</v>
      </c>
      <c r="BB650" s="74" t="s">
        <v>116</v>
      </c>
      <c r="BC650" s="75" t="s">
        <v>3015</v>
      </c>
      <c r="BD650" s="82">
        <v>714.46777379566174</v>
      </c>
      <c r="BE650" s="82">
        <v>0</v>
      </c>
      <c r="BF650" s="82">
        <v>0</v>
      </c>
      <c r="BG650" s="82">
        <v>714.46777379566174</v>
      </c>
      <c r="BH650" s="82">
        <v>5848.4915688576848</v>
      </c>
      <c r="BI650" s="82">
        <v>0</v>
      </c>
      <c r="BJ650" s="82">
        <v>0</v>
      </c>
      <c r="BK650" s="82">
        <v>5848.4915688576848</v>
      </c>
      <c r="BL650" s="82">
        <v>84267.623348999987</v>
      </c>
      <c r="BM650" s="82">
        <v>0</v>
      </c>
      <c r="BN650" s="82">
        <v>0</v>
      </c>
      <c r="BO650" s="82">
        <v>84267.623348999987</v>
      </c>
      <c r="BP650" s="82">
        <v>714.46777379566174</v>
      </c>
      <c r="BQ650" s="82">
        <v>0</v>
      </c>
      <c r="BR650" s="82">
        <v>0</v>
      </c>
      <c r="BS650" s="89">
        <v>714.46777379566174</v>
      </c>
      <c r="BT650" s="82">
        <v>3738.4526263858002</v>
      </c>
      <c r="BU650" s="82">
        <v>0</v>
      </c>
      <c r="BV650" s="82">
        <v>0</v>
      </c>
      <c r="BW650" s="82">
        <v>3738.4526263858002</v>
      </c>
      <c r="BX650" s="82">
        <v>30602.232134047834</v>
      </c>
      <c r="BY650" s="82">
        <v>0</v>
      </c>
      <c r="BZ650" s="82">
        <v>0</v>
      </c>
      <c r="CA650" s="82">
        <v>30602.232134047834</v>
      </c>
      <c r="CB650" s="82">
        <v>440930.33917364245</v>
      </c>
      <c r="CC650" s="82">
        <v>0</v>
      </c>
      <c r="CD650" s="82">
        <v>0</v>
      </c>
      <c r="CE650" s="82">
        <v>440930.33917364245</v>
      </c>
      <c r="CF650" s="82">
        <v>3738.4526263858002</v>
      </c>
      <c r="CG650" s="82">
        <v>0</v>
      </c>
      <c r="CH650" s="82">
        <v>0</v>
      </c>
      <c r="CI650" s="82">
        <v>3738.4526263858002</v>
      </c>
      <c r="CJ650" s="82" t="s">
        <v>96</v>
      </c>
      <c r="CN650" s="82">
        <v>714.46777379566174</v>
      </c>
      <c r="CO650" s="82">
        <v>5848.4915688576848</v>
      </c>
      <c r="CP650" s="82">
        <v>84267.623348999987</v>
      </c>
      <c r="CQ650" s="82">
        <v>714.46777379566174</v>
      </c>
      <c r="CR650" s="89">
        <v>714.46777379566174</v>
      </c>
      <c r="CS650" s="82">
        <v>110.16556785944763</v>
      </c>
      <c r="CT650" s="82">
        <v>901.79350061024525</v>
      </c>
      <c r="CU650" s="82">
        <v>12993.434999999998</v>
      </c>
      <c r="CV650" s="82">
        <v>110.16556785944763</v>
      </c>
      <c r="CW650" s="82">
        <v>110.16556785944763</v>
      </c>
    </row>
    <row r="651" spans="1:101">
      <c r="A651" s="86" t="s">
        <v>1404</v>
      </c>
      <c r="B651" s="87" t="s">
        <v>2670</v>
      </c>
      <c r="C651" s="75" t="s">
        <v>3016</v>
      </c>
      <c r="D651" s="74" t="s">
        <v>2607</v>
      </c>
      <c r="E651" s="74" t="s">
        <v>1404</v>
      </c>
      <c r="F651" s="74" t="s">
        <v>2670</v>
      </c>
      <c r="G651" s="74" t="s">
        <v>523</v>
      </c>
      <c r="I651" s="74" t="s">
        <v>2670</v>
      </c>
      <c r="J651" s="74" t="s">
        <v>523</v>
      </c>
      <c r="K651" s="74" t="s">
        <v>128</v>
      </c>
      <c r="L651" s="74" t="s">
        <v>89</v>
      </c>
      <c r="M651" s="74" t="s">
        <v>1406</v>
      </c>
      <c r="N651" s="74" t="s">
        <v>523</v>
      </c>
      <c r="O651" s="76">
        <v>48121</v>
      </c>
      <c r="P651" s="76">
        <v>44469</v>
      </c>
      <c r="Q651" s="77">
        <v>11</v>
      </c>
      <c r="R651" s="74" t="s">
        <v>262</v>
      </c>
      <c r="S651" s="77">
        <v>63488.69</v>
      </c>
      <c r="T651" s="77">
        <v>63488.69</v>
      </c>
      <c r="U651" s="77">
        <v>0</v>
      </c>
      <c r="V651" s="78">
        <v>0</v>
      </c>
      <c r="W651" s="79">
        <v>6.4854000000000003</v>
      </c>
      <c r="X651" s="77">
        <v>411749.55012600002</v>
      </c>
      <c r="Y651" s="88">
        <v>411749.55012600002</v>
      </c>
      <c r="Z651" s="77">
        <v>0</v>
      </c>
      <c r="AA651" s="74">
        <v>0</v>
      </c>
      <c r="AB651" s="74">
        <v>0</v>
      </c>
      <c r="AD651" s="74">
        <v>4</v>
      </c>
      <c r="AE651" s="74">
        <v>4</v>
      </c>
      <c r="AF651" s="74">
        <v>0</v>
      </c>
      <c r="AG651" s="74">
        <v>0</v>
      </c>
      <c r="AI651" s="74">
        <v>4</v>
      </c>
      <c r="AJ651" s="74">
        <v>4</v>
      </c>
      <c r="AL651" s="74">
        <v>4</v>
      </c>
      <c r="AM651" s="74" t="s">
        <v>95</v>
      </c>
      <c r="AN651" s="74">
        <v>0</v>
      </c>
      <c r="AO651" s="74" t="s">
        <v>95</v>
      </c>
      <c r="AP651" s="74" t="s">
        <v>95</v>
      </c>
      <c r="AQ651" s="74">
        <v>1</v>
      </c>
      <c r="AS651" s="74">
        <v>1</v>
      </c>
      <c r="AT651" s="74" t="s">
        <v>92</v>
      </c>
      <c r="AU651" s="74" t="s">
        <v>95</v>
      </c>
      <c r="AV651" s="74" t="s">
        <v>94</v>
      </c>
      <c r="AW651" s="77">
        <v>63488.69</v>
      </c>
      <c r="AX651" s="77">
        <v>0</v>
      </c>
      <c r="AY651" s="79">
        <v>1</v>
      </c>
      <c r="AZ651" s="77">
        <v>411749.55012600002</v>
      </c>
      <c r="BA651" s="77">
        <v>0</v>
      </c>
      <c r="BB651" s="74" t="s">
        <v>116</v>
      </c>
      <c r="BC651" s="75" t="s">
        <v>3016</v>
      </c>
      <c r="BD651" s="82">
        <v>3141.9375018963501</v>
      </c>
      <c r="BE651" s="82">
        <v>0</v>
      </c>
      <c r="BF651" s="82">
        <v>0</v>
      </c>
      <c r="BG651" s="82">
        <v>3141.9375018963501</v>
      </c>
      <c r="BH651" s="82">
        <v>25719.277570906939</v>
      </c>
      <c r="BI651" s="82">
        <v>0</v>
      </c>
      <c r="BJ651" s="82">
        <v>0</v>
      </c>
      <c r="BK651" s="82">
        <v>25719.277570906939</v>
      </c>
      <c r="BL651" s="82">
        <v>370574.59511340002</v>
      </c>
      <c r="BM651" s="82">
        <v>0</v>
      </c>
      <c r="BN651" s="82">
        <v>0</v>
      </c>
      <c r="BO651" s="82">
        <v>370574.59511340002</v>
      </c>
      <c r="BP651" s="82">
        <v>3141.9375018963501</v>
      </c>
      <c r="BQ651" s="82">
        <v>0</v>
      </c>
      <c r="BR651" s="82">
        <v>0</v>
      </c>
      <c r="BS651" s="89">
        <v>3141.9375018963501</v>
      </c>
      <c r="BT651" s="82">
        <v>16440.187978672653</v>
      </c>
      <c r="BU651" s="82">
        <v>0</v>
      </c>
      <c r="BV651" s="82">
        <v>0</v>
      </c>
      <c r="BW651" s="82">
        <v>16440.187978672653</v>
      </c>
      <c r="BX651" s="82">
        <v>134576.11988977055</v>
      </c>
      <c r="BY651" s="82">
        <v>0</v>
      </c>
      <c r="BZ651" s="82">
        <v>0</v>
      </c>
      <c r="CA651" s="82">
        <v>134576.11988977055</v>
      </c>
      <c r="CB651" s="82">
        <v>1939031.5689308655</v>
      </c>
      <c r="CC651" s="82">
        <v>0</v>
      </c>
      <c r="CD651" s="82">
        <v>0</v>
      </c>
      <c r="CE651" s="82">
        <v>1939031.5689308655</v>
      </c>
      <c r="CF651" s="82">
        <v>16440.187978672653</v>
      </c>
      <c r="CG651" s="82">
        <v>0</v>
      </c>
      <c r="CH651" s="82">
        <v>0</v>
      </c>
      <c r="CI651" s="82">
        <v>16440.187978672653</v>
      </c>
      <c r="CJ651" s="82" t="s">
        <v>96</v>
      </c>
      <c r="CN651" s="82">
        <v>3141.9375018963501</v>
      </c>
      <c r="CO651" s="82">
        <v>25719.277570906939</v>
      </c>
      <c r="CP651" s="82">
        <v>370574.59511340002</v>
      </c>
      <c r="CQ651" s="82">
        <v>3141.9375018963501</v>
      </c>
      <c r="CR651" s="89">
        <v>3141.9375018963501</v>
      </c>
      <c r="CS651" s="82">
        <v>484.46317912485739</v>
      </c>
      <c r="CT651" s="82">
        <v>3965.7195502061459</v>
      </c>
      <c r="CU651" s="82">
        <v>57139.821000000004</v>
      </c>
      <c r="CV651" s="82">
        <v>484.46317912485739</v>
      </c>
      <c r="CW651" s="82">
        <v>484.46317912485739</v>
      </c>
    </row>
    <row r="652" spans="1:101">
      <c r="A652" s="86" t="s">
        <v>1404</v>
      </c>
      <c r="B652" s="87" t="s">
        <v>1487</v>
      </c>
      <c r="C652" s="75" t="s">
        <v>2272</v>
      </c>
      <c r="D652" s="74" t="s">
        <v>2607</v>
      </c>
      <c r="E652" s="74" t="s">
        <v>1404</v>
      </c>
      <c r="F652" s="74" t="s">
        <v>1487</v>
      </c>
      <c r="G652" s="74" t="s">
        <v>523</v>
      </c>
      <c r="I652" s="74" t="s">
        <v>1487</v>
      </c>
      <c r="J652" s="74" t="s">
        <v>523</v>
      </c>
      <c r="K652" s="74" t="s">
        <v>128</v>
      </c>
      <c r="L652" s="74" t="s">
        <v>89</v>
      </c>
      <c r="M652" s="74" t="s">
        <v>1406</v>
      </c>
      <c r="N652" s="74" t="s">
        <v>523</v>
      </c>
      <c r="O652" s="76">
        <v>48487</v>
      </c>
      <c r="P652" s="76">
        <v>44469</v>
      </c>
      <c r="Q652" s="77">
        <v>12</v>
      </c>
      <c r="R652" s="74" t="s">
        <v>262</v>
      </c>
      <c r="S652" s="77">
        <v>3840</v>
      </c>
      <c r="T652" s="77">
        <v>3840</v>
      </c>
      <c r="U652" s="77">
        <v>0</v>
      </c>
      <c r="V652" s="78">
        <v>0</v>
      </c>
      <c r="W652" s="79">
        <v>6.4854000000000003</v>
      </c>
      <c r="X652" s="77">
        <v>24903.936000000002</v>
      </c>
      <c r="Y652" s="88">
        <v>24903.936000000002</v>
      </c>
      <c r="Z652" s="77">
        <v>0</v>
      </c>
      <c r="AA652" s="74">
        <v>0</v>
      </c>
      <c r="AB652" s="74">
        <v>0</v>
      </c>
      <c r="AD652" s="74">
        <v>4</v>
      </c>
      <c r="AE652" s="74">
        <v>4</v>
      </c>
      <c r="AF652" s="74">
        <v>0</v>
      </c>
      <c r="AG652" s="74">
        <v>0</v>
      </c>
      <c r="AI652" s="74">
        <v>4</v>
      </c>
      <c r="AJ652" s="74">
        <v>4</v>
      </c>
      <c r="AL652" s="74">
        <v>4</v>
      </c>
      <c r="AM652" s="74" t="s">
        <v>95</v>
      </c>
      <c r="AN652" s="74">
        <v>0</v>
      </c>
      <c r="AO652" s="74" t="s">
        <v>95</v>
      </c>
      <c r="AP652" s="74" t="s">
        <v>95</v>
      </c>
      <c r="AQ652" s="74">
        <v>1</v>
      </c>
      <c r="AS652" s="74">
        <v>1</v>
      </c>
      <c r="AT652" s="74" t="s">
        <v>92</v>
      </c>
      <c r="AU652" s="74" t="s">
        <v>95</v>
      </c>
      <c r="AV652" s="74" t="s">
        <v>94</v>
      </c>
      <c r="AW652" s="77">
        <v>3840</v>
      </c>
      <c r="AX652" s="77">
        <v>0</v>
      </c>
      <c r="AY652" s="79">
        <v>1</v>
      </c>
      <c r="AZ652" s="77">
        <v>24903.936000000002</v>
      </c>
      <c r="BA652" s="77">
        <v>0</v>
      </c>
      <c r="BB652" s="74" t="s">
        <v>116</v>
      </c>
      <c r="BC652" s="75" t="s">
        <v>2272</v>
      </c>
      <c r="BD652" s="82">
        <v>190.03447712154696</v>
      </c>
      <c r="BE652" s="82">
        <v>0</v>
      </c>
      <c r="BF652" s="82">
        <v>0</v>
      </c>
      <c r="BG652" s="82">
        <v>190.03447712154696</v>
      </c>
      <c r="BH652" s="82">
        <v>1684.833978263129</v>
      </c>
      <c r="BI652" s="82">
        <v>0</v>
      </c>
      <c r="BJ652" s="82">
        <v>0</v>
      </c>
      <c r="BK652" s="82">
        <v>1684.833978263129</v>
      </c>
      <c r="BL652" s="82">
        <v>22413.542400000002</v>
      </c>
      <c r="BM652" s="82">
        <v>0</v>
      </c>
      <c r="BN652" s="82">
        <v>0</v>
      </c>
      <c r="BO652" s="82">
        <v>22413.542400000002</v>
      </c>
      <c r="BP652" s="82">
        <v>190.03447712154696</v>
      </c>
      <c r="BQ652" s="82">
        <v>0</v>
      </c>
      <c r="BR652" s="82">
        <v>0</v>
      </c>
      <c r="BS652" s="89">
        <v>190.03447712154696</v>
      </c>
      <c r="BT652" s="82">
        <v>994.35540153849445</v>
      </c>
      <c r="BU652" s="82">
        <v>0</v>
      </c>
      <c r="BV652" s="82">
        <v>0</v>
      </c>
      <c r="BW652" s="82">
        <v>994.35540153849445</v>
      </c>
      <c r="BX652" s="82">
        <v>8815.8937912618221</v>
      </c>
      <c r="BY652" s="82">
        <v>0</v>
      </c>
      <c r="BZ652" s="82">
        <v>0</v>
      </c>
      <c r="CA652" s="82">
        <v>8815.8937912618221</v>
      </c>
      <c r="CB652" s="82">
        <v>117278.860608</v>
      </c>
      <c r="CC652" s="82">
        <v>0</v>
      </c>
      <c r="CD652" s="82">
        <v>0</v>
      </c>
      <c r="CE652" s="82">
        <v>117278.860608</v>
      </c>
      <c r="CF652" s="82">
        <v>994.35540153849445</v>
      </c>
      <c r="CG652" s="82">
        <v>0</v>
      </c>
      <c r="CH652" s="82">
        <v>0</v>
      </c>
      <c r="CI652" s="82">
        <v>994.35540153849445</v>
      </c>
      <c r="CJ652" s="82" t="s">
        <v>96</v>
      </c>
      <c r="CN652" s="82">
        <v>190.03447712154696</v>
      </c>
      <c r="CO652" s="82">
        <v>1684.833978263129</v>
      </c>
      <c r="CP652" s="82">
        <v>22413.542400000002</v>
      </c>
      <c r="CQ652" s="82">
        <v>190.03447712154696</v>
      </c>
      <c r="CR652" s="89">
        <v>190.03447712154696</v>
      </c>
      <c r="CS652" s="82">
        <v>29.301889956139476</v>
      </c>
      <c r="CT652" s="82">
        <v>259.78875293168176</v>
      </c>
      <c r="CU652" s="82">
        <v>3456</v>
      </c>
      <c r="CV652" s="82">
        <v>29.301889956139476</v>
      </c>
      <c r="CW652" s="82">
        <v>29.301889956139476</v>
      </c>
    </row>
    <row r="653" spans="1:101">
      <c r="A653" s="86" t="s">
        <v>1404</v>
      </c>
      <c r="B653" s="87" t="s">
        <v>2672</v>
      </c>
      <c r="C653" s="75" t="s">
        <v>3017</v>
      </c>
      <c r="D653" s="74" t="s">
        <v>2607</v>
      </c>
      <c r="E653" s="74" t="s">
        <v>1404</v>
      </c>
      <c r="F653" s="74" t="s">
        <v>2672</v>
      </c>
      <c r="G653" s="74" t="s">
        <v>523</v>
      </c>
      <c r="I653" s="74" t="s">
        <v>2672</v>
      </c>
      <c r="J653" s="74" t="s">
        <v>523</v>
      </c>
      <c r="K653" s="74" t="s">
        <v>128</v>
      </c>
      <c r="L653" s="74" t="s">
        <v>89</v>
      </c>
      <c r="M653" s="74" t="s">
        <v>1406</v>
      </c>
      <c r="N653" s="74" t="s">
        <v>523</v>
      </c>
      <c r="O653" s="76">
        <v>48151</v>
      </c>
      <c r="P653" s="76">
        <v>44469</v>
      </c>
      <c r="Q653" s="77">
        <v>11</v>
      </c>
      <c r="R653" s="74" t="s">
        <v>262</v>
      </c>
      <c r="S653" s="77">
        <v>155150</v>
      </c>
      <c r="T653" s="77">
        <v>155150</v>
      </c>
      <c r="U653" s="77">
        <v>0</v>
      </c>
      <c r="V653" s="78">
        <v>0</v>
      </c>
      <c r="W653" s="79">
        <v>6.4854000000000003</v>
      </c>
      <c r="X653" s="77">
        <v>1006209.81</v>
      </c>
      <c r="Y653" s="88">
        <v>1006209.81</v>
      </c>
      <c r="Z653" s="77">
        <v>0</v>
      </c>
      <c r="AA653" s="74">
        <v>0</v>
      </c>
      <c r="AB653" s="74">
        <v>0</v>
      </c>
      <c r="AD653" s="74">
        <v>4</v>
      </c>
      <c r="AE653" s="74">
        <v>4</v>
      </c>
      <c r="AF653" s="74">
        <v>0</v>
      </c>
      <c r="AG653" s="74">
        <v>0</v>
      </c>
      <c r="AI653" s="74">
        <v>4</v>
      </c>
      <c r="AJ653" s="74">
        <v>4</v>
      </c>
      <c r="AL653" s="74">
        <v>4</v>
      </c>
      <c r="AM653" s="74" t="s">
        <v>95</v>
      </c>
      <c r="AN653" s="74">
        <v>0</v>
      </c>
      <c r="AO653" s="74" t="s">
        <v>95</v>
      </c>
      <c r="AP653" s="74" t="s">
        <v>95</v>
      </c>
      <c r="AQ653" s="74">
        <v>1</v>
      </c>
      <c r="AS653" s="74">
        <v>1</v>
      </c>
      <c r="AT653" s="74" t="s">
        <v>92</v>
      </c>
      <c r="AU653" s="74" t="s">
        <v>95</v>
      </c>
      <c r="AV653" s="74" t="s">
        <v>94</v>
      </c>
      <c r="AW653" s="77">
        <v>155150</v>
      </c>
      <c r="AX653" s="77">
        <v>0</v>
      </c>
      <c r="AY653" s="79">
        <v>1</v>
      </c>
      <c r="AZ653" s="77">
        <v>1006209.81</v>
      </c>
      <c r="BA653" s="77">
        <v>0</v>
      </c>
      <c r="BB653" s="74" t="s">
        <v>116</v>
      </c>
      <c r="BC653" s="75" t="s">
        <v>3017</v>
      </c>
      <c r="BD653" s="82">
        <v>7678.0857097416683</v>
      </c>
      <c r="BE653" s="82">
        <v>0</v>
      </c>
      <c r="BF653" s="82">
        <v>0</v>
      </c>
      <c r="BG653" s="82">
        <v>7678.0857097416683</v>
      </c>
      <c r="BH653" s="82">
        <v>62851.28760927674</v>
      </c>
      <c r="BI653" s="82">
        <v>0</v>
      </c>
      <c r="BJ653" s="82">
        <v>0</v>
      </c>
      <c r="BK653" s="82">
        <v>62851.28760927674</v>
      </c>
      <c r="BL653" s="82">
        <v>905588.82900000003</v>
      </c>
      <c r="BM653" s="82">
        <v>0</v>
      </c>
      <c r="BN653" s="82">
        <v>0</v>
      </c>
      <c r="BO653" s="82">
        <v>905588.82900000003</v>
      </c>
      <c r="BP653" s="82">
        <v>7678.0857097416683</v>
      </c>
      <c r="BQ653" s="82">
        <v>0</v>
      </c>
      <c r="BR653" s="82">
        <v>0</v>
      </c>
      <c r="BS653" s="89">
        <v>7678.0857097416683</v>
      </c>
      <c r="BT653" s="82">
        <v>40175.583476223277</v>
      </c>
      <c r="BU653" s="82">
        <v>0</v>
      </c>
      <c r="BV653" s="82">
        <v>0</v>
      </c>
      <c r="BW653" s="82">
        <v>40175.583476223277</v>
      </c>
      <c r="BX653" s="82">
        <v>328869.36241554056</v>
      </c>
      <c r="BY653" s="82">
        <v>0</v>
      </c>
      <c r="BZ653" s="82">
        <v>0</v>
      </c>
      <c r="CA653" s="82">
        <v>328869.36241554056</v>
      </c>
      <c r="CB653" s="82">
        <v>4738493.5477425</v>
      </c>
      <c r="CC653" s="82">
        <v>0</v>
      </c>
      <c r="CD653" s="82">
        <v>0</v>
      </c>
      <c r="CE653" s="82">
        <v>4738493.5477425</v>
      </c>
      <c r="CF653" s="82">
        <v>40175.583476223277</v>
      </c>
      <c r="CG653" s="82">
        <v>0</v>
      </c>
      <c r="CH653" s="82">
        <v>0</v>
      </c>
      <c r="CI653" s="82">
        <v>40175.583476223277</v>
      </c>
      <c r="CJ653" s="82" t="s">
        <v>96</v>
      </c>
      <c r="CN653" s="82">
        <v>7678.0857097416683</v>
      </c>
      <c r="CO653" s="82">
        <v>62851.28760927674</v>
      </c>
      <c r="CP653" s="82">
        <v>905588.82900000003</v>
      </c>
      <c r="CQ653" s="82">
        <v>7678.0857097416683</v>
      </c>
      <c r="CR653" s="89">
        <v>7678.0857097416683</v>
      </c>
      <c r="CS653" s="82">
        <v>1183.9031840351663</v>
      </c>
      <c r="CT653" s="82">
        <v>9691.1967818911307</v>
      </c>
      <c r="CU653" s="82">
        <v>139635</v>
      </c>
      <c r="CV653" s="82">
        <v>1183.9031840351663</v>
      </c>
      <c r="CW653" s="82">
        <v>1183.9031840351663</v>
      </c>
    </row>
    <row r="654" spans="1:101">
      <c r="A654" s="86" t="s">
        <v>1404</v>
      </c>
      <c r="B654" s="87" t="s">
        <v>1488</v>
      </c>
      <c r="C654" s="75" t="s">
        <v>2273</v>
      </c>
      <c r="D654" s="74" t="s">
        <v>2607</v>
      </c>
      <c r="E654" s="74" t="s">
        <v>1404</v>
      </c>
      <c r="F654" s="74" t="s">
        <v>1488</v>
      </c>
      <c r="G654" s="74" t="s">
        <v>523</v>
      </c>
      <c r="I654" s="74" t="s">
        <v>1488</v>
      </c>
      <c r="J654" s="74" t="s">
        <v>523</v>
      </c>
      <c r="K654" s="74" t="s">
        <v>128</v>
      </c>
      <c r="L654" s="74" t="s">
        <v>89</v>
      </c>
      <c r="M654" s="74" t="s">
        <v>1406</v>
      </c>
      <c r="N654" s="74" t="s">
        <v>523</v>
      </c>
      <c r="O654" s="76">
        <v>48059</v>
      </c>
      <c r="P654" s="76">
        <v>44469</v>
      </c>
      <c r="Q654" s="77">
        <v>10</v>
      </c>
      <c r="R654" s="74" t="s">
        <v>262</v>
      </c>
      <c r="S654" s="77">
        <v>117012.88</v>
      </c>
      <c r="T654" s="77">
        <v>117012.88</v>
      </c>
      <c r="U654" s="77">
        <v>0</v>
      </c>
      <c r="V654" s="78">
        <v>0</v>
      </c>
      <c r="W654" s="79">
        <v>6.4854000000000003</v>
      </c>
      <c r="X654" s="77">
        <v>758875.33195200004</v>
      </c>
      <c r="Y654" s="88">
        <v>758875.33195200004</v>
      </c>
      <c r="Z654" s="77">
        <v>0</v>
      </c>
      <c r="AA654" s="74">
        <v>0</v>
      </c>
      <c r="AB654" s="74">
        <v>0</v>
      </c>
      <c r="AD654" s="74">
        <v>4</v>
      </c>
      <c r="AE654" s="74">
        <v>4</v>
      </c>
      <c r="AF654" s="74">
        <v>0</v>
      </c>
      <c r="AG654" s="74">
        <v>0</v>
      </c>
      <c r="AI654" s="74">
        <v>4</v>
      </c>
      <c r="AJ654" s="74">
        <v>4</v>
      </c>
      <c r="AL654" s="74">
        <v>4</v>
      </c>
      <c r="AM654" s="74" t="s">
        <v>95</v>
      </c>
      <c r="AN654" s="74">
        <v>0</v>
      </c>
      <c r="AO654" s="74" t="s">
        <v>95</v>
      </c>
      <c r="AP654" s="74" t="s">
        <v>95</v>
      </c>
      <c r="AQ654" s="74">
        <v>1</v>
      </c>
      <c r="AS654" s="74">
        <v>1</v>
      </c>
      <c r="AT654" s="74" t="s">
        <v>92</v>
      </c>
      <c r="AU654" s="74" t="s">
        <v>95</v>
      </c>
      <c r="AV654" s="74" t="s">
        <v>94</v>
      </c>
      <c r="AW654" s="77">
        <v>117012.88</v>
      </c>
      <c r="AX654" s="77">
        <v>0</v>
      </c>
      <c r="AY654" s="79">
        <v>1</v>
      </c>
      <c r="AZ654" s="77">
        <v>758875.33195200004</v>
      </c>
      <c r="BA654" s="77">
        <v>0</v>
      </c>
      <c r="BB654" s="74" t="s">
        <v>116</v>
      </c>
      <c r="BC654" s="75" t="s">
        <v>2273</v>
      </c>
      <c r="BD654" s="82">
        <v>5790.7503821058126</v>
      </c>
      <c r="BE654" s="82">
        <v>0</v>
      </c>
      <c r="BF654" s="82">
        <v>0</v>
      </c>
      <c r="BG654" s="82">
        <v>5790.7503821058126</v>
      </c>
      <c r="BH654" s="82">
        <v>43282.510959257932</v>
      </c>
      <c r="BI654" s="82">
        <v>0</v>
      </c>
      <c r="BJ654" s="82">
        <v>0</v>
      </c>
      <c r="BK654" s="82">
        <v>43282.510959257932</v>
      </c>
      <c r="BL654" s="82">
        <v>682987.79875680001</v>
      </c>
      <c r="BM654" s="82">
        <v>0</v>
      </c>
      <c r="BN654" s="82">
        <v>0</v>
      </c>
      <c r="BO654" s="82">
        <v>682987.79875680001</v>
      </c>
      <c r="BP654" s="82">
        <v>5790.7503821058126</v>
      </c>
      <c r="BQ654" s="82">
        <v>0</v>
      </c>
      <c r="BR654" s="82">
        <v>0</v>
      </c>
      <c r="BS654" s="89">
        <v>5790.7503821058126</v>
      </c>
      <c r="BT654" s="82">
        <v>30300.101374368664</v>
      </c>
      <c r="BU654" s="82">
        <v>0</v>
      </c>
      <c r="BV654" s="82">
        <v>0</v>
      </c>
      <c r="BW654" s="82">
        <v>30300.101374368664</v>
      </c>
      <c r="BX654" s="82">
        <v>226475.73859431714</v>
      </c>
      <c r="BY654" s="82">
        <v>0</v>
      </c>
      <c r="BZ654" s="82">
        <v>0</v>
      </c>
      <c r="CA654" s="82">
        <v>226475.73859431714</v>
      </c>
      <c r="CB654" s="82">
        <v>3573733.6569949561</v>
      </c>
      <c r="CC654" s="82">
        <v>0</v>
      </c>
      <c r="CD654" s="82">
        <v>0</v>
      </c>
      <c r="CE654" s="82">
        <v>3573733.6569949561</v>
      </c>
      <c r="CF654" s="82">
        <v>30300.101374368664</v>
      </c>
      <c r="CG654" s="82">
        <v>0</v>
      </c>
      <c r="CH654" s="82">
        <v>0</v>
      </c>
      <c r="CI654" s="82">
        <v>30300.101374368664</v>
      </c>
      <c r="CJ654" s="82" t="s">
        <v>96</v>
      </c>
      <c r="CN654" s="82">
        <v>5790.7503821058126</v>
      </c>
      <c r="CO654" s="82">
        <v>43282.510959257932</v>
      </c>
      <c r="CP654" s="82">
        <v>682987.79875680001</v>
      </c>
      <c r="CQ654" s="82">
        <v>5790.7503821058126</v>
      </c>
      <c r="CR654" s="89">
        <v>5790.7503821058126</v>
      </c>
      <c r="CS654" s="82">
        <v>892.89024302368591</v>
      </c>
      <c r="CT654" s="82">
        <v>6673.8383074687654</v>
      </c>
      <c r="CU654" s="82">
        <v>105311.592</v>
      </c>
      <c r="CV654" s="82">
        <v>892.89024302368591</v>
      </c>
      <c r="CW654" s="82">
        <v>892.89024302368591</v>
      </c>
    </row>
    <row r="655" spans="1:101">
      <c r="A655" s="86" t="s">
        <v>1404</v>
      </c>
      <c r="B655" s="87" t="s">
        <v>1489</v>
      </c>
      <c r="C655" s="75" t="s">
        <v>2274</v>
      </c>
      <c r="D655" s="74" t="s">
        <v>2607</v>
      </c>
      <c r="E655" s="74" t="s">
        <v>1404</v>
      </c>
      <c r="F655" s="74" t="s">
        <v>1489</v>
      </c>
      <c r="G655" s="74" t="s">
        <v>523</v>
      </c>
      <c r="I655" s="74" t="s">
        <v>1489</v>
      </c>
      <c r="J655" s="74" t="s">
        <v>523</v>
      </c>
      <c r="K655" s="74" t="s">
        <v>128</v>
      </c>
      <c r="L655" s="74" t="s">
        <v>89</v>
      </c>
      <c r="M655" s="74" t="s">
        <v>1406</v>
      </c>
      <c r="N655" s="74" t="s">
        <v>523</v>
      </c>
      <c r="O655" s="76">
        <v>48212</v>
      </c>
      <c r="P655" s="76">
        <v>44469</v>
      </c>
      <c r="Q655" s="77">
        <v>11</v>
      </c>
      <c r="R655" s="74" t="s">
        <v>262</v>
      </c>
      <c r="S655" s="77">
        <v>15163.6</v>
      </c>
      <c r="T655" s="77">
        <v>15163.6</v>
      </c>
      <c r="U655" s="77">
        <v>0</v>
      </c>
      <c r="V655" s="78">
        <v>0</v>
      </c>
      <c r="W655" s="79">
        <v>6.4854000000000003</v>
      </c>
      <c r="X655" s="77">
        <v>98342.011440000002</v>
      </c>
      <c r="Y655" s="88">
        <v>98342.011440000002</v>
      </c>
      <c r="Z655" s="77">
        <v>0</v>
      </c>
      <c r="AA655" s="74">
        <v>0</v>
      </c>
      <c r="AB655" s="74">
        <v>0</v>
      </c>
      <c r="AD655" s="74">
        <v>4</v>
      </c>
      <c r="AE655" s="74">
        <v>4</v>
      </c>
      <c r="AF655" s="74">
        <v>0</v>
      </c>
      <c r="AG655" s="74">
        <v>0</v>
      </c>
      <c r="AI655" s="74">
        <v>4</v>
      </c>
      <c r="AJ655" s="74">
        <v>4</v>
      </c>
      <c r="AL655" s="74">
        <v>4</v>
      </c>
      <c r="AM655" s="74" t="s">
        <v>95</v>
      </c>
      <c r="AN655" s="74">
        <v>0</v>
      </c>
      <c r="AO655" s="74" t="s">
        <v>95</v>
      </c>
      <c r="AP655" s="74" t="s">
        <v>95</v>
      </c>
      <c r="AQ655" s="74">
        <v>1</v>
      </c>
      <c r="AS655" s="74">
        <v>1</v>
      </c>
      <c r="AT655" s="74" t="s">
        <v>92</v>
      </c>
      <c r="AU655" s="74" t="s">
        <v>95</v>
      </c>
      <c r="AV655" s="74" t="s">
        <v>94</v>
      </c>
      <c r="AW655" s="77">
        <v>15163.6</v>
      </c>
      <c r="AX655" s="77">
        <v>0</v>
      </c>
      <c r="AY655" s="79">
        <v>1</v>
      </c>
      <c r="AZ655" s="77">
        <v>98342.011440000002</v>
      </c>
      <c r="BA655" s="77">
        <v>0</v>
      </c>
      <c r="BB655" s="74" t="s">
        <v>116</v>
      </c>
      <c r="BC655" s="75" t="s">
        <v>2274</v>
      </c>
      <c r="BD655" s="82">
        <v>750.4184367917419</v>
      </c>
      <c r="BE655" s="82">
        <v>0</v>
      </c>
      <c r="BF655" s="82">
        <v>0</v>
      </c>
      <c r="BG655" s="82">
        <v>750.4184367917419</v>
      </c>
      <c r="BH655" s="82">
        <v>6142.7765697198083</v>
      </c>
      <c r="BI655" s="82">
        <v>0</v>
      </c>
      <c r="BJ655" s="82">
        <v>0</v>
      </c>
      <c r="BK655" s="82">
        <v>6142.7765697198083</v>
      </c>
      <c r="BL655" s="82">
        <v>88507.810295999996</v>
      </c>
      <c r="BM655" s="82">
        <v>0</v>
      </c>
      <c r="BN655" s="82">
        <v>0</v>
      </c>
      <c r="BO655" s="82">
        <v>88507.810295999996</v>
      </c>
      <c r="BP655" s="82">
        <v>750.4184367917419</v>
      </c>
      <c r="BQ655" s="82">
        <v>0</v>
      </c>
      <c r="BR655" s="82">
        <v>0</v>
      </c>
      <c r="BS655" s="89">
        <v>750.4184367917419</v>
      </c>
      <c r="BT655" s="82">
        <v>3926.5644705127893</v>
      </c>
      <c r="BU655" s="82">
        <v>0</v>
      </c>
      <c r="BV655" s="82">
        <v>0</v>
      </c>
      <c r="BW655" s="82">
        <v>3926.5644705127893</v>
      </c>
      <c r="BX655" s="82">
        <v>32142.078401058898</v>
      </c>
      <c r="BY655" s="82">
        <v>0</v>
      </c>
      <c r="BZ655" s="82">
        <v>0</v>
      </c>
      <c r="CA655" s="82">
        <v>32142.078401058898</v>
      </c>
      <c r="CB655" s="82">
        <v>463117.11737381999</v>
      </c>
      <c r="CC655" s="82">
        <v>0</v>
      </c>
      <c r="CD655" s="82">
        <v>0</v>
      </c>
      <c r="CE655" s="82">
        <v>463117.11737381999</v>
      </c>
      <c r="CF655" s="82">
        <v>3926.5644705127893</v>
      </c>
      <c r="CG655" s="82">
        <v>0</v>
      </c>
      <c r="CH655" s="82">
        <v>0</v>
      </c>
      <c r="CI655" s="82">
        <v>3926.5644705127893</v>
      </c>
      <c r="CJ655" s="82" t="s">
        <v>96</v>
      </c>
      <c r="CN655" s="82">
        <v>750.4184367917419</v>
      </c>
      <c r="CO655" s="82">
        <v>6142.7765697198083</v>
      </c>
      <c r="CP655" s="82">
        <v>88507.810295999996</v>
      </c>
      <c r="CQ655" s="82">
        <v>750.4184367917419</v>
      </c>
      <c r="CR655" s="89">
        <v>750.4184367917419</v>
      </c>
      <c r="CS655" s="82">
        <v>115.70889024450949</v>
      </c>
      <c r="CT655" s="82">
        <v>947.17003881330493</v>
      </c>
      <c r="CU655" s="82">
        <v>13647.239999999998</v>
      </c>
      <c r="CV655" s="82">
        <v>115.70889024450949</v>
      </c>
      <c r="CW655" s="82">
        <v>115.70889024450949</v>
      </c>
    </row>
    <row r="656" spans="1:101">
      <c r="A656" s="86" t="s">
        <v>1404</v>
      </c>
      <c r="B656" s="87" t="s">
        <v>1490</v>
      </c>
      <c r="C656" s="75" t="s">
        <v>2275</v>
      </c>
      <c r="D656" s="74" t="s">
        <v>2607</v>
      </c>
      <c r="E656" s="74" t="s">
        <v>1404</v>
      </c>
      <c r="F656" s="74" t="s">
        <v>1490</v>
      </c>
      <c r="G656" s="74" t="s">
        <v>523</v>
      </c>
      <c r="I656" s="74" t="s">
        <v>1490</v>
      </c>
      <c r="J656" s="74" t="s">
        <v>523</v>
      </c>
      <c r="K656" s="74" t="s">
        <v>128</v>
      </c>
      <c r="L656" s="74" t="s">
        <v>89</v>
      </c>
      <c r="M656" s="74" t="s">
        <v>1406</v>
      </c>
      <c r="N656" s="74" t="s">
        <v>523</v>
      </c>
      <c r="O656" s="76">
        <v>48275</v>
      </c>
      <c r="P656" s="76">
        <v>44469</v>
      </c>
      <c r="Q656" s="77">
        <v>11</v>
      </c>
      <c r="R656" s="74" t="s">
        <v>262</v>
      </c>
      <c r="S656" s="77">
        <v>67511.990000000005</v>
      </c>
      <c r="T656" s="77">
        <v>67511.990000000005</v>
      </c>
      <c r="U656" s="77">
        <v>0</v>
      </c>
      <c r="V656" s="78">
        <v>0</v>
      </c>
      <c r="W656" s="79">
        <v>6.4854000000000003</v>
      </c>
      <c r="X656" s="77">
        <v>437842.25994600006</v>
      </c>
      <c r="Y656" s="88">
        <v>437842.25994600006</v>
      </c>
      <c r="Z656" s="77">
        <v>0</v>
      </c>
      <c r="AA656" s="74">
        <v>0</v>
      </c>
      <c r="AB656" s="74">
        <v>0</v>
      </c>
      <c r="AD656" s="74">
        <v>4</v>
      </c>
      <c r="AE656" s="74">
        <v>4</v>
      </c>
      <c r="AF656" s="74">
        <v>0</v>
      </c>
      <c r="AG656" s="74">
        <v>0</v>
      </c>
      <c r="AI656" s="74">
        <v>4</v>
      </c>
      <c r="AJ656" s="74">
        <v>4</v>
      </c>
      <c r="AL656" s="74">
        <v>4</v>
      </c>
      <c r="AM656" s="74" t="s">
        <v>95</v>
      </c>
      <c r="AN656" s="74">
        <v>0</v>
      </c>
      <c r="AO656" s="74" t="s">
        <v>95</v>
      </c>
      <c r="AP656" s="74" t="s">
        <v>95</v>
      </c>
      <c r="AQ656" s="74">
        <v>1</v>
      </c>
      <c r="AS656" s="74">
        <v>1</v>
      </c>
      <c r="AT656" s="74" t="s">
        <v>92</v>
      </c>
      <c r="AU656" s="74" t="s">
        <v>95</v>
      </c>
      <c r="AV656" s="74" t="s">
        <v>94</v>
      </c>
      <c r="AW656" s="77">
        <v>67511.990000000005</v>
      </c>
      <c r="AX656" s="77">
        <v>0</v>
      </c>
      <c r="AY656" s="79">
        <v>1</v>
      </c>
      <c r="AZ656" s="77">
        <v>437842.25994600006</v>
      </c>
      <c r="BA656" s="77">
        <v>0</v>
      </c>
      <c r="BB656" s="74" t="s">
        <v>116</v>
      </c>
      <c r="BC656" s="75" t="s">
        <v>2275</v>
      </c>
      <c r="BD656" s="82">
        <v>3341.0431560117459</v>
      </c>
      <c r="BE656" s="82">
        <v>0</v>
      </c>
      <c r="BF656" s="82">
        <v>0</v>
      </c>
      <c r="BG656" s="82">
        <v>3341.0431560117459</v>
      </c>
      <c r="BH656" s="82">
        <v>27349.116987203455</v>
      </c>
      <c r="BI656" s="82">
        <v>0</v>
      </c>
      <c r="BJ656" s="82">
        <v>0</v>
      </c>
      <c r="BK656" s="82">
        <v>27349.116987203455</v>
      </c>
      <c r="BL656" s="82">
        <v>394058.03395139996</v>
      </c>
      <c r="BM656" s="82">
        <v>0</v>
      </c>
      <c r="BN656" s="82">
        <v>0</v>
      </c>
      <c r="BO656" s="82">
        <v>394058.03395139996</v>
      </c>
      <c r="BP656" s="82">
        <v>3341.0431560117459</v>
      </c>
      <c r="BQ656" s="82">
        <v>0</v>
      </c>
      <c r="BR656" s="82">
        <v>0</v>
      </c>
      <c r="BS656" s="89">
        <v>3341.0431560117459</v>
      </c>
      <c r="BT656" s="82">
        <v>17482.008313831459</v>
      </c>
      <c r="BU656" s="82">
        <v>0</v>
      </c>
      <c r="BV656" s="82">
        <v>0</v>
      </c>
      <c r="BW656" s="82">
        <v>17482.008313831459</v>
      </c>
      <c r="BX656" s="82">
        <v>143104.25463554208</v>
      </c>
      <c r="BY656" s="82">
        <v>0</v>
      </c>
      <c r="BZ656" s="82">
        <v>0</v>
      </c>
      <c r="CA656" s="82">
        <v>143104.25463554208</v>
      </c>
      <c r="CB656" s="82">
        <v>2061908.6626507002</v>
      </c>
      <c r="CC656" s="82">
        <v>0</v>
      </c>
      <c r="CD656" s="82">
        <v>0</v>
      </c>
      <c r="CE656" s="82">
        <v>2061908.6626507002</v>
      </c>
      <c r="CF656" s="82">
        <v>17482.008313831459</v>
      </c>
      <c r="CG656" s="82">
        <v>0</v>
      </c>
      <c r="CH656" s="82">
        <v>0</v>
      </c>
      <c r="CI656" s="82">
        <v>17482.008313831459</v>
      </c>
      <c r="CJ656" s="82" t="s">
        <v>96</v>
      </c>
      <c r="CN656" s="82">
        <v>3341.0431560117459</v>
      </c>
      <c r="CO656" s="82">
        <v>27349.116987203455</v>
      </c>
      <c r="CP656" s="82">
        <v>394058.03395139996</v>
      </c>
      <c r="CQ656" s="82">
        <v>3341.0431560117459</v>
      </c>
      <c r="CR656" s="89">
        <v>3341.0431560117459</v>
      </c>
      <c r="CS656" s="82">
        <v>515.16377648437197</v>
      </c>
      <c r="CT656" s="82">
        <v>4217.0285544767403</v>
      </c>
      <c r="CU656" s="82">
        <v>60760.79099999999</v>
      </c>
      <c r="CV656" s="82">
        <v>515.16377648437197</v>
      </c>
      <c r="CW656" s="82">
        <v>515.16377648437197</v>
      </c>
    </row>
    <row r="657" spans="1:101">
      <c r="A657" s="86" t="s">
        <v>1404</v>
      </c>
      <c r="B657" s="87" t="s">
        <v>1491</v>
      </c>
      <c r="C657" s="75" t="s">
        <v>2276</v>
      </c>
      <c r="D657" s="74" t="s">
        <v>2607</v>
      </c>
      <c r="E657" s="74" t="s">
        <v>1404</v>
      </c>
      <c r="F657" s="74" t="s">
        <v>1491</v>
      </c>
      <c r="G657" s="74" t="s">
        <v>523</v>
      </c>
      <c r="I657" s="74" t="s">
        <v>1491</v>
      </c>
      <c r="J657" s="74" t="s">
        <v>523</v>
      </c>
      <c r="K657" s="74" t="s">
        <v>128</v>
      </c>
      <c r="L657" s="74" t="s">
        <v>89</v>
      </c>
      <c r="M657" s="74" t="s">
        <v>1406</v>
      </c>
      <c r="N657" s="74" t="s">
        <v>523</v>
      </c>
      <c r="O657" s="76">
        <v>48363</v>
      </c>
      <c r="P657" s="76">
        <v>44469</v>
      </c>
      <c r="Q657" s="77">
        <v>11</v>
      </c>
      <c r="R657" s="74" t="s">
        <v>262</v>
      </c>
      <c r="S657" s="77">
        <v>21604.18</v>
      </c>
      <c r="T657" s="77">
        <v>21604.18</v>
      </c>
      <c r="U657" s="77">
        <v>0</v>
      </c>
      <c r="V657" s="78">
        <v>0</v>
      </c>
      <c r="W657" s="79">
        <v>6.4854000000000003</v>
      </c>
      <c r="X657" s="77">
        <v>140111.748972</v>
      </c>
      <c r="Y657" s="88">
        <v>140111.748972</v>
      </c>
      <c r="Z657" s="77">
        <v>0</v>
      </c>
      <c r="AA657" s="74">
        <v>0</v>
      </c>
      <c r="AB657" s="74">
        <v>0</v>
      </c>
      <c r="AD657" s="74">
        <v>4</v>
      </c>
      <c r="AE657" s="74">
        <v>4</v>
      </c>
      <c r="AF657" s="74">
        <v>0</v>
      </c>
      <c r="AG657" s="74">
        <v>0</v>
      </c>
      <c r="AI657" s="74">
        <v>4</v>
      </c>
      <c r="AJ657" s="74">
        <v>4</v>
      </c>
      <c r="AL657" s="74">
        <v>4</v>
      </c>
      <c r="AM657" s="74" t="s">
        <v>95</v>
      </c>
      <c r="AN657" s="74">
        <v>0</v>
      </c>
      <c r="AO657" s="74" t="s">
        <v>95</v>
      </c>
      <c r="AP657" s="74" t="s">
        <v>95</v>
      </c>
      <c r="AQ657" s="74">
        <v>1</v>
      </c>
      <c r="AS657" s="74">
        <v>1</v>
      </c>
      <c r="AT657" s="74" t="s">
        <v>92</v>
      </c>
      <c r="AU657" s="74" t="s">
        <v>95</v>
      </c>
      <c r="AV657" s="74" t="s">
        <v>94</v>
      </c>
      <c r="AW657" s="77">
        <v>21604.18</v>
      </c>
      <c r="AX657" s="77">
        <v>0</v>
      </c>
      <c r="AY657" s="79">
        <v>1</v>
      </c>
      <c r="AZ657" s="77">
        <v>140111.748972</v>
      </c>
      <c r="BA657" s="77">
        <v>0</v>
      </c>
      <c r="BB657" s="74" t="s">
        <v>116</v>
      </c>
      <c r="BC657" s="75" t="s">
        <v>2276</v>
      </c>
      <c r="BD657" s="82">
        <v>1069.1507942551511</v>
      </c>
      <c r="BE657" s="82">
        <v>0</v>
      </c>
      <c r="BF657" s="82">
        <v>0</v>
      </c>
      <c r="BG657" s="82">
        <v>1069.1507942551511</v>
      </c>
      <c r="BH657" s="82">
        <v>8751.8564662751178</v>
      </c>
      <c r="BI657" s="82">
        <v>0</v>
      </c>
      <c r="BJ657" s="82">
        <v>0</v>
      </c>
      <c r="BK657" s="82">
        <v>8751.8564662751178</v>
      </c>
      <c r="BL657" s="82">
        <v>126100.57407480001</v>
      </c>
      <c r="BM657" s="82">
        <v>0</v>
      </c>
      <c r="BN657" s="82">
        <v>0</v>
      </c>
      <c r="BO657" s="82">
        <v>126100.57407480001</v>
      </c>
      <c r="BP657" s="82">
        <v>1069.1507942551511</v>
      </c>
      <c r="BQ657" s="82">
        <v>0</v>
      </c>
      <c r="BR657" s="82">
        <v>0</v>
      </c>
      <c r="BS657" s="89">
        <v>1069.1507942551511</v>
      </c>
      <c r="BT657" s="82">
        <v>5594.3315309400787</v>
      </c>
      <c r="BU657" s="82">
        <v>0</v>
      </c>
      <c r="BV657" s="82">
        <v>0</v>
      </c>
      <c r="BW657" s="82">
        <v>5594.3315309400787</v>
      </c>
      <c r="BX657" s="82">
        <v>45794.088959784553</v>
      </c>
      <c r="BY657" s="82">
        <v>0</v>
      </c>
      <c r="BZ657" s="82">
        <v>0</v>
      </c>
      <c r="CA657" s="82">
        <v>45794.088959784553</v>
      </c>
      <c r="CB657" s="82">
        <v>659821.25384639099</v>
      </c>
      <c r="CC657" s="82">
        <v>0</v>
      </c>
      <c r="CD657" s="82">
        <v>0</v>
      </c>
      <c r="CE657" s="82">
        <v>659821.25384639099</v>
      </c>
      <c r="CF657" s="82">
        <v>5594.3315309400787</v>
      </c>
      <c r="CG657" s="82">
        <v>0</v>
      </c>
      <c r="CH657" s="82">
        <v>0</v>
      </c>
      <c r="CI657" s="82">
        <v>5594.3315309400787</v>
      </c>
      <c r="CJ657" s="82" t="s">
        <v>96</v>
      </c>
      <c r="CN657" s="82">
        <v>1069.1507942551511</v>
      </c>
      <c r="CO657" s="82">
        <v>8751.8564662751178</v>
      </c>
      <c r="CP657" s="82">
        <v>126100.57407480001</v>
      </c>
      <c r="CQ657" s="82">
        <v>1069.1507942551511</v>
      </c>
      <c r="CR657" s="89">
        <v>1069.1507942551511</v>
      </c>
      <c r="CS657" s="82">
        <v>164.85502733141379</v>
      </c>
      <c r="CT657" s="82">
        <v>1349.4705748720382</v>
      </c>
      <c r="CU657" s="82">
        <v>19443.762000000002</v>
      </c>
      <c r="CV657" s="82">
        <v>164.85502733141379</v>
      </c>
      <c r="CW657" s="82">
        <v>164.85502733141379</v>
      </c>
    </row>
    <row r="658" spans="1:101">
      <c r="A658" s="86" t="s">
        <v>1404</v>
      </c>
      <c r="B658" s="87" t="s">
        <v>2673</v>
      </c>
      <c r="C658" s="75" t="s">
        <v>3018</v>
      </c>
      <c r="D658" s="74" t="s">
        <v>2607</v>
      </c>
      <c r="E658" s="74" t="s">
        <v>1404</v>
      </c>
      <c r="F658" s="74" t="s">
        <v>2673</v>
      </c>
      <c r="G658" s="74" t="s">
        <v>523</v>
      </c>
      <c r="I658" s="74" t="s">
        <v>2673</v>
      </c>
      <c r="J658" s="74" t="s">
        <v>523</v>
      </c>
      <c r="K658" s="74" t="s">
        <v>128</v>
      </c>
      <c r="L658" s="74" t="s">
        <v>89</v>
      </c>
      <c r="M658" s="74" t="s">
        <v>1406</v>
      </c>
      <c r="N658" s="74" t="s">
        <v>523</v>
      </c>
      <c r="O658" s="76">
        <v>47998</v>
      </c>
      <c r="P658" s="76">
        <v>44469</v>
      </c>
      <c r="Q658" s="77">
        <v>10</v>
      </c>
      <c r="R658" s="74" t="s">
        <v>262</v>
      </c>
      <c r="S658" s="77">
        <v>115500</v>
      </c>
      <c r="T658" s="77">
        <v>115500</v>
      </c>
      <c r="U658" s="77">
        <v>0</v>
      </c>
      <c r="V658" s="78">
        <v>0</v>
      </c>
      <c r="W658" s="79">
        <v>6.4854000000000003</v>
      </c>
      <c r="X658" s="77">
        <v>749063.70000000007</v>
      </c>
      <c r="Y658" s="88">
        <v>749063.70000000007</v>
      </c>
      <c r="Z658" s="77">
        <v>0</v>
      </c>
      <c r="AA658" s="74">
        <v>0</v>
      </c>
      <c r="AB658" s="74">
        <v>0</v>
      </c>
      <c r="AD658" s="74">
        <v>4</v>
      </c>
      <c r="AE658" s="74">
        <v>4</v>
      </c>
      <c r="AF658" s="74">
        <v>0</v>
      </c>
      <c r="AG658" s="74">
        <v>0</v>
      </c>
      <c r="AI658" s="74">
        <v>4</v>
      </c>
      <c r="AJ658" s="74">
        <v>4</v>
      </c>
      <c r="AL658" s="74">
        <v>4</v>
      </c>
      <c r="AM658" s="74" t="s">
        <v>95</v>
      </c>
      <c r="AN658" s="74">
        <v>0</v>
      </c>
      <c r="AO658" s="74" t="s">
        <v>95</v>
      </c>
      <c r="AP658" s="74" t="s">
        <v>95</v>
      </c>
      <c r="AQ658" s="74">
        <v>1</v>
      </c>
      <c r="AS658" s="74">
        <v>1</v>
      </c>
      <c r="AT658" s="74" t="s">
        <v>92</v>
      </c>
      <c r="AU658" s="74" t="s">
        <v>95</v>
      </c>
      <c r="AV658" s="74" t="s">
        <v>94</v>
      </c>
      <c r="AW658" s="77">
        <v>115500</v>
      </c>
      <c r="AX658" s="77">
        <v>0</v>
      </c>
      <c r="AY658" s="79">
        <v>1</v>
      </c>
      <c r="AZ658" s="77">
        <v>749063.70000000007</v>
      </c>
      <c r="BA658" s="77">
        <v>0</v>
      </c>
      <c r="BB658" s="74" t="s">
        <v>116</v>
      </c>
      <c r="BC658" s="75" t="s">
        <v>3018</v>
      </c>
      <c r="BD658" s="82">
        <v>5715.8807571715288</v>
      </c>
      <c r="BE658" s="82">
        <v>0</v>
      </c>
      <c r="BF658" s="82">
        <v>0</v>
      </c>
      <c r="BG658" s="82">
        <v>5715.8807571715288</v>
      </c>
      <c r="BH658" s="82">
        <v>42722.903801652355</v>
      </c>
      <c r="BI658" s="82">
        <v>0</v>
      </c>
      <c r="BJ658" s="82">
        <v>0</v>
      </c>
      <c r="BK658" s="82">
        <v>42722.903801652355</v>
      </c>
      <c r="BL658" s="82">
        <v>674157.33000000007</v>
      </c>
      <c r="BM658" s="82">
        <v>0</v>
      </c>
      <c r="BN658" s="82">
        <v>0</v>
      </c>
      <c r="BO658" s="82">
        <v>674157.33000000007</v>
      </c>
      <c r="BP658" s="82">
        <v>5715.8807571715288</v>
      </c>
      <c r="BQ658" s="82">
        <v>0</v>
      </c>
      <c r="BR658" s="82">
        <v>0</v>
      </c>
      <c r="BS658" s="89">
        <v>5715.8807571715288</v>
      </c>
      <c r="BT658" s="82">
        <v>29908.346061900025</v>
      </c>
      <c r="BU658" s="82">
        <v>0</v>
      </c>
      <c r="BV658" s="82">
        <v>0</v>
      </c>
      <c r="BW658" s="82">
        <v>29908.346061900025</v>
      </c>
      <c r="BX658" s="82">
        <v>223547.59414214594</v>
      </c>
      <c r="BY658" s="82">
        <v>0</v>
      </c>
      <c r="BZ658" s="82">
        <v>0</v>
      </c>
      <c r="CA658" s="82">
        <v>223547.59414214594</v>
      </c>
      <c r="CB658" s="82">
        <v>3527528.2292250004</v>
      </c>
      <c r="CC658" s="82">
        <v>0</v>
      </c>
      <c r="CD658" s="82">
        <v>0</v>
      </c>
      <c r="CE658" s="82">
        <v>3527528.2292250004</v>
      </c>
      <c r="CF658" s="82">
        <v>29908.346061900025</v>
      </c>
      <c r="CG658" s="82">
        <v>0</v>
      </c>
      <c r="CH658" s="82">
        <v>0</v>
      </c>
      <c r="CI658" s="82">
        <v>29908.346061900025</v>
      </c>
      <c r="CJ658" s="82" t="s">
        <v>96</v>
      </c>
      <c r="CN658" s="82">
        <v>5715.8807571715288</v>
      </c>
      <c r="CO658" s="82">
        <v>42722.903801652355</v>
      </c>
      <c r="CP658" s="82">
        <v>674157.33000000007</v>
      </c>
      <c r="CQ658" s="82">
        <v>5715.8807571715288</v>
      </c>
      <c r="CR658" s="89">
        <v>5715.8807571715288</v>
      </c>
      <c r="CS658" s="82">
        <v>881.34590883700753</v>
      </c>
      <c r="CT658" s="82">
        <v>6587.5510842280128</v>
      </c>
      <c r="CU658" s="82">
        <v>103950</v>
      </c>
      <c r="CV658" s="82">
        <v>881.34590883700753</v>
      </c>
      <c r="CW658" s="82">
        <v>881.34590883700753</v>
      </c>
    </row>
    <row r="659" spans="1:101">
      <c r="A659" s="86" t="s">
        <v>1404</v>
      </c>
      <c r="B659" s="87" t="s">
        <v>1492</v>
      </c>
      <c r="C659" s="75" t="s">
        <v>2277</v>
      </c>
      <c r="D659" s="74" t="s">
        <v>2607</v>
      </c>
      <c r="E659" s="74" t="s">
        <v>1404</v>
      </c>
      <c r="F659" s="74" t="s">
        <v>1492</v>
      </c>
      <c r="G659" s="74" t="s">
        <v>523</v>
      </c>
      <c r="I659" s="74" t="s">
        <v>1492</v>
      </c>
      <c r="J659" s="74" t="s">
        <v>523</v>
      </c>
      <c r="K659" s="74" t="s">
        <v>128</v>
      </c>
      <c r="L659" s="74" t="s">
        <v>89</v>
      </c>
      <c r="M659" s="74" t="s">
        <v>1406</v>
      </c>
      <c r="N659" s="74" t="s">
        <v>523</v>
      </c>
      <c r="O659" s="76">
        <v>48303</v>
      </c>
      <c r="P659" s="76">
        <v>44469</v>
      </c>
      <c r="Q659" s="77">
        <v>11</v>
      </c>
      <c r="R659" s="74" t="s">
        <v>262</v>
      </c>
      <c r="S659" s="77">
        <v>16534.8</v>
      </c>
      <c r="T659" s="77">
        <v>16534.8</v>
      </c>
      <c r="U659" s="77">
        <v>0</v>
      </c>
      <c r="V659" s="78">
        <v>0</v>
      </c>
      <c r="W659" s="79">
        <v>6.4854000000000003</v>
      </c>
      <c r="X659" s="77">
        <v>107234.79192</v>
      </c>
      <c r="Y659" s="88">
        <v>107234.79192</v>
      </c>
      <c r="Z659" s="77">
        <v>0</v>
      </c>
      <c r="AA659" s="74">
        <v>0</v>
      </c>
      <c r="AB659" s="74">
        <v>0</v>
      </c>
      <c r="AD659" s="74">
        <v>4</v>
      </c>
      <c r="AE659" s="74">
        <v>4</v>
      </c>
      <c r="AF659" s="74">
        <v>0</v>
      </c>
      <c r="AG659" s="74">
        <v>0</v>
      </c>
      <c r="AI659" s="74">
        <v>4</v>
      </c>
      <c r="AJ659" s="74">
        <v>4</v>
      </c>
      <c r="AL659" s="74">
        <v>4</v>
      </c>
      <c r="AM659" s="74" t="s">
        <v>95</v>
      </c>
      <c r="AN659" s="74">
        <v>0</v>
      </c>
      <c r="AO659" s="74" t="s">
        <v>95</v>
      </c>
      <c r="AP659" s="74" t="s">
        <v>95</v>
      </c>
      <c r="AQ659" s="74">
        <v>1</v>
      </c>
      <c r="AS659" s="74">
        <v>1</v>
      </c>
      <c r="AT659" s="74" t="s">
        <v>92</v>
      </c>
      <c r="AU659" s="74" t="s">
        <v>95</v>
      </c>
      <c r="AV659" s="74" t="s">
        <v>94</v>
      </c>
      <c r="AW659" s="77">
        <v>16534.8</v>
      </c>
      <c r="AX659" s="77">
        <v>0</v>
      </c>
      <c r="AY659" s="79">
        <v>1</v>
      </c>
      <c r="AZ659" s="77">
        <v>107234.79192</v>
      </c>
      <c r="BA659" s="77">
        <v>0</v>
      </c>
      <c r="BB659" s="74" t="s">
        <v>116</v>
      </c>
      <c r="BC659" s="75" t="s">
        <v>2277</v>
      </c>
      <c r="BD659" s="82">
        <v>818.27658133056093</v>
      </c>
      <c r="BE659" s="82">
        <v>0</v>
      </c>
      <c r="BF659" s="82">
        <v>0</v>
      </c>
      <c r="BG659" s="82">
        <v>818.27658133056093</v>
      </c>
      <c r="BH659" s="82">
        <v>6698.2498895383114</v>
      </c>
      <c r="BI659" s="82">
        <v>0</v>
      </c>
      <c r="BJ659" s="82">
        <v>0</v>
      </c>
      <c r="BK659" s="82">
        <v>6698.2498895383114</v>
      </c>
      <c r="BL659" s="82">
        <v>96511.31272799999</v>
      </c>
      <c r="BM659" s="82">
        <v>0</v>
      </c>
      <c r="BN659" s="82">
        <v>0</v>
      </c>
      <c r="BO659" s="82">
        <v>96511.31272799999</v>
      </c>
      <c r="BP659" s="82">
        <v>818.27658133056093</v>
      </c>
      <c r="BQ659" s="82">
        <v>0</v>
      </c>
      <c r="BR659" s="82">
        <v>0</v>
      </c>
      <c r="BS659" s="89">
        <v>818.27658133056093</v>
      </c>
      <c r="BT659" s="82">
        <v>4281.6322118121598</v>
      </c>
      <c r="BU659" s="82">
        <v>0</v>
      </c>
      <c r="BV659" s="82">
        <v>0</v>
      </c>
      <c r="BW659" s="82">
        <v>4281.6322118121598</v>
      </c>
      <c r="BX659" s="82">
        <v>35048.592547009212</v>
      </c>
      <c r="BY659" s="82">
        <v>0</v>
      </c>
      <c r="BZ659" s="82">
        <v>0</v>
      </c>
      <c r="CA659" s="82">
        <v>35048.592547009212</v>
      </c>
      <c r="CB659" s="82">
        <v>504995.44384925993</v>
      </c>
      <c r="CC659" s="82">
        <v>0</v>
      </c>
      <c r="CD659" s="82">
        <v>0</v>
      </c>
      <c r="CE659" s="82">
        <v>504995.44384925993</v>
      </c>
      <c r="CF659" s="82">
        <v>4281.6322118121598</v>
      </c>
      <c r="CG659" s="82">
        <v>0</v>
      </c>
      <c r="CH659" s="82">
        <v>0</v>
      </c>
      <c r="CI659" s="82">
        <v>4281.6322118121598</v>
      </c>
      <c r="CJ659" s="82" t="s">
        <v>96</v>
      </c>
      <c r="CN659" s="82">
        <v>818.27658133056093</v>
      </c>
      <c r="CO659" s="82">
        <v>6698.2498895383114</v>
      </c>
      <c r="CP659" s="82">
        <v>96511.31272799999</v>
      </c>
      <c r="CQ659" s="82">
        <v>818.27658133056093</v>
      </c>
      <c r="CR659" s="89">
        <v>818.27658133056093</v>
      </c>
      <c r="CS659" s="82">
        <v>126.1721067830143</v>
      </c>
      <c r="CT659" s="82">
        <v>1032.8198552962517</v>
      </c>
      <c r="CU659" s="82">
        <v>14881.319999999998</v>
      </c>
      <c r="CV659" s="82">
        <v>126.1721067830143</v>
      </c>
      <c r="CW659" s="82">
        <v>126.1721067830143</v>
      </c>
    </row>
    <row r="660" spans="1:101">
      <c r="A660" s="86" t="s">
        <v>1404</v>
      </c>
      <c r="B660" s="87" t="s">
        <v>1493</v>
      </c>
      <c r="C660" s="75" t="s">
        <v>2278</v>
      </c>
      <c r="D660" s="74" t="s">
        <v>2607</v>
      </c>
      <c r="E660" s="74" t="s">
        <v>1404</v>
      </c>
      <c r="F660" s="74" t="s">
        <v>1493</v>
      </c>
      <c r="G660" s="74" t="s">
        <v>523</v>
      </c>
      <c r="I660" s="74" t="s">
        <v>1493</v>
      </c>
      <c r="J660" s="74" t="s">
        <v>523</v>
      </c>
      <c r="K660" s="74" t="s">
        <v>128</v>
      </c>
      <c r="L660" s="74" t="s">
        <v>89</v>
      </c>
      <c r="M660" s="74" t="s">
        <v>1406</v>
      </c>
      <c r="N660" s="74" t="s">
        <v>523</v>
      </c>
      <c r="O660" s="76">
        <v>48425</v>
      </c>
      <c r="P660" s="76">
        <v>44469</v>
      </c>
      <c r="Q660" s="77">
        <v>11</v>
      </c>
      <c r="R660" s="74" t="s">
        <v>262</v>
      </c>
      <c r="S660" s="77">
        <v>17601.98</v>
      </c>
      <c r="T660" s="77">
        <v>17601.98</v>
      </c>
      <c r="U660" s="77">
        <v>0</v>
      </c>
      <c r="V660" s="78">
        <v>0</v>
      </c>
      <c r="W660" s="79">
        <v>6.4854000000000003</v>
      </c>
      <c r="X660" s="77">
        <v>114155.881092</v>
      </c>
      <c r="Y660" s="88">
        <v>114155.881092</v>
      </c>
      <c r="Z660" s="77">
        <v>0</v>
      </c>
      <c r="AA660" s="74">
        <v>0</v>
      </c>
      <c r="AB660" s="74">
        <v>0</v>
      </c>
      <c r="AD660" s="74">
        <v>4</v>
      </c>
      <c r="AE660" s="74">
        <v>4</v>
      </c>
      <c r="AF660" s="74">
        <v>0</v>
      </c>
      <c r="AG660" s="74">
        <v>0</v>
      </c>
      <c r="AI660" s="74">
        <v>4</v>
      </c>
      <c r="AJ660" s="74">
        <v>4</v>
      </c>
      <c r="AL660" s="74">
        <v>4</v>
      </c>
      <c r="AM660" s="74" t="s">
        <v>95</v>
      </c>
      <c r="AN660" s="74">
        <v>0</v>
      </c>
      <c r="AO660" s="74" t="s">
        <v>95</v>
      </c>
      <c r="AP660" s="74" t="s">
        <v>95</v>
      </c>
      <c r="AQ660" s="74">
        <v>1</v>
      </c>
      <c r="AS660" s="74">
        <v>1</v>
      </c>
      <c r="AT660" s="74" t="s">
        <v>92</v>
      </c>
      <c r="AU660" s="74" t="s">
        <v>95</v>
      </c>
      <c r="AV660" s="74" t="s">
        <v>94</v>
      </c>
      <c r="AW660" s="77">
        <v>17601.98</v>
      </c>
      <c r="AX660" s="77">
        <v>0</v>
      </c>
      <c r="AY660" s="79">
        <v>1</v>
      </c>
      <c r="AZ660" s="77">
        <v>114155.881092</v>
      </c>
      <c r="BA660" s="77">
        <v>0</v>
      </c>
      <c r="BB660" s="74" t="s">
        <v>116</v>
      </c>
      <c r="BC660" s="75" t="s">
        <v>2278</v>
      </c>
      <c r="BD660" s="82">
        <v>871.08934000102238</v>
      </c>
      <c r="BE660" s="82">
        <v>0</v>
      </c>
      <c r="BF660" s="82">
        <v>0</v>
      </c>
      <c r="BG660" s="82">
        <v>871.08934000102238</v>
      </c>
      <c r="BH660" s="82">
        <v>7130.5646630534166</v>
      </c>
      <c r="BI660" s="82">
        <v>0</v>
      </c>
      <c r="BJ660" s="82">
        <v>0</v>
      </c>
      <c r="BK660" s="82">
        <v>7130.5646630534166</v>
      </c>
      <c r="BL660" s="82">
        <v>102740.29298279999</v>
      </c>
      <c r="BM660" s="82">
        <v>0</v>
      </c>
      <c r="BN660" s="82">
        <v>0</v>
      </c>
      <c r="BO660" s="82">
        <v>102740.29298279999</v>
      </c>
      <c r="BP660" s="82">
        <v>871.08934000102238</v>
      </c>
      <c r="BQ660" s="82">
        <v>0</v>
      </c>
      <c r="BR660" s="82">
        <v>0</v>
      </c>
      <c r="BS660" s="89">
        <v>871.08934000102238</v>
      </c>
      <c r="BT660" s="82">
        <v>4557.9749715553498</v>
      </c>
      <c r="BU660" s="82">
        <v>0</v>
      </c>
      <c r="BV660" s="82">
        <v>0</v>
      </c>
      <c r="BW660" s="82">
        <v>4557.9749715553498</v>
      </c>
      <c r="BX660" s="82">
        <v>37310.679599427</v>
      </c>
      <c r="BY660" s="82">
        <v>0</v>
      </c>
      <c r="BZ660" s="82">
        <v>0</v>
      </c>
      <c r="CA660" s="82">
        <v>37310.679599427</v>
      </c>
      <c r="CB660" s="82">
        <v>537588.58303250093</v>
      </c>
      <c r="CC660" s="82">
        <v>0</v>
      </c>
      <c r="CD660" s="82">
        <v>0</v>
      </c>
      <c r="CE660" s="82">
        <v>537588.58303250093</v>
      </c>
      <c r="CF660" s="82">
        <v>4557.9749715553498</v>
      </c>
      <c r="CG660" s="82">
        <v>0</v>
      </c>
      <c r="CH660" s="82">
        <v>0</v>
      </c>
      <c r="CI660" s="82">
        <v>4557.9749715553498</v>
      </c>
      <c r="CJ660" s="82" t="s">
        <v>96</v>
      </c>
      <c r="CN660" s="82">
        <v>871.08934000102238</v>
      </c>
      <c r="CO660" s="82">
        <v>7130.5646630534166</v>
      </c>
      <c r="CP660" s="82">
        <v>102740.29298279999</v>
      </c>
      <c r="CQ660" s="82">
        <v>871.08934000102238</v>
      </c>
      <c r="CR660" s="89">
        <v>871.08934000102238</v>
      </c>
      <c r="CS660" s="82">
        <v>134.31543775264785</v>
      </c>
      <c r="CT660" s="82">
        <v>1099.4795483784217</v>
      </c>
      <c r="CU660" s="82">
        <v>15841.781999999997</v>
      </c>
      <c r="CV660" s="82">
        <v>134.31543775264785</v>
      </c>
      <c r="CW660" s="82">
        <v>134.31543775264785</v>
      </c>
    </row>
    <row r="661" spans="1:101">
      <c r="A661" s="86" t="s">
        <v>1404</v>
      </c>
      <c r="B661" s="87" t="s">
        <v>1494</v>
      </c>
      <c r="C661" s="75" t="s">
        <v>2279</v>
      </c>
      <c r="D661" s="74" t="s">
        <v>2607</v>
      </c>
      <c r="E661" s="74" t="s">
        <v>1404</v>
      </c>
      <c r="F661" s="74" t="s">
        <v>1494</v>
      </c>
      <c r="G661" s="74" t="s">
        <v>523</v>
      </c>
      <c r="I661" s="74" t="s">
        <v>1494</v>
      </c>
      <c r="J661" s="74" t="s">
        <v>523</v>
      </c>
      <c r="K661" s="74" t="s">
        <v>128</v>
      </c>
      <c r="L661" s="74" t="s">
        <v>89</v>
      </c>
      <c r="M661" s="74" t="s">
        <v>1406</v>
      </c>
      <c r="N661" s="74" t="s">
        <v>523</v>
      </c>
      <c r="O661" s="76">
        <v>48121</v>
      </c>
      <c r="P661" s="76">
        <v>44469</v>
      </c>
      <c r="Q661" s="77">
        <v>11</v>
      </c>
      <c r="R661" s="74" t="s">
        <v>262</v>
      </c>
      <c r="S661" s="77">
        <v>26697.119999999999</v>
      </c>
      <c r="T661" s="77">
        <v>26697.119999999999</v>
      </c>
      <c r="U661" s="77">
        <v>0</v>
      </c>
      <c r="V661" s="78">
        <v>0</v>
      </c>
      <c r="W661" s="79">
        <v>6.4854000000000003</v>
      </c>
      <c r="X661" s="77">
        <v>173141.50204799999</v>
      </c>
      <c r="Y661" s="88">
        <v>173141.50204799999</v>
      </c>
      <c r="Z661" s="77">
        <v>0</v>
      </c>
      <c r="AA661" s="74">
        <v>0</v>
      </c>
      <c r="AB661" s="74">
        <v>0</v>
      </c>
      <c r="AD661" s="74">
        <v>4</v>
      </c>
      <c r="AE661" s="74">
        <v>4</v>
      </c>
      <c r="AF661" s="74">
        <v>0</v>
      </c>
      <c r="AG661" s="74">
        <v>0</v>
      </c>
      <c r="AI661" s="74">
        <v>4</v>
      </c>
      <c r="AJ661" s="74">
        <v>4</v>
      </c>
      <c r="AL661" s="74">
        <v>4</v>
      </c>
      <c r="AM661" s="74" t="s">
        <v>95</v>
      </c>
      <c r="AN661" s="74">
        <v>0</v>
      </c>
      <c r="AO661" s="74" t="s">
        <v>95</v>
      </c>
      <c r="AP661" s="74" t="s">
        <v>95</v>
      </c>
      <c r="AQ661" s="74">
        <v>1</v>
      </c>
      <c r="AS661" s="74">
        <v>1</v>
      </c>
      <c r="AT661" s="74" t="s">
        <v>92</v>
      </c>
      <c r="AU661" s="74" t="s">
        <v>95</v>
      </c>
      <c r="AV661" s="74" t="s">
        <v>94</v>
      </c>
      <c r="AW661" s="77">
        <v>26697.119999999999</v>
      </c>
      <c r="AX661" s="77">
        <v>0</v>
      </c>
      <c r="AY661" s="79">
        <v>1</v>
      </c>
      <c r="AZ661" s="77">
        <v>173141.50204799999</v>
      </c>
      <c r="BA661" s="77">
        <v>0</v>
      </c>
      <c r="BB661" s="74" t="s">
        <v>116</v>
      </c>
      <c r="BC661" s="75" t="s">
        <v>2279</v>
      </c>
      <c r="BD661" s="82">
        <v>1321.1909478779146</v>
      </c>
      <c r="BE661" s="82">
        <v>0</v>
      </c>
      <c r="BF661" s="82">
        <v>0</v>
      </c>
      <c r="BG661" s="82">
        <v>1321.1909478779146</v>
      </c>
      <c r="BH661" s="82">
        <v>10815.007202445207</v>
      </c>
      <c r="BI661" s="82">
        <v>0</v>
      </c>
      <c r="BJ661" s="82">
        <v>0</v>
      </c>
      <c r="BK661" s="82">
        <v>10815.007202445207</v>
      </c>
      <c r="BL661" s="82">
        <v>155827.35184319998</v>
      </c>
      <c r="BM661" s="82">
        <v>0</v>
      </c>
      <c r="BN661" s="82">
        <v>0</v>
      </c>
      <c r="BO661" s="82">
        <v>155827.35184319998</v>
      </c>
      <c r="BP661" s="82">
        <v>1321.1909478779146</v>
      </c>
      <c r="BQ661" s="82">
        <v>0</v>
      </c>
      <c r="BR661" s="82">
        <v>0</v>
      </c>
      <c r="BS661" s="89">
        <v>1321.1909478779146</v>
      </c>
      <c r="BT661" s="82">
        <v>6913.1316347711881</v>
      </c>
      <c r="BU661" s="82">
        <v>0</v>
      </c>
      <c r="BV661" s="82">
        <v>0</v>
      </c>
      <c r="BW661" s="82">
        <v>6913.1316347711881</v>
      </c>
      <c r="BX661" s="82">
        <v>56589.525186794548</v>
      </c>
      <c r="BY661" s="82">
        <v>0</v>
      </c>
      <c r="BZ661" s="82">
        <v>0</v>
      </c>
      <c r="CA661" s="82">
        <v>56589.525186794548</v>
      </c>
      <c r="CB661" s="82">
        <v>815366.6185195439</v>
      </c>
      <c r="CC661" s="82">
        <v>0</v>
      </c>
      <c r="CD661" s="82">
        <v>0</v>
      </c>
      <c r="CE661" s="82">
        <v>815366.6185195439</v>
      </c>
      <c r="CF661" s="82">
        <v>6913.1316347711881</v>
      </c>
      <c r="CG661" s="82">
        <v>0</v>
      </c>
      <c r="CH661" s="82">
        <v>0</v>
      </c>
      <c r="CI661" s="82">
        <v>6913.1316347711881</v>
      </c>
      <c r="CJ661" s="82" t="s">
        <v>96</v>
      </c>
      <c r="CN661" s="82">
        <v>1321.1909478779146</v>
      </c>
      <c r="CO661" s="82">
        <v>10815.007202445207</v>
      </c>
      <c r="CP661" s="82">
        <v>155827.35184319998</v>
      </c>
      <c r="CQ661" s="82">
        <v>1321.1909478779146</v>
      </c>
      <c r="CR661" s="89">
        <v>1321.1909478779146</v>
      </c>
      <c r="CS661" s="82">
        <v>203.7177271838151</v>
      </c>
      <c r="CT661" s="82">
        <v>1667.5929321931117</v>
      </c>
      <c r="CU661" s="82">
        <v>24027.407999999996</v>
      </c>
      <c r="CV661" s="82">
        <v>203.7177271838151</v>
      </c>
      <c r="CW661" s="82">
        <v>203.7177271838151</v>
      </c>
    </row>
    <row r="662" spans="1:101">
      <c r="A662" s="86" t="s">
        <v>1404</v>
      </c>
      <c r="B662" s="87" t="s">
        <v>1495</v>
      </c>
      <c r="C662" s="75" t="s">
        <v>2280</v>
      </c>
      <c r="D662" s="74" t="s">
        <v>2607</v>
      </c>
      <c r="E662" s="74" t="s">
        <v>1404</v>
      </c>
      <c r="F662" s="74" t="s">
        <v>1495</v>
      </c>
      <c r="G662" s="74" t="s">
        <v>523</v>
      </c>
      <c r="I662" s="74" t="s">
        <v>1495</v>
      </c>
      <c r="J662" s="74" t="s">
        <v>523</v>
      </c>
      <c r="K662" s="74" t="s">
        <v>128</v>
      </c>
      <c r="L662" s="74" t="s">
        <v>89</v>
      </c>
      <c r="M662" s="74" t="s">
        <v>1406</v>
      </c>
      <c r="N662" s="74" t="s">
        <v>523</v>
      </c>
      <c r="O662" s="76">
        <v>48212</v>
      </c>
      <c r="P662" s="76">
        <v>44469</v>
      </c>
      <c r="Q662" s="77">
        <v>11</v>
      </c>
      <c r="R662" s="74" t="s">
        <v>262</v>
      </c>
      <c r="S662" s="77">
        <v>8064.78</v>
      </c>
      <c r="T662" s="77">
        <v>8064.78</v>
      </c>
      <c r="U662" s="77">
        <v>0</v>
      </c>
      <c r="V662" s="78">
        <v>0</v>
      </c>
      <c r="W662" s="79">
        <v>6.4854000000000003</v>
      </c>
      <c r="X662" s="77">
        <v>52303.324212</v>
      </c>
      <c r="Y662" s="88">
        <v>52303.324212</v>
      </c>
      <c r="Z662" s="77">
        <v>0</v>
      </c>
      <c r="AA662" s="74">
        <v>0</v>
      </c>
      <c r="AB662" s="74">
        <v>0</v>
      </c>
      <c r="AD662" s="74">
        <v>4</v>
      </c>
      <c r="AE662" s="74">
        <v>4</v>
      </c>
      <c r="AF662" s="74">
        <v>0</v>
      </c>
      <c r="AG662" s="74">
        <v>0</v>
      </c>
      <c r="AI662" s="74">
        <v>4</v>
      </c>
      <c r="AJ662" s="74">
        <v>4</v>
      </c>
      <c r="AL662" s="74">
        <v>4</v>
      </c>
      <c r="AM662" s="74" t="s">
        <v>95</v>
      </c>
      <c r="AN662" s="74">
        <v>0</v>
      </c>
      <c r="AO662" s="74" t="s">
        <v>95</v>
      </c>
      <c r="AP662" s="74" t="s">
        <v>95</v>
      </c>
      <c r="AQ662" s="74">
        <v>1</v>
      </c>
      <c r="AS662" s="74">
        <v>1</v>
      </c>
      <c r="AT662" s="74" t="s">
        <v>92</v>
      </c>
      <c r="AU662" s="74" t="s">
        <v>95</v>
      </c>
      <c r="AV662" s="74" t="s">
        <v>94</v>
      </c>
      <c r="AW662" s="77">
        <v>8064.78</v>
      </c>
      <c r="AX662" s="77">
        <v>0</v>
      </c>
      <c r="AY662" s="79">
        <v>1</v>
      </c>
      <c r="AZ662" s="77">
        <v>52303.324212</v>
      </c>
      <c r="BA662" s="77">
        <v>0</v>
      </c>
      <c r="BB662" s="74" t="s">
        <v>116</v>
      </c>
      <c r="BC662" s="75" t="s">
        <v>2280</v>
      </c>
      <c r="BD662" s="82">
        <v>399.11100270841382</v>
      </c>
      <c r="BE662" s="82">
        <v>0</v>
      </c>
      <c r="BF662" s="82">
        <v>0</v>
      </c>
      <c r="BG662" s="82">
        <v>399.11100270841382</v>
      </c>
      <c r="BH662" s="82">
        <v>3267.0435532423012</v>
      </c>
      <c r="BI662" s="82">
        <v>0</v>
      </c>
      <c r="BJ662" s="82">
        <v>0</v>
      </c>
      <c r="BK662" s="82">
        <v>3267.0435532423012</v>
      </c>
      <c r="BL662" s="82">
        <v>47072.991790799999</v>
      </c>
      <c r="BM662" s="82">
        <v>0</v>
      </c>
      <c r="BN662" s="82">
        <v>0</v>
      </c>
      <c r="BO662" s="82">
        <v>47072.991790799999</v>
      </c>
      <c r="BP662" s="82">
        <v>399.11100270841382</v>
      </c>
      <c r="BQ662" s="82">
        <v>0</v>
      </c>
      <c r="BR662" s="82">
        <v>0</v>
      </c>
      <c r="BS662" s="89">
        <v>399.11100270841382</v>
      </c>
      <c r="BT662" s="82">
        <v>2088.3483216717755</v>
      </c>
      <c r="BU662" s="82">
        <v>0</v>
      </c>
      <c r="BV662" s="82">
        <v>0</v>
      </c>
      <c r="BW662" s="82">
        <v>2088.3483216717755</v>
      </c>
      <c r="BX662" s="82">
        <v>17094.805392340342</v>
      </c>
      <c r="BY662" s="82">
        <v>0</v>
      </c>
      <c r="BZ662" s="82">
        <v>0</v>
      </c>
      <c r="CA662" s="82">
        <v>17094.805392340342</v>
      </c>
      <c r="CB662" s="82">
        <v>246309.429545361</v>
      </c>
      <c r="CC662" s="82">
        <v>0</v>
      </c>
      <c r="CD662" s="82">
        <v>0</v>
      </c>
      <c r="CE662" s="82">
        <v>246309.429545361</v>
      </c>
      <c r="CF662" s="82">
        <v>2088.3483216717755</v>
      </c>
      <c r="CG662" s="82">
        <v>0</v>
      </c>
      <c r="CH662" s="82">
        <v>0</v>
      </c>
      <c r="CI662" s="82">
        <v>2088.3483216717755</v>
      </c>
      <c r="CJ662" s="82" t="s">
        <v>96</v>
      </c>
      <c r="CN662" s="82">
        <v>399.11100270841382</v>
      </c>
      <c r="CO662" s="82">
        <v>3267.0435532423012</v>
      </c>
      <c r="CP662" s="82">
        <v>47072.991790799999</v>
      </c>
      <c r="CQ662" s="82">
        <v>399.11100270841382</v>
      </c>
      <c r="CR662" s="89">
        <v>399.11100270841382</v>
      </c>
      <c r="CS662" s="82">
        <v>61.539920854290223</v>
      </c>
      <c r="CT662" s="82">
        <v>503.75359318504655</v>
      </c>
      <c r="CU662" s="82">
        <v>7258.3019999999997</v>
      </c>
      <c r="CV662" s="82">
        <v>61.539920854290223</v>
      </c>
      <c r="CW662" s="82">
        <v>61.539920854290223</v>
      </c>
    </row>
    <row r="663" spans="1:101">
      <c r="A663" s="86" t="s">
        <v>1404</v>
      </c>
      <c r="B663" s="87" t="s">
        <v>2675</v>
      </c>
      <c r="C663" s="75" t="s">
        <v>3019</v>
      </c>
      <c r="D663" s="74" t="s">
        <v>2607</v>
      </c>
      <c r="E663" s="74" t="s">
        <v>1404</v>
      </c>
      <c r="F663" s="74" t="s">
        <v>2675</v>
      </c>
      <c r="G663" s="74" t="s">
        <v>523</v>
      </c>
      <c r="I663" s="74" t="s">
        <v>2675</v>
      </c>
      <c r="J663" s="74" t="s">
        <v>523</v>
      </c>
      <c r="K663" s="74" t="s">
        <v>128</v>
      </c>
      <c r="L663" s="74" t="s">
        <v>89</v>
      </c>
      <c r="M663" s="74" t="s">
        <v>1406</v>
      </c>
      <c r="N663" s="74" t="s">
        <v>523</v>
      </c>
      <c r="O663" s="76">
        <v>48059</v>
      </c>
      <c r="P663" s="76">
        <v>44469</v>
      </c>
      <c r="Q663" s="77">
        <v>10</v>
      </c>
      <c r="R663" s="74" t="s">
        <v>262</v>
      </c>
      <c r="S663" s="77">
        <v>81282.86</v>
      </c>
      <c r="T663" s="77">
        <v>81282.86</v>
      </c>
      <c r="U663" s="77">
        <v>0</v>
      </c>
      <c r="V663" s="78">
        <v>0</v>
      </c>
      <c r="W663" s="79">
        <v>6.4854000000000003</v>
      </c>
      <c r="X663" s="77">
        <v>527151.86024399998</v>
      </c>
      <c r="Y663" s="88">
        <v>527151.86024399998</v>
      </c>
      <c r="Z663" s="77">
        <v>0</v>
      </c>
      <c r="AA663" s="74">
        <v>0</v>
      </c>
      <c r="AB663" s="74">
        <v>0</v>
      </c>
      <c r="AD663" s="74">
        <v>4</v>
      </c>
      <c r="AE663" s="74">
        <v>4</v>
      </c>
      <c r="AF663" s="74">
        <v>0</v>
      </c>
      <c r="AG663" s="74">
        <v>0</v>
      </c>
      <c r="AI663" s="74">
        <v>4</v>
      </c>
      <c r="AJ663" s="74">
        <v>4</v>
      </c>
      <c r="AL663" s="74">
        <v>4</v>
      </c>
      <c r="AM663" s="74" t="s">
        <v>95</v>
      </c>
      <c r="AN663" s="74">
        <v>0</v>
      </c>
      <c r="AO663" s="74" t="s">
        <v>95</v>
      </c>
      <c r="AP663" s="74" t="s">
        <v>95</v>
      </c>
      <c r="AQ663" s="74">
        <v>1</v>
      </c>
      <c r="AS663" s="74">
        <v>1</v>
      </c>
      <c r="AT663" s="74" t="s">
        <v>92</v>
      </c>
      <c r="AU663" s="74" t="s">
        <v>95</v>
      </c>
      <c r="AV663" s="74" t="s">
        <v>94</v>
      </c>
      <c r="AW663" s="77">
        <v>81282.86</v>
      </c>
      <c r="AX663" s="77">
        <v>0</v>
      </c>
      <c r="AY663" s="79">
        <v>1</v>
      </c>
      <c r="AZ663" s="77">
        <v>527151.86024399998</v>
      </c>
      <c r="BA663" s="77">
        <v>0</v>
      </c>
      <c r="BB663" s="74" t="s">
        <v>116</v>
      </c>
      <c r="BC663" s="75" t="s">
        <v>3019</v>
      </c>
      <c r="BD663" s="82">
        <v>4022.5379685010157</v>
      </c>
      <c r="BE663" s="82">
        <v>0</v>
      </c>
      <c r="BF663" s="82">
        <v>0</v>
      </c>
      <c r="BG663" s="82">
        <v>4022.5379685010157</v>
      </c>
      <c r="BH663" s="82">
        <v>30066.145528166027</v>
      </c>
      <c r="BI663" s="82">
        <v>0</v>
      </c>
      <c r="BJ663" s="82">
        <v>0</v>
      </c>
      <c r="BK663" s="82">
        <v>30066.145528166027</v>
      </c>
      <c r="BL663" s="82">
        <v>474436.67421959998</v>
      </c>
      <c r="BM663" s="82">
        <v>0</v>
      </c>
      <c r="BN663" s="82">
        <v>0</v>
      </c>
      <c r="BO663" s="82">
        <v>474436.67421959998</v>
      </c>
      <c r="BP663" s="82">
        <v>4022.5379685010157</v>
      </c>
      <c r="BQ663" s="82">
        <v>0</v>
      </c>
      <c r="BR663" s="82">
        <v>0</v>
      </c>
      <c r="BS663" s="89">
        <v>4022.5379685010157</v>
      </c>
      <c r="BT663" s="82">
        <v>21047.929920181563</v>
      </c>
      <c r="BU663" s="82">
        <v>0</v>
      </c>
      <c r="BV663" s="82">
        <v>0</v>
      </c>
      <c r="BW663" s="82">
        <v>21047.929920181563</v>
      </c>
      <c r="BX663" s="82">
        <v>157321.10647612874</v>
      </c>
      <c r="BY663" s="82">
        <v>0</v>
      </c>
      <c r="BZ663" s="82">
        <v>0</v>
      </c>
      <c r="CA663" s="82">
        <v>157321.10647612874</v>
      </c>
      <c r="CB663" s="82">
        <v>2482489.8978540567</v>
      </c>
      <c r="CC663" s="82">
        <v>0</v>
      </c>
      <c r="CD663" s="82">
        <v>0</v>
      </c>
      <c r="CE663" s="82">
        <v>2482489.8978540567</v>
      </c>
      <c r="CF663" s="82">
        <v>21047.929920181563</v>
      </c>
      <c r="CG663" s="82">
        <v>0</v>
      </c>
      <c r="CH663" s="82">
        <v>0</v>
      </c>
      <c r="CI663" s="82">
        <v>21047.929920181563</v>
      </c>
      <c r="CJ663" s="82" t="s">
        <v>96</v>
      </c>
      <c r="CN663" s="82">
        <v>4022.5379685010157</v>
      </c>
      <c r="CO663" s="82">
        <v>30066.145528166027</v>
      </c>
      <c r="CP663" s="82">
        <v>474436.67421959998</v>
      </c>
      <c r="CQ663" s="82">
        <v>4022.5379685010157</v>
      </c>
      <c r="CR663" s="89">
        <v>4022.5379685010157</v>
      </c>
      <c r="CS663" s="82">
        <v>620.24516120840894</v>
      </c>
      <c r="CT663" s="82">
        <v>4635.9739612307685</v>
      </c>
      <c r="CU663" s="82">
        <v>73154.573999999993</v>
      </c>
      <c r="CV663" s="82">
        <v>620.24516120840894</v>
      </c>
      <c r="CW663" s="82">
        <v>620.24516120840894</v>
      </c>
    </row>
    <row r="664" spans="1:101">
      <c r="A664" s="86" t="s">
        <v>1404</v>
      </c>
      <c r="B664" s="87" t="s">
        <v>1496</v>
      </c>
      <c r="C664" s="75" t="s">
        <v>2281</v>
      </c>
      <c r="D664" s="74" t="s">
        <v>2607</v>
      </c>
      <c r="E664" s="74" t="s">
        <v>1404</v>
      </c>
      <c r="F664" s="74" t="s">
        <v>1496</v>
      </c>
      <c r="G664" s="74" t="s">
        <v>523</v>
      </c>
      <c r="I664" s="74" t="s">
        <v>1496</v>
      </c>
      <c r="J664" s="74" t="s">
        <v>523</v>
      </c>
      <c r="K664" s="74" t="s">
        <v>128</v>
      </c>
      <c r="L664" s="74" t="s">
        <v>89</v>
      </c>
      <c r="M664" s="74" t="s">
        <v>1406</v>
      </c>
      <c r="N664" s="74" t="s">
        <v>523</v>
      </c>
      <c r="O664" s="76">
        <v>47998</v>
      </c>
      <c r="P664" s="76">
        <v>44469</v>
      </c>
      <c r="Q664" s="77">
        <v>10</v>
      </c>
      <c r="R664" s="74" t="s">
        <v>262</v>
      </c>
      <c r="S664" s="77">
        <v>95026.14</v>
      </c>
      <c r="T664" s="77">
        <v>95026.14</v>
      </c>
      <c r="U664" s="77">
        <v>0</v>
      </c>
      <c r="V664" s="78">
        <v>0</v>
      </c>
      <c r="W664" s="79">
        <v>6.4854000000000003</v>
      </c>
      <c r="X664" s="77">
        <v>616282.52835599997</v>
      </c>
      <c r="Y664" s="88">
        <v>616282.52835599997</v>
      </c>
      <c r="Z664" s="77">
        <v>0</v>
      </c>
      <c r="AA664" s="74">
        <v>0</v>
      </c>
      <c r="AB664" s="74">
        <v>0</v>
      </c>
      <c r="AD664" s="74">
        <v>4</v>
      </c>
      <c r="AE664" s="74">
        <v>4</v>
      </c>
      <c r="AF664" s="74">
        <v>0</v>
      </c>
      <c r="AG664" s="74">
        <v>0</v>
      </c>
      <c r="AI664" s="74">
        <v>4</v>
      </c>
      <c r="AJ664" s="74">
        <v>4</v>
      </c>
      <c r="AL664" s="74">
        <v>4</v>
      </c>
      <c r="AM664" s="74" t="s">
        <v>95</v>
      </c>
      <c r="AN664" s="74">
        <v>0</v>
      </c>
      <c r="AO664" s="74" t="s">
        <v>95</v>
      </c>
      <c r="AP664" s="74" t="s">
        <v>95</v>
      </c>
      <c r="AQ664" s="74">
        <v>1</v>
      </c>
      <c r="AS664" s="74">
        <v>1</v>
      </c>
      <c r="AT664" s="74" t="s">
        <v>92</v>
      </c>
      <c r="AU664" s="74" t="s">
        <v>95</v>
      </c>
      <c r="AV664" s="74" t="s">
        <v>94</v>
      </c>
      <c r="AW664" s="77">
        <v>95026.14</v>
      </c>
      <c r="AX664" s="77">
        <v>0</v>
      </c>
      <c r="AY664" s="79">
        <v>1</v>
      </c>
      <c r="AZ664" s="77">
        <v>616282.52835599997</v>
      </c>
      <c r="BA664" s="77">
        <v>0</v>
      </c>
      <c r="BB664" s="74" t="s">
        <v>116</v>
      </c>
      <c r="BC664" s="75" t="s">
        <v>2281</v>
      </c>
      <c r="BD664" s="82">
        <v>4702.6674030674239</v>
      </c>
      <c r="BE664" s="82">
        <v>0</v>
      </c>
      <c r="BF664" s="82">
        <v>0</v>
      </c>
      <c r="BG664" s="82">
        <v>4702.6674030674239</v>
      </c>
      <c r="BH664" s="82">
        <v>35149.719808332018</v>
      </c>
      <c r="BI664" s="82">
        <v>0</v>
      </c>
      <c r="BJ664" s="82">
        <v>0</v>
      </c>
      <c r="BK664" s="82">
        <v>35149.719808332018</v>
      </c>
      <c r="BL664" s="82">
        <v>554654.27552040003</v>
      </c>
      <c r="BM664" s="82">
        <v>0</v>
      </c>
      <c r="BN664" s="82">
        <v>0</v>
      </c>
      <c r="BO664" s="82">
        <v>554654.27552040003</v>
      </c>
      <c r="BP664" s="82">
        <v>4702.6674030674239</v>
      </c>
      <c r="BQ664" s="82">
        <v>0</v>
      </c>
      <c r="BR664" s="82">
        <v>0</v>
      </c>
      <c r="BS664" s="89">
        <v>4702.6674030674239</v>
      </c>
      <c r="BT664" s="82">
        <v>24606.707186550295</v>
      </c>
      <c r="BU664" s="82">
        <v>0</v>
      </c>
      <c r="BV664" s="82">
        <v>0</v>
      </c>
      <c r="BW664" s="82">
        <v>24606.707186550295</v>
      </c>
      <c r="BX664" s="82">
        <v>183920.90889709728</v>
      </c>
      <c r="BY664" s="82">
        <v>0</v>
      </c>
      <c r="BZ664" s="82">
        <v>0</v>
      </c>
      <c r="CA664" s="82">
        <v>183920.90889709728</v>
      </c>
      <c r="CB664" s="82">
        <v>2902228.4966604933</v>
      </c>
      <c r="CC664" s="82">
        <v>0</v>
      </c>
      <c r="CD664" s="82">
        <v>0</v>
      </c>
      <c r="CE664" s="82">
        <v>2902228.4966604933</v>
      </c>
      <c r="CF664" s="82">
        <v>24606.707186550295</v>
      </c>
      <c r="CG664" s="82">
        <v>0</v>
      </c>
      <c r="CH664" s="82">
        <v>0</v>
      </c>
      <c r="CI664" s="82">
        <v>24606.707186550295</v>
      </c>
      <c r="CJ664" s="82" t="s">
        <v>96</v>
      </c>
      <c r="CN664" s="82">
        <v>4702.6674030674239</v>
      </c>
      <c r="CO664" s="82">
        <v>35149.719808332018</v>
      </c>
      <c r="CP664" s="82">
        <v>554654.27552040003</v>
      </c>
      <c r="CQ664" s="82">
        <v>4702.6674030674239</v>
      </c>
      <c r="CR664" s="89">
        <v>4702.6674030674239</v>
      </c>
      <c r="CS664" s="82">
        <v>725.11601490539113</v>
      </c>
      <c r="CT664" s="82">
        <v>5419.8229574632278</v>
      </c>
      <c r="CU664" s="82">
        <v>85523.525999999998</v>
      </c>
      <c r="CV664" s="82">
        <v>725.11601490539113</v>
      </c>
      <c r="CW664" s="82">
        <v>725.11601490539113</v>
      </c>
    </row>
    <row r="665" spans="1:101">
      <c r="A665" s="86" t="s">
        <v>1404</v>
      </c>
      <c r="B665" s="87" t="s">
        <v>1497</v>
      </c>
      <c r="C665" s="75" t="s">
        <v>2282</v>
      </c>
      <c r="D665" s="74" t="s">
        <v>2607</v>
      </c>
      <c r="E665" s="74" t="s">
        <v>1404</v>
      </c>
      <c r="F665" s="74" t="s">
        <v>1497</v>
      </c>
      <c r="G665" s="74" t="s">
        <v>523</v>
      </c>
      <c r="I665" s="74" t="s">
        <v>1497</v>
      </c>
      <c r="J665" s="74" t="s">
        <v>523</v>
      </c>
      <c r="K665" s="74" t="s">
        <v>128</v>
      </c>
      <c r="L665" s="74" t="s">
        <v>89</v>
      </c>
      <c r="M665" s="74" t="s">
        <v>1406</v>
      </c>
      <c r="N665" s="74" t="s">
        <v>523</v>
      </c>
      <c r="O665" s="76">
        <v>48363</v>
      </c>
      <c r="P665" s="76">
        <v>44469</v>
      </c>
      <c r="Q665" s="77">
        <v>11</v>
      </c>
      <c r="R665" s="74" t="s">
        <v>519</v>
      </c>
      <c r="S665" s="77">
        <v>786124.89</v>
      </c>
      <c r="T665" s="77">
        <v>786124.89</v>
      </c>
      <c r="U665" s="77">
        <v>0</v>
      </c>
      <c r="V665" s="78">
        <v>0</v>
      </c>
      <c r="W665" s="79">
        <v>0.19111323459149546</v>
      </c>
      <c r="X665" s="77">
        <v>150238.87052078356</v>
      </c>
      <c r="Y665" s="88">
        <v>150238.87052078356</v>
      </c>
      <c r="Z665" s="77">
        <v>0</v>
      </c>
      <c r="AA665" s="74">
        <v>0</v>
      </c>
      <c r="AB665" s="74">
        <v>0</v>
      </c>
      <c r="AD665" s="74">
        <v>4</v>
      </c>
      <c r="AE665" s="74">
        <v>4</v>
      </c>
      <c r="AF665" s="74">
        <v>0</v>
      </c>
      <c r="AG665" s="74">
        <v>0</v>
      </c>
      <c r="AI665" s="74">
        <v>4</v>
      </c>
      <c r="AJ665" s="74">
        <v>4</v>
      </c>
      <c r="AL665" s="74">
        <v>4</v>
      </c>
      <c r="AM665" s="74" t="s">
        <v>95</v>
      </c>
      <c r="AN665" s="74">
        <v>0</v>
      </c>
      <c r="AO665" s="74" t="s">
        <v>95</v>
      </c>
      <c r="AP665" s="74" t="s">
        <v>95</v>
      </c>
      <c r="AQ665" s="74">
        <v>1</v>
      </c>
      <c r="AS665" s="74">
        <v>1</v>
      </c>
      <c r="AT665" s="74" t="s">
        <v>92</v>
      </c>
      <c r="AU665" s="74" t="s">
        <v>95</v>
      </c>
      <c r="AV665" s="74" t="s">
        <v>94</v>
      </c>
      <c r="AW665" s="77">
        <v>786124.89</v>
      </c>
      <c r="AX665" s="77">
        <v>0</v>
      </c>
      <c r="AY665" s="79">
        <v>1</v>
      </c>
      <c r="AZ665" s="77">
        <v>5098334.361606</v>
      </c>
      <c r="BA665" s="77">
        <v>0</v>
      </c>
      <c r="BB665" s="74" t="s">
        <v>116</v>
      </c>
      <c r="BC665" s="75" t="s">
        <v>2282</v>
      </c>
      <c r="BD665" s="82">
        <v>1146.4278258163245</v>
      </c>
      <c r="BE665" s="82">
        <v>0</v>
      </c>
      <c r="BF665" s="82">
        <v>0</v>
      </c>
      <c r="BG665" s="82">
        <v>1146.4278258163245</v>
      </c>
      <c r="BH665" s="82">
        <v>9384.4309281725764</v>
      </c>
      <c r="BI665" s="82">
        <v>0</v>
      </c>
      <c r="BJ665" s="82">
        <v>0</v>
      </c>
      <c r="BK665" s="82">
        <v>9384.4309281725764</v>
      </c>
      <c r="BL665" s="82">
        <v>135214.98346870521</v>
      </c>
      <c r="BM665" s="82">
        <v>0</v>
      </c>
      <c r="BN665" s="82">
        <v>0</v>
      </c>
      <c r="BO665" s="82">
        <v>135214.98346870521</v>
      </c>
      <c r="BP665" s="82">
        <v>1146.4278258163245</v>
      </c>
      <c r="BQ665" s="82">
        <v>0</v>
      </c>
      <c r="BR665" s="82">
        <v>0</v>
      </c>
      <c r="BS665" s="89">
        <v>1146.4278258163245</v>
      </c>
      <c r="BT665" s="82">
        <v>5998.683598583918</v>
      </c>
      <c r="BU665" s="82">
        <v>0</v>
      </c>
      <c r="BV665" s="82">
        <v>0</v>
      </c>
      <c r="BW665" s="82">
        <v>5998.683598583918</v>
      </c>
      <c r="BX665" s="82">
        <v>49104.034831663004</v>
      </c>
      <c r="BY665" s="82">
        <v>0</v>
      </c>
      <c r="BZ665" s="82">
        <v>0</v>
      </c>
      <c r="CA665" s="82">
        <v>49104.034831663004</v>
      </c>
      <c r="CB665" s="82">
        <v>707512.40099999995</v>
      </c>
      <c r="CC665" s="82">
        <v>0</v>
      </c>
      <c r="CD665" s="82">
        <v>0</v>
      </c>
      <c r="CE665" s="82">
        <v>707512.40099999995</v>
      </c>
      <c r="CF665" s="82">
        <v>5998.683598583918</v>
      </c>
      <c r="CG665" s="82">
        <v>0</v>
      </c>
      <c r="CH665" s="82">
        <v>0</v>
      </c>
      <c r="CI665" s="82">
        <v>5998.683598583918</v>
      </c>
      <c r="CJ665" s="82" t="s">
        <v>96</v>
      </c>
      <c r="CN665" s="82">
        <v>1146.4278258163245</v>
      </c>
      <c r="CO665" s="82">
        <v>9384.4309281725764</v>
      </c>
      <c r="CP665" s="82">
        <v>135214.98346870521</v>
      </c>
      <c r="CQ665" s="82">
        <v>1146.4278258163245</v>
      </c>
      <c r="CR665" s="89">
        <v>1146.4278258163245</v>
      </c>
      <c r="CS665" s="82">
        <v>5998.683598583918</v>
      </c>
      <c r="CT665" s="82">
        <v>49104.034831663004</v>
      </c>
      <c r="CU665" s="82">
        <v>707512.40099999995</v>
      </c>
      <c r="CV665" s="82">
        <v>5998.683598583918</v>
      </c>
      <c r="CW665" s="82">
        <v>5998.683598583918</v>
      </c>
    </row>
    <row r="666" spans="1:101">
      <c r="A666" s="86" t="s">
        <v>1404</v>
      </c>
      <c r="B666" s="87" t="s">
        <v>2674</v>
      </c>
      <c r="C666" s="75" t="s">
        <v>3020</v>
      </c>
      <c r="D666" s="74" t="s">
        <v>2607</v>
      </c>
      <c r="E666" s="74" t="s">
        <v>1404</v>
      </c>
      <c r="F666" s="74" t="s">
        <v>2674</v>
      </c>
      <c r="G666" s="74" t="s">
        <v>523</v>
      </c>
      <c r="I666" s="74" t="s">
        <v>2674</v>
      </c>
      <c r="J666" s="74" t="s">
        <v>523</v>
      </c>
      <c r="K666" s="74" t="s">
        <v>128</v>
      </c>
      <c r="L666" s="74" t="s">
        <v>89</v>
      </c>
      <c r="M666" s="74" t="s">
        <v>1406</v>
      </c>
      <c r="N666" s="74" t="s">
        <v>523</v>
      </c>
      <c r="O666" s="76">
        <v>48029</v>
      </c>
      <c r="P666" s="76">
        <v>44469</v>
      </c>
      <c r="Q666" s="77">
        <v>10</v>
      </c>
      <c r="R666" s="74" t="s">
        <v>262</v>
      </c>
      <c r="S666" s="77">
        <v>8337</v>
      </c>
      <c r="T666" s="77">
        <v>8337</v>
      </c>
      <c r="U666" s="77">
        <v>0</v>
      </c>
      <c r="V666" s="78">
        <v>0</v>
      </c>
      <c r="W666" s="79">
        <v>6.4854000000000003</v>
      </c>
      <c r="X666" s="77">
        <v>54068.779800000004</v>
      </c>
      <c r="Y666" s="88">
        <v>54068.779800000004</v>
      </c>
      <c r="Z666" s="77">
        <v>0</v>
      </c>
      <c r="AA666" s="74">
        <v>0</v>
      </c>
      <c r="AB666" s="74">
        <v>0</v>
      </c>
      <c r="AD666" s="74">
        <v>4</v>
      </c>
      <c r="AE666" s="74">
        <v>4</v>
      </c>
      <c r="AF666" s="74">
        <v>0</v>
      </c>
      <c r="AG666" s="74">
        <v>0</v>
      </c>
      <c r="AI666" s="74">
        <v>4</v>
      </c>
      <c r="AJ666" s="74">
        <v>4</v>
      </c>
      <c r="AL666" s="74">
        <v>4</v>
      </c>
      <c r="AM666" s="74" t="s">
        <v>95</v>
      </c>
      <c r="AN666" s="74">
        <v>0</v>
      </c>
      <c r="AO666" s="74" t="s">
        <v>95</v>
      </c>
      <c r="AP666" s="74" t="s">
        <v>95</v>
      </c>
      <c r="AQ666" s="74">
        <v>1</v>
      </c>
      <c r="AS666" s="74">
        <v>1</v>
      </c>
      <c r="AT666" s="74" t="s">
        <v>92</v>
      </c>
      <c r="AU666" s="74" t="s">
        <v>95</v>
      </c>
      <c r="AV666" s="74" t="s">
        <v>94</v>
      </c>
      <c r="AW666" s="77">
        <v>8337</v>
      </c>
      <c r="AX666" s="77">
        <v>0</v>
      </c>
      <c r="AY666" s="79">
        <v>1</v>
      </c>
      <c r="AZ666" s="77">
        <v>54068.779800000004</v>
      </c>
      <c r="BA666" s="77">
        <v>0</v>
      </c>
      <c r="BB666" s="74" t="s">
        <v>116</v>
      </c>
      <c r="BC666" s="75" t="s">
        <v>3020</v>
      </c>
      <c r="BD666" s="82">
        <v>412.58266556310855</v>
      </c>
      <c r="BE666" s="82">
        <v>0</v>
      </c>
      <c r="BF666" s="82">
        <v>0</v>
      </c>
      <c r="BG666" s="82">
        <v>412.58266556310855</v>
      </c>
      <c r="BH666" s="82">
        <v>3083.8168744101804</v>
      </c>
      <c r="BI666" s="82">
        <v>0</v>
      </c>
      <c r="BJ666" s="82">
        <v>0</v>
      </c>
      <c r="BK666" s="82">
        <v>3083.8168744101804</v>
      </c>
      <c r="BL666" s="82">
        <v>48661.901819999999</v>
      </c>
      <c r="BM666" s="82">
        <v>0</v>
      </c>
      <c r="BN666" s="82">
        <v>0</v>
      </c>
      <c r="BO666" s="82">
        <v>48661.901819999999</v>
      </c>
      <c r="BP666" s="82">
        <v>412.58266556310855</v>
      </c>
      <c r="BQ666" s="82">
        <v>0</v>
      </c>
      <c r="BR666" s="82">
        <v>0</v>
      </c>
      <c r="BS666" s="89">
        <v>412.58266556310855</v>
      </c>
      <c r="BT666" s="82">
        <v>2158.8387975589653</v>
      </c>
      <c r="BU666" s="82">
        <v>0</v>
      </c>
      <c r="BV666" s="82">
        <v>0</v>
      </c>
      <c r="BW666" s="82">
        <v>2158.8387975589653</v>
      </c>
      <c r="BX666" s="82">
        <v>16136.071795351269</v>
      </c>
      <c r="BY666" s="82">
        <v>0</v>
      </c>
      <c r="BZ666" s="82">
        <v>0</v>
      </c>
      <c r="CA666" s="82">
        <v>16136.071795351269</v>
      </c>
      <c r="CB666" s="82">
        <v>254623.40127315</v>
      </c>
      <c r="CC666" s="82">
        <v>0</v>
      </c>
      <c r="CD666" s="82">
        <v>0</v>
      </c>
      <c r="CE666" s="82">
        <v>254623.40127315</v>
      </c>
      <c r="CF666" s="82">
        <v>2158.8387975589653</v>
      </c>
      <c r="CG666" s="82">
        <v>0</v>
      </c>
      <c r="CH666" s="82">
        <v>0</v>
      </c>
      <c r="CI666" s="82">
        <v>2158.8387975589653</v>
      </c>
      <c r="CJ666" s="82" t="s">
        <v>96</v>
      </c>
      <c r="CN666" s="82">
        <v>412.58266556310855</v>
      </c>
      <c r="CO666" s="82">
        <v>3083.8168744101804</v>
      </c>
      <c r="CP666" s="82">
        <v>48661.901819999999</v>
      </c>
      <c r="CQ666" s="82">
        <v>412.58266556310855</v>
      </c>
      <c r="CR666" s="89">
        <v>412.58266556310855</v>
      </c>
      <c r="CS666" s="82">
        <v>63.617150146962182</v>
      </c>
      <c r="CT666" s="82">
        <v>475.50141462518582</v>
      </c>
      <c r="CU666" s="82">
        <v>7503.2999999999993</v>
      </c>
      <c r="CV666" s="82">
        <v>63.617150146962182</v>
      </c>
      <c r="CW666" s="82">
        <v>63.617150146962182</v>
      </c>
    </row>
    <row r="667" spans="1:101">
      <c r="A667" s="86" t="s">
        <v>1404</v>
      </c>
      <c r="B667" s="87" t="s">
        <v>1498</v>
      </c>
      <c r="C667" s="75" t="s">
        <v>2283</v>
      </c>
      <c r="D667" s="74" t="s">
        <v>2607</v>
      </c>
      <c r="E667" s="74" t="s">
        <v>1404</v>
      </c>
      <c r="F667" s="74" t="s">
        <v>1498</v>
      </c>
      <c r="G667" s="74" t="s">
        <v>523</v>
      </c>
      <c r="I667" s="74" t="s">
        <v>1498</v>
      </c>
      <c r="J667" s="74" t="s">
        <v>523</v>
      </c>
      <c r="K667" s="74" t="s">
        <v>128</v>
      </c>
      <c r="L667" s="74" t="s">
        <v>89</v>
      </c>
      <c r="M667" s="74" t="s">
        <v>1406</v>
      </c>
      <c r="N667" s="74" t="s">
        <v>523</v>
      </c>
      <c r="O667" s="76">
        <v>48214</v>
      </c>
      <c r="P667" s="76">
        <v>44469</v>
      </c>
      <c r="Q667" s="77">
        <v>11</v>
      </c>
      <c r="R667" s="74" t="s">
        <v>262</v>
      </c>
      <c r="S667" s="77">
        <v>9340</v>
      </c>
      <c r="T667" s="77">
        <v>9340</v>
      </c>
      <c r="U667" s="77">
        <v>0</v>
      </c>
      <c r="V667" s="78">
        <v>0</v>
      </c>
      <c r="W667" s="79">
        <v>6.4854000000000003</v>
      </c>
      <c r="X667" s="77">
        <v>60573.636000000006</v>
      </c>
      <c r="Y667" s="88">
        <v>60573.636000000006</v>
      </c>
      <c r="Z667" s="77">
        <v>0</v>
      </c>
      <c r="AA667" s="74">
        <v>0</v>
      </c>
      <c r="AB667" s="74">
        <v>0</v>
      </c>
      <c r="AD667" s="74">
        <v>4</v>
      </c>
      <c r="AE667" s="74">
        <v>4</v>
      </c>
      <c r="AF667" s="74">
        <v>0</v>
      </c>
      <c r="AG667" s="74">
        <v>0</v>
      </c>
      <c r="AI667" s="74">
        <v>4</v>
      </c>
      <c r="AJ667" s="74">
        <v>4</v>
      </c>
      <c r="AL667" s="74">
        <v>4</v>
      </c>
      <c r="AM667" s="74" t="s">
        <v>95</v>
      </c>
      <c r="AN667" s="74">
        <v>0</v>
      </c>
      <c r="AO667" s="74" t="s">
        <v>95</v>
      </c>
      <c r="AP667" s="74" t="s">
        <v>95</v>
      </c>
      <c r="AQ667" s="74">
        <v>1</v>
      </c>
      <c r="AS667" s="74">
        <v>1</v>
      </c>
      <c r="AT667" s="74" t="s">
        <v>92</v>
      </c>
      <c r="AU667" s="74" t="s">
        <v>95</v>
      </c>
      <c r="AV667" s="74" t="s">
        <v>94</v>
      </c>
      <c r="AW667" s="77">
        <v>9340</v>
      </c>
      <c r="AX667" s="77">
        <v>0</v>
      </c>
      <c r="AY667" s="79">
        <v>1</v>
      </c>
      <c r="AZ667" s="77">
        <v>60573.636000000006</v>
      </c>
      <c r="BA667" s="77">
        <v>0</v>
      </c>
      <c r="BB667" s="74" t="s">
        <v>116</v>
      </c>
      <c r="BC667" s="75" t="s">
        <v>2283</v>
      </c>
      <c r="BD667" s="82">
        <v>462.21927508209592</v>
      </c>
      <c r="BE667" s="82">
        <v>0</v>
      </c>
      <c r="BF667" s="82">
        <v>0</v>
      </c>
      <c r="BG667" s="82">
        <v>462.21927508209592</v>
      </c>
      <c r="BH667" s="82">
        <v>3783.6353610740903</v>
      </c>
      <c r="BI667" s="82">
        <v>0</v>
      </c>
      <c r="BJ667" s="82">
        <v>0</v>
      </c>
      <c r="BK667" s="82">
        <v>3783.6353610740903</v>
      </c>
      <c r="BL667" s="82">
        <v>54516.272400000009</v>
      </c>
      <c r="BM667" s="82">
        <v>0</v>
      </c>
      <c r="BN667" s="82">
        <v>0</v>
      </c>
      <c r="BO667" s="82">
        <v>54516.272400000009</v>
      </c>
      <c r="BP667" s="82">
        <v>462.21927508209592</v>
      </c>
      <c r="BQ667" s="82">
        <v>0</v>
      </c>
      <c r="BR667" s="82">
        <v>0</v>
      </c>
      <c r="BS667" s="89">
        <v>462.21927508209592</v>
      </c>
      <c r="BT667" s="82">
        <v>2418.5623568670667</v>
      </c>
      <c r="BU667" s="82">
        <v>0</v>
      </c>
      <c r="BV667" s="82">
        <v>0</v>
      </c>
      <c r="BW667" s="82">
        <v>2418.5623568670667</v>
      </c>
      <c r="BX667" s="82">
        <v>19797.872026820176</v>
      </c>
      <c r="BY667" s="82">
        <v>0</v>
      </c>
      <c r="BZ667" s="82">
        <v>0</v>
      </c>
      <c r="CA667" s="82">
        <v>19797.872026820176</v>
      </c>
      <c r="CB667" s="82">
        <v>285256.39533300005</v>
      </c>
      <c r="CC667" s="82">
        <v>0</v>
      </c>
      <c r="CD667" s="82">
        <v>0</v>
      </c>
      <c r="CE667" s="82">
        <v>285256.39533300005</v>
      </c>
      <c r="CF667" s="82">
        <v>2418.5623568670667</v>
      </c>
      <c r="CG667" s="82">
        <v>0</v>
      </c>
      <c r="CH667" s="82">
        <v>0</v>
      </c>
      <c r="CI667" s="82">
        <v>2418.5623568670667</v>
      </c>
      <c r="CJ667" s="82" t="s">
        <v>96</v>
      </c>
      <c r="CN667" s="82">
        <v>462.21927508209592</v>
      </c>
      <c r="CO667" s="82">
        <v>3783.6353610740903</v>
      </c>
      <c r="CP667" s="82">
        <v>54516.272400000009</v>
      </c>
      <c r="CQ667" s="82">
        <v>462.21927508209592</v>
      </c>
      <c r="CR667" s="89">
        <v>462.21927508209592</v>
      </c>
      <c r="CS667" s="82">
        <v>71.270742757901729</v>
      </c>
      <c r="CT667" s="82">
        <v>583.40817236779378</v>
      </c>
      <c r="CU667" s="82">
        <v>8406.0000000000018</v>
      </c>
      <c r="CV667" s="82">
        <v>71.270742757901729</v>
      </c>
      <c r="CW667" s="82">
        <v>71.270742757901729</v>
      </c>
    </row>
    <row r="668" spans="1:101">
      <c r="A668" s="86" t="s">
        <v>1404</v>
      </c>
      <c r="B668" s="87" t="s">
        <v>1499</v>
      </c>
      <c r="C668" s="75" t="s">
        <v>2284</v>
      </c>
      <c r="D668" s="74" t="s">
        <v>2607</v>
      </c>
      <c r="E668" s="74" t="s">
        <v>1404</v>
      </c>
      <c r="F668" s="74" t="s">
        <v>1499</v>
      </c>
      <c r="G668" s="74" t="s">
        <v>523</v>
      </c>
      <c r="I668" s="74" t="s">
        <v>1499</v>
      </c>
      <c r="J668" s="74" t="s">
        <v>523</v>
      </c>
      <c r="K668" s="74" t="s">
        <v>128</v>
      </c>
      <c r="L668" s="74" t="s">
        <v>89</v>
      </c>
      <c r="M668" s="74" t="s">
        <v>1406</v>
      </c>
      <c r="N668" s="74" t="s">
        <v>523</v>
      </c>
      <c r="O668" s="76">
        <v>48334</v>
      </c>
      <c r="P668" s="76">
        <v>44469</v>
      </c>
      <c r="Q668" s="77">
        <v>11</v>
      </c>
      <c r="R668" s="74" t="s">
        <v>262</v>
      </c>
      <c r="S668" s="77">
        <v>29200</v>
      </c>
      <c r="T668" s="77">
        <v>29200</v>
      </c>
      <c r="U668" s="77">
        <v>0</v>
      </c>
      <c r="V668" s="78">
        <v>0</v>
      </c>
      <c r="W668" s="79">
        <v>6.4854000000000003</v>
      </c>
      <c r="X668" s="77">
        <v>189373.68000000002</v>
      </c>
      <c r="Y668" s="88">
        <v>189373.68000000002</v>
      </c>
      <c r="Z668" s="77">
        <v>0</v>
      </c>
      <c r="AA668" s="74">
        <v>0</v>
      </c>
      <c r="AB668" s="74">
        <v>0</v>
      </c>
      <c r="AD668" s="74">
        <v>4</v>
      </c>
      <c r="AE668" s="74">
        <v>4</v>
      </c>
      <c r="AF668" s="74">
        <v>0</v>
      </c>
      <c r="AG668" s="74">
        <v>0</v>
      </c>
      <c r="AI668" s="74">
        <v>4</v>
      </c>
      <c r="AJ668" s="74">
        <v>4</v>
      </c>
      <c r="AL668" s="74">
        <v>4</v>
      </c>
      <c r="AM668" s="74" t="s">
        <v>95</v>
      </c>
      <c r="AN668" s="74">
        <v>0</v>
      </c>
      <c r="AO668" s="74" t="s">
        <v>95</v>
      </c>
      <c r="AP668" s="74" t="s">
        <v>95</v>
      </c>
      <c r="AQ668" s="74">
        <v>1</v>
      </c>
      <c r="AS668" s="74">
        <v>1</v>
      </c>
      <c r="AT668" s="74" t="s">
        <v>92</v>
      </c>
      <c r="AU668" s="74" t="s">
        <v>95</v>
      </c>
      <c r="AV668" s="74" t="s">
        <v>94</v>
      </c>
      <c r="AW668" s="77">
        <v>29200</v>
      </c>
      <c r="AX668" s="77">
        <v>0</v>
      </c>
      <c r="AY668" s="79">
        <v>1</v>
      </c>
      <c r="AZ668" s="77">
        <v>189373.68000000002</v>
      </c>
      <c r="BA668" s="77">
        <v>0</v>
      </c>
      <c r="BB668" s="74" t="s">
        <v>116</v>
      </c>
      <c r="BC668" s="75" t="s">
        <v>2284</v>
      </c>
      <c r="BD668" s="82">
        <v>1445.0538364450963</v>
      </c>
      <c r="BE668" s="82">
        <v>0</v>
      </c>
      <c r="BF668" s="82">
        <v>0</v>
      </c>
      <c r="BG668" s="82">
        <v>1445.0538364450963</v>
      </c>
      <c r="BH668" s="82">
        <v>11828.924255178094</v>
      </c>
      <c r="BI668" s="82">
        <v>0</v>
      </c>
      <c r="BJ668" s="82">
        <v>0</v>
      </c>
      <c r="BK668" s="82">
        <v>11828.924255178094</v>
      </c>
      <c r="BL668" s="82">
        <v>170436.31200000001</v>
      </c>
      <c r="BM668" s="82">
        <v>0</v>
      </c>
      <c r="BN668" s="82">
        <v>0</v>
      </c>
      <c r="BO668" s="82">
        <v>170436.31200000001</v>
      </c>
      <c r="BP668" s="82">
        <v>1445.0538364450963</v>
      </c>
      <c r="BQ668" s="82">
        <v>0</v>
      </c>
      <c r="BR668" s="82">
        <v>0</v>
      </c>
      <c r="BS668" s="89">
        <v>1445.0538364450963</v>
      </c>
      <c r="BT668" s="82">
        <v>7561.2441991989663</v>
      </c>
      <c r="BU668" s="82">
        <v>0</v>
      </c>
      <c r="BV668" s="82">
        <v>0</v>
      </c>
      <c r="BW668" s="82">
        <v>7561.2441991989663</v>
      </c>
      <c r="BX668" s="82">
        <v>61894.846165219373</v>
      </c>
      <c r="BY668" s="82">
        <v>0</v>
      </c>
      <c r="BZ668" s="82">
        <v>0</v>
      </c>
      <c r="CA668" s="82">
        <v>61894.846165219373</v>
      </c>
      <c r="CB668" s="82">
        <v>891808.00254000002</v>
      </c>
      <c r="CC668" s="82">
        <v>0</v>
      </c>
      <c r="CD668" s="82">
        <v>0</v>
      </c>
      <c r="CE668" s="82">
        <v>891808.00254000002</v>
      </c>
      <c r="CF668" s="82">
        <v>7561.2441991989663</v>
      </c>
      <c r="CG668" s="82">
        <v>0</v>
      </c>
      <c r="CH668" s="82">
        <v>0</v>
      </c>
      <c r="CI668" s="82">
        <v>7561.2441991989663</v>
      </c>
      <c r="CJ668" s="82" t="s">
        <v>96</v>
      </c>
      <c r="CN668" s="82">
        <v>1445.0538364450963</v>
      </c>
      <c r="CO668" s="82">
        <v>11828.924255178094</v>
      </c>
      <c r="CP668" s="82">
        <v>170436.31200000001</v>
      </c>
      <c r="CQ668" s="82">
        <v>1445.0538364450963</v>
      </c>
      <c r="CR668" s="89">
        <v>1445.0538364450963</v>
      </c>
      <c r="CS668" s="82">
        <v>222.81645487481055</v>
      </c>
      <c r="CT668" s="82">
        <v>1823.9313311712606</v>
      </c>
      <c r="CU668" s="82">
        <v>26280</v>
      </c>
      <c r="CV668" s="82">
        <v>222.81645487481055</v>
      </c>
      <c r="CW668" s="82">
        <v>222.81645487481055</v>
      </c>
    </row>
    <row r="669" spans="1:101">
      <c r="A669" s="86" t="s">
        <v>1404</v>
      </c>
      <c r="B669" s="87" t="s">
        <v>1500</v>
      </c>
      <c r="C669" s="75" t="s">
        <v>2285</v>
      </c>
      <c r="D669" s="74" t="s">
        <v>2607</v>
      </c>
      <c r="E669" s="74" t="s">
        <v>1404</v>
      </c>
      <c r="F669" s="74" t="s">
        <v>1500</v>
      </c>
      <c r="G669" s="74" t="s">
        <v>523</v>
      </c>
      <c r="I669" s="74" t="s">
        <v>1500</v>
      </c>
      <c r="J669" s="74" t="s">
        <v>523</v>
      </c>
      <c r="K669" s="74" t="s">
        <v>128</v>
      </c>
      <c r="L669" s="74" t="s">
        <v>89</v>
      </c>
      <c r="M669" s="74" t="s">
        <v>1406</v>
      </c>
      <c r="N669" s="74" t="s">
        <v>523</v>
      </c>
      <c r="O669" s="76">
        <v>48303</v>
      </c>
      <c r="P669" s="76">
        <v>44469</v>
      </c>
      <c r="Q669" s="77">
        <v>11</v>
      </c>
      <c r="R669" s="74" t="s">
        <v>262</v>
      </c>
      <c r="S669" s="77">
        <v>25125.05</v>
      </c>
      <c r="T669" s="77">
        <v>25125.05</v>
      </c>
      <c r="U669" s="77">
        <v>0</v>
      </c>
      <c r="V669" s="78">
        <v>0</v>
      </c>
      <c r="W669" s="79">
        <v>6.4854000000000003</v>
      </c>
      <c r="X669" s="77">
        <v>162945.99927</v>
      </c>
      <c r="Y669" s="88">
        <v>162945.99927</v>
      </c>
      <c r="Z669" s="77">
        <v>0</v>
      </c>
      <c r="AA669" s="74">
        <v>0</v>
      </c>
      <c r="AB669" s="74">
        <v>0</v>
      </c>
      <c r="AD669" s="74">
        <v>4</v>
      </c>
      <c r="AE669" s="74">
        <v>4</v>
      </c>
      <c r="AF669" s="74">
        <v>0</v>
      </c>
      <c r="AG669" s="74">
        <v>0</v>
      </c>
      <c r="AI669" s="74">
        <v>4</v>
      </c>
      <c r="AJ669" s="74">
        <v>4</v>
      </c>
      <c r="AL669" s="74">
        <v>4</v>
      </c>
      <c r="AM669" s="74" t="s">
        <v>95</v>
      </c>
      <c r="AN669" s="74">
        <v>0</v>
      </c>
      <c r="AO669" s="74" t="s">
        <v>95</v>
      </c>
      <c r="AP669" s="74" t="s">
        <v>95</v>
      </c>
      <c r="AQ669" s="74">
        <v>1</v>
      </c>
      <c r="AS669" s="74">
        <v>1</v>
      </c>
      <c r="AT669" s="74" t="s">
        <v>92</v>
      </c>
      <c r="AU669" s="74" t="s">
        <v>95</v>
      </c>
      <c r="AV669" s="74" t="s">
        <v>94</v>
      </c>
      <c r="AW669" s="77">
        <v>25125.05</v>
      </c>
      <c r="AX669" s="77">
        <v>0</v>
      </c>
      <c r="AY669" s="79">
        <v>1</v>
      </c>
      <c r="AZ669" s="77">
        <v>162945.99927</v>
      </c>
      <c r="BA669" s="77">
        <v>0</v>
      </c>
      <c r="BB669" s="74" t="s">
        <v>116</v>
      </c>
      <c r="BC669" s="75" t="s">
        <v>2285</v>
      </c>
      <c r="BD669" s="82">
        <v>1243.3921196361257</v>
      </c>
      <c r="BE669" s="82">
        <v>0</v>
      </c>
      <c r="BF669" s="82">
        <v>0</v>
      </c>
      <c r="BG669" s="82">
        <v>1243.3921196361257</v>
      </c>
      <c r="BH669" s="82">
        <v>10178.161416354873</v>
      </c>
      <c r="BI669" s="82">
        <v>0</v>
      </c>
      <c r="BJ669" s="82">
        <v>0</v>
      </c>
      <c r="BK669" s="82">
        <v>10178.161416354873</v>
      </c>
      <c r="BL669" s="82">
        <v>146651.399343</v>
      </c>
      <c r="BM669" s="82">
        <v>0</v>
      </c>
      <c r="BN669" s="82">
        <v>0</v>
      </c>
      <c r="BO669" s="82">
        <v>146651.399343</v>
      </c>
      <c r="BP669" s="82">
        <v>1243.3921196361257</v>
      </c>
      <c r="BQ669" s="82">
        <v>0</v>
      </c>
      <c r="BR669" s="82">
        <v>0</v>
      </c>
      <c r="BS669" s="89">
        <v>1243.3921196361257</v>
      </c>
      <c r="BT669" s="82">
        <v>6506.0492659960273</v>
      </c>
      <c r="BU669" s="82">
        <v>0</v>
      </c>
      <c r="BV669" s="82">
        <v>0</v>
      </c>
      <c r="BW669" s="82">
        <v>6506.0492659960273</v>
      </c>
      <c r="BX669" s="82">
        <v>53257.229611076873</v>
      </c>
      <c r="BY669" s="82">
        <v>0</v>
      </c>
      <c r="BZ669" s="82">
        <v>0</v>
      </c>
      <c r="CA669" s="82">
        <v>53257.229611076873</v>
      </c>
      <c r="CB669" s="82">
        <v>767353.44706224743</v>
      </c>
      <c r="CC669" s="82">
        <v>0</v>
      </c>
      <c r="CD669" s="82">
        <v>0</v>
      </c>
      <c r="CE669" s="82">
        <v>767353.44706224743</v>
      </c>
      <c r="CF669" s="82">
        <v>6506.0492659960273</v>
      </c>
      <c r="CG669" s="82">
        <v>0</v>
      </c>
      <c r="CH669" s="82">
        <v>0</v>
      </c>
      <c r="CI669" s="82">
        <v>6506.0492659960273</v>
      </c>
      <c r="CJ669" s="82" t="s">
        <v>96</v>
      </c>
      <c r="CN669" s="82">
        <v>1243.3921196361257</v>
      </c>
      <c r="CO669" s="82">
        <v>10178.161416354873</v>
      </c>
      <c r="CP669" s="82">
        <v>146651.399343</v>
      </c>
      <c r="CQ669" s="82">
        <v>1243.3921196361257</v>
      </c>
      <c r="CR669" s="89">
        <v>1243.3921196361257</v>
      </c>
      <c r="CS669" s="82">
        <v>191.7217318339849</v>
      </c>
      <c r="CT669" s="82">
        <v>1569.3960922001531</v>
      </c>
      <c r="CU669" s="82">
        <v>22612.544999999998</v>
      </c>
      <c r="CV669" s="82">
        <v>191.7217318339849</v>
      </c>
      <c r="CW669" s="82">
        <v>191.7217318339849</v>
      </c>
    </row>
    <row r="670" spans="1:101">
      <c r="A670" s="86" t="s">
        <v>1404</v>
      </c>
      <c r="B670" s="87" t="s">
        <v>1501</v>
      </c>
      <c r="C670" s="75" t="s">
        <v>2286</v>
      </c>
      <c r="D670" s="74" t="s">
        <v>2607</v>
      </c>
      <c r="E670" s="74" t="s">
        <v>1404</v>
      </c>
      <c r="F670" s="74" t="s">
        <v>1501</v>
      </c>
      <c r="G670" s="74" t="s">
        <v>523</v>
      </c>
      <c r="I670" s="74" t="s">
        <v>1501</v>
      </c>
      <c r="J670" s="74" t="s">
        <v>523</v>
      </c>
      <c r="K670" s="74" t="s">
        <v>128</v>
      </c>
      <c r="L670" s="74" t="s">
        <v>89</v>
      </c>
      <c r="M670" s="74" t="s">
        <v>1406</v>
      </c>
      <c r="N670" s="74" t="s">
        <v>523</v>
      </c>
      <c r="O670" s="76">
        <v>48303</v>
      </c>
      <c r="P670" s="76">
        <v>44469</v>
      </c>
      <c r="Q670" s="77">
        <v>11</v>
      </c>
      <c r="R670" s="74" t="s">
        <v>262</v>
      </c>
      <c r="S670" s="77">
        <v>10674.77</v>
      </c>
      <c r="T670" s="77">
        <v>10674.77</v>
      </c>
      <c r="U670" s="77">
        <v>0</v>
      </c>
      <c r="V670" s="78">
        <v>0</v>
      </c>
      <c r="W670" s="79">
        <v>6.4854000000000003</v>
      </c>
      <c r="X670" s="77">
        <v>69230.15335800001</v>
      </c>
      <c r="Y670" s="88">
        <v>69230.15335800001</v>
      </c>
      <c r="Z670" s="77">
        <v>0</v>
      </c>
      <c r="AA670" s="74">
        <v>0</v>
      </c>
      <c r="AB670" s="74">
        <v>0</v>
      </c>
      <c r="AD670" s="74">
        <v>4</v>
      </c>
      <c r="AE670" s="74">
        <v>4</v>
      </c>
      <c r="AF670" s="74">
        <v>0</v>
      </c>
      <c r="AG670" s="74">
        <v>0</v>
      </c>
      <c r="AI670" s="74">
        <v>4</v>
      </c>
      <c r="AJ670" s="74">
        <v>4</v>
      </c>
      <c r="AL670" s="74">
        <v>4</v>
      </c>
      <c r="AM670" s="74" t="s">
        <v>95</v>
      </c>
      <c r="AN670" s="74">
        <v>0</v>
      </c>
      <c r="AO670" s="74" t="s">
        <v>95</v>
      </c>
      <c r="AP670" s="74" t="s">
        <v>95</v>
      </c>
      <c r="AQ670" s="74">
        <v>1</v>
      </c>
      <c r="AS670" s="74">
        <v>1</v>
      </c>
      <c r="AT670" s="74" t="s">
        <v>92</v>
      </c>
      <c r="AU670" s="74" t="s">
        <v>95</v>
      </c>
      <c r="AV670" s="74" t="s">
        <v>94</v>
      </c>
      <c r="AW670" s="77">
        <v>10674.77</v>
      </c>
      <c r="AX670" s="77">
        <v>0</v>
      </c>
      <c r="AY670" s="79">
        <v>1</v>
      </c>
      <c r="AZ670" s="77">
        <v>69230.15335800001</v>
      </c>
      <c r="BA670" s="77">
        <v>0</v>
      </c>
      <c r="BB670" s="74" t="s">
        <v>116</v>
      </c>
      <c r="BC670" s="75" t="s">
        <v>2286</v>
      </c>
      <c r="BD670" s="82">
        <v>528.27456649551448</v>
      </c>
      <c r="BE670" s="82">
        <v>0</v>
      </c>
      <c r="BF670" s="82">
        <v>0</v>
      </c>
      <c r="BG670" s="82">
        <v>528.27456649551448</v>
      </c>
      <c r="BH670" s="82">
        <v>4324.3508825838171</v>
      </c>
      <c r="BI670" s="82">
        <v>0</v>
      </c>
      <c r="BJ670" s="82">
        <v>0</v>
      </c>
      <c r="BK670" s="82">
        <v>4324.3508825838171</v>
      </c>
      <c r="BL670" s="82">
        <v>62307.138022200001</v>
      </c>
      <c r="BM670" s="82">
        <v>0</v>
      </c>
      <c r="BN670" s="82">
        <v>0</v>
      </c>
      <c r="BO670" s="82">
        <v>62307.138022200001</v>
      </c>
      <c r="BP670" s="82">
        <v>528.27456649551448</v>
      </c>
      <c r="BQ670" s="82">
        <v>0</v>
      </c>
      <c r="BR670" s="82">
        <v>0</v>
      </c>
      <c r="BS670" s="89">
        <v>528.27456649551448</v>
      </c>
      <c r="BT670" s="82">
        <v>2764.1966691877797</v>
      </c>
      <c r="BU670" s="82">
        <v>0</v>
      </c>
      <c r="BV670" s="82">
        <v>0</v>
      </c>
      <c r="BW670" s="82">
        <v>2764.1966691877797</v>
      </c>
      <c r="BX670" s="82">
        <v>22627.165993119823</v>
      </c>
      <c r="BY670" s="82">
        <v>0</v>
      </c>
      <c r="BZ670" s="82">
        <v>0</v>
      </c>
      <c r="CA670" s="82">
        <v>22627.165993119823</v>
      </c>
      <c r="CB670" s="82">
        <v>326022.0997011615</v>
      </c>
      <c r="CC670" s="82">
        <v>0</v>
      </c>
      <c r="CD670" s="82">
        <v>0</v>
      </c>
      <c r="CE670" s="82">
        <v>326022.0997011615</v>
      </c>
      <c r="CF670" s="82">
        <v>2764.1966691877797</v>
      </c>
      <c r="CG670" s="82">
        <v>0</v>
      </c>
      <c r="CH670" s="82">
        <v>0</v>
      </c>
      <c r="CI670" s="82">
        <v>2764.1966691877797</v>
      </c>
      <c r="CJ670" s="82" t="s">
        <v>96</v>
      </c>
      <c r="CN670" s="82">
        <v>528.27456649551448</v>
      </c>
      <c r="CO670" s="82">
        <v>4324.3508825838171</v>
      </c>
      <c r="CP670" s="82">
        <v>62307.138022200001</v>
      </c>
      <c r="CQ670" s="82">
        <v>528.27456649551448</v>
      </c>
      <c r="CR670" s="89">
        <v>528.27456649551448</v>
      </c>
      <c r="CS670" s="82">
        <v>81.455972876848691</v>
      </c>
      <c r="CT670" s="82">
        <v>666.78244712489857</v>
      </c>
      <c r="CU670" s="82">
        <v>9607.2929999999997</v>
      </c>
      <c r="CV670" s="82">
        <v>81.455972876848691</v>
      </c>
      <c r="CW670" s="82">
        <v>81.455972876848691</v>
      </c>
    </row>
    <row r="671" spans="1:101">
      <c r="A671" s="86" t="s">
        <v>1404</v>
      </c>
      <c r="B671" s="87" t="s">
        <v>2677</v>
      </c>
      <c r="C671" s="75" t="s">
        <v>3021</v>
      </c>
      <c r="D671" s="74" t="s">
        <v>2607</v>
      </c>
      <c r="E671" s="74" t="s">
        <v>1404</v>
      </c>
      <c r="F671" s="74" t="s">
        <v>2677</v>
      </c>
      <c r="G671" s="74" t="s">
        <v>523</v>
      </c>
      <c r="I671" s="74" t="s">
        <v>2677</v>
      </c>
      <c r="J671" s="74" t="s">
        <v>523</v>
      </c>
      <c r="K671" s="74" t="s">
        <v>128</v>
      </c>
      <c r="L671" s="74" t="s">
        <v>89</v>
      </c>
      <c r="M671" s="74" t="s">
        <v>1406</v>
      </c>
      <c r="N671" s="74" t="s">
        <v>523</v>
      </c>
      <c r="O671" s="76">
        <v>47969</v>
      </c>
      <c r="P671" s="76">
        <v>44469</v>
      </c>
      <c r="Q671" s="77">
        <v>10</v>
      </c>
      <c r="R671" s="74" t="s">
        <v>262</v>
      </c>
      <c r="S671" s="77">
        <v>20562.599999999999</v>
      </c>
      <c r="T671" s="77">
        <v>20562.599999999999</v>
      </c>
      <c r="U671" s="77">
        <v>0</v>
      </c>
      <c r="V671" s="78">
        <v>0</v>
      </c>
      <c r="W671" s="79">
        <v>6.4854000000000003</v>
      </c>
      <c r="X671" s="77">
        <v>133356.68604</v>
      </c>
      <c r="Y671" s="88">
        <v>133356.68604</v>
      </c>
      <c r="Z671" s="77">
        <v>0</v>
      </c>
      <c r="AA671" s="74">
        <v>0</v>
      </c>
      <c r="AB671" s="74">
        <v>0</v>
      </c>
      <c r="AD671" s="74">
        <v>4</v>
      </c>
      <c r="AE671" s="74">
        <v>4</v>
      </c>
      <c r="AF671" s="74">
        <v>0</v>
      </c>
      <c r="AG671" s="74">
        <v>0</v>
      </c>
      <c r="AI671" s="74">
        <v>4</v>
      </c>
      <c r="AJ671" s="74">
        <v>4</v>
      </c>
      <c r="AL671" s="74">
        <v>4</v>
      </c>
      <c r="AM671" s="74" t="s">
        <v>95</v>
      </c>
      <c r="AN671" s="74">
        <v>0</v>
      </c>
      <c r="AO671" s="74" t="s">
        <v>95</v>
      </c>
      <c r="AP671" s="74" t="s">
        <v>95</v>
      </c>
      <c r="AQ671" s="74">
        <v>1</v>
      </c>
      <c r="AS671" s="74">
        <v>1</v>
      </c>
      <c r="AT671" s="74" t="s">
        <v>92</v>
      </c>
      <c r="AU671" s="74" t="s">
        <v>95</v>
      </c>
      <c r="AV671" s="74" t="s">
        <v>94</v>
      </c>
      <c r="AW671" s="77">
        <v>20562.599999999999</v>
      </c>
      <c r="AX671" s="77">
        <v>0</v>
      </c>
      <c r="AY671" s="79">
        <v>1</v>
      </c>
      <c r="AZ671" s="77">
        <v>133356.68604</v>
      </c>
      <c r="BA671" s="77">
        <v>0</v>
      </c>
      <c r="BB671" s="74" t="s">
        <v>116</v>
      </c>
      <c r="BC671" s="75" t="s">
        <v>3021</v>
      </c>
      <c r="BD671" s="82">
        <v>1017.6049320988334</v>
      </c>
      <c r="BE671" s="82">
        <v>0</v>
      </c>
      <c r="BF671" s="82">
        <v>0</v>
      </c>
      <c r="BG671" s="82">
        <v>1017.6049320988334</v>
      </c>
      <c r="BH671" s="82">
        <v>7606.0084996697533</v>
      </c>
      <c r="BI671" s="82">
        <v>0</v>
      </c>
      <c r="BJ671" s="82">
        <v>0</v>
      </c>
      <c r="BK671" s="82">
        <v>7606.0084996697533</v>
      </c>
      <c r="BL671" s="82">
        <v>120021.01743600001</v>
      </c>
      <c r="BM671" s="82">
        <v>0</v>
      </c>
      <c r="BN671" s="82">
        <v>0</v>
      </c>
      <c r="BO671" s="82">
        <v>120021.01743600001</v>
      </c>
      <c r="BP671" s="82">
        <v>1017.6049320988334</v>
      </c>
      <c r="BQ671" s="82">
        <v>0</v>
      </c>
      <c r="BR671" s="82">
        <v>0</v>
      </c>
      <c r="BS671" s="89">
        <v>1017.6049320988334</v>
      </c>
      <c r="BT671" s="82">
        <v>5324.6178072071452</v>
      </c>
      <c r="BU671" s="82">
        <v>0</v>
      </c>
      <c r="BV671" s="82">
        <v>0</v>
      </c>
      <c r="BW671" s="82">
        <v>5324.6178072071452</v>
      </c>
      <c r="BX671" s="82">
        <v>39798.439474521983</v>
      </c>
      <c r="BY671" s="82">
        <v>0</v>
      </c>
      <c r="BZ671" s="82">
        <v>0</v>
      </c>
      <c r="CA671" s="82">
        <v>39798.439474521983</v>
      </c>
      <c r="CB671" s="82">
        <v>628009.97373387008</v>
      </c>
      <c r="CC671" s="82">
        <v>0</v>
      </c>
      <c r="CD671" s="82">
        <v>0</v>
      </c>
      <c r="CE671" s="82">
        <v>628009.97373387008</v>
      </c>
      <c r="CF671" s="82">
        <v>5324.6178072071452</v>
      </c>
      <c r="CG671" s="82">
        <v>0</v>
      </c>
      <c r="CH671" s="82">
        <v>0</v>
      </c>
      <c r="CI671" s="82">
        <v>5324.6178072071452</v>
      </c>
      <c r="CJ671" s="82" t="s">
        <v>96</v>
      </c>
      <c r="CN671" s="82">
        <v>1017.6049320988334</v>
      </c>
      <c r="CO671" s="82">
        <v>7606.0084996697533</v>
      </c>
      <c r="CP671" s="82">
        <v>120021.01743600001</v>
      </c>
      <c r="CQ671" s="82">
        <v>1017.6049320988334</v>
      </c>
      <c r="CR671" s="89">
        <v>1017.6049320988334</v>
      </c>
      <c r="CS671" s="82">
        <v>156.9070422948212</v>
      </c>
      <c r="CT671" s="82">
        <v>1172.7894192601464</v>
      </c>
      <c r="CU671" s="82">
        <v>18506.34</v>
      </c>
      <c r="CV671" s="82">
        <v>156.9070422948212</v>
      </c>
      <c r="CW671" s="82">
        <v>156.9070422948212</v>
      </c>
    </row>
    <row r="672" spans="1:101">
      <c r="A672" s="86" t="s">
        <v>1404</v>
      </c>
      <c r="B672" s="87" t="s">
        <v>2676</v>
      </c>
      <c r="C672" s="75" t="s">
        <v>3022</v>
      </c>
      <c r="D672" s="74" t="s">
        <v>2607</v>
      </c>
      <c r="E672" s="74" t="s">
        <v>1404</v>
      </c>
      <c r="F672" s="74" t="s">
        <v>2676</v>
      </c>
      <c r="G672" s="74" t="s">
        <v>523</v>
      </c>
      <c r="I672" s="74" t="s">
        <v>2676</v>
      </c>
      <c r="J672" s="74" t="s">
        <v>523</v>
      </c>
      <c r="K672" s="74" t="s">
        <v>128</v>
      </c>
      <c r="L672" s="74" t="s">
        <v>89</v>
      </c>
      <c r="M672" s="74" t="s">
        <v>1406</v>
      </c>
      <c r="N672" s="74" t="s">
        <v>523</v>
      </c>
      <c r="O672" s="76">
        <v>48059</v>
      </c>
      <c r="P672" s="76">
        <v>44469</v>
      </c>
      <c r="Q672" s="77">
        <v>10</v>
      </c>
      <c r="R672" s="74" t="s">
        <v>262</v>
      </c>
      <c r="S672" s="77">
        <v>75285.13</v>
      </c>
      <c r="T672" s="77">
        <v>75285.13</v>
      </c>
      <c r="U672" s="77">
        <v>0</v>
      </c>
      <c r="V672" s="78">
        <v>0</v>
      </c>
      <c r="W672" s="79">
        <v>6.4854000000000003</v>
      </c>
      <c r="X672" s="77">
        <v>488254.18210200005</v>
      </c>
      <c r="Y672" s="88">
        <v>488254.18210200005</v>
      </c>
      <c r="Z672" s="77">
        <v>0</v>
      </c>
      <c r="AA672" s="74">
        <v>0</v>
      </c>
      <c r="AB672" s="74">
        <v>0</v>
      </c>
      <c r="AD672" s="74">
        <v>4</v>
      </c>
      <c r="AE672" s="74">
        <v>4</v>
      </c>
      <c r="AF672" s="74">
        <v>0</v>
      </c>
      <c r="AG672" s="74">
        <v>0</v>
      </c>
      <c r="AI672" s="74">
        <v>4</v>
      </c>
      <c r="AJ672" s="74">
        <v>4</v>
      </c>
      <c r="AL672" s="74">
        <v>4</v>
      </c>
      <c r="AM672" s="74" t="s">
        <v>95</v>
      </c>
      <c r="AN672" s="74">
        <v>0</v>
      </c>
      <c r="AO672" s="74" t="s">
        <v>95</v>
      </c>
      <c r="AP672" s="74" t="s">
        <v>95</v>
      </c>
      <c r="AQ672" s="74">
        <v>1</v>
      </c>
      <c r="AS672" s="74">
        <v>1</v>
      </c>
      <c r="AT672" s="74" t="s">
        <v>92</v>
      </c>
      <c r="AU672" s="74" t="s">
        <v>95</v>
      </c>
      <c r="AV672" s="74" t="s">
        <v>94</v>
      </c>
      <c r="AW672" s="77">
        <v>75285.13</v>
      </c>
      <c r="AX672" s="77">
        <v>0</v>
      </c>
      <c r="AY672" s="79">
        <v>1</v>
      </c>
      <c r="AZ672" s="77">
        <v>488254.18210200005</v>
      </c>
      <c r="BA672" s="77">
        <v>0</v>
      </c>
      <c r="BB672" s="74" t="s">
        <v>116</v>
      </c>
      <c r="BC672" s="75" t="s">
        <v>3022</v>
      </c>
      <c r="BD672" s="82">
        <v>3725.7214360879393</v>
      </c>
      <c r="BE672" s="82">
        <v>0</v>
      </c>
      <c r="BF672" s="82">
        <v>0</v>
      </c>
      <c r="BG672" s="82">
        <v>3725.7214360879393</v>
      </c>
      <c r="BH672" s="82">
        <v>27847.613564371353</v>
      </c>
      <c r="BI672" s="82">
        <v>0</v>
      </c>
      <c r="BJ672" s="82">
        <v>0</v>
      </c>
      <c r="BK672" s="82">
        <v>27847.613564371353</v>
      </c>
      <c r="BL672" s="82">
        <v>439428.76389180002</v>
      </c>
      <c r="BM672" s="82">
        <v>0</v>
      </c>
      <c r="BN672" s="82">
        <v>0</v>
      </c>
      <c r="BO672" s="82">
        <v>439428.76389180002</v>
      </c>
      <c r="BP672" s="82">
        <v>3725.7214360879393</v>
      </c>
      <c r="BQ672" s="82">
        <v>0</v>
      </c>
      <c r="BR672" s="82">
        <v>0</v>
      </c>
      <c r="BS672" s="89">
        <v>3725.7214360879393</v>
      </c>
      <c r="BT672" s="82">
        <v>19494.837414330141</v>
      </c>
      <c r="BU672" s="82">
        <v>0</v>
      </c>
      <c r="BV672" s="82">
        <v>0</v>
      </c>
      <c r="BW672" s="82">
        <v>19494.837414330141</v>
      </c>
      <c r="BX672" s="82">
        <v>145712.6379755731</v>
      </c>
      <c r="BY672" s="82">
        <v>0</v>
      </c>
      <c r="BZ672" s="82">
        <v>0</v>
      </c>
      <c r="CA672" s="82">
        <v>145712.6379755731</v>
      </c>
      <c r="CB672" s="82">
        <v>2299311.0070638438</v>
      </c>
      <c r="CC672" s="82">
        <v>0</v>
      </c>
      <c r="CD672" s="82">
        <v>0</v>
      </c>
      <c r="CE672" s="82">
        <v>2299311.0070638438</v>
      </c>
      <c r="CF672" s="82">
        <v>19494.837414330141</v>
      </c>
      <c r="CG672" s="82">
        <v>0</v>
      </c>
      <c r="CH672" s="82">
        <v>0</v>
      </c>
      <c r="CI672" s="82">
        <v>19494.837414330141</v>
      </c>
      <c r="CJ672" s="82" t="s">
        <v>96</v>
      </c>
      <c r="CN672" s="82">
        <v>3725.7214360879393</v>
      </c>
      <c r="CO672" s="82">
        <v>27847.613564371353</v>
      </c>
      <c r="CP672" s="82">
        <v>439428.76389180002</v>
      </c>
      <c r="CQ672" s="82">
        <v>3725.7214360879393</v>
      </c>
      <c r="CR672" s="89">
        <v>3725.7214360879393</v>
      </c>
      <c r="CS672" s="82">
        <v>574.47827984209755</v>
      </c>
      <c r="CT672" s="82">
        <v>4293.8929849155566</v>
      </c>
      <c r="CU672" s="82">
        <v>67756.616999999998</v>
      </c>
      <c r="CV672" s="82">
        <v>574.47827984209755</v>
      </c>
      <c r="CW672" s="82">
        <v>574.47827984209755</v>
      </c>
    </row>
    <row r="673" spans="1:101">
      <c r="A673" s="86" t="s">
        <v>1404</v>
      </c>
      <c r="B673" s="87" t="s">
        <v>1502</v>
      </c>
      <c r="C673" s="75" t="s">
        <v>2287</v>
      </c>
      <c r="D673" s="74" t="s">
        <v>2607</v>
      </c>
      <c r="E673" s="74" t="s">
        <v>1404</v>
      </c>
      <c r="F673" s="74" t="s">
        <v>1502</v>
      </c>
      <c r="G673" s="74" t="s">
        <v>523</v>
      </c>
      <c r="I673" s="74" t="s">
        <v>1502</v>
      </c>
      <c r="J673" s="74" t="s">
        <v>523</v>
      </c>
      <c r="K673" s="74" t="s">
        <v>128</v>
      </c>
      <c r="L673" s="74" t="s">
        <v>89</v>
      </c>
      <c r="M673" s="74" t="s">
        <v>1406</v>
      </c>
      <c r="N673" s="74" t="s">
        <v>523</v>
      </c>
      <c r="O673" s="76">
        <v>48517</v>
      </c>
      <c r="P673" s="76">
        <v>44469</v>
      </c>
      <c r="Q673" s="77">
        <v>12</v>
      </c>
      <c r="R673" s="74" t="s">
        <v>262</v>
      </c>
      <c r="S673" s="77">
        <v>264000</v>
      </c>
      <c r="T673" s="77">
        <v>264000</v>
      </c>
      <c r="U673" s="77">
        <v>0</v>
      </c>
      <c r="V673" s="78">
        <v>0</v>
      </c>
      <c r="W673" s="79">
        <v>6.4854000000000003</v>
      </c>
      <c r="X673" s="77">
        <v>1712145.6</v>
      </c>
      <c r="Y673" s="88">
        <v>1712145.6</v>
      </c>
      <c r="Z673" s="77">
        <v>0</v>
      </c>
      <c r="AA673" s="74">
        <v>0</v>
      </c>
      <c r="AB673" s="74">
        <v>0</v>
      </c>
      <c r="AD673" s="74">
        <v>4</v>
      </c>
      <c r="AE673" s="74">
        <v>4</v>
      </c>
      <c r="AF673" s="74">
        <v>0</v>
      </c>
      <c r="AG673" s="74">
        <v>0</v>
      </c>
      <c r="AI673" s="74">
        <v>4</v>
      </c>
      <c r="AJ673" s="74">
        <v>4</v>
      </c>
      <c r="AL673" s="74">
        <v>4</v>
      </c>
      <c r="AM673" s="74" t="s">
        <v>95</v>
      </c>
      <c r="AN673" s="74">
        <v>0</v>
      </c>
      <c r="AO673" s="74" t="s">
        <v>95</v>
      </c>
      <c r="AP673" s="74" t="s">
        <v>95</v>
      </c>
      <c r="AQ673" s="74">
        <v>1</v>
      </c>
      <c r="AS673" s="74">
        <v>1</v>
      </c>
      <c r="AT673" s="74" t="s">
        <v>92</v>
      </c>
      <c r="AU673" s="74" t="s">
        <v>95</v>
      </c>
      <c r="AV673" s="74" t="s">
        <v>94</v>
      </c>
      <c r="AW673" s="77">
        <v>264000</v>
      </c>
      <c r="AX673" s="77">
        <v>0</v>
      </c>
      <c r="AY673" s="79">
        <v>1</v>
      </c>
      <c r="AZ673" s="77">
        <v>1712145.6</v>
      </c>
      <c r="BA673" s="77">
        <v>0</v>
      </c>
      <c r="BB673" s="74" t="s">
        <v>116</v>
      </c>
      <c r="BC673" s="75" t="s">
        <v>2287</v>
      </c>
      <c r="BD673" s="82">
        <v>13064.870302106352</v>
      </c>
      <c r="BE673" s="82">
        <v>0</v>
      </c>
      <c r="BF673" s="82">
        <v>0</v>
      </c>
      <c r="BG673" s="82">
        <v>13064.870302106352</v>
      </c>
      <c r="BH673" s="82">
        <v>115832.33600559013</v>
      </c>
      <c r="BI673" s="82">
        <v>0</v>
      </c>
      <c r="BJ673" s="82">
        <v>0</v>
      </c>
      <c r="BK673" s="82">
        <v>115832.33600559013</v>
      </c>
      <c r="BL673" s="82">
        <v>1540931.0399999998</v>
      </c>
      <c r="BM673" s="82">
        <v>0</v>
      </c>
      <c r="BN673" s="82">
        <v>0</v>
      </c>
      <c r="BO673" s="82">
        <v>1540931.0399999998</v>
      </c>
      <c r="BP673" s="82">
        <v>13064.870302106352</v>
      </c>
      <c r="BQ673" s="82">
        <v>0</v>
      </c>
      <c r="BR673" s="82">
        <v>0</v>
      </c>
      <c r="BS673" s="89">
        <v>13064.870302106352</v>
      </c>
      <c r="BT673" s="82">
        <v>68361.93385577148</v>
      </c>
      <c r="BU673" s="82">
        <v>0</v>
      </c>
      <c r="BV673" s="82">
        <v>0</v>
      </c>
      <c r="BW673" s="82">
        <v>68361.93385577148</v>
      </c>
      <c r="BX673" s="82">
        <v>606092.69814925035</v>
      </c>
      <c r="BY673" s="82">
        <v>0</v>
      </c>
      <c r="BZ673" s="82">
        <v>0</v>
      </c>
      <c r="CA673" s="82">
        <v>606092.69814925035</v>
      </c>
      <c r="CB673" s="82">
        <v>8062921.6667999988</v>
      </c>
      <c r="CC673" s="82">
        <v>0</v>
      </c>
      <c r="CD673" s="82">
        <v>0</v>
      </c>
      <c r="CE673" s="82">
        <v>8062921.6667999988</v>
      </c>
      <c r="CF673" s="82">
        <v>68361.93385577148</v>
      </c>
      <c r="CG673" s="82">
        <v>0</v>
      </c>
      <c r="CH673" s="82">
        <v>0</v>
      </c>
      <c r="CI673" s="82">
        <v>68361.93385577148</v>
      </c>
      <c r="CJ673" s="82" t="s">
        <v>96</v>
      </c>
      <c r="CN673" s="82">
        <v>13064.870302106352</v>
      </c>
      <c r="CO673" s="82">
        <v>115832.33600559013</v>
      </c>
      <c r="CP673" s="82">
        <v>1540931.0399999998</v>
      </c>
      <c r="CQ673" s="82">
        <v>13064.870302106352</v>
      </c>
      <c r="CR673" s="89">
        <v>13064.870302106352</v>
      </c>
      <c r="CS673" s="82">
        <v>2014.5049344845886</v>
      </c>
      <c r="CT673" s="82">
        <v>17860.476764053124</v>
      </c>
      <c r="CU673" s="82">
        <v>237599.99999999997</v>
      </c>
      <c r="CV673" s="82">
        <v>2014.5049344845886</v>
      </c>
      <c r="CW673" s="82">
        <v>2014.5049344845886</v>
      </c>
    </row>
    <row r="674" spans="1:101">
      <c r="A674" s="86" t="s">
        <v>1404</v>
      </c>
      <c r="B674" s="87" t="s">
        <v>1503</v>
      </c>
      <c r="C674" s="75" t="s">
        <v>2288</v>
      </c>
      <c r="D674" s="74" t="s">
        <v>2607</v>
      </c>
      <c r="E674" s="74" t="s">
        <v>1404</v>
      </c>
      <c r="F674" s="74" t="s">
        <v>1503</v>
      </c>
      <c r="G674" s="74" t="s">
        <v>523</v>
      </c>
      <c r="I674" s="74" t="s">
        <v>1503</v>
      </c>
      <c r="J674" s="74" t="s">
        <v>523</v>
      </c>
      <c r="K674" s="74" t="s">
        <v>128</v>
      </c>
      <c r="L674" s="74" t="s">
        <v>89</v>
      </c>
      <c r="M674" s="74" t="s">
        <v>1406</v>
      </c>
      <c r="N674" s="74" t="s">
        <v>523</v>
      </c>
      <c r="O674" s="76">
        <v>48212</v>
      </c>
      <c r="P674" s="76">
        <v>44469</v>
      </c>
      <c r="Q674" s="77">
        <v>11</v>
      </c>
      <c r="R674" s="74" t="s">
        <v>262</v>
      </c>
      <c r="S674" s="77">
        <v>112033.17</v>
      </c>
      <c r="T674" s="77">
        <v>112033.17</v>
      </c>
      <c r="U674" s="77">
        <v>0</v>
      </c>
      <c r="V674" s="78">
        <v>0</v>
      </c>
      <c r="W674" s="79">
        <v>6.4854000000000003</v>
      </c>
      <c r="X674" s="77">
        <v>726579.92071800004</v>
      </c>
      <c r="Y674" s="88">
        <v>726579.92071800004</v>
      </c>
      <c r="Z674" s="77">
        <v>0</v>
      </c>
      <c r="AA674" s="74">
        <v>0</v>
      </c>
      <c r="AB674" s="74">
        <v>0</v>
      </c>
      <c r="AD674" s="74">
        <v>4</v>
      </c>
      <c r="AE674" s="74">
        <v>4</v>
      </c>
      <c r="AF674" s="74">
        <v>0</v>
      </c>
      <c r="AG674" s="74">
        <v>0</v>
      </c>
      <c r="AI674" s="74">
        <v>4</v>
      </c>
      <c r="AJ674" s="74">
        <v>4</v>
      </c>
      <c r="AL674" s="74">
        <v>4</v>
      </c>
      <c r="AM674" s="74" t="s">
        <v>95</v>
      </c>
      <c r="AN674" s="74">
        <v>0</v>
      </c>
      <c r="AO674" s="74" t="s">
        <v>95</v>
      </c>
      <c r="AP674" s="74" t="s">
        <v>95</v>
      </c>
      <c r="AQ674" s="74">
        <v>1</v>
      </c>
      <c r="AS674" s="74">
        <v>1</v>
      </c>
      <c r="AT674" s="74" t="s">
        <v>92</v>
      </c>
      <c r="AU674" s="74" t="s">
        <v>95</v>
      </c>
      <c r="AV674" s="74" t="s">
        <v>94</v>
      </c>
      <c r="AW674" s="77">
        <v>112033.17</v>
      </c>
      <c r="AX674" s="77">
        <v>0</v>
      </c>
      <c r="AY674" s="79">
        <v>1</v>
      </c>
      <c r="AZ674" s="77">
        <v>726579.92071800004</v>
      </c>
      <c r="BA674" s="77">
        <v>0</v>
      </c>
      <c r="BB674" s="74" t="s">
        <v>116</v>
      </c>
      <c r="BC674" s="75" t="s">
        <v>2288</v>
      </c>
      <c r="BD674" s="82">
        <v>5544.3137711508789</v>
      </c>
      <c r="BE674" s="82">
        <v>0</v>
      </c>
      <c r="BF674" s="82">
        <v>0</v>
      </c>
      <c r="BG674" s="82">
        <v>5544.3137711508789</v>
      </c>
      <c r="BH674" s="82">
        <v>45384.653493064732</v>
      </c>
      <c r="BI674" s="82">
        <v>0</v>
      </c>
      <c r="BJ674" s="82">
        <v>0</v>
      </c>
      <c r="BK674" s="82">
        <v>45384.653493064732</v>
      </c>
      <c r="BL674" s="82">
        <v>653921.92864619999</v>
      </c>
      <c r="BM674" s="82">
        <v>0</v>
      </c>
      <c r="BN674" s="82">
        <v>0</v>
      </c>
      <c r="BO674" s="82">
        <v>653921.92864619999</v>
      </c>
      <c r="BP674" s="82">
        <v>5544.3137711508789</v>
      </c>
      <c r="BQ674" s="82">
        <v>0</v>
      </c>
      <c r="BR674" s="82">
        <v>0</v>
      </c>
      <c r="BS674" s="89">
        <v>5544.3137711508789</v>
      </c>
      <c r="BT674" s="82">
        <v>29010.621807546973</v>
      </c>
      <c r="BU674" s="82">
        <v>0</v>
      </c>
      <c r="BV674" s="82">
        <v>0</v>
      </c>
      <c r="BW674" s="82">
        <v>29010.621807546973</v>
      </c>
      <c r="BX674" s="82">
        <v>237475.19940246121</v>
      </c>
      <c r="BY674" s="82">
        <v>0</v>
      </c>
      <c r="BZ674" s="82">
        <v>0</v>
      </c>
      <c r="CA674" s="82">
        <v>237475.19940246121</v>
      </c>
      <c r="CB674" s="82">
        <v>3421646.4916412416</v>
      </c>
      <c r="CC674" s="82">
        <v>0</v>
      </c>
      <c r="CD674" s="82">
        <v>0</v>
      </c>
      <c r="CE674" s="82">
        <v>3421646.4916412416</v>
      </c>
      <c r="CF674" s="82">
        <v>29010.621807546973</v>
      </c>
      <c r="CG674" s="82">
        <v>0</v>
      </c>
      <c r="CH674" s="82">
        <v>0</v>
      </c>
      <c r="CI674" s="82">
        <v>29010.621807546973</v>
      </c>
      <c r="CJ674" s="82" t="s">
        <v>96</v>
      </c>
      <c r="CN674" s="82">
        <v>5544.3137711508789</v>
      </c>
      <c r="CO674" s="82">
        <v>45384.653493064732</v>
      </c>
      <c r="CP674" s="82">
        <v>653921.92864619999</v>
      </c>
      <c r="CQ674" s="82">
        <v>5544.3137711508789</v>
      </c>
      <c r="CR674" s="89">
        <v>5544.3137711508789</v>
      </c>
      <c r="CS674" s="82">
        <v>854.89156738996496</v>
      </c>
      <c r="CT674" s="82">
        <v>6997.9729073094531</v>
      </c>
      <c r="CU674" s="82">
        <v>100829.85299999999</v>
      </c>
      <c r="CV674" s="82">
        <v>854.89156738996496</v>
      </c>
      <c r="CW674" s="82">
        <v>854.89156738996496</v>
      </c>
    </row>
    <row r="675" spans="1:101">
      <c r="A675" s="86" t="s">
        <v>1404</v>
      </c>
      <c r="B675" s="87" t="s">
        <v>1504</v>
      </c>
      <c r="C675" s="75" t="s">
        <v>2289</v>
      </c>
      <c r="D675" s="74" t="s">
        <v>2607</v>
      </c>
      <c r="E675" s="74" t="s">
        <v>1404</v>
      </c>
      <c r="F675" s="74" t="s">
        <v>1504</v>
      </c>
      <c r="G675" s="74" t="s">
        <v>523</v>
      </c>
      <c r="I675" s="74" t="s">
        <v>1504</v>
      </c>
      <c r="J675" s="74" t="s">
        <v>523</v>
      </c>
      <c r="K675" s="74" t="s">
        <v>128</v>
      </c>
      <c r="L675" s="74" t="s">
        <v>89</v>
      </c>
      <c r="M675" s="74" t="s">
        <v>1406</v>
      </c>
      <c r="N675" s="74" t="s">
        <v>523</v>
      </c>
      <c r="O675" s="76">
        <v>48478</v>
      </c>
      <c r="P675" s="76">
        <v>44469</v>
      </c>
      <c r="Q675" s="77">
        <v>11</v>
      </c>
      <c r="R675" s="74" t="s">
        <v>262</v>
      </c>
      <c r="S675" s="77">
        <v>156677.65</v>
      </c>
      <c r="T675" s="77">
        <v>156677.65</v>
      </c>
      <c r="U675" s="77">
        <v>0</v>
      </c>
      <c r="V675" s="78">
        <v>0</v>
      </c>
      <c r="W675" s="79">
        <v>6.4854000000000003</v>
      </c>
      <c r="X675" s="77">
        <v>1016117.2313100001</v>
      </c>
      <c r="Y675" s="88">
        <v>1016117.2313100001</v>
      </c>
      <c r="Z675" s="77">
        <v>0</v>
      </c>
      <c r="AA675" s="74">
        <v>0</v>
      </c>
      <c r="AB675" s="74">
        <v>0</v>
      </c>
      <c r="AD675" s="74">
        <v>4</v>
      </c>
      <c r="AE675" s="74">
        <v>4</v>
      </c>
      <c r="AF675" s="74">
        <v>0</v>
      </c>
      <c r="AG675" s="74">
        <v>0</v>
      </c>
      <c r="AI675" s="74">
        <v>4</v>
      </c>
      <c r="AJ675" s="74">
        <v>4</v>
      </c>
      <c r="AL675" s="74">
        <v>4</v>
      </c>
      <c r="AM675" s="74" t="s">
        <v>95</v>
      </c>
      <c r="AN675" s="74">
        <v>0</v>
      </c>
      <c r="AO675" s="74" t="s">
        <v>95</v>
      </c>
      <c r="AP675" s="74" t="s">
        <v>95</v>
      </c>
      <c r="AQ675" s="74">
        <v>1</v>
      </c>
      <c r="AS675" s="74">
        <v>1</v>
      </c>
      <c r="AT675" s="74" t="s">
        <v>92</v>
      </c>
      <c r="AU675" s="74" t="s">
        <v>95</v>
      </c>
      <c r="AV675" s="74" t="s">
        <v>94</v>
      </c>
      <c r="AW675" s="77">
        <v>156677.65</v>
      </c>
      <c r="AX675" s="77">
        <v>0</v>
      </c>
      <c r="AY675" s="79">
        <v>1</v>
      </c>
      <c r="AZ675" s="77">
        <v>1016117.2313100001</v>
      </c>
      <c r="BA675" s="77">
        <v>0</v>
      </c>
      <c r="BB675" s="74" t="s">
        <v>116</v>
      </c>
      <c r="BC675" s="75" t="s">
        <v>2289</v>
      </c>
      <c r="BD675" s="82">
        <v>7753.6862745788385</v>
      </c>
      <c r="BE675" s="82">
        <v>0</v>
      </c>
      <c r="BF675" s="82">
        <v>0</v>
      </c>
      <c r="BG675" s="82">
        <v>7753.6862745788385</v>
      </c>
      <c r="BH675" s="82">
        <v>63470.138846893962</v>
      </c>
      <c r="BI675" s="82">
        <v>0</v>
      </c>
      <c r="BJ675" s="82">
        <v>0</v>
      </c>
      <c r="BK675" s="82">
        <v>63470.138846893962</v>
      </c>
      <c r="BL675" s="82">
        <v>914505.50817900011</v>
      </c>
      <c r="BM675" s="82">
        <v>0</v>
      </c>
      <c r="BN675" s="82">
        <v>0</v>
      </c>
      <c r="BO675" s="82">
        <v>914505.50817900011</v>
      </c>
      <c r="BP675" s="82">
        <v>7753.6862745788385</v>
      </c>
      <c r="BQ675" s="82">
        <v>0</v>
      </c>
      <c r="BR675" s="82">
        <v>0</v>
      </c>
      <c r="BS675" s="89">
        <v>7753.6862745788385</v>
      </c>
      <c r="BT675" s="82">
        <v>40571.163431733774</v>
      </c>
      <c r="BU675" s="82">
        <v>0</v>
      </c>
      <c r="BV675" s="82">
        <v>0</v>
      </c>
      <c r="BW675" s="82">
        <v>40571.163431733774</v>
      </c>
      <c r="BX675" s="82">
        <v>332107.50151637266</v>
      </c>
      <c r="BY675" s="82">
        <v>0</v>
      </c>
      <c r="BZ675" s="82">
        <v>0</v>
      </c>
      <c r="CA675" s="82">
        <v>332107.50151637266</v>
      </c>
      <c r="CB675" s="82">
        <v>4785150.0715466179</v>
      </c>
      <c r="CC675" s="82">
        <v>0</v>
      </c>
      <c r="CD675" s="82">
        <v>0</v>
      </c>
      <c r="CE675" s="82">
        <v>4785150.0715466179</v>
      </c>
      <c r="CF675" s="82">
        <v>40571.163431733774</v>
      </c>
      <c r="CG675" s="82">
        <v>0</v>
      </c>
      <c r="CH675" s="82">
        <v>0</v>
      </c>
      <c r="CI675" s="82">
        <v>40571.163431733774</v>
      </c>
      <c r="CJ675" s="82" t="s">
        <v>96</v>
      </c>
      <c r="CN675" s="82">
        <v>7753.6862745788385</v>
      </c>
      <c r="CO675" s="82">
        <v>63470.138846893962</v>
      </c>
      <c r="CP675" s="82">
        <v>914505.50817900011</v>
      </c>
      <c r="CQ675" s="82">
        <v>7753.6862745788385</v>
      </c>
      <c r="CR675" s="89">
        <v>7753.6862745788385</v>
      </c>
      <c r="CS675" s="82">
        <v>1195.5602236683687</v>
      </c>
      <c r="CT675" s="82">
        <v>9786.6189975782472</v>
      </c>
      <c r="CU675" s="82">
        <v>141009.88500000001</v>
      </c>
      <c r="CV675" s="82">
        <v>1195.5602236683687</v>
      </c>
      <c r="CW675" s="82">
        <v>1195.5602236683687</v>
      </c>
    </row>
    <row r="676" spans="1:101">
      <c r="A676" s="86" t="s">
        <v>1404</v>
      </c>
      <c r="B676" s="87" t="s">
        <v>2678</v>
      </c>
      <c r="C676" s="75" t="s">
        <v>3024</v>
      </c>
      <c r="D676" s="74" t="s">
        <v>2607</v>
      </c>
      <c r="E676" s="74" t="s">
        <v>1404</v>
      </c>
      <c r="F676" s="74" t="s">
        <v>2678</v>
      </c>
      <c r="G676" s="74" t="s">
        <v>523</v>
      </c>
      <c r="I676" s="74" t="s">
        <v>2678</v>
      </c>
      <c r="J676" s="74" t="s">
        <v>523</v>
      </c>
      <c r="K676" s="74" t="s">
        <v>128</v>
      </c>
      <c r="L676" s="74" t="s">
        <v>89</v>
      </c>
      <c r="M676" s="74" t="s">
        <v>1406</v>
      </c>
      <c r="N676" s="74" t="s">
        <v>523</v>
      </c>
      <c r="O676" s="76">
        <v>48059</v>
      </c>
      <c r="P676" s="76">
        <v>44469</v>
      </c>
      <c r="Q676" s="77">
        <v>10</v>
      </c>
      <c r="R676" s="74" t="s">
        <v>262</v>
      </c>
      <c r="S676" s="77">
        <v>21127.46</v>
      </c>
      <c r="T676" s="77">
        <v>21127.46</v>
      </c>
      <c r="U676" s="77">
        <v>0</v>
      </c>
      <c r="V676" s="78">
        <v>0</v>
      </c>
      <c r="W676" s="79">
        <v>6.4854000000000003</v>
      </c>
      <c r="X676" s="77">
        <v>137020.02908400001</v>
      </c>
      <c r="Y676" s="88">
        <v>137020.02908400001</v>
      </c>
      <c r="Z676" s="77">
        <v>0</v>
      </c>
      <c r="AA676" s="74">
        <v>0</v>
      </c>
      <c r="AB676" s="74">
        <v>0</v>
      </c>
      <c r="AD676" s="74">
        <v>4</v>
      </c>
      <c r="AE676" s="74">
        <v>4</v>
      </c>
      <c r="AF676" s="74">
        <v>0</v>
      </c>
      <c r="AG676" s="74">
        <v>0</v>
      </c>
      <c r="AI676" s="74">
        <v>4</v>
      </c>
      <c r="AJ676" s="74">
        <v>4</v>
      </c>
      <c r="AL676" s="74">
        <v>4</v>
      </c>
      <c r="AM676" s="74" t="s">
        <v>95</v>
      </c>
      <c r="AN676" s="74">
        <v>0</v>
      </c>
      <c r="AO676" s="74" t="s">
        <v>95</v>
      </c>
      <c r="AP676" s="74" t="s">
        <v>95</v>
      </c>
      <c r="AQ676" s="74">
        <v>1</v>
      </c>
      <c r="AS676" s="74">
        <v>1</v>
      </c>
      <c r="AT676" s="74" t="s">
        <v>92</v>
      </c>
      <c r="AU676" s="74" t="s">
        <v>95</v>
      </c>
      <c r="AV676" s="74" t="s">
        <v>94</v>
      </c>
      <c r="AW676" s="77">
        <v>21127.46</v>
      </c>
      <c r="AX676" s="77">
        <v>0</v>
      </c>
      <c r="AY676" s="79">
        <v>1</v>
      </c>
      <c r="AZ676" s="77">
        <v>137020.02908400001</v>
      </c>
      <c r="BA676" s="77">
        <v>0</v>
      </c>
      <c r="BB676" s="74" t="s">
        <v>116</v>
      </c>
      <c r="BC676" s="75" t="s">
        <v>3024</v>
      </c>
      <c r="BD676" s="82">
        <v>1045.5588057308325</v>
      </c>
      <c r="BE676" s="82">
        <v>0</v>
      </c>
      <c r="BF676" s="82">
        <v>0</v>
      </c>
      <c r="BG676" s="82">
        <v>1045.5588057308325</v>
      </c>
      <c r="BH676" s="82">
        <v>7814.9475424524526</v>
      </c>
      <c r="BI676" s="82">
        <v>0</v>
      </c>
      <c r="BJ676" s="82">
        <v>0</v>
      </c>
      <c r="BK676" s="82">
        <v>7814.9475424524526</v>
      </c>
      <c r="BL676" s="82">
        <v>123318.02617560001</v>
      </c>
      <c r="BM676" s="82">
        <v>0</v>
      </c>
      <c r="BN676" s="82">
        <v>0</v>
      </c>
      <c r="BO676" s="82">
        <v>123318.02617560001</v>
      </c>
      <c r="BP676" s="82">
        <v>1045.5588057308325</v>
      </c>
      <c r="BQ676" s="82">
        <v>0</v>
      </c>
      <c r="BR676" s="82">
        <v>0</v>
      </c>
      <c r="BS676" s="89">
        <v>1045.5588057308325</v>
      </c>
      <c r="BT676" s="82">
        <v>5470.8864509865816</v>
      </c>
      <c r="BU676" s="82">
        <v>0</v>
      </c>
      <c r="BV676" s="82">
        <v>0</v>
      </c>
      <c r="BW676" s="82">
        <v>5470.8864509865816</v>
      </c>
      <c r="BX676" s="82">
        <v>40891.713015882458</v>
      </c>
      <c r="BY676" s="82">
        <v>0</v>
      </c>
      <c r="BZ676" s="82">
        <v>0</v>
      </c>
      <c r="CA676" s="82">
        <v>40891.713015882458</v>
      </c>
      <c r="CB676" s="82">
        <v>645261.57196382701</v>
      </c>
      <c r="CC676" s="82">
        <v>0</v>
      </c>
      <c r="CD676" s="82">
        <v>0</v>
      </c>
      <c r="CE676" s="82">
        <v>645261.57196382701</v>
      </c>
      <c r="CF676" s="82">
        <v>5470.8864509865816</v>
      </c>
      <c r="CG676" s="82">
        <v>0</v>
      </c>
      <c r="CH676" s="82">
        <v>0</v>
      </c>
      <c r="CI676" s="82">
        <v>5470.8864509865816</v>
      </c>
      <c r="CJ676" s="82" t="s">
        <v>96</v>
      </c>
      <c r="CN676" s="82">
        <v>1045.5588057308325</v>
      </c>
      <c r="CO676" s="82">
        <v>7814.9475424524526</v>
      </c>
      <c r="CP676" s="82">
        <v>123318.02617560001</v>
      </c>
      <c r="CQ676" s="82">
        <v>1045.5588057308325</v>
      </c>
      <c r="CR676" s="89">
        <v>1045.5588057308325</v>
      </c>
      <c r="CS676" s="82">
        <v>161.21731978456725</v>
      </c>
      <c r="CT676" s="82">
        <v>1205.0062513418527</v>
      </c>
      <c r="CU676" s="82">
        <v>19014.714</v>
      </c>
      <c r="CV676" s="82">
        <v>161.21731978456725</v>
      </c>
      <c r="CW676" s="82">
        <v>161.21731978456725</v>
      </c>
    </row>
    <row r="677" spans="1:101">
      <c r="A677" s="86" t="s">
        <v>1404</v>
      </c>
      <c r="B677" s="87" t="s">
        <v>1505</v>
      </c>
      <c r="C677" s="75" t="s">
        <v>2290</v>
      </c>
      <c r="D677" s="74" t="s">
        <v>2607</v>
      </c>
      <c r="E677" s="74" t="s">
        <v>1404</v>
      </c>
      <c r="F677" s="74" t="s">
        <v>1505</v>
      </c>
      <c r="G677" s="74" t="s">
        <v>523</v>
      </c>
      <c r="I677" s="74" t="s">
        <v>1505</v>
      </c>
      <c r="J677" s="74" t="s">
        <v>523</v>
      </c>
      <c r="K677" s="74" t="s">
        <v>128</v>
      </c>
      <c r="L677" s="74" t="s">
        <v>89</v>
      </c>
      <c r="M677" s="74" t="s">
        <v>1406</v>
      </c>
      <c r="N677" s="74" t="s">
        <v>523</v>
      </c>
      <c r="O677" s="76">
        <v>48454</v>
      </c>
      <c r="P677" s="76">
        <v>44469</v>
      </c>
      <c r="Q677" s="77">
        <v>11</v>
      </c>
      <c r="R677" s="74" t="s">
        <v>262</v>
      </c>
      <c r="S677" s="77">
        <v>64916.24</v>
      </c>
      <c r="T677" s="77">
        <v>64916.24</v>
      </c>
      <c r="U677" s="77">
        <v>0</v>
      </c>
      <c r="V677" s="78">
        <v>0</v>
      </c>
      <c r="W677" s="79">
        <v>6.4854000000000003</v>
      </c>
      <c r="X677" s="77">
        <v>421007.78289600002</v>
      </c>
      <c r="Y677" s="88">
        <v>421007.78289600002</v>
      </c>
      <c r="Z677" s="77">
        <v>0</v>
      </c>
      <c r="AA677" s="74">
        <v>0</v>
      </c>
      <c r="AB677" s="74">
        <v>0</v>
      </c>
      <c r="AD677" s="74">
        <v>4</v>
      </c>
      <c r="AE677" s="74">
        <v>4</v>
      </c>
      <c r="AF677" s="74">
        <v>0</v>
      </c>
      <c r="AG677" s="74">
        <v>0</v>
      </c>
      <c r="AI677" s="74">
        <v>4</v>
      </c>
      <c r="AJ677" s="74">
        <v>4</v>
      </c>
      <c r="AL677" s="74">
        <v>4</v>
      </c>
      <c r="AM677" s="74" t="s">
        <v>95</v>
      </c>
      <c r="AN677" s="74">
        <v>0</v>
      </c>
      <c r="AO677" s="74" t="s">
        <v>95</v>
      </c>
      <c r="AP677" s="74" t="s">
        <v>95</v>
      </c>
      <c r="AQ677" s="74">
        <v>1</v>
      </c>
      <c r="AS677" s="74">
        <v>1</v>
      </c>
      <c r="AT677" s="74" t="s">
        <v>92</v>
      </c>
      <c r="AU677" s="74" t="s">
        <v>95</v>
      </c>
      <c r="AV677" s="74" t="s">
        <v>94</v>
      </c>
      <c r="AW677" s="77">
        <v>64916.24</v>
      </c>
      <c r="AX677" s="77">
        <v>0</v>
      </c>
      <c r="AY677" s="79">
        <v>1</v>
      </c>
      <c r="AZ677" s="77">
        <v>421007.78289600002</v>
      </c>
      <c r="BA677" s="77">
        <v>0</v>
      </c>
      <c r="BB677" s="74" t="s">
        <v>116</v>
      </c>
      <c r="BC677" s="75" t="s">
        <v>2290</v>
      </c>
      <c r="BD677" s="82">
        <v>3212.5843034106383</v>
      </c>
      <c r="BE677" s="82">
        <v>0</v>
      </c>
      <c r="BF677" s="82">
        <v>0</v>
      </c>
      <c r="BG677" s="82">
        <v>3212.5843034106383</v>
      </c>
      <c r="BH677" s="82">
        <v>26297.578283937059</v>
      </c>
      <c r="BI677" s="82">
        <v>0</v>
      </c>
      <c r="BJ677" s="82">
        <v>0</v>
      </c>
      <c r="BK677" s="82">
        <v>26297.578283937059</v>
      </c>
      <c r="BL677" s="82">
        <v>378907.00460640003</v>
      </c>
      <c r="BM677" s="82">
        <v>0</v>
      </c>
      <c r="BN677" s="82">
        <v>0</v>
      </c>
      <c r="BO677" s="82">
        <v>378907.00460640003</v>
      </c>
      <c r="BP677" s="82">
        <v>3212.5843034106383</v>
      </c>
      <c r="BQ677" s="82">
        <v>0</v>
      </c>
      <c r="BR677" s="82">
        <v>0</v>
      </c>
      <c r="BS677" s="89">
        <v>3212.5843034106383</v>
      </c>
      <c r="BT677" s="82">
        <v>16809.847367596165</v>
      </c>
      <c r="BU677" s="82">
        <v>0</v>
      </c>
      <c r="BV677" s="82">
        <v>0</v>
      </c>
      <c r="BW677" s="82">
        <v>16809.847367596165</v>
      </c>
      <c r="BX677" s="82">
        <v>137602.07837070065</v>
      </c>
      <c r="BY677" s="82">
        <v>0</v>
      </c>
      <c r="BZ677" s="82">
        <v>0</v>
      </c>
      <c r="CA677" s="82">
        <v>137602.07837070065</v>
      </c>
      <c r="CB677" s="82">
        <v>1982630.9016029881</v>
      </c>
      <c r="CC677" s="82">
        <v>0</v>
      </c>
      <c r="CD677" s="82">
        <v>0</v>
      </c>
      <c r="CE677" s="82">
        <v>1982630.9016029881</v>
      </c>
      <c r="CF677" s="82">
        <v>16809.847367596165</v>
      </c>
      <c r="CG677" s="82">
        <v>0</v>
      </c>
      <c r="CH677" s="82">
        <v>0</v>
      </c>
      <c r="CI677" s="82">
        <v>16809.847367596165</v>
      </c>
      <c r="CJ677" s="82" t="s">
        <v>96</v>
      </c>
      <c r="CN677" s="82">
        <v>3212.5843034106383</v>
      </c>
      <c r="CO677" s="82">
        <v>26297.578283937059</v>
      </c>
      <c r="CP677" s="82">
        <v>378907.00460640003</v>
      </c>
      <c r="CQ677" s="82">
        <v>3212.5843034106383</v>
      </c>
      <c r="CR677" s="89">
        <v>3212.5843034106383</v>
      </c>
      <c r="CS677" s="82">
        <v>495.3563856370676</v>
      </c>
      <c r="CT677" s="82">
        <v>4054.8891793778421</v>
      </c>
      <c r="CU677" s="82">
        <v>58424.616000000002</v>
      </c>
      <c r="CV677" s="82">
        <v>495.3563856370676</v>
      </c>
      <c r="CW677" s="82">
        <v>495.3563856370676</v>
      </c>
    </row>
    <row r="678" spans="1:101">
      <c r="A678" s="86" t="s">
        <v>1404</v>
      </c>
      <c r="B678" s="87" t="s">
        <v>1506</v>
      </c>
      <c r="C678" s="75" t="s">
        <v>2291</v>
      </c>
      <c r="D678" s="74" t="s">
        <v>2607</v>
      </c>
      <c r="E678" s="74" t="s">
        <v>1404</v>
      </c>
      <c r="F678" s="74" t="s">
        <v>1506</v>
      </c>
      <c r="G678" s="74" t="s">
        <v>523</v>
      </c>
      <c r="I678" s="74" t="s">
        <v>1506</v>
      </c>
      <c r="J678" s="74" t="s">
        <v>523</v>
      </c>
      <c r="K678" s="74" t="s">
        <v>128</v>
      </c>
      <c r="L678" s="74" t="s">
        <v>89</v>
      </c>
      <c r="M678" s="74" t="s">
        <v>1406</v>
      </c>
      <c r="N678" s="74" t="s">
        <v>523</v>
      </c>
      <c r="O678" s="76">
        <v>48232</v>
      </c>
      <c r="P678" s="76">
        <v>44469</v>
      </c>
      <c r="Q678" s="77">
        <v>11</v>
      </c>
      <c r="R678" s="74" t="s">
        <v>262</v>
      </c>
      <c r="S678" s="77">
        <v>248000</v>
      </c>
      <c r="T678" s="77">
        <v>248000</v>
      </c>
      <c r="U678" s="77">
        <v>0</v>
      </c>
      <c r="V678" s="78">
        <v>0</v>
      </c>
      <c r="W678" s="79">
        <v>6.4854000000000003</v>
      </c>
      <c r="X678" s="77">
        <v>1608379.2</v>
      </c>
      <c r="Y678" s="88">
        <v>1608379.2</v>
      </c>
      <c r="Z678" s="77">
        <v>0</v>
      </c>
      <c r="AA678" s="74">
        <v>0</v>
      </c>
      <c r="AB678" s="74">
        <v>0</v>
      </c>
      <c r="AD678" s="74">
        <v>4</v>
      </c>
      <c r="AE678" s="74">
        <v>4</v>
      </c>
      <c r="AF678" s="74">
        <v>0</v>
      </c>
      <c r="AG678" s="74">
        <v>0</v>
      </c>
      <c r="AI678" s="74">
        <v>4</v>
      </c>
      <c r="AJ678" s="74">
        <v>4</v>
      </c>
      <c r="AL678" s="74">
        <v>4</v>
      </c>
      <c r="AM678" s="74" t="s">
        <v>95</v>
      </c>
      <c r="AN678" s="74">
        <v>0</v>
      </c>
      <c r="AO678" s="74" t="s">
        <v>95</v>
      </c>
      <c r="AP678" s="74" t="s">
        <v>95</v>
      </c>
      <c r="AQ678" s="74">
        <v>1</v>
      </c>
      <c r="AS678" s="74">
        <v>1</v>
      </c>
      <c r="AT678" s="74" t="s">
        <v>92</v>
      </c>
      <c r="AU678" s="74" t="s">
        <v>95</v>
      </c>
      <c r="AV678" s="74" t="s">
        <v>94</v>
      </c>
      <c r="AW678" s="77">
        <v>248000</v>
      </c>
      <c r="AX678" s="77">
        <v>0</v>
      </c>
      <c r="AY678" s="79">
        <v>1</v>
      </c>
      <c r="AZ678" s="77">
        <v>1608379.2</v>
      </c>
      <c r="BA678" s="77">
        <v>0</v>
      </c>
      <c r="BB678" s="74" t="s">
        <v>116</v>
      </c>
      <c r="BC678" s="75" t="s">
        <v>2291</v>
      </c>
      <c r="BD678" s="82">
        <v>12273.059980766571</v>
      </c>
      <c r="BE678" s="82">
        <v>0</v>
      </c>
      <c r="BF678" s="82">
        <v>0</v>
      </c>
      <c r="BG678" s="82">
        <v>12273.059980766571</v>
      </c>
      <c r="BH678" s="82">
        <v>100464.83613986871</v>
      </c>
      <c r="BI678" s="82">
        <v>0</v>
      </c>
      <c r="BJ678" s="82">
        <v>0</v>
      </c>
      <c r="BK678" s="82">
        <v>100464.83613986871</v>
      </c>
      <c r="BL678" s="82">
        <v>1447541.28</v>
      </c>
      <c r="BM678" s="82">
        <v>0</v>
      </c>
      <c r="BN678" s="82">
        <v>0</v>
      </c>
      <c r="BO678" s="82">
        <v>1447541.28</v>
      </c>
      <c r="BP678" s="82">
        <v>12273.059980766571</v>
      </c>
      <c r="BQ678" s="82">
        <v>0</v>
      </c>
      <c r="BR678" s="82">
        <v>0</v>
      </c>
      <c r="BS678" s="89">
        <v>12273.059980766571</v>
      </c>
      <c r="BT678" s="82">
        <v>64218.786349361086</v>
      </c>
      <c r="BU678" s="82">
        <v>0</v>
      </c>
      <c r="BV678" s="82">
        <v>0</v>
      </c>
      <c r="BW678" s="82">
        <v>64218.786349361086</v>
      </c>
      <c r="BX678" s="82">
        <v>525682.25510186306</v>
      </c>
      <c r="BY678" s="82">
        <v>0</v>
      </c>
      <c r="BZ678" s="82">
        <v>0</v>
      </c>
      <c r="CA678" s="82">
        <v>525682.25510186306</v>
      </c>
      <c r="CB678" s="82">
        <v>7574259.7476000004</v>
      </c>
      <c r="CC678" s="82">
        <v>0</v>
      </c>
      <c r="CD678" s="82">
        <v>0</v>
      </c>
      <c r="CE678" s="82">
        <v>7574259.7476000004</v>
      </c>
      <c r="CF678" s="82">
        <v>64218.786349361086</v>
      </c>
      <c r="CG678" s="82">
        <v>0</v>
      </c>
      <c r="CH678" s="82">
        <v>0</v>
      </c>
      <c r="CI678" s="82">
        <v>64218.786349361086</v>
      </c>
      <c r="CJ678" s="82" t="s">
        <v>96</v>
      </c>
      <c r="CN678" s="82">
        <v>12273.059980766571</v>
      </c>
      <c r="CO678" s="82">
        <v>100464.83613986871</v>
      </c>
      <c r="CP678" s="82">
        <v>1447541.28</v>
      </c>
      <c r="CQ678" s="82">
        <v>12273.059980766571</v>
      </c>
      <c r="CR678" s="89">
        <v>12273.059980766571</v>
      </c>
      <c r="CS678" s="82">
        <v>1892.4137263340074</v>
      </c>
      <c r="CT678" s="82">
        <v>15490.923634605222</v>
      </c>
      <c r="CU678" s="82">
        <v>223200</v>
      </c>
      <c r="CV678" s="82">
        <v>1892.4137263340074</v>
      </c>
      <c r="CW678" s="82">
        <v>1892.4137263340074</v>
      </c>
    </row>
    <row r="679" spans="1:101">
      <c r="A679" s="86" t="s">
        <v>1404</v>
      </c>
      <c r="B679" s="87" t="s">
        <v>1507</v>
      </c>
      <c r="C679" s="75" t="s">
        <v>2292</v>
      </c>
      <c r="D679" s="74" t="s">
        <v>2607</v>
      </c>
      <c r="E679" s="74" t="s">
        <v>1404</v>
      </c>
      <c r="F679" s="74" t="s">
        <v>1507</v>
      </c>
      <c r="G679" s="74" t="s">
        <v>523</v>
      </c>
      <c r="I679" s="74" t="s">
        <v>1507</v>
      </c>
      <c r="J679" s="74" t="s">
        <v>523</v>
      </c>
      <c r="K679" s="74" t="s">
        <v>128</v>
      </c>
      <c r="L679" s="74" t="s">
        <v>89</v>
      </c>
      <c r="M679" s="74" t="s">
        <v>1406</v>
      </c>
      <c r="N679" s="74" t="s">
        <v>523</v>
      </c>
      <c r="O679" s="76">
        <v>48487</v>
      </c>
      <c r="P679" s="76">
        <v>44469</v>
      </c>
      <c r="Q679" s="77">
        <v>12</v>
      </c>
      <c r="R679" s="74" t="s">
        <v>519</v>
      </c>
      <c r="S679" s="77">
        <v>570055.86</v>
      </c>
      <c r="T679" s="77">
        <v>570055.86</v>
      </c>
      <c r="U679" s="77">
        <v>0</v>
      </c>
      <c r="V679" s="78">
        <v>0</v>
      </c>
      <c r="W679" s="79">
        <v>0.19111323459149546</v>
      </c>
      <c r="X679" s="77">
        <v>108945.21930243669</v>
      </c>
      <c r="Y679" s="88">
        <v>108945.21930243669</v>
      </c>
      <c r="Z679" s="77">
        <v>0</v>
      </c>
      <c r="AA679" s="74">
        <v>0</v>
      </c>
      <c r="AB679" s="74">
        <v>0</v>
      </c>
      <c r="AD679" s="74">
        <v>4</v>
      </c>
      <c r="AE679" s="74">
        <v>4</v>
      </c>
      <c r="AF679" s="74">
        <v>0</v>
      </c>
      <c r="AG679" s="74">
        <v>0</v>
      </c>
      <c r="AI679" s="74">
        <v>4</v>
      </c>
      <c r="AJ679" s="74">
        <v>4</v>
      </c>
      <c r="AL679" s="74">
        <v>4</v>
      </c>
      <c r="AM679" s="74" t="s">
        <v>95</v>
      </c>
      <c r="AN679" s="74">
        <v>0</v>
      </c>
      <c r="AO679" s="74" t="s">
        <v>95</v>
      </c>
      <c r="AP679" s="74" t="s">
        <v>95</v>
      </c>
      <c r="AQ679" s="74">
        <v>1</v>
      </c>
      <c r="AS679" s="74">
        <v>1</v>
      </c>
      <c r="AT679" s="74" t="s">
        <v>92</v>
      </c>
      <c r="AU679" s="74" t="s">
        <v>95</v>
      </c>
      <c r="AV679" s="74" t="s">
        <v>94</v>
      </c>
      <c r="AW679" s="77">
        <v>570055.86</v>
      </c>
      <c r="AX679" s="77">
        <v>0</v>
      </c>
      <c r="AY679" s="79">
        <v>1</v>
      </c>
      <c r="AZ679" s="77">
        <v>3697040.2744439999</v>
      </c>
      <c r="BA679" s="77">
        <v>0</v>
      </c>
      <c r="BB679" s="74" t="s">
        <v>116</v>
      </c>
      <c r="BC679" s="75" t="s">
        <v>2292</v>
      </c>
      <c r="BD679" s="82">
        <v>831.32834042903164</v>
      </c>
      <c r="BE679" s="82">
        <v>0</v>
      </c>
      <c r="BF679" s="82">
        <v>0</v>
      </c>
      <c r="BG679" s="82">
        <v>831.32834042903164</v>
      </c>
      <c r="BH679" s="82">
        <v>7370.5059011584963</v>
      </c>
      <c r="BI679" s="82">
        <v>0</v>
      </c>
      <c r="BJ679" s="82">
        <v>0</v>
      </c>
      <c r="BK679" s="82">
        <v>7370.5059011584963</v>
      </c>
      <c r="BL679" s="82">
        <v>98050.697372193012</v>
      </c>
      <c r="BM679" s="82">
        <v>0</v>
      </c>
      <c r="BN679" s="82">
        <v>0</v>
      </c>
      <c r="BO679" s="82">
        <v>98050.697372193012</v>
      </c>
      <c r="BP679" s="82">
        <v>831.32834042903164</v>
      </c>
      <c r="BQ679" s="82">
        <v>0</v>
      </c>
      <c r="BR679" s="82">
        <v>0</v>
      </c>
      <c r="BS679" s="89">
        <v>831.32834042903164</v>
      </c>
      <c r="BT679" s="82">
        <v>4349.9255412949078</v>
      </c>
      <c r="BU679" s="82">
        <v>0</v>
      </c>
      <c r="BV679" s="82">
        <v>0</v>
      </c>
      <c r="BW679" s="82">
        <v>4349.9255412949078</v>
      </c>
      <c r="BX679" s="82">
        <v>38566.172127811835</v>
      </c>
      <c r="BY679" s="82">
        <v>0</v>
      </c>
      <c r="BZ679" s="82">
        <v>0</v>
      </c>
      <c r="CA679" s="82">
        <v>38566.172127811835</v>
      </c>
      <c r="CB679" s="82">
        <v>513050.27399999992</v>
      </c>
      <c r="CC679" s="82">
        <v>0</v>
      </c>
      <c r="CD679" s="82">
        <v>0</v>
      </c>
      <c r="CE679" s="82">
        <v>513050.27399999992</v>
      </c>
      <c r="CF679" s="82">
        <v>4349.9255412949078</v>
      </c>
      <c r="CG679" s="82">
        <v>0</v>
      </c>
      <c r="CH679" s="82">
        <v>0</v>
      </c>
      <c r="CI679" s="82">
        <v>4349.9255412949078</v>
      </c>
      <c r="CJ679" s="82" t="s">
        <v>96</v>
      </c>
      <c r="CN679" s="82">
        <v>831.32834042903164</v>
      </c>
      <c r="CO679" s="82">
        <v>7370.5059011584963</v>
      </c>
      <c r="CP679" s="82">
        <v>98050.697372193012</v>
      </c>
      <c r="CQ679" s="82">
        <v>831.32834042903164</v>
      </c>
      <c r="CR679" s="89">
        <v>831.32834042903164</v>
      </c>
      <c r="CS679" s="82">
        <v>4349.9255412949078</v>
      </c>
      <c r="CT679" s="82">
        <v>38566.172127811835</v>
      </c>
      <c r="CU679" s="82">
        <v>513050.27399999992</v>
      </c>
      <c r="CV679" s="82">
        <v>4349.9255412949078</v>
      </c>
      <c r="CW679" s="82">
        <v>4349.9255412949078</v>
      </c>
    </row>
    <row r="680" spans="1:101">
      <c r="A680" s="86" t="s">
        <v>1404</v>
      </c>
      <c r="B680" s="87" t="s">
        <v>1508</v>
      </c>
      <c r="C680" s="75" t="s">
        <v>2293</v>
      </c>
      <c r="D680" s="74" t="s">
        <v>2607</v>
      </c>
      <c r="E680" s="74" t="s">
        <v>1404</v>
      </c>
      <c r="F680" s="74" t="s">
        <v>1508</v>
      </c>
      <c r="G680" s="74" t="s">
        <v>523</v>
      </c>
      <c r="I680" s="74" t="s">
        <v>1508</v>
      </c>
      <c r="J680" s="74" t="s">
        <v>523</v>
      </c>
      <c r="K680" s="74" t="s">
        <v>128</v>
      </c>
      <c r="L680" s="74" t="s">
        <v>89</v>
      </c>
      <c r="M680" s="74" t="s">
        <v>1406</v>
      </c>
      <c r="N680" s="74" t="s">
        <v>523</v>
      </c>
      <c r="O680" s="76">
        <v>48275</v>
      </c>
      <c r="P680" s="76">
        <v>44469</v>
      </c>
      <c r="Q680" s="77">
        <v>11</v>
      </c>
      <c r="R680" s="74" t="s">
        <v>262</v>
      </c>
      <c r="S680" s="77">
        <v>242440</v>
      </c>
      <c r="T680" s="77">
        <v>242440</v>
      </c>
      <c r="U680" s="77">
        <v>0</v>
      </c>
      <c r="V680" s="78">
        <v>0</v>
      </c>
      <c r="W680" s="79">
        <v>6.4854000000000003</v>
      </c>
      <c r="X680" s="77">
        <v>1572320.3760000002</v>
      </c>
      <c r="Y680" s="88">
        <v>1572320.3760000002</v>
      </c>
      <c r="Z680" s="77">
        <v>0</v>
      </c>
      <c r="AA680" s="74">
        <v>0</v>
      </c>
      <c r="AB680" s="74">
        <v>0</v>
      </c>
      <c r="AD680" s="74">
        <v>4</v>
      </c>
      <c r="AE680" s="74">
        <v>4</v>
      </c>
      <c r="AF680" s="74">
        <v>0</v>
      </c>
      <c r="AG680" s="74">
        <v>0</v>
      </c>
      <c r="AI680" s="74">
        <v>4</v>
      </c>
      <c r="AJ680" s="74">
        <v>4</v>
      </c>
      <c r="AL680" s="74">
        <v>4</v>
      </c>
      <c r="AM680" s="74" t="s">
        <v>95</v>
      </c>
      <c r="AN680" s="74">
        <v>0</v>
      </c>
      <c r="AO680" s="74" t="s">
        <v>95</v>
      </c>
      <c r="AP680" s="74" t="s">
        <v>95</v>
      </c>
      <c r="AQ680" s="74">
        <v>1</v>
      </c>
      <c r="AS680" s="74">
        <v>1</v>
      </c>
      <c r="AT680" s="74" t="s">
        <v>92</v>
      </c>
      <c r="AU680" s="74" t="s">
        <v>95</v>
      </c>
      <c r="AV680" s="74" t="s">
        <v>94</v>
      </c>
      <c r="AW680" s="77">
        <v>242440</v>
      </c>
      <c r="AX680" s="77">
        <v>0</v>
      </c>
      <c r="AY680" s="79">
        <v>1</v>
      </c>
      <c r="AZ680" s="77">
        <v>1572320.3760000002</v>
      </c>
      <c r="BA680" s="77">
        <v>0</v>
      </c>
      <c r="BB680" s="74" t="s">
        <v>116</v>
      </c>
      <c r="BC680" s="75" t="s">
        <v>2293</v>
      </c>
      <c r="BD680" s="82">
        <v>11997.905894100997</v>
      </c>
      <c r="BE680" s="82">
        <v>0</v>
      </c>
      <c r="BF680" s="82">
        <v>0</v>
      </c>
      <c r="BG680" s="82">
        <v>11997.905894100997</v>
      </c>
      <c r="BH680" s="82">
        <v>98212.479329636204</v>
      </c>
      <c r="BI680" s="82">
        <v>0</v>
      </c>
      <c r="BJ680" s="82">
        <v>0</v>
      </c>
      <c r="BK680" s="82">
        <v>98212.479329636204</v>
      </c>
      <c r="BL680" s="82">
        <v>1415088.3384</v>
      </c>
      <c r="BM680" s="82">
        <v>0</v>
      </c>
      <c r="BN680" s="82">
        <v>0</v>
      </c>
      <c r="BO680" s="82">
        <v>1415088.3384</v>
      </c>
      <c r="BP680" s="82">
        <v>11997.905894100997</v>
      </c>
      <c r="BQ680" s="82">
        <v>0</v>
      </c>
      <c r="BR680" s="82">
        <v>0</v>
      </c>
      <c r="BS680" s="89">
        <v>11997.905894100997</v>
      </c>
      <c r="BT680" s="82">
        <v>62779.042590883466</v>
      </c>
      <c r="BU680" s="82">
        <v>0</v>
      </c>
      <c r="BV680" s="82">
        <v>0</v>
      </c>
      <c r="BW680" s="82">
        <v>62779.042590883466</v>
      </c>
      <c r="BX680" s="82">
        <v>513896.79809232143</v>
      </c>
      <c r="BY680" s="82">
        <v>0</v>
      </c>
      <c r="BZ680" s="82">
        <v>0</v>
      </c>
      <c r="CA680" s="82">
        <v>513896.79809232143</v>
      </c>
      <c r="CB680" s="82">
        <v>7404449.7306779996</v>
      </c>
      <c r="CC680" s="82">
        <v>0</v>
      </c>
      <c r="CD680" s="82">
        <v>0</v>
      </c>
      <c r="CE680" s="82">
        <v>7404449.7306779996</v>
      </c>
      <c r="CF680" s="82">
        <v>62779.042590883466</v>
      </c>
      <c r="CG680" s="82">
        <v>0</v>
      </c>
      <c r="CH680" s="82">
        <v>0</v>
      </c>
      <c r="CI680" s="82">
        <v>62779.042590883466</v>
      </c>
      <c r="CJ680" s="82" t="s">
        <v>96</v>
      </c>
      <c r="CN680" s="82">
        <v>11997.905894100997</v>
      </c>
      <c r="CO680" s="82">
        <v>98212.479329636204</v>
      </c>
      <c r="CP680" s="82">
        <v>1415088.3384</v>
      </c>
      <c r="CQ680" s="82">
        <v>11997.905894100997</v>
      </c>
      <c r="CR680" s="89">
        <v>11997.905894100997</v>
      </c>
      <c r="CS680" s="82">
        <v>1849.9870315016801</v>
      </c>
      <c r="CT680" s="82">
        <v>15143.627120861658</v>
      </c>
      <c r="CU680" s="82">
        <v>218196</v>
      </c>
      <c r="CV680" s="82">
        <v>1849.9870315016801</v>
      </c>
      <c r="CW680" s="82">
        <v>1849.9870315016801</v>
      </c>
    </row>
    <row r="681" spans="1:101">
      <c r="A681" s="86" t="s">
        <v>1404</v>
      </c>
      <c r="B681" s="87" t="s">
        <v>1509</v>
      </c>
      <c r="C681" s="75" t="s">
        <v>2294</v>
      </c>
      <c r="D681" s="74" t="s">
        <v>2607</v>
      </c>
      <c r="E681" s="74" t="s">
        <v>1404</v>
      </c>
      <c r="F681" s="74" t="s">
        <v>1509</v>
      </c>
      <c r="G681" s="74" t="s">
        <v>523</v>
      </c>
      <c r="I681" s="74" t="s">
        <v>1509</v>
      </c>
      <c r="J681" s="74" t="s">
        <v>523</v>
      </c>
      <c r="K681" s="74" t="s">
        <v>128</v>
      </c>
      <c r="L681" s="74" t="s">
        <v>89</v>
      </c>
      <c r="M681" s="74" t="s">
        <v>1406</v>
      </c>
      <c r="N681" s="74" t="s">
        <v>523</v>
      </c>
      <c r="O681" s="76">
        <v>48515</v>
      </c>
      <c r="P681" s="76">
        <v>44469</v>
      </c>
      <c r="Q681" s="77">
        <v>12</v>
      </c>
      <c r="R681" s="74" t="s">
        <v>262</v>
      </c>
      <c r="S681" s="77">
        <v>4749.8999999999996</v>
      </c>
      <c r="T681" s="77">
        <v>4749.8999999999996</v>
      </c>
      <c r="U681" s="77">
        <v>0</v>
      </c>
      <c r="V681" s="78">
        <v>0</v>
      </c>
      <c r="W681" s="79">
        <v>6.4854000000000003</v>
      </c>
      <c r="X681" s="77">
        <v>30805.001459999999</v>
      </c>
      <c r="Y681" s="88">
        <v>30805.001459999999</v>
      </c>
      <c r="Z681" s="77">
        <v>0</v>
      </c>
      <c r="AA681" s="74">
        <v>0</v>
      </c>
      <c r="AB681" s="74">
        <v>0</v>
      </c>
      <c r="AD681" s="74">
        <v>4</v>
      </c>
      <c r="AE681" s="74">
        <v>4</v>
      </c>
      <c r="AF681" s="74">
        <v>0</v>
      </c>
      <c r="AG681" s="74">
        <v>0</v>
      </c>
      <c r="AI681" s="74">
        <v>4</v>
      </c>
      <c r="AJ681" s="74">
        <v>4</v>
      </c>
      <c r="AL681" s="74">
        <v>4</v>
      </c>
      <c r="AM681" s="74" t="s">
        <v>95</v>
      </c>
      <c r="AN681" s="74">
        <v>0</v>
      </c>
      <c r="AO681" s="74" t="s">
        <v>95</v>
      </c>
      <c r="AP681" s="74" t="s">
        <v>95</v>
      </c>
      <c r="AQ681" s="74">
        <v>1</v>
      </c>
      <c r="AS681" s="74">
        <v>1</v>
      </c>
      <c r="AT681" s="74" t="s">
        <v>92</v>
      </c>
      <c r="AU681" s="74" t="s">
        <v>95</v>
      </c>
      <c r="AV681" s="74" t="s">
        <v>94</v>
      </c>
      <c r="AW681" s="77">
        <v>4749.8999999999996</v>
      </c>
      <c r="AX681" s="77">
        <v>0</v>
      </c>
      <c r="AY681" s="79">
        <v>1</v>
      </c>
      <c r="AZ681" s="77">
        <v>30805.001459999999</v>
      </c>
      <c r="BA681" s="77">
        <v>0</v>
      </c>
      <c r="BB681" s="74" t="s">
        <v>116</v>
      </c>
      <c r="BC681" s="75" t="s">
        <v>2294</v>
      </c>
      <c r="BD681" s="82">
        <v>235.06374033323846</v>
      </c>
      <c r="BE681" s="82">
        <v>0</v>
      </c>
      <c r="BF681" s="82">
        <v>0</v>
      </c>
      <c r="BG681" s="82">
        <v>235.06374033323846</v>
      </c>
      <c r="BH681" s="82">
        <v>2084.0606545187597</v>
      </c>
      <c r="BI681" s="82">
        <v>0</v>
      </c>
      <c r="BJ681" s="82">
        <v>0</v>
      </c>
      <c r="BK681" s="82">
        <v>2084.0606545187597</v>
      </c>
      <c r="BL681" s="82">
        <v>27724.501313999994</v>
      </c>
      <c r="BM681" s="82">
        <v>0</v>
      </c>
      <c r="BN681" s="82">
        <v>0</v>
      </c>
      <c r="BO681" s="82">
        <v>27724.501313999994</v>
      </c>
      <c r="BP681" s="82">
        <v>235.06374033323846</v>
      </c>
      <c r="BQ681" s="82">
        <v>0</v>
      </c>
      <c r="BR681" s="82">
        <v>0</v>
      </c>
      <c r="BS681" s="89">
        <v>235.06374033323846</v>
      </c>
      <c r="BT681" s="82">
        <v>1229.9710212936702</v>
      </c>
      <c r="BU681" s="82">
        <v>0</v>
      </c>
      <c r="BV681" s="82">
        <v>0</v>
      </c>
      <c r="BW681" s="82">
        <v>1229.9710212936702</v>
      </c>
      <c r="BX681" s="82">
        <v>10904.84737476941</v>
      </c>
      <c r="BY681" s="82">
        <v>0</v>
      </c>
      <c r="BZ681" s="82">
        <v>0</v>
      </c>
      <c r="CA681" s="82">
        <v>10904.84737476941</v>
      </c>
      <c r="CB681" s="82">
        <v>145068.45312550495</v>
      </c>
      <c r="CC681" s="82">
        <v>0</v>
      </c>
      <c r="CD681" s="82">
        <v>0</v>
      </c>
      <c r="CE681" s="82">
        <v>145068.45312550495</v>
      </c>
      <c r="CF681" s="82">
        <v>1229.9710212936702</v>
      </c>
      <c r="CG681" s="82">
        <v>0</v>
      </c>
      <c r="CH681" s="82">
        <v>0</v>
      </c>
      <c r="CI681" s="82">
        <v>1229.9710212936702</v>
      </c>
      <c r="CJ681" s="82" t="s">
        <v>96</v>
      </c>
      <c r="CN681" s="82">
        <v>235.06374033323846</v>
      </c>
      <c r="CO681" s="82">
        <v>2084.0606545187597</v>
      </c>
      <c r="CP681" s="82">
        <v>27724.501313999994</v>
      </c>
      <c r="CQ681" s="82">
        <v>235.06374033323846</v>
      </c>
      <c r="CR681" s="89">
        <v>235.06374033323846</v>
      </c>
      <c r="CS681" s="82">
        <v>36.245064349652829</v>
      </c>
      <c r="CT681" s="82">
        <v>321.34650977869671</v>
      </c>
      <c r="CU681" s="82">
        <v>4274.9099999999989</v>
      </c>
      <c r="CV681" s="82">
        <v>36.245064349652829</v>
      </c>
      <c r="CW681" s="82">
        <v>36.245064349652829</v>
      </c>
    </row>
    <row r="682" spans="1:101">
      <c r="A682" s="86" t="s">
        <v>1404</v>
      </c>
      <c r="B682" s="87" t="s">
        <v>1510</v>
      </c>
      <c r="C682" s="75" t="s">
        <v>2295</v>
      </c>
      <c r="D682" s="74" t="s">
        <v>2607</v>
      </c>
      <c r="E682" s="74" t="s">
        <v>1404</v>
      </c>
      <c r="F682" s="74" t="s">
        <v>1510</v>
      </c>
      <c r="G682" s="74" t="s">
        <v>523</v>
      </c>
      <c r="I682" s="74" t="s">
        <v>1510</v>
      </c>
      <c r="J682" s="74" t="s">
        <v>523</v>
      </c>
      <c r="K682" s="74" t="s">
        <v>128</v>
      </c>
      <c r="L682" s="74" t="s">
        <v>89</v>
      </c>
      <c r="M682" s="74" t="s">
        <v>1406</v>
      </c>
      <c r="N682" s="74" t="s">
        <v>523</v>
      </c>
      <c r="O682" s="76">
        <v>48121</v>
      </c>
      <c r="P682" s="76">
        <v>44469</v>
      </c>
      <c r="Q682" s="77">
        <v>11</v>
      </c>
      <c r="R682" s="74" t="s">
        <v>262</v>
      </c>
      <c r="S682" s="77">
        <v>74894.31</v>
      </c>
      <c r="T682" s="77">
        <v>74894.31</v>
      </c>
      <c r="U682" s="77">
        <v>0</v>
      </c>
      <c r="V682" s="78">
        <v>0</v>
      </c>
      <c r="W682" s="79">
        <v>6.4854000000000003</v>
      </c>
      <c r="X682" s="77">
        <v>485719.558074</v>
      </c>
      <c r="Y682" s="88">
        <v>485719.558074</v>
      </c>
      <c r="Z682" s="77">
        <v>0</v>
      </c>
      <c r="AA682" s="74">
        <v>0</v>
      </c>
      <c r="AB682" s="74">
        <v>0</v>
      </c>
      <c r="AD682" s="74">
        <v>4</v>
      </c>
      <c r="AE682" s="74">
        <v>4</v>
      </c>
      <c r="AF682" s="74">
        <v>0</v>
      </c>
      <c r="AG682" s="74">
        <v>0</v>
      </c>
      <c r="AI682" s="74">
        <v>4</v>
      </c>
      <c r="AJ682" s="74">
        <v>4</v>
      </c>
      <c r="AL682" s="74">
        <v>4</v>
      </c>
      <c r="AM682" s="74" t="s">
        <v>95</v>
      </c>
      <c r="AN682" s="74">
        <v>0</v>
      </c>
      <c r="AO682" s="74" t="s">
        <v>95</v>
      </c>
      <c r="AP682" s="74" t="s">
        <v>95</v>
      </c>
      <c r="AQ682" s="74">
        <v>1</v>
      </c>
      <c r="AS682" s="74">
        <v>1</v>
      </c>
      <c r="AT682" s="74" t="s">
        <v>92</v>
      </c>
      <c r="AU682" s="74" t="s">
        <v>95</v>
      </c>
      <c r="AV682" s="74" t="s">
        <v>94</v>
      </c>
      <c r="AW682" s="77">
        <v>74894.31</v>
      </c>
      <c r="AX682" s="77">
        <v>0</v>
      </c>
      <c r="AY682" s="79">
        <v>1</v>
      </c>
      <c r="AZ682" s="77">
        <v>485719.558074</v>
      </c>
      <c r="BA682" s="77">
        <v>0</v>
      </c>
      <c r="BB682" s="74" t="s">
        <v>116</v>
      </c>
      <c r="BC682" s="75" t="s">
        <v>2295</v>
      </c>
      <c r="BD682" s="82">
        <v>3706.3804792263131</v>
      </c>
      <c r="BE682" s="82">
        <v>0</v>
      </c>
      <c r="BF682" s="82">
        <v>0</v>
      </c>
      <c r="BG682" s="82">
        <v>3706.3804792263131</v>
      </c>
      <c r="BH682" s="82">
        <v>30339.695894994078</v>
      </c>
      <c r="BI682" s="82">
        <v>0</v>
      </c>
      <c r="BJ682" s="82">
        <v>0</v>
      </c>
      <c r="BK682" s="82">
        <v>30339.695894994078</v>
      </c>
      <c r="BL682" s="82">
        <v>437147.60226660001</v>
      </c>
      <c r="BM682" s="82">
        <v>0</v>
      </c>
      <c r="BN682" s="82">
        <v>0</v>
      </c>
      <c r="BO682" s="82">
        <v>437147.60226660001</v>
      </c>
      <c r="BP682" s="82">
        <v>3706.3804792263131</v>
      </c>
      <c r="BQ682" s="82">
        <v>0</v>
      </c>
      <c r="BR682" s="82">
        <v>0</v>
      </c>
      <c r="BS682" s="89">
        <v>3706.3804792263131</v>
      </c>
      <c r="BT682" s="82">
        <v>19393.635857551682</v>
      </c>
      <c r="BU682" s="82">
        <v>0</v>
      </c>
      <c r="BV682" s="82">
        <v>0</v>
      </c>
      <c r="BW682" s="82">
        <v>19393.635857551682</v>
      </c>
      <c r="BX682" s="82">
        <v>158752.45877055652</v>
      </c>
      <c r="BY682" s="82">
        <v>0</v>
      </c>
      <c r="BZ682" s="82">
        <v>0</v>
      </c>
      <c r="CA682" s="82">
        <v>158752.45877055652</v>
      </c>
      <c r="CB682" s="82">
        <v>2287374.8288599844</v>
      </c>
      <c r="CC682" s="82">
        <v>0</v>
      </c>
      <c r="CD682" s="82">
        <v>0</v>
      </c>
      <c r="CE682" s="82">
        <v>2287374.8288599844</v>
      </c>
      <c r="CF682" s="82">
        <v>19393.635857551682</v>
      </c>
      <c r="CG682" s="82">
        <v>0</v>
      </c>
      <c r="CH682" s="82">
        <v>0</v>
      </c>
      <c r="CI682" s="82">
        <v>19393.635857551682</v>
      </c>
      <c r="CJ682" s="82" t="s">
        <v>96</v>
      </c>
      <c r="CN682" s="82">
        <v>3706.3804792263131</v>
      </c>
      <c r="CO682" s="82">
        <v>30339.695894994078</v>
      </c>
      <c r="CP682" s="82">
        <v>437147.60226660001</v>
      </c>
      <c r="CQ682" s="82">
        <v>3706.3804792263131</v>
      </c>
      <c r="CR682" s="89">
        <v>3706.3804792263131</v>
      </c>
      <c r="CS682" s="82">
        <v>571.49604946900934</v>
      </c>
      <c r="CT682" s="82">
        <v>4678.153374501816</v>
      </c>
      <c r="CU682" s="82">
        <v>67404.879000000001</v>
      </c>
      <c r="CV682" s="82">
        <v>571.49604946900934</v>
      </c>
      <c r="CW682" s="82">
        <v>571.49604946900934</v>
      </c>
    </row>
    <row r="683" spans="1:101">
      <c r="A683" s="86" t="s">
        <v>1404</v>
      </c>
      <c r="B683" s="87" t="s">
        <v>2679</v>
      </c>
      <c r="C683" s="75" t="s">
        <v>3026</v>
      </c>
      <c r="D683" s="74" t="s">
        <v>2607</v>
      </c>
      <c r="E683" s="74" t="s">
        <v>1404</v>
      </c>
      <c r="F683" s="74" t="s">
        <v>2679</v>
      </c>
      <c r="G683" s="74" t="s">
        <v>523</v>
      </c>
      <c r="I683" s="74" t="s">
        <v>2679</v>
      </c>
      <c r="J683" s="74" t="s">
        <v>523</v>
      </c>
      <c r="K683" s="74" t="s">
        <v>128</v>
      </c>
      <c r="L683" s="74" t="s">
        <v>89</v>
      </c>
      <c r="M683" s="74" t="s">
        <v>1406</v>
      </c>
      <c r="N683" s="74" t="s">
        <v>523</v>
      </c>
      <c r="O683" s="76">
        <v>48089</v>
      </c>
      <c r="P683" s="76">
        <v>44469</v>
      </c>
      <c r="Q683" s="77">
        <v>10</v>
      </c>
      <c r="R683" s="74" t="s">
        <v>262</v>
      </c>
      <c r="S683" s="77">
        <v>160000</v>
      </c>
      <c r="T683" s="77">
        <v>160000</v>
      </c>
      <c r="U683" s="77">
        <v>0</v>
      </c>
      <c r="V683" s="78">
        <v>0</v>
      </c>
      <c r="W683" s="79">
        <v>6.4854000000000003</v>
      </c>
      <c r="X683" s="77">
        <v>1037664</v>
      </c>
      <c r="Y683" s="88">
        <v>1037664</v>
      </c>
      <c r="Z683" s="77">
        <v>0</v>
      </c>
      <c r="AA683" s="74">
        <v>0</v>
      </c>
      <c r="AB683" s="74">
        <v>0</v>
      </c>
      <c r="AD683" s="74">
        <v>4</v>
      </c>
      <c r="AE683" s="74">
        <v>4</v>
      </c>
      <c r="AF683" s="74">
        <v>0</v>
      </c>
      <c r="AG683" s="74">
        <v>0</v>
      </c>
      <c r="AI683" s="74">
        <v>4</v>
      </c>
      <c r="AJ683" s="74">
        <v>4</v>
      </c>
      <c r="AL683" s="74">
        <v>4</v>
      </c>
      <c r="AM683" s="74" t="s">
        <v>95</v>
      </c>
      <c r="AN683" s="74">
        <v>0</v>
      </c>
      <c r="AO683" s="74" t="s">
        <v>95</v>
      </c>
      <c r="AP683" s="74" t="s">
        <v>95</v>
      </c>
      <c r="AQ683" s="74">
        <v>1</v>
      </c>
      <c r="AS683" s="74">
        <v>1</v>
      </c>
      <c r="AT683" s="74" t="s">
        <v>92</v>
      </c>
      <c r="AU683" s="74" t="s">
        <v>95</v>
      </c>
      <c r="AV683" s="74" t="s">
        <v>94</v>
      </c>
      <c r="AW683" s="77">
        <v>160000</v>
      </c>
      <c r="AX683" s="77">
        <v>0</v>
      </c>
      <c r="AY683" s="79">
        <v>1</v>
      </c>
      <c r="AZ683" s="77">
        <v>1037664</v>
      </c>
      <c r="BA683" s="77">
        <v>0</v>
      </c>
      <c r="BB683" s="74" t="s">
        <v>116</v>
      </c>
      <c r="BC683" s="75" t="s">
        <v>3026</v>
      </c>
      <c r="BD683" s="82">
        <v>7918.1032133977878</v>
      </c>
      <c r="BE683" s="82">
        <v>0</v>
      </c>
      <c r="BF683" s="82">
        <v>0</v>
      </c>
      <c r="BG683" s="82">
        <v>7918.1032133977878</v>
      </c>
      <c r="BH683" s="82">
        <v>59183.243361596324</v>
      </c>
      <c r="BI683" s="82">
        <v>0</v>
      </c>
      <c r="BJ683" s="82">
        <v>0</v>
      </c>
      <c r="BK683" s="82">
        <v>59183.243361596324</v>
      </c>
      <c r="BL683" s="82">
        <v>933897.6</v>
      </c>
      <c r="BM683" s="82">
        <v>0</v>
      </c>
      <c r="BN683" s="82">
        <v>0</v>
      </c>
      <c r="BO683" s="82">
        <v>933897.6</v>
      </c>
      <c r="BP683" s="82">
        <v>7918.1032133977878</v>
      </c>
      <c r="BQ683" s="82">
        <v>0</v>
      </c>
      <c r="BR683" s="82">
        <v>0</v>
      </c>
      <c r="BS683" s="89">
        <v>7918.1032133977878</v>
      </c>
      <c r="BT683" s="82">
        <v>41431.475064103921</v>
      </c>
      <c r="BU683" s="82">
        <v>0</v>
      </c>
      <c r="BV683" s="82">
        <v>0</v>
      </c>
      <c r="BW683" s="82">
        <v>41431.475064103921</v>
      </c>
      <c r="BX683" s="82">
        <v>309676.32088955276</v>
      </c>
      <c r="BY683" s="82">
        <v>0</v>
      </c>
      <c r="BZ683" s="82">
        <v>0</v>
      </c>
      <c r="CA683" s="82">
        <v>309676.32088955276</v>
      </c>
      <c r="CB683" s="82">
        <v>4886619.1919999998</v>
      </c>
      <c r="CC683" s="82">
        <v>0</v>
      </c>
      <c r="CD683" s="82">
        <v>0</v>
      </c>
      <c r="CE683" s="82">
        <v>4886619.1919999998</v>
      </c>
      <c r="CF683" s="82">
        <v>41431.475064103921</v>
      </c>
      <c r="CG683" s="82">
        <v>0</v>
      </c>
      <c r="CH683" s="82">
        <v>0</v>
      </c>
      <c r="CI683" s="82">
        <v>41431.475064103921</v>
      </c>
      <c r="CJ683" s="82" t="s">
        <v>96</v>
      </c>
      <c r="CN683" s="82">
        <v>7918.1032133977878</v>
      </c>
      <c r="CO683" s="82">
        <v>59183.243361596324</v>
      </c>
      <c r="CP683" s="82">
        <v>933897.6</v>
      </c>
      <c r="CQ683" s="82">
        <v>7918.1032133977878</v>
      </c>
      <c r="CR683" s="89">
        <v>7918.1032133977878</v>
      </c>
      <c r="CS683" s="82">
        <v>1220.9120815058111</v>
      </c>
      <c r="CT683" s="82">
        <v>9125.6118915712705</v>
      </c>
      <c r="CU683" s="82">
        <v>144000</v>
      </c>
      <c r="CV683" s="82">
        <v>1220.9120815058111</v>
      </c>
      <c r="CW683" s="82">
        <v>1220.9120815058111</v>
      </c>
    </row>
    <row r="684" spans="1:101">
      <c r="A684" s="86" t="s">
        <v>1404</v>
      </c>
      <c r="B684" s="87" t="s">
        <v>2680</v>
      </c>
      <c r="C684" s="75" t="s">
        <v>3028</v>
      </c>
      <c r="D684" s="74" t="s">
        <v>2607</v>
      </c>
      <c r="E684" s="74" t="s">
        <v>1404</v>
      </c>
      <c r="F684" s="74" t="s">
        <v>2680</v>
      </c>
      <c r="G684" s="74" t="s">
        <v>523</v>
      </c>
      <c r="I684" s="74" t="s">
        <v>2680</v>
      </c>
      <c r="J684" s="74" t="s">
        <v>523</v>
      </c>
      <c r="K684" s="74" t="s">
        <v>128</v>
      </c>
      <c r="L684" s="74" t="s">
        <v>89</v>
      </c>
      <c r="M684" s="74" t="s">
        <v>1406</v>
      </c>
      <c r="N684" s="74" t="s">
        <v>523</v>
      </c>
      <c r="O684" s="76">
        <v>48121</v>
      </c>
      <c r="P684" s="76">
        <v>44469</v>
      </c>
      <c r="Q684" s="77">
        <v>11</v>
      </c>
      <c r="R684" s="74" t="s">
        <v>262</v>
      </c>
      <c r="S684" s="77">
        <v>15100.38</v>
      </c>
      <c r="T684" s="77">
        <v>15100.38</v>
      </c>
      <c r="U684" s="77">
        <v>0</v>
      </c>
      <c r="V684" s="78">
        <v>0</v>
      </c>
      <c r="W684" s="79">
        <v>6.4854000000000003</v>
      </c>
      <c r="X684" s="77">
        <v>97932.004451999994</v>
      </c>
      <c r="Y684" s="88">
        <v>97932.004451999994</v>
      </c>
      <c r="Z684" s="77">
        <v>0</v>
      </c>
      <c r="AA684" s="74">
        <v>0</v>
      </c>
      <c r="AB684" s="74">
        <v>0</v>
      </c>
      <c r="AD684" s="74">
        <v>4</v>
      </c>
      <c r="AE684" s="74">
        <v>4</v>
      </c>
      <c r="AF684" s="74">
        <v>0</v>
      </c>
      <c r="AG684" s="74">
        <v>0</v>
      </c>
      <c r="AI684" s="74">
        <v>4</v>
      </c>
      <c r="AJ684" s="74">
        <v>4</v>
      </c>
      <c r="AL684" s="74">
        <v>4</v>
      </c>
      <c r="AM684" s="74" t="s">
        <v>95</v>
      </c>
      <c r="AN684" s="74">
        <v>0</v>
      </c>
      <c r="AO684" s="74" t="s">
        <v>95</v>
      </c>
      <c r="AP684" s="74" t="s">
        <v>95</v>
      </c>
      <c r="AQ684" s="74">
        <v>1</v>
      </c>
      <c r="AS684" s="74">
        <v>1</v>
      </c>
      <c r="AT684" s="74" t="s">
        <v>92</v>
      </c>
      <c r="AU684" s="74" t="s">
        <v>95</v>
      </c>
      <c r="AV684" s="74" t="s">
        <v>94</v>
      </c>
      <c r="AW684" s="77">
        <v>15100.38</v>
      </c>
      <c r="AX684" s="77">
        <v>0</v>
      </c>
      <c r="AY684" s="79">
        <v>1</v>
      </c>
      <c r="AZ684" s="77">
        <v>97932.004451999994</v>
      </c>
      <c r="BA684" s="77">
        <v>0</v>
      </c>
      <c r="BB684" s="74" t="s">
        <v>116</v>
      </c>
      <c r="BC684" s="75" t="s">
        <v>3028</v>
      </c>
      <c r="BD684" s="82">
        <v>747.28979625954798</v>
      </c>
      <c r="BE684" s="82">
        <v>0</v>
      </c>
      <c r="BF684" s="82">
        <v>0</v>
      </c>
      <c r="BG684" s="82">
        <v>747.28979625954798</v>
      </c>
      <c r="BH684" s="82">
        <v>6117.166138507062</v>
      </c>
      <c r="BI684" s="82">
        <v>0</v>
      </c>
      <c r="BJ684" s="82">
        <v>0</v>
      </c>
      <c r="BK684" s="82">
        <v>6117.166138507062</v>
      </c>
      <c r="BL684" s="82">
        <v>88138.804006799983</v>
      </c>
      <c r="BM684" s="82">
        <v>0</v>
      </c>
      <c r="BN684" s="82">
        <v>0</v>
      </c>
      <c r="BO684" s="82">
        <v>88138.804006799983</v>
      </c>
      <c r="BP684" s="82">
        <v>747.28979625954798</v>
      </c>
      <c r="BQ684" s="82">
        <v>0</v>
      </c>
      <c r="BR684" s="82">
        <v>0</v>
      </c>
      <c r="BS684" s="89">
        <v>747.28979625954798</v>
      </c>
      <c r="BT684" s="82">
        <v>3910.1938589280849</v>
      </c>
      <c r="BU684" s="82">
        <v>0</v>
      </c>
      <c r="BV684" s="82">
        <v>0</v>
      </c>
      <c r="BW684" s="82">
        <v>3910.1938589280849</v>
      </c>
      <c r="BX684" s="82">
        <v>32008.071819738201</v>
      </c>
      <c r="BY684" s="82">
        <v>0</v>
      </c>
      <c r="BZ684" s="82">
        <v>0</v>
      </c>
      <c r="CA684" s="82">
        <v>32008.071819738201</v>
      </c>
      <c r="CB684" s="82">
        <v>461186.29196558089</v>
      </c>
      <c r="CC684" s="82">
        <v>0</v>
      </c>
      <c r="CD684" s="82">
        <v>0</v>
      </c>
      <c r="CE684" s="82">
        <v>461186.29196558089</v>
      </c>
      <c r="CF684" s="82">
        <v>3910.1938589280849</v>
      </c>
      <c r="CG684" s="82">
        <v>0</v>
      </c>
      <c r="CH684" s="82">
        <v>0</v>
      </c>
      <c r="CI684" s="82">
        <v>3910.1938589280849</v>
      </c>
      <c r="CJ684" s="82" t="s">
        <v>96</v>
      </c>
      <c r="CN684" s="82">
        <v>747.28979625954798</v>
      </c>
      <c r="CO684" s="82">
        <v>6117.166138507062</v>
      </c>
      <c r="CP684" s="82">
        <v>88138.804006799983</v>
      </c>
      <c r="CQ684" s="82">
        <v>747.28979625954798</v>
      </c>
      <c r="CR684" s="89">
        <v>747.28979625954798</v>
      </c>
      <c r="CS684" s="82">
        <v>115.22647735830449</v>
      </c>
      <c r="CT684" s="82">
        <v>943.22110255451662</v>
      </c>
      <c r="CU684" s="82">
        <v>13590.341999999997</v>
      </c>
      <c r="CV684" s="82">
        <v>115.22647735830449</v>
      </c>
      <c r="CW684" s="82">
        <v>115.22647735830449</v>
      </c>
    </row>
    <row r="685" spans="1:101">
      <c r="A685" s="86" t="s">
        <v>1404</v>
      </c>
      <c r="B685" s="87" t="s">
        <v>1511</v>
      </c>
      <c r="C685" s="75" t="s">
        <v>2296</v>
      </c>
      <c r="D685" s="74" t="s">
        <v>2607</v>
      </c>
      <c r="E685" s="74" t="s">
        <v>1404</v>
      </c>
      <c r="F685" s="74" t="s">
        <v>1511</v>
      </c>
      <c r="G685" s="74" t="s">
        <v>523</v>
      </c>
      <c r="I685" s="74" t="s">
        <v>1511</v>
      </c>
      <c r="J685" s="74" t="s">
        <v>523</v>
      </c>
      <c r="K685" s="74" t="s">
        <v>128</v>
      </c>
      <c r="L685" s="74" t="s">
        <v>89</v>
      </c>
      <c r="M685" s="74" t="s">
        <v>1406</v>
      </c>
      <c r="N685" s="74" t="s">
        <v>523</v>
      </c>
      <c r="O685" s="76">
        <v>48151</v>
      </c>
      <c r="P685" s="76">
        <v>44469</v>
      </c>
      <c r="Q685" s="77">
        <v>11</v>
      </c>
      <c r="R685" s="74" t="s">
        <v>262</v>
      </c>
      <c r="S685" s="77">
        <v>185000</v>
      </c>
      <c r="T685" s="77">
        <v>185000</v>
      </c>
      <c r="U685" s="77">
        <v>0</v>
      </c>
      <c r="V685" s="78">
        <v>0</v>
      </c>
      <c r="W685" s="79">
        <v>6.4854000000000003</v>
      </c>
      <c r="X685" s="77">
        <v>1199799</v>
      </c>
      <c r="Y685" s="88">
        <v>1199799</v>
      </c>
      <c r="Z685" s="77">
        <v>0</v>
      </c>
      <c r="AA685" s="74">
        <v>0</v>
      </c>
      <c r="AB685" s="74">
        <v>0</v>
      </c>
      <c r="AD685" s="74">
        <v>4</v>
      </c>
      <c r="AE685" s="74">
        <v>4</v>
      </c>
      <c r="AF685" s="74">
        <v>0</v>
      </c>
      <c r="AG685" s="74">
        <v>0</v>
      </c>
      <c r="AI685" s="74">
        <v>4</v>
      </c>
      <c r="AJ685" s="74">
        <v>4</v>
      </c>
      <c r="AL685" s="74">
        <v>4</v>
      </c>
      <c r="AM685" s="74" t="s">
        <v>95</v>
      </c>
      <c r="AN685" s="74">
        <v>0</v>
      </c>
      <c r="AO685" s="74" t="s">
        <v>95</v>
      </c>
      <c r="AP685" s="74" t="s">
        <v>95</v>
      </c>
      <c r="AQ685" s="74">
        <v>1</v>
      </c>
      <c r="AS685" s="74">
        <v>1</v>
      </c>
      <c r="AT685" s="74" t="s">
        <v>92</v>
      </c>
      <c r="AU685" s="74" t="s">
        <v>95</v>
      </c>
      <c r="AV685" s="74" t="s">
        <v>94</v>
      </c>
      <c r="AW685" s="77">
        <v>185000</v>
      </c>
      <c r="AX685" s="77">
        <v>0</v>
      </c>
      <c r="AY685" s="79">
        <v>1</v>
      </c>
      <c r="AZ685" s="77">
        <v>1199799</v>
      </c>
      <c r="BA685" s="77">
        <v>0</v>
      </c>
      <c r="BB685" s="74" t="s">
        <v>116</v>
      </c>
      <c r="BC685" s="75" t="s">
        <v>2296</v>
      </c>
      <c r="BD685" s="82">
        <v>9155.3068404911937</v>
      </c>
      <c r="BE685" s="82">
        <v>0</v>
      </c>
      <c r="BF685" s="82">
        <v>0</v>
      </c>
      <c r="BG685" s="82">
        <v>9155.3068404911937</v>
      </c>
      <c r="BH685" s="82">
        <v>74943.526959176263</v>
      </c>
      <c r="BI685" s="82">
        <v>0</v>
      </c>
      <c r="BJ685" s="82">
        <v>0</v>
      </c>
      <c r="BK685" s="82">
        <v>74943.526959176263</v>
      </c>
      <c r="BL685" s="82">
        <v>1079819.1000000001</v>
      </c>
      <c r="BM685" s="82">
        <v>0</v>
      </c>
      <c r="BN685" s="82">
        <v>0</v>
      </c>
      <c r="BO685" s="82">
        <v>1079819.1000000001</v>
      </c>
      <c r="BP685" s="82">
        <v>9155.3068404911937</v>
      </c>
      <c r="BQ685" s="82">
        <v>0</v>
      </c>
      <c r="BR685" s="82">
        <v>0</v>
      </c>
      <c r="BS685" s="89">
        <v>9155.3068404911937</v>
      </c>
      <c r="BT685" s="82">
        <v>47905.143042870171</v>
      </c>
      <c r="BU685" s="82">
        <v>0</v>
      </c>
      <c r="BV685" s="82">
        <v>0</v>
      </c>
      <c r="BW685" s="82">
        <v>47905.143042870171</v>
      </c>
      <c r="BX685" s="82">
        <v>392142.0048138898</v>
      </c>
      <c r="BY685" s="82">
        <v>0</v>
      </c>
      <c r="BZ685" s="82">
        <v>0</v>
      </c>
      <c r="CA685" s="82">
        <v>392142.0048138898</v>
      </c>
      <c r="CB685" s="82">
        <v>5650153.4407500001</v>
      </c>
      <c r="CC685" s="82">
        <v>0</v>
      </c>
      <c r="CD685" s="82">
        <v>0</v>
      </c>
      <c r="CE685" s="82">
        <v>5650153.4407500001</v>
      </c>
      <c r="CF685" s="82">
        <v>47905.143042870171</v>
      </c>
      <c r="CG685" s="82">
        <v>0</v>
      </c>
      <c r="CH685" s="82">
        <v>0</v>
      </c>
      <c r="CI685" s="82">
        <v>47905.143042870171</v>
      </c>
      <c r="CJ685" s="82" t="s">
        <v>96</v>
      </c>
      <c r="CN685" s="82">
        <v>9155.3068404911937</v>
      </c>
      <c r="CO685" s="82">
        <v>74943.526959176263</v>
      </c>
      <c r="CP685" s="82">
        <v>1079819.1000000001</v>
      </c>
      <c r="CQ685" s="82">
        <v>9155.3068404911937</v>
      </c>
      <c r="CR685" s="89">
        <v>9155.3068404911937</v>
      </c>
      <c r="CS685" s="82">
        <v>1411.6795942410943</v>
      </c>
      <c r="CT685" s="82">
        <v>11555.729324201477</v>
      </c>
      <c r="CU685" s="82">
        <v>166500</v>
      </c>
      <c r="CV685" s="82">
        <v>1411.6795942410943</v>
      </c>
      <c r="CW685" s="82">
        <v>1411.6795942410943</v>
      </c>
    </row>
    <row r="686" spans="1:101">
      <c r="A686" s="86" t="s">
        <v>1404</v>
      </c>
      <c r="B686" s="87" t="s">
        <v>1512</v>
      </c>
      <c r="C686" s="75" t="s">
        <v>2297</v>
      </c>
      <c r="D686" s="74" t="s">
        <v>2607</v>
      </c>
      <c r="E686" s="74" t="s">
        <v>1404</v>
      </c>
      <c r="F686" s="74" t="s">
        <v>1512</v>
      </c>
      <c r="G686" s="74" t="s">
        <v>523</v>
      </c>
      <c r="I686" s="74" t="s">
        <v>1512</v>
      </c>
      <c r="J686" s="74" t="s">
        <v>523</v>
      </c>
      <c r="K686" s="74" t="s">
        <v>128</v>
      </c>
      <c r="L686" s="74" t="s">
        <v>89</v>
      </c>
      <c r="M686" s="74" t="s">
        <v>1406</v>
      </c>
      <c r="N686" s="74" t="s">
        <v>523</v>
      </c>
      <c r="O686" s="76">
        <v>48151</v>
      </c>
      <c r="P686" s="76">
        <v>44469</v>
      </c>
      <c r="Q686" s="77">
        <v>11</v>
      </c>
      <c r="R686" s="74" t="s">
        <v>519</v>
      </c>
      <c r="S686" s="77">
        <v>627242.51</v>
      </c>
      <c r="T686" s="77">
        <v>627242.51</v>
      </c>
      <c r="U686" s="77">
        <v>0</v>
      </c>
      <c r="V686" s="78">
        <v>0</v>
      </c>
      <c r="W686" s="79">
        <v>0.19111323459149546</v>
      </c>
      <c r="X686" s="77">
        <v>119874.34495938844</v>
      </c>
      <c r="Y686" s="88">
        <v>119874.34495938844</v>
      </c>
      <c r="Z686" s="77">
        <v>0</v>
      </c>
      <c r="AA686" s="74">
        <v>0</v>
      </c>
      <c r="AB686" s="74">
        <v>0</v>
      </c>
      <c r="AD686" s="74">
        <v>4</v>
      </c>
      <c r="AE686" s="74">
        <v>4</v>
      </c>
      <c r="AF686" s="74">
        <v>0</v>
      </c>
      <c r="AG686" s="74">
        <v>0</v>
      </c>
      <c r="AI686" s="74">
        <v>4</v>
      </c>
      <c r="AJ686" s="74">
        <v>4</v>
      </c>
      <c r="AL686" s="74">
        <v>4</v>
      </c>
      <c r="AM686" s="74" t="s">
        <v>95</v>
      </c>
      <c r="AN686" s="74">
        <v>0</v>
      </c>
      <c r="AO686" s="74" t="s">
        <v>95</v>
      </c>
      <c r="AP686" s="74" t="s">
        <v>95</v>
      </c>
      <c r="AQ686" s="74">
        <v>1</v>
      </c>
      <c r="AS686" s="74">
        <v>1</v>
      </c>
      <c r="AT686" s="74" t="s">
        <v>92</v>
      </c>
      <c r="AU686" s="74" t="s">
        <v>95</v>
      </c>
      <c r="AV686" s="74" t="s">
        <v>94</v>
      </c>
      <c r="AW686" s="77">
        <v>627242.51</v>
      </c>
      <c r="AX686" s="77">
        <v>0</v>
      </c>
      <c r="AY686" s="79">
        <v>1</v>
      </c>
      <c r="AZ686" s="77">
        <v>4067918.5743540004</v>
      </c>
      <c r="BA686" s="77">
        <v>0</v>
      </c>
      <c r="BB686" s="74" t="s">
        <v>116</v>
      </c>
      <c r="BC686" s="75" t="s">
        <v>2297</v>
      </c>
      <c r="BD686" s="82">
        <v>914.72522514695368</v>
      </c>
      <c r="BE686" s="82">
        <v>0</v>
      </c>
      <c r="BF686" s="82">
        <v>0</v>
      </c>
      <c r="BG686" s="82">
        <v>914.72522514695368</v>
      </c>
      <c r="BH686" s="82">
        <v>7487.7593690089107</v>
      </c>
      <c r="BI686" s="82">
        <v>0</v>
      </c>
      <c r="BJ686" s="82">
        <v>0</v>
      </c>
      <c r="BK686" s="82">
        <v>7487.7593690089107</v>
      </c>
      <c r="BL686" s="82">
        <v>107886.9104634496</v>
      </c>
      <c r="BM686" s="82">
        <v>0</v>
      </c>
      <c r="BN686" s="82">
        <v>0</v>
      </c>
      <c r="BO686" s="82">
        <v>107886.9104634496</v>
      </c>
      <c r="BP686" s="82">
        <v>914.72522514695368</v>
      </c>
      <c r="BQ686" s="82">
        <v>0</v>
      </c>
      <c r="BR686" s="82">
        <v>0</v>
      </c>
      <c r="BS686" s="89">
        <v>914.72522514695368</v>
      </c>
      <c r="BT686" s="82">
        <v>4786.2997405814349</v>
      </c>
      <c r="BU686" s="82">
        <v>0</v>
      </c>
      <c r="BV686" s="82">
        <v>0</v>
      </c>
      <c r="BW686" s="82">
        <v>4786.2997405814349</v>
      </c>
      <c r="BX686" s="82">
        <v>39179.700898339128</v>
      </c>
      <c r="BY686" s="82">
        <v>0</v>
      </c>
      <c r="BZ686" s="82">
        <v>0</v>
      </c>
      <c r="CA686" s="82">
        <v>39179.700898339128</v>
      </c>
      <c r="CB686" s="82">
        <v>564518.25900000008</v>
      </c>
      <c r="CC686" s="82">
        <v>0</v>
      </c>
      <c r="CD686" s="82">
        <v>0</v>
      </c>
      <c r="CE686" s="82">
        <v>564518.25900000008</v>
      </c>
      <c r="CF686" s="82">
        <v>4786.2997405814349</v>
      </c>
      <c r="CG686" s="82">
        <v>0</v>
      </c>
      <c r="CH686" s="82">
        <v>0</v>
      </c>
      <c r="CI686" s="82">
        <v>4786.2997405814349</v>
      </c>
      <c r="CJ686" s="82" t="s">
        <v>96</v>
      </c>
      <c r="CN686" s="82">
        <v>914.72522514695368</v>
      </c>
      <c r="CO686" s="82">
        <v>7487.7593690089107</v>
      </c>
      <c r="CP686" s="82">
        <v>107886.9104634496</v>
      </c>
      <c r="CQ686" s="82">
        <v>914.72522514695368</v>
      </c>
      <c r="CR686" s="89">
        <v>914.72522514695368</v>
      </c>
      <c r="CS686" s="82">
        <v>4786.2997405814349</v>
      </c>
      <c r="CT686" s="82">
        <v>39179.700898339128</v>
      </c>
      <c r="CU686" s="82">
        <v>564518.25900000008</v>
      </c>
      <c r="CV686" s="82">
        <v>4786.2997405814349</v>
      </c>
      <c r="CW686" s="82">
        <v>4786.2997405814349</v>
      </c>
    </row>
    <row r="687" spans="1:101">
      <c r="A687" s="86" t="s">
        <v>1404</v>
      </c>
      <c r="B687" s="87" t="s">
        <v>2681</v>
      </c>
      <c r="C687" s="75" t="s">
        <v>3029</v>
      </c>
      <c r="D687" s="74" t="s">
        <v>2607</v>
      </c>
      <c r="E687" s="74" t="s">
        <v>1404</v>
      </c>
      <c r="F687" s="74" t="s">
        <v>2681</v>
      </c>
      <c r="G687" s="74" t="s">
        <v>523</v>
      </c>
      <c r="I687" s="74" t="s">
        <v>2681</v>
      </c>
      <c r="J687" s="74" t="s">
        <v>523</v>
      </c>
      <c r="K687" s="74" t="s">
        <v>128</v>
      </c>
      <c r="L687" s="74" t="s">
        <v>89</v>
      </c>
      <c r="M687" s="74" t="s">
        <v>1406</v>
      </c>
      <c r="N687" s="74" t="s">
        <v>523</v>
      </c>
      <c r="O687" s="76">
        <v>48151</v>
      </c>
      <c r="P687" s="76">
        <v>44469</v>
      </c>
      <c r="Q687" s="77">
        <v>11</v>
      </c>
      <c r="R687" s="74" t="s">
        <v>262</v>
      </c>
      <c r="S687" s="77">
        <v>24601.9</v>
      </c>
      <c r="T687" s="77">
        <v>24601.9</v>
      </c>
      <c r="U687" s="77">
        <v>0</v>
      </c>
      <c r="V687" s="78">
        <v>0</v>
      </c>
      <c r="W687" s="79">
        <v>6.4854000000000003</v>
      </c>
      <c r="X687" s="77">
        <v>159553.16226000001</v>
      </c>
      <c r="Y687" s="88">
        <v>159553.16226000001</v>
      </c>
      <c r="Z687" s="77">
        <v>0</v>
      </c>
      <c r="AA687" s="74">
        <v>0</v>
      </c>
      <c r="AB687" s="74">
        <v>0</v>
      </c>
      <c r="AD687" s="74">
        <v>4</v>
      </c>
      <c r="AE687" s="74">
        <v>4</v>
      </c>
      <c r="AF687" s="74">
        <v>0</v>
      </c>
      <c r="AG687" s="74">
        <v>0</v>
      </c>
      <c r="AI687" s="74">
        <v>4</v>
      </c>
      <c r="AJ687" s="74">
        <v>4</v>
      </c>
      <c r="AL687" s="74">
        <v>4</v>
      </c>
      <c r="AM687" s="74" t="s">
        <v>95</v>
      </c>
      <c r="AN687" s="74">
        <v>0</v>
      </c>
      <c r="AO687" s="74" t="s">
        <v>95</v>
      </c>
      <c r="AP687" s="74" t="s">
        <v>95</v>
      </c>
      <c r="AQ687" s="74">
        <v>1</v>
      </c>
      <c r="AS687" s="74">
        <v>1</v>
      </c>
      <c r="AT687" s="74" t="s">
        <v>92</v>
      </c>
      <c r="AU687" s="74" t="s">
        <v>95</v>
      </c>
      <c r="AV687" s="74" t="s">
        <v>94</v>
      </c>
      <c r="AW687" s="77">
        <v>24601.9</v>
      </c>
      <c r="AX687" s="77">
        <v>0</v>
      </c>
      <c r="AY687" s="79">
        <v>1</v>
      </c>
      <c r="AZ687" s="77">
        <v>159553.16226000001</v>
      </c>
      <c r="BA687" s="77">
        <v>0</v>
      </c>
      <c r="BB687" s="74" t="s">
        <v>116</v>
      </c>
      <c r="BC687" s="75" t="s">
        <v>3029</v>
      </c>
      <c r="BD687" s="82">
        <v>1217.502396535569</v>
      </c>
      <c r="BE687" s="82">
        <v>0</v>
      </c>
      <c r="BF687" s="82">
        <v>0</v>
      </c>
      <c r="BG687" s="82">
        <v>1217.502396535569</v>
      </c>
      <c r="BH687" s="82">
        <v>9966.2332751186987</v>
      </c>
      <c r="BI687" s="82">
        <v>0</v>
      </c>
      <c r="BJ687" s="82">
        <v>0</v>
      </c>
      <c r="BK687" s="82">
        <v>9966.2332751186987</v>
      </c>
      <c r="BL687" s="82">
        <v>143597.84603399999</v>
      </c>
      <c r="BM687" s="82">
        <v>0</v>
      </c>
      <c r="BN687" s="82">
        <v>0</v>
      </c>
      <c r="BO687" s="82">
        <v>143597.84603399999</v>
      </c>
      <c r="BP687" s="82">
        <v>1217.502396535569</v>
      </c>
      <c r="BQ687" s="82">
        <v>0</v>
      </c>
      <c r="BR687" s="82">
        <v>0</v>
      </c>
      <c r="BS687" s="89">
        <v>1217.502396535569</v>
      </c>
      <c r="BT687" s="82">
        <v>6370.5812898723643</v>
      </c>
      <c r="BU687" s="82">
        <v>0</v>
      </c>
      <c r="BV687" s="82">
        <v>0</v>
      </c>
      <c r="BW687" s="82">
        <v>6370.5812898723643</v>
      </c>
      <c r="BX687" s="82">
        <v>52148.315612058592</v>
      </c>
      <c r="BY687" s="82">
        <v>0</v>
      </c>
      <c r="BZ687" s="82">
        <v>0</v>
      </c>
      <c r="CA687" s="82">
        <v>52148.315612058592</v>
      </c>
      <c r="CB687" s="82">
        <v>751375.72937290487</v>
      </c>
      <c r="CC687" s="82">
        <v>0</v>
      </c>
      <c r="CD687" s="82">
        <v>0</v>
      </c>
      <c r="CE687" s="82">
        <v>751375.72937290487</v>
      </c>
      <c r="CF687" s="82">
        <v>6370.5812898723643</v>
      </c>
      <c r="CG687" s="82">
        <v>0</v>
      </c>
      <c r="CH687" s="82">
        <v>0</v>
      </c>
      <c r="CI687" s="82">
        <v>6370.5812898723643</v>
      </c>
      <c r="CJ687" s="82" t="s">
        <v>96</v>
      </c>
      <c r="CN687" s="82">
        <v>1217.502396535569</v>
      </c>
      <c r="CO687" s="82">
        <v>9966.2332751186987</v>
      </c>
      <c r="CP687" s="82">
        <v>143597.84603399999</v>
      </c>
      <c r="CQ687" s="82">
        <v>1217.502396535569</v>
      </c>
      <c r="CR687" s="89">
        <v>1217.502396535569</v>
      </c>
      <c r="CS687" s="82">
        <v>187.72973086248635</v>
      </c>
      <c r="CT687" s="82">
        <v>1536.7183635733645</v>
      </c>
      <c r="CU687" s="82">
        <v>22141.709999999995</v>
      </c>
      <c r="CV687" s="82">
        <v>187.72973086248635</v>
      </c>
      <c r="CW687" s="82">
        <v>187.72973086248635</v>
      </c>
    </row>
    <row r="688" spans="1:101">
      <c r="A688" s="86" t="s">
        <v>1404</v>
      </c>
      <c r="B688" s="87" t="s">
        <v>1513</v>
      </c>
      <c r="C688" s="75" t="s">
        <v>2298</v>
      </c>
      <c r="D688" s="74" t="s">
        <v>2607</v>
      </c>
      <c r="E688" s="74" t="s">
        <v>1404</v>
      </c>
      <c r="F688" s="74" t="s">
        <v>1513</v>
      </c>
      <c r="G688" s="74" t="s">
        <v>523</v>
      </c>
      <c r="I688" s="74" t="s">
        <v>1513</v>
      </c>
      <c r="J688" s="74" t="s">
        <v>523</v>
      </c>
      <c r="K688" s="74" t="s">
        <v>128</v>
      </c>
      <c r="L688" s="74" t="s">
        <v>89</v>
      </c>
      <c r="M688" s="74" t="s">
        <v>1406</v>
      </c>
      <c r="N688" s="74" t="s">
        <v>523</v>
      </c>
      <c r="O688" s="76">
        <v>48425</v>
      </c>
      <c r="P688" s="76">
        <v>44469</v>
      </c>
      <c r="Q688" s="77">
        <v>11</v>
      </c>
      <c r="R688" s="74" t="s">
        <v>262</v>
      </c>
      <c r="S688" s="77">
        <v>11995.5</v>
      </c>
      <c r="T688" s="77">
        <v>11995.5</v>
      </c>
      <c r="U688" s="77">
        <v>0</v>
      </c>
      <c r="V688" s="78">
        <v>0</v>
      </c>
      <c r="W688" s="79">
        <v>6.4854000000000003</v>
      </c>
      <c r="X688" s="77">
        <v>77795.615700000009</v>
      </c>
      <c r="Y688" s="88">
        <v>77795.615700000009</v>
      </c>
      <c r="Z688" s="77">
        <v>0</v>
      </c>
      <c r="AA688" s="74">
        <v>0</v>
      </c>
      <c r="AB688" s="74">
        <v>0</v>
      </c>
      <c r="AD688" s="74">
        <v>4</v>
      </c>
      <c r="AE688" s="74">
        <v>4</v>
      </c>
      <c r="AF688" s="74">
        <v>0</v>
      </c>
      <c r="AG688" s="74">
        <v>0</v>
      </c>
      <c r="AI688" s="74">
        <v>4</v>
      </c>
      <c r="AJ688" s="74">
        <v>4</v>
      </c>
      <c r="AL688" s="74">
        <v>4</v>
      </c>
      <c r="AM688" s="74" t="s">
        <v>95</v>
      </c>
      <c r="AN688" s="74">
        <v>0</v>
      </c>
      <c r="AO688" s="74" t="s">
        <v>95</v>
      </c>
      <c r="AP688" s="74" t="s">
        <v>95</v>
      </c>
      <c r="AQ688" s="74">
        <v>1</v>
      </c>
      <c r="AS688" s="74">
        <v>1</v>
      </c>
      <c r="AT688" s="74" t="s">
        <v>92</v>
      </c>
      <c r="AU688" s="74" t="s">
        <v>95</v>
      </c>
      <c r="AV688" s="74" t="s">
        <v>94</v>
      </c>
      <c r="AW688" s="77">
        <v>11995.5</v>
      </c>
      <c r="AX688" s="77">
        <v>0</v>
      </c>
      <c r="AY688" s="79">
        <v>1</v>
      </c>
      <c r="AZ688" s="77">
        <v>77795.615700000009</v>
      </c>
      <c r="BA688" s="77">
        <v>0</v>
      </c>
      <c r="BB688" s="74" t="s">
        <v>116</v>
      </c>
      <c r="BC688" s="75" t="s">
        <v>2298</v>
      </c>
      <c r="BD688" s="82">
        <v>593.63504435195728</v>
      </c>
      <c r="BE688" s="82">
        <v>0</v>
      </c>
      <c r="BF688" s="82">
        <v>0</v>
      </c>
      <c r="BG688" s="82">
        <v>593.63504435195728</v>
      </c>
      <c r="BH688" s="82">
        <v>4859.3787980475636</v>
      </c>
      <c r="BI688" s="82">
        <v>0</v>
      </c>
      <c r="BJ688" s="82">
        <v>0</v>
      </c>
      <c r="BK688" s="82">
        <v>4859.3787980475636</v>
      </c>
      <c r="BL688" s="82">
        <v>70016.054130000004</v>
      </c>
      <c r="BM688" s="82">
        <v>0</v>
      </c>
      <c r="BN688" s="82">
        <v>0</v>
      </c>
      <c r="BO688" s="82">
        <v>70016.054130000004</v>
      </c>
      <c r="BP688" s="82">
        <v>593.63504435195728</v>
      </c>
      <c r="BQ688" s="82">
        <v>0</v>
      </c>
      <c r="BR688" s="82">
        <v>0</v>
      </c>
      <c r="BS688" s="89">
        <v>593.63504435195728</v>
      </c>
      <c r="BT688" s="82">
        <v>3106.1953695716165</v>
      </c>
      <c r="BU688" s="82">
        <v>0</v>
      </c>
      <c r="BV688" s="82">
        <v>0</v>
      </c>
      <c r="BW688" s="82">
        <v>3106.1953695716165</v>
      </c>
      <c r="BX688" s="82">
        <v>25426.699560783876</v>
      </c>
      <c r="BY688" s="82">
        <v>0</v>
      </c>
      <c r="BZ688" s="82">
        <v>0</v>
      </c>
      <c r="CA688" s="82">
        <v>25426.699560783876</v>
      </c>
      <c r="CB688" s="82">
        <v>366359.00323522504</v>
      </c>
      <c r="CC688" s="82">
        <v>0</v>
      </c>
      <c r="CD688" s="82">
        <v>0</v>
      </c>
      <c r="CE688" s="82">
        <v>366359.00323522504</v>
      </c>
      <c r="CF688" s="82">
        <v>3106.1953695716165</v>
      </c>
      <c r="CG688" s="82">
        <v>0</v>
      </c>
      <c r="CH688" s="82">
        <v>0</v>
      </c>
      <c r="CI688" s="82">
        <v>3106.1953695716165</v>
      </c>
      <c r="CJ688" s="82" t="s">
        <v>96</v>
      </c>
      <c r="CN688" s="82">
        <v>593.63504435195728</v>
      </c>
      <c r="CO688" s="82">
        <v>4859.3787980475636</v>
      </c>
      <c r="CP688" s="82">
        <v>70016.054130000004</v>
      </c>
      <c r="CQ688" s="82">
        <v>593.63504435195728</v>
      </c>
      <c r="CR688" s="89">
        <v>593.63504435195728</v>
      </c>
      <c r="CS688" s="82">
        <v>91.534067960643483</v>
      </c>
      <c r="CT688" s="82">
        <v>749.27973572139933</v>
      </c>
      <c r="CU688" s="82">
        <v>10795.95</v>
      </c>
      <c r="CV688" s="82">
        <v>91.534067960643483</v>
      </c>
      <c r="CW688" s="82">
        <v>91.534067960643483</v>
      </c>
    </row>
    <row r="689" spans="1:101">
      <c r="A689" s="86" t="s">
        <v>1404</v>
      </c>
      <c r="B689" s="87" t="s">
        <v>2682</v>
      </c>
      <c r="C689" s="75" t="s">
        <v>3030</v>
      </c>
      <c r="D689" s="74" t="s">
        <v>2607</v>
      </c>
      <c r="E689" s="74" t="s">
        <v>1404</v>
      </c>
      <c r="F689" s="74" t="s">
        <v>2682</v>
      </c>
      <c r="G689" s="74" t="s">
        <v>523</v>
      </c>
      <c r="I689" s="74" t="s">
        <v>2682</v>
      </c>
      <c r="J689" s="74" t="s">
        <v>523</v>
      </c>
      <c r="K689" s="74" t="s">
        <v>128</v>
      </c>
      <c r="L689" s="74" t="s">
        <v>89</v>
      </c>
      <c r="M689" s="74" t="s">
        <v>1406</v>
      </c>
      <c r="N689" s="74" t="s">
        <v>523</v>
      </c>
      <c r="O689" s="76">
        <v>48151</v>
      </c>
      <c r="P689" s="76">
        <v>44469</v>
      </c>
      <c r="Q689" s="77">
        <v>11</v>
      </c>
      <c r="R689" s="74" t="s">
        <v>262</v>
      </c>
      <c r="S689" s="77">
        <v>25000</v>
      </c>
      <c r="T689" s="77">
        <v>25000</v>
      </c>
      <c r="U689" s="77">
        <v>0</v>
      </c>
      <c r="V689" s="78">
        <v>0</v>
      </c>
      <c r="W689" s="79">
        <v>6.4854000000000003</v>
      </c>
      <c r="X689" s="77">
        <v>162135</v>
      </c>
      <c r="Y689" s="88">
        <v>162135</v>
      </c>
      <c r="Z689" s="77">
        <v>0</v>
      </c>
      <c r="AA689" s="74">
        <v>0</v>
      </c>
      <c r="AB689" s="74">
        <v>0</v>
      </c>
      <c r="AD689" s="74">
        <v>4</v>
      </c>
      <c r="AE689" s="74">
        <v>4</v>
      </c>
      <c r="AF689" s="74">
        <v>0</v>
      </c>
      <c r="AG689" s="74">
        <v>0</v>
      </c>
      <c r="AI689" s="74">
        <v>4</v>
      </c>
      <c r="AJ689" s="74">
        <v>4</v>
      </c>
      <c r="AL689" s="74">
        <v>4</v>
      </c>
      <c r="AM689" s="74" t="s">
        <v>95</v>
      </c>
      <c r="AN689" s="74">
        <v>0</v>
      </c>
      <c r="AO689" s="74" t="s">
        <v>95</v>
      </c>
      <c r="AP689" s="74" t="s">
        <v>95</v>
      </c>
      <c r="AQ689" s="74">
        <v>1</v>
      </c>
      <c r="AS689" s="74">
        <v>1</v>
      </c>
      <c r="AT689" s="74" t="s">
        <v>92</v>
      </c>
      <c r="AU689" s="74" t="s">
        <v>95</v>
      </c>
      <c r="AV689" s="74" t="s">
        <v>94</v>
      </c>
      <c r="AW689" s="77">
        <v>25000</v>
      </c>
      <c r="AX689" s="77">
        <v>0</v>
      </c>
      <c r="AY689" s="79">
        <v>1</v>
      </c>
      <c r="AZ689" s="77">
        <v>162135</v>
      </c>
      <c r="BA689" s="77">
        <v>0</v>
      </c>
      <c r="BB689" s="74" t="s">
        <v>116</v>
      </c>
      <c r="BC689" s="75" t="s">
        <v>3030</v>
      </c>
      <c r="BD689" s="82">
        <v>1237.2036270934045</v>
      </c>
      <c r="BE689" s="82">
        <v>0</v>
      </c>
      <c r="BF689" s="82">
        <v>0</v>
      </c>
      <c r="BG689" s="82">
        <v>1237.2036270934045</v>
      </c>
      <c r="BH689" s="82">
        <v>10127.503643131931</v>
      </c>
      <c r="BI689" s="82">
        <v>0</v>
      </c>
      <c r="BJ689" s="82">
        <v>0</v>
      </c>
      <c r="BK689" s="82">
        <v>10127.503643131931</v>
      </c>
      <c r="BL689" s="82">
        <v>145921.5</v>
      </c>
      <c r="BM689" s="82">
        <v>0</v>
      </c>
      <c r="BN689" s="82">
        <v>0</v>
      </c>
      <c r="BO689" s="82">
        <v>145921.5</v>
      </c>
      <c r="BP689" s="82">
        <v>1237.2036270934045</v>
      </c>
      <c r="BQ689" s="82">
        <v>0</v>
      </c>
      <c r="BR689" s="82">
        <v>0</v>
      </c>
      <c r="BS689" s="89">
        <v>1237.2036270934045</v>
      </c>
      <c r="BT689" s="82">
        <v>6473.6679787662388</v>
      </c>
      <c r="BU689" s="82">
        <v>0</v>
      </c>
      <c r="BV689" s="82">
        <v>0</v>
      </c>
      <c r="BW689" s="82">
        <v>6473.6679787662388</v>
      </c>
      <c r="BX689" s="82">
        <v>52992.162812687828</v>
      </c>
      <c r="BY689" s="82">
        <v>0</v>
      </c>
      <c r="BZ689" s="82">
        <v>0</v>
      </c>
      <c r="CA689" s="82">
        <v>52992.162812687828</v>
      </c>
      <c r="CB689" s="82">
        <v>763534.24875000003</v>
      </c>
      <c r="CC689" s="82">
        <v>0</v>
      </c>
      <c r="CD689" s="82">
        <v>0</v>
      </c>
      <c r="CE689" s="82">
        <v>763534.24875000003</v>
      </c>
      <c r="CF689" s="82">
        <v>6473.6679787662388</v>
      </c>
      <c r="CG689" s="82">
        <v>0</v>
      </c>
      <c r="CH689" s="82">
        <v>0</v>
      </c>
      <c r="CI689" s="82">
        <v>6473.6679787662388</v>
      </c>
      <c r="CJ689" s="82" t="s">
        <v>96</v>
      </c>
      <c r="CN689" s="82">
        <v>1237.2036270934045</v>
      </c>
      <c r="CO689" s="82">
        <v>10127.503643131931</v>
      </c>
      <c r="CP689" s="82">
        <v>145921.5</v>
      </c>
      <c r="CQ689" s="82">
        <v>1237.2036270934045</v>
      </c>
      <c r="CR689" s="89">
        <v>1237.2036270934045</v>
      </c>
      <c r="CS689" s="82">
        <v>190.76751273528302</v>
      </c>
      <c r="CT689" s="82">
        <v>1561.585043811011</v>
      </c>
      <c r="CU689" s="82">
        <v>22500</v>
      </c>
      <c r="CV689" s="82">
        <v>190.76751273528302</v>
      </c>
      <c r="CW689" s="82">
        <v>190.76751273528302</v>
      </c>
    </row>
    <row r="690" spans="1:101">
      <c r="A690" s="86" t="s">
        <v>1404</v>
      </c>
      <c r="B690" s="87" t="s">
        <v>1514</v>
      </c>
      <c r="C690" s="75" t="s">
        <v>2299</v>
      </c>
      <c r="D690" s="74" t="s">
        <v>2607</v>
      </c>
      <c r="E690" s="74" t="s">
        <v>1404</v>
      </c>
      <c r="F690" s="74" t="s">
        <v>1514</v>
      </c>
      <c r="G690" s="74" t="s">
        <v>523</v>
      </c>
      <c r="I690" s="74" t="s">
        <v>1514</v>
      </c>
      <c r="J690" s="74" t="s">
        <v>523</v>
      </c>
      <c r="K690" s="74" t="s">
        <v>128</v>
      </c>
      <c r="L690" s="74" t="s">
        <v>89</v>
      </c>
      <c r="M690" s="74" t="s">
        <v>1406</v>
      </c>
      <c r="N690" s="74" t="s">
        <v>523</v>
      </c>
      <c r="O690" s="76">
        <v>48151</v>
      </c>
      <c r="P690" s="76">
        <v>44469</v>
      </c>
      <c r="Q690" s="77">
        <v>11</v>
      </c>
      <c r="R690" s="74" t="s">
        <v>262</v>
      </c>
      <c r="S690" s="77">
        <v>336027.9</v>
      </c>
      <c r="T690" s="77">
        <v>336027.9</v>
      </c>
      <c r="U690" s="77">
        <v>0</v>
      </c>
      <c r="V690" s="78">
        <v>0</v>
      </c>
      <c r="W690" s="79">
        <v>6.4854000000000003</v>
      </c>
      <c r="X690" s="77">
        <v>2179275.3426600001</v>
      </c>
      <c r="Y690" s="88">
        <v>2179275.3426600001</v>
      </c>
      <c r="Z690" s="77">
        <v>0</v>
      </c>
      <c r="AA690" s="74">
        <v>0</v>
      </c>
      <c r="AB690" s="74">
        <v>0</v>
      </c>
      <c r="AD690" s="74">
        <v>4</v>
      </c>
      <c r="AE690" s="74">
        <v>4</v>
      </c>
      <c r="AF690" s="74">
        <v>0</v>
      </c>
      <c r="AG690" s="74">
        <v>0</v>
      </c>
      <c r="AI690" s="74">
        <v>4</v>
      </c>
      <c r="AJ690" s="74">
        <v>4</v>
      </c>
      <c r="AL690" s="74">
        <v>4</v>
      </c>
      <c r="AM690" s="74" t="s">
        <v>95</v>
      </c>
      <c r="AN690" s="74">
        <v>0</v>
      </c>
      <c r="AO690" s="74" t="s">
        <v>95</v>
      </c>
      <c r="AP690" s="74" t="s">
        <v>95</v>
      </c>
      <c r="AQ690" s="74">
        <v>1</v>
      </c>
      <c r="AS690" s="74">
        <v>1</v>
      </c>
      <c r="AT690" s="74" t="s">
        <v>92</v>
      </c>
      <c r="AU690" s="74" t="s">
        <v>95</v>
      </c>
      <c r="AV690" s="74" t="s">
        <v>94</v>
      </c>
      <c r="AW690" s="77">
        <v>336027.9</v>
      </c>
      <c r="AX690" s="77">
        <v>0</v>
      </c>
      <c r="AY690" s="79">
        <v>1</v>
      </c>
      <c r="AZ690" s="77">
        <v>2179275.3426600001</v>
      </c>
      <c r="BA690" s="77">
        <v>0</v>
      </c>
      <c r="BB690" s="74" t="s">
        <v>116</v>
      </c>
      <c r="BC690" s="75" t="s">
        <v>2299</v>
      </c>
      <c r="BD690" s="82">
        <v>16629.397467383191</v>
      </c>
      <c r="BE690" s="82">
        <v>0</v>
      </c>
      <c r="BF690" s="82">
        <v>0</v>
      </c>
      <c r="BG690" s="82">
        <v>16629.397467383191</v>
      </c>
      <c r="BH690" s="82">
        <v>136124.9512577588</v>
      </c>
      <c r="BI690" s="82">
        <v>0</v>
      </c>
      <c r="BJ690" s="82">
        <v>0</v>
      </c>
      <c r="BK690" s="82">
        <v>136124.9512577588</v>
      </c>
      <c r="BL690" s="82">
        <v>1961347.8083940002</v>
      </c>
      <c r="BM690" s="82">
        <v>0</v>
      </c>
      <c r="BN690" s="82">
        <v>0</v>
      </c>
      <c r="BO690" s="82">
        <v>1961347.8083940002</v>
      </c>
      <c r="BP690" s="82">
        <v>16629.397467383191</v>
      </c>
      <c r="BQ690" s="82">
        <v>0</v>
      </c>
      <c r="BR690" s="82">
        <v>0</v>
      </c>
      <c r="BS690" s="89">
        <v>16629.397467383191</v>
      </c>
      <c r="BT690" s="82">
        <v>87013.32224808255</v>
      </c>
      <c r="BU690" s="82">
        <v>0</v>
      </c>
      <c r="BV690" s="82">
        <v>0</v>
      </c>
      <c r="BW690" s="82">
        <v>87013.32224808255</v>
      </c>
      <c r="BX690" s="82">
        <v>712273.80745622294</v>
      </c>
      <c r="BY690" s="82">
        <v>0</v>
      </c>
      <c r="BZ690" s="82">
        <v>0</v>
      </c>
      <c r="CA690" s="82">
        <v>712273.80745622294</v>
      </c>
      <c r="CB690" s="82">
        <v>10262752.407421606</v>
      </c>
      <c r="CC690" s="82">
        <v>0</v>
      </c>
      <c r="CD690" s="82">
        <v>0</v>
      </c>
      <c r="CE690" s="82">
        <v>10262752.407421606</v>
      </c>
      <c r="CF690" s="82">
        <v>87013.32224808255</v>
      </c>
      <c r="CG690" s="82">
        <v>0</v>
      </c>
      <c r="CH690" s="82">
        <v>0</v>
      </c>
      <c r="CI690" s="82">
        <v>87013.32224808255</v>
      </c>
      <c r="CJ690" s="82" t="s">
        <v>96</v>
      </c>
      <c r="CN690" s="82">
        <v>16629.397467383191</v>
      </c>
      <c r="CO690" s="82">
        <v>136124.9512577588</v>
      </c>
      <c r="CP690" s="82">
        <v>1961347.8083940002</v>
      </c>
      <c r="CQ690" s="82">
        <v>16629.397467383191</v>
      </c>
      <c r="CR690" s="89">
        <v>16629.397467383191</v>
      </c>
      <c r="CS690" s="82">
        <v>2564.128267706416</v>
      </c>
      <c r="CT690" s="82">
        <v>20989.445717728868</v>
      </c>
      <c r="CU690" s="82">
        <v>302425.11</v>
      </c>
      <c r="CV690" s="82">
        <v>2564.128267706416</v>
      </c>
      <c r="CW690" s="82">
        <v>2564.128267706416</v>
      </c>
    </row>
    <row r="691" spans="1:101">
      <c r="A691" s="86" t="s">
        <v>1404</v>
      </c>
      <c r="B691" s="87" t="s">
        <v>1515</v>
      </c>
      <c r="C691" s="75" t="s">
        <v>2300</v>
      </c>
      <c r="D691" s="74" t="s">
        <v>2607</v>
      </c>
      <c r="E691" s="74" t="s">
        <v>1404</v>
      </c>
      <c r="F691" s="74" t="s">
        <v>1515</v>
      </c>
      <c r="G691" s="74" t="s">
        <v>523</v>
      </c>
      <c r="I691" s="74" t="s">
        <v>1515</v>
      </c>
      <c r="J691" s="74" t="s">
        <v>523</v>
      </c>
      <c r="K691" s="74" t="s">
        <v>128</v>
      </c>
      <c r="L691" s="74" t="s">
        <v>89</v>
      </c>
      <c r="M691" s="74" t="s">
        <v>1406</v>
      </c>
      <c r="N691" s="74" t="s">
        <v>523</v>
      </c>
      <c r="O691" s="76">
        <v>47998</v>
      </c>
      <c r="P691" s="76">
        <v>44469</v>
      </c>
      <c r="Q691" s="77">
        <v>10</v>
      </c>
      <c r="R691" s="74" t="s">
        <v>262</v>
      </c>
      <c r="S691" s="77">
        <v>616514.17000000004</v>
      </c>
      <c r="T691" s="77">
        <v>616514.17000000004</v>
      </c>
      <c r="U691" s="77">
        <v>0</v>
      </c>
      <c r="V691" s="78">
        <v>0</v>
      </c>
      <c r="W691" s="79">
        <v>6.4854000000000003</v>
      </c>
      <c r="X691" s="77">
        <v>3998340.9981180006</v>
      </c>
      <c r="Y691" s="88">
        <v>3998340.9981180006</v>
      </c>
      <c r="Z691" s="77">
        <v>0</v>
      </c>
      <c r="AA691" s="74">
        <v>0</v>
      </c>
      <c r="AB691" s="74">
        <v>0</v>
      </c>
      <c r="AD691" s="74">
        <v>4</v>
      </c>
      <c r="AE691" s="74">
        <v>4</v>
      </c>
      <c r="AF691" s="74">
        <v>0</v>
      </c>
      <c r="AG691" s="74">
        <v>0</v>
      </c>
      <c r="AI691" s="74">
        <v>4</v>
      </c>
      <c r="AJ691" s="74">
        <v>4</v>
      </c>
      <c r="AL691" s="74">
        <v>4</v>
      </c>
      <c r="AM691" s="74" t="s">
        <v>95</v>
      </c>
      <c r="AN691" s="74">
        <v>0</v>
      </c>
      <c r="AO691" s="74" t="s">
        <v>95</v>
      </c>
      <c r="AP691" s="74" t="s">
        <v>95</v>
      </c>
      <c r="AQ691" s="74">
        <v>1</v>
      </c>
      <c r="AS691" s="74">
        <v>1</v>
      </c>
      <c r="AT691" s="74" t="s">
        <v>92</v>
      </c>
      <c r="AU691" s="74" t="s">
        <v>95</v>
      </c>
      <c r="AV691" s="74" t="s">
        <v>94</v>
      </c>
      <c r="AW691" s="77">
        <v>616514.17000000004</v>
      </c>
      <c r="AX691" s="77">
        <v>0</v>
      </c>
      <c r="AY691" s="79">
        <v>1</v>
      </c>
      <c r="AZ691" s="77">
        <v>3998340.9981180006</v>
      </c>
      <c r="BA691" s="77">
        <v>0</v>
      </c>
      <c r="BB691" s="74" t="s">
        <v>116</v>
      </c>
      <c r="BC691" s="75" t="s">
        <v>2300</v>
      </c>
      <c r="BD691" s="82">
        <v>30510.14269113919</v>
      </c>
      <c r="BE691" s="82">
        <v>0</v>
      </c>
      <c r="BF691" s="82">
        <v>0</v>
      </c>
      <c r="BG691" s="82">
        <v>30510.14269113919</v>
      </c>
      <c r="BH691" s="82">
        <v>228045.67599364117</v>
      </c>
      <c r="BI691" s="82">
        <v>0</v>
      </c>
      <c r="BJ691" s="82">
        <v>0</v>
      </c>
      <c r="BK691" s="82">
        <v>228045.67599364117</v>
      </c>
      <c r="BL691" s="82">
        <v>3598506.8983062007</v>
      </c>
      <c r="BM691" s="82">
        <v>0</v>
      </c>
      <c r="BN691" s="82">
        <v>0</v>
      </c>
      <c r="BO691" s="82">
        <v>3598506.8983062007</v>
      </c>
      <c r="BP691" s="82">
        <v>30510.14269113919</v>
      </c>
      <c r="BQ691" s="82">
        <v>0</v>
      </c>
      <c r="BR691" s="82">
        <v>0</v>
      </c>
      <c r="BS691" s="89">
        <v>30510.14269113919</v>
      </c>
      <c r="BT691" s="82">
        <v>159644.3216313858</v>
      </c>
      <c r="BU691" s="82">
        <v>0</v>
      </c>
      <c r="BV691" s="82">
        <v>0</v>
      </c>
      <c r="BW691" s="82">
        <v>159644.3216313858</v>
      </c>
      <c r="BX691" s="82">
        <v>1193248.9996367274</v>
      </c>
      <c r="BY691" s="82">
        <v>0</v>
      </c>
      <c r="BZ691" s="82">
        <v>0</v>
      </c>
      <c r="CA691" s="82">
        <v>1193248.9996367274</v>
      </c>
      <c r="CB691" s="82">
        <v>18829187.345387194</v>
      </c>
      <c r="CC691" s="82">
        <v>0</v>
      </c>
      <c r="CD691" s="82">
        <v>0</v>
      </c>
      <c r="CE691" s="82">
        <v>18829187.345387194</v>
      </c>
      <c r="CF691" s="82">
        <v>159644.3216313858</v>
      </c>
      <c r="CG691" s="82">
        <v>0</v>
      </c>
      <c r="CH691" s="82">
        <v>0</v>
      </c>
      <c r="CI691" s="82">
        <v>159644.3216313858</v>
      </c>
      <c r="CJ691" s="82" t="s">
        <v>96</v>
      </c>
      <c r="CN691" s="82">
        <v>30510.14269113919</v>
      </c>
      <c r="CO691" s="82">
        <v>228045.67599364117</v>
      </c>
      <c r="CP691" s="82">
        <v>3598506.8983062007</v>
      </c>
      <c r="CQ691" s="82">
        <v>30510.14269113919</v>
      </c>
      <c r="CR691" s="89">
        <v>30510.14269113919</v>
      </c>
      <c r="CS691" s="82">
        <v>4704.4349910782976</v>
      </c>
      <c r="CT691" s="82">
        <v>35162.931506713721</v>
      </c>
      <c r="CU691" s="82">
        <v>554862.75300000014</v>
      </c>
      <c r="CV691" s="82">
        <v>4704.4349910782976</v>
      </c>
      <c r="CW691" s="82">
        <v>4704.4349910782976</v>
      </c>
    </row>
    <row r="692" spans="1:101">
      <c r="A692" s="86" t="s">
        <v>1404</v>
      </c>
      <c r="B692" s="87" t="s">
        <v>1516</v>
      </c>
      <c r="C692" s="75" t="s">
        <v>2301</v>
      </c>
      <c r="D692" s="74" t="s">
        <v>2607</v>
      </c>
      <c r="E692" s="74" t="s">
        <v>1404</v>
      </c>
      <c r="F692" s="74" t="s">
        <v>1516</v>
      </c>
      <c r="G692" s="74" t="s">
        <v>523</v>
      </c>
      <c r="I692" s="74" t="s">
        <v>1516</v>
      </c>
      <c r="J692" s="74" t="s">
        <v>523</v>
      </c>
      <c r="K692" s="74" t="s">
        <v>128</v>
      </c>
      <c r="L692" s="74" t="s">
        <v>89</v>
      </c>
      <c r="M692" s="74" t="s">
        <v>1406</v>
      </c>
      <c r="N692" s="74" t="s">
        <v>523</v>
      </c>
      <c r="O692" s="76">
        <v>48008</v>
      </c>
      <c r="P692" s="76">
        <v>44469</v>
      </c>
      <c r="Q692" s="77">
        <v>10</v>
      </c>
      <c r="R692" s="74" t="s">
        <v>262</v>
      </c>
      <c r="S692" s="77">
        <v>14396.41</v>
      </c>
      <c r="T692" s="77">
        <v>14396.41</v>
      </c>
      <c r="U692" s="77">
        <v>0</v>
      </c>
      <c r="V692" s="78">
        <v>0</v>
      </c>
      <c r="W692" s="79">
        <v>6.4854000000000003</v>
      </c>
      <c r="X692" s="77">
        <v>93366.477414000008</v>
      </c>
      <c r="Y692" s="88">
        <v>93366.477414000008</v>
      </c>
      <c r="Z692" s="77">
        <v>0</v>
      </c>
      <c r="AA692" s="74">
        <v>0</v>
      </c>
      <c r="AB692" s="74">
        <v>0</v>
      </c>
      <c r="AD692" s="74">
        <v>4</v>
      </c>
      <c r="AE692" s="74">
        <v>4</v>
      </c>
      <c r="AF692" s="74">
        <v>0</v>
      </c>
      <c r="AG692" s="74">
        <v>0</v>
      </c>
      <c r="AI692" s="74">
        <v>4</v>
      </c>
      <c r="AJ692" s="74">
        <v>4</v>
      </c>
      <c r="AL692" s="74">
        <v>4</v>
      </c>
      <c r="AM692" s="74" t="s">
        <v>95</v>
      </c>
      <c r="AN692" s="74">
        <v>0</v>
      </c>
      <c r="AO692" s="74" t="s">
        <v>95</v>
      </c>
      <c r="AP692" s="74" t="s">
        <v>95</v>
      </c>
      <c r="AQ692" s="74">
        <v>1</v>
      </c>
      <c r="AS692" s="74">
        <v>1</v>
      </c>
      <c r="AT692" s="74" t="s">
        <v>92</v>
      </c>
      <c r="AU692" s="74" t="s">
        <v>95</v>
      </c>
      <c r="AV692" s="74" t="s">
        <v>94</v>
      </c>
      <c r="AW692" s="77">
        <v>14396.41</v>
      </c>
      <c r="AX692" s="77">
        <v>0</v>
      </c>
      <c r="AY692" s="79">
        <v>1</v>
      </c>
      <c r="AZ692" s="77">
        <v>93366.477414000008</v>
      </c>
      <c r="BA692" s="77">
        <v>0</v>
      </c>
      <c r="BB692" s="74" t="s">
        <v>116</v>
      </c>
      <c r="BC692" s="75" t="s">
        <v>2301</v>
      </c>
      <c r="BD692" s="82">
        <v>712.45162676495033</v>
      </c>
      <c r="BE692" s="82">
        <v>0</v>
      </c>
      <c r="BF692" s="82">
        <v>0</v>
      </c>
      <c r="BG692" s="82">
        <v>712.45162676495033</v>
      </c>
      <c r="BH692" s="82">
        <v>5325.1639785207462</v>
      </c>
      <c r="BI692" s="82">
        <v>0</v>
      </c>
      <c r="BJ692" s="82">
        <v>0</v>
      </c>
      <c r="BK692" s="82">
        <v>5325.1639785207462</v>
      </c>
      <c r="BL692" s="82">
        <v>84029.829672600012</v>
      </c>
      <c r="BM692" s="82">
        <v>0</v>
      </c>
      <c r="BN692" s="82">
        <v>0</v>
      </c>
      <c r="BO692" s="82">
        <v>84029.829672600012</v>
      </c>
      <c r="BP692" s="82">
        <v>712.45162676495033</v>
      </c>
      <c r="BQ692" s="82">
        <v>0</v>
      </c>
      <c r="BR692" s="82">
        <v>0</v>
      </c>
      <c r="BS692" s="89">
        <v>712.45162676495033</v>
      </c>
      <c r="BT692" s="82">
        <v>3727.9031370476027</v>
      </c>
      <c r="BU692" s="82">
        <v>0</v>
      </c>
      <c r="BV692" s="82">
        <v>0</v>
      </c>
      <c r="BW692" s="82">
        <v>3727.9031370476027</v>
      </c>
      <c r="BX692" s="82">
        <v>27863.920517609804</v>
      </c>
      <c r="BY692" s="82">
        <v>0</v>
      </c>
      <c r="BZ692" s="82">
        <v>0</v>
      </c>
      <c r="CA692" s="82">
        <v>27863.920517609804</v>
      </c>
      <c r="CB692" s="82">
        <v>439686.08376187953</v>
      </c>
      <c r="CC692" s="82">
        <v>0</v>
      </c>
      <c r="CD692" s="82">
        <v>0</v>
      </c>
      <c r="CE692" s="82">
        <v>439686.08376187953</v>
      </c>
      <c r="CF692" s="82">
        <v>3727.9031370476027</v>
      </c>
      <c r="CG692" s="82">
        <v>0</v>
      </c>
      <c r="CH692" s="82">
        <v>0</v>
      </c>
      <c r="CI692" s="82">
        <v>3727.9031370476027</v>
      </c>
      <c r="CJ692" s="82" t="s">
        <v>96</v>
      </c>
      <c r="CN692" s="82">
        <v>712.45162676495033</v>
      </c>
      <c r="CO692" s="82">
        <v>5325.1639785207462</v>
      </c>
      <c r="CP692" s="82">
        <v>84029.829672600012</v>
      </c>
      <c r="CQ692" s="82">
        <v>712.45162676495033</v>
      </c>
      <c r="CR692" s="89">
        <v>712.45162676495033</v>
      </c>
      <c r="CS692" s="82">
        <v>109.85469312069422</v>
      </c>
      <c r="CT692" s="82">
        <v>821.10031432459766</v>
      </c>
      <c r="CU692" s="82">
        <v>12956.769000000002</v>
      </c>
      <c r="CV692" s="82">
        <v>109.85469312069422</v>
      </c>
      <c r="CW692" s="82">
        <v>109.85469312069422</v>
      </c>
    </row>
    <row r="693" spans="1:101">
      <c r="A693" s="86" t="s">
        <v>1404</v>
      </c>
      <c r="B693" s="87" t="s">
        <v>1517</v>
      </c>
      <c r="C693" s="75" t="s">
        <v>2302</v>
      </c>
      <c r="D693" s="74" t="s">
        <v>2607</v>
      </c>
      <c r="E693" s="74" t="s">
        <v>1404</v>
      </c>
      <c r="F693" s="74" t="s">
        <v>1517</v>
      </c>
      <c r="G693" s="74" t="s">
        <v>523</v>
      </c>
      <c r="I693" s="74" t="s">
        <v>1517</v>
      </c>
      <c r="J693" s="74" t="s">
        <v>523</v>
      </c>
      <c r="K693" s="74" t="s">
        <v>128</v>
      </c>
      <c r="L693" s="74" t="s">
        <v>89</v>
      </c>
      <c r="M693" s="74" t="s">
        <v>1406</v>
      </c>
      <c r="N693" s="74" t="s">
        <v>523</v>
      </c>
      <c r="O693" s="76">
        <v>48047</v>
      </c>
      <c r="P693" s="76">
        <v>44469</v>
      </c>
      <c r="Q693" s="77">
        <v>10</v>
      </c>
      <c r="R693" s="74" t="s">
        <v>262</v>
      </c>
      <c r="S693" s="77">
        <v>43752</v>
      </c>
      <c r="T693" s="77">
        <v>43752</v>
      </c>
      <c r="U693" s="77">
        <v>0</v>
      </c>
      <c r="V693" s="78">
        <v>0</v>
      </c>
      <c r="W693" s="79">
        <v>6.4854000000000003</v>
      </c>
      <c r="X693" s="77">
        <v>283749.22080000001</v>
      </c>
      <c r="Y693" s="88">
        <v>283749.22080000001</v>
      </c>
      <c r="Z693" s="77">
        <v>0</v>
      </c>
      <c r="AA693" s="74">
        <v>0</v>
      </c>
      <c r="AB693" s="74">
        <v>0</v>
      </c>
      <c r="AD693" s="74">
        <v>4</v>
      </c>
      <c r="AE693" s="74">
        <v>4</v>
      </c>
      <c r="AF693" s="74">
        <v>0</v>
      </c>
      <c r="AG693" s="74">
        <v>0</v>
      </c>
      <c r="AI693" s="74">
        <v>4</v>
      </c>
      <c r="AJ693" s="74">
        <v>4</v>
      </c>
      <c r="AL693" s="74">
        <v>4</v>
      </c>
      <c r="AM693" s="74" t="s">
        <v>95</v>
      </c>
      <c r="AN693" s="74">
        <v>0</v>
      </c>
      <c r="AO693" s="74" t="s">
        <v>95</v>
      </c>
      <c r="AP693" s="74" t="s">
        <v>95</v>
      </c>
      <c r="AQ693" s="74">
        <v>1</v>
      </c>
      <c r="AS693" s="74">
        <v>1</v>
      </c>
      <c r="AT693" s="74" t="s">
        <v>92</v>
      </c>
      <c r="AU693" s="74" t="s">
        <v>95</v>
      </c>
      <c r="AV693" s="74" t="s">
        <v>94</v>
      </c>
      <c r="AW693" s="77">
        <v>43752</v>
      </c>
      <c r="AX693" s="77">
        <v>0</v>
      </c>
      <c r="AY693" s="79">
        <v>1</v>
      </c>
      <c r="AZ693" s="77">
        <v>283749.22080000001</v>
      </c>
      <c r="BA693" s="77">
        <v>0</v>
      </c>
      <c r="BB693" s="74" t="s">
        <v>116</v>
      </c>
      <c r="BC693" s="75" t="s">
        <v>2302</v>
      </c>
      <c r="BD693" s="82">
        <v>2165.2053237036253</v>
      </c>
      <c r="BE693" s="82">
        <v>0</v>
      </c>
      <c r="BF693" s="82">
        <v>0</v>
      </c>
      <c r="BG693" s="82">
        <v>2165.2053237036253</v>
      </c>
      <c r="BH693" s="82">
        <v>16183.657897228524</v>
      </c>
      <c r="BI693" s="82">
        <v>0</v>
      </c>
      <c r="BJ693" s="82">
        <v>0</v>
      </c>
      <c r="BK693" s="82">
        <v>16183.657897228524</v>
      </c>
      <c r="BL693" s="82">
        <v>255374.29872000002</v>
      </c>
      <c r="BM693" s="82">
        <v>0</v>
      </c>
      <c r="BN693" s="82">
        <v>0</v>
      </c>
      <c r="BO693" s="82">
        <v>255374.29872000002</v>
      </c>
      <c r="BP693" s="82">
        <v>2165.2053237036253</v>
      </c>
      <c r="BQ693" s="82">
        <v>0</v>
      </c>
      <c r="BR693" s="82">
        <v>0</v>
      </c>
      <c r="BS693" s="89">
        <v>2165.2053237036253</v>
      </c>
      <c r="BT693" s="82">
        <v>11329.436856279219</v>
      </c>
      <c r="BU693" s="82">
        <v>0</v>
      </c>
      <c r="BV693" s="82">
        <v>0</v>
      </c>
      <c r="BW693" s="82">
        <v>11329.436856279219</v>
      </c>
      <c r="BX693" s="82">
        <v>84680.98994724825</v>
      </c>
      <c r="BY693" s="82">
        <v>0</v>
      </c>
      <c r="BZ693" s="82">
        <v>0</v>
      </c>
      <c r="CA693" s="82">
        <v>84680.98994724825</v>
      </c>
      <c r="CB693" s="82">
        <v>1336246.0180524001</v>
      </c>
      <c r="CC693" s="82">
        <v>0</v>
      </c>
      <c r="CD693" s="82">
        <v>0</v>
      </c>
      <c r="CE693" s="82">
        <v>1336246.0180524001</v>
      </c>
      <c r="CF693" s="82">
        <v>11329.436856279219</v>
      </c>
      <c r="CG693" s="82">
        <v>0</v>
      </c>
      <c r="CH693" s="82">
        <v>0</v>
      </c>
      <c r="CI693" s="82">
        <v>11329.436856279219</v>
      </c>
      <c r="CJ693" s="82" t="s">
        <v>96</v>
      </c>
      <c r="CN693" s="82">
        <v>2165.2053237036253</v>
      </c>
      <c r="CO693" s="82">
        <v>16183.657897228524</v>
      </c>
      <c r="CP693" s="82">
        <v>255374.29872000002</v>
      </c>
      <c r="CQ693" s="82">
        <v>2165.2053237036253</v>
      </c>
      <c r="CR693" s="89">
        <v>2165.2053237036253</v>
      </c>
      <c r="CS693" s="82">
        <v>333.8584086877641</v>
      </c>
      <c r="CT693" s="82">
        <v>2495.3985717501655</v>
      </c>
      <c r="CU693" s="82">
        <v>39376.800000000003</v>
      </c>
      <c r="CV693" s="82">
        <v>333.8584086877641</v>
      </c>
      <c r="CW693" s="82">
        <v>333.8584086877641</v>
      </c>
    </row>
    <row r="694" spans="1:101">
      <c r="A694" s="86" t="s">
        <v>1404</v>
      </c>
      <c r="B694" s="87" t="s">
        <v>1518</v>
      </c>
      <c r="C694" s="75" t="s">
        <v>2303</v>
      </c>
      <c r="D694" s="74" t="s">
        <v>2607</v>
      </c>
      <c r="E694" s="74" t="s">
        <v>1404</v>
      </c>
      <c r="F694" s="74" t="s">
        <v>1518</v>
      </c>
      <c r="G694" s="74" t="s">
        <v>523</v>
      </c>
      <c r="I694" s="74" t="s">
        <v>1518</v>
      </c>
      <c r="J694" s="74" t="s">
        <v>523</v>
      </c>
      <c r="K694" s="74" t="s">
        <v>128</v>
      </c>
      <c r="L694" s="74" t="s">
        <v>89</v>
      </c>
      <c r="M694" s="74" t="s">
        <v>1406</v>
      </c>
      <c r="N694" s="74" t="s">
        <v>523</v>
      </c>
      <c r="O694" s="76">
        <v>48239</v>
      </c>
      <c r="P694" s="76">
        <v>44469</v>
      </c>
      <c r="Q694" s="77">
        <v>11</v>
      </c>
      <c r="R694" s="74" t="s">
        <v>262</v>
      </c>
      <c r="S694" s="77">
        <v>62000</v>
      </c>
      <c r="T694" s="77">
        <v>62000</v>
      </c>
      <c r="U694" s="77">
        <v>0</v>
      </c>
      <c r="V694" s="78">
        <v>0</v>
      </c>
      <c r="W694" s="79">
        <v>6.4854000000000003</v>
      </c>
      <c r="X694" s="77">
        <v>402094.8</v>
      </c>
      <c r="Y694" s="88">
        <v>402094.8</v>
      </c>
      <c r="Z694" s="77">
        <v>0</v>
      </c>
      <c r="AA694" s="74">
        <v>0</v>
      </c>
      <c r="AB694" s="74">
        <v>0</v>
      </c>
      <c r="AD694" s="74">
        <v>4</v>
      </c>
      <c r="AE694" s="74">
        <v>4</v>
      </c>
      <c r="AF694" s="74">
        <v>0</v>
      </c>
      <c r="AG694" s="74">
        <v>0</v>
      </c>
      <c r="AI694" s="74">
        <v>4</v>
      </c>
      <c r="AJ694" s="74">
        <v>4</v>
      </c>
      <c r="AL694" s="74">
        <v>4</v>
      </c>
      <c r="AM694" s="74" t="s">
        <v>95</v>
      </c>
      <c r="AN694" s="74">
        <v>0</v>
      </c>
      <c r="AO694" s="74" t="s">
        <v>95</v>
      </c>
      <c r="AP694" s="74" t="s">
        <v>95</v>
      </c>
      <c r="AQ694" s="74">
        <v>1</v>
      </c>
      <c r="AS694" s="74">
        <v>1</v>
      </c>
      <c r="AT694" s="74" t="s">
        <v>92</v>
      </c>
      <c r="AU694" s="74" t="s">
        <v>95</v>
      </c>
      <c r="AV694" s="74" t="s">
        <v>94</v>
      </c>
      <c r="AW694" s="77">
        <v>62000</v>
      </c>
      <c r="AX694" s="77">
        <v>0</v>
      </c>
      <c r="AY694" s="79">
        <v>1</v>
      </c>
      <c r="AZ694" s="77">
        <v>402094.8</v>
      </c>
      <c r="BA694" s="77">
        <v>0</v>
      </c>
      <c r="BB694" s="74" t="s">
        <v>116</v>
      </c>
      <c r="BC694" s="75" t="s">
        <v>2303</v>
      </c>
      <c r="BD694" s="82">
        <v>3068.2649951916428</v>
      </c>
      <c r="BE694" s="82">
        <v>0</v>
      </c>
      <c r="BF694" s="82">
        <v>0</v>
      </c>
      <c r="BG694" s="82">
        <v>3068.2649951916428</v>
      </c>
      <c r="BH694" s="82">
        <v>25116.209034967178</v>
      </c>
      <c r="BI694" s="82">
        <v>0</v>
      </c>
      <c r="BJ694" s="82">
        <v>0</v>
      </c>
      <c r="BK694" s="82">
        <v>25116.209034967178</v>
      </c>
      <c r="BL694" s="82">
        <v>361885.32</v>
      </c>
      <c r="BM694" s="82">
        <v>0</v>
      </c>
      <c r="BN694" s="82">
        <v>0</v>
      </c>
      <c r="BO694" s="82">
        <v>361885.32</v>
      </c>
      <c r="BP694" s="82">
        <v>3068.2649951916428</v>
      </c>
      <c r="BQ694" s="82">
        <v>0</v>
      </c>
      <c r="BR694" s="82">
        <v>0</v>
      </c>
      <c r="BS694" s="89">
        <v>3068.2649951916428</v>
      </c>
      <c r="BT694" s="82">
        <v>16054.696587340271</v>
      </c>
      <c r="BU694" s="82">
        <v>0</v>
      </c>
      <c r="BV694" s="82">
        <v>0</v>
      </c>
      <c r="BW694" s="82">
        <v>16054.696587340271</v>
      </c>
      <c r="BX694" s="82">
        <v>131420.56377546577</v>
      </c>
      <c r="BY694" s="82">
        <v>0</v>
      </c>
      <c r="BZ694" s="82">
        <v>0</v>
      </c>
      <c r="CA694" s="82">
        <v>131420.56377546577</v>
      </c>
      <c r="CB694" s="82">
        <v>1893564.9369000001</v>
      </c>
      <c r="CC694" s="82">
        <v>0</v>
      </c>
      <c r="CD694" s="82">
        <v>0</v>
      </c>
      <c r="CE694" s="82">
        <v>1893564.9369000001</v>
      </c>
      <c r="CF694" s="82">
        <v>16054.696587340271</v>
      </c>
      <c r="CG694" s="82">
        <v>0</v>
      </c>
      <c r="CH694" s="82">
        <v>0</v>
      </c>
      <c r="CI694" s="82">
        <v>16054.696587340271</v>
      </c>
      <c r="CJ694" s="82" t="s">
        <v>96</v>
      </c>
      <c r="CN694" s="82">
        <v>3068.2649951916428</v>
      </c>
      <c r="CO694" s="82">
        <v>25116.209034967178</v>
      </c>
      <c r="CP694" s="82">
        <v>361885.32</v>
      </c>
      <c r="CQ694" s="82">
        <v>3068.2649951916428</v>
      </c>
      <c r="CR694" s="89">
        <v>3068.2649951916428</v>
      </c>
      <c r="CS694" s="82">
        <v>473.10343158350184</v>
      </c>
      <c r="CT694" s="82">
        <v>3872.7309086513055</v>
      </c>
      <c r="CU694" s="82">
        <v>55800</v>
      </c>
      <c r="CV694" s="82">
        <v>473.10343158350184</v>
      </c>
      <c r="CW694" s="82">
        <v>473.10343158350184</v>
      </c>
    </row>
    <row r="695" spans="1:101">
      <c r="A695" s="86" t="s">
        <v>1404</v>
      </c>
      <c r="B695" s="87" t="s">
        <v>1519</v>
      </c>
      <c r="C695" s="75" t="s">
        <v>2304</v>
      </c>
      <c r="D695" s="74" t="s">
        <v>2607</v>
      </c>
      <c r="E695" s="74" t="s">
        <v>1404</v>
      </c>
      <c r="F695" s="74" t="s">
        <v>1519</v>
      </c>
      <c r="G695" s="74" t="s">
        <v>523</v>
      </c>
      <c r="I695" s="74" t="s">
        <v>1519</v>
      </c>
      <c r="J695" s="74" t="s">
        <v>523</v>
      </c>
      <c r="K695" s="74" t="s">
        <v>128</v>
      </c>
      <c r="L695" s="74" t="s">
        <v>89</v>
      </c>
      <c r="M695" s="74" t="s">
        <v>1406</v>
      </c>
      <c r="N695" s="74" t="s">
        <v>523</v>
      </c>
      <c r="O695" s="76">
        <v>48517</v>
      </c>
      <c r="P695" s="76">
        <v>44469</v>
      </c>
      <c r="Q695" s="77">
        <v>12</v>
      </c>
      <c r="R695" s="74" t="s">
        <v>262</v>
      </c>
      <c r="S695" s="77">
        <v>30901.5</v>
      </c>
      <c r="T695" s="77">
        <v>30901.5</v>
      </c>
      <c r="U695" s="77">
        <v>0</v>
      </c>
      <c r="V695" s="78">
        <v>0</v>
      </c>
      <c r="W695" s="79">
        <v>6.4854000000000003</v>
      </c>
      <c r="X695" s="77">
        <v>200408.58810000002</v>
      </c>
      <c r="Y695" s="88">
        <v>200408.58810000002</v>
      </c>
      <c r="Z695" s="77">
        <v>0</v>
      </c>
      <c r="AA695" s="74">
        <v>0</v>
      </c>
      <c r="AB695" s="74">
        <v>0</v>
      </c>
      <c r="AD695" s="74">
        <v>4</v>
      </c>
      <c r="AE695" s="74">
        <v>4</v>
      </c>
      <c r="AF695" s="74">
        <v>0</v>
      </c>
      <c r="AG695" s="74">
        <v>0</v>
      </c>
      <c r="AI695" s="74">
        <v>4</v>
      </c>
      <c r="AJ695" s="74">
        <v>4</v>
      </c>
      <c r="AL695" s="74">
        <v>4</v>
      </c>
      <c r="AM695" s="74" t="s">
        <v>95</v>
      </c>
      <c r="AN695" s="74">
        <v>0</v>
      </c>
      <c r="AO695" s="74" t="s">
        <v>95</v>
      </c>
      <c r="AP695" s="74" t="s">
        <v>95</v>
      </c>
      <c r="AQ695" s="74">
        <v>1</v>
      </c>
      <c r="AS695" s="74">
        <v>1</v>
      </c>
      <c r="AT695" s="74" t="s">
        <v>92</v>
      </c>
      <c r="AU695" s="74" t="s">
        <v>95</v>
      </c>
      <c r="AV695" s="74" t="s">
        <v>94</v>
      </c>
      <c r="AW695" s="77">
        <v>30901.5</v>
      </c>
      <c r="AX695" s="77">
        <v>0</v>
      </c>
      <c r="AY695" s="79">
        <v>1</v>
      </c>
      <c r="AZ695" s="77">
        <v>200408.58810000002</v>
      </c>
      <c r="BA695" s="77">
        <v>0</v>
      </c>
      <c r="BB695" s="74" t="s">
        <v>116</v>
      </c>
      <c r="BC695" s="75" t="s">
        <v>2304</v>
      </c>
      <c r="BD695" s="82">
        <v>1529.2579153050733</v>
      </c>
      <c r="BE695" s="82">
        <v>0</v>
      </c>
      <c r="BF695" s="82">
        <v>0</v>
      </c>
      <c r="BG695" s="82">
        <v>1529.2579153050733</v>
      </c>
      <c r="BH695" s="82">
        <v>13558.30655710887</v>
      </c>
      <c r="BI695" s="82">
        <v>0</v>
      </c>
      <c r="BJ695" s="82">
        <v>0</v>
      </c>
      <c r="BK695" s="82">
        <v>13558.30655710887</v>
      </c>
      <c r="BL695" s="82">
        <v>180367.72929000002</v>
      </c>
      <c r="BM695" s="82">
        <v>0</v>
      </c>
      <c r="BN695" s="82">
        <v>0</v>
      </c>
      <c r="BO695" s="82">
        <v>180367.72929000002</v>
      </c>
      <c r="BP695" s="82">
        <v>1529.2579153050733</v>
      </c>
      <c r="BQ695" s="82">
        <v>0</v>
      </c>
      <c r="BR695" s="82">
        <v>0</v>
      </c>
      <c r="BS695" s="89">
        <v>1529.2579153050733</v>
      </c>
      <c r="BT695" s="82">
        <v>8001.8420418337964</v>
      </c>
      <c r="BU695" s="82">
        <v>0</v>
      </c>
      <c r="BV695" s="82">
        <v>0</v>
      </c>
      <c r="BW695" s="82">
        <v>8001.8420418337964</v>
      </c>
      <c r="BX695" s="82">
        <v>70943.839060072161</v>
      </c>
      <c r="BY695" s="82">
        <v>0</v>
      </c>
      <c r="BZ695" s="82">
        <v>0</v>
      </c>
      <c r="CA695" s="82">
        <v>70943.839060072161</v>
      </c>
      <c r="CB695" s="82">
        <v>943774.14350992511</v>
      </c>
      <c r="CC695" s="82">
        <v>0</v>
      </c>
      <c r="CD695" s="82">
        <v>0</v>
      </c>
      <c r="CE695" s="82">
        <v>943774.14350992511</v>
      </c>
      <c r="CF695" s="82">
        <v>8001.8420418337964</v>
      </c>
      <c r="CG695" s="82">
        <v>0</v>
      </c>
      <c r="CH695" s="82">
        <v>0</v>
      </c>
      <c r="CI695" s="82">
        <v>8001.8420418337964</v>
      </c>
      <c r="CJ695" s="82" t="s">
        <v>96</v>
      </c>
      <c r="CN695" s="82">
        <v>1529.2579153050733</v>
      </c>
      <c r="CO695" s="82">
        <v>13558.30655710887</v>
      </c>
      <c r="CP695" s="82">
        <v>180367.72929000002</v>
      </c>
      <c r="CQ695" s="82">
        <v>1529.2579153050733</v>
      </c>
      <c r="CR695" s="89">
        <v>1529.2579153050733</v>
      </c>
      <c r="CS695" s="82">
        <v>235.80009179157389</v>
      </c>
      <c r="CT695" s="82">
        <v>2090.5891012287398</v>
      </c>
      <c r="CU695" s="82">
        <v>27811.350000000002</v>
      </c>
      <c r="CV695" s="82">
        <v>235.80009179157389</v>
      </c>
      <c r="CW695" s="82">
        <v>235.80009179157389</v>
      </c>
    </row>
    <row r="696" spans="1:101">
      <c r="A696" s="86" t="s">
        <v>1404</v>
      </c>
      <c r="B696" s="87" t="s">
        <v>2683</v>
      </c>
      <c r="C696" s="75" t="s">
        <v>3032</v>
      </c>
      <c r="D696" s="74" t="s">
        <v>2607</v>
      </c>
      <c r="E696" s="74" t="s">
        <v>1404</v>
      </c>
      <c r="F696" s="74" t="s">
        <v>2683</v>
      </c>
      <c r="G696" s="74" t="s">
        <v>523</v>
      </c>
      <c r="I696" s="74" t="s">
        <v>2683</v>
      </c>
      <c r="J696" s="74" t="s">
        <v>523</v>
      </c>
      <c r="K696" s="74" t="s">
        <v>128</v>
      </c>
      <c r="L696" s="74" t="s">
        <v>89</v>
      </c>
      <c r="M696" s="74" t="s">
        <v>1406</v>
      </c>
      <c r="N696" s="74" t="s">
        <v>523</v>
      </c>
      <c r="O696" s="76">
        <v>48149</v>
      </c>
      <c r="P696" s="76">
        <v>44469</v>
      </c>
      <c r="Q696" s="77">
        <v>11</v>
      </c>
      <c r="R696" s="74" t="s">
        <v>262</v>
      </c>
      <c r="S696" s="77">
        <v>13618</v>
      </c>
      <c r="T696" s="77">
        <v>13618</v>
      </c>
      <c r="U696" s="77">
        <v>0</v>
      </c>
      <c r="V696" s="78">
        <v>0</v>
      </c>
      <c r="W696" s="79">
        <v>6.4854000000000003</v>
      </c>
      <c r="X696" s="77">
        <v>88318.177200000006</v>
      </c>
      <c r="Y696" s="88">
        <v>88318.177200000006</v>
      </c>
      <c r="Z696" s="77">
        <v>0</v>
      </c>
      <c r="AA696" s="74">
        <v>0</v>
      </c>
      <c r="AB696" s="74">
        <v>0</v>
      </c>
      <c r="AD696" s="74">
        <v>4</v>
      </c>
      <c r="AE696" s="74">
        <v>4</v>
      </c>
      <c r="AF696" s="74">
        <v>0</v>
      </c>
      <c r="AG696" s="74">
        <v>0</v>
      </c>
      <c r="AI696" s="74">
        <v>4</v>
      </c>
      <c r="AJ696" s="74">
        <v>4</v>
      </c>
      <c r="AL696" s="74">
        <v>4</v>
      </c>
      <c r="AM696" s="74" t="s">
        <v>95</v>
      </c>
      <c r="AN696" s="74">
        <v>0</v>
      </c>
      <c r="AO696" s="74" t="s">
        <v>95</v>
      </c>
      <c r="AP696" s="74" t="s">
        <v>95</v>
      </c>
      <c r="AQ696" s="74">
        <v>1</v>
      </c>
      <c r="AS696" s="74">
        <v>1</v>
      </c>
      <c r="AT696" s="74" t="s">
        <v>92</v>
      </c>
      <c r="AU696" s="74" t="s">
        <v>95</v>
      </c>
      <c r="AV696" s="74" t="s">
        <v>94</v>
      </c>
      <c r="AW696" s="77">
        <v>13618</v>
      </c>
      <c r="AX696" s="77">
        <v>0</v>
      </c>
      <c r="AY696" s="79">
        <v>1</v>
      </c>
      <c r="AZ696" s="77">
        <v>88318.177200000006</v>
      </c>
      <c r="BA696" s="77">
        <v>0</v>
      </c>
      <c r="BB696" s="74" t="s">
        <v>116</v>
      </c>
      <c r="BC696" s="75" t="s">
        <v>3032</v>
      </c>
      <c r="BD696" s="82">
        <v>673.92955975031919</v>
      </c>
      <c r="BE696" s="82">
        <v>0</v>
      </c>
      <c r="BF696" s="82">
        <v>0</v>
      </c>
      <c r="BG696" s="82">
        <v>673.92955975031919</v>
      </c>
      <c r="BH696" s="82">
        <v>5516.6537844868253</v>
      </c>
      <c r="BI696" s="82">
        <v>0</v>
      </c>
      <c r="BJ696" s="82">
        <v>0</v>
      </c>
      <c r="BK696" s="82">
        <v>5516.6537844868253</v>
      </c>
      <c r="BL696" s="82">
        <v>79486.359479999999</v>
      </c>
      <c r="BM696" s="82">
        <v>0</v>
      </c>
      <c r="BN696" s="82">
        <v>0</v>
      </c>
      <c r="BO696" s="82">
        <v>79486.359479999999</v>
      </c>
      <c r="BP696" s="82">
        <v>673.92955975031919</v>
      </c>
      <c r="BQ696" s="82">
        <v>0</v>
      </c>
      <c r="BR696" s="82">
        <v>0</v>
      </c>
      <c r="BS696" s="89">
        <v>673.92955975031919</v>
      </c>
      <c r="BT696" s="82">
        <v>3526.3364213935452</v>
      </c>
      <c r="BU696" s="82">
        <v>0</v>
      </c>
      <c r="BV696" s="82">
        <v>0</v>
      </c>
      <c r="BW696" s="82">
        <v>3526.3364213935452</v>
      </c>
      <c r="BX696" s="82">
        <v>28865.890927327313</v>
      </c>
      <c r="BY696" s="82">
        <v>0</v>
      </c>
      <c r="BZ696" s="82">
        <v>0</v>
      </c>
      <c r="CA696" s="82">
        <v>28865.890927327313</v>
      </c>
      <c r="CB696" s="82">
        <v>415912.3759791</v>
      </c>
      <c r="CC696" s="82">
        <v>0</v>
      </c>
      <c r="CD696" s="82">
        <v>0</v>
      </c>
      <c r="CE696" s="82">
        <v>415912.3759791</v>
      </c>
      <c r="CF696" s="82">
        <v>3526.3364213935452</v>
      </c>
      <c r="CG696" s="82">
        <v>0</v>
      </c>
      <c r="CH696" s="82">
        <v>0</v>
      </c>
      <c r="CI696" s="82">
        <v>3526.3364213935452</v>
      </c>
      <c r="CJ696" s="82" t="s">
        <v>96</v>
      </c>
      <c r="CN696" s="82">
        <v>673.92955975031919</v>
      </c>
      <c r="CO696" s="82">
        <v>5516.6537844868253</v>
      </c>
      <c r="CP696" s="82">
        <v>79486.359479999999</v>
      </c>
      <c r="CQ696" s="82">
        <v>673.92955975031919</v>
      </c>
      <c r="CR696" s="89">
        <v>673.92955975031919</v>
      </c>
      <c r="CS696" s="82">
        <v>103.91487953716334</v>
      </c>
      <c r="CT696" s="82">
        <v>850.62660506473389</v>
      </c>
      <c r="CU696" s="82">
        <v>12256.199999999999</v>
      </c>
      <c r="CV696" s="82">
        <v>103.91487953716334</v>
      </c>
      <c r="CW696" s="82">
        <v>103.91487953716334</v>
      </c>
    </row>
    <row r="697" spans="1:101">
      <c r="A697" s="86" t="s">
        <v>1404</v>
      </c>
      <c r="B697" s="87" t="s">
        <v>2684</v>
      </c>
      <c r="C697" s="75" t="s">
        <v>3033</v>
      </c>
      <c r="D697" s="74" t="s">
        <v>2607</v>
      </c>
      <c r="E697" s="74" t="s">
        <v>1404</v>
      </c>
      <c r="F697" s="74" t="s">
        <v>2684</v>
      </c>
      <c r="G697" s="74" t="s">
        <v>523</v>
      </c>
      <c r="I697" s="74" t="s">
        <v>2684</v>
      </c>
      <c r="J697" s="74" t="s">
        <v>523</v>
      </c>
      <c r="K697" s="74" t="s">
        <v>128</v>
      </c>
      <c r="L697" s="74" t="s">
        <v>89</v>
      </c>
      <c r="M697" s="74" t="s">
        <v>1406</v>
      </c>
      <c r="N697" s="74" t="s">
        <v>523</v>
      </c>
      <c r="O697" s="76">
        <v>48212</v>
      </c>
      <c r="P697" s="76">
        <v>44469</v>
      </c>
      <c r="Q697" s="77">
        <v>11</v>
      </c>
      <c r="R697" s="74" t="s">
        <v>262</v>
      </c>
      <c r="S697" s="77">
        <v>100000</v>
      </c>
      <c r="T697" s="77">
        <v>100000</v>
      </c>
      <c r="U697" s="77">
        <v>0</v>
      </c>
      <c r="V697" s="78">
        <v>0</v>
      </c>
      <c r="W697" s="79">
        <v>6.4854000000000003</v>
      </c>
      <c r="X697" s="77">
        <v>648540</v>
      </c>
      <c r="Y697" s="88">
        <v>648540</v>
      </c>
      <c r="Z697" s="77">
        <v>0</v>
      </c>
      <c r="AA697" s="74">
        <v>0</v>
      </c>
      <c r="AB697" s="74">
        <v>0</v>
      </c>
      <c r="AD697" s="74">
        <v>4</v>
      </c>
      <c r="AE697" s="74">
        <v>4</v>
      </c>
      <c r="AF697" s="74">
        <v>0</v>
      </c>
      <c r="AG697" s="74">
        <v>0</v>
      </c>
      <c r="AI697" s="74">
        <v>4</v>
      </c>
      <c r="AJ697" s="74">
        <v>4</v>
      </c>
      <c r="AL697" s="74">
        <v>4</v>
      </c>
      <c r="AM697" s="74" t="s">
        <v>95</v>
      </c>
      <c r="AN697" s="74">
        <v>0</v>
      </c>
      <c r="AO697" s="74" t="s">
        <v>95</v>
      </c>
      <c r="AP697" s="74" t="s">
        <v>95</v>
      </c>
      <c r="AQ697" s="74">
        <v>1</v>
      </c>
      <c r="AS697" s="74">
        <v>1</v>
      </c>
      <c r="AT697" s="74" t="s">
        <v>92</v>
      </c>
      <c r="AU697" s="74" t="s">
        <v>95</v>
      </c>
      <c r="AV697" s="74" t="s">
        <v>94</v>
      </c>
      <c r="AW697" s="77">
        <v>100000</v>
      </c>
      <c r="AX697" s="77">
        <v>0</v>
      </c>
      <c r="AY697" s="79">
        <v>1</v>
      </c>
      <c r="AZ697" s="77">
        <v>648540</v>
      </c>
      <c r="BA697" s="77">
        <v>0</v>
      </c>
      <c r="BB697" s="74" t="s">
        <v>116</v>
      </c>
      <c r="BC697" s="75" t="s">
        <v>3033</v>
      </c>
      <c r="BD697" s="82">
        <v>4948.8145083736181</v>
      </c>
      <c r="BE697" s="82">
        <v>0</v>
      </c>
      <c r="BF697" s="82">
        <v>0</v>
      </c>
      <c r="BG697" s="82">
        <v>4948.8145083736181</v>
      </c>
      <c r="BH697" s="82">
        <v>40510.014572527725</v>
      </c>
      <c r="BI697" s="82">
        <v>0</v>
      </c>
      <c r="BJ697" s="82">
        <v>0</v>
      </c>
      <c r="BK697" s="82">
        <v>40510.014572527725</v>
      </c>
      <c r="BL697" s="82">
        <v>583686</v>
      </c>
      <c r="BM697" s="82">
        <v>0</v>
      </c>
      <c r="BN697" s="82">
        <v>0</v>
      </c>
      <c r="BO697" s="82">
        <v>583686</v>
      </c>
      <c r="BP697" s="82">
        <v>4948.8145083736181</v>
      </c>
      <c r="BQ697" s="82">
        <v>0</v>
      </c>
      <c r="BR697" s="82">
        <v>0</v>
      </c>
      <c r="BS697" s="89">
        <v>4948.8145083736181</v>
      </c>
      <c r="BT697" s="82">
        <v>25894.671915064955</v>
      </c>
      <c r="BU697" s="82">
        <v>0</v>
      </c>
      <c r="BV697" s="82">
        <v>0</v>
      </c>
      <c r="BW697" s="82">
        <v>25894.671915064955</v>
      </c>
      <c r="BX697" s="82">
        <v>211968.65125075131</v>
      </c>
      <c r="BY697" s="82">
        <v>0</v>
      </c>
      <c r="BZ697" s="82">
        <v>0</v>
      </c>
      <c r="CA697" s="82">
        <v>211968.65125075131</v>
      </c>
      <c r="CB697" s="82">
        <v>3054136.9950000001</v>
      </c>
      <c r="CC697" s="82">
        <v>0</v>
      </c>
      <c r="CD697" s="82">
        <v>0</v>
      </c>
      <c r="CE697" s="82">
        <v>3054136.9950000001</v>
      </c>
      <c r="CF697" s="82">
        <v>25894.671915064955</v>
      </c>
      <c r="CG697" s="82">
        <v>0</v>
      </c>
      <c r="CH697" s="82">
        <v>0</v>
      </c>
      <c r="CI697" s="82">
        <v>25894.671915064955</v>
      </c>
      <c r="CJ697" s="82" t="s">
        <v>96</v>
      </c>
      <c r="CN697" s="82">
        <v>4948.8145083736181</v>
      </c>
      <c r="CO697" s="82">
        <v>40510.014572527725</v>
      </c>
      <c r="CP697" s="82">
        <v>583686</v>
      </c>
      <c r="CQ697" s="82">
        <v>4948.8145083736181</v>
      </c>
      <c r="CR697" s="89">
        <v>4948.8145083736181</v>
      </c>
      <c r="CS697" s="82">
        <v>763.07005094113208</v>
      </c>
      <c r="CT697" s="82">
        <v>6246.3401752440441</v>
      </c>
      <c r="CU697" s="82">
        <v>90000</v>
      </c>
      <c r="CV697" s="82">
        <v>763.07005094113208</v>
      </c>
      <c r="CW697" s="82">
        <v>763.07005094113208</v>
      </c>
    </row>
    <row r="698" spans="1:101">
      <c r="A698" s="86" t="s">
        <v>1404</v>
      </c>
      <c r="B698" s="87" t="s">
        <v>1520</v>
      </c>
      <c r="C698" s="75" t="s">
        <v>2305</v>
      </c>
      <c r="D698" s="74" t="s">
        <v>2607</v>
      </c>
      <c r="E698" s="74" t="s">
        <v>1404</v>
      </c>
      <c r="F698" s="74" t="s">
        <v>1520</v>
      </c>
      <c r="G698" s="74" t="s">
        <v>523</v>
      </c>
      <c r="I698" s="74" t="s">
        <v>1520</v>
      </c>
      <c r="J698" s="74" t="s">
        <v>523</v>
      </c>
      <c r="K698" s="74" t="s">
        <v>128</v>
      </c>
      <c r="L698" s="74" t="s">
        <v>89</v>
      </c>
      <c r="M698" s="74" t="s">
        <v>1406</v>
      </c>
      <c r="N698" s="74" t="s">
        <v>523</v>
      </c>
      <c r="O698" s="76">
        <v>48212</v>
      </c>
      <c r="P698" s="76">
        <v>44469</v>
      </c>
      <c r="Q698" s="77">
        <v>11</v>
      </c>
      <c r="R698" s="74" t="s">
        <v>262</v>
      </c>
      <c r="S698" s="77">
        <v>60000</v>
      </c>
      <c r="T698" s="77">
        <v>60000</v>
      </c>
      <c r="U698" s="77">
        <v>0</v>
      </c>
      <c r="V698" s="78">
        <v>0</v>
      </c>
      <c r="W698" s="79">
        <v>6.4854000000000003</v>
      </c>
      <c r="X698" s="77">
        <v>389124</v>
      </c>
      <c r="Y698" s="88">
        <v>389124</v>
      </c>
      <c r="Z698" s="77">
        <v>0</v>
      </c>
      <c r="AA698" s="74">
        <v>0</v>
      </c>
      <c r="AB698" s="74">
        <v>0</v>
      </c>
      <c r="AD698" s="74">
        <v>4</v>
      </c>
      <c r="AE698" s="74">
        <v>4</v>
      </c>
      <c r="AF698" s="74">
        <v>0</v>
      </c>
      <c r="AG698" s="74">
        <v>0</v>
      </c>
      <c r="AI698" s="74">
        <v>4</v>
      </c>
      <c r="AJ698" s="74">
        <v>4</v>
      </c>
      <c r="AL698" s="74">
        <v>4</v>
      </c>
      <c r="AM698" s="74" t="s">
        <v>95</v>
      </c>
      <c r="AN698" s="74">
        <v>0</v>
      </c>
      <c r="AO698" s="74" t="s">
        <v>95</v>
      </c>
      <c r="AP698" s="74" t="s">
        <v>95</v>
      </c>
      <c r="AQ698" s="74">
        <v>1</v>
      </c>
      <c r="AS698" s="74">
        <v>1</v>
      </c>
      <c r="AT698" s="74" t="s">
        <v>92</v>
      </c>
      <c r="AU698" s="74" t="s">
        <v>95</v>
      </c>
      <c r="AV698" s="74" t="s">
        <v>94</v>
      </c>
      <c r="AW698" s="77">
        <v>60000</v>
      </c>
      <c r="AX698" s="77">
        <v>0</v>
      </c>
      <c r="AY698" s="79">
        <v>1</v>
      </c>
      <c r="AZ698" s="77">
        <v>389124</v>
      </c>
      <c r="BA698" s="77">
        <v>0</v>
      </c>
      <c r="BB698" s="74" t="s">
        <v>116</v>
      </c>
      <c r="BC698" s="75" t="s">
        <v>2305</v>
      </c>
      <c r="BD698" s="82">
        <v>2969.2887050241707</v>
      </c>
      <c r="BE698" s="82">
        <v>0</v>
      </c>
      <c r="BF698" s="82">
        <v>0</v>
      </c>
      <c r="BG698" s="82">
        <v>2969.2887050241707</v>
      </c>
      <c r="BH698" s="82">
        <v>24306.008743516639</v>
      </c>
      <c r="BI698" s="82">
        <v>0</v>
      </c>
      <c r="BJ698" s="82">
        <v>0</v>
      </c>
      <c r="BK698" s="82">
        <v>24306.008743516639</v>
      </c>
      <c r="BL698" s="82">
        <v>350211.6</v>
      </c>
      <c r="BM698" s="82">
        <v>0</v>
      </c>
      <c r="BN698" s="82">
        <v>0</v>
      </c>
      <c r="BO698" s="82">
        <v>350211.6</v>
      </c>
      <c r="BP698" s="82">
        <v>2969.2887050241707</v>
      </c>
      <c r="BQ698" s="82">
        <v>0</v>
      </c>
      <c r="BR698" s="82">
        <v>0</v>
      </c>
      <c r="BS698" s="89">
        <v>2969.2887050241707</v>
      </c>
      <c r="BT698" s="82">
        <v>15536.803149038973</v>
      </c>
      <c r="BU698" s="82">
        <v>0</v>
      </c>
      <c r="BV698" s="82">
        <v>0</v>
      </c>
      <c r="BW698" s="82">
        <v>15536.803149038973</v>
      </c>
      <c r="BX698" s="82">
        <v>127181.19075045081</v>
      </c>
      <c r="BY698" s="82">
        <v>0</v>
      </c>
      <c r="BZ698" s="82">
        <v>0</v>
      </c>
      <c r="CA698" s="82">
        <v>127181.19075045081</v>
      </c>
      <c r="CB698" s="82">
        <v>1832482.1969999999</v>
      </c>
      <c r="CC698" s="82">
        <v>0</v>
      </c>
      <c r="CD698" s="82">
        <v>0</v>
      </c>
      <c r="CE698" s="82">
        <v>1832482.1969999999</v>
      </c>
      <c r="CF698" s="82">
        <v>15536.803149038973</v>
      </c>
      <c r="CG698" s="82">
        <v>0</v>
      </c>
      <c r="CH698" s="82">
        <v>0</v>
      </c>
      <c r="CI698" s="82">
        <v>15536.803149038973</v>
      </c>
      <c r="CJ698" s="82" t="s">
        <v>96</v>
      </c>
      <c r="CN698" s="82">
        <v>2969.2887050241707</v>
      </c>
      <c r="CO698" s="82">
        <v>24306.008743516639</v>
      </c>
      <c r="CP698" s="82">
        <v>350211.6</v>
      </c>
      <c r="CQ698" s="82">
        <v>2969.2887050241707</v>
      </c>
      <c r="CR698" s="89">
        <v>2969.2887050241707</v>
      </c>
      <c r="CS698" s="82">
        <v>457.84203056467919</v>
      </c>
      <c r="CT698" s="82">
        <v>3747.804105146427</v>
      </c>
      <c r="CU698" s="82">
        <v>53999.999999999993</v>
      </c>
      <c r="CV698" s="82">
        <v>457.84203056467919</v>
      </c>
      <c r="CW698" s="82">
        <v>457.84203056467919</v>
      </c>
    </row>
    <row r="699" spans="1:101">
      <c r="A699" s="86" t="s">
        <v>1404</v>
      </c>
      <c r="B699" s="87" t="s">
        <v>1521</v>
      </c>
      <c r="C699" s="75" t="s">
        <v>2306</v>
      </c>
      <c r="D699" s="74" t="s">
        <v>2607</v>
      </c>
      <c r="E699" s="74" t="s">
        <v>1404</v>
      </c>
      <c r="F699" s="74" t="s">
        <v>1521</v>
      </c>
      <c r="G699" s="74" t="s">
        <v>523</v>
      </c>
      <c r="I699" s="74" t="s">
        <v>1521</v>
      </c>
      <c r="J699" s="74" t="s">
        <v>523</v>
      </c>
      <c r="K699" s="74" t="s">
        <v>128</v>
      </c>
      <c r="L699" s="74" t="s">
        <v>89</v>
      </c>
      <c r="M699" s="74" t="s">
        <v>1406</v>
      </c>
      <c r="N699" s="74" t="s">
        <v>523</v>
      </c>
      <c r="O699" s="76">
        <v>47968</v>
      </c>
      <c r="P699" s="76">
        <v>44469</v>
      </c>
      <c r="Q699" s="77">
        <v>10</v>
      </c>
      <c r="R699" s="74" t="s">
        <v>262</v>
      </c>
      <c r="S699" s="77">
        <v>70047.42</v>
      </c>
      <c r="T699" s="77">
        <v>70047.42</v>
      </c>
      <c r="U699" s="77">
        <v>0</v>
      </c>
      <c r="V699" s="78">
        <v>0</v>
      </c>
      <c r="W699" s="79">
        <v>6.4854000000000003</v>
      </c>
      <c r="X699" s="77">
        <v>454285.53766800003</v>
      </c>
      <c r="Y699" s="88">
        <v>454285.53766800003</v>
      </c>
      <c r="Z699" s="77">
        <v>0</v>
      </c>
      <c r="AA699" s="74">
        <v>0</v>
      </c>
      <c r="AB699" s="74">
        <v>0</v>
      </c>
      <c r="AD699" s="74">
        <v>4</v>
      </c>
      <c r="AE699" s="74">
        <v>4</v>
      </c>
      <c r="AF699" s="74">
        <v>0</v>
      </c>
      <c r="AG699" s="74">
        <v>0</v>
      </c>
      <c r="AI699" s="74">
        <v>4</v>
      </c>
      <c r="AJ699" s="74">
        <v>4</v>
      </c>
      <c r="AL699" s="74">
        <v>4</v>
      </c>
      <c r="AM699" s="74" t="s">
        <v>95</v>
      </c>
      <c r="AN699" s="74">
        <v>0</v>
      </c>
      <c r="AO699" s="74" t="s">
        <v>95</v>
      </c>
      <c r="AP699" s="74" t="s">
        <v>95</v>
      </c>
      <c r="AQ699" s="74">
        <v>1</v>
      </c>
      <c r="AS699" s="74">
        <v>1</v>
      </c>
      <c r="AT699" s="74" t="s">
        <v>92</v>
      </c>
      <c r="AU699" s="74" t="s">
        <v>95</v>
      </c>
      <c r="AV699" s="74" t="s">
        <v>94</v>
      </c>
      <c r="AW699" s="77">
        <v>70047.42</v>
      </c>
      <c r="AX699" s="77">
        <v>0</v>
      </c>
      <c r="AY699" s="79">
        <v>1</v>
      </c>
      <c r="AZ699" s="77">
        <v>454285.53766800003</v>
      </c>
      <c r="BA699" s="77">
        <v>0</v>
      </c>
      <c r="BB699" s="74" t="s">
        <v>116</v>
      </c>
      <c r="BC699" s="75" t="s">
        <v>2306</v>
      </c>
      <c r="BD699" s="82">
        <v>3466.5168837014035</v>
      </c>
      <c r="BE699" s="82">
        <v>0</v>
      </c>
      <c r="BF699" s="82">
        <v>0</v>
      </c>
      <c r="BG699" s="82">
        <v>3466.5168837014035</v>
      </c>
      <c r="BH699" s="82">
        <v>25910.209404449695</v>
      </c>
      <c r="BI699" s="82">
        <v>0</v>
      </c>
      <c r="BJ699" s="82">
        <v>0</v>
      </c>
      <c r="BK699" s="82">
        <v>25910.209404449695</v>
      </c>
      <c r="BL699" s="82">
        <v>408856.98390120006</v>
      </c>
      <c r="BM699" s="82">
        <v>0</v>
      </c>
      <c r="BN699" s="82">
        <v>0</v>
      </c>
      <c r="BO699" s="82">
        <v>408856.98390120006</v>
      </c>
      <c r="BP699" s="82">
        <v>3466.5168837014035</v>
      </c>
      <c r="BQ699" s="82">
        <v>0</v>
      </c>
      <c r="BR699" s="82">
        <v>0</v>
      </c>
      <c r="BS699" s="89">
        <v>3466.5168837014035</v>
      </c>
      <c r="BT699" s="82">
        <v>18138.549593967593</v>
      </c>
      <c r="BU699" s="82">
        <v>0</v>
      </c>
      <c r="BV699" s="82">
        <v>0</v>
      </c>
      <c r="BW699" s="82">
        <v>18138.549593967593</v>
      </c>
      <c r="BX699" s="82">
        <v>135575.17070878303</v>
      </c>
      <c r="BY699" s="82">
        <v>0</v>
      </c>
      <c r="BZ699" s="82">
        <v>0</v>
      </c>
      <c r="CA699" s="82">
        <v>135575.17070878303</v>
      </c>
      <c r="CB699" s="82">
        <v>2139344.1682630293</v>
      </c>
      <c r="CC699" s="82">
        <v>0</v>
      </c>
      <c r="CD699" s="82">
        <v>0</v>
      </c>
      <c r="CE699" s="82">
        <v>2139344.1682630293</v>
      </c>
      <c r="CF699" s="82">
        <v>18138.549593967593</v>
      </c>
      <c r="CG699" s="82">
        <v>0</v>
      </c>
      <c r="CH699" s="82">
        <v>0</v>
      </c>
      <c r="CI699" s="82">
        <v>18138.549593967593</v>
      </c>
      <c r="CJ699" s="82" t="s">
        <v>96</v>
      </c>
      <c r="CN699" s="82">
        <v>3466.5168837014035</v>
      </c>
      <c r="CO699" s="82">
        <v>25910.209404449695</v>
      </c>
      <c r="CP699" s="82">
        <v>408856.98390120006</v>
      </c>
      <c r="CQ699" s="82">
        <v>3466.5168837014035</v>
      </c>
      <c r="CR699" s="89">
        <v>3466.5168837014035</v>
      </c>
      <c r="CS699" s="82">
        <v>534.51088347694872</v>
      </c>
      <c r="CT699" s="82">
        <v>3995.1598057867973</v>
      </c>
      <c r="CU699" s="82">
        <v>63042.678000000007</v>
      </c>
      <c r="CV699" s="82">
        <v>534.51088347694872</v>
      </c>
      <c r="CW699" s="82">
        <v>534.51088347694872</v>
      </c>
    </row>
    <row r="700" spans="1:101">
      <c r="A700" s="86" t="s">
        <v>1404</v>
      </c>
      <c r="B700" s="87" t="s">
        <v>1522</v>
      </c>
      <c r="C700" s="75" t="s">
        <v>2307</v>
      </c>
      <c r="D700" s="74" t="s">
        <v>2607</v>
      </c>
      <c r="E700" s="74" t="s">
        <v>1404</v>
      </c>
      <c r="F700" s="74" t="s">
        <v>1522</v>
      </c>
      <c r="G700" s="74" t="s">
        <v>523</v>
      </c>
      <c r="I700" s="74" t="s">
        <v>1522</v>
      </c>
      <c r="J700" s="74" t="s">
        <v>523</v>
      </c>
      <c r="K700" s="74" t="s">
        <v>128</v>
      </c>
      <c r="L700" s="74" t="s">
        <v>89</v>
      </c>
      <c r="M700" s="74" t="s">
        <v>1406</v>
      </c>
      <c r="N700" s="74" t="s">
        <v>523</v>
      </c>
      <c r="O700" s="76">
        <v>47998</v>
      </c>
      <c r="P700" s="76">
        <v>44469</v>
      </c>
      <c r="Q700" s="77">
        <v>10</v>
      </c>
      <c r="R700" s="74" t="s">
        <v>262</v>
      </c>
      <c r="S700" s="77">
        <v>20447.349999999999</v>
      </c>
      <c r="T700" s="77">
        <v>20447.349999999999</v>
      </c>
      <c r="U700" s="77">
        <v>0</v>
      </c>
      <c r="V700" s="78">
        <v>0</v>
      </c>
      <c r="W700" s="79">
        <v>6.4854000000000003</v>
      </c>
      <c r="X700" s="77">
        <v>132609.24369</v>
      </c>
      <c r="Y700" s="88">
        <v>132609.24369</v>
      </c>
      <c r="Z700" s="77">
        <v>0</v>
      </c>
      <c r="AA700" s="74">
        <v>0</v>
      </c>
      <c r="AB700" s="74">
        <v>0</v>
      </c>
      <c r="AD700" s="74">
        <v>4</v>
      </c>
      <c r="AE700" s="74">
        <v>4</v>
      </c>
      <c r="AF700" s="74">
        <v>0</v>
      </c>
      <c r="AG700" s="74">
        <v>0</v>
      </c>
      <c r="AI700" s="74">
        <v>4</v>
      </c>
      <c r="AJ700" s="74">
        <v>4</v>
      </c>
      <c r="AL700" s="74">
        <v>4</v>
      </c>
      <c r="AM700" s="74" t="s">
        <v>95</v>
      </c>
      <c r="AN700" s="74">
        <v>0</v>
      </c>
      <c r="AO700" s="74" t="s">
        <v>95</v>
      </c>
      <c r="AP700" s="74" t="s">
        <v>95</v>
      </c>
      <c r="AQ700" s="74">
        <v>1</v>
      </c>
      <c r="AS700" s="74">
        <v>1</v>
      </c>
      <c r="AT700" s="74" t="s">
        <v>92</v>
      </c>
      <c r="AU700" s="74" t="s">
        <v>95</v>
      </c>
      <c r="AV700" s="74" t="s">
        <v>94</v>
      </c>
      <c r="AW700" s="77">
        <v>20447.349999999999</v>
      </c>
      <c r="AX700" s="77">
        <v>0</v>
      </c>
      <c r="AY700" s="79">
        <v>1</v>
      </c>
      <c r="AZ700" s="77">
        <v>132609.24369</v>
      </c>
      <c r="BA700" s="77">
        <v>0</v>
      </c>
      <c r="BB700" s="74" t="s">
        <v>116</v>
      </c>
      <c r="BC700" s="75" t="s">
        <v>2307</v>
      </c>
      <c r="BD700" s="82">
        <v>1011.9014233779328</v>
      </c>
      <c r="BE700" s="82">
        <v>0</v>
      </c>
      <c r="BF700" s="82">
        <v>0</v>
      </c>
      <c r="BG700" s="82">
        <v>1011.9014233779328</v>
      </c>
      <c r="BH700" s="82">
        <v>7563.3780696858548</v>
      </c>
      <c r="BI700" s="82">
        <v>0</v>
      </c>
      <c r="BJ700" s="82">
        <v>0</v>
      </c>
      <c r="BK700" s="82">
        <v>7563.3780696858548</v>
      </c>
      <c r="BL700" s="82">
        <v>119348.319321</v>
      </c>
      <c r="BM700" s="82">
        <v>0</v>
      </c>
      <c r="BN700" s="82">
        <v>0</v>
      </c>
      <c r="BO700" s="82">
        <v>119348.319321</v>
      </c>
      <c r="BP700" s="82">
        <v>1011.9014233779328</v>
      </c>
      <c r="BQ700" s="82">
        <v>0</v>
      </c>
      <c r="BR700" s="82">
        <v>0</v>
      </c>
      <c r="BS700" s="89">
        <v>1011.9014233779328</v>
      </c>
      <c r="BT700" s="82">
        <v>5294.7741978250333</v>
      </c>
      <c r="BU700" s="82">
        <v>0</v>
      </c>
      <c r="BV700" s="82">
        <v>0</v>
      </c>
      <c r="BW700" s="82">
        <v>5294.7741978250333</v>
      </c>
      <c r="BX700" s="82">
        <v>39575.375749631232</v>
      </c>
      <c r="BY700" s="82">
        <v>0</v>
      </c>
      <c r="BZ700" s="82">
        <v>0</v>
      </c>
      <c r="CA700" s="82">
        <v>39575.375749631232</v>
      </c>
      <c r="CB700" s="82">
        <v>624490.08084713249</v>
      </c>
      <c r="CC700" s="82">
        <v>0</v>
      </c>
      <c r="CD700" s="82">
        <v>0</v>
      </c>
      <c r="CE700" s="82">
        <v>624490.08084713249</v>
      </c>
      <c r="CF700" s="82">
        <v>5294.7741978250333</v>
      </c>
      <c r="CG700" s="82">
        <v>0</v>
      </c>
      <c r="CH700" s="82">
        <v>0</v>
      </c>
      <c r="CI700" s="82">
        <v>5294.7741978250333</v>
      </c>
      <c r="CJ700" s="82" t="s">
        <v>96</v>
      </c>
      <c r="CN700" s="82">
        <v>1011.9014233779328</v>
      </c>
      <c r="CO700" s="82">
        <v>7563.3780696858548</v>
      </c>
      <c r="CP700" s="82">
        <v>119348.319321</v>
      </c>
      <c r="CQ700" s="82">
        <v>1011.9014233779328</v>
      </c>
      <c r="CR700" s="89">
        <v>1011.9014233779328</v>
      </c>
      <c r="CS700" s="82">
        <v>156.02760406111153</v>
      </c>
      <c r="CT700" s="82">
        <v>1166.2161269444991</v>
      </c>
      <c r="CU700" s="82">
        <v>18402.614999999998</v>
      </c>
      <c r="CV700" s="82">
        <v>156.02760406111153</v>
      </c>
      <c r="CW700" s="82">
        <v>156.02760406111153</v>
      </c>
    </row>
    <row r="701" spans="1:101">
      <c r="A701" s="86" t="s">
        <v>1404</v>
      </c>
      <c r="B701" s="87" t="s">
        <v>1523</v>
      </c>
      <c r="C701" s="75" t="s">
        <v>2308</v>
      </c>
      <c r="D701" s="74" t="s">
        <v>2607</v>
      </c>
      <c r="E701" s="74" t="s">
        <v>1404</v>
      </c>
      <c r="F701" s="74" t="s">
        <v>1523</v>
      </c>
      <c r="G701" s="74" t="s">
        <v>523</v>
      </c>
      <c r="I701" s="74" t="s">
        <v>1523</v>
      </c>
      <c r="J701" s="74" t="s">
        <v>523</v>
      </c>
      <c r="K701" s="74" t="s">
        <v>128</v>
      </c>
      <c r="L701" s="74" t="s">
        <v>89</v>
      </c>
      <c r="M701" s="74" t="s">
        <v>1406</v>
      </c>
      <c r="N701" s="74" t="s">
        <v>523</v>
      </c>
      <c r="O701" s="76">
        <v>48541</v>
      </c>
      <c r="P701" s="76">
        <v>44469</v>
      </c>
      <c r="Q701" s="77">
        <v>12</v>
      </c>
      <c r="R701" s="74" t="s">
        <v>262</v>
      </c>
      <c r="S701" s="77">
        <v>42482.3</v>
      </c>
      <c r="T701" s="77">
        <v>42482.3</v>
      </c>
      <c r="U701" s="77">
        <v>0</v>
      </c>
      <c r="V701" s="78">
        <v>0</v>
      </c>
      <c r="W701" s="79">
        <v>6.4854000000000003</v>
      </c>
      <c r="X701" s="77">
        <v>275514.70842000004</v>
      </c>
      <c r="Y701" s="88">
        <v>275514.70842000004</v>
      </c>
      <c r="Z701" s="77">
        <v>0</v>
      </c>
      <c r="AA701" s="74">
        <v>0</v>
      </c>
      <c r="AB701" s="74">
        <v>0</v>
      </c>
      <c r="AD701" s="74">
        <v>4</v>
      </c>
      <c r="AE701" s="74">
        <v>4</v>
      </c>
      <c r="AF701" s="74">
        <v>0</v>
      </c>
      <c r="AG701" s="74">
        <v>0</v>
      </c>
      <c r="AI701" s="74">
        <v>4</v>
      </c>
      <c r="AJ701" s="74">
        <v>4</v>
      </c>
      <c r="AL701" s="74">
        <v>4</v>
      </c>
      <c r="AM701" s="74" t="s">
        <v>95</v>
      </c>
      <c r="AN701" s="74">
        <v>0</v>
      </c>
      <c r="AO701" s="74" t="s">
        <v>95</v>
      </c>
      <c r="AP701" s="74" t="s">
        <v>95</v>
      </c>
      <c r="AQ701" s="74">
        <v>1</v>
      </c>
      <c r="AS701" s="74">
        <v>1</v>
      </c>
      <c r="AT701" s="74" t="s">
        <v>92</v>
      </c>
      <c r="AU701" s="74" t="s">
        <v>95</v>
      </c>
      <c r="AV701" s="74" t="s">
        <v>94</v>
      </c>
      <c r="AW701" s="77">
        <v>42482.3</v>
      </c>
      <c r="AX701" s="77">
        <v>0</v>
      </c>
      <c r="AY701" s="79">
        <v>1</v>
      </c>
      <c r="AZ701" s="77">
        <v>275514.70842000004</v>
      </c>
      <c r="BA701" s="77">
        <v>0</v>
      </c>
      <c r="BB701" s="74" t="s">
        <v>116</v>
      </c>
      <c r="BC701" s="75" t="s">
        <v>2308</v>
      </c>
      <c r="BD701" s="82">
        <v>2102.3702258908056</v>
      </c>
      <c r="BE701" s="82">
        <v>0</v>
      </c>
      <c r="BF701" s="82">
        <v>0</v>
      </c>
      <c r="BG701" s="82">
        <v>2102.3702258908056</v>
      </c>
      <c r="BH701" s="82">
        <v>18639.48502988743</v>
      </c>
      <c r="BI701" s="82">
        <v>0</v>
      </c>
      <c r="BJ701" s="82">
        <v>0</v>
      </c>
      <c r="BK701" s="82">
        <v>18639.48502988743</v>
      </c>
      <c r="BL701" s="82">
        <v>247963.23757800003</v>
      </c>
      <c r="BM701" s="82">
        <v>0</v>
      </c>
      <c r="BN701" s="82">
        <v>0</v>
      </c>
      <c r="BO701" s="82">
        <v>247963.23757800003</v>
      </c>
      <c r="BP701" s="82">
        <v>2102.3702258908056</v>
      </c>
      <c r="BQ701" s="82">
        <v>0</v>
      </c>
      <c r="BR701" s="82">
        <v>0</v>
      </c>
      <c r="BS701" s="89">
        <v>2102.3702258908056</v>
      </c>
      <c r="BT701" s="82">
        <v>11000.65220697364</v>
      </c>
      <c r="BU701" s="82">
        <v>0</v>
      </c>
      <c r="BV701" s="82">
        <v>0</v>
      </c>
      <c r="BW701" s="82">
        <v>11000.65220697364</v>
      </c>
      <c r="BX701" s="82">
        <v>97531.105418885971</v>
      </c>
      <c r="BY701" s="82">
        <v>0</v>
      </c>
      <c r="BZ701" s="82">
        <v>0</v>
      </c>
      <c r="CA701" s="82">
        <v>97531.105418885971</v>
      </c>
      <c r="CB701" s="82">
        <v>1297467.6406268852</v>
      </c>
      <c r="CC701" s="82">
        <v>0</v>
      </c>
      <c r="CD701" s="82">
        <v>0</v>
      </c>
      <c r="CE701" s="82">
        <v>1297467.6406268852</v>
      </c>
      <c r="CF701" s="82">
        <v>11000.65220697364</v>
      </c>
      <c r="CG701" s="82">
        <v>0</v>
      </c>
      <c r="CH701" s="82">
        <v>0</v>
      </c>
      <c r="CI701" s="82">
        <v>11000.65220697364</v>
      </c>
      <c r="CJ701" s="82" t="s">
        <v>96</v>
      </c>
      <c r="CN701" s="82">
        <v>2102.3702258908056</v>
      </c>
      <c r="CO701" s="82">
        <v>18639.48502988743</v>
      </c>
      <c r="CP701" s="82">
        <v>247963.23757800003</v>
      </c>
      <c r="CQ701" s="82">
        <v>2102.3702258908056</v>
      </c>
      <c r="CR701" s="89">
        <v>2102.3702258908056</v>
      </c>
      <c r="CS701" s="82">
        <v>324.16970825096456</v>
      </c>
      <c r="CT701" s="82">
        <v>2874.0686819452044</v>
      </c>
      <c r="CU701" s="82">
        <v>38234.07</v>
      </c>
      <c r="CV701" s="82">
        <v>324.16970825096456</v>
      </c>
      <c r="CW701" s="82">
        <v>324.16970825096456</v>
      </c>
    </row>
    <row r="702" spans="1:101">
      <c r="A702" s="86" t="s">
        <v>1404</v>
      </c>
      <c r="B702" s="87" t="s">
        <v>1524</v>
      </c>
      <c r="C702" s="75" t="s">
        <v>2309</v>
      </c>
      <c r="D702" s="74" t="s">
        <v>2607</v>
      </c>
      <c r="E702" s="74" t="s">
        <v>1404</v>
      </c>
      <c r="F702" s="74" t="s">
        <v>1524</v>
      </c>
      <c r="G702" s="74" t="s">
        <v>523</v>
      </c>
      <c r="I702" s="74" t="s">
        <v>1524</v>
      </c>
      <c r="J702" s="74" t="s">
        <v>523</v>
      </c>
      <c r="K702" s="74" t="s">
        <v>128</v>
      </c>
      <c r="L702" s="74" t="s">
        <v>89</v>
      </c>
      <c r="M702" s="74" t="s">
        <v>1406</v>
      </c>
      <c r="N702" s="74" t="s">
        <v>523</v>
      </c>
      <c r="O702" s="76">
        <v>48212</v>
      </c>
      <c r="P702" s="76">
        <v>44469</v>
      </c>
      <c r="Q702" s="77">
        <v>11</v>
      </c>
      <c r="R702" s="74" t="s">
        <v>262</v>
      </c>
      <c r="S702" s="77">
        <v>222979.16</v>
      </c>
      <c r="T702" s="77">
        <v>222979.16</v>
      </c>
      <c r="U702" s="77">
        <v>0</v>
      </c>
      <c r="V702" s="78">
        <v>0</v>
      </c>
      <c r="W702" s="79">
        <v>6.4854000000000003</v>
      </c>
      <c r="X702" s="77">
        <v>1446109.0442640001</v>
      </c>
      <c r="Y702" s="88">
        <v>1446109.0442640001</v>
      </c>
      <c r="Z702" s="77">
        <v>0</v>
      </c>
      <c r="AA702" s="74">
        <v>0</v>
      </c>
      <c r="AB702" s="74">
        <v>0</v>
      </c>
      <c r="AD702" s="74">
        <v>4</v>
      </c>
      <c r="AE702" s="74">
        <v>4</v>
      </c>
      <c r="AF702" s="74">
        <v>0</v>
      </c>
      <c r="AG702" s="74">
        <v>0</v>
      </c>
      <c r="AI702" s="74">
        <v>4</v>
      </c>
      <c r="AJ702" s="74">
        <v>4</v>
      </c>
      <c r="AL702" s="74">
        <v>4</v>
      </c>
      <c r="AM702" s="74" t="s">
        <v>95</v>
      </c>
      <c r="AN702" s="74">
        <v>0</v>
      </c>
      <c r="AO702" s="74" t="s">
        <v>95</v>
      </c>
      <c r="AP702" s="74" t="s">
        <v>95</v>
      </c>
      <c r="AQ702" s="74">
        <v>1</v>
      </c>
      <c r="AS702" s="74">
        <v>1</v>
      </c>
      <c r="AT702" s="74" t="s">
        <v>92</v>
      </c>
      <c r="AU702" s="74" t="s">
        <v>95</v>
      </c>
      <c r="AV702" s="74" t="s">
        <v>94</v>
      </c>
      <c r="AW702" s="77">
        <v>222979.16</v>
      </c>
      <c r="AX702" s="77">
        <v>0</v>
      </c>
      <c r="AY702" s="79">
        <v>1</v>
      </c>
      <c r="AZ702" s="77">
        <v>1446109.0442640001</v>
      </c>
      <c r="BA702" s="77">
        <v>0</v>
      </c>
      <c r="BB702" s="74" t="s">
        <v>116</v>
      </c>
      <c r="BC702" s="75" t="s">
        <v>2309</v>
      </c>
      <c r="BD702" s="82">
        <v>11034.825020729624</v>
      </c>
      <c r="BE702" s="82">
        <v>0</v>
      </c>
      <c r="BF702" s="82">
        <v>0</v>
      </c>
      <c r="BG702" s="82">
        <v>11034.825020729624</v>
      </c>
      <c r="BH702" s="82">
        <v>90328.890209699937</v>
      </c>
      <c r="BI702" s="82">
        <v>0</v>
      </c>
      <c r="BJ702" s="82">
        <v>0</v>
      </c>
      <c r="BK702" s="82">
        <v>90328.890209699937</v>
      </c>
      <c r="BL702" s="82">
        <v>1301498.1398376001</v>
      </c>
      <c r="BM702" s="82">
        <v>0</v>
      </c>
      <c r="BN702" s="82">
        <v>0</v>
      </c>
      <c r="BO702" s="82">
        <v>1301498.1398376001</v>
      </c>
      <c r="BP702" s="82">
        <v>11034.825020729624</v>
      </c>
      <c r="BQ702" s="82">
        <v>0</v>
      </c>
      <c r="BR702" s="82">
        <v>0</v>
      </c>
      <c r="BS702" s="89">
        <v>11034.825020729624</v>
      </c>
      <c r="BT702" s="82">
        <v>57739.721920967757</v>
      </c>
      <c r="BU702" s="82">
        <v>0</v>
      </c>
      <c r="BV702" s="82">
        <v>0</v>
      </c>
      <c r="BW702" s="82">
        <v>57739.721920967757</v>
      </c>
      <c r="BX702" s="82">
        <v>472645.91802225489</v>
      </c>
      <c r="BY702" s="82">
        <v>0</v>
      </c>
      <c r="BZ702" s="82">
        <v>0</v>
      </c>
      <c r="CA702" s="82">
        <v>472645.91802225489</v>
      </c>
      <c r="CB702" s="82">
        <v>6810089.0167002426</v>
      </c>
      <c r="CC702" s="82">
        <v>0</v>
      </c>
      <c r="CD702" s="82">
        <v>0</v>
      </c>
      <c r="CE702" s="82">
        <v>6810089.0167002426</v>
      </c>
      <c r="CF702" s="82">
        <v>57739.721920967757</v>
      </c>
      <c r="CG702" s="82">
        <v>0</v>
      </c>
      <c r="CH702" s="82">
        <v>0</v>
      </c>
      <c r="CI702" s="82">
        <v>57739.721920967757</v>
      </c>
      <c r="CJ702" s="82" t="s">
        <v>96</v>
      </c>
      <c r="CN702" s="82">
        <v>11034.825020729624</v>
      </c>
      <c r="CO702" s="82">
        <v>90328.890209699937</v>
      </c>
      <c r="CP702" s="82">
        <v>1301498.1398376001</v>
      </c>
      <c r="CQ702" s="82">
        <v>11034.825020729624</v>
      </c>
      <c r="CR702" s="89">
        <v>11034.825020729624</v>
      </c>
      <c r="CS702" s="82">
        <v>1701.4871898001086</v>
      </c>
      <c r="CT702" s="82">
        <v>13928.036853501701</v>
      </c>
      <c r="CU702" s="82">
        <v>200681.24400000001</v>
      </c>
      <c r="CV702" s="82">
        <v>1701.4871898001086</v>
      </c>
      <c r="CW702" s="82">
        <v>1701.4871898001086</v>
      </c>
    </row>
    <row r="703" spans="1:101">
      <c r="A703" s="86" t="s">
        <v>1404</v>
      </c>
      <c r="B703" s="87" t="s">
        <v>1525</v>
      </c>
      <c r="C703" s="75" t="s">
        <v>2310</v>
      </c>
      <c r="D703" s="74" t="s">
        <v>2607</v>
      </c>
      <c r="E703" s="74" t="s">
        <v>1404</v>
      </c>
      <c r="F703" s="74" t="s">
        <v>1525</v>
      </c>
      <c r="G703" s="74" t="s">
        <v>523</v>
      </c>
      <c r="I703" s="74" t="s">
        <v>1525</v>
      </c>
      <c r="J703" s="74" t="s">
        <v>523</v>
      </c>
      <c r="K703" s="74" t="s">
        <v>128</v>
      </c>
      <c r="L703" s="74" t="s">
        <v>89</v>
      </c>
      <c r="M703" s="74" t="s">
        <v>1406</v>
      </c>
      <c r="N703" s="74" t="s">
        <v>523</v>
      </c>
      <c r="O703" s="76">
        <v>48212</v>
      </c>
      <c r="P703" s="76">
        <v>44469</v>
      </c>
      <c r="Q703" s="77">
        <v>11</v>
      </c>
      <c r="R703" s="74" t="s">
        <v>262</v>
      </c>
      <c r="S703" s="77">
        <v>25831.86</v>
      </c>
      <c r="T703" s="77">
        <v>25831.86</v>
      </c>
      <c r="U703" s="77">
        <v>0</v>
      </c>
      <c r="V703" s="78">
        <v>0</v>
      </c>
      <c r="W703" s="79">
        <v>6.4854000000000003</v>
      </c>
      <c r="X703" s="77">
        <v>167529.94484400001</v>
      </c>
      <c r="Y703" s="88">
        <v>167529.94484400001</v>
      </c>
      <c r="Z703" s="77">
        <v>0</v>
      </c>
      <c r="AA703" s="74">
        <v>0</v>
      </c>
      <c r="AB703" s="74">
        <v>0</v>
      </c>
      <c r="AD703" s="74">
        <v>4</v>
      </c>
      <c r="AE703" s="74">
        <v>4</v>
      </c>
      <c r="AF703" s="74">
        <v>0</v>
      </c>
      <c r="AG703" s="74">
        <v>0</v>
      </c>
      <c r="AI703" s="74">
        <v>4</v>
      </c>
      <c r="AJ703" s="74">
        <v>4</v>
      </c>
      <c r="AL703" s="74">
        <v>4</v>
      </c>
      <c r="AM703" s="74" t="s">
        <v>95</v>
      </c>
      <c r="AN703" s="74">
        <v>0</v>
      </c>
      <c r="AO703" s="74" t="s">
        <v>95</v>
      </c>
      <c r="AP703" s="74" t="s">
        <v>95</v>
      </c>
      <c r="AQ703" s="74">
        <v>1</v>
      </c>
      <c r="AS703" s="74">
        <v>1</v>
      </c>
      <c r="AT703" s="74" t="s">
        <v>92</v>
      </c>
      <c r="AU703" s="74" t="s">
        <v>95</v>
      </c>
      <c r="AV703" s="74" t="s">
        <v>94</v>
      </c>
      <c r="AW703" s="77">
        <v>25831.86</v>
      </c>
      <c r="AX703" s="77">
        <v>0</v>
      </c>
      <c r="AY703" s="79">
        <v>1</v>
      </c>
      <c r="AZ703" s="77">
        <v>167529.94484400001</v>
      </c>
      <c r="BA703" s="77">
        <v>0</v>
      </c>
      <c r="BB703" s="74" t="s">
        <v>116</v>
      </c>
      <c r="BC703" s="75" t="s">
        <v>2310</v>
      </c>
      <c r="BD703" s="82">
        <v>1278.3708354627611</v>
      </c>
      <c r="BE703" s="82">
        <v>0</v>
      </c>
      <c r="BF703" s="82">
        <v>0</v>
      </c>
      <c r="BG703" s="82">
        <v>1278.3708354627611</v>
      </c>
      <c r="BH703" s="82">
        <v>10464.490250354957</v>
      </c>
      <c r="BI703" s="82">
        <v>0</v>
      </c>
      <c r="BJ703" s="82">
        <v>0</v>
      </c>
      <c r="BK703" s="82">
        <v>10464.490250354957</v>
      </c>
      <c r="BL703" s="82">
        <v>150776.95035960001</v>
      </c>
      <c r="BM703" s="82">
        <v>0</v>
      </c>
      <c r="BN703" s="82">
        <v>0</v>
      </c>
      <c r="BO703" s="82">
        <v>150776.95035960001</v>
      </c>
      <c r="BP703" s="82">
        <v>1278.3708354627611</v>
      </c>
      <c r="BQ703" s="82">
        <v>0</v>
      </c>
      <c r="BR703" s="82">
        <v>0</v>
      </c>
      <c r="BS703" s="89">
        <v>1278.3708354627611</v>
      </c>
      <c r="BT703" s="82">
        <v>6689.0753965588974</v>
      </c>
      <c r="BU703" s="82">
        <v>0</v>
      </c>
      <c r="BV703" s="82">
        <v>0</v>
      </c>
      <c r="BW703" s="82">
        <v>6689.0753965588974</v>
      </c>
      <c r="BX703" s="82">
        <v>54755.445234982311</v>
      </c>
      <c r="BY703" s="82">
        <v>0</v>
      </c>
      <c r="BZ703" s="82">
        <v>0</v>
      </c>
      <c r="CA703" s="82">
        <v>54755.445234982311</v>
      </c>
      <c r="CB703" s="82">
        <v>788940.39275660703</v>
      </c>
      <c r="CC703" s="82">
        <v>0</v>
      </c>
      <c r="CD703" s="82">
        <v>0</v>
      </c>
      <c r="CE703" s="82">
        <v>788940.39275660703</v>
      </c>
      <c r="CF703" s="82">
        <v>6689.0753965588974</v>
      </c>
      <c r="CG703" s="82">
        <v>0</v>
      </c>
      <c r="CH703" s="82">
        <v>0</v>
      </c>
      <c r="CI703" s="82">
        <v>6689.0753965588974</v>
      </c>
      <c r="CJ703" s="82" t="s">
        <v>96</v>
      </c>
      <c r="CN703" s="82">
        <v>1278.3708354627611</v>
      </c>
      <c r="CO703" s="82">
        <v>10464.490250354957</v>
      </c>
      <c r="CP703" s="82">
        <v>150776.95035960001</v>
      </c>
      <c r="CQ703" s="82">
        <v>1278.3708354627611</v>
      </c>
      <c r="CR703" s="89">
        <v>1278.3708354627611</v>
      </c>
      <c r="CS703" s="82">
        <v>197.11518726104188</v>
      </c>
      <c r="CT703" s="82">
        <v>1613.5458491927955</v>
      </c>
      <c r="CU703" s="82">
        <v>23248.674000000003</v>
      </c>
      <c r="CV703" s="82">
        <v>197.11518726104188</v>
      </c>
      <c r="CW703" s="82">
        <v>197.11518726104188</v>
      </c>
    </row>
    <row r="704" spans="1:101">
      <c r="A704" s="86" t="s">
        <v>1404</v>
      </c>
      <c r="B704" s="87" t="s">
        <v>1526</v>
      </c>
      <c r="C704" s="75" t="s">
        <v>2311</v>
      </c>
      <c r="D704" s="74" t="s">
        <v>2607</v>
      </c>
      <c r="E704" s="74" t="s">
        <v>1404</v>
      </c>
      <c r="F704" s="74" t="s">
        <v>1526</v>
      </c>
      <c r="G704" s="74" t="s">
        <v>523</v>
      </c>
      <c r="I704" s="74" t="s">
        <v>1526</v>
      </c>
      <c r="J704" s="74" t="s">
        <v>523</v>
      </c>
      <c r="K704" s="74" t="s">
        <v>128</v>
      </c>
      <c r="L704" s="74" t="s">
        <v>89</v>
      </c>
      <c r="M704" s="74" t="s">
        <v>1406</v>
      </c>
      <c r="N704" s="74" t="s">
        <v>523</v>
      </c>
      <c r="O704" s="76">
        <v>48059</v>
      </c>
      <c r="P704" s="76">
        <v>44469</v>
      </c>
      <c r="Q704" s="77">
        <v>10</v>
      </c>
      <c r="R704" s="74" t="s">
        <v>262</v>
      </c>
      <c r="S704" s="77">
        <v>11378</v>
      </c>
      <c r="T704" s="77">
        <v>11378</v>
      </c>
      <c r="U704" s="77">
        <v>0</v>
      </c>
      <c r="V704" s="78">
        <v>0</v>
      </c>
      <c r="W704" s="79">
        <v>6.4854000000000003</v>
      </c>
      <c r="X704" s="77">
        <v>73790.881200000003</v>
      </c>
      <c r="Y704" s="88">
        <v>73790.881200000003</v>
      </c>
      <c r="Z704" s="77">
        <v>0</v>
      </c>
      <c r="AA704" s="74">
        <v>0</v>
      </c>
      <c r="AB704" s="74">
        <v>0</v>
      </c>
      <c r="AD704" s="74">
        <v>4</v>
      </c>
      <c r="AE704" s="74">
        <v>4</v>
      </c>
      <c r="AF704" s="74">
        <v>0</v>
      </c>
      <c r="AG704" s="74">
        <v>0</v>
      </c>
      <c r="AI704" s="74">
        <v>4</v>
      </c>
      <c r="AJ704" s="74">
        <v>4</v>
      </c>
      <c r="AL704" s="74">
        <v>4</v>
      </c>
      <c r="AM704" s="74" t="s">
        <v>95</v>
      </c>
      <c r="AN704" s="74">
        <v>0</v>
      </c>
      <c r="AO704" s="74" t="s">
        <v>95</v>
      </c>
      <c r="AP704" s="74" t="s">
        <v>95</v>
      </c>
      <c r="AQ704" s="74">
        <v>1</v>
      </c>
      <c r="AS704" s="74">
        <v>1</v>
      </c>
      <c r="AT704" s="74" t="s">
        <v>92</v>
      </c>
      <c r="AU704" s="74" t="s">
        <v>95</v>
      </c>
      <c r="AV704" s="74" t="s">
        <v>94</v>
      </c>
      <c r="AW704" s="77">
        <v>11378</v>
      </c>
      <c r="AX704" s="77">
        <v>0</v>
      </c>
      <c r="AY704" s="79">
        <v>1</v>
      </c>
      <c r="AZ704" s="77">
        <v>73790.881200000003</v>
      </c>
      <c r="BA704" s="77">
        <v>0</v>
      </c>
      <c r="BB704" s="74" t="s">
        <v>116</v>
      </c>
      <c r="BC704" s="75" t="s">
        <v>2311</v>
      </c>
      <c r="BD704" s="82">
        <v>563.07611476275019</v>
      </c>
      <c r="BE704" s="82">
        <v>0</v>
      </c>
      <c r="BF704" s="82">
        <v>0</v>
      </c>
      <c r="BG704" s="82">
        <v>563.07611476275019</v>
      </c>
      <c r="BH704" s="82">
        <v>4208.6683935515202</v>
      </c>
      <c r="BI704" s="82">
        <v>0</v>
      </c>
      <c r="BJ704" s="82">
        <v>0</v>
      </c>
      <c r="BK704" s="82">
        <v>4208.6683935515202</v>
      </c>
      <c r="BL704" s="82">
        <v>66411.793080000003</v>
      </c>
      <c r="BM704" s="82">
        <v>0</v>
      </c>
      <c r="BN704" s="82">
        <v>0</v>
      </c>
      <c r="BO704" s="82">
        <v>66411.793080000003</v>
      </c>
      <c r="BP704" s="82">
        <v>563.07611476275019</v>
      </c>
      <c r="BQ704" s="82">
        <v>0</v>
      </c>
      <c r="BR704" s="82">
        <v>0</v>
      </c>
      <c r="BS704" s="89">
        <v>563.07611476275019</v>
      </c>
      <c r="BT704" s="82">
        <v>2946.2957704960904</v>
      </c>
      <c r="BU704" s="82">
        <v>0</v>
      </c>
      <c r="BV704" s="82">
        <v>0</v>
      </c>
      <c r="BW704" s="82">
        <v>2946.2957704960904</v>
      </c>
      <c r="BX704" s="82">
        <v>22021.85736925833</v>
      </c>
      <c r="BY704" s="82">
        <v>0</v>
      </c>
      <c r="BZ704" s="82">
        <v>0</v>
      </c>
      <c r="CA704" s="82">
        <v>22021.85736925833</v>
      </c>
      <c r="CB704" s="82">
        <v>347499.7072911</v>
      </c>
      <c r="CC704" s="82">
        <v>0</v>
      </c>
      <c r="CD704" s="82">
        <v>0</v>
      </c>
      <c r="CE704" s="82">
        <v>347499.7072911</v>
      </c>
      <c r="CF704" s="82">
        <v>2946.2957704960904</v>
      </c>
      <c r="CG704" s="82">
        <v>0</v>
      </c>
      <c r="CH704" s="82">
        <v>0</v>
      </c>
      <c r="CI704" s="82">
        <v>2946.2957704960904</v>
      </c>
      <c r="CJ704" s="82" t="s">
        <v>96</v>
      </c>
      <c r="CN704" s="82">
        <v>563.07611476275019</v>
      </c>
      <c r="CO704" s="82">
        <v>4208.6683935515202</v>
      </c>
      <c r="CP704" s="82">
        <v>66411.793080000003</v>
      </c>
      <c r="CQ704" s="82">
        <v>563.07611476275019</v>
      </c>
      <c r="CR704" s="89">
        <v>563.07611476275019</v>
      </c>
      <c r="CS704" s="82">
        <v>86.822110396081996</v>
      </c>
      <c r="CT704" s="82">
        <v>648.94507563936224</v>
      </c>
      <c r="CU704" s="82">
        <v>10240.200000000001</v>
      </c>
      <c r="CV704" s="82">
        <v>86.822110396081996</v>
      </c>
      <c r="CW704" s="82">
        <v>86.822110396081996</v>
      </c>
    </row>
    <row r="705" spans="1:101">
      <c r="A705" s="86" t="s">
        <v>1404</v>
      </c>
      <c r="B705" s="87" t="s">
        <v>1527</v>
      </c>
      <c r="C705" s="75" t="s">
        <v>2312</v>
      </c>
      <c r="D705" s="74" t="s">
        <v>2607</v>
      </c>
      <c r="E705" s="74" t="s">
        <v>1404</v>
      </c>
      <c r="F705" s="74" t="s">
        <v>1527</v>
      </c>
      <c r="G705" s="74" t="s">
        <v>523</v>
      </c>
      <c r="I705" s="74" t="s">
        <v>1527</v>
      </c>
      <c r="J705" s="74" t="s">
        <v>523</v>
      </c>
      <c r="K705" s="74" t="s">
        <v>128</v>
      </c>
      <c r="L705" s="74" t="s">
        <v>89</v>
      </c>
      <c r="M705" s="74" t="s">
        <v>1406</v>
      </c>
      <c r="N705" s="74" t="s">
        <v>523</v>
      </c>
      <c r="O705" s="76">
        <v>48151</v>
      </c>
      <c r="P705" s="76">
        <v>44469</v>
      </c>
      <c r="Q705" s="77">
        <v>11</v>
      </c>
      <c r="R705" s="74" t="s">
        <v>262</v>
      </c>
      <c r="S705" s="77">
        <v>12209.27</v>
      </c>
      <c r="T705" s="77">
        <v>12209.27</v>
      </c>
      <c r="U705" s="77">
        <v>0</v>
      </c>
      <c r="V705" s="78">
        <v>0</v>
      </c>
      <c r="W705" s="79">
        <v>6.4854000000000003</v>
      </c>
      <c r="X705" s="77">
        <v>79181.999658000001</v>
      </c>
      <c r="Y705" s="88">
        <v>79181.999658000001</v>
      </c>
      <c r="Z705" s="77">
        <v>0</v>
      </c>
      <c r="AA705" s="74">
        <v>0</v>
      </c>
      <c r="AB705" s="74">
        <v>0</v>
      </c>
      <c r="AD705" s="74">
        <v>4</v>
      </c>
      <c r="AE705" s="74">
        <v>4</v>
      </c>
      <c r="AF705" s="74">
        <v>0</v>
      </c>
      <c r="AG705" s="74">
        <v>0</v>
      </c>
      <c r="AI705" s="74">
        <v>4</v>
      </c>
      <c r="AJ705" s="74">
        <v>4</v>
      </c>
      <c r="AL705" s="74">
        <v>4</v>
      </c>
      <c r="AM705" s="74" t="s">
        <v>95</v>
      </c>
      <c r="AN705" s="74">
        <v>0</v>
      </c>
      <c r="AO705" s="74" t="s">
        <v>95</v>
      </c>
      <c r="AP705" s="74" t="s">
        <v>95</v>
      </c>
      <c r="AQ705" s="74">
        <v>1</v>
      </c>
      <c r="AS705" s="74">
        <v>1</v>
      </c>
      <c r="AT705" s="74" t="s">
        <v>92</v>
      </c>
      <c r="AU705" s="74" t="s">
        <v>95</v>
      </c>
      <c r="AV705" s="74" t="s">
        <v>94</v>
      </c>
      <c r="AW705" s="77">
        <v>12209.27</v>
      </c>
      <c r="AX705" s="77">
        <v>0</v>
      </c>
      <c r="AY705" s="79">
        <v>1</v>
      </c>
      <c r="AZ705" s="77">
        <v>79181.999658000001</v>
      </c>
      <c r="BA705" s="77">
        <v>0</v>
      </c>
      <c r="BB705" s="74" t="s">
        <v>116</v>
      </c>
      <c r="BC705" s="75" t="s">
        <v>2312</v>
      </c>
      <c r="BD705" s="82">
        <v>604.2141251265075</v>
      </c>
      <c r="BE705" s="82">
        <v>0</v>
      </c>
      <c r="BF705" s="82">
        <v>0</v>
      </c>
      <c r="BG705" s="82">
        <v>604.2141251265075</v>
      </c>
      <c r="BH705" s="82">
        <v>4945.9770561992555</v>
      </c>
      <c r="BI705" s="82">
        <v>0</v>
      </c>
      <c r="BJ705" s="82">
        <v>0</v>
      </c>
      <c r="BK705" s="82">
        <v>4945.9770561992555</v>
      </c>
      <c r="BL705" s="82">
        <v>71263.799692199987</v>
      </c>
      <c r="BM705" s="82">
        <v>0</v>
      </c>
      <c r="BN705" s="82">
        <v>0</v>
      </c>
      <c r="BO705" s="82">
        <v>71263.799692199987</v>
      </c>
      <c r="BP705" s="82">
        <v>604.2141251265075</v>
      </c>
      <c r="BQ705" s="82">
        <v>0</v>
      </c>
      <c r="BR705" s="82">
        <v>0</v>
      </c>
      <c r="BS705" s="89">
        <v>604.2141251265075</v>
      </c>
      <c r="BT705" s="82">
        <v>3161.5504097244502</v>
      </c>
      <c r="BU705" s="82">
        <v>0</v>
      </c>
      <c r="BV705" s="82">
        <v>0</v>
      </c>
      <c r="BW705" s="82">
        <v>3161.5504097244502</v>
      </c>
      <c r="BX705" s="82">
        <v>25879.824946562603</v>
      </c>
      <c r="BY705" s="82">
        <v>0</v>
      </c>
      <c r="BZ705" s="82">
        <v>0</v>
      </c>
      <c r="CA705" s="82">
        <v>25879.824946562603</v>
      </c>
      <c r="CB705" s="82">
        <v>372887.83188943641</v>
      </c>
      <c r="CC705" s="82">
        <v>0</v>
      </c>
      <c r="CD705" s="82">
        <v>0</v>
      </c>
      <c r="CE705" s="82">
        <v>372887.83188943641</v>
      </c>
      <c r="CF705" s="82">
        <v>3161.5504097244502</v>
      </c>
      <c r="CG705" s="82">
        <v>0</v>
      </c>
      <c r="CH705" s="82">
        <v>0</v>
      </c>
      <c r="CI705" s="82">
        <v>3161.5504097244502</v>
      </c>
      <c r="CJ705" s="82" t="s">
        <v>96</v>
      </c>
      <c r="CN705" s="82">
        <v>604.2141251265075</v>
      </c>
      <c r="CO705" s="82">
        <v>4945.9770561992555</v>
      </c>
      <c r="CP705" s="82">
        <v>71263.799692199987</v>
      </c>
      <c r="CQ705" s="82">
        <v>604.2141251265075</v>
      </c>
      <c r="CR705" s="89">
        <v>604.2141251265075</v>
      </c>
      <c r="CS705" s="82">
        <v>93.165282808540326</v>
      </c>
      <c r="CT705" s="82">
        <v>762.63253711401842</v>
      </c>
      <c r="CU705" s="82">
        <v>10988.342999999997</v>
      </c>
      <c r="CV705" s="82">
        <v>93.165282808540326</v>
      </c>
      <c r="CW705" s="82">
        <v>93.165282808540326</v>
      </c>
    </row>
    <row r="706" spans="1:101">
      <c r="A706" s="86" t="s">
        <v>1404</v>
      </c>
      <c r="B706" s="87" t="s">
        <v>1528</v>
      </c>
      <c r="C706" s="75" t="s">
        <v>2313</v>
      </c>
      <c r="D706" s="74" t="s">
        <v>2607</v>
      </c>
      <c r="E706" s="74" t="s">
        <v>1404</v>
      </c>
      <c r="F706" s="74" t="s">
        <v>1528</v>
      </c>
      <c r="G706" s="74" t="s">
        <v>523</v>
      </c>
      <c r="I706" s="74" t="s">
        <v>1528</v>
      </c>
      <c r="J706" s="74" t="s">
        <v>523</v>
      </c>
      <c r="K706" s="74" t="s">
        <v>128</v>
      </c>
      <c r="L706" s="74" t="s">
        <v>89</v>
      </c>
      <c r="M706" s="74" t="s">
        <v>1406</v>
      </c>
      <c r="N706" s="74" t="s">
        <v>523</v>
      </c>
      <c r="O706" s="76">
        <v>48151</v>
      </c>
      <c r="P706" s="76">
        <v>44469</v>
      </c>
      <c r="Q706" s="77">
        <v>11</v>
      </c>
      <c r="R706" s="74" t="s">
        <v>262</v>
      </c>
      <c r="S706" s="77">
        <v>24760.84</v>
      </c>
      <c r="T706" s="77">
        <v>24760.84</v>
      </c>
      <c r="U706" s="77">
        <v>0</v>
      </c>
      <c r="V706" s="78">
        <v>0</v>
      </c>
      <c r="W706" s="79">
        <v>6.4854000000000003</v>
      </c>
      <c r="X706" s="77">
        <v>160583.95173600002</v>
      </c>
      <c r="Y706" s="88">
        <v>160583.95173600002</v>
      </c>
      <c r="Z706" s="77">
        <v>0</v>
      </c>
      <c r="AA706" s="74">
        <v>0</v>
      </c>
      <c r="AB706" s="74">
        <v>0</v>
      </c>
      <c r="AD706" s="74">
        <v>4</v>
      </c>
      <c r="AE706" s="74">
        <v>4</v>
      </c>
      <c r="AF706" s="74">
        <v>0</v>
      </c>
      <c r="AG706" s="74">
        <v>0</v>
      </c>
      <c r="AI706" s="74">
        <v>4</v>
      </c>
      <c r="AJ706" s="74">
        <v>4</v>
      </c>
      <c r="AL706" s="74">
        <v>4</v>
      </c>
      <c r="AM706" s="74" t="s">
        <v>95</v>
      </c>
      <c r="AN706" s="74">
        <v>0</v>
      </c>
      <c r="AO706" s="74" t="s">
        <v>95</v>
      </c>
      <c r="AP706" s="74" t="s">
        <v>95</v>
      </c>
      <c r="AQ706" s="74">
        <v>1</v>
      </c>
      <c r="AS706" s="74">
        <v>1</v>
      </c>
      <c r="AT706" s="74" t="s">
        <v>92</v>
      </c>
      <c r="AU706" s="74" t="s">
        <v>95</v>
      </c>
      <c r="AV706" s="74" t="s">
        <v>94</v>
      </c>
      <c r="AW706" s="77">
        <v>24760.84</v>
      </c>
      <c r="AX706" s="77">
        <v>0</v>
      </c>
      <c r="AY706" s="79">
        <v>1</v>
      </c>
      <c r="AZ706" s="77">
        <v>160583.95173600002</v>
      </c>
      <c r="BA706" s="77">
        <v>0</v>
      </c>
      <c r="BB706" s="74" t="s">
        <v>116</v>
      </c>
      <c r="BC706" s="75" t="s">
        <v>2313</v>
      </c>
      <c r="BD706" s="82">
        <v>1225.3680423151782</v>
      </c>
      <c r="BE706" s="82">
        <v>0</v>
      </c>
      <c r="BF706" s="82">
        <v>0</v>
      </c>
      <c r="BG706" s="82">
        <v>1225.3680423151782</v>
      </c>
      <c r="BH706" s="82">
        <v>10030.619892280272</v>
      </c>
      <c r="BI706" s="82">
        <v>0</v>
      </c>
      <c r="BJ706" s="82">
        <v>0</v>
      </c>
      <c r="BK706" s="82">
        <v>10030.619892280272</v>
      </c>
      <c r="BL706" s="82">
        <v>144525.55656240002</v>
      </c>
      <c r="BM706" s="82">
        <v>0</v>
      </c>
      <c r="BN706" s="82">
        <v>0</v>
      </c>
      <c r="BO706" s="82">
        <v>144525.55656240002</v>
      </c>
      <c r="BP706" s="82">
        <v>1225.3680423151782</v>
      </c>
      <c r="BQ706" s="82">
        <v>0</v>
      </c>
      <c r="BR706" s="82">
        <v>0</v>
      </c>
      <c r="BS706" s="89">
        <v>1225.3680423151782</v>
      </c>
      <c r="BT706" s="82">
        <v>6411.7382814141693</v>
      </c>
      <c r="BU706" s="82">
        <v>0</v>
      </c>
      <c r="BV706" s="82">
        <v>0</v>
      </c>
      <c r="BW706" s="82">
        <v>6411.7382814141693</v>
      </c>
      <c r="BX706" s="82">
        <v>52485.218586356525</v>
      </c>
      <c r="BY706" s="82">
        <v>0</v>
      </c>
      <c r="BZ706" s="82">
        <v>0</v>
      </c>
      <c r="CA706" s="82">
        <v>52485.218586356525</v>
      </c>
      <c r="CB706" s="82">
        <v>756229.97471275809</v>
      </c>
      <c r="CC706" s="82">
        <v>0</v>
      </c>
      <c r="CD706" s="82">
        <v>0</v>
      </c>
      <c r="CE706" s="82">
        <v>756229.97471275809</v>
      </c>
      <c r="CF706" s="82">
        <v>6411.7382814141693</v>
      </c>
      <c r="CG706" s="82">
        <v>0</v>
      </c>
      <c r="CH706" s="82">
        <v>0</v>
      </c>
      <c r="CI706" s="82">
        <v>6411.7382814141693</v>
      </c>
      <c r="CJ706" s="82" t="s">
        <v>96</v>
      </c>
      <c r="CN706" s="82">
        <v>1225.3680423151782</v>
      </c>
      <c r="CO706" s="82">
        <v>10030.619892280272</v>
      </c>
      <c r="CP706" s="82">
        <v>144525.55656240002</v>
      </c>
      <c r="CQ706" s="82">
        <v>1225.3680423151782</v>
      </c>
      <c r="CR706" s="89">
        <v>1225.3680423151782</v>
      </c>
      <c r="CS706" s="82">
        <v>188.94255440145221</v>
      </c>
      <c r="CT706" s="82">
        <v>1546.6462966478971</v>
      </c>
      <c r="CU706" s="82">
        <v>22284.756000000001</v>
      </c>
      <c r="CV706" s="82">
        <v>188.94255440145221</v>
      </c>
      <c r="CW706" s="82">
        <v>188.94255440145221</v>
      </c>
    </row>
    <row r="707" spans="1:101">
      <c r="A707" s="86" t="s">
        <v>1404</v>
      </c>
      <c r="B707" s="87" t="s">
        <v>1529</v>
      </c>
      <c r="C707" s="75" t="s">
        <v>2314</v>
      </c>
      <c r="D707" s="74" t="s">
        <v>2607</v>
      </c>
      <c r="E707" s="74" t="s">
        <v>1404</v>
      </c>
      <c r="F707" s="74" t="s">
        <v>1529</v>
      </c>
      <c r="G707" s="74" t="s">
        <v>523</v>
      </c>
      <c r="I707" s="74" t="s">
        <v>1529</v>
      </c>
      <c r="J707" s="74" t="s">
        <v>523</v>
      </c>
      <c r="K707" s="74" t="s">
        <v>128</v>
      </c>
      <c r="L707" s="74" t="s">
        <v>89</v>
      </c>
      <c r="M707" s="74" t="s">
        <v>1406</v>
      </c>
      <c r="N707" s="74" t="s">
        <v>523</v>
      </c>
      <c r="O707" s="76">
        <v>48029</v>
      </c>
      <c r="P707" s="76">
        <v>44469</v>
      </c>
      <c r="Q707" s="77">
        <v>10</v>
      </c>
      <c r="R707" s="74" t="s">
        <v>262</v>
      </c>
      <c r="S707" s="77">
        <v>114840</v>
      </c>
      <c r="T707" s="77">
        <v>114840</v>
      </c>
      <c r="U707" s="77">
        <v>0</v>
      </c>
      <c r="V707" s="78">
        <v>0</v>
      </c>
      <c r="W707" s="79">
        <v>6.4854000000000003</v>
      </c>
      <c r="X707" s="77">
        <v>744783.33600000001</v>
      </c>
      <c r="Y707" s="88">
        <v>744783.33600000001</v>
      </c>
      <c r="Z707" s="77">
        <v>0</v>
      </c>
      <c r="AA707" s="74">
        <v>0</v>
      </c>
      <c r="AB707" s="74">
        <v>0</v>
      </c>
      <c r="AD707" s="74">
        <v>4</v>
      </c>
      <c r="AE707" s="74">
        <v>4</v>
      </c>
      <c r="AF707" s="74">
        <v>0</v>
      </c>
      <c r="AG707" s="74">
        <v>0</v>
      </c>
      <c r="AI707" s="74">
        <v>4</v>
      </c>
      <c r="AJ707" s="74">
        <v>4</v>
      </c>
      <c r="AL707" s="74">
        <v>4</v>
      </c>
      <c r="AM707" s="74" t="s">
        <v>95</v>
      </c>
      <c r="AN707" s="74">
        <v>0</v>
      </c>
      <c r="AO707" s="74" t="s">
        <v>95</v>
      </c>
      <c r="AP707" s="74" t="s">
        <v>95</v>
      </c>
      <c r="AQ707" s="74">
        <v>1</v>
      </c>
      <c r="AS707" s="74">
        <v>1</v>
      </c>
      <c r="AT707" s="74" t="s">
        <v>92</v>
      </c>
      <c r="AU707" s="74" t="s">
        <v>95</v>
      </c>
      <c r="AV707" s="74" t="s">
        <v>94</v>
      </c>
      <c r="AW707" s="77">
        <v>114840</v>
      </c>
      <c r="AX707" s="77">
        <v>0</v>
      </c>
      <c r="AY707" s="79">
        <v>1</v>
      </c>
      <c r="AZ707" s="77">
        <v>744783.33600000001</v>
      </c>
      <c r="BA707" s="77">
        <v>0</v>
      </c>
      <c r="BB707" s="74" t="s">
        <v>116</v>
      </c>
      <c r="BC707" s="75" t="s">
        <v>2314</v>
      </c>
      <c r="BD707" s="82">
        <v>5683.2185814162622</v>
      </c>
      <c r="BE707" s="82">
        <v>0</v>
      </c>
      <c r="BF707" s="82">
        <v>0</v>
      </c>
      <c r="BG707" s="82">
        <v>5683.2185814162622</v>
      </c>
      <c r="BH707" s="82">
        <v>42478.772922785764</v>
      </c>
      <c r="BI707" s="82">
        <v>0</v>
      </c>
      <c r="BJ707" s="82">
        <v>0</v>
      </c>
      <c r="BK707" s="82">
        <v>42478.772922785764</v>
      </c>
      <c r="BL707" s="82">
        <v>670305.00239999988</v>
      </c>
      <c r="BM707" s="82">
        <v>0</v>
      </c>
      <c r="BN707" s="82">
        <v>0</v>
      </c>
      <c r="BO707" s="82">
        <v>670305.00239999988</v>
      </c>
      <c r="BP707" s="82">
        <v>5683.2185814162622</v>
      </c>
      <c r="BQ707" s="82">
        <v>0</v>
      </c>
      <c r="BR707" s="82">
        <v>0</v>
      </c>
      <c r="BS707" s="89">
        <v>5683.2185814162622</v>
      </c>
      <c r="BT707" s="82">
        <v>29737.441227260591</v>
      </c>
      <c r="BU707" s="82">
        <v>0</v>
      </c>
      <c r="BV707" s="82">
        <v>0</v>
      </c>
      <c r="BW707" s="82">
        <v>29737.441227260591</v>
      </c>
      <c r="BX707" s="82">
        <v>222270.1793184765</v>
      </c>
      <c r="BY707" s="82">
        <v>0</v>
      </c>
      <c r="BZ707" s="82">
        <v>0</v>
      </c>
      <c r="CA707" s="82">
        <v>222270.1793184765</v>
      </c>
      <c r="CB707" s="82">
        <v>3507370.9250579993</v>
      </c>
      <c r="CC707" s="82">
        <v>0</v>
      </c>
      <c r="CD707" s="82">
        <v>0</v>
      </c>
      <c r="CE707" s="82">
        <v>3507370.9250579993</v>
      </c>
      <c r="CF707" s="82">
        <v>29737.441227260591</v>
      </c>
      <c r="CG707" s="82">
        <v>0</v>
      </c>
      <c r="CH707" s="82">
        <v>0</v>
      </c>
      <c r="CI707" s="82">
        <v>29737.441227260591</v>
      </c>
      <c r="CJ707" s="82" t="s">
        <v>96</v>
      </c>
      <c r="CN707" s="82">
        <v>5683.2185814162622</v>
      </c>
      <c r="CO707" s="82">
        <v>42478.772922785764</v>
      </c>
      <c r="CP707" s="82">
        <v>670305.00239999988</v>
      </c>
      <c r="CQ707" s="82">
        <v>5683.2185814162622</v>
      </c>
      <c r="CR707" s="89">
        <v>5683.2185814162622</v>
      </c>
      <c r="CS707" s="82">
        <v>876.30964650079591</v>
      </c>
      <c r="CT707" s="82">
        <v>6549.9079351752798</v>
      </c>
      <c r="CU707" s="82">
        <v>103355.99999999997</v>
      </c>
      <c r="CV707" s="82">
        <v>876.30964650079591</v>
      </c>
      <c r="CW707" s="82">
        <v>876.30964650079591</v>
      </c>
    </row>
    <row r="708" spans="1:101">
      <c r="A708" s="86" t="s">
        <v>1404</v>
      </c>
      <c r="B708" s="87" t="s">
        <v>1530</v>
      </c>
      <c r="C708" s="75" t="s">
        <v>2315</v>
      </c>
      <c r="D708" s="74" t="s">
        <v>2607</v>
      </c>
      <c r="E708" s="74" t="s">
        <v>1404</v>
      </c>
      <c r="F708" s="74" t="s">
        <v>1530</v>
      </c>
      <c r="G708" s="74" t="s">
        <v>523</v>
      </c>
      <c r="I708" s="74" t="s">
        <v>1530</v>
      </c>
      <c r="J708" s="74" t="s">
        <v>523</v>
      </c>
      <c r="K708" s="74" t="s">
        <v>128</v>
      </c>
      <c r="L708" s="74" t="s">
        <v>89</v>
      </c>
      <c r="M708" s="74" t="s">
        <v>1406</v>
      </c>
      <c r="N708" s="74" t="s">
        <v>523</v>
      </c>
      <c r="O708" s="76">
        <v>48059</v>
      </c>
      <c r="P708" s="76">
        <v>44469</v>
      </c>
      <c r="Q708" s="77">
        <v>10</v>
      </c>
      <c r="R708" s="74" t="s">
        <v>262</v>
      </c>
      <c r="S708" s="77">
        <v>73534.179999999993</v>
      </c>
      <c r="T708" s="77">
        <v>73534.179999999993</v>
      </c>
      <c r="U708" s="77">
        <v>0</v>
      </c>
      <c r="V708" s="78">
        <v>0</v>
      </c>
      <c r="W708" s="79">
        <v>6.4854000000000003</v>
      </c>
      <c r="X708" s="77">
        <v>476898.57097199996</v>
      </c>
      <c r="Y708" s="88">
        <v>476898.57097199996</v>
      </c>
      <c r="Z708" s="77">
        <v>0</v>
      </c>
      <c r="AA708" s="74">
        <v>0</v>
      </c>
      <c r="AB708" s="74">
        <v>0</v>
      </c>
      <c r="AD708" s="74">
        <v>4</v>
      </c>
      <c r="AE708" s="74">
        <v>4</v>
      </c>
      <c r="AF708" s="74">
        <v>0</v>
      </c>
      <c r="AG708" s="74">
        <v>0</v>
      </c>
      <c r="AI708" s="74">
        <v>4</v>
      </c>
      <c r="AJ708" s="74">
        <v>4</v>
      </c>
      <c r="AL708" s="74">
        <v>4</v>
      </c>
      <c r="AM708" s="74" t="s">
        <v>95</v>
      </c>
      <c r="AN708" s="74">
        <v>0</v>
      </c>
      <c r="AO708" s="74" t="s">
        <v>95</v>
      </c>
      <c r="AP708" s="74" t="s">
        <v>95</v>
      </c>
      <c r="AQ708" s="74">
        <v>1</v>
      </c>
      <c r="AS708" s="74">
        <v>1</v>
      </c>
      <c r="AT708" s="74" t="s">
        <v>92</v>
      </c>
      <c r="AU708" s="74" t="s">
        <v>95</v>
      </c>
      <c r="AV708" s="74" t="s">
        <v>94</v>
      </c>
      <c r="AW708" s="77">
        <v>73534.179999999993</v>
      </c>
      <c r="AX708" s="77">
        <v>0</v>
      </c>
      <c r="AY708" s="79">
        <v>1</v>
      </c>
      <c r="AZ708" s="77">
        <v>476898.57097199996</v>
      </c>
      <c r="BA708" s="77">
        <v>0</v>
      </c>
      <c r="BB708" s="74" t="s">
        <v>116</v>
      </c>
      <c r="BC708" s="75" t="s">
        <v>2315</v>
      </c>
      <c r="BD708" s="82">
        <v>3639.0701684535707</v>
      </c>
      <c r="BE708" s="82">
        <v>0</v>
      </c>
      <c r="BF708" s="82">
        <v>0</v>
      </c>
      <c r="BG708" s="82">
        <v>3639.0701684535707</v>
      </c>
      <c r="BH708" s="82">
        <v>27199.945439596435</v>
      </c>
      <c r="BI708" s="82">
        <v>0</v>
      </c>
      <c r="BJ708" s="82">
        <v>0</v>
      </c>
      <c r="BK708" s="82">
        <v>27199.945439596435</v>
      </c>
      <c r="BL708" s="82">
        <v>429208.7138747999</v>
      </c>
      <c r="BM708" s="82">
        <v>0</v>
      </c>
      <c r="BN708" s="82">
        <v>0</v>
      </c>
      <c r="BO708" s="82">
        <v>429208.7138747999</v>
      </c>
      <c r="BP708" s="82">
        <v>3639.0701684535707</v>
      </c>
      <c r="BQ708" s="82">
        <v>0</v>
      </c>
      <c r="BR708" s="82">
        <v>0</v>
      </c>
      <c r="BS708" s="89">
        <v>3639.0701684535707</v>
      </c>
      <c r="BT708" s="82">
        <v>19041.43465643331</v>
      </c>
      <c r="BU708" s="82">
        <v>0</v>
      </c>
      <c r="BV708" s="82">
        <v>0</v>
      </c>
      <c r="BW708" s="82">
        <v>19041.43465643331</v>
      </c>
      <c r="BX708" s="82">
        <v>142323.71451268834</v>
      </c>
      <c r="BY708" s="82">
        <v>0</v>
      </c>
      <c r="BZ708" s="82">
        <v>0</v>
      </c>
      <c r="CA708" s="82">
        <v>142323.71451268834</v>
      </c>
      <c r="CB708" s="82">
        <v>2245834.5953498906</v>
      </c>
      <c r="CC708" s="82">
        <v>0</v>
      </c>
      <c r="CD708" s="82">
        <v>0</v>
      </c>
      <c r="CE708" s="82">
        <v>2245834.5953498906</v>
      </c>
      <c r="CF708" s="82">
        <v>19041.43465643331</v>
      </c>
      <c r="CG708" s="82">
        <v>0</v>
      </c>
      <c r="CH708" s="82">
        <v>0</v>
      </c>
      <c r="CI708" s="82">
        <v>19041.43465643331</v>
      </c>
      <c r="CJ708" s="82" t="s">
        <v>96</v>
      </c>
      <c r="CN708" s="82">
        <v>3639.0701684535707</v>
      </c>
      <c r="CO708" s="82">
        <v>27199.945439596435</v>
      </c>
      <c r="CP708" s="82">
        <v>429208.7138747999</v>
      </c>
      <c r="CQ708" s="82">
        <v>3639.0701684535707</v>
      </c>
      <c r="CR708" s="89">
        <v>3639.0701684535707</v>
      </c>
      <c r="CS708" s="82">
        <v>561.11730478514369</v>
      </c>
      <c r="CT708" s="82">
        <v>4194.02742153089</v>
      </c>
      <c r="CU708" s="82">
        <v>66180.761999999988</v>
      </c>
      <c r="CV708" s="82">
        <v>561.11730478514369</v>
      </c>
      <c r="CW708" s="82">
        <v>561.11730478514369</v>
      </c>
    </row>
    <row r="709" spans="1:101">
      <c r="A709" s="86" t="s">
        <v>1404</v>
      </c>
      <c r="B709" s="87" t="s">
        <v>1531</v>
      </c>
      <c r="C709" s="75" t="s">
        <v>2316</v>
      </c>
      <c r="D709" s="74" t="s">
        <v>2607</v>
      </c>
      <c r="E709" s="74" t="s">
        <v>1404</v>
      </c>
      <c r="F709" s="74" t="s">
        <v>1531</v>
      </c>
      <c r="G709" s="74" t="s">
        <v>523</v>
      </c>
      <c r="I709" s="74" t="s">
        <v>1531</v>
      </c>
      <c r="J709" s="74" t="s">
        <v>523</v>
      </c>
      <c r="K709" s="74" t="s">
        <v>128</v>
      </c>
      <c r="L709" s="74" t="s">
        <v>89</v>
      </c>
      <c r="M709" s="74" t="s">
        <v>1406</v>
      </c>
      <c r="N709" s="74" t="s">
        <v>523</v>
      </c>
      <c r="O709" s="76">
        <v>48239</v>
      </c>
      <c r="P709" s="76">
        <v>44469</v>
      </c>
      <c r="Q709" s="77">
        <v>11</v>
      </c>
      <c r="R709" s="74" t="s">
        <v>262</v>
      </c>
      <c r="S709" s="77">
        <v>8649</v>
      </c>
      <c r="T709" s="77">
        <v>8649</v>
      </c>
      <c r="U709" s="77">
        <v>0</v>
      </c>
      <c r="V709" s="78">
        <v>0</v>
      </c>
      <c r="W709" s="79">
        <v>6.4854000000000003</v>
      </c>
      <c r="X709" s="77">
        <v>56092.224600000001</v>
      </c>
      <c r="Y709" s="88">
        <v>56092.224600000001</v>
      </c>
      <c r="Z709" s="77">
        <v>0</v>
      </c>
      <c r="AA709" s="74">
        <v>0</v>
      </c>
      <c r="AB709" s="74">
        <v>0</v>
      </c>
      <c r="AD709" s="74">
        <v>4</v>
      </c>
      <c r="AE709" s="74">
        <v>4</v>
      </c>
      <c r="AF709" s="74">
        <v>0</v>
      </c>
      <c r="AG709" s="74">
        <v>0</v>
      </c>
      <c r="AI709" s="74">
        <v>4</v>
      </c>
      <c r="AJ709" s="74">
        <v>4</v>
      </c>
      <c r="AL709" s="74">
        <v>4</v>
      </c>
      <c r="AM709" s="74" t="s">
        <v>95</v>
      </c>
      <c r="AN709" s="74">
        <v>0</v>
      </c>
      <c r="AO709" s="74" t="s">
        <v>95</v>
      </c>
      <c r="AP709" s="74" t="s">
        <v>95</v>
      </c>
      <c r="AQ709" s="74">
        <v>1</v>
      </c>
      <c r="AS709" s="74">
        <v>1</v>
      </c>
      <c r="AT709" s="74" t="s">
        <v>92</v>
      </c>
      <c r="AU709" s="74" t="s">
        <v>95</v>
      </c>
      <c r="AV709" s="74" t="s">
        <v>94</v>
      </c>
      <c r="AW709" s="77">
        <v>8649</v>
      </c>
      <c r="AX709" s="77">
        <v>0</v>
      </c>
      <c r="AY709" s="79">
        <v>1</v>
      </c>
      <c r="AZ709" s="77">
        <v>56092.224600000001</v>
      </c>
      <c r="BA709" s="77">
        <v>0</v>
      </c>
      <c r="BB709" s="74" t="s">
        <v>116</v>
      </c>
      <c r="BC709" s="75" t="s">
        <v>2316</v>
      </c>
      <c r="BD709" s="82">
        <v>428.02296682923418</v>
      </c>
      <c r="BE709" s="82">
        <v>0</v>
      </c>
      <c r="BF709" s="82">
        <v>0</v>
      </c>
      <c r="BG709" s="82">
        <v>428.02296682923418</v>
      </c>
      <c r="BH709" s="82">
        <v>3503.7111603779204</v>
      </c>
      <c r="BI709" s="82">
        <v>0</v>
      </c>
      <c r="BJ709" s="82">
        <v>0</v>
      </c>
      <c r="BK709" s="82">
        <v>3503.7111603779204</v>
      </c>
      <c r="BL709" s="82">
        <v>50483.00213999999</v>
      </c>
      <c r="BM709" s="82">
        <v>0</v>
      </c>
      <c r="BN709" s="82">
        <v>0</v>
      </c>
      <c r="BO709" s="82">
        <v>50483.00213999999</v>
      </c>
      <c r="BP709" s="82">
        <v>428.02296682923418</v>
      </c>
      <c r="BQ709" s="82">
        <v>0</v>
      </c>
      <c r="BR709" s="82">
        <v>0</v>
      </c>
      <c r="BS709" s="89">
        <v>428.02296682923418</v>
      </c>
      <c r="BT709" s="82">
        <v>2239.6301739339679</v>
      </c>
      <c r="BU709" s="82">
        <v>0</v>
      </c>
      <c r="BV709" s="82">
        <v>0</v>
      </c>
      <c r="BW709" s="82">
        <v>2239.6301739339679</v>
      </c>
      <c r="BX709" s="82">
        <v>18333.168646677466</v>
      </c>
      <c r="BY709" s="82">
        <v>0</v>
      </c>
      <c r="BZ709" s="82">
        <v>0</v>
      </c>
      <c r="CA709" s="82">
        <v>18333.168646677466</v>
      </c>
      <c r="CB709" s="82">
        <v>264152.30869754992</v>
      </c>
      <c r="CC709" s="82">
        <v>0</v>
      </c>
      <c r="CD709" s="82">
        <v>0</v>
      </c>
      <c r="CE709" s="82">
        <v>264152.30869754992</v>
      </c>
      <c r="CF709" s="82">
        <v>2239.6301739339679</v>
      </c>
      <c r="CG709" s="82">
        <v>0</v>
      </c>
      <c r="CH709" s="82">
        <v>0</v>
      </c>
      <c r="CI709" s="82">
        <v>2239.6301739339679</v>
      </c>
      <c r="CJ709" s="82" t="s">
        <v>96</v>
      </c>
      <c r="CN709" s="82">
        <v>428.02296682923418</v>
      </c>
      <c r="CO709" s="82">
        <v>3503.7111603779204</v>
      </c>
      <c r="CP709" s="82">
        <v>50483.00213999999</v>
      </c>
      <c r="CQ709" s="82">
        <v>428.02296682923418</v>
      </c>
      <c r="CR709" s="89">
        <v>428.02296682923418</v>
      </c>
      <c r="CS709" s="82">
        <v>65.997928705898502</v>
      </c>
      <c r="CT709" s="82">
        <v>540.24596175685701</v>
      </c>
      <c r="CU709" s="82">
        <v>7784.0999999999976</v>
      </c>
      <c r="CV709" s="82">
        <v>65.997928705898502</v>
      </c>
      <c r="CW709" s="82">
        <v>65.997928705898502</v>
      </c>
    </row>
    <row r="710" spans="1:101">
      <c r="A710" s="86" t="s">
        <v>1404</v>
      </c>
      <c r="B710" s="87" t="s">
        <v>1532</v>
      </c>
      <c r="C710" s="75" t="s">
        <v>2317</v>
      </c>
      <c r="D710" s="74" t="s">
        <v>2607</v>
      </c>
      <c r="E710" s="74" t="s">
        <v>1404</v>
      </c>
      <c r="F710" s="74" t="s">
        <v>1532</v>
      </c>
      <c r="G710" s="74" t="s">
        <v>523</v>
      </c>
      <c r="I710" s="74" t="s">
        <v>1532</v>
      </c>
      <c r="J710" s="74" t="s">
        <v>523</v>
      </c>
      <c r="K710" s="74" t="s">
        <v>128</v>
      </c>
      <c r="L710" s="74" t="s">
        <v>89</v>
      </c>
      <c r="M710" s="74" t="s">
        <v>1406</v>
      </c>
      <c r="N710" s="74" t="s">
        <v>523</v>
      </c>
      <c r="O710" s="76">
        <v>48582</v>
      </c>
      <c r="P710" s="76">
        <v>44469</v>
      </c>
      <c r="Q710" s="77">
        <v>12</v>
      </c>
      <c r="R710" s="74" t="s">
        <v>262</v>
      </c>
      <c r="S710" s="77">
        <v>3360</v>
      </c>
      <c r="T710" s="77">
        <v>3360</v>
      </c>
      <c r="U710" s="77">
        <v>0</v>
      </c>
      <c r="V710" s="78">
        <v>0</v>
      </c>
      <c r="W710" s="79">
        <v>6.4854000000000003</v>
      </c>
      <c r="X710" s="77">
        <v>21790.944</v>
      </c>
      <c r="Y710" s="88">
        <v>21790.944</v>
      </c>
      <c r="Z710" s="77">
        <v>0</v>
      </c>
      <c r="AA710" s="74">
        <v>0</v>
      </c>
      <c r="AB710" s="74">
        <v>0</v>
      </c>
      <c r="AD710" s="74">
        <v>4</v>
      </c>
      <c r="AE710" s="74">
        <v>4</v>
      </c>
      <c r="AF710" s="74">
        <v>0</v>
      </c>
      <c r="AG710" s="74">
        <v>0</v>
      </c>
      <c r="AI710" s="74">
        <v>4</v>
      </c>
      <c r="AJ710" s="74">
        <v>4</v>
      </c>
      <c r="AL710" s="74">
        <v>4</v>
      </c>
      <c r="AM710" s="74" t="s">
        <v>95</v>
      </c>
      <c r="AN710" s="74">
        <v>0</v>
      </c>
      <c r="AO710" s="74" t="s">
        <v>95</v>
      </c>
      <c r="AP710" s="74" t="s">
        <v>95</v>
      </c>
      <c r="AQ710" s="74">
        <v>1</v>
      </c>
      <c r="AS710" s="74">
        <v>1</v>
      </c>
      <c r="AT710" s="74" t="s">
        <v>92</v>
      </c>
      <c r="AU710" s="74" t="s">
        <v>95</v>
      </c>
      <c r="AV710" s="74" t="s">
        <v>94</v>
      </c>
      <c r="AW710" s="77">
        <v>3360</v>
      </c>
      <c r="AX710" s="77">
        <v>0</v>
      </c>
      <c r="AY710" s="79">
        <v>1</v>
      </c>
      <c r="AZ710" s="77">
        <v>21790.944</v>
      </c>
      <c r="BA710" s="77">
        <v>0</v>
      </c>
      <c r="BB710" s="74" t="s">
        <v>116</v>
      </c>
      <c r="BC710" s="75" t="s">
        <v>2317</v>
      </c>
      <c r="BD710" s="82">
        <v>166.28016748135354</v>
      </c>
      <c r="BE710" s="82">
        <v>0</v>
      </c>
      <c r="BF710" s="82">
        <v>0</v>
      </c>
      <c r="BG710" s="82">
        <v>166.28016748135354</v>
      </c>
      <c r="BH710" s="82">
        <v>1474.2297309802379</v>
      </c>
      <c r="BI710" s="82">
        <v>0</v>
      </c>
      <c r="BJ710" s="82">
        <v>0</v>
      </c>
      <c r="BK710" s="82">
        <v>1474.2297309802379</v>
      </c>
      <c r="BL710" s="82">
        <v>19611.849599999994</v>
      </c>
      <c r="BM710" s="82">
        <v>0</v>
      </c>
      <c r="BN710" s="82">
        <v>0</v>
      </c>
      <c r="BO710" s="82">
        <v>19611.849599999994</v>
      </c>
      <c r="BP710" s="82">
        <v>166.28016748135354</v>
      </c>
      <c r="BQ710" s="82">
        <v>0</v>
      </c>
      <c r="BR710" s="82">
        <v>0</v>
      </c>
      <c r="BS710" s="89">
        <v>166.28016748135354</v>
      </c>
      <c r="BT710" s="82">
        <v>870.06097634618243</v>
      </c>
      <c r="BU710" s="82">
        <v>0</v>
      </c>
      <c r="BV710" s="82">
        <v>0</v>
      </c>
      <c r="BW710" s="82">
        <v>870.06097634618243</v>
      </c>
      <c r="BX710" s="82">
        <v>7713.9070673540946</v>
      </c>
      <c r="BY710" s="82">
        <v>0</v>
      </c>
      <c r="BZ710" s="82">
        <v>0</v>
      </c>
      <c r="CA710" s="82">
        <v>7713.9070673540946</v>
      </c>
      <c r="CB710" s="82">
        <v>102619.00303199996</v>
      </c>
      <c r="CC710" s="82">
        <v>0</v>
      </c>
      <c r="CD710" s="82">
        <v>0</v>
      </c>
      <c r="CE710" s="82">
        <v>102619.00303199996</v>
      </c>
      <c r="CF710" s="82">
        <v>870.06097634618243</v>
      </c>
      <c r="CG710" s="82">
        <v>0</v>
      </c>
      <c r="CH710" s="82">
        <v>0</v>
      </c>
      <c r="CI710" s="82">
        <v>870.06097634618243</v>
      </c>
      <c r="CJ710" s="82" t="s">
        <v>96</v>
      </c>
      <c r="CN710" s="82">
        <v>166.28016748135354</v>
      </c>
      <c r="CO710" s="82">
        <v>1474.2297309802379</v>
      </c>
      <c r="CP710" s="82">
        <v>19611.849599999994</v>
      </c>
      <c r="CQ710" s="82">
        <v>166.28016748135354</v>
      </c>
      <c r="CR710" s="89">
        <v>166.28016748135354</v>
      </c>
      <c r="CS710" s="82">
        <v>25.639153711622033</v>
      </c>
      <c r="CT710" s="82">
        <v>227.31515881522157</v>
      </c>
      <c r="CU710" s="82">
        <v>3023.9999999999991</v>
      </c>
      <c r="CV710" s="82">
        <v>25.639153711622033</v>
      </c>
      <c r="CW710" s="82">
        <v>25.639153711622033</v>
      </c>
    </row>
    <row r="711" spans="1:101">
      <c r="A711" s="86" t="s">
        <v>1404</v>
      </c>
      <c r="B711" s="87" t="s">
        <v>2686</v>
      </c>
      <c r="C711" s="75" t="s">
        <v>3036</v>
      </c>
      <c r="D711" s="74" t="s">
        <v>2607</v>
      </c>
      <c r="E711" s="74" t="s">
        <v>1404</v>
      </c>
      <c r="F711" s="74" t="s">
        <v>2686</v>
      </c>
      <c r="G711" s="74" t="s">
        <v>523</v>
      </c>
      <c r="I711" s="74" t="s">
        <v>2686</v>
      </c>
      <c r="J711" s="74" t="s">
        <v>523</v>
      </c>
      <c r="K711" s="74" t="s">
        <v>128</v>
      </c>
      <c r="L711" s="74" t="s">
        <v>89</v>
      </c>
      <c r="M711" s="74" t="s">
        <v>1406</v>
      </c>
      <c r="N711" s="74" t="s">
        <v>523</v>
      </c>
      <c r="O711" s="76">
        <v>48029</v>
      </c>
      <c r="P711" s="76">
        <v>44469</v>
      </c>
      <c r="Q711" s="77">
        <v>10</v>
      </c>
      <c r="R711" s="74" t="s">
        <v>262</v>
      </c>
      <c r="S711" s="77">
        <v>31156.94</v>
      </c>
      <c r="T711" s="77">
        <v>31156.94</v>
      </c>
      <c r="U711" s="77">
        <v>0</v>
      </c>
      <c r="V711" s="78">
        <v>0</v>
      </c>
      <c r="W711" s="79">
        <v>6.4854000000000003</v>
      </c>
      <c r="X711" s="77">
        <v>202065.21867599999</v>
      </c>
      <c r="Y711" s="88">
        <v>202065.21867599999</v>
      </c>
      <c r="Z711" s="77">
        <v>0</v>
      </c>
      <c r="AA711" s="74">
        <v>0</v>
      </c>
      <c r="AB711" s="74">
        <v>0</v>
      </c>
      <c r="AD711" s="74">
        <v>4</v>
      </c>
      <c r="AE711" s="74">
        <v>4</v>
      </c>
      <c r="AF711" s="74">
        <v>0</v>
      </c>
      <c r="AG711" s="74">
        <v>0</v>
      </c>
      <c r="AI711" s="74">
        <v>4</v>
      </c>
      <c r="AJ711" s="74">
        <v>4</v>
      </c>
      <c r="AL711" s="74">
        <v>4</v>
      </c>
      <c r="AM711" s="74" t="s">
        <v>95</v>
      </c>
      <c r="AN711" s="74">
        <v>0</v>
      </c>
      <c r="AO711" s="74" t="s">
        <v>95</v>
      </c>
      <c r="AP711" s="74" t="s">
        <v>95</v>
      </c>
      <c r="AQ711" s="74">
        <v>1</v>
      </c>
      <c r="AS711" s="74">
        <v>1</v>
      </c>
      <c r="AT711" s="74" t="s">
        <v>92</v>
      </c>
      <c r="AU711" s="74" t="s">
        <v>95</v>
      </c>
      <c r="AV711" s="74" t="s">
        <v>94</v>
      </c>
      <c r="AW711" s="77">
        <v>31156.94</v>
      </c>
      <c r="AX711" s="77">
        <v>0</v>
      </c>
      <c r="AY711" s="79">
        <v>1</v>
      </c>
      <c r="AZ711" s="77">
        <v>202065.21867599999</v>
      </c>
      <c r="BA711" s="77">
        <v>0</v>
      </c>
      <c r="BB711" s="74" t="s">
        <v>116</v>
      </c>
      <c r="BC711" s="75" t="s">
        <v>3036</v>
      </c>
      <c r="BD711" s="82">
        <v>1541.8991670852629</v>
      </c>
      <c r="BE711" s="82">
        <v>0</v>
      </c>
      <c r="BF711" s="82">
        <v>0</v>
      </c>
      <c r="BG711" s="82">
        <v>1541.8991670852629</v>
      </c>
      <c r="BH711" s="82">
        <v>11524.804765141591</v>
      </c>
      <c r="BI711" s="82">
        <v>0</v>
      </c>
      <c r="BJ711" s="82">
        <v>0</v>
      </c>
      <c r="BK711" s="82">
        <v>11524.804765141591</v>
      </c>
      <c r="BL711" s="82">
        <v>181858.69680840001</v>
      </c>
      <c r="BM711" s="82">
        <v>0</v>
      </c>
      <c r="BN711" s="82">
        <v>0</v>
      </c>
      <c r="BO711" s="82">
        <v>181858.69680840001</v>
      </c>
      <c r="BP711" s="82">
        <v>1541.8991670852629</v>
      </c>
      <c r="BQ711" s="82">
        <v>0</v>
      </c>
      <c r="BR711" s="82">
        <v>0</v>
      </c>
      <c r="BS711" s="89">
        <v>1541.8991670852629</v>
      </c>
      <c r="BT711" s="82">
        <v>8067.9873917736377</v>
      </c>
      <c r="BU711" s="82">
        <v>0</v>
      </c>
      <c r="BV711" s="82">
        <v>0</v>
      </c>
      <c r="BW711" s="82">
        <v>8067.9873917736377</v>
      </c>
      <c r="BX711" s="82">
        <v>60303.540933603377</v>
      </c>
      <c r="BY711" s="82">
        <v>0</v>
      </c>
      <c r="BZ711" s="82">
        <v>0</v>
      </c>
      <c r="CA711" s="82">
        <v>60303.540933603377</v>
      </c>
      <c r="CB711" s="82">
        <v>951575.63104995305</v>
      </c>
      <c r="CC711" s="82">
        <v>0</v>
      </c>
      <c r="CD711" s="82">
        <v>0</v>
      </c>
      <c r="CE711" s="82">
        <v>951575.63104995305</v>
      </c>
      <c r="CF711" s="82">
        <v>8067.9873917736377</v>
      </c>
      <c r="CG711" s="82">
        <v>0</v>
      </c>
      <c r="CH711" s="82">
        <v>0</v>
      </c>
      <c r="CI711" s="82">
        <v>8067.9873917736377</v>
      </c>
      <c r="CJ711" s="82" t="s">
        <v>96</v>
      </c>
      <c r="CN711" s="82">
        <v>1541.8991670852629</v>
      </c>
      <c r="CO711" s="82">
        <v>11524.804765141591</v>
      </c>
      <c r="CP711" s="82">
        <v>181858.69680840001</v>
      </c>
      <c r="CQ711" s="82">
        <v>1541.8991670852629</v>
      </c>
      <c r="CR711" s="89">
        <v>1541.8991670852629</v>
      </c>
      <c r="CS711" s="82">
        <v>237.74927792969791</v>
      </c>
      <c r="CT711" s="82">
        <v>1777.0383885560784</v>
      </c>
      <c r="CU711" s="82">
        <v>28041.245999999999</v>
      </c>
      <c r="CV711" s="82">
        <v>237.74927792969791</v>
      </c>
      <c r="CW711" s="82">
        <v>237.74927792969791</v>
      </c>
    </row>
    <row r="712" spans="1:101">
      <c r="A712" s="86" t="s">
        <v>1404</v>
      </c>
      <c r="B712" s="87" t="s">
        <v>1533</v>
      </c>
      <c r="C712" s="75" t="s">
        <v>2318</v>
      </c>
      <c r="D712" s="74" t="s">
        <v>2607</v>
      </c>
      <c r="E712" s="74" t="s">
        <v>1404</v>
      </c>
      <c r="F712" s="74" t="s">
        <v>1533</v>
      </c>
      <c r="G712" s="74" t="s">
        <v>523</v>
      </c>
      <c r="I712" s="74" t="s">
        <v>1533</v>
      </c>
      <c r="J712" s="74" t="s">
        <v>523</v>
      </c>
      <c r="K712" s="74" t="s">
        <v>128</v>
      </c>
      <c r="L712" s="74" t="s">
        <v>89</v>
      </c>
      <c r="M712" s="74" t="s">
        <v>1406</v>
      </c>
      <c r="N712" s="74" t="s">
        <v>523</v>
      </c>
      <c r="O712" s="76">
        <v>48583</v>
      </c>
      <c r="P712" s="76">
        <v>44469</v>
      </c>
      <c r="Q712" s="77">
        <v>12</v>
      </c>
      <c r="R712" s="74" t="s">
        <v>262</v>
      </c>
      <c r="S712" s="77">
        <v>7356.01</v>
      </c>
      <c r="T712" s="77">
        <v>7356.01</v>
      </c>
      <c r="U712" s="77">
        <v>0</v>
      </c>
      <c r="V712" s="78">
        <v>0</v>
      </c>
      <c r="W712" s="79">
        <v>6.4854000000000003</v>
      </c>
      <c r="X712" s="77">
        <v>47706.667254</v>
      </c>
      <c r="Y712" s="88">
        <v>47706.667254</v>
      </c>
      <c r="Z712" s="77">
        <v>0</v>
      </c>
      <c r="AA712" s="74">
        <v>0</v>
      </c>
      <c r="AB712" s="74">
        <v>0</v>
      </c>
      <c r="AD712" s="74">
        <v>4</v>
      </c>
      <c r="AE712" s="74">
        <v>4</v>
      </c>
      <c r="AF712" s="74">
        <v>0</v>
      </c>
      <c r="AG712" s="74">
        <v>0</v>
      </c>
      <c r="AI712" s="74">
        <v>4</v>
      </c>
      <c r="AJ712" s="74">
        <v>4</v>
      </c>
      <c r="AL712" s="74">
        <v>4</v>
      </c>
      <c r="AM712" s="74" t="s">
        <v>95</v>
      </c>
      <c r="AN712" s="74">
        <v>0</v>
      </c>
      <c r="AO712" s="74" t="s">
        <v>95</v>
      </c>
      <c r="AP712" s="74" t="s">
        <v>95</v>
      </c>
      <c r="AQ712" s="74">
        <v>1</v>
      </c>
      <c r="AS712" s="74">
        <v>1</v>
      </c>
      <c r="AT712" s="74" t="s">
        <v>92</v>
      </c>
      <c r="AU712" s="74" t="s">
        <v>95</v>
      </c>
      <c r="AV712" s="74" t="s">
        <v>94</v>
      </c>
      <c r="AW712" s="77">
        <v>7356.01</v>
      </c>
      <c r="AX712" s="77">
        <v>0</v>
      </c>
      <c r="AY712" s="79">
        <v>1</v>
      </c>
      <c r="AZ712" s="77">
        <v>47706.667254</v>
      </c>
      <c r="BA712" s="77">
        <v>0</v>
      </c>
      <c r="BB712" s="74" t="s">
        <v>116</v>
      </c>
      <c r="BC712" s="75" t="s">
        <v>2318</v>
      </c>
      <c r="BD712" s="82">
        <v>364.03529011741409</v>
      </c>
      <c r="BE712" s="82">
        <v>0</v>
      </c>
      <c r="BF712" s="82">
        <v>0</v>
      </c>
      <c r="BG712" s="82">
        <v>364.03529011741409</v>
      </c>
      <c r="BH712" s="82">
        <v>3227.5144771987921</v>
      </c>
      <c r="BI712" s="82">
        <v>0</v>
      </c>
      <c r="BJ712" s="82">
        <v>0</v>
      </c>
      <c r="BK712" s="82">
        <v>3227.5144771987921</v>
      </c>
      <c r="BL712" s="82">
        <v>42936.000528599994</v>
      </c>
      <c r="BM712" s="82">
        <v>0</v>
      </c>
      <c r="BN712" s="82">
        <v>0</v>
      </c>
      <c r="BO712" s="82">
        <v>42936.000528599994</v>
      </c>
      <c r="BP712" s="82">
        <v>364.03529011741409</v>
      </c>
      <c r="BQ712" s="82">
        <v>0</v>
      </c>
      <c r="BR712" s="82">
        <v>0</v>
      </c>
      <c r="BS712" s="89">
        <v>364.03529011741409</v>
      </c>
      <c r="BT712" s="82">
        <v>1904.8146555393691</v>
      </c>
      <c r="BU712" s="82">
        <v>0</v>
      </c>
      <c r="BV712" s="82">
        <v>0</v>
      </c>
      <c r="BW712" s="82">
        <v>1904.8146555393691</v>
      </c>
      <c r="BX712" s="82">
        <v>16887.96950194268</v>
      </c>
      <c r="BY712" s="82">
        <v>0</v>
      </c>
      <c r="BZ712" s="82">
        <v>0</v>
      </c>
      <c r="CA712" s="82">
        <v>16887.96950194268</v>
      </c>
      <c r="CB712" s="82">
        <v>224662.62276589946</v>
      </c>
      <c r="CC712" s="82">
        <v>0</v>
      </c>
      <c r="CD712" s="82">
        <v>0</v>
      </c>
      <c r="CE712" s="82">
        <v>224662.62276589946</v>
      </c>
      <c r="CF712" s="82">
        <v>1904.8146555393691</v>
      </c>
      <c r="CG712" s="82">
        <v>0</v>
      </c>
      <c r="CH712" s="82">
        <v>0</v>
      </c>
      <c r="CI712" s="82">
        <v>1904.8146555393691</v>
      </c>
      <c r="CJ712" s="82" t="s">
        <v>96</v>
      </c>
      <c r="CN712" s="82">
        <v>364.03529011741409</v>
      </c>
      <c r="CO712" s="82">
        <v>3227.5144771987921</v>
      </c>
      <c r="CP712" s="82">
        <v>42936.000528599994</v>
      </c>
      <c r="CQ712" s="82">
        <v>364.03529011741409</v>
      </c>
      <c r="CR712" s="89">
        <v>364.03529011741409</v>
      </c>
      <c r="CS712" s="82">
        <v>56.131509254234757</v>
      </c>
      <c r="CT712" s="82">
        <v>497.6585063679637</v>
      </c>
      <c r="CU712" s="82">
        <v>6620.4089999999987</v>
      </c>
      <c r="CV712" s="82">
        <v>56.131509254234757</v>
      </c>
      <c r="CW712" s="82">
        <v>56.131509254234757</v>
      </c>
    </row>
    <row r="713" spans="1:101">
      <c r="A713" s="86" t="s">
        <v>1404</v>
      </c>
      <c r="B713" s="87" t="s">
        <v>1534</v>
      </c>
      <c r="C713" s="75" t="s">
        <v>2319</v>
      </c>
      <c r="D713" s="74" t="s">
        <v>2607</v>
      </c>
      <c r="E713" s="74" t="s">
        <v>1404</v>
      </c>
      <c r="F713" s="74" t="s">
        <v>1534</v>
      </c>
      <c r="G713" s="74" t="s">
        <v>523</v>
      </c>
      <c r="I713" s="74" t="s">
        <v>1534</v>
      </c>
      <c r="J713" s="74" t="s">
        <v>523</v>
      </c>
      <c r="K713" s="74" t="s">
        <v>128</v>
      </c>
      <c r="L713" s="74" t="s">
        <v>89</v>
      </c>
      <c r="M713" s="74" t="s">
        <v>1406</v>
      </c>
      <c r="N713" s="74" t="s">
        <v>523</v>
      </c>
      <c r="O713" s="76">
        <v>48601</v>
      </c>
      <c r="P713" s="76">
        <v>44469</v>
      </c>
      <c r="Q713" s="77">
        <v>12</v>
      </c>
      <c r="R713" s="74" t="s">
        <v>262</v>
      </c>
      <c r="S713" s="77">
        <v>16540</v>
      </c>
      <c r="T713" s="77">
        <v>16540</v>
      </c>
      <c r="U713" s="77">
        <v>0</v>
      </c>
      <c r="V713" s="78">
        <v>0</v>
      </c>
      <c r="W713" s="79">
        <v>6.4854000000000003</v>
      </c>
      <c r="X713" s="77">
        <v>107268.516</v>
      </c>
      <c r="Y713" s="88">
        <v>107268.516</v>
      </c>
      <c r="Z713" s="77">
        <v>0</v>
      </c>
      <c r="AA713" s="74">
        <v>0</v>
      </c>
      <c r="AB713" s="74">
        <v>0</v>
      </c>
      <c r="AD713" s="74">
        <v>4</v>
      </c>
      <c r="AE713" s="74">
        <v>4</v>
      </c>
      <c r="AF713" s="74">
        <v>0</v>
      </c>
      <c r="AG713" s="74">
        <v>0</v>
      </c>
      <c r="AI713" s="74">
        <v>4</v>
      </c>
      <c r="AJ713" s="74">
        <v>4</v>
      </c>
      <c r="AL713" s="74">
        <v>4</v>
      </c>
      <c r="AM713" s="74" t="s">
        <v>95</v>
      </c>
      <c r="AN713" s="74">
        <v>0</v>
      </c>
      <c r="AO713" s="74" t="s">
        <v>95</v>
      </c>
      <c r="AP713" s="74" t="s">
        <v>95</v>
      </c>
      <c r="AQ713" s="74">
        <v>1</v>
      </c>
      <c r="AS713" s="74">
        <v>1</v>
      </c>
      <c r="AT713" s="74" t="s">
        <v>92</v>
      </c>
      <c r="AU713" s="74" t="s">
        <v>95</v>
      </c>
      <c r="AV713" s="74" t="s">
        <v>94</v>
      </c>
      <c r="AW713" s="77">
        <v>16540</v>
      </c>
      <c r="AX713" s="77">
        <v>0</v>
      </c>
      <c r="AY713" s="79">
        <v>1</v>
      </c>
      <c r="AZ713" s="77">
        <v>107268.516</v>
      </c>
      <c r="BA713" s="77">
        <v>0</v>
      </c>
      <c r="BB713" s="74" t="s">
        <v>116</v>
      </c>
      <c r="BC713" s="75" t="s">
        <v>2319</v>
      </c>
      <c r="BD713" s="82">
        <v>818.53391968499636</v>
      </c>
      <c r="BE713" s="82">
        <v>0</v>
      </c>
      <c r="BF713" s="82">
        <v>0</v>
      </c>
      <c r="BG713" s="82">
        <v>818.53391968499636</v>
      </c>
      <c r="BH713" s="82">
        <v>7257.0713542896228</v>
      </c>
      <c r="BI713" s="82">
        <v>0</v>
      </c>
      <c r="BJ713" s="82">
        <v>0</v>
      </c>
      <c r="BK713" s="82">
        <v>7257.0713542896228</v>
      </c>
      <c r="BL713" s="82">
        <v>96541.664399999994</v>
      </c>
      <c r="BM713" s="82">
        <v>0</v>
      </c>
      <c r="BN713" s="82">
        <v>0</v>
      </c>
      <c r="BO713" s="82">
        <v>96541.664399999994</v>
      </c>
      <c r="BP713" s="82">
        <v>818.53391968499636</v>
      </c>
      <c r="BQ713" s="82">
        <v>0</v>
      </c>
      <c r="BR713" s="82">
        <v>0</v>
      </c>
      <c r="BS713" s="89">
        <v>818.53391968499636</v>
      </c>
      <c r="BT713" s="82">
        <v>4282.9787347517431</v>
      </c>
      <c r="BU713" s="82">
        <v>0</v>
      </c>
      <c r="BV713" s="82">
        <v>0</v>
      </c>
      <c r="BW713" s="82">
        <v>4282.9787347517431</v>
      </c>
      <c r="BX713" s="82">
        <v>37972.625861320448</v>
      </c>
      <c r="BY713" s="82">
        <v>0</v>
      </c>
      <c r="BZ713" s="82">
        <v>0</v>
      </c>
      <c r="CA713" s="82">
        <v>37972.625861320448</v>
      </c>
      <c r="CB713" s="82">
        <v>505154.25897299999</v>
      </c>
      <c r="CC713" s="82">
        <v>0</v>
      </c>
      <c r="CD713" s="82">
        <v>0</v>
      </c>
      <c r="CE713" s="82">
        <v>505154.25897299999</v>
      </c>
      <c r="CF713" s="82">
        <v>4282.9787347517431</v>
      </c>
      <c r="CG713" s="82">
        <v>0</v>
      </c>
      <c r="CH713" s="82">
        <v>0</v>
      </c>
      <c r="CI713" s="82">
        <v>4282.9787347517431</v>
      </c>
      <c r="CJ713" s="82" t="s">
        <v>96</v>
      </c>
      <c r="CN713" s="82">
        <v>818.53391968499636</v>
      </c>
      <c r="CO713" s="82">
        <v>7257.0713542896228</v>
      </c>
      <c r="CP713" s="82">
        <v>96541.664399999994</v>
      </c>
      <c r="CQ713" s="82">
        <v>818.53391968499636</v>
      </c>
      <c r="CR713" s="89">
        <v>818.53391968499636</v>
      </c>
      <c r="CS713" s="82">
        <v>126.21178642566323</v>
      </c>
      <c r="CT713" s="82">
        <v>1118.9859305963585</v>
      </c>
      <c r="CU713" s="82">
        <v>14885.999999999998</v>
      </c>
      <c r="CV713" s="82">
        <v>126.21178642566323</v>
      </c>
      <c r="CW713" s="82">
        <v>126.21178642566323</v>
      </c>
    </row>
    <row r="714" spans="1:101">
      <c r="A714" s="86" t="s">
        <v>1404</v>
      </c>
      <c r="B714" s="87" t="s">
        <v>1535</v>
      </c>
      <c r="C714" s="75" t="s">
        <v>2320</v>
      </c>
      <c r="D714" s="74" t="s">
        <v>2607</v>
      </c>
      <c r="E714" s="74" t="s">
        <v>1404</v>
      </c>
      <c r="F714" s="74" t="s">
        <v>1535</v>
      </c>
      <c r="G714" s="74" t="s">
        <v>523</v>
      </c>
      <c r="I714" s="74" t="s">
        <v>1535</v>
      </c>
      <c r="J714" s="74" t="s">
        <v>523</v>
      </c>
      <c r="K714" s="74" t="s">
        <v>128</v>
      </c>
      <c r="L714" s="74" t="s">
        <v>89</v>
      </c>
      <c r="M714" s="74" t="s">
        <v>1406</v>
      </c>
      <c r="N714" s="74" t="s">
        <v>523</v>
      </c>
      <c r="O714" s="76">
        <v>48606</v>
      </c>
      <c r="P714" s="76">
        <v>44469</v>
      </c>
      <c r="Q714" s="77">
        <v>12</v>
      </c>
      <c r="R714" s="74" t="s">
        <v>262</v>
      </c>
      <c r="S714" s="77">
        <v>24691.5</v>
      </c>
      <c r="T714" s="77">
        <v>24691.5</v>
      </c>
      <c r="U714" s="77">
        <v>0</v>
      </c>
      <c r="V714" s="78">
        <v>0</v>
      </c>
      <c r="W714" s="79">
        <v>6.4854000000000003</v>
      </c>
      <c r="X714" s="77">
        <v>160134.25410000002</v>
      </c>
      <c r="Y714" s="88">
        <v>160134.25410000002</v>
      </c>
      <c r="Z714" s="77">
        <v>0</v>
      </c>
      <c r="AA714" s="74">
        <v>0</v>
      </c>
      <c r="AB714" s="74">
        <v>0</v>
      </c>
      <c r="AD714" s="74">
        <v>4</v>
      </c>
      <c r="AE714" s="74">
        <v>4</v>
      </c>
      <c r="AF714" s="74">
        <v>0</v>
      </c>
      <c r="AG714" s="74">
        <v>0</v>
      </c>
      <c r="AI714" s="74">
        <v>4</v>
      </c>
      <c r="AJ714" s="74">
        <v>4</v>
      </c>
      <c r="AL714" s="74">
        <v>4</v>
      </c>
      <c r="AM714" s="74" t="s">
        <v>95</v>
      </c>
      <c r="AN714" s="74">
        <v>0</v>
      </c>
      <c r="AO714" s="74" t="s">
        <v>95</v>
      </c>
      <c r="AP714" s="74" t="s">
        <v>95</v>
      </c>
      <c r="AQ714" s="74">
        <v>1</v>
      </c>
      <c r="AS714" s="74">
        <v>1</v>
      </c>
      <c r="AT714" s="74" t="s">
        <v>92</v>
      </c>
      <c r="AU714" s="74" t="s">
        <v>95</v>
      </c>
      <c r="AV714" s="74" t="s">
        <v>94</v>
      </c>
      <c r="AW714" s="77">
        <v>24691.5</v>
      </c>
      <c r="AX714" s="77">
        <v>0</v>
      </c>
      <c r="AY714" s="79">
        <v>1</v>
      </c>
      <c r="AZ714" s="77">
        <v>160134.25410000002</v>
      </c>
      <c r="BA714" s="77">
        <v>0</v>
      </c>
      <c r="BB714" s="74" t="s">
        <v>116</v>
      </c>
      <c r="BC714" s="75" t="s">
        <v>2320</v>
      </c>
      <c r="BD714" s="82">
        <v>1221.9365343350719</v>
      </c>
      <c r="BE714" s="82">
        <v>0</v>
      </c>
      <c r="BF714" s="82">
        <v>0</v>
      </c>
      <c r="BG714" s="82">
        <v>1221.9365343350719</v>
      </c>
      <c r="BH714" s="82">
        <v>10833.614107886475</v>
      </c>
      <c r="BI714" s="82">
        <v>0</v>
      </c>
      <c r="BJ714" s="82">
        <v>0</v>
      </c>
      <c r="BK714" s="82">
        <v>10833.614107886475</v>
      </c>
      <c r="BL714" s="82">
        <v>144120.82868999999</v>
      </c>
      <c r="BM714" s="82">
        <v>0</v>
      </c>
      <c r="BN714" s="82">
        <v>0</v>
      </c>
      <c r="BO714" s="82">
        <v>144120.82868999999</v>
      </c>
      <c r="BP714" s="82">
        <v>1221.9365343350719</v>
      </c>
      <c r="BQ714" s="82">
        <v>0</v>
      </c>
      <c r="BR714" s="82">
        <v>0</v>
      </c>
      <c r="BS714" s="89">
        <v>1221.9365343350719</v>
      </c>
      <c r="BT714" s="82">
        <v>6393.7829159082639</v>
      </c>
      <c r="BU714" s="82">
        <v>0</v>
      </c>
      <c r="BV714" s="82">
        <v>0</v>
      </c>
      <c r="BW714" s="82">
        <v>6393.7829159082639</v>
      </c>
      <c r="BX714" s="82">
        <v>56686.885819515977</v>
      </c>
      <c r="BY714" s="82">
        <v>0</v>
      </c>
      <c r="BZ714" s="82">
        <v>0</v>
      </c>
      <c r="CA714" s="82">
        <v>56686.885819515977</v>
      </c>
      <c r="CB714" s="82">
        <v>754112.23612042493</v>
      </c>
      <c r="CC714" s="82">
        <v>0</v>
      </c>
      <c r="CD714" s="82">
        <v>0</v>
      </c>
      <c r="CE714" s="82">
        <v>754112.23612042493</v>
      </c>
      <c r="CF714" s="82">
        <v>6393.7829159082639</v>
      </c>
      <c r="CG714" s="82">
        <v>0</v>
      </c>
      <c r="CH714" s="82">
        <v>0</v>
      </c>
      <c r="CI714" s="82">
        <v>6393.7829159082639</v>
      </c>
      <c r="CJ714" s="82" t="s">
        <v>96</v>
      </c>
      <c r="CN714" s="82">
        <v>1221.9365343350719</v>
      </c>
      <c r="CO714" s="82">
        <v>10833.614107886475</v>
      </c>
      <c r="CP714" s="82">
        <v>144120.82868999999</v>
      </c>
      <c r="CQ714" s="82">
        <v>1221.9365343350719</v>
      </c>
      <c r="CR714" s="89">
        <v>1221.9365343350719</v>
      </c>
      <c r="CS714" s="82">
        <v>188.41344162812962</v>
      </c>
      <c r="CT714" s="82">
        <v>1670.4619773470372</v>
      </c>
      <c r="CU714" s="82">
        <v>22222.35</v>
      </c>
      <c r="CV714" s="82">
        <v>188.41344162812962</v>
      </c>
      <c r="CW714" s="82">
        <v>188.41344162812962</v>
      </c>
    </row>
    <row r="715" spans="1:101">
      <c r="A715" s="86" t="s">
        <v>1404</v>
      </c>
      <c r="B715" s="87" t="s">
        <v>1536</v>
      </c>
      <c r="C715" s="75" t="s">
        <v>2321</v>
      </c>
      <c r="D715" s="74" t="s">
        <v>2607</v>
      </c>
      <c r="E715" s="74" t="s">
        <v>1404</v>
      </c>
      <c r="F715" s="74" t="s">
        <v>1536</v>
      </c>
      <c r="G715" s="74" t="s">
        <v>523</v>
      </c>
      <c r="I715" s="74" t="s">
        <v>1536</v>
      </c>
      <c r="J715" s="74" t="s">
        <v>523</v>
      </c>
      <c r="K715" s="74" t="s">
        <v>128</v>
      </c>
      <c r="L715" s="74" t="s">
        <v>89</v>
      </c>
      <c r="M715" s="74" t="s">
        <v>1406</v>
      </c>
      <c r="N715" s="74" t="s">
        <v>523</v>
      </c>
      <c r="O715" s="76">
        <v>48243</v>
      </c>
      <c r="P715" s="76">
        <v>44469</v>
      </c>
      <c r="Q715" s="77">
        <v>11</v>
      </c>
      <c r="R715" s="74" t="s">
        <v>262</v>
      </c>
      <c r="S715" s="77">
        <v>611109.36</v>
      </c>
      <c r="T715" s="77">
        <v>611109.36</v>
      </c>
      <c r="U715" s="77">
        <v>0</v>
      </c>
      <c r="V715" s="78">
        <v>0</v>
      </c>
      <c r="W715" s="79">
        <v>6.4854000000000003</v>
      </c>
      <c r="X715" s="77">
        <v>3963288.643344</v>
      </c>
      <c r="Y715" s="88">
        <v>3963288.643344</v>
      </c>
      <c r="Z715" s="77">
        <v>0</v>
      </c>
      <c r="AA715" s="74">
        <v>0</v>
      </c>
      <c r="AB715" s="74">
        <v>0</v>
      </c>
      <c r="AD715" s="74">
        <v>4</v>
      </c>
      <c r="AE715" s="74">
        <v>4</v>
      </c>
      <c r="AF715" s="74">
        <v>0</v>
      </c>
      <c r="AG715" s="74">
        <v>0</v>
      </c>
      <c r="AI715" s="74">
        <v>4</v>
      </c>
      <c r="AJ715" s="74">
        <v>4</v>
      </c>
      <c r="AL715" s="74">
        <v>4</v>
      </c>
      <c r="AM715" s="74" t="s">
        <v>95</v>
      </c>
      <c r="AN715" s="74">
        <v>0</v>
      </c>
      <c r="AO715" s="74" t="s">
        <v>95</v>
      </c>
      <c r="AP715" s="74" t="s">
        <v>95</v>
      </c>
      <c r="AQ715" s="74">
        <v>1</v>
      </c>
      <c r="AS715" s="74">
        <v>1</v>
      </c>
      <c r="AT715" s="74" t="s">
        <v>92</v>
      </c>
      <c r="AU715" s="74" t="s">
        <v>95</v>
      </c>
      <c r="AV715" s="74" t="s">
        <v>94</v>
      </c>
      <c r="AW715" s="77">
        <v>611109.36</v>
      </c>
      <c r="AX715" s="77">
        <v>0</v>
      </c>
      <c r="AY715" s="79">
        <v>1</v>
      </c>
      <c r="AZ715" s="77">
        <v>3963288.643344</v>
      </c>
      <c r="BA715" s="77">
        <v>0</v>
      </c>
      <c r="BB715" s="74" t="s">
        <v>116</v>
      </c>
      <c r="BC715" s="75" t="s">
        <v>2321</v>
      </c>
      <c r="BD715" s="82">
        <v>30242.668669709157</v>
      </c>
      <c r="BE715" s="82">
        <v>0</v>
      </c>
      <c r="BF715" s="82">
        <v>0</v>
      </c>
      <c r="BG715" s="82">
        <v>30242.668669709157</v>
      </c>
      <c r="BH715" s="82">
        <v>247560.4907900808</v>
      </c>
      <c r="BI715" s="82">
        <v>0</v>
      </c>
      <c r="BJ715" s="82">
        <v>0</v>
      </c>
      <c r="BK715" s="82">
        <v>247560.4907900808</v>
      </c>
      <c r="BL715" s="82">
        <v>3566959.7790096002</v>
      </c>
      <c r="BM715" s="82">
        <v>0</v>
      </c>
      <c r="BN715" s="82">
        <v>0</v>
      </c>
      <c r="BO715" s="82">
        <v>3566959.7790096002</v>
      </c>
      <c r="BP715" s="82">
        <v>30242.668669709157</v>
      </c>
      <c r="BQ715" s="82">
        <v>0</v>
      </c>
      <c r="BR715" s="82">
        <v>0</v>
      </c>
      <c r="BS715" s="89">
        <v>30242.668669709157</v>
      </c>
      <c r="BT715" s="82">
        <v>158244.76381425315</v>
      </c>
      <c r="BU715" s="82">
        <v>0</v>
      </c>
      <c r="BV715" s="82">
        <v>0</v>
      </c>
      <c r="BW715" s="82">
        <v>158244.76381425315</v>
      </c>
      <c r="BX715" s="82">
        <v>1295360.2680590977</v>
      </c>
      <c r="BY715" s="82">
        <v>0</v>
      </c>
      <c r="BZ715" s="82">
        <v>0</v>
      </c>
      <c r="CA715" s="82">
        <v>1295360.2680590977</v>
      </c>
      <c r="CB715" s="82">
        <v>18664117.043667734</v>
      </c>
      <c r="CC715" s="82">
        <v>0</v>
      </c>
      <c r="CD715" s="82">
        <v>0</v>
      </c>
      <c r="CE715" s="82">
        <v>18664117.043667734</v>
      </c>
      <c r="CF715" s="82">
        <v>158244.76381425315</v>
      </c>
      <c r="CG715" s="82">
        <v>0</v>
      </c>
      <c r="CH715" s="82">
        <v>0</v>
      </c>
      <c r="CI715" s="82">
        <v>158244.76381425315</v>
      </c>
      <c r="CJ715" s="82" t="s">
        <v>96</v>
      </c>
      <c r="CN715" s="82">
        <v>30242.668669709157</v>
      </c>
      <c r="CO715" s="82">
        <v>247560.4907900808</v>
      </c>
      <c r="CP715" s="82">
        <v>3566959.7790096002</v>
      </c>
      <c r="CQ715" s="82">
        <v>30242.668669709157</v>
      </c>
      <c r="CR715" s="89">
        <v>30242.668669709157</v>
      </c>
      <c r="CS715" s="82">
        <v>4663.1925046580254</v>
      </c>
      <c r="CT715" s="82">
        <v>38171.969468356736</v>
      </c>
      <c r="CU715" s="82">
        <v>549998.424</v>
      </c>
      <c r="CV715" s="82">
        <v>4663.1925046580254</v>
      </c>
      <c r="CW715" s="82">
        <v>4663.1925046580254</v>
      </c>
    </row>
    <row r="716" spans="1:101">
      <c r="A716" s="86" t="s">
        <v>1404</v>
      </c>
      <c r="B716" s="87" t="s">
        <v>1537</v>
      </c>
      <c r="C716" s="75" t="s">
        <v>2322</v>
      </c>
      <c r="D716" s="74" t="s">
        <v>2607</v>
      </c>
      <c r="E716" s="74" t="s">
        <v>1404</v>
      </c>
      <c r="F716" s="74" t="s">
        <v>1537</v>
      </c>
      <c r="G716" s="74" t="s">
        <v>523</v>
      </c>
      <c r="I716" s="74" t="s">
        <v>1537</v>
      </c>
      <c r="J716" s="74" t="s">
        <v>523</v>
      </c>
      <c r="K716" s="74" t="s">
        <v>128</v>
      </c>
      <c r="L716" s="74" t="s">
        <v>89</v>
      </c>
      <c r="M716" s="74" t="s">
        <v>1406</v>
      </c>
      <c r="N716" s="74" t="s">
        <v>523</v>
      </c>
      <c r="O716" s="76">
        <v>48684</v>
      </c>
      <c r="P716" s="76">
        <v>44469</v>
      </c>
      <c r="Q716" s="77">
        <v>12</v>
      </c>
      <c r="R716" s="74" t="s">
        <v>262</v>
      </c>
      <c r="S716" s="77">
        <v>40859.46</v>
      </c>
      <c r="T716" s="77">
        <v>40859.46</v>
      </c>
      <c r="U716" s="77">
        <v>0</v>
      </c>
      <c r="V716" s="78">
        <v>0</v>
      </c>
      <c r="W716" s="79">
        <v>6.4854000000000003</v>
      </c>
      <c r="X716" s="77">
        <v>264989.94188400003</v>
      </c>
      <c r="Y716" s="88">
        <v>264989.94188400003</v>
      </c>
      <c r="Z716" s="77">
        <v>0</v>
      </c>
      <c r="AA716" s="74">
        <v>0</v>
      </c>
      <c r="AB716" s="74">
        <v>0</v>
      </c>
      <c r="AD716" s="74">
        <v>4</v>
      </c>
      <c r="AE716" s="74">
        <v>4</v>
      </c>
      <c r="AF716" s="74">
        <v>0</v>
      </c>
      <c r="AG716" s="74">
        <v>0</v>
      </c>
      <c r="AI716" s="74">
        <v>4</v>
      </c>
      <c r="AJ716" s="74">
        <v>4</v>
      </c>
      <c r="AL716" s="74">
        <v>4</v>
      </c>
      <c r="AM716" s="74" t="s">
        <v>95</v>
      </c>
      <c r="AN716" s="74">
        <v>0</v>
      </c>
      <c r="AO716" s="74" t="s">
        <v>95</v>
      </c>
      <c r="AP716" s="74" t="s">
        <v>95</v>
      </c>
      <c r="AQ716" s="74">
        <v>1</v>
      </c>
      <c r="AS716" s="74">
        <v>1</v>
      </c>
      <c r="AT716" s="74" t="s">
        <v>92</v>
      </c>
      <c r="AU716" s="74" t="s">
        <v>95</v>
      </c>
      <c r="AV716" s="74" t="s">
        <v>94</v>
      </c>
      <c r="AW716" s="77">
        <v>40859.46</v>
      </c>
      <c r="AX716" s="77">
        <v>0</v>
      </c>
      <c r="AY716" s="79">
        <v>1</v>
      </c>
      <c r="AZ716" s="77">
        <v>264989.94188400003</v>
      </c>
      <c r="BA716" s="77">
        <v>0</v>
      </c>
      <c r="BB716" s="74" t="s">
        <v>116</v>
      </c>
      <c r="BC716" s="75" t="s">
        <v>2322</v>
      </c>
      <c r="BD716" s="82">
        <v>2022.0588845231152</v>
      </c>
      <c r="BE716" s="82">
        <v>0</v>
      </c>
      <c r="BF716" s="82">
        <v>0</v>
      </c>
      <c r="BG716" s="82">
        <v>2022.0588845231152</v>
      </c>
      <c r="BH716" s="82">
        <v>17927.449620177918</v>
      </c>
      <c r="BI716" s="82">
        <v>0</v>
      </c>
      <c r="BJ716" s="82">
        <v>0</v>
      </c>
      <c r="BK716" s="82">
        <v>17927.449620177918</v>
      </c>
      <c r="BL716" s="82">
        <v>238490.94769560001</v>
      </c>
      <c r="BM716" s="82">
        <v>0</v>
      </c>
      <c r="BN716" s="82">
        <v>0</v>
      </c>
      <c r="BO716" s="82">
        <v>238490.94769560001</v>
      </c>
      <c r="BP716" s="82">
        <v>2022.0588845231152</v>
      </c>
      <c r="BQ716" s="82">
        <v>0</v>
      </c>
      <c r="BR716" s="82">
        <v>0</v>
      </c>
      <c r="BS716" s="89">
        <v>2022.0588845231152</v>
      </c>
      <c r="BT716" s="82">
        <v>10580.423113267201</v>
      </c>
      <c r="BU716" s="82">
        <v>0</v>
      </c>
      <c r="BV716" s="82">
        <v>0</v>
      </c>
      <c r="BW716" s="82">
        <v>10580.423113267201</v>
      </c>
      <c r="BX716" s="82">
        <v>93805.380137580956</v>
      </c>
      <c r="BY716" s="82">
        <v>0</v>
      </c>
      <c r="BZ716" s="82">
        <v>0</v>
      </c>
      <c r="CA716" s="82">
        <v>93805.380137580956</v>
      </c>
      <c r="CB716" s="82">
        <v>1247903.8838172271</v>
      </c>
      <c r="CC716" s="82">
        <v>0</v>
      </c>
      <c r="CD716" s="82">
        <v>0</v>
      </c>
      <c r="CE716" s="82">
        <v>1247903.8838172271</v>
      </c>
      <c r="CF716" s="82">
        <v>10580.423113267201</v>
      </c>
      <c r="CG716" s="82">
        <v>0</v>
      </c>
      <c r="CH716" s="82">
        <v>0</v>
      </c>
      <c r="CI716" s="82">
        <v>10580.423113267201</v>
      </c>
      <c r="CJ716" s="82" t="s">
        <v>96</v>
      </c>
      <c r="CN716" s="82">
        <v>2022.0588845231152</v>
      </c>
      <c r="CO716" s="82">
        <v>17927.449620177918</v>
      </c>
      <c r="CP716" s="82">
        <v>238490.94769560001</v>
      </c>
      <c r="CQ716" s="82">
        <v>2022.0588845231152</v>
      </c>
      <c r="CR716" s="89">
        <v>2022.0588845231152</v>
      </c>
      <c r="CS716" s="82">
        <v>311.78630223627147</v>
      </c>
      <c r="CT716" s="82">
        <v>2764.2781663702958</v>
      </c>
      <c r="CU716" s="82">
        <v>36773.514000000003</v>
      </c>
      <c r="CV716" s="82">
        <v>311.78630223627147</v>
      </c>
      <c r="CW716" s="82">
        <v>311.78630223627147</v>
      </c>
    </row>
    <row r="717" spans="1:101">
      <c r="A717" s="86" t="s">
        <v>1404</v>
      </c>
      <c r="B717" s="87" t="s">
        <v>1538</v>
      </c>
      <c r="C717" s="75" t="s">
        <v>2323</v>
      </c>
      <c r="D717" s="74" t="s">
        <v>2607</v>
      </c>
      <c r="E717" s="74" t="s">
        <v>1404</v>
      </c>
      <c r="F717" s="74" t="s">
        <v>1538</v>
      </c>
      <c r="G717" s="74" t="s">
        <v>523</v>
      </c>
      <c r="I717" s="74" t="s">
        <v>1538</v>
      </c>
      <c r="J717" s="74" t="s">
        <v>523</v>
      </c>
      <c r="K717" s="74" t="s">
        <v>128</v>
      </c>
      <c r="L717" s="74" t="s">
        <v>89</v>
      </c>
      <c r="M717" s="74" t="s">
        <v>1406</v>
      </c>
      <c r="N717" s="74" t="s">
        <v>523</v>
      </c>
      <c r="O717" s="76">
        <v>48029</v>
      </c>
      <c r="P717" s="76">
        <v>44469</v>
      </c>
      <c r="Q717" s="77">
        <v>10</v>
      </c>
      <c r="R717" s="74" t="s">
        <v>262</v>
      </c>
      <c r="S717" s="77">
        <v>50000</v>
      </c>
      <c r="T717" s="77">
        <v>50000</v>
      </c>
      <c r="U717" s="77">
        <v>0</v>
      </c>
      <c r="V717" s="78">
        <v>0</v>
      </c>
      <c r="W717" s="79">
        <v>6.4854000000000003</v>
      </c>
      <c r="X717" s="77">
        <v>324270</v>
      </c>
      <c r="Y717" s="88">
        <v>324270</v>
      </c>
      <c r="Z717" s="77">
        <v>0</v>
      </c>
      <c r="AA717" s="74">
        <v>0</v>
      </c>
      <c r="AB717" s="74">
        <v>0</v>
      </c>
      <c r="AD717" s="74">
        <v>4</v>
      </c>
      <c r="AE717" s="74">
        <v>4</v>
      </c>
      <c r="AF717" s="74">
        <v>0</v>
      </c>
      <c r="AG717" s="74">
        <v>0</v>
      </c>
      <c r="AI717" s="74">
        <v>4</v>
      </c>
      <c r="AJ717" s="74">
        <v>4</v>
      </c>
      <c r="AL717" s="74">
        <v>4</v>
      </c>
      <c r="AM717" s="74" t="s">
        <v>95</v>
      </c>
      <c r="AN717" s="74">
        <v>0</v>
      </c>
      <c r="AO717" s="74" t="s">
        <v>95</v>
      </c>
      <c r="AP717" s="74" t="s">
        <v>95</v>
      </c>
      <c r="AQ717" s="74">
        <v>1</v>
      </c>
      <c r="AS717" s="74">
        <v>1</v>
      </c>
      <c r="AT717" s="74" t="s">
        <v>92</v>
      </c>
      <c r="AU717" s="74" t="s">
        <v>95</v>
      </c>
      <c r="AV717" s="74" t="s">
        <v>94</v>
      </c>
      <c r="AW717" s="77">
        <v>50000</v>
      </c>
      <c r="AX717" s="77">
        <v>0</v>
      </c>
      <c r="AY717" s="79">
        <v>1</v>
      </c>
      <c r="AZ717" s="77">
        <v>324270</v>
      </c>
      <c r="BA717" s="77">
        <v>0</v>
      </c>
      <c r="BB717" s="74" t="s">
        <v>116</v>
      </c>
      <c r="BC717" s="75" t="s">
        <v>2323</v>
      </c>
      <c r="BD717" s="82">
        <v>2474.407254186809</v>
      </c>
      <c r="BE717" s="82">
        <v>0</v>
      </c>
      <c r="BF717" s="82">
        <v>0</v>
      </c>
      <c r="BG717" s="82">
        <v>2474.407254186809</v>
      </c>
      <c r="BH717" s="82">
        <v>18494.763550498854</v>
      </c>
      <c r="BI717" s="82">
        <v>0</v>
      </c>
      <c r="BJ717" s="82">
        <v>0</v>
      </c>
      <c r="BK717" s="82">
        <v>18494.763550498854</v>
      </c>
      <c r="BL717" s="82">
        <v>291843</v>
      </c>
      <c r="BM717" s="82">
        <v>0</v>
      </c>
      <c r="BN717" s="82">
        <v>0</v>
      </c>
      <c r="BO717" s="82">
        <v>291843</v>
      </c>
      <c r="BP717" s="82">
        <v>2474.407254186809</v>
      </c>
      <c r="BQ717" s="82">
        <v>0</v>
      </c>
      <c r="BR717" s="82">
        <v>0</v>
      </c>
      <c r="BS717" s="89">
        <v>2474.407254186809</v>
      </c>
      <c r="BT717" s="82">
        <v>12947.335957532478</v>
      </c>
      <c r="BU717" s="82">
        <v>0</v>
      </c>
      <c r="BV717" s="82">
        <v>0</v>
      </c>
      <c r="BW717" s="82">
        <v>12947.335957532478</v>
      </c>
      <c r="BX717" s="82">
        <v>96773.850277985257</v>
      </c>
      <c r="BY717" s="82">
        <v>0</v>
      </c>
      <c r="BZ717" s="82">
        <v>0</v>
      </c>
      <c r="CA717" s="82">
        <v>96773.850277985257</v>
      </c>
      <c r="CB717" s="82">
        <v>1527068.4975000001</v>
      </c>
      <c r="CC717" s="82">
        <v>0</v>
      </c>
      <c r="CD717" s="82">
        <v>0</v>
      </c>
      <c r="CE717" s="82">
        <v>1527068.4975000001</v>
      </c>
      <c r="CF717" s="82">
        <v>12947.335957532478</v>
      </c>
      <c r="CG717" s="82">
        <v>0</v>
      </c>
      <c r="CH717" s="82">
        <v>0</v>
      </c>
      <c r="CI717" s="82">
        <v>12947.335957532478</v>
      </c>
      <c r="CJ717" s="82" t="s">
        <v>96</v>
      </c>
      <c r="CN717" s="82">
        <v>2474.407254186809</v>
      </c>
      <c r="CO717" s="82">
        <v>18494.763550498854</v>
      </c>
      <c r="CP717" s="82">
        <v>291843</v>
      </c>
      <c r="CQ717" s="82">
        <v>2474.407254186809</v>
      </c>
      <c r="CR717" s="89">
        <v>2474.407254186809</v>
      </c>
      <c r="CS717" s="82">
        <v>381.53502547056604</v>
      </c>
      <c r="CT717" s="82">
        <v>2851.7537161160226</v>
      </c>
      <c r="CU717" s="82">
        <v>45000</v>
      </c>
      <c r="CV717" s="82">
        <v>381.53502547056604</v>
      </c>
      <c r="CW717" s="82">
        <v>381.53502547056604</v>
      </c>
    </row>
    <row r="718" spans="1:101">
      <c r="A718" s="86" t="s">
        <v>1404</v>
      </c>
      <c r="B718" s="87" t="s">
        <v>2685</v>
      </c>
      <c r="C718" s="75" t="s">
        <v>3037</v>
      </c>
      <c r="D718" s="74" t="s">
        <v>2607</v>
      </c>
      <c r="E718" s="74" t="s">
        <v>1404</v>
      </c>
      <c r="F718" s="74" t="s">
        <v>2685</v>
      </c>
      <c r="G718" s="74" t="s">
        <v>523</v>
      </c>
      <c r="I718" s="74" t="s">
        <v>2685</v>
      </c>
      <c r="J718" s="74" t="s">
        <v>523</v>
      </c>
      <c r="K718" s="74" t="s">
        <v>128</v>
      </c>
      <c r="L718" s="74" t="s">
        <v>89</v>
      </c>
      <c r="M718" s="74" t="s">
        <v>1406</v>
      </c>
      <c r="N718" s="74" t="s">
        <v>523</v>
      </c>
      <c r="O718" s="76">
        <v>48089</v>
      </c>
      <c r="P718" s="76">
        <v>44469</v>
      </c>
      <c r="Q718" s="77">
        <v>10</v>
      </c>
      <c r="R718" s="74" t="s">
        <v>262</v>
      </c>
      <c r="S718" s="77">
        <v>102638.3</v>
      </c>
      <c r="T718" s="77">
        <v>102638.3</v>
      </c>
      <c r="U718" s="77">
        <v>0</v>
      </c>
      <c r="V718" s="78">
        <v>0</v>
      </c>
      <c r="W718" s="79">
        <v>6.4854000000000003</v>
      </c>
      <c r="X718" s="77">
        <v>665650.43082000001</v>
      </c>
      <c r="Y718" s="88">
        <v>665650.43082000001</v>
      </c>
      <c r="Z718" s="77">
        <v>0</v>
      </c>
      <c r="AA718" s="74">
        <v>0</v>
      </c>
      <c r="AB718" s="74">
        <v>0</v>
      </c>
      <c r="AD718" s="74">
        <v>4</v>
      </c>
      <c r="AE718" s="74">
        <v>4</v>
      </c>
      <c r="AF718" s="74">
        <v>0</v>
      </c>
      <c r="AG718" s="74">
        <v>0</v>
      </c>
      <c r="AI718" s="74">
        <v>4</v>
      </c>
      <c r="AJ718" s="74">
        <v>4</v>
      </c>
      <c r="AL718" s="74">
        <v>4</v>
      </c>
      <c r="AM718" s="74" t="s">
        <v>95</v>
      </c>
      <c r="AN718" s="74">
        <v>0</v>
      </c>
      <c r="AO718" s="74" t="s">
        <v>95</v>
      </c>
      <c r="AP718" s="74" t="s">
        <v>95</v>
      </c>
      <c r="AQ718" s="74">
        <v>1</v>
      </c>
      <c r="AS718" s="74">
        <v>1</v>
      </c>
      <c r="AT718" s="74" t="s">
        <v>92</v>
      </c>
      <c r="AU718" s="74" t="s">
        <v>95</v>
      </c>
      <c r="AV718" s="74" t="s">
        <v>94</v>
      </c>
      <c r="AW718" s="77">
        <v>102638.3</v>
      </c>
      <c r="AX718" s="77">
        <v>0</v>
      </c>
      <c r="AY718" s="79">
        <v>1</v>
      </c>
      <c r="AZ718" s="77">
        <v>665650.43082000001</v>
      </c>
      <c r="BA718" s="77">
        <v>0</v>
      </c>
      <c r="BB718" s="74" t="s">
        <v>116</v>
      </c>
      <c r="BC718" s="75" t="s">
        <v>3037</v>
      </c>
      <c r="BD718" s="82">
        <v>5079.3790815480388</v>
      </c>
      <c r="BE718" s="82">
        <v>0</v>
      </c>
      <c r="BF718" s="82">
        <v>0</v>
      </c>
      <c r="BG718" s="82">
        <v>5079.3790815480388</v>
      </c>
      <c r="BH718" s="82">
        <v>37965.421794503338</v>
      </c>
      <c r="BI718" s="82">
        <v>0</v>
      </c>
      <c r="BJ718" s="82">
        <v>0</v>
      </c>
      <c r="BK718" s="82">
        <v>37965.421794503338</v>
      </c>
      <c r="BL718" s="82">
        <v>599085.38773800002</v>
      </c>
      <c r="BM718" s="82">
        <v>0</v>
      </c>
      <c r="BN718" s="82">
        <v>0</v>
      </c>
      <c r="BO718" s="82">
        <v>599085.38773800002</v>
      </c>
      <c r="BP718" s="82">
        <v>5079.3790815480388</v>
      </c>
      <c r="BQ718" s="82">
        <v>0</v>
      </c>
      <c r="BR718" s="82">
        <v>0</v>
      </c>
      <c r="BS718" s="89">
        <v>5079.3790815480388</v>
      </c>
      <c r="BT718" s="82">
        <v>26577.851044200113</v>
      </c>
      <c r="BU718" s="82">
        <v>0</v>
      </c>
      <c r="BV718" s="82">
        <v>0</v>
      </c>
      <c r="BW718" s="82">
        <v>26577.851044200113</v>
      </c>
      <c r="BX718" s="82">
        <v>198654.0695397387</v>
      </c>
      <c r="BY718" s="82">
        <v>0</v>
      </c>
      <c r="BZ718" s="82">
        <v>0</v>
      </c>
      <c r="CA718" s="82">
        <v>198654.0695397387</v>
      </c>
      <c r="CB718" s="82">
        <v>3134714.291339085</v>
      </c>
      <c r="CC718" s="82">
        <v>0</v>
      </c>
      <c r="CD718" s="82">
        <v>0</v>
      </c>
      <c r="CE718" s="82">
        <v>3134714.291339085</v>
      </c>
      <c r="CF718" s="82">
        <v>26577.851044200113</v>
      </c>
      <c r="CG718" s="82">
        <v>0</v>
      </c>
      <c r="CH718" s="82">
        <v>0</v>
      </c>
      <c r="CI718" s="82">
        <v>26577.851044200113</v>
      </c>
      <c r="CJ718" s="82" t="s">
        <v>96</v>
      </c>
      <c r="CN718" s="82">
        <v>5079.3790815480388</v>
      </c>
      <c r="CO718" s="82">
        <v>37965.421794503338</v>
      </c>
      <c r="CP718" s="82">
        <v>599085.38773800002</v>
      </c>
      <c r="CQ718" s="82">
        <v>5079.3790815480388</v>
      </c>
      <c r="CR718" s="89">
        <v>5079.3790815480388</v>
      </c>
      <c r="CS718" s="82">
        <v>783.2021280951119</v>
      </c>
      <c r="CT718" s="82">
        <v>5853.9830688166248</v>
      </c>
      <c r="CU718" s="82">
        <v>92374.47</v>
      </c>
      <c r="CV718" s="82">
        <v>783.2021280951119</v>
      </c>
      <c r="CW718" s="82">
        <v>783.2021280951119</v>
      </c>
    </row>
    <row r="719" spans="1:101">
      <c r="A719" s="86" t="s">
        <v>1404</v>
      </c>
      <c r="B719" s="87" t="s">
        <v>1539</v>
      </c>
      <c r="C719" s="75" t="s">
        <v>2324</v>
      </c>
      <c r="D719" s="74" t="s">
        <v>2607</v>
      </c>
      <c r="E719" s="74" t="s">
        <v>1404</v>
      </c>
      <c r="F719" s="74" t="s">
        <v>1539</v>
      </c>
      <c r="G719" s="74" t="s">
        <v>523</v>
      </c>
      <c r="I719" s="74" t="s">
        <v>1539</v>
      </c>
      <c r="J719" s="74" t="s">
        <v>523</v>
      </c>
      <c r="K719" s="74" t="s">
        <v>128</v>
      </c>
      <c r="L719" s="74" t="s">
        <v>89</v>
      </c>
      <c r="M719" s="74" t="s">
        <v>1406</v>
      </c>
      <c r="N719" s="74" t="s">
        <v>523</v>
      </c>
      <c r="O719" s="76">
        <v>48684</v>
      </c>
      <c r="P719" s="76">
        <v>44469</v>
      </c>
      <c r="Q719" s="77">
        <v>12</v>
      </c>
      <c r="R719" s="74" t="s">
        <v>262</v>
      </c>
      <c r="S719" s="77">
        <v>35383.78</v>
      </c>
      <c r="T719" s="77">
        <v>35383.78</v>
      </c>
      <c r="U719" s="77">
        <v>0</v>
      </c>
      <c r="V719" s="78">
        <v>0</v>
      </c>
      <c r="W719" s="79">
        <v>6.4854000000000003</v>
      </c>
      <c r="X719" s="77">
        <v>229477.966812</v>
      </c>
      <c r="Y719" s="88">
        <v>229477.966812</v>
      </c>
      <c r="Z719" s="77">
        <v>0</v>
      </c>
      <c r="AA719" s="74">
        <v>0</v>
      </c>
      <c r="AB719" s="74">
        <v>0</v>
      </c>
      <c r="AD719" s="74">
        <v>4</v>
      </c>
      <c r="AE719" s="74">
        <v>4</v>
      </c>
      <c r="AF719" s="74">
        <v>0</v>
      </c>
      <c r="AG719" s="74">
        <v>0</v>
      </c>
      <c r="AI719" s="74">
        <v>4</v>
      </c>
      <c r="AJ719" s="74">
        <v>4</v>
      </c>
      <c r="AL719" s="74">
        <v>4</v>
      </c>
      <c r="AM719" s="74" t="s">
        <v>95</v>
      </c>
      <c r="AN719" s="74">
        <v>0</v>
      </c>
      <c r="AO719" s="74" t="s">
        <v>95</v>
      </c>
      <c r="AP719" s="74" t="s">
        <v>95</v>
      </c>
      <c r="AQ719" s="74">
        <v>1</v>
      </c>
      <c r="AS719" s="74">
        <v>1</v>
      </c>
      <c r="AT719" s="74" t="s">
        <v>92</v>
      </c>
      <c r="AU719" s="74" t="s">
        <v>95</v>
      </c>
      <c r="AV719" s="74" t="s">
        <v>94</v>
      </c>
      <c r="AW719" s="77">
        <v>35383.78</v>
      </c>
      <c r="AX719" s="77">
        <v>0</v>
      </c>
      <c r="AY719" s="79">
        <v>1</v>
      </c>
      <c r="AZ719" s="77">
        <v>229477.966812</v>
      </c>
      <c r="BA719" s="77">
        <v>0</v>
      </c>
      <c r="BB719" s="74" t="s">
        <v>116</v>
      </c>
      <c r="BC719" s="75" t="s">
        <v>2324</v>
      </c>
      <c r="BD719" s="82">
        <v>1751.0776382510023</v>
      </c>
      <c r="BE719" s="82">
        <v>0</v>
      </c>
      <c r="BF719" s="82">
        <v>0</v>
      </c>
      <c r="BG719" s="82">
        <v>1751.0776382510023</v>
      </c>
      <c r="BH719" s="82">
        <v>15524.94656859046</v>
      </c>
      <c r="BI719" s="82">
        <v>0</v>
      </c>
      <c r="BJ719" s="82">
        <v>0</v>
      </c>
      <c r="BK719" s="82">
        <v>15524.94656859046</v>
      </c>
      <c r="BL719" s="82">
        <v>206530.17013079999</v>
      </c>
      <c r="BM719" s="82">
        <v>0</v>
      </c>
      <c r="BN719" s="82">
        <v>0</v>
      </c>
      <c r="BO719" s="82">
        <v>206530.17013079999</v>
      </c>
      <c r="BP719" s="82">
        <v>1751.0776382510023</v>
      </c>
      <c r="BQ719" s="82">
        <v>0</v>
      </c>
      <c r="BR719" s="82">
        <v>0</v>
      </c>
      <c r="BS719" s="89">
        <v>1751.0776382510023</v>
      </c>
      <c r="BT719" s="82">
        <v>9162.5137421483687</v>
      </c>
      <c r="BU719" s="82">
        <v>0</v>
      </c>
      <c r="BV719" s="82">
        <v>0</v>
      </c>
      <c r="BW719" s="82">
        <v>9162.5137421483687</v>
      </c>
      <c r="BX719" s="82">
        <v>81234.282920149577</v>
      </c>
      <c r="BY719" s="82">
        <v>0</v>
      </c>
      <c r="BZ719" s="82">
        <v>0</v>
      </c>
      <c r="CA719" s="82">
        <v>81234.282920149577</v>
      </c>
      <c r="CB719" s="82">
        <v>1080669.1152094109</v>
      </c>
      <c r="CC719" s="82">
        <v>0</v>
      </c>
      <c r="CD719" s="82">
        <v>0</v>
      </c>
      <c r="CE719" s="82">
        <v>1080669.1152094109</v>
      </c>
      <c r="CF719" s="82">
        <v>9162.5137421483687</v>
      </c>
      <c r="CG719" s="82">
        <v>0</v>
      </c>
      <c r="CH719" s="82">
        <v>0</v>
      </c>
      <c r="CI719" s="82">
        <v>9162.5137421483687</v>
      </c>
      <c r="CJ719" s="82" t="s">
        <v>96</v>
      </c>
      <c r="CN719" s="82">
        <v>1751.0776382510023</v>
      </c>
      <c r="CO719" s="82">
        <v>15524.94656859046</v>
      </c>
      <c r="CP719" s="82">
        <v>206530.17013079999</v>
      </c>
      <c r="CQ719" s="82">
        <v>1751.0776382510023</v>
      </c>
      <c r="CR719" s="89">
        <v>1751.0776382510023</v>
      </c>
      <c r="CS719" s="82">
        <v>270.00302807089804</v>
      </c>
      <c r="CT719" s="82">
        <v>2393.8302292210901</v>
      </c>
      <c r="CU719" s="82">
        <v>31845.401999999998</v>
      </c>
      <c r="CV719" s="82">
        <v>270.00302807089804</v>
      </c>
      <c r="CW719" s="82">
        <v>270.00302807089804</v>
      </c>
    </row>
    <row r="720" spans="1:101">
      <c r="A720" s="86" t="s">
        <v>1404</v>
      </c>
      <c r="B720" s="87" t="s">
        <v>1540</v>
      </c>
      <c r="C720" s="75" t="s">
        <v>2325</v>
      </c>
      <c r="D720" s="74" t="s">
        <v>2607</v>
      </c>
      <c r="E720" s="74" t="s">
        <v>1404</v>
      </c>
      <c r="F720" s="74" t="s">
        <v>1540</v>
      </c>
      <c r="G720" s="74" t="s">
        <v>523</v>
      </c>
      <c r="I720" s="74" t="s">
        <v>1540</v>
      </c>
      <c r="J720" s="74" t="s">
        <v>523</v>
      </c>
      <c r="K720" s="74" t="s">
        <v>128</v>
      </c>
      <c r="L720" s="74" t="s">
        <v>89</v>
      </c>
      <c r="M720" s="74" t="s">
        <v>1406</v>
      </c>
      <c r="N720" s="74" t="s">
        <v>523</v>
      </c>
      <c r="O720" s="76">
        <v>48466</v>
      </c>
      <c r="P720" s="76">
        <v>44469</v>
      </c>
      <c r="Q720" s="77">
        <v>11</v>
      </c>
      <c r="R720" s="74" t="s">
        <v>262</v>
      </c>
      <c r="S720" s="77">
        <v>3339.87</v>
      </c>
      <c r="T720" s="77">
        <v>3339.87</v>
      </c>
      <c r="U720" s="77">
        <v>0</v>
      </c>
      <c r="V720" s="78">
        <v>0</v>
      </c>
      <c r="W720" s="79">
        <v>6.4854000000000003</v>
      </c>
      <c r="X720" s="77">
        <v>21660.392898000002</v>
      </c>
      <c r="Y720" s="88">
        <v>21660.392898000002</v>
      </c>
      <c r="Z720" s="77">
        <v>0</v>
      </c>
      <c r="AA720" s="74">
        <v>0</v>
      </c>
      <c r="AB720" s="74">
        <v>0</v>
      </c>
      <c r="AD720" s="74">
        <v>4</v>
      </c>
      <c r="AE720" s="74">
        <v>4</v>
      </c>
      <c r="AF720" s="74">
        <v>0</v>
      </c>
      <c r="AG720" s="74">
        <v>0</v>
      </c>
      <c r="AI720" s="74">
        <v>4</v>
      </c>
      <c r="AJ720" s="74">
        <v>4</v>
      </c>
      <c r="AL720" s="74">
        <v>4</v>
      </c>
      <c r="AM720" s="74" t="s">
        <v>95</v>
      </c>
      <c r="AN720" s="74">
        <v>0</v>
      </c>
      <c r="AO720" s="74" t="s">
        <v>95</v>
      </c>
      <c r="AP720" s="74" t="s">
        <v>95</v>
      </c>
      <c r="AQ720" s="74">
        <v>1</v>
      </c>
      <c r="AS720" s="74">
        <v>1</v>
      </c>
      <c r="AT720" s="74" t="s">
        <v>92</v>
      </c>
      <c r="AU720" s="74" t="s">
        <v>95</v>
      </c>
      <c r="AV720" s="74" t="s">
        <v>94</v>
      </c>
      <c r="AW720" s="77">
        <v>3339.87</v>
      </c>
      <c r="AX720" s="77">
        <v>0</v>
      </c>
      <c r="AY720" s="79">
        <v>1</v>
      </c>
      <c r="AZ720" s="77">
        <v>21660.392898000002</v>
      </c>
      <c r="BA720" s="77">
        <v>0</v>
      </c>
      <c r="BB720" s="74" t="s">
        <v>116</v>
      </c>
      <c r="BC720" s="75" t="s">
        <v>2325</v>
      </c>
      <c r="BD720" s="82">
        <v>165.28397112081797</v>
      </c>
      <c r="BE720" s="82">
        <v>0</v>
      </c>
      <c r="BF720" s="82">
        <v>0</v>
      </c>
      <c r="BG720" s="82">
        <v>165.28397112081797</v>
      </c>
      <c r="BH720" s="82">
        <v>1352.9818237034813</v>
      </c>
      <c r="BI720" s="82">
        <v>0</v>
      </c>
      <c r="BJ720" s="82">
        <v>0</v>
      </c>
      <c r="BK720" s="82">
        <v>1352.9818237034813</v>
      </c>
      <c r="BL720" s="82">
        <v>19494.353608199999</v>
      </c>
      <c r="BM720" s="82">
        <v>0</v>
      </c>
      <c r="BN720" s="82">
        <v>0</v>
      </c>
      <c r="BO720" s="82">
        <v>19494.353608199999</v>
      </c>
      <c r="BP720" s="82">
        <v>165.28397112081797</v>
      </c>
      <c r="BQ720" s="82">
        <v>0</v>
      </c>
      <c r="BR720" s="82">
        <v>0</v>
      </c>
      <c r="BS720" s="89">
        <v>165.28397112081797</v>
      </c>
      <c r="BT720" s="82">
        <v>864.84837888968002</v>
      </c>
      <c r="BU720" s="82">
        <v>0</v>
      </c>
      <c r="BV720" s="82">
        <v>0</v>
      </c>
      <c r="BW720" s="82">
        <v>864.84837888968002</v>
      </c>
      <c r="BX720" s="82">
        <v>7079.4773925284653</v>
      </c>
      <c r="BY720" s="82">
        <v>0</v>
      </c>
      <c r="BZ720" s="82">
        <v>0</v>
      </c>
      <c r="CA720" s="82">
        <v>7079.4773925284653</v>
      </c>
      <c r="CB720" s="82">
        <v>102004.2052549065</v>
      </c>
      <c r="CC720" s="82">
        <v>0</v>
      </c>
      <c r="CD720" s="82">
        <v>0</v>
      </c>
      <c r="CE720" s="82">
        <v>102004.2052549065</v>
      </c>
      <c r="CF720" s="82">
        <v>864.84837888968002</v>
      </c>
      <c r="CG720" s="82">
        <v>0</v>
      </c>
      <c r="CH720" s="82">
        <v>0</v>
      </c>
      <c r="CI720" s="82">
        <v>864.84837888968002</v>
      </c>
      <c r="CJ720" s="82" t="s">
        <v>96</v>
      </c>
      <c r="CN720" s="82">
        <v>165.28397112081797</v>
      </c>
      <c r="CO720" s="82">
        <v>1352.9818237034813</v>
      </c>
      <c r="CP720" s="82">
        <v>19494.353608199999</v>
      </c>
      <c r="CQ720" s="82">
        <v>165.28397112081797</v>
      </c>
      <c r="CR720" s="89">
        <v>165.28397112081797</v>
      </c>
      <c r="CS720" s="82">
        <v>25.485547710367587</v>
      </c>
      <c r="CT720" s="82">
        <v>208.6196416109232</v>
      </c>
      <c r="CU720" s="82">
        <v>3005.8829999999998</v>
      </c>
      <c r="CV720" s="82">
        <v>25.485547710367587</v>
      </c>
      <c r="CW720" s="82">
        <v>25.485547710367587</v>
      </c>
    </row>
    <row r="721" spans="1:101">
      <c r="A721" s="86" t="s">
        <v>1404</v>
      </c>
      <c r="B721" s="87" t="s">
        <v>1541</v>
      </c>
      <c r="C721" s="75" t="s">
        <v>2326</v>
      </c>
      <c r="D721" s="74" t="s">
        <v>2607</v>
      </c>
      <c r="E721" s="74" t="s">
        <v>1404</v>
      </c>
      <c r="F721" s="74" t="s">
        <v>1541</v>
      </c>
      <c r="G721" s="74" t="s">
        <v>523</v>
      </c>
      <c r="I721" s="74" t="s">
        <v>1541</v>
      </c>
      <c r="J721" s="74" t="s">
        <v>523</v>
      </c>
      <c r="K721" s="74" t="s">
        <v>128</v>
      </c>
      <c r="L721" s="74" t="s">
        <v>89</v>
      </c>
      <c r="M721" s="74" t="s">
        <v>1406</v>
      </c>
      <c r="N721" s="74" t="s">
        <v>523</v>
      </c>
      <c r="O721" s="76">
        <v>48550</v>
      </c>
      <c r="P721" s="76">
        <v>44469</v>
      </c>
      <c r="Q721" s="77">
        <v>12</v>
      </c>
      <c r="R721" s="74" t="s">
        <v>262</v>
      </c>
      <c r="S721" s="77">
        <v>106260.57</v>
      </c>
      <c r="T721" s="77">
        <v>106260.57</v>
      </c>
      <c r="U721" s="77">
        <v>0</v>
      </c>
      <c r="V721" s="78">
        <v>0</v>
      </c>
      <c r="W721" s="79">
        <v>6.4854000000000003</v>
      </c>
      <c r="X721" s="77">
        <v>689142.30067800009</v>
      </c>
      <c r="Y721" s="88">
        <v>689142.30067800009</v>
      </c>
      <c r="Z721" s="77">
        <v>0</v>
      </c>
      <c r="AA721" s="74">
        <v>0</v>
      </c>
      <c r="AB721" s="74">
        <v>0</v>
      </c>
      <c r="AD721" s="74">
        <v>4</v>
      </c>
      <c r="AE721" s="74">
        <v>4</v>
      </c>
      <c r="AF721" s="74">
        <v>0</v>
      </c>
      <c r="AG721" s="74">
        <v>0</v>
      </c>
      <c r="AI721" s="74">
        <v>4</v>
      </c>
      <c r="AJ721" s="74">
        <v>4</v>
      </c>
      <c r="AL721" s="74">
        <v>4</v>
      </c>
      <c r="AM721" s="74" t="s">
        <v>95</v>
      </c>
      <c r="AN721" s="74">
        <v>0</v>
      </c>
      <c r="AO721" s="74" t="s">
        <v>95</v>
      </c>
      <c r="AP721" s="74" t="s">
        <v>95</v>
      </c>
      <c r="AQ721" s="74">
        <v>1</v>
      </c>
      <c r="AS721" s="74">
        <v>1</v>
      </c>
      <c r="AT721" s="74" t="s">
        <v>92</v>
      </c>
      <c r="AU721" s="74" t="s">
        <v>95</v>
      </c>
      <c r="AV721" s="74" t="s">
        <v>94</v>
      </c>
      <c r="AW721" s="77">
        <v>106260.57</v>
      </c>
      <c r="AX721" s="77">
        <v>0</v>
      </c>
      <c r="AY721" s="79">
        <v>1</v>
      </c>
      <c r="AZ721" s="77">
        <v>689142.30067800009</v>
      </c>
      <c r="BA721" s="77">
        <v>0</v>
      </c>
      <c r="BB721" s="74" t="s">
        <v>116</v>
      </c>
      <c r="BC721" s="75" t="s">
        <v>2326</v>
      </c>
      <c r="BD721" s="82">
        <v>5258.6385048405045</v>
      </c>
      <c r="BE721" s="82">
        <v>0</v>
      </c>
      <c r="BF721" s="82">
        <v>0</v>
      </c>
      <c r="BG721" s="82">
        <v>5258.6385048405045</v>
      </c>
      <c r="BH721" s="82">
        <v>46622.765334793694</v>
      </c>
      <c r="BI721" s="82">
        <v>0</v>
      </c>
      <c r="BJ721" s="82">
        <v>0</v>
      </c>
      <c r="BK721" s="82">
        <v>46622.765334793694</v>
      </c>
      <c r="BL721" s="82">
        <v>620228.07061020005</v>
      </c>
      <c r="BM721" s="82">
        <v>0</v>
      </c>
      <c r="BN721" s="82">
        <v>0</v>
      </c>
      <c r="BO721" s="82">
        <v>620228.07061020005</v>
      </c>
      <c r="BP721" s="82">
        <v>5258.6385048405045</v>
      </c>
      <c r="BQ721" s="82">
        <v>0</v>
      </c>
      <c r="BR721" s="82">
        <v>0</v>
      </c>
      <c r="BS721" s="89">
        <v>5258.6385048405045</v>
      </c>
      <c r="BT721" s="82">
        <v>27515.82597657794</v>
      </c>
      <c r="BU721" s="82">
        <v>0</v>
      </c>
      <c r="BV721" s="82">
        <v>0</v>
      </c>
      <c r="BW721" s="82">
        <v>27515.82597657794</v>
      </c>
      <c r="BX721" s="82">
        <v>243953.619614308</v>
      </c>
      <c r="BY721" s="82">
        <v>0</v>
      </c>
      <c r="BZ721" s="82">
        <v>0</v>
      </c>
      <c r="CA721" s="82">
        <v>243953.619614308</v>
      </c>
      <c r="CB721" s="82">
        <v>3245343.379467872</v>
      </c>
      <c r="CC721" s="82">
        <v>0</v>
      </c>
      <c r="CD721" s="82">
        <v>0</v>
      </c>
      <c r="CE721" s="82">
        <v>3245343.379467872</v>
      </c>
      <c r="CF721" s="82">
        <v>27515.82597657794</v>
      </c>
      <c r="CG721" s="82">
        <v>0</v>
      </c>
      <c r="CH721" s="82">
        <v>0</v>
      </c>
      <c r="CI721" s="82">
        <v>27515.82597657794</v>
      </c>
      <c r="CJ721" s="82" t="s">
        <v>96</v>
      </c>
      <c r="CN721" s="82">
        <v>5258.6385048405045</v>
      </c>
      <c r="CO721" s="82">
        <v>46622.765334793694</v>
      </c>
      <c r="CP721" s="82">
        <v>620228.07061020005</v>
      </c>
      <c r="CQ721" s="82">
        <v>5258.6385048405045</v>
      </c>
      <c r="CR721" s="89">
        <v>5258.6385048405045</v>
      </c>
      <c r="CS721" s="82">
        <v>810.84258562933735</v>
      </c>
      <c r="CT721" s="82">
        <v>7188.8804599243986</v>
      </c>
      <c r="CU721" s="82">
        <v>95634.513000000006</v>
      </c>
      <c r="CV721" s="82">
        <v>810.84258562933735</v>
      </c>
      <c r="CW721" s="82">
        <v>810.84258562933735</v>
      </c>
    </row>
    <row r="722" spans="1:101">
      <c r="A722" s="86" t="s">
        <v>1404</v>
      </c>
      <c r="B722" s="87" t="s">
        <v>1542</v>
      </c>
      <c r="C722" s="75" t="s">
        <v>2327</v>
      </c>
      <c r="D722" s="74" t="s">
        <v>2607</v>
      </c>
      <c r="E722" s="74" t="s">
        <v>1404</v>
      </c>
      <c r="F722" s="74" t="s">
        <v>1542</v>
      </c>
      <c r="G722" s="74" t="s">
        <v>523</v>
      </c>
      <c r="I722" s="74" t="s">
        <v>1542</v>
      </c>
      <c r="J722" s="74" t="s">
        <v>523</v>
      </c>
      <c r="K722" s="74" t="s">
        <v>128</v>
      </c>
      <c r="L722" s="74" t="s">
        <v>89</v>
      </c>
      <c r="M722" s="74" t="s">
        <v>1406</v>
      </c>
      <c r="N722" s="74" t="s">
        <v>523</v>
      </c>
      <c r="O722" s="76">
        <v>48089</v>
      </c>
      <c r="P722" s="76">
        <v>44469</v>
      </c>
      <c r="Q722" s="77">
        <v>10</v>
      </c>
      <c r="R722" s="74" t="s">
        <v>262</v>
      </c>
      <c r="S722" s="77">
        <v>41080.76</v>
      </c>
      <c r="T722" s="77">
        <v>41080.76</v>
      </c>
      <c r="U722" s="77">
        <v>0</v>
      </c>
      <c r="V722" s="78">
        <v>0</v>
      </c>
      <c r="W722" s="79">
        <v>6.4854000000000003</v>
      </c>
      <c r="X722" s="77">
        <v>266425.16090400005</v>
      </c>
      <c r="Y722" s="88">
        <v>266425.16090400005</v>
      </c>
      <c r="Z722" s="77">
        <v>0</v>
      </c>
      <c r="AA722" s="74">
        <v>0</v>
      </c>
      <c r="AB722" s="74">
        <v>0</v>
      </c>
      <c r="AD722" s="74">
        <v>4</v>
      </c>
      <c r="AE722" s="74">
        <v>4</v>
      </c>
      <c r="AF722" s="74">
        <v>0</v>
      </c>
      <c r="AG722" s="74">
        <v>0</v>
      </c>
      <c r="AI722" s="74">
        <v>4</v>
      </c>
      <c r="AJ722" s="74">
        <v>4</v>
      </c>
      <c r="AL722" s="74">
        <v>4</v>
      </c>
      <c r="AM722" s="74" t="s">
        <v>95</v>
      </c>
      <c r="AN722" s="74">
        <v>0</v>
      </c>
      <c r="AO722" s="74" t="s">
        <v>95</v>
      </c>
      <c r="AP722" s="74" t="s">
        <v>95</v>
      </c>
      <c r="AQ722" s="74">
        <v>1</v>
      </c>
      <c r="AS722" s="74">
        <v>1</v>
      </c>
      <c r="AT722" s="74" t="s">
        <v>92</v>
      </c>
      <c r="AU722" s="74" t="s">
        <v>95</v>
      </c>
      <c r="AV722" s="74" t="s">
        <v>94</v>
      </c>
      <c r="AW722" s="77">
        <v>41080.76</v>
      </c>
      <c r="AX722" s="77">
        <v>0</v>
      </c>
      <c r="AY722" s="79">
        <v>1</v>
      </c>
      <c r="AZ722" s="77">
        <v>266425.16090400005</v>
      </c>
      <c r="BA722" s="77">
        <v>0</v>
      </c>
      <c r="BB722" s="74" t="s">
        <v>116</v>
      </c>
      <c r="BC722" s="75" t="s">
        <v>2327</v>
      </c>
      <c r="BD722" s="82">
        <v>2033.0106110301458</v>
      </c>
      <c r="BE722" s="82">
        <v>0</v>
      </c>
      <c r="BF722" s="82">
        <v>0</v>
      </c>
      <c r="BG722" s="82">
        <v>2033.0106110301458</v>
      </c>
      <c r="BH722" s="82">
        <v>15195.578853495834</v>
      </c>
      <c r="BI722" s="82">
        <v>0</v>
      </c>
      <c r="BJ722" s="82">
        <v>0</v>
      </c>
      <c r="BK722" s="82">
        <v>15195.578853495834</v>
      </c>
      <c r="BL722" s="82">
        <v>239782.64481360005</v>
      </c>
      <c r="BM722" s="82">
        <v>0</v>
      </c>
      <c r="BN722" s="82">
        <v>0</v>
      </c>
      <c r="BO722" s="82">
        <v>239782.64481360005</v>
      </c>
      <c r="BP722" s="82">
        <v>2033.0106110301458</v>
      </c>
      <c r="BQ722" s="82">
        <v>0</v>
      </c>
      <c r="BR722" s="82">
        <v>0</v>
      </c>
      <c r="BS722" s="89">
        <v>2033.0106110301458</v>
      </c>
      <c r="BT722" s="82">
        <v>10637.728022215239</v>
      </c>
      <c r="BU722" s="82">
        <v>0</v>
      </c>
      <c r="BV722" s="82">
        <v>0</v>
      </c>
      <c r="BW722" s="82">
        <v>10637.728022215239</v>
      </c>
      <c r="BX722" s="82">
        <v>79510.866350916942</v>
      </c>
      <c r="BY722" s="82">
        <v>0</v>
      </c>
      <c r="BZ722" s="82">
        <v>0</v>
      </c>
      <c r="CA722" s="82">
        <v>79510.866350916942</v>
      </c>
      <c r="CB722" s="82">
        <v>1254662.6889871622</v>
      </c>
      <c r="CC722" s="82">
        <v>0</v>
      </c>
      <c r="CD722" s="82">
        <v>0</v>
      </c>
      <c r="CE722" s="82">
        <v>1254662.6889871622</v>
      </c>
      <c r="CF722" s="82">
        <v>10637.728022215239</v>
      </c>
      <c r="CG722" s="82">
        <v>0</v>
      </c>
      <c r="CH722" s="82">
        <v>0</v>
      </c>
      <c r="CI722" s="82">
        <v>10637.728022215239</v>
      </c>
      <c r="CJ722" s="82" t="s">
        <v>96</v>
      </c>
      <c r="CN722" s="82">
        <v>2033.0106110301458</v>
      </c>
      <c r="CO722" s="82">
        <v>15195.578853495834</v>
      </c>
      <c r="CP722" s="82">
        <v>239782.64481360005</v>
      </c>
      <c r="CQ722" s="82">
        <v>2033.0106110301458</v>
      </c>
      <c r="CR722" s="89">
        <v>2033.0106110301458</v>
      </c>
      <c r="CS722" s="82">
        <v>313.47497625900417</v>
      </c>
      <c r="CT722" s="82">
        <v>2343.0441998174106</v>
      </c>
      <c r="CU722" s="82">
        <v>36972.684000000008</v>
      </c>
      <c r="CV722" s="82">
        <v>313.47497625900417</v>
      </c>
      <c r="CW722" s="82">
        <v>313.47497625900417</v>
      </c>
    </row>
    <row r="723" spans="1:101">
      <c r="A723" s="86" t="s">
        <v>1404</v>
      </c>
      <c r="B723" s="87" t="s">
        <v>2687</v>
      </c>
      <c r="C723" s="75" t="s">
        <v>3038</v>
      </c>
      <c r="D723" s="74" t="s">
        <v>2607</v>
      </c>
      <c r="E723" s="74" t="s">
        <v>1404</v>
      </c>
      <c r="F723" s="74" t="s">
        <v>2687</v>
      </c>
      <c r="G723" s="74" t="s">
        <v>523</v>
      </c>
      <c r="I723" s="74" t="s">
        <v>2687</v>
      </c>
      <c r="J723" s="74" t="s">
        <v>523</v>
      </c>
      <c r="K723" s="74" t="s">
        <v>128</v>
      </c>
      <c r="L723" s="74" t="s">
        <v>89</v>
      </c>
      <c r="M723" s="74" t="s">
        <v>1406</v>
      </c>
      <c r="N723" s="74" t="s">
        <v>523</v>
      </c>
      <c r="O723" s="76">
        <v>48089</v>
      </c>
      <c r="P723" s="76">
        <v>44469</v>
      </c>
      <c r="Q723" s="77">
        <v>10</v>
      </c>
      <c r="R723" s="74" t="s">
        <v>262</v>
      </c>
      <c r="S723" s="77">
        <v>461652.17</v>
      </c>
      <c r="T723" s="77">
        <v>461652.17</v>
      </c>
      <c r="U723" s="77">
        <v>0</v>
      </c>
      <c r="V723" s="78">
        <v>0</v>
      </c>
      <c r="W723" s="79">
        <v>6.4854000000000003</v>
      </c>
      <c r="X723" s="77">
        <v>2993998.9833180001</v>
      </c>
      <c r="Y723" s="88">
        <v>2993998.9833180001</v>
      </c>
      <c r="Z723" s="77">
        <v>0</v>
      </c>
      <c r="AA723" s="74">
        <v>0</v>
      </c>
      <c r="AB723" s="74">
        <v>0</v>
      </c>
      <c r="AD723" s="74">
        <v>4</v>
      </c>
      <c r="AE723" s="74">
        <v>4</v>
      </c>
      <c r="AF723" s="74">
        <v>0</v>
      </c>
      <c r="AG723" s="74">
        <v>0</v>
      </c>
      <c r="AI723" s="74">
        <v>4</v>
      </c>
      <c r="AJ723" s="74">
        <v>4</v>
      </c>
      <c r="AL723" s="74">
        <v>4</v>
      </c>
      <c r="AM723" s="74" t="s">
        <v>95</v>
      </c>
      <c r="AN723" s="74">
        <v>0</v>
      </c>
      <c r="AO723" s="74" t="s">
        <v>95</v>
      </c>
      <c r="AP723" s="74" t="s">
        <v>95</v>
      </c>
      <c r="AQ723" s="74">
        <v>1</v>
      </c>
      <c r="AS723" s="74">
        <v>1</v>
      </c>
      <c r="AT723" s="74" t="s">
        <v>92</v>
      </c>
      <c r="AU723" s="74" t="s">
        <v>95</v>
      </c>
      <c r="AV723" s="74" t="s">
        <v>94</v>
      </c>
      <c r="AW723" s="77">
        <v>461652.17</v>
      </c>
      <c r="AX723" s="77">
        <v>0</v>
      </c>
      <c r="AY723" s="79">
        <v>1</v>
      </c>
      <c r="AZ723" s="77">
        <v>2993998.9833180001</v>
      </c>
      <c r="BA723" s="77">
        <v>0</v>
      </c>
      <c r="BB723" s="74" t="s">
        <v>116</v>
      </c>
      <c r="BC723" s="75" t="s">
        <v>3038</v>
      </c>
      <c r="BD723" s="82">
        <v>22846.309567181637</v>
      </c>
      <c r="BE723" s="82">
        <v>0</v>
      </c>
      <c r="BF723" s="82">
        <v>0</v>
      </c>
      <c r="BG723" s="82">
        <v>22846.309567181637</v>
      </c>
      <c r="BH723" s="82">
        <v>170762.95453449406</v>
      </c>
      <c r="BI723" s="82">
        <v>0</v>
      </c>
      <c r="BJ723" s="82">
        <v>0</v>
      </c>
      <c r="BK723" s="82">
        <v>170762.95453449406</v>
      </c>
      <c r="BL723" s="82">
        <v>2694599.0849862001</v>
      </c>
      <c r="BM723" s="82">
        <v>0</v>
      </c>
      <c r="BN723" s="82">
        <v>0</v>
      </c>
      <c r="BO723" s="82">
        <v>2694599.0849862001</v>
      </c>
      <c r="BP723" s="82">
        <v>22846.309567181637</v>
      </c>
      <c r="BQ723" s="82">
        <v>0</v>
      </c>
      <c r="BR723" s="82">
        <v>0</v>
      </c>
      <c r="BS723" s="89">
        <v>22846.309567181637</v>
      </c>
      <c r="BT723" s="82">
        <v>119543.31481027791</v>
      </c>
      <c r="BU723" s="82">
        <v>0</v>
      </c>
      <c r="BV723" s="82">
        <v>0</v>
      </c>
      <c r="BW723" s="82">
        <v>119543.31481027791</v>
      </c>
      <c r="BX723" s="82">
        <v>893517.15960174019</v>
      </c>
      <c r="BY723" s="82">
        <v>0</v>
      </c>
      <c r="BZ723" s="82">
        <v>0</v>
      </c>
      <c r="CA723" s="82">
        <v>893517.15960174019</v>
      </c>
      <c r="CB723" s="82">
        <v>14099489.712190291</v>
      </c>
      <c r="CC723" s="82">
        <v>0</v>
      </c>
      <c r="CD723" s="82">
        <v>0</v>
      </c>
      <c r="CE723" s="82">
        <v>14099489.712190291</v>
      </c>
      <c r="CF723" s="82">
        <v>119543.31481027791</v>
      </c>
      <c r="CG723" s="82">
        <v>0</v>
      </c>
      <c r="CH723" s="82">
        <v>0</v>
      </c>
      <c r="CI723" s="82">
        <v>119543.31481027791</v>
      </c>
      <c r="CJ723" s="82" t="s">
        <v>96</v>
      </c>
      <c r="CN723" s="82">
        <v>22846.309567181637</v>
      </c>
      <c r="CO723" s="82">
        <v>170762.95453449406</v>
      </c>
      <c r="CP723" s="82">
        <v>2694599.0849862001</v>
      </c>
      <c r="CQ723" s="82">
        <v>22846.309567181637</v>
      </c>
      <c r="CR723" s="89">
        <v>22846.309567181637</v>
      </c>
      <c r="CS723" s="82">
        <v>3522.7294487898412</v>
      </c>
      <c r="CT723" s="82">
        <v>26330.365827010522</v>
      </c>
      <c r="CU723" s="82">
        <v>415486.95299999998</v>
      </c>
      <c r="CV723" s="82">
        <v>3522.7294487898412</v>
      </c>
      <c r="CW723" s="82">
        <v>3522.7294487898412</v>
      </c>
    </row>
    <row r="724" spans="1:101">
      <c r="A724" s="86" t="s">
        <v>1404</v>
      </c>
      <c r="B724" s="87" t="s">
        <v>1543</v>
      </c>
      <c r="C724" s="75" t="s">
        <v>2328</v>
      </c>
      <c r="D724" s="74" t="s">
        <v>2607</v>
      </c>
      <c r="E724" s="74" t="s">
        <v>1404</v>
      </c>
      <c r="F724" s="74" t="s">
        <v>1543</v>
      </c>
      <c r="G724" s="74" t="s">
        <v>523</v>
      </c>
      <c r="I724" s="74" t="s">
        <v>1543</v>
      </c>
      <c r="J724" s="74" t="s">
        <v>523</v>
      </c>
      <c r="K724" s="74" t="s">
        <v>128</v>
      </c>
      <c r="L724" s="74" t="s">
        <v>89</v>
      </c>
      <c r="M724" s="74" t="s">
        <v>1406</v>
      </c>
      <c r="N724" s="74" t="s">
        <v>523</v>
      </c>
      <c r="O724" s="76">
        <v>48691</v>
      </c>
      <c r="P724" s="76">
        <v>44469</v>
      </c>
      <c r="Q724" s="77">
        <v>12</v>
      </c>
      <c r="R724" s="74" t="s">
        <v>262</v>
      </c>
      <c r="S724" s="77">
        <v>79253.240000000005</v>
      </c>
      <c r="T724" s="77">
        <v>79253.240000000005</v>
      </c>
      <c r="U724" s="77">
        <v>0</v>
      </c>
      <c r="V724" s="78">
        <v>0</v>
      </c>
      <c r="W724" s="79">
        <v>6.4854000000000003</v>
      </c>
      <c r="X724" s="77">
        <v>513988.96269600006</v>
      </c>
      <c r="Y724" s="88">
        <v>513988.96269600006</v>
      </c>
      <c r="Z724" s="77">
        <v>0</v>
      </c>
      <c r="AA724" s="74">
        <v>0</v>
      </c>
      <c r="AB724" s="74">
        <v>0</v>
      </c>
      <c r="AD724" s="74">
        <v>4</v>
      </c>
      <c r="AE724" s="74">
        <v>4</v>
      </c>
      <c r="AF724" s="74">
        <v>0</v>
      </c>
      <c r="AG724" s="74">
        <v>0</v>
      </c>
      <c r="AI724" s="74">
        <v>4</v>
      </c>
      <c r="AJ724" s="74">
        <v>4</v>
      </c>
      <c r="AL724" s="74">
        <v>4</v>
      </c>
      <c r="AM724" s="74" t="s">
        <v>95</v>
      </c>
      <c r="AN724" s="74">
        <v>0</v>
      </c>
      <c r="AO724" s="74" t="s">
        <v>95</v>
      </c>
      <c r="AP724" s="74" t="s">
        <v>95</v>
      </c>
      <c r="AQ724" s="74">
        <v>1</v>
      </c>
      <c r="AS724" s="74">
        <v>1</v>
      </c>
      <c r="AT724" s="74" t="s">
        <v>92</v>
      </c>
      <c r="AU724" s="74" t="s">
        <v>95</v>
      </c>
      <c r="AV724" s="74" t="s">
        <v>94</v>
      </c>
      <c r="AW724" s="77">
        <v>79253.240000000005</v>
      </c>
      <c r="AX724" s="77">
        <v>0</v>
      </c>
      <c r="AY724" s="79">
        <v>1</v>
      </c>
      <c r="AZ724" s="77">
        <v>513988.96269600006</v>
      </c>
      <c r="BA724" s="77">
        <v>0</v>
      </c>
      <c r="BB724" s="74" t="s">
        <v>116</v>
      </c>
      <c r="BC724" s="75" t="s">
        <v>2328</v>
      </c>
      <c r="BD724" s="82">
        <v>3922.0958394761633</v>
      </c>
      <c r="BE724" s="82">
        <v>0</v>
      </c>
      <c r="BF724" s="82">
        <v>0</v>
      </c>
      <c r="BG724" s="82">
        <v>3922.0958394761633</v>
      </c>
      <c r="BH724" s="82">
        <v>34773.060322771511</v>
      </c>
      <c r="BI724" s="82">
        <v>0</v>
      </c>
      <c r="BJ724" s="82">
        <v>0</v>
      </c>
      <c r="BK724" s="82">
        <v>34773.060322771511</v>
      </c>
      <c r="BL724" s="82">
        <v>462590.0664264001</v>
      </c>
      <c r="BM724" s="82">
        <v>0</v>
      </c>
      <c r="BN724" s="82">
        <v>0</v>
      </c>
      <c r="BO724" s="82">
        <v>462590.0664264001</v>
      </c>
      <c r="BP724" s="82">
        <v>3922.0958394761633</v>
      </c>
      <c r="BQ724" s="82">
        <v>0</v>
      </c>
      <c r="BR724" s="82">
        <v>0</v>
      </c>
      <c r="BS724" s="89">
        <v>3922.0958394761633</v>
      </c>
      <c r="BT724" s="82">
        <v>20522.366480059023</v>
      </c>
      <c r="BU724" s="82">
        <v>0</v>
      </c>
      <c r="BV724" s="82">
        <v>0</v>
      </c>
      <c r="BW724" s="82">
        <v>20522.366480059023</v>
      </c>
      <c r="BX724" s="82">
        <v>181950.03813890193</v>
      </c>
      <c r="BY724" s="82">
        <v>0</v>
      </c>
      <c r="BZ724" s="82">
        <v>0</v>
      </c>
      <c r="CA724" s="82">
        <v>181950.03813890193</v>
      </c>
      <c r="CB724" s="82">
        <v>2420502.5225761384</v>
      </c>
      <c r="CC724" s="82">
        <v>0</v>
      </c>
      <c r="CD724" s="82">
        <v>0</v>
      </c>
      <c r="CE724" s="82">
        <v>2420502.5225761384</v>
      </c>
      <c r="CF724" s="82">
        <v>20522.366480059023</v>
      </c>
      <c r="CG724" s="82">
        <v>0</v>
      </c>
      <c r="CH724" s="82">
        <v>0</v>
      </c>
      <c r="CI724" s="82">
        <v>20522.366480059023</v>
      </c>
      <c r="CJ724" s="82" t="s">
        <v>96</v>
      </c>
      <c r="CN724" s="82">
        <v>3922.0958394761633</v>
      </c>
      <c r="CO724" s="82">
        <v>34773.060322771511</v>
      </c>
      <c r="CP724" s="82">
        <v>462590.0664264001</v>
      </c>
      <c r="CQ724" s="82">
        <v>3922.0958394761633</v>
      </c>
      <c r="CR724" s="89">
        <v>3922.0958394761633</v>
      </c>
      <c r="CS724" s="82">
        <v>604.75773884049761</v>
      </c>
      <c r="CT724" s="82">
        <v>5361.744892030023</v>
      </c>
      <c r="CU724" s="82">
        <v>71327.916000000012</v>
      </c>
      <c r="CV724" s="82">
        <v>604.75773884049761</v>
      </c>
      <c r="CW724" s="82">
        <v>604.75773884049761</v>
      </c>
    </row>
    <row r="725" spans="1:101">
      <c r="A725" s="86" t="s">
        <v>1404</v>
      </c>
      <c r="B725" s="87" t="s">
        <v>1544</v>
      </c>
      <c r="C725" s="75" t="s">
        <v>2329</v>
      </c>
      <c r="D725" s="74" t="s">
        <v>2607</v>
      </c>
      <c r="E725" s="74" t="s">
        <v>1404</v>
      </c>
      <c r="F725" s="74" t="s">
        <v>1544</v>
      </c>
      <c r="G725" s="74" t="s">
        <v>523</v>
      </c>
      <c r="I725" s="74" t="s">
        <v>1544</v>
      </c>
      <c r="J725" s="74" t="s">
        <v>523</v>
      </c>
      <c r="K725" s="74" t="s">
        <v>128</v>
      </c>
      <c r="L725" s="74" t="s">
        <v>89</v>
      </c>
      <c r="M725" s="74" t="s">
        <v>1406</v>
      </c>
      <c r="N725" s="74" t="s">
        <v>523</v>
      </c>
      <c r="O725" s="76">
        <v>48507</v>
      </c>
      <c r="P725" s="76">
        <v>44469</v>
      </c>
      <c r="Q725" s="77">
        <v>12</v>
      </c>
      <c r="R725" s="74" t="s">
        <v>262</v>
      </c>
      <c r="S725" s="77">
        <v>200000</v>
      </c>
      <c r="T725" s="77">
        <v>200000</v>
      </c>
      <c r="U725" s="77">
        <v>0</v>
      </c>
      <c r="V725" s="78">
        <v>0</v>
      </c>
      <c r="W725" s="79">
        <v>6.4854000000000003</v>
      </c>
      <c r="X725" s="77">
        <v>1297080</v>
      </c>
      <c r="Y725" s="88">
        <v>1297080</v>
      </c>
      <c r="Z725" s="77">
        <v>0</v>
      </c>
      <c r="AA725" s="74">
        <v>0</v>
      </c>
      <c r="AB725" s="74">
        <v>0</v>
      </c>
      <c r="AD725" s="74">
        <v>4</v>
      </c>
      <c r="AE725" s="74">
        <v>4</v>
      </c>
      <c r="AF725" s="74">
        <v>0</v>
      </c>
      <c r="AG725" s="74">
        <v>0</v>
      </c>
      <c r="AI725" s="74">
        <v>4</v>
      </c>
      <c r="AJ725" s="74">
        <v>4</v>
      </c>
      <c r="AL725" s="74">
        <v>4</v>
      </c>
      <c r="AM725" s="74" t="s">
        <v>95</v>
      </c>
      <c r="AN725" s="74">
        <v>0</v>
      </c>
      <c r="AO725" s="74" t="s">
        <v>95</v>
      </c>
      <c r="AP725" s="74" t="s">
        <v>95</v>
      </c>
      <c r="AQ725" s="74">
        <v>1</v>
      </c>
      <c r="AS725" s="74">
        <v>1</v>
      </c>
      <c r="AT725" s="74" t="s">
        <v>92</v>
      </c>
      <c r="AU725" s="74" t="s">
        <v>95</v>
      </c>
      <c r="AV725" s="74" t="s">
        <v>94</v>
      </c>
      <c r="AW725" s="77">
        <v>200000</v>
      </c>
      <c r="AX725" s="77">
        <v>0</v>
      </c>
      <c r="AY725" s="79">
        <v>1</v>
      </c>
      <c r="AZ725" s="77">
        <v>1297080</v>
      </c>
      <c r="BA725" s="77">
        <v>0</v>
      </c>
      <c r="BB725" s="74" t="s">
        <v>116</v>
      </c>
      <c r="BC725" s="75" t="s">
        <v>2329</v>
      </c>
      <c r="BD725" s="82">
        <v>9897.6290167472362</v>
      </c>
      <c r="BE725" s="82">
        <v>0</v>
      </c>
      <c r="BF725" s="82">
        <v>0</v>
      </c>
      <c r="BG725" s="82">
        <v>9897.6290167472362</v>
      </c>
      <c r="BH725" s="82">
        <v>87751.769701204641</v>
      </c>
      <c r="BI725" s="82">
        <v>0</v>
      </c>
      <c r="BJ725" s="82">
        <v>0</v>
      </c>
      <c r="BK725" s="82">
        <v>87751.769701204641</v>
      </c>
      <c r="BL725" s="82">
        <v>1167372</v>
      </c>
      <c r="BM725" s="82">
        <v>0</v>
      </c>
      <c r="BN725" s="82">
        <v>0</v>
      </c>
      <c r="BO725" s="82">
        <v>1167372</v>
      </c>
      <c r="BP725" s="82">
        <v>9897.6290167472362</v>
      </c>
      <c r="BQ725" s="82">
        <v>0</v>
      </c>
      <c r="BR725" s="82">
        <v>0</v>
      </c>
      <c r="BS725" s="89">
        <v>9897.6290167472362</v>
      </c>
      <c r="BT725" s="82">
        <v>51789.34383012991</v>
      </c>
      <c r="BU725" s="82">
        <v>0</v>
      </c>
      <c r="BV725" s="82">
        <v>0</v>
      </c>
      <c r="BW725" s="82">
        <v>51789.34383012991</v>
      </c>
      <c r="BX725" s="82">
        <v>459161.13496155327</v>
      </c>
      <c r="BY725" s="82">
        <v>0</v>
      </c>
      <c r="BZ725" s="82">
        <v>0</v>
      </c>
      <c r="CA725" s="82">
        <v>459161.13496155327</v>
      </c>
      <c r="CB725" s="82">
        <v>6108273.9900000002</v>
      </c>
      <c r="CC725" s="82">
        <v>0</v>
      </c>
      <c r="CD725" s="82">
        <v>0</v>
      </c>
      <c r="CE725" s="82">
        <v>6108273.9900000002</v>
      </c>
      <c r="CF725" s="82">
        <v>51789.34383012991</v>
      </c>
      <c r="CG725" s="82">
        <v>0</v>
      </c>
      <c r="CH725" s="82">
        <v>0</v>
      </c>
      <c r="CI725" s="82">
        <v>51789.34383012991</v>
      </c>
      <c r="CJ725" s="82" t="s">
        <v>96</v>
      </c>
      <c r="CN725" s="82">
        <v>9897.6290167472362</v>
      </c>
      <c r="CO725" s="82">
        <v>87751.769701204641</v>
      </c>
      <c r="CP725" s="82">
        <v>1167372</v>
      </c>
      <c r="CQ725" s="82">
        <v>9897.6290167472362</v>
      </c>
      <c r="CR725" s="89">
        <v>9897.6290167472362</v>
      </c>
      <c r="CS725" s="82">
        <v>1526.1401018822642</v>
      </c>
      <c r="CT725" s="82">
        <v>13530.66421519176</v>
      </c>
      <c r="CU725" s="82">
        <v>180000</v>
      </c>
      <c r="CV725" s="82">
        <v>1526.1401018822642</v>
      </c>
      <c r="CW725" s="82">
        <v>1526.1401018822642</v>
      </c>
    </row>
    <row r="726" spans="1:101">
      <c r="A726" s="86" t="s">
        <v>1404</v>
      </c>
      <c r="B726" s="87" t="s">
        <v>1545</v>
      </c>
      <c r="C726" s="75" t="s">
        <v>2330</v>
      </c>
      <c r="D726" s="74" t="s">
        <v>2607</v>
      </c>
      <c r="E726" s="74" t="s">
        <v>1404</v>
      </c>
      <c r="F726" s="74" t="s">
        <v>1545</v>
      </c>
      <c r="G726" s="74" t="s">
        <v>523</v>
      </c>
      <c r="I726" s="74" t="s">
        <v>1545</v>
      </c>
      <c r="J726" s="74" t="s">
        <v>523</v>
      </c>
      <c r="K726" s="74" t="s">
        <v>128</v>
      </c>
      <c r="L726" s="74" t="s">
        <v>89</v>
      </c>
      <c r="M726" s="74" t="s">
        <v>1406</v>
      </c>
      <c r="N726" s="74" t="s">
        <v>523</v>
      </c>
      <c r="O726" s="76">
        <v>48513</v>
      </c>
      <c r="P726" s="76">
        <v>44469</v>
      </c>
      <c r="Q726" s="77">
        <v>12</v>
      </c>
      <c r="R726" s="74" t="s">
        <v>262</v>
      </c>
      <c r="S726" s="77">
        <v>4649.75</v>
      </c>
      <c r="T726" s="77">
        <v>4649.75</v>
      </c>
      <c r="U726" s="77">
        <v>0</v>
      </c>
      <c r="V726" s="78">
        <v>0</v>
      </c>
      <c r="W726" s="79">
        <v>6.4854000000000003</v>
      </c>
      <c r="X726" s="77">
        <v>30155.488650000003</v>
      </c>
      <c r="Y726" s="88">
        <v>30155.488650000003</v>
      </c>
      <c r="Z726" s="77">
        <v>0</v>
      </c>
      <c r="AA726" s="74">
        <v>0</v>
      </c>
      <c r="AB726" s="74">
        <v>0</v>
      </c>
      <c r="AD726" s="74">
        <v>4</v>
      </c>
      <c r="AE726" s="74">
        <v>4</v>
      </c>
      <c r="AF726" s="74">
        <v>0</v>
      </c>
      <c r="AG726" s="74">
        <v>0</v>
      </c>
      <c r="AI726" s="74">
        <v>4</v>
      </c>
      <c r="AJ726" s="74">
        <v>4</v>
      </c>
      <c r="AL726" s="74">
        <v>4</v>
      </c>
      <c r="AM726" s="74" t="s">
        <v>95</v>
      </c>
      <c r="AN726" s="74">
        <v>0</v>
      </c>
      <c r="AO726" s="74" t="s">
        <v>95</v>
      </c>
      <c r="AP726" s="74" t="s">
        <v>95</v>
      </c>
      <c r="AQ726" s="74">
        <v>1</v>
      </c>
      <c r="AS726" s="74">
        <v>1</v>
      </c>
      <c r="AT726" s="74" t="s">
        <v>92</v>
      </c>
      <c r="AU726" s="74" t="s">
        <v>95</v>
      </c>
      <c r="AV726" s="74" t="s">
        <v>94</v>
      </c>
      <c r="AW726" s="77">
        <v>4649.75</v>
      </c>
      <c r="AX726" s="77">
        <v>0</v>
      </c>
      <c r="AY726" s="79">
        <v>1</v>
      </c>
      <c r="AZ726" s="77">
        <v>30155.488650000003</v>
      </c>
      <c r="BA726" s="77">
        <v>0</v>
      </c>
      <c r="BB726" s="74" t="s">
        <v>116</v>
      </c>
      <c r="BC726" s="75" t="s">
        <v>2330</v>
      </c>
      <c r="BD726" s="82">
        <v>230.10750260310226</v>
      </c>
      <c r="BE726" s="82">
        <v>0</v>
      </c>
      <c r="BF726" s="82">
        <v>0</v>
      </c>
      <c r="BG726" s="82">
        <v>230.10750260310226</v>
      </c>
      <c r="BH726" s="82">
        <v>2040.1189558408823</v>
      </c>
      <c r="BI726" s="82">
        <v>0</v>
      </c>
      <c r="BJ726" s="82">
        <v>0</v>
      </c>
      <c r="BK726" s="82">
        <v>2040.1189558408823</v>
      </c>
      <c r="BL726" s="82">
        <v>27139.939785000002</v>
      </c>
      <c r="BM726" s="82">
        <v>0</v>
      </c>
      <c r="BN726" s="82">
        <v>0</v>
      </c>
      <c r="BO726" s="82">
        <v>27139.939785000002</v>
      </c>
      <c r="BP726" s="82">
        <v>230.10750260310226</v>
      </c>
      <c r="BQ726" s="82">
        <v>0</v>
      </c>
      <c r="BR726" s="82">
        <v>0</v>
      </c>
      <c r="BS726" s="89">
        <v>230.10750260310226</v>
      </c>
      <c r="BT726" s="82">
        <v>1204.0375073707326</v>
      </c>
      <c r="BU726" s="82">
        <v>0</v>
      </c>
      <c r="BV726" s="82">
        <v>0</v>
      </c>
      <c r="BW726" s="82">
        <v>1204.0375073707326</v>
      </c>
      <c r="BX726" s="82">
        <v>10674.922436437417</v>
      </c>
      <c r="BY726" s="82">
        <v>0</v>
      </c>
      <c r="BZ726" s="82">
        <v>0</v>
      </c>
      <c r="CA726" s="82">
        <v>10674.922436437417</v>
      </c>
      <c r="CB726" s="82">
        <v>142009.73492501251</v>
      </c>
      <c r="CC726" s="82">
        <v>0</v>
      </c>
      <c r="CD726" s="82">
        <v>0</v>
      </c>
      <c r="CE726" s="82">
        <v>142009.73492501251</v>
      </c>
      <c r="CF726" s="82">
        <v>1204.0375073707326</v>
      </c>
      <c r="CG726" s="82">
        <v>0</v>
      </c>
      <c r="CH726" s="82">
        <v>0</v>
      </c>
      <c r="CI726" s="82">
        <v>1204.0375073707326</v>
      </c>
      <c r="CJ726" s="82" t="s">
        <v>96</v>
      </c>
      <c r="CN726" s="82">
        <v>230.10750260310226</v>
      </c>
      <c r="CO726" s="82">
        <v>2040.1189558408823</v>
      </c>
      <c r="CP726" s="82">
        <v>27139.939785000002</v>
      </c>
      <c r="CQ726" s="82">
        <v>230.10750260310226</v>
      </c>
      <c r="CR726" s="89">
        <v>230.10750260310226</v>
      </c>
      <c r="CS726" s="82">
        <v>35.480849693635278</v>
      </c>
      <c r="CT726" s="82">
        <v>314.57102967293957</v>
      </c>
      <c r="CU726" s="82">
        <v>4184.7750000000005</v>
      </c>
      <c r="CV726" s="82">
        <v>35.480849693635278</v>
      </c>
      <c r="CW726" s="82">
        <v>35.480849693635278</v>
      </c>
    </row>
    <row r="727" spans="1:101">
      <c r="A727" s="86" t="s">
        <v>1404</v>
      </c>
      <c r="B727" s="87" t="s">
        <v>1546</v>
      </c>
      <c r="C727" s="75" t="s">
        <v>2331</v>
      </c>
      <c r="D727" s="74" t="s">
        <v>2607</v>
      </c>
      <c r="E727" s="74" t="s">
        <v>1404</v>
      </c>
      <c r="F727" s="74" t="s">
        <v>1546</v>
      </c>
      <c r="G727" s="74" t="s">
        <v>523</v>
      </c>
      <c r="I727" s="74" t="s">
        <v>1546</v>
      </c>
      <c r="J727" s="74" t="s">
        <v>523</v>
      </c>
      <c r="K727" s="74" t="s">
        <v>128</v>
      </c>
      <c r="L727" s="74" t="s">
        <v>89</v>
      </c>
      <c r="M727" s="74" t="s">
        <v>1406</v>
      </c>
      <c r="N727" s="74" t="s">
        <v>523</v>
      </c>
      <c r="O727" s="76">
        <v>48361</v>
      </c>
      <c r="P727" s="76">
        <v>44469</v>
      </c>
      <c r="Q727" s="77">
        <v>11</v>
      </c>
      <c r="R727" s="74" t="s">
        <v>262</v>
      </c>
      <c r="S727" s="77">
        <v>17777.599999999999</v>
      </c>
      <c r="T727" s="77">
        <v>17777.599999999999</v>
      </c>
      <c r="U727" s="77">
        <v>0</v>
      </c>
      <c r="V727" s="78">
        <v>0</v>
      </c>
      <c r="W727" s="79">
        <v>6.4854000000000003</v>
      </c>
      <c r="X727" s="77">
        <v>115294.84703999999</v>
      </c>
      <c r="Y727" s="88">
        <v>115294.84703999999</v>
      </c>
      <c r="Z727" s="77">
        <v>0</v>
      </c>
      <c r="AA727" s="74">
        <v>0</v>
      </c>
      <c r="AB727" s="74">
        <v>0</v>
      </c>
      <c r="AD727" s="74">
        <v>4</v>
      </c>
      <c r="AE727" s="74">
        <v>4</v>
      </c>
      <c r="AF727" s="74">
        <v>0</v>
      </c>
      <c r="AG727" s="74">
        <v>0</v>
      </c>
      <c r="AI727" s="74">
        <v>4</v>
      </c>
      <c r="AJ727" s="74">
        <v>4</v>
      </c>
      <c r="AL727" s="74">
        <v>4</v>
      </c>
      <c r="AM727" s="74" t="s">
        <v>95</v>
      </c>
      <c r="AN727" s="74">
        <v>0</v>
      </c>
      <c r="AO727" s="74" t="s">
        <v>95</v>
      </c>
      <c r="AP727" s="74" t="s">
        <v>95</v>
      </c>
      <c r="AQ727" s="74">
        <v>1</v>
      </c>
      <c r="AS727" s="74">
        <v>1</v>
      </c>
      <c r="AT727" s="74" t="s">
        <v>92</v>
      </c>
      <c r="AU727" s="74" t="s">
        <v>95</v>
      </c>
      <c r="AV727" s="74" t="s">
        <v>94</v>
      </c>
      <c r="AW727" s="77">
        <v>17777.599999999999</v>
      </c>
      <c r="AX727" s="77">
        <v>0</v>
      </c>
      <c r="AY727" s="79">
        <v>1</v>
      </c>
      <c r="AZ727" s="77">
        <v>115294.84703999999</v>
      </c>
      <c r="BA727" s="77">
        <v>0</v>
      </c>
      <c r="BB727" s="74" t="s">
        <v>116</v>
      </c>
      <c r="BC727" s="75" t="s">
        <v>2331</v>
      </c>
      <c r="BD727" s="82">
        <v>879.78044804062824</v>
      </c>
      <c r="BE727" s="82">
        <v>0</v>
      </c>
      <c r="BF727" s="82">
        <v>0</v>
      </c>
      <c r="BG727" s="82">
        <v>879.78044804062824</v>
      </c>
      <c r="BH727" s="82">
        <v>7201.7083506456866</v>
      </c>
      <c r="BI727" s="82">
        <v>0</v>
      </c>
      <c r="BJ727" s="82">
        <v>0</v>
      </c>
      <c r="BK727" s="82">
        <v>7201.7083506456866</v>
      </c>
      <c r="BL727" s="82">
        <v>103765.36233599998</v>
      </c>
      <c r="BM727" s="82">
        <v>0</v>
      </c>
      <c r="BN727" s="82">
        <v>0</v>
      </c>
      <c r="BO727" s="82">
        <v>103765.36233599998</v>
      </c>
      <c r="BP727" s="82">
        <v>879.78044804062824</v>
      </c>
      <c r="BQ727" s="82">
        <v>0</v>
      </c>
      <c r="BR727" s="82">
        <v>0</v>
      </c>
      <c r="BS727" s="89">
        <v>879.78044804062824</v>
      </c>
      <c r="BT727" s="82">
        <v>4603.4511943725875</v>
      </c>
      <c r="BU727" s="82">
        <v>0</v>
      </c>
      <c r="BV727" s="82">
        <v>0</v>
      </c>
      <c r="BW727" s="82">
        <v>4603.4511943725875</v>
      </c>
      <c r="BX727" s="82">
        <v>37682.938944753558</v>
      </c>
      <c r="BY727" s="82">
        <v>0</v>
      </c>
      <c r="BZ727" s="82">
        <v>0</v>
      </c>
      <c r="CA727" s="82">
        <v>37682.938944753558</v>
      </c>
      <c r="CB727" s="82">
        <v>542952.2584231199</v>
      </c>
      <c r="CC727" s="82">
        <v>0</v>
      </c>
      <c r="CD727" s="82">
        <v>0</v>
      </c>
      <c r="CE727" s="82">
        <v>542952.2584231199</v>
      </c>
      <c r="CF727" s="82">
        <v>4603.4511943725875</v>
      </c>
      <c r="CG727" s="82">
        <v>0</v>
      </c>
      <c r="CH727" s="82">
        <v>0</v>
      </c>
      <c r="CI727" s="82">
        <v>4603.4511943725875</v>
      </c>
      <c r="CJ727" s="82" t="s">
        <v>96</v>
      </c>
      <c r="CN727" s="82">
        <v>879.78044804062824</v>
      </c>
      <c r="CO727" s="82">
        <v>7201.7083506456866</v>
      </c>
      <c r="CP727" s="82">
        <v>103765.36233599998</v>
      </c>
      <c r="CQ727" s="82">
        <v>879.78044804062824</v>
      </c>
      <c r="CR727" s="89">
        <v>879.78044804062824</v>
      </c>
      <c r="CS727" s="82">
        <v>135.65554137611068</v>
      </c>
      <c r="CT727" s="82">
        <v>1110.4493709941848</v>
      </c>
      <c r="CU727" s="82">
        <v>15999.839999999997</v>
      </c>
      <c r="CV727" s="82">
        <v>135.65554137611068</v>
      </c>
      <c r="CW727" s="82">
        <v>135.65554137611068</v>
      </c>
    </row>
    <row r="728" spans="1:101">
      <c r="A728" s="86" t="s">
        <v>1404</v>
      </c>
      <c r="B728" s="87" t="s">
        <v>1547</v>
      </c>
      <c r="C728" s="75" t="s">
        <v>2332</v>
      </c>
      <c r="D728" s="74" t="s">
        <v>2607</v>
      </c>
      <c r="E728" s="74" t="s">
        <v>1404</v>
      </c>
      <c r="F728" s="74" t="s">
        <v>1547</v>
      </c>
      <c r="G728" s="74" t="s">
        <v>523</v>
      </c>
      <c r="I728" s="74" t="s">
        <v>1547</v>
      </c>
      <c r="J728" s="74" t="s">
        <v>523</v>
      </c>
      <c r="K728" s="74" t="s">
        <v>128</v>
      </c>
      <c r="L728" s="74" t="s">
        <v>89</v>
      </c>
      <c r="M728" s="74" t="s">
        <v>1406</v>
      </c>
      <c r="N728" s="74" t="s">
        <v>523</v>
      </c>
      <c r="O728" s="76">
        <v>48059</v>
      </c>
      <c r="P728" s="76">
        <v>44469</v>
      </c>
      <c r="Q728" s="77">
        <v>10</v>
      </c>
      <c r="R728" s="74" t="s">
        <v>262</v>
      </c>
      <c r="S728" s="77">
        <v>18823.86</v>
      </c>
      <c r="T728" s="77">
        <v>18823.86</v>
      </c>
      <c r="U728" s="77">
        <v>0</v>
      </c>
      <c r="V728" s="78">
        <v>0</v>
      </c>
      <c r="W728" s="79">
        <v>6.4854000000000003</v>
      </c>
      <c r="X728" s="77">
        <v>122080.26164400001</v>
      </c>
      <c r="Y728" s="88">
        <v>122080.26164400001</v>
      </c>
      <c r="Z728" s="77">
        <v>0</v>
      </c>
      <c r="AA728" s="74">
        <v>0</v>
      </c>
      <c r="AB728" s="74">
        <v>0</v>
      </c>
      <c r="AD728" s="74">
        <v>4</v>
      </c>
      <c r="AE728" s="74">
        <v>4</v>
      </c>
      <c r="AF728" s="74">
        <v>0</v>
      </c>
      <c r="AG728" s="74">
        <v>0</v>
      </c>
      <c r="AI728" s="74">
        <v>4</v>
      </c>
      <c r="AJ728" s="74">
        <v>4</v>
      </c>
      <c r="AL728" s="74">
        <v>4</v>
      </c>
      <c r="AM728" s="74" t="s">
        <v>95</v>
      </c>
      <c r="AN728" s="74">
        <v>0</v>
      </c>
      <c r="AO728" s="74" t="s">
        <v>95</v>
      </c>
      <c r="AP728" s="74" t="s">
        <v>95</v>
      </c>
      <c r="AQ728" s="74">
        <v>1</v>
      </c>
      <c r="AS728" s="74">
        <v>1</v>
      </c>
      <c r="AT728" s="74" t="s">
        <v>92</v>
      </c>
      <c r="AU728" s="74" t="s">
        <v>95</v>
      </c>
      <c r="AV728" s="74" t="s">
        <v>94</v>
      </c>
      <c r="AW728" s="77">
        <v>18823.86</v>
      </c>
      <c r="AX728" s="77">
        <v>0</v>
      </c>
      <c r="AY728" s="79">
        <v>1</v>
      </c>
      <c r="AZ728" s="77">
        <v>122080.26164400001</v>
      </c>
      <c r="BA728" s="77">
        <v>0</v>
      </c>
      <c r="BB728" s="74" t="s">
        <v>116</v>
      </c>
      <c r="BC728" s="75" t="s">
        <v>2332</v>
      </c>
      <c r="BD728" s="82">
        <v>931.55791471593807</v>
      </c>
      <c r="BE728" s="82">
        <v>0</v>
      </c>
      <c r="BF728" s="82">
        <v>0</v>
      </c>
      <c r="BG728" s="82">
        <v>931.55791471593807</v>
      </c>
      <c r="BH728" s="82">
        <v>6962.8567961538693</v>
      </c>
      <c r="BI728" s="82">
        <v>0</v>
      </c>
      <c r="BJ728" s="82">
        <v>0</v>
      </c>
      <c r="BK728" s="82">
        <v>6962.8567961538693</v>
      </c>
      <c r="BL728" s="82">
        <v>109872.23547960001</v>
      </c>
      <c r="BM728" s="82">
        <v>0</v>
      </c>
      <c r="BN728" s="82">
        <v>0</v>
      </c>
      <c r="BO728" s="82">
        <v>109872.23547960001</v>
      </c>
      <c r="BP728" s="82">
        <v>931.55791471593807</v>
      </c>
      <c r="BQ728" s="82">
        <v>0</v>
      </c>
      <c r="BR728" s="82">
        <v>0</v>
      </c>
      <c r="BS728" s="89">
        <v>931.55791471593807</v>
      </c>
      <c r="BT728" s="82">
        <v>4874.3767887511458</v>
      </c>
      <c r="BU728" s="82">
        <v>0</v>
      </c>
      <c r="BV728" s="82">
        <v>0</v>
      </c>
      <c r="BW728" s="82">
        <v>4874.3767887511458</v>
      </c>
      <c r="BX728" s="82">
        <v>36433.148185875121</v>
      </c>
      <c r="BY728" s="82">
        <v>0</v>
      </c>
      <c r="BZ728" s="82">
        <v>0</v>
      </c>
      <c r="CA728" s="82">
        <v>36433.148185875121</v>
      </c>
      <c r="CB728" s="82">
        <v>574906.47214700712</v>
      </c>
      <c r="CC728" s="82">
        <v>0</v>
      </c>
      <c r="CD728" s="82">
        <v>0</v>
      </c>
      <c r="CE728" s="82">
        <v>574906.47214700712</v>
      </c>
      <c r="CF728" s="82">
        <v>4874.3767887511458</v>
      </c>
      <c r="CG728" s="82">
        <v>0</v>
      </c>
      <c r="CH728" s="82">
        <v>0</v>
      </c>
      <c r="CI728" s="82">
        <v>4874.3767887511458</v>
      </c>
      <c r="CJ728" s="82" t="s">
        <v>96</v>
      </c>
      <c r="CN728" s="82">
        <v>931.55791471593807</v>
      </c>
      <c r="CO728" s="82">
        <v>6962.8567961538693</v>
      </c>
      <c r="CP728" s="82">
        <v>109872.23547960001</v>
      </c>
      <c r="CQ728" s="82">
        <v>931.55791471593807</v>
      </c>
      <c r="CR728" s="89">
        <v>931.55791471593807</v>
      </c>
      <c r="CS728" s="82">
        <v>143.63923809108738</v>
      </c>
      <c r="CT728" s="82">
        <v>1073.6202541329553</v>
      </c>
      <c r="CU728" s="82">
        <v>16941.474000000002</v>
      </c>
      <c r="CV728" s="82">
        <v>143.63923809108738</v>
      </c>
      <c r="CW728" s="82">
        <v>143.63923809108738</v>
      </c>
    </row>
    <row r="729" spans="1:101">
      <c r="A729" s="86" t="s">
        <v>1404</v>
      </c>
      <c r="B729" s="87" t="s">
        <v>1548</v>
      </c>
      <c r="C729" s="75" t="s">
        <v>2333</v>
      </c>
      <c r="D729" s="74" t="s">
        <v>2607</v>
      </c>
      <c r="E729" s="74" t="s">
        <v>1404</v>
      </c>
      <c r="F729" s="74" t="s">
        <v>1548</v>
      </c>
      <c r="G729" s="74" t="s">
        <v>523</v>
      </c>
      <c r="I729" s="74" t="s">
        <v>1548</v>
      </c>
      <c r="J729" s="74" t="s">
        <v>523</v>
      </c>
      <c r="K729" s="74" t="s">
        <v>128</v>
      </c>
      <c r="L729" s="74" t="s">
        <v>89</v>
      </c>
      <c r="M729" s="74" t="s">
        <v>1406</v>
      </c>
      <c r="N729" s="74" t="s">
        <v>523</v>
      </c>
      <c r="O729" s="76">
        <v>48212</v>
      </c>
      <c r="P729" s="76">
        <v>44469</v>
      </c>
      <c r="Q729" s="77">
        <v>11</v>
      </c>
      <c r="R729" s="74" t="s">
        <v>262</v>
      </c>
      <c r="S729" s="77">
        <v>33012</v>
      </c>
      <c r="T729" s="77">
        <v>33012</v>
      </c>
      <c r="U729" s="77">
        <v>0</v>
      </c>
      <c r="V729" s="78">
        <v>0</v>
      </c>
      <c r="W729" s="79">
        <v>6.4854000000000003</v>
      </c>
      <c r="X729" s="77">
        <v>214096.02480000001</v>
      </c>
      <c r="Y729" s="88">
        <v>214096.02480000001</v>
      </c>
      <c r="Z729" s="77">
        <v>0</v>
      </c>
      <c r="AA729" s="74">
        <v>0</v>
      </c>
      <c r="AB729" s="74">
        <v>0</v>
      </c>
      <c r="AD729" s="74">
        <v>4</v>
      </c>
      <c r="AE729" s="74">
        <v>4</v>
      </c>
      <c r="AF729" s="74">
        <v>0</v>
      </c>
      <c r="AG729" s="74">
        <v>0</v>
      </c>
      <c r="AI729" s="74">
        <v>4</v>
      </c>
      <c r="AJ729" s="74">
        <v>4</v>
      </c>
      <c r="AL729" s="74">
        <v>4</v>
      </c>
      <c r="AM729" s="74" t="s">
        <v>95</v>
      </c>
      <c r="AN729" s="74">
        <v>0</v>
      </c>
      <c r="AO729" s="74" t="s">
        <v>95</v>
      </c>
      <c r="AP729" s="74" t="s">
        <v>95</v>
      </c>
      <c r="AQ729" s="74">
        <v>1</v>
      </c>
      <c r="AS729" s="74">
        <v>1</v>
      </c>
      <c r="AT729" s="74" t="s">
        <v>92</v>
      </c>
      <c r="AU729" s="74" t="s">
        <v>95</v>
      </c>
      <c r="AV729" s="74" t="s">
        <v>94</v>
      </c>
      <c r="AW729" s="77">
        <v>33012</v>
      </c>
      <c r="AX729" s="77">
        <v>0</v>
      </c>
      <c r="AY729" s="79">
        <v>1</v>
      </c>
      <c r="AZ729" s="77">
        <v>214096.02480000001</v>
      </c>
      <c r="BA729" s="77">
        <v>0</v>
      </c>
      <c r="BB729" s="74" t="s">
        <v>116</v>
      </c>
      <c r="BC729" s="75" t="s">
        <v>2333</v>
      </c>
      <c r="BD729" s="82">
        <v>1633.7026455042987</v>
      </c>
      <c r="BE729" s="82">
        <v>0</v>
      </c>
      <c r="BF729" s="82">
        <v>0</v>
      </c>
      <c r="BG729" s="82">
        <v>1633.7026455042987</v>
      </c>
      <c r="BH729" s="82">
        <v>13373.166010682844</v>
      </c>
      <c r="BI729" s="82">
        <v>0</v>
      </c>
      <c r="BJ729" s="82">
        <v>0</v>
      </c>
      <c r="BK729" s="82">
        <v>13373.166010682844</v>
      </c>
      <c r="BL729" s="82">
        <v>192686.42231999998</v>
      </c>
      <c r="BM729" s="82">
        <v>0</v>
      </c>
      <c r="BN729" s="82">
        <v>0</v>
      </c>
      <c r="BO729" s="82">
        <v>192686.42231999998</v>
      </c>
      <c r="BP729" s="82">
        <v>1633.7026455042987</v>
      </c>
      <c r="BQ729" s="82">
        <v>0</v>
      </c>
      <c r="BR729" s="82">
        <v>0</v>
      </c>
      <c r="BS729" s="89">
        <v>1633.7026455042987</v>
      </c>
      <c r="BT729" s="82">
        <v>8548.3490926012437</v>
      </c>
      <c r="BU729" s="82">
        <v>0</v>
      </c>
      <c r="BV729" s="82">
        <v>0</v>
      </c>
      <c r="BW729" s="82">
        <v>8548.3490926012437</v>
      </c>
      <c r="BX729" s="82">
        <v>69975.091150897977</v>
      </c>
      <c r="BY729" s="82">
        <v>0</v>
      </c>
      <c r="BZ729" s="82">
        <v>0</v>
      </c>
      <c r="CA729" s="82">
        <v>69975.091150897977</v>
      </c>
      <c r="CB729" s="82">
        <v>1008231.7047893999</v>
      </c>
      <c r="CC729" s="82">
        <v>0</v>
      </c>
      <c r="CD729" s="82">
        <v>0</v>
      </c>
      <c r="CE729" s="82">
        <v>1008231.7047893999</v>
      </c>
      <c r="CF729" s="82">
        <v>8548.3490926012437</v>
      </c>
      <c r="CG729" s="82">
        <v>0</v>
      </c>
      <c r="CH729" s="82">
        <v>0</v>
      </c>
      <c r="CI729" s="82">
        <v>8548.3490926012437</v>
      </c>
      <c r="CJ729" s="82" t="s">
        <v>96</v>
      </c>
      <c r="CN729" s="82">
        <v>1633.7026455042987</v>
      </c>
      <c r="CO729" s="82">
        <v>13373.166010682844</v>
      </c>
      <c r="CP729" s="82">
        <v>192686.42231999998</v>
      </c>
      <c r="CQ729" s="82">
        <v>1633.7026455042987</v>
      </c>
      <c r="CR729" s="89">
        <v>1633.7026455042987</v>
      </c>
      <c r="CS729" s="82">
        <v>251.90468521668652</v>
      </c>
      <c r="CT729" s="82">
        <v>2062.0418186515626</v>
      </c>
      <c r="CU729" s="82">
        <v>29710.799999999996</v>
      </c>
      <c r="CV729" s="82">
        <v>251.90468521668652</v>
      </c>
      <c r="CW729" s="82">
        <v>251.90468521668652</v>
      </c>
    </row>
    <row r="730" spans="1:101">
      <c r="A730" s="86" t="s">
        <v>1404</v>
      </c>
      <c r="B730" s="87" t="s">
        <v>1549</v>
      </c>
      <c r="C730" s="75" t="s">
        <v>2334</v>
      </c>
      <c r="D730" s="74" t="s">
        <v>2607</v>
      </c>
      <c r="E730" s="74" t="s">
        <v>1404</v>
      </c>
      <c r="F730" s="74" t="s">
        <v>1549</v>
      </c>
      <c r="G730" s="74" t="s">
        <v>523</v>
      </c>
      <c r="I730" s="74" t="s">
        <v>1549</v>
      </c>
      <c r="J730" s="74" t="s">
        <v>523</v>
      </c>
      <c r="K730" s="74" t="s">
        <v>128</v>
      </c>
      <c r="L730" s="74" t="s">
        <v>89</v>
      </c>
      <c r="M730" s="74" t="s">
        <v>1406</v>
      </c>
      <c r="N730" s="74" t="s">
        <v>523</v>
      </c>
      <c r="O730" s="76">
        <v>48676</v>
      </c>
      <c r="P730" s="76">
        <v>44469</v>
      </c>
      <c r="Q730" s="77">
        <v>12</v>
      </c>
      <c r="R730" s="74" t="s">
        <v>262</v>
      </c>
      <c r="S730" s="77">
        <v>36624.03</v>
      </c>
      <c r="T730" s="77">
        <v>36624.03</v>
      </c>
      <c r="U730" s="77">
        <v>0</v>
      </c>
      <c r="V730" s="78">
        <v>0</v>
      </c>
      <c r="W730" s="79">
        <v>6.4854000000000003</v>
      </c>
      <c r="X730" s="77">
        <v>237521.48416200001</v>
      </c>
      <c r="Y730" s="88">
        <v>237521.48416200001</v>
      </c>
      <c r="Z730" s="77">
        <v>0</v>
      </c>
      <c r="AA730" s="74">
        <v>0</v>
      </c>
      <c r="AB730" s="74">
        <v>0</v>
      </c>
      <c r="AD730" s="74">
        <v>4</v>
      </c>
      <c r="AE730" s="74">
        <v>4</v>
      </c>
      <c r="AF730" s="74">
        <v>0</v>
      </c>
      <c r="AG730" s="74">
        <v>0</v>
      </c>
      <c r="AI730" s="74">
        <v>4</v>
      </c>
      <c r="AJ730" s="74">
        <v>4</v>
      </c>
      <c r="AL730" s="74">
        <v>4</v>
      </c>
      <c r="AM730" s="74" t="s">
        <v>95</v>
      </c>
      <c r="AN730" s="74">
        <v>0</v>
      </c>
      <c r="AO730" s="74" t="s">
        <v>95</v>
      </c>
      <c r="AP730" s="74" t="s">
        <v>95</v>
      </c>
      <c r="AQ730" s="74">
        <v>1</v>
      </c>
      <c r="AS730" s="74">
        <v>1</v>
      </c>
      <c r="AT730" s="74" t="s">
        <v>92</v>
      </c>
      <c r="AU730" s="74" t="s">
        <v>95</v>
      </c>
      <c r="AV730" s="74" t="s">
        <v>94</v>
      </c>
      <c r="AW730" s="77">
        <v>36624.03</v>
      </c>
      <c r="AX730" s="77">
        <v>0</v>
      </c>
      <c r="AY730" s="79">
        <v>1</v>
      </c>
      <c r="AZ730" s="77">
        <v>237521.48416200001</v>
      </c>
      <c r="BA730" s="77">
        <v>0</v>
      </c>
      <c r="BB730" s="74" t="s">
        <v>116</v>
      </c>
      <c r="BC730" s="75" t="s">
        <v>2334</v>
      </c>
      <c r="BD730" s="82">
        <v>1812.455310191106</v>
      </c>
      <c r="BE730" s="82">
        <v>0</v>
      </c>
      <c r="BF730" s="82">
        <v>0</v>
      </c>
      <c r="BG730" s="82">
        <v>1812.455310191106</v>
      </c>
      <c r="BH730" s="82">
        <v>16069.117230450049</v>
      </c>
      <c r="BI730" s="82">
        <v>0</v>
      </c>
      <c r="BJ730" s="82">
        <v>0</v>
      </c>
      <c r="BK730" s="82">
        <v>16069.117230450049</v>
      </c>
      <c r="BL730" s="82">
        <v>213769.33574580002</v>
      </c>
      <c r="BM730" s="82">
        <v>0</v>
      </c>
      <c r="BN730" s="82">
        <v>0</v>
      </c>
      <c r="BO730" s="82">
        <v>213769.33574580002</v>
      </c>
      <c r="BP730" s="82">
        <v>1812.455310191106</v>
      </c>
      <c r="BQ730" s="82">
        <v>0</v>
      </c>
      <c r="BR730" s="82">
        <v>0</v>
      </c>
      <c r="BS730" s="89">
        <v>1812.455310191106</v>
      </c>
      <c r="BT730" s="82">
        <v>9483.6724105749618</v>
      </c>
      <c r="BU730" s="82">
        <v>0</v>
      </c>
      <c r="BV730" s="82">
        <v>0</v>
      </c>
      <c r="BW730" s="82">
        <v>9483.6724105749618</v>
      </c>
      <c r="BX730" s="82">
        <v>84081.655908329878</v>
      </c>
      <c r="BY730" s="82">
        <v>0</v>
      </c>
      <c r="BZ730" s="82">
        <v>0</v>
      </c>
      <c r="CA730" s="82">
        <v>84081.655908329878</v>
      </c>
      <c r="CB730" s="82">
        <v>1118548.0492898987</v>
      </c>
      <c r="CC730" s="82">
        <v>0</v>
      </c>
      <c r="CD730" s="82">
        <v>0</v>
      </c>
      <c r="CE730" s="82">
        <v>1118548.0492898987</v>
      </c>
      <c r="CF730" s="82">
        <v>9483.6724105749618</v>
      </c>
      <c r="CG730" s="82">
        <v>0</v>
      </c>
      <c r="CH730" s="82">
        <v>0</v>
      </c>
      <c r="CI730" s="82">
        <v>9483.6724105749618</v>
      </c>
      <c r="CJ730" s="82" t="s">
        <v>96</v>
      </c>
      <c r="CN730" s="82">
        <v>1812.455310191106</v>
      </c>
      <c r="CO730" s="82">
        <v>16069.117230450049</v>
      </c>
      <c r="CP730" s="82">
        <v>213769.33574580002</v>
      </c>
      <c r="CQ730" s="82">
        <v>1812.455310191106</v>
      </c>
      <c r="CR730" s="89">
        <v>1812.455310191106</v>
      </c>
      <c r="CS730" s="82">
        <v>279.46700437769545</v>
      </c>
      <c r="CT730" s="82">
        <v>2477.7372606855474</v>
      </c>
      <c r="CU730" s="82">
        <v>32961.627</v>
      </c>
      <c r="CV730" s="82">
        <v>279.46700437769545</v>
      </c>
      <c r="CW730" s="82">
        <v>279.46700437769545</v>
      </c>
    </row>
    <row r="731" spans="1:101">
      <c r="A731" s="86" t="s">
        <v>1404</v>
      </c>
      <c r="B731" s="87" t="s">
        <v>1550</v>
      </c>
      <c r="C731" s="75" t="s">
        <v>2335</v>
      </c>
      <c r="D731" s="74" t="s">
        <v>2607</v>
      </c>
      <c r="E731" s="74" t="s">
        <v>1404</v>
      </c>
      <c r="F731" s="74" t="s">
        <v>1550</v>
      </c>
      <c r="G731" s="74" t="s">
        <v>523</v>
      </c>
      <c r="I731" s="74" t="s">
        <v>1550</v>
      </c>
      <c r="J731" s="74" t="s">
        <v>523</v>
      </c>
      <c r="K731" s="74" t="s">
        <v>128</v>
      </c>
      <c r="L731" s="74" t="s">
        <v>89</v>
      </c>
      <c r="M731" s="74" t="s">
        <v>1406</v>
      </c>
      <c r="N731" s="74" t="s">
        <v>523</v>
      </c>
      <c r="O731" s="76">
        <v>48664</v>
      </c>
      <c r="P731" s="76">
        <v>44469</v>
      </c>
      <c r="Q731" s="77">
        <v>12</v>
      </c>
      <c r="R731" s="74" t="s">
        <v>262</v>
      </c>
      <c r="S731" s="77">
        <v>71627.929999999993</v>
      </c>
      <c r="T731" s="77">
        <v>71627.929999999993</v>
      </c>
      <c r="U731" s="77">
        <v>0</v>
      </c>
      <c r="V731" s="78">
        <v>0</v>
      </c>
      <c r="W731" s="79">
        <v>6.4854000000000003</v>
      </c>
      <c r="X731" s="77">
        <v>464535.77722199995</v>
      </c>
      <c r="Y731" s="88">
        <v>464535.77722199995</v>
      </c>
      <c r="Z731" s="77">
        <v>0</v>
      </c>
      <c r="AA731" s="74">
        <v>0</v>
      </c>
      <c r="AB731" s="74">
        <v>0</v>
      </c>
      <c r="AD731" s="74">
        <v>4</v>
      </c>
      <c r="AE731" s="74">
        <v>4</v>
      </c>
      <c r="AF731" s="74">
        <v>0</v>
      </c>
      <c r="AG731" s="74">
        <v>0</v>
      </c>
      <c r="AI731" s="74">
        <v>4</v>
      </c>
      <c r="AJ731" s="74">
        <v>4</v>
      </c>
      <c r="AL731" s="74">
        <v>4</v>
      </c>
      <c r="AM731" s="74" t="s">
        <v>95</v>
      </c>
      <c r="AN731" s="74">
        <v>0</v>
      </c>
      <c r="AO731" s="74" t="s">
        <v>95</v>
      </c>
      <c r="AP731" s="74" t="s">
        <v>95</v>
      </c>
      <c r="AQ731" s="74">
        <v>1</v>
      </c>
      <c r="AS731" s="74">
        <v>1</v>
      </c>
      <c r="AT731" s="74" t="s">
        <v>92</v>
      </c>
      <c r="AU731" s="74" t="s">
        <v>95</v>
      </c>
      <c r="AV731" s="74" t="s">
        <v>94</v>
      </c>
      <c r="AW731" s="77">
        <v>71627.929999999993</v>
      </c>
      <c r="AX731" s="77">
        <v>0</v>
      </c>
      <c r="AY731" s="79">
        <v>1</v>
      </c>
      <c r="AZ731" s="77">
        <v>464535.77722199995</v>
      </c>
      <c r="BA731" s="77">
        <v>0</v>
      </c>
      <c r="BB731" s="74" t="s">
        <v>116</v>
      </c>
      <c r="BC731" s="75" t="s">
        <v>2335</v>
      </c>
      <c r="BD731" s="82">
        <v>3544.7333918876984</v>
      </c>
      <c r="BE731" s="82">
        <v>0</v>
      </c>
      <c r="BF731" s="82">
        <v>0</v>
      </c>
      <c r="BG731" s="82">
        <v>3544.7333918876984</v>
      </c>
      <c r="BH731" s="82">
        <v>31427.388087670035</v>
      </c>
      <c r="BI731" s="82">
        <v>0</v>
      </c>
      <c r="BJ731" s="82">
        <v>0</v>
      </c>
      <c r="BK731" s="82">
        <v>31427.388087670035</v>
      </c>
      <c r="BL731" s="82">
        <v>418082.19949979993</v>
      </c>
      <c r="BM731" s="82">
        <v>0</v>
      </c>
      <c r="BN731" s="82">
        <v>0</v>
      </c>
      <c r="BO731" s="82">
        <v>418082.19949979993</v>
      </c>
      <c r="BP731" s="82">
        <v>3544.7333918876984</v>
      </c>
      <c r="BQ731" s="82">
        <v>0</v>
      </c>
      <c r="BR731" s="82">
        <v>0</v>
      </c>
      <c r="BS731" s="89">
        <v>3544.7333918876984</v>
      </c>
      <c r="BT731" s="82">
        <v>18547.817473052382</v>
      </c>
      <c r="BU731" s="82">
        <v>0</v>
      </c>
      <c r="BV731" s="82">
        <v>0</v>
      </c>
      <c r="BW731" s="82">
        <v>18547.817473052382</v>
      </c>
      <c r="BX731" s="82">
        <v>164443.80816873346</v>
      </c>
      <c r="BY731" s="82">
        <v>0</v>
      </c>
      <c r="BZ731" s="82">
        <v>0</v>
      </c>
      <c r="CA731" s="82">
        <v>164443.80816873346</v>
      </c>
      <c r="CB731" s="82">
        <v>2187615.1088827029</v>
      </c>
      <c r="CC731" s="82">
        <v>0</v>
      </c>
      <c r="CD731" s="82">
        <v>0</v>
      </c>
      <c r="CE731" s="82">
        <v>2187615.1088827029</v>
      </c>
      <c r="CF731" s="82">
        <v>18547.817473052382</v>
      </c>
      <c r="CG731" s="82">
        <v>0</v>
      </c>
      <c r="CH731" s="82">
        <v>0</v>
      </c>
      <c r="CI731" s="82">
        <v>18547.817473052382</v>
      </c>
      <c r="CJ731" s="82" t="s">
        <v>96</v>
      </c>
      <c r="CN731" s="82">
        <v>3544.7333918876984</v>
      </c>
      <c r="CO731" s="82">
        <v>31427.388087670035</v>
      </c>
      <c r="CP731" s="82">
        <v>418082.19949979993</v>
      </c>
      <c r="CQ731" s="82">
        <v>3544.7333918876984</v>
      </c>
      <c r="CR731" s="89">
        <v>3544.7333918876984</v>
      </c>
      <c r="CS731" s="82">
        <v>546.57128193907829</v>
      </c>
      <c r="CT731" s="82">
        <v>4845.8673462963015</v>
      </c>
      <c r="CU731" s="82">
        <v>64465.136999999988</v>
      </c>
      <c r="CV731" s="82">
        <v>546.57128193907829</v>
      </c>
      <c r="CW731" s="82">
        <v>546.57128193907829</v>
      </c>
    </row>
    <row r="732" spans="1:101">
      <c r="A732" s="86" t="s">
        <v>1404</v>
      </c>
      <c r="B732" s="87" t="s">
        <v>1551</v>
      </c>
      <c r="C732" s="75" t="s">
        <v>2336</v>
      </c>
      <c r="D732" s="74" t="s">
        <v>2607</v>
      </c>
      <c r="E732" s="74" t="s">
        <v>1404</v>
      </c>
      <c r="F732" s="74" t="s">
        <v>1551</v>
      </c>
      <c r="G732" s="74" t="s">
        <v>523</v>
      </c>
      <c r="I732" s="74" t="s">
        <v>1551</v>
      </c>
      <c r="J732" s="74" t="s">
        <v>523</v>
      </c>
      <c r="K732" s="74" t="s">
        <v>128</v>
      </c>
      <c r="L732" s="74" t="s">
        <v>89</v>
      </c>
      <c r="M732" s="74" t="s">
        <v>1406</v>
      </c>
      <c r="N732" s="74" t="s">
        <v>523</v>
      </c>
      <c r="O732" s="76">
        <v>48151</v>
      </c>
      <c r="P732" s="76">
        <v>44469</v>
      </c>
      <c r="Q732" s="77">
        <v>11</v>
      </c>
      <c r="R732" s="74" t="s">
        <v>519</v>
      </c>
      <c r="S732" s="77">
        <v>3341888</v>
      </c>
      <c r="T732" s="77">
        <v>3341888</v>
      </c>
      <c r="U732" s="77">
        <v>0</v>
      </c>
      <c r="V732" s="78">
        <v>0</v>
      </c>
      <c r="W732" s="79">
        <v>0.19111323459149546</v>
      </c>
      <c r="X732" s="77">
        <v>638679.02532250353</v>
      </c>
      <c r="Y732" s="88">
        <v>638679.02532250353</v>
      </c>
      <c r="Z732" s="77">
        <v>0</v>
      </c>
      <c r="AA732" s="74">
        <v>0</v>
      </c>
      <c r="AB732" s="74">
        <v>0</v>
      </c>
      <c r="AD732" s="74">
        <v>4</v>
      </c>
      <c r="AE732" s="74">
        <v>4</v>
      </c>
      <c r="AF732" s="74">
        <v>0</v>
      </c>
      <c r="AG732" s="74">
        <v>0</v>
      </c>
      <c r="AI732" s="74">
        <v>4</v>
      </c>
      <c r="AJ732" s="74">
        <v>4</v>
      </c>
      <c r="AL732" s="74">
        <v>4</v>
      </c>
      <c r="AM732" s="74" t="s">
        <v>95</v>
      </c>
      <c r="AN732" s="74">
        <v>0</v>
      </c>
      <c r="AO732" s="74" t="s">
        <v>95</v>
      </c>
      <c r="AP732" s="74" t="s">
        <v>95</v>
      </c>
      <c r="AQ732" s="74">
        <v>1</v>
      </c>
      <c r="AS732" s="74">
        <v>1</v>
      </c>
      <c r="AT732" s="74" t="s">
        <v>92</v>
      </c>
      <c r="AU732" s="74" t="s">
        <v>95</v>
      </c>
      <c r="AV732" s="74" t="s">
        <v>94</v>
      </c>
      <c r="AW732" s="77">
        <v>3341888</v>
      </c>
      <c r="AX732" s="77">
        <v>0</v>
      </c>
      <c r="AY732" s="79">
        <v>1</v>
      </c>
      <c r="AZ732" s="77">
        <v>21673480.435200002</v>
      </c>
      <c r="BA732" s="77">
        <v>0</v>
      </c>
      <c r="BB732" s="74" t="s">
        <v>116</v>
      </c>
      <c r="BC732" s="75" t="s">
        <v>2336</v>
      </c>
      <c r="BD732" s="82">
        <v>4873.5683638787532</v>
      </c>
      <c r="BE732" s="82">
        <v>0</v>
      </c>
      <c r="BF732" s="82">
        <v>0</v>
      </c>
      <c r="BG732" s="82">
        <v>4873.5683638787532</v>
      </c>
      <c r="BH732" s="82">
        <v>39894.064549576615</v>
      </c>
      <c r="BI732" s="82">
        <v>0</v>
      </c>
      <c r="BJ732" s="82">
        <v>0</v>
      </c>
      <c r="BK732" s="82">
        <v>39894.064549576615</v>
      </c>
      <c r="BL732" s="82">
        <v>574811.12279025314</v>
      </c>
      <c r="BM732" s="82">
        <v>0</v>
      </c>
      <c r="BN732" s="82">
        <v>0</v>
      </c>
      <c r="BO732" s="82">
        <v>574811.12279025314</v>
      </c>
      <c r="BP732" s="82">
        <v>4873.5683638787532</v>
      </c>
      <c r="BQ732" s="82">
        <v>0</v>
      </c>
      <c r="BR732" s="82">
        <v>0</v>
      </c>
      <c r="BS732" s="89">
        <v>4873.5683638787532</v>
      </c>
      <c r="BT732" s="82">
        <v>25500.946463995577</v>
      </c>
      <c r="BU732" s="82">
        <v>0</v>
      </c>
      <c r="BV732" s="82">
        <v>0</v>
      </c>
      <c r="BW732" s="82">
        <v>25500.946463995577</v>
      </c>
      <c r="BX732" s="82">
        <v>208745.69275565963</v>
      </c>
      <c r="BY732" s="82">
        <v>0</v>
      </c>
      <c r="BZ732" s="82">
        <v>0</v>
      </c>
      <c r="CA732" s="82">
        <v>208745.69275565963</v>
      </c>
      <c r="CB732" s="82">
        <v>3007699.1999999997</v>
      </c>
      <c r="CC732" s="82">
        <v>0</v>
      </c>
      <c r="CD732" s="82">
        <v>0</v>
      </c>
      <c r="CE732" s="82">
        <v>3007699.1999999997</v>
      </c>
      <c r="CF732" s="82">
        <v>25500.946463995577</v>
      </c>
      <c r="CG732" s="82">
        <v>0</v>
      </c>
      <c r="CH732" s="82">
        <v>0</v>
      </c>
      <c r="CI732" s="82">
        <v>25500.946463995577</v>
      </c>
      <c r="CJ732" s="82" t="s">
        <v>96</v>
      </c>
      <c r="CN732" s="82">
        <v>4873.5683638787532</v>
      </c>
      <c r="CO732" s="82">
        <v>39894.064549576615</v>
      </c>
      <c r="CP732" s="82">
        <v>574811.12279025314</v>
      </c>
      <c r="CQ732" s="82">
        <v>4873.5683638787532</v>
      </c>
      <c r="CR732" s="89">
        <v>4873.5683638787532</v>
      </c>
      <c r="CS732" s="82">
        <v>25500.946463995577</v>
      </c>
      <c r="CT732" s="82">
        <v>208745.69275565963</v>
      </c>
      <c r="CU732" s="82">
        <v>3007699.1999999997</v>
      </c>
      <c r="CV732" s="82">
        <v>25500.946463995577</v>
      </c>
      <c r="CW732" s="82">
        <v>25500.946463995577</v>
      </c>
    </row>
    <row r="733" spans="1:101">
      <c r="A733" s="86" t="s">
        <v>1404</v>
      </c>
      <c r="B733" s="87" t="s">
        <v>1552</v>
      </c>
      <c r="C733" s="75" t="s">
        <v>2337</v>
      </c>
      <c r="D733" s="74" t="s">
        <v>2607</v>
      </c>
      <c r="E733" s="74" t="s">
        <v>1404</v>
      </c>
      <c r="F733" s="74" t="s">
        <v>1552</v>
      </c>
      <c r="G733" s="74" t="s">
        <v>523</v>
      </c>
      <c r="I733" s="74" t="s">
        <v>1552</v>
      </c>
      <c r="J733" s="74" t="s">
        <v>523</v>
      </c>
      <c r="K733" s="74" t="s">
        <v>128</v>
      </c>
      <c r="L733" s="74" t="s">
        <v>89</v>
      </c>
      <c r="M733" s="74" t="s">
        <v>1406</v>
      </c>
      <c r="N733" s="74" t="s">
        <v>523</v>
      </c>
      <c r="O733" s="76">
        <v>48151</v>
      </c>
      <c r="P733" s="76">
        <v>44469</v>
      </c>
      <c r="Q733" s="77">
        <v>11</v>
      </c>
      <c r="R733" s="74" t="s">
        <v>519</v>
      </c>
      <c r="S733" s="77">
        <v>2427832</v>
      </c>
      <c r="T733" s="77">
        <v>2427832</v>
      </c>
      <c r="U733" s="77">
        <v>0</v>
      </c>
      <c r="V733" s="78">
        <v>0</v>
      </c>
      <c r="W733" s="79">
        <v>0.19111323459149546</v>
      </c>
      <c r="X733" s="77">
        <v>463990.82656473957</v>
      </c>
      <c r="Y733" s="88">
        <v>463990.82656473957</v>
      </c>
      <c r="Z733" s="77">
        <v>0</v>
      </c>
      <c r="AA733" s="74">
        <v>0</v>
      </c>
      <c r="AB733" s="74">
        <v>0</v>
      </c>
      <c r="AD733" s="74">
        <v>4</v>
      </c>
      <c r="AE733" s="74">
        <v>4</v>
      </c>
      <c r="AF733" s="74">
        <v>0</v>
      </c>
      <c r="AG733" s="74">
        <v>0</v>
      </c>
      <c r="AI733" s="74">
        <v>4</v>
      </c>
      <c r="AJ733" s="74">
        <v>4</v>
      </c>
      <c r="AL733" s="74">
        <v>4</v>
      </c>
      <c r="AM733" s="74" t="s">
        <v>95</v>
      </c>
      <c r="AN733" s="74">
        <v>0</v>
      </c>
      <c r="AO733" s="74" t="s">
        <v>95</v>
      </c>
      <c r="AP733" s="74" t="s">
        <v>95</v>
      </c>
      <c r="AQ733" s="74">
        <v>1</v>
      </c>
      <c r="AS733" s="74">
        <v>1</v>
      </c>
      <c r="AT733" s="74" t="s">
        <v>92</v>
      </c>
      <c r="AU733" s="74" t="s">
        <v>95</v>
      </c>
      <c r="AV733" s="74" t="s">
        <v>94</v>
      </c>
      <c r="AW733" s="77">
        <v>2427832</v>
      </c>
      <c r="AX733" s="77">
        <v>0</v>
      </c>
      <c r="AY733" s="79">
        <v>1</v>
      </c>
      <c r="AZ733" s="77">
        <v>15745461.652800001</v>
      </c>
      <c r="BA733" s="77">
        <v>0</v>
      </c>
      <c r="BB733" s="74" t="s">
        <v>116</v>
      </c>
      <c r="BC733" s="75" t="s">
        <v>2337</v>
      </c>
      <c r="BD733" s="82">
        <v>3540.5750366297375</v>
      </c>
      <c r="BE733" s="82">
        <v>0</v>
      </c>
      <c r="BF733" s="82">
        <v>0</v>
      </c>
      <c r="BG733" s="82">
        <v>3540.5750366297375</v>
      </c>
      <c r="BH733" s="82">
        <v>28982.445409160217</v>
      </c>
      <c r="BI733" s="82">
        <v>0</v>
      </c>
      <c r="BJ733" s="82">
        <v>0</v>
      </c>
      <c r="BK733" s="82">
        <v>28982.445409160217</v>
      </c>
      <c r="BL733" s="82">
        <v>417591.74390826561</v>
      </c>
      <c r="BM733" s="82">
        <v>0</v>
      </c>
      <c r="BN733" s="82">
        <v>0</v>
      </c>
      <c r="BO733" s="82">
        <v>417591.74390826561</v>
      </c>
      <c r="BP733" s="82">
        <v>3540.5750366297375</v>
      </c>
      <c r="BQ733" s="82">
        <v>0</v>
      </c>
      <c r="BR733" s="82">
        <v>0</v>
      </c>
      <c r="BS733" s="89">
        <v>3540.5750366297375</v>
      </c>
      <c r="BT733" s="82">
        <v>18526.058879165103</v>
      </c>
      <c r="BU733" s="82">
        <v>0</v>
      </c>
      <c r="BV733" s="82">
        <v>0</v>
      </c>
      <c r="BW733" s="82">
        <v>18526.058879165103</v>
      </c>
      <c r="BX733" s="82">
        <v>151650.64560343084</v>
      </c>
      <c r="BY733" s="82">
        <v>0</v>
      </c>
      <c r="BZ733" s="82">
        <v>0</v>
      </c>
      <c r="CA733" s="82">
        <v>151650.64560343084</v>
      </c>
      <c r="CB733" s="82">
        <v>2185048.7999999998</v>
      </c>
      <c r="CC733" s="82">
        <v>0</v>
      </c>
      <c r="CD733" s="82">
        <v>0</v>
      </c>
      <c r="CE733" s="82">
        <v>2185048.7999999998</v>
      </c>
      <c r="CF733" s="82">
        <v>18526.058879165103</v>
      </c>
      <c r="CG733" s="82">
        <v>0</v>
      </c>
      <c r="CH733" s="82">
        <v>0</v>
      </c>
      <c r="CI733" s="82">
        <v>18526.058879165103</v>
      </c>
      <c r="CJ733" s="82" t="s">
        <v>96</v>
      </c>
      <c r="CN733" s="82">
        <v>3540.5750366297375</v>
      </c>
      <c r="CO733" s="82">
        <v>28982.445409160217</v>
      </c>
      <c r="CP733" s="82">
        <v>417591.74390826561</v>
      </c>
      <c r="CQ733" s="82">
        <v>3540.5750366297375</v>
      </c>
      <c r="CR733" s="89">
        <v>3540.5750366297375</v>
      </c>
      <c r="CS733" s="82">
        <v>18526.058879165103</v>
      </c>
      <c r="CT733" s="82">
        <v>151650.64560343084</v>
      </c>
      <c r="CU733" s="82">
        <v>2185048.7999999998</v>
      </c>
      <c r="CV733" s="82">
        <v>18526.058879165103</v>
      </c>
      <c r="CW733" s="82">
        <v>18526.058879165103</v>
      </c>
    </row>
    <row r="734" spans="1:101">
      <c r="A734" s="86" t="s">
        <v>1404</v>
      </c>
      <c r="B734" s="87" t="s">
        <v>1553</v>
      </c>
      <c r="C734" s="75" t="s">
        <v>2338</v>
      </c>
      <c r="D734" s="74" t="s">
        <v>2607</v>
      </c>
      <c r="E734" s="74" t="s">
        <v>1404</v>
      </c>
      <c r="F734" s="74" t="s">
        <v>1553</v>
      </c>
      <c r="G734" s="74" t="s">
        <v>523</v>
      </c>
      <c r="I734" s="74" t="s">
        <v>1553</v>
      </c>
      <c r="J734" s="74" t="s">
        <v>523</v>
      </c>
      <c r="K734" s="74" t="s">
        <v>128</v>
      </c>
      <c r="L734" s="74" t="s">
        <v>89</v>
      </c>
      <c r="M734" s="74" t="s">
        <v>1406</v>
      </c>
      <c r="N734" s="74" t="s">
        <v>523</v>
      </c>
      <c r="O734" s="76">
        <v>48121</v>
      </c>
      <c r="P734" s="76">
        <v>44469</v>
      </c>
      <c r="Q734" s="77">
        <v>11</v>
      </c>
      <c r="R734" s="74" t="s">
        <v>262</v>
      </c>
      <c r="S734" s="77">
        <v>44683.71</v>
      </c>
      <c r="T734" s="77">
        <v>44683.71</v>
      </c>
      <c r="U734" s="77">
        <v>0</v>
      </c>
      <c r="V734" s="78">
        <v>0</v>
      </c>
      <c r="W734" s="79">
        <v>6.4854000000000003</v>
      </c>
      <c r="X734" s="77">
        <v>289791.73283400002</v>
      </c>
      <c r="Y734" s="88">
        <v>289791.73283400002</v>
      </c>
      <c r="Z734" s="77">
        <v>0</v>
      </c>
      <c r="AA734" s="74">
        <v>0</v>
      </c>
      <c r="AB734" s="74">
        <v>0</v>
      </c>
      <c r="AD734" s="74">
        <v>4</v>
      </c>
      <c r="AE734" s="74">
        <v>4</v>
      </c>
      <c r="AF734" s="74">
        <v>0</v>
      </c>
      <c r="AG734" s="74">
        <v>0</v>
      </c>
      <c r="AI734" s="74">
        <v>4</v>
      </c>
      <c r="AJ734" s="74">
        <v>4</v>
      </c>
      <c r="AL734" s="74">
        <v>4</v>
      </c>
      <c r="AM734" s="74" t="s">
        <v>95</v>
      </c>
      <c r="AN734" s="74">
        <v>0</v>
      </c>
      <c r="AO734" s="74" t="s">
        <v>95</v>
      </c>
      <c r="AP734" s="74" t="s">
        <v>95</v>
      </c>
      <c r="AQ734" s="74">
        <v>1</v>
      </c>
      <c r="AS734" s="74">
        <v>1</v>
      </c>
      <c r="AT734" s="74" t="s">
        <v>92</v>
      </c>
      <c r="AU734" s="74" t="s">
        <v>95</v>
      </c>
      <c r="AV734" s="74" t="s">
        <v>94</v>
      </c>
      <c r="AW734" s="77">
        <v>44683.71</v>
      </c>
      <c r="AX734" s="77">
        <v>0</v>
      </c>
      <c r="AY734" s="79">
        <v>1</v>
      </c>
      <c r="AZ734" s="77">
        <v>289791.73283400002</v>
      </c>
      <c r="BA734" s="77">
        <v>0</v>
      </c>
      <c r="BB734" s="74" t="s">
        <v>116</v>
      </c>
      <c r="BC734" s="75" t="s">
        <v>2338</v>
      </c>
      <c r="BD734" s="82">
        <v>2211.313923359593</v>
      </c>
      <c r="BE734" s="82">
        <v>0</v>
      </c>
      <c r="BF734" s="82">
        <v>0</v>
      </c>
      <c r="BG734" s="82">
        <v>2211.313923359593</v>
      </c>
      <c r="BH734" s="82">
        <v>18101.377432546022</v>
      </c>
      <c r="BI734" s="82">
        <v>0</v>
      </c>
      <c r="BJ734" s="82">
        <v>0</v>
      </c>
      <c r="BK734" s="82">
        <v>18101.377432546022</v>
      </c>
      <c r="BL734" s="82">
        <v>260812.55955059998</v>
      </c>
      <c r="BM734" s="82">
        <v>0</v>
      </c>
      <c r="BN734" s="82">
        <v>0</v>
      </c>
      <c r="BO734" s="82">
        <v>260812.55955059998</v>
      </c>
      <c r="BP734" s="82">
        <v>2211.313923359593</v>
      </c>
      <c r="BQ734" s="82">
        <v>0</v>
      </c>
      <c r="BR734" s="82">
        <v>0</v>
      </c>
      <c r="BS734" s="89">
        <v>2211.313923359593</v>
      </c>
      <c r="BT734" s="82">
        <v>11570.70010397907</v>
      </c>
      <c r="BU734" s="82">
        <v>0</v>
      </c>
      <c r="BV734" s="82">
        <v>0</v>
      </c>
      <c r="BW734" s="82">
        <v>11570.70010397907</v>
      </c>
      <c r="BX734" s="82">
        <v>94715.457415797064</v>
      </c>
      <c r="BY734" s="82">
        <v>0</v>
      </c>
      <c r="BZ734" s="82">
        <v>0</v>
      </c>
      <c r="CA734" s="82">
        <v>94715.457415797064</v>
      </c>
      <c r="CB734" s="82">
        <v>1364701.7178485144</v>
      </c>
      <c r="CC734" s="82">
        <v>0</v>
      </c>
      <c r="CD734" s="82">
        <v>0</v>
      </c>
      <c r="CE734" s="82">
        <v>1364701.7178485144</v>
      </c>
      <c r="CF734" s="82">
        <v>11570.70010397907</v>
      </c>
      <c r="CG734" s="82">
        <v>0</v>
      </c>
      <c r="CH734" s="82">
        <v>0</v>
      </c>
      <c r="CI734" s="82">
        <v>11570.70010397907</v>
      </c>
      <c r="CJ734" s="82" t="s">
        <v>96</v>
      </c>
      <c r="CN734" s="82">
        <v>2211.313923359593</v>
      </c>
      <c r="CO734" s="82">
        <v>18101.377432546022</v>
      </c>
      <c r="CP734" s="82">
        <v>260812.55955059998</v>
      </c>
      <c r="CQ734" s="82">
        <v>2211.313923359593</v>
      </c>
      <c r="CR734" s="89">
        <v>2211.313923359593</v>
      </c>
      <c r="CS734" s="82">
        <v>340.96800865938769</v>
      </c>
      <c r="CT734" s="82">
        <v>2791.0965295195392</v>
      </c>
      <c r="CU734" s="82">
        <v>40215.338999999993</v>
      </c>
      <c r="CV734" s="82">
        <v>340.96800865938769</v>
      </c>
      <c r="CW734" s="82">
        <v>340.96800865938769</v>
      </c>
    </row>
    <row r="735" spans="1:101">
      <c r="A735" s="86" t="s">
        <v>1404</v>
      </c>
      <c r="B735" s="87" t="s">
        <v>1554</v>
      </c>
      <c r="C735" s="75" t="s">
        <v>2339</v>
      </c>
      <c r="D735" s="74" t="s">
        <v>2607</v>
      </c>
      <c r="E735" s="74" t="s">
        <v>1404</v>
      </c>
      <c r="F735" s="74" t="s">
        <v>1554</v>
      </c>
      <c r="G735" s="74" t="s">
        <v>523</v>
      </c>
      <c r="I735" s="74" t="s">
        <v>1554</v>
      </c>
      <c r="J735" s="74" t="s">
        <v>523</v>
      </c>
      <c r="K735" s="74" t="s">
        <v>128</v>
      </c>
      <c r="L735" s="74" t="s">
        <v>89</v>
      </c>
      <c r="M735" s="74" t="s">
        <v>1406</v>
      </c>
      <c r="N735" s="74" t="s">
        <v>523</v>
      </c>
      <c r="O735" s="76">
        <v>48267</v>
      </c>
      <c r="P735" s="76">
        <v>44469</v>
      </c>
      <c r="Q735" s="77">
        <v>11</v>
      </c>
      <c r="R735" s="74" t="s">
        <v>262</v>
      </c>
      <c r="S735" s="77">
        <v>19349.45</v>
      </c>
      <c r="T735" s="77">
        <v>19349.45</v>
      </c>
      <c r="U735" s="77">
        <v>0</v>
      </c>
      <c r="V735" s="78">
        <v>0</v>
      </c>
      <c r="W735" s="79">
        <v>6.4854000000000003</v>
      </c>
      <c r="X735" s="77">
        <v>125488.92303000001</v>
      </c>
      <c r="Y735" s="88">
        <v>125488.92303000001</v>
      </c>
      <c r="Z735" s="77">
        <v>0</v>
      </c>
      <c r="AA735" s="74">
        <v>0</v>
      </c>
      <c r="AB735" s="74">
        <v>0</v>
      </c>
      <c r="AD735" s="74">
        <v>4</v>
      </c>
      <c r="AE735" s="74">
        <v>4</v>
      </c>
      <c r="AF735" s="74">
        <v>0</v>
      </c>
      <c r="AG735" s="74">
        <v>0</v>
      </c>
      <c r="AI735" s="74">
        <v>4</v>
      </c>
      <c r="AJ735" s="74">
        <v>4</v>
      </c>
      <c r="AL735" s="74">
        <v>4</v>
      </c>
      <c r="AM735" s="74" t="s">
        <v>95</v>
      </c>
      <c r="AN735" s="74">
        <v>0</v>
      </c>
      <c r="AO735" s="74" t="s">
        <v>95</v>
      </c>
      <c r="AP735" s="74" t="s">
        <v>95</v>
      </c>
      <c r="AQ735" s="74">
        <v>1</v>
      </c>
      <c r="AS735" s="74">
        <v>1</v>
      </c>
      <c r="AT735" s="74" t="s">
        <v>92</v>
      </c>
      <c r="AU735" s="74" t="s">
        <v>95</v>
      </c>
      <c r="AV735" s="74" t="s">
        <v>94</v>
      </c>
      <c r="AW735" s="77">
        <v>19349.45</v>
      </c>
      <c r="AX735" s="77">
        <v>0</v>
      </c>
      <c r="AY735" s="79">
        <v>1</v>
      </c>
      <c r="AZ735" s="77">
        <v>125488.92303000001</v>
      </c>
      <c r="BA735" s="77">
        <v>0</v>
      </c>
      <c r="BB735" s="74" t="s">
        <v>116</v>
      </c>
      <c r="BC735" s="75" t="s">
        <v>2339</v>
      </c>
      <c r="BD735" s="82">
        <v>957.56838889049891</v>
      </c>
      <c r="BE735" s="82">
        <v>0</v>
      </c>
      <c r="BF735" s="82">
        <v>0</v>
      </c>
      <c r="BG735" s="82">
        <v>957.56838889049891</v>
      </c>
      <c r="BH735" s="82">
        <v>7838.4650147039611</v>
      </c>
      <c r="BI735" s="82">
        <v>0</v>
      </c>
      <c r="BJ735" s="82">
        <v>0</v>
      </c>
      <c r="BK735" s="82">
        <v>7838.4650147039611</v>
      </c>
      <c r="BL735" s="82">
        <v>112940.030727</v>
      </c>
      <c r="BM735" s="82">
        <v>0</v>
      </c>
      <c r="BN735" s="82">
        <v>0</v>
      </c>
      <c r="BO735" s="82">
        <v>112940.030727</v>
      </c>
      <c r="BP735" s="82">
        <v>957.56838889049891</v>
      </c>
      <c r="BQ735" s="82">
        <v>0</v>
      </c>
      <c r="BR735" s="82">
        <v>0</v>
      </c>
      <c r="BS735" s="89">
        <v>957.56838889049891</v>
      </c>
      <c r="BT735" s="82">
        <v>5010.4765948695358</v>
      </c>
      <c r="BU735" s="82">
        <v>0</v>
      </c>
      <c r="BV735" s="82">
        <v>0</v>
      </c>
      <c r="BW735" s="82">
        <v>5010.4765948695358</v>
      </c>
      <c r="BX735" s="82">
        <v>41014.768189438473</v>
      </c>
      <c r="BY735" s="82">
        <v>0</v>
      </c>
      <c r="BZ735" s="82">
        <v>0</v>
      </c>
      <c r="CA735" s="82">
        <v>41014.768189438473</v>
      </c>
      <c r="CB735" s="82">
        <v>590958.71077902755</v>
      </c>
      <c r="CC735" s="82">
        <v>0</v>
      </c>
      <c r="CD735" s="82">
        <v>0</v>
      </c>
      <c r="CE735" s="82">
        <v>590958.71077902755</v>
      </c>
      <c r="CF735" s="82">
        <v>5010.4765948695358</v>
      </c>
      <c r="CG735" s="82">
        <v>0</v>
      </c>
      <c r="CH735" s="82">
        <v>0</v>
      </c>
      <c r="CI735" s="82">
        <v>5010.4765948695358</v>
      </c>
      <c r="CJ735" s="82" t="s">
        <v>96</v>
      </c>
      <c r="CN735" s="82">
        <v>957.56838889049891</v>
      </c>
      <c r="CO735" s="82">
        <v>7838.4650147039611</v>
      </c>
      <c r="CP735" s="82">
        <v>112940.030727</v>
      </c>
      <c r="CQ735" s="82">
        <v>957.56838889049891</v>
      </c>
      <c r="CR735" s="89">
        <v>957.56838889049891</v>
      </c>
      <c r="CS735" s="82">
        <v>147.64985797182885</v>
      </c>
      <c r="CT735" s="82">
        <v>1208.632469038758</v>
      </c>
      <c r="CU735" s="82">
        <v>17414.505000000001</v>
      </c>
      <c r="CV735" s="82">
        <v>147.64985797182885</v>
      </c>
      <c r="CW735" s="82">
        <v>147.64985797182885</v>
      </c>
    </row>
    <row r="736" spans="1:101">
      <c r="A736" s="86" t="s">
        <v>1404</v>
      </c>
      <c r="B736" s="87" t="s">
        <v>1555</v>
      </c>
      <c r="C736" s="75" t="s">
        <v>2340</v>
      </c>
      <c r="D736" s="74" t="s">
        <v>2607</v>
      </c>
      <c r="E736" s="74" t="s">
        <v>1404</v>
      </c>
      <c r="F736" s="74" t="s">
        <v>1555</v>
      </c>
      <c r="G736" s="74" t="s">
        <v>523</v>
      </c>
      <c r="I736" s="74" t="s">
        <v>1555</v>
      </c>
      <c r="J736" s="74" t="s">
        <v>523</v>
      </c>
      <c r="K736" s="74" t="s">
        <v>128</v>
      </c>
      <c r="L736" s="74" t="s">
        <v>89</v>
      </c>
      <c r="M736" s="74" t="s">
        <v>1406</v>
      </c>
      <c r="N736" s="74" t="s">
        <v>523</v>
      </c>
      <c r="O736" s="76">
        <v>48419</v>
      </c>
      <c r="P736" s="76">
        <v>44469</v>
      </c>
      <c r="Q736" s="77">
        <v>11</v>
      </c>
      <c r="R736" s="74" t="s">
        <v>262</v>
      </c>
      <c r="S736" s="77">
        <v>114840</v>
      </c>
      <c r="T736" s="77">
        <v>114840</v>
      </c>
      <c r="U736" s="77">
        <v>0</v>
      </c>
      <c r="V736" s="78">
        <v>0</v>
      </c>
      <c r="W736" s="79">
        <v>6.4854000000000003</v>
      </c>
      <c r="X736" s="77">
        <v>744783.33600000001</v>
      </c>
      <c r="Y736" s="88">
        <v>744783.33600000001</v>
      </c>
      <c r="Z736" s="77">
        <v>0</v>
      </c>
      <c r="AA736" s="74">
        <v>0</v>
      </c>
      <c r="AB736" s="74">
        <v>0</v>
      </c>
      <c r="AD736" s="74">
        <v>4</v>
      </c>
      <c r="AE736" s="74">
        <v>4</v>
      </c>
      <c r="AF736" s="74">
        <v>0</v>
      </c>
      <c r="AG736" s="74">
        <v>0</v>
      </c>
      <c r="AI736" s="74">
        <v>4</v>
      </c>
      <c r="AJ736" s="74">
        <v>4</v>
      </c>
      <c r="AL736" s="74">
        <v>4</v>
      </c>
      <c r="AM736" s="74" t="s">
        <v>95</v>
      </c>
      <c r="AN736" s="74">
        <v>0</v>
      </c>
      <c r="AO736" s="74" t="s">
        <v>95</v>
      </c>
      <c r="AP736" s="74" t="s">
        <v>95</v>
      </c>
      <c r="AQ736" s="74">
        <v>1</v>
      </c>
      <c r="AS736" s="74">
        <v>1</v>
      </c>
      <c r="AT736" s="74" t="s">
        <v>92</v>
      </c>
      <c r="AU736" s="74" t="s">
        <v>95</v>
      </c>
      <c r="AV736" s="74" t="s">
        <v>94</v>
      </c>
      <c r="AW736" s="77">
        <v>114840</v>
      </c>
      <c r="AX736" s="77">
        <v>0</v>
      </c>
      <c r="AY736" s="79">
        <v>1</v>
      </c>
      <c r="AZ736" s="77">
        <v>744783.33600000001</v>
      </c>
      <c r="BA736" s="77">
        <v>0</v>
      </c>
      <c r="BB736" s="74" t="s">
        <v>116</v>
      </c>
      <c r="BC736" s="75" t="s">
        <v>2340</v>
      </c>
      <c r="BD736" s="82">
        <v>5683.2185814162622</v>
      </c>
      <c r="BE736" s="82">
        <v>0</v>
      </c>
      <c r="BF736" s="82">
        <v>0</v>
      </c>
      <c r="BG736" s="82">
        <v>5683.2185814162622</v>
      </c>
      <c r="BH736" s="82">
        <v>46521.700735090832</v>
      </c>
      <c r="BI736" s="82">
        <v>0</v>
      </c>
      <c r="BJ736" s="82">
        <v>0</v>
      </c>
      <c r="BK736" s="82">
        <v>46521.700735090832</v>
      </c>
      <c r="BL736" s="82">
        <v>670305.00239999988</v>
      </c>
      <c r="BM736" s="82">
        <v>0</v>
      </c>
      <c r="BN736" s="82">
        <v>0</v>
      </c>
      <c r="BO736" s="82">
        <v>670305.00239999988</v>
      </c>
      <c r="BP736" s="82">
        <v>5683.2185814162622</v>
      </c>
      <c r="BQ736" s="82">
        <v>0</v>
      </c>
      <c r="BR736" s="82">
        <v>0</v>
      </c>
      <c r="BS736" s="89">
        <v>5683.2185814162622</v>
      </c>
      <c r="BT736" s="82">
        <v>29737.441227260591</v>
      </c>
      <c r="BU736" s="82">
        <v>0</v>
      </c>
      <c r="BV736" s="82">
        <v>0</v>
      </c>
      <c r="BW736" s="82">
        <v>29737.441227260591</v>
      </c>
      <c r="BX736" s="82">
        <v>243424.79909636278</v>
      </c>
      <c r="BY736" s="82">
        <v>0</v>
      </c>
      <c r="BZ736" s="82">
        <v>0</v>
      </c>
      <c r="CA736" s="82">
        <v>243424.79909636278</v>
      </c>
      <c r="CB736" s="82">
        <v>3507370.9250579993</v>
      </c>
      <c r="CC736" s="82">
        <v>0</v>
      </c>
      <c r="CD736" s="82">
        <v>0</v>
      </c>
      <c r="CE736" s="82">
        <v>3507370.9250579993</v>
      </c>
      <c r="CF736" s="82">
        <v>29737.441227260591</v>
      </c>
      <c r="CG736" s="82">
        <v>0</v>
      </c>
      <c r="CH736" s="82">
        <v>0</v>
      </c>
      <c r="CI736" s="82">
        <v>29737.441227260591</v>
      </c>
      <c r="CJ736" s="82" t="s">
        <v>96</v>
      </c>
      <c r="CN736" s="82">
        <v>5683.2185814162622</v>
      </c>
      <c r="CO736" s="82">
        <v>46521.700735090832</v>
      </c>
      <c r="CP736" s="82">
        <v>670305.00239999988</v>
      </c>
      <c r="CQ736" s="82">
        <v>5683.2185814162622</v>
      </c>
      <c r="CR736" s="89">
        <v>5683.2185814162622</v>
      </c>
      <c r="CS736" s="82">
        <v>876.30964650079591</v>
      </c>
      <c r="CT736" s="82">
        <v>7173.2970572502591</v>
      </c>
      <c r="CU736" s="82">
        <v>103355.99999999997</v>
      </c>
      <c r="CV736" s="82">
        <v>876.30964650079591</v>
      </c>
      <c r="CW736" s="82">
        <v>876.30964650079591</v>
      </c>
    </row>
    <row r="737" spans="1:101">
      <c r="A737" s="86" t="s">
        <v>1404</v>
      </c>
      <c r="B737" s="87" t="s">
        <v>1556</v>
      </c>
      <c r="C737" s="75" t="s">
        <v>2341</v>
      </c>
      <c r="D737" s="74" t="s">
        <v>2607</v>
      </c>
      <c r="E737" s="74" t="s">
        <v>1404</v>
      </c>
      <c r="F737" s="74" t="s">
        <v>1556</v>
      </c>
      <c r="G737" s="74" t="s">
        <v>523</v>
      </c>
      <c r="I737" s="74" t="s">
        <v>1556</v>
      </c>
      <c r="J737" s="74" t="s">
        <v>523</v>
      </c>
      <c r="K737" s="74" t="s">
        <v>128</v>
      </c>
      <c r="L737" s="74" t="s">
        <v>89</v>
      </c>
      <c r="M737" s="74" t="s">
        <v>1406</v>
      </c>
      <c r="N737" s="74" t="s">
        <v>523</v>
      </c>
      <c r="O737" s="76">
        <v>48667</v>
      </c>
      <c r="P737" s="76">
        <v>44469</v>
      </c>
      <c r="Q737" s="77">
        <v>12</v>
      </c>
      <c r="R737" s="74" t="s">
        <v>262</v>
      </c>
      <c r="S737" s="77">
        <v>200000</v>
      </c>
      <c r="T737" s="77">
        <v>200000</v>
      </c>
      <c r="U737" s="77">
        <v>0</v>
      </c>
      <c r="V737" s="78">
        <v>0</v>
      </c>
      <c r="W737" s="79">
        <v>6.4854000000000003</v>
      </c>
      <c r="X737" s="77">
        <v>1297080</v>
      </c>
      <c r="Y737" s="88">
        <v>1297080</v>
      </c>
      <c r="Z737" s="77">
        <v>0</v>
      </c>
      <c r="AA737" s="74">
        <v>0</v>
      </c>
      <c r="AB737" s="74">
        <v>0</v>
      </c>
      <c r="AD737" s="74">
        <v>4</v>
      </c>
      <c r="AE737" s="74">
        <v>4</v>
      </c>
      <c r="AF737" s="74">
        <v>0</v>
      </c>
      <c r="AG737" s="74">
        <v>0</v>
      </c>
      <c r="AI737" s="74">
        <v>4</v>
      </c>
      <c r="AJ737" s="74">
        <v>4</v>
      </c>
      <c r="AL737" s="74">
        <v>4</v>
      </c>
      <c r="AM737" s="74" t="s">
        <v>95</v>
      </c>
      <c r="AN737" s="74">
        <v>0</v>
      </c>
      <c r="AO737" s="74" t="s">
        <v>95</v>
      </c>
      <c r="AP737" s="74" t="s">
        <v>95</v>
      </c>
      <c r="AQ737" s="74">
        <v>1</v>
      </c>
      <c r="AS737" s="74">
        <v>1</v>
      </c>
      <c r="AT737" s="74" t="s">
        <v>92</v>
      </c>
      <c r="AU737" s="74" t="s">
        <v>95</v>
      </c>
      <c r="AV737" s="74" t="s">
        <v>94</v>
      </c>
      <c r="AW737" s="77">
        <v>200000</v>
      </c>
      <c r="AX737" s="77">
        <v>0</v>
      </c>
      <c r="AY737" s="79">
        <v>1</v>
      </c>
      <c r="AZ737" s="77">
        <v>1297080</v>
      </c>
      <c r="BA737" s="77">
        <v>0</v>
      </c>
      <c r="BB737" s="74" t="s">
        <v>116</v>
      </c>
      <c r="BC737" s="75" t="s">
        <v>2341</v>
      </c>
      <c r="BD737" s="82">
        <v>9897.6290167472362</v>
      </c>
      <c r="BE737" s="82">
        <v>0</v>
      </c>
      <c r="BF737" s="82">
        <v>0</v>
      </c>
      <c r="BG737" s="82">
        <v>9897.6290167472362</v>
      </c>
      <c r="BH737" s="82">
        <v>87751.769701204641</v>
      </c>
      <c r="BI737" s="82">
        <v>0</v>
      </c>
      <c r="BJ737" s="82">
        <v>0</v>
      </c>
      <c r="BK737" s="82">
        <v>87751.769701204641</v>
      </c>
      <c r="BL737" s="82">
        <v>1167372</v>
      </c>
      <c r="BM737" s="82">
        <v>0</v>
      </c>
      <c r="BN737" s="82">
        <v>0</v>
      </c>
      <c r="BO737" s="82">
        <v>1167372</v>
      </c>
      <c r="BP737" s="82">
        <v>9897.6290167472362</v>
      </c>
      <c r="BQ737" s="82">
        <v>0</v>
      </c>
      <c r="BR737" s="82">
        <v>0</v>
      </c>
      <c r="BS737" s="89">
        <v>9897.6290167472362</v>
      </c>
      <c r="BT737" s="82">
        <v>51789.34383012991</v>
      </c>
      <c r="BU737" s="82">
        <v>0</v>
      </c>
      <c r="BV737" s="82">
        <v>0</v>
      </c>
      <c r="BW737" s="82">
        <v>51789.34383012991</v>
      </c>
      <c r="BX737" s="82">
        <v>459161.13496155327</v>
      </c>
      <c r="BY737" s="82">
        <v>0</v>
      </c>
      <c r="BZ737" s="82">
        <v>0</v>
      </c>
      <c r="CA737" s="82">
        <v>459161.13496155327</v>
      </c>
      <c r="CB737" s="82">
        <v>6108273.9900000002</v>
      </c>
      <c r="CC737" s="82">
        <v>0</v>
      </c>
      <c r="CD737" s="82">
        <v>0</v>
      </c>
      <c r="CE737" s="82">
        <v>6108273.9900000002</v>
      </c>
      <c r="CF737" s="82">
        <v>51789.34383012991</v>
      </c>
      <c r="CG737" s="82">
        <v>0</v>
      </c>
      <c r="CH737" s="82">
        <v>0</v>
      </c>
      <c r="CI737" s="82">
        <v>51789.34383012991</v>
      </c>
      <c r="CJ737" s="82" t="s">
        <v>96</v>
      </c>
      <c r="CN737" s="82">
        <v>9897.6290167472362</v>
      </c>
      <c r="CO737" s="82">
        <v>87751.769701204641</v>
      </c>
      <c r="CP737" s="82">
        <v>1167372</v>
      </c>
      <c r="CQ737" s="82">
        <v>9897.6290167472362</v>
      </c>
      <c r="CR737" s="89">
        <v>9897.6290167472362</v>
      </c>
      <c r="CS737" s="82">
        <v>1526.1401018822642</v>
      </c>
      <c r="CT737" s="82">
        <v>13530.66421519176</v>
      </c>
      <c r="CU737" s="82">
        <v>180000</v>
      </c>
      <c r="CV737" s="82">
        <v>1526.1401018822642</v>
      </c>
      <c r="CW737" s="82">
        <v>1526.1401018822642</v>
      </c>
    </row>
    <row r="738" spans="1:101">
      <c r="A738" s="86" t="s">
        <v>1404</v>
      </c>
      <c r="B738" s="87" t="s">
        <v>1557</v>
      </c>
      <c r="C738" s="75" t="s">
        <v>2342</v>
      </c>
      <c r="D738" s="74" t="s">
        <v>2607</v>
      </c>
      <c r="E738" s="74" t="s">
        <v>1404</v>
      </c>
      <c r="F738" s="74" t="s">
        <v>1557</v>
      </c>
      <c r="G738" s="74" t="s">
        <v>523</v>
      </c>
      <c r="I738" s="74" t="s">
        <v>1557</v>
      </c>
      <c r="J738" s="74" t="s">
        <v>523</v>
      </c>
      <c r="K738" s="74" t="s">
        <v>128</v>
      </c>
      <c r="L738" s="74" t="s">
        <v>89</v>
      </c>
      <c r="M738" s="74" t="s">
        <v>1406</v>
      </c>
      <c r="N738" s="74" t="s">
        <v>523</v>
      </c>
      <c r="O738" s="76">
        <v>48695</v>
      </c>
      <c r="P738" s="76">
        <v>44469</v>
      </c>
      <c r="Q738" s="77">
        <v>12</v>
      </c>
      <c r="R738" s="74" t="s">
        <v>262</v>
      </c>
      <c r="S738" s="77">
        <v>351705.59999999998</v>
      </c>
      <c r="T738" s="77">
        <v>351705.59999999998</v>
      </c>
      <c r="U738" s="77">
        <v>0</v>
      </c>
      <c r="V738" s="78">
        <v>0</v>
      </c>
      <c r="W738" s="79">
        <v>6.4854000000000003</v>
      </c>
      <c r="X738" s="77">
        <v>2280951.4982400001</v>
      </c>
      <c r="Y738" s="88">
        <v>2280951.4982400001</v>
      </c>
      <c r="Z738" s="77">
        <v>0</v>
      </c>
      <c r="AA738" s="74">
        <v>0</v>
      </c>
      <c r="AB738" s="74">
        <v>0</v>
      </c>
      <c r="AD738" s="74">
        <v>4</v>
      </c>
      <c r="AE738" s="74">
        <v>4</v>
      </c>
      <c r="AF738" s="74">
        <v>0</v>
      </c>
      <c r="AG738" s="74">
        <v>0</v>
      </c>
      <c r="AI738" s="74">
        <v>4</v>
      </c>
      <c r="AJ738" s="74">
        <v>4</v>
      </c>
      <c r="AL738" s="74">
        <v>4</v>
      </c>
      <c r="AM738" s="74" t="s">
        <v>95</v>
      </c>
      <c r="AN738" s="74">
        <v>0</v>
      </c>
      <c r="AO738" s="74" t="s">
        <v>95</v>
      </c>
      <c r="AP738" s="74" t="s">
        <v>95</v>
      </c>
      <c r="AQ738" s="74">
        <v>1</v>
      </c>
      <c r="AS738" s="74">
        <v>1</v>
      </c>
      <c r="AT738" s="74" t="s">
        <v>92</v>
      </c>
      <c r="AU738" s="74" t="s">
        <v>95</v>
      </c>
      <c r="AV738" s="74" t="s">
        <v>94</v>
      </c>
      <c r="AW738" s="77">
        <v>351705.59999999998</v>
      </c>
      <c r="AX738" s="77">
        <v>0</v>
      </c>
      <c r="AY738" s="79">
        <v>1</v>
      </c>
      <c r="AZ738" s="77">
        <v>2280951.4982400001</v>
      </c>
      <c r="BA738" s="77">
        <v>0</v>
      </c>
      <c r="BB738" s="74" t="s">
        <v>116</v>
      </c>
      <c r="BC738" s="75" t="s">
        <v>2342</v>
      </c>
      <c r="BD738" s="82">
        <v>17405.257759562479</v>
      </c>
      <c r="BE738" s="82">
        <v>0</v>
      </c>
      <c r="BF738" s="82">
        <v>0</v>
      </c>
      <c r="BG738" s="82">
        <v>17405.257759562479</v>
      </c>
      <c r="BH738" s="82">
        <v>154313.94406912007</v>
      </c>
      <c r="BI738" s="82">
        <v>0</v>
      </c>
      <c r="BJ738" s="82">
        <v>0</v>
      </c>
      <c r="BK738" s="82">
        <v>154313.94406912007</v>
      </c>
      <c r="BL738" s="82">
        <v>2052856.3484159999</v>
      </c>
      <c r="BM738" s="82">
        <v>0</v>
      </c>
      <c r="BN738" s="82">
        <v>0</v>
      </c>
      <c r="BO738" s="82">
        <v>2052856.3484159999</v>
      </c>
      <c r="BP738" s="82">
        <v>17405.257759562479</v>
      </c>
      <c r="BQ738" s="82">
        <v>0</v>
      </c>
      <c r="BR738" s="82">
        <v>0</v>
      </c>
      <c r="BS738" s="89">
        <v>17405.257759562479</v>
      </c>
      <c r="BT738" s="82">
        <v>91073.011226910676</v>
      </c>
      <c r="BU738" s="82">
        <v>0</v>
      </c>
      <c r="BV738" s="82">
        <v>0</v>
      </c>
      <c r="BW738" s="82">
        <v>91073.011226910676</v>
      </c>
      <c r="BX738" s="82">
        <v>807447.71234167076</v>
      </c>
      <c r="BY738" s="82">
        <v>0</v>
      </c>
      <c r="BZ738" s="82">
        <v>0</v>
      </c>
      <c r="CA738" s="82">
        <v>807447.71234167076</v>
      </c>
      <c r="CB738" s="82">
        <v>10741570.84308672</v>
      </c>
      <c r="CC738" s="82">
        <v>0</v>
      </c>
      <c r="CD738" s="82">
        <v>0</v>
      </c>
      <c r="CE738" s="82">
        <v>10741570.84308672</v>
      </c>
      <c r="CF738" s="82">
        <v>91073.011226910676</v>
      </c>
      <c r="CG738" s="82">
        <v>0</v>
      </c>
      <c r="CH738" s="82">
        <v>0</v>
      </c>
      <c r="CI738" s="82">
        <v>91073.011226910676</v>
      </c>
      <c r="CJ738" s="82" t="s">
        <v>96</v>
      </c>
      <c r="CN738" s="82">
        <v>17405.257759562479</v>
      </c>
      <c r="CO738" s="82">
        <v>154313.94406912007</v>
      </c>
      <c r="CP738" s="82">
        <v>2052856.3484159999</v>
      </c>
      <c r="CQ738" s="82">
        <v>17405.257759562479</v>
      </c>
      <c r="CR738" s="89">
        <v>17405.257759562479</v>
      </c>
      <c r="CS738" s="82">
        <v>2683.7601010828134</v>
      </c>
      <c r="CT738" s="82">
        <v>23794.051881012747</v>
      </c>
      <c r="CU738" s="82">
        <v>316535.03999999998</v>
      </c>
      <c r="CV738" s="82">
        <v>2683.7601010828134</v>
      </c>
      <c r="CW738" s="82">
        <v>2683.7601010828134</v>
      </c>
    </row>
    <row r="739" spans="1:101">
      <c r="A739" s="86" t="s">
        <v>1404</v>
      </c>
      <c r="B739" s="87" t="s">
        <v>1558</v>
      </c>
      <c r="C739" s="75" t="s">
        <v>2343</v>
      </c>
      <c r="D739" s="74" t="s">
        <v>2607</v>
      </c>
      <c r="E739" s="74" t="s">
        <v>1404</v>
      </c>
      <c r="F739" s="74" t="s">
        <v>1558</v>
      </c>
      <c r="G739" s="74" t="s">
        <v>523</v>
      </c>
      <c r="I739" s="74" t="s">
        <v>1558</v>
      </c>
      <c r="J739" s="74" t="s">
        <v>523</v>
      </c>
      <c r="K739" s="74" t="s">
        <v>128</v>
      </c>
      <c r="L739" s="74" t="s">
        <v>89</v>
      </c>
      <c r="M739" s="74" t="s">
        <v>1406</v>
      </c>
      <c r="N739" s="74" t="s">
        <v>523</v>
      </c>
      <c r="O739" s="76">
        <v>48744</v>
      </c>
      <c r="P739" s="76">
        <v>44469</v>
      </c>
      <c r="Q739" s="77">
        <v>12</v>
      </c>
      <c r="R739" s="74" t="s">
        <v>262</v>
      </c>
      <c r="S739" s="77">
        <v>49086.96</v>
      </c>
      <c r="T739" s="77">
        <v>49086.96</v>
      </c>
      <c r="U739" s="77">
        <v>0</v>
      </c>
      <c r="V739" s="78">
        <v>0</v>
      </c>
      <c r="W739" s="79">
        <v>6.4854000000000003</v>
      </c>
      <c r="X739" s="77">
        <v>318348.57038400002</v>
      </c>
      <c r="Y739" s="88">
        <v>318348.57038400002</v>
      </c>
      <c r="Z739" s="77">
        <v>0</v>
      </c>
      <c r="AA739" s="74">
        <v>0</v>
      </c>
      <c r="AB739" s="74">
        <v>0</v>
      </c>
      <c r="AD739" s="74">
        <v>4</v>
      </c>
      <c r="AE739" s="74">
        <v>4</v>
      </c>
      <c r="AF739" s="74">
        <v>0</v>
      </c>
      <c r="AG739" s="74">
        <v>0</v>
      </c>
      <c r="AI739" s="74">
        <v>4</v>
      </c>
      <c r="AJ739" s="74">
        <v>4</v>
      </c>
      <c r="AL739" s="74">
        <v>4</v>
      </c>
      <c r="AM739" s="74" t="s">
        <v>95</v>
      </c>
      <c r="AN739" s="74">
        <v>0</v>
      </c>
      <c r="AO739" s="74" t="s">
        <v>95</v>
      </c>
      <c r="AP739" s="74" t="s">
        <v>95</v>
      </c>
      <c r="AQ739" s="74">
        <v>1</v>
      </c>
      <c r="AS739" s="74">
        <v>1</v>
      </c>
      <c r="AT739" s="74" t="s">
        <v>92</v>
      </c>
      <c r="AU739" s="74" t="s">
        <v>95</v>
      </c>
      <c r="AV739" s="74" t="s">
        <v>94</v>
      </c>
      <c r="AW739" s="77">
        <v>49086.96</v>
      </c>
      <c r="AX739" s="77">
        <v>0</v>
      </c>
      <c r="AY739" s="79">
        <v>1</v>
      </c>
      <c r="AZ739" s="77">
        <v>318348.57038400002</v>
      </c>
      <c r="BA739" s="77">
        <v>0</v>
      </c>
      <c r="BB739" s="74" t="s">
        <v>116</v>
      </c>
      <c r="BC739" s="75" t="s">
        <v>2343</v>
      </c>
      <c r="BD739" s="82">
        <v>2429.2225981995548</v>
      </c>
      <c r="BE739" s="82">
        <v>0</v>
      </c>
      <c r="BF739" s="82">
        <v>0</v>
      </c>
      <c r="BG739" s="82">
        <v>2429.2225981995548</v>
      </c>
      <c r="BH739" s="82">
        <v>21537.338046261222</v>
      </c>
      <c r="BI739" s="82">
        <v>0</v>
      </c>
      <c r="BJ739" s="82">
        <v>0</v>
      </c>
      <c r="BK739" s="82">
        <v>21537.338046261222</v>
      </c>
      <c r="BL739" s="82">
        <v>286513.7133456</v>
      </c>
      <c r="BM739" s="82">
        <v>0</v>
      </c>
      <c r="BN739" s="82">
        <v>0</v>
      </c>
      <c r="BO739" s="82">
        <v>286513.7133456</v>
      </c>
      <c r="BP739" s="82">
        <v>2429.2225981995548</v>
      </c>
      <c r="BQ739" s="82">
        <v>0</v>
      </c>
      <c r="BR739" s="82">
        <v>0</v>
      </c>
      <c r="BS739" s="89">
        <v>2429.2225981995548</v>
      </c>
      <c r="BT739" s="82">
        <v>12710.90724507917</v>
      </c>
      <c r="BU739" s="82">
        <v>0</v>
      </c>
      <c r="BV739" s="82">
        <v>0</v>
      </c>
      <c r="BW739" s="82">
        <v>12710.90724507917</v>
      </c>
      <c r="BX739" s="82">
        <v>112694.12132706185</v>
      </c>
      <c r="BY739" s="82">
        <v>0</v>
      </c>
      <c r="BZ739" s="82">
        <v>0</v>
      </c>
      <c r="CA739" s="82">
        <v>112694.12132706185</v>
      </c>
      <c r="CB739" s="82">
        <v>1499183.005080852</v>
      </c>
      <c r="CC739" s="82">
        <v>0</v>
      </c>
      <c r="CD739" s="82">
        <v>0</v>
      </c>
      <c r="CE739" s="82">
        <v>1499183.005080852</v>
      </c>
      <c r="CF739" s="82">
        <v>12710.90724507917</v>
      </c>
      <c r="CG739" s="82">
        <v>0</v>
      </c>
      <c r="CH739" s="82">
        <v>0</v>
      </c>
      <c r="CI739" s="82">
        <v>12710.90724507917</v>
      </c>
      <c r="CJ739" s="82" t="s">
        <v>96</v>
      </c>
      <c r="CN739" s="82">
        <v>2429.2225981995548</v>
      </c>
      <c r="CO739" s="82">
        <v>21537.338046261222</v>
      </c>
      <c r="CP739" s="82">
        <v>286513.7133456</v>
      </c>
      <c r="CQ739" s="82">
        <v>2429.2225981995548</v>
      </c>
      <c r="CR739" s="89">
        <v>2429.2225981995548</v>
      </c>
      <c r="CS739" s="82">
        <v>374.56789067745314</v>
      </c>
      <c r="CT739" s="82">
        <v>3320.8958655227466</v>
      </c>
      <c r="CU739" s="82">
        <v>44178.263999999996</v>
      </c>
      <c r="CV739" s="82">
        <v>374.56789067745314</v>
      </c>
      <c r="CW739" s="82">
        <v>374.56789067745314</v>
      </c>
    </row>
    <row r="740" spans="1:101">
      <c r="A740" s="86" t="s">
        <v>1404</v>
      </c>
      <c r="B740" s="87" t="s">
        <v>1559</v>
      </c>
      <c r="C740" s="75" t="s">
        <v>2344</v>
      </c>
      <c r="D740" s="74" t="s">
        <v>2607</v>
      </c>
      <c r="E740" s="74" t="s">
        <v>1404</v>
      </c>
      <c r="F740" s="74" t="s">
        <v>1559</v>
      </c>
      <c r="G740" s="74" t="s">
        <v>523</v>
      </c>
      <c r="I740" s="74" t="s">
        <v>1559</v>
      </c>
      <c r="J740" s="74" t="s">
        <v>523</v>
      </c>
      <c r="K740" s="74" t="s">
        <v>128</v>
      </c>
      <c r="L740" s="74" t="s">
        <v>89</v>
      </c>
      <c r="M740" s="74" t="s">
        <v>1406</v>
      </c>
      <c r="N740" s="74" t="s">
        <v>523</v>
      </c>
      <c r="O740" s="76">
        <v>48655</v>
      </c>
      <c r="P740" s="76">
        <v>44469</v>
      </c>
      <c r="Q740" s="77">
        <v>12</v>
      </c>
      <c r="R740" s="74" t="s">
        <v>262</v>
      </c>
      <c r="S740" s="77">
        <v>4500</v>
      </c>
      <c r="T740" s="77">
        <v>4500</v>
      </c>
      <c r="U740" s="77">
        <v>0</v>
      </c>
      <c r="V740" s="78">
        <v>0</v>
      </c>
      <c r="W740" s="79">
        <v>6.4854000000000003</v>
      </c>
      <c r="X740" s="77">
        <v>29184.300000000003</v>
      </c>
      <c r="Y740" s="88">
        <v>29184.300000000003</v>
      </c>
      <c r="Z740" s="77">
        <v>0</v>
      </c>
      <c r="AA740" s="74">
        <v>0</v>
      </c>
      <c r="AB740" s="74">
        <v>0</v>
      </c>
      <c r="AD740" s="74">
        <v>4</v>
      </c>
      <c r="AE740" s="74">
        <v>4</v>
      </c>
      <c r="AF740" s="74">
        <v>0</v>
      </c>
      <c r="AG740" s="74">
        <v>0</v>
      </c>
      <c r="AI740" s="74">
        <v>4</v>
      </c>
      <c r="AJ740" s="74">
        <v>4</v>
      </c>
      <c r="AL740" s="74">
        <v>4</v>
      </c>
      <c r="AM740" s="74" t="s">
        <v>95</v>
      </c>
      <c r="AN740" s="74">
        <v>0</v>
      </c>
      <c r="AO740" s="74" t="s">
        <v>95</v>
      </c>
      <c r="AP740" s="74" t="s">
        <v>95</v>
      </c>
      <c r="AQ740" s="74">
        <v>1</v>
      </c>
      <c r="AS740" s="74">
        <v>1</v>
      </c>
      <c r="AT740" s="74" t="s">
        <v>92</v>
      </c>
      <c r="AU740" s="74" t="s">
        <v>95</v>
      </c>
      <c r="AV740" s="74" t="s">
        <v>94</v>
      </c>
      <c r="AW740" s="77">
        <v>4500</v>
      </c>
      <c r="AX740" s="77">
        <v>0</v>
      </c>
      <c r="AY740" s="79">
        <v>1</v>
      </c>
      <c r="AZ740" s="77">
        <v>29184.300000000003</v>
      </c>
      <c r="BA740" s="77">
        <v>0</v>
      </c>
      <c r="BB740" s="74" t="s">
        <v>116</v>
      </c>
      <c r="BC740" s="75" t="s">
        <v>2344</v>
      </c>
      <c r="BD740" s="82">
        <v>222.69665287681283</v>
      </c>
      <c r="BE740" s="82">
        <v>0</v>
      </c>
      <c r="BF740" s="82">
        <v>0</v>
      </c>
      <c r="BG740" s="82">
        <v>222.69665287681283</v>
      </c>
      <c r="BH740" s="82">
        <v>1974.4148182771044</v>
      </c>
      <c r="BI740" s="82">
        <v>0</v>
      </c>
      <c r="BJ740" s="82">
        <v>0</v>
      </c>
      <c r="BK740" s="82">
        <v>1974.4148182771044</v>
      </c>
      <c r="BL740" s="82">
        <v>26265.870000000003</v>
      </c>
      <c r="BM740" s="82">
        <v>0</v>
      </c>
      <c r="BN740" s="82">
        <v>0</v>
      </c>
      <c r="BO740" s="82">
        <v>26265.870000000003</v>
      </c>
      <c r="BP740" s="82">
        <v>222.69665287681283</v>
      </c>
      <c r="BQ740" s="82">
        <v>0</v>
      </c>
      <c r="BR740" s="82">
        <v>0</v>
      </c>
      <c r="BS740" s="89">
        <v>222.69665287681283</v>
      </c>
      <c r="BT740" s="82">
        <v>1165.2602361779232</v>
      </c>
      <c r="BU740" s="82">
        <v>0</v>
      </c>
      <c r="BV740" s="82">
        <v>0</v>
      </c>
      <c r="BW740" s="82">
        <v>1165.2602361779232</v>
      </c>
      <c r="BX740" s="82">
        <v>10331.125536634949</v>
      </c>
      <c r="BY740" s="82">
        <v>0</v>
      </c>
      <c r="BZ740" s="82">
        <v>0</v>
      </c>
      <c r="CA740" s="82">
        <v>10331.125536634949</v>
      </c>
      <c r="CB740" s="82">
        <v>137436.16477500001</v>
      </c>
      <c r="CC740" s="82">
        <v>0</v>
      </c>
      <c r="CD740" s="82">
        <v>0</v>
      </c>
      <c r="CE740" s="82">
        <v>137436.16477500001</v>
      </c>
      <c r="CF740" s="82">
        <v>1165.2602361779232</v>
      </c>
      <c r="CG740" s="82">
        <v>0</v>
      </c>
      <c r="CH740" s="82">
        <v>0</v>
      </c>
      <c r="CI740" s="82">
        <v>1165.2602361779232</v>
      </c>
      <c r="CJ740" s="82" t="s">
        <v>96</v>
      </c>
      <c r="CN740" s="82">
        <v>222.69665287681283</v>
      </c>
      <c r="CO740" s="82">
        <v>1974.4148182771044</v>
      </c>
      <c r="CP740" s="82">
        <v>26265.870000000003</v>
      </c>
      <c r="CQ740" s="82">
        <v>222.69665287681283</v>
      </c>
      <c r="CR740" s="89">
        <v>222.69665287681283</v>
      </c>
      <c r="CS740" s="82">
        <v>34.338152292350948</v>
      </c>
      <c r="CT740" s="82">
        <v>304.43994484181457</v>
      </c>
      <c r="CU740" s="82">
        <v>4050.0000000000005</v>
      </c>
      <c r="CV740" s="82">
        <v>34.338152292350948</v>
      </c>
      <c r="CW740" s="82">
        <v>34.338152292350948</v>
      </c>
    </row>
    <row r="741" spans="1:101">
      <c r="A741" s="86" t="s">
        <v>1404</v>
      </c>
      <c r="B741" s="87" t="s">
        <v>2688</v>
      </c>
      <c r="C741" s="75" t="s">
        <v>3039</v>
      </c>
      <c r="D741" s="74" t="s">
        <v>2607</v>
      </c>
      <c r="E741" s="74" t="s">
        <v>1404</v>
      </c>
      <c r="F741" s="74" t="s">
        <v>2688</v>
      </c>
      <c r="G741" s="74" t="s">
        <v>523</v>
      </c>
      <c r="I741" s="74" t="s">
        <v>2688</v>
      </c>
      <c r="J741" s="74" t="s">
        <v>523</v>
      </c>
      <c r="K741" s="74" t="s">
        <v>128</v>
      </c>
      <c r="L741" s="74" t="s">
        <v>89</v>
      </c>
      <c r="M741" s="74" t="s">
        <v>1406</v>
      </c>
      <c r="N741" s="74" t="s">
        <v>523</v>
      </c>
      <c r="O741" s="76">
        <v>48115</v>
      </c>
      <c r="P741" s="76">
        <v>44469</v>
      </c>
      <c r="Q741" s="77">
        <v>10</v>
      </c>
      <c r="R741" s="74" t="s">
        <v>262</v>
      </c>
      <c r="S741" s="77">
        <v>13444.4</v>
      </c>
      <c r="T741" s="77">
        <v>13444.4</v>
      </c>
      <c r="U741" s="77">
        <v>0</v>
      </c>
      <c r="V741" s="78">
        <v>0</v>
      </c>
      <c r="W741" s="79">
        <v>6.4854000000000003</v>
      </c>
      <c r="X741" s="77">
        <v>87192.311759999997</v>
      </c>
      <c r="Y741" s="88">
        <v>87192.311759999997</v>
      </c>
      <c r="Z741" s="77">
        <v>0</v>
      </c>
      <c r="AA741" s="74">
        <v>0</v>
      </c>
      <c r="AB741" s="74">
        <v>0</v>
      </c>
      <c r="AD741" s="74">
        <v>4</v>
      </c>
      <c r="AE741" s="74">
        <v>4</v>
      </c>
      <c r="AF741" s="74">
        <v>0</v>
      </c>
      <c r="AG741" s="74">
        <v>0</v>
      </c>
      <c r="AI741" s="74">
        <v>4</v>
      </c>
      <c r="AJ741" s="74">
        <v>4</v>
      </c>
      <c r="AL741" s="74">
        <v>4</v>
      </c>
      <c r="AM741" s="74" t="s">
        <v>95</v>
      </c>
      <c r="AN741" s="74">
        <v>0</v>
      </c>
      <c r="AO741" s="74" t="s">
        <v>95</v>
      </c>
      <c r="AP741" s="74" t="s">
        <v>95</v>
      </c>
      <c r="AQ741" s="74">
        <v>1</v>
      </c>
      <c r="AS741" s="74">
        <v>1</v>
      </c>
      <c r="AT741" s="74" t="s">
        <v>92</v>
      </c>
      <c r="AU741" s="74" t="s">
        <v>95</v>
      </c>
      <c r="AV741" s="74" t="s">
        <v>94</v>
      </c>
      <c r="AW741" s="77">
        <v>13444.4</v>
      </c>
      <c r="AX741" s="77">
        <v>0</v>
      </c>
      <c r="AY741" s="79">
        <v>1</v>
      </c>
      <c r="AZ741" s="77">
        <v>87192.311759999997</v>
      </c>
      <c r="BA741" s="77">
        <v>0</v>
      </c>
      <c r="BB741" s="74" t="s">
        <v>116</v>
      </c>
      <c r="BC741" s="75" t="s">
        <v>3039</v>
      </c>
      <c r="BD741" s="82">
        <v>665.33841776378267</v>
      </c>
      <c r="BE741" s="82">
        <v>0</v>
      </c>
      <c r="BF741" s="82">
        <v>0</v>
      </c>
      <c r="BG741" s="82">
        <v>665.33841776378267</v>
      </c>
      <c r="BH741" s="82">
        <v>4973.0199815665355</v>
      </c>
      <c r="BI741" s="82">
        <v>0</v>
      </c>
      <c r="BJ741" s="82">
        <v>0</v>
      </c>
      <c r="BK741" s="82">
        <v>4973.0199815665355</v>
      </c>
      <c r="BL741" s="82">
        <v>78473.080583999996</v>
      </c>
      <c r="BM741" s="82">
        <v>0</v>
      </c>
      <c r="BN741" s="82">
        <v>0</v>
      </c>
      <c r="BO741" s="82">
        <v>78473.080583999996</v>
      </c>
      <c r="BP741" s="82">
        <v>665.33841776378267</v>
      </c>
      <c r="BQ741" s="82">
        <v>0</v>
      </c>
      <c r="BR741" s="82">
        <v>0</v>
      </c>
      <c r="BS741" s="89">
        <v>665.33841776378267</v>
      </c>
      <c r="BT741" s="82">
        <v>3481.383270948993</v>
      </c>
      <c r="BU741" s="82">
        <v>0</v>
      </c>
      <c r="BV741" s="82">
        <v>0</v>
      </c>
      <c r="BW741" s="82">
        <v>3481.383270948993</v>
      </c>
      <c r="BX741" s="82">
        <v>26021.327053546898</v>
      </c>
      <c r="BY741" s="82">
        <v>0</v>
      </c>
      <c r="BZ741" s="82">
        <v>0</v>
      </c>
      <c r="CA741" s="82">
        <v>26021.327053546898</v>
      </c>
      <c r="CB741" s="82">
        <v>410610.39415577997</v>
      </c>
      <c r="CC741" s="82">
        <v>0</v>
      </c>
      <c r="CD741" s="82">
        <v>0</v>
      </c>
      <c r="CE741" s="82">
        <v>410610.39415577997</v>
      </c>
      <c r="CF741" s="82">
        <v>3481.383270948993</v>
      </c>
      <c r="CG741" s="82">
        <v>0</v>
      </c>
      <c r="CH741" s="82">
        <v>0</v>
      </c>
      <c r="CI741" s="82">
        <v>3481.383270948993</v>
      </c>
      <c r="CJ741" s="82" t="s">
        <v>96</v>
      </c>
      <c r="CN741" s="82">
        <v>665.33841776378267</v>
      </c>
      <c r="CO741" s="82">
        <v>4973.0199815665355</v>
      </c>
      <c r="CP741" s="82">
        <v>78473.080583999996</v>
      </c>
      <c r="CQ741" s="82">
        <v>665.33841776378267</v>
      </c>
      <c r="CR741" s="89">
        <v>665.33841776378267</v>
      </c>
      <c r="CS741" s="82">
        <v>102.59018992872956</v>
      </c>
      <c r="CT741" s="82">
        <v>766.802353219005</v>
      </c>
      <c r="CU741" s="82">
        <v>12099.96</v>
      </c>
      <c r="CV741" s="82">
        <v>102.59018992872956</v>
      </c>
      <c r="CW741" s="82">
        <v>102.59018992872956</v>
      </c>
    </row>
    <row r="742" spans="1:101">
      <c r="A742" s="86" t="s">
        <v>1404</v>
      </c>
      <c r="B742" s="87" t="s">
        <v>1560</v>
      </c>
      <c r="C742" s="75" t="s">
        <v>2345</v>
      </c>
      <c r="D742" s="74" t="s">
        <v>2607</v>
      </c>
      <c r="E742" s="74" t="s">
        <v>1404</v>
      </c>
      <c r="F742" s="74" t="s">
        <v>1560</v>
      </c>
      <c r="G742" s="74" t="s">
        <v>523</v>
      </c>
      <c r="I742" s="74" t="s">
        <v>1560</v>
      </c>
      <c r="J742" s="74" t="s">
        <v>523</v>
      </c>
      <c r="K742" s="74" t="s">
        <v>128</v>
      </c>
      <c r="L742" s="74" t="s">
        <v>89</v>
      </c>
      <c r="M742" s="74" t="s">
        <v>1406</v>
      </c>
      <c r="N742" s="74" t="s">
        <v>523</v>
      </c>
      <c r="O742" s="76">
        <v>48212</v>
      </c>
      <c r="P742" s="76">
        <v>44469</v>
      </c>
      <c r="Q742" s="77">
        <v>11</v>
      </c>
      <c r="R742" s="74" t="s">
        <v>262</v>
      </c>
      <c r="S742" s="77">
        <v>8199</v>
      </c>
      <c r="T742" s="77">
        <v>8199</v>
      </c>
      <c r="U742" s="77">
        <v>0</v>
      </c>
      <c r="V742" s="78">
        <v>0</v>
      </c>
      <c r="W742" s="79">
        <v>6.4854000000000003</v>
      </c>
      <c r="X742" s="77">
        <v>53173.794600000001</v>
      </c>
      <c r="Y742" s="88">
        <v>53173.794600000001</v>
      </c>
      <c r="Z742" s="77">
        <v>0</v>
      </c>
      <c r="AA742" s="74">
        <v>0</v>
      </c>
      <c r="AB742" s="74">
        <v>0</v>
      </c>
      <c r="AD742" s="74">
        <v>4</v>
      </c>
      <c r="AE742" s="74">
        <v>4</v>
      </c>
      <c r="AF742" s="74">
        <v>0</v>
      </c>
      <c r="AG742" s="74">
        <v>0</v>
      </c>
      <c r="AI742" s="74">
        <v>4</v>
      </c>
      <c r="AJ742" s="74">
        <v>4</v>
      </c>
      <c r="AL742" s="74">
        <v>4</v>
      </c>
      <c r="AM742" s="74" t="s">
        <v>95</v>
      </c>
      <c r="AN742" s="74">
        <v>0</v>
      </c>
      <c r="AO742" s="74" t="s">
        <v>95</v>
      </c>
      <c r="AP742" s="74" t="s">
        <v>95</v>
      </c>
      <c r="AQ742" s="74">
        <v>1</v>
      </c>
      <c r="AS742" s="74">
        <v>1</v>
      </c>
      <c r="AT742" s="74" t="s">
        <v>92</v>
      </c>
      <c r="AU742" s="74" t="s">
        <v>95</v>
      </c>
      <c r="AV742" s="74" t="s">
        <v>94</v>
      </c>
      <c r="AW742" s="77">
        <v>8199</v>
      </c>
      <c r="AX742" s="77">
        <v>0</v>
      </c>
      <c r="AY742" s="79">
        <v>1</v>
      </c>
      <c r="AZ742" s="77">
        <v>53173.794600000001</v>
      </c>
      <c r="BA742" s="77">
        <v>0</v>
      </c>
      <c r="BB742" s="74" t="s">
        <v>116</v>
      </c>
      <c r="BC742" s="75" t="s">
        <v>2345</v>
      </c>
      <c r="BD742" s="82">
        <v>405.75330154155284</v>
      </c>
      <c r="BE742" s="82">
        <v>0</v>
      </c>
      <c r="BF742" s="82">
        <v>0</v>
      </c>
      <c r="BG742" s="82">
        <v>405.75330154155284</v>
      </c>
      <c r="BH742" s="82">
        <v>3321.4160948015478</v>
      </c>
      <c r="BI742" s="82">
        <v>0</v>
      </c>
      <c r="BJ742" s="82">
        <v>0</v>
      </c>
      <c r="BK742" s="82">
        <v>3321.4160948015478</v>
      </c>
      <c r="BL742" s="82">
        <v>47856.415139999997</v>
      </c>
      <c r="BM742" s="82">
        <v>0</v>
      </c>
      <c r="BN742" s="82">
        <v>0</v>
      </c>
      <c r="BO742" s="82">
        <v>47856.415139999997</v>
      </c>
      <c r="BP742" s="82">
        <v>405.75330154155284</v>
      </c>
      <c r="BQ742" s="82">
        <v>0</v>
      </c>
      <c r="BR742" s="82">
        <v>0</v>
      </c>
      <c r="BS742" s="89">
        <v>405.75330154155284</v>
      </c>
      <c r="BT742" s="82">
        <v>2123.104150316175</v>
      </c>
      <c r="BU742" s="82">
        <v>0</v>
      </c>
      <c r="BV742" s="82">
        <v>0</v>
      </c>
      <c r="BW742" s="82">
        <v>2123.104150316175</v>
      </c>
      <c r="BX742" s="82">
        <v>17379.309716049098</v>
      </c>
      <c r="BY742" s="82">
        <v>0</v>
      </c>
      <c r="BZ742" s="82">
        <v>0</v>
      </c>
      <c r="CA742" s="82">
        <v>17379.309716049098</v>
      </c>
      <c r="CB742" s="82">
        <v>250408.69222004997</v>
      </c>
      <c r="CC742" s="82">
        <v>0</v>
      </c>
      <c r="CD742" s="82">
        <v>0</v>
      </c>
      <c r="CE742" s="82">
        <v>250408.69222004997</v>
      </c>
      <c r="CF742" s="82">
        <v>2123.104150316175</v>
      </c>
      <c r="CG742" s="82">
        <v>0</v>
      </c>
      <c r="CH742" s="82">
        <v>0</v>
      </c>
      <c r="CI742" s="82">
        <v>2123.104150316175</v>
      </c>
      <c r="CJ742" s="82" t="s">
        <v>96</v>
      </c>
      <c r="CN742" s="82">
        <v>405.75330154155284</v>
      </c>
      <c r="CO742" s="82">
        <v>3321.4160948015478</v>
      </c>
      <c r="CP742" s="82">
        <v>47856.415139999997</v>
      </c>
      <c r="CQ742" s="82">
        <v>405.75330154155284</v>
      </c>
      <c r="CR742" s="89">
        <v>405.75330154155284</v>
      </c>
      <c r="CS742" s="82">
        <v>62.564113476663401</v>
      </c>
      <c r="CT742" s="82">
        <v>512.13743096825908</v>
      </c>
      <c r="CU742" s="82">
        <v>7379.0999999999995</v>
      </c>
      <c r="CV742" s="82">
        <v>62.564113476663401</v>
      </c>
      <c r="CW742" s="82">
        <v>62.564113476663401</v>
      </c>
    </row>
    <row r="743" spans="1:101">
      <c r="A743" s="86" t="s">
        <v>1404</v>
      </c>
      <c r="B743" s="87" t="s">
        <v>1561</v>
      </c>
      <c r="C743" s="75" t="s">
        <v>2346</v>
      </c>
      <c r="D743" s="74" t="s">
        <v>2607</v>
      </c>
      <c r="E743" s="74" t="s">
        <v>1404</v>
      </c>
      <c r="F743" s="74" t="s">
        <v>1561</v>
      </c>
      <c r="G743" s="74" t="s">
        <v>523</v>
      </c>
      <c r="I743" s="74" t="s">
        <v>1561</v>
      </c>
      <c r="J743" s="74" t="s">
        <v>523</v>
      </c>
      <c r="K743" s="74" t="s">
        <v>128</v>
      </c>
      <c r="L743" s="74" t="s">
        <v>89</v>
      </c>
      <c r="M743" s="74" t="s">
        <v>1406</v>
      </c>
      <c r="N743" s="74" t="s">
        <v>523</v>
      </c>
      <c r="O743" s="76">
        <v>48271</v>
      </c>
      <c r="P743" s="76">
        <v>44469</v>
      </c>
      <c r="Q743" s="77">
        <v>11</v>
      </c>
      <c r="R743" s="74" t="s">
        <v>262</v>
      </c>
      <c r="S743" s="77">
        <v>49178.63</v>
      </c>
      <c r="T743" s="77">
        <v>49178.63</v>
      </c>
      <c r="U743" s="77">
        <v>0</v>
      </c>
      <c r="V743" s="78">
        <v>0</v>
      </c>
      <c r="W743" s="79">
        <v>6.4854000000000003</v>
      </c>
      <c r="X743" s="77">
        <v>318943.08700200001</v>
      </c>
      <c r="Y743" s="88">
        <v>318943.08700200001</v>
      </c>
      <c r="Z743" s="77">
        <v>0</v>
      </c>
      <c r="AA743" s="74">
        <v>0</v>
      </c>
      <c r="AB743" s="74">
        <v>0</v>
      </c>
      <c r="AD743" s="74">
        <v>4</v>
      </c>
      <c r="AE743" s="74">
        <v>4</v>
      </c>
      <c r="AF743" s="74">
        <v>0</v>
      </c>
      <c r="AG743" s="74">
        <v>0</v>
      </c>
      <c r="AI743" s="74">
        <v>4</v>
      </c>
      <c r="AJ743" s="74">
        <v>4</v>
      </c>
      <c r="AL743" s="74">
        <v>4</v>
      </c>
      <c r="AM743" s="74" t="s">
        <v>95</v>
      </c>
      <c r="AN743" s="74">
        <v>0</v>
      </c>
      <c r="AO743" s="74" t="s">
        <v>95</v>
      </c>
      <c r="AP743" s="74" t="s">
        <v>95</v>
      </c>
      <c r="AQ743" s="74">
        <v>1</v>
      </c>
      <c r="AS743" s="74">
        <v>1</v>
      </c>
      <c r="AT743" s="74" t="s">
        <v>92</v>
      </c>
      <c r="AU743" s="74" t="s">
        <v>95</v>
      </c>
      <c r="AV743" s="74" t="s">
        <v>94</v>
      </c>
      <c r="AW743" s="77">
        <v>49178.63</v>
      </c>
      <c r="AX743" s="77">
        <v>0</v>
      </c>
      <c r="AY743" s="79">
        <v>1</v>
      </c>
      <c r="AZ743" s="77">
        <v>318943.08700200001</v>
      </c>
      <c r="BA743" s="77">
        <v>0</v>
      </c>
      <c r="BB743" s="74" t="s">
        <v>116</v>
      </c>
      <c r="BC743" s="75" t="s">
        <v>2346</v>
      </c>
      <c r="BD743" s="82">
        <v>2433.7591764593803</v>
      </c>
      <c r="BE743" s="82">
        <v>0</v>
      </c>
      <c r="BF743" s="82">
        <v>0</v>
      </c>
      <c r="BG743" s="82">
        <v>2433.7591764593803</v>
      </c>
      <c r="BH743" s="82">
        <v>19922.270179569481</v>
      </c>
      <c r="BI743" s="82">
        <v>0</v>
      </c>
      <c r="BJ743" s="82">
        <v>0</v>
      </c>
      <c r="BK743" s="82">
        <v>19922.270179569481</v>
      </c>
      <c r="BL743" s="82">
        <v>287048.77830179996</v>
      </c>
      <c r="BM743" s="82">
        <v>0</v>
      </c>
      <c r="BN743" s="82">
        <v>0</v>
      </c>
      <c r="BO743" s="82">
        <v>287048.77830179996</v>
      </c>
      <c r="BP743" s="82">
        <v>2433.7591764593803</v>
      </c>
      <c r="BQ743" s="82">
        <v>0</v>
      </c>
      <c r="BR743" s="82">
        <v>0</v>
      </c>
      <c r="BS743" s="89">
        <v>2433.7591764593803</v>
      </c>
      <c r="BT743" s="82">
        <v>12734.644890823707</v>
      </c>
      <c r="BU743" s="82">
        <v>0</v>
      </c>
      <c r="BV743" s="82">
        <v>0</v>
      </c>
      <c r="BW743" s="82">
        <v>12734.644890823707</v>
      </c>
      <c r="BX743" s="82">
        <v>104243.27871459731</v>
      </c>
      <c r="BY743" s="82">
        <v>0</v>
      </c>
      <c r="BZ743" s="82">
        <v>0</v>
      </c>
      <c r="CA743" s="82">
        <v>104243.27871459731</v>
      </c>
      <c r="CB743" s="82">
        <v>1501982.7324641682</v>
      </c>
      <c r="CC743" s="82">
        <v>0</v>
      </c>
      <c r="CD743" s="82">
        <v>0</v>
      </c>
      <c r="CE743" s="82">
        <v>1501982.7324641682</v>
      </c>
      <c r="CF743" s="82">
        <v>12734.644890823707</v>
      </c>
      <c r="CG743" s="82">
        <v>0</v>
      </c>
      <c r="CH743" s="82">
        <v>0</v>
      </c>
      <c r="CI743" s="82">
        <v>12734.644890823707</v>
      </c>
      <c r="CJ743" s="82" t="s">
        <v>96</v>
      </c>
      <c r="CN743" s="82">
        <v>2433.7591764593803</v>
      </c>
      <c r="CO743" s="82">
        <v>19922.270179569481</v>
      </c>
      <c r="CP743" s="82">
        <v>287048.77830179996</v>
      </c>
      <c r="CQ743" s="82">
        <v>2433.7591764593803</v>
      </c>
      <c r="CR743" s="89">
        <v>2433.7591764593803</v>
      </c>
      <c r="CS743" s="82">
        <v>375.26739699315078</v>
      </c>
      <c r="CT743" s="82">
        <v>3071.8645233246184</v>
      </c>
      <c r="CU743" s="82">
        <v>44260.766999999993</v>
      </c>
      <c r="CV743" s="82">
        <v>375.26739699315078</v>
      </c>
      <c r="CW743" s="82">
        <v>375.26739699315078</v>
      </c>
    </row>
    <row r="744" spans="1:101">
      <c r="A744" s="86" t="s">
        <v>1404</v>
      </c>
      <c r="B744" s="87" t="s">
        <v>1562</v>
      </c>
      <c r="C744" s="75" t="s">
        <v>2347</v>
      </c>
      <c r="D744" s="74" t="s">
        <v>2607</v>
      </c>
      <c r="E744" s="74" t="s">
        <v>1404</v>
      </c>
      <c r="F744" s="74" t="s">
        <v>1562</v>
      </c>
      <c r="G744" s="74" t="s">
        <v>523</v>
      </c>
      <c r="I744" s="74" t="s">
        <v>1562</v>
      </c>
      <c r="J744" s="74" t="s">
        <v>523</v>
      </c>
      <c r="K744" s="74" t="s">
        <v>128</v>
      </c>
      <c r="L744" s="74" t="s">
        <v>89</v>
      </c>
      <c r="M744" s="74" t="s">
        <v>1406</v>
      </c>
      <c r="N744" s="74" t="s">
        <v>523</v>
      </c>
      <c r="O744" s="76">
        <v>48267</v>
      </c>
      <c r="P744" s="76">
        <v>44469</v>
      </c>
      <c r="Q744" s="77">
        <v>11</v>
      </c>
      <c r="R744" s="74" t="s">
        <v>262</v>
      </c>
      <c r="S744" s="77">
        <v>6186.6</v>
      </c>
      <c r="T744" s="77">
        <v>6186.6</v>
      </c>
      <c r="U744" s="77">
        <v>0</v>
      </c>
      <c r="V744" s="78">
        <v>0</v>
      </c>
      <c r="W744" s="79">
        <v>6.4854000000000003</v>
      </c>
      <c r="X744" s="77">
        <v>40122.575640000003</v>
      </c>
      <c r="Y744" s="88">
        <v>40122.575640000003</v>
      </c>
      <c r="Z744" s="77">
        <v>0</v>
      </c>
      <c r="AA744" s="74">
        <v>0</v>
      </c>
      <c r="AB744" s="74">
        <v>0</v>
      </c>
      <c r="AD744" s="74">
        <v>4</v>
      </c>
      <c r="AE744" s="74">
        <v>4</v>
      </c>
      <c r="AF744" s="74">
        <v>0</v>
      </c>
      <c r="AG744" s="74">
        <v>0</v>
      </c>
      <c r="AI744" s="74">
        <v>4</v>
      </c>
      <c r="AJ744" s="74">
        <v>4</v>
      </c>
      <c r="AL744" s="74">
        <v>4</v>
      </c>
      <c r="AM744" s="74" t="s">
        <v>95</v>
      </c>
      <c r="AN744" s="74">
        <v>0</v>
      </c>
      <c r="AO744" s="74" t="s">
        <v>95</v>
      </c>
      <c r="AP744" s="74" t="s">
        <v>95</v>
      </c>
      <c r="AQ744" s="74">
        <v>1</v>
      </c>
      <c r="AS744" s="74">
        <v>1</v>
      </c>
      <c r="AT744" s="74" t="s">
        <v>92</v>
      </c>
      <c r="AU744" s="74" t="s">
        <v>95</v>
      </c>
      <c r="AV744" s="74" t="s">
        <v>94</v>
      </c>
      <c r="AW744" s="77">
        <v>6186.6</v>
      </c>
      <c r="AX744" s="77">
        <v>0</v>
      </c>
      <c r="AY744" s="79">
        <v>1</v>
      </c>
      <c r="AZ744" s="77">
        <v>40122.575640000003</v>
      </c>
      <c r="BA744" s="77">
        <v>0</v>
      </c>
      <c r="BB744" s="74" t="s">
        <v>116</v>
      </c>
      <c r="BC744" s="75" t="s">
        <v>2347</v>
      </c>
      <c r="BD744" s="82">
        <v>306.16335837504221</v>
      </c>
      <c r="BE744" s="82">
        <v>0</v>
      </c>
      <c r="BF744" s="82">
        <v>0</v>
      </c>
      <c r="BG744" s="82">
        <v>306.16335837504221</v>
      </c>
      <c r="BH744" s="82">
        <v>2506.1925615439991</v>
      </c>
      <c r="BI744" s="82">
        <v>0</v>
      </c>
      <c r="BJ744" s="82">
        <v>0</v>
      </c>
      <c r="BK744" s="82">
        <v>2506.1925615439991</v>
      </c>
      <c r="BL744" s="82">
        <v>36110.318076000003</v>
      </c>
      <c r="BM744" s="82">
        <v>0</v>
      </c>
      <c r="BN744" s="82">
        <v>0</v>
      </c>
      <c r="BO744" s="82">
        <v>36110.318076000003</v>
      </c>
      <c r="BP744" s="82">
        <v>306.16335837504221</v>
      </c>
      <c r="BQ744" s="82">
        <v>0</v>
      </c>
      <c r="BR744" s="82">
        <v>0</v>
      </c>
      <c r="BS744" s="89">
        <v>306.16335837504221</v>
      </c>
      <c r="BT744" s="82">
        <v>1601.9997726974084</v>
      </c>
      <c r="BU744" s="82">
        <v>0</v>
      </c>
      <c r="BV744" s="82">
        <v>0</v>
      </c>
      <c r="BW744" s="82">
        <v>1601.9997726974084</v>
      </c>
      <c r="BX744" s="82">
        <v>13113.652578278976</v>
      </c>
      <c r="BY744" s="82">
        <v>0</v>
      </c>
      <c r="BZ744" s="82">
        <v>0</v>
      </c>
      <c r="CA744" s="82">
        <v>13113.652578278976</v>
      </c>
      <c r="CB744" s="82">
        <v>188947.23933267003</v>
      </c>
      <c r="CC744" s="82">
        <v>0</v>
      </c>
      <c r="CD744" s="82">
        <v>0</v>
      </c>
      <c r="CE744" s="82">
        <v>188947.23933267003</v>
      </c>
      <c r="CF744" s="82">
        <v>1601.9997726974084</v>
      </c>
      <c r="CG744" s="82">
        <v>0</v>
      </c>
      <c r="CH744" s="82">
        <v>0</v>
      </c>
      <c r="CI744" s="82">
        <v>1601.9997726974084</v>
      </c>
      <c r="CJ744" s="82" t="s">
        <v>96</v>
      </c>
      <c r="CN744" s="82">
        <v>306.16335837504221</v>
      </c>
      <c r="CO744" s="82">
        <v>2506.1925615439991</v>
      </c>
      <c r="CP744" s="82">
        <v>36110.318076000003</v>
      </c>
      <c r="CQ744" s="82">
        <v>306.16335837504221</v>
      </c>
      <c r="CR744" s="89">
        <v>306.16335837504221</v>
      </c>
      <c r="CS744" s="82">
        <v>47.208091771524067</v>
      </c>
      <c r="CT744" s="82">
        <v>386.43608128164783</v>
      </c>
      <c r="CU744" s="82">
        <v>5567.9400000000005</v>
      </c>
      <c r="CV744" s="82">
        <v>47.208091771524067</v>
      </c>
      <c r="CW744" s="82">
        <v>47.208091771524067</v>
      </c>
    </row>
    <row r="745" spans="1:101">
      <c r="A745" s="86" t="s">
        <v>1404</v>
      </c>
      <c r="B745" s="87" t="s">
        <v>1563</v>
      </c>
      <c r="C745" s="75" t="s">
        <v>2348</v>
      </c>
      <c r="D745" s="74" t="s">
        <v>2607</v>
      </c>
      <c r="E745" s="74" t="s">
        <v>1404</v>
      </c>
      <c r="F745" s="74" t="s">
        <v>1563</v>
      </c>
      <c r="G745" s="74" t="s">
        <v>523</v>
      </c>
      <c r="I745" s="74" t="s">
        <v>1563</v>
      </c>
      <c r="J745" s="74" t="s">
        <v>523</v>
      </c>
      <c r="K745" s="74" t="s">
        <v>128</v>
      </c>
      <c r="L745" s="74" t="s">
        <v>89</v>
      </c>
      <c r="M745" s="74" t="s">
        <v>1406</v>
      </c>
      <c r="N745" s="74" t="s">
        <v>523</v>
      </c>
      <c r="O745" s="76">
        <v>48318</v>
      </c>
      <c r="P745" s="76">
        <v>44469</v>
      </c>
      <c r="Q745" s="77">
        <v>11</v>
      </c>
      <c r="R745" s="74" t="s">
        <v>262</v>
      </c>
      <c r="S745" s="77">
        <v>3588.8</v>
      </c>
      <c r="T745" s="77">
        <v>3588.8</v>
      </c>
      <c r="U745" s="77">
        <v>0</v>
      </c>
      <c r="V745" s="78">
        <v>0</v>
      </c>
      <c r="W745" s="79">
        <v>6.4854000000000003</v>
      </c>
      <c r="X745" s="77">
        <v>23274.803520000001</v>
      </c>
      <c r="Y745" s="88">
        <v>23274.803520000001</v>
      </c>
      <c r="Z745" s="77">
        <v>0</v>
      </c>
      <c r="AA745" s="74">
        <v>0</v>
      </c>
      <c r="AB745" s="74">
        <v>0</v>
      </c>
      <c r="AD745" s="74">
        <v>4</v>
      </c>
      <c r="AE745" s="74">
        <v>4</v>
      </c>
      <c r="AF745" s="74">
        <v>0</v>
      </c>
      <c r="AG745" s="74">
        <v>0</v>
      </c>
      <c r="AI745" s="74">
        <v>4</v>
      </c>
      <c r="AJ745" s="74">
        <v>4</v>
      </c>
      <c r="AL745" s="74">
        <v>4</v>
      </c>
      <c r="AM745" s="74" t="s">
        <v>95</v>
      </c>
      <c r="AN745" s="74">
        <v>0</v>
      </c>
      <c r="AO745" s="74" t="s">
        <v>95</v>
      </c>
      <c r="AP745" s="74" t="s">
        <v>95</v>
      </c>
      <c r="AQ745" s="74">
        <v>1</v>
      </c>
      <c r="AS745" s="74">
        <v>1</v>
      </c>
      <c r="AT745" s="74" t="s">
        <v>92</v>
      </c>
      <c r="AU745" s="74" t="s">
        <v>95</v>
      </c>
      <c r="AV745" s="74" t="s">
        <v>94</v>
      </c>
      <c r="AW745" s="77">
        <v>3588.8</v>
      </c>
      <c r="AX745" s="77">
        <v>0</v>
      </c>
      <c r="AY745" s="79">
        <v>1</v>
      </c>
      <c r="AZ745" s="77">
        <v>23274.803520000001</v>
      </c>
      <c r="BA745" s="77">
        <v>0</v>
      </c>
      <c r="BB745" s="74" t="s">
        <v>116</v>
      </c>
      <c r="BC745" s="75" t="s">
        <v>2348</v>
      </c>
      <c r="BD745" s="82">
        <v>177.60305507651242</v>
      </c>
      <c r="BE745" s="82">
        <v>0</v>
      </c>
      <c r="BF745" s="82">
        <v>0</v>
      </c>
      <c r="BG745" s="82">
        <v>177.60305507651242</v>
      </c>
      <c r="BH745" s="82">
        <v>1453.8234029788741</v>
      </c>
      <c r="BI745" s="82">
        <v>0</v>
      </c>
      <c r="BJ745" s="82">
        <v>0</v>
      </c>
      <c r="BK745" s="82">
        <v>1453.8234029788741</v>
      </c>
      <c r="BL745" s="82">
        <v>20947.323168000003</v>
      </c>
      <c r="BM745" s="82">
        <v>0</v>
      </c>
      <c r="BN745" s="82">
        <v>0</v>
      </c>
      <c r="BO745" s="82">
        <v>20947.323168000003</v>
      </c>
      <c r="BP745" s="82">
        <v>177.60305507651242</v>
      </c>
      <c r="BQ745" s="82">
        <v>0</v>
      </c>
      <c r="BR745" s="82">
        <v>0</v>
      </c>
      <c r="BS745" s="89">
        <v>177.60305507651242</v>
      </c>
      <c r="BT745" s="82">
        <v>929.30798568785121</v>
      </c>
      <c r="BU745" s="82">
        <v>0</v>
      </c>
      <c r="BV745" s="82">
        <v>0</v>
      </c>
      <c r="BW745" s="82">
        <v>929.30798568785121</v>
      </c>
      <c r="BX745" s="82">
        <v>7607.1309560869586</v>
      </c>
      <c r="BY745" s="82">
        <v>0</v>
      </c>
      <c r="BZ745" s="82">
        <v>0</v>
      </c>
      <c r="CA745" s="82">
        <v>7607.1309560869586</v>
      </c>
      <c r="CB745" s="82">
        <v>109606.86847656002</v>
      </c>
      <c r="CC745" s="82">
        <v>0</v>
      </c>
      <c r="CD745" s="82">
        <v>0</v>
      </c>
      <c r="CE745" s="82">
        <v>109606.86847656002</v>
      </c>
      <c r="CF745" s="82">
        <v>929.30798568785121</v>
      </c>
      <c r="CG745" s="82">
        <v>0</v>
      </c>
      <c r="CH745" s="82">
        <v>0</v>
      </c>
      <c r="CI745" s="82">
        <v>929.30798568785121</v>
      </c>
      <c r="CJ745" s="82" t="s">
        <v>96</v>
      </c>
      <c r="CN745" s="82">
        <v>177.60305507651242</v>
      </c>
      <c r="CO745" s="82">
        <v>1453.8234029788741</v>
      </c>
      <c r="CP745" s="82">
        <v>20947.323168000003</v>
      </c>
      <c r="CQ745" s="82">
        <v>177.60305507651242</v>
      </c>
      <c r="CR745" s="89">
        <v>177.60305507651242</v>
      </c>
      <c r="CS745" s="82">
        <v>27.385057988175351</v>
      </c>
      <c r="CT745" s="82">
        <v>224.16865620915812</v>
      </c>
      <c r="CU745" s="82">
        <v>3229.92</v>
      </c>
      <c r="CV745" s="82">
        <v>27.385057988175351</v>
      </c>
      <c r="CW745" s="82">
        <v>27.385057988175351</v>
      </c>
    </row>
    <row r="746" spans="1:101">
      <c r="A746" s="86" t="s">
        <v>1404</v>
      </c>
      <c r="B746" s="87" t="s">
        <v>1564</v>
      </c>
      <c r="C746" s="75" t="s">
        <v>2349</v>
      </c>
      <c r="D746" s="74" t="s">
        <v>2607</v>
      </c>
      <c r="E746" s="74" t="s">
        <v>1404</v>
      </c>
      <c r="F746" s="74" t="s">
        <v>1564</v>
      </c>
      <c r="G746" s="74" t="s">
        <v>523</v>
      </c>
      <c r="I746" s="74" t="s">
        <v>1564</v>
      </c>
      <c r="J746" s="74" t="s">
        <v>523</v>
      </c>
      <c r="K746" s="74" t="s">
        <v>128</v>
      </c>
      <c r="L746" s="74" t="s">
        <v>89</v>
      </c>
      <c r="M746" s="74" t="s">
        <v>1406</v>
      </c>
      <c r="N746" s="74" t="s">
        <v>523</v>
      </c>
      <c r="O746" s="76">
        <v>48667</v>
      </c>
      <c r="P746" s="76">
        <v>44469</v>
      </c>
      <c r="Q746" s="77">
        <v>12</v>
      </c>
      <c r="R746" s="74" t="s">
        <v>262</v>
      </c>
      <c r="S746" s="77">
        <v>180000</v>
      </c>
      <c r="T746" s="77">
        <v>180000</v>
      </c>
      <c r="U746" s="77">
        <v>0</v>
      </c>
      <c r="V746" s="78">
        <v>0</v>
      </c>
      <c r="W746" s="79">
        <v>6.4854000000000003</v>
      </c>
      <c r="X746" s="77">
        <v>1167372</v>
      </c>
      <c r="Y746" s="88">
        <v>1167372</v>
      </c>
      <c r="Z746" s="77">
        <v>0</v>
      </c>
      <c r="AA746" s="74">
        <v>0</v>
      </c>
      <c r="AB746" s="74">
        <v>0</v>
      </c>
      <c r="AD746" s="74">
        <v>4</v>
      </c>
      <c r="AE746" s="74">
        <v>4</v>
      </c>
      <c r="AF746" s="74">
        <v>0</v>
      </c>
      <c r="AG746" s="74">
        <v>0</v>
      </c>
      <c r="AI746" s="74">
        <v>4</v>
      </c>
      <c r="AJ746" s="74">
        <v>4</v>
      </c>
      <c r="AL746" s="74">
        <v>4</v>
      </c>
      <c r="AM746" s="74" t="s">
        <v>95</v>
      </c>
      <c r="AN746" s="74">
        <v>0</v>
      </c>
      <c r="AO746" s="74" t="s">
        <v>95</v>
      </c>
      <c r="AP746" s="74" t="s">
        <v>95</v>
      </c>
      <c r="AQ746" s="74">
        <v>1</v>
      </c>
      <c r="AS746" s="74">
        <v>1</v>
      </c>
      <c r="AT746" s="74" t="s">
        <v>92</v>
      </c>
      <c r="AU746" s="74" t="s">
        <v>95</v>
      </c>
      <c r="AV746" s="74" t="s">
        <v>94</v>
      </c>
      <c r="AW746" s="77">
        <v>180000</v>
      </c>
      <c r="AX746" s="77">
        <v>0</v>
      </c>
      <c r="AY746" s="79">
        <v>1</v>
      </c>
      <c r="AZ746" s="77">
        <v>1167372</v>
      </c>
      <c r="BA746" s="77">
        <v>0</v>
      </c>
      <c r="BB746" s="74" t="s">
        <v>116</v>
      </c>
      <c r="BC746" s="75" t="s">
        <v>2349</v>
      </c>
      <c r="BD746" s="82">
        <v>8907.8661150725111</v>
      </c>
      <c r="BE746" s="82">
        <v>0</v>
      </c>
      <c r="BF746" s="82">
        <v>0</v>
      </c>
      <c r="BG746" s="82">
        <v>8907.8661150725111</v>
      </c>
      <c r="BH746" s="82">
        <v>78976.59273108418</v>
      </c>
      <c r="BI746" s="82">
        <v>0</v>
      </c>
      <c r="BJ746" s="82">
        <v>0</v>
      </c>
      <c r="BK746" s="82">
        <v>78976.59273108418</v>
      </c>
      <c r="BL746" s="82">
        <v>1050634.8</v>
      </c>
      <c r="BM746" s="82">
        <v>0</v>
      </c>
      <c r="BN746" s="82">
        <v>0</v>
      </c>
      <c r="BO746" s="82">
        <v>1050634.8</v>
      </c>
      <c r="BP746" s="82">
        <v>8907.8661150725111</v>
      </c>
      <c r="BQ746" s="82">
        <v>0</v>
      </c>
      <c r="BR746" s="82">
        <v>0</v>
      </c>
      <c r="BS746" s="89">
        <v>8907.8661150725111</v>
      </c>
      <c r="BT746" s="82">
        <v>46610.409447116916</v>
      </c>
      <c r="BU746" s="82">
        <v>0</v>
      </c>
      <c r="BV746" s="82">
        <v>0</v>
      </c>
      <c r="BW746" s="82">
        <v>46610.409447116916</v>
      </c>
      <c r="BX746" s="82">
        <v>413245.02146539796</v>
      </c>
      <c r="BY746" s="82">
        <v>0</v>
      </c>
      <c r="BZ746" s="82">
        <v>0</v>
      </c>
      <c r="CA746" s="82">
        <v>413245.02146539796</v>
      </c>
      <c r="CB746" s="82">
        <v>5497446.591</v>
      </c>
      <c r="CC746" s="82">
        <v>0</v>
      </c>
      <c r="CD746" s="82">
        <v>0</v>
      </c>
      <c r="CE746" s="82">
        <v>5497446.591</v>
      </c>
      <c r="CF746" s="82">
        <v>46610.409447116916</v>
      </c>
      <c r="CG746" s="82">
        <v>0</v>
      </c>
      <c r="CH746" s="82">
        <v>0</v>
      </c>
      <c r="CI746" s="82">
        <v>46610.409447116916</v>
      </c>
      <c r="CJ746" s="82" t="s">
        <v>96</v>
      </c>
      <c r="CN746" s="82">
        <v>8907.8661150725111</v>
      </c>
      <c r="CO746" s="82">
        <v>78976.59273108418</v>
      </c>
      <c r="CP746" s="82">
        <v>1050634.8</v>
      </c>
      <c r="CQ746" s="82">
        <v>8907.8661150725111</v>
      </c>
      <c r="CR746" s="89">
        <v>8907.8661150725111</v>
      </c>
      <c r="CS746" s="82">
        <v>1373.5260916940374</v>
      </c>
      <c r="CT746" s="82">
        <v>12177.597793672585</v>
      </c>
      <c r="CU746" s="82">
        <v>162000</v>
      </c>
      <c r="CV746" s="82">
        <v>1373.5260916940374</v>
      </c>
      <c r="CW746" s="82">
        <v>1373.5260916940374</v>
      </c>
    </row>
    <row r="747" spans="1:101">
      <c r="A747" s="86" t="s">
        <v>1404</v>
      </c>
      <c r="B747" s="87" t="s">
        <v>1565</v>
      </c>
      <c r="C747" s="75" t="s">
        <v>2350</v>
      </c>
      <c r="D747" s="74" t="s">
        <v>2607</v>
      </c>
      <c r="E747" s="74" t="s">
        <v>1404</v>
      </c>
      <c r="F747" s="74" t="s">
        <v>1565</v>
      </c>
      <c r="G747" s="74" t="s">
        <v>523</v>
      </c>
      <c r="I747" s="74" t="s">
        <v>1565</v>
      </c>
      <c r="J747" s="74" t="s">
        <v>523</v>
      </c>
      <c r="K747" s="74" t="s">
        <v>128</v>
      </c>
      <c r="L747" s="74" t="s">
        <v>89</v>
      </c>
      <c r="M747" s="74" t="s">
        <v>1406</v>
      </c>
      <c r="N747" s="74" t="s">
        <v>523</v>
      </c>
      <c r="O747" s="76">
        <v>48744</v>
      </c>
      <c r="P747" s="76">
        <v>44469</v>
      </c>
      <c r="Q747" s="77">
        <v>12</v>
      </c>
      <c r="R747" s="74" t="s">
        <v>262</v>
      </c>
      <c r="S747" s="77">
        <v>122651.81</v>
      </c>
      <c r="T747" s="77">
        <v>122651.81</v>
      </c>
      <c r="U747" s="77">
        <v>0</v>
      </c>
      <c r="V747" s="78">
        <v>0</v>
      </c>
      <c r="W747" s="79">
        <v>6.4854000000000003</v>
      </c>
      <c r="X747" s="77">
        <v>795446.04857400001</v>
      </c>
      <c r="Y747" s="88">
        <v>795446.04857400001</v>
      </c>
      <c r="Z747" s="77">
        <v>0</v>
      </c>
      <c r="AA747" s="74">
        <v>0</v>
      </c>
      <c r="AB747" s="74">
        <v>0</v>
      </c>
      <c r="AD747" s="74">
        <v>4</v>
      </c>
      <c r="AE747" s="74">
        <v>4</v>
      </c>
      <c r="AF747" s="74">
        <v>0</v>
      </c>
      <c r="AG747" s="74">
        <v>0</v>
      </c>
      <c r="AI747" s="74">
        <v>4</v>
      </c>
      <c r="AJ747" s="74">
        <v>4</v>
      </c>
      <c r="AL747" s="74">
        <v>4</v>
      </c>
      <c r="AM747" s="74" t="s">
        <v>95</v>
      </c>
      <c r="AN747" s="74">
        <v>0</v>
      </c>
      <c r="AO747" s="74" t="s">
        <v>95</v>
      </c>
      <c r="AP747" s="74" t="s">
        <v>95</v>
      </c>
      <c r="AQ747" s="74">
        <v>1</v>
      </c>
      <c r="AS747" s="74">
        <v>1</v>
      </c>
      <c r="AT747" s="74" t="s">
        <v>92</v>
      </c>
      <c r="AU747" s="74" t="s">
        <v>95</v>
      </c>
      <c r="AV747" s="74" t="s">
        <v>94</v>
      </c>
      <c r="AW747" s="77">
        <v>122651.81</v>
      </c>
      <c r="AX747" s="77">
        <v>0</v>
      </c>
      <c r="AY747" s="79">
        <v>1</v>
      </c>
      <c r="AZ747" s="77">
        <v>795446.04857400001</v>
      </c>
      <c r="BA747" s="77">
        <v>0</v>
      </c>
      <c r="BB747" s="74" t="s">
        <v>116</v>
      </c>
      <c r="BC747" s="75" t="s">
        <v>2350</v>
      </c>
      <c r="BD747" s="82">
        <v>6069.8105680628432</v>
      </c>
      <c r="BE747" s="82">
        <v>0</v>
      </c>
      <c r="BF747" s="82">
        <v>0</v>
      </c>
      <c r="BG747" s="82">
        <v>6069.8105680628432</v>
      </c>
      <c r="BH747" s="82">
        <v>53814.566922779544</v>
      </c>
      <c r="BI747" s="82">
        <v>0</v>
      </c>
      <c r="BJ747" s="82">
        <v>0</v>
      </c>
      <c r="BK747" s="82">
        <v>53814.566922779544</v>
      </c>
      <c r="BL747" s="82">
        <v>715901.44371659984</v>
      </c>
      <c r="BM747" s="82">
        <v>0</v>
      </c>
      <c r="BN747" s="82">
        <v>0</v>
      </c>
      <c r="BO747" s="82">
        <v>715901.44371659984</v>
      </c>
      <c r="BP747" s="82">
        <v>6069.8105680628432</v>
      </c>
      <c r="BQ747" s="82">
        <v>0</v>
      </c>
      <c r="BR747" s="82">
        <v>0</v>
      </c>
      <c r="BS747" s="89">
        <v>6069.8105680628432</v>
      </c>
      <c r="BT747" s="82">
        <v>31760.283797388827</v>
      </c>
      <c r="BU747" s="82">
        <v>0</v>
      </c>
      <c r="BV747" s="82">
        <v>0</v>
      </c>
      <c r="BW747" s="82">
        <v>31760.283797388827</v>
      </c>
      <c r="BX747" s="82">
        <v>281584.72142344399</v>
      </c>
      <c r="BY747" s="82">
        <v>0</v>
      </c>
      <c r="BZ747" s="82">
        <v>0</v>
      </c>
      <c r="CA747" s="82">
        <v>281584.72142344399</v>
      </c>
      <c r="CB747" s="82">
        <v>3745954.3042471088</v>
      </c>
      <c r="CC747" s="82">
        <v>0</v>
      </c>
      <c r="CD747" s="82">
        <v>0</v>
      </c>
      <c r="CE747" s="82">
        <v>3745954.3042471088</v>
      </c>
      <c r="CF747" s="82">
        <v>31760.283797388827</v>
      </c>
      <c r="CG747" s="82">
        <v>0</v>
      </c>
      <c r="CH747" s="82">
        <v>0</v>
      </c>
      <c r="CI747" s="82">
        <v>31760.283797388827</v>
      </c>
      <c r="CJ747" s="82" t="s">
        <v>96</v>
      </c>
      <c r="CN747" s="82">
        <v>6069.8105680628432</v>
      </c>
      <c r="CO747" s="82">
        <v>53814.566922779544</v>
      </c>
      <c r="CP747" s="82">
        <v>715901.44371659984</v>
      </c>
      <c r="CQ747" s="82">
        <v>6069.8105680628432</v>
      </c>
      <c r="CR747" s="89">
        <v>6069.8105680628432</v>
      </c>
      <c r="CS747" s="82">
        <v>935.91922904722037</v>
      </c>
      <c r="CT747" s="82">
        <v>8297.8022824774944</v>
      </c>
      <c r="CU747" s="82">
        <v>110386.62899999997</v>
      </c>
      <c r="CV747" s="82">
        <v>935.91922904722037</v>
      </c>
      <c r="CW747" s="82">
        <v>935.91922904722037</v>
      </c>
    </row>
    <row r="748" spans="1:101">
      <c r="A748" s="86" t="s">
        <v>1404</v>
      </c>
      <c r="B748" s="87" t="s">
        <v>1566</v>
      </c>
      <c r="C748" s="75" t="s">
        <v>2351</v>
      </c>
      <c r="D748" s="74" t="s">
        <v>2607</v>
      </c>
      <c r="E748" s="74" t="s">
        <v>1404</v>
      </c>
      <c r="F748" s="74" t="s">
        <v>1566</v>
      </c>
      <c r="G748" s="74" t="s">
        <v>523</v>
      </c>
      <c r="I748" s="74" t="s">
        <v>1566</v>
      </c>
      <c r="J748" s="74" t="s">
        <v>523</v>
      </c>
      <c r="K748" s="74" t="s">
        <v>128</v>
      </c>
      <c r="L748" s="74" t="s">
        <v>89</v>
      </c>
      <c r="M748" s="74" t="s">
        <v>1406</v>
      </c>
      <c r="N748" s="74" t="s">
        <v>523</v>
      </c>
      <c r="O748" s="76">
        <v>48744</v>
      </c>
      <c r="P748" s="76">
        <v>44469</v>
      </c>
      <c r="Q748" s="77">
        <v>12</v>
      </c>
      <c r="R748" s="74" t="s">
        <v>262</v>
      </c>
      <c r="S748" s="77">
        <v>35814</v>
      </c>
      <c r="T748" s="77">
        <v>35814</v>
      </c>
      <c r="U748" s="77">
        <v>0</v>
      </c>
      <c r="V748" s="78">
        <v>0</v>
      </c>
      <c r="W748" s="79">
        <v>6.4854000000000003</v>
      </c>
      <c r="X748" s="77">
        <v>232268.11560000002</v>
      </c>
      <c r="Y748" s="88">
        <v>232268.11560000002</v>
      </c>
      <c r="Z748" s="77">
        <v>0</v>
      </c>
      <c r="AA748" s="74">
        <v>0</v>
      </c>
      <c r="AB748" s="74">
        <v>0</v>
      </c>
      <c r="AD748" s="74">
        <v>4</v>
      </c>
      <c r="AE748" s="74">
        <v>4</v>
      </c>
      <c r="AF748" s="74">
        <v>0</v>
      </c>
      <c r="AG748" s="74">
        <v>0</v>
      </c>
      <c r="AI748" s="74">
        <v>4</v>
      </c>
      <c r="AJ748" s="74">
        <v>4</v>
      </c>
      <c r="AL748" s="74">
        <v>4</v>
      </c>
      <c r="AM748" s="74" t="s">
        <v>95</v>
      </c>
      <c r="AN748" s="74">
        <v>0</v>
      </c>
      <c r="AO748" s="74" t="s">
        <v>95</v>
      </c>
      <c r="AP748" s="74" t="s">
        <v>95</v>
      </c>
      <c r="AQ748" s="74">
        <v>1</v>
      </c>
      <c r="AS748" s="74">
        <v>1</v>
      </c>
      <c r="AT748" s="74" t="s">
        <v>92</v>
      </c>
      <c r="AU748" s="74" t="s">
        <v>95</v>
      </c>
      <c r="AV748" s="74" t="s">
        <v>94</v>
      </c>
      <c r="AW748" s="77">
        <v>35814</v>
      </c>
      <c r="AX748" s="77">
        <v>0</v>
      </c>
      <c r="AY748" s="79">
        <v>1</v>
      </c>
      <c r="AZ748" s="77">
        <v>232268.11560000002</v>
      </c>
      <c r="BA748" s="77">
        <v>0</v>
      </c>
      <c r="BB748" s="74" t="s">
        <v>116</v>
      </c>
      <c r="BC748" s="75" t="s">
        <v>2351</v>
      </c>
      <c r="BD748" s="82">
        <v>1772.3684280289272</v>
      </c>
      <c r="BE748" s="82">
        <v>0</v>
      </c>
      <c r="BF748" s="82">
        <v>0</v>
      </c>
      <c r="BG748" s="82">
        <v>1772.3684280289272</v>
      </c>
      <c r="BH748" s="82">
        <v>15713.70940039472</v>
      </c>
      <c r="BI748" s="82">
        <v>0</v>
      </c>
      <c r="BJ748" s="82">
        <v>0</v>
      </c>
      <c r="BK748" s="82">
        <v>15713.70940039472</v>
      </c>
      <c r="BL748" s="82">
        <v>209041.30404000002</v>
      </c>
      <c r="BM748" s="82">
        <v>0</v>
      </c>
      <c r="BN748" s="82">
        <v>0</v>
      </c>
      <c r="BO748" s="82">
        <v>209041.30404000002</v>
      </c>
      <c r="BP748" s="82">
        <v>1772.3684280289272</v>
      </c>
      <c r="BQ748" s="82">
        <v>0</v>
      </c>
      <c r="BR748" s="82">
        <v>0</v>
      </c>
      <c r="BS748" s="89">
        <v>1772.3684280289272</v>
      </c>
      <c r="BT748" s="82">
        <v>9273.9177996613616</v>
      </c>
      <c r="BU748" s="82">
        <v>0</v>
      </c>
      <c r="BV748" s="82">
        <v>0</v>
      </c>
      <c r="BW748" s="82">
        <v>9273.9177996613616</v>
      </c>
      <c r="BX748" s="82">
        <v>82221.984437565377</v>
      </c>
      <c r="BY748" s="82">
        <v>0</v>
      </c>
      <c r="BZ748" s="82">
        <v>0</v>
      </c>
      <c r="CA748" s="82">
        <v>82221.984437565377</v>
      </c>
      <c r="CB748" s="82">
        <v>1093808.6233893002</v>
      </c>
      <c r="CC748" s="82">
        <v>0</v>
      </c>
      <c r="CD748" s="82">
        <v>0</v>
      </c>
      <c r="CE748" s="82">
        <v>1093808.6233893002</v>
      </c>
      <c r="CF748" s="82">
        <v>9273.9177996613616</v>
      </c>
      <c r="CG748" s="82">
        <v>0</v>
      </c>
      <c r="CH748" s="82">
        <v>0</v>
      </c>
      <c r="CI748" s="82">
        <v>9273.9177996613616</v>
      </c>
      <c r="CJ748" s="82" t="s">
        <v>96</v>
      </c>
      <c r="CN748" s="82">
        <v>1772.3684280289272</v>
      </c>
      <c r="CO748" s="82">
        <v>15713.70940039472</v>
      </c>
      <c r="CP748" s="82">
        <v>209041.30404000002</v>
      </c>
      <c r="CQ748" s="82">
        <v>1772.3684280289272</v>
      </c>
      <c r="CR748" s="89">
        <v>1772.3684280289272</v>
      </c>
      <c r="CS748" s="82">
        <v>273.28590804405695</v>
      </c>
      <c r="CT748" s="82">
        <v>2422.936041014389</v>
      </c>
      <c r="CU748" s="82">
        <v>32232.600000000002</v>
      </c>
      <c r="CV748" s="82">
        <v>273.28590804405695</v>
      </c>
      <c r="CW748" s="82">
        <v>273.28590804405695</v>
      </c>
    </row>
    <row r="749" spans="1:101">
      <c r="A749" s="86" t="s">
        <v>1404</v>
      </c>
      <c r="B749" s="87" t="s">
        <v>1567</v>
      </c>
      <c r="C749" s="75" t="s">
        <v>2352</v>
      </c>
      <c r="D749" s="74" t="s">
        <v>2607</v>
      </c>
      <c r="E749" s="74" t="s">
        <v>1404</v>
      </c>
      <c r="F749" s="74" t="s">
        <v>1567</v>
      </c>
      <c r="G749" s="74" t="s">
        <v>523</v>
      </c>
      <c r="I749" s="74" t="s">
        <v>1567</v>
      </c>
      <c r="J749" s="74" t="s">
        <v>523</v>
      </c>
      <c r="K749" s="74" t="s">
        <v>128</v>
      </c>
      <c r="L749" s="74" t="s">
        <v>89</v>
      </c>
      <c r="M749" s="74" t="s">
        <v>1406</v>
      </c>
      <c r="N749" s="74" t="s">
        <v>523</v>
      </c>
      <c r="O749" s="76">
        <v>48788</v>
      </c>
      <c r="P749" s="76">
        <v>44469</v>
      </c>
      <c r="Q749" s="77">
        <v>12</v>
      </c>
      <c r="R749" s="74" t="s">
        <v>262</v>
      </c>
      <c r="S749" s="77">
        <v>5960</v>
      </c>
      <c r="T749" s="77">
        <v>5960</v>
      </c>
      <c r="U749" s="77">
        <v>0</v>
      </c>
      <c r="V749" s="78">
        <v>0</v>
      </c>
      <c r="W749" s="79">
        <v>6.4854000000000003</v>
      </c>
      <c r="X749" s="77">
        <v>38652.984000000004</v>
      </c>
      <c r="Y749" s="88">
        <v>38652.984000000004</v>
      </c>
      <c r="Z749" s="77">
        <v>0</v>
      </c>
      <c r="AA749" s="74">
        <v>0</v>
      </c>
      <c r="AB749" s="74">
        <v>0</v>
      </c>
      <c r="AD749" s="74">
        <v>4</v>
      </c>
      <c r="AE749" s="74">
        <v>4</v>
      </c>
      <c r="AF749" s="74">
        <v>0</v>
      </c>
      <c r="AG749" s="74">
        <v>0</v>
      </c>
      <c r="AI749" s="74">
        <v>4</v>
      </c>
      <c r="AJ749" s="74">
        <v>4</v>
      </c>
      <c r="AL749" s="74">
        <v>4</v>
      </c>
      <c r="AM749" s="74" t="s">
        <v>95</v>
      </c>
      <c r="AN749" s="74">
        <v>0</v>
      </c>
      <c r="AO749" s="74" t="s">
        <v>95</v>
      </c>
      <c r="AP749" s="74" t="s">
        <v>95</v>
      </c>
      <c r="AQ749" s="74">
        <v>1</v>
      </c>
      <c r="AS749" s="74">
        <v>1</v>
      </c>
      <c r="AT749" s="74" t="s">
        <v>92</v>
      </c>
      <c r="AU749" s="74" t="s">
        <v>95</v>
      </c>
      <c r="AV749" s="74" t="s">
        <v>94</v>
      </c>
      <c r="AW749" s="77">
        <v>5960</v>
      </c>
      <c r="AX749" s="77">
        <v>0</v>
      </c>
      <c r="AY749" s="79">
        <v>1</v>
      </c>
      <c r="AZ749" s="77">
        <v>38652.984000000004</v>
      </c>
      <c r="BA749" s="77">
        <v>0</v>
      </c>
      <c r="BB749" s="74" t="s">
        <v>116</v>
      </c>
      <c r="BC749" s="75" t="s">
        <v>2352</v>
      </c>
      <c r="BD749" s="82">
        <v>294.94934469906764</v>
      </c>
      <c r="BE749" s="82">
        <v>0</v>
      </c>
      <c r="BF749" s="82">
        <v>0</v>
      </c>
      <c r="BG749" s="82">
        <v>294.94934469906764</v>
      </c>
      <c r="BH749" s="82">
        <v>2615.0027370958974</v>
      </c>
      <c r="BI749" s="82">
        <v>0</v>
      </c>
      <c r="BJ749" s="82">
        <v>0</v>
      </c>
      <c r="BK749" s="82">
        <v>2615.0027370958974</v>
      </c>
      <c r="BL749" s="82">
        <v>34787.685600000004</v>
      </c>
      <c r="BM749" s="82">
        <v>0</v>
      </c>
      <c r="BN749" s="82">
        <v>0</v>
      </c>
      <c r="BO749" s="82">
        <v>34787.685600000004</v>
      </c>
      <c r="BP749" s="82">
        <v>294.94934469906764</v>
      </c>
      <c r="BQ749" s="82">
        <v>0</v>
      </c>
      <c r="BR749" s="82">
        <v>0</v>
      </c>
      <c r="BS749" s="89">
        <v>294.94934469906764</v>
      </c>
      <c r="BT749" s="82">
        <v>1543.3224461378713</v>
      </c>
      <c r="BU749" s="82">
        <v>0</v>
      </c>
      <c r="BV749" s="82">
        <v>0</v>
      </c>
      <c r="BW749" s="82">
        <v>1543.3224461378713</v>
      </c>
      <c r="BX749" s="82">
        <v>13683.001821854283</v>
      </c>
      <c r="BY749" s="82">
        <v>0</v>
      </c>
      <c r="BZ749" s="82">
        <v>0</v>
      </c>
      <c r="CA749" s="82">
        <v>13683.001821854283</v>
      </c>
      <c r="CB749" s="82">
        <v>182026.56490200001</v>
      </c>
      <c r="CC749" s="82">
        <v>0</v>
      </c>
      <c r="CD749" s="82">
        <v>0</v>
      </c>
      <c r="CE749" s="82">
        <v>182026.56490200001</v>
      </c>
      <c r="CF749" s="82">
        <v>1543.3224461378713</v>
      </c>
      <c r="CG749" s="82">
        <v>0</v>
      </c>
      <c r="CH749" s="82">
        <v>0</v>
      </c>
      <c r="CI749" s="82">
        <v>1543.3224461378713</v>
      </c>
      <c r="CJ749" s="82" t="s">
        <v>96</v>
      </c>
      <c r="CN749" s="82">
        <v>294.94934469906764</v>
      </c>
      <c r="CO749" s="82">
        <v>2615.0027370958974</v>
      </c>
      <c r="CP749" s="82">
        <v>34787.685600000004</v>
      </c>
      <c r="CQ749" s="82">
        <v>294.94934469906764</v>
      </c>
      <c r="CR749" s="89">
        <v>294.94934469906764</v>
      </c>
      <c r="CS749" s="82">
        <v>45.47897503609147</v>
      </c>
      <c r="CT749" s="82">
        <v>403.21379361271431</v>
      </c>
      <c r="CU749" s="82">
        <v>5364</v>
      </c>
      <c r="CV749" s="82">
        <v>45.47897503609147</v>
      </c>
      <c r="CW749" s="82">
        <v>45.47897503609147</v>
      </c>
    </row>
    <row r="750" spans="1:101">
      <c r="A750" s="86" t="s">
        <v>1404</v>
      </c>
      <c r="B750" s="87" t="s">
        <v>1568</v>
      </c>
      <c r="C750" s="75" t="s">
        <v>2353</v>
      </c>
      <c r="D750" s="74" t="s">
        <v>2607</v>
      </c>
      <c r="E750" s="74" t="s">
        <v>1404</v>
      </c>
      <c r="F750" s="74" t="s">
        <v>1568</v>
      </c>
      <c r="G750" s="74" t="s">
        <v>523</v>
      </c>
      <c r="I750" s="74" t="s">
        <v>1568</v>
      </c>
      <c r="J750" s="74" t="s">
        <v>523</v>
      </c>
      <c r="K750" s="74" t="s">
        <v>128</v>
      </c>
      <c r="L750" s="74" t="s">
        <v>89</v>
      </c>
      <c r="M750" s="74" t="s">
        <v>1406</v>
      </c>
      <c r="N750" s="74" t="s">
        <v>523</v>
      </c>
      <c r="O750" s="76">
        <v>48275</v>
      </c>
      <c r="P750" s="76">
        <v>44469</v>
      </c>
      <c r="Q750" s="77">
        <v>11</v>
      </c>
      <c r="R750" s="74" t="s">
        <v>262</v>
      </c>
      <c r="S750" s="77">
        <v>20116.66</v>
      </c>
      <c r="T750" s="77">
        <v>20116.66</v>
      </c>
      <c r="U750" s="77">
        <v>0</v>
      </c>
      <c r="V750" s="78">
        <v>0</v>
      </c>
      <c r="W750" s="79">
        <v>6.4854000000000003</v>
      </c>
      <c r="X750" s="77">
        <v>130464.58676400001</v>
      </c>
      <c r="Y750" s="88">
        <v>130464.58676400001</v>
      </c>
      <c r="Z750" s="77">
        <v>0</v>
      </c>
      <c r="AA750" s="74">
        <v>0</v>
      </c>
      <c r="AB750" s="74">
        <v>0</v>
      </c>
      <c r="AD750" s="74">
        <v>4</v>
      </c>
      <c r="AE750" s="74">
        <v>4</v>
      </c>
      <c r="AF750" s="74">
        <v>0</v>
      </c>
      <c r="AG750" s="74">
        <v>0</v>
      </c>
      <c r="AI750" s="74">
        <v>4</v>
      </c>
      <c r="AJ750" s="74">
        <v>4</v>
      </c>
      <c r="AL750" s="74">
        <v>4</v>
      </c>
      <c r="AM750" s="74" t="s">
        <v>95</v>
      </c>
      <c r="AN750" s="74">
        <v>0</v>
      </c>
      <c r="AO750" s="74" t="s">
        <v>95</v>
      </c>
      <c r="AP750" s="74" t="s">
        <v>95</v>
      </c>
      <c r="AQ750" s="74">
        <v>1</v>
      </c>
      <c r="AS750" s="74">
        <v>1</v>
      </c>
      <c r="AT750" s="74" t="s">
        <v>92</v>
      </c>
      <c r="AU750" s="74" t="s">
        <v>95</v>
      </c>
      <c r="AV750" s="74" t="s">
        <v>94</v>
      </c>
      <c r="AW750" s="77">
        <v>20116.66</v>
      </c>
      <c r="AX750" s="77">
        <v>0</v>
      </c>
      <c r="AY750" s="79">
        <v>1</v>
      </c>
      <c r="AZ750" s="77">
        <v>130464.58676400001</v>
      </c>
      <c r="BA750" s="77">
        <v>0</v>
      </c>
      <c r="BB750" s="74" t="s">
        <v>116</v>
      </c>
      <c r="BC750" s="75" t="s">
        <v>2353</v>
      </c>
      <c r="BD750" s="82">
        <v>995.53618868019214</v>
      </c>
      <c r="BE750" s="82">
        <v>0</v>
      </c>
      <c r="BF750" s="82">
        <v>0</v>
      </c>
      <c r="BG750" s="82">
        <v>995.53618868019214</v>
      </c>
      <c r="BH750" s="82">
        <v>8149.2618975058504</v>
      </c>
      <c r="BI750" s="82">
        <v>0</v>
      </c>
      <c r="BJ750" s="82">
        <v>0</v>
      </c>
      <c r="BK750" s="82">
        <v>8149.2618975058504</v>
      </c>
      <c r="BL750" s="82">
        <v>117418.12808759999</v>
      </c>
      <c r="BM750" s="82">
        <v>0</v>
      </c>
      <c r="BN750" s="82">
        <v>0</v>
      </c>
      <c r="BO750" s="82">
        <v>117418.12808759999</v>
      </c>
      <c r="BP750" s="82">
        <v>995.53618868019214</v>
      </c>
      <c r="BQ750" s="82">
        <v>0</v>
      </c>
      <c r="BR750" s="82">
        <v>0</v>
      </c>
      <c r="BS750" s="89">
        <v>995.53618868019214</v>
      </c>
      <c r="BT750" s="82">
        <v>5209.1431072691057</v>
      </c>
      <c r="BU750" s="82">
        <v>0</v>
      </c>
      <c r="BV750" s="82">
        <v>0</v>
      </c>
      <c r="BW750" s="82">
        <v>5209.1431072691057</v>
      </c>
      <c r="BX750" s="82">
        <v>42641.012878699359</v>
      </c>
      <c r="BY750" s="82">
        <v>0</v>
      </c>
      <c r="BZ750" s="82">
        <v>0</v>
      </c>
      <c r="CA750" s="82">
        <v>42641.012878699359</v>
      </c>
      <c r="CB750" s="82">
        <v>614390.35521836695</v>
      </c>
      <c r="CC750" s="82">
        <v>0</v>
      </c>
      <c r="CD750" s="82">
        <v>0</v>
      </c>
      <c r="CE750" s="82">
        <v>614390.35521836695</v>
      </c>
      <c r="CF750" s="82">
        <v>5209.1431072691057</v>
      </c>
      <c r="CG750" s="82">
        <v>0</v>
      </c>
      <c r="CH750" s="82">
        <v>0</v>
      </c>
      <c r="CI750" s="82">
        <v>5209.1431072691057</v>
      </c>
      <c r="CJ750" s="82" t="s">
        <v>96</v>
      </c>
      <c r="CN750" s="82">
        <v>995.53618868019214</v>
      </c>
      <c r="CO750" s="82">
        <v>8149.2618975058504</v>
      </c>
      <c r="CP750" s="82">
        <v>117418.12808759999</v>
      </c>
      <c r="CQ750" s="82">
        <v>995.53618868019214</v>
      </c>
      <c r="CR750" s="89">
        <v>995.53618868019214</v>
      </c>
      <c r="CS750" s="82">
        <v>153.50420770965431</v>
      </c>
      <c r="CT750" s="82">
        <v>1256.5550154972477</v>
      </c>
      <c r="CU750" s="82">
        <v>18104.993999999999</v>
      </c>
      <c r="CV750" s="82">
        <v>153.50420770965431</v>
      </c>
      <c r="CW750" s="82">
        <v>153.50420770965431</v>
      </c>
    </row>
    <row r="751" spans="1:101">
      <c r="A751" s="86" t="s">
        <v>1404</v>
      </c>
      <c r="B751" s="87" t="s">
        <v>1569</v>
      </c>
      <c r="C751" s="75" t="s">
        <v>2354</v>
      </c>
      <c r="D751" s="74" t="s">
        <v>2607</v>
      </c>
      <c r="E751" s="74" t="s">
        <v>1404</v>
      </c>
      <c r="F751" s="74" t="s">
        <v>1569</v>
      </c>
      <c r="G751" s="74" t="s">
        <v>523</v>
      </c>
      <c r="I751" s="74" t="s">
        <v>1569</v>
      </c>
      <c r="J751" s="74" t="s">
        <v>523</v>
      </c>
      <c r="K751" s="74" t="s">
        <v>128</v>
      </c>
      <c r="L751" s="74" t="s">
        <v>89</v>
      </c>
      <c r="M751" s="74" t="s">
        <v>1406</v>
      </c>
      <c r="N751" s="74" t="s">
        <v>523</v>
      </c>
      <c r="O751" s="76">
        <v>48151</v>
      </c>
      <c r="P751" s="76">
        <v>44469</v>
      </c>
      <c r="Q751" s="77">
        <v>11</v>
      </c>
      <c r="R751" s="74" t="s">
        <v>262</v>
      </c>
      <c r="S751" s="77">
        <v>45424.57</v>
      </c>
      <c r="T751" s="77">
        <v>45424.57</v>
      </c>
      <c r="U751" s="77">
        <v>0</v>
      </c>
      <c r="V751" s="78">
        <v>0</v>
      </c>
      <c r="W751" s="79">
        <v>6.4854000000000003</v>
      </c>
      <c r="X751" s="77">
        <v>294596.50627800002</v>
      </c>
      <c r="Y751" s="88">
        <v>294596.50627800002</v>
      </c>
      <c r="Z751" s="77">
        <v>0</v>
      </c>
      <c r="AA751" s="74">
        <v>0</v>
      </c>
      <c r="AB751" s="74">
        <v>0</v>
      </c>
      <c r="AD751" s="74">
        <v>4</v>
      </c>
      <c r="AE751" s="74">
        <v>4</v>
      </c>
      <c r="AF751" s="74">
        <v>0</v>
      </c>
      <c r="AG751" s="74">
        <v>0</v>
      </c>
      <c r="AI751" s="74">
        <v>4</v>
      </c>
      <c r="AJ751" s="74">
        <v>4</v>
      </c>
      <c r="AL751" s="74">
        <v>4</v>
      </c>
      <c r="AM751" s="74" t="s">
        <v>95</v>
      </c>
      <c r="AN751" s="74">
        <v>0</v>
      </c>
      <c r="AO751" s="74" t="s">
        <v>95</v>
      </c>
      <c r="AP751" s="74" t="s">
        <v>95</v>
      </c>
      <c r="AQ751" s="74">
        <v>1</v>
      </c>
      <c r="AS751" s="74">
        <v>1</v>
      </c>
      <c r="AT751" s="74" t="s">
        <v>92</v>
      </c>
      <c r="AU751" s="74" t="s">
        <v>95</v>
      </c>
      <c r="AV751" s="74" t="s">
        <v>94</v>
      </c>
      <c r="AW751" s="77">
        <v>45424.57</v>
      </c>
      <c r="AX751" s="77">
        <v>0</v>
      </c>
      <c r="AY751" s="79">
        <v>1</v>
      </c>
      <c r="AZ751" s="77">
        <v>294596.50627800002</v>
      </c>
      <c r="BA751" s="77">
        <v>0</v>
      </c>
      <c r="BB751" s="74" t="s">
        <v>116</v>
      </c>
      <c r="BC751" s="75" t="s">
        <v>2354</v>
      </c>
      <c r="BD751" s="82">
        <v>2247.9777105263297</v>
      </c>
      <c r="BE751" s="82">
        <v>0</v>
      </c>
      <c r="BF751" s="82">
        <v>0</v>
      </c>
      <c r="BG751" s="82">
        <v>2247.9777105263297</v>
      </c>
      <c r="BH751" s="82">
        <v>18401.499926508048</v>
      </c>
      <c r="BI751" s="82">
        <v>0</v>
      </c>
      <c r="BJ751" s="82">
        <v>0</v>
      </c>
      <c r="BK751" s="82">
        <v>18401.499926508048</v>
      </c>
      <c r="BL751" s="82">
        <v>265136.85565020004</v>
      </c>
      <c r="BM751" s="82">
        <v>0</v>
      </c>
      <c r="BN751" s="82">
        <v>0</v>
      </c>
      <c r="BO751" s="82">
        <v>265136.85565020004</v>
      </c>
      <c r="BP751" s="82">
        <v>2247.9777105263297</v>
      </c>
      <c r="BQ751" s="82">
        <v>0</v>
      </c>
      <c r="BR751" s="82">
        <v>0</v>
      </c>
      <c r="BS751" s="89">
        <v>2247.9777105263297</v>
      </c>
      <c r="BT751" s="82">
        <v>11762.54337032902</v>
      </c>
      <c r="BU751" s="82">
        <v>0</v>
      </c>
      <c r="BV751" s="82">
        <v>0</v>
      </c>
      <c r="BW751" s="82">
        <v>11762.54337032902</v>
      </c>
      <c r="BX751" s="82">
        <v>96285.848365453363</v>
      </c>
      <c r="BY751" s="82">
        <v>0</v>
      </c>
      <c r="BZ751" s="82">
        <v>0</v>
      </c>
      <c r="CA751" s="82">
        <v>96285.848365453363</v>
      </c>
      <c r="CB751" s="82">
        <v>1387328.5971896716</v>
      </c>
      <c r="CC751" s="82">
        <v>0</v>
      </c>
      <c r="CD751" s="82">
        <v>0</v>
      </c>
      <c r="CE751" s="82">
        <v>1387328.5971896716</v>
      </c>
      <c r="CF751" s="82">
        <v>11762.54337032902</v>
      </c>
      <c r="CG751" s="82">
        <v>0</v>
      </c>
      <c r="CH751" s="82">
        <v>0</v>
      </c>
      <c r="CI751" s="82">
        <v>11762.54337032902</v>
      </c>
      <c r="CJ751" s="82" t="s">
        <v>96</v>
      </c>
      <c r="CN751" s="82">
        <v>2247.9777105263297</v>
      </c>
      <c r="CO751" s="82">
        <v>18401.499926508048</v>
      </c>
      <c r="CP751" s="82">
        <v>265136.85565020004</v>
      </c>
      <c r="CQ751" s="82">
        <v>2247.9777105263297</v>
      </c>
      <c r="CR751" s="89">
        <v>2247.9777105263297</v>
      </c>
      <c r="CS751" s="82">
        <v>346.62128943879014</v>
      </c>
      <c r="CT751" s="82">
        <v>2837.3731653418522</v>
      </c>
      <c r="CU751" s="82">
        <v>40882.113000000005</v>
      </c>
      <c r="CV751" s="82">
        <v>346.62128943879014</v>
      </c>
      <c r="CW751" s="82">
        <v>346.62128943879014</v>
      </c>
    </row>
    <row r="752" spans="1:101">
      <c r="A752" s="86" t="s">
        <v>1404</v>
      </c>
      <c r="B752" s="87" t="s">
        <v>1570</v>
      </c>
      <c r="C752" s="75" t="s">
        <v>2355</v>
      </c>
      <c r="D752" s="74" t="s">
        <v>2607</v>
      </c>
      <c r="E752" s="74" t="s">
        <v>1404</v>
      </c>
      <c r="F752" s="74" t="s">
        <v>1570</v>
      </c>
      <c r="G752" s="74" t="s">
        <v>523</v>
      </c>
      <c r="I752" s="74" t="s">
        <v>1570</v>
      </c>
      <c r="J752" s="74" t="s">
        <v>523</v>
      </c>
      <c r="K752" s="74" t="s">
        <v>128</v>
      </c>
      <c r="L752" s="74" t="s">
        <v>89</v>
      </c>
      <c r="M752" s="74" t="s">
        <v>1406</v>
      </c>
      <c r="N752" s="74" t="s">
        <v>523</v>
      </c>
      <c r="O752" s="76">
        <v>48151</v>
      </c>
      <c r="P752" s="76">
        <v>44469</v>
      </c>
      <c r="Q752" s="77">
        <v>11</v>
      </c>
      <c r="R752" s="74" t="s">
        <v>262</v>
      </c>
      <c r="S752" s="77">
        <v>20275.419999999998</v>
      </c>
      <c r="T752" s="77">
        <v>20275.419999999998</v>
      </c>
      <c r="U752" s="77">
        <v>0</v>
      </c>
      <c r="V752" s="78">
        <v>0</v>
      </c>
      <c r="W752" s="79">
        <v>6.4854000000000003</v>
      </c>
      <c r="X752" s="77">
        <v>131494.20886799999</v>
      </c>
      <c r="Y752" s="88">
        <v>131494.20886799999</v>
      </c>
      <c r="Z752" s="77">
        <v>0</v>
      </c>
      <c r="AA752" s="74">
        <v>0</v>
      </c>
      <c r="AB752" s="74">
        <v>0</v>
      </c>
      <c r="AD752" s="74">
        <v>4</v>
      </c>
      <c r="AE752" s="74">
        <v>4</v>
      </c>
      <c r="AF752" s="74">
        <v>0</v>
      </c>
      <c r="AG752" s="74">
        <v>0</v>
      </c>
      <c r="AI752" s="74">
        <v>4</v>
      </c>
      <c r="AJ752" s="74">
        <v>4</v>
      </c>
      <c r="AL752" s="74">
        <v>4</v>
      </c>
      <c r="AM752" s="74" t="s">
        <v>95</v>
      </c>
      <c r="AN752" s="74">
        <v>0</v>
      </c>
      <c r="AO752" s="74" t="s">
        <v>95</v>
      </c>
      <c r="AP752" s="74" t="s">
        <v>95</v>
      </c>
      <c r="AQ752" s="74">
        <v>1</v>
      </c>
      <c r="AS752" s="74">
        <v>1</v>
      </c>
      <c r="AT752" s="74" t="s">
        <v>92</v>
      </c>
      <c r="AU752" s="74" t="s">
        <v>95</v>
      </c>
      <c r="AV752" s="74" t="s">
        <v>94</v>
      </c>
      <c r="AW752" s="77">
        <v>20275.419999999998</v>
      </c>
      <c r="AX752" s="77">
        <v>0</v>
      </c>
      <c r="AY752" s="79">
        <v>1</v>
      </c>
      <c r="AZ752" s="77">
        <v>131494.20886799999</v>
      </c>
      <c r="BA752" s="77">
        <v>0</v>
      </c>
      <c r="BB752" s="74" t="s">
        <v>116</v>
      </c>
      <c r="BC752" s="75" t="s">
        <v>2355</v>
      </c>
      <c r="BD752" s="82">
        <v>1003.3929265936861</v>
      </c>
      <c r="BE752" s="82">
        <v>0</v>
      </c>
      <c r="BF752" s="82">
        <v>0</v>
      </c>
      <c r="BG752" s="82">
        <v>1003.3929265936861</v>
      </c>
      <c r="BH752" s="82">
        <v>8213.575596641198</v>
      </c>
      <c r="BI752" s="82">
        <v>0</v>
      </c>
      <c r="BJ752" s="82">
        <v>0</v>
      </c>
      <c r="BK752" s="82">
        <v>8213.575596641198</v>
      </c>
      <c r="BL752" s="82">
        <v>118344.7879812</v>
      </c>
      <c r="BM752" s="82">
        <v>0</v>
      </c>
      <c r="BN752" s="82">
        <v>0</v>
      </c>
      <c r="BO752" s="82">
        <v>118344.7879812</v>
      </c>
      <c r="BP752" s="82">
        <v>1003.3929265936861</v>
      </c>
      <c r="BQ752" s="82">
        <v>0</v>
      </c>
      <c r="BR752" s="82">
        <v>0</v>
      </c>
      <c r="BS752" s="89">
        <v>1003.3929265936861</v>
      </c>
      <c r="BT752" s="82">
        <v>5250.2534884014622</v>
      </c>
      <c r="BU752" s="82">
        <v>0</v>
      </c>
      <c r="BV752" s="82">
        <v>0</v>
      </c>
      <c r="BW752" s="82">
        <v>5250.2534884014622</v>
      </c>
      <c r="BX752" s="82">
        <v>42977.534309425071</v>
      </c>
      <c r="BY752" s="82">
        <v>0</v>
      </c>
      <c r="BZ752" s="82">
        <v>0</v>
      </c>
      <c r="CA752" s="82">
        <v>42977.534309425071</v>
      </c>
      <c r="CB752" s="82">
        <v>619239.10311162903</v>
      </c>
      <c r="CC752" s="82">
        <v>0</v>
      </c>
      <c r="CD752" s="82">
        <v>0</v>
      </c>
      <c r="CE752" s="82">
        <v>619239.10311162903</v>
      </c>
      <c r="CF752" s="82">
        <v>5250.2534884014622</v>
      </c>
      <c r="CG752" s="82">
        <v>0</v>
      </c>
      <c r="CH752" s="82">
        <v>0</v>
      </c>
      <c r="CI752" s="82">
        <v>5250.2534884014622</v>
      </c>
      <c r="CJ752" s="82" t="s">
        <v>96</v>
      </c>
      <c r="CN752" s="82">
        <v>1003.3929265936861</v>
      </c>
      <c r="CO752" s="82">
        <v>8213.575596641198</v>
      </c>
      <c r="CP752" s="82">
        <v>118344.7879812</v>
      </c>
      <c r="CQ752" s="82">
        <v>1003.3929265936861</v>
      </c>
      <c r="CR752" s="89">
        <v>1003.3929265936861</v>
      </c>
      <c r="CS752" s="82">
        <v>154.71565772252845</v>
      </c>
      <c r="CT752" s="82">
        <v>1266.4717051594655</v>
      </c>
      <c r="CU752" s="82">
        <v>18247.878000000001</v>
      </c>
      <c r="CV752" s="82">
        <v>154.71565772252845</v>
      </c>
      <c r="CW752" s="82">
        <v>154.71565772252845</v>
      </c>
    </row>
    <row r="753" spans="1:101">
      <c r="A753" s="86" t="s">
        <v>1404</v>
      </c>
      <c r="B753" s="87" t="s">
        <v>1571</v>
      </c>
      <c r="C753" s="75" t="s">
        <v>2356</v>
      </c>
      <c r="D753" s="74" t="s">
        <v>2607</v>
      </c>
      <c r="E753" s="74" t="s">
        <v>1404</v>
      </c>
      <c r="F753" s="74" t="s">
        <v>1571</v>
      </c>
      <c r="G753" s="74" t="s">
        <v>523</v>
      </c>
      <c r="I753" s="74" t="s">
        <v>1571</v>
      </c>
      <c r="J753" s="74" t="s">
        <v>523</v>
      </c>
      <c r="K753" s="74" t="s">
        <v>128</v>
      </c>
      <c r="L753" s="74" t="s">
        <v>89</v>
      </c>
      <c r="M753" s="74" t="s">
        <v>1406</v>
      </c>
      <c r="N753" s="74" t="s">
        <v>523</v>
      </c>
      <c r="O753" s="76">
        <v>48782</v>
      </c>
      <c r="P753" s="76">
        <v>44469</v>
      </c>
      <c r="Q753" s="77">
        <v>12</v>
      </c>
      <c r="R753" s="74" t="s">
        <v>262</v>
      </c>
      <c r="S753" s="77">
        <v>53000</v>
      </c>
      <c r="T753" s="77">
        <v>53000</v>
      </c>
      <c r="U753" s="77">
        <v>0</v>
      </c>
      <c r="V753" s="78">
        <v>0</v>
      </c>
      <c r="W753" s="79">
        <v>6.4854000000000003</v>
      </c>
      <c r="X753" s="77">
        <v>343726.2</v>
      </c>
      <c r="Y753" s="88">
        <v>343726.2</v>
      </c>
      <c r="Z753" s="77">
        <v>0</v>
      </c>
      <c r="AA753" s="74">
        <v>0</v>
      </c>
      <c r="AB753" s="74">
        <v>0</v>
      </c>
      <c r="AD753" s="74">
        <v>4</v>
      </c>
      <c r="AE753" s="74">
        <v>4</v>
      </c>
      <c r="AF753" s="74">
        <v>0</v>
      </c>
      <c r="AG753" s="74">
        <v>0</v>
      </c>
      <c r="AI753" s="74">
        <v>4</v>
      </c>
      <c r="AJ753" s="74">
        <v>4</v>
      </c>
      <c r="AL753" s="74">
        <v>4</v>
      </c>
      <c r="AM753" s="74" t="s">
        <v>95</v>
      </c>
      <c r="AN753" s="74">
        <v>0</v>
      </c>
      <c r="AO753" s="74" t="s">
        <v>95</v>
      </c>
      <c r="AP753" s="74" t="s">
        <v>95</v>
      </c>
      <c r="AQ753" s="74">
        <v>1</v>
      </c>
      <c r="AS753" s="74">
        <v>1</v>
      </c>
      <c r="AT753" s="74" t="s">
        <v>92</v>
      </c>
      <c r="AU753" s="74" t="s">
        <v>95</v>
      </c>
      <c r="AV753" s="74" t="s">
        <v>94</v>
      </c>
      <c r="AW753" s="77">
        <v>53000</v>
      </c>
      <c r="AX753" s="77">
        <v>0</v>
      </c>
      <c r="AY753" s="79">
        <v>1</v>
      </c>
      <c r="AZ753" s="77">
        <v>343726.2</v>
      </c>
      <c r="BA753" s="77">
        <v>0</v>
      </c>
      <c r="BB753" s="74" t="s">
        <v>116</v>
      </c>
      <c r="BC753" s="75" t="s">
        <v>2356</v>
      </c>
      <c r="BD753" s="82">
        <v>2622.8716894380168</v>
      </c>
      <c r="BE753" s="82">
        <v>0</v>
      </c>
      <c r="BF753" s="82">
        <v>0</v>
      </c>
      <c r="BG753" s="82">
        <v>2622.8716894380168</v>
      </c>
      <c r="BH753" s="82">
        <v>23254.218970819235</v>
      </c>
      <c r="BI753" s="82">
        <v>0</v>
      </c>
      <c r="BJ753" s="82">
        <v>0</v>
      </c>
      <c r="BK753" s="82">
        <v>23254.218970819235</v>
      </c>
      <c r="BL753" s="82">
        <v>309353.58</v>
      </c>
      <c r="BM753" s="82">
        <v>0</v>
      </c>
      <c r="BN753" s="82">
        <v>0</v>
      </c>
      <c r="BO753" s="82">
        <v>309353.58</v>
      </c>
      <c r="BP753" s="82">
        <v>2622.8716894380168</v>
      </c>
      <c r="BQ753" s="82">
        <v>0</v>
      </c>
      <c r="BR753" s="82">
        <v>0</v>
      </c>
      <c r="BS753" s="89">
        <v>2622.8716894380168</v>
      </c>
      <c r="BT753" s="82">
        <v>13724.176114984422</v>
      </c>
      <c r="BU753" s="82">
        <v>0</v>
      </c>
      <c r="BV753" s="82">
        <v>0</v>
      </c>
      <c r="BW753" s="82">
        <v>13724.176114984422</v>
      </c>
      <c r="BX753" s="82">
        <v>121677.70076481164</v>
      </c>
      <c r="BY753" s="82">
        <v>0</v>
      </c>
      <c r="BZ753" s="82">
        <v>0</v>
      </c>
      <c r="CA753" s="82">
        <v>121677.70076481164</v>
      </c>
      <c r="CB753" s="82">
        <v>1618692.6073499999</v>
      </c>
      <c r="CC753" s="82">
        <v>0</v>
      </c>
      <c r="CD753" s="82">
        <v>0</v>
      </c>
      <c r="CE753" s="82">
        <v>1618692.6073499999</v>
      </c>
      <c r="CF753" s="82">
        <v>13724.176114984422</v>
      </c>
      <c r="CG753" s="82">
        <v>0</v>
      </c>
      <c r="CH753" s="82">
        <v>0</v>
      </c>
      <c r="CI753" s="82">
        <v>13724.176114984422</v>
      </c>
      <c r="CJ753" s="82" t="s">
        <v>96</v>
      </c>
      <c r="CN753" s="82">
        <v>2622.8716894380168</v>
      </c>
      <c r="CO753" s="82">
        <v>23254.218970819235</v>
      </c>
      <c r="CP753" s="82">
        <v>309353.58</v>
      </c>
      <c r="CQ753" s="82">
        <v>2622.8716894380168</v>
      </c>
      <c r="CR753" s="89">
        <v>2622.8716894380168</v>
      </c>
      <c r="CS753" s="82">
        <v>404.42712699879985</v>
      </c>
      <c r="CT753" s="82">
        <v>3585.626017025817</v>
      </c>
      <c r="CU753" s="82">
        <v>47700</v>
      </c>
      <c r="CV753" s="82">
        <v>404.42712699879985</v>
      </c>
      <c r="CW753" s="82">
        <v>404.42712699879985</v>
      </c>
    </row>
    <row r="754" spans="1:101">
      <c r="A754" s="86" t="s">
        <v>1404</v>
      </c>
      <c r="B754" s="87" t="s">
        <v>1572</v>
      </c>
      <c r="C754" s="75" t="s">
        <v>2357</v>
      </c>
      <c r="D754" s="74" t="s">
        <v>2607</v>
      </c>
      <c r="E754" s="74" t="s">
        <v>1404</v>
      </c>
      <c r="F754" s="74" t="s">
        <v>1572</v>
      </c>
      <c r="G754" s="74" t="s">
        <v>523</v>
      </c>
      <c r="I754" s="74" t="s">
        <v>1572</v>
      </c>
      <c r="J754" s="74" t="s">
        <v>523</v>
      </c>
      <c r="K754" s="74" t="s">
        <v>128</v>
      </c>
      <c r="L754" s="74" t="s">
        <v>89</v>
      </c>
      <c r="M754" s="74" t="s">
        <v>1406</v>
      </c>
      <c r="N754" s="74" t="s">
        <v>523</v>
      </c>
      <c r="O754" s="76">
        <v>48142</v>
      </c>
      <c r="P754" s="76">
        <v>44469</v>
      </c>
      <c r="Q754" s="77">
        <v>11</v>
      </c>
      <c r="R754" s="74" t="s">
        <v>262</v>
      </c>
      <c r="S754" s="77">
        <v>34195.910000000003</v>
      </c>
      <c r="T754" s="77">
        <v>34195.910000000003</v>
      </c>
      <c r="U754" s="77">
        <v>0</v>
      </c>
      <c r="V754" s="78">
        <v>0</v>
      </c>
      <c r="W754" s="79">
        <v>6.4854000000000003</v>
      </c>
      <c r="X754" s="77">
        <v>221774.15471400003</v>
      </c>
      <c r="Y754" s="88">
        <v>221774.15471400003</v>
      </c>
      <c r="Z754" s="77">
        <v>0</v>
      </c>
      <c r="AA754" s="74">
        <v>0</v>
      </c>
      <c r="AB754" s="74">
        <v>0</v>
      </c>
      <c r="AD754" s="74">
        <v>4</v>
      </c>
      <c r="AE754" s="74">
        <v>4</v>
      </c>
      <c r="AF754" s="74">
        <v>0</v>
      </c>
      <c r="AG754" s="74">
        <v>0</v>
      </c>
      <c r="AI754" s="74">
        <v>4</v>
      </c>
      <c r="AJ754" s="74">
        <v>4</v>
      </c>
      <c r="AL754" s="74">
        <v>4</v>
      </c>
      <c r="AM754" s="74" t="s">
        <v>95</v>
      </c>
      <c r="AN754" s="74">
        <v>0</v>
      </c>
      <c r="AO754" s="74" t="s">
        <v>95</v>
      </c>
      <c r="AP754" s="74" t="s">
        <v>95</v>
      </c>
      <c r="AQ754" s="74">
        <v>1</v>
      </c>
      <c r="AS754" s="74">
        <v>1</v>
      </c>
      <c r="AT754" s="74" t="s">
        <v>92</v>
      </c>
      <c r="AU754" s="74" t="s">
        <v>95</v>
      </c>
      <c r="AV754" s="74" t="s">
        <v>94</v>
      </c>
      <c r="AW754" s="77">
        <v>34195.910000000003</v>
      </c>
      <c r="AX754" s="77">
        <v>0</v>
      </c>
      <c r="AY754" s="79">
        <v>1</v>
      </c>
      <c r="AZ754" s="77">
        <v>221774.15471400003</v>
      </c>
      <c r="BA754" s="77">
        <v>0</v>
      </c>
      <c r="BB754" s="74" t="s">
        <v>116</v>
      </c>
      <c r="BC754" s="75" t="s">
        <v>2357</v>
      </c>
      <c r="BD754" s="82">
        <v>1692.292155350385</v>
      </c>
      <c r="BE754" s="82">
        <v>0</v>
      </c>
      <c r="BF754" s="82">
        <v>0</v>
      </c>
      <c r="BG754" s="82">
        <v>1692.292155350385</v>
      </c>
      <c r="BH754" s="82">
        <v>13852.768124208464</v>
      </c>
      <c r="BI754" s="82">
        <v>0</v>
      </c>
      <c r="BJ754" s="82">
        <v>0</v>
      </c>
      <c r="BK754" s="82">
        <v>13852.768124208464</v>
      </c>
      <c r="BL754" s="82">
        <v>199596.73924260002</v>
      </c>
      <c r="BM754" s="82">
        <v>0</v>
      </c>
      <c r="BN754" s="82">
        <v>0</v>
      </c>
      <c r="BO754" s="82">
        <v>199596.73924260002</v>
      </c>
      <c r="BP754" s="82">
        <v>1692.292155350385</v>
      </c>
      <c r="BQ754" s="82">
        <v>0</v>
      </c>
      <c r="BR754" s="82">
        <v>0</v>
      </c>
      <c r="BS754" s="89">
        <v>1692.292155350385</v>
      </c>
      <c r="BT754" s="82">
        <v>8854.9187028708893</v>
      </c>
      <c r="BU754" s="82">
        <v>0</v>
      </c>
      <c r="BV754" s="82">
        <v>0</v>
      </c>
      <c r="BW754" s="82">
        <v>8854.9187028708893</v>
      </c>
      <c r="BX754" s="82">
        <v>72484.609209920789</v>
      </c>
      <c r="BY754" s="82">
        <v>0</v>
      </c>
      <c r="BZ754" s="82">
        <v>0</v>
      </c>
      <c r="CA754" s="82">
        <v>72484.609209920789</v>
      </c>
      <c r="CB754" s="82">
        <v>1044389.9380869046</v>
      </c>
      <c r="CC754" s="82">
        <v>0</v>
      </c>
      <c r="CD754" s="82">
        <v>0</v>
      </c>
      <c r="CE754" s="82">
        <v>1044389.9380869046</v>
      </c>
      <c r="CF754" s="82">
        <v>8854.9187028708893</v>
      </c>
      <c r="CG754" s="82">
        <v>0</v>
      </c>
      <c r="CH754" s="82">
        <v>0</v>
      </c>
      <c r="CI754" s="82">
        <v>8854.9187028708893</v>
      </c>
      <c r="CJ754" s="82" t="s">
        <v>96</v>
      </c>
      <c r="CN754" s="82">
        <v>1692.292155350385</v>
      </c>
      <c r="CO754" s="82">
        <v>13852.768124208464</v>
      </c>
      <c r="CP754" s="82">
        <v>199596.73924260002</v>
      </c>
      <c r="CQ754" s="82">
        <v>1692.292155350385</v>
      </c>
      <c r="CR754" s="89">
        <v>1692.292155350385</v>
      </c>
      <c r="CS754" s="82">
        <v>260.93874785678366</v>
      </c>
      <c r="CT754" s="82">
        <v>2135.9928646202952</v>
      </c>
      <c r="CU754" s="82">
        <v>30776.319</v>
      </c>
      <c r="CV754" s="82">
        <v>260.93874785678366</v>
      </c>
      <c r="CW754" s="82">
        <v>260.93874785678366</v>
      </c>
    </row>
    <row r="755" spans="1:101">
      <c r="A755" s="86" t="s">
        <v>1404</v>
      </c>
      <c r="B755" s="87" t="s">
        <v>1573</v>
      </c>
      <c r="C755" s="75" t="s">
        <v>2358</v>
      </c>
      <c r="D755" s="74" t="s">
        <v>2607</v>
      </c>
      <c r="E755" s="74" t="s">
        <v>1404</v>
      </c>
      <c r="F755" s="74" t="s">
        <v>1573</v>
      </c>
      <c r="G755" s="74" t="s">
        <v>523</v>
      </c>
      <c r="I755" s="74" t="s">
        <v>1573</v>
      </c>
      <c r="J755" s="74" t="s">
        <v>523</v>
      </c>
      <c r="K755" s="74" t="s">
        <v>128</v>
      </c>
      <c r="L755" s="74" t="s">
        <v>89</v>
      </c>
      <c r="M755" s="74" t="s">
        <v>1406</v>
      </c>
      <c r="N755" s="74" t="s">
        <v>523</v>
      </c>
      <c r="O755" s="76">
        <v>48151</v>
      </c>
      <c r="P755" s="76">
        <v>44469</v>
      </c>
      <c r="Q755" s="77">
        <v>11</v>
      </c>
      <c r="R755" s="74" t="s">
        <v>262</v>
      </c>
      <c r="S755" s="77">
        <v>162900</v>
      </c>
      <c r="T755" s="77">
        <v>162900</v>
      </c>
      <c r="U755" s="77">
        <v>0</v>
      </c>
      <c r="V755" s="78">
        <v>0</v>
      </c>
      <c r="W755" s="79">
        <v>6.4854000000000003</v>
      </c>
      <c r="X755" s="77">
        <v>1056471.6600000001</v>
      </c>
      <c r="Y755" s="88">
        <v>1056471.6600000001</v>
      </c>
      <c r="Z755" s="77">
        <v>0</v>
      </c>
      <c r="AA755" s="74">
        <v>0</v>
      </c>
      <c r="AB755" s="74">
        <v>0</v>
      </c>
      <c r="AD755" s="74">
        <v>4</v>
      </c>
      <c r="AE755" s="74">
        <v>4</v>
      </c>
      <c r="AF755" s="74">
        <v>0</v>
      </c>
      <c r="AG755" s="74">
        <v>0</v>
      </c>
      <c r="AI755" s="74">
        <v>4</v>
      </c>
      <c r="AJ755" s="74">
        <v>4</v>
      </c>
      <c r="AL755" s="74">
        <v>4</v>
      </c>
      <c r="AM755" s="74" t="s">
        <v>95</v>
      </c>
      <c r="AN755" s="74">
        <v>0</v>
      </c>
      <c r="AO755" s="74" t="s">
        <v>95</v>
      </c>
      <c r="AP755" s="74" t="s">
        <v>95</v>
      </c>
      <c r="AQ755" s="74">
        <v>1</v>
      </c>
      <c r="AS755" s="74">
        <v>1</v>
      </c>
      <c r="AT755" s="74" t="s">
        <v>92</v>
      </c>
      <c r="AU755" s="74" t="s">
        <v>95</v>
      </c>
      <c r="AV755" s="74" t="s">
        <v>94</v>
      </c>
      <c r="AW755" s="77">
        <v>162900</v>
      </c>
      <c r="AX755" s="77">
        <v>0</v>
      </c>
      <c r="AY755" s="79">
        <v>1</v>
      </c>
      <c r="AZ755" s="77">
        <v>1056471.6600000001</v>
      </c>
      <c r="BA755" s="77">
        <v>0</v>
      </c>
      <c r="BB755" s="74" t="s">
        <v>116</v>
      </c>
      <c r="BC755" s="75" t="s">
        <v>2358</v>
      </c>
      <c r="BD755" s="82">
        <v>8061.6188341406232</v>
      </c>
      <c r="BE755" s="82">
        <v>0</v>
      </c>
      <c r="BF755" s="82">
        <v>0</v>
      </c>
      <c r="BG755" s="82">
        <v>8061.6188341406232</v>
      </c>
      <c r="BH755" s="82">
        <v>65990.813738647659</v>
      </c>
      <c r="BI755" s="82">
        <v>0</v>
      </c>
      <c r="BJ755" s="82">
        <v>0</v>
      </c>
      <c r="BK755" s="82">
        <v>65990.813738647659</v>
      </c>
      <c r="BL755" s="82">
        <v>950824.49399999995</v>
      </c>
      <c r="BM755" s="82">
        <v>0</v>
      </c>
      <c r="BN755" s="82">
        <v>0</v>
      </c>
      <c r="BO755" s="82">
        <v>950824.49399999995</v>
      </c>
      <c r="BP755" s="82">
        <v>8061.6188341406232</v>
      </c>
      <c r="BQ755" s="82">
        <v>0</v>
      </c>
      <c r="BR755" s="82">
        <v>0</v>
      </c>
      <c r="BS755" s="89">
        <v>8061.6188341406232</v>
      </c>
      <c r="BT755" s="82">
        <v>42182.42054964081</v>
      </c>
      <c r="BU755" s="82">
        <v>0</v>
      </c>
      <c r="BV755" s="82">
        <v>0</v>
      </c>
      <c r="BW755" s="82">
        <v>42182.42054964081</v>
      </c>
      <c r="BX755" s="82">
        <v>345296.9328874739</v>
      </c>
      <c r="BY755" s="82">
        <v>0</v>
      </c>
      <c r="BZ755" s="82">
        <v>0</v>
      </c>
      <c r="CA755" s="82">
        <v>345296.9328874739</v>
      </c>
      <c r="CB755" s="82">
        <v>4975189.1648549996</v>
      </c>
      <c r="CC755" s="82">
        <v>0</v>
      </c>
      <c r="CD755" s="82">
        <v>0</v>
      </c>
      <c r="CE755" s="82">
        <v>4975189.1648549996</v>
      </c>
      <c r="CF755" s="82">
        <v>42182.42054964081</v>
      </c>
      <c r="CG755" s="82">
        <v>0</v>
      </c>
      <c r="CH755" s="82">
        <v>0</v>
      </c>
      <c r="CI755" s="82">
        <v>42182.42054964081</v>
      </c>
      <c r="CJ755" s="82" t="s">
        <v>96</v>
      </c>
      <c r="CN755" s="82">
        <v>8061.6188341406232</v>
      </c>
      <c r="CO755" s="82">
        <v>65990.813738647659</v>
      </c>
      <c r="CP755" s="82">
        <v>950824.49399999995</v>
      </c>
      <c r="CQ755" s="82">
        <v>8061.6188341406232</v>
      </c>
      <c r="CR755" s="89">
        <v>8061.6188341406232</v>
      </c>
      <c r="CS755" s="82">
        <v>1243.0411129831041</v>
      </c>
      <c r="CT755" s="82">
        <v>10175.288145472547</v>
      </c>
      <c r="CU755" s="82">
        <v>146610</v>
      </c>
      <c r="CV755" s="82">
        <v>1243.0411129831041</v>
      </c>
      <c r="CW755" s="82">
        <v>1243.0411129831041</v>
      </c>
    </row>
    <row r="756" spans="1:101">
      <c r="A756" s="86" t="s">
        <v>1404</v>
      </c>
      <c r="B756" s="87" t="s">
        <v>1574</v>
      </c>
      <c r="C756" s="75" t="s">
        <v>2359</v>
      </c>
      <c r="D756" s="74" t="s">
        <v>2607</v>
      </c>
      <c r="E756" s="74" t="s">
        <v>1404</v>
      </c>
      <c r="F756" s="74" t="s">
        <v>1574</v>
      </c>
      <c r="G756" s="74" t="s">
        <v>523</v>
      </c>
      <c r="I756" s="74" t="s">
        <v>1574</v>
      </c>
      <c r="J756" s="74" t="s">
        <v>523</v>
      </c>
      <c r="K756" s="74" t="s">
        <v>128</v>
      </c>
      <c r="L756" s="74" t="s">
        <v>89</v>
      </c>
      <c r="M756" s="74" t="s">
        <v>1406</v>
      </c>
      <c r="N756" s="74" t="s">
        <v>523</v>
      </c>
      <c r="O756" s="76">
        <v>48180</v>
      </c>
      <c r="P756" s="76">
        <v>44469</v>
      </c>
      <c r="Q756" s="77">
        <v>11</v>
      </c>
      <c r="R756" s="74" t="s">
        <v>262</v>
      </c>
      <c r="S756" s="77">
        <v>373535.86</v>
      </c>
      <c r="T756" s="77">
        <v>373535.86</v>
      </c>
      <c r="U756" s="77">
        <v>0</v>
      </c>
      <c r="V756" s="78">
        <v>0</v>
      </c>
      <c r="W756" s="79">
        <v>6.4854000000000003</v>
      </c>
      <c r="X756" s="77">
        <v>2422529.4664440001</v>
      </c>
      <c r="Y756" s="88">
        <v>2422529.4664440001</v>
      </c>
      <c r="Z756" s="77">
        <v>0</v>
      </c>
      <c r="AA756" s="74">
        <v>0</v>
      </c>
      <c r="AB756" s="74">
        <v>0</v>
      </c>
      <c r="AD756" s="74">
        <v>4</v>
      </c>
      <c r="AE756" s="74">
        <v>4</v>
      </c>
      <c r="AF756" s="74">
        <v>0</v>
      </c>
      <c r="AG756" s="74">
        <v>0</v>
      </c>
      <c r="AI756" s="74">
        <v>4</v>
      </c>
      <c r="AJ756" s="74">
        <v>4</v>
      </c>
      <c r="AL756" s="74">
        <v>4</v>
      </c>
      <c r="AM756" s="74" t="s">
        <v>95</v>
      </c>
      <c r="AN756" s="74">
        <v>0</v>
      </c>
      <c r="AO756" s="74" t="s">
        <v>95</v>
      </c>
      <c r="AP756" s="74" t="s">
        <v>95</v>
      </c>
      <c r="AQ756" s="74">
        <v>1</v>
      </c>
      <c r="AS756" s="74">
        <v>1</v>
      </c>
      <c r="AT756" s="74" t="s">
        <v>92</v>
      </c>
      <c r="AU756" s="74" t="s">
        <v>95</v>
      </c>
      <c r="AV756" s="74" t="s">
        <v>94</v>
      </c>
      <c r="AW756" s="77">
        <v>373535.86</v>
      </c>
      <c r="AX756" s="77">
        <v>0</v>
      </c>
      <c r="AY756" s="79">
        <v>1</v>
      </c>
      <c r="AZ756" s="77">
        <v>2422529.4664440001</v>
      </c>
      <c r="BA756" s="77">
        <v>0</v>
      </c>
      <c r="BB756" s="74" t="s">
        <v>116</v>
      </c>
      <c r="BC756" s="75" t="s">
        <v>2359</v>
      </c>
      <c r="BD756" s="82">
        <v>18485.596833658165</v>
      </c>
      <c r="BE756" s="82">
        <v>0</v>
      </c>
      <c r="BF756" s="82">
        <v>0</v>
      </c>
      <c r="BG756" s="82">
        <v>18485.596833658165</v>
      </c>
      <c r="BH756" s="82">
        <v>151319.43131961676</v>
      </c>
      <c r="BI756" s="82">
        <v>0</v>
      </c>
      <c r="BJ756" s="82">
        <v>0</v>
      </c>
      <c r="BK756" s="82">
        <v>151319.43131961676</v>
      </c>
      <c r="BL756" s="82">
        <v>2180276.5197996004</v>
      </c>
      <c r="BM756" s="82">
        <v>0</v>
      </c>
      <c r="BN756" s="82">
        <v>0</v>
      </c>
      <c r="BO756" s="82">
        <v>2180276.5197996004</v>
      </c>
      <c r="BP756" s="82">
        <v>18485.596833658165</v>
      </c>
      <c r="BQ756" s="82">
        <v>0</v>
      </c>
      <c r="BR756" s="82">
        <v>0</v>
      </c>
      <c r="BS756" s="89">
        <v>18485.596833658165</v>
      </c>
      <c r="BT756" s="82">
        <v>96725.885432116338</v>
      </c>
      <c r="BU756" s="82">
        <v>0</v>
      </c>
      <c r="BV756" s="82">
        <v>0</v>
      </c>
      <c r="BW756" s="82">
        <v>96725.885432116338</v>
      </c>
      <c r="BX756" s="82">
        <v>791778.92437989474</v>
      </c>
      <c r="BY756" s="82">
        <v>0</v>
      </c>
      <c r="BZ756" s="82">
        <v>0</v>
      </c>
      <c r="CA756" s="82">
        <v>791778.92437989474</v>
      </c>
      <c r="CB756" s="82">
        <v>11408296.889851408</v>
      </c>
      <c r="CC756" s="82">
        <v>0</v>
      </c>
      <c r="CD756" s="82">
        <v>0</v>
      </c>
      <c r="CE756" s="82">
        <v>11408296.889851408</v>
      </c>
      <c r="CF756" s="82">
        <v>96725.885432116338</v>
      </c>
      <c r="CG756" s="82">
        <v>0</v>
      </c>
      <c r="CH756" s="82">
        <v>0</v>
      </c>
      <c r="CI756" s="82">
        <v>96725.885432116338</v>
      </c>
      <c r="CJ756" s="82" t="s">
        <v>96</v>
      </c>
      <c r="CN756" s="82">
        <v>18485.596833658165</v>
      </c>
      <c r="CO756" s="82">
        <v>151319.43131961676</v>
      </c>
      <c r="CP756" s="82">
        <v>2180276.5197996004</v>
      </c>
      <c r="CQ756" s="82">
        <v>18485.596833658165</v>
      </c>
      <c r="CR756" s="89">
        <v>18485.596833658165</v>
      </c>
      <c r="CS756" s="82">
        <v>2850.3402771853953</v>
      </c>
      <c r="CT756" s="82">
        <v>23332.320492123348</v>
      </c>
      <c r="CU756" s="82">
        <v>336182.27400000003</v>
      </c>
      <c r="CV756" s="82">
        <v>2850.3402771853953</v>
      </c>
      <c r="CW756" s="82">
        <v>2850.3402771853953</v>
      </c>
    </row>
    <row r="757" spans="1:101">
      <c r="A757" s="86" t="s">
        <v>1404</v>
      </c>
      <c r="B757" s="87" t="s">
        <v>1575</v>
      </c>
      <c r="C757" s="75" t="s">
        <v>2360</v>
      </c>
      <c r="D757" s="74" t="s">
        <v>2607</v>
      </c>
      <c r="E757" s="74" t="s">
        <v>1404</v>
      </c>
      <c r="F757" s="74" t="s">
        <v>1575</v>
      </c>
      <c r="G757" s="74" t="s">
        <v>523</v>
      </c>
      <c r="I757" s="74" t="s">
        <v>1575</v>
      </c>
      <c r="J757" s="74" t="s">
        <v>523</v>
      </c>
      <c r="K757" s="74" t="s">
        <v>128</v>
      </c>
      <c r="L757" s="74" t="s">
        <v>89</v>
      </c>
      <c r="M757" s="74" t="s">
        <v>1406</v>
      </c>
      <c r="N757" s="74" t="s">
        <v>523</v>
      </c>
      <c r="O757" s="76">
        <v>48151</v>
      </c>
      <c r="P757" s="76">
        <v>44469</v>
      </c>
      <c r="Q757" s="77">
        <v>11</v>
      </c>
      <c r="R757" s="74" t="s">
        <v>519</v>
      </c>
      <c r="S757" s="77">
        <v>675554.21</v>
      </c>
      <c r="T757" s="77">
        <v>675554.21</v>
      </c>
      <c r="U757" s="77">
        <v>0</v>
      </c>
      <c r="V757" s="78">
        <v>0</v>
      </c>
      <c r="W757" s="79">
        <v>0.19111323459149546</v>
      </c>
      <c r="X757" s="77">
        <v>129107.35021500239</v>
      </c>
      <c r="Y757" s="88">
        <v>129107.35021500239</v>
      </c>
      <c r="Z757" s="77">
        <v>0</v>
      </c>
      <c r="AA757" s="74">
        <v>0</v>
      </c>
      <c r="AB757" s="74">
        <v>0</v>
      </c>
      <c r="AD757" s="74">
        <v>4</v>
      </c>
      <c r="AE757" s="74">
        <v>4</v>
      </c>
      <c r="AF757" s="74">
        <v>0</v>
      </c>
      <c r="AG757" s="74">
        <v>0</v>
      </c>
      <c r="AI757" s="74">
        <v>4</v>
      </c>
      <c r="AJ757" s="74">
        <v>4</v>
      </c>
      <c r="AL757" s="74">
        <v>4</v>
      </c>
      <c r="AM757" s="74" t="s">
        <v>95</v>
      </c>
      <c r="AN757" s="74">
        <v>0</v>
      </c>
      <c r="AO757" s="74" t="s">
        <v>95</v>
      </c>
      <c r="AP757" s="74" t="s">
        <v>95</v>
      </c>
      <c r="AQ757" s="74">
        <v>1</v>
      </c>
      <c r="AS757" s="74">
        <v>1</v>
      </c>
      <c r="AT757" s="74" t="s">
        <v>92</v>
      </c>
      <c r="AU757" s="74" t="s">
        <v>95</v>
      </c>
      <c r="AV757" s="74" t="s">
        <v>94</v>
      </c>
      <c r="AW757" s="77">
        <v>675554.21</v>
      </c>
      <c r="AX757" s="77">
        <v>0</v>
      </c>
      <c r="AY757" s="79">
        <v>1</v>
      </c>
      <c r="AZ757" s="77">
        <v>4381239.2735339999</v>
      </c>
      <c r="BA757" s="77">
        <v>0</v>
      </c>
      <c r="BB757" s="74" t="s">
        <v>116</v>
      </c>
      <c r="BC757" s="75" t="s">
        <v>2360</v>
      </c>
      <c r="BD757" s="82">
        <v>985.17952305436438</v>
      </c>
      <c r="BE757" s="82">
        <v>0</v>
      </c>
      <c r="BF757" s="82">
        <v>0</v>
      </c>
      <c r="BG757" s="82">
        <v>985.17952305436438</v>
      </c>
      <c r="BH757" s="82">
        <v>8064.4842856727173</v>
      </c>
      <c r="BI757" s="82">
        <v>0</v>
      </c>
      <c r="BJ757" s="82">
        <v>0</v>
      </c>
      <c r="BK757" s="82">
        <v>8064.4842856727173</v>
      </c>
      <c r="BL757" s="82">
        <v>116196.61519350213</v>
      </c>
      <c r="BM757" s="82">
        <v>0</v>
      </c>
      <c r="BN757" s="82">
        <v>0</v>
      </c>
      <c r="BO757" s="82">
        <v>116196.61519350213</v>
      </c>
      <c r="BP757" s="82">
        <v>985.17952305436438</v>
      </c>
      <c r="BQ757" s="82">
        <v>0</v>
      </c>
      <c r="BR757" s="82">
        <v>0</v>
      </c>
      <c r="BS757" s="89">
        <v>985.17952305436438</v>
      </c>
      <c r="BT757" s="82">
        <v>5154.9518543819613</v>
      </c>
      <c r="BU757" s="82">
        <v>0</v>
      </c>
      <c r="BV757" s="82">
        <v>0</v>
      </c>
      <c r="BW757" s="82">
        <v>5154.9518543819613</v>
      </c>
      <c r="BX757" s="82">
        <v>42197.414024782491</v>
      </c>
      <c r="BY757" s="82">
        <v>0</v>
      </c>
      <c r="BZ757" s="82">
        <v>0</v>
      </c>
      <c r="CA757" s="82">
        <v>42197.414024782491</v>
      </c>
      <c r="CB757" s="82">
        <v>607998.78899999987</v>
      </c>
      <c r="CC757" s="82">
        <v>0</v>
      </c>
      <c r="CD757" s="82">
        <v>0</v>
      </c>
      <c r="CE757" s="82">
        <v>607998.78899999987</v>
      </c>
      <c r="CF757" s="82">
        <v>5154.9518543819613</v>
      </c>
      <c r="CG757" s="82">
        <v>0</v>
      </c>
      <c r="CH757" s="82">
        <v>0</v>
      </c>
      <c r="CI757" s="82">
        <v>5154.9518543819613</v>
      </c>
      <c r="CJ757" s="82" t="s">
        <v>96</v>
      </c>
      <c r="CN757" s="82">
        <v>985.17952305436438</v>
      </c>
      <c r="CO757" s="82">
        <v>8064.4842856727173</v>
      </c>
      <c r="CP757" s="82">
        <v>116196.61519350213</v>
      </c>
      <c r="CQ757" s="82">
        <v>985.17952305436438</v>
      </c>
      <c r="CR757" s="89">
        <v>985.17952305436438</v>
      </c>
      <c r="CS757" s="82">
        <v>5154.9518543819613</v>
      </c>
      <c r="CT757" s="82">
        <v>42197.414024782491</v>
      </c>
      <c r="CU757" s="82">
        <v>607998.78899999987</v>
      </c>
      <c r="CV757" s="82">
        <v>5154.9518543819613</v>
      </c>
      <c r="CW757" s="82">
        <v>5154.9518543819613</v>
      </c>
    </row>
    <row r="758" spans="1:101">
      <c r="A758" s="86" t="s">
        <v>1404</v>
      </c>
      <c r="B758" s="87" t="s">
        <v>1576</v>
      </c>
      <c r="C758" s="75" t="s">
        <v>2361</v>
      </c>
      <c r="D758" s="74" t="s">
        <v>2607</v>
      </c>
      <c r="E758" s="74" t="s">
        <v>1404</v>
      </c>
      <c r="F758" s="74" t="s">
        <v>1576</v>
      </c>
      <c r="G758" s="74" t="s">
        <v>523</v>
      </c>
      <c r="I758" s="74" t="s">
        <v>1576</v>
      </c>
      <c r="J758" s="74" t="s">
        <v>523</v>
      </c>
      <c r="K758" s="74" t="s">
        <v>128</v>
      </c>
      <c r="L758" s="74" t="s">
        <v>89</v>
      </c>
      <c r="M758" s="74" t="s">
        <v>1406</v>
      </c>
      <c r="N758" s="74" t="s">
        <v>523</v>
      </c>
      <c r="O758" s="76">
        <v>48625</v>
      </c>
      <c r="P758" s="76">
        <v>44469</v>
      </c>
      <c r="Q758" s="77">
        <v>12</v>
      </c>
      <c r="R758" s="74" t="s">
        <v>262</v>
      </c>
      <c r="S758" s="77">
        <v>16188.92</v>
      </c>
      <c r="T758" s="77">
        <v>16188.92</v>
      </c>
      <c r="U758" s="77">
        <v>0</v>
      </c>
      <c r="V758" s="78">
        <v>0</v>
      </c>
      <c r="W758" s="79">
        <v>6.4854000000000003</v>
      </c>
      <c r="X758" s="77">
        <v>104991.62176800001</v>
      </c>
      <c r="Y758" s="88">
        <v>104991.62176800001</v>
      </c>
      <c r="Z758" s="77">
        <v>0</v>
      </c>
      <c r="AA758" s="74">
        <v>0</v>
      </c>
      <c r="AB758" s="74">
        <v>0</v>
      </c>
      <c r="AD758" s="74">
        <v>4</v>
      </c>
      <c r="AE758" s="74">
        <v>4</v>
      </c>
      <c r="AF758" s="74">
        <v>0</v>
      </c>
      <c r="AG758" s="74">
        <v>0</v>
      </c>
      <c r="AI758" s="74">
        <v>4</v>
      </c>
      <c r="AJ758" s="74">
        <v>4</v>
      </c>
      <c r="AL758" s="74">
        <v>4</v>
      </c>
      <c r="AM758" s="74" t="s">
        <v>95</v>
      </c>
      <c r="AN758" s="74">
        <v>0</v>
      </c>
      <c r="AO758" s="74" t="s">
        <v>95</v>
      </c>
      <c r="AP758" s="74" t="s">
        <v>95</v>
      </c>
      <c r="AQ758" s="74">
        <v>1</v>
      </c>
      <c r="AS758" s="74">
        <v>1</v>
      </c>
      <c r="AT758" s="74" t="s">
        <v>92</v>
      </c>
      <c r="AU758" s="74" t="s">
        <v>95</v>
      </c>
      <c r="AV758" s="74" t="s">
        <v>94</v>
      </c>
      <c r="AW758" s="77">
        <v>16188.92</v>
      </c>
      <c r="AX758" s="77">
        <v>0</v>
      </c>
      <c r="AY758" s="79">
        <v>1</v>
      </c>
      <c r="AZ758" s="77">
        <v>104991.62176800001</v>
      </c>
      <c r="BA758" s="77">
        <v>0</v>
      </c>
      <c r="BB758" s="74" t="s">
        <v>116</v>
      </c>
      <c r="BC758" s="75" t="s">
        <v>2361</v>
      </c>
      <c r="BD758" s="82">
        <v>801.15962170899832</v>
      </c>
      <c r="BE758" s="82">
        <v>0</v>
      </c>
      <c r="BF758" s="82">
        <v>0</v>
      </c>
      <c r="BG758" s="82">
        <v>801.15962170899832</v>
      </c>
      <c r="BH758" s="82">
        <v>7103.0318977561292</v>
      </c>
      <c r="BI758" s="82">
        <v>0</v>
      </c>
      <c r="BJ758" s="82">
        <v>0</v>
      </c>
      <c r="BK758" s="82">
        <v>7103.0318977561292</v>
      </c>
      <c r="BL758" s="82">
        <v>94492.459591199993</v>
      </c>
      <c r="BM758" s="82">
        <v>0</v>
      </c>
      <c r="BN758" s="82">
        <v>0</v>
      </c>
      <c r="BO758" s="82">
        <v>94492.459591199993</v>
      </c>
      <c r="BP758" s="82">
        <v>801.15962170899832</v>
      </c>
      <c r="BQ758" s="82">
        <v>0</v>
      </c>
      <c r="BR758" s="82">
        <v>0</v>
      </c>
      <c r="BS758" s="89">
        <v>801.15962170899832</v>
      </c>
      <c r="BT758" s="82">
        <v>4192.0677205923339</v>
      </c>
      <c r="BU758" s="82">
        <v>0</v>
      </c>
      <c r="BV758" s="82">
        <v>0</v>
      </c>
      <c r="BW758" s="82">
        <v>4192.0677205923339</v>
      </c>
      <c r="BX758" s="82">
        <v>37166.614405008942</v>
      </c>
      <c r="BY758" s="82">
        <v>0</v>
      </c>
      <c r="BZ758" s="82">
        <v>0</v>
      </c>
      <c r="CA758" s="82">
        <v>37166.614405008942</v>
      </c>
      <c r="CB758" s="82">
        <v>494431.79481095396</v>
      </c>
      <c r="CC758" s="82">
        <v>0</v>
      </c>
      <c r="CD758" s="82">
        <v>0</v>
      </c>
      <c r="CE758" s="82">
        <v>494431.79481095396</v>
      </c>
      <c r="CF758" s="82">
        <v>4192.0677205923339</v>
      </c>
      <c r="CG758" s="82">
        <v>0</v>
      </c>
      <c r="CH758" s="82">
        <v>0</v>
      </c>
      <c r="CI758" s="82">
        <v>4192.0677205923339</v>
      </c>
      <c r="CJ758" s="82" t="s">
        <v>96</v>
      </c>
      <c r="CN758" s="82">
        <v>801.15962170899832</v>
      </c>
      <c r="CO758" s="82">
        <v>7103.0318977561292</v>
      </c>
      <c r="CP758" s="82">
        <v>94492.459591199993</v>
      </c>
      <c r="CQ758" s="82">
        <v>801.15962170899832</v>
      </c>
      <c r="CR758" s="89">
        <v>801.15962170899832</v>
      </c>
      <c r="CS758" s="82">
        <v>123.53280009081911</v>
      </c>
      <c r="CT758" s="82">
        <v>1095.2342026330109</v>
      </c>
      <c r="CU758" s="82">
        <v>14570.027999999998</v>
      </c>
      <c r="CV758" s="82">
        <v>123.53280009081911</v>
      </c>
      <c r="CW758" s="82">
        <v>123.53280009081911</v>
      </c>
    </row>
    <row r="759" spans="1:101">
      <c r="A759" s="86" t="s">
        <v>1404</v>
      </c>
      <c r="B759" s="87" t="s">
        <v>1577</v>
      </c>
      <c r="C759" s="75" t="s">
        <v>2362</v>
      </c>
      <c r="D759" s="74" t="s">
        <v>2607</v>
      </c>
      <c r="E759" s="74" t="s">
        <v>1404</v>
      </c>
      <c r="F759" s="74" t="s">
        <v>1577</v>
      </c>
      <c r="G759" s="74" t="s">
        <v>523</v>
      </c>
      <c r="I759" s="74" t="s">
        <v>1577</v>
      </c>
      <c r="J759" s="74" t="s">
        <v>523</v>
      </c>
      <c r="K759" s="74" t="s">
        <v>128</v>
      </c>
      <c r="L759" s="74" t="s">
        <v>89</v>
      </c>
      <c r="M759" s="74" t="s">
        <v>1406</v>
      </c>
      <c r="N759" s="74" t="s">
        <v>523</v>
      </c>
      <c r="O759" s="76">
        <v>48821</v>
      </c>
      <c r="P759" s="76">
        <v>44469</v>
      </c>
      <c r="Q759" s="77">
        <v>12</v>
      </c>
      <c r="R759" s="74" t="s">
        <v>262</v>
      </c>
      <c r="S759" s="77">
        <v>461652.17</v>
      </c>
      <c r="T759" s="77">
        <v>461652.17</v>
      </c>
      <c r="U759" s="77">
        <v>0</v>
      </c>
      <c r="V759" s="78">
        <v>0</v>
      </c>
      <c r="W759" s="79">
        <v>6.4854000000000003</v>
      </c>
      <c r="X759" s="77">
        <v>2993998.9833180001</v>
      </c>
      <c r="Y759" s="88">
        <v>2993998.9833180001</v>
      </c>
      <c r="Z759" s="77">
        <v>0</v>
      </c>
      <c r="AA759" s="74">
        <v>0</v>
      </c>
      <c r="AB759" s="74">
        <v>0</v>
      </c>
      <c r="AD759" s="74">
        <v>4</v>
      </c>
      <c r="AE759" s="74">
        <v>4</v>
      </c>
      <c r="AF759" s="74">
        <v>0</v>
      </c>
      <c r="AG759" s="74">
        <v>0</v>
      </c>
      <c r="AI759" s="74">
        <v>4</v>
      </c>
      <c r="AJ759" s="74">
        <v>4</v>
      </c>
      <c r="AL759" s="74">
        <v>4</v>
      </c>
      <c r="AM759" s="74" t="s">
        <v>95</v>
      </c>
      <c r="AN759" s="74">
        <v>0</v>
      </c>
      <c r="AO759" s="74" t="s">
        <v>95</v>
      </c>
      <c r="AP759" s="74" t="s">
        <v>95</v>
      </c>
      <c r="AQ759" s="74">
        <v>1</v>
      </c>
      <c r="AS759" s="74">
        <v>1</v>
      </c>
      <c r="AT759" s="74" t="s">
        <v>92</v>
      </c>
      <c r="AU759" s="74" t="s">
        <v>95</v>
      </c>
      <c r="AV759" s="74" t="s">
        <v>94</v>
      </c>
      <c r="AW759" s="77">
        <v>461652.17</v>
      </c>
      <c r="AX759" s="77">
        <v>0</v>
      </c>
      <c r="AY759" s="79">
        <v>1</v>
      </c>
      <c r="AZ759" s="77">
        <v>2993998.9833180001</v>
      </c>
      <c r="BA759" s="77">
        <v>0</v>
      </c>
      <c r="BB759" s="74" t="s">
        <v>116</v>
      </c>
      <c r="BC759" s="75" t="s">
        <v>2362</v>
      </c>
      <c r="BD759" s="82">
        <v>22846.309567181637</v>
      </c>
      <c r="BE759" s="82">
        <v>0</v>
      </c>
      <c r="BF759" s="82">
        <v>0</v>
      </c>
      <c r="BG759" s="82">
        <v>22846.309567181637</v>
      </c>
      <c r="BH759" s="82">
        <v>202553.97451950691</v>
      </c>
      <c r="BI759" s="82">
        <v>0</v>
      </c>
      <c r="BJ759" s="82">
        <v>0</v>
      </c>
      <c r="BK759" s="82">
        <v>202553.97451950691</v>
      </c>
      <c r="BL759" s="82">
        <v>2694599.0849862001</v>
      </c>
      <c r="BM759" s="82">
        <v>0</v>
      </c>
      <c r="BN759" s="82">
        <v>0</v>
      </c>
      <c r="BO759" s="82">
        <v>2694599.0849862001</v>
      </c>
      <c r="BP759" s="82">
        <v>22846.309567181637</v>
      </c>
      <c r="BQ759" s="82">
        <v>0</v>
      </c>
      <c r="BR759" s="82">
        <v>0</v>
      </c>
      <c r="BS759" s="89">
        <v>22846.309567181637</v>
      </c>
      <c r="BT759" s="82">
        <v>119543.31481027791</v>
      </c>
      <c r="BU759" s="82">
        <v>0</v>
      </c>
      <c r="BV759" s="82">
        <v>0</v>
      </c>
      <c r="BW759" s="82">
        <v>119543.31481027791</v>
      </c>
      <c r="BX759" s="82">
        <v>1059863.67167332</v>
      </c>
      <c r="BY759" s="82">
        <v>0</v>
      </c>
      <c r="BZ759" s="82">
        <v>0</v>
      </c>
      <c r="CA759" s="82">
        <v>1059863.67167332</v>
      </c>
      <c r="CB759" s="82">
        <v>14099489.712190291</v>
      </c>
      <c r="CC759" s="82">
        <v>0</v>
      </c>
      <c r="CD759" s="82">
        <v>0</v>
      </c>
      <c r="CE759" s="82">
        <v>14099489.712190291</v>
      </c>
      <c r="CF759" s="82">
        <v>119543.31481027791</v>
      </c>
      <c r="CG759" s="82">
        <v>0</v>
      </c>
      <c r="CH759" s="82">
        <v>0</v>
      </c>
      <c r="CI759" s="82">
        <v>119543.31481027791</v>
      </c>
      <c r="CJ759" s="82" t="s">
        <v>96</v>
      </c>
      <c r="CN759" s="82">
        <v>22846.309567181637</v>
      </c>
      <c r="CO759" s="82">
        <v>202553.97451950691</v>
      </c>
      <c r="CP759" s="82">
        <v>2694599.0849862001</v>
      </c>
      <c r="CQ759" s="82">
        <v>22846.309567181637</v>
      </c>
      <c r="CR759" s="89">
        <v>22846.309567181637</v>
      </c>
      <c r="CS759" s="82">
        <v>3522.7294487898412</v>
      </c>
      <c r="CT759" s="82">
        <v>31232.302482423122</v>
      </c>
      <c r="CU759" s="82">
        <v>415486.95299999998</v>
      </c>
      <c r="CV759" s="82">
        <v>3522.7294487898412</v>
      </c>
      <c r="CW759" s="82">
        <v>3522.7294487898412</v>
      </c>
    </row>
    <row r="760" spans="1:101">
      <c r="A760" s="86" t="s">
        <v>1404</v>
      </c>
      <c r="B760" s="87" t="s">
        <v>1578</v>
      </c>
      <c r="C760" s="75" t="s">
        <v>2363</v>
      </c>
      <c r="D760" s="74" t="s">
        <v>2607</v>
      </c>
      <c r="E760" s="74" t="s">
        <v>1404</v>
      </c>
      <c r="F760" s="74" t="s">
        <v>1578</v>
      </c>
      <c r="G760" s="74" t="s">
        <v>523</v>
      </c>
      <c r="I760" s="74" t="s">
        <v>1578</v>
      </c>
      <c r="J760" s="74" t="s">
        <v>523</v>
      </c>
      <c r="K760" s="74" t="s">
        <v>128</v>
      </c>
      <c r="L760" s="74" t="s">
        <v>89</v>
      </c>
      <c r="M760" s="74" t="s">
        <v>1406</v>
      </c>
      <c r="N760" s="74" t="s">
        <v>523</v>
      </c>
      <c r="O760" s="76">
        <v>48180</v>
      </c>
      <c r="P760" s="76">
        <v>44469</v>
      </c>
      <c r="Q760" s="77">
        <v>11</v>
      </c>
      <c r="R760" s="74" t="s">
        <v>262</v>
      </c>
      <c r="S760" s="77">
        <v>16154.53</v>
      </c>
      <c r="T760" s="77">
        <v>16154.53</v>
      </c>
      <c r="U760" s="77">
        <v>0</v>
      </c>
      <c r="V760" s="78">
        <v>0</v>
      </c>
      <c r="W760" s="79">
        <v>6.4854000000000003</v>
      </c>
      <c r="X760" s="77">
        <v>104768.588862</v>
      </c>
      <c r="Y760" s="88">
        <v>104768.588862</v>
      </c>
      <c r="Z760" s="77">
        <v>0</v>
      </c>
      <c r="AA760" s="74">
        <v>0</v>
      </c>
      <c r="AB760" s="74">
        <v>0</v>
      </c>
      <c r="AD760" s="74">
        <v>4</v>
      </c>
      <c r="AE760" s="74">
        <v>4</v>
      </c>
      <c r="AF760" s="74">
        <v>0</v>
      </c>
      <c r="AG760" s="74">
        <v>0</v>
      </c>
      <c r="AI760" s="74">
        <v>4</v>
      </c>
      <c r="AJ760" s="74">
        <v>4</v>
      </c>
      <c r="AL760" s="74">
        <v>4</v>
      </c>
      <c r="AM760" s="74" t="s">
        <v>95</v>
      </c>
      <c r="AN760" s="74">
        <v>0</v>
      </c>
      <c r="AO760" s="74" t="s">
        <v>95</v>
      </c>
      <c r="AP760" s="74" t="s">
        <v>95</v>
      </c>
      <c r="AQ760" s="74">
        <v>1</v>
      </c>
      <c r="AS760" s="74">
        <v>1</v>
      </c>
      <c r="AT760" s="74" t="s">
        <v>92</v>
      </c>
      <c r="AU760" s="74" t="s">
        <v>95</v>
      </c>
      <c r="AV760" s="74" t="s">
        <v>94</v>
      </c>
      <c r="AW760" s="77">
        <v>16154.53</v>
      </c>
      <c r="AX760" s="77">
        <v>0</v>
      </c>
      <c r="AY760" s="79">
        <v>1</v>
      </c>
      <c r="AZ760" s="77">
        <v>104768.588862</v>
      </c>
      <c r="BA760" s="77">
        <v>0</v>
      </c>
      <c r="BB760" s="74" t="s">
        <v>116</v>
      </c>
      <c r="BC760" s="75" t="s">
        <v>2363</v>
      </c>
      <c r="BD760" s="82">
        <v>799.45772439956863</v>
      </c>
      <c r="BE760" s="82">
        <v>0</v>
      </c>
      <c r="BF760" s="82">
        <v>0</v>
      </c>
      <c r="BG760" s="82">
        <v>799.45772439956863</v>
      </c>
      <c r="BH760" s="82">
        <v>6544.2024571233642</v>
      </c>
      <c r="BI760" s="82">
        <v>0</v>
      </c>
      <c r="BJ760" s="82">
        <v>0</v>
      </c>
      <c r="BK760" s="82">
        <v>6544.2024571233642</v>
      </c>
      <c r="BL760" s="82">
        <v>94291.729975799986</v>
      </c>
      <c r="BM760" s="82">
        <v>0</v>
      </c>
      <c r="BN760" s="82">
        <v>0</v>
      </c>
      <c r="BO760" s="82">
        <v>94291.729975799986</v>
      </c>
      <c r="BP760" s="82">
        <v>799.45772439956863</v>
      </c>
      <c r="BQ760" s="82">
        <v>0</v>
      </c>
      <c r="BR760" s="82">
        <v>0</v>
      </c>
      <c r="BS760" s="89">
        <v>799.45772439956863</v>
      </c>
      <c r="BT760" s="82">
        <v>4183.1625429207425</v>
      </c>
      <c r="BU760" s="82">
        <v>0</v>
      </c>
      <c r="BV760" s="82">
        <v>0</v>
      </c>
      <c r="BW760" s="82">
        <v>4183.1625429207425</v>
      </c>
      <c r="BX760" s="82">
        <v>34242.539356898</v>
      </c>
      <c r="BY760" s="82">
        <v>0</v>
      </c>
      <c r="BZ760" s="82">
        <v>0</v>
      </c>
      <c r="CA760" s="82">
        <v>34242.539356898</v>
      </c>
      <c r="CB760" s="82">
        <v>493381.47709837341</v>
      </c>
      <c r="CC760" s="82">
        <v>0</v>
      </c>
      <c r="CD760" s="82">
        <v>0</v>
      </c>
      <c r="CE760" s="82">
        <v>493381.47709837341</v>
      </c>
      <c r="CF760" s="82">
        <v>4183.1625429207425</v>
      </c>
      <c r="CG760" s="82">
        <v>0</v>
      </c>
      <c r="CH760" s="82">
        <v>0</v>
      </c>
      <c r="CI760" s="82">
        <v>4183.1625429207425</v>
      </c>
      <c r="CJ760" s="82" t="s">
        <v>96</v>
      </c>
      <c r="CN760" s="82">
        <v>799.45772439956863</v>
      </c>
      <c r="CO760" s="82">
        <v>6544.2024571233642</v>
      </c>
      <c r="CP760" s="82">
        <v>94291.729975799986</v>
      </c>
      <c r="CQ760" s="82">
        <v>799.45772439956863</v>
      </c>
      <c r="CR760" s="89">
        <v>799.45772439956863</v>
      </c>
      <c r="CS760" s="82">
        <v>123.27038030030046</v>
      </c>
      <c r="CT760" s="82">
        <v>1009.0668975118518</v>
      </c>
      <c r="CU760" s="82">
        <v>14539.076999999997</v>
      </c>
      <c r="CV760" s="82">
        <v>123.27038030030046</v>
      </c>
      <c r="CW760" s="82">
        <v>123.27038030030046</v>
      </c>
    </row>
    <row r="761" spans="1:101">
      <c r="A761" s="86" t="s">
        <v>1404</v>
      </c>
      <c r="B761" s="87" t="s">
        <v>1579</v>
      </c>
      <c r="C761" s="75" t="s">
        <v>2364</v>
      </c>
      <c r="D761" s="74" t="s">
        <v>2607</v>
      </c>
      <c r="E761" s="74" t="s">
        <v>1404</v>
      </c>
      <c r="F761" s="74" t="s">
        <v>1579</v>
      </c>
      <c r="G761" s="74" t="s">
        <v>523</v>
      </c>
      <c r="I761" s="74" t="s">
        <v>1579</v>
      </c>
      <c r="J761" s="74" t="s">
        <v>523</v>
      </c>
      <c r="K761" s="74" t="s">
        <v>128</v>
      </c>
      <c r="L761" s="74" t="s">
        <v>89</v>
      </c>
      <c r="M761" s="74" t="s">
        <v>1406</v>
      </c>
      <c r="N761" s="74" t="s">
        <v>523</v>
      </c>
      <c r="O761" s="76">
        <v>48304</v>
      </c>
      <c r="P761" s="76">
        <v>44469</v>
      </c>
      <c r="Q761" s="77">
        <v>11</v>
      </c>
      <c r="R761" s="74" t="s">
        <v>262</v>
      </c>
      <c r="S761" s="77">
        <v>6433.71</v>
      </c>
      <c r="T761" s="77">
        <v>6433.71</v>
      </c>
      <c r="U761" s="77">
        <v>0</v>
      </c>
      <c r="V761" s="78">
        <v>0</v>
      </c>
      <c r="W761" s="79">
        <v>6.4854000000000003</v>
      </c>
      <c r="X761" s="77">
        <v>41725.182833999999</v>
      </c>
      <c r="Y761" s="88">
        <v>41725.182833999999</v>
      </c>
      <c r="Z761" s="77">
        <v>0</v>
      </c>
      <c r="AA761" s="74">
        <v>0</v>
      </c>
      <c r="AB761" s="74">
        <v>0</v>
      </c>
      <c r="AD761" s="74">
        <v>4</v>
      </c>
      <c r="AE761" s="74">
        <v>4</v>
      </c>
      <c r="AF761" s="74">
        <v>0</v>
      </c>
      <c r="AG761" s="74">
        <v>0</v>
      </c>
      <c r="AI761" s="74">
        <v>4</v>
      </c>
      <c r="AJ761" s="74">
        <v>4</v>
      </c>
      <c r="AL761" s="74">
        <v>4</v>
      </c>
      <c r="AM761" s="74" t="s">
        <v>95</v>
      </c>
      <c r="AN761" s="74">
        <v>0</v>
      </c>
      <c r="AO761" s="74" t="s">
        <v>95</v>
      </c>
      <c r="AP761" s="74" t="s">
        <v>95</v>
      </c>
      <c r="AQ761" s="74">
        <v>1</v>
      </c>
      <c r="AS761" s="74">
        <v>1</v>
      </c>
      <c r="AT761" s="74" t="s">
        <v>92</v>
      </c>
      <c r="AU761" s="74" t="s">
        <v>95</v>
      </c>
      <c r="AV761" s="74" t="s">
        <v>94</v>
      </c>
      <c r="AW761" s="77">
        <v>6433.71</v>
      </c>
      <c r="AX761" s="77">
        <v>0</v>
      </c>
      <c r="AY761" s="79">
        <v>1</v>
      </c>
      <c r="AZ761" s="77">
        <v>41725.182833999999</v>
      </c>
      <c r="BA761" s="77">
        <v>0</v>
      </c>
      <c r="BB761" s="74" t="s">
        <v>116</v>
      </c>
      <c r="BC761" s="75" t="s">
        <v>2364</v>
      </c>
      <c r="BD761" s="82">
        <v>318.39237390668427</v>
      </c>
      <c r="BE761" s="82">
        <v>0</v>
      </c>
      <c r="BF761" s="82">
        <v>0</v>
      </c>
      <c r="BG761" s="82">
        <v>318.39237390668427</v>
      </c>
      <c r="BH761" s="82">
        <v>2606.2968585541735</v>
      </c>
      <c r="BI761" s="82">
        <v>0</v>
      </c>
      <c r="BJ761" s="82">
        <v>0</v>
      </c>
      <c r="BK761" s="82">
        <v>2606.2968585541735</v>
      </c>
      <c r="BL761" s="82">
        <v>37552.664550599999</v>
      </c>
      <c r="BM761" s="82">
        <v>0</v>
      </c>
      <c r="BN761" s="82">
        <v>0</v>
      </c>
      <c r="BO761" s="82">
        <v>37552.664550599999</v>
      </c>
      <c r="BP761" s="82">
        <v>318.39237390668427</v>
      </c>
      <c r="BQ761" s="82">
        <v>0</v>
      </c>
      <c r="BR761" s="82">
        <v>0</v>
      </c>
      <c r="BS761" s="89">
        <v>318.39237390668427</v>
      </c>
      <c r="BT761" s="82">
        <v>1665.9880964667254</v>
      </c>
      <c r="BU761" s="82">
        <v>0</v>
      </c>
      <c r="BV761" s="82">
        <v>0</v>
      </c>
      <c r="BW761" s="82">
        <v>1665.9880964667254</v>
      </c>
      <c r="BX761" s="82">
        <v>13637.448312384713</v>
      </c>
      <c r="BY761" s="82">
        <v>0</v>
      </c>
      <c r="BZ761" s="82">
        <v>0</v>
      </c>
      <c r="CA761" s="82">
        <v>13637.448312384713</v>
      </c>
      <c r="CB761" s="82">
        <v>196494.31726101448</v>
      </c>
      <c r="CC761" s="82">
        <v>0</v>
      </c>
      <c r="CD761" s="82">
        <v>0</v>
      </c>
      <c r="CE761" s="82">
        <v>196494.31726101448</v>
      </c>
      <c r="CF761" s="82">
        <v>1665.9880964667254</v>
      </c>
      <c r="CG761" s="82">
        <v>0</v>
      </c>
      <c r="CH761" s="82">
        <v>0</v>
      </c>
      <c r="CI761" s="82">
        <v>1665.9880964667254</v>
      </c>
      <c r="CJ761" s="82" t="s">
        <v>96</v>
      </c>
      <c r="CN761" s="82">
        <v>318.39237390668427</v>
      </c>
      <c r="CO761" s="82">
        <v>2606.2968585541735</v>
      </c>
      <c r="CP761" s="82">
        <v>37552.664550599999</v>
      </c>
      <c r="CQ761" s="82">
        <v>318.39237390668427</v>
      </c>
      <c r="CR761" s="89">
        <v>318.39237390668427</v>
      </c>
      <c r="CS761" s="82">
        <v>49.093714174404703</v>
      </c>
      <c r="CT761" s="82">
        <v>401.87141248869358</v>
      </c>
      <c r="CU761" s="82">
        <v>5790.3389999999999</v>
      </c>
      <c r="CV761" s="82">
        <v>49.093714174404703</v>
      </c>
      <c r="CW761" s="82">
        <v>49.093714174404703</v>
      </c>
    </row>
    <row r="762" spans="1:101">
      <c r="A762" s="86" t="s">
        <v>1404</v>
      </c>
      <c r="B762" s="87" t="s">
        <v>1580</v>
      </c>
      <c r="C762" s="75" t="s">
        <v>2365</v>
      </c>
      <c r="D762" s="74" t="s">
        <v>2607</v>
      </c>
      <c r="E762" s="74" t="s">
        <v>1404</v>
      </c>
      <c r="F762" s="74" t="s">
        <v>1580</v>
      </c>
      <c r="G762" s="74" t="s">
        <v>523</v>
      </c>
      <c r="I762" s="74" t="s">
        <v>1580</v>
      </c>
      <c r="J762" s="74" t="s">
        <v>523</v>
      </c>
      <c r="K762" s="74" t="s">
        <v>128</v>
      </c>
      <c r="L762" s="74" t="s">
        <v>89</v>
      </c>
      <c r="M762" s="74" t="s">
        <v>1406</v>
      </c>
      <c r="N762" s="74" t="s">
        <v>523</v>
      </c>
      <c r="O762" s="76">
        <v>48423</v>
      </c>
      <c r="P762" s="76">
        <v>44469</v>
      </c>
      <c r="Q762" s="77">
        <v>11</v>
      </c>
      <c r="R762" s="74" t="s">
        <v>262</v>
      </c>
      <c r="S762" s="77">
        <v>4091</v>
      </c>
      <c r="T762" s="77">
        <v>4091</v>
      </c>
      <c r="U762" s="77">
        <v>0</v>
      </c>
      <c r="V762" s="78">
        <v>0</v>
      </c>
      <c r="W762" s="79">
        <v>6.4854000000000003</v>
      </c>
      <c r="X762" s="77">
        <v>26531.771400000001</v>
      </c>
      <c r="Y762" s="88">
        <v>26531.771400000001</v>
      </c>
      <c r="Z762" s="77">
        <v>0</v>
      </c>
      <c r="AA762" s="74">
        <v>0</v>
      </c>
      <c r="AB762" s="74">
        <v>0</v>
      </c>
      <c r="AD762" s="74">
        <v>4</v>
      </c>
      <c r="AE762" s="74">
        <v>4</v>
      </c>
      <c r="AF762" s="74">
        <v>0</v>
      </c>
      <c r="AG762" s="74">
        <v>0</v>
      </c>
      <c r="AI762" s="74">
        <v>4</v>
      </c>
      <c r="AJ762" s="74">
        <v>4</v>
      </c>
      <c r="AL762" s="74">
        <v>4</v>
      </c>
      <c r="AM762" s="74" t="s">
        <v>95</v>
      </c>
      <c r="AN762" s="74">
        <v>0</v>
      </c>
      <c r="AO762" s="74" t="s">
        <v>95</v>
      </c>
      <c r="AP762" s="74" t="s">
        <v>95</v>
      </c>
      <c r="AQ762" s="74">
        <v>1</v>
      </c>
      <c r="AS762" s="74">
        <v>1</v>
      </c>
      <c r="AT762" s="74" t="s">
        <v>92</v>
      </c>
      <c r="AU762" s="74" t="s">
        <v>95</v>
      </c>
      <c r="AV762" s="74" t="s">
        <v>94</v>
      </c>
      <c r="AW762" s="77">
        <v>4091</v>
      </c>
      <c r="AX762" s="77">
        <v>0</v>
      </c>
      <c r="AY762" s="79">
        <v>1</v>
      </c>
      <c r="AZ762" s="77">
        <v>26531.771400000001</v>
      </c>
      <c r="BA762" s="77">
        <v>0</v>
      </c>
      <c r="BB762" s="74" t="s">
        <v>116</v>
      </c>
      <c r="BC762" s="75" t="s">
        <v>2365</v>
      </c>
      <c r="BD762" s="82">
        <v>202.4560015375647</v>
      </c>
      <c r="BE762" s="82">
        <v>0</v>
      </c>
      <c r="BF762" s="82">
        <v>0</v>
      </c>
      <c r="BG762" s="82">
        <v>202.4560015375647</v>
      </c>
      <c r="BH762" s="82">
        <v>1657.2646961621085</v>
      </c>
      <c r="BI762" s="82">
        <v>0</v>
      </c>
      <c r="BJ762" s="82">
        <v>0</v>
      </c>
      <c r="BK762" s="82">
        <v>1657.2646961621085</v>
      </c>
      <c r="BL762" s="82">
        <v>23878.594260000002</v>
      </c>
      <c r="BM762" s="82">
        <v>0</v>
      </c>
      <c r="BN762" s="82">
        <v>0</v>
      </c>
      <c r="BO762" s="82">
        <v>23878.594260000002</v>
      </c>
      <c r="BP762" s="82">
        <v>202.4560015375647</v>
      </c>
      <c r="BQ762" s="82">
        <v>0</v>
      </c>
      <c r="BR762" s="82">
        <v>0</v>
      </c>
      <c r="BS762" s="89">
        <v>202.4560015375647</v>
      </c>
      <c r="BT762" s="82">
        <v>1059.3510280453072</v>
      </c>
      <c r="BU762" s="82">
        <v>0</v>
      </c>
      <c r="BV762" s="82">
        <v>0</v>
      </c>
      <c r="BW762" s="82">
        <v>1059.3510280453072</v>
      </c>
      <c r="BX762" s="82">
        <v>8671.6375226682321</v>
      </c>
      <c r="BY762" s="82">
        <v>0</v>
      </c>
      <c r="BZ762" s="82">
        <v>0</v>
      </c>
      <c r="CA762" s="82">
        <v>8671.6375226682321</v>
      </c>
      <c r="CB762" s="82">
        <v>124944.74446545001</v>
      </c>
      <c r="CC762" s="82">
        <v>0</v>
      </c>
      <c r="CD762" s="82">
        <v>0</v>
      </c>
      <c r="CE762" s="82">
        <v>124944.74446545001</v>
      </c>
      <c r="CF762" s="82">
        <v>1059.3510280453072</v>
      </c>
      <c r="CG762" s="82">
        <v>0</v>
      </c>
      <c r="CH762" s="82">
        <v>0</v>
      </c>
      <c r="CI762" s="82">
        <v>1059.3510280453072</v>
      </c>
      <c r="CJ762" s="82" t="s">
        <v>96</v>
      </c>
      <c r="CN762" s="82">
        <v>202.4560015375647</v>
      </c>
      <c r="CO762" s="82">
        <v>1657.2646961621085</v>
      </c>
      <c r="CP762" s="82">
        <v>23878.594260000002</v>
      </c>
      <c r="CQ762" s="82">
        <v>202.4560015375647</v>
      </c>
      <c r="CR762" s="89">
        <v>202.4560015375647</v>
      </c>
      <c r="CS762" s="82">
        <v>31.21719578400171</v>
      </c>
      <c r="CT762" s="82">
        <v>255.53777656923373</v>
      </c>
      <c r="CU762" s="82">
        <v>3681.9</v>
      </c>
      <c r="CV762" s="82">
        <v>31.21719578400171</v>
      </c>
      <c r="CW762" s="82">
        <v>31.21719578400171</v>
      </c>
    </row>
    <row r="763" spans="1:101">
      <c r="A763" s="86" t="s">
        <v>1404</v>
      </c>
      <c r="B763" s="87" t="s">
        <v>1581</v>
      </c>
      <c r="C763" s="75" t="s">
        <v>2366</v>
      </c>
      <c r="D763" s="74" t="s">
        <v>2607</v>
      </c>
      <c r="E763" s="74" t="s">
        <v>1404</v>
      </c>
      <c r="F763" s="74" t="s">
        <v>1581</v>
      </c>
      <c r="G763" s="74" t="s">
        <v>523</v>
      </c>
      <c r="I763" s="74" t="s">
        <v>1581</v>
      </c>
      <c r="J763" s="74" t="s">
        <v>523</v>
      </c>
      <c r="K763" s="74" t="s">
        <v>128</v>
      </c>
      <c r="L763" s="74" t="s">
        <v>89</v>
      </c>
      <c r="M763" s="74" t="s">
        <v>1406</v>
      </c>
      <c r="N763" s="74" t="s">
        <v>523</v>
      </c>
      <c r="O763" s="76">
        <v>48308</v>
      </c>
      <c r="P763" s="76">
        <v>44469</v>
      </c>
      <c r="Q763" s="77">
        <v>11</v>
      </c>
      <c r="R763" s="74" t="s">
        <v>262</v>
      </c>
      <c r="S763" s="77">
        <v>5225</v>
      </c>
      <c r="T763" s="77">
        <v>5225</v>
      </c>
      <c r="U763" s="77">
        <v>0</v>
      </c>
      <c r="V763" s="78">
        <v>0</v>
      </c>
      <c r="W763" s="79">
        <v>6.4854000000000003</v>
      </c>
      <c r="X763" s="77">
        <v>33886.215000000004</v>
      </c>
      <c r="Y763" s="88">
        <v>33886.215000000004</v>
      </c>
      <c r="Z763" s="77">
        <v>0</v>
      </c>
      <c r="AA763" s="74">
        <v>0</v>
      </c>
      <c r="AB763" s="74">
        <v>0</v>
      </c>
      <c r="AD763" s="74">
        <v>4</v>
      </c>
      <c r="AE763" s="74">
        <v>4</v>
      </c>
      <c r="AF763" s="74">
        <v>0</v>
      </c>
      <c r="AG763" s="74">
        <v>0</v>
      </c>
      <c r="AI763" s="74">
        <v>4</v>
      </c>
      <c r="AJ763" s="74">
        <v>4</v>
      </c>
      <c r="AL763" s="74">
        <v>4</v>
      </c>
      <c r="AM763" s="74" t="s">
        <v>95</v>
      </c>
      <c r="AN763" s="74">
        <v>0</v>
      </c>
      <c r="AO763" s="74" t="s">
        <v>95</v>
      </c>
      <c r="AP763" s="74" t="s">
        <v>95</v>
      </c>
      <c r="AQ763" s="74">
        <v>1</v>
      </c>
      <c r="AS763" s="74">
        <v>1</v>
      </c>
      <c r="AT763" s="74" t="s">
        <v>92</v>
      </c>
      <c r="AU763" s="74" t="s">
        <v>95</v>
      </c>
      <c r="AV763" s="74" t="s">
        <v>94</v>
      </c>
      <c r="AW763" s="77">
        <v>5225</v>
      </c>
      <c r="AX763" s="77">
        <v>0</v>
      </c>
      <c r="AY763" s="79">
        <v>1</v>
      </c>
      <c r="AZ763" s="77">
        <v>33886.215000000004</v>
      </c>
      <c r="BA763" s="77">
        <v>0</v>
      </c>
      <c r="BB763" s="74" t="s">
        <v>116</v>
      </c>
      <c r="BC763" s="75" t="s">
        <v>2366</v>
      </c>
      <c r="BD763" s="82">
        <v>258.57555806252151</v>
      </c>
      <c r="BE763" s="82">
        <v>0</v>
      </c>
      <c r="BF763" s="82">
        <v>0</v>
      </c>
      <c r="BG763" s="82">
        <v>258.57555806252151</v>
      </c>
      <c r="BH763" s="82">
        <v>2116.6482614145725</v>
      </c>
      <c r="BI763" s="82">
        <v>0</v>
      </c>
      <c r="BJ763" s="82">
        <v>0</v>
      </c>
      <c r="BK763" s="82">
        <v>2116.6482614145725</v>
      </c>
      <c r="BL763" s="82">
        <v>30497.593500000003</v>
      </c>
      <c r="BM763" s="82">
        <v>0</v>
      </c>
      <c r="BN763" s="82">
        <v>0</v>
      </c>
      <c r="BO763" s="82">
        <v>30497.593500000003</v>
      </c>
      <c r="BP763" s="82">
        <v>258.57555806252151</v>
      </c>
      <c r="BQ763" s="82">
        <v>0</v>
      </c>
      <c r="BR763" s="82">
        <v>0</v>
      </c>
      <c r="BS763" s="89">
        <v>258.57555806252151</v>
      </c>
      <c r="BT763" s="82">
        <v>1352.9966075621437</v>
      </c>
      <c r="BU763" s="82">
        <v>0</v>
      </c>
      <c r="BV763" s="82">
        <v>0</v>
      </c>
      <c r="BW763" s="82">
        <v>1352.9966075621437</v>
      </c>
      <c r="BX763" s="82">
        <v>11075.36202785175</v>
      </c>
      <c r="BY763" s="82">
        <v>0</v>
      </c>
      <c r="BZ763" s="82">
        <v>0</v>
      </c>
      <c r="CA763" s="82">
        <v>11075.36202785175</v>
      </c>
      <c r="CB763" s="82">
        <v>159578.65798875</v>
      </c>
      <c r="CC763" s="82">
        <v>0</v>
      </c>
      <c r="CD763" s="82">
        <v>0</v>
      </c>
      <c r="CE763" s="82">
        <v>159578.65798875</v>
      </c>
      <c r="CF763" s="82">
        <v>1352.9966075621437</v>
      </c>
      <c r="CG763" s="82">
        <v>0</v>
      </c>
      <c r="CH763" s="82">
        <v>0</v>
      </c>
      <c r="CI763" s="82">
        <v>1352.9966075621437</v>
      </c>
      <c r="CJ763" s="82" t="s">
        <v>96</v>
      </c>
      <c r="CN763" s="82">
        <v>258.57555806252151</v>
      </c>
      <c r="CO763" s="82">
        <v>2116.6482614145725</v>
      </c>
      <c r="CP763" s="82">
        <v>30497.593500000003</v>
      </c>
      <c r="CQ763" s="82">
        <v>258.57555806252151</v>
      </c>
      <c r="CR763" s="89">
        <v>258.57555806252151</v>
      </c>
      <c r="CS763" s="82">
        <v>39.870410161674144</v>
      </c>
      <c r="CT763" s="82">
        <v>326.3712741565011</v>
      </c>
      <c r="CU763" s="82">
        <v>4702.5</v>
      </c>
      <c r="CV763" s="82">
        <v>39.870410161674144</v>
      </c>
      <c r="CW763" s="82">
        <v>39.870410161674144</v>
      </c>
    </row>
    <row r="764" spans="1:101">
      <c r="A764" s="86" t="s">
        <v>1404</v>
      </c>
      <c r="B764" s="87" t="s">
        <v>1582</v>
      </c>
      <c r="C764" s="75" t="s">
        <v>2367</v>
      </c>
      <c r="D764" s="74" t="s">
        <v>2607</v>
      </c>
      <c r="E764" s="74" t="s">
        <v>1404</v>
      </c>
      <c r="F764" s="74" t="s">
        <v>1582</v>
      </c>
      <c r="G764" s="74" t="s">
        <v>523</v>
      </c>
      <c r="I764" s="74" t="s">
        <v>1582</v>
      </c>
      <c r="J764" s="74" t="s">
        <v>523</v>
      </c>
      <c r="K764" s="74" t="s">
        <v>128</v>
      </c>
      <c r="L764" s="74" t="s">
        <v>89</v>
      </c>
      <c r="M764" s="74" t="s">
        <v>1406</v>
      </c>
      <c r="N764" s="74" t="s">
        <v>523</v>
      </c>
      <c r="O764" s="76">
        <v>48579</v>
      </c>
      <c r="P764" s="76">
        <v>44469</v>
      </c>
      <c r="Q764" s="77">
        <v>12</v>
      </c>
      <c r="R764" s="74" t="s">
        <v>262</v>
      </c>
      <c r="S764" s="77">
        <v>44800</v>
      </c>
      <c r="T764" s="77">
        <v>44800</v>
      </c>
      <c r="U764" s="77">
        <v>0</v>
      </c>
      <c r="V764" s="78">
        <v>0</v>
      </c>
      <c r="W764" s="79">
        <v>6.4854000000000003</v>
      </c>
      <c r="X764" s="77">
        <v>290545.91999999998</v>
      </c>
      <c r="Y764" s="88">
        <v>290545.91999999998</v>
      </c>
      <c r="Z764" s="77">
        <v>0</v>
      </c>
      <c r="AA764" s="74">
        <v>0</v>
      </c>
      <c r="AB764" s="74">
        <v>0</v>
      </c>
      <c r="AD764" s="74">
        <v>4</v>
      </c>
      <c r="AE764" s="74">
        <v>4</v>
      </c>
      <c r="AF764" s="74">
        <v>0</v>
      </c>
      <c r="AG764" s="74">
        <v>0</v>
      </c>
      <c r="AI764" s="74">
        <v>4</v>
      </c>
      <c r="AJ764" s="74">
        <v>4</v>
      </c>
      <c r="AL764" s="74">
        <v>4</v>
      </c>
      <c r="AM764" s="74" t="s">
        <v>95</v>
      </c>
      <c r="AN764" s="74">
        <v>0</v>
      </c>
      <c r="AO764" s="74" t="s">
        <v>95</v>
      </c>
      <c r="AP764" s="74" t="s">
        <v>95</v>
      </c>
      <c r="AQ764" s="74">
        <v>1</v>
      </c>
      <c r="AS764" s="74">
        <v>1</v>
      </c>
      <c r="AT764" s="74" t="s">
        <v>92</v>
      </c>
      <c r="AU764" s="74" t="s">
        <v>95</v>
      </c>
      <c r="AV764" s="74" t="s">
        <v>94</v>
      </c>
      <c r="AW764" s="77">
        <v>44800</v>
      </c>
      <c r="AX764" s="77">
        <v>0</v>
      </c>
      <c r="AY764" s="79">
        <v>1</v>
      </c>
      <c r="AZ764" s="77">
        <v>290545.91999999998</v>
      </c>
      <c r="BA764" s="77">
        <v>0</v>
      </c>
      <c r="BB764" s="74" t="s">
        <v>116</v>
      </c>
      <c r="BC764" s="75" t="s">
        <v>2367</v>
      </c>
      <c r="BD764" s="82">
        <v>2217.0688997513803</v>
      </c>
      <c r="BE764" s="82">
        <v>0</v>
      </c>
      <c r="BF764" s="82">
        <v>0</v>
      </c>
      <c r="BG764" s="82">
        <v>2217.0688997513803</v>
      </c>
      <c r="BH764" s="82">
        <v>19656.396413069833</v>
      </c>
      <c r="BI764" s="82">
        <v>0</v>
      </c>
      <c r="BJ764" s="82">
        <v>0</v>
      </c>
      <c r="BK764" s="82">
        <v>19656.396413069833</v>
      </c>
      <c r="BL764" s="82">
        <v>261491.32799999998</v>
      </c>
      <c r="BM764" s="82">
        <v>0</v>
      </c>
      <c r="BN764" s="82">
        <v>0</v>
      </c>
      <c r="BO764" s="82">
        <v>261491.32799999998</v>
      </c>
      <c r="BP764" s="82">
        <v>2217.0688997513803</v>
      </c>
      <c r="BQ764" s="82">
        <v>0</v>
      </c>
      <c r="BR764" s="82">
        <v>0</v>
      </c>
      <c r="BS764" s="89">
        <v>2217.0688997513803</v>
      </c>
      <c r="BT764" s="82">
        <v>11600.813017949096</v>
      </c>
      <c r="BU764" s="82">
        <v>0</v>
      </c>
      <c r="BV764" s="82">
        <v>0</v>
      </c>
      <c r="BW764" s="82">
        <v>11600.813017949096</v>
      </c>
      <c r="BX764" s="82">
        <v>102852.09423138791</v>
      </c>
      <c r="BY764" s="82">
        <v>0</v>
      </c>
      <c r="BZ764" s="82">
        <v>0</v>
      </c>
      <c r="CA764" s="82">
        <v>102852.09423138791</v>
      </c>
      <c r="CB764" s="82">
        <v>1368253.3737599999</v>
      </c>
      <c r="CC764" s="82">
        <v>0</v>
      </c>
      <c r="CD764" s="82">
        <v>0</v>
      </c>
      <c r="CE764" s="82">
        <v>1368253.3737599999</v>
      </c>
      <c r="CF764" s="82">
        <v>11600.813017949096</v>
      </c>
      <c r="CG764" s="82">
        <v>0</v>
      </c>
      <c r="CH764" s="82">
        <v>0</v>
      </c>
      <c r="CI764" s="82">
        <v>11600.813017949096</v>
      </c>
      <c r="CJ764" s="82" t="s">
        <v>96</v>
      </c>
      <c r="CN764" s="82">
        <v>2217.0688997513803</v>
      </c>
      <c r="CO764" s="82">
        <v>19656.396413069833</v>
      </c>
      <c r="CP764" s="82">
        <v>261491.32799999998</v>
      </c>
      <c r="CQ764" s="82">
        <v>2217.0688997513803</v>
      </c>
      <c r="CR764" s="89">
        <v>2217.0688997513803</v>
      </c>
      <c r="CS764" s="82">
        <v>341.85538282162707</v>
      </c>
      <c r="CT764" s="82">
        <v>3030.8687842029531</v>
      </c>
      <c r="CU764" s="82">
        <v>40319.999999999993</v>
      </c>
      <c r="CV764" s="82">
        <v>341.85538282162707</v>
      </c>
      <c r="CW764" s="82">
        <v>341.85538282162707</v>
      </c>
    </row>
    <row r="765" spans="1:101">
      <c r="A765" s="86" t="s">
        <v>1404</v>
      </c>
      <c r="B765" s="87" t="s">
        <v>2689</v>
      </c>
      <c r="C765" s="75" t="s">
        <v>3040</v>
      </c>
      <c r="D765" s="74" t="s">
        <v>2607</v>
      </c>
      <c r="E765" s="74" t="s">
        <v>1404</v>
      </c>
      <c r="F765" s="74" t="s">
        <v>2689</v>
      </c>
      <c r="G765" s="74" t="s">
        <v>523</v>
      </c>
      <c r="I765" s="74" t="s">
        <v>2689</v>
      </c>
      <c r="J765" s="74" t="s">
        <v>523</v>
      </c>
      <c r="K765" s="74" t="s">
        <v>128</v>
      </c>
      <c r="L765" s="74" t="s">
        <v>89</v>
      </c>
      <c r="M765" s="74" t="s">
        <v>1406</v>
      </c>
      <c r="N765" s="74" t="s">
        <v>523</v>
      </c>
      <c r="O765" s="76">
        <v>44530</v>
      </c>
      <c r="P765" s="76">
        <v>44469</v>
      </c>
      <c r="Q765" s="77">
        <v>1</v>
      </c>
      <c r="R765" s="74" t="s">
        <v>519</v>
      </c>
      <c r="S765" s="77">
        <v>6250000</v>
      </c>
      <c r="T765" s="77">
        <v>6250000</v>
      </c>
      <c r="U765" s="77">
        <v>0</v>
      </c>
      <c r="V765" s="78">
        <v>0</v>
      </c>
      <c r="W765" s="79">
        <v>0.19111323459149546</v>
      </c>
      <c r="X765" s="77">
        <v>1194457.7161968467</v>
      </c>
      <c r="Y765" s="88">
        <v>1194457.7161968467</v>
      </c>
      <c r="Z765" s="77">
        <v>0</v>
      </c>
      <c r="AA765" s="74">
        <v>0</v>
      </c>
      <c r="AB765" s="74">
        <v>0</v>
      </c>
      <c r="AD765" s="74">
        <v>6</v>
      </c>
      <c r="AE765" s="74">
        <v>6</v>
      </c>
      <c r="AF765" s="74">
        <v>0</v>
      </c>
      <c r="AG765" s="74">
        <v>0</v>
      </c>
      <c r="AI765" s="74">
        <v>6</v>
      </c>
      <c r="AJ765" s="74">
        <v>6</v>
      </c>
      <c r="AL765" s="74">
        <v>6</v>
      </c>
      <c r="AM765" s="74" t="s">
        <v>95</v>
      </c>
      <c r="AN765" s="74">
        <v>0</v>
      </c>
      <c r="AO765" s="74" t="s">
        <v>95</v>
      </c>
      <c r="AP765" s="74" t="s">
        <v>95</v>
      </c>
      <c r="AQ765" s="74">
        <v>1</v>
      </c>
      <c r="AS765" s="74">
        <v>1</v>
      </c>
      <c r="AT765" s="74" t="s">
        <v>92</v>
      </c>
      <c r="AU765" s="74" t="s">
        <v>95</v>
      </c>
      <c r="AV765" s="74" t="s">
        <v>94</v>
      </c>
      <c r="AW765" s="77">
        <v>6250000</v>
      </c>
      <c r="AX765" s="77">
        <v>0</v>
      </c>
      <c r="AY765" s="79">
        <v>1</v>
      </c>
      <c r="AZ765" s="77">
        <v>40533750</v>
      </c>
      <c r="BA765" s="77">
        <v>0</v>
      </c>
      <c r="BB765" s="74" t="s">
        <v>116</v>
      </c>
      <c r="BC765" s="75" t="s">
        <v>3040</v>
      </c>
      <c r="BD765" s="82">
        <v>0</v>
      </c>
      <c r="BE765" s="82">
        <v>0</v>
      </c>
      <c r="BF765" s="82">
        <v>0</v>
      </c>
      <c r="BG765" s="82">
        <v>0</v>
      </c>
      <c r="BH765" s="82">
        <v>0</v>
      </c>
      <c r="BI765" s="82">
        <v>0</v>
      </c>
      <c r="BJ765" s="82">
        <v>0</v>
      </c>
      <c r="BK765" s="82">
        <v>0</v>
      </c>
      <c r="BL765" s="82">
        <v>0</v>
      </c>
      <c r="BM765" s="82">
        <v>0</v>
      </c>
      <c r="BN765" s="82">
        <v>0</v>
      </c>
      <c r="BO765" s="82">
        <v>0</v>
      </c>
      <c r="BP765" s="82">
        <v>0</v>
      </c>
      <c r="BQ765" s="82">
        <v>0</v>
      </c>
      <c r="BR765" s="82">
        <v>0</v>
      </c>
      <c r="BS765" s="89">
        <v>0</v>
      </c>
      <c r="BT765" s="82">
        <v>0</v>
      </c>
      <c r="BU765" s="82">
        <v>0</v>
      </c>
      <c r="BV765" s="82">
        <v>0</v>
      </c>
      <c r="BW765" s="82">
        <v>0</v>
      </c>
      <c r="BX765" s="82">
        <v>0</v>
      </c>
      <c r="BY765" s="82">
        <v>0</v>
      </c>
      <c r="BZ765" s="82">
        <v>0</v>
      </c>
      <c r="CA765" s="82">
        <v>0</v>
      </c>
      <c r="CB765" s="82">
        <v>0</v>
      </c>
      <c r="CC765" s="82">
        <v>0</v>
      </c>
      <c r="CD765" s="82">
        <v>0</v>
      </c>
      <c r="CE765" s="82">
        <v>0</v>
      </c>
      <c r="CF765" s="82">
        <v>0</v>
      </c>
      <c r="CG765" s="82">
        <v>0</v>
      </c>
      <c r="CH765" s="82">
        <v>0</v>
      </c>
      <c r="CI765" s="82">
        <v>0</v>
      </c>
      <c r="CJ765" s="82" t="s">
        <v>96</v>
      </c>
      <c r="CN765" s="82">
        <v>0</v>
      </c>
      <c r="CO765" s="82">
        <v>0</v>
      </c>
      <c r="CP765" s="82">
        <v>0</v>
      </c>
      <c r="CQ765" s="82">
        <v>0</v>
      </c>
      <c r="CR765" s="89">
        <v>0</v>
      </c>
      <c r="CS765" s="82">
        <v>0</v>
      </c>
      <c r="CT765" s="82">
        <v>0</v>
      </c>
      <c r="CU765" s="82">
        <v>0</v>
      </c>
      <c r="CV765" s="82">
        <v>0</v>
      </c>
      <c r="CW765" s="82">
        <v>0</v>
      </c>
    </row>
    <row r="766" spans="1:101">
      <c r="A766" s="86" t="s">
        <v>1404</v>
      </c>
      <c r="B766" s="87" t="s">
        <v>1583</v>
      </c>
      <c r="C766" s="75" t="s">
        <v>2368</v>
      </c>
      <c r="D766" s="74" t="s">
        <v>2607</v>
      </c>
      <c r="E766" s="74" t="s">
        <v>1404</v>
      </c>
      <c r="F766" s="74" t="s">
        <v>1583</v>
      </c>
      <c r="G766" s="74" t="s">
        <v>523</v>
      </c>
      <c r="I766" s="74" t="s">
        <v>1583</v>
      </c>
      <c r="J766" s="74" t="s">
        <v>523</v>
      </c>
      <c r="K766" s="74" t="s">
        <v>128</v>
      </c>
      <c r="L766" s="74" t="s">
        <v>89</v>
      </c>
      <c r="M766" s="74" t="s">
        <v>1406</v>
      </c>
      <c r="N766" s="74" t="s">
        <v>523</v>
      </c>
      <c r="O766" s="76">
        <v>48180</v>
      </c>
      <c r="P766" s="76">
        <v>44469</v>
      </c>
      <c r="Q766" s="77">
        <v>11</v>
      </c>
      <c r="R766" s="74" t="s">
        <v>262</v>
      </c>
      <c r="S766" s="77">
        <v>54295.02</v>
      </c>
      <c r="T766" s="77">
        <v>54295.02</v>
      </c>
      <c r="U766" s="77">
        <v>0</v>
      </c>
      <c r="V766" s="78">
        <v>0</v>
      </c>
      <c r="W766" s="79">
        <v>6.4854000000000003</v>
      </c>
      <c r="X766" s="77">
        <v>352124.922708</v>
      </c>
      <c r="Y766" s="88">
        <v>352124.922708</v>
      </c>
      <c r="Z766" s="77">
        <v>0</v>
      </c>
      <c r="AA766" s="74">
        <v>0</v>
      </c>
      <c r="AB766" s="74">
        <v>0</v>
      </c>
      <c r="AD766" s="74">
        <v>4</v>
      </c>
      <c r="AE766" s="74">
        <v>4</v>
      </c>
      <c r="AF766" s="74">
        <v>0</v>
      </c>
      <c r="AG766" s="74">
        <v>0</v>
      </c>
      <c r="AI766" s="74">
        <v>4</v>
      </c>
      <c r="AJ766" s="74">
        <v>4</v>
      </c>
      <c r="AL766" s="74">
        <v>4</v>
      </c>
      <c r="AM766" s="74" t="s">
        <v>95</v>
      </c>
      <c r="AN766" s="74">
        <v>0</v>
      </c>
      <c r="AO766" s="74" t="s">
        <v>95</v>
      </c>
      <c r="AP766" s="74" t="s">
        <v>95</v>
      </c>
      <c r="AQ766" s="74">
        <v>1</v>
      </c>
      <c r="AS766" s="74">
        <v>1</v>
      </c>
      <c r="AT766" s="74" t="s">
        <v>92</v>
      </c>
      <c r="AU766" s="74" t="s">
        <v>95</v>
      </c>
      <c r="AV766" s="74" t="s">
        <v>94</v>
      </c>
      <c r="AW766" s="77">
        <v>54295.02</v>
      </c>
      <c r="AX766" s="77">
        <v>0</v>
      </c>
      <c r="AY766" s="79">
        <v>1</v>
      </c>
      <c r="AZ766" s="77">
        <v>352124.922708</v>
      </c>
      <c r="BA766" s="77">
        <v>0</v>
      </c>
      <c r="BB766" s="74" t="s">
        <v>116</v>
      </c>
      <c r="BC766" s="75" t="s">
        <v>2368</v>
      </c>
      <c r="BD766" s="82">
        <v>2686.9598270843571</v>
      </c>
      <c r="BE766" s="82">
        <v>0</v>
      </c>
      <c r="BF766" s="82">
        <v>0</v>
      </c>
      <c r="BG766" s="82">
        <v>2686.9598270843571</v>
      </c>
      <c r="BH766" s="82">
        <v>21994.920514156835</v>
      </c>
      <c r="BI766" s="82">
        <v>0</v>
      </c>
      <c r="BJ766" s="82">
        <v>0</v>
      </c>
      <c r="BK766" s="82">
        <v>21994.920514156835</v>
      </c>
      <c r="BL766" s="82">
        <v>316912.43043719995</v>
      </c>
      <c r="BM766" s="82">
        <v>0</v>
      </c>
      <c r="BN766" s="82">
        <v>0</v>
      </c>
      <c r="BO766" s="82">
        <v>316912.43043719995</v>
      </c>
      <c r="BP766" s="82">
        <v>2686.9598270843571</v>
      </c>
      <c r="BQ766" s="82">
        <v>0</v>
      </c>
      <c r="BR766" s="82">
        <v>0</v>
      </c>
      <c r="BS766" s="89">
        <v>2686.9598270843571</v>
      </c>
      <c r="BT766" s="82">
        <v>14059.517295218899</v>
      </c>
      <c r="BU766" s="82">
        <v>0</v>
      </c>
      <c r="BV766" s="82">
        <v>0</v>
      </c>
      <c r="BW766" s="82">
        <v>14059.517295218899</v>
      </c>
      <c r="BX766" s="82">
        <v>115088.42159032564</v>
      </c>
      <c r="BY766" s="82">
        <v>0</v>
      </c>
      <c r="BZ766" s="82">
        <v>0</v>
      </c>
      <c r="CA766" s="82">
        <v>115088.42159032564</v>
      </c>
      <c r="CB766" s="82">
        <v>1658244.2922626487</v>
      </c>
      <c r="CC766" s="82">
        <v>0</v>
      </c>
      <c r="CD766" s="82">
        <v>0</v>
      </c>
      <c r="CE766" s="82">
        <v>1658244.2922626487</v>
      </c>
      <c r="CF766" s="82">
        <v>14059.517295218899</v>
      </c>
      <c r="CG766" s="82">
        <v>0</v>
      </c>
      <c r="CH766" s="82">
        <v>0</v>
      </c>
      <c r="CI766" s="82">
        <v>14059.517295218899</v>
      </c>
      <c r="CJ766" s="82" t="s">
        <v>96</v>
      </c>
      <c r="CN766" s="82">
        <v>2686.9598270843571</v>
      </c>
      <c r="CO766" s="82">
        <v>21994.920514156835</v>
      </c>
      <c r="CP766" s="82">
        <v>316912.43043719995</v>
      </c>
      <c r="CQ766" s="82">
        <v>2686.9598270843571</v>
      </c>
      <c r="CR766" s="89">
        <v>2686.9598270843571</v>
      </c>
      <c r="CS766" s="82">
        <v>414.30903677249779</v>
      </c>
      <c r="CT766" s="82">
        <v>3391.4516474167876</v>
      </c>
      <c r="CU766" s="82">
        <v>48865.517999999989</v>
      </c>
      <c r="CV766" s="82">
        <v>414.30903677249779</v>
      </c>
      <c r="CW766" s="82">
        <v>414.30903677249779</v>
      </c>
    </row>
    <row r="767" spans="1:101">
      <c r="A767" s="86" t="s">
        <v>1404</v>
      </c>
      <c r="B767" s="87" t="s">
        <v>1584</v>
      </c>
      <c r="C767" s="75" t="s">
        <v>2369</v>
      </c>
      <c r="D767" s="74" t="s">
        <v>2607</v>
      </c>
      <c r="E767" s="74" t="s">
        <v>1404</v>
      </c>
      <c r="F767" s="74" t="s">
        <v>1584</v>
      </c>
      <c r="G767" s="74" t="s">
        <v>523</v>
      </c>
      <c r="I767" s="74" t="s">
        <v>1584</v>
      </c>
      <c r="J767" s="74" t="s">
        <v>523</v>
      </c>
      <c r="K767" s="74" t="s">
        <v>128</v>
      </c>
      <c r="L767" s="74" t="s">
        <v>89</v>
      </c>
      <c r="M767" s="74" t="s">
        <v>1406</v>
      </c>
      <c r="N767" s="74" t="s">
        <v>523</v>
      </c>
      <c r="O767" s="76">
        <v>48180</v>
      </c>
      <c r="P767" s="76">
        <v>44469</v>
      </c>
      <c r="Q767" s="77">
        <v>11</v>
      </c>
      <c r="R767" s="74" t="s">
        <v>262</v>
      </c>
      <c r="S767" s="77">
        <v>15073.71</v>
      </c>
      <c r="T767" s="77">
        <v>15073.71</v>
      </c>
      <c r="U767" s="77">
        <v>0</v>
      </c>
      <c r="V767" s="78">
        <v>0</v>
      </c>
      <c r="W767" s="79">
        <v>6.4854000000000003</v>
      </c>
      <c r="X767" s="77">
        <v>97759.038833999992</v>
      </c>
      <c r="Y767" s="88">
        <v>97759.038833999992</v>
      </c>
      <c r="Z767" s="77">
        <v>0</v>
      </c>
      <c r="AA767" s="74">
        <v>0</v>
      </c>
      <c r="AB767" s="74">
        <v>0</v>
      </c>
      <c r="AD767" s="74">
        <v>4</v>
      </c>
      <c r="AE767" s="74">
        <v>4</v>
      </c>
      <c r="AF767" s="74">
        <v>0</v>
      </c>
      <c r="AG767" s="74">
        <v>0</v>
      </c>
      <c r="AI767" s="74">
        <v>4</v>
      </c>
      <c r="AJ767" s="74">
        <v>4</v>
      </c>
      <c r="AL767" s="74">
        <v>4</v>
      </c>
      <c r="AM767" s="74" t="s">
        <v>95</v>
      </c>
      <c r="AN767" s="74">
        <v>0</v>
      </c>
      <c r="AO767" s="74" t="s">
        <v>95</v>
      </c>
      <c r="AP767" s="74" t="s">
        <v>95</v>
      </c>
      <c r="AQ767" s="74">
        <v>1</v>
      </c>
      <c r="AS767" s="74">
        <v>1</v>
      </c>
      <c r="AT767" s="74" t="s">
        <v>92</v>
      </c>
      <c r="AU767" s="74" t="s">
        <v>95</v>
      </c>
      <c r="AV767" s="74" t="s">
        <v>94</v>
      </c>
      <c r="AW767" s="77">
        <v>15073.71</v>
      </c>
      <c r="AX767" s="77">
        <v>0</v>
      </c>
      <c r="AY767" s="79">
        <v>1</v>
      </c>
      <c r="AZ767" s="77">
        <v>97759.038833999992</v>
      </c>
      <c r="BA767" s="77">
        <v>0</v>
      </c>
      <c r="BB767" s="74" t="s">
        <v>116</v>
      </c>
      <c r="BC767" s="75" t="s">
        <v>2369</v>
      </c>
      <c r="BD767" s="82">
        <v>745.96994743016489</v>
      </c>
      <c r="BE767" s="82">
        <v>0</v>
      </c>
      <c r="BF767" s="82">
        <v>0</v>
      </c>
      <c r="BG767" s="82">
        <v>745.96994743016489</v>
      </c>
      <c r="BH767" s="82">
        <v>6106.362117620567</v>
      </c>
      <c r="BI767" s="82">
        <v>0</v>
      </c>
      <c r="BJ767" s="82">
        <v>0</v>
      </c>
      <c r="BK767" s="82">
        <v>6106.362117620567</v>
      </c>
      <c r="BL767" s="82">
        <v>87983.134950599997</v>
      </c>
      <c r="BM767" s="82">
        <v>0</v>
      </c>
      <c r="BN767" s="82">
        <v>0</v>
      </c>
      <c r="BO767" s="82">
        <v>87983.134950599997</v>
      </c>
      <c r="BP767" s="82">
        <v>745.96994743016489</v>
      </c>
      <c r="BQ767" s="82">
        <v>0</v>
      </c>
      <c r="BR767" s="82">
        <v>0</v>
      </c>
      <c r="BS767" s="89">
        <v>745.96994743016489</v>
      </c>
      <c r="BT767" s="82">
        <v>3903.2877499283377</v>
      </c>
      <c r="BU767" s="82">
        <v>0</v>
      </c>
      <c r="BV767" s="82">
        <v>0</v>
      </c>
      <c r="BW767" s="82">
        <v>3903.2877499283377</v>
      </c>
      <c r="BX767" s="82">
        <v>31951.539780449617</v>
      </c>
      <c r="BY767" s="82">
        <v>0</v>
      </c>
      <c r="BZ767" s="82">
        <v>0</v>
      </c>
      <c r="CA767" s="82">
        <v>31951.539780449617</v>
      </c>
      <c r="CB767" s="82">
        <v>460371.75362901448</v>
      </c>
      <c r="CC767" s="82">
        <v>0</v>
      </c>
      <c r="CD767" s="82">
        <v>0</v>
      </c>
      <c r="CE767" s="82">
        <v>460371.75362901448</v>
      </c>
      <c r="CF767" s="82">
        <v>3903.2877499283377</v>
      </c>
      <c r="CG767" s="82">
        <v>0</v>
      </c>
      <c r="CH767" s="82">
        <v>0</v>
      </c>
      <c r="CI767" s="82">
        <v>3903.2877499283377</v>
      </c>
      <c r="CJ767" s="82" t="s">
        <v>96</v>
      </c>
      <c r="CN767" s="82">
        <v>745.96994743016489</v>
      </c>
      <c r="CO767" s="82">
        <v>6106.362117620567</v>
      </c>
      <c r="CP767" s="82">
        <v>87983.134950599997</v>
      </c>
      <c r="CQ767" s="82">
        <v>745.96994743016489</v>
      </c>
      <c r="CR767" s="89">
        <v>745.96994743016489</v>
      </c>
      <c r="CS767" s="82">
        <v>115.02296657571851</v>
      </c>
      <c r="CT767" s="82">
        <v>941.5552036297787</v>
      </c>
      <c r="CU767" s="82">
        <v>13566.338999999998</v>
      </c>
      <c r="CV767" s="82">
        <v>115.02296657571851</v>
      </c>
      <c r="CW767" s="82">
        <v>115.02296657571851</v>
      </c>
    </row>
    <row r="768" spans="1:101">
      <c r="A768" s="86" t="s">
        <v>1404</v>
      </c>
      <c r="B768" s="87" t="s">
        <v>1585</v>
      </c>
      <c r="C768" s="75" t="s">
        <v>2370</v>
      </c>
      <c r="D768" s="74" t="s">
        <v>2607</v>
      </c>
      <c r="E768" s="74" t="s">
        <v>1404</v>
      </c>
      <c r="F768" s="74" t="s">
        <v>1585</v>
      </c>
      <c r="G768" s="74" t="s">
        <v>523</v>
      </c>
      <c r="I768" s="74" t="s">
        <v>1585</v>
      </c>
      <c r="J768" s="74" t="s">
        <v>523</v>
      </c>
      <c r="K768" s="74" t="s">
        <v>128</v>
      </c>
      <c r="L768" s="74" t="s">
        <v>89</v>
      </c>
      <c r="M768" s="74" t="s">
        <v>1406</v>
      </c>
      <c r="N768" s="74" t="s">
        <v>523</v>
      </c>
      <c r="O768" s="76">
        <v>48816</v>
      </c>
      <c r="P768" s="76">
        <v>44469</v>
      </c>
      <c r="Q768" s="77">
        <v>12</v>
      </c>
      <c r="R768" s="74" t="s">
        <v>262</v>
      </c>
      <c r="S768" s="77">
        <v>29682.17</v>
      </c>
      <c r="T768" s="77">
        <v>29682.17</v>
      </c>
      <c r="U768" s="77">
        <v>0</v>
      </c>
      <c r="V768" s="78">
        <v>0</v>
      </c>
      <c r="W768" s="79">
        <v>6.4854000000000003</v>
      </c>
      <c r="X768" s="77">
        <v>192500.745318</v>
      </c>
      <c r="Y768" s="88">
        <v>192500.745318</v>
      </c>
      <c r="Z768" s="77">
        <v>0</v>
      </c>
      <c r="AA768" s="74">
        <v>0</v>
      </c>
      <c r="AB768" s="74">
        <v>0</v>
      </c>
      <c r="AD768" s="74">
        <v>4</v>
      </c>
      <c r="AE768" s="74">
        <v>4</v>
      </c>
      <c r="AF768" s="74">
        <v>0</v>
      </c>
      <c r="AG768" s="74">
        <v>0</v>
      </c>
      <c r="AI768" s="74">
        <v>4</v>
      </c>
      <c r="AJ768" s="74">
        <v>4</v>
      </c>
      <c r="AL768" s="74">
        <v>4</v>
      </c>
      <c r="AM768" s="74" t="s">
        <v>95</v>
      </c>
      <c r="AN768" s="74">
        <v>0</v>
      </c>
      <c r="AO768" s="74" t="s">
        <v>95</v>
      </c>
      <c r="AP768" s="74" t="s">
        <v>95</v>
      </c>
      <c r="AQ768" s="74">
        <v>1</v>
      </c>
      <c r="AS768" s="74">
        <v>1</v>
      </c>
      <c r="AT768" s="74" t="s">
        <v>92</v>
      </c>
      <c r="AU768" s="74" t="s">
        <v>95</v>
      </c>
      <c r="AV768" s="74" t="s">
        <v>94</v>
      </c>
      <c r="AW768" s="77">
        <v>29682.17</v>
      </c>
      <c r="AX768" s="77">
        <v>0</v>
      </c>
      <c r="AY768" s="79">
        <v>1</v>
      </c>
      <c r="AZ768" s="77">
        <v>192500.745318</v>
      </c>
      <c r="BA768" s="77">
        <v>0</v>
      </c>
      <c r="BB768" s="74" t="s">
        <v>116</v>
      </c>
      <c r="BC768" s="75" t="s">
        <v>2370</v>
      </c>
      <c r="BD768" s="82">
        <v>1468.9155353601213</v>
      </c>
      <c r="BE768" s="82">
        <v>0</v>
      </c>
      <c r="BF768" s="82">
        <v>0</v>
      </c>
      <c r="BG768" s="82">
        <v>1468.9155353601213</v>
      </c>
      <c r="BH768" s="82">
        <v>13023.314730360022</v>
      </c>
      <c r="BI768" s="82">
        <v>0</v>
      </c>
      <c r="BJ768" s="82">
        <v>0</v>
      </c>
      <c r="BK768" s="82">
        <v>13023.314730360022</v>
      </c>
      <c r="BL768" s="82">
        <v>173250.67078619997</v>
      </c>
      <c r="BM768" s="82">
        <v>0</v>
      </c>
      <c r="BN768" s="82">
        <v>0</v>
      </c>
      <c r="BO768" s="82">
        <v>173250.67078619997</v>
      </c>
      <c r="BP768" s="82">
        <v>1468.9155353601213</v>
      </c>
      <c r="BQ768" s="82">
        <v>0</v>
      </c>
      <c r="BR768" s="82">
        <v>0</v>
      </c>
      <c r="BS768" s="89">
        <v>1468.9155353601213</v>
      </c>
      <c r="BT768" s="82">
        <v>7686.1005387718351</v>
      </c>
      <c r="BU768" s="82">
        <v>0</v>
      </c>
      <c r="BV768" s="82">
        <v>0</v>
      </c>
      <c r="BW768" s="82">
        <v>7686.1005387718351</v>
      </c>
      <c r="BX768" s="82">
        <v>68144.494326608808</v>
      </c>
      <c r="BY768" s="82">
        <v>0</v>
      </c>
      <c r="BZ768" s="82">
        <v>0</v>
      </c>
      <c r="CA768" s="82">
        <v>68144.494326608808</v>
      </c>
      <c r="CB768" s="82">
        <v>906534.13488879136</v>
      </c>
      <c r="CC768" s="82">
        <v>0</v>
      </c>
      <c r="CD768" s="82">
        <v>0</v>
      </c>
      <c r="CE768" s="82">
        <v>906534.13488879136</v>
      </c>
      <c r="CF768" s="82">
        <v>7686.1005387718351</v>
      </c>
      <c r="CG768" s="82">
        <v>0</v>
      </c>
      <c r="CH768" s="82">
        <v>0</v>
      </c>
      <c r="CI768" s="82">
        <v>7686.1005387718351</v>
      </c>
      <c r="CJ768" s="82" t="s">
        <v>96</v>
      </c>
      <c r="CN768" s="82">
        <v>1468.9155353601213</v>
      </c>
      <c r="CO768" s="82">
        <v>13023.314730360022</v>
      </c>
      <c r="CP768" s="82">
        <v>173250.67078619997</v>
      </c>
      <c r="CQ768" s="82">
        <v>1468.9155353601213</v>
      </c>
      <c r="CR768" s="89">
        <v>1468.9155353601213</v>
      </c>
      <c r="CS768" s="82">
        <v>226.49574973943339</v>
      </c>
      <c r="CT768" s="82">
        <v>2008.0973772411912</v>
      </c>
      <c r="CU768" s="82">
        <v>26713.952999999994</v>
      </c>
      <c r="CV768" s="82">
        <v>226.49574973943339</v>
      </c>
      <c r="CW768" s="82">
        <v>226.49574973943339</v>
      </c>
    </row>
    <row r="769" spans="1:101">
      <c r="A769" s="86" t="s">
        <v>1404</v>
      </c>
      <c r="B769" s="87" t="s">
        <v>1586</v>
      </c>
      <c r="C769" s="75" t="s">
        <v>2371</v>
      </c>
      <c r="D769" s="74" t="s">
        <v>2607</v>
      </c>
      <c r="E769" s="74" t="s">
        <v>1404</v>
      </c>
      <c r="F769" s="74" t="s">
        <v>1586</v>
      </c>
      <c r="G769" s="74" t="s">
        <v>523</v>
      </c>
      <c r="I769" s="74" t="s">
        <v>1586</v>
      </c>
      <c r="J769" s="74" t="s">
        <v>523</v>
      </c>
      <c r="K769" s="74" t="s">
        <v>128</v>
      </c>
      <c r="L769" s="74" t="s">
        <v>89</v>
      </c>
      <c r="M769" s="74" t="s">
        <v>1406</v>
      </c>
      <c r="N769" s="74" t="s">
        <v>523</v>
      </c>
      <c r="O769" s="76">
        <v>48356</v>
      </c>
      <c r="P769" s="76">
        <v>44469</v>
      </c>
      <c r="Q769" s="77">
        <v>11</v>
      </c>
      <c r="R769" s="74" t="s">
        <v>262</v>
      </c>
      <c r="S769" s="77">
        <v>115500</v>
      </c>
      <c r="T769" s="77">
        <v>115500</v>
      </c>
      <c r="U769" s="77">
        <v>0</v>
      </c>
      <c r="V769" s="78">
        <v>0</v>
      </c>
      <c r="W769" s="79">
        <v>6.4854000000000003</v>
      </c>
      <c r="X769" s="77">
        <v>749063.70000000007</v>
      </c>
      <c r="Y769" s="88">
        <v>749063.70000000007</v>
      </c>
      <c r="Z769" s="77">
        <v>0</v>
      </c>
      <c r="AA769" s="74">
        <v>0</v>
      </c>
      <c r="AB769" s="74">
        <v>0</v>
      </c>
      <c r="AD769" s="74">
        <v>4</v>
      </c>
      <c r="AE769" s="74">
        <v>4</v>
      </c>
      <c r="AF769" s="74">
        <v>0</v>
      </c>
      <c r="AG769" s="74">
        <v>0</v>
      </c>
      <c r="AI769" s="74">
        <v>4</v>
      </c>
      <c r="AJ769" s="74">
        <v>4</v>
      </c>
      <c r="AL769" s="74">
        <v>4</v>
      </c>
      <c r="AM769" s="74" t="s">
        <v>95</v>
      </c>
      <c r="AN769" s="74">
        <v>0</v>
      </c>
      <c r="AO769" s="74" t="s">
        <v>95</v>
      </c>
      <c r="AP769" s="74" t="s">
        <v>95</v>
      </c>
      <c r="AQ769" s="74">
        <v>1</v>
      </c>
      <c r="AS769" s="74">
        <v>1</v>
      </c>
      <c r="AT769" s="74" t="s">
        <v>92</v>
      </c>
      <c r="AU769" s="74" t="s">
        <v>95</v>
      </c>
      <c r="AV769" s="74" t="s">
        <v>94</v>
      </c>
      <c r="AW769" s="77">
        <v>115500</v>
      </c>
      <c r="AX769" s="77">
        <v>0</v>
      </c>
      <c r="AY769" s="79">
        <v>1</v>
      </c>
      <c r="AZ769" s="77">
        <v>749063.70000000007</v>
      </c>
      <c r="BA769" s="77">
        <v>0</v>
      </c>
      <c r="BB769" s="74" t="s">
        <v>116</v>
      </c>
      <c r="BC769" s="75" t="s">
        <v>2371</v>
      </c>
      <c r="BD769" s="82">
        <v>5715.8807571715288</v>
      </c>
      <c r="BE769" s="82">
        <v>0</v>
      </c>
      <c r="BF769" s="82">
        <v>0</v>
      </c>
      <c r="BG769" s="82">
        <v>5715.8807571715288</v>
      </c>
      <c r="BH769" s="82">
        <v>46789.06683126952</v>
      </c>
      <c r="BI769" s="82">
        <v>0</v>
      </c>
      <c r="BJ769" s="82">
        <v>0</v>
      </c>
      <c r="BK769" s="82">
        <v>46789.06683126952</v>
      </c>
      <c r="BL769" s="82">
        <v>674157.33000000007</v>
      </c>
      <c r="BM769" s="82">
        <v>0</v>
      </c>
      <c r="BN769" s="82">
        <v>0</v>
      </c>
      <c r="BO769" s="82">
        <v>674157.33000000007</v>
      </c>
      <c r="BP769" s="82">
        <v>5715.8807571715288</v>
      </c>
      <c r="BQ769" s="82">
        <v>0</v>
      </c>
      <c r="BR769" s="82">
        <v>0</v>
      </c>
      <c r="BS769" s="89">
        <v>5715.8807571715288</v>
      </c>
      <c r="BT769" s="82">
        <v>29908.346061900025</v>
      </c>
      <c r="BU769" s="82">
        <v>0</v>
      </c>
      <c r="BV769" s="82">
        <v>0</v>
      </c>
      <c r="BW769" s="82">
        <v>29908.346061900025</v>
      </c>
      <c r="BX769" s="82">
        <v>244823.79219461777</v>
      </c>
      <c r="BY769" s="82">
        <v>0</v>
      </c>
      <c r="BZ769" s="82">
        <v>0</v>
      </c>
      <c r="CA769" s="82">
        <v>244823.79219461777</v>
      </c>
      <c r="CB769" s="82">
        <v>3527528.2292250004</v>
      </c>
      <c r="CC769" s="82">
        <v>0</v>
      </c>
      <c r="CD769" s="82">
        <v>0</v>
      </c>
      <c r="CE769" s="82">
        <v>3527528.2292250004</v>
      </c>
      <c r="CF769" s="82">
        <v>29908.346061900025</v>
      </c>
      <c r="CG769" s="82">
        <v>0</v>
      </c>
      <c r="CH769" s="82">
        <v>0</v>
      </c>
      <c r="CI769" s="82">
        <v>29908.346061900025</v>
      </c>
      <c r="CJ769" s="82" t="s">
        <v>96</v>
      </c>
      <c r="CN769" s="82">
        <v>5715.8807571715288</v>
      </c>
      <c r="CO769" s="82">
        <v>46789.06683126952</v>
      </c>
      <c r="CP769" s="82">
        <v>674157.33000000007</v>
      </c>
      <c r="CQ769" s="82">
        <v>5715.8807571715288</v>
      </c>
      <c r="CR769" s="89">
        <v>5715.8807571715288</v>
      </c>
      <c r="CS769" s="82">
        <v>881.34590883700753</v>
      </c>
      <c r="CT769" s="82">
        <v>7214.5229024068703</v>
      </c>
      <c r="CU769" s="82">
        <v>103950</v>
      </c>
      <c r="CV769" s="82">
        <v>881.34590883700753</v>
      </c>
      <c r="CW769" s="82">
        <v>881.34590883700753</v>
      </c>
    </row>
    <row r="770" spans="1:101">
      <c r="A770" s="86" t="s">
        <v>1404</v>
      </c>
      <c r="B770" s="87" t="s">
        <v>1587</v>
      </c>
      <c r="C770" s="75" t="s">
        <v>2372</v>
      </c>
      <c r="D770" s="74" t="s">
        <v>2607</v>
      </c>
      <c r="E770" s="74" t="s">
        <v>1404</v>
      </c>
      <c r="F770" s="74" t="s">
        <v>1587</v>
      </c>
      <c r="G770" s="74" t="s">
        <v>523</v>
      </c>
      <c r="I770" s="74" t="s">
        <v>1587</v>
      </c>
      <c r="J770" s="74" t="s">
        <v>523</v>
      </c>
      <c r="K770" s="74" t="s">
        <v>128</v>
      </c>
      <c r="L770" s="74" t="s">
        <v>89</v>
      </c>
      <c r="M770" s="74" t="s">
        <v>1406</v>
      </c>
      <c r="N770" s="74" t="s">
        <v>523</v>
      </c>
      <c r="O770" s="76">
        <v>48690</v>
      </c>
      <c r="P770" s="76">
        <v>44469</v>
      </c>
      <c r="Q770" s="77">
        <v>12</v>
      </c>
      <c r="R770" s="74" t="s">
        <v>262</v>
      </c>
      <c r="S770" s="77">
        <v>31156.94</v>
      </c>
      <c r="T770" s="77">
        <v>31156.94</v>
      </c>
      <c r="U770" s="77">
        <v>0</v>
      </c>
      <c r="V770" s="78">
        <v>0</v>
      </c>
      <c r="W770" s="79">
        <v>6.4854000000000003</v>
      </c>
      <c r="X770" s="77">
        <v>202065.21867599999</v>
      </c>
      <c r="Y770" s="88">
        <v>202065.21867599999</v>
      </c>
      <c r="Z770" s="77">
        <v>0</v>
      </c>
      <c r="AA770" s="74">
        <v>0</v>
      </c>
      <c r="AB770" s="74">
        <v>0</v>
      </c>
      <c r="AD770" s="74">
        <v>4</v>
      </c>
      <c r="AE770" s="74">
        <v>4</v>
      </c>
      <c r="AF770" s="74">
        <v>0</v>
      </c>
      <c r="AG770" s="74">
        <v>0</v>
      </c>
      <c r="AI770" s="74">
        <v>4</v>
      </c>
      <c r="AJ770" s="74">
        <v>4</v>
      </c>
      <c r="AL770" s="74">
        <v>4</v>
      </c>
      <c r="AM770" s="74" t="s">
        <v>95</v>
      </c>
      <c r="AN770" s="74">
        <v>0</v>
      </c>
      <c r="AO770" s="74" t="s">
        <v>95</v>
      </c>
      <c r="AP770" s="74" t="s">
        <v>95</v>
      </c>
      <c r="AQ770" s="74">
        <v>1</v>
      </c>
      <c r="AS770" s="74">
        <v>1</v>
      </c>
      <c r="AT770" s="74" t="s">
        <v>92</v>
      </c>
      <c r="AU770" s="74" t="s">
        <v>95</v>
      </c>
      <c r="AV770" s="74" t="s">
        <v>94</v>
      </c>
      <c r="AW770" s="77">
        <v>31156.94</v>
      </c>
      <c r="AX770" s="77">
        <v>0</v>
      </c>
      <c r="AY770" s="79">
        <v>1</v>
      </c>
      <c r="AZ770" s="77">
        <v>202065.21867599999</v>
      </c>
      <c r="BA770" s="77">
        <v>0</v>
      </c>
      <c r="BB770" s="74" t="s">
        <v>116</v>
      </c>
      <c r="BC770" s="75" t="s">
        <v>2372</v>
      </c>
      <c r="BD770" s="82">
        <v>1541.8991670852629</v>
      </c>
      <c r="BE770" s="82">
        <v>0</v>
      </c>
      <c r="BF770" s="82">
        <v>0</v>
      </c>
      <c r="BG770" s="82">
        <v>1541.8991670852629</v>
      </c>
      <c r="BH770" s="82">
        <v>13670.383117371261</v>
      </c>
      <c r="BI770" s="82">
        <v>0</v>
      </c>
      <c r="BJ770" s="82">
        <v>0</v>
      </c>
      <c r="BK770" s="82">
        <v>13670.383117371261</v>
      </c>
      <c r="BL770" s="82">
        <v>181858.69680840001</v>
      </c>
      <c r="BM770" s="82">
        <v>0</v>
      </c>
      <c r="BN770" s="82">
        <v>0</v>
      </c>
      <c r="BO770" s="82">
        <v>181858.69680840001</v>
      </c>
      <c r="BP770" s="82">
        <v>1541.8991670852629</v>
      </c>
      <c r="BQ770" s="82">
        <v>0</v>
      </c>
      <c r="BR770" s="82">
        <v>0</v>
      </c>
      <c r="BS770" s="89">
        <v>1541.8991670852629</v>
      </c>
      <c r="BT770" s="82">
        <v>8067.9873917736377</v>
      </c>
      <c r="BU770" s="82">
        <v>0</v>
      </c>
      <c r="BV770" s="82">
        <v>0</v>
      </c>
      <c r="BW770" s="82">
        <v>8067.9873917736377</v>
      </c>
      <c r="BX770" s="82">
        <v>71530.279661645123</v>
      </c>
      <c r="BY770" s="82">
        <v>0</v>
      </c>
      <c r="BZ770" s="82">
        <v>0</v>
      </c>
      <c r="CA770" s="82">
        <v>71530.279661645123</v>
      </c>
      <c r="CB770" s="82">
        <v>951575.63104995305</v>
      </c>
      <c r="CC770" s="82">
        <v>0</v>
      </c>
      <c r="CD770" s="82">
        <v>0</v>
      </c>
      <c r="CE770" s="82">
        <v>951575.63104995305</v>
      </c>
      <c r="CF770" s="82">
        <v>8067.9873917736377</v>
      </c>
      <c r="CG770" s="82">
        <v>0</v>
      </c>
      <c r="CH770" s="82">
        <v>0</v>
      </c>
      <c r="CI770" s="82">
        <v>8067.9873917736377</v>
      </c>
      <c r="CJ770" s="82" t="s">
        <v>96</v>
      </c>
      <c r="CN770" s="82">
        <v>1541.8991670852629</v>
      </c>
      <c r="CO770" s="82">
        <v>13670.383117371261</v>
      </c>
      <c r="CP770" s="82">
        <v>181858.69680840001</v>
      </c>
      <c r="CQ770" s="82">
        <v>1541.8991670852629</v>
      </c>
      <c r="CR770" s="89">
        <v>1541.8991670852629</v>
      </c>
      <c r="CS770" s="82">
        <v>237.74927792969791</v>
      </c>
      <c r="CT770" s="82">
        <v>2107.8704655643846</v>
      </c>
      <c r="CU770" s="82">
        <v>28041.245999999999</v>
      </c>
      <c r="CV770" s="82">
        <v>237.74927792969791</v>
      </c>
      <c r="CW770" s="82">
        <v>237.74927792969791</v>
      </c>
    </row>
    <row r="771" spans="1:101">
      <c r="A771" s="86" t="s">
        <v>1404</v>
      </c>
      <c r="B771" s="87" t="s">
        <v>1588</v>
      </c>
      <c r="C771" s="75" t="s">
        <v>2373</v>
      </c>
      <c r="D771" s="74" t="s">
        <v>2607</v>
      </c>
      <c r="E771" s="74" t="s">
        <v>1404</v>
      </c>
      <c r="F771" s="74" t="s">
        <v>1588</v>
      </c>
      <c r="G771" s="74" t="s">
        <v>523</v>
      </c>
      <c r="I771" s="74" t="s">
        <v>1588</v>
      </c>
      <c r="J771" s="74" t="s">
        <v>523</v>
      </c>
      <c r="K771" s="74" t="s">
        <v>128</v>
      </c>
      <c r="L771" s="74" t="s">
        <v>89</v>
      </c>
      <c r="M771" s="74" t="s">
        <v>1406</v>
      </c>
      <c r="N771" s="74" t="s">
        <v>523</v>
      </c>
      <c r="O771" s="76">
        <v>48602</v>
      </c>
      <c r="P771" s="76">
        <v>44469</v>
      </c>
      <c r="Q771" s="77">
        <v>12</v>
      </c>
      <c r="R771" s="74" t="s">
        <v>262</v>
      </c>
      <c r="S771" s="77">
        <v>13444.4</v>
      </c>
      <c r="T771" s="77">
        <v>13444.4</v>
      </c>
      <c r="U771" s="77">
        <v>0</v>
      </c>
      <c r="V771" s="78">
        <v>0</v>
      </c>
      <c r="W771" s="79">
        <v>6.4854000000000003</v>
      </c>
      <c r="X771" s="77">
        <v>87192.311759999997</v>
      </c>
      <c r="Y771" s="88">
        <v>87192.311759999997</v>
      </c>
      <c r="Z771" s="77">
        <v>0</v>
      </c>
      <c r="AA771" s="74">
        <v>0</v>
      </c>
      <c r="AB771" s="74">
        <v>0</v>
      </c>
      <c r="AD771" s="74">
        <v>4</v>
      </c>
      <c r="AE771" s="74">
        <v>4</v>
      </c>
      <c r="AF771" s="74">
        <v>0</v>
      </c>
      <c r="AG771" s="74">
        <v>0</v>
      </c>
      <c r="AI771" s="74">
        <v>4</v>
      </c>
      <c r="AJ771" s="74">
        <v>4</v>
      </c>
      <c r="AL771" s="74">
        <v>4</v>
      </c>
      <c r="AM771" s="74" t="s">
        <v>95</v>
      </c>
      <c r="AN771" s="74">
        <v>0</v>
      </c>
      <c r="AO771" s="74" t="s">
        <v>95</v>
      </c>
      <c r="AP771" s="74" t="s">
        <v>95</v>
      </c>
      <c r="AQ771" s="74">
        <v>1</v>
      </c>
      <c r="AS771" s="74">
        <v>1</v>
      </c>
      <c r="AT771" s="74" t="s">
        <v>92</v>
      </c>
      <c r="AU771" s="74" t="s">
        <v>95</v>
      </c>
      <c r="AV771" s="74" t="s">
        <v>94</v>
      </c>
      <c r="AW771" s="77">
        <v>13444.4</v>
      </c>
      <c r="AX771" s="77">
        <v>0</v>
      </c>
      <c r="AY771" s="79">
        <v>1</v>
      </c>
      <c r="AZ771" s="77">
        <v>87192.311759999997</v>
      </c>
      <c r="BA771" s="77">
        <v>0</v>
      </c>
      <c r="BB771" s="74" t="s">
        <v>116</v>
      </c>
      <c r="BC771" s="75" t="s">
        <v>2373</v>
      </c>
      <c r="BD771" s="82">
        <v>665.33841776378267</v>
      </c>
      <c r="BE771" s="82">
        <v>0</v>
      </c>
      <c r="BF771" s="82">
        <v>0</v>
      </c>
      <c r="BG771" s="82">
        <v>665.33841776378267</v>
      </c>
      <c r="BH771" s="82">
        <v>5898.8494628543785</v>
      </c>
      <c r="BI771" s="82">
        <v>0</v>
      </c>
      <c r="BJ771" s="82">
        <v>0</v>
      </c>
      <c r="BK771" s="82">
        <v>5898.8494628543785</v>
      </c>
      <c r="BL771" s="82">
        <v>78473.080583999996</v>
      </c>
      <c r="BM771" s="82">
        <v>0</v>
      </c>
      <c r="BN771" s="82">
        <v>0</v>
      </c>
      <c r="BO771" s="82">
        <v>78473.080583999996</v>
      </c>
      <c r="BP771" s="82">
        <v>665.33841776378267</v>
      </c>
      <c r="BQ771" s="82">
        <v>0</v>
      </c>
      <c r="BR771" s="82">
        <v>0</v>
      </c>
      <c r="BS771" s="89">
        <v>665.33841776378267</v>
      </c>
      <c r="BT771" s="82">
        <v>3481.383270948993</v>
      </c>
      <c r="BU771" s="82">
        <v>0</v>
      </c>
      <c r="BV771" s="82">
        <v>0</v>
      </c>
      <c r="BW771" s="82">
        <v>3481.383270948993</v>
      </c>
      <c r="BX771" s="82">
        <v>30865.729814385537</v>
      </c>
      <c r="BY771" s="82">
        <v>0</v>
      </c>
      <c r="BZ771" s="82">
        <v>0</v>
      </c>
      <c r="CA771" s="82">
        <v>30865.729814385537</v>
      </c>
      <c r="CB771" s="82">
        <v>410610.39415577997</v>
      </c>
      <c r="CC771" s="82">
        <v>0</v>
      </c>
      <c r="CD771" s="82">
        <v>0</v>
      </c>
      <c r="CE771" s="82">
        <v>410610.39415577997</v>
      </c>
      <c r="CF771" s="82">
        <v>3481.383270948993</v>
      </c>
      <c r="CG771" s="82">
        <v>0</v>
      </c>
      <c r="CH771" s="82">
        <v>0</v>
      </c>
      <c r="CI771" s="82">
        <v>3481.383270948993</v>
      </c>
      <c r="CJ771" s="82" t="s">
        <v>96</v>
      </c>
      <c r="CN771" s="82">
        <v>665.33841776378267</v>
      </c>
      <c r="CO771" s="82">
        <v>5898.8494628543785</v>
      </c>
      <c r="CP771" s="82">
        <v>78473.080583999996</v>
      </c>
      <c r="CQ771" s="82">
        <v>665.33841776378267</v>
      </c>
      <c r="CR771" s="89">
        <v>665.33841776378267</v>
      </c>
      <c r="CS771" s="82">
        <v>102.59018992872956</v>
      </c>
      <c r="CT771" s="82">
        <v>909.55830987362049</v>
      </c>
      <c r="CU771" s="82">
        <v>12099.96</v>
      </c>
      <c r="CV771" s="82">
        <v>102.59018992872956</v>
      </c>
      <c r="CW771" s="82">
        <v>102.59018992872956</v>
      </c>
    </row>
    <row r="772" spans="1:101">
      <c r="A772" s="86" t="s">
        <v>1404</v>
      </c>
      <c r="B772" s="87" t="s">
        <v>1589</v>
      </c>
      <c r="C772" s="75" t="s">
        <v>2374</v>
      </c>
      <c r="D772" s="74" t="s">
        <v>2607</v>
      </c>
      <c r="E772" s="74" t="s">
        <v>1404</v>
      </c>
      <c r="F772" s="74" t="s">
        <v>1589</v>
      </c>
      <c r="G772" s="74" t="s">
        <v>523</v>
      </c>
      <c r="I772" s="74" t="s">
        <v>1589</v>
      </c>
      <c r="J772" s="74" t="s">
        <v>523</v>
      </c>
      <c r="K772" s="74" t="s">
        <v>128</v>
      </c>
      <c r="L772" s="74" t="s">
        <v>89</v>
      </c>
      <c r="M772" s="74" t="s">
        <v>1406</v>
      </c>
      <c r="N772" s="74" t="s">
        <v>523</v>
      </c>
      <c r="O772" s="76">
        <v>44530</v>
      </c>
      <c r="P772" s="76">
        <v>44469</v>
      </c>
      <c r="Q772" s="77">
        <v>1</v>
      </c>
      <c r="R772" s="74" t="s">
        <v>519</v>
      </c>
      <c r="S772" s="77">
        <v>6250000</v>
      </c>
      <c r="T772" s="77">
        <v>6250000</v>
      </c>
      <c r="U772" s="77">
        <v>0</v>
      </c>
      <c r="V772" s="78">
        <v>0</v>
      </c>
      <c r="W772" s="79">
        <v>0.19111323459149546</v>
      </c>
      <c r="X772" s="77">
        <v>1194457.7161968467</v>
      </c>
      <c r="Y772" s="88">
        <v>1194457.7161968467</v>
      </c>
      <c r="Z772" s="77">
        <v>0</v>
      </c>
      <c r="AA772" s="74">
        <v>0</v>
      </c>
      <c r="AB772" s="74">
        <v>0</v>
      </c>
      <c r="AD772" s="74">
        <v>6</v>
      </c>
      <c r="AE772" s="74">
        <v>6</v>
      </c>
      <c r="AF772" s="74">
        <v>0</v>
      </c>
      <c r="AG772" s="74">
        <v>0</v>
      </c>
      <c r="AI772" s="74">
        <v>6</v>
      </c>
      <c r="AJ772" s="74">
        <v>6</v>
      </c>
      <c r="AL772" s="74">
        <v>6</v>
      </c>
      <c r="AM772" s="74" t="s">
        <v>95</v>
      </c>
      <c r="AN772" s="74">
        <v>0</v>
      </c>
      <c r="AO772" s="74" t="s">
        <v>95</v>
      </c>
      <c r="AP772" s="74" t="s">
        <v>95</v>
      </c>
      <c r="AQ772" s="74">
        <v>1</v>
      </c>
      <c r="AS772" s="74">
        <v>1</v>
      </c>
      <c r="AT772" s="74" t="s">
        <v>92</v>
      </c>
      <c r="AU772" s="74" t="s">
        <v>95</v>
      </c>
      <c r="AV772" s="74" t="s">
        <v>94</v>
      </c>
      <c r="AW772" s="77">
        <v>6250000</v>
      </c>
      <c r="AX772" s="77">
        <v>0</v>
      </c>
      <c r="AY772" s="79">
        <v>1</v>
      </c>
      <c r="AZ772" s="77">
        <v>40533750</v>
      </c>
      <c r="BA772" s="77">
        <v>0</v>
      </c>
      <c r="BB772" s="74" t="s">
        <v>116</v>
      </c>
      <c r="BC772" s="75" t="s">
        <v>2374</v>
      </c>
      <c r="BD772" s="82">
        <v>11598.003888837939</v>
      </c>
      <c r="BE772" s="82">
        <v>0</v>
      </c>
      <c r="BF772" s="82">
        <v>0</v>
      </c>
      <c r="BG772" s="82">
        <v>11598.003888837939</v>
      </c>
      <c r="BH772" s="82">
        <v>11598.003888837939</v>
      </c>
      <c r="BI772" s="82">
        <v>0</v>
      </c>
      <c r="BJ772" s="82">
        <v>0</v>
      </c>
      <c r="BK772" s="82">
        <v>11598.003888837939</v>
      </c>
      <c r="BL772" s="82">
        <v>537505.97228858096</v>
      </c>
      <c r="BM772" s="82">
        <v>0</v>
      </c>
      <c r="BN772" s="82">
        <v>0</v>
      </c>
      <c r="BO772" s="82">
        <v>537505.97228858096</v>
      </c>
      <c r="BP772" s="82">
        <v>11598.003888837939</v>
      </c>
      <c r="BQ772" s="82">
        <v>0</v>
      </c>
      <c r="BR772" s="82">
        <v>0</v>
      </c>
      <c r="BS772" s="89">
        <v>11598.003888837939</v>
      </c>
      <c r="BT772" s="82">
        <v>60686.555348344511</v>
      </c>
      <c r="BU772" s="82">
        <v>0</v>
      </c>
      <c r="BV772" s="82">
        <v>0</v>
      </c>
      <c r="BW772" s="82">
        <v>60686.555348344511</v>
      </c>
      <c r="BX772" s="82">
        <v>60686.555348344511</v>
      </c>
      <c r="BY772" s="82">
        <v>0</v>
      </c>
      <c r="BZ772" s="82">
        <v>0</v>
      </c>
      <c r="CA772" s="82">
        <v>60686.555348344511</v>
      </c>
      <c r="CB772" s="82">
        <v>2812500</v>
      </c>
      <c r="CC772" s="82">
        <v>0</v>
      </c>
      <c r="CD772" s="82">
        <v>0</v>
      </c>
      <c r="CE772" s="82">
        <v>2812500</v>
      </c>
      <c r="CF772" s="82">
        <v>60686.555348344511</v>
      </c>
      <c r="CG772" s="82">
        <v>0</v>
      </c>
      <c r="CH772" s="82">
        <v>0</v>
      </c>
      <c r="CI772" s="82">
        <v>60686.555348344511</v>
      </c>
      <c r="CJ772" s="82" t="s">
        <v>96</v>
      </c>
      <c r="CN772" s="82">
        <v>11598.003888837939</v>
      </c>
      <c r="CO772" s="82">
        <v>11598.003888837939</v>
      </c>
      <c r="CP772" s="82">
        <v>537505.97228858096</v>
      </c>
      <c r="CQ772" s="82">
        <v>11598.003888837939</v>
      </c>
      <c r="CR772" s="89">
        <v>11598.003888837939</v>
      </c>
      <c r="CS772" s="82">
        <v>60686.555348344518</v>
      </c>
      <c r="CT772" s="82">
        <v>60686.555348344518</v>
      </c>
      <c r="CU772" s="82">
        <v>2812500</v>
      </c>
      <c r="CV772" s="82">
        <v>60686.555348344518</v>
      </c>
      <c r="CW772" s="82">
        <v>60686.555348344518</v>
      </c>
    </row>
    <row r="773" spans="1:101">
      <c r="A773" s="86" t="s">
        <v>1404</v>
      </c>
      <c r="B773" s="87" t="s">
        <v>1591</v>
      </c>
      <c r="C773" s="75" t="s">
        <v>2375</v>
      </c>
      <c r="D773" s="74" t="s">
        <v>2607</v>
      </c>
      <c r="E773" s="74" t="s">
        <v>1404</v>
      </c>
      <c r="F773" s="74" t="s">
        <v>1591</v>
      </c>
      <c r="G773" s="74" t="s">
        <v>523</v>
      </c>
      <c r="I773" s="74" t="s">
        <v>1591</v>
      </c>
      <c r="J773" s="74" t="s">
        <v>523</v>
      </c>
      <c r="K773" s="74" t="s">
        <v>128</v>
      </c>
      <c r="L773" s="74" t="s">
        <v>89</v>
      </c>
      <c r="M773" s="74" t="s">
        <v>1406</v>
      </c>
      <c r="N773" s="74" t="s">
        <v>523</v>
      </c>
      <c r="O773" s="76">
        <v>48182</v>
      </c>
      <c r="P773" s="76">
        <v>44469</v>
      </c>
      <c r="Q773" s="77">
        <v>11</v>
      </c>
      <c r="R773" s="74" t="s">
        <v>262</v>
      </c>
      <c r="S773" s="77">
        <v>22638.93</v>
      </c>
      <c r="T773" s="77">
        <v>22638.93</v>
      </c>
      <c r="U773" s="77">
        <v>0</v>
      </c>
      <c r="V773" s="78">
        <v>0</v>
      </c>
      <c r="W773" s="79">
        <v>6.4854000000000003</v>
      </c>
      <c r="X773" s="77">
        <v>146822.516622</v>
      </c>
      <c r="Y773" s="88">
        <v>146822.516622</v>
      </c>
      <c r="Z773" s="77">
        <v>0</v>
      </c>
      <c r="AA773" s="74">
        <v>0</v>
      </c>
      <c r="AB773" s="74">
        <v>0</v>
      </c>
      <c r="AD773" s="74">
        <v>4</v>
      </c>
      <c r="AE773" s="74">
        <v>4</v>
      </c>
      <c r="AF773" s="74">
        <v>0</v>
      </c>
      <c r="AG773" s="74">
        <v>0</v>
      </c>
      <c r="AI773" s="74">
        <v>4</v>
      </c>
      <c r="AJ773" s="74">
        <v>4</v>
      </c>
      <c r="AL773" s="74">
        <v>4</v>
      </c>
      <c r="AM773" s="74" t="s">
        <v>95</v>
      </c>
      <c r="AN773" s="74">
        <v>0</v>
      </c>
      <c r="AO773" s="74" t="s">
        <v>95</v>
      </c>
      <c r="AP773" s="74" t="s">
        <v>95</v>
      </c>
      <c r="AQ773" s="74">
        <v>1</v>
      </c>
      <c r="AS773" s="74">
        <v>1</v>
      </c>
      <c r="AT773" s="74" t="s">
        <v>92</v>
      </c>
      <c r="AU773" s="74" t="s">
        <v>95</v>
      </c>
      <c r="AV773" s="74" t="s">
        <v>94</v>
      </c>
      <c r="AW773" s="77">
        <v>22638.93</v>
      </c>
      <c r="AX773" s="77">
        <v>0</v>
      </c>
      <c r="AY773" s="79">
        <v>1</v>
      </c>
      <c r="AZ773" s="77">
        <v>146822.516622</v>
      </c>
      <c r="BA773" s="77">
        <v>0</v>
      </c>
      <c r="BB773" s="74" t="s">
        <v>116</v>
      </c>
      <c r="BC773" s="75" t="s">
        <v>2375</v>
      </c>
      <c r="BD773" s="82">
        <v>1120.3586523805473</v>
      </c>
      <c r="BE773" s="82">
        <v>0</v>
      </c>
      <c r="BF773" s="82">
        <v>0</v>
      </c>
      <c r="BG773" s="82">
        <v>1120.3586523805473</v>
      </c>
      <c r="BH773" s="82">
        <v>9171.0338420643493</v>
      </c>
      <c r="BI773" s="82">
        <v>0</v>
      </c>
      <c r="BJ773" s="82">
        <v>0</v>
      </c>
      <c r="BK773" s="82">
        <v>9171.0338420643493</v>
      </c>
      <c r="BL773" s="82">
        <v>132140.2649598</v>
      </c>
      <c r="BM773" s="82">
        <v>0</v>
      </c>
      <c r="BN773" s="82">
        <v>0</v>
      </c>
      <c r="BO773" s="82">
        <v>132140.2649598</v>
      </c>
      <c r="BP773" s="82">
        <v>1120.3586523805473</v>
      </c>
      <c r="BQ773" s="82">
        <v>0</v>
      </c>
      <c r="BR773" s="82">
        <v>0</v>
      </c>
      <c r="BS773" s="89">
        <v>1120.3586523805473</v>
      </c>
      <c r="BT773" s="82">
        <v>5862.2766485812135</v>
      </c>
      <c r="BU773" s="82">
        <v>0</v>
      </c>
      <c r="BV773" s="82">
        <v>0</v>
      </c>
      <c r="BW773" s="82">
        <v>5862.2766485812135</v>
      </c>
      <c r="BX773" s="82">
        <v>47987.434578601707</v>
      </c>
      <c r="BY773" s="82">
        <v>0</v>
      </c>
      <c r="BZ773" s="82">
        <v>0</v>
      </c>
      <c r="CA773" s="82">
        <v>47987.434578601707</v>
      </c>
      <c r="CB773" s="82">
        <v>691423.93640215346</v>
      </c>
      <c r="CC773" s="82">
        <v>0</v>
      </c>
      <c r="CD773" s="82">
        <v>0</v>
      </c>
      <c r="CE773" s="82">
        <v>691423.93640215346</v>
      </c>
      <c r="CF773" s="82">
        <v>5862.2766485812135</v>
      </c>
      <c r="CG773" s="82">
        <v>0</v>
      </c>
      <c r="CH773" s="82">
        <v>0</v>
      </c>
      <c r="CI773" s="82">
        <v>5862.2766485812135</v>
      </c>
      <c r="CJ773" s="82" t="s">
        <v>96</v>
      </c>
      <c r="CN773" s="82">
        <v>1120.3586523805473</v>
      </c>
      <c r="CO773" s="82">
        <v>9171.0338420643493</v>
      </c>
      <c r="CP773" s="82">
        <v>132140.2649598</v>
      </c>
      <c r="CQ773" s="82">
        <v>1120.3586523805473</v>
      </c>
      <c r="CR773" s="89">
        <v>1120.3586523805473</v>
      </c>
      <c r="CS773" s="82">
        <v>172.75089468352718</v>
      </c>
      <c r="CT773" s="82">
        <v>1414.1045798353762</v>
      </c>
      <c r="CU773" s="82">
        <v>20375.037</v>
      </c>
      <c r="CV773" s="82">
        <v>172.75089468352718</v>
      </c>
      <c r="CW773" s="82">
        <v>172.75089468352718</v>
      </c>
    </row>
    <row r="774" spans="1:101">
      <c r="A774" s="86" t="s">
        <v>1404</v>
      </c>
      <c r="B774" s="87" t="s">
        <v>1592</v>
      </c>
      <c r="C774" s="75" t="s">
        <v>2376</v>
      </c>
      <c r="D774" s="74" t="s">
        <v>2607</v>
      </c>
      <c r="E774" s="74" t="s">
        <v>1404</v>
      </c>
      <c r="F774" s="74" t="s">
        <v>1592</v>
      </c>
      <c r="G774" s="74" t="s">
        <v>523</v>
      </c>
      <c r="I774" s="74" t="s">
        <v>1592</v>
      </c>
      <c r="J774" s="74" t="s">
        <v>523</v>
      </c>
      <c r="K774" s="74" t="s">
        <v>128</v>
      </c>
      <c r="L774" s="74" t="s">
        <v>89</v>
      </c>
      <c r="M774" s="74" t="s">
        <v>1406</v>
      </c>
      <c r="N774" s="74" t="s">
        <v>523</v>
      </c>
      <c r="O774" s="76">
        <v>48275</v>
      </c>
      <c r="P774" s="76">
        <v>44469</v>
      </c>
      <c r="Q774" s="77">
        <v>11</v>
      </c>
      <c r="R774" s="74" t="s">
        <v>262</v>
      </c>
      <c r="S774" s="77">
        <v>41989.83</v>
      </c>
      <c r="T774" s="77">
        <v>41989.83</v>
      </c>
      <c r="U774" s="77">
        <v>0</v>
      </c>
      <c r="V774" s="78">
        <v>0</v>
      </c>
      <c r="W774" s="79">
        <v>6.4854000000000003</v>
      </c>
      <c r="X774" s="77">
        <v>272320.843482</v>
      </c>
      <c r="Y774" s="88">
        <v>272320.843482</v>
      </c>
      <c r="Z774" s="77">
        <v>0</v>
      </c>
      <c r="AA774" s="74">
        <v>0</v>
      </c>
      <c r="AB774" s="74">
        <v>0</v>
      </c>
      <c r="AD774" s="74">
        <v>4</v>
      </c>
      <c r="AE774" s="74">
        <v>4</v>
      </c>
      <c r="AF774" s="74">
        <v>0</v>
      </c>
      <c r="AG774" s="74">
        <v>0</v>
      </c>
      <c r="AI774" s="74">
        <v>4</v>
      </c>
      <c r="AJ774" s="74">
        <v>4</v>
      </c>
      <c r="AL774" s="74">
        <v>4</v>
      </c>
      <c r="AM774" s="74" t="s">
        <v>95</v>
      </c>
      <c r="AN774" s="74">
        <v>0</v>
      </c>
      <c r="AO774" s="74" t="s">
        <v>95</v>
      </c>
      <c r="AP774" s="74" t="s">
        <v>95</v>
      </c>
      <c r="AQ774" s="74">
        <v>1</v>
      </c>
      <c r="AS774" s="74">
        <v>1</v>
      </c>
      <c r="AT774" s="74" t="s">
        <v>92</v>
      </c>
      <c r="AU774" s="74" t="s">
        <v>95</v>
      </c>
      <c r="AV774" s="74" t="s">
        <v>94</v>
      </c>
      <c r="AW774" s="77">
        <v>41989.83</v>
      </c>
      <c r="AX774" s="77">
        <v>0</v>
      </c>
      <c r="AY774" s="79">
        <v>1</v>
      </c>
      <c r="AZ774" s="77">
        <v>272320.843482</v>
      </c>
      <c r="BA774" s="77">
        <v>0</v>
      </c>
      <c r="BB774" s="74" t="s">
        <v>116</v>
      </c>
      <c r="BC774" s="75" t="s">
        <v>2376</v>
      </c>
      <c r="BD774" s="82">
        <v>2077.9987990814179</v>
      </c>
      <c r="BE774" s="82">
        <v>0</v>
      </c>
      <c r="BF774" s="82">
        <v>0</v>
      </c>
      <c r="BG774" s="82">
        <v>2077.9987990814179</v>
      </c>
      <c r="BH774" s="82">
        <v>17010.086251979614</v>
      </c>
      <c r="BI774" s="82">
        <v>0</v>
      </c>
      <c r="BJ774" s="82">
        <v>0</v>
      </c>
      <c r="BK774" s="82">
        <v>17010.086251979614</v>
      </c>
      <c r="BL774" s="82">
        <v>245088.75913379999</v>
      </c>
      <c r="BM774" s="82">
        <v>0</v>
      </c>
      <c r="BN774" s="82">
        <v>0</v>
      </c>
      <c r="BO774" s="82">
        <v>245088.75913379999</v>
      </c>
      <c r="BP774" s="82">
        <v>2077.9987990814179</v>
      </c>
      <c r="BQ774" s="82">
        <v>0</v>
      </c>
      <c r="BR774" s="82">
        <v>0</v>
      </c>
      <c r="BS774" s="89">
        <v>2077.9987990814179</v>
      </c>
      <c r="BT774" s="82">
        <v>10873.12871619352</v>
      </c>
      <c r="BU774" s="82">
        <v>0</v>
      </c>
      <c r="BV774" s="82">
        <v>0</v>
      </c>
      <c r="BW774" s="82">
        <v>10873.12871619352</v>
      </c>
      <c r="BX774" s="82">
        <v>89005.276313483322</v>
      </c>
      <c r="BY774" s="82">
        <v>0</v>
      </c>
      <c r="BZ774" s="82">
        <v>0</v>
      </c>
      <c r="CA774" s="82">
        <v>89005.276313483322</v>
      </c>
      <c r="CB774" s="82">
        <v>1282426.9321676085</v>
      </c>
      <c r="CC774" s="82">
        <v>0</v>
      </c>
      <c r="CD774" s="82">
        <v>0</v>
      </c>
      <c r="CE774" s="82">
        <v>1282426.9321676085</v>
      </c>
      <c r="CF774" s="82">
        <v>10873.12871619352</v>
      </c>
      <c r="CG774" s="82">
        <v>0</v>
      </c>
      <c r="CH774" s="82">
        <v>0</v>
      </c>
      <c r="CI774" s="82">
        <v>10873.12871619352</v>
      </c>
      <c r="CJ774" s="82" t="s">
        <v>96</v>
      </c>
      <c r="CN774" s="82">
        <v>2077.9987990814179</v>
      </c>
      <c r="CO774" s="82">
        <v>17010.086251979614</v>
      </c>
      <c r="CP774" s="82">
        <v>245088.75913379999</v>
      </c>
      <c r="CQ774" s="82">
        <v>2077.9987990814179</v>
      </c>
      <c r="CR774" s="89">
        <v>2077.9987990814179</v>
      </c>
      <c r="CS774" s="82">
        <v>320.41181717109475</v>
      </c>
      <c r="CT774" s="82">
        <v>2622.8276208066754</v>
      </c>
      <c r="CU774" s="82">
        <v>37790.846999999994</v>
      </c>
      <c r="CV774" s="82">
        <v>320.41181717109475</v>
      </c>
      <c r="CW774" s="82">
        <v>320.41181717109475</v>
      </c>
    </row>
    <row r="775" spans="1:101">
      <c r="A775" s="86" t="s">
        <v>1404</v>
      </c>
      <c r="B775" s="87" t="s">
        <v>1593</v>
      </c>
      <c r="C775" s="75" t="s">
        <v>2377</v>
      </c>
      <c r="D775" s="74" t="s">
        <v>2607</v>
      </c>
      <c r="E775" s="74" t="s">
        <v>1404</v>
      </c>
      <c r="F775" s="74" t="s">
        <v>1593</v>
      </c>
      <c r="G775" s="74" t="s">
        <v>523</v>
      </c>
      <c r="I775" s="74" t="s">
        <v>1593</v>
      </c>
      <c r="J775" s="74" t="s">
        <v>523</v>
      </c>
      <c r="K775" s="74" t="s">
        <v>128</v>
      </c>
      <c r="L775" s="74" t="s">
        <v>89</v>
      </c>
      <c r="M775" s="74" t="s">
        <v>1406</v>
      </c>
      <c r="N775" s="74" t="s">
        <v>523</v>
      </c>
      <c r="O775" s="76">
        <v>48182</v>
      </c>
      <c r="P775" s="76">
        <v>44469</v>
      </c>
      <c r="Q775" s="77">
        <v>11</v>
      </c>
      <c r="R775" s="74" t="s">
        <v>262</v>
      </c>
      <c r="S775" s="77">
        <v>50000</v>
      </c>
      <c r="T775" s="77">
        <v>50000</v>
      </c>
      <c r="U775" s="77">
        <v>0</v>
      </c>
      <c r="V775" s="78">
        <v>0</v>
      </c>
      <c r="W775" s="79">
        <v>6.4854000000000003</v>
      </c>
      <c r="X775" s="77">
        <v>324270</v>
      </c>
      <c r="Y775" s="88">
        <v>324270</v>
      </c>
      <c r="Z775" s="77">
        <v>0</v>
      </c>
      <c r="AA775" s="74">
        <v>0</v>
      </c>
      <c r="AB775" s="74">
        <v>0</v>
      </c>
      <c r="AD775" s="74">
        <v>4</v>
      </c>
      <c r="AE775" s="74">
        <v>4</v>
      </c>
      <c r="AF775" s="74">
        <v>0</v>
      </c>
      <c r="AG775" s="74">
        <v>0</v>
      </c>
      <c r="AI775" s="74">
        <v>4</v>
      </c>
      <c r="AJ775" s="74">
        <v>4</v>
      </c>
      <c r="AL775" s="74">
        <v>4</v>
      </c>
      <c r="AM775" s="74" t="s">
        <v>95</v>
      </c>
      <c r="AN775" s="74">
        <v>0</v>
      </c>
      <c r="AO775" s="74" t="s">
        <v>95</v>
      </c>
      <c r="AP775" s="74" t="s">
        <v>95</v>
      </c>
      <c r="AQ775" s="74">
        <v>1</v>
      </c>
      <c r="AS775" s="74">
        <v>1</v>
      </c>
      <c r="AT775" s="74" t="s">
        <v>92</v>
      </c>
      <c r="AU775" s="74" t="s">
        <v>95</v>
      </c>
      <c r="AV775" s="74" t="s">
        <v>94</v>
      </c>
      <c r="AW775" s="77">
        <v>50000</v>
      </c>
      <c r="AX775" s="77">
        <v>0</v>
      </c>
      <c r="AY775" s="79">
        <v>1</v>
      </c>
      <c r="AZ775" s="77">
        <v>324270</v>
      </c>
      <c r="BA775" s="77">
        <v>0</v>
      </c>
      <c r="BB775" s="74" t="s">
        <v>116</v>
      </c>
      <c r="BC775" s="75" t="s">
        <v>2377</v>
      </c>
      <c r="BD775" s="82">
        <v>2474.407254186809</v>
      </c>
      <c r="BE775" s="82">
        <v>0</v>
      </c>
      <c r="BF775" s="82">
        <v>0</v>
      </c>
      <c r="BG775" s="82">
        <v>2474.407254186809</v>
      </c>
      <c r="BH775" s="82">
        <v>20255.007286263863</v>
      </c>
      <c r="BI775" s="82">
        <v>0</v>
      </c>
      <c r="BJ775" s="82">
        <v>0</v>
      </c>
      <c r="BK775" s="82">
        <v>20255.007286263863</v>
      </c>
      <c r="BL775" s="82">
        <v>291843</v>
      </c>
      <c r="BM775" s="82">
        <v>0</v>
      </c>
      <c r="BN775" s="82">
        <v>0</v>
      </c>
      <c r="BO775" s="82">
        <v>291843</v>
      </c>
      <c r="BP775" s="82">
        <v>2474.407254186809</v>
      </c>
      <c r="BQ775" s="82">
        <v>0</v>
      </c>
      <c r="BR775" s="82">
        <v>0</v>
      </c>
      <c r="BS775" s="89">
        <v>2474.407254186809</v>
      </c>
      <c r="BT775" s="82">
        <v>12947.335957532478</v>
      </c>
      <c r="BU775" s="82">
        <v>0</v>
      </c>
      <c r="BV775" s="82">
        <v>0</v>
      </c>
      <c r="BW775" s="82">
        <v>12947.335957532478</v>
      </c>
      <c r="BX775" s="82">
        <v>105984.32562537566</v>
      </c>
      <c r="BY775" s="82">
        <v>0</v>
      </c>
      <c r="BZ775" s="82">
        <v>0</v>
      </c>
      <c r="CA775" s="82">
        <v>105984.32562537566</v>
      </c>
      <c r="CB775" s="82">
        <v>1527068.4975000001</v>
      </c>
      <c r="CC775" s="82">
        <v>0</v>
      </c>
      <c r="CD775" s="82">
        <v>0</v>
      </c>
      <c r="CE775" s="82">
        <v>1527068.4975000001</v>
      </c>
      <c r="CF775" s="82">
        <v>12947.335957532478</v>
      </c>
      <c r="CG775" s="82">
        <v>0</v>
      </c>
      <c r="CH775" s="82">
        <v>0</v>
      </c>
      <c r="CI775" s="82">
        <v>12947.335957532478</v>
      </c>
      <c r="CJ775" s="82" t="s">
        <v>96</v>
      </c>
      <c r="CN775" s="82">
        <v>2474.407254186809</v>
      </c>
      <c r="CO775" s="82">
        <v>20255.007286263863</v>
      </c>
      <c r="CP775" s="82">
        <v>291843</v>
      </c>
      <c r="CQ775" s="82">
        <v>2474.407254186809</v>
      </c>
      <c r="CR775" s="89">
        <v>2474.407254186809</v>
      </c>
      <c r="CS775" s="82">
        <v>381.53502547056604</v>
      </c>
      <c r="CT775" s="82">
        <v>3123.170087622022</v>
      </c>
      <c r="CU775" s="82">
        <v>45000</v>
      </c>
      <c r="CV775" s="82">
        <v>381.53502547056604</v>
      </c>
      <c r="CW775" s="82">
        <v>381.53502547056604</v>
      </c>
    </row>
    <row r="776" spans="1:101">
      <c r="A776" s="86" t="s">
        <v>1404</v>
      </c>
      <c r="B776" s="87" t="s">
        <v>1594</v>
      </c>
      <c r="C776" s="75" t="s">
        <v>2378</v>
      </c>
      <c r="D776" s="74" t="s">
        <v>2607</v>
      </c>
      <c r="E776" s="74" t="s">
        <v>1404</v>
      </c>
      <c r="F776" s="74" t="s">
        <v>1594</v>
      </c>
      <c r="G776" s="74" t="s">
        <v>523</v>
      </c>
      <c r="I776" s="74" t="s">
        <v>1594</v>
      </c>
      <c r="J776" s="74" t="s">
        <v>523</v>
      </c>
      <c r="K776" s="74" t="s">
        <v>128</v>
      </c>
      <c r="L776" s="74" t="s">
        <v>89</v>
      </c>
      <c r="M776" s="74" t="s">
        <v>1406</v>
      </c>
      <c r="N776" s="74" t="s">
        <v>523</v>
      </c>
      <c r="O776" s="76">
        <v>48367</v>
      </c>
      <c r="P776" s="76">
        <v>44469</v>
      </c>
      <c r="Q776" s="77">
        <v>11</v>
      </c>
      <c r="R776" s="74" t="s">
        <v>262</v>
      </c>
      <c r="S776" s="77">
        <v>12053.5</v>
      </c>
      <c r="T776" s="77">
        <v>12053.5</v>
      </c>
      <c r="U776" s="77">
        <v>0</v>
      </c>
      <c r="V776" s="78">
        <v>0</v>
      </c>
      <c r="W776" s="79">
        <v>6.4854000000000003</v>
      </c>
      <c r="X776" s="77">
        <v>78171.76890000001</v>
      </c>
      <c r="Y776" s="88">
        <v>78171.76890000001</v>
      </c>
      <c r="Z776" s="77">
        <v>0</v>
      </c>
      <c r="AA776" s="74">
        <v>0</v>
      </c>
      <c r="AB776" s="74">
        <v>0</v>
      </c>
      <c r="AD776" s="74">
        <v>4</v>
      </c>
      <c r="AE776" s="74">
        <v>4</v>
      </c>
      <c r="AF776" s="74">
        <v>0</v>
      </c>
      <c r="AG776" s="74">
        <v>0</v>
      </c>
      <c r="AI776" s="74">
        <v>4</v>
      </c>
      <c r="AJ776" s="74">
        <v>4</v>
      </c>
      <c r="AL776" s="74">
        <v>4</v>
      </c>
      <c r="AM776" s="74" t="s">
        <v>95</v>
      </c>
      <c r="AN776" s="74">
        <v>0</v>
      </c>
      <c r="AO776" s="74" t="s">
        <v>95</v>
      </c>
      <c r="AP776" s="74" t="s">
        <v>95</v>
      </c>
      <c r="AQ776" s="74">
        <v>1</v>
      </c>
      <c r="AS776" s="74">
        <v>1</v>
      </c>
      <c r="AT776" s="74" t="s">
        <v>92</v>
      </c>
      <c r="AU776" s="74" t="s">
        <v>95</v>
      </c>
      <c r="AV776" s="74" t="s">
        <v>94</v>
      </c>
      <c r="AW776" s="77">
        <v>12053.5</v>
      </c>
      <c r="AX776" s="77">
        <v>0</v>
      </c>
      <c r="AY776" s="79">
        <v>1</v>
      </c>
      <c r="AZ776" s="77">
        <v>78171.76890000001</v>
      </c>
      <c r="BA776" s="77">
        <v>0</v>
      </c>
      <c r="BB776" s="74" t="s">
        <v>116</v>
      </c>
      <c r="BC776" s="75" t="s">
        <v>2378</v>
      </c>
      <c r="BD776" s="82">
        <v>596.50535676681397</v>
      </c>
      <c r="BE776" s="82">
        <v>0</v>
      </c>
      <c r="BF776" s="82">
        <v>0</v>
      </c>
      <c r="BG776" s="82">
        <v>596.50535676681397</v>
      </c>
      <c r="BH776" s="82">
        <v>4882.8746064996276</v>
      </c>
      <c r="BI776" s="82">
        <v>0</v>
      </c>
      <c r="BJ776" s="82">
        <v>0</v>
      </c>
      <c r="BK776" s="82">
        <v>4882.8746064996276</v>
      </c>
      <c r="BL776" s="82">
        <v>70354.592010000008</v>
      </c>
      <c r="BM776" s="82">
        <v>0</v>
      </c>
      <c r="BN776" s="82">
        <v>0</v>
      </c>
      <c r="BO776" s="82">
        <v>70354.592010000008</v>
      </c>
      <c r="BP776" s="82">
        <v>596.50535676681397</v>
      </c>
      <c r="BQ776" s="82">
        <v>0</v>
      </c>
      <c r="BR776" s="82">
        <v>0</v>
      </c>
      <c r="BS776" s="89">
        <v>596.50535676681397</v>
      </c>
      <c r="BT776" s="82">
        <v>3121.2142792823543</v>
      </c>
      <c r="BU776" s="82">
        <v>0</v>
      </c>
      <c r="BV776" s="82">
        <v>0</v>
      </c>
      <c r="BW776" s="82">
        <v>3121.2142792823543</v>
      </c>
      <c r="BX776" s="82">
        <v>25549.641378509303</v>
      </c>
      <c r="BY776" s="82">
        <v>0</v>
      </c>
      <c r="BZ776" s="82">
        <v>0</v>
      </c>
      <c r="CA776" s="82">
        <v>25549.641378509303</v>
      </c>
      <c r="CB776" s="82">
        <v>368130.40269232501</v>
      </c>
      <c r="CC776" s="82">
        <v>0</v>
      </c>
      <c r="CD776" s="82">
        <v>0</v>
      </c>
      <c r="CE776" s="82">
        <v>368130.40269232501</v>
      </c>
      <c r="CF776" s="82">
        <v>3121.2142792823543</v>
      </c>
      <c r="CG776" s="82">
        <v>0</v>
      </c>
      <c r="CH776" s="82">
        <v>0</v>
      </c>
      <c r="CI776" s="82">
        <v>3121.2142792823543</v>
      </c>
      <c r="CJ776" s="82" t="s">
        <v>96</v>
      </c>
      <c r="CN776" s="82">
        <v>596.50535676681397</v>
      </c>
      <c r="CO776" s="82">
        <v>4882.8746064996276</v>
      </c>
      <c r="CP776" s="82">
        <v>70354.592010000008</v>
      </c>
      <c r="CQ776" s="82">
        <v>596.50535676681397</v>
      </c>
      <c r="CR776" s="89">
        <v>596.50535676681397</v>
      </c>
      <c r="CS776" s="82">
        <v>91.976648590189342</v>
      </c>
      <c r="CT776" s="82">
        <v>752.90261302304054</v>
      </c>
      <c r="CU776" s="82">
        <v>10848.150000000001</v>
      </c>
      <c r="CV776" s="82">
        <v>91.976648590189342</v>
      </c>
      <c r="CW776" s="82">
        <v>91.976648590189342</v>
      </c>
    </row>
    <row r="777" spans="1:101">
      <c r="A777" s="86" t="s">
        <v>1404</v>
      </c>
      <c r="B777" s="87" t="s">
        <v>1595</v>
      </c>
      <c r="C777" s="75" t="s">
        <v>2379</v>
      </c>
      <c r="D777" s="74" t="s">
        <v>2607</v>
      </c>
      <c r="E777" s="74" t="s">
        <v>1404</v>
      </c>
      <c r="F777" s="74" t="s">
        <v>1595</v>
      </c>
      <c r="G777" s="74" t="s">
        <v>523</v>
      </c>
      <c r="I777" s="74" t="s">
        <v>1595</v>
      </c>
      <c r="J777" s="74" t="s">
        <v>523</v>
      </c>
      <c r="K777" s="74" t="s">
        <v>128</v>
      </c>
      <c r="L777" s="74" t="s">
        <v>89</v>
      </c>
      <c r="M777" s="74" t="s">
        <v>1406</v>
      </c>
      <c r="N777" s="74" t="s">
        <v>523</v>
      </c>
      <c r="O777" s="76">
        <v>48334</v>
      </c>
      <c r="P777" s="76">
        <v>44469</v>
      </c>
      <c r="Q777" s="77">
        <v>11</v>
      </c>
      <c r="R777" s="74" t="s">
        <v>262</v>
      </c>
      <c r="S777" s="77">
        <v>55949.84</v>
      </c>
      <c r="T777" s="77">
        <v>55949.84</v>
      </c>
      <c r="U777" s="77">
        <v>0</v>
      </c>
      <c r="V777" s="78">
        <v>0</v>
      </c>
      <c r="W777" s="79">
        <v>6.4854000000000003</v>
      </c>
      <c r="X777" s="77">
        <v>362857.092336</v>
      </c>
      <c r="Y777" s="88">
        <v>362857.092336</v>
      </c>
      <c r="Z777" s="77">
        <v>0</v>
      </c>
      <c r="AA777" s="74">
        <v>0</v>
      </c>
      <c r="AB777" s="74">
        <v>0</v>
      </c>
      <c r="AD777" s="74">
        <v>4</v>
      </c>
      <c r="AE777" s="74">
        <v>4</v>
      </c>
      <c r="AF777" s="74">
        <v>0</v>
      </c>
      <c r="AG777" s="74">
        <v>0</v>
      </c>
      <c r="AI777" s="74">
        <v>4</v>
      </c>
      <c r="AJ777" s="74">
        <v>4</v>
      </c>
      <c r="AL777" s="74">
        <v>4</v>
      </c>
      <c r="AM777" s="74" t="s">
        <v>95</v>
      </c>
      <c r="AN777" s="74">
        <v>0</v>
      </c>
      <c r="AO777" s="74" t="s">
        <v>95</v>
      </c>
      <c r="AP777" s="74" t="s">
        <v>95</v>
      </c>
      <c r="AQ777" s="74">
        <v>1</v>
      </c>
      <c r="AS777" s="74">
        <v>1</v>
      </c>
      <c r="AT777" s="74" t="s">
        <v>92</v>
      </c>
      <c r="AU777" s="74" t="s">
        <v>95</v>
      </c>
      <c r="AV777" s="74" t="s">
        <v>94</v>
      </c>
      <c r="AW777" s="77">
        <v>55949.84</v>
      </c>
      <c r="AX777" s="77">
        <v>0</v>
      </c>
      <c r="AY777" s="79">
        <v>1</v>
      </c>
      <c r="AZ777" s="77">
        <v>362857.092336</v>
      </c>
      <c r="BA777" s="77">
        <v>0</v>
      </c>
      <c r="BB777" s="74" t="s">
        <v>116</v>
      </c>
      <c r="BC777" s="75" t="s">
        <v>2379</v>
      </c>
      <c r="BD777" s="82">
        <v>2768.8537993318259</v>
      </c>
      <c r="BE777" s="82">
        <v>0</v>
      </c>
      <c r="BF777" s="82">
        <v>0</v>
      </c>
      <c r="BG777" s="82">
        <v>2768.8537993318259</v>
      </c>
      <c r="BH777" s="82">
        <v>22665.288337305938</v>
      </c>
      <c r="BI777" s="82">
        <v>0</v>
      </c>
      <c r="BJ777" s="82">
        <v>0</v>
      </c>
      <c r="BK777" s="82">
        <v>22665.288337305938</v>
      </c>
      <c r="BL777" s="82">
        <v>326571.3831024</v>
      </c>
      <c r="BM777" s="82">
        <v>0</v>
      </c>
      <c r="BN777" s="82">
        <v>0</v>
      </c>
      <c r="BO777" s="82">
        <v>326571.3831024</v>
      </c>
      <c r="BP777" s="82">
        <v>2768.8537993318259</v>
      </c>
      <c r="BQ777" s="82">
        <v>0</v>
      </c>
      <c r="BR777" s="82">
        <v>0</v>
      </c>
      <c r="BS777" s="89">
        <v>2768.8537993318259</v>
      </c>
      <c r="BT777" s="82">
        <v>14488.02750500378</v>
      </c>
      <c r="BU777" s="82">
        <v>0</v>
      </c>
      <c r="BV777" s="82">
        <v>0</v>
      </c>
      <c r="BW777" s="82">
        <v>14488.02750500378</v>
      </c>
      <c r="BX777" s="82">
        <v>118596.12122495331</v>
      </c>
      <c r="BY777" s="82">
        <v>0</v>
      </c>
      <c r="BZ777" s="82">
        <v>0</v>
      </c>
      <c r="CA777" s="82">
        <v>118596.12122495331</v>
      </c>
      <c r="CB777" s="82">
        <v>1708784.7620833078</v>
      </c>
      <c r="CC777" s="82">
        <v>0</v>
      </c>
      <c r="CD777" s="82">
        <v>0</v>
      </c>
      <c r="CE777" s="82">
        <v>1708784.7620833078</v>
      </c>
      <c r="CF777" s="82">
        <v>14488.02750500378</v>
      </c>
      <c r="CG777" s="82">
        <v>0</v>
      </c>
      <c r="CH777" s="82">
        <v>0</v>
      </c>
      <c r="CI777" s="82">
        <v>14488.02750500378</v>
      </c>
      <c r="CJ777" s="82" t="s">
        <v>96</v>
      </c>
      <c r="CN777" s="82">
        <v>2768.8537993318259</v>
      </c>
      <c r="CO777" s="82">
        <v>22665.288337305938</v>
      </c>
      <c r="CP777" s="82">
        <v>326571.3831024</v>
      </c>
      <c r="CQ777" s="82">
        <v>2768.8537993318259</v>
      </c>
      <c r="CR777" s="89">
        <v>2768.8537993318259</v>
      </c>
      <c r="CS777" s="82">
        <v>426.93647258948187</v>
      </c>
      <c r="CT777" s="82">
        <v>3494.8173339047607</v>
      </c>
      <c r="CU777" s="82">
        <v>50354.856</v>
      </c>
      <c r="CV777" s="82">
        <v>426.93647258948187</v>
      </c>
      <c r="CW777" s="82">
        <v>426.93647258948187</v>
      </c>
    </row>
    <row r="778" spans="1:101">
      <c r="A778" s="86" t="s">
        <v>1404</v>
      </c>
      <c r="B778" s="87" t="s">
        <v>1596</v>
      </c>
      <c r="C778" s="75" t="s">
        <v>2380</v>
      </c>
      <c r="D778" s="74" t="s">
        <v>2607</v>
      </c>
      <c r="E778" s="74" t="s">
        <v>1404</v>
      </c>
      <c r="F778" s="74" t="s">
        <v>1596</v>
      </c>
      <c r="G778" s="74" t="s">
        <v>523</v>
      </c>
      <c r="I778" s="74" t="s">
        <v>1596</v>
      </c>
      <c r="J778" s="74" t="s">
        <v>523</v>
      </c>
      <c r="K778" s="74" t="s">
        <v>128</v>
      </c>
      <c r="L778" s="74" t="s">
        <v>89</v>
      </c>
      <c r="M778" s="74" t="s">
        <v>1406</v>
      </c>
      <c r="N778" s="74" t="s">
        <v>523</v>
      </c>
      <c r="O778" s="76">
        <v>48550</v>
      </c>
      <c r="P778" s="76">
        <v>44469</v>
      </c>
      <c r="Q778" s="77">
        <v>12</v>
      </c>
      <c r="R778" s="74" t="s">
        <v>262</v>
      </c>
      <c r="S778" s="77">
        <v>14437.15</v>
      </c>
      <c r="T778" s="77">
        <v>14437.15</v>
      </c>
      <c r="U778" s="77">
        <v>0</v>
      </c>
      <c r="V778" s="78">
        <v>0</v>
      </c>
      <c r="W778" s="79">
        <v>6.4854000000000003</v>
      </c>
      <c r="X778" s="77">
        <v>93630.692609999998</v>
      </c>
      <c r="Y778" s="88">
        <v>93630.692609999998</v>
      </c>
      <c r="Z778" s="77">
        <v>0</v>
      </c>
      <c r="AA778" s="74">
        <v>0</v>
      </c>
      <c r="AB778" s="74">
        <v>0</v>
      </c>
      <c r="AD778" s="74">
        <v>4</v>
      </c>
      <c r="AE778" s="74">
        <v>4</v>
      </c>
      <c r="AF778" s="74">
        <v>0</v>
      </c>
      <c r="AG778" s="74">
        <v>0</v>
      </c>
      <c r="AI778" s="74">
        <v>4</v>
      </c>
      <c r="AJ778" s="74">
        <v>4</v>
      </c>
      <c r="AL778" s="74">
        <v>4</v>
      </c>
      <c r="AM778" s="74" t="s">
        <v>95</v>
      </c>
      <c r="AN778" s="74">
        <v>0</v>
      </c>
      <c r="AO778" s="74" t="s">
        <v>95</v>
      </c>
      <c r="AP778" s="74" t="s">
        <v>95</v>
      </c>
      <c r="AQ778" s="74">
        <v>1</v>
      </c>
      <c r="AS778" s="74">
        <v>1</v>
      </c>
      <c r="AT778" s="74" t="s">
        <v>92</v>
      </c>
      <c r="AU778" s="74" t="s">
        <v>95</v>
      </c>
      <c r="AV778" s="74" t="s">
        <v>94</v>
      </c>
      <c r="AW778" s="77">
        <v>14437.15</v>
      </c>
      <c r="AX778" s="77">
        <v>0</v>
      </c>
      <c r="AY778" s="79">
        <v>1</v>
      </c>
      <c r="AZ778" s="77">
        <v>93630.692609999998</v>
      </c>
      <c r="BA778" s="77">
        <v>0</v>
      </c>
      <c r="BB778" s="74" t="s">
        <v>116</v>
      </c>
      <c r="BC778" s="75" t="s">
        <v>2380</v>
      </c>
      <c r="BD778" s="82">
        <v>714.46777379566174</v>
      </c>
      <c r="BE778" s="82">
        <v>0</v>
      </c>
      <c r="BF778" s="82">
        <v>0</v>
      </c>
      <c r="BG778" s="82">
        <v>714.46777379566174</v>
      </c>
      <c r="BH778" s="82">
        <v>6334.4273097087362</v>
      </c>
      <c r="BI778" s="82">
        <v>0</v>
      </c>
      <c r="BJ778" s="82">
        <v>0</v>
      </c>
      <c r="BK778" s="82">
        <v>6334.4273097087362</v>
      </c>
      <c r="BL778" s="82">
        <v>84267.623348999987</v>
      </c>
      <c r="BM778" s="82">
        <v>0</v>
      </c>
      <c r="BN778" s="82">
        <v>0</v>
      </c>
      <c r="BO778" s="82">
        <v>84267.623348999987</v>
      </c>
      <c r="BP778" s="82">
        <v>714.46777379566174</v>
      </c>
      <c r="BQ778" s="82">
        <v>0</v>
      </c>
      <c r="BR778" s="82">
        <v>0</v>
      </c>
      <c r="BS778" s="89">
        <v>714.46777379566174</v>
      </c>
      <c r="BT778" s="82">
        <v>3738.4526263858002</v>
      </c>
      <c r="BU778" s="82">
        <v>0</v>
      </c>
      <c r="BV778" s="82">
        <v>0</v>
      </c>
      <c r="BW778" s="82">
        <v>3738.4526263858002</v>
      </c>
      <c r="BX778" s="82">
        <v>33144.890898050959</v>
      </c>
      <c r="BY778" s="82">
        <v>0</v>
      </c>
      <c r="BZ778" s="82">
        <v>0</v>
      </c>
      <c r="CA778" s="82">
        <v>33144.890898050959</v>
      </c>
      <c r="CB778" s="82">
        <v>440930.33917364245</v>
      </c>
      <c r="CC778" s="82">
        <v>0</v>
      </c>
      <c r="CD778" s="82">
        <v>0</v>
      </c>
      <c r="CE778" s="82">
        <v>440930.33917364245</v>
      </c>
      <c r="CF778" s="82">
        <v>3738.4526263858002</v>
      </c>
      <c r="CG778" s="82">
        <v>0</v>
      </c>
      <c r="CH778" s="82">
        <v>0</v>
      </c>
      <c r="CI778" s="82">
        <v>3738.4526263858002</v>
      </c>
      <c r="CJ778" s="82" t="s">
        <v>96</v>
      </c>
      <c r="CN778" s="82">
        <v>714.46777379566174</v>
      </c>
      <c r="CO778" s="82">
        <v>6334.4273097087362</v>
      </c>
      <c r="CP778" s="82">
        <v>84267.623348999987</v>
      </c>
      <c r="CQ778" s="82">
        <v>714.46777379566174</v>
      </c>
      <c r="CR778" s="89">
        <v>714.46777379566174</v>
      </c>
      <c r="CS778" s="82">
        <v>110.16556785944763</v>
      </c>
      <c r="CT778" s="82">
        <v>976.72114437177902</v>
      </c>
      <c r="CU778" s="82">
        <v>12993.434999999998</v>
      </c>
      <c r="CV778" s="82">
        <v>110.16556785944763</v>
      </c>
      <c r="CW778" s="82">
        <v>110.16556785944763</v>
      </c>
    </row>
    <row r="779" spans="1:101">
      <c r="A779" s="86" t="s">
        <v>1404</v>
      </c>
      <c r="B779" s="87" t="s">
        <v>1597</v>
      </c>
      <c r="C779" s="75" t="s">
        <v>2381</v>
      </c>
      <c r="D779" s="74" t="s">
        <v>2607</v>
      </c>
      <c r="E779" s="74" t="s">
        <v>1404</v>
      </c>
      <c r="F779" s="74" t="s">
        <v>1597</v>
      </c>
      <c r="G779" s="74" t="s">
        <v>523</v>
      </c>
      <c r="I779" s="74" t="s">
        <v>1597</v>
      </c>
      <c r="J779" s="74" t="s">
        <v>523</v>
      </c>
      <c r="K779" s="74" t="s">
        <v>128</v>
      </c>
      <c r="L779" s="74" t="s">
        <v>89</v>
      </c>
      <c r="M779" s="74" t="s">
        <v>1406</v>
      </c>
      <c r="N779" s="74" t="s">
        <v>523</v>
      </c>
      <c r="O779" s="76">
        <v>48416</v>
      </c>
      <c r="P779" s="76">
        <v>44469</v>
      </c>
      <c r="Q779" s="77">
        <v>11</v>
      </c>
      <c r="R779" s="74" t="s">
        <v>262</v>
      </c>
      <c r="S779" s="77">
        <v>210735.78</v>
      </c>
      <c r="T779" s="77">
        <v>210735.78</v>
      </c>
      <c r="U779" s="77">
        <v>0</v>
      </c>
      <c r="V779" s="78">
        <v>0</v>
      </c>
      <c r="W779" s="79">
        <v>6.4854000000000003</v>
      </c>
      <c r="X779" s="77">
        <v>1366705.8276120001</v>
      </c>
      <c r="Y779" s="88">
        <v>1366705.8276120001</v>
      </c>
      <c r="Z779" s="77">
        <v>0</v>
      </c>
      <c r="AA779" s="74">
        <v>0</v>
      </c>
      <c r="AB779" s="74">
        <v>0</v>
      </c>
      <c r="AD779" s="74">
        <v>4</v>
      </c>
      <c r="AE779" s="74">
        <v>4</v>
      </c>
      <c r="AF779" s="74">
        <v>0</v>
      </c>
      <c r="AG779" s="74">
        <v>0</v>
      </c>
      <c r="AI779" s="74">
        <v>4</v>
      </c>
      <c r="AJ779" s="74">
        <v>4</v>
      </c>
      <c r="AL779" s="74">
        <v>4</v>
      </c>
      <c r="AM779" s="74" t="s">
        <v>95</v>
      </c>
      <c r="AN779" s="74">
        <v>0</v>
      </c>
      <c r="AO779" s="74" t="s">
        <v>95</v>
      </c>
      <c r="AP779" s="74" t="s">
        <v>95</v>
      </c>
      <c r="AQ779" s="74">
        <v>1</v>
      </c>
      <c r="AS779" s="74">
        <v>1</v>
      </c>
      <c r="AT779" s="74" t="s">
        <v>92</v>
      </c>
      <c r="AU779" s="74" t="s">
        <v>95</v>
      </c>
      <c r="AV779" s="74" t="s">
        <v>94</v>
      </c>
      <c r="AW779" s="77">
        <v>210735.78</v>
      </c>
      <c r="AX779" s="77">
        <v>0</v>
      </c>
      <c r="AY779" s="79">
        <v>1</v>
      </c>
      <c r="AZ779" s="77">
        <v>1366705.8276120001</v>
      </c>
      <c r="BA779" s="77">
        <v>0</v>
      </c>
      <c r="BB779" s="74" t="s">
        <v>116</v>
      </c>
      <c r="BC779" s="75" t="s">
        <v>2381</v>
      </c>
      <c r="BD779" s="82">
        <v>10428.922854974309</v>
      </c>
      <c r="BE779" s="82">
        <v>0</v>
      </c>
      <c r="BF779" s="82">
        <v>0</v>
      </c>
      <c r="BG779" s="82">
        <v>10428.922854974309</v>
      </c>
      <c r="BH779" s="82">
        <v>85369.095187529951</v>
      </c>
      <c r="BI779" s="82">
        <v>0</v>
      </c>
      <c r="BJ779" s="82">
        <v>0</v>
      </c>
      <c r="BK779" s="82">
        <v>85369.095187529951</v>
      </c>
      <c r="BL779" s="82">
        <v>1230035.2448508001</v>
      </c>
      <c r="BM779" s="82">
        <v>0</v>
      </c>
      <c r="BN779" s="82">
        <v>0</v>
      </c>
      <c r="BO779" s="82">
        <v>1230035.2448508001</v>
      </c>
      <c r="BP779" s="82">
        <v>10428.922854974309</v>
      </c>
      <c r="BQ779" s="82">
        <v>0</v>
      </c>
      <c r="BR779" s="82">
        <v>0</v>
      </c>
      <c r="BS779" s="89">
        <v>10428.922854974309</v>
      </c>
      <c r="BT779" s="82">
        <v>54569.338838653071</v>
      </c>
      <c r="BU779" s="82">
        <v>0</v>
      </c>
      <c r="BV779" s="82">
        <v>0</v>
      </c>
      <c r="BW779" s="82">
        <v>54569.338838653071</v>
      </c>
      <c r="BX779" s="82">
        <v>446693.79056875047</v>
      </c>
      <c r="BY779" s="82">
        <v>0</v>
      </c>
      <c r="BZ779" s="82">
        <v>0</v>
      </c>
      <c r="CA779" s="82">
        <v>446693.79056875047</v>
      </c>
      <c r="CB779" s="82">
        <v>6436159.4186818115</v>
      </c>
      <c r="CC779" s="82">
        <v>0</v>
      </c>
      <c r="CD779" s="82">
        <v>0</v>
      </c>
      <c r="CE779" s="82">
        <v>6436159.4186818115</v>
      </c>
      <c r="CF779" s="82">
        <v>54569.338838653071</v>
      </c>
      <c r="CG779" s="82">
        <v>0</v>
      </c>
      <c r="CH779" s="82">
        <v>0</v>
      </c>
      <c r="CI779" s="82">
        <v>54569.338838653071</v>
      </c>
      <c r="CJ779" s="82" t="s">
        <v>96</v>
      </c>
      <c r="CN779" s="82">
        <v>10428.922854974309</v>
      </c>
      <c r="CO779" s="82">
        <v>85369.095187529951</v>
      </c>
      <c r="CP779" s="82">
        <v>1230035.2448508001</v>
      </c>
      <c r="CQ779" s="82">
        <v>10428.922854974309</v>
      </c>
      <c r="CR779" s="89">
        <v>10428.922854974309</v>
      </c>
      <c r="CS779" s="82">
        <v>1608.0616237971919</v>
      </c>
      <c r="CT779" s="82">
        <v>13163.2736897539</v>
      </c>
      <c r="CU779" s="82">
        <v>189662.20200000002</v>
      </c>
      <c r="CV779" s="82">
        <v>1608.0616237971919</v>
      </c>
      <c r="CW779" s="82">
        <v>1608.0616237971919</v>
      </c>
    </row>
    <row r="780" spans="1:101">
      <c r="A780" s="86" t="s">
        <v>1404</v>
      </c>
      <c r="B780" s="87" t="s">
        <v>1598</v>
      </c>
      <c r="C780" s="75" t="s">
        <v>2382</v>
      </c>
      <c r="D780" s="74" t="s">
        <v>2607</v>
      </c>
      <c r="E780" s="74" t="s">
        <v>1404</v>
      </c>
      <c r="F780" s="74" t="s">
        <v>1598</v>
      </c>
      <c r="G780" s="74" t="s">
        <v>523</v>
      </c>
      <c r="I780" s="74" t="s">
        <v>1598</v>
      </c>
      <c r="J780" s="74" t="s">
        <v>523</v>
      </c>
      <c r="K780" s="74" t="s">
        <v>128</v>
      </c>
      <c r="L780" s="74" t="s">
        <v>89</v>
      </c>
      <c r="M780" s="74" t="s">
        <v>1406</v>
      </c>
      <c r="N780" s="74" t="s">
        <v>523</v>
      </c>
      <c r="O780" s="76">
        <v>48862</v>
      </c>
      <c r="P780" s="76">
        <v>44469</v>
      </c>
      <c r="Q780" s="77">
        <v>13</v>
      </c>
      <c r="R780" s="74" t="s">
        <v>262</v>
      </c>
      <c r="S780" s="77">
        <v>132798.09</v>
      </c>
      <c r="T780" s="77">
        <v>132798.09</v>
      </c>
      <c r="U780" s="77">
        <v>0</v>
      </c>
      <c r="V780" s="78">
        <v>0</v>
      </c>
      <c r="W780" s="79">
        <v>6.4854000000000003</v>
      </c>
      <c r="X780" s="77">
        <v>861248.73288600007</v>
      </c>
      <c r="Y780" s="88">
        <v>861248.73288600007</v>
      </c>
      <c r="Z780" s="77">
        <v>0</v>
      </c>
      <c r="AA780" s="74">
        <v>0</v>
      </c>
      <c r="AB780" s="74">
        <v>0</v>
      </c>
      <c r="AD780" s="74">
        <v>4</v>
      </c>
      <c r="AE780" s="74">
        <v>4</v>
      </c>
      <c r="AF780" s="74">
        <v>0</v>
      </c>
      <c r="AG780" s="74">
        <v>0</v>
      </c>
      <c r="AI780" s="74">
        <v>4</v>
      </c>
      <c r="AJ780" s="74">
        <v>4</v>
      </c>
      <c r="AL780" s="74">
        <v>4</v>
      </c>
      <c r="AM780" s="74" t="s">
        <v>95</v>
      </c>
      <c r="AN780" s="74">
        <v>0</v>
      </c>
      <c r="AO780" s="74" t="s">
        <v>95</v>
      </c>
      <c r="AP780" s="74" t="s">
        <v>95</v>
      </c>
      <c r="AQ780" s="74">
        <v>1</v>
      </c>
      <c r="AS780" s="74">
        <v>1</v>
      </c>
      <c r="AT780" s="74" t="s">
        <v>92</v>
      </c>
      <c r="AU780" s="74" t="s">
        <v>95</v>
      </c>
      <c r="AV780" s="74" t="s">
        <v>94</v>
      </c>
      <c r="AW780" s="77">
        <v>132798.09</v>
      </c>
      <c r="AX780" s="77">
        <v>0</v>
      </c>
      <c r="AY780" s="79">
        <v>1</v>
      </c>
      <c r="AZ780" s="77">
        <v>861248.73288600007</v>
      </c>
      <c r="BA780" s="77">
        <v>0</v>
      </c>
      <c r="BB780" s="74" t="s">
        <v>116</v>
      </c>
      <c r="BC780" s="75" t="s">
        <v>2382</v>
      </c>
      <c r="BD780" s="82">
        <v>6571.9311447630535</v>
      </c>
      <c r="BE780" s="82">
        <v>0</v>
      </c>
      <c r="BF780" s="82">
        <v>0</v>
      </c>
      <c r="BG780" s="82">
        <v>6571.9311447630535</v>
      </c>
      <c r="BH780" s="82">
        <v>62578.203355113597</v>
      </c>
      <c r="BI780" s="82">
        <v>0</v>
      </c>
      <c r="BJ780" s="82">
        <v>0</v>
      </c>
      <c r="BK780" s="82">
        <v>62578.203355113597</v>
      </c>
      <c r="BL780" s="82">
        <v>775123.85959740018</v>
      </c>
      <c r="BM780" s="82">
        <v>0</v>
      </c>
      <c r="BN780" s="82">
        <v>0</v>
      </c>
      <c r="BO780" s="82">
        <v>775123.85959740018</v>
      </c>
      <c r="BP780" s="82">
        <v>6571.9311447630535</v>
      </c>
      <c r="BQ780" s="82">
        <v>0</v>
      </c>
      <c r="BR780" s="82">
        <v>0</v>
      </c>
      <c r="BS780" s="89">
        <v>6571.9311447630535</v>
      </c>
      <c r="BT780" s="82">
        <v>34387.629714972674</v>
      </c>
      <c r="BU780" s="82">
        <v>0</v>
      </c>
      <c r="BV780" s="82">
        <v>0</v>
      </c>
      <c r="BW780" s="82">
        <v>34387.629714972674</v>
      </c>
      <c r="BX780" s="82">
        <v>327440.44905563188</v>
      </c>
      <c r="BY780" s="82">
        <v>0</v>
      </c>
      <c r="BZ780" s="82">
        <v>0</v>
      </c>
      <c r="CA780" s="82">
        <v>327440.44905563188</v>
      </c>
      <c r="CB780" s="82">
        <v>4055835.5953433965</v>
      </c>
      <c r="CC780" s="82">
        <v>0</v>
      </c>
      <c r="CD780" s="82">
        <v>0</v>
      </c>
      <c r="CE780" s="82">
        <v>4055835.5953433965</v>
      </c>
      <c r="CF780" s="82">
        <v>34387.629714972674</v>
      </c>
      <c r="CG780" s="82">
        <v>0</v>
      </c>
      <c r="CH780" s="82">
        <v>0</v>
      </c>
      <c r="CI780" s="82">
        <v>34387.629714972674</v>
      </c>
      <c r="CJ780" s="82" t="s">
        <v>96</v>
      </c>
      <c r="CN780" s="82">
        <v>6571.9311447630535</v>
      </c>
      <c r="CO780" s="82">
        <v>62578.203355113597</v>
      </c>
      <c r="CP780" s="82">
        <v>775123.85959740018</v>
      </c>
      <c r="CQ780" s="82">
        <v>6571.9311447630535</v>
      </c>
      <c r="CR780" s="89">
        <v>6571.9311447630535</v>
      </c>
      <c r="CS780" s="82">
        <v>1013.3424530118502</v>
      </c>
      <c r="CT780" s="82">
        <v>9649.0892396943273</v>
      </c>
      <c r="CU780" s="82">
        <v>119518.28100000002</v>
      </c>
      <c r="CV780" s="82">
        <v>1013.3424530118502</v>
      </c>
      <c r="CW780" s="82">
        <v>1013.3424530118502</v>
      </c>
    </row>
    <row r="781" spans="1:101">
      <c r="A781" s="86" t="s">
        <v>1404</v>
      </c>
      <c r="B781" s="87" t="s">
        <v>1599</v>
      </c>
      <c r="C781" s="75" t="s">
        <v>2383</v>
      </c>
      <c r="D781" s="74" t="s">
        <v>2607</v>
      </c>
      <c r="E781" s="74" t="s">
        <v>1404</v>
      </c>
      <c r="F781" s="74" t="s">
        <v>1599</v>
      </c>
      <c r="G781" s="74" t="s">
        <v>523</v>
      </c>
      <c r="I781" s="74" t="s">
        <v>1599</v>
      </c>
      <c r="J781" s="74" t="s">
        <v>523</v>
      </c>
      <c r="K781" s="74" t="s">
        <v>128</v>
      </c>
      <c r="L781" s="74" t="s">
        <v>89</v>
      </c>
      <c r="M781" s="74" t="s">
        <v>1406</v>
      </c>
      <c r="N781" s="74" t="s">
        <v>523</v>
      </c>
      <c r="O781" s="76">
        <v>48271</v>
      </c>
      <c r="P781" s="76">
        <v>44469</v>
      </c>
      <c r="Q781" s="77">
        <v>11</v>
      </c>
      <c r="R781" s="74" t="s">
        <v>262</v>
      </c>
      <c r="S781" s="77">
        <v>40881.07</v>
      </c>
      <c r="T781" s="77">
        <v>40881.07</v>
      </c>
      <c r="U781" s="77">
        <v>0</v>
      </c>
      <c r="V781" s="78">
        <v>0</v>
      </c>
      <c r="W781" s="79">
        <v>6.4854000000000003</v>
      </c>
      <c r="X781" s="77">
        <v>265130.09137799998</v>
      </c>
      <c r="Y781" s="88">
        <v>265130.09137799998</v>
      </c>
      <c r="Z781" s="77">
        <v>0</v>
      </c>
      <c r="AA781" s="74">
        <v>0</v>
      </c>
      <c r="AB781" s="74">
        <v>0</v>
      </c>
      <c r="AD781" s="74">
        <v>4</v>
      </c>
      <c r="AE781" s="74">
        <v>4</v>
      </c>
      <c r="AF781" s="74">
        <v>0</v>
      </c>
      <c r="AG781" s="74">
        <v>0</v>
      </c>
      <c r="AI781" s="74">
        <v>4</v>
      </c>
      <c r="AJ781" s="74">
        <v>4</v>
      </c>
      <c r="AL781" s="74">
        <v>4</v>
      </c>
      <c r="AM781" s="74" t="s">
        <v>95</v>
      </c>
      <c r="AN781" s="74">
        <v>0</v>
      </c>
      <c r="AO781" s="74" t="s">
        <v>95</v>
      </c>
      <c r="AP781" s="74" t="s">
        <v>95</v>
      </c>
      <c r="AQ781" s="74">
        <v>1</v>
      </c>
      <c r="AS781" s="74">
        <v>1</v>
      </c>
      <c r="AT781" s="74" t="s">
        <v>92</v>
      </c>
      <c r="AU781" s="74" t="s">
        <v>95</v>
      </c>
      <c r="AV781" s="74" t="s">
        <v>94</v>
      </c>
      <c r="AW781" s="77">
        <v>40881.07</v>
      </c>
      <c r="AX781" s="77">
        <v>0</v>
      </c>
      <c r="AY781" s="79">
        <v>1</v>
      </c>
      <c r="AZ781" s="77">
        <v>265130.09137799998</v>
      </c>
      <c r="BA781" s="77">
        <v>0</v>
      </c>
      <c r="BB781" s="74" t="s">
        <v>116</v>
      </c>
      <c r="BC781" s="75" t="s">
        <v>2383</v>
      </c>
      <c r="BD781" s="82">
        <v>2023.128323338374</v>
      </c>
      <c r="BE781" s="82">
        <v>0</v>
      </c>
      <c r="BF781" s="82">
        <v>0</v>
      </c>
      <c r="BG781" s="82">
        <v>2023.128323338374</v>
      </c>
      <c r="BH781" s="82">
        <v>16560.927414405243</v>
      </c>
      <c r="BI781" s="82">
        <v>0</v>
      </c>
      <c r="BJ781" s="82">
        <v>0</v>
      </c>
      <c r="BK781" s="82">
        <v>16560.927414405243</v>
      </c>
      <c r="BL781" s="82">
        <v>238617.08224019996</v>
      </c>
      <c r="BM781" s="82">
        <v>0</v>
      </c>
      <c r="BN781" s="82">
        <v>0</v>
      </c>
      <c r="BO781" s="82">
        <v>238617.08224019996</v>
      </c>
      <c r="BP781" s="82">
        <v>2023.128323338374</v>
      </c>
      <c r="BQ781" s="82">
        <v>0</v>
      </c>
      <c r="BR781" s="82">
        <v>0</v>
      </c>
      <c r="BS781" s="89">
        <v>2023.128323338374</v>
      </c>
      <c r="BT781" s="82">
        <v>10586.018951868042</v>
      </c>
      <c r="BU781" s="82">
        <v>0</v>
      </c>
      <c r="BV781" s="82">
        <v>0</v>
      </c>
      <c r="BW781" s="82">
        <v>10586.018951868042</v>
      </c>
      <c r="BX781" s="82">
        <v>86655.052695875434</v>
      </c>
      <c r="BY781" s="82">
        <v>0</v>
      </c>
      <c r="BZ781" s="82">
        <v>0</v>
      </c>
      <c r="CA781" s="82">
        <v>86655.052695875434</v>
      </c>
      <c r="CB781" s="82">
        <v>1248563.8828218463</v>
      </c>
      <c r="CC781" s="82">
        <v>0</v>
      </c>
      <c r="CD781" s="82">
        <v>0</v>
      </c>
      <c r="CE781" s="82">
        <v>1248563.8828218463</v>
      </c>
      <c r="CF781" s="82">
        <v>10586.018951868042</v>
      </c>
      <c r="CG781" s="82">
        <v>0</v>
      </c>
      <c r="CH781" s="82">
        <v>0</v>
      </c>
      <c r="CI781" s="82">
        <v>10586.018951868042</v>
      </c>
      <c r="CJ781" s="82" t="s">
        <v>96</v>
      </c>
      <c r="CN781" s="82">
        <v>2023.128323338374</v>
      </c>
      <c r="CO781" s="82">
        <v>16560.927414405243</v>
      </c>
      <c r="CP781" s="82">
        <v>238617.08224019996</v>
      </c>
      <c r="CQ781" s="82">
        <v>2023.128323338374</v>
      </c>
      <c r="CR781" s="89">
        <v>2023.128323338374</v>
      </c>
      <c r="CS781" s="82">
        <v>311.95120167427973</v>
      </c>
      <c r="CT781" s="82">
        <v>2553.5706994796378</v>
      </c>
      <c r="CU781" s="82">
        <v>36792.962999999989</v>
      </c>
      <c r="CV781" s="82">
        <v>311.95120167427973</v>
      </c>
      <c r="CW781" s="82">
        <v>311.95120167427973</v>
      </c>
    </row>
    <row r="782" spans="1:101">
      <c r="A782" s="86" t="s">
        <v>1404</v>
      </c>
      <c r="B782" s="87" t="s">
        <v>1600</v>
      </c>
      <c r="C782" s="75" t="s">
        <v>2384</v>
      </c>
      <c r="D782" s="74" t="s">
        <v>2607</v>
      </c>
      <c r="E782" s="74" t="s">
        <v>1404</v>
      </c>
      <c r="F782" s="74" t="s">
        <v>1600</v>
      </c>
      <c r="G782" s="74" t="s">
        <v>523</v>
      </c>
      <c r="I782" s="74" t="s">
        <v>1600</v>
      </c>
      <c r="J782" s="74" t="s">
        <v>523</v>
      </c>
      <c r="K782" s="74" t="s">
        <v>128</v>
      </c>
      <c r="L782" s="74" t="s">
        <v>89</v>
      </c>
      <c r="M782" s="74" t="s">
        <v>1406</v>
      </c>
      <c r="N782" s="74" t="s">
        <v>523</v>
      </c>
      <c r="O782" s="76">
        <v>48271</v>
      </c>
      <c r="P782" s="76">
        <v>44469</v>
      </c>
      <c r="Q782" s="77">
        <v>11</v>
      </c>
      <c r="R782" s="74" t="s">
        <v>262</v>
      </c>
      <c r="S782" s="77">
        <v>36452.620000000003</v>
      </c>
      <c r="T782" s="77">
        <v>36452.620000000003</v>
      </c>
      <c r="U782" s="77">
        <v>0</v>
      </c>
      <c r="V782" s="78">
        <v>0</v>
      </c>
      <c r="W782" s="79">
        <v>6.4854000000000003</v>
      </c>
      <c r="X782" s="77">
        <v>236409.82174800002</v>
      </c>
      <c r="Y782" s="88">
        <v>236409.82174800002</v>
      </c>
      <c r="Z782" s="77">
        <v>0</v>
      </c>
      <c r="AA782" s="74">
        <v>0</v>
      </c>
      <c r="AB782" s="74">
        <v>0</v>
      </c>
      <c r="AD782" s="74">
        <v>4</v>
      </c>
      <c r="AE782" s="74">
        <v>4</v>
      </c>
      <c r="AF782" s="74">
        <v>0</v>
      </c>
      <c r="AG782" s="74">
        <v>0</v>
      </c>
      <c r="AI782" s="74">
        <v>4</v>
      </c>
      <c r="AJ782" s="74">
        <v>4</v>
      </c>
      <c r="AL782" s="74">
        <v>4</v>
      </c>
      <c r="AM782" s="74" t="s">
        <v>95</v>
      </c>
      <c r="AN782" s="74">
        <v>0</v>
      </c>
      <c r="AO782" s="74" t="s">
        <v>95</v>
      </c>
      <c r="AP782" s="74" t="s">
        <v>95</v>
      </c>
      <c r="AQ782" s="74">
        <v>1</v>
      </c>
      <c r="AS782" s="74">
        <v>1</v>
      </c>
      <c r="AT782" s="74" t="s">
        <v>92</v>
      </c>
      <c r="AU782" s="74" t="s">
        <v>95</v>
      </c>
      <c r="AV782" s="74" t="s">
        <v>94</v>
      </c>
      <c r="AW782" s="77">
        <v>36452.620000000003</v>
      </c>
      <c r="AX782" s="77">
        <v>0</v>
      </c>
      <c r="AY782" s="79">
        <v>1</v>
      </c>
      <c r="AZ782" s="77">
        <v>236409.82174800002</v>
      </c>
      <c r="BA782" s="77">
        <v>0</v>
      </c>
      <c r="BB782" s="74" t="s">
        <v>116</v>
      </c>
      <c r="BC782" s="75" t="s">
        <v>2384</v>
      </c>
      <c r="BD782" s="82">
        <v>1803.9725472423029</v>
      </c>
      <c r="BE782" s="82">
        <v>0</v>
      </c>
      <c r="BF782" s="82">
        <v>0</v>
      </c>
      <c r="BG782" s="82">
        <v>1803.9725472423029</v>
      </c>
      <c r="BH782" s="82">
        <v>14766.96167406815</v>
      </c>
      <c r="BI782" s="82">
        <v>0</v>
      </c>
      <c r="BJ782" s="82">
        <v>0</v>
      </c>
      <c r="BK782" s="82">
        <v>14766.96167406815</v>
      </c>
      <c r="BL782" s="82">
        <v>212768.83957320004</v>
      </c>
      <c r="BM782" s="82">
        <v>0</v>
      </c>
      <c r="BN782" s="82">
        <v>0</v>
      </c>
      <c r="BO782" s="82">
        <v>212768.83957320004</v>
      </c>
      <c r="BP782" s="82">
        <v>1803.9725472423029</v>
      </c>
      <c r="BQ782" s="82">
        <v>0</v>
      </c>
      <c r="BR782" s="82">
        <v>0</v>
      </c>
      <c r="BS782" s="89">
        <v>1803.9725472423029</v>
      </c>
      <c r="BT782" s="82">
        <v>9439.28635344535</v>
      </c>
      <c r="BU782" s="82">
        <v>0</v>
      </c>
      <c r="BV782" s="82">
        <v>0</v>
      </c>
      <c r="BW782" s="82">
        <v>9439.28635344535</v>
      </c>
      <c r="BX782" s="82">
        <v>77268.126959561589</v>
      </c>
      <c r="BY782" s="82">
        <v>0</v>
      </c>
      <c r="BZ782" s="82">
        <v>0</v>
      </c>
      <c r="CA782" s="82">
        <v>77268.126959561589</v>
      </c>
      <c r="CB782" s="82">
        <v>1113312.9530667691</v>
      </c>
      <c r="CC782" s="82">
        <v>0</v>
      </c>
      <c r="CD782" s="82">
        <v>0</v>
      </c>
      <c r="CE782" s="82">
        <v>1113312.9530667691</v>
      </c>
      <c r="CF782" s="82">
        <v>9439.28635344535</v>
      </c>
      <c r="CG782" s="82">
        <v>0</v>
      </c>
      <c r="CH782" s="82">
        <v>0</v>
      </c>
      <c r="CI782" s="82">
        <v>9439.28635344535</v>
      </c>
      <c r="CJ782" s="82" t="s">
        <v>96</v>
      </c>
      <c r="CN782" s="82">
        <v>1803.9725472423029</v>
      </c>
      <c r="CO782" s="82">
        <v>14766.96167406815</v>
      </c>
      <c r="CP782" s="82">
        <v>212768.83957320004</v>
      </c>
      <c r="CQ782" s="82">
        <v>1803.9725472423029</v>
      </c>
      <c r="CR782" s="89">
        <v>1803.9725472423029</v>
      </c>
      <c r="CS782" s="82">
        <v>278.15902600337722</v>
      </c>
      <c r="CT782" s="82">
        <v>2276.9546479890446</v>
      </c>
      <c r="CU782" s="82">
        <v>32807.358000000007</v>
      </c>
      <c r="CV782" s="82">
        <v>278.15902600337722</v>
      </c>
      <c r="CW782" s="82">
        <v>278.15902600337722</v>
      </c>
    </row>
    <row r="783" spans="1:101">
      <c r="A783" s="86" t="s">
        <v>1404</v>
      </c>
      <c r="B783" s="87" t="s">
        <v>1601</v>
      </c>
      <c r="C783" s="75" t="s">
        <v>2385</v>
      </c>
      <c r="D783" s="74" t="s">
        <v>2607</v>
      </c>
      <c r="E783" s="74" t="s">
        <v>1404</v>
      </c>
      <c r="F783" s="74" t="s">
        <v>1601</v>
      </c>
      <c r="G783" s="74" t="s">
        <v>523</v>
      </c>
      <c r="I783" s="74" t="s">
        <v>1601</v>
      </c>
      <c r="J783" s="74" t="s">
        <v>523</v>
      </c>
      <c r="K783" s="74" t="s">
        <v>128</v>
      </c>
      <c r="L783" s="74" t="s">
        <v>89</v>
      </c>
      <c r="M783" s="74" t="s">
        <v>1406</v>
      </c>
      <c r="N783" s="74" t="s">
        <v>523</v>
      </c>
      <c r="O783" s="76">
        <v>48679</v>
      </c>
      <c r="P783" s="76">
        <v>44469</v>
      </c>
      <c r="Q783" s="77">
        <v>12</v>
      </c>
      <c r="R783" s="74" t="s">
        <v>262</v>
      </c>
      <c r="S783" s="77">
        <v>100000</v>
      </c>
      <c r="T783" s="77">
        <v>100000</v>
      </c>
      <c r="U783" s="77">
        <v>0</v>
      </c>
      <c r="V783" s="78">
        <v>0</v>
      </c>
      <c r="W783" s="79">
        <v>6.4854000000000003</v>
      </c>
      <c r="X783" s="77">
        <v>648540</v>
      </c>
      <c r="Y783" s="88">
        <v>648540</v>
      </c>
      <c r="Z783" s="77">
        <v>0</v>
      </c>
      <c r="AA783" s="74">
        <v>0</v>
      </c>
      <c r="AB783" s="74">
        <v>0</v>
      </c>
      <c r="AD783" s="74">
        <v>4</v>
      </c>
      <c r="AE783" s="74">
        <v>4</v>
      </c>
      <c r="AF783" s="74">
        <v>0</v>
      </c>
      <c r="AG783" s="74">
        <v>0</v>
      </c>
      <c r="AI783" s="74">
        <v>4</v>
      </c>
      <c r="AJ783" s="74">
        <v>4</v>
      </c>
      <c r="AL783" s="74">
        <v>4</v>
      </c>
      <c r="AM783" s="74" t="s">
        <v>95</v>
      </c>
      <c r="AN783" s="74">
        <v>0</v>
      </c>
      <c r="AO783" s="74" t="s">
        <v>95</v>
      </c>
      <c r="AP783" s="74" t="s">
        <v>95</v>
      </c>
      <c r="AQ783" s="74">
        <v>1</v>
      </c>
      <c r="AS783" s="74">
        <v>1</v>
      </c>
      <c r="AT783" s="74" t="s">
        <v>92</v>
      </c>
      <c r="AU783" s="74" t="s">
        <v>95</v>
      </c>
      <c r="AV783" s="74" t="s">
        <v>94</v>
      </c>
      <c r="AW783" s="77">
        <v>100000</v>
      </c>
      <c r="AX783" s="77">
        <v>0</v>
      </c>
      <c r="AY783" s="79">
        <v>1</v>
      </c>
      <c r="AZ783" s="77">
        <v>648540</v>
      </c>
      <c r="BA783" s="77">
        <v>0</v>
      </c>
      <c r="BB783" s="74" t="s">
        <v>116</v>
      </c>
      <c r="BC783" s="75" t="s">
        <v>2385</v>
      </c>
      <c r="BD783" s="82">
        <v>4948.8145083736181</v>
      </c>
      <c r="BE783" s="82">
        <v>0</v>
      </c>
      <c r="BF783" s="82">
        <v>0</v>
      </c>
      <c r="BG783" s="82">
        <v>4948.8145083736181</v>
      </c>
      <c r="BH783" s="82">
        <v>43875.884850602321</v>
      </c>
      <c r="BI783" s="82">
        <v>0</v>
      </c>
      <c r="BJ783" s="82">
        <v>0</v>
      </c>
      <c r="BK783" s="82">
        <v>43875.884850602321</v>
      </c>
      <c r="BL783" s="82">
        <v>583686</v>
      </c>
      <c r="BM783" s="82">
        <v>0</v>
      </c>
      <c r="BN783" s="82">
        <v>0</v>
      </c>
      <c r="BO783" s="82">
        <v>583686</v>
      </c>
      <c r="BP783" s="82">
        <v>4948.8145083736181</v>
      </c>
      <c r="BQ783" s="82">
        <v>0</v>
      </c>
      <c r="BR783" s="82">
        <v>0</v>
      </c>
      <c r="BS783" s="89">
        <v>4948.8145083736181</v>
      </c>
      <c r="BT783" s="82">
        <v>25894.671915064955</v>
      </c>
      <c r="BU783" s="82">
        <v>0</v>
      </c>
      <c r="BV783" s="82">
        <v>0</v>
      </c>
      <c r="BW783" s="82">
        <v>25894.671915064955</v>
      </c>
      <c r="BX783" s="82">
        <v>229580.56748077663</v>
      </c>
      <c r="BY783" s="82">
        <v>0</v>
      </c>
      <c r="BZ783" s="82">
        <v>0</v>
      </c>
      <c r="CA783" s="82">
        <v>229580.56748077663</v>
      </c>
      <c r="CB783" s="82">
        <v>3054136.9950000001</v>
      </c>
      <c r="CC783" s="82">
        <v>0</v>
      </c>
      <c r="CD783" s="82">
        <v>0</v>
      </c>
      <c r="CE783" s="82">
        <v>3054136.9950000001</v>
      </c>
      <c r="CF783" s="82">
        <v>25894.671915064955</v>
      </c>
      <c r="CG783" s="82">
        <v>0</v>
      </c>
      <c r="CH783" s="82">
        <v>0</v>
      </c>
      <c r="CI783" s="82">
        <v>25894.671915064955</v>
      </c>
      <c r="CJ783" s="82" t="s">
        <v>96</v>
      </c>
      <c r="CN783" s="82">
        <v>4948.8145083736181</v>
      </c>
      <c r="CO783" s="82">
        <v>43875.884850602321</v>
      </c>
      <c r="CP783" s="82">
        <v>583686</v>
      </c>
      <c r="CQ783" s="82">
        <v>4948.8145083736181</v>
      </c>
      <c r="CR783" s="89">
        <v>4948.8145083736181</v>
      </c>
      <c r="CS783" s="82">
        <v>763.07005094113208</v>
      </c>
      <c r="CT783" s="82">
        <v>6765.3321075958802</v>
      </c>
      <c r="CU783" s="82">
        <v>90000</v>
      </c>
      <c r="CV783" s="82">
        <v>763.07005094113208</v>
      </c>
      <c r="CW783" s="82">
        <v>763.07005094113208</v>
      </c>
    </row>
    <row r="784" spans="1:101">
      <c r="A784" s="86" t="s">
        <v>1404</v>
      </c>
      <c r="B784" s="87" t="s">
        <v>1602</v>
      </c>
      <c r="C784" s="75" t="s">
        <v>2386</v>
      </c>
      <c r="D784" s="74" t="s">
        <v>2607</v>
      </c>
      <c r="E784" s="74" t="s">
        <v>1404</v>
      </c>
      <c r="F784" s="74" t="s">
        <v>1602</v>
      </c>
      <c r="G784" s="74" t="s">
        <v>523</v>
      </c>
      <c r="I784" s="74" t="s">
        <v>1602</v>
      </c>
      <c r="J784" s="74" t="s">
        <v>523</v>
      </c>
      <c r="K784" s="74" t="s">
        <v>128</v>
      </c>
      <c r="L784" s="74" t="s">
        <v>89</v>
      </c>
      <c r="M784" s="74" t="s">
        <v>1406</v>
      </c>
      <c r="N784" s="74" t="s">
        <v>523</v>
      </c>
      <c r="O784" s="76">
        <v>48790</v>
      </c>
      <c r="P784" s="76">
        <v>44469</v>
      </c>
      <c r="Q784" s="77">
        <v>12</v>
      </c>
      <c r="R784" s="74" t="s">
        <v>262</v>
      </c>
      <c r="S784" s="77">
        <v>102638.3</v>
      </c>
      <c r="T784" s="77">
        <v>102638.3</v>
      </c>
      <c r="U784" s="77">
        <v>0</v>
      </c>
      <c r="V784" s="78">
        <v>0</v>
      </c>
      <c r="W784" s="79">
        <v>6.4854000000000003</v>
      </c>
      <c r="X784" s="77">
        <v>665650.43082000001</v>
      </c>
      <c r="Y784" s="88">
        <v>665650.43082000001</v>
      </c>
      <c r="Z784" s="77">
        <v>0</v>
      </c>
      <c r="AA784" s="74">
        <v>0</v>
      </c>
      <c r="AB784" s="74">
        <v>0</v>
      </c>
      <c r="AD784" s="74">
        <v>4</v>
      </c>
      <c r="AE784" s="74">
        <v>4</v>
      </c>
      <c r="AF784" s="74">
        <v>0</v>
      </c>
      <c r="AG784" s="74">
        <v>0</v>
      </c>
      <c r="AI784" s="74">
        <v>4</v>
      </c>
      <c r="AJ784" s="74">
        <v>4</v>
      </c>
      <c r="AL784" s="74">
        <v>4</v>
      </c>
      <c r="AM784" s="74" t="s">
        <v>95</v>
      </c>
      <c r="AN784" s="74">
        <v>0</v>
      </c>
      <c r="AO784" s="74" t="s">
        <v>95</v>
      </c>
      <c r="AP784" s="74" t="s">
        <v>95</v>
      </c>
      <c r="AQ784" s="74">
        <v>1</v>
      </c>
      <c r="AS784" s="74">
        <v>1</v>
      </c>
      <c r="AT784" s="74" t="s">
        <v>92</v>
      </c>
      <c r="AU784" s="74" t="s">
        <v>95</v>
      </c>
      <c r="AV784" s="74" t="s">
        <v>94</v>
      </c>
      <c r="AW784" s="77">
        <v>102638.3</v>
      </c>
      <c r="AX784" s="77">
        <v>0</v>
      </c>
      <c r="AY784" s="79">
        <v>1</v>
      </c>
      <c r="AZ784" s="77">
        <v>665650.43082000001</v>
      </c>
      <c r="BA784" s="77">
        <v>0</v>
      </c>
      <c r="BB784" s="74" t="s">
        <v>116</v>
      </c>
      <c r="BC784" s="75" t="s">
        <v>2386</v>
      </c>
      <c r="BD784" s="82">
        <v>5079.3790815480388</v>
      </c>
      <c r="BE784" s="82">
        <v>0</v>
      </c>
      <c r="BF784" s="82">
        <v>0</v>
      </c>
      <c r="BG784" s="82">
        <v>5079.3790815480388</v>
      </c>
      <c r="BH784" s="82">
        <v>45033.46232061577</v>
      </c>
      <c r="BI784" s="82">
        <v>0</v>
      </c>
      <c r="BJ784" s="82">
        <v>0</v>
      </c>
      <c r="BK784" s="82">
        <v>45033.46232061577</v>
      </c>
      <c r="BL784" s="82">
        <v>599085.38773800002</v>
      </c>
      <c r="BM784" s="82">
        <v>0</v>
      </c>
      <c r="BN784" s="82">
        <v>0</v>
      </c>
      <c r="BO784" s="82">
        <v>599085.38773800002</v>
      </c>
      <c r="BP784" s="82">
        <v>5079.3790815480388</v>
      </c>
      <c r="BQ784" s="82">
        <v>0</v>
      </c>
      <c r="BR784" s="82">
        <v>0</v>
      </c>
      <c r="BS784" s="89">
        <v>5079.3790815480388</v>
      </c>
      <c r="BT784" s="82">
        <v>26577.851044200113</v>
      </c>
      <c r="BU784" s="82">
        <v>0</v>
      </c>
      <c r="BV784" s="82">
        <v>0</v>
      </c>
      <c r="BW784" s="82">
        <v>26577.851044200113</v>
      </c>
      <c r="BX784" s="82">
        <v>235637.59159262202</v>
      </c>
      <c r="BY784" s="82">
        <v>0</v>
      </c>
      <c r="BZ784" s="82">
        <v>0</v>
      </c>
      <c r="CA784" s="82">
        <v>235637.59159262202</v>
      </c>
      <c r="CB784" s="82">
        <v>3134714.291339085</v>
      </c>
      <c r="CC784" s="82">
        <v>0</v>
      </c>
      <c r="CD784" s="82">
        <v>0</v>
      </c>
      <c r="CE784" s="82">
        <v>3134714.291339085</v>
      </c>
      <c r="CF784" s="82">
        <v>26577.851044200113</v>
      </c>
      <c r="CG784" s="82">
        <v>0</v>
      </c>
      <c r="CH784" s="82">
        <v>0</v>
      </c>
      <c r="CI784" s="82">
        <v>26577.851044200113</v>
      </c>
      <c r="CJ784" s="82" t="s">
        <v>96</v>
      </c>
      <c r="CN784" s="82">
        <v>5079.3790815480388</v>
      </c>
      <c r="CO784" s="82">
        <v>45033.46232061577</v>
      </c>
      <c r="CP784" s="82">
        <v>599085.38773800002</v>
      </c>
      <c r="CQ784" s="82">
        <v>5079.3790815480388</v>
      </c>
      <c r="CR784" s="89">
        <v>5079.3790815480388</v>
      </c>
      <c r="CS784" s="82">
        <v>783.2021280951119</v>
      </c>
      <c r="CT784" s="82">
        <v>6943.8218645905836</v>
      </c>
      <c r="CU784" s="82">
        <v>92374.47</v>
      </c>
      <c r="CV784" s="82">
        <v>783.2021280951119</v>
      </c>
      <c r="CW784" s="82">
        <v>783.2021280951119</v>
      </c>
    </row>
    <row r="785" spans="1:101">
      <c r="A785" s="86" t="s">
        <v>1404</v>
      </c>
      <c r="B785" s="87" t="s">
        <v>1603</v>
      </c>
      <c r="C785" s="75" t="s">
        <v>2387</v>
      </c>
      <c r="D785" s="74" t="s">
        <v>2607</v>
      </c>
      <c r="E785" s="74" t="s">
        <v>1404</v>
      </c>
      <c r="F785" s="74" t="s">
        <v>1603</v>
      </c>
      <c r="G785" s="74" t="s">
        <v>523</v>
      </c>
      <c r="I785" s="74" t="s">
        <v>1603</v>
      </c>
      <c r="J785" s="74" t="s">
        <v>523</v>
      </c>
      <c r="K785" s="74" t="s">
        <v>128</v>
      </c>
      <c r="L785" s="74" t="s">
        <v>89</v>
      </c>
      <c r="M785" s="74" t="s">
        <v>1406</v>
      </c>
      <c r="N785" s="74" t="s">
        <v>523</v>
      </c>
      <c r="O785" s="76">
        <v>48755</v>
      </c>
      <c r="P785" s="76">
        <v>44469</v>
      </c>
      <c r="Q785" s="77">
        <v>12</v>
      </c>
      <c r="R785" s="74" t="s">
        <v>262</v>
      </c>
      <c r="S785" s="77">
        <v>145046.70000000001</v>
      </c>
      <c r="T785" s="77">
        <v>145046.70000000001</v>
      </c>
      <c r="U785" s="77">
        <v>0</v>
      </c>
      <c r="V785" s="78">
        <v>0</v>
      </c>
      <c r="W785" s="79">
        <v>6.4854000000000003</v>
      </c>
      <c r="X785" s="77">
        <v>940685.86818000011</v>
      </c>
      <c r="Y785" s="88">
        <v>940685.86818000011</v>
      </c>
      <c r="Z785" s="77">
        <v>0</v>
      </c>
      <c r="AA785" s="74">
        <v>0</v>
      </c>
      <c r="AB785" s="74">
        <v>0</v>
      </c>
      <c r="AD785" s="74">
        <v>4</v>
      </c>
      <c r="AE785" s="74">
        <v>4</v>
      </c>
      <c r="AF785" s="74">
        <v>0</v>
      </c>
      <c r="AG785" s="74">
        <v>0</v>
      </c>
      <c r="AI785" s="74">
        <v>4</v>
      </c>
      <c r="AJ785" s="74">
        <v>4</v>
      </c>
      <c r="AL785" s="74">
        <v>4</v>
      </c>
      <c r="AM785" s="74" t="s">
        <v>95</v>
      </c>
      <c r="AN785" s="74">
        <v>0</v>
      </c>
      <c r="AO785" s="74" t="s">
        <v>95</v>
      </c>
      <c r="AP785" s="74" t="s">
        <v>95</v>
      </c>
      <c r="AQ785" s="74">
        <v>1</v>
      </c>
      <c r="AS785" s="74">
        <v>1</v>
      </c>
      <c r="AT785" s="74" t="s">
        <v>92</v>
      </c>
      <c r="AU785" s="74" t="s">
        <v>95</v>
      </c>
      <c r="AV785" s="74" t="s">
        <v>94</v>
      </c>
      <c r="AW785" s="77">
        <v>145046.70000000001</v>
      </c>
      <c r="AX785" s="77">
        <v>0</v>
      </c>
      <c r="AY785" s="79">
        <v>1</v>
      </c>
      <c r="AZ785" s="77">
        <v>940685.86818000011</v>
      </c>
      <c r="BA785" s="77">
        <v>0</v>
      </c>
      <c r="BB785" s="74" t="s">
        <v>116</v>
      </c>
      <c r="BC785" s="75" t="s">
        <v>2387</v>
      </c>
      <c r="BD785" s="82">
        <v>7178.092133517157</v>
      </c>
      <c r="BE785" s="82">
        <v>0</v>
      </c>
      <c r="BF785" s="82">
        <v>0</v>
      </c>
      <c r="BG785" s="82">
        <v>7178.092133517157</v>
      </c>
      <c r="BH785" s="82">
        <v>63640.523071598589</v>
      </c>
      <c r="BI785" s="82">
        <v>0</v>
      </c>
      <c r="BJ785" s="82">
        <v>0</v>
      </c>
      <c r="BK785" s="82">
        <v>63640.523071598589</v>
      </c>
      <c r="BL785" s="82">
        <v>846617.28136200004</v>
      </c>
      <c r="BM785" s="82">
        <v>0</v>
      </c>
      <c r="BN785" s="82">
        <v>0</v>
      </c>
      <c r="BO785" s="82">
        <v>846617.28136200004</v>
      </c>
      <c r="BP785" s="82">
        <v>7178.092133517157</v>
      </c>
      <c r="BQ785" s="82">
        <v>0</v>
      </c>
      <c r="BR785" s="82">
        <v>0</v>
      </c>
      <c r="BS785" s="89">
        <v>7178.092133517157</v>
      </c>
      <c r="BT785" s="82">
        <v>37559.367088628525</v>
      </c>
      <c r="BU785" s="82">
        <v>0</v>
      </c>
      <c r="BV785" s="82">
        <v>0</v>
      </c>
      <c r="BW785" s="82">
        <v>37559.367088628525</v>
      </c>
      <c r="BX785" s="82">
        <v>332999.03697213961</v>
      </c>
      <c r="BY785" s="82">
        <v>0</v>
      </c>
      <c r="BZ785" s="82">
        <v>0</v>
      </c>
      <c r="CA785" s="82">
        <v>332999.03697213961</v>
      </c>
      <c r="CB785" s="82">
        <v>4429924.924726665</v>
      </c>
      <c r="CC785" s="82">
        <v>0</v>
      </c>
      <c r="CD785" s="82">
        <v>0</v>
      </c>
      <c r="CE785" s="82">
        <v>4429924.924726665</v>
      </c>
      <c r="CF785" s="82">
        <v>37559.367088628525</v>
      </c>
      <c r="CG785" s="82">
        <v>0</v>
      </c>
      <c r="CH785" s="82">
        <v>0</v>
      </c>
      <c r="CI785" s="82">
        <v>37559.367088628525</v>
      </c>
      <c r="CJ785" s="82" t="s">
        <v>96</v>
      </c>
      <c r="CN785" s="82">
        <v>7178.092133517157</v>
      </c>
      <c r="CO785" s="82">
        <v>63640.523071598589</v>
      </c>
      <c r="CP785" s="82">
        <v>846617.28136200004</v>
      </c>
      <c r="CQ785" s="82">
        <v>7178.092133517157</v>
      </c>
      <c r="CR785" s="89">
        <v>7178.092133517157</v>
      </c>
      <c r="CS785" s="82">
        <v>1106.807927578431</v>
      </c>
      <c r="CT785" s="82">
        <v>9812.8909661082726</v>
      </c>
      <c r="CU785" s="82">
        <v>130542.03</v>
      </c>
      <c r="CV785" s="82">
        <v>1106.807927578431</v>
      </c>
      <c r="CW785" s="82">
        <v>1106.807927578431</v>
      </c>
    </row>
    <row r="786" spans="1:101">
      <c r="A786" s="86" t="s">
        <v>1404</v>
      </c>
      <c r="B786" s="87" t="s">
        <v>1604</v>
      </c>
      <c r="C786" s="75" t="s">
        <v>2388</v>
      </c>
      <c r="D786" s="74" t="s">
        <v>2607</v>
      </c>
      <c r="E786" s="74" t="s">
        <v>1404</v>
      </c>
      <c r="F786" s="74" t="s">
        <v>1604</v>
      </c>
      <c r="G786" s="74" t="s">
        <v>523</v>
      </c>
      <c r="I786" s="74" t="s">
        <v>1604</v>
      </c>
      <c r="J786" s="74" t="s">
        <v>523</v>
      </c>
      <c r="K786" s="74" t="s">
        <v>128</v>
      </c>
      <c r="L786" s="74" t="s">
        <v>89</v>
      </c>
      <c r="M786" s="74" t="s">
        <v>1406</v>
      </c>
      <c r="N786" s="74" t="s">
        <v>523</v>
      </c>
      <c r="O786" s="76">
        <v>44613</v>
      </c>
      <c r="P786" s="76">
        <v>44469</v>
      </c>
      <c r="Q786" s="77">
        <v>1</v>
      </c>
      <c r="R786" s="74" t="s">
        <v>262</v>
      </c>
      <c r="S786" s="77">
        <v>9000</v>
      </c>
      <c r="T786" s="77">
        <v>9000</v>
      </c>
      <c r="U786" s="77">
        <v>0</v>
      </c>
      <c r="V786" s="78">
        <v>0</v>
      </c>
      <c r="W786" s="79">
        <v>6.4854000000000003</v>
      </c>
      <c r="X786" s="77">
        <v>58368.600000000006</v>
      </c>
      <c r="Y786" s="88">
        <v>58368.600000000006</v>
      </c>
      <c r="Z786" s="77">
        <v>0</v>
      </c>
      <c r="AA786" s="74" t="s">
        <v>2587</v>
      </c>
      <c r="AB786" s="74" t="s">
        <v>2519</v>
      </c>
      <c r="AC786" s="74">
        <v>2</v>
      </c>
      <c r="AD786" s="74">
        <v>3</v>
      </c>
      <c r="AE786" s="74">
        <v>2</v>
      </c>
      <c r="AF786" s="74" t="s">
        <v>2587</v>
      </c>
      <c r="AG786" s="74" t="s">
        <v>2519</v>
      </c>
      <c r="AH786" s="74">
        <v>2</v>
      </c>
      <c r="AI786" s="74">
        <v>3</v>
      </c>
      <c r="AJ786" s="74">
        <v>2</v>
      </c>
      <c r="AL786" s="74">
        <v>2</v>
      </c>
      <c r="AM786" s="74" t="s">
        <v>95</v>
      </c>
      <c r="AN786" s="74">
        <v>0</v>
      </c>
      <c r="AO786" s="74" t="s">
        <v>95</v>
      </c>
      <c r="AP786" s="74" t="s">
        <v>95</v>
      </c>
      <c r="AQ786" s="74">
        <v>1</v>
      </c>
      <c r="AS786" s="74">
        <v>1</v>
      </c>
      <c r="AT786" s="74" t="s">
        <v>92</v>
      </c>
      <c r="AU786" s="74" t="s">
        <v>95</v>
      </c>
      <c r="AV786" s="74" t="s">
        <v>94</v>
      </c>
      <c r="AW786" s="77">
        <v>9000</v>
      </c>
      <c r="AX786" s="77">
        <v>0</v>
      </c>
      <c r="AY786" s="79">
        <v>1</v>
      </c>
      <c r="AZ786" s="77">
        <v>58368.600000000006</v>
      </c>
      <c r="BA786" s="77">
        <v>0</v>
      </c>
      <c r="BB786" s="74" t="s">
        <v>116</v>
      </c>
      <c r="BC786" s="75" t="s">
        <v>2388</v>
      </c>
      <c r="BD786" s="82">
        <v>68.294138767389356</v>
      </c>
      <c r="BE786" s="82">
        <v>0</v>
      </c>
      <c r="BF786" s="82">
        <v>0</v>
      </c>
      <c r="BG786" s="82">
        <v>68.294138767389356</v>
      </c>
      <c r="BH786" s="82">
        <v>68.294138767389356</v>
      </c>
      <c r="BI786" s="82">
        <v>0</v>
      </c>
      <c r="BJ786" s="82">
        <v>0</v>
      </c>
      <c r="BK786" s="82">
        <v>68.294138767389356</v>
      </c>
      <c r="BL786" s="82">
        <v>52531.740000000005</v>
      </c>
      <c r="BM786" s="82">
        <v>0</v>
      </c>
      <c r="BN786" s="82">
        <v>0</v>
      </c>
      <c r="BO786" s="82">
        <v>52531.740000000005</v>
      </c>
      <c r="BP786" s="82">
        <v>68.294138767389356</v>
      </c>
      <c r="BQ786" s="82">
        <v>0</v>
      </c>
      <c r="BR786" s="82">
        <v>0</v>
      </c>
      <c r="BS786" s="89">
        <v>68.294138767389356</v>
      </c>
      <c r="BT786" s="82">
        <v>357.3490811003648</v>
      </c>
      <c r="BU786" s="82">
        <v>0</v>
      </c>
      <c r="BV786" s="82">
        <v>0</v>
      </c>
      <c r="BW786" s="82">
        <v>357.3490811003648</v>
      </c>
      <c r="BX786" s="82">
        <v>357.3490811003648</v>
      </c>
      <c r="BY786" s="82">
        <v>0</v>
      </c>
      <c r="BZ786" s="82">
        <v>0</v>
      </c>
      <c r="CA786" s="82">
        <v>357.3490811003648</v>
      </c>
      <c r="CB786" s="82">
        <v>274872.32955000002</v>
      </c>
      <c r="CC786" s="82">
        <v>0</v>
      </c>
      <c r="CD786" s="82">
        <v>0</v>
      </c>
      <c r="CE786" s="82">
        <v>274872.32955000002</v>
      </c>
      <c r="CF786" s="82">
        <v>357.3490811003648</v>
      </c>
      <c r="CG786" s="82">
        <v>0</v>
      </c>
      <c r="CH786" s="82">
        <v>0</v>
      </c>
      <c r="CI786" s="82">
        <v>357.3490811003648</v>
      </c>
      <c r="CJ786" s="82" t="s">
        <v>96</v>
      </c>
      <c r="CN786" s="82">
        <v>68.294138767389356</v>
      </c>
      <c r="CO786" s="82">
        <v>68.294138767389356</v>
      </c>
      <c r="CP786" s="82">
        <v>52531.740000000005</v>
      </c>
      <c r="CQ786" s="82">
        <v>68.294138767389356</v>
      </c>
      <c r="CR786" s="89">
        <v>68.294138767389356</v>
      </c>
      <c r="CS786" s="82">
        <v>10.530443575938161</v>
      </c>
      <c r="CT786" s="82">
        <v>10.530443575938161</v>
      </c>
      <c r="CU786" s="82">
        <v>8100.0000000000009</v>
      </c>
      <c r="CV786" s="82">
        <v>10.530443575938161</v>
      </c>
      <c r="CW786" s="82">
        <v>10.530443575938161</v>
      </c>
    </row>
    <row r="787" spans="1:101">
      <c r="A787" s="86" t="s">
        <v>1404</v>
      </c>
      <c r="B787" s="87" t="s">
        <v>1606</v>
      </c>
      <c r="C787" s="75" t="s">
        <v>2389</v>
      </c>
      <c r="D787" s="74" t="s">
        <v>2607</v>
      </c>
      <c r="E787" s="74" t="s">
        <v>1404</v>
      </c>
      <c r="F787" s="74" t="s">
        <v>1606</v>
      </c>
      <c r="G787" s="74" t="s">
        <v>523</v>
      </c>
      <c r="I787" s="74" t="s">
        <v>1606</v>
      </c>
      <c r="J787" s="74" t="s">
        <v>523</v>
      </c>
      <c r="K787" s="74" t="s">
        <v>128</v>
      </c>
      <c r="L787" s="74" t="s">
        <v>89</v>
      </c>
      <c r="M787" s="74" t="s">
        <v>1406</v>
      </c>
      <c r="N787" s="74" t="s">
        <v>523</v>
      </c>
      <c r="O787" s="76">
        <v>44942</v>
      </c>
      <c r="P787" s="76">
        <v>44469</v>
      </c>
      <c r="Q787" s="77">
        <v>2</v>
      </c>
      <c r="R787" s="74" t="s">
        <v>519</v>
      </c>
      <c r="S787" s="77">
        <v>74298990</v>
      </c>
      <c r="T787" s="77">
        <v>74298990</v>
      </c>
      <c r="U787" s="77">
        <v>0</v>
      </c>
      <c r="V787" s="78">
        <v>0</v>
      </c>
      <c r="W787" s="79">
        <v>0.19111323459149546</v>
      </c>
      <c r="X787" s="77">
        <v>14199520.305781174</v>
      </c>
      <c r="Y787" s="88">
        <v>14199520.305781174</v>
      </c>
      <c r="Z787" s="77">
        <v>0</v>
      </c>
      <c r="AA787" s="74" t="s">
        <v>2587</v>
      </c>
      <c r="AB787" s="74" t="s">
        <v>2519</v>
      </c>
      <c r="AC787" s="74">
        <v>2</v>
      </c>
      <c r="AD787" s="74">
        <v>3</v>
      </c>
      <c r="AE787" s="74">
        <v>2</v>
      </c>
      <c r="AF787" s="74" t="s">
        <v>2587</v>
      </c>
      <c r="AG787" s="74" t="s">
        <v>2519</v>
      </c>
      <c r="AH787" s="74">
        <v>2</v>
      </c>
      <c r="AI787" s="74">
        <v>3</v>
      </c>
      <c r="AJ787" s="74">
        <v>2</v>
      </c>
      <c r="AL787" s="74">
        <v>2</v>
      </c>
      <c r="AM787" s="74" t="s">
        <v>95</v>
      </c>
      <c r="AN787" s="74">
        <v>0</v>
      </c>
      <c r="AO787" s="74" t="s">
        <v>95</v>
      </c>
      <c r="AP787" s="74" t="s">
        <v>95</v>
      </c>
      <c r="AQ787" s="74">
        <v>1</v>
      </c>
      <c r="AS787" s="74">
        <v>1</v>
      </c>
      <c r="AT787" s="74" t="s">
        <v>92</v>
      </c>
      <c r="AU787" s="74" t="s">
        <v>95</v>
      </c>
      <c r="AV787" s="74" t="s">
        <v>94</v>
      </c>
      <c r="AW787" s="77">
        <v>74298990</v>
      </c>
      <c r="AX787" s="77">
        <v>0</v>
      </c>
      <c r="AY787" s="79">
        <v>1</v>
      </c>
      <c r="AZ787" s="77">
        <v>481858669.74599999</v>
      </c>
      <c r="BA787" s="77">
        <v>0</v>
      </c>
      <c r="BB787" s="74" t="s">
        <v>116</v>
      </c>
      <c r="BC787" s="75" t="s">
        <v>2389</v>
      </c>
      <c r="BD787" s="82">
        <v>16614.13859837965</v>
      </c>
      <c r="BE787" s="82">
        <v>0</v>
      </c>
      <c r="BF787" s="82">
        <v>0</v>
      </c>
      <c r="BG787" s="82">
        <v>16614.13859837965</v>
      </c>
      <c r="BH787" s="82">
        <v>49900.551419667885</v>
      </c>
      <c r="BI787" s="82">
        <v>0</v>
      </c>
      <c r="BJ787" s="82">
        <v>0</v>
      </c>
      <c r="BK787" s="82">
        <v>49900.551419667885</v>
      </c>
      <c r="BL787" s="82">
        <v>12779568.275203057</v>
      </c>
      <c r="BM787" s="82">
        <v>0</v>
      </c>
      <c r="BN787" s="82">
        <v>0</v>
      </c>
      <c r="BO787" s="82">
        <v>12779568.275203057</v>
      </c>
      <c r="BP787" s="82">
        <v>16614.13859837965</v>
      </c>
      <c r="BQ787" s="82">
        <v>0</v>
      </c>
      <c r="BR787" s="82">
        <v>0</v>
      </c>
      <c r="BS787" s="89">
        <v>16614.13859837965</v>
      </c>
      <c r="BT787" s="82">
        <v>86933.480216021519</v>
      </c>
      <c r="BU787" s="82">
        <v>0</v>
      </c>
      <c r="BV787" s="82">
        <v>0</v>
      </c>
      <c r="BW787" s="82">
        <v>86933.480216021519</v>
      </c>
      <c r="BX787" s="82">
        <v>261104.63530341221</v>
      </c>
      <c r="BY787" s="82">
        <v>0</v>
      </c>
      <c r="BZ787" s="82">
        <v>0</v>
      </c>
      <c r="CA787" s="82">
        <v>261104.63530341221</v>
      </c>
      <c r="CB787" s="82">
        <v>66869090.999999993</v>
      </c>
      <c r="CC787" s="82">
        <v>0</v>
      </c>
      <c r="CD787" s="82">
        <v>0</v>
      </c>
      <c r="CE787" s="82">
        <v>66869090.999999993</v>
      </c>
      <c r="CF787" s="82">
        <v>86933.480216021519</v>
      </c>
      <c r="CG787" s="82">
        <v>0</v>
      </c>
      <c r="CH787" s="82">
        <v>0</v>
      </c>
      <c r="CI787" s="82">
        <v>86933.480216021519</v>
      </c>
      <c r="CJ787" s="82" t="s">
        <v>96</v>
      </c>
      <c r="CN787" s="82">
        <v>16614.13859837965</v>
      </c>
      <c r="CO787" s="82">
        <v>49900.551419667885</v>
      </c>
      <c r="CP787" s="82">
        <v>12779568.275203057</v>
      </c>
      <c r="CQ787" s="82">
        <v>16614.13859837965</v>
      </c>
      <c r="CR787" s="89">
        <v>16614.13859837965</v>
      </c>
      <c r="CS787" s="82">
        <v>86933.480216021519</v>
      </c>
      <c r="CT787" s="82">
        <v>261104.63530341221</v>
      </c>
      <c r="CU787" s="82">
        <v>66869090.999999993</v>
      </c>
      <c r="CV787" s="82">
        <v>86933.480216021519</v>
      </c>
      <c r="CW787" s="82">
        <v>86933.480216021519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77"/>
  <sheetViews>
    <sheetView topLeftCell="CO1" workbookViewId="0">
      <selection activeCell="CR1" sqref="CR1:CR1048576"/>
    </sheetView>
  </sheetViews>
  <sheetFormatPr defaultRowHeight="14.5"/>
  <cols>
    <col min="1" max="1" width="13.453125" style="86" bestFit="1" customWidth="1"/>
    <col min="2" max="2" width="18.7265625" style="87" bestFit="1" customWidth="1"/>
    <col min="3" max="3" width="32.26953125" style="75" bestFit="1" customWidth="1"/>
    <col min="4" max="4" width="10.81640625" style="74" bestFit="1" customWidth="1"/>
    <col min="5" max="5" width="13.453125" style="74" bestFit="1" customWidth="1"/>
    <col min="6" max="6" width="18.7265625" style="74" bestFit="1" customWidth="1"/>
    <col min="7" max="7" width="14.81640625" style="74" bestFit="1" customWidth="1"/>
    <col min="8" max="8" width="17.7265625" style="74" bestFit="1" customWidth="1"/>
    <col min="9" max="9" width="18" style="74" bestFit="1" customWidth="1"/>
    <col min="10" max="10" width="36.1796875" style="74" bestFit="1" customWidth="1"/>
    <col min="11" max="11" width="66.1796875" style="74" bestFit="1" customWidth="1"/>
    <col min="12" max="12" width="27.7265625" style="74" bestFit="1" customWidth="1"/>
    <col min="13" max="13" width="15.1796875" style="74" bestFit="1" customWidth="1"/>
    <col min="14" max="14" width="21.81640625" style="74" bestFit="1" customWidth="1"/>
    <col min="15" max="15" width="20.453125" style="76" bestFit="1" customWidth="1"/>
    <col min="16" max="16" width="16.54296875" style="76" bestFit="1" customWidth="1"/>
    <col min="17" max="17" width="36.26953125" style="77" bestFit="1" customWidth="1"/>
    <col min="18" max="18" width="11.1796875" style="74" bestFit="1" customWidth="1"/>
    <col min="19" max="19" width="24.453125" style="77" bestFit="1" customWidth="1"/>
    <col min="20" max="20" width="20.1796875" style="77" bestFit="1" customWidth="1"/>
    <col min="21" max="21" width="31.1796875" style="77" bestFit="1" customWidth="1"/>
    <col min="22" max="22" width="14.26953125" style="78" bestFit="1" customWidth="1"/>
    <col min="23" max="23" width="25.453125" style="79" bestFit="1" customWidth="1"/>
    <col min="24" max="24" width="18.7265625" style="77" bestFit="1" customWidth="1"/>
    <col min="25" max="25" width="14.7265625" style="88" bestFit="1" customWidth="1"/>
    <col min="26" max="26" width="25.81640625" style="77" bestFit="1" customWidth="1"/>
    <col min="27" max="27" width="34.26953125" style="74" bestFit="1" customWidth="1"/>
    <col min="28" max="28" width="25.54296875" style="74" bestFit="1" customWidth="1"/>
    <col min="29" max="29" width="20.7265625" style="74" bestFit="1" customWidth="1"/>
    <col min="30" max="30" width="13.26953125" style="74" bestFit="1" customWidth="1"/>
    <col min="31" max="31" width="16.26953125" style="74" bestFit="1" customWidth="1"/>
    <col min="32" max="32" width="34.26953125" style="74" bestFit="1" customWidth="1"/>
    <col min="33" max="33" width="25.54296875" style="74" bestFit="1" customWidth="1"/>
    <col min="34" max="34" width="20.7265625" style="74" bestFit="1" customWidth="1"/>
    <col min="35" max="35" width="13.26953125" style="74" bestFit="1" customWidth="1"/>
    <col min="36" max="36" width="16.26953125" style="74" bestFit="1" customWidth="1"/>
    <col min="37" max="37" width="15" style="80" bestFit="1" customWidth="1"/>
    <col min="38" max="38" width="11.453125" style="74" bestFit="1" customWidth="1"/>
    <col min="39" max="39" width="19.26953125" style="74" customWidth="1"/>
    <col min="40" max="40" width="15.54296875" style="74" customWidth="1"/>
    <col min="41" max="41" width="7.1796875" style="74" customWidth="1"/>
    <col min="42" max="42" width="6.7265625" style="74" customWidth="1"/>
    <col min="43" max="43" width="8.1796875" style="74" customWidth="1"/>
    <col min="44" max="44" width="16.54296875" style="81" customWidth="1"/>
    <col min="45" max="45" width="12.81640625" style="74" customWidth="1"/>
    <col min="46" max="46" width="24" style="74" bestFit="1" customWidth="1"/>
    <col min="47" max="48" width="16.1796875" style="74" customWidth="1"/>
    <col min="49" max="49" width="20.7265625" style="77" bestFit="1" customWidth="1"/>
    <col min="50" max="50" width="29.7265625" style="77" bestFit="1" customWidth="1"/>
    <col min="51" max="51" width="22.26953125" style="79" bestFit="1" customWidth="1"/>
    <col min="52" max="52" width="15.453125" style="77" customWidth="1"/>
    <col min="53" max="53" width="24.453125" style="77" customWidth="1"/>
    <col min="54" max="54" width="17.54296875" style="74" customWidth="1"/>
    <col min="55" max="55" width="32.26953125" style="75" customWidth="1"/>
    <col min="56" max="56" width="32.81640625" style="82" bestFit="1" customWidth="1"/>
    <col min="57" max="57" width="35.26953125" style="82" bestFit="1" customWidth="1"/>
    <col min="58" max="58" width="34.1796875" style="82" bestFit="1" customWidth="1"/>
    <col min="59" max="59" width="31.453125" style="82" bestFit="1" customWidth="1"/>
    <col min="60" max="60" width="32.81640625" style="82" bestFit="1" customWidth="1"/>
    <col min="61" max="61" width="35.26953125" style="82" bestFit="1" customWidth="1"/>
    <col min="62" max="62" width="34.1796875" style="82" bestFit="1" customWidth="1"/>
    <col min="63" max="63" width="31.453125" style="82" bestFit="1" customWidth="1"/>
    <col min="64" max="64" width="32.81640625" style="82" bestFit="1" customWidth="1"/>
    <col min="65" max="65" width="35.26953125" style="82" bestFit="1" customWidth="1"/>
    <col min="66" max="66" width="34.1796875" style="82" bestFit="1" customWidth="1"/>
    <col min="67" max="67" width="31.453125" style="82" bestFit="1" customWidth="1"/>
    <col min="68" max="68" width="30.1796875" style="82" bestFit="1" customWidth="1"/>
    <col min="69" max="69" width="32.7265625" style="82" bestFit="1" customWidth="1"/>
    <col min="70" max="70" width="31.453125" style="82" bestFit="1" customWidth="1"/>
    <col min="71" max="71" width="28.81640625" style="89" bestFit="1" customWidth="1"/>
    <col min="72" max="72" width="32.54296875" style="82" bestFit="1" customWidth="1"/>
    <col min="73" max="73" width="35" style="82" bestFit="1" customWidth="1"/>
    <col min="74" max="74" width="33.81640625" style="82" bestFit="1" customWidth="1"/>
    <col min="75" max="75" width="31.1796875" style="82" bestFit="1" customWidth="1"/>
    <col min="76" max="76" width="32.54296875" style="82" bestFit="1" customWidth="1"/>
    <col min="77" max="77" width="35" style="82" bestFit="1" customWidth="1"/>
    <col min="78" max="78" width="33.81640625" style="82" bestFit="1" customWidth="1"/>
    <col min="79" max="79" width="31.1796875" style="82" bestFit="1" customWidth="1"/>
    <col min="80" max="80" width="32.54296875" style="82" bestFit="1" customWidth="1"/>
    <col min="81" max="81" width="35" style="82" bestFit="1" customWidth="1"/>
    <col min="82" max="82" width="33.81640625" style="82" bestFit="1" customWidth="1"/>
    <col min="83" max="83" width="31.1796875" style="82" bestFit="1" customWidth="1"/>
    <col min="84" max="84" width="29.81640625" style="82" bestFit="1" customWidth="1"/>
    <col min="85" max="85" width="32.453125" style="82" bestFit="1" customWidth="1"/>
    <col min="86" max="86" width="31.1796875" style="82" bestFit="1" customWidth="1"/>
    <col min="87" max="87" width="28.54296875" style="82" bestFit="1" customWidth="1"/>
    <col min="88" max="88" width="16.54296875" style="82" bestFit="1" customWidth="1"/>
    <col min="89" max="91" width="21.81640625" style="83" bestFit="1" customWidth="1"/>
    <col min="92" max="94" width="32" style="82" bestFit="1" customWidth="1"/>
    <col min="95" max="95" width="29.26953125" style="82" bestFit="1" customWidth="1"/>
    <col min="96" max="96" width="20.7265625" style="89" bestFit="1" customWidth="1"/>
    <col min="97" max="99" width="31.54296875" style="82" bestFit="1" customWidth="1"/>
    <col min="100" max="100" width="29" style="82" bestFit="1" customWidth="1"/>
    <col min="101" max="101" width="20.453125" style="82" bestFit="1" customWidth="1"/>
  </cols>
  <sheetData>
    <row r="1" spans="1:101">
      <c r="A1" s="84" t="s">
        <v>0</v>
      </c>
      <c r="B1" s="85" t="s">
        <v>1</v>
      </c>
      <c r="C1" s="70" t="s">
        <v>2</v>
      </c>
      <c r="D1" s="70" t="s">
        <v>2416</v>
      </c>
      <c r="E1" s="70" t="s">
        <v>2831</v>
      </c>
      <c r="F1" s="70" t="s">
        <v>2832</v>
      </c>
      <c r="G1" s="70" t="s">
        <v>3</v>
      </c>
      <c r="H1" s="70" t="s">
        <v>4</v>
      </c>
      <c r="I1" s="70" t="s">
        <v>5</v>
      </c>
      <c r="J1" s="70" t="s">
        <v>2560</v>
      </c>
      <c r="K1" s="70" t="s">
        <v>6</v>
      </c>
      <c r="L1" s="70" t="s">
        <v>7</v>
      </c>
      <c r="M1" s="70" t="s">
        <v>8</v>
      </c>
      <c r="N1" s="70" t="s">
        <v>9</v>
      </c>
      <c r="O1" s="70" t="s">
        <v>27</v>
      </c>
      <c r="P1" s="70" t="s">
        <v>28</v>
      </c>
      <c r="Q1" s="70" t="s">
        <v>29</v>
      </c>
      <c r="R1" s="70" t="s">
        <v>18</v>
      </c>
      <c r="S1" s="70" t="s">
        <v>2561</v>
      </c>
      <c r="T1" s="70" t="s">
        <v>2562</v>
      </c>
      <c r="U1" s="70" t="s">
        <v>21</v>
      </c>
      <c r="V1" s="70" t="s">
        <v>26</v>
      </c>
      <c r="W1" s="70" t="s">
        <v>22</v>
      </c>
      <c r="X1" s="70" t="s">
        <v>23</v>
      </c>
      <c r="Y1" s="70" t="s">
        <v>24</v>
      </c>
      <c r="Z1" s="70" t="s">
        <v>25</v>
      </c>
      <c r="AA1" s="70" t="s">
        <v>2563</v>
      </c>
      <c r="AB1" s="70" t="s">
        <v>2564</v>
      </c>
      <c r="AC1" s="70" t="s">
        <v>2565</v>
      </c>
      <c r="AD1" s="70" t="s">
        <v>2566</v>
      </c>
      <c r="AE1" s="70" t="s">
        <v>2567</v>
      </c>
      <c r="AF1" s="70" t="s">
        <v>2568</v>
      </c>
      <c r="AG1" s="70" t="s">
        <v>2569</v>
      </c>
      <c r="AH1" s="70" t="s">
        <v>2570</v>
      </c>
      <c r="AI1" s="70" t="s">
        <v>2571</v>
      </c>
      <c r="AJ1" s="70" t="s">
        <v>2572</v>
      </c>
      <c r="AK1" s="70" t="s">
        <v>2573</v>
      </c>
      <c r="AL1" s="70" t="s">
        <v>30</v>
      </c>
      <c r="AM1" s="70" t="s">
        <v>31</v>
      </c>
      <c r="AN1" s="70" t="s">
        <v>32</v>
      </c>
      <c r="AO1" s="70" t="s">
        <v>33</v>
      </c>
      <c r="AP1" s="70" t="s">
        <v>34</v>
      </c>
      <c r="AQ1" s="70" t="s">
        <v>2574</v>
      </c>
      <c r="AR1" s="70" t="s">
        <v>2575</v>
      </c>
      <c r="AS1" s="70" t="s">
        <v>35</v>
      </c>
      <c r="AT1" s="71" t="s">
        <v>10</v>
      </c>
      <c r="AU1" s="71" t="s">
        <v>2576</v>
      </c>
      <c r="AV1" s="71" t="s">
        <v>12</v>
      </c>
      <c r="AW1" s="71" t="s">
        <v>13</v>
      </c>
      <c r="AX1" s="71" t="s">
        <v>14</v>
      </c>
      <c r="AY1" s="71" t="s">
        <v>15</v>
      </c>
      <c r="AZ1" s="71" t="s">
        <v>16</v>
      </c>
      <c r="BA1" s="71" t="s">
        <v>17</v>
      </c>
      <c r="BB1" s="71" t="s">
        <v>2577</v>
      </c>
      <c r="BC1" s="72" t="s">
        <v>2833</v>
      </c>
      <c r="BD1" s="73" t="s">
        <v>36</v>
      </c>
      <c r="BE1" s="73" t="s">
        <v>37</v>
      </c>
      <c r="BF1" s="73" t="s">
        <v>38</v>
      </c>
      <c r="BG1" s="73" t="s">
        <v>39</v>
      </c>
      <c r="BH1" s="73" t="s">
        <v>40</v>
      </c>
      <c r="BI1" s="73" t="s">
        <v>41</v>
      </c>
      <c r="BJ1" s="73" t="s">
        <v>42</v>
      </c>
      <c r="BK1" s="73" t="s">
        <v>43</v>
      </c>
      <c r="BL1" s="73" t="s">
        <v>44</v>
      </c>
      <c r="BM1" s="73" t="s">
        <v>45</v>
      </c>
      <c r="BN1" s="73" t="s">
        <v>46</v>
      </c>
      <c r="BO1" s="73" t="s">
        <v>47</v>
      </c>
      <c r="BP1" s="73" t="s">
        <v>48</v>
      </c>
      <c r="BQ1" s="73" t="s">
        <v>49</v>
      </c>
      <c r="BR1" s="73" t="s">
        <v>50</v>
      </c>
      <c r="BS1" s="73" t="s">
        <v>51</v>
      </c>
      <c r="BT1" s="73" t="s">
        <v>52</v>
      </c>
      <c r="BU1" s="73" t="s">
        <v>53</v>
      </c>
      <c r="BV1" s="73" t="s">
        <v>54</v>
      </c>
      <c r="BW1" s="73" t="s">
        <v>55</v>
      </c>
      <c r="BX1" s="73" t="s">
        <v>56</v>
      </c>
      <c r="BY1" s="73" t="s">
        <v>57</v>
      </c>
      <c r="BZ1" s="73" t="s">
        <v>58</v>
      </c>
      <c r="CA1" s="73" t="s">
        <v>59</v>
      </c>
      <c r="CB1" s="73" t="s">
        <v>60</v>
      </c>
      <c r="CC1" s="73" t="s">
        <v>61</v>
      </c>
      <c r="CD1" s="73" t="s">
        <v>62</v>
      </c>
      <c r="CE1" s="73" t="s">
        <v>63</v>
      </c>
      <c r="CF1" s="73" t="s">
        <v>64</v>
      </c>
      <c r="CG1" s="73" t="s">
        <v>65</v>
      </c>
      <c r="CH1" s="73" t="s">
        <v>66</v>
      </c>
      <c r="CI1" s="73" t="s">
        <v>67</v>
      </c>
      <c r="CJ1" s="73" t="s">
        <v>68</v>
      </c>
      <c r="CK1" s="73" t="s">
        <v>69</v>
      </c>
      <c r="CL1" s="73" t="s">
        <v>70</v>
      </c>
      <c r="CM1" s="73" t="s">
        <v>71</v>
      </c>
      <c r="CN1" s="73" t="s">
        <v>72</v>
      </c>
      <c r="CO1" s="73" t="s">
        <v>73</v>
      </c>
      <c r="CP1" s="73" t="s">
        <v>74</v>
      </c>
      <c r="CQ1" s="73" t="s">
        <v>75</v>
      </c>
      <c r="CR1" s="73" t="s">
        <v>76</v>
      </c>
      <c r="CS1" s="73" t="s">
        <v>77</v>
      </c>
      <c r="CT1" s="73" t="s">
        <v>78</v>
      </c>
      <c r="CU1" s="73" t="s">
        <v>79</v>
      </c>
      <c r="CV1" s="73" t="s">
        <v>80</v>
      </c>
      <c r="CW1" s="73" t="s">
        <v>81</v>
      </c>
    </row>
    <row r="2" spans="1:101">
      <c r="A2" s="86" t="s">
        <v>521</v>
      </c>
      <c r="B2" s="87" t="s">
        <v>83</v>
      </c>
      <c r="C2" s="75" t="s">
        <v>1821</v>
      </c>
      <c r="D2" s="74" t="s">
        <v>2594</v>
      </c>
      <c r="E2" s="74" t="s">
        <v>521</v>
      </c>
      <c r="F2" s="74" t="s">
        <v>83</v>
      </c>
      <c r="G2" s="74" t="s">
        <v>1608</v>
      </c>
      <c r="I2" s="74" t="s">
        <v>1610</v>
      </c>
      <c r="J2" s="74" t="s">
        <v>2578</v>
      </c>
      <c r="K2" s="74" t="s">
        <v>88</v>
      </c>
      <c r="L2" s="74" t="s">
        <v>89</v>
      </c>
      <c r="M2" s="74" t="s">
        <v>90</v>
      </c>
      <c r="N2" s="74" t="s">
        <v>1611</v>
      </c>
      <c r="O2" s="76">
        <v>44589</v>
      </c>
      <c r="P2" s="76">
        <v>44500</v>
      </c>
      <c r="Q2" s="77">
        <v>1</v>
      </c>
      <c r="R2" s="74" t="s">
        <v>262</v>
      </c>
      <c r="S2" s="77">
        <v>20000000</v>
      </c>
      <c r="T2" s="77">
        <v>20000000</v>
      </c>
      <c r="U2" s="77">
        <v>0</v>
      </c>
      <c r="V2" s="78">
        <v>0.01</v>
      </c>
      <c r="W2" s="79">
        <v>6.3906999999999998</v>
      </c>
      <c r="X2" s="77">
        <v>127814000</v>
      </c>
      <c r="Y2" s="88">
        <v>127814000</v>
      </c>
      <c r="Z2" s="77">
        <v>0</v>
      </c>
      <c r="AA2" s="74">
        <v>0</v>
      </c>
      <c r="AB2" s="74">
        <v>0</v>
      </c>
      <c r="AD2" s="74">
        <v>1</v>
      </c>
      <c r="AE2" s="74">
        <v>1</v>
      </c>
      <c r="AF2" s="74">
        <v>0</v>
      </c>
      <c r="AG2" s="74">
        <v>0</v>
      </c>
      <c r="AI2" s="74">
        <v>1</v>
      </c>
      <c r="AJ2" s="74">
        <v>1</v>
      </c>
      <c r="AL2" s="74">
        <v>1</v>
      </c>
      <c r="AM2" s="74" t="s">
        <v>95</v>
      </c>
      <c r="AN2" s="74">
        <v>0</v>
      </c>
      <c r="AO2" s="74" t="s">
        <v>95</v>
      </c>
      <c r="AP2" s="74" t="s">
        <v>95</v>
      </c>
      <c r="AQ2" s="74">
        <v>1</v>
      </c>
      <c r="AS2" s="74">
        <v>1</v>
      </c>
      <c r="AT2" s="74" t="s">
        <v>92</v>
      </c>
      <c r="AU2" s="74" t="s">
        <v>2579</v>
      </c>
      <c r="AV2" s="74" t="s">
        <v>262</v>
      </c>
      <c r="AW2" s="77">
        <v>30000000</v>
      </c>
      <c r="AX2" s="77">
        <v>10000000</v>
      </c>
      <c r="AY2" s="79">
        <v>6.3906999999999998</v>
      </c>
      <c r="AZ2" s="77">
        <v>191721000</v>
      </c>
      <c r="BA2" s="77">
        <v>63907000</v>
      </c>
      <c r="BB2" s="74" t="s">
        <v>93</v>
      </c>
      <c r="BC2" s="75" t="s">
        <v>1607</v>
      </c>
      <c r="BD2" s="82">
        <v>54310.981320077903</v>
      </c>
      <c r="BE2" s="82">
        <v>0</v>
      </c>
      <c r="BF2" s="82">
        <v>0</v>
      </c>
      <c r="BG2" s="82">
        <v>54310.981320077903</v>
      </c>
      <c r="BH2" s="82">
        <v>54310.981320077903</v>
      </c>
      <c r="BI2" s="82">
        <v>0</v>
      </c>
      <c r="BJ2" s="82">
        <v>0</v>
      </c>
      <c r="BK2" s="82">
        <v>54310.981320077903</v>
      </c>
      <c r="BL2" s="82">
        <v>115032600</v>
      </c>
      <c r="BM2" s="82">
        <v>0</v>
      </c>
      <c r="BN2" s="82">
        <v>0</v>
      </c>
      <c r="BO2" s="82">
        <v>115032600</v>
      </c>
      <c r="BP2" s="82">
        <v>54310.981320077903</v>
      </c>
      <c r="BQ2" s="82">
        <v>0</v>
      </c>
      <c r="BR2" s="82">
        <v>0</v>
      </c>
      <c r="BS2" s="89">
        <v>54310.981320077903</v>
      </c>
      <c r="BT2" s="82">
        <v>282150.97905593674</v>
      </c>
      <c r="BU2" s="82">
        <v>0</v>
      </c>
      <c r="BV2" s="82">
        <v>0</v>
      </c>
      <c r="BW2" s="82">
        <v>282150.97905593674</v>
      </c>
      <c r="BX2" s="82">
        <v>282150.97905593674</v>
      </c>
      <c r="BY2" s="82">
        <v>0</v>
      </c>
      <c r="BZ2" s="82">
        <v>0</v>
      </c>
      <c r="CA2" s="82">
        <v>282150.97905593674</v>
      </c>
      <c r="CB2" s="82">
        <v>597605860.25999999</v>
      </c>
      <c r="CC2" s="82">
        <v>0</v>
      </c>
      <c r="CD2" s="82">
        <v>0</v>
      </c>
      <c r="CE2" s="82">
        <v>597605860.25999999</v>
      </c>
      <c r="CF2" s="82">
        <v>282150.97905593674</v>
      </c>
      <c r="CG2" s="82">
        <v>0</v>
      </c>
      <c r="CH2" s="82">
        <v>0</v>
      </c>
      <c r="CI2" s="82">
        <v>282150.97905593674</v>
      </c>
      <c r="CJ2" s="82" t="s">
        <v>96</v>
      </c>
      <c r="CK2" s="83">
        <v>1.4999999999999999E-2</v>
      </c>
      <c r="CL2" s="83">
        <v>3.5000000000000003E-2</v>
      </c>
      <c r="CM2" s="83">
        <v>0.26500000000000001</v>
      </c>
      <c r="CN2" s="82">
        <v>1917210</v>
      </c>
      <c r="CO2" s="82">
        <v>4473490</v>
      </c>
      <c r="CP2" s="82">
        <v>33870710</v>
      </c>
      <c r="CQ2" s="82">
        <v>1917210</v>
      </c>
      <c r="CR2" s="89">
        <v>1917210</v>
      </c>
      <c r="CS2" s="82">
        <v>300000</v>
      </c>
      <c r="CT2" s="82">
        <v>700000</v>
      </c>
      <c r="CU2" s="82">
        <v>5300000</v>
      </c>
      <c r="CV2" s="82">
        <v>300000</v>
      </c>
      <c r="CW2" s="82">
        <v>300000</v>
      </c>
    </row>
    <row r="3" spans="1:101">
      <c r="A3" s="86" t="s">
        <v>82</v>
      </c>
      <c r="B3" s="87" t="s">
        <v>84</v>
      </c>
      <c r="C3" s="75" t="s">
        <v>1612</v>
      </c>
      <c r="D3" s="74" t="s">
        <v>116</v>
      </c>
      <c r="E3" s="74" t="s">
        <v>82</v>
      </c>
      <c r="F3" s="74" t="s">
        <v>84</v>
      </c>
      <c r="G3" s="74" t="s">
        <v>85</v>
      </c>
      <c r="I3" s="74" t="s">
        <v>87</v>
      </c>
      <c r="J3" s="74" t="s">
        <v>2580</v>
      </c>
      <c r="K3" s="74" t="s">
        <v>88</v>
      </c>
      <c r="L3" s="74" t="s">
        <v>89</v>
      </c>
      <c r="M3" s="74" t="s">
        <v>90</v>
      </c>
      <c r="N3" s="74" t="s">
        <v>91</v>
      </c>
      <c r="O3" s="76">
        <v>44669</v>
      </c>
      <c r="P3" s="76">
        <v>44500</v>
      </c>
      <c r="Q3" s="77">
        <v>1</v>
      </c>
      <c r="R3" s="74" t="s">
        <v>94</v>
      </c>
      <c r="S3" s="77">
        <v>60000000</v>
      </c>
      <c r="T3" s="77">
        <v>29600000</v>
      </c>
      <c r="U3" s="77">
        <v>173931.25</v>
      </c>
      <c r="V3" s="78">
        <v>4.2500000000000003E-2</v>
      </c>
      <c r="W3" s="79">
        <v>1</v>
      </c>
      <c r="X3" s="77">
        <v>60000000</v>
      </c>
      <c r="Y3" s="88">
        <v>29600000</v>
      </c>
      <c r="Z3" s="77">
        <v>173931.25</v>
      </c>
      <c r="AA3" s="74">
        <v>0</v>
      </c>
      <c r="AB3" s="74">
        <v>0</v>
      </c>
      <c r="AD3" s="74">
        <v>0</v>
      </c>
      <c r="AE3" s="74">
        <v>0</v>
      </c>
      <c r="AF3" s="74">
        <v>0</v>
      </c>
      <c r="AG3" s="74">
        <v>0</v>
      </c>
      <c r="AI3" s="74">
        <v>5</v>
      </c>
      <c r="AJ3" s="74">
        <v>5</v>
      </c>
      <c r="AL3" s="74">
        <v>5</v>
      </c>
      <c r="AM3" s="74" t="s">
        <v>95</v>
      </c>
      <c r="AN3" s="74">
        <v>0</v>
      </c>
      <c r="AO3" s="74" t="s">
        <v>95</v>
      </c>
      <c r="AP3" s="74" t="s">
        <v>95</v>
      </c>
      <c r="AQ3" s="74">
        <v>1</v>
      </c>
      <c r="AS3" s="74">
        <v>1</v>
      </c>
      <c r="AT3" s="74" t="s">
        <v>92</v>
      </c>
      <c r="AU3" s="74" t="s">
        <v>2579</v>
      </c>
      <c r="AV3" s="74" t="s">
        <v>94</v>
      </c>
      <c r="AW3" s="77">
        <v>80000000</v>
      </c>
      <c r="AX3" s="77">
        <v>36400000</v>
      </c>
      <c r="AY3" s="79">
        <v>1</v>
      </c>
      <c r="AZ3" s="77">
        <v>511256000</v>
      </c>
      <c r="BA3" s="77">
        <v>232621480</v>
      </c>
      <c r="BB3" s="74" t="s">
        <v>93</v>
      </c>
      <c r="BC3" s="75" t="s">
        <v>1612</v>
      </c>
      <c r="BD3" s="82">
        <v>305745.82249967568</v>
      </c>
      <c r="BE3" s="82">
        <v>0</v>
      </c>
      <c r="BF3" s="82">
        <v>1796.5794962718487</v>
      </c>
      <c r="BG3" s="82">
        <v>307542.40199594753</v>
      </c>
      <c r="BH3" s="82">
        <v>305745.82249967568</v>
      </c>
      <c r="BI3" s="82">
        <v>0</v>
      </c>
      <c r="BJ3" s="82">
        <v>1796.5794962718487</v>
      </c>
      <c r="BK3" s="82">
        <v>307542.40199594753</v>
      </c>
      <c r="BL3" s="82">
        <v>22026710.571143676</v>
      </c>
      <c r="BM3" s="82">
        <v>0</v>
      </c>
      <c r="BN3" s="82">
        <v>129430.17915632544</v>
      </c>
      <c r="BO3" s="82">
        <v>22156140.750299998</v>
      </c>
      <c r="BP3" s="82">
        <v>305745.82249967568</v>
      </c>
      <c r="BQ3" s="82">
        <v>0</v>
      </c>
      <c r="BR3" s="82">
        <v>1796.5794962718487</v>
      </c>
      <c r="BS3" s="89">
        <v>307542.40199594753</v>
      </c>
      <c r="BT3" s="82">
        <v>1588380.122468065</v>
      </c>
      <c r="BU3" s="82">
        <v>0</v>
      </c>
      <c r="BV3" s="82">
        <v>9333.4101410818821</v>
      </c>
      <c r="BW3" s="82">
        <v>1597713.532609147</v>
      </c>
      <c r="BX3" s="82">
        <v>1588380.122468065</v>
      </c>
      <c r="BY3" s="82">
        <v>0</v>
      </c>
      <c r="BZ3" s="82">
        <v>9333.4101410818821</v>
      </c>
      <c r="CA3" s="82">
        <v>1597713.532609147</v>
      </c>
      <c r="CB3" s="82">
        <v>114430964.0881485</v>
      </c>
      <c r="CC3" s="82">
        <v>0</v>
      </c>
      <c r="CD3" s="82">
        <v>672402.72373502632</v>
      </c>
      <c r="CE3" s="82">
        <v>115103366.81188352</v>
      </c>
      <c r="CF3" s="82">
        <v>1588380.122468065</v>
      </c>
      <c r="CG3" s="82">
        <v>0</v>
      </c>
      <c r="CH3" s="82">
        <v>9333.4101410818821</v>
      </c>
      <c r="CI3" s="82">
        <v>1597713.532609147</v>
      </c>
      <c r="CJ3" s="82" t="s">
        <v>96</v>
      </c>
      <c r="CK3" s="83">
        <v>1.4999999999999999E-2</v>
      </c>
      <c r="CL3" s="83">
        <v>3.5000000000000003E-2</v>
      </c>
      <c r="CM3" s="83">
        <v>0.26500000000000001</v>
      </c>
      <c r="CN3" s="82">
        <v>444000</v>
      </c>
      <c r="CO3" s="82">
        <v>1036000.0000000001</v>
      </c>
      <c r="CP3" s="82">
        <v>7844000</v>
      </c>
      <c r="CQ3" s="82">
        <v>444000</v>
      </c>
      <c r="CR3" s="89">
        <v>444000</v>
      </c>
      <c r="CS3" s="82">
        <v>444000</v>
      </c>
      <c r="CT3" s="82">
        <v>1036000.0000000001</v>
      </c>
      <c r="CU3" s="82">
        <v>7844000</v>
      </c>
      <c r="CV3" s="82">
        <v>444000</v>
      </c>
      <c r="CW3" s="82">
        <v>444000</v>
      </c>
    </row>
    <row r="4" spans="1:101">
      <c r="A4" s="86" t="s">
        <v>82</v>
      </c>
      <c r="B4" s="87" t="s">
        <v>97</v>
      </c>
      <c r="C4" s="75" t="s">
        <v>1613</v>
      </c>
      <c r="D4" s="74" t="s">
        <v>116</v>
      </c>
      <c r="E4" s="74" t="s">
        <v>82</v>
      </c>
      <c r="F4" s="74" t="s">
        <v>97</v>
      </c>
      <c r="G4" s="74" t="s">
        <v>98</v>
      </c>
      <c r="I4" s="74" t="s">
        <v>87</v>
      </c>
      <c r="J4" s="74" t="s">
        <v>2581</v>
      </c>
      <c r="K4" s="74" t="s">
        <v>100</v>
      </c>
      <c r="L4" s="74" t="s">
        <v>89</v>
      </c>
      <c r="M4" s="74" t="s">
        <v>90</v>
      </c>
      <c r="N4" s="74" t="s">
        <v>101</v>
      </c>
      <c r="O4" s="76">
        <v>44587</v>
      </c>
      <c r="P4" s="76">
        <v>44500</v>
      </c>
      <c r="Q4" s="77">
        <v>1</v>
      </c>
      <c r="R4" s="74" t="s">
        <v>94</v>
      </c>
      <c r="S4" s="77">
        <v>26721646.309999999</v>
      </c>
      <c r="T4" s="77">
        <v>26721646.309999999</v>
      </c>
      <c r="U4" s="77">
        <v>120247.41</v>
      </c>
      <c r="V4" s="78">
        <v>4.4999999999999998E-2</v>
      </c>
      <c r="W4" s="79">
        <v>1</v>
      </c>
      <c r="X4" s="77">
        <v>26721646.309999999</v>
      </c>
      <c r="Y4" s="88">
        <v>26721646.309999999</v>
      </c>
      <c r="Z4" s="77">
        <v>120247.41</v>
      </c>
      <c r="AA4" s="74">
        <v>0</v>
      </c>
      <c r="AB4" s="74">
        <v>0</v>
      </c>
      <c r="AD4" s="74">
        <v>0</v>
      </c>
      <c r="AE4" s="74">
        <v>0</v>
      </c>
      <c r="AF4" s="74">
        <v>0</v>
      </c>
      <c r="AG4" s="74">
        <v>0</v>
      </c>
      <c r="AI4" s="74">
        <v>5</v>
      </c>
      <c r="AJ4" s="74">
        <v>5</v>
      </c>
      <c r="AL4" s="74">
        <v>5</v>
      </c>
      <c r="AM4" s="74" t="s">
        <v>95</v>
      </c>
      <c r="AN4" s="74">
        <v>0</v>
      </c>
      <c r="AO4" s="74" t="s">
        <v>95</v>
      </c>
      <c r="AP4" s="74" t="s">
        <v>95</v>
      </c>
      <c r="AQ4" s="74">
        <v>1</v>
      </c>
      <c r="AS4" s="74">
        <v>1</v>
      </c>
      <c r="AT4" s="74" t="s">
        <v>92</v>
      </c>
      <c r="AU4" s="74" t="s">
        <v>2579</v>
      </c>
      <c r="AV4" s="74" t="s">
        <v>94</v>
      </c>
      <c r="AW4" s="77">
        <v>60000000</v>
      </c>
      <c r="AX4" s="77">
        <v>0</v>
      </c>
      <c r="AY4" s="79">
        <v>1</v>
      </c>
      <c r="AZ4" s="77">
        <v>383442000</v>
      </c>
      <c r="BA4" s="77">
        <v>0</v>
      </c>
      <c r="BB4" s="74" t="s">
        <v>93</v>
      </c>
      <c r="BC4" s="75" t="s">
        <v>1613</v>
      </c>
      <c r="BD4" s="82">
        <v>204298.36057874453</v>
      </c>
      <c r="BE4" s="82">
        <v>0</v>
      </c>
      <c r="BF4" s="82">
        <v>919.34263487525868</v>
      </c>
      <c r="BG4" s="82">
        <v>205217.7032136198</v>
      </c>
      <c r="BH4" s="82">
        <v>204298.36057874453</v>
      </c>
      <c r="BI4" s="82">
        <v>0</v>
      </c>
      <c r="BJ4" s="82">
        <v>919.34263487525868</v>
      </c>
      <c r="BK4" s="82">
        <v>205217.7032136198</v>
      </c>
      <c r="BL4" s="82">
        <v>14718176.104047759</v>
      </c>
      <c r="BM4" s="82">
        <v>0</v>
      </c>
      <c r="BN4" s="82">
        <v>66231.793352242516</v>
      </c>
      <c r="BO4" s="82">
        <v>14784407.897399999</v>
      </c>
      <c r="BP4" s="82">
        <v>204298.36057874453</v>
      </c>
      <c r="BQ4" s="82">
        <v>0</v>
      </c>
      <c r="BR4" s="82">
        <v>919.34263487525868</v>
      </c>
      <c r="BS4" s="89">
        <v>205217.7032136198</v>
      </c>
      <c r="BT4" s="82">
        <v>1061350.4130426357</v>
      </c>
      <c r="BU4" s="82">
        <v>0</v>
      </c>
      <c r="BV4" s="82">
        <v>4776.0769224404567</v>
      </c>
      <c r="BW4" s="82">
        <v>1066126.4899650763</v>
      </c>
      <c r="BX4" s="82">
        <v>1061350.4130426357</v>
      </c>
      <c r="BY4" s="82">
        <v>0</v>
      </c>
      <c r="BZ4" s="82">
        <v>4776.0769224404567</v>
      </c>
      <c r="CA4" s="82">
        <v>1066126.4899650763</v>
      </c>
      <c r="CB4" s="82">
        <v>76462396.678138509</v>
      </c>
      <c r="CC4" s="82">
        <v>0</v>
      </c>
      <c r="CD4" s="82">
        <v>344080.7896442351</v>
      </c>
      <c r="CE4" s="82">
        <v>76806477.467782736</v>
      </c>
      <c r="CF4" s="82">
        <v>1061350.4130426357</v>
      </c>
      <c r="CG4" s="82">
        <v>0</v>
      </c>
      <c r="CH4" s="82">
        <v>4776.0769224404567</v>
      </c>
      <c r="CI4" s="82">
        <v>1066126.4899650763</v>
      </c>
      <c r="CJ4" s="82" t="s">
        <v>96</v>
      </c>
      <c r="CK4" s="83">
        <v>1.4999999999999999E-2</v>
      </c>
      <c r="CL4" s="83">
        <v>3.5000000000000003E-2</v>
      </c>
      <c r="CM4" s="83">
        <v>0.26500000000000001</v>
      </c>
      <c r="CN4" s="82">
        <v>400824.69464999996</v>
      </c>
      <c r="CO4" s="82">
        <v>935257.62085000006</v>
      </c>
      <c r="CP4" s="82">
        <v>7081236.2721499996</v>
      </c>
      <c r="CQ4" s="82">
        <v>400824.69464999996</v>
      </c>
      <c r="CR4" s="89">
        <v>400824.69464999996</v>
      </c>
      <c r="CS4" s="82">
        <v>400824.69464999996</v>
      </c>
      <c r="CT4" s="82">
        <v>935257.62085000006</v>
      </c>
      <c r="CU4" s="82">
        <v>7081236.2721499996</v>
      </c>
      <c r="CV4" s="82">
        <v>400824.69464999996</v>
      </c>
      <c r="CW4" s="82">
        <v>400824.69464999996</v>
      </c>
    </row>
    <row r="5" spans="1:101">
      <c r="A5" s="86" t="s">
        <v>82</v>
      </c>
      <c r="B5" s="87" t="s">
        <v>105</v>
      </c>
      <c r="C5" s="75" t="s">
        <v>1614</v>
      </c>
      <c r="D5" s="74" t="s">
        <v>116</v>
      </c>
      <c r="E5" s="74" t="s">
        <v>82</v>
      </c>
      <c r="F5" s="74" t="s">
        <v>105</v>
      </c>
      <c r="G5" s="74" t="s">
        <v>106</v>
      </c>
      <c r="I5" s="74" t="s">
        <v>87</v>
      </c>
      <c r="J5" s="74" t="s">
        <v>2582</v>
      </c>
      <c r="K5" s="74" t="s">
        <v>100</v>
      </c>
      <c r="L5" s="74" t="s">
        <v>89</v>
      </c>
      <c r="M5" s="74" t="s">
        <v>90</v>
      </c>
      <c r="N5" s="74" t="s">
        <v>108</v>
      </c>
      <c r="O5" s="76">
        <v>44589</v>
      </c>
      <c r="P5" s="76">
        <v>44500</v>
      </c>
      <c r="Q5" s="77">
        <v>1</v>
      </c>
      <c r="R5" s="74" t="s">
        <v>94</v>
      </c>
      <c r="S5" s="77">
        <v>23000000</v>
      </c>
      <c r="T5" s="77">
        <v>23000000</v>
      </c>
      <c r="U5" s="77">
        <v>97750</v>
      </c>
      <c r="V5" s="78">
        <v>4.2500000000000003E-2</v>
      </c>
      <c r="W5" s="79">
        <v>1</v>
      </c>
      <c r="X5" s="77">
        <v>23000000</v>
      </c>
      <c r="Y5" s="88">
        <v>23000000</v>
      </c>
      <c r="Z5" s="77">
        <v>97750</v>
      </c>
      <c r="AA5" s="74">
        <v>0</v>
      </c>
      <c r="AB5" s="74">
        <v>0</v>
      </c>
      <c r="AD5" s="74">
        <v>6</v>
      </c>
      <c r="AE5" s="74">
        <v>6</v>
      </c>
      <c r="AF5" s="74">
        <v>0</v>
      </c>
      <c r="AG5" s="74">
        <v>0</v>
      </c>
      <c r="AI5" s="74">
        <v>6</v>
      </c>
      <c r="AJ5" s="74">
        <v>6</v>
      </c>
      <c r="AL5" s="74">
        <v>6</v>
      </c>
      <c r="AM5" s="74" t="s">
        <v>95</v>
      </c>
      <c r="AN5" s="74">
        <v>0</v>
      </c>
      <c r="AO5" s="74" t="s">
        <v>95</v>
      </c>
      <c r="AP5" s="74" t="s">
        <v>95</v>
      </c>
      <c r="AQ5" s="74">
        <v>1</v>
      </c>
      <c r="AS5" s="74">
        <v>1</v>
      </c>
      <c r="AT5" s="74" t="s">
        <v>92</v>
      </c>
      <c r="AU5" s="74" t="s">
        <v>2579</v>
      </c>
      <c r="AV5" s="74" t="s">
        <v>94</v>
      </c>
      <c r="AW5" s="77">
        <v>210000000</v>
      </c>
      <c r="AX5" s="77">
        <v>187000000</v>
      </c>
      <c r="AY5" s="79">
        <v>1</v>
      </c>
      <c r="AZ5" s="77">
        <v>1342047000</v>
      </c>
      <c r="BA5" s="77">
        <v>1195060900</v>
      </c>
      <c r="BB5" s="74" t="s">
        <v>93</v>
      </c>
      <c r="BC5" s="75" t="s">
        <v>1614</v>
      </c>
      <c r="BD5" s="82">
        <v>401248.0979437583</v>
      </c>
      <c r="BE5" s="82">
        <v>0</v>
      </c>
      <c r="BF5" s="82">
        <v>1705.3044162609726</v>
      </c>
      <c r="BG5" s="82">
        <v>402953.40236001927</v>
      </c>
      <c r="BH5" s="82">
        <v>401248.0979437583</v>
      </c>
      <c r="BI5" s="82">
        <v>0</v>
      </c>
      <c r="BJ5" s="82">
        <v>1705.3044162609726</v>
      </c>
      <c r="BK5" s="82">
        <v>402953.40236001927</v>
      </c>
      <c r="BL5" s="82">
        <v>18595721.391486183</v>
      </c>
      <c r="BM5" s="82">
        <v>0</v>
      </c>
      <c r="BN5" s="82">
        <v>79031.815913816274</v>
      </c>
      <c r="BO5" s="82">
        <v>18674753.207399998</v>
      </c>
      <c r="BP5" s="82">
        <v>401248.0979437583</v>
      </c>
      <c r="BQ5" s="82">
        <v>0</v>
      </c>
      <c r="BR5" s="82">
        <v>1705.3044162609726</v>
      </c>
      <c r="BS5" s="89">
        <v>402953.40236001927</v>
      </c>
      <c r="BT5" s="82">
        <v>2084523.9936276188</v>
      </c>
      <c r="BU5" s="82">
        <v>0</v>
      </c>
      <c r="BV5" s="82">
        <v>8859.2269729173786</v>
      </c>
      <c r="BW5" s="82">
        <v>2093383.2206005361</v>
      </c>
      <c r="BX5" s="82">
        <v>2084523.9936276188</v>
      </c>
      <c r="BY5" s="82">
        <v>0</v>
      </c>
      <c r="BZ5" s="82">
        <v>8859.2269729173786</v>
      </c>
      <c r="CA5" s="82">
        <v>2093383.2206005361</v>
      </c>
      <c r="CB5" s="82">
        <v>96606632.200909868</v>
      </c>
      <c r="CC5" s="82">
        <v>0</v>
      </c>
      <c r="CD5" s="82">
        <v>410578.18685386691</v>
      </c>
      <c r="CE5" s="82">
        <v>97017210.387763724</v>
      </c>
      <c r="CF5" s="82">
        <v>2084523.9936276188</v>
      </c>
      <c r="CG5" s="82">
        <v>0</v>
      </c>
      <c r="CH5" s="82">
        <v>8859.2269729173786</v>
      </c>
      <c r="CI5" s="82">
        <v>2093383.2206005361</v>
      </c>
      <c r="CJ5" s="82" t="s">
        <v>96</v>
      </c>
      <c r="CK5" s="83">
        <v>1.4999999999999999E-2</v>
      </c>
      <c r="CL5" s="83">
        <v>3.5000000000000003E-2</v>
      </c>
      <c r="CM5" s="83">
        <v>0.26500000000000001</v>
      </c>
      <c r="CN5" s="82">
        <v>345000</v>
      </c>
      <c r="CO5" s="82">
        <v>805000.00000000012</v>
      </c>
      <c r="CP5" s="82">
        <v>6095000</v>
      </c>
      <c r="CQ5" s="82">
        <v>345000</v>
      </c>
      <c r="CR5" s="89">
        <v>402953.40236001927</v>
      </c>
      <c r="CS5" s="82">
        <v>345000</v>
      </c>
      <c r="CT5" s="82">
        <v>805000.00000000012</v>
      </c>
      <c r="CU5" s="82">
        <v>6095000</v>
      </c>
      <c r="CV5" s="82">
        <v>345000</v>
      </c>
      <c r="CW5" s="82">
        <v>402953.40236001927</v>
      </c>
    </row>
    <row r="6" spans="1:101">
      <c r="A6" s="86" t="s">
        <v>82</v>
      </c>
      <c r="B6" s="87" t="s">
        <v>109</v>
      </c>
      <c r="C6" s="75" t="s">
        <v>1615</v>
      </c>
      <c r="D6" s="74" t="s">
        <v>116</v>
      </c>
      <c r="E6" s="74" t="s">
        <v>82</v>
      </c>
      <c r="F6" s="74" t="s">
        <v>109</v>
      </c>
      <c r="G6" s="74" t="s">
        <v>102</v>
      </c>
      <c r="I6" s="74" t="s">
        <v>87</v>
      </c>
      <c r="J6" s="74" t="s">
        <v>2582</v>
      </c>
      <c r="K6" s="74" t="s">
        <v>100</v>
      </c>
      <c r="L6" s="74" t="s">
        <v>89</v>
      </c>
      <c r="M6" s="74" t="s">
        <v>90</v>
      </c>
      <c r="N6" s="74" t="s">
        <v>104</v>
      </c>
      <c r="O6" s="76">
        <v>44506</v>
      </c>
      <c r="P6" s="76">
        <v>44500</v>
      </c>
      <c r="Q6" s="77">
        <v>1</v>
      </c>
      <c r="R6" s="74" t="s">
        <v>94</v>
      </c>
      <c r="S6" s="77">
        <v>49500000</v>
      </c>
      <c r="T6" s="77">
        <v>49500000</v>
      </c>
      <c r="U6" s="77">
        <v>493845</v>
      </c>
      <c r="V6" s="78">
        <v>4.3799999999999999E-2</v>
      </c>
      <c r="W6" s="79">
        <v>1</v>
      </c>
      <c r="X6" s="77">
        <v>49500000</v>
      </c>
      <c r="Y6" s="88">
        <v>49500000</v>
      </c>
      <c r="Z6" s="77">
        <v>493845</v>
      </c>
      <c r="AA6" s="74">
        <v>0</v>
      </c>
      <c r="AB6" s="74">
        <v>0</v>
      </c>
      <c r="AD6" s="74">
        <v>3</v>
      </c>
      <c r="AE6" s="74">
        <v>3</v>
      </c>
      <c r="AF6" s="74">
        <v>0</v>
      </c>
      <c r="AG6" s="74">
        <v>0</v>
      </c>
      <c r="AI6" s="74">
        <v>3</v>
      </c>
      <c r="AJ6" s="74">
        <v>3</v>
      </c>
      <c r="AL6" s="74">
        <v>3</v>
      </c>
      <c r="AM6" s="74" t="s">
        <v>95</v>
      </c>
      <c r="AN6" s="74">
        <v>0</v>
      </c>
      <c r="AO6" s="74" t="s">
        <v>95</v>
      </c>
      <c r="AP6" s="74" t="s">
        <v>95</v>
      </c>
      <c r="AQ6" s="74">
        <v>1</v>
      </c>
      <c r="AS6" s="74">
        <v>1</v>
      </c>
      <c r="AT6" s="74" t="s">
        <v>92</v>
      </c>
      <c r="AU6" s="74" t="s">
        <v>2579</v>
      </c>
      <c r="AV6" s="74" t="s">
        <v>94</v>
      </c>
      <c r="AW6" s="77">
        <v>200000000</v>
      </c>
      <c r="AX6" s="77">
        <v>22000000</v>
      </c>
      <c r="AY6" s="79">
        <v>1</v>
      </c>
      <c r="AZ6" s="77">
        <v>1278140000</v>
      </c>
      <c r="BA6" s="77">
        <v>140595400</v>
      </c>
      <c r="BB6" s="74" t="s">
        <v>93</v>
      </c>
      <c r="BC6" s="75" t="s">
        <v>1615</v>
      </c>
      <c r="BD6" s="82">
        <v>139854.0442318671</v>
      </c>
      <c r="BE6" s="82">
        <v>0</v>
      </c>
      <c r="BF6" s="82">
        <v>1395.2771812865944</v>
      </c>
      <c r="BG6" s="82">
        <v>141249.3214131537</v>
      </c>
      <c r="BH6" s="82">
        <v>139854.0442318671</v>
      </c>
      <c r="BI6" s="82">
        <v>0</v>
      </c>
      <c r="BJ6" s="82">
        <v>1395.2771812865944</v>
      </c>
      <c r="BK6" s="82">
        <v>141249.3214131537</v>
      </c>
      <c r="BL6" s="82">
        <v>44550000</v>
      </c>
      <c r="BM6" s="82">
        <v>0</v>
      </c>
      <c r="BN6" s="82">
        <v>444460.5</v>
      </c>
      <c r="BO6" s="82">
        <v>44994460.500000007</v>
      </c>
      <c r="BP6" s="82">
        <v>139854.0442318671</v>
      </c>
      <c r="BQ6" s="82">
        <v>0</v>
      </c>
      <c r="BR6" s="82">
        <v>1395.2771812865944</v>
      </c>
      <c r="BS6" s="89">
        <v>141249.3214131537</v>
      </c>
      <c r="BT6" s="82">
        <v>726555.7451889728</v>
      </c>
      <c r="BU6" s="82">
        <v>0</v>
      </c>
      <c r="BV6" s="82">
        <v>7248.6044845019869</v>
      </c>
      <c r="BW6" s="82">
        <v>733804.34967347479</v>
      </c>
      <c r="BX6" s="82">
        <v>726555.7451889728</v>
      </c>
      <c r="BY6" s="82">
        <v>0</v>
      </c>
      <c r="BZ6" s="82">
        <v>7248.6044845019869</v>
      </c>
      <c r="CA6" s="82">
        <v>733804.34967347479</v>
      </c>
      <c r="CB6" s="82">
        <v>231441705</v>
      </c>
      <c r="CC6" s="82">
        <v>0</v>
      </c>
      <c r="CD6" s="82">
        <v>2309016.7435500002</v>
      </c>
      <c r="CE6" s="82">
        <v>233750721.74355003</v>
      </c>
      <c r="CF6" s="82">
        <v>726555.7451889728</v>
      </c>
      <c r="CG6" s="82">
        <v>0</v>
      </c>
      <c r="CH6" s="82">
        <v>7248.6044845019869</v>
      </c>
      <c r="CI6" s="82">
        <v>733804.34967347479</v>
      </c>
      <c r="CJ6" s="82" t="s">
        <v>96</v>
      </c>
      <c r="CK6" s="83">
        <v>1.4999999999999999E-2</v>
      </c>
      <c r="CL6" s="83">
        <v>3.5000000000000003E-2</v>
      </c>
      <c r="CM6" s="83">
        <v>0.26500000000000001</v>
      </c>
      <c r="CN6" s="82">
        <v>742500</v>
      </c>
      <c r="CO6" s="82">
        <v>1732500.0000000002</v>
      </c>
      <c r="CP6" s="82">
        <v>13117500</v>
      </c>
      <c r="CQ6" s="82">
        <v>742500</v>
      </c>
      <c r="CR6" s="89">
        <v>742500</v>
      </c>
      <c r="CS6" s="82">
        <v>742500</v>
      </c>
      <c r="CT6" s="82">
        <v>1732500.0000000002</v>
      </c>
      <c r="CU6" s="82">
        <v>13117500</v>
      </c>
      <c r="CV6" s="82">
        <v>742500</v>
      </c>
      <c r="CW6" s="82">
        <v>742500</v>
      </c>
    </row>
    <row r="7" spans="1:101">
      <c r="A7" s="86" t="s">
        <v>82</v>
      </c>
      <c r="B7" s="87" t="s">
        <v>110</v>
      </c>
      <c r="C7" s="75" t="s">
        <v>1616</v>
      </c>
      <c r="D7" s="74" t="s">
        <v>116</v>
      </c>
      <c r="E7" s="74" t="s">
        <v>82</v>
      </c>
      <c r="F7" s="74" t="s">
        <v>110</v>
      </c>
      <c r="G7" s="74" t="s">
        <v>98</v>
      </c>
      <c r="I7" s="74" t="s">
        <v>87</v>
      </c>
      <c r="J7" s="74" t="s">
        <v>2581</v>
      </c>
      <c r="K7" s="74" t="s">
        <v>100</v>
      </c>
      <c r="L7" s="74" t="s">
        <v>89</v>
      </c>
      <c r="M7" s="74" t="s">
        <v>90</v>
      </c>
      <c r="N7" s="74" t="s">
        <v>101</v>
      </c>
      <c r="O7" s="76">
        <v>44601</v>
      </c>
      <c r="P7" s="76">
        <v>44500</v>
      </c>
      <c r="Q7" s="77">
        <v>1</v>
      </c>
      <c r="R7" s="74" t="s">
        <v>94</v>
      </c>
      <c r="S7" s="77">
        <v>16292282.83</v>
      </c>
      <c r="T7" s="77">
        <v>16292282.83</v>
      </c>
      <c r="U7" s="77">
        <v>73315.27</v>
      </c>
      <c r="V7" s="78">
        <v>4.4999999999999998E-2</v>
      </c>
      <c r="W7" s="79">
        <v>1</v>
      </c>
      <c r="X7" s="77">
        <v>16292282.83</v>
      </c>
      <c r="Y7" s="88">
        <v>16292282.83</v>
      </c>
      <c r="Z7" s="77">
        <v>73315.27</v>
      </c>
      <c r="AA7" s="74">
        <v>0</v>
      </c>
      <c r="AB7" s="74">
        <v>0</v>
      </c>
      <c r="AD7" s="74">
        <v>0</v>
      </c>
      <c r="AE7" s="74">
        <v>0</v>
      </c>
      <c r="AF7" s="74">
        <v>0</v>
      </c>
      <c r="AG7" s="74">
        <v>0</v>
      </c>
      <c r="AI7" s="74">
        <v>5</v>
      </c>
      <c r="AJ7" s="74">
        <v>5</v>
      </c>
      <c r="AL7" s="74">
        <v>5</v>
      </c>
      <c r="AM7" s="74" t="s">
        <v>95</v>
      </c>
      <c r="AN7" s="74">
        <v>0</v>
      </c>
      <c r="AO7" s="74" t="s">
        <v>95</v>
      </c>
      <c r="AP7" s="74" t="s">
        <v>95</v>
      </c>
      <c r="AQ7" s="74">
        <v>1</v>
      </c>
      <c r="AS7" s="74">
        <v>1</v>
      </c>
      <c r="AT7" s="74" t="s">
        <v>92</v>
      </c>
      <c r="AU7" s="74" t="s">
        <v>2579</v>
      </c>
      <c r="AV7" s="74" t="s">
        <v>94</v>
      </c>
      <c r="AW7" s="77">
        <v>60000000</v>
      </c>
      <c r="AX7" s="77">
        <v>0</v>
      </c>
      <c r="AY7" s="79">
        <v>1</v>
      </c>
      <c r="AZ7" s="77">
        <v>383442000</v>
      </c>
      <c r="BA7" s="77">
        <v>0</v>
      </c>
      <c r="BB7" s="74" t="s">
        <v>93</v>
      </c>
      <c r="BC7" s="75" t="s">
        <v>1616</v>
      </c>
      <c r="BD7" s="82">
        <v>74008.325887241881</v>
      </c>
      <c r="BE7" s="82">
        <v>0</v>
      </c>
      <c r="BF7" s="82">
        <v>333.03745406874498</v>
      </c>
      <c r="BG7" s="82">
        <v>74341.363341310629</v>
      </c>
      <c r="BH7" s="82">
        <v>74008.325887241881</v>
      </c>
      <c r="BI7" s="82">
        <v>0</v>
      </c>
      <c r="BJ7" s="82">
        <v>333.03745406874498</v>
      </c>
      <c r="BK7" s="82">
        <v>74341.363341310629</v>
      </c>
      <c r="BL7" s="82">
        <v>5331748.9699303601</v>
      </c>
      <c r="BM7" s="82">
        <v>0</v>
      </c>
      <c r="BN7" s="82">
        <v>23992.869469641184</v>
      </c>
      <c r="BO7" s="82">
        <v>5355741.8394000018</v>
      </c>
      <c r="BP7" s="82">
        <v>74008.325887241881</v>
      </c>
      <c r="BQ7" s="82">
        <v>0</v>
      </c>
      <c r="BR7" s="82">
        <v>333.03745406874498</v>
      </c>
      <c r="BS7" s="89">
        <v>74341.363341310629</v>
      </c>
      <c r="BT7" s="82">
        <v>384480.65381681029</v>
      </c>
      <c r="BU7" s="82">
        <v>0</v>
      </c>
      <c r="BV7" s="82">
        <v>1730.1628776325369</v>
      </c>
      <c r="BW7" s="82">
        <v>386210.81669444288</v>
      </c>
      <c r="BX7" s="82">
        <v>384480.65381681029</v>
      </c>
      <c r="BY7" s="82">
        <v>0</v>
      </c>
      <c r="BZ7" s="82">
        <v>1730.1628776325369</v>
      </c>
      <c r="CA7" s="82">
        <v>386210.81669444288</v>
      </c>
      <c r="CB7" s="82">
        <v>27698969.073685214</v>
      </c>
      <c r="CC7" s="82">
        <v>0</v>
      </c>
      <c r="CD7" s="82">
        <v>124645.35618173292</v>
      </c>
      <c r="CE7" s="82">
        <v>27823614.429866951</v>
      </c>
      <c r="CF7" s="82">
        <v>384480.65381681029</v>
      </c>
      <c r="CG7" s="82">
        <v>0</v>
      </c>
      <c r="CH7" s="82">
        <v>1730.1628776325369</v>
      </c>
      <c r="CI7" s="82">
        <v>386210.81669444288</v>
      </c>
      <c r="CJ7" s="82" t="s">
        <v>96</v>
      </c>
      <c r="CK7" s="83">
        <v>1.4999999999999999E-2</v>
      </c>
      <c r="CL7" s="83">
        <v>3.5000000000000003E-2</v>
      </c>
      <c r="CM7" s="83">
        <v>0.26500000000000001</v>
      </c>
      <c r="CN7" s="82">
        <v>244384.24244999999</v>
      </c>
      <c r="CO7" s="82">
        <v>570229.89905000001</v>
      </c>
      <c r="CP7" s="82">
        <v>4317454.9499500003</v>
      </c>
      <c r="CQ7" s="82">
        <v>244384.24244999999</v>
      </c>
      <c r="CR7" s="89">
        <v>244384.24244999999</v>
      </c>
      <c r="CS7" s="82">
        <v>244384.24244999999</v>
      </c>
      <c r="CT7" s="82">
        <v>570229.89905000001</v>
      </c>
      <c r="CU7" s="82">
        <v>4317454.9499500003</v>
      </c>
      <c r="CV7" s="82">
        <v>244384.24244999999</v>
      </c>
      <c r="CW7" s="82">
        <v>244384.24244999999</v>
      </c>
    </row>
    <row r="8" spans="1:101">
      <c r="A8" s="86" t="s">
        <v>82</v>
      </c>
      <c r="B8" s="87" t="s">
        <v>111</v>
      </c>
      <c r="C8" s="75" t="s">
        <v>1617</v>
      </c>
      <c r="D8" s="74" t="s">
        <v>116</v>
      </c>
      <c r="E8" s="74" t="s">
        <v>82</v>
      </c>
      <c r="F8" s="74" t="s">
        <v>111</v>
      </c>
      <c r="G8" s="74" t="s">
        <v>102</v>
      </c>
      <c r="I8" s="74" t="s">
        <v>87</v>
      </c>
      <c r="J8" s="74" t="s">
        <v>2582</v>
      </c>
      <c r="K8" s="74" t="s">
        <v>100</v>
      </c>
      <c r="L8" s="74" t="s">
        <v>89</v>
      </c>
      <c r="M8" s="74" t="s">
        <v>90</v>
      </c>
      <c r="N8" s="74" t="s">
        <v>104</v>
      </c>
      <c r="O8" s="76">
        <v>44511</v>
      </c>
      <c r="P8" s="76">
        <v>44500</v>
      </c>
      <c r="Q8" s="77">
        <v>1</v>
      </c>
      <c r="R8" s="74" t="s">
        <v>94</v>
      </c>
      <c r="S8" s="77">
        <v>32500000</v>
      </c>
      <c r="T8" s="77">
        <v>32500000</v>
      </c>
      <c r="U8" s="77">
        <v>304470.83</v>
      </c>
      <c r="V8" s="78">
        <v>4.3799999999999999E-2</v>
      </c>
      <c r="W8" s="79">
        <v>1</v>
      </c>
      <c r="X8" s="77">
        <v>32500000</v>
      </c>
      <c r="Y8" s="88">
        <v>32500000</v>
      </c>
      <c r="Z8" s="77">
        <v>304470.83</v>
      </c>
      <c r="AA8" s="74">
        <v>0</v>
      </c>
      <c r="AB8" s="74">
        <v>0</v>
      </c>
      <c r="AD8" s="74">
        <v>3</v>
      </c>
      <c r="AE8" s="74">
        <v>3</v>
      </c>
      <c r="AF8" s="74">
        <v>0</v>
      </c>
      <c r="AG8" s="74">
        <v>0</v>
      </c>
      <c r="AI8" s="74">
        <v>3</v>
      </c>
      <c r="AJ8" s="74">
        <v>3</v>
      </c>
      <c r="AL8" s="74">
        <v>3</v>
      </c>
      <c r="AM8" s="74" t="s">
        <v>95</v>
      </c>
      <c r="AN8" s="74">
        <v>0</v>
      </c>
      <c r="AO8" s="74" t="s">
        <v>95</v>
      </c>
      <c r="AP8" s="74" t="s">
        <v>95</v>
      </c>
      <c r="AQ8" s="74">
        <v>1</v>
      </c>
      <c r="AS8" s="74">
        <v>1</v>
      </c>
      <c r="AT8" s="74" t="s">
        <v>92</v>
      </c>
      <c r="AU8" s="74" t="s">
        <v>2579</v>
      </c>
      <c r="AV8" s="74" t="s">
        <v>94</v>
      </c>
      <c r="AW8" s="77">
        <v>200000000</v>
      </c>
      <c r="AX8" s="77">
        <v>22000000</v>
      </c>
      <c r="AY8" s="79">
        <v>1</v>
      </c>
      <c r="AZ8" s="77">
        <v>1278140000</v>
      </c>
      <c r="BA8" s="77">
        <v>140595400</v>
      </c>
      <c r="BB8" s="74" t="s">
        <v>93</v>
      </c>
      <c r="BC8" s="75" t="s">
        <v>1617</v>
      </c>
      <c r="BD8" s="82">
        <v>91823.3623744582</v>
      </c>
      <c r="BE8" s="82">
        <v>0</v>
      </c>
      <c r="BF8" s="82">
        <v>860.23185709360189</v>
      </c>
      <c r="BG8" s="82">
        <v>92683.594231551804</v>
      </c>
      <c r="BH8" s="82">
        <v>91823.3623744582</v>
      </c>
      <c r="BI8" s="82">
        <v>0</v>
      </c>
      <c r="BJ8" s="82">
        <v>860.23185709360189</v>
      </c>
      <c r="BK8" s="82">
        <v>92683.594231551804</v>
      </c>
      <c r="BL8" s="82">
        <v>29250000</v>
      </c>
      <c r="BM8" s="82">
        <v>0</v>
      </c>
      <c r="BN8" s="82">
        <v>274023.74700000003</v>
      </c>
      <c r="BO8" s="82">
        <v>29524023.746999998</v>
      </c>
      <c r="BP8" s="82">
        <v>91823.3623744582</v>
      </c>
      <c r="BQ8" s="82">
        <v>0</v>
      </c>
      <c r="BR8" s="82">
        <v>860.23185709360189</v>
      </c>
      <c r="BS8" s="89">
        <v>92683.594231551804</v>
      </c>
      <c r="BT8" s="82">
        <v>477031.54987154779</v>
      </c>
      <c r="BU8" s="82">
        <v>0</v>
      </c>
      <c r="BV8" s="82">
        <v>4468.9905207869715</v>
      </c>
      <c r="BW8" s="82">
        <v>481500.54039233481</v>
      </c>
      <c r="BX8" s="82">
        <v>477031.54987154779</v>
      </c>
      <c r="BY8" s="82">
        <v>0</v>
      </c>
      <c r="BZ8" s="82">
        <v>4468.9905207869715</v>
      </c>
      <c r="CA8" s="82">
        <v>481500.54039233481</v>
      </c>
      <c r="CB8" s="82">
        <v>151956675</v>
      </c>
      <c r="CC8" s="82">
        <v>0</v>
      </c>
      <c r="CD8" s="82">
        <v>1423580.7680397001</v>
      </c>
      <c r="CE8" s="82">
        <v>153380255.7680397</v>
      </c>
      <c r="CF8" s="82">
        <v>477031.54987154779</v>
      </c>
      <c r="CG8" s="82">
        <v>0</v>
      </c>
      <c r="CH8" s="82">
        <v>4468.9905207869715</v>
      </c>
      <c r="CI8" s="82">
        <v>481500.54039233481</v>
      </c>
      <c r="CJ8" s="82" t="s">
        <v>96</v>
      </c>
      <c r="CK8" s="83">
        <v>1.4999999999999999E-2</v>
      </c>
      <c r="CL8" s="83">
        <v>3.5000000000000003E-2</v>
      </c>
      <c r="CM8" s="83">
        <v>0.26500000000000001</v>
      </c>
      <c r="CN8" s="82">
        <v>487500</v>
      </c>
      <c r="CO8" s="82">
        <v>1137500</v>
      </c>
      <c r="CP8" s="82">
        <v>8612500</v>
      </c>
      <c r="CQ8" s="82">
        <v>487500</v>
      </c>
      <c r="CR8" s="89">
        <v>487500</v>
      </c>
      <c r="CS8" s="82">
        <v>487500</v>
      </c>
      <c r="CT8" s="82">
        <v>1137500</v>
      </c>
      <c r="CU8" s="82">
        <v>8612500</v>
      </c>
      <c r="CV8" s="82">
        <v>487500</v>
      </c>
      <c r="CW8" s="82">
        <v>487500</v>
      </c>
    </row>
    <row r="9" spans="1:101">
      <c r="A9" s="86" t="s">
        <v>82</v>
      </c>
      <c r="B9" s="87" t="s">
        <v>112</v>
      </c>
      <c r="C9" s="75" t="s">
        <v>1618</v>
      </c>
      <c r="D9" s="74" t="s">
        <v>116</v>
      </c>
      <c r="E9" s="74" t="s">
        <v>82</v>
      </c>
      <c r="F9" s="74" t="s">
        <v>112</v>
      </c>
      <c r="G9" s="74" t="s">
        <v>98</v>
      </c>
      <c r="I9" s="74" t="s">
        <v>87</v>
      </c>
      <c r="J9" s="74" t="s">
        <v>2581</v>
      </c>
      <c r="K9" s="74" t="s">
        <v>100</v>
      </c>
      <c r="L9" s="74" t="s">
        <v>89</v>
      </c>
      <c r="M9" s="74" t="s">
        <v>90</v>
      </c>
      <c r="N9" s="74" t="s">
        <v>101</v>
      </c>
      <c r="O9" s="76">
        <v>44609</v>
      </c>
      <c r="P9" s="76">
        <v>44500</v>
      </c>
      <c r="Q9" s="77">
        <v>1</v>
      </c>
      <c r="R9" s="74" t="s">
        <v>94</v>
      </c>
      <c r="S9" s="77">
        <v>16986070.859999999</v>
      </c>
      <c r="T9" s="77">
        <v>16986070.859999999</v>
      </c>
      <c r="U9" s="77">
        <v>76437.320000000007</v>
      </c>
      <c r="V9" s="78">
        <v>4.4999999999999998E-2</v>
      </c>
      <c r="W9" s="79">
        <v>1</v>
      </c>
      <c r="X9" s="77">
        <v>16986070.859999999</v>
      </c>
      <c r="Y9" s="88">
        <v>16986070.859999999</v>
      </c>
      <c r="Z9" s="77">
        <v>76437.320000000007</v>
      </c>
      <c r="AA9" s="74">
        <v>0</v>
      </c>
      <c r="AB9" s="74">
        <v>0</v>
      </c>
      <c r="AD9" s="74">
        <v>0</v>
      </c>
      <c r="AE9" s="74">
        <v>0</v>
      </c>
      <c r="AF9" s="74">
        <v>0</v>
      </c>
      <c r="AG9" s="74">
        <v>0</v>
      </c>
      <c r="AI9" s="74">
        <v>5</v>
      </c>
      <c r="AJ9" s="74">
        <v>5</v>
      </c>
      <c r="AL9" s="74">
        <v>5</v>
      </c>
      <c r="AM9" s="74" t="s">
        <v>95</v>
      </c>
      <c r="AN9" s="74">
        <v>0</v>
      </c>
      <c r="AO9" s="74" t="s">
        <v>95</v>
      </c>
      <c r="AP9" s="74" t="s">
        <v>95</v>
      </c>
      <c r="AQ9" s="74">
        <v>1</v>
      </c>
      <c r="AS9" s="74">
        <v>1</v>
      </c>
      <c r="AT9" s="74" t="s">
        <v>92</v>
      </c>
      <c r="AU9" s="74" t="s">
        <v>2579</v>
      </c>
      <c r="AV9" s="74" t="s">
        <v>94</v>
      </c>
      <c r="AW9" s="77">
        <v>60000000</v>
      </c>
      <c r="AX9" s="77">
        <v>0</v>
      </c>
      <c r="AY9" s="79">
        <v>1</v>
      </c>
      <c r="AZ9" s="77">
        <v>383442000</v>
      </c>
      <c r="BA9" s="77">
        <v>0</v>
      </c>
      <c r="BB9" s="74" t="s">
        <v>93</v>
      </c>
      <c r="BC9" s="75" t="s">
        <v>1618</v>
      </c>
      <c r="BD9" s="82">
        <v>82675.553466894358</v>
      </c>
      <c r="BE9" s="82">
        <v>0</v>
      </c>
      <c r="BF9" s="82">
        <v>372.0399961010238</v>
      </c>
      <c r="BG9" s="82">
        <v>83047.593462995384</v>
      </c>
      <c r="BH9" s="82">
        <v>82675.553466894358</v>
      </c>
      <c r="BI9" s="82">
        <v>0</v>
      </c>
      <c r="BJ9" s="82">
        <v>372.0399961010238</v>
      </c>
      <c r="BK9" s="82">
        <v>83047.593462995384</v>
      </c>
      <c r="BL9" s="82">
        <v>5956158.199107782</v>
      </c>
      <c r="BM9" s="82">
        <v>0</v>
      </c>
      <c r="BN9" s="82">
        <v>26802.712292219021</v>
      </c>
      <c r="BO9" s="82">
        <v>5982960.9114000006</v>
      </c>
      <c r="BP9" s="82">
        <v>82675.553466894358</v>
      </c>
      <c r="BQ9" s="82">
        <v>0</v>
      </c>
      <c r="BR9" s="82">
        <v>372.0399961010238</v>
      </c>
      <c r="BS9" s="89">
        <v>83047.593462995384</v>
      </c>
      <c r="BT9" s="82">
        <v>429507.7678158629</v>
      </c>
      <c r="BU9" s="82">
        <v>0</v>
      </c>
      <c r="BV9" s="82">
        <v>1932.7849837444287</v>
      </c>
      <c r="BW9" s="82">
        <v>431440.55279960734</v>
      </c>
      <c r="BX9" s="82">
        <v>429507.7678158629</v>
      </c>
      <c r="BY9" s="82">
        <v>0</v>
      </c>
      <c r="BZ9" s="82">
        <v>1932.7849837444287</v>
      </c>
      <c r="CA9" s="82">
        <v>431440.55279960734</v>
      </c>
      <c r="CB9" s="82">
        <v>30942837.460184839</v>
      </c>
      <c r="CC9" s="82">
        <v>0</v>
      </c>
      <c r="CD9" s="82">
        <v>139242.77062930705</v>
      </c>
      <c r="CE9" s="82">
        <v>31082080.230814144</v>
      </c>
      <c r="CF9" s="82">
        <v>429507.7678158629</v>
      </c>
      <c r="CG9" s="82">
        <v>0</v>
      </c>
      <c r="CH9" s="82">
        <v>1932.7849837444287</v>
      </c>
      <c r="CI9" s="82">
        <v>431440.55279960734</v>
      </c>
      <c r="CJ9" s="82" t="s">
        <v>96</v>
      </c>
      <c r="CK9" s="83">
        <v>1.4999999999999999E-2</v>
      </c>
      <c r="CL9" s="83">
        <v>3.5000000000000003E-2</v>
      </c>
      <c r="CM9" s="83">
        <v>0.26500000000000001</v>
      </c>
      <c r="CN9" s="82">
        <v>254791.06289999999</v>
      </c>
      <c r="CO9" s="82">
        <v>594512.48010000004</v>
      </c>
      <c r="CP9" s="82">
        <v>4501308.7779000001</v>
      </c>
      <c r="CQ9" s="82">
        <v>254791.06289999999</v>
      </c>
      <c r="CR9" s="89">
        <v>254791.06289999999</v>
      </c>
      <c r="CS9" s="82">
        <v>254791.06289999999</v>
      </c>
      <c r="CT9" s="82">
        <v>594512.48010000004</v>
      </c>
      <c r="CU9" s="82">
        <v>4501308.7779000001</v>
      </c>
      <c r="CV9" s="82">
        <v>254791.06289999999</v>
      </c>
      <c r="CW9" s="82">
        <v>254791.06289999999</v>
      </c>
    </row>
    <row r="10" spans="1:101">
      <c r="A10" s="86" t="s">
        <v>82</v>
      </c>
      <c r="B10" s="87" t="s">
        <v>113</v>
      </c>
      <c r="C10" s="75" t="s">
        <v>1619</v>
      </c>
      <c r="D10" s="74" t="s">
        <v>116</v>
      </c>
      <c r="E10" s="74" t="s">
        <v>82</v>
      </c>
      <c r="F10" s="74" t="s">
        <v>113</v>
      </c>
      <c r="G10" s="74" t="s">
        <v>85</v>
      </c>
      <c r="I10" s="74" t="s">
        <v>87</v>
      </c>
      <c r="J10" s="74" t="s">
        <v>2580</v>
      </c>
      <c r="K10" s="74" t="s">
        <v>88</v>
      </c>
      <c r="L10" s="74" t="s">
        <v>89</v>
      </c>
      <c r="M10" s="74" t="s">
        <v>90</v>
      </c>
      <c r="N10" s="74" t="s">
        <v>91</v>
      </c>
      <c r="O10" s="76">
        <v>44800</v>
      </c>
      <c r="P10" s="76">
        <v>44500</v>
      </c>
      <c r="Q10" s="77">
        <v>1</v>
      </c>
      <c r="R10" s="74" t="s">
        <v>94</v>
      </c>
      <c r="S10" s="77">
        <v>14000000</v>
      </c>
      <c r="T10" s="77">
        <v>14000000</v>
      </c>
      <c r="U10" s="77">
        <v>63000</v>
      </c>
      <c r="V10" s="78">
        <v>4.4999999999999998E-2</v>
      </c>
      <c r="W10" s="79">
        <v>1</v>
      </c>
      <c r="X10" s="77">
        <v>14000000</v>
      </c>
      <c r="Y10" s="88">
        <v>14000000</v>
      </c>
      <c r="Z10" s="77">
        <v>63000</v>
      </c>
      <c r="AA10" s="74">
        <v>0</v>
      </c>
      <c r="AB10" s="74">
        <v>0</v>
      </c>
      <c r="AD10" s="74">
        <v>0</v>
      </c>
      <c r="AE10" s="74">
        <v>0</v>
      </c>
      <c r="AF10" s="74">
        <v>0</v>
      </c>
      <c r="AG10" s="74">
        <v>0</v>
      </c>
      <c r="AI10" s="74">
        <v>5</v>
      </c>
      <c r="AJ10" s="74">
        <v>5</v>
      </c>
      <c r="AL10" s="74">
        <v>5</v>
      </c>
      <c r="AM10" s="74" t="s">
        <v>95</v>
      </c>
      <c r="AN10" s="74">
        <v>0</v>
      </c>
      <c r="AO10" s="74" t="s">
        <v>95</v>
      </c>
      <c r="AP10" s="74" t="s">
        <v>95</v>
      </c>
      <c r="AQ10" s="74">
        <v>1</v>
      </c>
      <c r="AS10" s="74">
        <v>1</v>
      </c>
      <c r="AT10" s="74" t="s">
        <v>92</v>
      </c>
      <c r="AU10" s="74" t="s">
        <v>2579</v>
      </c>
      <c r="AV10" s="74" t="s">
        <v>94</v>
      </c>
      <c r="AW10" s="77">
        <v>80000000</v>
      </c>
      <c r="AX10" s="77">
        <v>36400000</v>
      </c>
      <c r="AY10" s="79">
        <v>1</v>
      </c>
      <c r="AZ10" s="77">
        <v>511256000</v>
      </c>
      <c r="BA10" s="77">
        <v>232621480</v>
      </c>
      <c r="BB10" s="74" t="s">
        <v>93</v>
      </c>
      <c r="BC10" s="75" t="s">
        <v>1619</v>
      </c>
      <c r="BD10" s="82">
        <v>110773.28870490735</v>
      </c>
      <c r="BE10" s="82">
        <v>0</v>
      </c>
      <c r="BF10" s="82">
        <v>498.47979917208306</v>
      </c>
      <c r="BG10" s="82">
        <v>111271.76850407943</v>
      </c>
      <c r="BH10" s="82">
        <v>110773.28870490735</v>
      </c>
      <c r="BI10" s="82">
        <v>0</v>
      </c>
      <c r="BJ10" s="82">
        <v>498.47979917208306</v>
      </c>
      <c r="BK10" s="82">
        <v>111271.76850407943</v>
      </c>
      <c r="BL10" s="82">
        <v>7980390.8664011955</v>
      </c>
      <c r="BM10" s="82">
        <v>0</v>
      </c>
      <c r="BN10" s="82">
        <v>35911.758898805376</v>
      </c>
      <c r="BO10" s="82">
        <v>8016302.6253000014</v>
      </c>
      <c r="BP10" s="82">
        <v>110773.28870490735</v>
      </c>
      <c r="BQ10" s="82">
        <v>0</v>
      </c>
      <c r="BR10" s="82">
        <v>498.47979917208306</v>
      </c>
      <c r="BS10" s="89">
        <v>111271.76850407943</v>
      </c>
      <c r="BT10" s="82">
        <v>575478.31215086416</v>
      </c>
      <c r="BU10" s="82">
        <v>0</v>
      </c>
      <c r="BV10" s="82">
        <v>2589.6524046788886</v>
      </c>
      <c r="BW10" s="82">
        <v>578067.96455554303</v>
      </c>
      <c r="BX10" s="82">
        <v>575478.31215086416</v>
      </c>
      <c r="BY10" s="82">
        <v>0</v>
      </c>
      <c r="BZ10" s="82">
        <v>2589.6524046788886</v>
      </c>
      <c r="CA10" s="82">
        <v>578067.96455554303</v>
      </c>
      <c r="CB10" s="82">
        <v>41458928.590040848</v>
      </c>
      <c r="CC10" s="82">
        <v>0</v>
      </c>
      <c r="CD10" s="82">
        <v>186565.17865518382</v>
      </c>
      <c r="CE10" s="82">
        <v>41645493.76869604</v>
      </c>
      <c r="CF10" s="82">
        <v>575478.31215086416</v>
      </c>
      <c r="CG10" s="82">
        <v>0</v>
      </c>
      <c r="CH10" s="82">
        <v>2589.6524046788886</v>
      </c>
      <c r="CI10" s="82">
        <v>578067.96455554303</v>
      </c>
      <c r="CJ10" s="82" t="s">
        <v>96</v>
      </c>
      <c r="CK10" s="83">
        <v>1.4999999999999999E-2</v>
      </c>
      <c r="CL10" s="83">
        <v>3.5000000000000003E-2</v>
      </c>
      <c r="CM10" s="83">
        <v>0.26500000000000001</v>
      </c>
      <c r="CN10" s="82">
        <v>210000</v>
      </c>
      <c r="CO10" s="82">
        <v>490000.00000000006</v>
      </c>
      <c r="CP10" s="82">
        <v>3710000</v>
      </c>
      <c r="CQ10" s="82">
        <v>210000</v>
      </c>
      <c r="CR10" s="89">
        <v>210000</v>
      </c>
      <c r="CS10" s="82">
        <v>210000</v>
      </c>
      <c r="CT10" s="82">
        <v>490000.00000000006</v>
      </c>
      <c r="CU10" s="82">
        <v>3710000</v>
      </c>
      <c r="CV10" s="82">
        <v>210000</v>
      </c>
      <c r="CW10" s="82">
        <v>210000</v>
      </c>
    </row>
    <row r="11" spans="1:101">
      <c r="A11" s="86" t="s">
        <v>82</v>
      </c>
      <c r="B11" s="87" t="s">
        <v>114</v>
      </c>
      <c r="C11" s="75" t="s">
        <v>1620</v>
      </c>
      <c r="D11" s="74" t="s">
        <v>116</v>
      </c>
      <c r="E11" s="74" t="s">
        <v>82</v>
      </c>
      <c r="F11" s="74" t="s">
        <v>114</v>
      </c>
      <c r="G11" s="74" t="s">
        <v>98</v>
      </c>
      <c r="I11" s="74" t="s">
        <v>87</v>
      </c>
      <c r="J11" s="74" t="s">
        <v>2581</v>
      </c>
      <c r="K11" s="74" t="s">
        <v>100</v>
      </c>
      <c r="L11" s="74" t="s">
        <v>89</v>
      </c>
      <c r="M11" s="74" t="s">
        <v>90</v>
      </c>
      <c r="N11" s="74" t="s">
        <v>115</v>
      </c>
      <c r="O11" s="76">
        <v>44621</v>
      </c>
      <c r="P11" s="76">
        <v>44500</v>
      </c>
      <c r="Q11" s="77">
        <v>1</v>
      </c>
      <c r="R11" s="74" t="s">
        <v>94</v>
      </c>
      <c r="S11" s="77">
        <v>25750090.41</v>
      </c>
      <c r="T11" s="77">
        <v>25750090.41</v>
      </c>
      <c r="U11" s="77">
        <v>115875.41</v>
      </c>
      <c r="V11" s="78">
        <v>4.4999999999999998E-2</v>
      </c>
      <c r="W11" s="79">
        <v>1</v>
      </c>
      <c r="X11" s="77">
        <v>25750090.41</v>
      </c>
      <c r="Y11" s="88">
        <v>25750090.41</v>
      </c>
      <c r="Z11" s="77">
        <v>115875.41</v>
      </c>
      <c r="AA11" s="74">
        <v>0</v>
      </c>
      <c r="AB11" s="74">
        <v>0</v>
      </c>
      <c r="AD11" s="74">
        <v>0</v>
      </c>
      <c r="AE11" s="74">
        <v>0</v>
      </c>
      <c r="AF11" s="74">
        <v>0</v>
      </c>
      <c r="AG11" s="74">
        <v>0</v>
      </c>
      <c r="AI11" s="74">
        <v>5</v>
      </c>
      <c r="AJ11" s="74">
        <v>5</v>
      </c>
      <c r="AL11" s="74">
        <v>5</v>
      </c>
      <c r="AM11" s="74" t="s">
        <v>95</v>
      </c>
      <c r="AN11" s="74">
        <v>0</v>
      </c>
      <c r="AO11" s="74" t="s">
        <v>95</v>
      </c>
      <c r="AP11" s="74" t="s">
        <v>95</v>
      </c>
      <c r="AQ11" s="74">
        <v>1</v>
      </c>
      <c r="AS11" s="74">
        <v>1</v>
      </c>
      <c r="AT11" s="74" t="s">
        <v>92</v>
      </c>
      <c r="AU11" s="74" t="s">
        <v>95</v>
      </c>
      <c r="AV11" s="74" t="s">
        <v>94</v>
      </c>
      <c r="AW11" s="77">
        <v>50000000</v>
      </c>
      <c r="AX11" s="77">
        <v>0</v>
      </c>
      <c r="AY11" s="79">
        <v>1</v>
      </c>
      <c r="AZ11" s="77">
        <v>319535000</v>
      </c>
      <c r="BA11" s="77">
        <v>0</v>
      </c>
      <c r="BB11" s="74" t="s">
        <v>116</v>
      </c>
      <c r="BC11" s="75" t="s">
        <v>1620</v>
      </c>
      <c r="BD11" s="82">
        <v>0</v>
      </c>
      <c r="BE11" s="82">
        <v>0</v>
      </c>
      <c r="BF11" s="82">
        <v>0</v>
      </c>
      <c r="BG11" s="82">
        <v>0</v>
      </c>
      <c r="BH11" s="82">
        <v>0</v>
      </c>
      <c r="BI11" s="82">
        <v>0</v>
      </c>
      <c r="BJ11" s="82">
        <v>0</v>
      </c>
      <c r="BK11" s="82">
        <v>0</v>
      </c>
      <c r="BL11" s="82">
        <v>0</v>
      </c>
      <c r="BM11" s="82">
        <v>0</v>
      </c>
      <c r="BN11" s="82">
        <v>0</v>
      </c>
      <c r="BO11" s="82">
        <v>0</v>
      </c>
      <c r="BP11" s="82">
        <v>0</v>
      </c>
      <c r="BQ11" s="82">
        <v>0</v>
      </c>
      <c r="BR11" s="82">
        <v>0</v>
      </c>
      <c r="BS11" s="89">
        <v>0</v>
      </c>
      <c r="BT11" s="82">
        <v>0</v>
      </c>
      <c r="BU11" s="82">
        <v>0</v>
      </c>
      <c r="BV11" s="82">
        <v>0</v>
      </c>
      <c r="BW11" s="82">
        <v>0</v>
      </c>
      <c r="BX11" s="82">
        <v>0</v>
      </c>
      <c r="BY11" s="82">
        <v>0</v>
      </c>
      <c r="BZ11" s="82">
        <v>0</v>
      </c>
      <c r="CA11" s="82">
        <v>0</v>
      </c>
      <c r="CB11" s="82">
        <v>0</v>
      </c>
      <c r="CC11" s="82">
        <v>0</v>
      </c>
      <c r="CD11" s="82">
        <v>0</v>
      </c>
      <c r="CE11" s="82">
        <v>0</v>
      </c>
      <c r="CF11" s="82">
        <v>0</v>
      </c>
      <c r="CG11" s="82">
        <v>0</v>
      </c>
      <c r="CH11" s="82">
        <v>0</v>
      </c>
      <c r="CI11" s="82">
        <v>0</v>
      </c>
      <c r="CJ11" s="82" t="s">
        <v>96</v>
      </c>
      <c r="CK11" s="83">
        <v>1.4999999999999999E-2</v>
      </c>
      <c r="CL11" s="83">
        <v>3.5000000000000003E-2</v>
      </c>
      <c r="CM11" s="83">
        <v>0.26500000000000001</v>
      </c>
      <c r="CN11" s="82">
        <v>386251.35615000001</v>
      </c>
      <c r="CO11" s="82">
        <v>901253.16435000009</v>
      </c>
      <c r="CP11" s="82">
        <v>6823773.9586500004</v>
      </c>
      <c r="CQ11" s="82">
        <v>386251.35615000001</v>
      </c>
      <c r="CR11" s="89">
        <v>386251.35615000001</v>
      </c>
      <c r="CS11" s="82">
        <v>386251.35615000001</v>
      </c>
      <c r="CT11" s="82">
        <v>901253.16435000009</v>
      </c>
      <c r="CU11" s="82">
        <v>6823773.9586500004</v>
      </c>
      <c r="CV11" s="82">
        <v>386251.35615000001</v>
      </c>
      <c r="CW11" s="82">
        <v>386251.35615000001</v>
      </c>
    </row>
    <row r="12" spans="1:101">
      <c r="A12" s="86" t="s">
        <v>82</v>
      </c>
      <c r="B12" s="87" t="s">
        <v>117</v>
      </c>
      <c r="C12" s="75" t="s">
        <v>1621</v>
      </c>
      <c r="D12" s="74" t="s">
        <v>116</v>
      </c>
      <c r="E12" s="74" t="s">
        <v>82</v>
      </c>
      <c r="F12" s="74" t="s">
        <v>117</v>
      </c>
      <c r="G12" s="74" t="s">
        <v>98</v>
      </c>
      <c r="I12" s="74" t="s">
        <v>87</v>
      </c>
      <c r="J12" s="74" t="s">
        <v>2581</v>
      </c>
      <c r="K12" s="74" t="s">
        <v>100</v>
      </c>
      <c r="L12" s="74" t="s">
        <v>89</v>
      </c>
      <c r="M12" s="74" t="s">
        <v>90</v>
      </c>
      <c r="N12" s="74" t="s">
        <v>115</v>
      </c>
      <c r="O12" s="76">
        <v>44621</v>
      </c>
      <c r="P12" s="76">
        <v>44500</v>
      </c>
      <c r="Q12" s="77">
        <v>1</v>
      </c>
      <c r="R12" s="74" t="s">
        <v>94</v>
      </c>
      <c r="S12" s="77">
        <v>24249909.59</v>
      </c>
      <c r="T12" s="77">
        <v>24249909.59</v>
      </c>
      <c r="U12" s="77">
        <v>100030.88</v>
      </c>
      <c r="V12" s="78">
        <v>4.4999999999999998E-2</v>
      </c>
      <c r="W12" s="79">
        <v>1</v>
      </c>
      <c r="X12" s="77">
        <v>24249909.59</v>
      </c>
      <c r="Y12" s="88">
        <v>24249909.59</v>
      </c>
      <c r="Z12" s="77">
        <v>100030.88</v>
      </c>
      <c r="AA12" s="74">
        <v>0</v>
      </c>
      <c r="AB12" s="74">
        <v>0</v>
      </c>
      <c r="AD12" s="74">
        <v>0</v>
      </c>
      <c r="AE12" s="74">
        <v>0</v>
      </c>
      <c r="AF12" s="74">
        <v>0</v>
      </c>
      <c r="AG12" s="74">
        <v>0</v>
      </c>
      <c r="AI12" s="74">
        <v>5</v>
      </c>
      <c r="AJ12" s="74">
        <v>5</v>
      </c>
      <c r="AL12" s="74">
        <v>5</v>
      </c>
      <c r="AM12" s="74" t="s">
        <v>95</v>
      </c>
      <c r="AN12" s="74">
        <v>0</v>
      </c>
      <c r="AO12" s="74" t="s">
        <v>95</v>
      </c>
      <c r="AP12" s="74" t="s">
        <v>95</v>
      </c>
      <c r="AQ12" s="74">
        <v>1</v>
      </c>
      <c r="AS12" s="74">
        <v>1</v>
      </c>
      <c r="AT12" s="74" t="s">
        <v>92</v>
      </c>
      <c r="AU12" s="74" t="s">
        <v>95</v>
      </c>
      <c r="AV12" s="74" t="s">
        <v>94</v>
      </c>
      <c r="AW12" s="77">
        <v>50000000</v>
      </c>
      <c r="AX12" s="77">
        <v>0</v>
      </c>
      <c r="AY12" s="79">
        <v>1</v>
      </c>
      <c r="AZ12" s="77">
        <v>319535000</v>
      </c>
      <c r="BA12" s="77">
        <v>0</v>
      </c>
      <c r="BB12" s="74" t="s">
        <v>116</v>
      </c>
      <c r="BC12" s="75" t="s">
        <v>1621</v>
      </c>
      <c r="BD12" s="82">
        <v>0</v>
      </c>
      <c r="BE12" s="82">
        <v>0</v>
      </c>
      <c r="BF12" s="82">
        <v>0</v>
      </c>
      <c r="BG12" s="82">
        <v>0</v>
      </c>
      <c r="BH12" s="82">
        <v>0</v>
      </c>
      <c r="BI12" s="82">
        <v>0</v>
      </c>
      <c r="BJ12" s="82">
        <v>0</v>
      </c>
      <c r="BK12" s="82">
        <v>0</v>
      </c>
      <c r="BL12" s="82">
        <v>0</v>
      </c>
      <c r="BM12" s="82">
        <v>0</v>
      </c>
      <c r="BN12" s="82">
        <v>0</v>
      </c>
      <c r="BO12" s="82">
        <v>0</v>
      </c>
      <c r="BP12" s="82">
        <v>0</v>
      </c>
      <c r="BQ12" s="82">
        <v>0</v>
      </c>
      <c r="BR12" s="82">
        <v>0</v>
      </c>
      <c r="BS12" s="89">
        <v>0</v>
      </c>
      <c r="BT12" s="82">
        <v>0</v>
      </c>
      <c r="BU12" s="82">
        <v>0</v>
      </c>
      <c r="BV12" s="82">
        <v>0</v>
      </c>
      <c r="BW12" s="82">
        <v>0</v>
      </c>
      <c r="BX12" s="82">
        <v>0</v>
      </c>
      <c r="BY12" s="82">
        <v>0</v>
      </c>
      <c r="BZ12" s="82">
        <v>0</v>
      </c>
      <c r="CA12" s="82">
        <v>0</v>
      </c>
      <c r="CB12" s="82">
        <v>0</v>
      </c>
      <c r="CC12" s="82">
        <v>0</v>
      </c>
      <c r="CD12" s="82">
        <v>0</v>
      </c>
      <c r="CE12" s="82">
        <v>0</v>
      </c>
      <c r="CF12" s="82">
        <v>0</v>
      </c>
      <c r="CG12" s="82">
        <v>0</v>
      </c>
      <c r="CH12" s="82">
        <v>0</v>
      </c>
      <c r="CI12" s="82">
        <v>0</v>
      </c>
      <c r="CJ12" s="82" t="s">
        <v>96</v>
      </c>
      <c r="CK12" s="83">
        <v>1.4999999999999999E-2</v>
      </c>
      <c r="CL12" s="83">
        <v>3.5000000000000003E-2</v>
      </c>
      <c r="CM12" s="83">
        <v>0.26500000000000001</v>
      </c>
      <c r="CN12" s="82">
        <v>363748.64384999999</v>
      </c>
      <c r="CO12" s="82">
        <v>848746.83565000002</v>
      </c>
      <c r="CP12" s="82">
        <v>6426226.0413500005</v>
      </c>
      <c r="CQ12" s="82">
        <v>363748.64384999999</v>
      </c>
      <c r="CR12" s="89">
        <v>363748.64384999999</v>
      </c>
      <c r="CS12" s="82">
        <v>363748.64384999999</v>
      </c>
      <c r="CT12" s="82">
        <v>848746.83565000002</v>
      </c>
      <c r="CU12" s="82">
        <v>6426226.0413500005</v>
      </c>
      <c r="CV12" s="82">
        <v>363748.64384999999</v>
      </c>
      <c r="CW12" s="82">
        <v>363748.64384999999</v>
      </c>
    </row>
    <row r="13" spans="1:101">
      <c r="A13" s="86" t="s">
        <v>82</v>
      </c>
      <c r="B13" s="87" t="s">
        <v>118</v>
      </c>
      <c r="C13" s="75" t="s">
        <v>1622</v>
      </c>
      <c r="D13" s="74" t="s">
        <v>116</v>
      </c>
      <c r="E13" s="74" t="s">
        <v>82</v>
      </c>
      <c r="F13" s="74" t="s">
        <v>118</v>
      </c>
      <c r="G13" s="74" t="s">
        <v>119</v>
      </c>
      <c r="I13" s="74" t="s">
        <v>87</v>
      </c>
      <c r="J13" s="74" t="s">
        <v>2582</v>
      </c>
      <c r="K13" s="74" t="s">
        <v>100</v>
      </c>
      <c r="L13" s="74" t="s">
        <v>89</v>
      </c>
      <c r="M13" s="74" t="s">
        <v>90</v>
      </c>
      <c r="N13" s="74" t="s">
        <v>121</v>
      </c>
      <c r="O13" s="76">
        <v>44664</v>
      </c>
      <c r="P13" s="76">
        <v>44500</v>
      </c>
      <c r="Q13" s="77">
        <v>1</v>
      </c>
      <c r="R13" s="74" t="s">
        <v>94</v>
      </c>
      <c r="S13" s="77">
        <v>50000000</v>
      </c>
      <c r="T13" s="77">
        <v>50000000</v>
      </c>
      <c r="U13" s="77">
        <v>85166.67</v>
      </c>
      <c r="V13" s="78">
        <v>4.3799999999999999E-2</v>
      </c>
      <c r="W13" s="79">
        <v>1</v>
      </c>
      <c r="X13" s="77">
        <v>50000000</v>
      </c>
      <c r="Y13" s="88">
        <v>50000000</v>
      </c>
      <c r="Z13" s="77">
        <v>85166.67</v>
      </c>
      <c r="AA13" s="74">
        <v>0</v>
      </c>
      <c r="AB13" s="74">
        <v>0</v>
      </c>
      <c r="AD13" s="74">
        <v>0</v>
      </c>
      <c r="AE13" s="74">
        <v>0</v>
      </c>
      <c r="AF13" s="74">
        <v>0</v>
      </c>
      <c r="AG13" s="74">
        <v>0</v>
      </c>
      <c r="AI13" s="74">
        <v>7</v>
      </c>
      <c r="AJ13" s="74">
        <v>7</v>
      </c>
      <c r="AL13" s="74">
        <v>7</v>
      </c>
      <c r="AM13" s="74" t="s">
        <v>95</v>
      </c>
      <c r="AN13" s="74">
        <v>0</v>
      </c>
      <c r="AO13" s="74" t="s">
        <v>95</v>
      </c>
      <c r="AP13" s="74" t="s">
        <v>95</v>
      </c>
      <c r="AQ13" s="74">
        <v>1</v>
      </c>
      <c r="AS13" s="74">
        <v>1</v>
      </c>
      <c r="AT13" s="74" t="s">
        <v>92</v>
      </c>
      <c r="AU13" s="74" t="s">
        <v>2579</v>
      </c>
      <c r="AV13" s="74" t="s">
        <v>94</v>
      </c>
      <c r="AW13" s="77">
        <v>200000000</v>
      </c>
      <c r="AX13" s="77">
        <v>150000000</v>
      </c>
      <c r="AY13" s="79">
        <v>1</v>
      </c>
      <c r="AZ13" s="77">
        <v>1278140000</v>
      </c>
      <c r="BA13" s="77">
        <v>958605000</v>
      </c>
      <c r="BB13" s="74" t="s">
        <v>93</v>
      </c>
      <c r="BC13" s="75" t="s">
        <v>1622</v>
      </c>
      <c r="BD13" s="82">
        <v>1583510.6177280745</v>
      </c>
      <c r="BE13" s="82">
        <v>0</v>
      </c>
      <c r="BF13" s="82">
        <v>2697.246524430861</v>
      </c>
      <c r="BG13" s="82">
        <v>1586207.8642525054</v>
      </c>
      <c r="BH13" s="82">
        <v>1583510.6177280745</v>
      </c>
      <c r="BI13" s="82">
        <v>0</v>
      </c>
      <c r="BJ13" s="82">
        <v>2697.246524430861</v>
      </c>
      <c r="BK13" s="82">
        <v>1586207.8642525054</v>
      </c>
      <c r="BL13" s="82">
        <v>45000000</v>
      </c>
      <c r="BM13" s="82">
        <v>0</v>
      </c>
      <c r="BN13" s="82">
        <v>76650.002999999997</v>
      </c>
      <c r="BO13" s="82">
        <v>45076650.003000006</v>
      </c>
      <c r="BP13" s="82">
        <v>1583510.6177280745</v>
      </c>
      <c r="BQ13" s="82">
        <v>0</v>
      </c>
      <c r="BR13" s="82">
        <v>2697.246524430861</v>
      </c>
      <c r="BS13" s="89">
        <v>1586207.8642525054</v>
      </c>
      <c r="BT13" s="82">
        <v>8226496.01015912</v>
      </c>
      <c r="BU13" s="82">
        <v>0</v>
      </c>
      <c r="BV13" s="82">
        <v>14012.465419070766</v>
      </c>
      <c r="BW13" s="82">
        <v>8240508.4755781908</v>
      </c>
      <c r="BX13" s="82">
        <v>8226496.01015912</v>
      </c>
      <c r="BY13" s="82">
        <v>0</v>
      </c>
      <c r="BZ13" s="82">
        <v>14012.465419070766</v>
      </c>
      <c r="CA13" s="82">
        <v>8240508.4755781908</v>
      </c>
      <c r="CB13" s="82">
        <v>233779500</v>
      </c>
      <c r="CC13" s="82">
        <v>0</v>
      </c>
      <c r="CD13" s="82">
        <v>398204.43058529997</v>
      </c>
      <c r="CE13" s="82">
        <v>234177704.43058532</v>
      </c>
      <c r="CF13" s="82">
        <v>8226496.01015912</v>
      </c>
      <c r="CG13" s="82">
        <v>0</v>
      </c>
      <c r="CH13" s="82">
        <v>14012.465419070766</v>
      </c>
      <c r="CI13" s="82">
        <v>8240508.4755781908</v>
      </c>
      <c r="CJ13" s="82" t="s">
        <v>96</v>
      </c>
      <c r="CK13" s="83">
        <v>1.4999999999999999E-2</v>
      </c>
      <c r="CL13" s="83">
        <v>3.5000000000000003E-2</v>
      </c>
      <c r="CM13" s="83">
        <v>0.26500000000000001</v>
      </c>
      <c r="CN13" s="82">
        <v>750000</v>
      </c>
      <c r="CO13" s="82">
        <v>1750000.0000000002</v>
      </c>
      <c r="CP13" s="82">
        <v>13250000</v>
      </c>
      <c r="CQ13" s="82">
        <v>750000</v>
      </c>
      <c r="CR13" s="89">
        <v>1586207.8642525054</v>
      </c>
      <c r="CS13" s="82">
        <v>750000</v>
      </c>
      <c r="CT13" s="82">
        <v>1750000.0000000002</v>
      </c>
      <c r="CU13" s="82">
        <v>13250000</v>
      </c>
      <c r="CV13" s="82">
        <v>750000</v>
      </c>
      <c r="CW13" s="82">
        <v>1586207.8642525054</v>
      </c>
    </row>
    <row r="14" spans="1:101">
      <c r="A14" s="86" t="s">
        <v>82</v>
      </c>
      <c r="B14" s="87" t="s">
        <v>122</v>
      </c>
      <c r="C14" s="75" t="s">
        <v>1623</v>
      </c>
      <c r="D14" s="74" t="s">
        <v>116</v>
      </c>
      <c r="E14" s="74" t="s">
        <v>82</v>
      </c>
      <c r="F14" s="74" t="s">
        <v>122</v>
      </c>
      <c r="G14" s="74" t="s">
        <v>102</v>
      </c>
      <c r="I14" s="74" t="s">
        <v>87</v>
      </c>
      <c r="J14" s="74" t="s">
        <v>2582</v>
      </c>
      <c r="K14" s="74" t="s">
        <v>100</v>
      </c>
      <c r="L14" s="74" t="s">
        <v>89</v>
      </c>
      <c r="M14" s="74" t="s">
        <v>90</v>
      </c>
      <c r="N14" s="74" t="s">
        <v>104</v>
      </c>
      <c r="O14" s="76">
        <v>44576</v>
      </c>
      <c r="P14" s="76">
        <v>44500</v>
      </c>
      <c r="Q14" s="77">
        <v>1</v>
      </c>
      <c r="R14" s="74" t="s">
        <v>94</v>
      </c>
      <c r="S14" s="77">
        <v>20000000</v>
      </c>
      <c r="T14" s="77">
        <v>20000000</v>
      </c>
      <c r="U14" s="77">
        <v>29200</v>
      </c>
      <c r="V14" s="78">
        <v>4.3799999999999999E-2</v>
      </c>
      <c r="W14" s="79">
        <v>1</v>
      </c>
      <c r="X14" s="77">
        <v>20000000</v>
      </c>
      <c r="Y14" s="88">
        <v>20000000</v>
      </c>
      <c r="Z14" s="77">
        <v>29200</v>
      </c>
      <c r="AA14" s="74">
        <v>0</v>
      </c>
      <c r="AB14" s="74">
        <v>0</v>
      </c>
      <c r="AD14" s="74">
        <v>3</v>
      </c>
      <c r="AE14" s="74">
        <v>3</v>
      </c>
      <c r="AF14" s="74">
        <v>0</v>
      </c>
      <c r="AG14" s="74">
        <v>0</v>
      </c>
      <c r="AI14" s="74">
        <v>3</v>
      </c>
      <c r="AJ14" s="74">
        <v>3</v>
      </c>
      <c r="AL14" s="74">
        <v>3</v>
      </c>
      <c r="AM14" s="74" t="s">
        <v>95</v>
      </c>
      <c r="AN14" s="74">
        <v>0</v>
      </c>
      <c r="AO14" s="74" t="s">
        <v>95</v>
      </c>
      <c r="AP14" s="74" t="s">
        <v>95</v>
      </c>
      <c r="AQ14" s="74">
        <v>1</v>
      </c>
      <c r="AS14" s="74">
        <v>1</v>
      </c>
      <c r="AT14" s="74" t="s">
        <v>92</v>
      </c>
      <c r="AU14" s="74" t="s">
        <v>2579</v>
      </c>
      <c r="AV14" s="74" t="s">
        <v>94</v>
      </c>
      <c r="AW14" s="77">
        <v>200000000</v>
      </c>
      <c r="AX14" s="77">
        <v>22000000</v>
      </c>
      <c r="AY14" s="79">
        <v>1</v>
      </c>
      <c r="AZ14" s="77">
        <v>1278140000</v>
      </c>
      <c r="BA14" s="77">
        <v>140595400</v>
      </c>
      <c r="BB14" s="74" t="s">
        <v>93</v>
      </c>
      <c r="BC14" s="75" t="s">
        <v>1623</v>
      </c>
      <c r="BD14" s="82">
        <v>56506.684538128131</v>
      </c>
      <c r="BE14" s="82">
        <v>0</v>
      </c>
      <c r="BF14" s="82">
        <v>82.499759425667065</v>
      </c>
      <c r="BG14" s="82">
        <v>56589.184297553795</v>
      </c>
      <c r="BH14" s="82">
        <v>56506.684538128131</v>
      </c>
      <c r="BI14" s="82">
        <v>0</v>
      </c>
      <c r="BJ14" s="82">
        <v>82.499759425667065</v>
      </c>
      <c r="BK14" s="82">
        <v>56589.184297553795</v>
      </c>
      <c r="BL14" s="82">
        <v>18000000</v>
      </c>
      <c r="BM14" s="82">
        <v>0</v>
      </c>
      <c r="BN14" s="82">
        <v>26280</v>
      </c>
      <c r="BO14" s="82">
        <v>18026280</v>
      </c>
      <c r="BP14" s="82">
        <v>56506.684538128131</v>
      </c>
      <c r="BQ14" s="82">
        <v>0</v>
      </c>
      <c r="BR14" s="82">
        <v>82.499759425667065</v>
      </c>
      <c r="BS14" s="89">
        <v>56589.184297553795</v>
      </c>
      <c r="BT14" s="82">
        <v>293557.87684402947</v>
      </c>
      <c r="BU14" s="82">
        <v>0</v>
      </c>
      <c r="BV14" s="82">
        <v>428.59450019228296</v>
      </c>
      <c r="BW14" s="82">
        <v>293986.47134422173</v>
      </c>
      <c r="BX14" s="82">
        <v>293557.87684402947</v>
      </c>
      <c r="BY14" s="82">
        <v>0</v>
      </c>
      <c r="BZ14" s="82">
        <v>428.59450019228296</v>
      </c>
      <c r="CA14" s="82">
        <v>293986.47134422173</v>
      </c>
      <c r="CB14" s="82">
        <v>93511800</v>
      </c>
      <c r="CC14" s="82">
        <v>0</v>
      </c>
      <c r="CD14" s="82">
        <v>136527.228</v>
      </c>
      <c r="CE14" s="82">
        <v>93648327.228</v>
      </c>
      <c r="CF14" s="82">
        <v>293557.87684402947</v>
      </c>
      <c r="CG14" s="82">
        <v>0</v>
      </c>
      <c r="CH14" s="82">
        <v>428.59450019228296</v>
      </c>
      <c r="CI14" s="82">
        <v>293986.47134422173</v>
      </c>
      <c r="CJ14" s="82" t="s">
        <v>96</v>
      </c>
      <c r="CK14" s="83">
        <v>1.4999999999999999E-2</v>
      </c>
      <c r="CL14" s="83">
        <v>3.5000000000000003E-2</v>
      </c>
      <c r="CM14" s="83">
        <v>0.26500000000000001</v>
      </c>
      <c r="CN14" s="82">
        <v>300000</v>
      </c>
      <c r="CO14" s="82">
        <v>700000.00000000012</v>
      </c>
      <c r="CP14" s="82">
        <v>5300000</v>
      </c>
      <c r="CQ14" s="82">
        <v>300000</v>
      </c>
      <c r="CR14" s="89">
        <v>300000</v>
      </c>
      <c r="CS14" s="82">
        <v>300000</v>
      </c>
      <c r="CT14" s="82">
        <v>700000.00000000012</v>
      </c>
      <c r="CU14" s="82">
        <v>5300000</v>
      </c>
      <c r="CV14" s="82">
        <v>300000</v>
      </c>
      <c r="CW14" s="82">
        <v>300000</v>
      </c>
    </row>
    <row r="15" spans="1:101">
      <c r="A15" s="86" t="s">
        <v>82</v>
      </c>
      <c r="B15" s="87" t="s">
        <v>123</v>
      </c>
      <c r="C15" s="75" t="s">
        <v>1624</v>
      </c>
      <c r="D15" s="74" t="s">
        <v>116</v>
      </c>
      <c r="E15" s="74" t="s">
        <v>82</v>
      </c>
      <c r="F15" s="74" t="s">
        <v>123</v>
      </c>
      <c r="G15" s="74" t="s">
        <v>102</v>
      </c>
      <c r="I15" s="74" t="s">
        <v>87</v>
      </c>
      <c r="J15" s="74" t="s">
        <v>2582</v>
      </c>
      <c r="K15" s="74" t="s">
        <v>100</v>
      </c>
      <c r="L15" s="74" t="s">
        <v>89</v>
      </c>
      <c r="M15" s="74" t="s">
        <v>90</v>
      </c>
      <c r="N15" s="74" t="s">
        <v>104</v>
      </c>
      <c r="O15" s="76">
        <v>44587</v>
      </c>
      <c r="P15" s="76">
        <v>44500</v>
      </c>
      <c r="Q15" s="77">
        <v>1</v>
      </c>
      <c r="R15" s="74" t="s">
        <v>94</v>
      </c>
      <c r="S15" s="77">
        <v>26000000</v>
      </c>
      <c r="T15" s="77">
        <v>26000000</v>
      </c>
      <c r="U15" s="77">
        <v>3163.33</v>
      </c>
      <c r="V15" s="78">
        <v>4.3799999999999999E-2</v>
      </c>
      <c r="W15" s="79">
        <v>1</v>
      </c>
      <c r="X15" s="77">
        <v>26000000</v>
      </c>
      <c r="Y15" s="88">
        <v>26000000</v>
      </c>
      <c r="Z15" s="77">
        <v>3163.33</v>
      </c>
      <c r="AA15" s="74">
        <v>0</v>
      </c>
      <c r="AB15" s="74">
        <v>0</v>
      </c>
      <c r="AD15" s="74">
        <v>3</v>
      </c>
      <c r="AE15" s="74">
        <v>3</v>
      </c>
      <c r="AF15" s="74">
        <v>0</v>
      </c>
      <c r="AG15" s="74">
        <v>0</v>
      </c>
      <c r="AI15" s="74">
        <v>3</v>
      </c>
      <c r="AJ15" s="74">
        <v>3</v>
      </c>
      <c r="AL15" s="74">
        <v>3</v>
      </c>
      <c r="AM15" s="74" t="s">
        <v>95</v>
      </c>
      <c r="AN15" s="74">
        <v>0</v>
      </c>
      <c r="AO15" s="74" t="s">
        <v>95</v>
      </c>
      <c r="AP15" s="74" t="s">
        <v>95</v>
      </c>
      <c r="AQ15" s="74">
        <v>1</v>
      </c>
      <c r="AS15" s="74">
        <v>1</v>
      </c>
      <c r="AT15" s="74" t="s">
        <v>92</v>
      </c>
      <c r="AU15" s="74" t="s">
        <v>2579</v>
      </c>
      <c r="AV15" s="74" t="s">
        <v>94</v>
      </c>
      <c r="AW15" s="77">
        <v>200000000</v>
      </c>
      <c r="AX15" s="77">
        <v>22000000</v>
      </c>
      <c r="AY15" s="79">
        <v>1</v>
      </c>
      <c r="AZ15" s="77">
        <v>1278140000</v>
      </c>
      <c r="BA15" s="77">
        <v>140595400</v>
      </c>
      <c r="BB15" s="74" t="s">
        <v>93</v>
      </c>
      <c r="BC15" s="75" t="s">
        <v>1624</v>
      </c>
      <c r="BD15" s="82">
        <v>73458.689899566569</v>
      </c>
      <c r="BE15" s="82">
        <v>0</v>
      </c>
      <c r="BF15" s="82">
        <v>8.9374645199998426</v>
      </c>
      <c r="BG15" s="82">
        <v>73467.627364086569</v>
      </c>
      <c r="BH15" s="82">
        <v>73458.689899566569</v>
      </c>
      <c r="BI15" s="82">
        <v>0</v>
      </c>
      <c r="BJ15" s="82">
        <v>8.9374645199998426</v>
      </c>
      <c r="BK15" s="82">
        <v>73467.627364086569</v>
      </c>
      <c r="BL15" s="82">
        <v>23400000</v>
      </c>
      <c r="BM15" s="82">
        <v>0</v>
      </c>
      <c r="BN15" s="82">
        <v>2846.9969999999998</v>
      </c>
      <c r="BO15" s="82">
        <v>23402846.996999998</v>
      </c>
      <c r="BP15" s="82">
        <v>73458.689899566569</v>
      </c>
      <c r="BQ15" s="82">
        <v>0</v>
      </c>
      <c r="BR15" s="82">
        <v>8.9374645199998426</v>
      </c>
      <c r="BS15" s="89">
        <v>73467.627364086569</v>
      </c>
      <c r="BT15" s="82">
        <v>381625.23989723827</v>
      </c>
      <c r="BU15" s="82">
        <v>0</v>
      </c>
      <c r="BV15" s="82">
        <v>46.431021927851184</v>
      </c>
      <c r="BW15" s="82">
        <v>381671.67091916612</v>
      </c>
      <c r="BX15" s="82">
        <v>381625.23989723827</v>
      </c>
      <c r="BY15" s="82">
        <v>0</v>
      </c>
      <c r="BZ15" s="82">
        <v>46.431021927851184</v>
      </c>
      <c r="CA15" s="82">
        <v>381671.67091916612</v>
      </c>
      <c r="CB15" s="82">
        <v>121565340</v>
      </c>
      <c r="CC15" s="82">
        <v>0</v>
      </c>
      <c r="CD15" s="82">
        <v>14790.4341147</v>
      </c>
      <c r="CE15" s="82">
        <v>121580130.43411469</v>
      </c>
      <c r="CF15" s="82">
        <v>381625.23989723827</v>
      </c>
      <c r="CG15" s="82">
        <v>0</v>
      </c>
      <c r="CH15" s="82">
        <v>46.431021927851184</v>
      </c>
      <c r="CI15" s="82">
        <v>381671.67091916612</v>
      </c>
      <c r="CJ15" s="82" t="s">
        <v>96</v>
      </c>
      <c r="CK15" s="83">
        <v>1.4999999999999999E-2</v>
      </c>
      <c r="CL15" s="83">
        <v>3.5000000000000003E-2</v>
      </c>
      <c r="CM15" s="83">
        <v>0.26500000000000001</v>
      </c>
      <c r="CN15" s="82">
        <v>390000</v>
      </c>
      <c r="CO15" s="82">
        <v>910000.00000000012</v>
      </c>
      <c r="CP15" s="82">
        <v>6890000</v>
      </c>
      <c r="CQ15" s="82">
        <v>390000</v>
      </c>
      <c r="CR15" s="89">
        <v>390000</v>
      </c>
      <c r="CS15" s="82">
        <v>390000</v>
      </c>
      <c r="CT15" s="82">
        <v>910000.00000000012</v>
      </c>
      <c r="CU15" s="82">
        <v>6890000</v>
      </c>
      <c r="CV15" s="82">
        <v>390000</v>
      </c>
      <c r="CW15" s="82">
        <v>390000</v>
      </c>
    </row>
    <row r="16" spans="1:101">
      <c r="A16" s="86" t="s">
        <v>82</v>
      </c>
      <c r="B16" s="87" t="s">
        <v>124</v>
      </c>
      <c r="C16" s="75" t="s">
        <v>1625</v>
      </c>
      <c r="D16" s="74" t="s">
        <v>116</v>
      </c>
      <c r="E16" s="74" t="s">
        <v>82</v>
      </c>
      <c r="F16" s="74" t="s">
        <v>124</v>
      </c>
      <c r="G16" s="74" t="s">
        <v>125</v>
      </c>
      <c r="I16" s="74" t="s">
        <v>127</v>
      </c>
      <c r="J16" s="74" t="s">
        <v>2583</v>
      </c>
      <c r="K16" s="74" t="s">
        <v>128</v>
      </c>
      <c r="L16" s="74" t="s">
        <v>89</v>
      </c>
      <c r="M16" s="74" t="s">
        <v>90</v>
      </c>
      <c r="N16" s="74" t="s">
        <v>129</v>
      </c>
      <c r="O16" s="76">
        <v>45133</v>
      </c>
      <c r="P16" s="76">
        <v>44500</v>
      </c>
      <c r="Q16" s="77">
        <v>2</v>
      </c>
      <c r="R16" s="74" t="s">
        <v>94</v>
      </c>
      <c r="S16" s="77">
        <v>160999</v>
      </c>
      <c r="T16" s="77">
        <v>74307.22</v>
      </c>
      <c r="U16" s="77">
        <v>68.73</v>
      </c>
      <c r="V16" s="78">
        <v>5.5500000000000001E-2</v>
      </c>
      <c r="W16" s="79">
        <v>1</v>
      </c>
      <c r="X16" s="77">
        <v>160999</v>
      </c>
      <c r="Y16" s="88">
        <v>74307.22</v>
      </c>
      <c r="Z16" s="77">
        <v>68.73</v>
      </c>
      <c r="AA16" s="74">
        <v>0</v>
      </c>
      <c r="AB16" s="74">
        <v>0</v>
      </c>
      <c r="AD16" s="74">
        <v>8</v>
      </c>
      <c r="AE16" s="74">
        <v>8</v>
      </c>
      <c r="AF16" s="74">
        <v>0</v>
      </c>
      <c r="AG16" s="74">
        <v>0</v>
      </c>
      <c r="AI16" s="74">
        <v>6</v>
      </c>
      <c r="AJ16" s="74">
        <v>6</v>
      </c>
      <c r="AL16" s="74">
        <v>6</v>
      </c>
      <c r="AM16" s="74" t="s">
        <v>95</v>
      </c>
      <c r="AN16" s="74">
        <v>0</v>
      </c>
      <c r="AO16" s="74" t="s">
        <v>95</v>
      </c>
      <c r="AP16" s="74" t="s">
        <v>95</v>
      </c>
      <c r="AQ16" s="74">
        <v>1</v>
      </c>
      <c r="AS16" s="74">
        <v>1</v>
      </c>
      <c r="AT16" s="74" t="s">
        <v>92</v>
      </c>
      <c r="AU16" s="74" t="s">
        <v>95</v>
      </c>
      <c r="AV16" s="74" t="s">
        <v>94</v>
      </c>
      <c r="AW16" s="77">
        <v>5000000</v>
      </c>
      <c r="AX16" s="77">
        <v>269443.8</v>
      </c>
      <c r="AY16" s="79">
        <v>1</v>
      </c>
      <c r="AZ16" s="77">
        <v>31953500</v>
      </c>
      <c r="BA16" s="77">
        <v>1721934.49266</v>
      </c>
      <c r="BB16" s="74" t="s">
        <v>116</v>
      </c>
      <c r="BC16" s="75" t="s">
        <v>1625</v>
      </c>
      <c r="BD16" s="82">
        <v>1443.0237501797158</v>
      </c>
      <c r="BE16" s="82">
        <v>0</v>
      </c>
      <c r="BF16" s="82">
        <v>1.3347158237093497</v>
      </c>
      <c r="BG16" s="82">
        <v>1444.3584660034251</v>
      </c>
      <c r="BH16" s="82">
        <v>2498.0639896081093</v>
      </c>
      <c r="BI16" s="82">
        <v>0</v>
      </c>
      <c r="BJ16" s="82">
        <v>3.2351095924376976</v>
      </c>
      <c r="BK16" s="82">
        <v>2501.2990992005471</v>
      </c>
      <c r="BL16" s="82">
        <v>66876.497999999992</v>
      </c>
      <c r="BM16" s="82">
        <v>0</v>
      </c>
      <c r="BN16" s="82">
        <v>61.857000000000006</v>
      </c>
      <c r="BO16" s="82">
        <v>66938.354999999996</v>
      </c>
      <c r="BP16" s="82">
        <v>1443.0237501797158</v>
      </c>
      <c r="BQ16" s="82">
        <v>0</v>
      </c>
      <c r="BR16" s="82">
        <v>1.3347158237093497</v>
      </c>
      <c r="BS16" s="89">
        <v>1444.3584660034251</v>
      </c>
      <c r="BT16" s="82">
        <v>7496.6526845586413</v>
      </c>
      <c r="BU16" s="82">
        <v>0</v>
      </c>
      <c r="BV16" s="82">
        <v>6.9339821757524431</v>
      </c>
      <c r="BW16" s="82">
        <v>7503.5866667343935</v>
      </c>
      <c r="BX16" s="82">
        <v>12977.692232413088</v>
      </c>
      <c r="BY16" s="82">
        <v>0</v>
      </c>
      <c r="BZ16" s="82">
        <v>16.806717843673084</v>
      </c>
      <c r="CA16" s="82">
        <v>12994.498950256762</v>
      </c>
      <c r="CB16" s="82">
        <v>347430.09475979995</v>
      </c>
      <c r="CC16" s="82">
        <v>0</v>
      </c>
      <c r="CD16" s="82">
        <v>321.35330070000003</v>
      </c>
      <c r="CE16" s="82">
        <v>347751.44806049997</v>
      </c>
      <c r="CF16" s="82">
        <v>7496.6526845586413</v>
      </c>
      <c r="CG16" s="82">
        <v>0</v>
      </c>
      <c r="CH16" s="82">
        <v>6.9339821757524431</v>
      </c>
      <c r="CI16" s="82">
        <v>7503.5866667343935</v>
      </c>
      <c r="CJ16" s="82" t="s">
        <v>96</v>
      </c>
      <c r="CK16" s="83">
        <v>1.4999999999999999E-2</v>
      </c>
      <c r="CL16" s="83">
        <v>3.5000000000000003E-2</v>
      </c>
      <c r="CM16" s="83">
        <v>0.26500000000000001</v>
      </c>
      <c r="CN16" s="82">
        <v>1114.6082999999999</v>
      </c>
      <c r="CO16" s="82">
        <v>2600.7527000000005</v>
      </c>
      <c r="CP16" s="82">
        <v>19691.4133</v>
      </c>
      <c r="CQ16" s="82">
        <v>1114.6082999999999</v>
      </c>
      <c r="CR16" s="89">
        <v>1444.3584660034251</v>
      </c>
      <c r="CS16" s="82">
        <v>1114.6082999999999</v>
      </c>
      <c r="CT16" s="82">
        <v>2600.7527000000005</v>
      </c>
      <c r="CU16" s="82">
        <v>19691.4133</v>
      </c>
      <c r="CV16" s="82">
        <v>1114.6082999999999</v>
      </c>
      <c r="CW16" s="82">
        <v>1444.3584660034251</v>
      </c>
    </row>
    <row r="17" spans="1:101">
      <c r="A17" s="86" t="s">
        <v>82</v>
      </c>
      <c r="B17" s="87" t="s">
        <v>130</v>
      </c>
      <c r="C17" s="75" t="s">
        <v>1626</v>
      </c>
      <c r="D17" s="74" t="s">
        <v>116</v>
      </c>
      <c r="E17" s="74" t="s">
        <v>82</v>
      </c>
      <c r="F17" s="74" t="s">
        <v>130</v>
      </c>
      <c r="G17" s="74" t="s">
        <v>125</v>
      </c>
      <c r="I17" s="74" t="s">
        <v>127</v>
      </c>
      <c r="J17" s="74" t="s">
        <v>2583</v>
      </c>
      <c r="K17" s="74" t="s">
        <v>128</v>
      </c>
      <c r="L17" s="74" t="s">
        <v>89</v>
      </c>
      <c r="M17" s="74" t="s">
        <v>90</v>
      </c>
      <c r="N17" s="74" t="s">
        <v>129</v>
      </c>
      <c r="O17" s="76">
        <v>45142</v>
      </c>
      <c r="P17" s="76">
        <v>44500</v>
      </c>
      <c r="Q17" s="77">
        <v>2</v>
      </c>
      <c r="R17" s="74" t="s">
        <v>94</v>
      </c>
      <c r="S17" s="77">
        <v>153650</v>
      </c>
      <c r="T17" s="77">
        <v>70915.39</v>
      </c>
      <c r="U17" s="77">
        <v>65.599999999999994</v>
      </c>
      <c r="V17" s="78">
        <v>5.5500000000000001E-2</v>
      </c>
      <c r="W17" s="79">
        <v>1</v>
      </c>
      <c r="X17" s="77">
        <v>153650</v>
      </c>
      <c r="Y17" s="88">
        <v>70915.39</v>
      </c>
      <c r="Z17" s="77">
        <v>65.599999999999994</v>
      </c>
      <c r="AA17" s="74">
        <v>0</v>
      </c>
      <c r="AB17" s="74">
        <v>0</v>
      </c>
      <c r="AD17" s="74">
        <v>8</v>
      </c>
      <c r="AE17" s="74">
        <v>8</v>
      </c>
      <c r="AF17" s="74">
        <v>0</v>
      </c>
      <c r="AG17" s="74">
        <v>0</v>
      </c>
      <c r="AI17" s="74">
        <v>6</v>
      </c>
      <c r="AJ17" s="74">
        <v>6</v>
      </c>
      <c r="AL17" s="74">
        <v>6</v>
      </c>
      <c r="AM17" s="74" t="s">
        <v>95</v>
      </c>
      <c r="AN17" s="74">
        <v>0</v>
      </c>
      <c r="AO17" s="74" t="s">
        <v>95</v>
      </c>
      <c r="AP17" s="74" t="s">
        <v>95</v>
      </c>
      <c r="AQ17" s="74">
        <v>1</v>
      </c>
      <c r="AS17" s="74">
        <v>1</v>
      </c>
      <c r="AT17" s="74" t="s">
        <v>92</v>
      </c>
      <c r="AU17" s="74" t="s">
        <v>95</v>
      </c>
      <c r="AV17" s="74" t="s">
        <v>94</v>
      </c>
      <c r="AW17" s="77">
        <v>5000000</v>
      </c>
      <c r="AX17" s="77">
        <v>269443.8</v>
      </c>
      <c r="AY17" s="79">
        <v>1</v>
      </c>
      <c r="AZ17" s="77">
        <v>31953500</v>
      </c>
      <c r="BA17" s="77">
        <v>1721934.49266</v>
      </c>
      <c r="BB17" s="74" t="s">
        <v>116</v>
      </c>
      <c r="BC17" s="75" t="s">
        <v>1626</v>
      </c>
      <c r="BD17" s="82">
        <v>1377.1554368910195</v>
      </c>
      <c r="BE17" s="82">
        <v>0</v>
      </c>
      <c r="BF17" s="82">
        <v>1.2739321698724475</v>
      </c>
      <c r="BG17" s="82">
        <v>1378.429369060892</v>
      </c>
      <c r="BH17" s="82">
        <v>2384.0372721253061</v>
      </c>
      <c r="BI17" s="82">
        <v>0</v>
      </c>
      <c r="BJ17" s="82">
        <v>3.0877810164980781</v>
      </c>
      <c r="BK17" s="82">
        <v>2387.1250531418045</v>
      </c>
      <c r="BL17" s="82">
        <v>63823.850999999995</v>
      </c>
      <c r="BM17" s="82">
        <v>0</v>
      </c>
      <c r="BN17" s="82">
        <v>59.04</v>
      </c>
      <c r="BO17" s="82">
        <v>63882.890999999996</v>
      </c>
      <c r="BP17" s="82">
        <v>1377.1554368910195</v>
      </c>
      <c r="BQ17" s="82">
        <v>0</v>
      </c>
      <c r="BR17" s="82">
        <v>1.2739321698724475</v>
      </c>
      <c r="BS17" s="89">
        <v>1378.429369060892</v>
      </c>
      <c r="BT17" s="82">
        <v>7154.4602101925357</v>
      </c>
      <c r="BU17" s="82">
        <v>0</v>
      </c>
      <c r="BV17" s="82">
        <v>6.6182050157043522</v>
      </c>
      <c r="BW17" s="82">
        <v>7161.0784152082397</v>
      </c>
      <c r="BX17" s="82">
        <v>12385.312032418178</v>
      </c>
      <c r="BY17" s="82">
        <v>0</v>
      </c>
      <c r="BZ17" s="82">
        <v>16.041331158809164</v>
      </c>
      <c r="CA17" s="82">
        <v>12401.353363576989</v>
      </c>
      <c r="CB17" s="82">
        <v>331571.28833009995</v>
      </c>
      <c r="CC17" s="82">
        <v>0</v>
      </c>
      <c r="CD17" s="82">
        <v>306.718704</v>
      </c>
      <c r="CE17" s="82">
        <v>331878.00703410001</v>
      </c>
      <c r="CF17" s="82">
        <v>7154.4602101925357</v>
      </c>
      <c r="CG17" s="82">
        <v>0</v>
      </c>
      <c r="CH17" s="82">
        <v>6.6182050157043522</v>
      </c>
      <c r="CI17" s="82">
        <v>7161.0784152082397</v>
      </c>
      <c r="CJ17" s="82" t="s">
        <v>96</v>
      </c>
      <c r="CK17" s="83">
        <v>1.4999999999999999E-2</v>
      </c>
      <c r="CL17" s="83">
        <v>3.5000000000000003E-2</v>
      </c>
      <c r="CM17" s="83">
        <v>0.26500000000000001</v>
      </c>
      <c r="CN17" s="82">
        <v>1063.7308499999999</v>
      </c>
      <c r="CO17" s="82">
        <v>2482.0386500000004</v>
      </c>
      <c r="CP17" s="82">
        <v>18792.57835</v>
      </c>
      <c r="CQ17" s="82">
        <v>1063.7308499999999</v>
      </c>
      <c r="CR17" s="89">
        <v>1378.429369060892</v>
      </c>
      <c r="CS17" s="82">
        <v>1063.7308499999999</v>
      </c>
      <c r="CT17" s="82">
        <v>2482.0386500000004</v>
      </c>
      <c r="CU17" s="82">
        <v>18792.57835</v>
      </c>
      <c r="CV17" s="82">
        <v>1063.7308499999999</v>
      </c>
      <c r="CW17" s="82">
        <v>1378.429369060892</v>
      </c>
    </row>
    <row r="18" spans="1:101">
      <c r="A18" s="86" t="s">
        <v>82</v>
      </c>
      <c r="B18" s="87" t="s">
        <v>131</v>
      </c>
      <c r="C18" s="75" t="s">
        <v>1627</v>
      </c>
      <c r="D18" s="74" t="s">
        <v>116</v>
      </c>
      <c r="E18" s="74" t="s">
        <v>82</v>
      </c>
      <c r="F18" s="74" t="s">
        <v>131</v>
      </c>
      <c r="G18" s="74" t="s">
        <v>125</v>
      </c>
      <c r="I18" s="74" t="s">
        <v>127</v>
      </c>
      <c r="J18" s="74" t="s">
        <v>2583</v>
      </c>
      <c r="K18" s="74" t="s">
        <v>128</v>
      </c>
      <c r="L18" s="74" t="s">
        <v>89</v>
      </c>
      <c r="M18" s="74" t="s">
        <v>90</v>
      </c>
      <c r="N18" s="74" t="s">
        <v>129</v>
      </c>
      <c r="O18" s="76">
        <v>45181</v>
      </c>
      <c r="P18" s="76">
        <v>44500</v>
      </c>
      <c r="Q18" s="77">
        <v>2</v>
      </c>
      <c r="R18" s="74" t="s">
        <v>94</v>
      </c>
      <c r="S18" s="77">
        <v>812547.2</v>
      </c>
      <c r="T18" s="77">
        <v>375021.79</v>
      </c>
      <c r="U18" s="77">
        <v>346.9</v>
      </c>
      <c r="V18" s="78">
        <v>5.5500000000000001E-2</v>
      </c>
      <c r="W18" s="79">
        <v>1</v>
      </c>
      <c r="X18" s="77">
        <v>812547.2</v>
      </c>
      <c r="Y18" s="88">
        <v>375021.79</v>
      </c>
      <c r="Z18" s="77">
        <v>346.9</v>
      </c>
      <c r="AA18" s="74">
        <v>0</v>
      </c>
      <c r="AB18" s="74">
        <v>0</v>
      </c>
      <c r="AD18" s="74">
        <v>8</v>
      </c>
      <c r="AE18" s="74">
        <v>8</v>
      </c>
      <c r="AF18" s="74">
        <v>0</v>
      </c>
      <c r="AG18" s="74">
        <v>0</v>
      </c>
      <c r="AI18" s="74">
        <v>6</v>
      </c>
      <c r="AJ18" s="74">
        <v>6</v>
      </c>
      <c r="AL18" s="74">
        <v>6</v>
      </c>
      <c r="AM18" s="74" t="s">
        <v>95</v>
      </c>
      <c r="AN18" s="74">
        <v>0</v>
      </c>
      <c r="AO18" s="74" t="s">
        <v>95</v>
      </c>
      <c r="AP18" s="74" t="s">
        <v>95</v>
      </c>
      <c r="AQ18" s="74">
        <v>1</v>
      </c>
      <c r="AS18" s="74">
        <v>1</v>
      </c>
      <c r="AT18" s="74" t="s">
        <v>92</v>
      </c>
      <c r="AU18" s="74" t="s">
        <v>95</v>
      </c>
      <c r="AV18" s="74" t="s">
        <v>94</v>
      </c>
      <c r="AW18" s="77">
        <v>5000000</v>
      </c>
      <c r="AX18" s="77">
        <v>269443.8</v>
      </c>
      <c r="AY18" s="79">
        <v>1</v>
      </c>
      <c r="AZ18" s="77">
        <v>31953500</v>
      </c>
      <c r="BA18" s="77">
        <v>1721934.49266</v>
      </c>
      <c r="BB18" s="74" t="s">
        <v>116</v>
      </c>
      <c r="BC18" s="75" t="s">
        <v>1627</v>
      </c>
      <c r="BD18" s="82">
        <v>7282.8097970144718</v>
      </c>
      <c r="BE18" s="82">
        <v>0</v>
      </c>
      <c r="BF18" s="82">
        <v>6.7366931361090252</v>
      </c>
      <c r="BG18" s="82">
        <v>7289.5464901505811</v>
      </c>
      <c r="BH18" s="82">
        <v>12607.502055888706</v>
      </c>
      <c r="BI18" s="82">
        <v>0</v>
      </c>
      <c r="BJ18" s="82">
        <v>16.328524918036329</v>
      </c>
      <c r="BK18" s="82">
        <v>12623.830580806742</v>
      </c>
      <c r="BL18" s="82">
        <v>337519.61099999998</v>
      </c>
      <c r="BM18" s="82">
        <v>0</v>
      </c>
      <c r="BN18" s="82">
        <v>312.20999999999998</v>
      </c>
      <c r="BO18" s="82">
        <v>337831.821</v>
      </c>
      <c r="BP18" s="82">
        <v>7282.8097970144718</v>
      </c>
      <c r="BQ18" s="82">
        <v>0</v>
      </c>
      <c r="BR18" s="82">
        <v>6.7366931361090252</v>
      </c>
      <c r="BS18" s="89">
        <v>7289.5464901505811</v>
      </c>
      <c r="BT18" s="82">
        <v>37834.925176469886</v>
      </c>
      <c r="BU18" s="82">
        <v>0</v>
      </c>
      <c r="BV18" s="82">
        <v>34.997794511399995</v>
      </c>
      <c r="BW18" s="82">
        <v>37869.922970981286</v>
      </c>
      <c r="BX18" s="82">
        <v>65497.233930547416</v>
      </c>
      <c r="BY18" s="82">
        <v>0</v>
      </c>
      <c r="BZ18" s="82">
        <v>84.82831980169054</v>
      </c>
      <c r="CA18" s="82">
        <v>65582.062250349103</v>
      </c>
      <c r="CB18" s="82">
        <v>1753448.1311060998</v>
      </c>
      <c r="CC18" s="82">
        <v>0</v>
      </c>
      <c r="CD18" s="82">
        <v>1621.9621709999999</v>
      </c>
      <c r="CE18" s="82">
        <v>1755070.0932771</v>
      </c>
      <c r="CF18" s="82">
        <v>37834.925176469886</v>
      </c>
      <c r="CG18" s="82">
        <v>0</v>
      </c>
      <c r="CH18" s="82">
        <v>34.997794511399995</v>
      </c>
      <c r="CI18" s="82">
        <v>37869.922970981286</v>
      </c>
      <c r="CJ18" s="82" t="s">
        <v>96</v>
      </c>
      <c r="CK18" s="83">
        <v>1.4999999999999999E-2</v>
      </c>
      <c r="CL18" s="83">
        <v>3.5000000000000003E-2</v>
      </c>
      <c r="CM18" s="83">
        <v>0.26500000000000001</v>
      </c>
      <c r="CN18" s="82">
        <v>5625.3268499999995</v>
      </c>
      <c r="CO18" s="82">
        <v>13125.762650000001</v>
      </c>
      <c r="CP18" s="82">
        <v>99380.774349999992</v>
      </c>
      <c r="CQ18" s="82">
        <v>5625.3268499999995</v>
      </c>
      <c r="CR18" s="89">
        <v>7289.5464901505811</v>
      </c>
      <c r="CS18" s="82">
        <v>5625.3268499999995</v>
      </c>
      <c r="CT18" s="82">
        <v>13125.762650000001</v>
      </c>
      <c r="CU18" s="82">
        <v>99380.774349999992</v>
      </c>
      <c r="CV18" s="82">
        <v>5625.3268499999995</v>
      </c>
      <c r="CW18" s="82">
        <v>7289.5464901505811</v>
      </c>
    </row>
    <row r="19" spans="1:101">
      <c r="A19" s="86" t="s">
        <v>82</v>
      </c>
      <c r="B19" s="87" t="s">
        <v>132</v>
      </c>
      <c r="C19" s="75" t="s">
        <v>1628</v>
      </c>
      <c r="D19" s="74" t="s">
        <v>116</v>
      </c>
      <c r="E19" s="74" t="s">
        <v>82</v>
      </c>
      <c r="F19" s="74" t="s">
        <v>132</v>
      </c>
      <c r="G19" s="74" t="s">
        <v>125</v>
      </c>
      <c r="I19" s="74" t="s">
        <v>127</v>
      </c>
      <c r="J19" s="74" t="s">
        <v>2583</v>
      </c>
      <c r="K19" s="74" t="s">
        <v>128</v>
      </c>
      <c r="L19" s="74" t="s">
        <v>89</v>
      </c>
      <c r="M19" s="74" t="s">
        <v>90</v>
      </c>
      <c r="N19" s="74" t="s">
        <v>129</v>
      </c>
      <c r="O19" s="76">
        <v>45198</v>
      </c>
      <c r="P19" s="76">
        <v>44500</v>
      </c>
      <c r="Q19" s="77">
        <v>2</v>
      </c>
      <c r="R19" s="74" t="s">
        <v>94</v>
      </c>
      <c r="S19" s="77">
        <v>27000</v>
      </c>
      <c r="T19" s="77">
        <v>12461.56</v>
      </c>
      <c r="U19" s="77">
        <v>11.53</v>
      </c>
      <c r="V19" s="78">
        <v>5.5500000000000001E-2</v>
      </c>
      <c r="W19" s="79">
        <v>1</v>
      </c>
      <c r="X19" s="77">
        <v>27000</v>
      </c>
      <c r="Y19" s="88">
        <v>12461.56</v>
      </c>
      <c r="Z19" s="77">
        <v>11.53</v>
      </c>
      <c r="AA19" s="74">
        <v>0</v>
      </c>
      <c r="AB19" s="74">
        <v>0</v>
      </c>
      <c r="AD19" s="74">
        <v>8</v>
      </c>
      <c r="AE19" s="74">
        <v>8</v>
      </c>
      <c r="AF19" s="74">
        <v>0</v>
      </c>
      <c r="AG19" s="74">
        <v>0</v>
      </c>
      <c r="AI19" s="74">
        <v>6</v>
      </c>
      <c r="AJ19" s="74">
        <v>6</v>
      </c>
      <c r="AL19" s="74">
        <v>6</v>
      </c>
      <c r="AM19" s="74" t="s">
        <v>95</v>
      </c>
      <c r="AN19" s="74">
        <v>0</v>
      </c>
      <c r="AO19" s="74" t="s">
        <v>95</v>
      </c>
      <c r="AP19" s="74" t="s">
        <v>95</v>
      </c>
      <c r="AQ19" s="74">
        <v>1</v>
      </c>
      <c r="AS19" s="74">
        <v>1</v>
      </c>
      <c r="AT19" s="74" t="s">
        <v>92</v>
      </c>
      <c r="AU19" s="74" t="s">
        <v>95</v>
      </c>
      <c r="AV19" s="74" t="s">
        <v>94</v>
      </c>
      <c r="AW19" s="77">
        <v>5000000</v>
      </c>
      <c r="AX19" s="77">
        <v>269443.8</v>
      </c>
      <c r="AY19" s="79">
        <v>1</v>
      </c>
      <c r="AZ19" s="77">
        <v>31953500</v>
      </c>
      <c r="BA19" s="77">
        <v>1721934.49266</v>
      </c>
      <c r="BB19" s="74" t="s">
        <v>116</v>
      </c>
      <c r="BC19" s="75" t="s">
        <v>1628</v>
      </c>
      <c r="BD19" s="82">
        <v>241.9997282133491</v>
      </c>
      <c r="BE19" s="82">
        <v>0</v>
      </c>
      <c r="BF19" s="82">
        <v>0.22390911461325186</v>
      </c>
      <c r="BG19" s="82">
        <v>242.22363732796236</v>
      </c>
      <c r="BH19" s="82">
        <v>418.93337269703852</v>
      </c>
      <c r="BI19" s="82">
        <v>0</v>
      </c>
      <c r="BJ19" s="82">
        <v>0.54271516951559207</v>
      </c>
      <c r="BK19" s="82">
        <v>419.47608786655417</v>
      </c>
      <c r="BL19" s="82">
        <v>11215.404</v>
      </c>
      <c r="BM19" s="82">
        <v>0</v>
      </c>
      <c r="BN19" s="82">
        <v>10.376999999999999</v>
      </c>
      <c r="BO19" s="82">
        <v>11225.780999999999</v>
      </c>
      <c r="BP19" s="82">
        <v>241.9997282133491</v>
      </c>
      <c r="BQ19" s="82">
        <v>0</v>
      </c>
      <c r="BR19" s="82">
        <v>0.22390911461325186</v>
      </c>
      <c r="BS19" s="89">
        <v>242.22363732796236</v>
      </c>
      <c r="BT19" s="82">
        <v>1257.2127880411699</v>
      </c>
      <c r="BU19" s="82">
        <v>0</v>
      </c>
      <c r="BV19" s="82">
        <v>1.1632302413273048</v>
      </c>
      <c r="BW19" s="82">
        <v>1258.3760182824974</v>
      </c>
      <c r="BX19" s="82">
        <v>2176.4007644983849</v>
      </c>
      <c r="BY19" s="82">
        <v>0</v>
      </c>
      <c r="BZ19" s="82">
        <v>2.8194595771504525</v>
      </c>
      <c r="CA19" s="82">
        <v>2179.2202240755355</v>
      </c>
      <c r="CB19" s="82">
        <v>58265.145320400006</v>
      </c>
      <c r="CC19" s="82">
        <v>0</v>
      </c>
      <c r="CD19" s="82">
        <v>53.909552699999992</v>
      </c>
      <c r="CE19" s="82">
        <v>58319.054873099994</v>
      </c>
      <c r="CF19" s="82">
        <v>1257.2127880411699</v>
      </c>
      <c r="CG19" s="82">
        <v>0</v>
      </c>
      <c r="CH19" s="82">
        <v>1.1632302413273048</v>
      </c>
      <c r="CI19" s="82">
        <v>1258.3760182824974</v>
      </c>
      <c r="CJ19" s="82" t="s">
        <v>96</v>
      </c>
      <c r="CK19" s="83">
        <v>1.4999999999999999E-2</v>
      </c>
      <c r="CL19" s="83">
        <v>3.5000000000000003E-2</v>
      </c>
      <c r="CM19" s="83">
        <v>0.26500000000000001</v>
      </c>
      <c r="CN19" s="82">
        <v>186.92339999999999</v>
      </c>
      <c r="CO19" s="82">
        <v>436.15460000000002</v>
      </c>
      <c r="CP19" s="82">
        <v>3302.3134</v>
      </c>
      <c r="CQ19" s="82">
        <v>186.92339999999999</v>
      </c>
      <c r="CR19" s="89">
        <v>242.22363732796236</v>
      </c>
      <c r="CS19" s="82">
        <v>186.92339999999999</v>
      </c>
      <c r="CT19" s="82">
        <v>436.15460000000002</v>
      </c>
      <c r="CU19" s="82">
        <v>3302.3134</v>
      </c>
      <c r="CV19" s="82">
        <v>186.92339999999999</v>
      </c>
      <c r="CW19" s="82">
        <v>242.22363732796236</v>
      </c>
    </row>
    <row r="20" spans="1:101">
      <c r="A20" s="86" t="s">
        <v>82</v>
      </c>
      <c r="B20" s="87" t="s">
        <v>133</v>
      </c>
      <c r="C20" s="75" t="s">
        <v>1629</v>
      </c>
      <c r="D20" s="74" t="s">
        <v>116</v>
      </c>
      <c r="E20" s="74" t="s">
        <v>82</v>
      </c>
      <c r="F20" s="74" t="s">
        <v>133</v>
      </c>
      <c r="G20" s="74" t="s">
        <v>125</v>
      </c>
      <c r="I20" s="74" t="s">
        <v>127</v>
      </c>
      <c r="J20" s="74" t="s">
        <v>2583</v>
      </c>
      <c r="K20" s="74" t="s">
        <v>128</v>
      </c>
      <c r="L20" s="74" t="s">
        <v>89</v>
      </c>
      <c r="M20" s="74" t="s">
        <v>90</v>
      </c>
      <c r="N20" s="74" t="s">
        <v>129</v>
      </c>
      <c r="O20" s="76">
        <v>45224</v>
      </c>
      <c r="P20" s="76">
        <v>44500</v>
      </c>
      <c r="Q20" s="77">
        <v>2</v>
      </c>
      <c r="R20" s="74" t="s">
        <v>94</v>
      </c>
      <c r="S20" s="77">
        <v>59520</v>
      </c>
      <c r="T20" s="77">
        <v>27470.78</v>
      </c>
      <c r="U20" s="77">
        <v>25.41</v>
      </c>
      <c r="V20" s="78">
        <v>5.5500000000000001E-2</v>
      </c>
      <c r="W20" s="79">
        <v>1</v>
      </c>
      <c r="X20" s="77">
        <v>59520</v>
      </c>
      <c r="Y20" s="88">
        <v>27470.78</v>
      </c>
      <c r="Z20" s="77">
        <v>25.41</v>
      </c>
      <c r="AA20" s="74">
        <v>0</v>
      </c>
      <c r="AB20" s="74">
        <v>0</v>
      </c>
      <c r="AD20" s="74">
        <v>8</v>
      </c>
      <c r="AE20" s="74">
        <v>8</v>
      </c>
      <c r="AF20" s="74">
        <v>0</v>
      </c>
      <c r="AG20" s="74">
        <v>0</v>
      </c>
      <c r="AI20" s="74">
        <v>6</v>
      </c>
      <c r="AJ20" s="74">
        <v>6</v>
      </c>
      <c r="AL20" s="74">
        <v>6</v>
      </c>
      <c r="AM20" s="74" t="s">
        <v>95</v>
      </c>
      <c r="AN20" s="74">
        <v>0</v>
      </c>
      <c r="AO20" s="74" t="s">
        <v>95</v>
      </c>
      <c r="AP20" s="74" t="s">
        <v>95</v>
      </c>
      <c r="AQ20" s="74">
        <v>1</v>
      </c>
      <c r="AS20" s="74">
        <v>1</v>
      </c>
      <c r="AT20" s="74" t="s">
        <v>92</v>
      </c>
      <c r="AU20" s="74" t="s">
        <v>95</v>
      </c>
      <c r="AV20" s="74" t="s">
        <v>94</v>
      </c>
      <c r="AW20" s="77">
        <v>5000000</v>
      </c>
      <c r="AX20" s="77">
        <v>269443.8</v>
      </c>
      <c r="AY20" s="79">
        <v>1</v>
      </c>
      <c r="AZ20" s="77">
        <v>31953500</v>
      </c>
      <c r="BA20" s="77">
        <v>1721934.49266</v>
      </c>
      <c r="BB20" s="74" t="s">
        <v>116</v>
      </c>
      <c r="BC20" s="75" t="s">
        <v>1629</v>
      </c>
      <c r="BD20" s="82">
        <v>533.47424349830249</v>
      </c>
      <c r="BE20" s="82">
        <v>0</v>
      </c>
      <c r="BF20" s="82">
        <v>0.49345451884845881</v>
      </c>
      <c r="BG20" s="82">
        <v>533.96769801715095</v>
      </c>
      <c r="BH20" s="82">
        <v>923.51411187831627</v>
      </c>
      <c r="BI20" s="82">
        <v>0</v>
      </c>
      <c r="BJ20" s="82">
        <v>1.1960444455673196</v>
      </c>
      <c r="BK20" s="82">
        <v>924.71015632388367</v>
      </c>
      <c r="BL20" s="82">
        <v>24723.701999999997</v>
      </c>
      <c r="BM20" s="82">
        <v>0</v>
      </c>
      <c r="BN20" s="82">
        <v>22.869</v>
      </c>
      <c r="BO20" s="82">
        <v>24746.570999999996</v>
      </c>
      <c r="BP20" s="82">
        <v>533.47424349830249</v>
      </c>
      <c r="BQ20" s="82">
        <v>0</v>
      </c>
      <c r="BR20" s="82">
        <v>0.49345451884845881</v>
      </c>
      <c r="BS20" s="89">
        <v>533.96769801715095</v>
      </c>
      <c r="BT20" s="82">
        <v>2771.4520423980312</v>
      </c>
      <c r="BU20" s="82">
        <v>0</v>
      </c>
      <c r="BV20" s="82">
        <v>2.5635455708696284</v>
      </c>
      <c r="BW20" s="82">
        <v>2774.0155879689009</v>
      </c>
      <c r="BX20" s="82">
        <v>4797.7481626190411</v>
      </c>
      <c r="BY20" s="82">
        <v>0</v>
      </c>
      <c r="BZ20" s="82">
        <v>6.2135704991667824</v>
      </c>
      <c r="CA20" s="82">
        <v>4803.961733118208</v>
      </c>
      <c r="CB20" s="82">
        <v>128442.10426019999</v>
      </c>
      <c r="CC20" s="82">
        <v>0</v>
      </c>
      <c r="CD20" s="82">
        <v>118.80674190000001</v>
      </c>
      <c r="CE20" s="82">
        <v>128560.91100209998</v>
      </c>
      <c r="CF20" s="82">
        <v>2771.4520423980312</v>
      </c>
      <c r="CG20" s="82">
        <v>0</v>
      </c>
      <c r="CH20" s="82">
        <v>2.5635455708696284</v>
      </c>
      <c r="CI20" s="82">
        <v>2774.0155879689009</v>
      </c>
      <c r="CJ20" s="82" t="s">
        <v>96</v>
      </c>
      <c r="CK20" s="83">
        <v>1.4999999999999999E-2</v>
      </c>
      <c r="CL20" s="83">
        <v>3.5000000000000003E-2</v>
      </c>
      <c r="CM20" s="83">
        <v>0.26500000000000001</v>
      </c>
      <c r="CN20" s="82">
        <v>412.06169999999997</v>
      </c>
      <c r="CO20" s="82">
        <v>961.47730000000001</v>
      </c>
      <c r="CP20" s="82">
        <v>7279.7566999999999</v>
      </c>
      <c r="CQ20" s="82">
        <v>412.06169999999997</v>
      </c>
      <c r="CR20" s="89">
        <v>533.96769801715095</v>
      </c>
      <c r="CS20" s="82">
        <v>412.06169999999997</v>
      </c>
      <c r="CT20" s="82">
        <v>961.47730000000001</v>
      </c>
      <c r="CU20" s="82">
        <v>7279.7566999999999</v>
      </c>
      <c r="CV20" s="82">
        <v>412.06169999999997</v>
      </c>
      <c r="CW20" s="82">
        <v>533.96769801715095</v>
      </c>
    </row>
    <row r="21" spans="1:101">
      <c r="A21" s="86" t="s">
        <v>82</v>
      </c>
      <c r="B21" s="87" t="s">
        <v>134</v>
      </c>
      <c r="C21" s="75" t="s">
        <v>1630</v>
      </c>
      <c r="D21" s="74" t="s">
        <v>116</v>
      </c>
      <c r="E21" s="74" t="s">
        <v>82</v>
      </c>
      <c r="F21" s="74" t="s">
        <v>134</v>
      </c>
      <c r="G21" s="74" t="s">
        <v>125</v>
      </c>
      <c r="I21" s="74" t="s">
        <v>127</v>
      </c>
      <c r="J21" s="74" t="s">
        <v>2583</v>
      </c>
      <c r="K21" s="74" t="s">
        <v>128</v>
      </c>
      <c r="L21" s="74" t="s">
        <v>89</v>
      </c>
      <c r="M21" s="74" t="s">
        <v>90</v>
      </c>
      <c r="N21" s="74" t="s">
        <v>129</v>
      </c>
      <c r="O21" s="76">
        <v>45231</v>
      </c>
      <c r="P21" s="76">
        <v>44500</v>
      </c>
      <c r="Q21" s="77">
        <v>3</v>
      </c>
      <c r="R21" s="74" t="s">
        <v>94</v>
      </c>
      <c r="S21" s="77">
        <v>82250</v>
      </c>
      <c r="T21" s="77">
        <v>37961.56</v>
      </c>
      <c r="U21" s="77">
        <v>35.11</v>
      </c>
      <c r="V21" s="78">
        <v>5.5500000000000001E-2</v>
      </c>
      <c r="W21" s="79">
        <v>1</v>
      </c>
      <c r="X21" s="77">
        <v>82250</v>
      </c>
      <c r="Y21" s="88">
        <v>37961.56</v>
      </c>
      <c r="Z21" s="77">
        <v>35.11</v>
      </c>
      <c r="AA21" s="74">
        <v>0</v>
      </c>
      <c r="AB21" s="74">
        <v>0</v>
      </c>
      <c r="AD21" s="74">
        <v>8</v>
      </c>
      <c r="AE21" s="74">
        <v>8</v>
      </c>
      <c r="AF21" s="74">
        <v>0</v>
      </c>
      <c r="AG21" s="74">
        <v>0</v>
      </c>
      <c r="AI21" s="74">
        <v>6</v>
      </c>
      <c r="AJ21" s="74">
        <v>6</v>
      </c>
      <c r="AL21" s="74">
        <v>6</v>
      </c>
      <c r="AM21" s="74" t="s">
        <v>95</v>
      </c>
      <c r="AN21" s="74">
        <v>0</v>
      </c>
      <c r="AO21" s="74" t="s">
        <v>95</v>
      </c>
      <c r="AP21" s="74" t="s">
        <v>95</v>
      </c>
      <c r="AQ21" s="74">
        <v>1</v>
      </c>
      <c r="AS21" s="74">
        <v>1</v>
      </c>
      <c r="AT21" s="74" t="s">
        <v>92</v>
      </c>
      <c r="AU21" s="74" t="s">
        <v>95</v>
      </c>
      <c r="AV21" s="74" t="s">
        <v>94</v>
      </c>
      <c r="AW21" s="77">
        <v>5000000</v>
      </c>
      <c r="AX21" s="77">
        <v>269443.8</v>
      </c>
      <c r="AY21" s="79">
        <v>1</v>
      </c>
      <c r="AZ21" s="77">
        <v>31953500</v>
      </c>
      <c r="BA21" s="77">
        <v>1721934.49266</v>
      </c>
      <c r="BB21" s="74" t="s">
        <v>116</v>
      </c>
      <c r="BC21" s="75" t="s">
        <v>1630</v>
      </c>
      <c r="BD21" s="82">
        <v>737.20201985584015</v>
      </c>
      <c r="BE21" s="82">
        <v>0</v>
      </c>
      <c r="BF21" s="82">
        <v>0.68182558664972026</v>
      </c>
      <c r="BG21" s="82">
        <v>737.88384544248981</v>
      </c>
      <c r="BH21" s="82">
        <v>1491.1971518763032</v>
      </c>
      <c r="BI21" s="82">
        <v>0</v>
      </c>
      <c r="BJ21" s="82">
        <v>1.7460705912222567</v>
      </c>
      <c r="BK21" s="82">
        <v>1492.9432224675254</v>
      </c>
      <c r="BL21" s="82">
        <v>34165.403999999995</v>
      </c>
      <c r="BM21" s="82">
        <v>0</v>
      </c>
      <c r="BN21" s="82">
        <v>31.599</v>
      </c>
      <c r="BO21" s="82">
        <v>34197.002999999997</v>
      </c>
      <c r="BP21" s="82">
        <v>737.20201985584015</v>
      </c>
      <c r="BQ21" s="82">
        <v>0</v>
      </c>
      <c r="BR21" s="82">
        <v>0.68182558664972026</v>
      </c>
      <c r="BS21" s="89">
        <v>737.88384544248981</v>
      </c>
      <c r="BT21" s="82">
        <v>3829.8382133530754</v>
      </c>
      <c r="BU21" s="82">
        <v>0</v>
      </c>
      <c r="BV21" s="82">
        <v>3.5421521052039617</v>
      </c>
      <c r="BW21" s="82">
        <v>3833.3803654582789</v>
      </c>
      <c r="BX21" s="82">
        <v>7746.9183237125826</v>
      </c>
      <c r="BY21" s="82">
        <v>0</v>
      </c>
      <c r="BZ21" s="82">
        <v>9.0710113284587468</v>
      </c>
      <c r="CA21" s="82">
        <v>7755.9893350410412</v>
      </c>
      <c r="CB21" s="82">
        <v>177492.69032039997</v>
      </c>
      <c r="CC21" s="82">
        <v>0</v>
      </c>
      <c r="CD21" s="82">
        <v>164.15996490000001</v>
      </c>
      <c r="CE21" s="82">
        <v>177656.8502853</v>
      </c>
      <c r="CF21" s="82">
        <v>3829.8382133530754</v>
      </c>
      <c r="CG21" s="82">
        <v>0</v>
      </c>
      <c r="CH21" s="82">
        <v>3.5421521052039617</v>
      </c>
      <c r="CI21" s="82">
        <v>3833.3803654582789</v>
      </c>
      <c r="CJ21" s="82" t="s">
        <v>96</v>
      </c>
      <c r="CK21" s="83">
        <v>1.4999999999999999E-2</v>
      </c>
      <c r="CL21" s="83">
        <v>3.5000000000000003E-2</v>
      </c>
      <c r="CM21" s="83">
        <v>0.26500000000000001</v>
      </c>
      <c r="CN21" s="82">
        <v>569.4233999999999</v>
      </c>
      <c r="CO21" s="82">
        <v>1328.6546000000001</v>
      </c>
      <c r="CP21" s="82">
        <v>10059.813399999999</v>
      </c>
      <c r="CQ21" s="82">
        <v>569.4233999999999</v>
      </c>
      <c r="CR21" s="89">
        <v>737.88384544248981</v>
      </c>
      <c r="CS21" s="82">
        <v>569.4233999999999</v>
      </c>
      <c r="CT21" s="82">
        <v>1328.6546000000001</v>
      </c>
      <c r="CU21" s="82">
        <v>10059.813399999999</v>
      </c>
      <c r="CV21" s="82">
        <v>569.4233999999999</v>
      </c>
      <c r="CW21" s="82">
        <v>737.88384544248981</v>
      </c>
    </row>
    <row r="22" spans="1:101">
      <c r="A22" s="86" t="s">
        <v>82</v>
      </c>
      <c r="B22" s="87" t="s">
        <v>135</v>
      </c>
      <c r="C22" s="75" t="s">
        <v>1631</v>
      </c>
      <c r="D22" s="74" t="s">
        <v>116</v>
      </c>
      <c r="E22" s="74" t="s">
        <v>82</v>
      </c>
      <c r="F22" s="74" t="s">
        <v>135</v>
      </c>
      <c r="G22" s="74" t="s">
        <v>125</v>
      </c>
      <c r="I22" s="74" t="s">
        <v>127</v>
      </c>
      <c r="J22" s="74" t="s">
        <v>2583</v>
      </c>
      <c r="K22" s="74" t="s">
        <v>128</v>
      </c>
      <c r="L22" s="74" t="s">
        <v>89</v>
      </c>
      <c r="M22" s="74" t="s">
        <v>90</v>
      </c>
      <c r="N22" s="74" t="s">
        <v>129</v>
      </c>
      <c r="O22" s="76">
        <v>45261</v>
      </c>
      <c r="P22" s="76">
        <v>44500</v>
      </c>
      <c r="Q22" s="77">
        <v>3</v>
      </c>
      <c r="R22" s="74" t="s">
        <v>94</v>
      </c>
      <c r="S22" s="77">
        <v>1680000</v>
      </c>
      <c r="T22" s="77">
        <v>775384.61</v>
      </c>
      <c r="U22" s="77">
        <v>717.23</v>
      </c>
      <c r="V22" s="78">
        <v>5.5500000000000001E-2</v>
      </c>
      <c r="W22" s="79">
        <v>1</v>
      </c>
      <c r="X22" s="77">
        <v>1680000</v>
      </c>
      <c r="Y22" s="88">
        <v>775384.61</v>
      </c>
      <c r="Z22" s="77">
        <v>717.23</v>
      </c>
      <c r="AA22" s="74">
        <v>0</v>
      </c>
      <c r="AB22" s="74">
        <v>0</v>
      </c>
      <c r="AD22" s="74">
        <v>8</v>
      </c>
      <c r="AE22" s="74">
        <v>8</v>
      </c>
      <c r="AF22" s="74">
        <v>0</v>
      </c>
      <c r="AG22" s="74">
        <v>0</v>
      </c>
      <c r="AI22" s="74">
        <v>6</v>
      </c>
      <c r="AJ22" s="74">
        <v>6</v>
      </c>
      <c r="AL22" s="74">
        <v>6</v>
      </c>
      <c r="AM22" s="74" t="s">
        <v>95</v>
      </c>
      <c r="AN22" s="74">
        <v>0</v>
      </c>
      <c r="AO22" s="74" t="s">
        <v>95</v>
      </c>
      <c r="AP22" s="74" t="s">
        <v>95</v>
      </c>
      <c r="AQ22" s="74">
        <v>1</v>
      </c>
      <c r="AS22" s="74">
        <v>1</v>
      </c>
      <c r="AT22" s="74" t="s">
        <v>92</v>
      </c>
      <c r="AU22" s="74" t="s">
        <v>95</v>
      </c>
      <c r="AV22" s="74" t="s">
        <v>94</v>
      </c>
      <c r="AW22" s="77">
        <v>5000000</v>
      </c>
      <c r="AX22" s="77">
        <v>269443.8</v>
      </c>
      <c r="AY22" s="79">
        <v>1</v>
      </c>
      <c r="AZ22" s="77">
        <v>31953500</v>
      </c>
      <c r="BA22" s="77">
        <v>1721934.49266</v>
      </c>
      <c r="BB22" s="74" t="s">
        <v>116</v>
      </c>
      <c r="BC22" s="75" t="s">
        <v>1631</v>
      </c>
      <c r="BD22" s="82">
        <v>15057.734736326245</v>
      </c>
      <c r="BE22" s="82">
        <v>0</v>
      </c>
      <c r="BF22" s="82">
        <v>13.928389789597801</v>
      </c>
      <c r="BG22" s="82">
        <v>15071.663126115844</v>
      </c>
      <c r="BH22" s="82">
        <v>30458.477524124886</v>
      </c>
      <c r="BI22" s="82">
        <v>0</v>
      </c>
      <c r="BJ22" s="82">
        <v>35.668875253270834</v>
      </c>
      <c r="BK22" s="82">
        <v>30494.146399378154</v>
      </c>
      <c r="BL22" s="82">
        <v>697846.14899999998</v>
      </c>
      <c r="BM22" s="82">
        <v>0</v>
      </c>
      <c r="BN22" s="82">
        <v>645.50700000000006</v>
      </c>
      <c r="BO22" s="82">
        <v>698491.65599999996</v>
      </c>
      <c r="BP22" s="82">
        <v>15057.734736326245</v>
      </c>
      <c r="BQ22" s="82">
        <v>0</v>
      </c>
      <c r="BR22" s="82">
        <v>13.928389789597801</v>
      </c>
      <c r="BS22" s="89">
        <v>15071.663126115844</v>
      </c>
      <c r="BT22" s="82">
        <v>78226.43772868847</v>
      </c>
      <c r="BU22" s="82">
        <v>0</v>
      </c>
      <c r="BV22" s="82">
        <v>72.359377795939537</v>
      </c>
      <c r="BW22" s="82">
        <v>78298.797106484417</v>
      </c>
      <c r="BX22" s="82">
        <v>158234.83658558119</v>
      </c>
      <c r="BY22" s="82">
        <v>0</v>
      </c>
      <c r="BZ22" s="82">
        <v>185.3033738282673</v>
      </c>
      <c r="CA22" s="82">
        <v>158420.13995940945</v>
      </c>
      <c r="CB22" s="82">
        <v>3625380.5286698998</v>
      </c>
      <c r="CC22" s="82">
        <v>0</v>
      </c>
      <c r="CD22" s="82">
        <v>3353.4734157000003</v>
      </c>
      <c r="CE22" s="82">
        <v>3628734.0020856</v>
      </c>
      <c r="CF22" s="82">
        <v>78226.43772868847</v>
      </c>
      <c r="CG22" s="82">
        <v>0</v>
      </c>
      <c r="CH22" s="82">
        <v>72.359377795939537</v>
      </c>
      <c r="CI22" s="82">
        <v>78298.797106484417</v>
      </c>
      <c r="CJ22" s="82" t="s">
        <v>96</v>
      </c>
      <c r="CK22" s="83">
        <v>1.4999999999999999E-2</v>
      </c>
      <c r="CL22" s="83">
        <v>3.5000000000000003E-2</v>
      </c>
      <c r="CM22" s="83">
        <v>0.26500000000000001</v>
      </c>
      <c r="CN22" s="82">
        <v>11630.76915</v>
      </c>
      <c r="CO22" s="82">
        <v>27138.461350000001</v>
      </c>
      <c r="CP22" s="82">
        <v>205476.92165</v>
      </c>
      <c r="CQ22" s="82">
        <v>11630.76915</v>
      </c>
      <c r="CR22" s="89">
        <v>15071.663126115844</v>
      </c>
      <c r="CS22" s="82">
        <v>11630.76915</v>
      </c>
      <c r="CT22" s="82">
        <v>27138.461350000001</v>
      </c>
      <c r="CU22" s="82">
        <v>205476.92165</v>
      </c>
      <c r="CV22" s="82">
        <v>11630.76915</v>
      </c>
      <c r="CW22" s="82">
        <v>15071.663126115844</v>
      </c>
    </row>
    <row r="23" spans="1:101">
      <c r="A23" s="86" t="s">
        <v>82</v>
      </c>
      <c r="B23" s="87" t="s">
        <v>136</v>
      </c>
      <c r="C23" s="75" t="s">
        <v>1632</v>
      </c>
      <c r="D23" s="74" t="s">
        <v>116</v>
      </c>
      <c r="E23" s="74" t="s">
        <v>82</v>
      </c>
      <c r="F23" s="74" t="s">
        <v>136</v>
      </c>
      <c r="G23" s="74" t="s">
        <v>125</v>
      </c>
      <c r="I23" s="74" t="s">
        <v>127</v>
      </c>
      <c r="J23" s="74" t="s">
        <v>2583</v>
      </c>
      <c r="K23" s="74" t="s">
        <v>128</v>
      </c>
      <c r="L23" s="74" t="s">
        <v>89</v>
      </c>
      <c r="M23" s="74" t="s">
        <v>90</v>
      </c>
      <c r="N23" s="74" t="s">
        <v>129</v>
      </c>
      <c r="O23" s="76">
        <v>45328</v>
      </c>
      <c r="P23" s="76">
        <v>44500</v>
      </c>
      <c r="Q23" s="77">
        <v>3</v>
      </c>
      <c r="R23" s="74" t="s">
        <v>94</v>
      </c>
      <c r="S23" s="77">
        <v>48440</v>
      </c>
      <c r="T23" s="77">
        <v>22356.95</v>
      </c>
      <c r="U23" s="77">
        <v>20.68</v>
      </c>
      <c r="V23" s="78">
        <v>5.5500000000000001E-2</v>
      </c>
      <c r="W23" s="79">
        <v>1</v>
      </c>
      <c r="X23" s="77">
        <v>48440</v>
      </c>
      <c r="Y23" s="88">
        <v>22356.95</v>
      </c>
      <c r="Z23" s="77">
        <v>20.68</v>
      </c>
      <c r="AA23" s="74">
        <v>0</v>
      </c>
      <c r="AB23" s="74">
        <v>0</v>
      </c>
      <c r="AD23" s="74">
        <v>8</v>
      </c>
      <c r="AE23" s="74">
        <v>8</v>
      </c>
      <c r="AF23" s="74">
        <v>0</v>
      </c>
      <c r="AG23" s="74">
        <v>0</v>
      </c>
      <c r="AI23" s="74">
        <v>6</v>
      </c>
      <c r="AJ23" s="74">
        <v>6</v>
      </c>
      <c r="AL23" s="74">
        <v>6</v>
      </c>
      <c r="AM23" s="74" t="s">
        <v>95</v>
      </c>
      <c r="AN23" s="74">
        <v>0</v>
      </c>
      <c r="AO23" s="74" t="s">
        <v>95</v>
      </c>
      <c r="AP23" s="74" t="s">
        <v>95</v>
      </c>
      <c r="AQ23" s="74">
        <v>1</v>
      </c>
      <c r="AS23" s="74">
        <v>1</v>
      </c>
      <c r="AT23" s="74" t="s">
        <v>92</v>
      </c>
      <c r="AU23" s="74" t="s">
        <v>95</v>
      </c>
      <c r="AV23" s="74" t="s">
        <v>94</v>
      </c>
      <c r="AW23" s="77">
        <v>5000000</v>
      </c>
      <c r="AX23" s="77">
        <v>269443.8</v>
      </c>
      <c r="AY23" s="79">
        <v>1</v>
      </c>
      <c r="AZ23" s="77">
        <v>31953500</v>
      </c>
      <c r="BA23" s="77">
        <v>1721934.49266</v>
      </c>
      <c r="BB23" s="74" t="s">
        <v>116</v>
      </c>
      <c r="BC23" s="75" t="s">
        <v>1632</v>
      </c>
      <c r="BD23" s="82">
        <v>434.16521075045466</v>
      </c>
      <c r="BE23" s="82">
        <v>0</v>
      </c>
      <c r="BF23" s="82">
        <v>0.40159934867320457</v>
      </c>
      <c r="BG23" s="82">
        <v>434.56681009912785</v>
      </c>
      <c r="BH23" s="82">
        <v>878.22049896371277</v>
      </c>
      <c r="BI23" s="82">
        <v>0</v>
      </c>
      <c r="BJ23" s="82">
        <v>1.028446021830711</v>
      </c>
      <c r="BK23" s="82">
        <v>879.24894498554363</v>
      </c>
      <c r="BL23" s="82">
        <v>20121.255000000001</v>
      </c>
      <c r="BM23" s="82">
        <v>0</v>
      </c>
      <c r="BN23" s="82">
        <v>18.612000000000002</v>
      </c>
      <c r="BO23" s="82">
        <v>20139.866999999998</v>
      </c>
      <c r="BP23" s="82">
        <v>434.16521075045466</v>
      </c>
      <c r="BQ23" s="82">
        <v>0</v>
      </c>
      <c r="BR23" s="82">
        <v>0.40159934867320457</v>
      </c>
      <c r="BS23" s="89">
        <v>434.56681009912785</v>
      </c>
      <c r="BT23" s="82">
        <v>2255.5316863696871</v>
      </c>
      <c r="BU23" s="82">
        <v>0</v>
      </c>
      <c r="BV23" s="82">
        <v>2.0863487762921649</v>
      </c>
      <c r="BW23" s="82">
        <v>2257.6180351459793</v>
      </c>
      <c r="BX23" s="82">
        <v>4562.443314166384</v>
      </c>
      <c r="BY23" s="82">
        <v>0</v>
      </c>
      <c r="BZ23" s="82">
        <v>5.342879928012727</v>
      </c>
      <c r="CA23" s="82">
        <v>4567.7861940943976</v>
      </c>
      <c r="CB23" s="82">
        <v>104531.93185050001</v>
      </c>
      <c r="CC23" s="82">
        <v>0</v>
      </c>
      <c r="CD23" s="82">
        <v>96.691201200000009</v>
      </c>
      <c r="CE23" s="82">
        <v>104628.62305169999</v>
      </c>
      <c r="CF23" s="82">
        <v>2255.5316863696871</v>
      </c>
      <c r="CG23" s="82">
        <v>0</v>
      </c>
      <c r="CH23" s="82">
        <v>2.0863487762921649</v>
      </c>
      <c r="CI23" s="82">
        <v>2257.6180351459793</v>
      </c>
      <c r="CJ23" s="82" t="s">
        <v>96</v>
      </c>
      <c r="CK23" s="83">
        <v>1.4999999999999999E-2</v>
      </c>
      <c r="CL23" s="83">
        <v>3.5000000000000003E-2</v>
      </c>
      <c r="CM23" s="83">
        <v>0.26500000000000001</v>
      </c>
      <c r="CN23" s="82">
        <v>335.35424999999998</v>
      </c>
      <c r="CO23" s="82">
        <v>782.4932500000001</v>
      </c>
      <c r="CP23" s="82">
        <v>5924.5917500000005</v>
      </c>
      <c r="CQ23" s="82">
        <v>335.35424999999998</v>
      </c>
      <c r="CR23" s="89">
        <v>434.56681009912785</v>
      </c>
      <c r="CS23" s="82">
        <v>335.35424999999998</v>
      </c>
      <c r="CT23" s="82">
        <v>782.4932500000001</v>
      </c>
      <c r="CU23" s="82">
        <v>5924.5917500000005</v>
      </c>
      <c r="CV23" s="82">
        <v>335.35424999999998</v>
      </c>
      <c r="CW23" s="82">
        <v>434.56681009912785</v>
      </c>
    </row>
    <row r="24" spans="1:101">
      <c r="A24" s="86" t="s">
        <v>82</v>
      </c>
      <c r="B24" s="87" t="s">
        <v>137</v>
      </c>
      <c r="C24" s="75" t="s">
        <v>1633</v>
      </c>
      <c r="D24" s="74" t="s">
        <v>116</v>
      </c>
      <c r="E24" s="74" t="s">
        <v>82</v>
      </c>
      <c r="F24" s="74" t="s">
        <v>137</v>
      </c>
      <c r="G24" s="74" t="s">
        <v>125</v>
      </c>
      <c r="I24" s="74" t="s">
        <v>127</v>
      </c>
      <c r="J24" s="74" t="s">
        <v>2583</v>
      </c>
      <c r="K24" s="74" t="s">
        <v>128</v>
      </c>
      <c r="L24" s="74" t="s">
        <v>89</v>
      </c>
      <c r="M24" s="74" t="s">
        <v>90</v>
      </c>
      <c r="N24" s="74" t="s">
        <v>129</v>
      </c>
      <c r="O24" s="76">
        <v>45328</v>
      </c>
      <c r="P24" s="76">
        <v>44500</v>
      </c>
      <c r="Q24" s="77">
        <v>3</v>
      </c>
      <c r="R24" s="74" t="s">
        <v>94</v>
      </c>
      <c r="S24" s="77">
        <v>124375</v>
      </c>
      <c r="T24" s="77">
        <v>62187.519999999997</v>
      </c>
      <c r="U24" s="77">
        <v>57.52</v>
      </c>
      <c r="V24" s="78">
        <v>5.5500000000000001E-2</v>
      </c>
      <c r="W24" s="79">
        <v>1</v>
      </c>
      <c r="X24" s="77">
        <v>124375</v>
      </c>
      <c r="Y24" s="88">
        <v>62187.519999999997</v>
      </c>
      <c r="Z24" s="77">
        <v>57.52</v>
      </c>
      <c r="AA24" s="74">
        <v>0</v>
      </c>
      <c r="AB24" s="74">
        <v>0</v>
      </c>
      <c r="AD24" s="74">
        <v>8</v>
      </c>
      <c r="AE24" s="74">
        <v>8</v>
      </c>
      <c r="AF24" s="74">
        <v>0</v>
      </c>
      <c r="AG24" s="74">
        <v>0</v>
      </c>
      <c r="AI24" s="74">
        <v>6</v>
      </c>
      <c r="AJ24" s="74">
        <v>6</v>
      </c>
      <c r="AL24" s="74">
        <v>6</v>
      </c>
      <c r="AM24" s="74" t="s">
        <v>95</v>
      </c>
      <c r="AN24" s="74">
        <v>0</v>
      </c>
      <c r="AO24" s="74" t="s">
        <v>95</v>
      </c>
      <c r="AP24" s="74" t="s">
        <v>95</v>
      </c>
      <c r="AQ24" s="74">
        <v>1</v>
      </c>
      <c r="AS24" s="74">
        <v>1</v>
      </c>
      <c r="AT24" s="74" t="s">
        <v>92</v>
      </c>
      <c r="AU24" s="74" t="s">
        <v>95</v>
      </c>
      <c r="AV24" s="74" t="s">
        <v>94</v>
      </c>
      <c r="AW24" s="77">
        <v>5000000</v>
      </c>
      <c r="AX24" s="77">
        <v>269443.8</v>
      </c>
      <c r="AY24" s="79">
        <v>1</v>
      </c>
      <c r="AZ24" s="77">
        <v>31953500</v>
      </c>
      <c r="BA24" s="77">
        <v>1721934.49266</v>
      </c>
      <c r="BB24" s="74" t="s">
        <v>116</v>
      </c>
      <c r="BC24" s="75" t="s">
        <v>1633</v>
      </c>
      <c r="BD24" s="82">
        <v>1207.66283982601</v>
      </c>
      <c r="BE24" s="82">
        <v>0</v>
      </c>
      <c r="BF24" s="82">
        <v>1.1170210123637683</v>
      </c>
      <c r="BG24" s="82">
        <v>1208.7798608383737</v>
      </c>
      <c r="BH24" s="82">
        <v>2442.8356660329728</v>
      </c>
      <c r="BI24" s="82">
        <v>0</v>
      </c>
      <c r="BJ24" s="82">
        <v>2.8605519910881285</v>
      </c>
      <c r="BK24" s="82">
        <v>2445.6962180240607</v>
      </c>
      <c r="BL24" s="82">
        <v>55968.767999999989</v>
      </c>
      <c r="BM24" s="82">
        <v>0</v>
      </c>
      <c r="BN24" s="82">
        <v>51.768000000000001</v>
      </c>
      <c r="BO24" s="82">
        <v>56020.535999999993</v>
      </c>
      <c r="BP24" s="82">
        <v>1207.66283982601</v>
      </c>
      <c r="BQ24" s="82">
        <v>0</v>
      </c>
      <c r="BR24" s="82">
        <v>1.1170210123637683</v>
      </c>
      <c r="BS24" s="89">
        <v>1208.7798608383737</v>
      </c>
      <c r="BT24" s="82">
        <v>6273.9292191801042</v>
      </c>
      <c r="BU24" s="82">
        <v>0</v>
      </c>
      <c r="BV24" s="82">
        <v>5.8030358613310122</v>
      </c>
      <c r="BW24" s="82">
        <v>6279.7322550414356</v>
      </c>
      <c r="BX24" s="82">
        <v>12690.775568607896</v>
      </c>
      <c r="BY24" s="82">
        <v>0</v>
      </c>
      <c r="BZ24" s="82">
        <v>14.860853648901937</v>
      </c>
      <c r="CA24" s="82">
        <v>12705.636422256797</v>
      </c>
      <c r="CB24" s="82">
        <v>290763.34663679992</v>
      </c>
      <c r="CC24" s="82">
        <v>0</v>
      </c>
      <c r="CD24" s="82">
        <v>268.9399368</v>
      </c>
      <c r="CE24" s="82">
        <v>291032.28657359997</v>
      </c>
      <c r="CF24" s="82">
        <v>6273.9292191801042</v>
      </c>
      <c r="CG24" s="82">
        <v>0</v>
      </c>
      <c r="CH24" s="82">
        <v>5.8030358613310122</v>
      </c>
      <c r="CI24" s="82">
        <v>6279.7322550414356</v>
      </c>
      <c r="CJ24" s="82" t="s">
        <v>96</v>
      </c>
      <c r="CK24" s="83">
        <v>1.4999999999999999E-2</v>
      </c>
      <c r="CL24" s="83">
        <v>3.5000000000000003E-2</v>
      </c>
      <c r="CM24" s="83">
        <v>0.26500000000000001</v>
      </c>
      <c r="CN24" s="82">
        <v>932.81279999999992</v>
      </c>
      <c r="CO24" s="82">
        <v>2176.5632000000001</v>
      </c>
      <c r="CP24" s="82">
        <v>16479.692800000001</v>
      </c>
      <c r="CQ24" s="82">
        <v>932.81279999999992</v>
      </c>
      <c r="CR24" s="89">
        <v>1208.7798608383737</v>
      </c>
      <c r="CS24" s="82">
        <v>932.81279999999992</v>
      </c>
      <c r="CT24" s="82">
        <v>2176.5632000000001</v>
      </c>
      <c r="CU24" s="82">
        <v>16479.692800000001</v>
      </c>
      <c r="CV24" s="82">
        <v>932.81279999999992</v>
      </c>
      <c r="CW24" s="82">
        <v>1208.7798608383737</v>
      </c>
    </row>
    <row r="25" spans="1:101">
      <c r="A25" s="86" t="s">
        <v>82</v>
      </c>
      <c r="B25" s="87" t="s">
        <v>138</v>
      </c>
      <c r="C25" s="75" t="s">
        <v>1634</v>
      </c>
      <c r="D25" s="74" t="s">
        <v>116</v>
      </c>
      <c r="E25" s="74" t="s">
        <v>82</v>
      </c>
      <c r="F25" s="74" t="s">
        <v>138</v>
      </c>
      <c r="G25" s="74" t="s">
        <v>125</v>
      </c>
      <c r="I25" s="74" t="s">
        <v>127</v>
      </c>
      <c r="J25" s="74" t="s">
        <v>2583</v>
      </c>
      <c r="K25" s="74" t="s">
        <v>128</v>
      </c>
      <c r="L25" s="74" t="s">
        <v>89</v>
      </c>
      <c r="M25" s="74" t="s">
        <v>90</v>
      </c>
      <c r="N25" s="74" t="s">
        <v>139</v>
      </c>
      <c r="O25" s="76">
        <v>45461</v>
      </c>
      <c r="P25" s="76">
        <v>44500</v>
      </c>
      <c r="Q25" s="77">
        <v>3</v>
      </c>
      <c r="R25" s="74" t="s">
        <v>94</v>
      </c>
      <c r="S25" s="77">
        <v>420000</v>
      </c>
      <c r="T25" s="77">
        <v>258461.55</v>
      </c>
      <c r="U25" s="77">
        <v>239.08</v>
      </c>
      <c r="V25" s="78">
        <v>5.5500000000000001E-2</v>
      </c>
      <c r="W25" s="79">
        <v>1</v>
      </c>
      <c r="X25" s="77">
        <v>420000</v>
      </c>
      <c r="Y25" s="88">
        <v>258461.55</v>
      </c>
      <c r="Z25" s="77">
        <v>239.08</v>
      </c>
      <c r="AA25" s="74">
        <v>0</v>
      </c>
      <c r="AB25" s="74">
        <v>0</v>
      </c>
      <c r="AD25" s="74">
        <v>8</v>
      </c>
      <c r="AE25" s="74">
        <v>8</v>
      </c>
      <c r="AF25" s="74">
        <v>0</v>
      </c>
      <c r="AG25" s="74">
        <v>0</v>
      </c>
      <c r="AI25" s="74">
        <v>6</v>
      </c>
      <c r="AJ25" s="74">
        <v>6</v>
      </c>
      <c r="AL25" s="74">
        <v>6</v>
      </c>
      <c r="AM25" s="74" t="s">
        <v>95</v>
      </c>
      <c r="AN25" s="74">
        <v>0</v>
      </c>
      <c r="AO25" s="74" t="s">
        <v>95</v>
      </c>
      <c r="AP25" s="74" t="s">
        <v>95</v>
      </c>
      <c r="AQ25" s="74">
        <v>1</v>
      </c>
      <c r="AS25" s="74">
        <v>1</v>
      </c>
      <c r="AT25" s="74" t="s">
        <v>92</v>
      </c>
      <c r="AU25" s="74" t="s">
        <v>95</v>
      </c>
      <c r="AV25" s="74" t="s">
        <v>94</v>
      </c>
      <c r="AW25" s="77">
        <v>2000000</v>
      </c>
      <c r="AX25" s="77">
        <v>34400</v>
      </c>
      <c r="AY25" s="79">
        <v>1</v>
      </c>
      <c r="AZ25" s="77">
        <v>12781400</v>
      </c>
      <c r="BA25" s="77">
        <v>219840.08</v>
      </c>
      <c r="BB25" s="74" t="s">
        <v>116</v>
      </c>
      <c r="BC25" s="75" t="s">
        <v>1634</v>
      </c>
      <c r="BD25" s="82">
        <v>5019.245171038051</v>
      </c>
      <c r="BE25" s="82">
        <v>0</v>
      </c>
      <c r="BF25" s="82">
        <v>4.6428613288583049</v>
      </c>
      <c r="BG25" s="82">
        <v>5023.8880323669091</v>
      </c>
      <c r="BH25" s="82">
        <v>10152.826365131854</v>
      </c>
      <c r="BI25" s="82">
        <v>0</v>
      </c>
      <c r="BJ25" s="82">
        <v>11.889790855864915</v>
      </c>
      <c r="BK25" s="82">
        <v>10164.71615598772</v>
      </c>
      <c r="BL25" s="82">
        <v>232615.39499999999</v>
      </c>
      <c r="BM25" s="82">
        <v>0</v>
      </c>
      <c r="BN25" s="82">
        <v>215.17200000000003</v>
      </c>
      <c r="BO25" s="82">
        <v>232830.56699999995</v>
      </c>
      <c r="BP25" s="82">
        <v>5019.245171038051</v>
      </c>
      <c r="BQ25" s="82">
        <v>0</v>
      </c>
      <c r="BR25" s="82">
        <v>4.6428613288583049</v>
      </c>
      <c r="BS25" s="89">
        <v>5023.8880323669091</v>
      </c>
      <c r="BT25" s="82">
        <v>26075.480588059778</v>
      </c>
      <c r="BU25" s="82">
        <v>0</v>
      </c>
      <c r="BV25" s="82">
        <v>24.120128889551779</v>
      </c>
      <c r="BW25" s="82">
        <v>26099.600716949331</v>
      </c>
      <c r="BX25" s="82">
        <v>52744.948249496498</v>
      </c>
      <c r="BY25" s="82">
        <v>0</v>
      </c>
      <c r="BZ25" s="82">
        <v>61.768652475303817</v>
      </c>
      <c r="CA25" s="82">
        <v>52806.716901971806</v>
      </c>
      <c r="CB25" s="82">
        <v>1208460.2385644999</v>
      </c>
      <c r="CC25" s="82">
        <v>0</v>
      </c>
      <c r="CD25" s="82">
        <v>1117.8400572</v>
      </c>
      <c r="CE25" s="82">
        <v>1209578.0786216997</v>
      </c>
      <c r="CF25" s="82">
        <v>26075.480588059778</v>
      </c>
      <c r="CG25" s="82">
        <v>0</v>
      </c>
      <c r="CH25" s="82">
        <v>24.120128889551779</v>
      </c>
      <c r="CI25" s="82">
        <v>26099.600716949331</v>
      </c>
      <c r="CJ25" s="82" t="s">
        <v>96</v>
      </c>
      <c r="CK25" s="83">
        <v>1.4999999999999999E-2</v>
      </c>
      <c r="CL25" s="83">
        <v>3.5000000000000003E-2</v>
      </c>
      <c r="CM25" s="83">
        <v>0.26500000000000001</v>
      </c>
      <c r="CN25" s="82">
        <v>3876.9232499999998</v>
      </c>
      <c r="CO25" s="82">
        <v>9046.1542499999996</v>
      </c>
      <c r="CP25" s="82">
        <v>68492.310750000004</v>
      </c>
      <c r="CQ25" s="82">
        <v>3876.9232499999998</v>
      </c>
      <c r="CR25" s="89">
        <v>5023.8880323669091</v>
      </c>
      <c r="CS25" s="82">
        <v>3876.9232499999998</v>
      </c>
      <c r="CT25" s="82">
        <v>9046.1542499999996</v>
      </c>
      <c r="CU25" s="82">
        <v>68492.310750000004</v>
      </c>
      <c r="CV25" s="82">
        <v>3876.9232499999998</v>
      </c>
      <c r="CW25" s="82">
        <v>5023.8880323669091</v>
      </c>
    </row>
    <row r="26" spans="1:101">
      <c r="A26" s="86" t="s">
        <v>82</v>
      </c>
      <c r="B26" s="87" t="s">
        <v>140</v>
      </c>
      <c r="C26" s="75" t="s">
        <v>1635</v>
      </c>
      <c r="D26" s="74" t="s">
        <v>116</v>
      </c>
      <c r="E26" s="74" t="s">
        <v>82</v>
      </c>
      <c r="F26" s="74" t="s">
        <v>140</v>
      </c>
      <c r="G26" s="74" t="s">
        <v>125</v>
      </c>
      <c r="I26" s="74" t="s">
        <v>127</v>
      </c>
      <c r="J26" s="74" t="s">
        <v>2583</v>
      </c>
      <c r="K26" s="74" t="s">
        <v>128</v>
      </c>
      <c r="L26" s="74" t="s">
        <v>89</v>
      </c>
      <c r="M26" s="74" t="s">
        <v>90</v>
      </c>
      <c r="N26" s="74" t="s">
        <v>139</v>
      </c>
      <c r="O26" s="76">
        <v>45467</v>
      </c>
      <c r="P26" s="76">
        <v>44500</v>
      </c>
      <c r="Q26" s="77">
        <v>3</v>
      </c>
      <c r="R26" s="74" t="s">
        <v>94</v>
      </c>
      <c r="S26" s="77">
        <v>105000</v>
      </c>
      <c r="T26" s="77">
        <v>64615.4</v>
      </c>
      <c r="U26" s="77">
        <v>59.77</v>
      </c>
      <c r="V26" s="78">
        <v>5.5500000000000001E-2</v>
      </c>
      <c r="W26" s="79">
        <v>1</v>
      </c>
      <c r="X26" s="77">
        <v>105000</v>
      </c>
      <c r="Y26" s="88">
        <v>64615.4</v>
      </c>
      <c r="Z26" s="77">
        <v>59.77</v>
      </c>
      <c r="AA26" s="74">
        <v>0</v>
      </c>
      <c r="AB26" s="74">
        <v>0</v>
      </c>
      <c r="AD26" s="74">
        <v>8</v>
      </c>
      <c r="AE26" s="74">
        <v>8</v>
      </c>
      <c r="AF26" s="74">
        <v>0</v>
      </c>
      <c r="AG26" s="74">
        <v>0</v>
      </c>
      <c r="AI26" s="74">
        <v>6</v>
      </c>
      <c r="AJ26" s="74">
        <v>6</v>
      </c>
      <c r="AL26" s="74">
        <v>6</v>
      </c>
      <c r="AM26" s="74" t="s">
        <v>95</v>
      </c>
      <c r="AN26" s="74">
        <v>0</v>
      </c>
      <c r="AO26" s="74" t="s">
        <v>95</v>
      </c>
      <c r="AP26" s="74" t="s">
        <v>95</v>
      </c>
      <c r="AQ26" s="74">
        <v>1</v>
      </c>
      <c r="AS26" s="74">
        <v>1</v>
      </c>
      <c r="AT26" s="74" t="s">
        <v>92</v>
      </c>
      <c r="AU26" s="74" t="s">
        <v>95</v>
      </c>
      <c r="AV26" s="74" t="s">
        <v>94</v>
      </c>
      <c r="AW26" s="77">
        <v>2000000</v>
      </c>
      <c r="AX26" s="77">
        <v>34400</v>
      </c>
      <c r="AY26" s="79">
        <v>1</v>
      </c>
      <c r="AZ26" s="77">
        <v>12781400</v>
      </c>
      <c r="BA26" s="77">
        <v>219840.08</v>
      </c>
      <c r="BB26" s="74" t="s">
        <v>116</v>
      </c>
      <c r="BC26" s="75" t="s">
        <v>1635</v>
      </c>
      <c r="BD26" s="82">
        <v>1254.8115355057344</v>
      </c>
      <c r="BE26" s="82">
        <v>0</v>
      </c>
      <c r="BF26" s="82">
        <v>1.1607153322145762</v>
      </c>
      <c r="BG26" s="82">
        <v>1255.9722508379489</v>
      </c>
      <c r="BH26" s="82">
        <v>2538.2070823050503</v>
      </c>
      <c r="BI26" s="82">
        <v>0</v>
      </c>
      <c r="BJ26" s="82">
        <v>2.9724477139662286</v>
      </c>
      <c r="BK26" s="82">
        <v>2541.1795300190165</v>
      </c>
      <c r="BL26" s="82">
        <v>58153.859999999993</v>
      </c>
      <c r="BM26" s="82">
        <v>0</v>
      </c>
      <c r="BN26" s="82">
        <v>53.793000000000006</v>
      </c>
      <c r="BO26" s="82">
        <v>58207.652999999998</v>
      </c>
      <c r="BP26" s="82">
        <v>1254.8115355057344</v>
      </c>
      <c r="BQ26" s="82">
        <v>0</v>
      </c>
      <c r="BR26" s="82">
        <v>1.1607153322145762</v>
      </c>
      <c r="BS26" s="89">
        <v>1255.9722508379489</v>
      </c>
      <c r="BT26" s="82">
        <v>6518.8714081058406</v>
      </c>
      <c r="BU26" s="82">
        <v>0</v>
      </c>
      <c r="BV26" s="82">
        <v>6.0300322223879448</v>
      </c>
      <c r="BW26" s="82">
        <v>6524.9014403282281</v>
      </c>
      <c r="BX26" s="82">
        <v>13186.239613282967</v>
      </c>
      <c r="BY26" s="82">
        <v>0</v>
      </c>
      <c r="BZ26" s="82">
        <v>15.442163118825954</v>
      </c>
      <c r="CA26" s="82">
        <v>13201.681776401792</v>
      </c>
      <c r="CB26" s="82">
        <v>302115.11808599997</v>
      </c>
      <c r="CC26" s="82">
        <v>0</v>
      </c>
      <c r="CD26" s="82">
        <v>279.46001430000001</v>
      </c>
      <c r="CE26" s="82">
        <v>302394.57810029999</v>
      </c>
      <c r="CF26" s="82">
        <v>6518.8714081058406</v>
      </c>
      <c r="CG26" s="82">
        <v>0</v>
      </c>
      <c r="CH26" s="82">
        <v>6.0300322223879448</v>
      </c>
      <c r="CI26" s="82">
        <v>6524.9014403282281</v>
      </c>
      <c r="CJ26" s="82" t="s">
        <v>96</v>
      </c>
      <c r="CK26" s="83">
        <v>1.4999999999999999E-2</v>
      </c>
      <c r="CL26" s="83">
        <v>3.5000000000000003E-2</v>
      </c>
      <c r="CM26" s="83">
        <v>0.26500000000000001</v>
      </c>
      <c r="CN26" s="82">
        <v>969.23099999999999</v>
      </c>
      <c r="CO26" s="82">
        <v>2261.5390000000002</v>
      </c>
      <c r="CP26" s="82">
        <v>17123.081000000002</v>
      </c>
      <c r="CQ26" s="82">
        <v>969.23099999999999</v>
      </c>
      <c r="CR26" s="89">
        <v>1255.9722508379489</v>
      </c>
      <c r="CS26" s="82">
        <v>969.23099999999999</v>
      </c>
      <c r="CT26" s="82">
        <v>2261.5390000000002</v>
      </c>
      <c r="CU26" s="82">
        <v>17123.081000000002</v>
      </c>
      <c r="CV26" s="82">
        <v>969.23099999999999</v>
      </c>
      <c r="CW26" s="82">
        <v>1255.9722508379489</v>
      </c>
    </row>
    <row r="27" spans="1:101">
      <c r="A27" s="86" t="s">
        <v>82</v>
      </c>
      <c r="B27" s="87" t="s">
        <v>141</v>
      </c>
      <c r="C27" s="75" t="s">
        <v>1636</v>
      </c>
      <c r="D27" s="74" t="s">
        <v>116</v>
      </c>
      <c r="E27" s="74" t="s">
        <v>82</v>
      </c>
      <c r="F27" s="74" t="s">
        <v>141</v>
      </c>
      <c r="G27" s="74" t="s">
        <v>125</v>
      </c>
      <c r="I27" s="74" t="s">
        <v>127</v>
      </c>
      <c r="J27" s="74" t="s">
        <v>2583</v>
      </c>
      <c r="K27" s="74" t="s">
        <v>128</v>
      </c>
      <c r="L27" s="74" t="s">
        <v>89</v>
      </c>
      <c r="M27" s="74" t="s">
        <v>90</v>
      </c>
      <c r="N27" s="74" t="s">
        <v>139</v>
      </c>
      <c r="O27" s="76">
        <v>45467</v>
      </c>
      <c r="P27" s="76">
        <v>44500</v>
      </c>
      <c r="Q27" s="77">
        <v>3</v>
      </c>
      <c r="R27" s="74" t="s">
        <v>94</v>
      </c>
      <c r="S27" s="77">
        <v>105000</v>
      </c>
      <c r="T27" s="77">
        <v>70000</v>
      </c>
      <c r="U27" s="77">
        <v>64.75</v>
      </c>
      <c r="V27" s="78">
        <v>5.5500000000000001E-2</v>
      </c>
      <c r="W27" s="79">
        <v>1</v>
      </c>
      <c r="X27" s="77">
        <v>105000</v>
      </c>
      <c r="Y27" s="88">
        <v>70000</v>
      </c>
      <c r="Z27" s="77">
        <v>64.75</v>
      </c>
      <c r="AA27" s="74">
        <v>0</v>
      </c>
      <c r="AB27" s="74">
        <v>0</v>
      </c>
      <c r="AD27" s="74">
        <v>8</v>
      </c>
      <c r="AE27" s="74">
        <v>8</v>
      </c>
      <c r="AF27" s="74">
        <v>0</v>
      </c>
      <c r="AG27" s="74">
        <v>0</v>
      </c>
      <c r="AI27" s="74">
        <v>6</v>
      </c>
      <c r="AJ27" s="74">
        <v>6</v>
      </c>
      <c r="AL27" s="74">
        <v>6</v>
      </c>
      <c r="AM27" s="74" t="s">
        <v>95</v>
      </c>
      <c r="AN27" s="74">
        <v>0</v>
      </c>
      <c r="AO27" s="74" t="s">
        <v>95</v>
      </c>
      <c r="AP27" s="74" t="s">
        <v>95</v>
      </c>
      <c r="AQ27" s="74">
        <v>1</v>
      </c>
      <c r="AS27" s="74">
        <v>1</v>
      </c>
      <c r="AT27" s="74" t="s">
        <v>92</v>
      </c>
      <c r="AU27" s="74" t="s">
        <v>95</v>
      </c>
      <c r="AV27" s="74" t="s">
        <v>94</v>
      </c>
      <c r="AW27" s="77">
        <v>2000000</v>
      </c>
      <c r="AX27" s="77">
        <v>34400</v>
      </c>
      <c r="AY27" s="79">
        <v>1</v>
      </c>
      <c r="AZ27" s="77">
        <v>12781400</v>
      </c>
      <c r="BA27" s="77">
        <v>219840.08</v>
      </c>
      <c r="BB27" s="74" t="s">
        <v>116</v>
      </c>
      <c r="BC27" s="75" t="s">
        <v>1636</v>
      </c>
      <c r="BD27" s="82">
        <v>1359.3788398029169</v>
      </c>
      <c r="BE27" s="82">
        <v>0</v>
      </c>
      <c r="BF27" s="82">
        <v>1.2574254268176981</v>
      </c>
      <c r="BG27" s="82">
        <v>1360.6362652297346</v>
      </c>
      <c r="BH27" s="82">
        <v>2749.7236844676891</v>
      </c>
      <c r="BI27" s="82">
        <v>0</v>
      </c>
      <c r="BJ27" s="82">
        <v>3.2201102472697558</v>
      </c>
      <c r="BK27" s="82">
        <v>2752.943794714959</v>
      </c>
      <c r="BL27" s="82">
        <v>63000</v>
      </c>
      <c r="BM27" s="82">
        <v>0</v>
      </c>
      <c r="BN27" s="82">
        <v>58.274999999999999</v>
      </c>
      <c r="BO27" s="82">
        <v>63058.274999999994</v>
      </c>
      <c r="BP27" s="82">
        <v>1359.3788398029169</v>
      </c>
      <c r="BQ27" s="82">
        <v>0</v>
      </c>
      <c r="BR27" s="82">
        <v>1.2574254268176981</v>
      </c>
      <c r="BS27" s="89">
        <v>1360.6362652297346</v>
      </c>
      <c r="BT27" s="82">
        <v>7062.1090106601332</v>
      </c>
      <c r="BU27" s="82">
        <v>0</v>
      </c>
      <c r="BV27" s="82">
        <v>6.5324508348606232</v>
      </c>
      <c r="BW27" s="82">
        <v>7068.6414614949945</v>
      </c>
      <c r="BX27" s="82">
        <v>14285.089513178091</v>
      </c>
      <c r="BY27" s="82">
        <v>0</v>
      </c>
      <c r="BZ27" s="82">
        <v>16.728794745591109</v>
      </c>
      <c r="CA27" s="82">
        <v>14301.818307923684</v>
      </c>
      <c r="CB27" s="82">
        <v>327291.3</v>
      </c>
      <c r="CC27" s="82">
        <v>0</v>
      </c>
      <c r="CD27" s="82">
        <v>302.74445250000002</v>
      </c>
      <c r="CE27" s="82">
        <v>327594.04445249995</v>
      </c>
      <c r="CF27" s="82">
        <v>7062.1090106601332</v>
      </c>
      <c r="CG27" s="82">
        <v>0</v>
      </c>
      <c r="CH27" s="82">
        <v>6.5324508348606232</v>
      </c>
      <c r="CI27" s="82">
        <v>7068.6414614949945</v>
      </c>
      <c r="CJ27" s="82" t="s">
        <v>96</v>
      </c>
      <c r="CK27" s="83">
        <v>1.4999999999999999E-2</v>
      </c>
      <c r="CL27" s="83">
        <v>3.5000000000000003E-2</v>
      </c>
      <c r="CM27" s="83">
        <v>0.26500000000000001</v>
      </c>
      <c r="CN27" s="82">
        <v>1050</v>
      </c>
      <c r="CO27" s="82">
        <v>2450.0000000000005</v>
      </c>
      <c r="CP27" s="82">
        <v>18550</v>
      </c>
      <c r="CQ27" s="82">
        <v>1050</v>
      </c>
      <c r="CR27" s="89">
        <v>1360.6362652297346</v>
      </c>
      <c r="CS27" s="82">
        <v>1050</v>
      </c>
      <c r="CT27" s="82">
        <v>2450.0000000000005</v>
      </c>
      <c r="CU27" s="82">
        <v>18550</v>
      </c>
      <c r="CV27" s="82">
        <v>1050</v>
      </c>
      <c r="CW27" s="82">
        <v>1360.6362652297346</v>
      </c>
    </row>
    <row r="28" spans="1:101">
      <c r="A28" s="86" t="s">
        <v>82</v>
      </c>
      <c r="B28" s="87" t="s">
        <v>142</v>
      </c>
      <c r="C28" s="75" t="s">
        <v>1637</v>
      </c>
      <c r="D28" s="74" t="s">
        <v>116</v>
      </c>
      <c r="E28" s="74" t="s">
        <v>82</v>
      </c>
      <c r="F28" s="74" t="s">
        <v>142</v>
      </c>
      <c r="G28" s="74" t="s">
        <v>143</v>
      </c>
      <c r="I28" s="74" t="s">
        <v>87</v>
      </c>
      <c r="J28" s="74" t="s">
        <v>2578</v>
      </c>
      <c r="K28" s="74" t="s">
        <v>88</v>
      </c>
      <c r="L28" s="74" t="s">
        <v>89</v>
      </c>
      <c r="M28" s="74" t="s">
        <v>90</v>
      </c>
      <c r="N28" s="74" t="s">
        <v>145</v>
      </c>
      <c r="O28" s="76">
        <v>44862</v>
      </c>
      <c r="P28" s="76">
        <v>44500</v>
      </c>
      <c r="Q28" s="77">
        <v>1</v>
      </c>
      <c r="R28" s="74" t="s">
        <v>94</v>
      </c>
      <c r="S28" s="77">
        <v>90000000</v>
      </c>
      <c r="T28" s="77">
        <v>37500000</v>
      </c>
      <c r="U28" s="77">
        <v>204750</v>
      </c>
      <c r="V28" s="78">
        <v>5.4600000000000003E-2</v>
      </c>
      <c r="W28" s="79">
        <v>1</v>
      </c>
      <c r="X28" s="77">
        <v>90000000</v>
      </c>
      <c r="Y28" s="88">
        <v>37500000</v>
      </c>
      <c r="Z28" s="77">
        <v>204750</v>
      </c>
      <c r="AA28" s="74">
        <v>0</v>
      </c>
      <c r="AB28" s="74">
        <v>0</v>
      </c>
      <c r="AD28" s="74">
        <v>2</v>
      </c>
      <c r="AE28" s="74">
        <v>2</v>
      </c>
      <c r="AF28" s="74">
        <v>0</v>
      </c>
      <c r="AG28" s="74">
        <v>0</v>
      </c>
      <c r="AI28" s="74">
        <v>2</v>
      </c>
      <c r="AJ28" s="74">
        <v>2</v>
      </c>
      <c r="AL28" s="74">
        <v>2</v>
      </c>
      <c r="AM28" s="74" t="s">
        <v>95</v>
      </c>
      <c r="AN28" s="74">
        <v>0</v>
      </c>
      <c r="AO28" s="74" t="s">
        <v>95</v>
      </c>
      <c r="AP28" s="74" t="s">
        <v>95</v>
      </c>
      <c r="AQ28" s="74">
        <v>1</v>
      </c>
      <c r="AS28" s="74">
        <v>1</v>
      </c>
      <c r="AT28" s="74" t="s">
        <v>92</v>
      </c>
      <c r="AU28" s="74" t="s">
        <v>2579</v>
      </c>
      <c r="AV28" s="74" t="s">
        <v>94</v>
      </c>
      <c r="AW28" s="77">
        <v>200000000</v>
      </c>
      <c r="AX28" s="77">
        <v>43058333.329999998</v>
      </c>
      <c r="AY28" s="79">
        <v>1</v>
      </c>
      <c r="AZ28" s="77">
        <v>1278140000</v>
      </c>
      <c r="BA28" s="77">
        <v>275172890.81203097</v>
      </c>
      <c r="BB28" s="74" t="s">
        <v>93</v>
      </c>
      <c r="BC28" s="75" t="s">
        <v>1637</v>
      </c>
      <c r="BD28" s="82">
        <v>238.26665541403889</v>
      </c>
      <c r="BE28" s="82">
        <v>0</v>
      </c>
      <c r="BF28" s="82">
        <v>1.3009359385606525</v>
      </c>
      <c r="BG28" s="82">
        <v>239.56759135259955</v>
      </c>
      <c r="BH28" s="82">
        <v>238.26665541403889</v>
      </c>
      <c r="BI28" s="82">
        <v>0</v>
      </c>
      <c r="BJ28" s="82">
        <v>1.3009359385606525</v>
      </c>
      <c r="BK28" s="82">
        <v>239.56759135259955</v>
      </c>
      <c r="BL28" s="82">
        <v>183274.32220078865</v>
      </c>
      <c r="BM28" s="82">
        <v>0</v>
      </c>
      <c r="BN28" s="82">
        <v>1000.677799216306</v>
      </c>
      <c r="BO28" s="82">
        <v>184275.00000000495</v>
      </c>
      <c r="BP28" s="82">
        <v>238.26665541403889</v>
      </c>
      <c r="BQ28" s="82">
        <v>0</v>
      </c>
      <c r="BR28" s="82">
        <v>1.3009359385606525</v>
      </c>
      <c r="BS28" s="89">
        <v>239.56759135259955</v>
      </c>
      <c r="BT28" s="82">
        <v>1237.8191015414734</v>
      </c>
      <c r="BU28" s="82">
        <v>0</v>
      </c>
      <c r="BV28" s="82">
        <v>6.7584922944164454</v>
      </c>
      <c r="BW28" s="82">
        <v>1244.57759383589</v>
      </c>
      <c r="BX28" s="82">
        <v>1237.8191015414734</v>
      </c>
      <c r="BY28" s="82">
        <v>0</v>
      </c>
      <c r="BZ28" s="82">
        <v>6.7584922944164454</v>
      </c>
      <c r="CA28" s="82">
        <v>1244.57759383589</v>
      </c>
      <c r="CB28" s="82">
        <v>952128.43126531714</v>
      </c>
      <c r="CC28" s="82">
        <v>0</v>
      </c>
      <c r="CD28" s="82">
        <v>5198.6212347086312</v>
      </c>
      <c r="CE28" s="82">
        <v>957327.05250002572</v>
      </c>
      <c r="CF28" s="82">
        <v>1237.8191015414734</v>
      </c>
      <c r="CG28" s="82">
        <v>0</v>
      </c>
      <c r="CH28" s="82">
        <v>6.7584922944164454</v>
      </c>
      <c r="CI28" s="82">
        <v>1244.57759383589</v>
      </c>
      <c r="CJ28" s="82" t="s">
        <v>96</v>
      </c>
      <c r="CK28" s="83">
        <v>1.4999999999999999E-2</v>
      </c>
      <c r="CL28" s="83">
        <v>3.5000000000000003E-2</v>
      </c>
      <c r="CM28" s="83">
        <v>0.26500000000000001</v>
      </c>
      <c r="CN28" s="82">
        <v>562500</v>
      </c>
      <c r="CO28" s="82">
        <v>1312500.0000000002</v>
      </c>
      <c r="CP28" s="82">
        <v>9937500</v>
      </c>
      <c r="CQ28" s="82">
        <v>562500</v>
      </c>
      <c r="CR28" s="89">
        <v>562500</v>
      </c>
      <c r="CS28" s="82">
        <v>562500</v>
      </c>
      <c r="CT28" s="82">
        <v>1312500.0000000002</v>
      </c>
      <c r="CU28" s="82">
        <v>9937500</v>
      </c>
      <c r="CV28" s="82">
        <v>562500</v>
      </c>
      <c r="CW28" s="82">
        <v>562500</v>
      </c>
    </row>
    <row r="29" spans="1:101">
      <c r="A29" s="86" t="s">
        <v>82</v>
      </c>
      <c r="B29" s="87" t="s">
        <v>146</v>
      </c>
      <c r="C29" s="75" t="s">
        <v>1638</v>
      </c>
      <c r="D29" s="74" t="s">
        <v>116</v>
      </c>
      <c r="E29" s="74" t="s">
        <v>82</v>
      </c>
      <c r="F29" s="74" t="s">
        <v>146</v>
      </c>
      <c r="G29" s="74" t="s">
        <v>143</v>
      </c>
      <c r="I29" s="74" t="s">
        <v>87</v>
      </c>
      <c r="J29" s="74" t="s">
        <v>2578</v>
      </c>
      <c r="K29" s="74" t="s">
        <v>88</v>
      </c>
      <c r="L29" s="74" t="s">
        <v>89</v>
      </c>
      <c r="M29" s="74" t="s">
        <v>90</v>
      </c>
      <c r="N29" s="74" t="s">
        <v>145</v>
      </c>
      <c r="O29" s="76">
        <v>45100</v>
      </c>
      <c r="P29" s="76">
        <v>44500</v>
      </c>
      <c r="Q29" s="77">
        <v>2</v>
      </c>
      <c r="R29" s="74" t="s">
        <v>94</v>
      </c>
      <c r="S29" s="77">
        <v>125000000</v>
      </c>
      <c r="T29" s="77">
        <v>83333333.340000004</v>
      </c>
      <c r="U29" s="77">
        <v>414166.67</v>
      </c>
      <c r="V29" s="78">
        <v>4.9699999999999994E-2</v>
      </c>
      <c r="W29" s="79">
        <v>1</v>
      </c>
      <c r="X29" s="77">
        <v>125000000</v>
      </c>
      <c r="Y29" s="88">
        <v>83333333.340000004</v>
      </c>
      <c r="Z29" s="77">
        <v>414166.67</v>
      </c>
      <c r="AA29" s="74">
        <v>0</v>
      </c>
      <c r="AB29" s="74">
        <v>0</v>
      </c>
      <c r="AD29" s="74">
        <v>2</v>
      </c>
      <c r="AE29" s="74">
        <v>2</v>
      </c>
      <c r="AF29" s="74">
        <v>0</v>
      </c>
      <c r="AG29" s="74">
        <v>0</v>
      </c>
      <c r="AI29" s="74">
        <v>2</v>
      </c>
      <c r="AJ29" s="74">
        <v>2</v>
      </c>
      <c r="AL29" s="74">
        <v>2</v>
      </c>
      <c r="AM29" s="74" t="s">
        <v>95</v>
      </c>
      <c r="AN29" s="74">
        <v>0</v>
      </c>
      <c r="AO29" s="74" t="s">
        <v>95</v>
      </c>
      <c r="AP29" s="74" t="s">
        <v>95</v>
      </c>
      <c r="AQ29" s="74">
        <v>1</v>
      </c>
      <c r="AS29" s="74">
        <v>1</v>
      </c>
      <c r="AT29" s="74" t="s">
        <v>92</v>
      </c>
      <c r="AU29" s="74" t="s">
        <v>2579</v>
      </c>
      <c r="AV29" s="74" t="s">
        <v>94</v>
      </c>
      <c r="AW29" s="77">
        <v>200000000</v>
      </c>
      <c r="AX29" s="77">
        <v>43058333.329999998</v>
      </c>
      <c r="AY29" s="79">
        <v>1</v>
      </c>
      <c r="AZ29" s="77">
        <v>1278140000</v>
      </c>
      <c r="BA29" s="77">
        <v>275172890.81203097</v>
      </c>
      <c r="BB29" s="74" t="s">
        <v>93</v>
      </c>
      <c r="BC29" s="75" t="s">
        <v>1638</v>
      </c>
      <c r="BD29" s="82">
        <v>53844.24845897151</v>
      </c>
      <c r="BE29" s="82">
        <v>0</v>
      </c>
      <c r="BF29" s="82">
        <v>267.60591697344989</v>
      </c>
      <c r="BG29" s="82">
        <v>54111.85437594496</v>
      </c>
      <c r="BH29" s="82">
        <v>259382.79636269886</v>
      </c>
      <c r="BI29" s="82">
        <v>0</v>
      </c>
      <c r="BJ29" s="82">
        <v>1289.1325081947946</v>
      </c>
      <c r="BK29" s="82">
        <v>260671.92887089367</v>
      </c>
      <c r="BL29" s="82">
        <v>41416907.974725418</v>
      </c>
      <c r="BM29" s="82">
        <v>0</v>
      </c>
      <c r="BN29" s="82">
        <v>205842.03427459425</v>
      </c>
      <c r="BO29" s="82">
        <v>41622750.009000011</v>
      </c>
      <c r="BP29" s="82">
        <v>53844.24845897151</v>
      </c>
      <c r="BQ29" s="82">
        <v>0</v>
      </c>
      <c r="BR29" s="82">
        <v>267.60591697344989</v>
      </c>
      <c r="BS29" s="89">
        <v>54111.85437594496</v>
      </c>
      <c r="BT29" s="82">
        <v>279726.25516920286</v>
      </c>
      <c r="BU29" s="82">
        <v>0</v>
      </c>
      <c r="BV29" s="82">
        <v>1390.2394992687696</v>
      </c>
      <c r="BW29" s="82">
        <v>281116.49466847169</v>
      </c>
      <c r="BX29" s="82">
        <v>1347519.5653838569</v>
      </c>
      <c r="BY29" s="82">
        <v>0</v>
      </c>
      <c r="BZ29" s="82">
        <v>6697.1722933227775</v>
      </c>
      <c r="CA29" s="82">
        <v>1354216.7376771797</v>
      </c>
      <c r="CB29" s="82">
        <v>215164978.61949602</v>
      </c>
      <c r="CC29" s="82">
        <v>0</v>
      </c>
      <c r="CD29" s="82">
        <v>1069369.9522599445</v>
      </c>
      <c r="CE29" s="82">
        <v>216234348.57175595</v>
      </c>
      <c r="CF29" s="82">
        <v>279726.25516920286</v>
      </c>
      <c r="CG29" s="82">
        <v>0</v>
      </c>
      <c r="CH29" s="82">
        <v>1390.2394992687696</v>
      </c>
      <c r="CI29" s="82">
        <v>281116.49466847169</v>
      </c>
      <c r="CJ29" s="82" t="s">
        <v>96</v>
      </c>
      <c r="CK29" s="83">
        <v>1.4999999999999999E-2</v>
      </c>
      <c r="CL29" s="83">
        <v>3.5000000000000003E-2</v>
      </c>
      <c r="CM29" s="83">
        <v>0.26500000000000001</v>
      </c>
      <c r="CN29" s="82">
        <v>1250000.0001000001</v>
      </c>
      <c r="CO29" s="82">
        <v>2916666.6669000005</v>
      </c>
      <c r="CP29" s="82">
        <v>22083333.335100003</v>
      </c>
      <c r="CQ29" s="82">
        <v>1250000.0001000001</v>
      </c>
      <c r="CR29" s="89">
        <v>1250000.0001000001</v>
      </c>
      <c r="CS29" s="82">
        <v>1250000.0001000001</v>
      </c>
      <c r="CT29" s="82">
        <v>2916666.6669000005</v>
      </c>
      <c r="CU29" s="82">
        <v>22083333.335100003</v>
      </c>
      <c r="CV29" s="82">
        <v>1250000.0001000001</v>
      </c>
      <c r="CW29" s="82">
        <v>1250000.0001000001</v>
      </c>
    </row>
    <row r="30" spans="1:101">
      <c r="A30" s="86" t="s">
        <v>82</v>
      </c>
      <c r="B30" s="87" t="s">
        <v>158</v>
      </c>
      <c r="C30" s="75" t="s">
        <v>1643</v>
      </c>
      <c r="D30" s="74" t="s">
        <v>116</v>
      </c>
      <c r="E30" s="74" t="s">
        <v>82</v>
      </c>
      <c r="F30" s="74" t="s">
        <v>158</v>
      </c>
      <c r="G30" s="74" t="s">
        <v>143</v>
      </c>
      <c r="I30" s="74" t="s">
        <v>87</v>
      </c>
      <c r="J30" s="74" t="s">
        <v>2578</v>
      </c>
      <c r="K30" s="74" t="s">
        <v>88</v>
      </c>
      <c r="L30" s="74" t="s">
        <v>89</v>
      </c>
      <c r="M30" s="74" t="s">
        <v>90</v>
      </c>
      <c r="N30" s="74" t="s">
        <v>145</v>
      </c>
      <c r="O30" s="76">
        <v>45301</v>
      </c>
      <c r="P30" s="76">
        <v>44500</v>
      </c>
      <c r="Q30" s="77">
        <v>3</v>
      </c>
      <c r="R30" s="74" t="s">
        <v>94</v>
      </c>
      <c r="S30" s="77">
        <v>43330000</v>
      </c>
      <c r="T30" s="77">
        <v>36108333.329999998</v>
      </c>
      <c r="U30" s="77">
        <v>176930.83</v>
      </c>
      <c r="V30" s="78">
        <v>4.9000000000000002E-2</v>
      </c>
      <c r="W30" s="79">
        <v>1</v>
      </c>
      <c r="X30" s="77">
        <v>43330000</v>
      </c>
      <c r="Y30" s="88">
        <v>36108333.329999998</v>
      </c>
      <c r="Z30" s="77">
        <v>176930.83</v>
      </c>
      <c r="AA30" s="74">
        <v>0</v>
      </c>
      <c r="AB30" s="74">
        <v>0</v>
      </c>
      <c r="AD30" s="74">
        <v>2</v>
      </c>
      <c r="AE30" s="74">
        <v>2</v>
      </c>
      <c r="AF30" s="74">
        <v>0</v>
      </c>
      <c r="AG30" s="74">
        <v>0</v>
      </c>
      <c r="AI30" s="74">
        <v>2</v>
      </c>
      <c r="AJ30" s="74">
        <v>2</v>
      </c>
      <c r="AL30" s="74">
        <v>2</v>
      </c>
      <c r="AM30" s="74" t="s">
        <v>95</v>
      </c>
      <c r="AN30" s="74">
        <v>0</v>
      </c>
      <c r="AO30" s="74" t="s">
        <v>95</v>
      </c>
      <c r="AP30" s="74" t="s">
        <v>95</v>
      </c>
      <c r="AQ30" s="74">
        <v>1</v>
      </c>
      <c r="AS30" s="74">
        <v>1</v>
      </c>
      <c r="AT30" s="74" t="s">
        <v>92</v>
      </c>
      <c r="AU30" s="74" t="s">
        <v>2579</v>
      </c>
      <c r="AV30" s="74" t="s">
        <v>94</v>
      </c>
      <c r="AW30" s="77">
        <v>200000000</v>
      </c>
      <c r="AX30" s="77">
        <v>43058333.329999998</v>
      </c>
      <c r="AY30" s="79">
        <v>1</v>
      </c>
      <c r="AZ30" s="77">
        <v>1278140000</v>
      </c>
      <c r="BA30" s="77">
        <v>275172890.81203097</v>
      </c>
      <c r="BB30" s="74" t="s">
        <v>93</v>
      </c>
      <c r="BC30" s="75" t="s">
        <v>1643</v>
      </c>
      <c r="BD30" s="82">
        <v>0</v>
      </c>
      <c r="BE30" s="82">
        <v>0</v>
      </c>
      <c r="BF30" s="82">
        <v>0</v>
      </c>
      <c r="BG30" s="82">
        <v>0</v>
      </c>
      <c r="BH30" s="82">
        <v>0</v>
      </c>
      <c r="BI30" s="82">
        <v>0</v>
      </c>
      <c r="BJ30" s="82">
        <v>0</v>
      </c>
      <c r="BK30" s="82">
        <v>0</v>
      </c>
      <c r="BL30" s="82">
        <v>0</v>
      </c>
      <c r="BM30" s="82">
        <v>0</v>
      </c>
      <c r="BN30" s="82">
        <v>0</v>
      </c>
      <c r="BO30" s="82">
        <v>0</v>
      </c>
      <c r="BP30" s="82">
        <v>0</v>
      </c>
      <c r="BQ30" s="82">
        <v>0</v>
      </c>
      <c r="BR30" s="82">
        <v>0</v>
      </c>
      <c r="BS30" s="89">
        <v>0</v>
      </c>
      <c r="BT30" s="82">
        <v>0</v>
      </c>
      <c r="BU30" s="82">
        <v>0</v>
      </c>
      <c r="BV30" s="82">
        <v>0</v>
      </c>
      <c r="BW30" s="82">
        <v>0</v>
      </c>
      <c r="BX30" s="82">
        <v>0</v>
      </c>
      <c r="BY30" s="82">
        <v>0</v>
      </c>
      <c r="BZ30" s="82">
        <v>0</v>
      </c>
      <c r="CA30" s="82">
        <v>0</v>
      </c>
      <c r="CB30" s="82">
        <v>0</v>
      </c>
      <c r="CC30" s="82">
        <v>0</v>
      </c>
      <c r="CD30" s="82">
        <v>0</v>
      </c>
      <c r="CE30" s="82">
        <v>0</v>
      </c>
      <c r="CF30" s="82">
        <v>0</v>
      </c>
      <c r="CG30" s="82">
        <v>0</v>
      </c>
      <c r="CH30" s="82">
        <v>0</v>
      </c>
      <c r="CI30" s="82">
        <v>0</v>
      </c>
      <c r="CJ30" s="82" t="s">
        <v>96</v>
      </c>
      <c r="CK30" s="83">
        <v>1.4999999999999999E-2</v>
      </c>
      <c r="CL30" s="83">
        <v>3.5000000000000003E-2</v>
      </c>
      <c r="CM30" s="83">
        <v>0.26500000000000001</v>
      </c>
      <c r="CN30" s="82">
        <v>541624.99994999997</v>
      </c>
      <c r="CO30" s="82">
        <v>1263791.66655</v>
      </c>
      <c r="CP30" s="82">
        <v>9568708.3324500006</v>
      </c>
      <c r="CQ30" s="82">
        <v>541624.99994999997</v>
      </c>
      <c r="CR30" s="89">
        <v>541624.99994999997</v>
      </c>
      <c r="CS30" s="82">
        <v>541624.99994999997</v>
      </c>
      <c r="CT30" s="82">
        <v>1263791.66655</v>
      </c>
      <c r="CU30" s="82">
        <v>9568708.3324500006</v>
      </c>
      <c r="CV30" s="82">
        <v>541624.99994999997</v>
      </c>
      <c r="CW30" s="82">
        <v>541624.99994999997</v>
      </c>
    </row>
    <row r="31" spans="1:101">
      <c r="A31" s="86" t="s">
        <v>82</v>
      </c>
      <c r="B31" s="87" t="s">
        <v>159</v>
      </c>
      <c r="C31" s="75" t="s">
        <v>1644</v>
      </c>
      <c r="D31" s="74" t="s">
        <v>116</v>
      </c>
      <c r="E31" s="74" t="s">
        <v>82</v>
      </c>
      <c r="F31" s="74" t="s">
        <v>159</v>
      </c>
      <c r="G31" s="74" t="s">
        <v>160</v>
      </c>
      <c r="I31" s="74" t="s">
        <v>87</v>
      </c>
      <c r="J31" s="74" t="s">
        <v>2583</v>
      </c>
      <c r="K31" s="74" t="s">
        <v>128</v>
      </c>
      <c r="L31" s="74" t="s">
        <v>89</v>
      </c>
      <c r="M31" s="74" t="s">
        <v>90</v>
      </c>
      <c r="N31" s="74" t="s">
        <v>162</v>
      </c>
      <c r="O31" s="76">
        <v>44664</v>
      </c>
      <c r="P31" s="76">
        <v>44500</v>
      </c>
      <c r="Q31" s="77">
        <v>1</v>
      </c>
      <c r="R31" s="74" t="s">
        <v>94</v>
      </c>
      <c r="S31" s="77">
        <v>8097601.6600000001</v>
      </c>
      <c r="T31" s="77">
        <v>8097601.6600000001</v>
      </c>
      <c r="U31" s="77">
        <v>7220.36</v>
      </c>
      <c r="V31" s="78">
        <v>5.3499999999999999E-2</v>
      </c>
      <c r="W31" s="79">
        <v>1</v>
      </c>
      <c r="X31" s="77">
        <v>8097601.6600000001</v>
      </c>
      <c r="Y31" s="88">
        <v>8097601.6600000001</v>
      </c>
      <c r="Z31" s="77">
        <v>7220.36</v>
      </c>
      <c r="AA31" s="74">
        <v>0</v>
      </c>
      <c r="AB31" s="74">
        <v>0</v>
      </c>
      <c r="AD31" s="74">
        <v>5</v>
      </c>
      <c r="AE31" s="74">
        <v>5</v>
      </c>
      <c r="AF31" s="74">
        <v>0</v>
      </c>
      <c r="AG31" s="74">
        <v>0</v>
      </c>
      <c r="AI31" s="74">
        <v>5</v>
      </c>
      <c r="AJ31" s="74">
        <v>5</v>
      </c>
      <c r="AL31" s="74">
        <v>5</v>
      </c>
      <c r="AM31" s="74" t="s">
        <v>95</v>
      </c>
      <c r="AN31" s="74">
        <v>0</v>
      </c>
      <c r="AO31" s="74" t="s">
        <v>95</v>
      </c>
      <c r="AP31" s="74" t="s">
        <v>95</v>
      </c>
      <c r="AQ31" s="74">
        <v>1</v>
      </c>
      <c r="AS31" s="74">
        <v>1</v>
      </c>
      <c r="AT31" s="74" t="s">
        <v>92</v>
      </c>
      <c r="AU31" s="74" t="s">
        <v>2579</v>
      </c>
      <c r="AV31" s="74" t="s">
        <v>94</v>
      </c>
      <c r="AW31" s="77">
        <v>100000000</v>
      </c>
      <c r="AX31" s="77">
        <v>49264638.420000002</v>
      </c>
      <c r="AY31" s="79">
        <v>1</v>
      </c>
      <c r="AZ31" s="77">
        <v>639070000</v>
      </c>
      <c r="BA31" s="77">
        <v>314835524.75069398</v>
      </c>
      <c r="BB31" s="74" t="s">
        <v>93</v>
      </c>
      <c r="BC31" s="75" t="s">
        <v>1644</v>
      </c>
      <c r="BD31" s="82">
        <v>101160.22928768166</v>
      </c>
      <c r="BE31" s="82">
        <v>0</v>
      </c>
      <c r="BF31" s="82">
        <v>90.201185957028798</v>
      </c>
      <c r="BG31" s="82">
        <v>101250.4304736387</v>
      </c>
      <c r="BH31" s="82">
        <v>101160.22928768166</v>
      </c>
      <c r="BI31" s="82">
        <v>0</v>
      </c>
      <c r="BJ31" s="82">
        <v>90.201185957028798</v>
      </c>
      <c r="BK31" s="82">
        <v>101250.4304736387</v>
      </c>
      <c r="BL31" s="82">
        <v>7287841.4939999999</v>
      </c>
      <c r="BM31" s="82">
        <v>0</v>
      </c>
      <c r="BN31" s="82">
        <v>6498.3239999999996</v>
      </c>
      <c r="BO31" s="82">
        <v>7294339.818</v>
      </c>
      <c r="BP31" s="82">
        <v>101160.22928768166</v>
      </c>
      <c r="BQ31" s="82">
        <v>0</v>
      </c>
      <c r="BR31" s="82">
        <v>90.201185957028798</v>
      </c>
      <c r="BS31" s="89">
        <v>101250.4304736387</v>
      </c>
      <c r="BT31" s="82">
        <v>525537.50717243506</v>
      </c>
      <c r="BU31" s="82">
        <v>0</v>
      </c>
      <c r="BV31" s="82">
        <v>468.60418116536033</v>
      </c>
      <c r="BW31" s="82">
        <v>526006.1113536004</v>
      </c>
      <c r="BX31" s="82">
        <v>525537.50717243506</v>
      </c>
      <c r="BY31" s="82">
        <v>0</v>
      </c>
      <c r="BZ31" s="82">
        <v>468.60418116536033</v>
      </c>
      <c r="CA31" s="82">
        <v>526006.1113536004</v>
      </c>
      <c r="CB31" s="82">
        <v>37861065.345479399</v>
      </c>
      <c r="CC31" s="82">
        <v>0</v>
      </c>
      <c r="CD31" s="82">
        <v>33759.443012399999</v>
      </c>
      <c r="CE31" s="82">
        <v>37894824.7884918</v>
      </c>
      <c r="CF31" s="82">
        <v>525537.50717243506</v>
      </c>
      <c r="CG31" s="82">
        <v>0</v>
      </c>
      <c r="CH31" s="82">
        <v>468.60418116536033</v>
      </c>
      <c r="CI31" s="82">
        <v>526006.1113536004</v>
      </c>
      <c r="CJ31" s="82" t="s">
        <v>96</v>
      </c>
      <c r="CK31" s="83">
        <v>1.4999999999999999E-2</v>
      </c>
      <c r="CL31" s="83">
        <v>3.5000000000000003E-2</v>
      </c>
      <c r="CM31" s="83">
        <v>0.26500000000000001</v>
      </c>
      <c r="CN31" s="82">
        <v>121464.0249</v>
      </c>
      <c r="CO31" s="82">
        <v>283416.05810000002</v>
      </c>
      <c r="CP31" s="82">
        <v>2145864.4399000001</v>
      </c>
      <c r="CQ31" s="82">
        <v>121464.0249</v>
      </c>
      <c r="CR31" s="89">
        <v>121464.0249</v>
      </c>
      <c r="CS31" s="82">
        <v>121464.0249</v>
      </c>
      <c r="CT31" s="82">
        <v>283416.05810000002</v>
      </c>
      <c r="CU31" s="82">
        <v>2145864.4399000001</v>
      </c>
      <c r="CV31" s="82">
        <v>121464.0249</v>
      </c>
      <c r="CW31" s="82">
        <v>121464.0249</v>
      </c>
    </row>
    <row r="32" spans="1:101">
      <c r="A32" s="86" t="s">
        <v>82</v>
      </c>
      <c r="B32" s="87" t="s">
        <v>163</v>
      </c>
      <c r="C32" s="75" t="s">
        <v>1645</v>
      </c>
      <c r="D32" s="74" t="s">
        <v>116</v>
      </c>
      <c r="E32" s="74" t="s">
        <v>82</v>
      </c>
      <c r="F32" s="74" t="s">
        <v>163</v>
      </c>
      <c r="G32" s="74" t="s">
        <v>160</v>
      </c>
      <c r="I32" s="74" t="s">
        <v>87</v>
      </c>
      <c r="J32" s="74" t="s">
        <v>2583</v>
      </c>
      <c r="K32" s="74" t="s">
        <v>128</v>
      </c>
      <c r="L32" s="74" t="s">
        <v>89</v>
      </c>
      <c r="M32" s="74" t="s">
        <v>90</v>
      </c>
      <c r="N32" s="74" t="s">
        <v>162</v>
      </c>
      <c r="O32" s="76">
        <v>44664</v>
      </c>
      <c r="P32" s="76">
        <v>44500</v>
      </c>
      <c r="Q32" s="77">
        <v>1</v>
      </c>
      <c r="R32" s="74" t="s">
        <v>94</v>
      </c>
      <c r="S32" s="77">
        <v>8481460.5199999996</v>
      </c>
      <c r="T32" s="77">
        <v>8481460.5199999996</v>
      </c>
      <c r="U32" s="77">
        <v>7562.64</v>
      </c>
      <c r="V32" s="78">
        <v>5.3499999999999999E-2</v>
      </c>
      <c r="W32" s="79">
        <v>1</v>
      </c>
      <c r="X32" s="77">
        <v>8481460.5199999996</v>
      </c>
      <c r="Y32" s="88">
        <v>8481460.5199999996</v>
      </c>
      <c r="Z32" s="77">
        <v>7562.64</v>
      </c>
      <c r="AA32" s="74">
        <v>0</v>
      </c>
      <c r="AB32" s="74">
        <v>0</v>
      </c>
      <c r="AD32" s="74">
        <v>5</v>
      </c>
      <c r="AE32" s="74">
        <v>5</v>
      </c>
      <c r="AF32" s="74">
        <v>0</v>
      </c>
      <c r="AG32" s="74">
        <v>0</v>
      </c>
      <c r="AI32" s="74">
        <v>5</v>
      </c>
      <c r="AJ32" s="74">
        <v>5</v>
      </c>
      <c r="AL32" s="74">
        <v>5</v>
      </c>
      <c r="AM32" s="74" t="s">
        <v>95</v>
      </c>
      <c r="AN32" s="74">
        <v>0</v>
      </c>
      <c r="AO32" s="74" t="s">
        <v>95</v>
      </c>
      <c r="AP32" s="74" t="s">
        <v>95</v>
      </c>
      <c r="AQ32" s="74">
        <v>1</v>
      </c>
      <c r="AS32" s="74">
        <v>1</v>
      </c>
      <c r="AT32" s="74" t="s">
        <v>92</v>
      </c>
      <c r="AU32" s="74" t="s">
        <v>2579</v>
      </c>
      <c r="AV32" s="74" t="s">
        <v>94</v>
      </c>
      <c r="AW32" s="77">
        <v>100000000</v>
      </c>
      <c r="AX32" s="77">
        <v>49264638.420000002</v>
      </c>
      <c r="AY32" s="79">
        <v>1</v>
      </c>
      <c r="AZ32" s="77">
        <v>639070000</v>
      </c>
      <c r="BA32" s="77">
        <v>314835524.75069398</v>
      </c>
      <c r="BB32" s="74" t="s">
        <v>93</v>
      </c>
      <c r="BC32" s="75" t="s">
        <v>1645</v>
      </c>
      <c r="BD32" s="82">
        <v>105955.63068208762</v>
      </c>
      <c r="BE32" s="82">
        <v>0</v>
      </c>
      <c r="BF32" s="82">
        <v>94.47715861342985</v>
      </c>
      <c r="BG32" s="82">
        <v>106050.10784070105</v>
      </c>
      <c r="BH32" s="82">
        <v>105955.63068208762</v>
      </c>
      <c r="BI32" s="82">
        <v>0</v>
      </c>
      <c r="BJ32" s="82">
        <v>94.47715861342985</v>
      </c>
      <c r="BK32" s="82">
        <v>106050.10784070105</v>
      </c>
      <c r="BL32" s="82">
        <v>7633314.4679999985</v>
      </c>
      <c r="BM32" s="82">
        <v>0</v>
      </c>
      <c r="BN32" s="82">
        <v>6806.3760000000002</v>
      </c>
      <c r="BO32" s="82">
        <v>7640120.8439999996</v>
      </c>
      <c r="BP32" s="82">
        <v>105955.63068208762</v>
      </c>
      <c r="BQ32" s="82">
        <v>0</v>
      </c>
      <c r="BR32" s="82">
        <v>94.47715861342985</v>
      </c>
      <c r="BS32" s="89">
        <v>106050.10784070105</v>
      </c>
      <c r="BT32" s="82">
        <v>550450.09695651336</v>
      </c>
      <c r="BU32" s="82">
        <v>0</v>
      </c>
      <c r="BV32" s="82">
        <v>490.8182867126294</v>
      </c>
      <c r="BW32" s="82">
        <v>550940.91524322599</v>
      </c>
      <c r="BX32" s="82">
        <v>550450.09695651336</v>
      </c>
      <c r="BY32" s="82">
        <v>0</v>
      </c>
      <c r="BZ32" s="82">
        <v>490.8182867126294</v>
      </c>
      <c r="CA32" s="82">
        <v>550940.91524322599</v>
      </c>
      <c r="CB32" s="82">
        <v>39655831.992706791</v>
      </c>
      <c r="CC32" s="82">
        <v>0</v>
      </c>
      <c r="CD32" s="82">
        <v>35359.803957600001</v>
      </c>
      <c r="CE32" s="82">
        <v>39691191.796664402</v>
      </c>
      <c r="CF32" s="82">
        <v>550450.09695651336</v>
      </c>
      <c r="CG32" s="82">
        <v>0</v>
      </c>
      <c r="CH32" s="82">
        <v>490.8182867126294</v>
      </c>
      <c r="CI32" s="82">
        <v>550940.91524322599</v>
      </c>
      <c r="CJ32" s="82" t="s">
        <v>96</v>
      </c>
      <c r="CK32" s="83">
        <v>1.4999999999999999E-2</v>
      </c>
      <c r="CL32" s="83">
        <v>3.5000000000000003E-2</v>
      </c>
      <c r="CM32" s="83">
        <v>0.26500000000000001</v>
      </c>
      <c r="CN32" s="82">
        <v>127221.90779999999</v>
      </c>
      <c r="CO32" s="82">
        <v>296851.11820000003</v>
      </c>
      <c r="CP32" s="82">
        <v>2247587.0378</v>
      </c>
      <c r="CQ32" s="82">
        <v>127221.90779999999</v>
      </c>
      <c r="CR32" s="89">
        <v>127221.90779999999</v>
      </c>
      <c r="CS32" s="82">
        <v>127221.90779999999</v>
      </c>
      <c r="CT32" s="82">
        <v>296851.11820000003</v>
      </c>
      <c r="CU32" s="82">
        <v>2247587.0378</v>
      </c>
      <c r="CV32" s="82">
        <v>127221.90779999999</v>
      </c>
      <c r="CW32" s="82">
        <v>127221.90779999999</v>
      </c>
    </row>
    <row r="33" spans="1:101">
      <c r="A33" s="86" t="s">
        <v>82</v>
      </c>
      <c r="B33" s="87" t="s">
        <v>164</v>
      </c>
      <c r="C33" s="75" t="s">
        <v>1646</v>
      </c>
      <c r="D33" s="74" t="s">
        <v>116</v>
      </c>
      <c r="E33" s="74" t="s">
        <v>82</v>
      </c>
      <c r="F33" s="74" t="s">
        <v>164</v>
      </c>
      <c r="G33" s="74" t="s">
        <v>160</v>
      </c>
      <c r="I33" s="74" t="s">
        <v>87</v>
      </c>
      <c r="J33" s="74" t="s">
        <v>2583</v>
      </c>
      <c r="K33" s="74" t="s">
        <v>128</v>
      </c>
      <c r="L33" s="74" t="s">
        <v>89</v>
      </c>
      <c r="M33" s="74" t="s">
        <v>90</v>
      </c>
      <c r="N33" s="74" t="s">
        <v>162</v>
      </c>
      <c r="O33" s="76">
        <v>44664</v>
      </c>
      <c r="P33" s="76">
        <v>44500</v>
      </c>
      <c r="Q33" s="77">
        <v>1</v>
      </c>
      <c r="R33" s="74" t="s">
        <v>94</v>
      </c>
      <c r="S33" s="77">
        <v>10859602.51</v>
      </c>
      <c r="T33" s="77">
        <v>10859602.51</v>
      </c>
      <c r="U33" s="77">
        <v>9683.15</v>
      </c>
      <c r="V33" s="78">
        <v>5.3499999999999999E-2</v>
      </c>
      <c r="W33" s="79">
        <v>1</v>
      </c>
      <c r="X33" s="77">
        <v>10859602.51</v>
      </c>
      <c r="Y33" s="88">
        <v>10859602.51</v>
      </c>
      <c r="Z33" s="77">
        <v>9683.15</v>
      </c>
      <c r="AA33" s="74">
        <v>0</v>
      </c>
      <c r="AB33" s="74">
        <v>0</v>
      </c>
      <c r="AD33" s="74">
        <v>5</v>
      </c>
      <c r="AE33" s="74">
        <v>5</v>
      </c>
      <c r="AF33" s="74">
        <v>0</v>
      </c>
      <c r="AG33" s="74">
        <v>0</v>
      </c>
      <c r="AI33" s="74">
        <v>5</v>
      </c>
      <c r="AJ33" s="74">
        <v>5</v>
      </c>
      <c r="AL33" s="74">
        <v>5</v>
      </c>
      <c r="AM33" s="74" t="s">
        <v>95</v>
      </c>
      <c r="AN33" s="74">
        <v>0</v>
      </c>
      <c r="AO33" s="74" t="s">
        <v>95</v>
      </c>
      <c r="AP33" s="74" t="s">
        <v>95</v>
      </c>
      <c r="AQ33" s="74">
        <v>1</v>
      </c>
      <c r="AS33" s="74">
        <v>1</v>
      </c>
      <c r="AT33" s="74" t="s">
        <v>92</v>
      </c>
      <c r="AU33" s="74" t="s">
        <v>2579</v>
      </c>
      <c r="AV33" s="74" t="s">
        <v>94</v>
      </c>
      <c r="AW33" s="77">
        <v>100000000</v>
      </c>
      <c r="AX33" s="77">
        <v>49264638.420000002</v>
      </c>
      <c r="AY33" s="79">
        <v>1</v>
      </c>
      <c r="AZ33" s="77">
        <v>639070000</v>
      </c>
      <c r="BA33" s="77">
        <v>314835524.75069398</v>
      </c>
      <c r="BB33" s="74" t="s">
        <v>93</v>
      </c>
      <c r="BC33" s="75" t="s">
        <v>1646</v>
      </c>
      <c r="BD33" s="82">
        <v>135664.8457173779</v>
      </c>
      <c r="BE33" s="82">
        <v>0</v>
      </c>
      <c r="BF33" s="82">
        <v>120.96787608925365</v>
      </c>
      <c r="BG33" s="82">
        <v>135785.81359346714</v>
      </c>
      <c r="BH33" s="82">
        <v>135664.8457173779</v>
      </c>
      <c r="BI33" s="82">
        <v>0</v>
      </c>
      <c r="BJ33" s="82">
        <v>120.96787608925365</v>
      </c>
      <c r="BK33" s="82">
        <v>135785.81359346714</v>
      </c>
      <c r="BL33" s="82">
        <v>9773642.2589999996</v>
      </c>
      <c r="BM33" s="82">
        <v>0</v>
      </c>
      <c r="BN33" s="82">
        <v>8714.8349999999991</v>
      </c>
      <c r="BO33" s="82">
        <v>9782357.0940000005</v>
      </c>
      <c r="BP33" s="82">
        <v>135664.8457173779</v>
      </c>
      <c r="BQ33" s="82">
        <v>0</v>
      </c>
      <c r="BR33" s="82">
        <v>120.96787608925365</v>
      </c>
      <c r="BS33" s="89">
        <v>135785.81359346714</v>
      </c>
      <c r="BT33" s="82">
        <v>704792.4399863499</v>
      </c>
      <c r="BU33" s="82">
        <v>0</v>
      </c>
      <c r="BV33" s="82">
        <v>628.44021307128162</v>
      </c>
      <c r="BW33" s="82">
        <v>705420.8801994212</v>
      </c>
      <c r="BX33" s="82">
        <v>704792.4399863499</v>
      </c>
      <c r="BY33" s="82">
        <v>0</v>
      </c>
      <c r="BZ33" s="82">
        <v>628.44021307128162</v>
      </c>
      <c r="CA33" s="82">
        <v>705420.8801994212</v>
      </c>
      <c r="CB33" s="82">
        <v>50775048.899730898</v>
      </c>
      <c r="CC33" s="82">
        <v>0</v>
      </c>
      <c r="CD33" s="82">
        <v>45274.439308499997</v>
      </c>
      <c r="CE33" s="82">
        <v>50820323.3390394</v>
      </c>
      <c r="CF33" s="82">
        <v>704792.4399863499</v>
      </c>
      <c r="CG33" s="82">
        <v>0</v>
      </c>
      <c r="CH33" s="82">
        <v>628.44021307128162</v>
      </c>
      <c r="CI33" s="82">
        <v>705420.8801994212</v>
      </c>
      <c r="CJ33" s="82" t="s">
        <v>96</v>
      </c>
      <c r="CK33" s="83">
        <v>1.4999999999999999E-2</v>
      </c>
      <c r="CL33" s="83">
        <v>3.5000000000000003E-2</v>
      </c>
      <c r="CM33" s="83">
        <v>0.26500000000000001</v>
      </c>
      <c r="CN33" s="82">
        <v>162894.03764999998</v>
      </c>
      <c r="CO33" s="82">
        <v>380086.08785000001</v>
      </c>
      <c r="CP33" s="82">
        <v>2877794.6651500002</v>
      </c>
      <c r="CQ33" s="82">
        <v>162894.03764999998</v>
      </c>
      <c r="CR33" s="89">
        <v>162894.03764999998</v>
      </c>
      <c r="CS33" s="82">
        <v>162894.03764999998</v>
      </c>
      <c r="CT33" s="82">
        <v>380086.08785000001</v>
      </c>
      <c r="CU33" s="82">
        <v>2877794.6651500002</v>
      </c>
      <c r="CV33" s="82">
        <v>162894.03764999998</v>
      </c>
      <c r="CW33" s="82">
        <v>162894.03764999998</v>
      </c>
    </row>
    <row r="34" spans="1:101">
      <c r="A34" s="86" t="s">
        <v>82</v>
      </c>
      <c r="B34" s="87" t="s">
        <v>165</v>
      </c>
      <c r="C34" s="75" t="s">
        <v>1647</v>
      </c>
      <c r="D34" s="74" t="s">
        <v>116</v>
      </c>
      <c r="E34" s="74" t="s">
        <v>82</v>
      </c>
      <c r="F34" s="74" t="s">
        <v>165</v>
      </c>
      <c r="G34" s="74" t="s">
        <v>125</v>
      </c>
      <c r="I34" s="74" t="s">
        <v>87</v>
      </c>
      <c r="J34" s="74" t="s">
        <v>2583</v>
      </c>
      <c r="K34" s="74" t="s">
        <v>128</v>
      </c>
      <c r="L34" s="74" t="s">
        <v>89</v>
      </c>
      <c r="M34" s="74" t="s">
        <v>90</v>
      </c>
      <c r="N34" s="74" t="s">
        <v>166</v>
      </c>
      <c r="O34" s="76">
        <v>44526</v>
      </c>
      <c r="P34" s="76">
        <v>44500</v>
      </c>
      <c r="Q34" s="77">
        <v>1</v>
      </c>
      <c r="R34" s="74" t="s">
        <v>94</v>
      </c>
      <c r="S34" s="77">
        <v>2308771.15</v>
      </c>
      <c r="T34" s="77">
        <v>2308771.15</v>
      </c>
      <c r="U34" s="77">
        <v>1809.5</v>
      </c>
      <c r="V34" s="78">
        <v>4.7024999999999997E-2</v>
      </c>
      <c r="W34" s="79">
        <v>1</v>
      </c>
      <c r="X34" s="77">
        <v>2308771.15</v>
      </c>
      <c r="Y34" s="88">
        <v>2308771.15</v>
      </c>
      <c r="Z34" s="77">
        <v>1809.5</v>
      </c>
      <c r="AA34" s="74">
        <v>0</v>
      </c>
      <c r="AB34" s="74">
        <v>0</v>
      </c>
      <c r="AD34" s="74">
        <v>8</v>
      </c>
      <c r="AE34" s="74">
        <v>8</v>
      </c>
      <c r="AF34" s="74">
        <v>0</v>
      </c>
      <c r="AG34" s="74">
        <v>0</v>
      </c>
      <c r="AI34" s="74">
        <v>6</v>
      </c>
      <c r="AJ34" s="74">
        <v>6</v>
      </c>
      <c r="AL34" s="74">
        <v>6</v>
      </c>
      <c r="AM34" s="74" t="s">
        <v>95</v>
      </c>
      <c r="AN34" s="74">
        <v>0</v>
      </c>
      <c r="AO34" s="74" t="s">
        <v>95</v>
      </c>
      <c r="AP34" s="74" t="s">
        <v>95</v>
      </c>
      <c r="AQ34" s="74">
        <v>1</v>
      </c>
      <c r="AS34" s="74">
        <v>1</v>
      </c>
      <c r="AT34" s="74" t="s">
        <v>92</v>
      </c>
      <c r="AU34" s="74" t="s">
        <v>2579</v>
      </c>
      <c r="AV34" s="74" t="s">
        <v>94</v>
      </c>
      <c r="AW34" s="77">
        <v>22000000</v>
      </c>
      <c r="AX34" s="77">
        <v>11229057.76</v>
      </c>
      <c r="AY34" s="79">
        <v>1</v>
      </c>
      <c r="AZ34" s="77">
        <v>140595400</v>
      </c>
      <c r="BA34" s="77">
        <v>71761539.42683199</v>
      </c>
      <c r="BB34" s="74" t="s">
        <v>93</v>
      </c>
      <c r="BC34" s="75" t="s">
        <v>1647</v>
      </c>
      <c r="BD34" s="82">
        <v>44835.637817963514</v>
      </c>
      <c r="BE34" s="82">
        <v>0</v>
      </c>
      <c r="BF34" s="82">
        <v>35.139943008905405</v>
      </c>
      <c r="BG34" s="82">
        <v>44870.777760972422</v>
      </c>
      <c r="BH34" s="82">
        <v>44835.637817963514</v>
      </c>
      <c r="BI34" s="82">
        <v>0</v>
      </c>
      <c r="BJ34" s="82">
        <v>35.139943008905405</v>
      </c>
      <c r="BK34" s="82">
        <v>44870.777760972422</v>
      </c>
      <c r="BL34" s="82">
        <v>2077894.0349999999</v>
      </c>
      <c r="BM34" s="82">
        <v>0</v>
      </c>
      <c r="BN34" s="82">
        <v>1628.55</v>
      </c>
      <c r="BO34" s="82">
        <v>2079522.585</v>
      </c>
      <c r="BP34" s="82">
        <v>44835.637817963514</v>
      </c>
      <c r="BQ34" s="82">
        <v>0</v>
      </c>
      <c r="BR34" s="82">
        <v>35.139943008905405</v>
      </c>
      <c r="BS34" s="89">
        <v>44870.777760972422</v>
      </c>
      <c r="BT34" s="82">
        <v>232925.62202810225</v>
      </c>
      <c r="BU34" s="82">
        <v>0</v>
      </c>
      <c r="BV34" s="82">
        <v>182.55551792556446</v>
      </c>
      <c r="BW34" s="82">
        <v>233108.17754602784</v>
      </c>
      <c r="BX34" s="82">
        <v>232925.62202810225</v>
      </c>
      <c r="BY34" s="82">
        <v>0</v>
      </c>
      <c r="BZ34" s="82">
        <v>182.55551792556446</v>
      </c>
      <c r="CA34" s="82">
        <v>233108.17754602784</v>
      </c>
      <c r="CB34" s="82">
        <v>10794867.301228499</v>
      </c>
      <c r="CC34" s="82">
        <v>0</v>
      </c>
      <c r="CD34" s="82">
        <v>8460.4801050000005</v>
      </c>
      <c r="CE34" s="82">
        <v>10803327.781333501</v>
      </c>
      <c r="CF34" s="82">
        <v>232925.62202810225</v>
      </c>
      <c r="CG34" s="82">
        <v>0</v>
      </c>
      <c r="CH34" s="82">
        <v>182.55551792556446</v>
      </c>
      <c r="CI34" s="82">
        <v>233108.17754602784</v>
      </c>
      <c r="CJ34" s="82" t="s">
        <v>96</v>
      </c>
      <c r="CK34" s="83">
        <v>1.4999999999999999E-2</v>
      </c>
      <c r="CL34" s="83">
        <v>3.5000000000000003E-2</v>
      </c>
      <c r="CM34" s="83">
        <v>0.26500000000000001</v>
      </c>
      <c r="CN34" s="82">
        <v>34631.56725</v>
      </c>
      <c r="CO34" s="82">
        <v>80806.990250000003</v>
      </c>
      <c r="CP34" s="82">
        <v>611824.35475000006</v>
      </c>
      <c r="CQ34" s="82">
        <v>34631.56725</v>
      </c>
      <c r="CR34" s="89">
        <v>44870.777760972422</v>
      </c>
      <c r="CS34" s="82">
        <v>34631.56725</v>
      </c>
      <c r="CT34" s="82">
        <v>80806.990250000003</v>
      </c>
      <c r="CU34" s="82">
        <v>611824.35475000006</v>
      </c>
      <c r="CV34" s="82">
        <v>34631.56725</v>
      </c>
      <c r="CW34" s="82">
        <v>44870.777760972422</v>
      </c>
    </row>
    <row r="35" spans="1:101">
      <c r="A35" s="86" t="s">
        <v>82</v>
      </c>
      <c r="B35" s="87" t="s">
        <v>167</v>
      </c>
      <c r="C35" s="75" t="s">
        <v>1648</v>
      </c>
      <c r="D35" s="74" t="s">
        <v>116</v>
      </c>
      <c r="E35" s="74" t="s">
        <v>82</v>
      </c>
      <c r="F35" s="74" t="s">
        <v>167</v>
      </c>
      <c r="G35" s="74" t="s">
        <v>160</v>
      </c>
      <c r="I35" s="74" t="s">
        <v>87</v>
      </c>
      <c r="J35" s="74" t="s">
        <v>2583</v>
      </c>
      <c r="K35" s="74" t="s">
        <v>128</v>
      </c>
      <c r="L35" s="74" t="s">
        <v>89</v>
      </c>
      <c r="M35" s="74" t="s">
        <v>90</v>
      </c>
      <c r="N35" s="74" t="s">
        <v>162</v>
      </c>
      <c r="O35" s="76">
        <v>44664</v>
      </c>
      <c r="P35" s="76">
        <v>44500</v>
      </c>
      <c r="Q35" s="77">
        <v>1</v>
      </c>
      <c r="R35" s="74" t="s">
        <v>94</v>
      </c>
      <c r="S35" s="77">
        <v>2932129.89</v>
      </c>
      <c r="T35" s="77">
        <v>2932129.89</v>
      </c>
      <c r="U35" s="77">
        <v>2614.48</v>
      </c>
      <c r="V35" s="78">
        <v>5.3499999999999999E-2</v>
      </c>
      <c r="W35" s="79">
        <v>1</v>
      </c>
      <c r="X35" s="77">
        <v>2932129.89</v>
      </c>
      <c r="Y35" s="88">
        <v>2932129.89</v>
      </c>
      <c r="Z35" s="77">
        <v>2614.48</v>
      </c>
      <c r="AA35" s="74">
        <v>0</v>
      </c>
      <c r="AB35" s="74">
        <v>0</v>
      </c>
      <c r="AD35" s="74">
        <v>5</v>
      </c>
      <c r="AE35" s="74">
        <v>5</v>
      </c>
      <c r="AF35" s="74">
        <v>0</v>
      </c>
      <c r="AG35" s="74">
        <v>0</v>
      </c>
      <c r="AI35" s="74">
        <v>5</v>
      </c>
      <c r="AJ35" s="74">
        <v>5</v>
      </c>
      <c r="AL35" s="74">
        <v>5</v>
      </c>
      <c r="AM35" s="74" t="s">
        <v>95</v>
      </c>
      <c r="AN35" s="74">
        <v>0</v>
      </c>
      <c r="AO35" s="74" t="s">
        <v>95</v>
      </c>
      <c r="AP35" s="74" t="s">
        <v>95</v>
      </c>
      <c r="AQ35" s="74">
        <v>1</v>
      </c>
      <c r="AS35" s="74">
        <v>1</v>
      </c>
      <c r="AT35" s="74" t="s">
        <v>92</v>
      </c>
      <c r="AU35" s="74" t="s">
        <v>2579</v>
      </c>
      <c r="AV35" s="74" t="s">
        <v>94</v>
      </c>
      <c r="AW35" s="77">
        <v>100000000</v>
      </c>
      <c r="AX35" s="77">
        <v>49264638.420000002</v>
      </c>
      <c r="AY35" s="79">
        <v>1</v>
      </c>
      <c r="AZ35" s="77">
        <v>639070000</v>
      </c>
      <c r="BA35" s="77">
        <v>314835524.75069398</v>
      </c>
      <c r="BB35" s="74" t="s">
        <v>93</v>
      </c>
      <c r="BC35" s="75" t="s">
        <v>1648</v>
      </c>
      <c r="BD35" s="82">
        <v>36629.973222672059</v>
      </c>
      <c r="BE35" s="82">
        <v>0</v>
      </c>
      <c r="BF35" s="82">
        <v>32.661695076274952</v>
      </c>
      <c r="BG35" s="82">
        <v>36662.634917748335</v>
      </c>
      <c r="BH35" s="82">
        <v>36629.973222672059</v>
      </c>
      <c r="BI35" s="82">
        <v>0</v>
      </c>
      <c r="BJ35" s="82">
        <v>32.661695076274952</v>
      </c>
      <c r="BK35" s="82">
        <v>36662.634917748335</v>
      </c>
      <c r="BL35" s="82">
        <v>2638916.9010000001</v>
      </c>
      <c r="BM35" s="82">
        <v>0</v>
      </c>
      <c r="BN35" s="82">
        <v>2353.0320000000002</v>
      </c>
      <c r="BO35" s="82">
        <v>2641269.9329999997</v>
      </c>
      <c r="BP35" s="82">
        <v>36629.973222672059</v>
      </c>
      <c r="BQ35" s="82">
        <v>0</v>
      </c>
      <c r="BR35" s="82">
        <v>32.661695076274952</v>
      </c>
      <c r="BS35" s="89">
        <v>36662.634917748335</v>
      </c>
      <c r="BT35" s="82">
        <v>190296.37388910362</v>
      </c>
      <c r="BU35" s="82">
        <v>0</v>
      </c>
      <c r="BV35" s="82">
        <v>169.68077209075599</v>
      </c>
      <c r="BW35" s="82">
        <v>190466.05466119439</v>
      </c>
      <c r="BX35" s="82">
        <v>190296.37388910362</v>
      </c>
      <c r="BY35" s="82">
        <v>0</v>
      </c>
      <c r="BZ35" s="82">
        <v>169.68077209075599</v>
      </c>
      <c r="CA35" s="82">
        <v>190466.05466119439</v>
      </c>
      <c r="CB35" s="82">
        <v>13709437.1923851</v>
      </c>
      <c r="CC35" s="82">
        <v>0</v>
      </c>
      <c r="CD35" s="82">
        <v>12224.236543200001</v>
      </c>
      <c r="CE35" s="82">
        <v>13721661.428928299</v>
      </c>
      <c r="CF35" s="82">
        <v>190296.37388910362</v>
      </c>
      <c r="CG35" s="82">
        <v>0</v>
      </c>
      <c r="CH35" s="82">
        <v>169.68077209075599</v>
      </c>
      <c r="CI35" s="82">
        <v>190466.05466119439</v>
      </c>
      <c r="CJ35" s="82" t="s">
        <v>96</v>
      </c>
      <c r="CK35" s="83">
        <v>1.4999999999999999E-2</v>
      </c>
      <c r="CL35" s="83">
        <v>3.5000000000000003E-2</v>
      </c>
      <c r="CM35" s="83">
        <v>0.26500000000000001</v>
      </c>
      <c r="CN35" s="82">
        <v>43981.948349999999</v>
      </c>
      <c r="CO35" s="82">
        <v>102624.54615000001</v>
      </c>
      <c r="CP35" s="82">
        <v>777014.42085000011</v>
      </c>
      <c r="CQ35" s="82">
        <v>43981.948349999999</v>
      </c>
      <c r="CR35" s="89">
        <v>43981.948349999999</v>
      </c>
      <c r="CS35" s="82">
        <v>43981.948349999999</v>
      </c>
      <c r="CT35" s="82">
        <v>102624.54615000001</v>
      </c>
      <c r="CU35" s="82">
        <v>777014.42085000011</v>
      </c>
      <c r="CV35" s="82">
        <v>43981.948349999999</v>
      </c>
      <c r="CW35" s="82">
        <v>43981.948349999999</v>
      </c>
    </row>
    <row r="36" spans="1:101">
      <c r="A36" s="86" t="s">
        <v>82</v>
      </c>
      <c r="B36" s="87" t="s">
        <v>168</v>
      </c>
      <c r="C36" s="75" t="s">
        <v>1649</v>
      </c>
      <c r="D36" s="74" t="s">
        <v>116</v>
      </c>
      <c r="E36" s="74" t="s">
        <v>82</v>
      </c>
      <c r="F36" s="74" t="s">
        <v>168</v>
      </c>
      <c r="G36" s="74" t="s">
        <v>169</v>
      </c>
      <c r="I36" s="74" t="s">
        <v>87</v>
      </c>
      <c r="J36" s="74" t="s">
        <v>2580</v>
      </c>
      <c r="K36" s="74" t="s">
        <v>88</v>
      </c>
      <c r="L36" s="74" t="s">
        <v>89</v>
      </c>
      <c r="M36" s="74" t="s">
        <v>90</v>
      </c>
      <c r="N36" s="74" t="s">
        <v>171</v>
      </c>
      <c r="O36" s="76">
        <v>44533</v>
      </c>
      <c r="P36" s="76">
        <v>44500</v>
      </c>
      <c r="Q36" s="77">
        <v>1</v>
      </c>
      <c r="R36" s="74" t="s">
        <v>94</v>
      </c>
      <c r="S36" s="77">
        <v>1700000</v>
      </c>
      <c r="T36" s="77">
        <v>485714.3</v>
      </c>
      <c r="U36" s="77">
        <v>728.57</v>
      </c>
      <c r="V36" s="78">
        <v>0.09</v>
      </c>
      <c r="W36" s="79">
        <v>1</v>
      </c>
      <c r="X36" s="77">
        <v>1700000</v>
      </c>
      <c r="Y36" s="88">
        <v>485714.3</v>
      </c>
      <c r="Z36" s="77">
        <v>728.57</v>
      </c>
      <c r="AA36" s="74">
        <v>0</v>
      </c>
      <c r="AB36" s="74">
        <v>0</v>
      </c>
      <c r="AD36" s="74">
        <v>0</v>
      </c>
      <c r="AE36" s="74">
        <v>0</v>
      </c>
      <c r="AF36" s="74">
        <v>0</v>
      </c>
      <c r="AG36" s="74">
        <v>0</v>
      </c>
      <c r="AI36" s="74">
        <v>7</v>
      </c>
      <c r="AJ36" s="74">
        <v>7</v>
      </c>
      <c r="AL36" s="74">
        <v>7</v>
      </c>
      <c r="AM36" s="74" t="s">
        <v>95</v>
      </c>
      <c r="AN36" s="74">
        <v>0</v>
      </c>
      <c r="AO36" s="74" t="s">
        <v>95</v>
      </c>
      <c r="AP36" s="74" t="s">
        <v>95</v>
      </c>
      <c r="AQ36" s="74">
        <v>1</v>
      </c>
      <c r="AS36" s="74">
        <v>1</v>
      </c>
      <c r="AT36" s="74" t="s">
        <v>92</v>
      </c>
      <c r="AU36" s="74" t="s">
        <v>2579</v>
      </c>
      <c r="AV36" s="74" t="s">
        <v>94</v>
      </c>
      <c r="AW36" s="77">
        <v>1700000</v>
      </c>
      <c r="AX36" s="77">
        <v>1214285.7</v>
      </c>
      <c r="AY36" s="79">
        <v>1</v>
      </c>
      <c r="AZ36" s="77">
        <v>10864190</v>
      </c>
      <c r="BA36" s="77">
        <v>7760135.6229899991</v>
      </c>
      <c r="BB36" s="74" t="s">
        <v>93</v>
      </c>
      <c r="BC36" s="75" t="s">
        <v>1649</v>
      </c>
      <c r="BD36" s="82">
        <v>15382.675024647182</v>
      </c>
      <c r="BE36" s="82">
        <v>0</v>
      </c>
      <c r="BF36" s="82">
        <v>23.07396661516286</v>
      </c>
      <c r="BG36" s="82">
        <v>15405.748991262344</v>
      </c>
      <c r="BH36" s="82">
        <v>15382.675024647182</v>
      </c>
      <c r="BI36" s="82">
        <v>0</v>
      </c>
      <c r="BJ36" s="82">
        <v>23.07396661516286</v>
      </c>
      <c r="BK36" s="82">
        <v>15405.748991262344</v>
      </c>
      <c r="BL36" s="82">
        <v>437142.87</v>
      </c>
      <c r="BM36" s="82">
        <v>0</v>
      </c>
      <c r="BN36" s="82">
        <v>655.71300000000008</v>
      </c>
      <c r="BO36" s="82">
        <v>437798.58299999998</v>
      </c>
      <c r="BP36" s="82">
        <v>15382.675024647182</v>
      </c>
      <c r="BQ36" s="82">
        <v>0</v>
      </c>
      <c r="BR36" s="82">
        <v>23.07396661516286</v>
      </c>
      <c r="BS36" s="89">
        <v>15405.748991262344</v>
      </c>
      <c r="BT36" s="82">
        <v>79914.535020544572</v>
      </c>
      <c r="BU36" s="82">
        <v>0</v>
      </c>
      <c r="BV36" s="82">
        <v>119.87156396243257</v>
      </c>
      <c r="BW36" s="82">
        <v>80034.406584507</v>
      </c>
      <c r="BX36" s="82">
        <v>79914.535020544572</v>
      </c>
      <c r="BY36" s="82">
        <v>0</v>
      </c>
      <c r="BZ36" s="82">
        <v>119.87156396243257</v>
      </c>
      <c r="CA36" s="82">
        <v>80034.406584507</v>
      </c>
      <c r="CB36" s="82">
        <v>2271000.9239369999</v>
      </c>
      <c r="CC36" s="82">
        <v>0</v>
      </c>
      <c r="CD36" s="82">
        <v>3406.4946063000007</v>
      </c>
      <c r="CE36" s="82">
        <v>2274407.4185433001</v>
      </c>
      <c r="CF36" s="82">
        <v>79914.535020544572</v>
      </c>
      <c r="CG36" s="82">
        <v>0</v>
      </c>
      <c r="CH36" s="82">
        <v>119.87156396243257</v>
      </c>
      <c r="CI36" s="82">
        <v>80034.406584507</v>
      </c>
      <c r="CJ36" s="82" t="s">
        <v>96</v>
      </c>
      <c r="CK36" s="83">
        <v>1.4999999999999999E-2</v>
      </c>
      <c r="CL36" s="83">
        <v>3.5000000000000003E-2</v>
      </c>
      <c r="CM36" s="83">
        <v>0.26500000000000001</v>
      </c>
      <c r="CN36" s="82">
        <v>7285.7144999999991</v>
      </c>
      <c r="CO36" s="82">
        <v>17000.000500000002</v>
      </c>
      <c r="CP36" s="82">
        <v>128714.2895</v>
      </c>
      <c r="CQ36" s="82">
        <v>7285.7144999999991</v>
      </c>
      <c r="CR36" s="89">
        <v>15405.748991262344</v>
      </c>
      <c r="CS36" s="82">
        <v>7285.7144999999991</v>
      </c>
      <c r="CT36" s="82">
        <v>17000.000500000002</v>
      </c>
      <c r="CU36" s="82">
        <v>128714.2895</v>
      </c>
      <c r="CV36" s="82">
        <v>7285.7144999999991</v>
      </c>
      <c r="CW36" s="82">
        <v>15405.748991262344</v>
      </c>
    </row>
    <row r="37" spans="1:101">
      <c r="A37" s="86" t="s">
        <v>82</v>
      </c>
      <c r="B37" s="87" t="s">
        <v>172</v>
      </c>
      <c r="C37" s="75" t="s">
        <v>1650</v>
      </c>
      <c r="D37" s="74" t="s">
        <v>116</v>
      </c>
      <c r="E37" s="74" t="s">
        <v>82</v>
      </c>
      <c r="F37" s="74" t="s">
        <v>172</v>
      </c>
      <c r="G37" s="74" t="s">
        <v>125</v>
      </c>
      <c r="I37" s="74" t="s">
        <v>87</v>
      </c>
      <c r="J37" s="74" t="s">
        <v>2583</v>
      </c>
      <c r="K37" s="74" t="s">
        <v>128</v>
      </c>
      <c r="L37" s="74" t="s">
        <v>89</v>
      </c>
      <c r="M37" s="74" t="s">
        <v>90</v>
      </c>
      <c r="N37" s="74" t="s">
        <v>166</v>
      </c>
      <c r="O37" s="76">
        <v>44530</v>
      </c>
      <c r="P37" s="76">
        <v>44500</v>
      </c>
      <c r="Q37" s="77">
        <v>1</v>
      </c>
      <c r="R37" s="74" t="s">
        <v>94</v>
      </c>
      <c r="S37" s="77">
        <v>675200.77</v>
      </c>
      <c r="T37" s="77">
        <v>675200.77</v>
      </c>
      <c r="U37" s="77">
        <v>529.19000000000005</v>
      </c>
      <c r="V37" s="78">
        <v>4.7024999999999997E-2</v>
      </c>
      <c r="W37" s="79">
        <v>1</v>
      </c>
      <c r="X37" s="77">
        <v>675200.77</v>
      </c>
      <c r="Y37" s="88">
        <v>675200.77</v>
      </c>
      <c r="Z37" s="77">
        <v>529.19000000000005</v>
      </c>
      <c r="AA37" s="74">
        <v>0</v>
      </c>
      <c r="AB37" s="74">
        <v>0</v>
      </c>
      <c r="AD37" s="74">
        <v>8</v>
      </c>
      <c r="AE37" s="74">
        <v>8</v>
      </c>
      <c r="AF37" s="74">
        <v>0</v>
      </c>
      <c r="AG37" s="74">
        <v>0</v>
      </c>
      <c r="AI37" s="74">
        <v>6</v>
      </c>
      <c r="AJ37" s="74">
        <v>6</v>
      </c>
      <c r="AL37" s="74">
        <v>6</v>
      </c>
      <c r="AM37" s="74" t="s">
        <v>95</v>
      </c>
      <c r="AN37" s="74">
        <v>0</v>
      </c>
      <c r="AO37" s="74" t="s">
        <v>95</v>
      </c>
      <c r="AP37" s="74" t="s">
        <v>95</v>
      </c>
      <c r="AQ37" s="74">
        <v>1</v>
      </c>
      <c r="AS37" s="74">
        <v>1</v>
      </c>
      <c r="AT37" s="74" t="s">
        <v>92</v>
      </c>
      <c r="AU37" s="74" t="s">
        <v>2579</v>
      </c>
      <c r="AV37" s="74" t="s">
        <v>94</v>
      </c>
      <c r="AW37" s="77">
        <v>22000000</v>
      </c>
      <c r="AX37" s="77">
        <v>11229057.76</v>
      </c>
      <c r="AY37" s="79">
        <v>1</v>
      </c>
      <c r="AZ37" s="77">
        <v>140595400</v>
      </c>
      <c r="BA37" s="77">
        <v>71761539.42683199</v>
      </c>
      <c r="BB37" s="74" t="s">
        <v>93</v>
      </c>
      <c r="BC37" s="75" t="s">
        <v>1650</v>
      </c>
      <c r="BD37" s="82">
        <v>13112.194847951945</v>
      </c>
      <c r="BE37" s="82">
        <v>0</v>
      </c>
      <c r="BF37" s="82">
        <v>10.276709831932937</v>
      </c>
      <c r="BG37" s="82">
        <v>13122.471557783878</v>
      </c>
      <c r="BH37" s="82">
        <v>13112.194847951945</v>
      </c>
      <c r="BI37" s="82">
        <v>0</v>
      </c>
      <c r="BJ37" s="82">
        <v>10.276709831932937</v>
      </c>
      <c r="BK37" s="82">
        <v>13122.471557783878</v>
      </c>
      <c r="BL37" s="82">
        <v>607680.69299999997</v>
      </c>
      <c r="BM37" s="82">
        <v>0</v>
      </c>
      <c r="BN37" s="82">
        <v>476.27100000000007</v>
      </c>
      <c r="BO37" s="82">
        <v>608156.96400000004</v>
      </c>
      <c r="BP37" s="82">
        <v>13112.194847951945</v>
      </c>
      <c r="BQ37" s="82">
        <v>0</v>
      </c>
      <c r="BR37" s="82">
        <v>10.276709831932937</v>
      </c>
      <c r="BS37" s="89">
        <v>13122.471557783878</v>
      </c>
      <c r="BT37" s="82">
        <v>68119.163454595153</v>
      </c>
      <c r="BU37" s="82">
        <v>0</v>
      </c>
      <c r="BV37" s="82">
        <v>53.388535247874799</v>
      </c>
      <c r="BW37" s="82">
        <v>68172.551989843021</v>
      </c>
      <c r="BX37" s="82">
        <v>68119.163454595153</v>
      </c>
      <c r="BY37" s="82">
        <v>0</v>
      </c>
      <c r="BZ37" s="82">
        <v>53.388535247874799</v>
      </c>
      <c r="CA37" s="82">
        <v>68172.551989843021</v>
      </c>
      <c r="CB37" s="82">
        <v>3156961.9682042999</v>
      </c>
      <c r="CC37" s="82">
        <v>0</v>
      </c>
      <c r="CD37" s="82">
        <v>2474.2754721000006</v>
      </c>
      <c r="CE37" s="82">
        <v>3159436.2436764003</v>
      </c>
      <c r="CF37" s="82">
        <v>68119.163454595153</v>
      </c>
      <c r="CG37" s="82">
        <v>0</v>
      </c>
      <c r="CH37" s="82">
        <v>53.388535247874799</v>
      </c>
      <c r="CI37" s="82">
        <v>68172.551989843021</v>
      </c>
      <c r="CJ37" s="82" t="s">
        <v>96</v>
      </c>
      <c r="CK37" s="83">
        <v>1.4999999999999999E-2</v>
      </c>
      <c r="CL37" s="83">
        <v>3.5000000000000003E-2</v>
      </c>
      <c r="CM37" s="83">
        <v>0.26500000000000001</v>
      </c>
      <c r="CN37" s="82">
        <v>10128.011549999999</v>
      </c>
      <c r="CO37" s="82">
        <v>23632.026950000003</v>
      </c>
      <c r="CP37" s="82">
        <v>178928.20405</v>
      </c>
      <c r="CQ37" s="82">
        <v>10128.011549999999</v>
      </c>
      <c r="CR37" s="89">
        <v>13122.471557783878</v>
      </c>
      <c r="CS37" s="82">
        <v>10128.011549999999</v>
      </c>
      <c r="CT37" s="82">
        <v>23632.026950000003</v>
      </c>
      <c r="CU37" s="82">
        <v>178928.20405</v>
      </c>
      <c r="CV37" s="82">
        <v>10128.011549999999</v>
      </c>
      <c r="CW37" s="82">
        <v>13122.471557783878</v>
      </c>
    </row>
    <row r="38" spans="1:101">
      <c r="A38" s="86" t="s">
        <v>82</v>
      </c>
      <c r="B38" s="87" t="s">
        <v>173</v>
      </c>
      <c r="C38" s="75" t="s">
        <v>1651</v>
      </c>
      <c r="D38" s="74" t="s">
        <v>116</v>
      </c>
      <c r="E38" s="74" t="s">
        <v>82</v>
      </c>
      <c r="F38" s="74" t="s">
        <v>173</v>
      </c>
      <c r="G38" s="74" t="s">
        <v>174</v>
      </c>
      <c r="I38" s="74" t="s">
        <v>87</v>
      </c>
      <c r="J38" s="74" t="s">
        <v>2582</v>
      </c>
      <c r="K38" s="74" t="s">
        <v>100</v>
      </c>
      <c r="L38" s="74" t="s">
        <v>89</v>
      </c>
      <c r="M38" s="74" t="s">
        <v>90</v>
      </c>
      <c r="N38" s="74" t="s">
        <v>176</v>
      </c>
      <c r="O38" s="76">
        <v>44547</v>
      </c>
      <c r="P38" s="76">
        <v>44500</v>
      </c>
      <c r="Q38" s="77">
        <v>1</v>
      </c>
      <c r="R38" s="74" t="s">
        <v>94</v>
      </c>
      <c r="S38" s="77">
        <v>47000000</v>
      </c>
      <c r="T38" s="77">
        <v>47000000</v>
      </c>
      <c r="U38" s="77">
        <v>567916.67000000004</v>
      </c>
      <c r="V38" s="78">
        <v>4.3499999999999997E-2</v>
      </c>
      <c r="W38" s="79">
        <v>1</v>
      </c>
      <c r="X38" s="77">
        <v>47000000</v>
      </c>
      <c r="Y38" s="88">
        <v>47000000</v>
      </c>
      <c r="Z38" s="77">
        <v>567916.67000000004</v>
      </c>
      <c r="AA38" s="74">
        <v>0</v>
      </c>
      <c r="AB38" s="74">
        <v>0</v>
      </c>
      <c r="AD38" s="74">
        <v>0</v>
      </c>
      <c r="AE38" s="74">
        <v>0</v>
      </c>
      <c r="AF38" s="74">
        <v>0</v>
      </c>
      <c r="AG38" s="74">
        <v>0</v>
      </c>
      <c r="AI38" s="74">
        <v>6</v>
      </c>
      <c r="AJ38" s="74">
        <v>6</v>
      </c>
      <c r="AL38" s="74">
        <v>6</v>
      </c>
      <c r="AM38" s="74" t="s">
        <v>95</v>
      </c>
      <c r="AN38" s="74">
        <v>0</v>
      </c>
      <c r="AO38" s="74" t="s">
        <v>95</v>
      </c>
      <c r="AP38" s="74" t="s">
        <v>95</v>
      </c>
      <c r="AQ38" s="74">
        <v>1</v>
      </c>
      <c r="AS38" s="74">
        <v>1</v>
      </c>
      <c r="AT38" s="74" t="s">
        <v>92</v>
      </c>
      <c r="AU38" s="74" t="s">
        <v>2579</v>
      </c>
      <c r="AV38" s="74" t="s">
        <v>94</v>
      </c>
      <c r="AW38" s="77">
        <v>100000000</v>
      </c>
      <c r="AX38" s="77">
        <v>53000000</v>
      </c>
      <c r="AY38" s="79">
        <v>1</v>
      </c>
      <c r="AZ38" s="77">
        <v>639070000</v>
      </c>
      <c r="BA38" s="77">
        <v>338707100</v>
      </c>
      <c r="BB38" s="74" t="s">
        <v>93</v>
      </c>
      <c r="BC38" s="75" t="s">
        <v>1651</v>
      </c>
      <c r="BD38" s="82">
        <v>912725.79243910126</v>
      </c>
      <c r="BE38" s="82">
        <v>0</v>
      </c>
      <c r="BF38" s="82">
        <v>11028.770056704801</v>
      </c>
      <c r="BG38" s="82">
        <v>923754.56249580602</v>
      </c>
      <c r="BH38" s="82">
        <v>912725.79243910126</v>
      </c>
      <c r="BI38" s="82">
        <v>0</v>
      </c>
      <c r="BJ38" s="82">
        <v>11028.770056704801</v>
      </c>
      <c r="BK38" s="82">
        <v>923754.56249580602</v>
      </c>
      <c r="BL38" s="82">
        <v>42300000</v>
      </c>
      <c r="BM38" s="82">
        <v>0</v>
      </c>
      <c r="BN38" s="82">
        <v>511125.00300000003</v>
      </c>
      <c r="BO38" s="82">
        <v>42811125.003000006</v>
      </c>
      <c r="BP38" s="82">
        <v>912725.79243910126</v>
      </c>
      <c r="BQ38" s="82">
        <v>0</v>
      </c>
      <c r="BR38" s="82">
        <v>11028.770056704801</v>
      </c>
      <c r="BS38" s="89">
        <v>923754.56249580602</v>
      </c>
      <c r="BT38" s="82">
        <v>4741701.7643003752</v>
      </c>
      <c r="BU38" s="82">
        <v>0</v>
      </c>
      <c r="BV38" s="82">
        <v>57295.563321587113</v>
      </c>
      <c r="BW38" s="82">
        <v>4798997.3276219619</v>
      </c>
      <c r="BX38" s="82">
        <v>4741701.7643003752</v>
      </c>
      <c r="BY38" s="82">
        <v>0</v>
      </c>
      <c r="BZ38" s="82">
        <v>57295.563321587113</v>
      </c>
      <c r="CA38" s="82">
        <v>4798997.3276219619</v>
      </c>
      <c r="CB38" s="82">
        <v>219752730</v>
      </c>
      <c r="CC38" s="82">
        <v>0</v>
      </c>
      <c r="CD38" s="82">
        <v>2655345.5030853003</v>
      </c>
      <c r="CE38" s="82">
        <v>222408075.50308535</v>
      </c>
      <c r="CF38" s="82">
        <v>4741701.7643003752</v>
      </c>
      <c r="CG38" s="82">
        <v>0</v>
      </c>
      <c r="CH38" s="82">
        <v>57295.563321587113</v>
      </c>
      <c r="CI38" s="82">
        <v>4798997.3276219619</v>
      </c>
      <c r="CJ38" s="82" t="s">
        <v>96</v>
      </c>
      <c r="CK38" s="83">
        <v>1.4999999999999999E-2</v>
      </c>
      <c r="CL38" s="83">
        <v>3.5000000000000003E-2</v>
      </c>
      <c r="CM38" s="83">
        <v>0.26500000000000001</v>
      </c>
      <c r="CN38" s="82">
        <v>705000</v>
      </c>
      <c r="CO38" s="82">
        <v>1645000.0000000002</v>
      </c>
      <c r="CP38" s="82">
        <v>12455000</v>
      </c>
      <c r="CQ38" s="82">
        <v>705000</v>
      </c>
      <c r="CR38" s="89">
        <v>923754.56249580602</v>
      </c>
      <c r="CS38" s="82">
        <v>705000</v>
      </c>
      <c r="CT38" s="82">
        <v>1645000.0000000002</v>
      </c>
      <c r="CU38" s="82">
        <v>12455000</v>
      </c>
      <c r="CV38" s="82">
        <v>705000</v>
      </c>
      <c r="CW38" s="82">
        <v>923754.56249580602</v>
      </c>
    </row>
    <row r="39" spans="1:101">
      <c r="A39" s="86" t="s">
        <v>82</v>
      </c>
      <c r="B39" s="87" t="s">
        <v>177</v>
      </c>
      <c r="C39" s="75" t="s">
        <v>1652</v>
      </c>
      <c r="D39" s="74" t="s">
        <v>116</v>
      </c>
      <c r="E39" s="74" t="s">
        <v>82</v>
      </c>
      <c r="F39" s="74" t="s">
        <v>177</v>
      </c>
      <c r="G39" s="74" t="s">
        <v>178</v>
      </c>
      <c r="I39" s="74" t="s">
        <v>87</v>
      </c>
      <c r="J39" s="74" t="s">
        <v>2580</v>
      </c>
      <c r="K39" s="74" t="s">
        <v>88</v>
      </c>
      <c r="L39" s="74" t="s">
        <v>89</v>
      </c>
      <c r="M39" s="74" t="s">
        <v>90</v>
      </c>
      <c r="N39" s="74" t="s">
        <v>180</v>
      </c>
      <c r="O39" s="76">
        <v>44510</v>
      </c>
      <c r="P39" s="76">
        <v>44500</v>
      </c>
      <c r="Q39" s="77">
        <v>1</v>
      </c>
      <c r="R39" s="74" t="s">
        <v>94</v>
      </c>
      <c r="S39" s="77">
        <v>4000000</v>
      </c>
      <c r="T39" s="77">
        <v>808066.3</v>
      </c>
      <c r="U39" s="77">
        <v>29201.35</v>
      </c>
      <c r="V39" s="78">
        <v>0.08</v>
      </c>
      <c r="W39" s="79">
        <v>1</v>
      </c>
      <c r="X39" s="77">
        <v>4000000</v>
      </c>
      <c r="Y39" s="88">
        <v>808066.3</v>
      </c>
      <c r="Z39" s="77">
        <v>29201.35</v>
      </c>
      <c r="AA39" s="74">
        <v>0</v>
      </c>
      <c r="AB39" s="74">
        <v>0</v>
      </c>
      <c r="AD39" s="74">
        <v>8</v>
      </c>
      <c r="AE39" s="74">
        <v>8</v>
      </c>
      <c r="AF39" s="74">
        <v>0</v>
      </c>
      <c r="AG39" s="74">
        <v>0</v>
      </c>
      <c r="AI39" s="74">
        <v>7</v>
      </c>
      <c r="AJ39" s="74">
        <v>7</v>
      </c>
      <c r="AL39" s="74">
        <v>7</v>
      </c>
      <c r="AM39" s="74" t="s">
        <v>95</v>
      </c>
      <c r="AN39" s="74">
        <v>0</v>
      </c>
      <c r="AO39" s="74" t="s">
        <v>95</v>
      </c>
      <c r="AP39" s="74" t="s">
        <v>95</v>
      </c>
      <c r="AQ39" s="74">
        <v>1</v>
      </c>
      <c r="AS39" s="74">
        <v>1</v>
      </c>
      <c r="AT39" s="74" t="s">
        <v>92</v>
      </c>
      <c r="AU39" s="74" t="s">
        <v>2579</v>
      </c>
      <c r="AV39" s="74" t="s">
        <v>94</v>
      </c>
      <c r="AW39" s="77">
        <v>5000000</v>
      </c>
      <c r="AX39" s="77">
        <v>1791933.7</v>
      </c>
      <c r="AY39" s="79">
        <v>1</v>
      </c>
      <c r="AZ39" s="77">
        <v>31953500</v>
      </c>
      <c r="BA39" s="77">
        <v>11451710.696589999</v>
      </c>
      <c r="BB39" s="74" t="s">
        <v>93</v>
      </c>
      <c r="BC39" s="75" t="s">
        <v>1652</v>
      </c>
      <c r="BD39" s="82">
        <v>25591.631317564788</v>
      </c>
      <c r="BE39" s="82">
        <v>0</v>
      </c>
      <c r="BF39" s="82">
        <v>924.812955539874</v>
      </c>
      <c r="BG39" s="82">
        <v>26516.444273104662</v>
      </c>
      <c r="BH39" s="82">
        <v>25591.631317564788</v>
      </c>
      <c r="BI39" s="82">
        <v>0</v>
      </c>
      <c r="BJ39" s="82">
        <v>924.812955539874</v>
      </c>
      <c r="BK39" s="82">
        <v>26516.444273104662</v>
      </c>
      <c r="BL39" s="82">
        <v>727259.67</v>
      </c>
      <c r="BM39" s="82">
        <v>0</v>
      </c>
      <c r="BN39" s="82">
        <v>26281.215</v>
      </c>
      <c r="BO39" s="82">
        <v>753540.88500000001</v>
      </c>
      <c r="BP39" s="82">
        <v>25591.631317564788</v>
      </c>
      <c r="BQ39" s="82">
        <v>0</v>
      </c>
      <c r="BR39" s="82">
        <v>924.812955539874</v>
      </c>
      <c r="BS39" s="89">
        <v>26516.444273104662</v>
      </c>
      <c r="BT39" s="82">
        <v>132951.08385788085</v>
      </c>
      <c r="BU39" s="82">
        <v>0</v>
      </c>
      <c r="BV39" s="82">
        <v>4804.495785325199</v>
      </c>
      <c r="BW39" s="82">
        <v>137755.57964320603</v>
      </c>
      <c r="BX39" s="82">
        <v>132951.08385788085</v>
      </c>
      <c r="BY39" s="82">
        <v>0</v>
      </c>
      <c r="BZ39" s="82">
        <v>4804.495785325199</v>
      </c>
      <c r="CA39" s="82">
        <v>137755.57964320603</v>
      </c>
      <c r="CB39" s="82">
        <v>3778186.7116170004</v>
      </c>
      <c r="CC39" s="82">
        <v>0</v>
      </c>
      <c r="CD39" s="82">
        <v>136533.54004650001</v>
      </c>
      <c r="CE39" s="82">
        <v>3914720.2516635</v>
      </c>
      <c r="CF39" s="82">
        <v>132951.08385788085</v>
      </c>
      <c r="CG39" s="82">
        <v>0</v>
      </c>
      <c r="CH39" s="82">
        <v>4804.495785325199</v>
      </c>
      <c r="CI39" s="82">
        <v>137755.57964320603</v>
      </c>
      <c r="CJ39" s="82" t="s">
        <v>96</v>
      </c>
      <c r="CK39" s="83">
        <v>1.4999999999999999E-2</v>
      </c>
      <c r="CL39" s="83">
        <v>3.5000000000000003E-2</v>
      </c>
      <c r="CM39" s="83">
        <v>0.26500000000000001</v>
      </c>
      <c r="CN39" s="82">
        <v>12120.994500000001</v>
      </c>
      <c r="CO39" s="82">
        <v>28282.320500000005</v>
      </c>
      <c r="CP39" s="82">
        <v>214137.56950000001</v>
      </c>
      <c r="CQ39" s="82">
        <v>12120.994500000001</v>
      </c>
      <c r="CR39" s="89">
        <v>26516.444273104662</v>
      </c>
      <c r="CS39" s="82">
        <v>12120.994500000001</v>
      </c>
      <c r="CT39" s="82">
        <v>28282.320500000005</v>
      </c>
      <c r="CU39" s="82">
        <v>214137.56950000001</v>
      </c>
      <c r="CV39" s="82">
        <v>12120.994500000001</v>
      </c>
      <c r="CW39" s="82">
        <v>26516.444273104662</v>
      </c>
    </row>
    <row r="40" spans="1:101">
      <c r="A40" s="86" t="s">
        <v>82</v>
      </c>
      <c r="B40" s="87" t="s">
        <v>181</v>
      </c>
      <c r="C40" s="75" t="s">
        <v>1653</v>
      </c>
      <c r="D40" s="74" t="s">
        <v>116</v>
      </c>
      <c r="E40" s="74" t="s">
        <v>82</v>
      </c>
      <c r="F40" s="74" t="s">
        <v>181</v>
      </c>
      <c r="G40" s="74" t="s">
        <v>125</v>
      </c>
      <c r="I40" s="74" t="s">
        <v>87</v>
      </c>
      <c r="J40" s="74" t="s">
        <v>2583</v>
      </c>
      <c r="K40" s="74" t="s">
        <v>128</v>
      </c>
      <c r="L40" s="74" t="s">
        <v>89</v>
      </c>
      <c r="M40" s="74" t="s">
        <v>90</v>
      </c>
      <c r="N40" s="74" t="s">
        <v>166</v>
      </c>
      <c r="O40" s="76">
        <v>44589</v>
      </c>
      <c r="P40" s="76">
        <v>44500</v>
      </c>
      <c r="Q40" s="77">
        <v>1</v>
      </c>
      <c r="R40" s="74" t="s">
        <v>94</v>
      </c>
      <c r="S40" s="77">
        <v>418275</v>
      </c>
      <c r="T40" s="77">
        <v>418275</v>
      </c>
      <c r="U40" s="77">
        <v>327.82</v>
      </c>
      <c r="V40" s="78">
        <v>4.7024999999999997E-2</v>
      </c>
      <c r="W40" s="79">
        <v>1</v>
      </c>
      <c r="X40" s="77">
        <v>418275</v>
      </c>
      <c r="Y40" s="88">
        <v>418275</v>
      </c>
      <c r="Z40" s="77">
        <v>327.82</v>
      </c>
      <c r="AA40" s="74">
        <v>0</v>
      </c>
      <c r="AB40" s="74">
        <v>0</v>
      </c>
      <c r="AD40" s="74">
        <v>8</v>
      </c>
      <c r="AE40" s="74">
        <v>8</v>
      </c>
      <c r="AF40" s="74">
        <v>0</v>
      </c>
      <c r="AG40" s="74">
        <v>0</v>
      </c>
      <c r="AI40" s="74">
        <v>6</v>
      </c>
      <c r="AJ40" s="74">
        <v>6</v>
      </c>
      <c r="AL40" s="74">
        <v>6</v>
      </c>
      <c r="AM40" s="74" t="s">
        <v>95</v>
      </c>
      <c r="AN40" s="74">
        <v>0</v>
      </c>
      <c r="AO40" s="74" t="s">
        <v>95</v>
      </c>
      <c r="AP40" s="74" t="s">
        <v>95</v>
      </c>
      <c r="AQ40" s="74">
        <v>1</v>
      </c>
      <c r="AS40" s="74">
        <v>1</v>
      </c>
      <c r="AT40" s="74" t="s">
        <v>92</v>
      </c>
      <c r="AU40" s="74" t="s">
        <v>2579</v>
      </c>
      <c r="AV40" s="74" t="s">
        <v>94</v>
      </c>
      <c r="AW40" s="77">
        <v>22000000</v>
      </c>
      <c r="AX40" s="77">
        <v>11229057.76</v>
      </c>
      <c r="AY40" s="79">
        <v>1</v>
      </c>
      <c r="AZ40" s="77">
        <v>140595400</v>
      </c>
      <c r="BA40" s="77">
        <v>71761539.42683199</v>
      </c>
      <c r="BB40" s="74" t="s">
        <v>93</v>
      </c>
      <c r="BC40" s="75" t="s">
        <v>1653</v>
      </c>
      <c r="BD40" s="82">
        <v>8122.7740602652157</v>
      </c>
      <c r="BE40" s="82">
        <v>0</v>
      </c>
      <c r="BF40" s="82">
        <v>6.3661653037741743</v>
      </c>
      <c r="BG40" s="82">
        <v>8129.14022556899</v>
      </c>
      <c r="BH40" s="82">
        <v>8122.7740602652157</v>
      </c>
      <c r="BI40" s="82">
        <v>0</v>
      </c>
      <c r="BJ40" s="82">
        <v>6.3661653037741743</v>
      </c>
      <c r="BK40" s="82">
        <v>8129.14022556899</v>
      </c>
      <c r="BL40" s="82">
        <v>376447.5</v>
      </c>
      <c r="BM40" s="82">
        <v>0</v>
      </c>
      <c r="BN40" s="82">
        <v>295.03800000000001</v>
      </c>
      <c r="BO40" s="82">
        <v>376742.53799999994</v>
      </c>
      <c r="BP40" s="82">
        <v>8122.7740602652157</v>
      </c>
      <c r="BQ40" s="82">
        <v>0</v>
      </c>
      <c r="BR40" s="82">
        <v>6.3661653037741743</v>
      </c>
      <c r="BS40" s="89">
        <v>8129.14022556899</v>
      </c>
      <c r="BT40" s="82">
        <v>42198.623520483823</v>
      </c>
      <c r="BU40" s="82">
        <v>0</v>
      </c>
      <c r="BV40" s="82">
        <v>33.072865369637213</v>
      </c>
      <c r="BW40" s="82">
        <v>42231.696385853458</v>
      </c>
      <c r="BX40" s="82">
        <v>42198.623520483823</v>
      </c>
      <c r="BY40" s="82">
        <v>0</v>
      </c>
      <c r="BZ40" s="82">
        <v>33.072865369637213</v>
      </c>
      <c r="CA40" s="82">
        <v>42231.696385853458</v>
      </c>
      <c r="CB40" s="82">
        <v>1955682.4072499999</v>
      </c>
      <c r="CC40" s="82">
        <v>0</v>
      </c>
      <c r="CD40" s="82">
        <v>1532.7519138</v>
      </c>
      <c r="CE40" s="82">
        <v>1957215.1591637998</v>
      </c>
      <c r="CF40" s="82">
        <v>42198.623520483823</v>
      </c>
      <c r="CG40" s="82">
        <v>0</v>
      </c>
      <c r="CH40" s="82">
        <v>33.072865369637213</v>
      </c>
      <c r="CI40" s="82">
        <v>42231.696385853458</v>
      </c>
      <c r="CJ40" s="82" t="s">
        <v>96</v>
      </c>
      <c r="CK40" s="83">
        <v>1.4999999999999999E-2</v>
      </c>
      <c r="CL40" s="83">
        <v>3.5000000000000003E-2</v>
      </c>
      <c r="CM40" s="83">
        <v>0.26500000000000001</v>
      </c>
      <c r="CN40" s="82">
        <v>6274.125</v>
      </c>
      <c r="CO40" s="82">
        <v>14639.625000000002</v>
      </c>
      <c r="CP40" s="82">
        <v>110842.875</v>
      </c>
      <c r="CQ40" s="82">
        <v>6274.125</v>
      </c>
      <c r="CR40" s="89">
        <v>8129.14022556899</v>
      </c>
      <c r="CS40" s="82">
        <v>6274.125</v>
      </c>
      <c r="CT40" s="82">
        <v>14639.625000000002</v>
      </c>
      <c r="CU40" s="82">
        <v>110842.875</v>
      </c>
      <c r="CV40" s="82">
        <v>6274.125</v>
      </c>
      <c r="CW40" s="82">
        <v>8129.14022556899</v>
      </c>
    </row>
    <row r="41" spans="1:101">
      <c r="A41" s="86" t="s">
        <v>82</v>
      </c>
      <c r="B41" s="87" t="s">
        <v>182</v>
      </c>
      <c r="C41" s="75" t="s">
        <v>1654</v>
      </c>
      <c r="D41" s="74" t="s">
        <v>116</v>
      </c>
      <c r="E41" s="74" t="s">
        <v>82</v>
      </c>
      <c r="F41" s="74" t="s">
        <v>182</v>
      </c>
      <c r="G41" s="74" t="s">
        <v>160</v>
      </c>
      <c r="I41" s="74" t="s">
        <v>87</v>
      </c>
      <c r="J41" s="74" t="s">
        <v>2583</v>
      </c>
      <c r="K41" s="74" t="s">
        <v>128</v>
      </c>
      <c r="L41" s="74" t="s">
        <v>89</v>
      </c>
      <c r="M41" s="74" t="s">
        <v>90</v>
      </c>
      <c r="N41" s="74" t="s">
        <v>162</v>
      </c>
      <c r="O41" s="76">
        <v>44690</v>
      </c>
      <c r="P41" s="76">
        <v>44500</v>
      </c>
      <c r="Q41" s="77">
        <v>1</v>
      </c>
      <c r="R41" s="74" t="s">
        <v>94</v>
      </c>
      <c r="S41" s="77">
        <v>2056804.25</v>
      </c>
      <c r="T41" s="77">
        <v>2056804.25</v>
      </c>
      <c r="U41" s="77">
        <v>1833.98</v>
      </c>
      <c r="V41" s="78">
        <v>5.3499999999999999E-2</v>
      </c>
      <c r="W41" s="79">
        <v>1</v>
      </c>
      <c r="X41" s="77">
        <v>2056804.25</v>
      </c>
      <c r="Y41" s="88">
        <v>2056804.25</v>
      </c>
      <c r="Z41" s="77">
        <v>1833.98</v>
      </c>
      <c r="AA41" s="74">
        <v>0</v>
      </c>
      <c r="AB41" s="74">
        <v>0</v>
      </c>
      <c r="AD41" s="74">
        <v>5</v>
      </c>
      <c r="AE41" s="74">
        <v>5</v>
      </c>
      <c r="AF41" s="74">
        <v>0</v>
      </c>
      <c r="AG41" s="74">
        <v>0</v>
      </c>
      <c r="AI41" s="74">
        <v>5</v>
      </c>
      <c r="AJ41" s="74">
        <v>5</v>
      </c>
      <c r="AL41" s="74">
        <v>5</v>
      </c>
      <c r="AM41" s="74" t="s">
        <v>95</v>
      </c>
      <c r="AN41" s="74">
        <v>0</v>
      </c>
      <c r="AO41" s="74" t="s">
        <v>95</v>
      </c>
      <c r="AP41" s="74" t="s">
        <v>95</v>
      </c>
      <c r="AQ41" s="74">
        <v>1</v>
      </c>
      <c r="AS41" s="74">
        <v>1</v>
      </c>
      <c r="AT41" s="74" t="s">
        <v>92</v>
      </c>
      <c r="AU41" s="74" t="s">
        <v>2579</v>
      </c>
      <c r="AV41" s="74" t="s">
        <v>94</v>
      </c>
      <c r="AW41" s="77">
        <v>100000000</v>
      </c>
      <c r="AX41" s="77">
        <v>49264638.420000002</v>
      </c>
      <c r="AY41" s="79">
        <v>1</v>
      </c>
      <c r="AZ41" s="77">
        <v>639070000</v>
      </c>
      <c r="BA41" s="77">
        <v>314835524.75069398</v>
      </c>
      <c r="BB41" s="74" t="s">
        <v>93</v>
      </c>
      <c r="BC41" s="75" t="s">
        <v>1654</v>
      </c>
      <c r="BD41" s="82">
        <v>25694.865994418167</v>
      </c>
      <c r="BE41" s="82">
        <v>0</v>
      </c>
      <c r="BF41" s="82">
        <v>22.911208169879572</v>
      </c>
      <c r="BG41" s="82">
        <v>25717.777202588048</v>
      </c>
      <c r="BH41" s="82">
        <v>25694.865994418167</v>
      </c>
      <c r="BI41" s="82">
        <v>0</v>
      </c>
      <c r="BJ41" s="82">
        <v>22.911208169879572</v>
      </c>
      <c r="BK41" s="82">
        <v>25717.777202588048</v>
      </c>
      <c r="BL41" s="82">
        <v>1851123.825</v>
      </c>
      <c r="BM41" s="82">
        <v>0</v>
      </c>
      <c r="BN41" s="82">
        <v>1650.5820000000001</v>
      </c>
      <c r="BO41" s="82">
        <v>1852774.4069999999</v>
      </c>
      <c r="BP41" s="82">
        <v>25694.865994418167</v>
      </c>
      <c r="BQ41" s="82">
        <v>0</v>
      </c>
      <c r="BR41" s="82">
        <v>22.911208169879572</v>
      </c>
      <c r="BS41" s="89">
        <v>25717.777202588048</v>
      </c>
      <c r="BT41" s="82">
        <v>133487.39832760181</v>
      </c>
      <c r="BU41" s="82">
        <v>0</v>
      </c>
      <c r="BV41" s="82">
        <v>119.02601756334137</v>
      </c>
      <c r="BW41" s="82">
        <v>133606.42434516517</v>
      </c>
      <c r="BX41" s="82">
        <v>133487.39832760181</v>
      </c>
      <c r="BY41" s="82">
        <v>0</v>
      </c>
      <c r="BZ41" s="82">
        <v>119.02601756334137</v>
      </c>
      <c r="CA41" s="82">
        <v>133606.42434516517</v>
      </c>
      <c r="CB41" s="82">
        <v>9616773.383257499</v>
      </c>
      <c r="CC41" s="82">
        <v>0</v>
      </c>
      <c r="CD41" s="82">
        <v>8574.9385481999998</v>
      </c>
      <c r="CE41" s="82">
        <v>9625348.3218056988</v>
      </c>
      <c r="CF41" s="82">
        <v>133487.39832760181</v>
      </c>
      <c r="CG41" s="82">
        <v>0</v>
      </c>
      <c r="CH41" s="82">
        <v>119.02601756334137</v>
      </c>
      <c r="CI41" s="82">
        <v>133606.42434516517</v>
      </c>
      <c r="CJ41" s="82" t="s">
        <v>96</v>
      </c>
      <c r="CK41" s="83">
        <v>1.4999999999999999E-2</v>
      </c>
      <c r="CL41" s="83">
        <v>3.5000000000000003E-2</v>
      </c>
      <c r="CM41" s="83">
        <v>0.26500000000000001</v>
      </c>
      <c r="CN41" s="82">
        <v>30852.063749999998</v>
      </c>
      <c r="CO41" s="82">
        <v>71988.148750000008</v>
      </c>
      <c r="CP41" s="82">
        <v>545053.12624999997</v>
      </c>
      <c r="CQ41" s="82">
        <v>30852.063749999998</v>
      </c>
      <c r="CR41" s="89">
        <v>30852.063749999998</v>
      </c>
      <c r="CS41" s="82">
        <v>30852.063749999998</v>
      </c>
      <c r="CT41" s="82">
        <v>71988.148750000008</v>
      </c>
      <c r="CU41" s="82">
        <v>545053.12624999997</v>
      </c>
      <c r="CV41" s="82">
        <v>30852.063749999998</v>
      </c>
      <c r="CW41" s="82">
        <v>30852.063749999998</v>
      </c>
    </row>
    <row r="42" spans="1:101">
      <c r="A42" s="86" t="s">
        <v>82</v>
      </c>
      <c r="B42" s="87" t="s">
        <v>183</v>
      </c>
      <c r="C42" s="75" t="s">
        <v>1655</v>
      </c>
      <c r="D42" s="74" t="s">
        <v>116</v>
      </c>
      <c r="E42" s="74" t="s">
        <v>82</v>
      </c>
      <c r="F42" s="74" t="s">
        <v>183</v>
      </c>
      <c r="G42" s="74" t="s">
        <v>125</v>
      </c>
      <c r="I42" s="74" t="s">
        <v>87</v>
      </c>
      <c r="J42" s="74" t="s">
        <v>2583</v>
      </c>
      <c r="K42" s="74" t="s">
        <v>128</v>
      </c>
      <c r="L42" s="74" t="s">
        <v>89</v>
      </c>
      <c r="M42" s="74" t="s">
        <v>90</v>
      </c>
      <c r="N42" s="74" t="s">
        <v>166</v>
      </c>
      <c r="O42" s="76">
        <v>44603</v>
      </c>
      <c r="P42" s="76">
        <v>44500</v>
      </c>
      <c r="Q42" s="77">
        <v>1</v>
      </c>
      <c r="R42" s="74" t="s">
        <v>94</v>
      </c>
      <c r="S42" s="77">
        <v>400000</v>
      </c>
      <c r="T42" s="77">
        <v>400000</v>
      </c>
      <c r="U42" s="77">
        <v>313.5</v>
      </c>
      <c r="V42" s="78">
        <v>4.7024999999999997E-2</v>
      </c>
      <c r="W42" s="79">
        <v>1</v>
      </c>
      <c r="X42" s="77">
        <v>400000</v>
      </c>
      <c r="Y42" s="88">
        <v>400000</v>
      </c>
      <c r="Z42" s="77">
        <v>313.5</v>
      </c>
      <c r="AA42" s="74">
        <v>0</v>
      </c>
      <c r="AB42" s="74">
        <v>0</v>
      </c>
      <c r="AD42" s="74">
        <v>8</v>
      </c>
      <c r="AE42" s="74">
        <v>8</v>
      </c>
      <c r="AF42" s="74">
        <v>0</v>
      </c>
      <c r="AG42" s="74">
        <v>0</v>
      </c>
      <c r="AI42" s="74">
        <v>6</v>
      </c>
      <c r="AJ42" s="74">
        <v>6</v>
      </c>
      <c r="AL42" s="74">
        <v>6</v>
      </c>
      <c r="AM42" s="74" t="s">
        <v>95</v>
      </c>
      <c r="AN42" s="74">
        <v>0</v>
      </c>
      <c r="AO42" s="74" t="s">
        <v>95</v>
      </c>
      <c r="AP42" s="74" t="s">
        <v>95</v>
      </c>
      <c r="AQ42" s="74">
        <v>1</v>
      </c>
      <c r="AS42" s="74">
        <v>1</v>
      </c>
      <c r="AT42" s="74" t="s">
        <v>92</v>
      </c>
      <c r="AU42" s="74" t="s">
        <v>2579</v>
      </c>
      <c r="AV42" s="74" t="s">
        <v>94</v>
      </c>
      <c r="AW42" s="77">
        <v>22000000</v>
      </c>
      <c r="AX42" s="77">
        <v>11229057.76</v>
      </c>
      <c r="AY42" s="79">
        <v>1</v>
      </c>
      <c r="AZ42" s="77">
        <v>140595400</v>
      </c>
      <c r="BA42" s="77">
        <v>71761539.42683199</v>
      </c>
      <c r="BB42" s="74" t="s">
        <v>93</v>
      </c>
      <c r="BC42" s="75" t="s">
        <v>1655</v>
      </c>
      <c r="BD42" s="82">
        <v>7767.8790845880958</v>
      </c>
      <c r="BE42" s="82">
        <v>0</v>
      </c>
      <c r="BF42" s="82">
        <v>6.0880752325459202</v>
      </c>
      <c r="BG42" s="82">
        <v>7773.9671598206414</v>
      </c>
      <c r="BH42" s="82">
        <v>7767.8790845880958</v>
      </c>
      <c r="BI42" s="82">
        <v>0</v>
      </c>
      <c r="BJ42" s="82">
        <v>6.0880752325459202</v>
      </c>
      <c r="BK42" s="82">
        <v>7773.9671598206414</v>
      </c>
      <c r="BL42" s="82">
        <v>360000</v>
      </c>
      <c r="BM42" s="82">
        <v>0</v>
      </c>
      <c r="BN42" s="82">
        <v>282.15000000000003</v>
      </c>
      <c r="BO42" s="82">
        <v>360282.14999999997</v>
      </c>
      <c r="BP42" s="82">
        <v>7767.8790845880958</v>
      </c>
      <c r="BQ42" s="82">
        <v>0</v>
      </c>
      <c r="BR42" s="82">
        <v>6.0880752325459202</v>
      </c>
      <c r="BS42" s="89">
        <v>7773.9671598206414</v>
      </c>
      <c r="BT42" s="82">
        <v>40354.90863234362</v>
      </c>
      <c r="BU42" s="82">
        <v>0</v>
      </c>
      <c r="BV42" s="82">
        <v>31.628159640599311</v>
      </c>
      <c r="BW42" s="82">
        <v>40386.536791984217</v>
      </c>
      <c r="BX42" s="82">
        <v>40354.90863234362</v>
      </c>
      <c r="BY42" s="82">
        <v>0</v>
      </c>
      <c r="BZ42" s="82">
        <v>31.628159640599311</v>
      </c>
      <c r="CA42" s="82">
        <v>40386.536791984217</v>
      </c>
      <c r="CB42" s="82">
        <v>1870236</v>
      </c>
      <c r="CC42" s="82">
        <v>0</v>
      </c>
      <c r="CD42" s="82">
        <v>1465.7974650000001</v>
      </c>
      <c r="CE42" s="82">
        <v>1871701.7974649998</v>
      </c>
      <c r="CF42" s="82">
        <v>40354.90863234362</v>
      </c>
      <c r="CG42" s="82">
        <v>0</v>
      </c>
      <c r="CH42" s="82">
        <v>31.628159640599311</v>
      </c>
      <c r="CI42" s="82">
        <v>40386.536791984217</v>
      </c>
      <c r="CJ42" s="82" t="s">
        <v>96</v>
      </c>
      <c r="CK42" s="83">
        <v>1.4999999999999999E-2</v>
      </c>
      <c r="CL42" s="83">
        <v>3.5000000000000003E-2</v>
      </c>
      <c r="CM42" s="83">
        <v>0.26500000000000001</v>
      </c>
      <c r="CN42" s="82">
        <v>6000</v>
      </c>
      <c r="CO42" s="82">
        <v>14000.000000000002</v>
      </c>
      <c r="CP42" s="82">
        <v>106000</v>
      </c>
      <c r="CQ42" s="82">
        <v>6000</v>
      </c>
      <c r="CR42" s="89">
        <v>7773.9671598206414</v>
      </c>
      <c r="CS42" s="82">
        <v>6000</v>
      </c>
      <c r="CT42" s="82">
        <v>14000.000000000002</v>
      </c>
      <c r="CU42" s="82">
        <v>106000</v>
      </c>
      <c r="CV42" s="82">
        <v>6000</v>
      </c>
      <c r="CW42" s="82">
        <v>7773.9671598206414</v>
      </c>
    </row>
    <row r="43" spans="1:101">
      <c r="A43" s="86" t="s">
        <v>82</v>
      </c>
      <c r="B43" s="87" t="s">
        <v>184</v>
      </c>
      <c r="C43" s="75" t="s">
        <v>1656</v>
      </c>
      <c r="D43" s="74" t="s">
        <v>116</v>
      </c>
      <c r="E43" s="74" t="s">
        <v>82</v>
      </c>
      <c r="F43" s="74" t="s">
        <v>184</v>
      </c>
      <c r="G43" s="74" t="s">
        <v>160</v>
      </c>
      <c r="I43" s="74" t="s">
        <v>87</v>
      </c>
      <c r="J43" s="74" t="s">
        <v>2583</v>
      </c>
      <c r="K43" s="74" t="s">
        <v>128</v>
      </c>
      <c r="L43" s="74" t="s">
        <v>89</v>
      </c>
      <c r="M43" s="74" t="s">
        <v>90</v>
      </c>
      <c r="N43" s="74" t="s">
        <v>162</v>
      </c>
      <c r="O43" s="76">
        <v>44690</v>
      </c>
      <c r="P43" s="76">
        <v>44500</v>
      </c>
      <c r="Q43" s="77">
        <v>1</v>
      </c>
      <c r="R43" s="74" t="s">
        <v>94</v>
      </c>
      <c r="S43" s="77">
        <v>2828609.89</v>
      </c>
      <c r="T43" s="77">
        <v>2828609.89</v>
      </c>
      <c r="U43" s="77">
        <v>2522.1799999999998</v>
      </c>
      <c r="V43" s="78">
        <v>5.3499999999999999E-2</v>
      </c>
      <c r="W43" s="79">
        <v>1</v>
      </c>
      <c r="X43" s="77">
        <v>2828609.89</v>
      </c>
      <c r="Y43" s="88">
        <v>2828609.89</v>
      </c>
      <c r="Z43" s="77">
        <v>2522.1799999999998</v>
      </c>
      <c r="AA43" s="74">
        <v>0</v>
      </c>
      <c r="AB43" s="74">
        <v>0</v>
      </c>
      <c r="AD43" s="74">
        <v>5</v>
      </c>
      <c r="AE43" s="74">
        <v>5</v>
      </c>
      <c r="AF43" s="74">
        <v>0</v>
      </c>
      <c r="AG43" s="74">
        <v>0</v>
      </c>
      <c r="AI43" s="74">
        <v>5</v>
      </c>
      <c r="AJ43" s="74">
        <v>5</v>
      </c>
      <c r="AL43" s="74">
        <v>5</v>
      </c>
      <c r="AM43" s="74" t="s">
        <v>95</v>
      </c>
      <c r="AN43" s="74">
        <v>0</v>
      </c>
      <c r="AO43" s="74" t="s">
        <v>95</v>
      </c>
      <c r="AP43" s="74" t="s">
        <v>95</v>
      </c>
      <c r="AQ43" s="74">
        <v>1</v>
      </c>
      <c r="AS43" s="74">
        <v>1</v>
      </c>
      <c r="AT43" s="74" t="s">
        <v>92</v>
      </c>
      <c r="AU43" s="74" t="s">
        <v>2579</v>
      </c>
      <c r="AV43" s="74" t="s">
        <v>94</v>
      </c>
      <c r="AW43" s="77">
        <v>100000000</v>
      </c>
      <c r="AX43" s="77">
        <v>49264638.420000002</v>
      </c>
      <c r="AY43" s="79">
        <v>1</v>
      </c>
      <c r="AZ43" s="77">
        <v>639070000</v>
      </c>
      <c r="BA43" s="77">
        <v>314835524.75069398</v>
      </c>
      <c r="BB43" s="74" t="s">
        <v>93</v>
      </c>
      <c r="BC43" s="75" t="s">
        <v>1656</v>
      </c>
      <c r="BD43" s="82">
        <v>35336.737598648928</v>
      </c>
      <c r="BE43" s="82">
        <v>0</v>
      </c>
      <c r="BF43" s="82">
        <v>31.508626605473815</v>
      </c>
      <c r="BG43" s="82">
        <v>35368.246225254399</v>
      </c>
      <c r="BH43" s="82">
        <v>35336.737598648928</v>
      </c>
      <c r="BI43" s="82">
        <v>0</v>
      </c>
      <c r="BJ43" s="82">
        <v>31.508626605473815</v>
      </c>
      <c r="BK43" s="82">
        <v>35368.246225254399</v>
      </c>
      <c r="BL43" s="82">
        <v>2545748.9010000001</v>
      </c>
      <c r="BM43" s="82">
        <v>0</v>
      </c>
      <c r="BN43" s="82">
        <v>2269.962</v>
      </c>
      <c r="BO43" s="82">
        <v>2548018.8629999999</v>
      </c>
      <c r="BP43" s="82">
        <v>35336.737598648928</v>
      </c>
      <c r="BQ43" s="82">
        <v>0</v>
      </c>
      <c r="BR43" s="82">
        <v>31.508626605473815</v>
      </c>
      <c r="BS43" s="89">
        <v>35368.246225254399</v>
      </c>
      <c r="BT43" s="82">
        <v>183577.88549874106</v>
      </c>
      <c r="BU43" s="82">
        <v>0</v>
      </c>
      <c r="BV43" s="82">
        <v>163.69046607809702</v>
      </c>
      <c r="BW43" s="82">
        <v>183741.57596481915</v>
      </c>
      <c r="BX43" s="82">
        <v>183577.88549874106</v>
      </c>
      <c r="BY43" s="82">
        <v>0</v>
      </c>
      <c r="BZ43" s="82">
        <v>163.69046607809702</v>
      </c>
      <c r="CA43" s="82">
        <v>183741.57596481915</v>
      </c>
      <c r="CB43" s="82">
        <v>13225420.1155851</v>
      </c>
      <c r="CC43" s="82">
        <v>0</v>
      </c>
      <c r="CD43" s="82">
        <v>11792.6795862</v>
      </c>
      <c r="CE43" s="82">
        <v>13237212.7951713</v>
      </c>
      <c r="CF43" s="82">
        <v>183577.88549874106</v>
      </c>
      <c r="CG43" s="82">
        <v>0</v>
      </c>
      <c r="CH43" s="82">
        <v>163.69046607809702</v>
      </c>
      <c r="CI43" s="82">
        <v>183741.57596481915</v>
      </c>
      <c r="CJ43" s="82" t="s">
        <v>96</v>
      </c>
      <c r="CK43" s="83">
        <v>1.4999999999999999E-2</v>
      </c>
      <c r="CL43" s="83">
        <v>3.5000000000000003E-2</v>
      </c>
      <c r="CM43" s="83">
        <v>0.26500000000000001</v>
      </c>
      <c r="CN43" s="82">
        <v>42429.148350000003</v>
      </c>
      <c r="CO43" s="82">
        <v>99001.346150000012</v>
      </c>
      <c r="CP43" s="82">
        <v>749581.62085000006</v>
      </c>
      <c r="CQ43" s="82">
        <v>42429.148350000003</v>
      </c>
      <c r="CR43" s="89">
        <v>42429.148350000003</v>
      </c>
      <c r="CS43" s="82">
        <v>42429.148350000003</v>
      </c>
      <c r="CT43" s="82">
        <v>99001.346150000012</v>
      </c>
      <c r="CU43" s="82">
        <v>749581.62085000006</v>
      </c>
      <c r="CV43" s="82">
        <v>42429.148350000003</v>
      </c>
      <c r="CW43" s="82">
        <v>42429.148350000003</v>
      </c>
    </row>
    <row r="44" spans="1:101">
      <c r="A44" s="86" t="s">
        <v>82</v>
      </c>
      <c r="B44" s="87" t="s">
        <v>185</v>
      </c>
      <c r="C44" s="75" t="s">
        <v>1657</v>
      </c>
      <c r="D44" s="74" t="s">
        <v>116</v>
      </c>
      <c r="E44" s="74" t="s">
        <v>82</v>
      </c>
      <c r="F44" s="74" t="s">
        <v>185</v>
      </c>
      <c r="G44" s="74" t="s">
        <v>178</v>
      </c>
      <c r="I44" s="74" t="s">
        <v>87</v>
      </c>
      <c r="J44" s="74" t="s">
        <v>2580</v>
      </c>
      <c r="K44" s="74" t="s">
        <v>88</v>
      </c>
      <c r="L44" s="74" t="s">
        <v>89</v>
      </c>
      <c r="M44" s="74" t="s">
        <v>90</v>
      </c>
      <c r="N44" s="74" t="s">
        <v>180</v>
      </c>
      <c r="O44" s="76">
        <v>44524</v>
      </c>
      <c r="P44" s="76">
        <v>44500</v>
      </c>
      <c r="Q44" s="77">
        <v>1</v>
      </c>
      <c r="R44" s="74" t="s">
        <v>94</v>
      </c>
      <c r="S44" s="77">
        <v>300000</v>
      </c>
      <c r="T44" s="77">
        <v>300000</v>
      </c>
      <c r="U44" s="77">
        <v>4200</v>
      </c>
      <c r="V44" s="78">
        <v>0.08</v>
      </c>
      <c r="W44" s="79">
        <v>1</v>
      </c>
      <c r="X44" s="77">
        <v>300000</v>
      </c>
      <c r="Y44" s="88">
        <v>300000</v>
      </c>
      <c r="Z44" s="77">
        <v>4200</v>
      </c>
      <c r="AA44" s="74">
        <v>0</v>
      </c>
      <c r="AB44" s="74">
        <v>0</v>
      </c>
      <c r="AD44" s="74">
        <v>8</v>
      </c>
      <c r="AE44" s="74">
        <v>8</v>
      </c>
      <c r="AF44" s="74">
        <v>0</v>
      </c>
      <c r="AG44" s="74">
        <v>0</v>
      </c>
      <c r="AI44" s="74">
        <v>7</v>
      </c>
      <c r="AJ44" s="74">
        <v>7</v>
      </c>
      <c r="AL44" s="74">
        <v>7</v>
      </c>
      <c r="AM44" s="74" t="s">
        <v>95</v>
      </c>
      <c r="AN44" s="74">
        <v>0</v>
      </c>
      <c r="AO44" s="74" t="s">
        <v>95</v>
      </c>
      <c r="AP44" s="74" t="s">
        <v>95</v>
      </c>
      <c r="AQ44" s="74">
        <v>1</v>
      </c>
      <c r="AS44" s="74">
        <v>1</v>
      </c>
      <c r="AT44" s="74" t="s">
        <v>92</v>
      </c>
      <c r="AU44" s="74" t="s">
        <v>2579</v>
      </c>
      <c r="AV44" s="74" t="s">
        <v>94</v>
      </c>
      <c r="AW44" s="77">
        <v>5000000</v>
      </c>
      <c r="AX44" s="77">
        <v>1791933.7</v>
      </c>
      <c r="AY44" s="79">
        <v>1</v>
      </c>
      <c r="AZ44" s="77">
        <v>31953500</v>
      </c>
      <c r="BA44" s="77">
        <v>11451710.696589999</v>
      </c>
      <c r="BB44" s="74" t="s">
        <v>93</v>
      </c>
      <c r="BC44" s="75" t="s">
        <v>1657</v>
      </c>
      <c r="BD44" s="82">
        <v>9501.0637063684462</v>
      </c>
      <c r="BE44" s="82">
        <v>0</v>
      </c>
      <c r="BF44" s="82">
        <v>133.01489188915824</v>
      </c>
      <c r="BG44" s="82">
        <v>9634.0785982576053</v>
      </c>
      <c r="BH44" s="82">
        <v>9501.0637063684462</v>
      </c>
      <c r="BI44" s="82">
        <v>0</v>
      </c>
      <c r="BJ44" s="82">
        <v>133.01489188915824</v>
      </c>
      <c r="BK44" s="82">
        <v>9634.0785982576053</v>
      </c>
      <c r="BL44" s="82">
        <v>270000</v>
      </c>
      <c r="BM44" s="82">
        <v>0</v>
      </c>
      <c r="BN44" s="82">
        <v>3780</v>
      </c>
      <c r="BO44" s="82">
        <v>273780</v>
      </c>
      <c r="BP44" s="82">
        <v>9501.0637063684462</v>
      </c>
      <c r="BQ44" s="82">
        <v>0</v>
      </c>
      <c r="BR44" s="82">
        <v>133.01489188915824</v>
      </c>
      <c r="BS44" s="89">
        <v>9634.0785982576053</v>
      </c>
      <c r="BT44" s="82">
        <v>49358.976060954716</v>
      </c>
      <c r="BU44" s="82">
        <v>0</v>
      </c>
      <c r="BV44" s="82">
        <v>691.02566485336592</v>
      </c>
      <c r="BW44" s="82">
        <v>50050.001725808084</v>
      </c>
      <c r="BX44" s="82">
        <v>49358.976060954716</v>
      </c>
      <c r="BY44" s="82">
        <v>0</v>
      </c>
      <c r="BZ44" s="82">
        <v>691.02566485336592</v>
      </c>
      <c r="CA44" s="82">
        <v>50050.001725808084</v>
      </c>
      <c r="CB44" s="82">
        <v>1402677</v>
      </c>
      <c r="CC44" s="82">
        <v>0</v>
      </c>
      <c r="CD44" s="82">
        <v>19637.477999999999</v>
      </c>
      <c r="CE44" s="82">
        <v>1422314.4780000001</v>
      </c>
      <c r="CF44" s="82">
        <v>49358.976060954716</v>
      </c>
      <c r="CG44" s="82">
        <v>0</v>
      </c>
      <c r="CH44" s="82">
        <v>691.02566485336592</v>
      </c>
      <c r="CI44" s="82">
        <v>50050.001725808084</v>
      </c>
      <c r="CJ44" s="82" t="s">
        <v>96</v>
      </c>
      <c r="CK44" s="83">
        <v>1.4999999999999999E-2</v>
      </c>
      <c r="CL44" s="83">
        <v>3.5000000000000003E-2</v>
      </c>
      <c r="CM44" s="83">
        <v>0.26500000000000001</v>
      </c>
      <c r="CN44" s="82">
        <v>4500</v>
      </c>
      <c r="CO44" s="82">
        <v>10500.000000000002</v>
      </c>
      <c r="CP44" s="82">
        <v>79500</v>
      </c>
      <c r="CQ44" s="82">
        <v>4500</v>
      </c>
      <c r="CR44" s="89">
        <v>9634.0785982576053</v>
      </c>
      <c r="CS44" s="82">
        <v>4500</v>
      </c>
      <c r="CT44" s="82">
        <v>10500.000000000002</v>
      </c>
      <c r="CU44" s="82">
        <v>79500</v>
      </c>
      <c r="CV44" s="82">
        <v>4500</v>
      </c>
      <c r="CW44" s="82">
        <v>9634.0785982576053</v>
      </c>
    </row>
    <row r="45" spans="1:101">
      <c r="A45" s="86" t="s">
        <v>82</v>
      </c>
      <c r="B45" s="87" t="s">
        <v>186</v>
      </c>
      <c r="C45" s="75" t="s">
        <v>1658</v>
      </c>
      <c r="D45" s="74" t="s">
        <v>116</v>
      </c>
      <c r="E45" s="74" t="s">
        <v>82</v>
      </c>
      <c r="F45" s="74" t="s">
        <v>186</v>
      </c>
      <c r="G45" s="74" t="s">
        <v>125</v>
      </c>
      <c r="I45" s="74" t="s">
        <v>87</v>
      </c>
      <c r="J45" s="74" t="s">
        <v>2583</v>
      </c>
      <c r="K45" s="74" t="s">
        <v>128</v>
      </c>
      <c r="L45" s="74" t="s">
        <v>89</v>
      </c>
      <c r="M45" s="74" t="s">
        <v>90</v>
      </c>
      <c r="N45" s="74" t="s">
        <v>166</v>
      </c>
      <c r="O45" s="76">
        <v>44613</v>
      </c>
      <c r="P45" s="76">
        <v>44500</v>
      </c>
      <c r="Q45" s="77">
        <v>1</v>
      </c>
      <c r="R45" s="74" t="s">
        <v>94</v>
      </c>
      <c r="S45" s="77">
        <v>866250</v>
      </c>
      <c r="T45" s="77">
        <v>866250</v>
      </c>
      <c r="U45" s="77">
        <v>678.92</v>
      </c>
      <c r="V45" s="78">
        <v>4.7024999999999997E-2</v>
      </c>
      <c r="W45" s="79">
        <v>1</v>
      </c>
      <c r="X45" s="77">
        <v>866250</v>
      </c>
      <c r="Y45" s="88">
        <v>866250</v>
      </c>
      <c r="Z45" s="77">
        <v>678.92</v>
      </c>
      <c r="AA45" s="74">
        <v>0</v>
      </c>
      <c r="AB45" s="74">
        <v>0</v>
      </c>
      <c r="AD45" s="74">
        <v>8</v>
      </c>
      <c r="AE45" s="74">
        <v>8</v>
      </c>
      <c r="AF45" s="74">
        <v>0</v>
      </c>
      <c r="AG45" s="74">
        <v>0</v>
      </c>
      <c r="AI45" s="74">
        <v>6</v>
      </c>
      <c r="AJ45" s="74">
        <v>6</v>
      </c>
      <c r="AL45" s="74">
        <v>6</v>
      </c>
      <c r="AM45" s="74" t="s">
        <v>95</v>
      </c>
      <c r="AN45" s="74">
        <v>0</v>
      </c>
      <c r="AO45" s="74" t="s">
        <v>95</v>
      </c>
      <c r="AP45" s="74" t="s">
        <v>95</v>
      </c>
      <c r="AQ45" s="74">
        <v>1</v>
      </c>
      <c r="AS45" s="74">
        <v>1</v>
      </c>
      <c r="AT45" s="74" t="s">
        <v>92</v>
      </c>
      <c r="AU45" s="74" t="s">
        <v>2579</v>
      </c>
      <c r="AV45" s="74" t="s">
        <v>94</v>
      </c>
      <c r="AW45" s="77">
        <v>22000000</v>
      </c>
      <c r="AX45" s="77">
        <v>11229057.76</v>
      </c>
      <c r="AY45" s="79">
        <v>1</v>
      </c>
      <c r="AZ45" s="77">
        <v>140595400</v>
      </c>
      <c r="BA45" s="77">
        <v>71761539.42683199</v>
      </c>
      <c r="BB45" s="74" t="s">
        <v>93</v>
      </c>
      <c r="BC45" s="75" t="s">
        <v>1658</v>
      </c>
      <c r="BD45" s="82">
        <v>16822.313142561095</v>
      </c>
      <c r="BE45" s="82">
        <v>0</v>
      </c>
      <c r="BF45" s="82">
        <v>13.184421170271374</v>
      </c>
      <c r="BG45" s="82">
        <v>16835.497563731366</v>
      </c>
      <c r="BH45" s="82">
        <v>16822.313142561095</v>
      </c>
      <c r="BI45" s="82">
        <v>0</v>
      </c>
      <c r="BJ45" s="82">
        <v>13.184421170271374</v>
      </c>
      <c r="BK45" s="82">
        <v>16835.497563731366</v>
      </c>
      <c r="BL45" s="82">
        <v>779625</v>
      </c>
      <c r="BM45" s="82">
        <v>0</v>
      </c>
      <c r="BN45" s="82">
        <v>611.02800000000002</v>
      </c>
      <c r="BO45" s="82">
        <v>780236.02799999993</v>
      </c>
      <c r="BP45" s="82">
        <v>16822.313142561095</v>
      </c>
      <c r="BQ45" s="82">
        <v>0</v>
      </c>
      <c r="BR45" s="82">
        <v>13.184421170271374</v>
      </c>
      <c r="BS45" s="89">
        <v>16835.497563731366</v>
      </c>
      <c r="BT45" s="82">
        <v>87393.599006919147</v>
      </c>
      <c r="BU45" s="82">
        <v>0</v>
      </c>
      <c r="BV45" s="82">
        <v>68.494386421676822</v>
      </c>
      <c r="BW45" s="82">
        <v>87462.093393340823</v>
      </c>
      <c r="BX45" s="82">
        <v>87393.599006919147</v>
      </c>
      <c r="BY45" s="82">
        <v>0</v>
      </c>
      <c r="BZ45" s="82">
        <v>68.494386421676822</v>
      </c>
      <c r="CA45" s="82">
        <v>87462.093393340823</v>
      </c>
      <c r="CB45" s="82">
        <v>4050229.8374999999</v>
      </c>
      <c r="CC45" s="82">
        <v>0</v>
      </c>
      <c r="CD45" s="82">
        <v>3174.3515628</v>
      </c>
      <c r="CE45" s="82">
        <v>4053404.1890627998</v>
      </c>
      <c r="CF45" s="82">
        <v>87393.599006919147</v>
      </c>
      <c r="CG45" s="82">
        <v>0</v>
      </c>
      <c r="CH45" s="82">
        <v>68.494386421676822</v>
      </c>
      <c r="CI45" s="82">
        <v>87462.093393340823</v>
      </c>
      <c r="CJ45" s="82" t="s">
        <v>96</v>
      </c>
      <c r="CK45" s="83">
        <v>1.4999999999999999E-2</v>
      </c>
      <c r="CL45" s="83">
        <v>3.5000000000000003E-2</v>
      </c>
      <c r="CM45" s="83">
        <v>0.26500000000000001</v>
      </c>
      <c r="CN45" s="82">
        <v>12993.75</v>
      </c>
      <c r="CO45" s="82">
        <v>30318.750000000004</v>
      </c>
      <c r="CP45" s="82">
        <v>229556.25</v>
      </c>
      <c r="CQ45" s="82">
        <v>12993.75</v>
      </c>
      <c r="CR45" s="89">
        <v>16835.497563731366</v>
      </c>
      <c r="CS45" s="82">
        <v>12993.75</v>
      </c>
      <c r="CT45" s="82">
        <v>30318.750000000004</v>
      </c>
      <c r="CU45" s="82">
        <v>229556.25</v>
      </c>
      <c r="CV45" s="82">
        <v>12993.75</v>
      </c>
      <c r="CW45" s="82">
        <v>16835.497563731366</v>
      </c>
    </row>
    <row r="46" spans="1:101">
      <c r="A46" s="86" t="s">
        <v>82</v>
      </c>
      <c r="B46" s="87" t="s">
        <v>187</v>
      </c>
      <c r="C46" s="75" t="s">
        <v>1659</v>
      </c>
      <c r="D46" s="74" t="s">
        <v>116</v>
      </c>
      <c r="E46" s="74" t="s">
        <v>82</v>
      </c>
      <c r="F46" s="74" t="s">
        <v>187</v>
      </c>
      <c r="G46" s="74" t="s">
        <v>160</v>
      </c>
      <c r="I46" s="74" t="s">
        <v>87</v>
      </c>
      <c r="J46" s="74" t="s">
        <v>2583</v>
      </c>
      <c r="K46" s="74" t="s">
        <v>128</v>
      </c>
      <c r="L46" s="74" t="s">
        <v>89</v>
      </c>
      <c r="M46" s="74" t="s">
        <v>90</v>
      </c>
      <c r="N46" s="74" t="s">
        <v>162</v>
      </c>
      <c r="O46" s="76">
        <v>44690</v>
      </c>
      <c r="P46" s="76">
        <v>44500</v>
      </c>
      <c r="Q46" s="77">
        <v>1</v>
      </c>
      <c r="R46" s="74" t="s">
        <v>94</v>
      </c>
      <c r="S46" s="77">
        <v>5399074.8799999999</v>
      </c>
      <c r="T46" s="77">
        <v>5399074.8799999999</v>
      </c>
      <c r="U46" s="77">
        <v>4814.18</v>
      </c>
      <c r="V46" s="78">
        <v>5.3499999999999999E-2</v>
      </c>
      <c r="W46" s="79">
        <v>1</v>
      </c>
      <c r="X46" s="77">
        <v>5399074.8799999999</v>
      </c>
      <c r="Y46" s="88">
        <v>5399074.8799999999</v>
      </c>
      <c r="Z46" s="77">
        <v>4814.18</v>
      </c>
      <c r="AA46" s="74">
        <v>0</v>
      </c>
      <c r="AB46" s="74">
        <v>0</v>
      </c>
      <c r="AD46" s="74">
        <v>5</v>
      </c>
      <c r="AE46" s="74">
        <v>5</v>
      </c>
      <c r="AF46" s="74">
        <v>0</v>
      </c>
      <c r="AG46" s="74">
        <v>0</v>
      </c>
      <c r="AI46" s="74">
        <v>5</v>
      </c>
      <c r="AJ46" s="74">
        <v>5</v>
      </c>
      <c r="AL46" s="74">
        <v>5</v>
      </c>
      <c r="AM46" s="74" t="s">
        <v>95</v>
      </c>
      <c r="AN46" s="74">
        <v>0</v>
      </c>
      <c r="AO46" s="74" t="s">
        <v>95</v>
      </c>
      <c r="AP46" s="74" t="s">
        <v>95</v>
      </c>
      <c r="AQ46" s="74">
        <v>1</v>
      </c>
      <c r="AS46" s="74">
        <v>1</v>
      </c>
      <c r="AT46" s="74" t="s">
        <v>92</v>
      </c>
      <c r="AU46" s="74" t="s">
        <v>2579</v>
      </c>
      <c r="AV46" s="74" t="s">
        <v>94</v>
      </c>
      <c r="AW46" s="77">
        <v>100000000</v>
      </c>
      <c r="AX46" s="77">
        <v>49264638.420000002</v>
      </c>
      <c r="AY46" s="79">
        <v>1</v>
      </c>
      <c r="AZ46" s="77">
        <v>639070000</v>
      </c>
      <c r="BA46" s="77">
        <v>314835524.75069398</v>
      </c>
      <c r="BB46" s="74" t="s">
        <v>93</v>
      </c>
      <c r="BC46" s="75" t="s">
        <v>1659</v>
      </c>
      <c r="BD46" s="82">
        <v>67448.57005008102</v>
      </c>
      <c r="BE46" s="82">
        <v>0</v>
      </c>
      <c r="BF46" s="82">
        <v>60.141702825151228</v>
      </c>
      <c r="BG46" s="82">
        <v>67508.711752906165</v>
      </c>
      <c r="BH46" s="82">
        <v>67448.57005008102</v>
      </c>
      <c r="BI46" s="82">
        <v>0</v>
      </c>
      <c r="BJ46" s="82">
        <v>60.141702825151228</v>
      </c>
      <c r="BK46" s="82">
        <v>67508.711752906165</v>
      </c>
      <c r="BL46" s="82">
        <v>4859167.392</v>
      </c>
      <c r="BM46" s="82">
        <v>0</v>
      </c>
      <c r="BN46" s="82">
        <v>4332.7620000000006</v>
      </c>
      <c r="BO46" s="82">
        <v>4863500.1539999992</v>
      </c>
      <c r="BP46" s="82">
        <v>67448.57005008102</v>
      </c>
      <c r="BQ46" s="82">
        <v>0</v>
      </c>
      <c r="BR46" s="82">
        <v>60.141702825151228</v>
      </c>
      <c r="BS46" s="89">
        <v>67508.711752906165</v>
      </c>
      <c r="BT46" s="82">
        <v>350402.06626717589</v>
      </c>
      <c r="BU46" s="82">
        <v>0</v>
      </c>
      <c r="BV46" s="82">
        <v>312.44216034694313</v>
      </c>
      <c r="BW46" s="82">
        <v>350714.50842752284</v>
      </c>
      <c r="BX46" s="82">
        <v>350402.06626717589</v>
      </c>
      <c r="BY46" s="82">
        <v>0</v>
      </c>
      <c r="BZ46" s="82">
        <v>312.44216034694313</v>
      </c>
      <c r="CA46" s="82">
        <v>350714.50842752284</v>
      </c>
      <c r="CB46" s="82">
        <v>25243860.518179201</v>
      </c>
      <c r="CC46" s="82">
        <v>0</v>
      </c>
      <c r="CD46" s="82">
        <v>22509.131866200005</v>
      </c>
      <c r="CE46" s="82">
        <v>25266369.650045395</v>
      </c>
      <c r="CF46" s="82">
        <v>350402.06626717589</v>
      </c>
      <c r="CG46" s="82">
        <v>0</v>
      </c>
      <c r="CH46" s="82">
        <v>312.44216034694313</v>
      </c>
      <c r="CI46" s="82">
        <v>350714.50842752284</v>
      </c>
      <c r="CJ46" s="82" t="s">
        <v>96</v>
      </c>
      <c r="CK46" s="83">
        <v>1.4999999999999999E-2</v>
      </c>
      <c r="CL46" s="83">
        <v>3.5000000000000003E-2</v>
      </c>
      <c r="CM46" s="83">
        <v>0.26500000000000001</v>
      </c>
      <c r="CN46" s="82">
        <v>80986.123200000002</v>
      </c>
      <c r="CO46" s="82">
        <v>188967.6208</v>
      </c>
      <c r="CP46" s="82">
        <v>1430754.8432</v>
      </c>
      <c r="CQ46" s="82">
        <v>80986.123200000002</v>
      </c>
      <c r="CR46" s="89">
        <v>80986.123200000002</v>
      </c>
      <c r="CS46" s="82">
        <v>80986.123200000002</v>
      </c>
      <c r="CT46" s="82">
        <v>188967.6208</v>
      </c>
      <c r="CU46" s="82">
        <v>1430754.8432</v>
      </c>
      <c r="CV46" s="82">
        <v>80986.123200000002</v>
      </c>
      <c r="CW46" s="82">
        <v>80986.123200000002</v>
      </c>
    </row>
    <row r="47" spans="1:101">
      <c r="A47" s="86" t="s">
        <v>82</v>
      </c>
      <c r="B47" s="87" t="s">
        <v>188</v>
      </c>
      <c r="C47" s="75" t="s">
        <v>1660</v>
      </c>
      <c r="D47" s="74" t="s">
        <v>116</v>
      </c>
      <c r="E47" s="74" t="s">
        <v>82</v>
      </c>
      <c r="F47" s="74" t="s">
        <v>188</v>
      </c>
      <c r="G47" s="74" t="s">
        <v>178</v>
      </c>
      <c r="I47" s="74" t="s">
        <v>87</v>
      </c>
      <c r="J47" s="74" t="s">
        <v>2580</v>
      </c>
      <c r="K47" s="74" t="s">
        <v>88</v>
      </c>
      <c r="L47" s="74" t="s">
        <v>89</v>
      </c>
      <c r="M47" s="74" t="s">
        <v>90</v>
      </c>
      <c r="N47" s="74" t="s">
        <v>180</v>
      </c>
      <c r="O47" s="76">
        <v>44530</v>
      </c>
      <c r="P47" s="76">
        <v>44500</v>
      </c>
      <c r="Q47" s="77">
        <v>1</v>
      </c>
      <c r="R47" s="74" t="s">
        <v>94</v>
      </c>
      <c r="S47" s="77">
        <v>500000</v>
      </c>
      <c r="T47" s="77">
        <v>500000</v>
      </c>
      <c r="U47" s="77">
        <v>6444.44</v>
      </c>
      <c r="V47" s="78">
        <v>0.08</v>
      </c>
      <c r="W47" s="79">
        <v>1</v>
      </c>
      <c r="X47" s="77">
        <v>500000</v>
      </c>
      <c r="Y47" s="88">
        <v>500000</v>
      </c>
      <c r="Z47" s="77">
        <v>6444.44</v>
      </c>
      <c r="AA47" s="74">
        <v>0</v>
      </c>
      <c r="AB47" s="74">
        <v>0</v>
      </c>
      <c r="AD47" s="74">
        <v>8</v>
      </c>
      <c r="AE47" s="74">
        <v>8</v>
      </c>
      <c r="AF47" s="74">
        <v>0</v>
      </c>
      <c r="AG47" s="74">
        <v>0</v>
      </c>
      <c r="AI47" s="74">
        <v>7</v>
      </c>
      <c r="AJ47" s="74">
        <v>7</v>
      </c>
      <c r="AL47" s="74">
        <v>7</v>
      </c>
      <c r="AM47" s="74" t="s">
        <v>95</v>
      </c>
      <c r="AN47" s="74">
        <v>0</v>
      </c>
      <c r="AO47" s="74" t="s">
        <v>95</v>
      </c>
      <c r="AP47" s="74" t="s">
        <v>95</v>
      </c>
      <c r="AQ47" s="74">
        <v>1</v>
      </c>
      <c r="AS47" s="74">
        <v>1</v>
      </c>
      <c r="AT47" s="74" t="s">
        <v>92</v>
      </c>
      <c r="AU47" s="74" t="s">
        <v>2579</v>
      </c>
      <c r="AV47" s="74" t="s">
        <v>94</v>
      </c>
      <c r="AW47" s="77">
        <v>5000000</v>
      </c>
      <c r="AX47" s="77">
        <v>1791933.7</v>
      </c>
      <c r="AY47" s="79">
        <v>1</v>
      </c>
      <c r="AZ47" s="77">
        <v>31953500</v>
      </c>
      <c r="BA47" s="77">
        <v>11451710.696589999</v>
      </c>
      <c r="BB47" s="74" t="s">
        <v>93</v>
      </c>
      <c r="BC47" s="75" t="s">
        <v>1660</v>
      </c>
      <c r="BD47" s="82">
        <v>15835.106177280742</v>
      </c>
      <c r="BE47" s="82">
        <v>0</v>
      </c>
      <c r="BF47" s="82">
        <v>204.09678330623021</v>
      </c>
      <c r="BG47" s="82">
        <v>16039.202960586972</v>
      </c>
      <c r="BH47" s="82">
        <v>15835.106177280742</v>
      </c>
      <c r="BI47" s="82">
        <v>0</v>
      </c>
      <c r="BJ47" s="82">
        <v>204.09678330623021</v>
      </c>
      <c r="BK47" s="82">
        <v>16039.202960586972</v>
      </c>
      <c r="BL47" s="82">
        <v>450000</v>
      </c>
      <c r="BM47" s="82">
        <v>0</v>
      </c>
      <c r="BN47" s="82">
        <v>5799.9960000000001</v>
      </c>
      <c r="BO47" s="82">
        <v>455799.99600000004</v>
      </c>
      <c r="BP47" s="82">
        <v>15835.106177280742</v>
      </c>
      <c r="BQ47" s="82">
        <v>0</v>
      </c>
      <c r="BR47" s="82">
        <v>204.09678330623021</v>
      </c>
      <c r="BS47" s="89">
        <v>16039.202960586972</v>
      </c>
      <c r="BT47" s="82">
        <v>82264.96010159119</v>
      </c>
      <c r="BU47" s="82">
        <v>0</v>
      </c>
      <c r="BV47" s="82">
        <v>1060.3031989541967</v>
      </c>
      <c r="BW47" s="82">
        <v>83325.263300545383</v>
      </c>
      <c r="BX47" s="82">
        <v>82264.96010159119</v>
      </c>
      <c r="BY47" s="82">
        <v>0</v>
      </c>
      <c r="BZ47" s="82">
        <v>1060.3031989541967</v>
      </c>
      <c r="CA47" s="82">
        <v>83325.263300545383</v>
      </c>
      <c r="CB47" s="82">
        <v>2337795</v>
      </c>
      <c r="CC47" s="82">
        <v>0</v>
      </c>
      <c r="CD47" s="82">
        <v>30131.5592196</v>
      </c>
      <c r="CE47" s="82">
        <v>2367926.5592196002</v>
      </c>
      <c r="CF47" s="82">
        <v>82264.96010159119</v>
      </c>
      <c r="CG47" s="82">
        <v>0</v>
      </c>
      <c r="CH47" s="82">
        <v>1060.3031989541967</v>
      </c>
      <c r="CI47" s="82">
        <v>83325.263300545383</v>
      </c>
      <c r="CJ47" s="82" t="s">
        <v>96</v>
      </c>
      <c r="CK47" s="83">
        <v>1.4999999999999999E-2</v>
      </c>
      <c r="CL47" s="83">
        <v>3.5000000000000003E-2</v>
      </c>
      <c r="CM47" s="83">
        <v>0.26500000000000001</v>
      </c>
      <c r="CN47" s="82">
        <v>7500</v>
      </c>
      <c r="CO47" s="82">
        <v>17500</v>
      </c>
      <c r="CP47" s="82">
        <v>132500</v>
      </c>
      <c r="CQ47" s="82">
        <v>7500</v>
      </c>
      <c r="CR47" s="89">
        <v>16039.202960586972</v>
      </c>
      <c r="CS47" s="82">
        <v>7500</v>
      </c>
      <c r="CT47" s="82">
        <v>17500</v>
      </c>
      <c r="CU47" s="82">
        <v>132500</v>
      </c>
      <c r="CV47" s="82">
        <v>7500</v>
      </c>
      <c r="CW47" s="82">
        <v>16039.202960586972</v>
      </c>
    </row>
    <row r="48" spans="1:101">
      <c r="A48" s="86" t="s">
        <v>82</v>
      </c>
      <c r="B48" s="87" t="s">
        <v>189</v>
      </c>
      <c r="C48" s="75" t="s">
        <v>1661</v>
      </c>
      <c r="D48" s="74" t="s">
        <v>116</v>
      </c>
      <c r="E48" s="74" t="s">
        <v>82</v>
      </c>
      <c r="F48" s="74" t="s">
        <v>189</v>
      </c>
      <c r="G48" s="74" t="s">
        <v>125</v>
      </c>
      <c r="I48" s="74" t="s">
        <v>87</v>
      </c>
      <c r="J48" s="74" t="s">
        <v>2583</v>
      </c>
      <c r="K48" s="74" t="s">
        <v>128</v>
      </c>
      <c r="L48" s="74" t="s">
        <v>89</v>
      </c>
      <c r="M48" s="74" t="s">
        <v>90</v>
      </c>
      <c r="N48" s="74" t="s">
        <v>166</v>
      </c>
      <c r="O48" s="76">
        <v>44589</v>
      </c>
      <c r="P48" s="76">
        <v>44500</v>
      </c>
      <c r="Q48" s="77">
        <v>1</v>
      </c>
      <c r="R48" s="74" t="s">
        <v>94</v>
      </c>
      <c r="S48" s="77">
        <v>2023267.84</v>
      </c>
      <c r="T48" s="77">
        <v>2023267.84</v>
      </c>
      <c r="U48" s="77">
        <v>1585.74</v>
      </c>
      <c r="V48" s="78">
        <v>4.7024999999999997E-2</v>
      </c>
      <c r="W48" s="79">
        <v>1</v>
      </c>
      <c r="X48" s="77">
        <v>2023267.84</v>
      </c>
      <c r="Y48" s="88">
        <v>2023267.84</v>
      </c>
      <c r="Z48" s="77">
        <v>1585.74</v>
      </c>
      <c r="AA48" s="74">
        <v>0</v>
      </c>
      <c r="AB48" s="74">
        <v>0</v>
      </c>
      <c r="AD48" s="74">
        <v>8</v>
      </c>
      <c r="AE48" s="74">
        <v>8</v>
      </c>
      <c r="AF48" s="74">
        <v>0</v>
      </c>
      <c r="AG48" s="74">
        <v>0</v>
      </c>
      <c r="AI48" s="74">
        <v>6</v>
      </c>
      <c r="AJ48" s="74">
        <v>6</v>
      </c>
      <c r="AL48" s="74">
        <v>6</v>
      </c>
      <c r="AM48" s="74" t="s">
        <v>95</v>
      </c>
      <c r="AN48" s="74">
        <v>0</v>
      </c>
      <c r="AO48" s="74" t="s">
        <v>95</v>
      </c>
      <c r="AP48" s="74" t="s">
        <v>95</v>
      </c>
      <c r="AQ48" s="74">
        <v>1</v>
      </c>
      <c r="AS48" s="74">
        <v>1</v>
      </c>
      <c r="AT48" s="74" t="s">
        <v>92</v>
      </c>
      <c r="AU48" s="74" t="s">
        <v>2579</v>
      </c>
      <c r="AV48" s="74" t="s">
        <v>94</v>
      </c>
      <c r="AW48" s="77">
        <v>22000000</v>
      </c>
      <c r="AX48" s="77">
        <v>11229057.76</v>
      </c>
      <c r="AY48" s="79">
        <v>1</v>
      </c>
      <c r="AZ48" s="77">
        <v>140595400</v>
      </c>
      <c r="BA48" s="77">
        <v>71761539.42683199</v>
      </c>
      <c r="BB48" s="74" t="s">
        <v>93</v>
      </c>
      <c r="BC48" s="75" t="s">
        <v>1661</v>
      </c>
      <c r="BD48" s="82">
        <v>39291.249842139339</v>
      </c>
      <c r="BE48" s="82">
        <v>0</v>
      </c>
      <c r="BF48" s="82">
        <v>30.794591448986814</v>
      </c>
      <c r="BG48" s="82">
        <v>39322.044433588329</v>
      </c>
      <c r="BH48" s="82">
        <v>39291.249842139339</v>
      </c>
      <c r="BI48" s="82">
        <v>0</v>
      </c>
      <c r="BJ48" s="82">
        <v>30.794591448986814</v>
      </c>
      <c r="BK48" s="82">
        <v>39322.044433588329</v>
      </c>
      <c r="BL48" s="82">
        <v>1820941.0560000001</v>
      </c>
      <c r="BM48" s="82">
        <v>0</v>
      </c>
      <c r="BN48" s="82">
        <v>1427.1659999999999</v>
      </c>
      <c r="BO48" s="82">
        <v>1822368.2220000001</v>
      </c>
      <c r="BP48" s="82">
        <v>39291.249842139339</v>
      </c>
      <c r="BQ48" s="82">
        <v>0</v>
      </c>
      <c r="BR48" s="82">
        <v>30.794591448986814</v>
      </c>
      <c r="BS48" s="89">
        <v>39322.044433588329</v>
      </c>
      <c r="BT48" s="82">
        <v>204121.97205489807</v>
      </c>
      <c r="BU48" s="82">
        <v>0</v>
      </c>
      <c r="BV48" s="82">
        <v>159.98098203663139</v>
      </c>
      <c r="BW48" s="82">
        <v>204281.95303693472</v>
      </c>
      <c r="BX48" s="82">
        <v>204121.97205489807</v>
      </c>
      <c r="BY48" s="82">
        <v>0</v>
      </c>
      <c r="BZ48" s="82">
        <v>159.98098203663139</v>
      </c>
      <c r="CA48" s="82">
        <v>204281.95303693472</v>
      </c>
      <c r="CB48" s="82">
        <v>9459970.880025601</v>
      </c>
      <c r="CC48" s="82">
        <v>0</v>
      </c>
      <c r="CD48" s="82">
        <v>7414.2700865999996</v>
      </c>
      <c r="CE48" s="82">
        <v>9467385.1501122005</v>
      </c>
      <c r="CF48" s="82">
        <v>204121.97205489807</v>
      </c>
      <c r="CG48" s="82">
        <v>0</v>
      </c>
      <c r="CH48" s="82">
        <v>159.98098203663139</v>
      </c>
      <c r="CI48" s="82">
        <v>204281.95303693472</v>
      </c>
      <c r="CJ48" s="82" t="s">
        <v>96</v>
      </c>
      <c r="CK48" s="83">
        <v>1.4999999999999999E-2</v>
      </c>
      <c r="CL48" s="83">
        <v>3.5000000000000003E-2</v>
      </c>
      <c r="CM48" s="83">
        <v>0.26500000000000001</v>
      </c>
      <c r="CN48" s="82">
        <v>30349.017599999999</v>
      </c>
      <c r="CO48" s="82">
        <v>70814.374400000015</v>
      </c>
      <c r="CP48" s="82">
        <v>536165.9776000001</v>
      </c>
      <c r="CQ48" s="82">
        <v>30349.017599999999</v>
      </c>
      <c r="CR48" s="89">
        <v>39322.044433588329</v>
      </c>
      <c r="CS48" s="82">
        <v>30349.017599999999</v>
      </c>
      <c r="CT48" s="82">
        <v>70814.374400000015</v>
      </c>
      <c r="CU48" s="82">
        <v>536165.9776000001</v>
      </c>
      <c r="CV48" s="82">
        <v>30349.017599999999</v>
      </c>
      <c r="CW48" s="82">
        <v>39322.044433588329</v>
      </c>
    </row>
    <row r="49" spans="1:101">
      <c r="A49" s="86" t="s">
        <v>82</v>
      </c>
      <c r="B49" s="87" t="s">
        <v>190</v>
      </c>
      <c r="C49" s="75" t="s">
        <v>1662</v>
      </c>
      <c r="D49" s="74" t="s">
        <v>116</v>
      </c>
      <c r="E49" s="74" t="s">
        <v>82</v>
      </c>
      <c r="F49" s="74" t="s">
        <v>190</v>
      </c>
      <c r="G49" s="74" t="s">
        <v>160</v>
      </c>
      <c r="I49" s="74" t="s">
        <v>87</v>
      </c>
      <c r="J49" s="74" t="s">
        <v>2583</v>
      </c>
      <c r="K49" s="74" t="s">
        <v>128</v>
      </c>
      <c r="L49" s="74" t="s">
        <v>89</v>
      </c>
      <c r="M49" s="74" t="s">
        <v>90</v>
      </c>
      <c r="N49" s="74" t="s">
        <v>162</v>
      </c>
      <c r="O49" s="76">
        <v>44690</v>
      </c>
      <c r="P49" s="76">
        <v>44500</v>
      </c>
      <c r="Q49" s="77">
        <v>1</v>
      </c>
      <c r="R49" s="74" t="s">
        <v>94</v>
      </c>
      <c r="S49" s="77">
        <v>10080077.98</v>
      </c>
      <c r="T49" s="77">
        <v>10080077.98</v>
      </c>
      <c r="U49" s="77">
        <v>8988.07</v>
      </c>
      <c r="V49" s="78">
        <v>5.3499999999999999E-2</v>
      </c>
      <c r="W49" s="79">
        <v>1</v>
      </c>
      <c r="X49" s="77">
        <v>10080077.98</v>
      </c>
      <c r="Y49" s="88">
        <v>10080077.98</v>
      </c>
      <c r="Z49" s="77">
        <v>8988.07</v>
      </c>
      <c r="AA49" s="74">
        <v>0</v>
      </c>
      <c r="AB49" s="74">
        <v>0</v>
      </c>
      <c r="AD49" s="74">
        <v>5</v>
      </c>
      <c r="AE49" s="74">
        <v>5</v>
      </c>
      <c r="AF49" s="74">
        <v>0</v>
      </c>
      <c r="AG49" s="74">
        <v>0</v>
      </c>
      <c r="AI49" s="74">
        <v>5</v>
      </c>
      <c r="AJ49" s="74">
        <v>5</v>
      </c>
      <c r="AL49" s="74">
        <v>5</v>
      </c>
      <c r="AM49" s="74" t="s">
        <v>95</v>
      </c>
      <c r="AN49" s="74">
        <v>0</v>
      </c>
      <c r="AO49" s="74" t="s">
        <v>95</v>
      </c>
      <c r="AP49" s="74" t="s">
        <v>95</v>
      </c>
      <c r="AQ49" s="74">
        <v>1</v>
      </c>
      <c r="AS49" s="74">
        <v>1</v>
      </c>
      <c r="AT49" s="74" t="s">
        <v>92</v>
      </c>
      <c r="AU49" s="74" t="s">
        <v>2579</v>
      </c>
      <c r="AV49" s="74" t="s">
        <v>94</v>
      </c>
      <c r="AW49" s="77">
        <v>100000000</v>
      </c>
      <c r="AX49" s="77">
        <v>49264638.420000002</v>
      </c>
      <c r="AY49" s="79">
        <v>1</v>
      </c>
      <c r="AZ49" s="77">
        <v>639070000</v>
      </c>
      <c r="BA49" s="77">
        <v>314835524.75069398</v>
      </c>
      <c r="BB49" s="74" t="s">
        <v>93</v>
      </c>
      <c r="BC49" s="75" t="s">
        <v>1662</v>
      </c>
      <c r="BD49" s="82">
        <v>125926.54498326001</v>
      </c>
      <c r="BE49" s="82">
        <v>0</v>
      </c>
      <c r="BF49" s="82">
        <v>112.28450845453577</v>
      </c>
      <c r="BG49" s="82">
        <v>126038.82949171455</v>
      </c>
      <c r="BH49" s="82">
        <v>125926.54498326001</v>
      </c>
      <c r="BI49" s="82">
        <v>0</v>
      </c>
      <c r="BJ49" s="82">
        <v>112.28450845453577</v>
      </c>
      <c r="BK49" s="82">
        <v>126038.82949171455</v>
      </c>
      <c r="BL49" s="82">
        <v>9072070.182</v>
      </c>
      <c r="BM49" s="82">
        <v>0</v>
      </c>
      <c r="BN49" s="82">
        <v>8089.2629999999999</v>
      </c>
      <c r="BO49" s="82">
        <v>9080159.4450000003</v>
      </c>
      <c r="BP49" s="82">
        <v>125926.54498326001</v>
      </c>
      <c r="BQ49" s="82">
        <v>0</v>
      </c>
      <c r="BR49" s="82">
        <v>112.28450845453577</v>
      </c>
      <c r="BS49" s="89">
        <v>126038.82949171455</v>
      </c>
      <c r="BT49" s="82">
        <v>654200.99384253414</v>
      </c>
      <c r="BU49" s="82">
        <v>0</v>
      </c>
      <c r="BV49" s="82">
        <v>583.32924987215881</v>
      </c>
      <c r="BW49" s="82">
        <v>654784.32309240627</v>
      </c>
      <c r="BX49" s="82">
        <v>654200.99384253414</v>
      </c>
      <c r="BY49" s="82">
        <v>0</v>
      </c>
      <c r="BZ49" s="82">
        <v>583.32924987215881</v>
      </c>
      <c r="CA49" s="82">
        <v>654784.32309240627</v>
      </c>
      <c r="CB49" s="82">
        <v>47130311.802508198</v>
      </c>
      <c r="CC49" s="82">
        <v>0</v>
      </c>
      <c r="CD49" s="82">
        <v>42024.5302113</v>
      </c>
      <c r="CE49" s="82">
        <v>47172336.332719505</v>
      </c>
      <c r="CF49" s="82">
        <v>654200.99384253414</v>
      </c>
      <c r="CG49" s="82">
        <v>0</v>
      </c>
      <c r="CH49" s="82">
        <v>583.32924987215881</v>
      </c>
      <c r="CI49" s="82">
        <v>654784.32309240627</v>
      </c>
      <c r="CJ49" s="82" t="s">
        <v>96</v>
      </c>
      <c r="CK49" s="83">
        <v>1.4999999999999999E-2</v>
      </c>
      <c r="CL49" s="83">
        <v>3.5000000000000003E-2</v>
      </c>
      <c r="CM49" s="83">
        <v>0.26500000000000001</v>
      </c>
      <c r="CN49" s="82">
        <v>151201.1697</v>
      </c>
      <c r="CO49" s="82">
        <v>352802.72930000006</v>
      </c>
      <c r="CP49" s="82">
        <v>2671220.6647000001</v>
      </c>
      <c r="CQ49" s="82">
        <v>151201.1697</v>
      </c>
      <c r="CR49" s="89">
        <v>151201.1697</v>
      </c>
      <c r="CS49" s="82">
        <v>151201.1697</v>
      </c>
      <c r="CT49" s="82">
        <v>352802.72930000006</v>
      </c>
      <c r="CU49" s="82">
        <v>2671220.6647000001</v>
      </c>
      <c r="CV49" s="82">
        <v>151201.1697</v>
      </c>
      <c r="CW49" s="82">
        <v>151201.1697</v>
      </c>
    </row>
    <row r="50" spans="1:101">
      <c r="A50" s="86" t="s">
        <v>82</v>
      </c>
      <c r="B50" s="87" t="s">
        <v>191</v>
      </c>
      <c r="C50" s="75" t="s">
        <v>1663</v>
      </c>
      <c r="D50" s="74" t="s">
        <v>116</v>
      </c>
      <c r="E50" s="74" t="s">
        <v>82</v>
      </c>
      <c r="F50" s="74" t="s">
        <v>191</v>
      </c>
      <c r="G50" s="74" t="s">
        <v>125</v>
      </c>
      <c r="I50" s="74" t="s">
        <v>87</v>
      </c>
      <c r="J50" s="74" t="s">
        <v>2583</v>
      </c>
      <c r="K50" s="74" t="s">
        <v>128</v>
      </c>
      <c r="L50" s="74" t="s">
        <v>89</v>
      </c>
      <c r="M50" s="74" t="s">
        <v>90</v>
      </c>
      <c r="N50" s="74" t="s">
        <v>166</v>
      </c>
      <c r="O50" s="76">
        <v>44628</v>
      </c>
      <c r="P50" s="76">
        <v>44500</v>
      </c>
      <c r="Q50" s="77">
        <v>1</v>
      </c>
      <c r="R50" s="74" t="s">
        <v>94</v>
      </c>
      <c r="S50" s="77">
        <v>290936.07</v>
      </c>
      <c r="T50" s="77">
        <v>290936.07</v>
      </c>
      <c r="U50" s="77">
        <v>228.02</v>
      </c>
      <c r="V50" s="78">
        <v>4.7024999999999997E-2</v>
      </c>
      <c r="W50" s="79">
        <v>1</v>
      </c>
      <c r="X50" s="77">
        <v>290936.07</v>
      </c>
      <c r="Y50" s="88">
        <v>290936.07</v>
      </c>
      <c r="Z50" s="77">
        <v>228.02</v>
      </c>
      <c r="AA50" s="74">
        <v>0</v>
      </c>
      <c r="AB50" s="74">
        <v>0</v>
      </c>
      <c r="AD50" s="74">
        <v>8</v>
      </c>
      <c r="AE50" s="74">
        <v>8</v>
      </c>
      <c r="AF50" s="74">
        <v>0</v>
      </c>
      <c r="AG50" s="74">
        <v>0</v>
      </c>
      <c r="AI50" s="74">
        <v>6</v>
      </c>
      <c r="AJ50" s="74">
        <v>6</v>
      </c>
      <c r="AL50" s="74">
        <v>6</v>
      </c>
      <c r="AM50" s="74" t="s">
        <v>95</v>
      </c>
      <c r="AN50" s="74">
        <v>0</v>
      </c>
      <c r="AO50" s="74" t="s">
        <v>95</v>
      </c>
      <c r="AP50" s="74" t="s">
        <v>95</v>
      </c>
      <c r="AQ50" s="74">
        <v>1</v>
      </c>
      <c r="AS50" s="74">
        <v>1</v>
      </c>
      <c r="AT50" s="74" t="s">
        <v>92</v>
      </c>
      <c r="AU50" s="74" t="s">
        <v>2579</v>
      </c>
      <c r="AV50" s="74" t="s">
        <v>94</v>
      </c>
      <c r="AW50" s="77">
        <v>22000000</v>
      </c>
      <c r="AX50" s="77">
        <v>11229057.76</v>
      </c>
      <c r="AY50" s="79">
        <v>1</v>
      </c>
      <c r="AZ50" s="77">
        <v>140595400</v>
      </c>
      <c r="BA50" s="77">
        <v>71761539.42683199</v>
      </c>
      <c r="BB50" s="74" t="s">
        <v>93</v>
      </c>
      <c r="BC50" s="75" t="s">
        <v>1663</v>
      </c>
      <c r="BD50" s="82">
        <v>5649.8905327631455</v>
      </c>
      <c r="BE50" s="82">
        <v>0</v>
      </c>
      <c r="BF50" s="82">
        <v>4.4280794721694452</v>
      </c>
      <c r="BG50" s="82">
        <v>5654.3186122353154</v>
      </c>
      <c r="BH50" s="82">
        <v>5649.8905327631455</v>
      </c>
      <c r="BI50" s="82">
        <v>0</v>
      </c>
      <c r="BJ50" s="82">
        <v>4.4280794721694452</v>
      </c>
      <c r="BK50" s="82">
        <v>5654.3186122353154</v>
      </c>
      <c r="BL50" s="82">
        <v>261842.46299999999</v>
      </c>
      <c r="BM50" s="82">
        <v>0</v>
      </c>
      <c r="BN50" s="82">
        <v>205.21800000000002</v>
      </c>
      <c r="BO50" s="82">
        <v>262047.68100000004</v>
      </c>
      <c r="BP50" s="82">
        <v>5649.8905327631455</v>
      </c>
      <c r="BQ50" s="82">
        <v>0</v>
      </c>
      <c r="BR50" s="82">
        <v>4.4280794721694452</v>
      </c>
      <c r="BS50" s="89">
        <v>5654.3186122353154</v>
      </c>
      <c r="BT50" s="82">
        <v>29351.746306757817</v>
      </c>
      <c r="BU50" s="82">
        <v>0</v>
      </c>
      <c r="BV50" s="82">
        <v>23.004315665867484</v>
      </c>
      <c r="BW50" s="82">
        <v>29374.750622423686</v>
      </c>
      <c r="BX50" s="82">
        <v>29351.746306757817</v>
      </c>
      <c r="BY50" s="82">
        <v>0</v>
      </c>
      <c r="BZ50" s="82">
        <v>23.004315665867484</v>
      </c>
      <c r="CA50" s="82">
        <v>29374.750622423686</v>
      </c>
      <c r="CB50" s="82">
        <v>1360297.7795313001</v>
      </c>
      <c r="CC50" s="82">
        <v>0</v>
      </c>
      <c r="CD50" s="82">
        <v>1066.1280318000001</v>
      </c>
      <c r="CE50" s="82">
        <v>1361363.9075631003</v>
      </c>
      <c r="CF50" s="82">
        <v>29351.746306757817</v>
      </c>
      <c r="CG50" s="82">
        <v>0</v>
      </c>
      <c r="CH50" s="82">
        <v>23.004315665867484</v>
      </c>
      <c r="CI50" s="82">
        <v>29374.750622423686</v>
      </c>
      <c r="CJ50" s="82" t="s">
        <v>96</v>
      </c>
      <c r="CK50" s="83">
        <v>1.4999999999999999E-2</v>
      </c>
      <c r="CL50" s="83">
        <v>3.5000000000000003E-2</v>
      </c>
      <c r="CM50" s="83">
        <v>0.26500000000000001</v>
      </c>
      <c r="CN50" s="82">
        <v>4364.0410499999998</v>
      </c>
      <c r="CO50" s="82">
        <v>10182.762450000002</v>
      </c>
      <c r="CP50" s="82">
        <v>77098.058550000002</v>
      </c>
      <c r="CQ50" s="82">
        <v>4364.0410499999998</v>
      </c>
      <c r="CR50" s="89">
        <v>5654.3186122353154</v>
      </c>
      <c r="CS50" s="82">
        <v>4364.0410499999998</v>
      </c>
      <c r="CT50" s="82">
        <v>10182.762450000002</v>
      </c>
      <c r="CU50" s="82">
        <v>77098.058550000002</v>
      </c>
      <c r="CV50" s="82">
        <v>4364.0410499999998</v>
      </c>
      <c r="CW50" s="82">
        <v>5654.3186122353154</v>
      </c>
    </row>
    <row r="51" spans="1:101">
      <c r="A51" s="86" t="s">
        <v>82</v>
      </c>
      <c r="B51" s="87" t="s">
        <v>192</v>
      </c>
      <c r="C51" s="75" t="s">
        <v>1664</v>
      </c>
      <c r="D51" s="74" t="s">
        <v>116</v>
      </c>
      <c r="E51" s="74" t="s">
        <v>82</v>
      </c>
      <c r="F51" s="74" t="s">
        <v>192</v>
      </c>
      <c r="G51" s="74" t="s">
        <v>125</v>
      </c>
      <c r="I51" s="74" t="s">
        <v>87</v>
      </c>
      <c r="J51" s="74" t="s">
        <v>2583</v>
      </c>
      <c r="K51" s="74" t="s">
        <v>128</v>
      </c>
      <c r="L51" s="74" t="s">
        <v>89</v>
      </c>
      <c r="M51" s="74" t="s">
        <v>90</v>
      </c>
      <c r="N51" s="74" t="s">
        <v>166</v>
      </c>
      <c r="O51" s="76">
        <v>44629</v>
      </c>
      <c r="P51" s="76">
        <v>44500</v>
      </c>
      <c r="Q51" s="77">
        <v>1</v>
      </c>
      <c r="R51" s="74" t="s">
        <v>94</v>
      </c>
      <c r="S51" s="77">
        <v>190919</v>
      </c>
      <c r="T51" s="77">
        <v>190919</v>
      </c>
      <c r="U51" s="77">
        <v>149.63</v>
      </c>
      <c r="V51" s="78">
        <v>4.7024999999999997E-2</v>
      </c>
      <c r="W51" s="79">
        <v>1</v>
      </c>
      <c r="X51" s="77">
        <v>190919</v>
      </c>
      <c r="Y51" s="88">
        <v>190919</v>
      </c>
      <c r="Z51" s="77">
        <v>149.63</v>
      </c>
      <c r="AA51" s="74">
        <v>0</v>
      </c>
      <c r="AB51" s="74">
        <v>0</v>
      </c>
      <c r="AD51" s="74">
        <v>8</v>
      </c>
      <c r="AE51" s="74">
        <v>8</v>
      </c>
      <c r="AF51" s="74">
        <v>0</v>
      </c>
      <c r="AG51" s="74">
        <v>0</v>
      </c>
      <c r="AI51" s="74">
        <v>6</v>
      </c>
      <c r="AJ51" s="74">
        <v>6</v>
      </c>
      <c r="AL51" s="74">
        <v>6</v>
      </c>
      <c r="AM51" s="74" t="s">
        <v>95</v>
      </c>
      <c r="AN51" s="74">
        <v>0</v>
      </c>
      <c r="AO51" s="74" t="s">
        <v>95</v>
      </c>
      <c r="AP51" s="74" t="s">
        <v>95</v>
      </c>
      <c r="AQ51" s="74">
        <v>1</v>
      </c>
      <c r="AS51" s="74">
        <v>1</v>
      </c>
      <c r="AT51" s="74" t="s">
        <v>92</v>
      </c>
      <c r="AU51" s="74" t="s">
        <v>2579</v>
      </c>
      <c r="AV51" s="74" t="s">
        <v>94</v>
      </c>
      <c r="AW51" s="77">
        <v>22000000</v>
      </c>
      <c r="AX51" s="77">
        <v>11229057.76</v>
      </c>
      <c r="AY51" s="79">
        <v>1</v>
      </c>
      <c r="AZ51" s="77">
        <v>140595400</v>
      </c>
      <c r="BA51" s="77">
        <v>71761539.42683199</v>
      </c>
      <c r="BB51" s="74" t="s">
        <v>93</v>
      </c>
      <c r="BC51" s="75" t="s">
        <v>1664</v>
      </c>
      <c r="BD51" s="82">
        <v>3707.5892673761873</v>
      </c>
      <c r="BE51" s="82">
        <v>0</v>
      </c>
      <c r="BF51" s="82">
        <v>2.9057693685672921</v>
      </c>
      <c r="BG51" s="82">
        <v>3710.4950367447545</v>
      </c>
      <c r="BH51" s="82">
        <v>3707.5892673761873</v>
      </c>
      <c r="BI51" s="82">
        <v>0</v>
      </c>
      <c r="BJ51" s="82">
        <v>2.9057693685672921</v>
      </c>
      <c r="BK51" s="82">
        <v>3710.4950367447545</v>
      </c>
      <c r="BL51" s="82">
        <v>171827.09999999998</v>
      </c>
      <c r="BM51" s="82">
        <v>0</v>
      </c>
      <c r="BN51" s="82">
        <v>134.667</v>
      </c>
      <c r="BO51" s="82">
        <v>171961.76699999999</v>
      </c>
      <c r="BP51" s="82">
        <v>3707.5892673761873</v>
      </c>
      <c r="BQ51" s="82">
        <v>0</v>
      </c>
      <c r="BR51" s="82">
        <v>2.9057693685672921</v>
      </c>
      <c r="BS51" s="89">
        <v>3710.4950367447545</v>
      </c>
      <c r="BT51" s="82">
        <v>19261.29700294603</v>
      </c>
      <c r="BU51" s="82">
        <v>0</v>
      </c>
      <c r="BV51" s="82">
        <v>15.095762446643938</v>
      </c>
      <c r="BW51" s="82">
        <v>19276.392765392673</v>
      </c>
      <c r="BX51" s="82">
        <v>19261.29700294603</v>
      </c>
      <c r="BY51" s="82">
        <v>0</v>
      </c>
      <c r="BZ51" s="82">
        <v>15.095762446643938</v>
      </c>
      <c r="CA51" s="82">
        <v>19276.392765392673</v>
      </c>
      <c r="CB51" s="82">
        <v>892658.96720999992</v>
      </c>
      <c r="CC51" s="82">
        <v>0</v>
      </c>
      <c r="CD51" s="82">
        <v>699.60853170000007</v>
      </c>
      <c r="CE51" s="82">
        <v>893358.57574170001</v>
      </c>
      <c r="CF51" s="82">
        <v>19261.29700294603</v>
      </c>
      <c r="CG51" s="82">
        <v>0</v>
      </c>
      <c r="CH51" s="82">
        <v>15.095762446643938</v>
      </c>
      <c r="CI51" s="82">
        <v>19276.392765392673</v>
      </c>
      <c r="CJ51" s="82" t="s">
        <v>96</v>
      </c>
      <c r="CK51" s="83">
        <v>1.4999999999999999E-2</v>
      </c>
      <c r="CL51" s="83">
        <v>3.5000000000000003E-2</v>
      </c>
      <c r="CM51" s="83">
        <v>0.26500000000000001</v>
      </c>
      <c r="CN51" s="82">
        <v>2863.7849999999999</v>
      </c>
      <c r="CO51" s="82">
        <v>6682.1650000000009</v>
      </c>
      <c r="CP51" s="82">
        <v>50593.535000000003</v>
      </c>
      <c r="CQ51" s="82">
        <v>2863.7849999999999</v>
      </c>
      <c r="CR51" s="89">
        <v>3710.4950367447545</v>
      </c>
      <c r="CS51" s="82">
        <v>2863.7849999999999</v>
      </c>
      <c r="CT51" s="82">
        <v>6682.1650000000009</v>
      </c>
      <c r="CU51" s="82">
        <v>50593.535000000003</v>
      </c>
      <c r="CV51" s="82">
        <v>2863.7849999999999</v>
      </c>
      <c r="CW51" s="82">
        <v>3710.4950367447545</v>
      </c>
    </row>
    <row r="52" spans="1:101">
      <c r="A52" s="86" t="s">
        <v>82</v>
      </c>
      <c r="B52" s="87" t="s">
        <v>197</v>
      </c>
      <c r="C52" s="75" t="s">
        <v>1666</v>
      </c>
      <c r="D52" s="74" t="s">
        <v>116</v>
      </c>
      <c r="E52" s="74" t="s">
        <v>82</v>
      </c>
      <c r="F52" s="74" t="s">
        <v>197</v>
      </c>
      <c r="G52" s="74" t="s">
        <v>178</v>
      </c>
      <c r="I52" s="74" t="s">
        <v>87</v>
      </c>
      <c r="J52" s="74" t="s">
        <v>2580</v>
      </c>
      <c r="K52" s="74" t="s">
        <v>88</v>
      </c>
      <c r="L52" s="74" t="s">
        <v>89</v>
      </c>
      <c r="M52" s="74" t="s">
        <v>90</v>
      </c>
      <c r="N52" s="74" t="s">
        <v>180</v>
      </c>
      <c r="O52" s="76">
        <v>44539</v>
      </c>
      <c r="P52" s="76">
        <v>44500</v>
      </c>
      <c r="Q52" s="77">
        <v>1</v>
      </c>
      <c r="R52" s="74" t="s">
        <v>94</v>
      </c>
      <c r="S52" s="77">
        <v>500000</v>
      </c>
      <c r="T52" s="77">
        <v>500000</v>
      </c>
      <c r="U52" s="77">
        <v>4555.5600000000004</v>
      </c>
      <c r="V52" s="78">
        <v>0.08</v>
      </c>
      <c r="W52" s="79">
        <v>1</v>
      </c>
      <c r="X52" s="77">
        <v>500000</v>
      </c>
      <c r="Y52" s="88">
        <v>500000</v>
      </c>
      <c r="Z52" s="77">
        <v>4555.5600000000004</v>
      </c>
      <c r="AA52" s="74">
        <v>0</v>
      </c>
      <c r="AB52" s="74">
        <v>0</v>
      </c>
      <c r="AD52" s="74">
        <v>8</v>
      </c>
      <c r="AE52" s="74">
        <v>8</v>
      </c>
      <c r="AF52" s="74">
        <v>0</v>
      </c>
      <c r="AG52" s="74">
        <v>0</v>
      </c>
      <c r="AI52" s="74">
        <v>7</v>
      </c>
      <c r="AJ52" s="74">
        <v>7</v>
      </c>
      <c r="AL52" s="74">
        <v>7</v>
      </c>
      <c r="AM52" s="74" t="s">
        <v>95</v>
      </c>
      <c r="AN52" s="74">
        <v>0</v>
      </c>
      <c r="AO52" s="74" t="s">
        <v>95</v>
      </c>
      <c r="AP52" s="74" t="s">
        <v>95</v>
      </c>
      <c r="AQ52" s="74">
        <v>1</v>
      </c>
      <c r="AS52" s="74">
        <v>1</v>
      </c>
      <c r="AT52" s="74" t="s">
        <v>92</v>
      </c>
      <c r="AU52" s="74" t="s">
        <v>2579</v>
      </c>
      <c r="AV52" s="74" t="s">
        <v>94</v>
      </c>
      <c r="AW52" s="77">
        <v>5000000</v>
      </c>
      <c r="AX52" s="77">
        <v>1791933.7</v>
      </c>
      <c r="AY52" s="79">
        <v>1</v>
      </c>
      <c r="AZ52" s="77">
        <v>31953500</v>
      </c>
      <c r="BA52" s="77">
        <v>11451710.696589999</v>
      </c>
      <c r="BB52" s="74" t="s">
        <v>93</v>
      </c>
      <c r="BC52" s="75" t="s">
        <v>1666</v>
      </c>
      <c r="BD52" s="82">
        <v>15835.106177280742</v>
      </c>
      <c r="BE52" s="82">
        <v>0</v>
      </c>
      <c r="BF52" s="82">
        <v>144.27555259394614</v>
      </c>
      <c r="BG52" s="82">
        <v>15979.381729874689</v>
      </c>
      <c r="BH52" s="82">
        <v>15835.106177280742</v>
      </c>
      <c r="BI52" s="82">
        <v>0</v>
      </c>
      <c r="BJ52" s="82">
        <v>144.27555259394614</v>
      </c>
      <c r="BK52" s="82">
        <v>15979.381729874689</v>
      </c>
      <c r="BL52" s="82">
        <v>450000</v>
      </c>
      <c r="BM52" s="82">
        <v>0</v>
      </c>
      <c r="BN52" s="82">
        <v>4100.0040000000008</v>
      </c>
      <c r="BO52" s="82">
        <v>454100.00400000007</v>
      </c>
      <c r="BP52" s="82">
        <v>15835.106177280742</v>
      </c>
      <c r="BQ52" s="82">
        <v>0</v>
      </c>
      <c r="BR52" s="82">
        <v>144.27555259394614</v>
      </c>
      <c r="BS52" s="89">
        <v>15979.381729874689</v>
      </c>
      <c r="BT52" s="82">
        <v>82264.96010159119</v>
      </c>
      <c r="BU52" s="82">
        <v>0</v>
      </c>
      <c r="BV52" s="82">
        <v>749.52592328080959</v>
      </c>
      <c r="BW52" s="82">
        <v>83014.486024871992</v>
      </c>
      <c r="BX52" s="82">
        <v>82264.96010159119</v>
      </c>
      <c r="BY52" s="82">
        <v>0</v>
      </c>
      <c r="BZ52" s="82">
        <v>749.52592328080959</v>
      </c>
      <c r="CA52" s="82">
        <v>83014.486024871992</v>
      </c>
      <c r="CB52" s="82">
        <v>2337795</v>
      </c>
      <c r="CC52" s="82">
        <v>0</v>
      </c>
      <c r="CD52" s="82">
        <v>21299.930780400005</v>
      </c>
      <c r="CE52" s="82">
        <v>2359094.9307804005</v>
      </c>
      <c r="CF52" s="82">
        <v>82264.96010159119</v>
      </c>
      <c r="CG52" s="82">
        <v>0</v>
      </c>
      <c r="CH52" s="82">
        <v>749.52592328080959</v>
      </c>
      <c r="CI52" s="82">
        <v>83014.486024871992</v>
      </c>
      <c r="CJ52" s="82" t="s">
        <v>96</v>
      </c>
      <c r="CK52" s="83">
        <v>1.4999999999999999E-2</v>
      </c>
      <c r="CL52" s="83">
        <v>3.5000000000000003E-2</v>
      </c>
      <c r="CM52" s="83">
        <v>0.26500000000000001</v>
      </c>
      <c r="CN52" s="82">
        <v>7500</v>
      </c>
      <c r="CO52" s="82">
        <v>17500</v>
      </c>
      <c r="CP52" s="82">
        <v>132500</v>
      </c>
      <c r="CQ52" s="82">
        <v>7500</v>
      </c>
      <c r="CR52" s="89">
        <v>15979.381729874689</v>
      </c>
      <c r="CS52" s="82">
        <v>7500</v>
      </c>
      <c r="CT52" s="82">
        <v>17500</v>
      </c>
      <c r="CU52" s="82">
        <v>132500</v>
      </c>
      <c r="CV52" s="82">
        <v>7500</v>
      </c>
      <c r="CW52" s="82">
        <v>15979.381729874689</v>
      </c>
    </row>
    <row r="53" spans="1:101">
      <c r="A53" s="86" t="s">
        <v>82</v>
      </c>
      <c r="B53" s="87" t="s">
        <v>198</v>
      </c>
      <c r="C53" s="75" t="s">
        <v>1667</v>
      </c>
      <c r="D53" s="74" t="s">
        <v>116</v>
      </c>
      <c r="E53" s="74" t="s">
        <v>82</v>
      </c>
      <c r="F53" s="74" t="s">
        <v>198</v>
      </c>
      <c r="G53" s="74" t="s">
        <v>199</v>
      </c>
      <c r="I53" s="74" t="s">
        <v>87</v>
      </c>
      <c r="J53" s="74" t="s">
        <v>2580</v>
      </c>
      <c r="K53" s="74" t="s">
        <v>88</v>
      </c>
      <c r="L53" s="74" t="s">
        <v>89</v>
      </c>
      <c r="M53" s="74" t="s">
        <v>90</v>
      </c>
      <c r="N53" s="74" t="s">
        <v>201</v>
      </c>
      <c r="O53" s="76">
        <v>45551</v>
      </c>
      <c r="P53" s="76">
        <v>44500</v>
      </c>
      <c r="Q53" s="77">
        <v>3</v>
      </c>
      <c r="R53" s="74" t="s">
        <v>94</v>
      </c>
      <c r="S53" s="77">
        <v>30000000</v>
      </c>
      <c r="T53" s="77">
        <v>30000000</v>
      </c>
      <c r="U53" s="77">
        <v>150000</v>
      </c>
      <c r="V53" s="78">
        <v>4.4999999999999998E-2</v>
      </c>
      <c r="W53" s="79">
        <v>1</v>
      </c>
      <c r="X53" s="77">
        <v>30000000</v>
      </c>
      <c r="Y53" s="88">
        <v>30000000</v>
      </c>
      <c r="Z53" s="77">
        <v>150000</v>
      </c>
      <c r="AA53" s="74">
        <v>0</v>
      </c>
      <c r="AB53" s="74">
        <v>0</v>
      </c>
      <c r="AD53" s="74">
        <v>0</v>
      </c>
      <c r="AE53" s="74">
        <v>0</v>
      </c>
      <c r="AF53" s="74">
        <v>0</v>
      </c>
      <c r="AG53" s="74">
        <v>0</v>
      </c>
      <c r="AI53" s="74">
        <v>7</v>
      </c>
      <c r="AJ53" s="74">
        <v>7</v>
      </c>
      <c r="AL53" s="74">
        <v>7</v>
      </c>
      <c r="AM53" s="74" t="s">
        <v>95</v>
      </c>
      <c r="AN53" s="74">
        <v>0</v>
      </c>
      <c r="AO53" s="74" t="s">
        <v>95</v>
      </c>
      <c r="AP53" s="74" t="s">
        <v>95</v>
      </c>
      <c r="AQ53" s="74">
        <v>1</v>
      </c>
      <c r="AS53" s="74">
        <v>1</v>
      </c>
      <c r="AT53" s="74" t="s">
        <v>92</v>
      </c>
      <c r="AU53" s="74" t="s">
        <v>95</v>
      </c>
      <c r="AV53" s="74" t="s">
        <v>94</v>
      </c>
      <c r="AW53" s="77">
        <v>50000000</v>
      </c>
      <c r="AX53" s="77">
        <v>0</v>
      </c>
      <c r="AY53" s="79">
        <v>1</v>
      </c>
      <c r="AZ53" s="77">
        <v>319535000</v>
      </c>
      <c r="BA53" s="77">
        <v>0</v>
      </c>
      <c r="BB53" s="74" t="s">
        <v>116</v>
      </c>
      <c r="BC53" s="75" t="s">
        <v>1667</v>
      </c>
      <c r="BD53" s="82">
        <v>950106.37063684454</v>
      </c>
      <c r="BE53" s="82">
        <v>0</v>
      </c>
      <c r="BF53" s="82">
        <v>4750.5318531842231</v>
      </c>
      <c r="BG53" s="82">
        <v>954856.90249002876</v>
      </c>
      <c r="BH53" s="82">
        <v>1653725.3733598993</v>
      </c>
      <c r="BI53" s="82">
        <v>0</v>
      </c>
      <c r="BJ53" s="82">
        <v>10136.630302114452</v>
      </c>
      <c r="BK53" s="82">
        <v>1663862.0036620134</v>
      </c>
      <c r="BL53" s="82">
        <v>27000000</v>
      </c>
      <c r="BM53" s="82">
        <v>0</v>
      </c>
      <c r="BN53" s="82">
        <v>135000</v>
      </c>
      <c r="BO53" s="82">
        <v>27135000</v>
      </c>
      <c r="BP53" s="82">
        <v>950106.37063684454</v>
      </c>
      <c r="BQ53" s="82">
        <v>0</v>
      </c>
      <c r="BR53" s="82">
        <v>4750.5318531842231</v>
      </c>
      <c r="BS53" s="89">
        <v>954856.90249002876</v>
      </c>
      <c r="BT53" s="82">
        <v>4935897.6060954714</v>
      </c>
      <c r="BU53" s="82">
        <v>0</v>
      </c>
      <c r="BV53" s="82">
        <v>24679.488030477358</v>
      </c>
      <c r="BW53" s="82">
        <v>4960577.0941259488</v>
      </c>
      <c r="BX53" s="82">
        <v>8591268.6871420126</v>
      </c>
      <c r="BY53" s="82">
        <v>0</v>
      </c>
      <c r="BZ53" s="82">
        <v>52660.808082514792</v>
      </c>
      <c r="CA53" s="82">
        <v>8643929.4952245262</v>
      </c>
      <c r="CB53" s="82">
        <v>140267700</v>
      </c>
      <c r="CC53" s="82">
        <v>0</v>
      </c>
      <c r="CD53" s="82">
        <v>701338.5</v>
      </c>
      <c r="CE53" s="82">
        <v>140969038.5</v>
      </c>
      <c r="CF53" s="82">
        <v>4935897.6060954714</v>
      </c>
      <c r="CG53" s="82">
        <v>0</v>
      </c>
      <c r="CH53" s="82">
        <v>24679.488030477358</v>
      </c>
      <c r="CI53" s="82">
        <v>4960577.0941259488</v>
      </c>
      <c r="CJ53" s="82" t="s">
        <v>96</v>
      </c>
      <c r="CK53" s="83">
        <v>1.4999999999999999E-2</v>
      </c>
      <c r="CL53" s="83">
        <v>3.5000000000000003E-2</v>
      </c>
      <c r="CM53" s="83">
        <v>0.26500000000000001</v>
      </c>
      <c r="CN53" s="82">
        <v>450000</v>
      </c>
      <c r="CO53" s="82">
        <v>1050000</v>
      </c>
      <c r="CP53" s="82">
        <v>7950000</v>
      </c>
      <c r="CQ53" s="82">
        <v>450000</v>
      </c>
      <c r="CR53" s="89">
        <v>954856.90249002876</v>
      </c>
      <c r="CS53" s="82">
        <v>450000</v>
      </c>
      <c r="CT53" s="82">
        <v>1050000</v>
      </c>
      <c r="CU53" s="82">
        <v>7950000</v>
      </c>
      <c r="CV53" s="82">
        <v>450000</v>
      </c>
      <c r="CW53" s="82">
        <v>954856.90249002876</v>
      </c>
    </row>
    <row r="54" spans="1:101">
      <c r="A54" s="86" t="s">
        <v>82</v>
      </c>
      <c r="B54" s="87" t="s">
        <v>202</v>
      </c>
      <c r="C54" s="75" t="s">
        <v>1668</v>
      </c>
      <c r="D54" s="74" t="s">
        <v>116</v>
      </c>
      <c r="E54" s="74" t="s">
        <v>82</v>
      </c>
      <c r="F54" s="74" t="s">
        <v>202</v>
      </c>
      <c r="G54" s="74" t="s">
        <v>125</v>
      </c>
      <c r="I54" s="74" t="s">
        <v>87</v>
      </c>
      <c r="J54" s="74" t="s">
        <v>2583</v>
      </c>
      <c r="K54" s="74" t="s">
        <v>128</v>
      </c>
      <c r="L54" s="74" t="s">
        <v>89</v>
      </c>
      <c r="M54" s="74" t="s">
        <v>90</v>
      </c>
      <c r="N54" s="74" t="s">
        <v>166</v>
      </c>
      <c r="O54" s="76">
        <v>44636</v>
      </c>
      <c r="P54" s="76">
        <v>44500</v>
      </c>
      <c r="Q54" s="77">
        <v>1</v>
      </c>
      <c r="R54" s="74" t="s">
        <v>94</v>
      </c>
      <c r="S54" s="77">
        <v>871200</v>
      </c>
      <c r="T54" s="77">
        <v>871200</v>
      </c>
      <c r="U54" s="77">
        <v>682.8</v>
      </c>
      <c r="V54" s="78">
        <v>4.7024999999999997E-2</v>
      </c>
      <c r="W54" s="79">
        <v>1</v>
      </c>
      <c r="X54" s="77">
        <v>871200</v>
      </c>
      <c r="Y54" s="88">
        <v>871200</v>
      </c>
      <c r="Z54" s="77">
        <v>682.8</v>
      </c>
      <c r="AA54" s="74">
        <v>0</v>
      </c>
      <c r="AB54" s="74">
        <v>0</v>
      </c>
      <c r="AD54" s="74">
        <v>8</v>
      </c>
      <c r="AE54" s="74">
        <v>8</v>
      </c>
      <c r="AF54" s="74">
        <v>0</v>
      </c>
      <c r="AG54" s="74">
        <v>0</v>
      </c>
      <c r="AI54" s="74">
        <v>6</v>
      </c>
      <c r="AJ54" s="74">
        <v>6</v>
      </c>
      <c r="AL54" s="74">
        <v>6</v>
      </c>
      <c r="AM54" s="74" t="s">
        <v>95</v>
      </c>
      <c r="AN54" s="74">
        <v>0</v>
      </c>
      <c r="AO54" s="74" t="s">
        <v>95</v>
      </c>
      <c r="AP54" s="74" t="s">
        <v>95</v>
      </c>
      <c r="AQ54" s="74">
        <v>1</v>
      </c>
      <c r="AS54" s="74">
        <v>1</v>
      </c>
      <c r="AT54" s="74" t="s">
        <v>92</v>
      </c>
      <c r="AU54" s="74" t="s">
        <v>2579</v>
      </c>
      <c r="AV54" s="74" t="s">
        <v>94</v>
      </c>
      <c r="AW54" s="77">
        <v>22000000</v>
      </c>
      <c r="AX54" s="77">
        <v>11229057.76</v>
      </c>
      <c r="AY54" s="79">
        <v>1</v>
      </c>
      <c r="AZ54" s="77">
        <v>140595400</v>
      </c>
      <c r="BA54" s="77">
        <v>71761539.42683199</v>
      </c>
      <c r="BB54" s="74" t="s">
        <v>93</v>
      </c>
      <c r="BC54" s="75" t="s">
        <v>1668</v>
      </c>
      <c r="BD54" s="82">
        <v>16918.440646232877</v>
      </c>
      <c r="BE54" s="82">
        <v>0</v>
      </c>
      <c r="BF54" s="82">
        <v>13.25976959739188</v>
      </c>
      <c r="BG54" s="82">
        <v>16931.70041583027</v>
      </c>
      <c r="BH54" s="82">
        <v>16918.440646232877</v>
      </c>
      <c r="BI54" s="82">
        <v>0</v>
      </c>
      <c r="BJ54" s="82">
        <v>13.25976959739188</v>
      </c>
      <c r="BK54" s="82">
        <v>16931.70041583027</v>
      </c>
      <c r="BL54" s="82">
        <v>784080</v>
      </c>
      <c r="BM54" s="82">
        <v>0</v>
      </c>
      <c r="BN54" s="82">
        <v>614.52</v>
      </c>
      <c r="BO54" s="82">
        <v>784694.5199999999</v>
      </c>
      <c r="BP54" s="82">
        <v>16918.440646232877</v>
      </c>
      <c r="BQ54" s="82">
        <v>0</v>
      </c>
      <c r="BR54" s="82">
        <v>13.25976959739188</v>
      </c>
      <c r="BS54" s="89">
        <v>16931.70041583027</v>
      </c>
      <c r="BT54" s="82">
        <v>87892.991001244416</v>
      </c>
      <c r="BU54" s="82">
        <v>0</v>
      </c>
      <c r="BV54" s="82">
        <v>68.885829035410552</v>
      </c>
      <c r="BW54" s="82">
        <v>87961.876830279842</v>
      </c>
      <c r="BX54" s="82">
        <v>87892.991001244416</v>
      </c>
      <c r="BY54" s="82">
        <v>0</v>
      </c>
      <c r="BZ54" s="82">
        <v>68.885829035410552</v>
      </c>
      <c r="CA54" s="82">
        <v>87961.876830279842</v>
      </c>
      <c r="CB54" s="82">
        <v>4073374.0079999999</v>
      </c>
      <c r="CC54" s="82">
        <v>0</v>
      </c>
      <c r="CD54" s="82">
        <v>3192.4928519999999</v>
      </c>
      <c r="CE54" s="82">
        <v>4076566.5008519995</v>
      </c>
      <c r="CF54" s="82">
        <v>87892.991001244416</v>
      </c>
      <c r="CG54" s="82">
        <v>0</v>
      </c>
      <c r="CH54" s="82">
        <v>68.885829035410552</v>
      </c>
      <c r="CI54" s="82">
        <v>87961.876830279842</v>
      </c>
      <c r="CJ54" s="82" t="s">
        <v>96</v>
      </c>
      <c r="CK54" s="83">
        <v>1.4999999999999999E-2</v>
      </c>
      <c r="CL54" s="83">
        <v>3.5000000000000003E-2</v>
      </c>
      <c r="CM54" s="83">
        <v>0.26500000000000001</v>
      </c>
      <c r="CN54" s="82">
        <v>13068</v>
      </c>
      <c r="CO54" s="82">
        <v>30492.000000000004</v>
      </c>
      <c r="CP54" s="82">
        <v>230868</v>
      </c>
      <c r="CQ54" s="82">
        <v>13068</v>
      </c>
      <c r="CR54" s="89">
        <v>16931.70041583027</v>
      </c>
      <c r="CS54" s="82">
        <v>13068</v>
      </c>
      <c r="CT54" s="82">
        <v>30492.000000000004</v>
      </c>
      <c r="CU54" s="82">
        <v>230868</v>
      </c>
      <c r="CV54" s="82">
        <v>13068</v>
      </c>
      <c r="CW54" s="82">
        <v>16931.70041583027</v>
      </c>
    </row>
    <row r="55" spans="1:101">
      <c r="A55" s="86" t="s">
        <v>82</v>
      </c>
      <c r="B55" s="87" t="s">
        <v>203</v>
      </c>
      <c r="C55" s="75" t="s">
        <v>1669</v>
      </c>
      <c r="D55" s="74" t="s">
        <v>116</v>
      </c>
      <c r="E55" s="74" t="s">
        <v>82</v>
      </c>
      <c r="F55" s="74" t="s">
        <v>203</v>
      </c>
      <c r="G55" s="74" t="s">
        <v>178</v>
      </c>
      <c r="I55" s="74" t="s">
        <v>87</v>
      </c>
      <c r="J55" s="74" t="s">
        <v>2580</v>
      </c>
      <c r="K55" s="74" t="s">
        <v>88</v>
      </c>
      <c r="L55" s="74" t="s">
        <v>89</v>
      </c>
      <c r="M55" s="74" t="s">
        <v>90</v>
      </c>
      <c r="N55" s="74" t="s">
        <v>180</v>
      </c>
      <c r="O55" s="76">
        <v>44551</v>
      </c>
      <c r="P55" s="76">
        <v>44500</v>
      </c>
      <c r="Q55" s="77">
        <v>1</v>
      </c>
      <c r="R55" s="74" t="s">
        <v>94</v>
      </c>
      <c r="S55" s="77">
        <v>700000</v>
      </c>
      <c r="T55" s="77">
        <v>700000</v>
      </c>
      <c r="U55" s="77">
        <v>5444.44</v>
      </c>
      <c r="V55" s="78">
        <v>0.08</v>
      </c>
      <c r="W55" s="79">
        <v>1</v>
      </c>
      <c r="X55" s="77">
        <v>700000</v>
      </c>
      <c r="Y55" s="88">
        <v>700000</v>
      </c>
      <c r="Z55" s="77">
        <v>5444.44</v>
      </c>
      <c r="AA55" s="74">
        <v>0</v>
      </c>
      <c r="AB55" s="74">
        <v>0</v>
      </c>
      <c r="AD55" s="74">
        <v>8</v>
      </c>
      <c r="AE55" s="74">
        <v>8</v>
      </c>
      <c r="AF55" s="74">
        <v>0</v>
      </c>
      <c r="AG55" s="74">
        <v>0</v>
      </c>
      <c r="AI55" s="74">
        <v>7</v>
      </c>
      <c r="AJ55" s="74">
        <v>7</v>
      </c>
      <c r="AL55" s="74">
        <v>7</v>
      </c>
      <c r="AM55" s="74" t="s">
        <v>95</v>
      </c>
      <c r="AN55" s="74">
        <v>0</v>
      </c>
      <c r="AO55" s="74" t="s">
        <v>95</v>
      </c>
      <c r="AP55" s="74" t="s">
        <v>95</v>
      </c>
      <c r="AQ55" s="74">
        <v>1</v>
      </c>
      <c r="AS55" s="74">
        <v>1</v>
      </c>
      <c r="AT55" s="74" t="s">
        <v>92</v>
      </c>
      <c r="AU55" s="74" t="s">
        <v>2579</v>
      </c>
      <c r="AV55" s="74" t="s">
        <v>94</v>
      </c>
      <c r="AW55" s="77">
        <v>5000000</v>
      </c>
      <c r="AX55" s="77">
        <v>1791933.7</v>
      </c>
      <c r="AY55" s="79">
        <v>1</v>
      </c>
      <c r="AZ55" s="77">
        <v>31953500</v>
      </c>
      <c r="BA55" s="77">
        <v>11451710.696589999</v>
      </c>
      <c r="BB55" s="74" t="s">
        <v>93</v>
      </c>
      <c r="BC55" s="75" t="s">
        <v>1669</v>
      </c>
      <c r="BD55" s="82">
        <v>22169.148648193041</v>
      </c>
      <c r="BE55" s="82">
        <v>0</v>
      </c>
      <c r="BF55" s="82">
        <v>172.42657095166874</v>
      </c>
      <c r="BG55" s="82">
        <v>22341.57521914471</v>
      </c>
      <c r="BH55" s="82">
        <v>22169.148648193041</v>
      </c>
      <c r="BI55" s="82">
        <v>0</v>
      </c>
      <c r="BJ55" s="82">
        <v>172.42657095166874</v>
      </c>
      <c r="BK55" s="82">
        <v>22341.57521914471</v>
      </c>
      <c r="BL55" s="82">
        <v>630000</v>
      </c>
      <c r="BM55" s="82">
        <v>0</v>
      </c>
      <c r="BN55" s="82">
        <v>4899.9960000000001</v>
      </c>
      <c r="BO55" s="82">
        <v>634899.99599999993</v>
      </c>
      <c r="BP55" s="82">
        <v>22169.148648193041</v>
      </c>
      <c r="BQ55" s="82">
        <v>0</v>
      </c>
      <c r="BR55" s="82">
        <v>172.42657095166874</v>
      </c>
      <c r="BS55" s="89">
        <v>22341.57521914471</v>
      </c>
      <c r="BT55" s="82">
        <v>115170.94414222767</v>
      </c>
      <c r="BU55" s="82">
        <v>0</v>
      </c>
      <c r="BV55" s="82">
        <v>895.77327875101423</v>
      </c>
      <c r="BW55" s="82">
        <v>116066.71742097869</v>
      </c>
      <c r="BX55" s="82">
        <v>115170.94414222767</v>
      </c>
      <c r="BY55" s="82">
        <v>0</v>
      </c>
      <c r="BZ55" s="82">
        <v>895.77327875101423</v>
      </c>
      <c r="CA55" s="82">
        <v>116066.71742097869</v>
      </c>
      <c r="CB55" s="82">
        <v>3272913</v>
      </c>
      <c r="CC55" s="82">
        <v>0</v>
      </c>
      <c r="CD55" s="82">
        <v>25455.9692196</v>
      </c>
      <c r="CE55" s="82">
        <v>3298368.9692195999</v>
      </c>
      <c r="CF55" s="82">
        <v>115170.94414222767</v>
      </c>
      <c r="CG55" s="82">
        <v>0</v>
      </c>
      <c r="CH55" s="82">
        <v>895.77327875101423</v>
      </c>
      <c r="CI55" s="82">
        <v>116066.71742097869</v>
      </c>
      <c r="CJ55" s="82" t="s">
        <v>96</v>
      </c>
      <c r="CK55" s="83">
        <v>1.4999999999999999E-2</v>
      </c>
      <c r="CL55" s="83">
        <v>3.5000000000000003E-2</v>
      </c>
      <c r="CM55" s="83">
        <v>0.26500000000000001</v>
      </c>
      <c r="CN55" s="82">
        <v>10500</v>
      </c>
      <c r="CO55" s="82">
        <v>24500.000000000004</v>
      </c>
      <c r="CP55" s="82">
        <v>185500</v>
      </c>
      <c r="CQ55" s="82">
        <v>10500</v>
      </c>
      <c r="CR55" s="89">
        <v>22341.57521914471</v>
      </c>
      <c r="CS55" s="82">
        <v>10500</v>
      </c>
      <c r="CT55" s="82">
        <v>24500.000000000004</v>
      </c>
      <c r="CU55" s="82">
        <v>185500</v>
      </c>
      <c r="CV55" s="82">
        <v>10500</v>
      </c>
      <c r="CW55" s="82">
        <v>22341.57521914471</v>
      </c>
    </row>
    <row r="56" spans="1:101">
      <c r="A56" s="86" t="s">
        <v>82</v>
      </c>
      <c r="B56" s="87" t="s">
        <v>204</v>
      </c>
      <c r="C56" s="75" t="s">
        <v>1670</v>
      </c>
      <c r="D56" s="74" t="s">
        <v>116</v>
      </c>
      <c r="E56" s="74" t="s">
        <v>82</v>
      </c>
      <c r="F56" s="74" t="s">
        <v>204</v>
      </c>
      <c r="G56" s="74" t="s">
        <v>205</v>
      </c>
      <c r="I56" s="74" t="s">
        <v>87</v>
      </c>
      <c r="J56" s="74" t="s">
        <v>2580</v>
      </c>
      <c r="K56" s="74" t="s">
        <v>88</v>
      </c>
      <c r="L56" s="74" t="s">
        <v>89</v>
      </c>
      <c r="M56" s="74" t="s">
        <v>90</v>
      </c>
      <c r="N56" s="74" t="s">
        <v>207</v>
      </c>
      <c r="O56" s="76">
        <v>44505</v>
      </c>
      <c r="P56" s="76">
        <v>44500</v>
      </c>
      <c r="Q56" s="77">
        <v>1</v>
      </c>
      <c r="R56" s="74" t="s">
        <v>94</v>
      </c>
      <c r="S56" s="77">
        <v>8298000</v>
      </c>
      <c r="T56" s="77">
        <v>1082351.99</v>
      </c>
      <c r="U56" s="77">
        <v>56587.02</v>
      </c>
      <c r="V56" s="78">
        <v>0.08</v>
      </c>
      <c r="W56" s="79">
        <v>1</v>
      </c>
      <c r="X56" s="77">
        <v>8298000</v>
      </c>
      <c r="Y56" s="88">
        <v>1082351.99</v>
      </c>
      <c r="Z56" s="77">
        <v>56587.02</v>
      </c>
      <c r="AA56" s="74">
        <v>0</v>
      </c>
      <c r="AB56" s="74">
        <v>0</v>
      </c>
      <c r="AD56" s="74">
        <v>0</v>
      </c>
      <c r="AE56" s="74">
        <v>0</v>
      </c>
      <c r="AF56" s="74">
        <v>0</v>
      </c>
      <c r="AG56" s="74">
        <v>0</v>
      </c>
      <c r="AI56" s="74">
        <v>7</v>
      </c>
      <c r="AJ56" s="74">
        <v>7</v>
      </c>
      <c r="AL56" s="74">
        <v>7</v>
      </c>
      <c r="AM56" s="74" t="s">
        <v>95</v>
      </c>
      <c r="AN56" s="74">
        <v>0</v>
      </c>
      <c r="AO56" s="74" t="s">
        <v>95</v>
      </c>
      <c r="AP56" s="74" t="s">
        <v>95</v>
      </c>
      <c r="AQ56" s="74">
        <v>1</v>
      </c>
      <c r="AS56" s="74">
        <v>1</v>
      </c>
      <c r="AT56" s="74" t="s">
        <v>92</v>
      </c>
      <c r="AU56" s="74" t="s">
        <v>2579</v>
      </c>
      <c r="AV56" s="74" t="s">
        <v>94</v>
      </c>
      <c r="AW56" s="77">
        <v>10000000</v>
      </c>
      <c r="AX56" s="77">
        <v>1517648.01</v>
      </c>
      <c r="AY56" s="79">
        <v>1</v>
      </c>
      <c r="AZ56" s="77">
        <v>63907000</v>
      </c>
      <c r="BA56" s="77">
        <v>9698833.1375069991</v>
      </c>
      <c r="BB56" s="74" t="s">
        <v>93</v>
      </c>
      <c r="BC56" s="75" t="s">
        <v>1670</v>
      </c>
      <c r="BD56" s="82">
        <v>34278.317365682211</v>
      </c>
      <c r="BE56" s="82">
        <v>0</v>
      </c>
      <c r="BF56" s="82">
        <v>1792.1229399118179</v>
      </c>
      <c r="BG56" s="82">
        <v>36070.440305594027</v>
      </c>
      <c r="BH56" s="82">
        <v>34278.317365682211</v>
      </c>
      <c r="BI56" s="82">
        <v>0</v>
      </c>
      <c r="BJ56" s="82">
        <v>1792.1229399118179</v>
      </c>
      <c r="BK56" s="82">
        <v>36070.440305594027</v>
      </c>
      <c r="BL56" s="82">
        <v>974116.79099999997</v>
      </c>
      <c r="BM56" s="82">
        <v>0</v>
      </c>
      <c r="BN56" s="82">
        <v>50928.317999999999</v>
      </c>
      <c r="BO56" s="82">
        <v>1025045.1089999999</v>
      </c>
      <c r="BP56" s="82">
        <v>34278.317365682211</v>
      </c>
      <c r="BQ56" s="82">
        <v>0</v>
      </c>
      <c r="BR56" s="82">
        <v>1792.1229399118179</v>
      </c>
      <c r="BS56" s="89">
        <v>36070.440305594027</v>
      </c>
      <c r="BT56" s="82">
        <v>178079.28654645567</v>
      </c>
      <c r="BU56" s="82">
        <v>0</v>
      </c>
      <c r="BV56" s="82">
        <v>9310.2578851358849</v>
      </c>
      <c r="BW56" s="82">
        <v>187389.54443159152</v>
      </c>
      <c r="BX56" s="82">
        <v>178079.28654645567</v>
      </c>
      <c r="BY56" s="82">
        <v>0</v>
      </c>
      <c r="BZ56" s="82">
        <v>9310.2578851358849</v>
      </c>
      <c r="CA56" s="82">
        <v>187389.54443159152</v>
      </c>
      <c r="CB56" s="82">
        <v>5060634.1409240998</v>
      </c>
      <c r="CC56" s="82">
        <v>0</v>
      </c>
      <c r="CD56" s="82">
        <v>264577.70484179998</v>
      </c>
      <c r="CE56" s="82">
        <v>5325211.8457658999</v>
      </c>
      <c r="CF56" s="82">
        <v>178079.28654645567</v>
      </c>
      <c r="CG56" s="82">
        <v>0</v>
      </c>
      <c r="CH56" s="82">
        <v>9310.2578851358849</v>
      </c>
      <c r="CI56" s="82">
        <v>187389.54443159152</v>
      </c>
      <c r="CJ56" s="82" t="s">
        <v>96</v>
      </c>
      <c r="CK56" s="83">
        <v>1.4999999999999999E-2</v>
      </c>
      <c r="CL56" s="83">
        <v>3.5000000000000003E-2</v>
      </c>
      <c r="CM56" s="83">
        <v>0.26500000000000001</v>
      </c>
      <c r="CN56" s="82">
        <v>16235.279849999999</v>
      </c>
      <c r="CO56" s="82">
        <v>37882.319650000005</v>
      </c>
      <c r="CP56" s="82">
        <v>286823.27734999999</v>
      </c>
      <c r="CQ56" s="82">
        <v>16235.279849999999</v>
      </c>
      <c r="CR56" s="89">
        <v>36070.440305594027</v>
      </c>
      <c r="CS56" s="82">
        <v>16235.279849999999</v>
      </c>
      <c r="CT56" s="82">
        <v>37882.319650000005</v>
      </c>
      <c r="CU56" s="82">
        <v>286823.27734999999</v>
      </c>
      <c r="CV56" s="82">
        <v>16235.279849999999</v>
      </c>
      <c r="CW56" s="82">
        <v>36070.440305594027</v>
      </c>
    </row>
    <row r="57" spans="1:101">
      <c r="A57" s="86" t="s">
        <v>82</v>
      </c>
      <c r="B57" s="87" t="s">
        <v>212</v>
      </c>
      <c r="C57" s="75" t="s">
        <v>1672</v>
      </c>
      <c r="D57" s="74" t="s">
        <v>116</v>
      </c>
      <c r="E57" s="74" t="s">
        <v>82</v>
      </c>
      <c r="F57" s="74" t="s">
        <v>212</v>
      </c>
      <c r="G57" s="74" t="s">
        <v>199</v>
      </c>
      <c r="I57" s="74" t="s">
        <v>87</v>
      </c>
      <c r="J57" s="74" t="s">
        <v>2580</v>
      </c>
      <c r="K57" s="74" t="s">
        <v>88</v>
      </c>
      <c r="L57" s="74" t="s">
        <v>89</v>
      </c>
      <c r="M57" s="74" t="s">
        <v>90</v>
      </c>
      <c r="N57" s="74" t="s">
        <v>201</v>
      </c>
      <c r="O57" s="76">
        <v>45551</v>
      </c>
      <c r="P57" s="76">
        <v>44500</v>
      </c>
      <c r="Q57" s="77">
        <v>3</v>
      </c>
      <c r="R57" s="74" t="s">
        <v>94</v>
      </c>
      <c r="S57" s="77">
        <v>20000000</v>
      </c>
      <c r="T57" s="77">
        <v>20000000</v>
      </c>
      <c r="U57" s="77">
        <v>75000</v>
      </c>
      <c r="V57" s="78">
        <v>4.4999999999999998E-2</v>
      </c>
      <c r="W57" s="79">
        <v>1</v>
      </c>
      <c r="X57" s="77">
        <v>20000000</v>
      </c>
      <c r="Y57" s="88">
        <v>20000000</v>
      </c>
      <c r="Z57" s="77">
        <v>75000</v>
      </c>
      <c r="AA57" s="74">
        <v>0</v>
      </c>
      <c r="AB57" s="74">
        <v>0</v>
      </c>
      <c r="AD57" s="74">
        <v>0</v>
      </c>
      <c r="AE57" s="74">
        <v>0</v>
      </c>
      <c r="AF57" s="74">
        <v>0</v>
      </c>
      <c r="AG57" s="74">
        <v>0</v>
      </c>
      <c r="AI57" s="74">
        <v>7</v>
      </c>
      <c r="AJ57" s="74">
        <v>7</v>
      </c>
      <c r="AL57" s="74">
        <v>7</v>
      </c>
      <c r="AM57" s="74" t="s">
        <v>95</v>
      </c>
      <c r="AN57" s="74">
        <v>0</v>
      </c>
      <c r="AO57" s="74" t="s">
        <v>95</v>
      </c>
      <c r="AP57" s="74" t="s">
        <v>95</v>
      </c>
      <c r="AQ57" s="74">
        <v>1</v>
      </c>
      <c r="AS57" s="74">
        <v>1</v>
      </c>
      <c r="AT57" s="74" t="s">
        <v>92</v>
      </c>
      <c r="AU57" s="74" t="s">
        <v>95</v>
      </c>
      <c r="AV57" s="74" t="s">
        <v>94</v>
      </c>
      <c r="AW57" s="77">
        <v>50000000</v>
      </c>
      <c r="AX57" s="77">
        <v>0</v>
      </c>
      <c r="AY57" s="79">
        <v>1</v>
      </c>
      <c r="AZ57" s="77">
        <v>319535000</v>
      </c>
      <c r="BA57" s="77">
        <v>0</v>
      </c>
      <c r="BB57" s="74" t="s">
        <v>116</v>
      </c>
      <c r="BC57" s="75" t="s">
        <v>1672</v>
      </c>
      <c r="BD57" s="82">
        <v>633404.24709122977</v>
      </c>
      <c r="BE57" s="82">
        <v>0</v>
      </c>
      <c r="BF57" s="82">
        <v>2375.2659265921116</v>
      </c>
      <c r="BG57" s="82">
        <v>635779.51301782194</v>
      </c>
      <c r="BH57" s="82">
        <v>1102483.5822399331</v>
      </c>
      <c r="BI57" s="82">
        <v>0</v>
      </c>
      <c r="BJ57" s="82">
        <v>5068.3151510572261</v>
      </c>
      <c r="BK57" s="82">
        <v>1107551.8973909905</v>
      </c>
      <c r="BL57" s="82">
        <v>18000000</v>
      </c>
      <c r="BM57" s="82">
        <v>0</v>
      </c>
      <c r="BN57" s="82">
        <v>67500</v>
      </c>
      <c r="BO57" s="82">
        <v>18067500</v>
      </c>
      <c r="BP57" s="82">
        <v>633404.24709122977</v>
      </c>
      <c r="BQ57" s="82">
        <v>0</v>
      </c>
      <c r="BR57" s="82">
        <v>2375.2659265921116</v>
      </c>
      <c r="BS57" s="89">
        <v>635779.51301782194</v>
      </c>
      <c r="BT57" s="82">
        <v>3290598.4040636476</v>
      </c>
      <c r="BU57" s="82">
        <v>0</v>
      </c>
      <c r="BV57" s="82">
        <v>12339.744015238679</v>
      </c>
      <c r="BW57" s="82">
        <v>3302938.1480788868</v>
      </c>
      <c r="BX57" s="82">
        <v>5727512.458094676</v>
      </c>
      <c r="BY57" s="82">
        <v>0</v>
      </c>
      <c r="BZ57" s="82">
        <v>26330.404041257396</v>
      </c>
      <c r="CA57" s="82">
        <v>5753842.8621359346</v>
      </c>
      <c r="CB57" s="82">
        <v>93511800</v>
      </c>
      <c r="CC57" s="82">
        <v>0</v>
      </c>
      <c r="CD57" s="82">
        <v>350669.25</v>
      </c>
      <c r="CE57" s="82">
        <v>93862469.25</v>
      </c>
      <c r="CF57" s="82">
        <v>3290598.4040636476</v>
      </c>
      <c r="CG57" s="82">
        <v>0</v>
      </c>
      <c r="CH57" s="82">
        <v>12339.744015238679</v>
      </c>
      <c r="CI57" s="82">
        <v>3302938.1480788868</v>
      </c>
      <c r="CJ57" s="82" t="s">
        <v>96</v>
      </c>
      <c r="CK57" s="83">
        <v>1.4999999999999999E-2</v>
      </c>
      <c r="CL57" s="83">
        <v>3.5000000000000003E-2</v>
      </c>
      <c r="CM57" s="83">
        <v>0.26500000000000001</v>
      </c>
      <c r="CN57" s="82">
        <v>300000</v>
      </c>
      <c r="CO57" s="82">
        <v>700000.00000000012</v>
      </c>
      <c r="CP57" s="82">
        <v>5300000</v>
      </c>
      <c r="CQ57" s="82">
        <v>300000</v>
      </c>
      <c r="CR57" s="89">
        <v>635779.51301782194</v>
      </c>
      <c r="CS57" s="82">
        <v>300000</v>
      </c>
      <c r="CT57" s="82">
        <v>700000.00000000012</v>
      </c>
      <c r="CU57" s="82">
        <v>5300000</v>
      </c>
      <c r="CV57" s="82">
        <v>300000</v>
      </c>
      <c r="CW57" s="82">
        <v>635779.51301782194</v>
      </c>
    </row>
    <row r="58" spans="1:101">
      <c r="A58" s="86" t="s">
        <v>82</v>
      </c>
      <c r="B58" s="87" t="s">
        <v>213</v>
      </c>
      <c r="C58" s="75" t="s">
        <v>1673</v>
      </c>
      <c r="D58" s="74" t="s">
        <v>116</v>
      </c>
      <c r="E58" s="74" t="s">
        <v>82</v>
      </c>
      <c r="F58" s="74" t="s">
        <v>213</v>
      </c>
      <c r="G58" s="74" t="s">
        <v>178</v>
      </c>
      <c r="I58" s="74" t="s">
        <v>87</v>
      </c>
      <c r="J58" s="74" t="s">
        <v>2580</v>
      </c>
      <c r="K58" s="74" t="s">
        <v>88</v>
      </c>
      <c r="L58" s="74" t="s">
        <v>89</v>
      </c>
      <c r="M58" s="74" t="s">
        <v>90</v>
      </c>
      <c r="N58" s="74" t="s">
        <v>180</v>
      </c>
      <c r="O58" s="76">
        <v>44554</v>
      </c>
      <c r="P58" s="76">
        <v>44500</v>
      </c>
      <c r="Q58" s="77">
        <v>1</v>
      </c>
      <c r="R58" s="74" t="s">
        <v>94</v>
      </c>
      <c r="S58" s="77">
        <v>400000</v>
      </c>
      <c r="T58" s="77">
        <v>400000</v>
      </c>
      <c r="U58" s="77">
        <v>2666.67</v>
      </c>
      <c r="V58" s="78">
        <v>0.08</v>
      </c>
      <c r="W58" s="79">
        <v>1</v>
      </c>
      <c r="X58" s="77">
        <v>400000</v>
      </c>
      <c r="Y58" s="88">
        <v>400000</v>
      </c>
      <c r="Z58" s="77">
        <v>2666.67</v>
      </c>
      <c r="AA58" s="74">
        <v>0</v>
      </c>
      <c r="AB58" s="74">
        <v>0</v>
      </c>
      <c r="AD58" s="74">
        <v>8</v>
      </c>
      <c r="AE58" s="74">
        <v>8</v>
      </c>
      <c r="AF58" s="74">
        <v>0</v>
      </c>
      <c r="AG58" s="74">
        <v>0</v>
      </c>
      <c r="AI58" s="74">
        <v>7</v>
      </c>
      <c r="AJ58" s="74">
        <v>7</v>
      </c>
      <c r="AL58" s="74">
        <v>7</v>
      </c>
      <c r="AM58" s="74" t="s">
        <v>95</v>
      </c>
      <c r="AN58" s="74">
        <v>0</v>
      </c>
      <c r="AO58" s="74" t="s">
        <v>95</v>
      </c>
      <c r="AP58" s="74" t="s">
        <v>95</v>
      </c>
      <c r="AQ58" s="74">
        <v>1</v>
      </c>
      <c r="AS58" s="74">
        <v>1</v>
      </c>
      <c r="AT58" s="74" t="s">
        <v>92</v>
      </c>
      <c r="AU58" s="74" t="s">
        <v>2579</v>
      </c>
      <c r="AV58" s="74" t="s">
        <v>94</v>
      </c>
      <c r="AW58" s="77">
        <v>5000000</v>
      </c>
      <c r="AX58" s="77">
        <v>1791933.7</v>
      </c>
      <c r="AY58" s="79">
        <v>1</v>
      </c>
      <c r="AZ58" s="77">
        <v>31953500</v>
      </c>
      <c r="BA58" s="77">
        <v>11451710.696589999</v>
      </c>
      <c r="BB58" s="74" t="s">
        <v>93</v>
      </c>
      <c r="BC58" s="75" t="s">
        <v>1673</v>
      </c>
      <c r="BD58" s="82">
        <v>12668.084941824594</v>
      </c>
      <c r="BE58" s="82">
        <v>0</v>
      </c>
      <c r="BF58" s="82">
        <v>84.454005179538484</v>
      </c>
      <c r="BG58" s="82">
        <v>12752.538947004134</v>
      </c>
      <c r="BH58" s="82">
        <v>12668.084941824594</v>
      </c>
      <c r="BI58" s="82">
        <v>0</v>
      </c>
      <c r="BJ58" s="82">
        <v>84.454005179538484</v>
      </c>
      <c r="BK58" s="82">
        <v>12752.538947004134</v>
      </c>
      <c r="BL58" s="82">
        <v>360000</v>
      </c>
      <c r="BM58" s="82">
        <v>0</v>
      </c>
      <c r="BN58" s="82">
        <v>2400.0030000000002</v>
      </c>
      <c r="BO58" s="82">
        <v>362400.00300000003</v>
      </c>
      <c r="BP58" s="82">
        <v>12668.084941824594</v>
      </c>
      <c r="BQ58" s="82">
        <v>0</v>
      </c>
      <c r="BR58" s="82">
        <v>84.454005179538484</v>
      </c>
      <c r="BS58" s="89">
        <v>12752.538947004134</v>
      </c>
      <c r="BT58" s="82">
        <v>65811.968081272949</v>
      </c>
      <c r="BU58" s="82">
        <v>0</v>
      </c>
      <c r="BV58" s="82">
        <v>438.74700230822037</v>
      </c>
      <c r="BW58" s="82">
        <v>66250.715083581177</v>
      </c>
      <c r="BX58" s="82">
        <v>65811.968081272949</v>
      </c>
      <c r="BY58" s="82">
        <v>0</v>
      </c>
      <c r="BZ58" s="82">
        <v>438.74700230822037</v>
      </c>
      <c r="CA58" s="82">
        <v>66250.715083581177</v>
      </c>
      <c r="CB58" s="82">
        <v>1870236</v>
      </c>
      <c r="CC58" s="82">
        <v>0</v>
      </c>
      <c r="CD58" s="82">
        <v>12468.255585300001</v>
      </c>
      <c r="CE58" s="82">
        <v>1882704.2555853003</v>
      </c>
      <c r="CF58" s="82">
        <v>65811.968081272949</v>
      </c>
      <c r="CG58" s="82">
        <v>0</v>
      </c>
      <c r="CH58" s="82">
        <v>438.74700230822037</v>
      </c>
      <c r="CI58" s="82">
        <v>66250.715083581177</v>
      </c>
      <c r="CJ58" s="82" t="s">
        <v>96</v>
      </c>
      <c r="CK58" s="83">
        <v>1.4999999999999999E-2</v>
      </c>
      <c r="CL58" s="83">
        <v>3.5000000000000003E-2</v>
      </c>
      <c r="CM58" s="83">
        <v>0.26500000000000001</v>
      </c>
      <c r="CN58" s="82">
        <v>6000</v>
      </c>
      <c r="CO58" s="82">
        <v>14000.000000000002</v>
      </c>
      <c r="CP58" s="82">
        <v>106000</v>
      </c>
      <c r="CQ58" s="82">
        <v>6000</v>
      </c>
      <c r="CR58" s="89">
        <v>12752.538947004134</v>
      </c>
      <c r="CS58" s="82">
        <v>6000</v>
      </c>
      <c r="CT58" s="82">
        <v>14000.000000000002</v>
      </c>
      <c r="CU58" s="82">
        <v>106000</v>
      </c>
      <c r="CV58" s="82">
        <v>6000</v>
      </c>
      <c r="CW58" s="82">
        <v>12752.538947004134</v>
      </c>
    </row>
    <row r="59" spans="1:101">
      <c r="A59" s="86" t="s">
        <v>82</v>
      </c>
      <c r="B59" s="87" t="s">
        <v>214</v>
      </c>
      <c r="C59" s="75" t="s">
        <v>1674</v>
      </c>
      <c r="D59" s="74" t="s">
        <v>116</v>
      </c>
      <c r="E59" s="74" t="s">
        <v>82</v>
      </c>
      <c r="F59" s="74" t="s">
        <v>214</v>
      </c>
      <c r="G59" s="74" t="s">
        <v>215</v>
      </c>
      <c r="I59" s="74" t="s">
        <v>87</v>
      </c>
      <c r="J59" s="74" t="s">
        <v>2580</v>
      </c>
      <c r="K59" s="74" t="s">
        <v>88</v>
      </c>
      <c r="L59" s="74" t="s">
        <v>89</v>
      </c>
      <c r="M59" s="74" t="s">
        <v>90</v>
      </c>
      <c r="N59" s="74" t="s">
        <v>217</v>
      </c>
      <c r="O59" s="76">
        <v>44512</v>
      </c>
      <c r="P59" s="76">
        <v>44500</v>
      </c>
      <c r="Q59" s="77">
        <v>1</v>
      </c>
      <c r="R59" s="74" t="s">
        <v>94</v>
      </c>
      <c r="S59" s="77">
        <v>9449000</v>
      </c>
      <c r="T59" s="77">
        <v>8450799.3900000006</v>
      </c>
      <c r="U59" s="77">
        <v>53366.66</v>
      </c>
      <c r="V59" s="78">
        <v>0.08</v>
      </c>
      <c r="W59" s="79">
        <v>1</v>
      </c>
      <c r="X59" s="77">
        <v>9449000</v>
      </c>
      <c r="Y59" s="88">
        <v>8450799.3900000006</v>
      </c>
      <c r="Z59" s="77">
        <v>53366.66</v>
      </c>
      <c r="AA59" s="74">
        <v>0</v>
      </c>
      <c r="AB59" s="74">
        <v>0</v>
      </c>
      <c r="AD59" s="74">
        <v>8</v>
      </c>
      <c r="AE59" s="74">
        <v>8</v>
      </c>
      <c r="AF59" s="74">
        <v>0</v>
      </c>
      <c r="AG59" s="74">
        <v>0</v>
      </c>
      <c r="AI59" s="74">
        <v>6</v>
      </c>
      <c r="AJ59" s="74">
        <v>6</v>
      </c>
      <c r="AL59" s="74">
        <v>6</v>
      </c>
      <c r="AM59" s="74" t="s">
        <v>95</v>
      </c>
      <c r="AN59" s="74">
        <v>0</v>
      </c>
      <c r="AO59" s="74" t="s">
        <v>95</v>
      </c>
      <c r="AP59" s="74" t="s">
        <v>95</v>
      </c>
      <c r="AQ59" s="74">
        <v>1</v>
      </c>
      <c r="AS59" s="74">
        <v>1</v>
      </c>
      <c r="AT59" s="74" t="s">
        <v>92</v>
      </c>
      <c r="AU59" s="74" t="s">
        <v>2579</v>
      </c>
      <c r="AV59" s="74" t="s">
        <v>94</v>
      </c>
      <c r="AW59" s="77">
        <v>10000000</v>
      </c>
      <c r="AX59" s="77">
        <v>1549200.61</v>
      </c>
      <c r="AY59" s="79">
        <v>1</v>
      </c>
      <c r="AZ59" s="77">
        <v>63907000</v>
      </c>
      <c r="BA59" s="77">
        <v>9900476.3383269999</v>
      </c>
      <c r="BB59" s="74" t="s">
        <v>93</v>
      </c>
      <c r="BC59" s="75" t="s">
        <v>1674</v>
      </c>
      <c r="BD59" s="82">
        <v>139024.78769263913</v>
      </c>
      <c r="BE59" s="82">
        <v>0</v>
      </c>
      <c r="BF59" s="82">
        <v>877.93926159750617</v>
      </c>
      <c r="BG59" s="82">
        <v>139902.72695423663</v>
      </c>
      <c r="BH59" s="82">
        <v>139024.78769263913</v>
      </c>
      <c r="BI59" s="82">
        <v>0</v>
      </c>
      <c r="BJ59" s="82">
        <v>877.93926159750617</v>
      </c>
      <c r="BK59" s="82">
        <v>139902.72695423663</v>
      </c>
      <c r="BL59" s="82">
        <v>6443061.6162203047</v>
      </c>
      <c r="BM59" s="82">
        <v>0</v>
      </c>
      <c r="BN59" s="82">
        <v>40687.828779696007</v>
      </c>
      <c r="BO59" s="82">
        <v>6483749.4450000003</v>
      </c>
      <c r="BP59" s="82">
        <v>139024.78769263913</v>
      </c>
      <c r="BQ59" s="82">
        <v>0</v>
      </c>
      <c r="BR59" s="82">
        <v>877.93926159750617</v>
      </c>
      <c r="BS59" s="89">
        <v>139902.72695423663</v>
      </c>
      <c r="BT59" s="82">
        <v>722247.67454202962</v>
      </c>
      <c r="BU59" s="82">
        <v>0</v>
      </c>
      <c r="BV59" s="82">
        <v>4560.9822579252041</v>
      </c>
      <c r="BW59" s="82">
        <v>726808.65679995471</v>
      </c>
      <c r="BX59" s="82">
        <v>722247.67454202962</v>
      </c>
      <c r="BY59" s="82">
        <v>0</v>
      </c>
      <c r="BZ59" s="82">
        <v>4560.9822579252041</v>
      </c>
      <c r="CA59" s="82">
        <v>726808.65679995471</v>
      </c>
      <c r="CB59" s="82">
        <v>33472349.402426105</v>
      </c>
      <c r="CC59" s="82">
        <v>0</v>
      </c>
      <c r="CD59" s="82">
        <v>211377.33929339872</v>
      </c>
      <c r="CE59" s="82">
        <v>33683726.741719499</v>
      </c>
      <c r="CF59" s="82">
        <v>722247.67454202962</v>
      </c>
      <c r="CG59" s="82">
        <v>0</v>
      </c>
      <c r="CH59" s="82">
        <v>4560.9822579252041</v>
      </c>
      <c r="CI59" s="82">
        <v>726808.65679995471</v>
      </c>
      <c r="CJ59" s="82" t="s">
        <v>96</v>
      </c>
      <c r="CK59" s="83">
        <v>1.4999999999999999E-2</v>
      </c>
      <c r="CL59" s="83">
        <v>3.5000000000000003E-2</v>
      </c>
      <c r="CM59" s="83">
        <v>0.26500000000000001</v>
      </c>
      <c r="CN59" s="82">
        <v>126761.99085</v>
      </c>
      <c r="CO59" s="82">
        <v>295777.97865000006</v>
      </c>
      <c r="CP59" s="82">
        <v>2239461.8383500003</v>
      </c>
      <c r="CQ59" s="82">
        <v>126761.99085</v>
      </c>
      <c r="CR59" s="89">
        <v>139902.72695423663</v>
      </c>
      <c r="CS59" s="82">
        <v>126761.99085</v>
      </c>
      <c r="CT59" s="82">
        <v>295777.97865000006</v>
      </c>
      <c r="CU59" s="82">
        <v>2239461.8383500003</v>
      </c>
      <c r="CV59" s="82">
        <v>126761.99085</v>
      </c>
      <c r="CW59" s="82">
        <v>139902.72695423663</v>
      </c>
    </row>
    <row r="60" spans="1:101">
      <c r="A60" s="86" t="s">
        <v>82</v>
      </c>
      <c r="B60" s="87" t="s">
        <v>218</v>
      </c>
      <c r="C60" s="75" t="s">
        <v>1675</v>
      </c>
      <c r="D60" s="74" t="s">
        <v>116</v>
      </c>
      <c r="E60" s="74" t="s">
        <v>82</v>
      </c>
      <c r="F60" s="74" t="s">
        <v>218</v>
      </c>
      <c r="G60" s="74" t="s">
        <v>219</v>
      </c>
      <c r="I60" s="74" t="s">
        <v>87</v>
      </c>
      <c r="J60" s="74" t="s">
        <v>2580</v>
      </c>
      <c r="K60" s="74" t="s">
        <v>88</v>
      </c>
      <c r="L60" s="74" t="s">
        <v>89</v>
      </c>
      <c r="M60" s="74" t="s">
        <v>90</v>
      </c>
      <c r="N60" s="74" t="s">
        <v>221</v>
      </c>
      <c r="O60" s="76">
        <v>44523</v>
      </c>
      <c r="P60" s="76">
        <v>44500</v>
      </c>
      <c r="Q60" s="77">
        <v>1</v>
      </c>
      <c r="R60" s="74" t="s">
        <v>94</v>
      </c>
      <c r="S60" s="77">
        <v>1760000</v>
      </c>
      <c r="T60" s="77">
        <v>1760000</v>
      </c>
      <c r="U60" s="77">
        <v>7040</v>
      </c>
      <c r="V60" s="78">
        <v>0.08</v>
      </c>
      <c r="W60" s="79">
        <v>1</v>
      </c>
      <c r="X60" s="77">
        <v>1760000</v>
      </c>
      <c r="Y60" s="88">
        <v>1760000</v>
      </c>
      <c r="Z60" s="77">
        <v>7040</v>
      </c>
      <c r="AA60" s="74">
        <v>0</v>
      </c>
      <c r="AB60" s="74">
        <v>0</v>
      </c>
      <c r="AD60" s="74">
        <v>0</v>
      </c>
      <c r="AE60" s="74">
        <v>0</v>
      </c>
      <c r="AF60" s="74">
        <v>0</v>
      </c>
      <c r="AG60" s="74">
        <v>0</v>
      </c>
      <c r="AI60" s="74">
        <v>7</v>
      </c>
      <c r="AJ60" s="74">
        <v>7</v>
      </c>
      <c r="AL60" s="74">
        <v>7</v>
      </c>
      <c r="AM60" s="74" t="s">
        <v>95</v>
      </c>
      <c r="AN60" s="74">
        <v>0</v>
      </c>
      <c r="AO60" s="74" t="s">
        <v>95</v>
      </c>
      <c r="AP60" s="74" t="s">
        <v>95</v>
      </c>
      <c r="AQ60" s="74">
        <v>1</v>
      </c>
      <c r="AS60" s="74">
        <v>1</v>
      </c>
      <c r="AT60" s="74" t="s">
        <v>92</v>
      </c>
      <c r="AU60" s="74" t="s">
        <v>2579</v>
      </c>
      <c r="AV60" s="74" t="s">
        <v>94</v>
      </c>
      <c r="AW60" s="77">
        <v>5000000</v>
      </c>
      <c r="AX60" s="77">
        <v>3240000</v>
      </c>
      <c r="AY60" s="79">
        <v>1</v>
      </c>
      <c r="AZ60" s="77">
        <v>31953500</v>
      </c>
      <c r="BA60" s="77">
        <v>20705868</v>
      </c>
      <c r="BB60" s="74" t="s">
        <v>93</v>
      </c>
      <c r="BC60" s="75" t="s">
        <v>1675</v>
      </c>
      <c r="BD60" s="82">
        <v>35235.950207708527</v>
      </c>
      <c r="BE60" s="82">
        <v>0</v>
      </c>
      <c r="BF60" s="82">
        <v>140.94380083083411</v>
      </c>
      <c r="BG60" s="82">
        <v>35376.894008539362</v>
      </c>
      <c r="BH60" s="82">
        <v>35235.950207708527</v>
      </c>
      <c r="BI60" s="82">
        <v>0</v>
      </c>
      <c r="BJ60" s="82">
        <v>140.94380083083411</v>
      </c>
      <c r="BK60" s="82">
        <v>35376.894008539362</v>
      </c>
      <c r="BL60" s="82">
        <v>1001330.6772908367</v>
      </c>
      <c r="BM60" s="82">
        <v>0</v>
      </c>
      <c r="BN60" s="82">
        <v>4005.3227091633471</v>
      </c>
      <c r="BO60" s="82">
        <v>1005336.0000000001</v>
      </c>
      <c r="BP60" s="82">
        <v>35235.950207708527</v>
      </c>
      <c r="BQ60" s="82">
        <v>0</v>
      </c>
      <c r="BR60" s="82">
        <v>140.94380083083411</v>
      </c>
      <c r="BS60" s="89">
        <v>35376.894008539362</v>
      </c>
      <c r="BT60" s="82">
        <v>183054.28492406657</v>
      </c>
      <c r="BU60" s="82">
        <v>0</v>
      </c>
      <c r="BV60" s="82">
        <v>732.21713969626626</v>
      </c>
      <c r="BW60" s="82">
        <v>183786.50206376283</v>
      </c>
      <c r="BX60" s="82">
        <v>183054.28492406657</v>
      </c>
      <c r="BY60" s="82">
        <v>0</v>
      </c>
      <c r="BZ60" s="82">
        <v>732.21713969626626</v>
      </c>
      <c r="CA60" s="82">
        <v>183786.50206376283</v>
      </c>
      <c r="CB60" s="82">
        <v>5202013.0015936261</v>
      </c>
      <c r="CC60" s="82">
        <v>0</v>
      </c>
      <c r="CD60" s="82">
        <v>20808.052006374506</v>
      </c>
      <c r="CE60" s="82">
        <v>5222821.0536000002</v>
      </c>
      <c r="CF60" s="82">
        <v>183054.28492406657</v>
      </c>
      <c r="CG60" s="82">
        <v>0</v>
      </c>
      <c r="CH60" s="82">
        <v>732.21713969626626</v>
      </c>
      <c r="CI60" s="82">
        <v>183786.50206376283</v>
      </c>
      <c r="CJ60" s="82" t="s">
        <v>96</v>
      </c>
      <c r="CK60" s="83">
        <v>1.4999999999999999E-2</v>
      </c>
      <c r="CL60" s="83">
        <v>3.5000000000000003E-2</v>
      </c>
      <c r="CM60" s="83">
        <v>0.26500000000000001</v>
      </c>
      <c r="CN60" s="82">
        <v>26400</v>
      </c>
      <c r="CO60" s="82">
        <v>61600.000000000007</v>
      </c>
      <c r="CP60" s="82">
        <v>466400</v>
      </c>
      <c r="CQ60" s="82">
        <v>26400</v>
      </c>
      <c r="CR60" s="89">
        <v>35376.894008539362</v>
      </c>
      <c r="CS60" s="82">
        <v>26400</v>
      </c>
      <c r="CT60" s="82">
        <v>61600.000000000007</v>
      </c>
      <c r="CU60" s="82">
        <v>466400</v>
      </c>
      <c r="CV60" s="82">
        <v>26400</v>
      </c>
      <c r="CW60" s="82">
        <v>35376.894008539362</v>
      </c>
    </row>
    <row r="61" spans="1:101">
      <c r="A61" s="86" t="s">
        <v>82</v>
      </c>
      <c r="B61" s="87" t="s">
        <v>222</v>
      </c>
      <c r="C61" s="75" t="s">
        <v>1676</v>
      </c>
      <c r="D61" s="74" t="s">
        <v>116</v>
      </c>
      <c r="E61" s="74" t="s">
        <v>82</v>
      </c>
      <c r="F61" s="74" t="s">
        <v>222</v>
      </c>
      <c r="G61" s="74" t="s">
        <v>223</v>
      </c>
      <c r="I61" s="74" t="s">
        <v>87</v>
      </c>
      <c r="J61" s="74" t="s">
        <v>2580</v>
      </c>
      <c r="K61" s="74" t="s">
        <v>88</v>
      </c>
      <c r="L61" s="74" t="s">
        <v>89</v>
      </c>
      <c r="M61" s="74" t="s">
        <v>90</v>
      </c>
      <c r="N61" s="74" t="s">
        <v>225</v>
      </c>
      <c r="O61" s="76">
        <v>44522</v>
      </c>
      <c r="P61" s="76">
        <v>44500</v>
      </c>
      <c r="Q61" s="77">
        <v>1</v>
      </c>
      <c r="R61" s="74" t="s">
        <v>94</v>
      </c>
      <c r="S61" s="77">
        <v>1150000</v>
      </c>
      <c r="T61" s="77">
        <v>1101879.6000000001</v>
      </c>
      <c r="U61" s="77">
        <v>4589.3100000000004</v>
      </c>
      <c r="V61" s="78">
        <v>0.08</v>
      </c>
      <c r="W61" s="79">
        <v>1</v>
      </c>
      <c r="X61" s="77">
        <v>1150000</v>
      </c>
      <c r="Y61" s="88">
        <v>1101879.6000000001</v>
      </c>
      <c r="Z61" s="77">
        <v>4589.3100000000004</v>
      </c>
      <c r="AA61" s="74">
        <v>0</v>
      </c>
      <c r="AB61" s="74">
        <v>0</v>
      </c>
      <c r="AD61" s="74">
        <v>0</v>
      </c>
      <c r="AE61" s="74">
        <v>0</v>
      </c>
      <c r="AF61" s="74">
        <v>0</v>
      </c>
      <c r="AG61" s="74">
        <v>0</v>
      </c>
      <c r="AI61" s="74">
        <v>7</v>
      </c>
      <c r="AJ61" s="74">
        <v>7</v>
      </c>
      <c r="AL61" s="74">
        <v>7</v>
      </c>
      <c r="AM61" s="74" t="s">
        <v>95</v>
      </c>
      <c r="AN61" s="74">
        <v>0</v>
      </c>
      <c r="AO61" s="74" t="s">
        <v>95</v>
      </c>
      <c r="AP61" s="74" t="s">
        <v>95</v>
      </c>
      <c r="AQ61" s="74">
        <v>1</v>
      </c>
      <c r="AS61" s="74">
        <v>1</v>
      </c>
      <c r="AT61" s="74" t="s">
        <v>92</v>
      </c>
      <c r="AU61" s="74" t="s">
        <v>2579</v>
      </c>
      <c r="AV61" s="74" t="s">
        <v>94</v>
      </c>
      <c r="AW61" s="77">
        <v>5000000</v>
      </c>
      <c r="AX61" s="77">
        <v>3898120.4</v>
      </c>
      <c r="AY61" s="79">
        <v>1</v>
      </c>
      <c r="AZ61" s="77">
        <v>31953500</v>
      </c>
      <c r="BA61" s="77">
        <v>24911718.040279999</v>
      </c>
      <c r="BB61" s="74" t="s">
        <v>93</v>
      </c>
      <c r="BC61" s="75" t="s">
        <v>1676</v>
      </c>
      <c r="BD61" s="82">
        <v>34896.760921159272</v>
      </c>
      <c r="BE61" s="82">
        <v>0</v>
      </c>
      <c r="BF61" s="82">
        <v>145.34442226091258</v>
      </c>
      <c r="BG61" s="82">
        <v>35042.105343420182</v>
      </c>
      <c r="BH61" s="82">
        <v>34896.760921159272</v>
      </c>
      <c r="BI61" s="82">
        <v>0</v>
      </c>
      <c r="BJ61" s="82">
        <v>145.34442226091258</v>
      </c>
      <c r="BK61" s="82">
        <v>35042.105343420182</v>
      </c>
      <c r="BL61" s="82">
        <v>991691.64000000013</v>
      </c>
      <c r="BM61" s="82">
        <v>0</v>
      </c>
      <c r="BN61" s="82">
        <v>4130.3790000000008</v>
      </c>
      <c r="BO61" s="82">
        <v>995822.01900000009</v>
      </c>
      <c r="BP61" s="82">
        <v>34896.760921159272</v>
      </c>
      <c r="BQ61" s="82">
        <v>0</v>
      </c>
      <c r="BR61" s="82">
        <v>145.34442226091258</v>
      </c>
      <c r="BS61" s="89">
        <v>35042.105343420182</v>
      </c>
      <c r="BT61" s="82">
        <v>181292.16266151454</v>
      </c>
      <c r="BU61" s="82">
        <v>0</v>
      </c>
      <c r="BV61" s="82">
        <v>755.07880808766697</v>
      </c>
      <c r="BW61" s="82">
        <v>182047.24146960219</v>
      </c>
      <c r="BX61" s="82">
        <v>181292.16266151454</v>
      </c>
      <c r="BY61" s="82">
        <v>0</v>
      </c>
      <c r="BZ61" s="82">
        <v>755.07880808766697</v>
      </c>
      <c r="CA61" s="82">
        <v>182047.24146960219</v>
      </c>
      <c r="CB61" s="82">
        <v>5151937.2389640007</v>
      </c>
      <c r="CC61" s="82">
        <v>0</v>
      </c>
      <c r="CD61" s="82">
        <v>21457.731942900005</v>
      </c>
      <c r="CE61" s="82">
        <v>5173394.9709069002</v>
      </c>
      <c r="CF61" s="82">
        <v>181292.16266151454</v>
      </c>
      <c r="CG61" s="82">
        <v>0</v>
      </c>
      <c r="CH61" s="82">
        <v>755.07880808766697</v>
      </c>
      <c r="CI61" s="82">
        <v>182047.24146960219</v>
      </c>
      <c r="CJ61" s="82" t="s">
        <v>96</v>
      </c>
      <c r="CK61" s="83">
        <v>1.4999999999999999E-2</v>
      </c>
      <c r="CL61" s="83">
        <v>3.5000000000000003E-2</v>
      </c>
      <c r="CM61" s="83">
        <v>0.26500000000000001</v>
      </c>
      <c r="CN61" s="82">
        <v>16528.194</v>
      </c>
      <c r="CO61" s="82">
        <v>38565.786000000007</v>
      </c>
      <c r="CP61" s="82">
        <v>291998.09400000004</v>
      </c>
      <c r="CQ61" s="82">
        <v>16528.194</v>
      </c>
      <c r="CR61" s="89">
        <v>35042.105343420182</v>
      </c>
      <c r="CS61" s="82">
        <v>16528.194</v>
      </c>
      <c r="CT61" s="82">
        <v>38565.786000000007</v>
      </c>
      <c r="CU61" s="82">
        <v>291998.09400000004</v>
      </c>
      <c r="CV61" s="82">
        <v>16528.194</v>
      </c>
      <c r="CW61" s="82">
        <v>35042.105343420182</v>
      </c>
    </row>
    <row r="62" spans="1:101">
      <c r="A62" s="86" t="s">
        <v>82</v>
      </c>
      <c r="B62" s="87" t="s">
        <v>226</v>
      </c>
      <c r="C62" s="75" t="s">
        <v>1677</v>
      </c>
      <c r="D62" s="74" t="s">
        <v>116</v>
      </c>
      <c r="E62" s="74" t="s">
        <v>82</v>
      </c>
      <c r="F62" s="74" t="s">
        <v>226</v>
      </c>
      <c r="G62" s="74" t="s">
        <v>227</v>
      </c>
      <c r="I62" s="74" t="s">
        <v>87</v>
      </c>
      <c r="J62" s="74" t="s">
        <v>2580</v>
      </c>
      <c r="K62" s="74" t="s">
        <v>88</v>
      </c>
      <c r="L62" s="74" t="s">
        <v>89</v>
      </c>
      <c r="M62" s="74" t="s">
        <v>90</v>
      </c>
      <c r="N62" s="74" t="s">
        <v>229</v>
      </c>
      <c r="O62" s="76">
        <v>44508</v>
      </c>
      <c r="P62" s="76">
        <v>44500</v>
      </c>
      <c r="Q62" s="77">
        <v>1</v>
      </c>
      <c r="R62" s="74" t="s">
        <v>94</v>
      </c>
      <c r="S62" s="77">
        <v>200000</v>
      </c>
      <c r="T62" s="77">
        <v>152901.34</v>
      </c>
      <c r="U62" s="77">
        <v>779.07</v>
      </c>
      <c r="V62" s="78">
        <v>0.08</v>
      </c>
      <c r="W62" s="79">
        <v>1</v>
      </c>
      <c r="X62" s="77">
        <v>200000</v>
      </c>
      <c r="Y62" s="88">
        <v>152901.34</v>
      </c>
      <c r="Z62" s="77">
        <v>779.07</v>
      </c>
      <c r="AA62" s="74">
        <v>0</v>
      </c>
      <c r="AB62" s="74">
        <v>0</v>
      </c>
      <c r="AD62" s="74">
        <v>0</v>
      </c>
      <c r="AE62" s="74">
        <v>0</v>
      </c>
      <c r="AF62" s="74">
        <v>0</v>
      </c>
      <c r="AG62" s="74">
        <v>0</v>
      </c>
      <c r="AI62" s="74">
        <v>7</v>
      </c>
      <c r="AJ62" s="74">
        <v>7</v>
      </c>
      <c r="AL62" s="74">
        <v>7</v>
      </c>
      <c r="AM62" s="74" t="s">
        <v>95</v>
      </c>
      <c r="AN62" s="74">
        <v>0</v>
      </c>
      <c r="AO62" s="74" t="s">
        <v>95</v>
      </c>
      <c r="AP62" s="74" t="s">
        <v>95</v>
      </c>
      <c r="AQ62" s="74">
        <v>1</v>
      </c>
      <c r="AS62" s="74">
        <v>1</v>
      </c>
      <c r="AT62" s="74" t="s">
        <v>92</v>
      </c>
      <c r="AU62" s="74" t="s">
        <v>2579</v>
      </c>
      <c r="AV62" s="74" t="s">
        <v>94</v>
      </c>
      <c r="AW62" s="77">
        <v>1500000</v>
      </c>
      <c r="AX62" s="77">
        <v>1157098.6599999999</v>
      </c>
      <c r="AY62" s="79">
        <v>1</v>
      </c>
      <c r="AZ62" s="77">
        <v>9586050</v>
      </c>
      <c r="BA62" s="77">
        <v>7394670.4064619988</v>
      </c>
      <c r="BB62" s="74" t="s">
        <v>93</v>
      </c>
      <c r="BC62" s="75" t="s">
        <v>1677</v>
      </c>
      <c r="BD62" s="82">
        <v>4842.4179070970058</v>
      </c>
      <c r="BE62" s="82">
        <v>0</v>
      </c>
      <c r="BF62" s="82">
        <v>24.673312339068218</v>
      </c>
      <c r="BG62" s="82">
        <v>4867.0912194360744</v>
      </c>
      <c r="BH62" s="82">
        <v>4842.4179070970058</v>
      </c>
      <c r="BI62" s="82">
        <v>0</v>
      </c>
      <c r="BJ62" s="82">
        <v>24.673312339068218</v>
      </c>
      <c r="BK62" s="82">
        <v>4867.0912194360744</v>
      </c>
      <c r="BL62" s="82">
        <v>137611.20600000001</v>
      </c>
      <c r="BM62" s="82">
        <v>0</v>
      </c>
      <c r="BN62" s="82">
        <v>701.16300000000001</v>
      </c>
      <c r="BO62" s="82">
        <v>138312.36900000001</v>
      </c>
      <c r="BP62" s="82">
        <v>4842.4179070970058</v>
      </c>
      <c r="BQ62" s="82">
        <v>0</v>
      </c>
      <c r="BR62" s="82">
        <v>24.673312339068218</v>
      </c>
      <c r="BS62" s="89">
        <v>4867.0912194360744</v>
      </c>
      <c r="BT62" s="82">
        <v>25156.845269159654</v>
      </c>
      <c r="BU62" s="82">
        <v>0</v>
      </c>
      <c r="BV62" s="82">
        <v>128.18032493269331</v>
      </c>
      <c r="BW62" s="82">
        <v>25285.025594092349</v>
      </c>
      <c r="BX62" s="82">
        <v>25156.845269159654</v>
      </c>
      <c r="BY62" s="82">
        <v>0</v>
      </c>
      <c r="BZ62" s="82">
        <v>128.18032493269331</v>
      </c>
      <c r="CA62" s="82">
        <v>25285.025594092349</v>
      </c>
      <c r="CB62" s="82">
        <v>714903.97629060003</v>
      </c>
      <c r="CC62" s="82">
        <v>0</v>
      </c>
      <c r="CD62" s="82">
        <v>3642.6119013000002</v>
      </c>
      <c r="CE62" s="82">
        <v>718546.58819190005</v>
      </c>
      <c r="CF62" s="82">
        <v>25156.845269159654</v>
      </c>
      <c r="CG62" s="82">
        <v>0</v>
      </c>
      <c r="CH62" s="82">
        <v>128.18032493269331</v>
      </c>
      <c r="CI62" s="82">
        <v>25285.025594092349</v>
      </c>
      <c r="CJ62" s="82" t="s">
        <v>96</v>
      </c>
      <c r="CK62" s="83">
        <v>1.4999999999999999E-2</v>
      </c>
      <c r="CL62" s="83">
        <v>3.5000000000000003E-2</v>
      </c>
      <c r="CM62" s="83">
        <v>0.26500000000000001</v>
      </c>
      <c r="CN62" s="82">
        <v>2293.5200999999997</v>
      </c>
      <c r="CO62" s="82">
        <v>5351.5469000000003</v>
      </c>
      <c r="CP62" s="82">
        <v>40518.855100000001</v>
      </c>
      <c r="CQ62" s="82">
        <v>2293.5200999999997</v>
      </c>
      <c r="CR62" s="89">
        <v>4867.0912194360744</v>
      </c>
      <c r="CS62" s="82">
        <v>2293.5200999999997</v>
      </c>
      <c r="CT62" s="82">
        <v>5351.5469000000003</v>
      </c>
      <c r="CU62" s="82">
        <v>40518.855100000001</v>
      </c>
      <c r="CV62" s="82">
        <v>2293.5200999999997</v>
      </c>
      <c r="CW62" s="82">
        <v>4867.0912194360744</v>
      </c>
    </row>
    <row r="63" spans="1:101">
      <c r="A63" s="86" t="s">
        <v>82</v>
      </c>
      <c r="B63" s="87" t="s">
        <v>230</v>
      </c>
      <c r="C63" s="75" t="s">
        <v>1678</v>
      </c>
      <c r="D63" s="74" t="s">
        <v>116</v>
      </c>
      <c r="E63" s="74" t="s">
        <v>82</v>
      </c>
      <c r="F63" s="74" t="s">
        <v>230</v>
      </c>
      <c r="G63" s="74" t="s">
        <v>231</v>
      </c>
      <c r="I63" s="74" t="s">
        <v>87</v>
      </c>
      <c r="J63" s="74" t="s">
        <v>2580</v>
      </c>
      <c r="K63" s="74" t="s">
        <v>88</v>
      </c>
      <c r="L63" s="74" t="s">
        <v>89</v>
      </c>
      <c r="M63" s="74" t="s">
        <v>90</v>
      </c>
      <c r="N63" s="74" t="s">
        <v>233</v>
      </c>
      <c r="O63" s="76">
        <v>44526</v>
      </c>
      <c r="P63" s="76">
        <v>44500</v>
      </c>
      <c r="Q63" s="77">
        <v>1</v>
      </c>
      <c r="R63" s="74" t="s">
        <v>94</v>
      </c>
      <c r="S63" s="77">
        <v>8000000</v>
      </c>
      <c r="T63" s="77">
        <v>8000000</v>
      </c>
      <c r="U63" s="77">
        <v>23111.11</v>
      </c>
      <c r="V63" s="78">
        <v>0.08</v>
      </c>
      <c r="W63" s="79">
        <v>1</v>
      </c>
      <c r="X63" s="77">
        <v>8000000</v>
      </c>
      <c r="Y63" s="88">
        <v>8000000</v>
      </c>
      <c r="Z63" s="77">
        <v>23111.11</v>
      </c>
      <c r="AA63" s="74">
        <v>0</v>
      </c>
      <c r="AB63" s="74">
        <v>0</v>
      </c>
      <c r="AD63" s="74">
        <v>0</v>
      </c>
      <c r="AE63" s="74">
        <v>0</v>
      </c>
      <c r="AF63" s="74">
        <v>0</v>
      </c>
      <c r="AG63" s="74">
        <v>0</v>
      </c>
      <c r="AI63" s="74">
        <v>8</v>
      </c>
      <c r="AJ63" s="74">
        <v>8</v>
      </c>
      <c r="AL63" s="74">
        <v>8</v>
      </c>
      <c r="AM63" s="74" t="s">
        <v>95</v>
      </c>
      <c r="AN63" s="74">
        <v>0</v>
      </c>
      <c r="AO63" s="74" t="s">
        <v>95</v>
      </c>
      <c r="AP63" s="74" t="s">
        <v>95</v>
      </c>
      <c r="AQ63" s="74">
        <v>1</v>
      </c>
      <c r="AS63" s="74">
        <v>1</v>
      </c>
      <c r="AT63" s="74" t="s">
        <v>92</v>
      </c>
      <c r="AU63" s="74" t="s">
        <v>2579</v>
      </c>
      <c r="AV63" s="74" t="s">
        <v>94</v>
      </c>
      <c r="AW63" s="77">
        <v>20000000</v>
      </c>
      <c r="AX63" s="77">
        <v>12000000</v>
      </c>
      <c r="AY63" s="79">
        <v>1</v>
      </c>
      <c r="AZ63" s="77">
        <v>127814000</v>
      </c>
      <c r="BA63" s="77">
        <v>76688400</v>
      </c>
      <c r="BB63" s="74" t="s">
        <v>93</v>
      </c>
      <c r="BC63" s="75" t="s">
        <v>1678</v>
      </c>
      <c r="BD63" s="82">
        <v>255730.58279534854</v>
      </c>
      <c r="BE63" s="82">
        <v>0</v>
      </c>
      <c r="BF63" s="82">
        <v>738.77720366842607</v>
      </c>
      <c r="BG63" s="82">
        <v>256469.35999901698</v>
      </c>
      <c r="BH63" s="82">
        <v>255730.58279534854</v>
      </c>
      <c r="BI63" s="82">
        <v>0</v>
      </c>
      <c r="BJ63" s="82">
        <v>738.77720366842607</v>
      </c>
      <c r="BK63" s="82">
        <v>256469.35999901698</v>
      </c>
      <c r="BL63" s="82">
        <v>4866740.5270422595</v>
      </c>
      <c r="BM63" s="82">
        <v>0</v>
      </c>
      <c r="BN63" s="82">
        <v>14059.471957741453</v>
      </c>
      <c r="BO63" s="82">
        <v>4880799.9990000017</v>
      </c>
      <c r="BP63" s="82">
        <v>255730.58279534854</v>
      </c>
      <c r="BQ63" s="82">
        <v>0</v>
      </c>
      <c r="BR63" s="82">
        <v>738.77720366842607</v>
      </c>
      <c r="BS63" s="89">
        <v>256469.35999901698</v>
      </c>
      <c r="BT63" s="82">
        <v>1328545.9506801153</v>
      </c>
      <c r="BU63" s="82">
        <v>0</v>
      </c>
      <c r="BV63" s="82">
        <v>3838.0214507778405</v>
      </c>
      <c r="BW63" s="82">
        <v>1332383.972130893</v>
      </c>
      <c r="BX63" s="82">
        <v>1328545.9506801153</v>
      </c>
      <c r="BY63" s="82">
        <v>0</v>
      </c>
      <c r="BZ63" s="82">
        <v>3838.0214507778405</v>
      </c>
      <c r="CA63" s="82">
        <v>1332383.972130893</v>
      </c>
      <c r="CB63" s="82">
        <v>25283203.712037243</v>
      </c>
      <c r="CC63" s="82">
        <v>0</v>
      </c>
      <c r="CD63" s="82">
        <v>73040.36276766262</v>
      </c>
      <c r="CE63" s="82">
        <v>25356244.07480491</v>
      </c>
      <c r="CF63" s="82">
        <v>1328545.9506801153</v>
      </c>
      <c r="CG63" s="82">
        <v>0</v>
      </c>
      <c r="CH63" s="82">
        <v>3838.0214507778405</v>
      </c>
      <c r="CI63" s="82">
        <v>1332383.972130893</v>
      </c>
      <c r="CJ63" s="82" t="s">
        <v>96</v>
      </c>
      <c r="CK63" s="83">
        <v>1.4999999999999999E-2</v>
      </c>
      <c r="CL63" s="83">
        <v>3.5000000000000003E-2</v>
      </c>
      <c r="CM63" s="83">
        <v>0.26500000000000001</v>
      </c>
      <c r="CN63" s="82">
        <v>120000</v>
      </c>
      <c r="CO63" s="82">
        <v>280000</v>
      </c>
      <c r="CP63" s="82">
        <v>2120000</v>
      </c>
      <c r="CQ63" s="82">
        <v>120000</v>
      </c>
      <c r="CR63" s="89">
        <v>256469.35999901698</v>
      </c>
      <c r="CS63" s="82">
        <v>120000</v>
      </c>
      <c r="CT63" s="82">
        <v>280000</v>
      </c>
      <c r="CU63" s="82">
        <v>2120000</v>
      </c>
      <c r="CV63" s="82">
        <v>120000</v>
      </c>
      <c r="CW63" s="82">
        <v>256469.35999901698</v>
      </c>
    </row>
    <row r="64" spans="1:101">
      <c r="A64" s="86" t="s">
        <v>82</v>
      </c>
      <c r="B64" s="87" t="s">
        <v>234</v>
      </c>
      <c r="C64" s="75" t="s">
        <v>1679</v>
      </c>
      <c r="D64" s="74" t="s">
        <v>116</v>
      </c>
      <c r="E64" s="74" t="s">
        <v>82</v>
      </c>
      <c r="F64" s="74" t="s">
        <v>234</v>
      </c>
      <c r="G64" s="74" t="s">
        <v>194</v>
      </c>
      <c r="I64" s="74" t="s">
        <v>87</v>
      </c>
      <c r="J64" s="74" t="s">
        <v>2580</v>
      </c>
      <c r="K64" s="74" t="s">
        <v>88</v>
      </c>
      <c r="L64" s="74" t="s">
        <v>89</v>
      </c>
      <c r="M64" s="74" t="s">
        <v>90</v>
      </c>
      <c r="N64" s="74" t="s">
        <v>196</v>
      </c>
      <c r="O64" s="76">
        <v>44526</v>
      </c>
      <c r="P64" s="76">
        <v>44500</v>
      </c>
      <c r="Q64" s="77">
        <v>1</v>
      </c>
      <c r="R64" s="74" t="s">
        <v>94</v>
      </c>
      <c r="S64" s="77">
        <v>14000000</v>
      </c>
      <c r="T64" s="77">
        <v>14000000</v>
      </c>
      <c r="U64" s="77">
        <v>40444.44</v>
      </c>
      <c r="V64" s="78">
        <v>0.08</v>
      </c>
      <c r="W64" s="79">
        <v>1</v>
      </c>
      <c r="X64" s="77">
        <v>14000000</v>
      </c>
      <c r="Y64" s="88">
        <v>14000000</v>
      </c>
      <c r="Z64" s="77">
        <v>40444.44</v>
      </c>
      <c r="AA64" s="74">
        <v>0</v>
      </c>
      <c r="AB64" s="74">
        <v>0</v>
      </c>
      <c r="AD64" s="74">
        <v>6</v>
      </c>
      <c r="AE64" s="74">
        <v>6</v>
      </c>
      <c r="AF64" s="74">
        <v>0</v>
      </c>
      <c r="AG64" s="74">
        <v>0</v>
      </c>
      <c r="AI64" s="74">
        <v>6</v>
      </c>
      <c r="AJ64" s="74">
        <v>6</v>
      </c>
      <c r="AL64" s="74">
        <v>6</v>
      </c>
      <c r="AM64" s="74" t="s">
        <v>95</v>
      </c>
      <c r="AN64" s="74">
        <v>0</v>
      </c>
      <c r="AO64" s="74" t="s">
        <v>95</v>
      </c>
      <c r="AP64" s="74" t="s">
        <v>95</v>
      </c>
      <c r="AQ64" s="74">
        <v>1</v>
      </c>
      <c r="AS64" s="74">
        <v>1</v>
      </c>
      <c r="AT64" s="74" t="s">
        <v>92</v>
      </c>
      <c r="AU64" s="74" t="s">
        <v>2579</v>
      </c>
      <c r="AV64" s="74" t="s">
        <v>94</v>
      </c>
      <c r="AW64" s="77">
        <v>20000000</v>
      </c>
      <c r="AX64" s="77">
        <v>1636738.9</v>
      </c>
      <c r="AY64" s="79">
        <v>1</v>
      </c>
      <c r="AZ64" s="77">
        <v>127814000</v>
      </c>
      <c r="BA64" s="77">
        <v>10459907.288229998</v>
      </c>
      <c r="BB64" s="74" t="s">
        <v>93</v>
      </c>
      <c r="BC64" s="75" t="s">
        <v>1679</v>
      </c>
      <c r="BD64" s="82">
        <v>221529.99723243702</v>
      </c>
      <c r="BE64" s="82">
        <v>0</v>
      </c>
      <c r="BF64" s="82">
        <v>639.97547723339051</v>
      </c>
      <c r="BG64" s="82">
        <v>222169.9727096704</v>
      </c>
      <c r="BH64" s="82">
        <v>221529.99723243702</v>
      </c>
      <c r="BI64" s="82">
        <v>0</v>
      </c>
      <c r="BJ64" s="82">
        <v>639.97547723339051</v>
      </c>
      <c r="BK64" s="82">
        <v>222169.9727096704</v>
      </c>
      <c r="BL64" s="82">
        <v>10266740.526626805</v>
      </c>
      <c r="BM64" s="82">
        <v>0</v>
      </c>
      <c r="BN64" s="82">
        <v>29659.469373194734</v>
      </c>
      <c r="BO64" s="82">
        <v>10296399.995999997</v>
      </c>
      <c r="BP64" s="82">
        <v>221529.99723243702</v>
      </c>
      <c r="BQ64" s="82">
        <v>0</v>
      </c>
      <c r="BR64" s="82">
        <v>639.97547723339051</v>
      </c>
      <c r="BS64" s="89">
        <v>222169.9727096704</v>
      </c>
      <c r="BT64" s="82">
        <v>1150870.4886222335</v>
      </c>
      <c r="BU64" s="82">
        <v>0</v>
      </c>
      <c r="BV64" s="82">
        <v>3324.736601775187</v>
      </c>
      <c r="BW64" s="82">
        <v>1154195.2252240088</v>
      </c>
      <c r="BX64" s="82">
        <v>1150870.4886222335</v>
      </c>
      <c r="BY64" s="82">
        <v>0</v>
      </c>
      <c r="BZ64" s="82">
        <v>3324.736601775187</v>
      </c>
      <c r="CA64" s="82">
        <v>1154195.2252240088</v>
      </c>
      <c r="CB64" s="82">
        <v>53336743.709878914</v>
      </c>
      <c r="CC64" s="82">
        <v>0</v>
      </c>
      <c r="CD64" s="82">
        <v>154083.90934068395</v>
      </c>
      <c r="CE64" s="82">
        <v>53490827.619219586</v>
      </c>
      <c r="CF64" s="82">
        <v>1150870.4886222335</v>
      </c>
      <c r="CG64" s="82">
        <v>0</v>
      </c>
      <c r="CH64" s="82">
        <v>3324.736601775187</v>
      </c>
      <c r="CI64" s="82">
        <v>1154195.2252240088</v>
      </c>
      <c r="CJ64" s="82" t="s">
        <v>96</v>
      </c>
      <c r="CK64" s="83">
        <v>1.4999999999999999E-2</v>
      </c>
      <c r="CL64" s="83">
        <v>3.5000000000000003E-2</v>
      </c>
      <c r="CM64" s="83">
        <v>0.26500000000000001</v>
      </c>
      <c r="CN64" s="82">
        <v>210000</v>
      </c>
      <c r="CO64" s="82">
        <v>490000.00000000006</v>
      </c>
      <c r="CP64" s="82">
        <v>3710000</v>
      </c>
      <c r="CQ64" s="82">
        <v>210000</v>
      </c>
      <c r="CR64" s="89">
        <v>222169.9727096704</v>
      </c>
      <c r="CS64" s="82">
        <v>210000</v>
      </c>
      <c r="CT64" s="82">
        <v>490000.00000000006</v>
      </c>
      <c r="CU64" s="82">
        <v>3710000</v>
      </c>
      <c r="CV64" s="82">
        <v>210000</v>
      </c>
      <c r="CW64" s="82">
        <v>222169.9727096704</v>
      </c>
    </row>
    <row r="65" spans="1:101">
      <c r="A65" s="86" t="s">
        <v>82</v>
      </c>
      <c r="B65" s="87" t="s">
        <v>235</v>
      </c>
      <c r="C65" s="75" t="s">
        <v>1680</v>
      </c>
      <c r="D65" s="74" t="s">
        <v>116</v>
      </c>
      <c r="E65" s="74" t="s">
        <v>82</v>
      </c>
      <c r="F65" s="74" t="s">
        <v>235</v>
      </c>
      <c r="G65" s="74" t="s">
        <v>236</v>
      </c>
      <c r="I65" s="74" t="s">
        <v>87</v>
      </c>
      <c r="J65" s="74" t="s">
        <v>2580</v>
      </c>
      <c r="K65" s="74" t="s">
        <v>88</v>
      </c>
      <c r="L65" s="74" t="s">
        <v>89</v>
      </c>
      <c r="M65" s="74" t="s">
        <v>90</v>
      </c>
      <c r="N65" s="74" t="s">
        <v>238</v>
      </c>
      <c r="O65" s="76">
        <v>44526</v>
      </c>
      <c r="P65" s="76">
        <v>44500</v>
      </c>
      <c r="Q65" s="77">
        <v>1</v>
      </c>
      <c r="R65" s="74" t="s">
        <v>94</v>
      </c>
      <c r="S65" s="77">
        <v>2300000</v>
      </c>
      <c r="T65" s="77">
        <v>2300000</v>
      </c>
      <c r="U65" s="77">
        <v>6644.44</v>
      </c>
      <c r="V65" s="78">
        <v>0.08</v>
      </c>
      <c r="W65" s="79">
        <v>1</v>
      </c>
      <c r="X65" s="77">
        <v>2300000</v>
      </c>
      <c r="Y65" s="88">
        <v>2300000</v>
      </c>
      <c r="Z65" s="77">
        <v>6644.44</v>
      </c>
      <c r="AA65" s="74">
        <v>0</v>
      </c>
      <c r="AB65" s="74">
        <v>0</v>
      </c>
      <c r="AD65" s="74">
        <v>0</v>
      </c>
      <c r="AE65" s="74">
        <v>0</v>
      </c>
      <c r="AF65" s="74">
        <v>0</v>
      </c>
      <c r="AG65" s="74">
        <v>0</v>
      </c>
      <c r="AI65" s="74">
        <v>7</v>
      </c>
      <c r="AJ65" s="74">
        <v>7</v>
      </c>
      <c r="AL65" s="74">
        <v>7</v>
      </c>
      <c r="AM65" s="74" t="s">
        <v>95</v>
      </c>
      <c r="AN65" s="74">
        <v>0</v>
      </c>
      <c r="AO65" s="74" t="s">
        <v>95</v>
      </c>
      <c r="AP65" s="74" t="s">
        <v>95</v>
      </c>
      <c r="AQ65" s="74">
        <v>1</v>
      </c>
      <c r="AS65" s="74">
        <v>1</v>
      </c>
      <c r="AT65" s="74" t="s">
        <v>92</v>
      </c>
      <c r="AU65" s="74" t="s">
        <v>2579</v>
      </c>
      <c r="AV65" s="74" t="s">
        <v>94</v>
      </c>
      <c r="AW65" s="77">
        <v>10000000</v>
      </c>
      <c r="AX65" s="77">
        <v>710000</v>
      </c>
      <c r="AY65" s="79">
        <v>1</v>
      </c>
      <c r="AZ65" s="77">
        <v>63907000</v>
      </c>
      <c r="BA65" s="77">
        <v>4537397</v>
      </c>
      <c r="BB65" s="74" t="s">
        <v>93</v>
      </c>
      <c r="BC65" s="75" t="s">
        <v>1680</v>
      </c>
      <c r="BD65" s="82">
        <v>31788.808904929814</v>
      </c>
      <c r="BE65" s="82">
        <v>0</v>
      </c>
      <c r="BF65" s="82">
        <v>91.834275408813852</v>
      </c>
      <c r="BG65" s="82">
        <v>31880.643180338629</v>
      </c>
      <c r="BH65" s="82">
        <v>31788.808904929814</v>
      </c>
      <c r="BI65" s="82">
        <v>0</v>
      </c>
      <c r="BJ65" s="82">
        <v>91.834275408813852</v>
      </c>
      <c r="BK65" s="82">
        <v>31880.643180338629</v>
      </c>
      <c r="BL65" s="82">
        <v>903370.26143483131</v>
      </c>
      <c r="BM65" s="82">
        <v>0</v>
      </c>
      <c r="BN65" s="82">
        <v>2609.7345651687178</v>
      </c>
      <c r="BO65" s="82">
        <v>905979.99599999993</v>
      </c>
      <c r="BP65" s="82">
        <v>31788.808904929814</v>
      </c>
      <c r="BQ65" s="82">
        <v>0</v>
      </c>
      <c r="BR65" s="82">
        <v>91.834275408813852</v>
      </c>
      <c r="BS65" s="89">
        <v>31880.643180338629</v>
      </c>
      <c r="BT65" s="82">
        <v>165146.04114200087</v>
      </c>
      <c r="BU65" s="82">
        <v>0</v>
      </c>
      <c r="BV65" s="82">
        <v>477.08824417632883</v>
      </c>
      <c r="BW65" s="82">
        <v>165623.12938617723</v>
      </c>
      <c r="BX65" s="82">
        <v>165146.04114200087</v>
      </c>
      <c r="BY65" s="82">
        <v>0</v>
      </c>
      <c r="BZ65" s="82">
        <v>477.08824417632883</v>
      </c>
      <c r="CA65" s="82">
        <v>165623.12938617723</v>
      </c>
      <c r="CB65" s="82">
        <v>4693098.8451800924</v>
      </c>
      <c r="CC65" s="82">
        <v>0</v>
      </c>
      <c r="CD65" s="82">
        <v>13557.832039508006</v>
      </c>
      <c r="CE65" s="82">
        <v>4706656.6772195995</v>
      </c>
      <c r="CF65" s="82">
        <v>165146.04114200087</v>
      </c>
      <c r="CG65" s="82">
        <v>0</v>
      </c>
      <c r="CH65" s="82">
        <v>477.08824417632883</v>
      </c>
      <c r="CI65" s="82">
        <v>165623.12938617723</v>
      </c>
      <c r="CJ65" s="82" t="s">
        <v>96</v>
      </c>
      <c r="CK65" s="83">
        <v>1.4999999999999999E-2</v>
      </c>
      <c r="CL65" s="83">
        <v>3.5000000000000003E-2</v>
      </c>
      <c r="CM65" s="83">
        <v>0.26500000000000001</v>
      </c>
      <c r="CN65" s="82">
        <v>34500</v>
      </c>
      <c r="CO65" s="82">
        <v>80500.000000000015</v>
      </c>
      <c r="CP65" s="82">
        <v>609500</v>
      </c>
      <c r="CQ65" s="82">
        <v>34500</v>
      </c>
      <c r="CR65" s="89">
        <v>34500</v>
      </c>
      <c r="CS65" s="82">
        <v>34500</v>
      </c>
      <c r="CT65" s="82">
        <v>80500.000000000015</v>
      </c>
      <c r="CU65" s="82">
        <v>609500</v>
      </c>
      <c r="CV65" s="82">
        <v>34500</v>
      </c>
      <c r="CW65" s="82">
        <v>34500</v>
      </c>
    </row>
    <row r="66" spans="1:101">
      <c r="A66" s="86" t="s">
        <v>82</v>
      </c>
      <c r="B66" s="87" t="s">
        <v>239</v>
      </c>
      <c r="C66" s="75" t="s">
        <v>1681</v>
      </c>
      <c r="D66" s="74" t="s">
        <v>116</v>
      </c>
      <c r="E66" s="74" t="s">
        <v>82</v>
      </c>
      <c r="F66" s="74" t="s">
        <v>239</v>
      </c>
      <c r="G66" s="74" t="s">
        <v>240</v>
      </c>
      <c r="I66" s="74" t="s">
        <v>87</v>
      </c>
      <c r="J66" s="74" t="s">
        <v>2580</v>
      </c>
      <c r="K66" s="74" t="s">
        <v>88</v>
      </c>
      <c r="L66" s="74" t="s">
        <v>89</v>
      </c>
      <c r="M66" s="74" t="s">
        <v>90</v>
      </c>
      <c r="N66" s="74" t="s">
        <v>242</v>
      </c>
      <c r="O66" s="76">
        <v>44526</v>
      </c>
      <c r="P66" s="76">
        <v>44500</v>
      </c>
      <c r="Q66" s="77">
        <v>1</v>
      </c>
      <c r="R66" s="74" t="s">
        <v>94</v>
      </c>
      <c r="S66" s="77">
        <v>1540000</v>
      </c>
      <c r="T66" s="77">
        <v>1540000</v>
      </c>
      <c r="U66" s="77">
        <v>4448.8900000000003</v>
      </c>
      <c r="V66" s="78">
        <v>0.08</v>
      </c>
      <c r="W66" s="79">
        <v>1</v>
      </c>
      <c r="X66" s="77">
        <v>1540000</v>
      </c>
      <c r="Y66" s="88">
        <v>1540000</v>
      </c>
      <c r="Z66" s="77">
        <v>4448.8900000000003</v>
      </c>
      <c r="AA66" s="74">
        <v>0</v>
      </c>
      <c r="AB66" s="74">
        <v>0</v>
      </c>
      <c r="AD66" s="74">
        <v>0</v>
      </c>
      <c r="AE66" s="74">
        <v>0</v>
      </c>
      <c r="AF66" s="74">
        <v>0</v>
      </c>
      <c r="AG66" s="74">
        <v>0</v>
      </c>
      <c r="AI66" s="74">
        <v>8</v>
      </c>
      <c r="AJ66" s="74">
        <v>8</v>
      </c>
      <c r="AL66" s="74">
        <v>8</v>
      </c>
      <c r="AM66" s="74" t="s">
        <v>95</v>
      </c>
      <c r="AN66" s="74">
        <v>0</v>
      </c>
      <c r="AO66" s="74" t="s">
        <v>95</v>
      </c>
      <c r="AP66" s="74" t="s">
        <v>95</v>
      </c>
      <c r="AQ66" s="74">
        <v>1</v>
      </c>
      <c r="AS66" s="74">
        <v>1</v>
      </c>
      <c r="AT66" s="74" t="s">
        <v>92</v>
      </c>
      <c r="AU66" s="74" t="s">
        <v>2579</v>
      </c>
      <c r="AV66" s="74" t="s">
        <v>94</v>
      </c>
      <c r="AW66" s="77">
        <v>3000000</v>
      </c>
      <c r="AX66" s="77">
        <v>1460000</v>
      </c>
      <c r="AY66" s="79">
        <v>1</v>
      </c>
      <c r="AZ66" s="77">
        <v>19172100</v>
      </c>
      <c r="BA66" s="77">
        <v>9330422</v>
      </c>
      <c r="BB66" s="74" t="s">
        <v>93</v>
      </c>
      <c r="BC66" s="75" t="s">
        <v>1681</v>
      </c>
      <c r="BD66" s="82">
        <v>54438.841691713722</v>
      </c>
      <c r="BE66" s="82">
        <v>0</v>
      </c>
      <c r="BF66" s="82">
        <v>157.26780416483655</v>
      </c>
      <c r="BG66" s="82">
        <v>54596.109495878562</v>
      </c>
      <c r="BH66" s="82">
        <v>54438.841691713722</v>
      </c>
      <c r="BI66" s="82">
        <v>0</v>
      </c>
      <c r="BJ66" s="82">
        <v>157.26780416483655</v>
      </c>
      <c r="BK66" s="82">
        <v>54596.109495878562</v>
      </c>
      <c r="BL66" s="82">
        <v>1036011.0793565983</v>
      </c>
      <c r="BM66" s="82">
        <v>0</v>
      </c>
      <c r="BN66" s="82">
        <v>2992.9216434018031</v>
      </c>
      <c r="BO66" s="82">
        <v>1039004.0009999999</v>
      </c>
      <c r="BP66" s="82">
        <v>54438.841691713722</v>
      </c>
      <c r="BQ66" s="82">
        <v>0</v>
      </c>
      <c r="BR66" s="82">
        <v>157.26780416483655</v>
      </c>
      <c r="BS66" s="89">
        <v>54596.109495878562</v>
      </c>
      <c r="BT66" s="82">
        <v>282815.22647262196</v>
      </c>
      <c r="BU66" s="82">
        <v>0</v>
      </c>
      <c r="BV66" s="82">
        <v>817.02196941674231</v>
      </c>
      <c r="BW66" s="82">
        <v>283632.24844203872</v>
      </c>
      <c r="BX66" s="82">
        <v>282815.22647262196</v>
      </c>
      <c r="BY66" s="82">
        <v>0</v>
      </c>
      <c r="BZ66" s="82">
        <v>817.02196941674231</v>
      </c>
      <c r="CA66" s="82">
        <v>283632.24844203872</v>
      </c>
      <c r="CB66" s="82">
        <v>5382181.1583654638</v>
      </c>
      <c r="CC66" s="82">
        <v>0</v>
      </c>
      <c r="CD66" s="82">
        <v>15548.527229636707</v>
      </c>
      <c r="CE66" s="82">
        <v>5397729.6855950998</v>
      </c>
      <c r="CF66" s="82">
        <v>282815.22647262196</v>
      </c>
      <c r="CG66" s="82">
        <v>0</v>
      </c>
      <c r="CH66" s="82">
        <v>817.02196941674231</v>
      </c>
      <c r="CI66" s="82">
        <v>283632.24844203872</v>
      </c>
      <c r="CJ66" s="82" t="s">
        <v>96</v>
      </c>
      <c r="CK66" s="83">
        <v>1.4999999999999999E-2</v>
      </c>
      <c r="CL66" s="83">
        <v>3.5000000000000003E-2</v>
      </c>
      <c r="CM66" s="83">
        <v>0.26500000000000001</v>
      </c>
      <c r="CN66" s="82">
        <v>23100</v>
      </c>
      <c r="CO66" s="82">
        <v>53900.000000000007</v>
      </c>
      <c r="CP66" s="82">
        <v>408100</v>
      </c>
      <c r="CQ66" s="82">
        <v>23100</v>
      </c>
      <c r="CR66" s="89">
        <v>54596.109495878562</v>
      </c>
      <c r="CS66" s="82">
        <v>23100</v>
      </c>
      <c r="CT66" s="82">
        <v>53900.000000000007</v>
      </c>
      <c r="CU66" s="82">
        <v>408100</v>
      </c>
      <c r="CV66" s="82">
        <v>23100</v>
      </c>
      <c r="CW66" s="82">
        <v>54596.109495878562</v>
      </c>
    </row>
    <row r="67" spans="1:101">
      <c r="A67" s="86" t="s">
        <v>82</v>
      </c>
      <c r="B67" s="87" t="s">
        <v>243</v>
      </c>
      <c r="C67" s="75" t="s">
        <v>1682</v>
      </c>
      <c r="D67" s="74" t="s">
        <v>116</v>
      </c>
      <c r="E67" s="74" t="s">
        <v>82</v>
      </c>
      <c r="F67" s="74" t="s">
        <v>243</v>
      </c>
      <c r="G67" s="74" t="s">
        <v>244</v>
      </c>
      <c r="I67" s="74" t="s">
        <v>87</v>
      </c>
      <c r="J67" s="74" t="s">
        <v>2580</v>
      </c>
      <c r="K67" s="74" t="s">
        <v>88</v>
      </c>
      <c r="L67" s="74" t="s">
        <v>89</v>
      </c>
      <c r="M67" s="74" t="s">
        <v>90</v>
      </c>
      <c r="N67" s="74" t="s">
        <v>246</v>
      </c>
      <c r="O67" s="76">
        <v>44529</v>
      </c>
      <c r="P67" s="76">
        <v>44500</v>
      </c>
      <c r="Q67" s="77">
        <v>1</v>
      </c>
      <c r="R67" s="74" t="s">
        <v>94</v>
      </c>
      <c r="S67" s="77">
        <v>4820000</v>
      </c>
      <c r="T67" s="77">
        <v>4820000</v>
      </c>
      <c r="U67" s="77">
        <v>12853.33</v>
      </c>
      <c r="V67" s="78">
        <v>0.08</v>
      </c>
      <c r="W67" s="79">
        <v>1</v>
      </c>
      <c r="X67" s="77">
        <v>4820000</v>
      </c>
      <c r="Y67" s="88">
        <v>4820000</v>
      </c>
      <c r="Z67" s="77">
        <v>12853.33</v>
      </c>
      <c r="AA67" s="74">
        <v>0</v>
      </c>
      <c r="AB67" s="74">
        <v>0</v>
      </c>
      <c r="AD67" s="74">
        <v>7</v>
      </c>
      <c r="AE67" s="74">
        <v>7</v>
      </c>
      <c r="AF67" s="74">
        <v>0</v>
      </c>
      <c r="AG67" s="74">
        <v>0</v>
      </c>
      <c r="AI67" s="74">
        <v>7</v>
      </c>
      <c r="AJ67" s="74">
        <v>7</v>
      </c>
      <c r="AL67" s="74">
        <v>7</v>
      </c>
      <c r="AM67" s="74" t="s">
        <v>95</v>
      </c>
      <c r="AN67" s="74">
        <v>0</v>
      </c>
      <c r="AO67" s="74" t="s">
        <v>95</v>
      </c>
      <c r="AP67" s="74" t="s">
        <v>95</v>
      </c>
      <c r="AQ67" s="74">
        <v>1</v>
      </c>
      <c r="AS67" s="74">
        <v>1</v>
      </c>
      <c r="AT67" s="74" t="s">
        <v>92</v>
      </c>
      <c r="AU67" s="74" t="s">
        <v>2579</v>
      </c>
      <c r="AV67" s="74" t="s">
        <v>94</v>
      </c>
      <c r="AW67" s="77">
        <v>10000000</v>
      </c>
      <c r="AX67" s="77">
        <v>5180000</v>
      </c>
      <c r="AY67" s="79">
        <v>1</v>
      </c>
      <c r="AZ67" s="77">
        <v>63907000</v>
      </c>
      <c r="BA67" s="77">
        <v>33103826</v>
      </c>
      <c r="BB67" s="74" t="s">
        <v>93</v>
      </c>
      <c r="BC67" s="75" t="s">
        <v>1682</v>
      </c>
      <c r="BD67" s="82">
        <v>111588.64553436528</v>
      </c>
      <c r="BE67" s="82">
        <v>0</v>
      </c>
      <c r="BF67" s="82">
        <v>297.56964425440316</v>
      </c>
      <c r="BG67" s="82">
        <v>111886.21517861968</v>
      </c>
      <c r="BH67" s="82">
        <v>111588.64553436528</v>
      </c>
      <c r="BI67" s="82">
        <v>0</v>
      </c>
      <c r="BJ67" s="82">
        <v>297.56964425440316</v>
      </c>
      <c r="BK67" s="82">
        <v>111886.21517861968</v>
      </c>
      <c r="BL67" s="82">
        <v>3171111.7013228289</v>
      </c>
      <c r="BM67" s="82">
        <v>0</v>
      </c>
      <c r="BN67" s="82">
        <v>8456.2956771709032</v>
      </c>
      <c r="BO67" s="82">
        <v>3179567.997</v>
      </c>
      <c r="BP67" s="82">
        <v>111588.64553436528</v>
      </c>
      <c r="BQ67" s="82">
        <v>0</v>
      </c>
      <c r="BR67" s="82">
        <v>297.56964425440316</v>
      </c>
      <c r="BS67" s="89">
        <v>111886.21517861968</v>
      </c>
      <c r="BT67" s="82">
        <v>579714.17241558107</v>
      </c>
      <c r="BU67" s="82">
        <v>0</v>
      </c>
      <c r="BV67" s="82">
        <v>1545.9040588660498</v>
      </c>
      <c r="BW67" s="82">
        <v>581260.07647444704</v>
      </c>
      <c r="BX67" s="82">
        <v>579714.17241558107</v>
      </c>
      <c r="BY67" s="82">
        <v>0</v>
      </c>
      <c r="BZ67" s="82">
        <v>1545.9040588660498</v>
      </c>
      <c r="CA67" s="82">
        <v>581260.07647444704</v>
      </c>
      <c r="CB67" s="82">
        <v>16474242.399542229</v>
      </c>
      <c r="CC67" s="82">
        <v>0</v>
      </c>
      <c r="CD67" s="82">
        <v>43931.301672470559</v>
      </c>
      <c r="CE67" s="82">
        <v>16518173.701214701</v>
      </c>
      <c r="CF67" s="82">
        <v>579714.17241558107</v>
      </c>
      <c r="CG67" s="82">
        <v>0</v>
      </c>
      <c r="CH67" s="82">
        <v>1545.9040588660498</v>
      </c>
      <c r="CI67" s="82">
        <v>581260.07647444704</v>
      </c>
      <c r="CJ67" s="82" t="s">
        <v>96</v>
      </c>
      <c r="CK67" s="83">
        <v>1.4999999999999999E-2</v>
      </c>
      <c r="CL67" s="83">
        <v>3.5000000000000003E-2</v>
      </c>
      <c r="CM67" s="83">
        <v>0.26500000000000001</v>
      </c>
      <c r="CN67" s="82">
        <v>72300</v>
      </c>
      <c r="CO67" s="82">
        <v>168700.00000000003</v>
      </c>
      <c r="CP67" s="82">
        <v>1277300</v>
      </c>
      <c r="CQ67" s="82">
        <v>72300</v>
      </c>
      <c r="CR67" s="89">
        <v>111886.21517861968</v>
      </c>
      <c r="CS67" s="82">
        <v>72300</v>
      </c>
      <c r="CT67" s="82">
        <v>168700.00000000003</v>
      </c>
      <c r="CU67" s="82">
        <v>1277300</v>
      </c>
      <c r="CV67" s="82">
        <v>72300</v>
      </c>
      <c r="CW67" s="82">
        <v>111886.21517861968</v>
      </c>
    </row>
    <row r="68" spans="1:101">
      <c r="A68" s="86" t="s">
        <v>82</v>
      </c>
      <c r="B68" s="87" t="s">
        <v>247</v>
      </c>
      <c r="C68" s="75" t="s">
        <v>1683</v>
      </c>
      <c r="D68" s="74" t="s">
        <v>116</v>
      </c>
      <c r="E68" s="74" t="s">
        <v>82</v>
      </c>
      <c r="F68" s="74" t="s">
        <v>247</v>
      </c>
      <c r="G68" s="74" t="s">
        <v>236</v>
      </c>
      <c r="I68" s="74" t="s">
        <v>87</v>
      </c>
      <c r="J68" s="74" t="s">
        <v>2580</v>
      </c>
      <c r="K68" s="74" t="s">
        <v>88</v>
      </c>
      <c r="L68" s="74" t="s">
        <v>89</v>
      </c>
      <c r="M68" s="74" t="s">
        <v>90</v>
      </c>
      <c r="N68" s="74" t="s">
        <v>238</v>
      </c>
      <c r="O68" s="76">
        <v>44533</v>
      </c>
      <c r="P68" s="76">
        <v>44500</v>
      </c>
      <c r="Q68" s="77">
        <v>1</v>
      </c>
      <c r="R68" s="74" t="s">
        <v>94</v>
      </c>
      <c r="S68" s="77">
        <v>4600000</v>
      </c>
      <c r="T68" s="77">
        <v>4600000</v>
      </c>
      <c r="U68" s="77">
        <v>8177.78</v>
      </c>
      <c r="V68" s="78">
        <v>0.08</v>
      </c>
      <c r="W68" s="79">
        <v>1</v>
      </c>
      <c r="X68" s="77">
        <v>4600000</v>
      </c>
      <c r="Y68" s="88">
        <v>4600000</v>
      </c>
      <c r="Z68" s="77">
        <v>8177.78</v>
      </c>
      <c r="AA68" s="74">
        <v>0</v>
      </c>
      <c r="AB68" s="74">
        <v>0</v>
      </c>
      <c r="AD68" s="74">
        <v>0</v>
      </c>
      <c r="AE68" s="74">
        <v>0</v>
      </c>
      <c r="AF68" s="74">
        <v>0</v>
      </c>
      <c r="AG68" s="74">
        <v>0</v>
      </c>
      <c r="AI68" s="74">
        <v>7</v>
      </c>
      <c r="AJ68" s="74">
        <v>7</v>
      </c>
      <c r="AL68" s="74">
        <v>7</v>
      </c>
      <c r="AM68" s="74" t="s">
        <v>95</v>
      </c>
      <c r="AN68" s="74">
        <v>0</v>
      </c>
      <c r="AO68" s="74" t="s">
        <v>95</v>
      </c>
      <c r="AP68" s="74" t="s">
        <v>95</v>
      </c>
      <c r="AQ68" s="74">
        <v>1</v>
      </c>
      <c r="AS68" s="74">
        <v>1</v>
      </c>
      <c r="AT68" s="74" t="s">
        <v>92</v>
      </c>
      <c r="AU68" s="74" t="s">
        <v>2579</v>
      </c>
      <c r="AV68" s="74" t="s">
        <v>94</v>
      </c>
      <c r="AW68" s="77">
        <v>10000000</v>
      </c>
      <c r="AX68" s="77">
        <v>710000</v>
      </c>
      <c r="AY68" s="79">
        <v>1</v>
      </c>
      <c r="AZ68" s="77">
        <v>63907000</v>
      </c>
      <c r="BA68" s="77">
        <v>4537397</v>
      </c>
      <c r="BB68" s="74" t="s">
        <v>93</v>
      </c>
      <c r="BC68" s="75" t="s">
        <v>1683</v>
      </c>
      <c r="BD68" s="82">
        <v>104584.76427888862</v>
      </c>
      <c r="BE68" s="82">
        <v>0</v>
      </c>
      <c r="BF68" s="82">
        <v>185.92852035317603</v>
      </c>
      <c r="BG68" s="82">
        <v>104770.69279924179</v>
      </c>
      <c r="BH68" s="82">
        <v>104584.76427888862</v>
      </c>
      <c r="BI68" s="82">
        <v>0</v>
      </c>
      <c r="BJ68" s="82">
        <v>185.92852035317603</v>
      </c>
      <c r="BK68" s="82">
        <v>104770.69279924179</v>
      </c>
      <c r="BL68" s="82">
        <v>2972076.3093475965</v>
      </c>
      <c r="BM68" s="82">
        <v>0</v>
      </c>
      <c r="BN68" s="82">
        <v>5283.6926524036062</v>
      </c>
      <c r="BO68" s="82">
        <v>2977360.0020000003</v>
      </c>
      <c r="BP68" s="82">
        <v>104584.76427888862</v>
      </c>
      <c r="BQ68" s="82">
        <v>0</v>
      </c>
      <c r="BR68" s="82">
        <v>185.92852035317603</v>
      </c>
      <c r="BS68" s="89">
        <v>104770.69279924179</v>
      </c>
      <c r="BT68" s="82">
        <v>543328.30890525423</v>
      </c>
      <c r="BU68" s="82">
        <v>0</v>
      </c>
      <c r="BV68" s="82">
        <v>965.91725608678473</v>
      </c>
      <c r="BW68" s="82">
        <v>544294.22616134107</v>
      </c>
      <c r="BX68" s="82">
        <v>543328.30890525423</v>
      </c>
      <c r="BY68" s="82">
        <v>0</v>
      </c>
      <c r="BZ68" s="82">
        <v>965.91725608678473</v>
      </c>
      <c r="CA68" s="82">
        <v>544294.22616134107</v>
      </c>
      <c r="CB68" s="82">
        <v>15440233.634691698</v>
      </c>
      <c r="CC68" s="82">
        <v>0</v>
      </c>
      <c r="CD68" s="82">
        <v>27449.311698501973</v>
      </c>
      <c r="CE68" s="82">
        <v>15467682.946390202</v>
      </c>
      <c r="CF68" s="82">
        <v>543328.30890525423</v>
      </c>
      <c r="CG68" s="82">
        <v>0</v>
      </c>
      <c r="CH68" s="82">
        <v>965.91725608678473</v>
      </c>
      <c r="CI68" s="82">
        <v>544294.22616134107</v>
      </c>
      <c r="CJ68" s="82" t="s">
        <v>96</v>
      </c>
      <c r="CK68" s="83">
        <v>1.4999999999999999E-2</v>
      </c>
      <c r="CL68" s="83">
        <v>3.5000000000000003E-2</v>
      </c>
      <c r="CM68" s="83">
        <v>0.26500000000000001</v>
      </c>
      <c r="CN68" s="82">
        <v>69000</v>
      </c>
      <c r="CO68" s="82">
        <v>161000.00000000003</v>
      </c>
      <c r="CP68" s="82">
        <v>1219000</v>
      </c>
      <c r="CQ68" s="82">
        <v>69000</v>
      </c>
      <c r="CR68" s="89">
        <v>104770.69279924179</v>
      </c>
      <c r="CS68" s="82">
        <v>69000</v>
      </c>
      <c r="CT68" s="82">
        <v>161000.00000000003</v>
      </c>
      <c r="CU68" s="82">
        <v>1219000</v>
      </c>
      <c r="CV68" s="82">
        <v>69000</v>
      </c>
      <c r="CW68" s="82">
        <v>104770.69279924179</v>
      </c>
    </row>
    <row r="69" spans="1:101">
      <c r="A69" s="86" t="s">
        <v>82</v>
      </c>
      <c r="B69" s="87" t="s">
        <v>249</v>
      </c>
      <c r="C69" s="75" t="s">
        <v>1685</v>
      </c>
      <c r="D69" s="74" t="s">
        <v>116</v>
      </c>
      <c r="E69" s="74" t="s">
        <v>82</v>
      </c>
      <c r="F69" s="74" t="s">
        <v>249</v>
      </c>
      <c r="G69" s="74" t="s">
        <v>236</v>
      </c>
      <c r="I69" s="74" t="s">
        <v>87</v>
      </c>
      <c r="J69" s="74" t="s">
        <v>2580</v>
      </c>
      <c r="K69" s="74" t="s">
        <v>88</v>
      </c>
      <c r="L69" s="74" t="s">
        <v>89</v>
      </c>
      <c r="M69" s="74" t="s">
        <v>90</v>
      </c>
      <c r="N69" s="74" t="s">
        <v>238</v>
      </c>
      <c r="O69" s="76">
        <v>44533</v>
      </c>
      <c r="P69" s="76">
        <v>44500</v>
      </c>
      <c r="Q69" s="77">
        <v>1</v>
      </c>
      <c r="R69" s="74" t="s">
        <v>94</v>
      </c>
      <c r="S69" s="77">
        <v>2390000</v>
      </c>
      <c r="T69" s="77">
        <v>2390000</v>
      </c>
      <c r="U69" s="77">
        <v>3717.78</v>
      </c>
      <c r="V69" s="78">
        <v>0.08</v>
      </c>
      <c r="W69" s="79">
        <v>1</v>
      </c>
      <c r="X69" s="77">
        <v>2390000</v>
      </c>
      <c r="Y69" s="88">
        <v>2390000</v>
      </c>
      <c r="Z69" s="77">
        <v>3717.78</v>
      </c>
      <c r="AA69" s="74">
        <v>0</v>
      </c>
      <c r="AB69" s="74">
        <v>0</v>
      </c>
      <c r="AD69" s="74">
        <v>0</v>
      </c>
      <c r="AE69" s="74">
        <v>0</v>
      </c>
      <c r="AF69" s="74">
        <v>0</v>
      </c>
      <c r="AG69" s="74">
        <v>0</v>
      </c>
      <c r="AI69" s="74">
        <v>7</v>
      </c>
      <c r="AJ69" s="74">
        <v>7</v>
      </c>
      <c r="AL69" s="74">
        <v>7</v>
      </c>
      <c r="AM69" s="74" t="s">
        <v>95</v>
      </c>
      <c r="AN69" s="74">
        <v>0</v>
      </c>
      <c r="AO69" s="74" t="s">
        <v>95</v>
      </c>
      <c r="AP69" s="74" t="s">
        <v>95</v>
      </c>
      <c r="AQ69" s="74">
        <v>1</v>
      </c>
      <c r="AS69" s="74">
        <v>1</v>
      </c>
      <c r="AT69" s="74" t="s">
        <v>92</v>
      </c>
      <c r="AU69" s="74" t="s">
        <v>2579</v>
      </c>
      <c r="AV69" s="74" t="s">
        <v>94</v>
      </c>
      <c r="AW69" s="77">
        <v>10000000</v>
      </c>
      <c r="AX69" s="77">
        <v>710000</v>
      </c>
      <c r="AY69" s="79">
        <v>1</v>
      </c>
      <c r="AZ69" s="77">
        <v>63907000</v>
      </c>
      <c r="BA69" s="77">
        <v>4537397</v>
      </c>
      <c r="BB69" s="74" t="s">
        <v>93</v>
      </c>
      <c r="BC69" s="75" t="s">
        <v>1685</v>
      </c>
      <c r="BD69" s="82">
        <v>34584.476242248311</v>
      </c>
      <c r="BE69" s="82">
        <v>0</v>
      </c>
      <c r="BF69" s="82">
        <v>53.798106311257712</v>
      </c>
      <c r="BG69" s="82">
        <v>34638.274348559571</v>
      </c>
      <c r="BH69" s="82">
        <v>34584.476242248311</v>
      </c>
      <c r="BI69" s="82">
        <v>0</v>
      </c>
      <c r="BJ69" s="82">
        <v>53.798106311257712</v>
      </c>
      <c r="BK69" s="82">
        <v>34638.274348559571</v>
      </c>
      <c r="BL69" s="82">
        <v>982817.1743704892</v>
      </c>
      <c r="BM69" s="82">
        <v>0</v>
      </c>
      <c r="BN69" s="82">
        <v>1528.8276295109279</v>
      </c>
      <c r="BO69" s="82">
        <v>984346.00199999998</v>
      </c>
      <c r="BP69" s="82">
        <v>34584.476242248311</v>
      </c>
      <c r="BQ69" s="82">
        <v>0</v>
      </c>
      <c r="BR69" s="82">
        <v>53.798106311257712</v>
      </c>
      <c r="BS69" s="89">
        <v>34638.274348559571</v>
      </c>
      <c r="BT69" s="82">
        <v>179669.81252610422</v>
      </c>
      <c r="BU69" s="82">
        <v>0</v>
      </c>
      <c r="BV69" s="82">
        <v>279.48654209761492</v>
      </c>
      <c r="BW69" s="82">
        <v>179949.29906820183</v>
      </c>
      <c r="BX69" s="82">
        <v>179669.81252610422</v>
      </c>
      <c r="BY69" s="82">
        <v>0</v>
      </c>
      <c r="BZ69" s="82">
        <v>279.48654209761492</v>
      </c>
      <c r="CA69" s="82">
        <v>179949.29906820183</v>
      </c>
      <c r="CB69" s="82">
        <v>5105833.5025721285</v>
      </c>
      <c r="CC69" s="82">
        <v>0</v>
      </c>
      <c r="CD69" s="82">
        <v>7942.412418072221</v>
      </c>
      <c r="CE69" s="82">
        <v>5113775.9149901997</v>
      </c>
      <c r="CF69" s="82">
        <v>179669.81252610422</v>
      </c>
      <c r="CG69" s="82">
        <v>0</v>
      </c>
      <c r="CH69" s="82">
        <v>279.48654209761492</v>
      </c>
      <c r="CI69" s="82">
        <v>179949.29906820183</v>
      </c>
      <c r="CJ69" s="82" t="s">
        <v>96</v>
      </c>
      <c r="CK69" s="83">
        <v>1.4999999999999999E-2</v>
      </c>
      <c r="CL69" s="83">
        <v>3.5000000000000003E-2</v>
      </c>
      <c r="CM69" s="83">
        <v>0.26500000000000001</v>
      </c>
      <c r="CN69" s="82">
        <v>35850</v>
      </c>
      <c r="CO69" s="82">
        <v>83650.000000000015</v>
      </c>
      <c r="CP69" s="82">
        <v>633350</v>
      </c>
      <c r="CQ69" s="82">
        <v>35850</v>
      </c>
      <c r="CR69" s="89">
        <v>35850</v>
      </c>
      <c r="CS69" s="82">
        <v>35850</v>
      </c>
      <c r="CT69" s="82">
        <v>83650.000000000015</v>
      </c>
      <c r="CU69" s="82">
        <v>633350</v>
      </c>
      <c r="CV69" s="82">
        <v>35850</v>
      </c>
      <c r="CW69" s="82">
        <v>35850</v>
      </c>
    </row>
    <row r="70" spans="1:101">
      <c r="A70" s="86" t="s">
        <v>82</v>
      </c>
      <c r="B70" s="87" t="s">
        <v>250</v>
      </c>
      <c r="C70" s="75" t="s">
        <v>1686</v>
      </c>
      <c r="D70" s="74" t="s">
        <v>116</v>
      </c>
      <c r="E70" s="74" t="s">
        <v>82</v>
      </c>
      <c r="F70" s="74" t="s">
        <v>250</v>
      </c>
      <c r="G70" s="74" t="s">
        <v>251</v>
      </c>
      <c r="I70" s="74" t="s">
        <v>87</v>
      </c>
      <c r="J70" s="74" t="s">
        <v>2580</v>
      </c>
      <c r="K70" s="74" t="s">
        <v>88</v>
      </c>
      <c r="L70" s="74" t="s">
        <v>89</v>
      </c>
      <c r="M70" s="74" t="s">
        <v>90</v>
      </c>
      <c r="N70" s="74" t="s">
        <v>253</v>
      </c>
      <c r="O70" s="76">
        <v>44536</v>
      </c>
      <c r="P70" s="76">
        <v>44500</v>
      </c>
      <c r="Q70" s="77">
        <v>1</v>
      </c>
      <c r="R70" s="74" t="s">
        <v>94</v>
      </c>
      <c r="S70" s="77">
        <v>3206000</v>
      </c>
      <c r="T70" s="77">
        <v>3206000</v>
      </c>
      <c r="U70" s="77">
        <v>3562.22</v>
      </c>
      <c r="V70" s="78">
        <v>0.08</v>
      </c>
      <c r="W70" s="79">
        <v>1</v>
      </c>
      <c r="X70" s="77">
        <v>3206000</v>
      </c>
      <c r="Y70" s="88">
        <v>3206000</v>
      </c>
      <c r="Z70" s="77">
        <v>3562.22</v>
      </c>
      <c r="AA70" s="74">
        <v>0</v>
      </c>
      <c r="AB70" s="74">
        <v>0</v>
      </c>
      <c r="AD70" s="74">
        <v>6</v>
      </c>
      <c r="AE70" s="74">
        <v>6</v>
      </c>
      <c r="AF70" s="74">
        <v>0</v>
      </c>
      <c r="AG70" s="74">
        <v>0</v>
      </c>
      <c r="AI70" s="74">
        <v>7</v>
      </c>
      <c r="AJ70" s="74">
        <v>7</v>
      </c>
      <c r="AL70" s="74">
        <v>7</v>
      </c>
      <c r="AM70" s="74" t="s">
        <v>95</v>
      </c>
      <c r="AN70" s="74">
        <v>0</v>
      </c>
      <c r="AO70" s="74" t="s">
        <v>95</v>
      </c>
      <c r="AP70" s="74" t="s">
        <v>95</v>
      </c>
      <c r="AQ70" s="74">
        <v>1</v>
      </c>
      <c r="AS70" s="74">
        <v>1</v>
      </c>
      <c r="AT70" s="74" t="s">
        <v>92</v>
      </c>
      <c r="AU70" s="74" t="s">
        <v>2579</v>
      </c>
      <c r="AV70" s="74" t="s">
        <v>94</v>
      </c>
      <c r="AW70" s="77">
        <v>8000000</v>
      </c>
      <c r="AX70" s="77">
        <v>1805000</v>
      </c>
      <c r="AY70" s="79">
        <v>1</v>
      </c>
      <c r="AZ70" s="77">
        <v>51125600</v>
      </c>
      <c r="BA70" s="77">
        <v>11535213.5</v>
      </c>
      <c r="BB70" s="74" t="s">
        <v>93</v>
      </c>
      <c r="BC70" s="75" t="s">
        <v>1686</v>
      </c>
      <c r="BD70" s="82">
        <v>101534.70080872413</v>
      </c>
      <c r="BE70" s="82">
        <v>0</v>
      </c>
      <c r="BF70" s="82">
        <v>112.81626385366602</v>
      </c>
      <c r="BG70" s="82">
        <v>101647.51707257779</v>
      </c>
      <c r="BH70" s="82">
        <v>101534.70080872413</v>
      </c>
      <c r="BI70" s="82">
        <v>0</v>
      </c>
      <c r="BJ70" s="82">
        <v>112.81626385366602</v>
      </c>
      <c r="BK70" s="82">
        <v>101647.51707257779</v>
      </c>
      <c r="BL70" s="82">
        <v>2885400</v>
      </c>
      <c r="BM70" s="82">
        <v>0</v>
      </c>
      <c r="BN70" s="82">
        <v>3205.998</v>
      </c>
      <c r="BO70" s="82">
        <v>2888605.9980000001</v>
      </c>
      <c r="BP70" s="82">
        <v>101534.70080872413</v>
      </c>
      <c r="BQ70" s="82">
        <v>0</v>
      </c>
      <c r="BR70" s="82">
        <v>112.81626385366602</v>
      </c>
      <c r="BS70" s="89">
        <v>101647.51707257779</v>
      </c>
      <c r="BT70" s="82">
        <v>527482.9241714027</v>
      </c>
      <c r="BU70" s="82">
        <v>0</v>
      </c>
      <c r="BV70" s="82">
        <v>586.09177234618028</v>
      </c>
      <c r="BW70" s="82">
        <v>528069.01594374888</v>
      </c>
      <c r="BX70" s="82">
        <v>527482.9241714027</v>
      </c>
      <c r="BY70" s="82">
        <v>0</v>
      </c>
      <c r="BZ70" s="82">
        <v>586.09177234618028</v>
      </c>
      <c r="CA70" s="82">
        <v>528069.01594374888</v>
      </c>
      <c r="CB70" s="82">
        <v>14989941.540000001</v>
      </c>
      <c r="CC70" s="82">
        <v>0</v>
      </c>
      <c r="CD70" s="82">
        <v>16655.4802098</v>
      </c>
      <c r="CE70" s="82">
        <v>15006597.0202098</v>
      </c>
      <c r="CF70" s="82">
        <v>527482.9241714027</v>
      </c>
      <c r="CG70" s="82">
        <v>0</v>
      </c>
      <c r="CH70" s="82">
        <v>586.09177234618028</v>
      </c>
      <c r="CI70" s="82">
        <v>528069.01594374888</v>
      </c>
      <c r="CJ70" s="82" t="s">
        <v>96</v>
      </c>
      <c r="CK70" s="83">
        <v>1.4999999999999999E-2</v>
      </c>
      <c r="CL70" s="83">
        <v>3.5000000000000003E-2</v>
      </c>
      <c r="CM70" s="83">
        <v>0.26500000000000001</v>
      </c>
      <c r="CN70" s="82">
        <v>48090</v>
      </c>
      <c r="CO70" s="82">
        <v>112210.00000000001</v>
      </c>
      <c r="CP70" s="82">
        <v>849590</v>
      </c>
      <c r="CQ70" s="82">
        <v>48090</v>
      </c>
      <c r="CR70" s="89">
        <v>101647.51707257779</v>
      </c>
      <c r="CS70" s="82">
        <v>48090</v>
      </c>
      <c r="CT70" s="82">
        <v>112210.00000000001</v>
      </c>
      <c r="CU70" s="82">
        <v>849590</v>
      </c>
      <c r="CV70" s="82">
        <v>48090</v>
      </c>
      <c r="CW70" s="82">
        <v>101647.51707257779</v>
      </c>
    </row>
    <row r="71" spans="1:101">
      <c r="A71" s="86" t="s">
        <v>82</v>
      </c>
      <c r="B71" s="87" t="s">
        <v>254</v>
      </c>
      <c r="C71" s="75" t="s">
        <v>1687</v>
      </c>
      <c r="D71" s="74" t="s">
        <v>116</v>
      </c>
      <c r="E71" s="74" t="s">
        <v>82</v>
      </c>
      <c r="F71" s="74" t="s">
        <v>254</v>
      </c>
      <c r="G71" s="74" t="s">
        <v>251</v>
      </c>
      <c r="I71" s="74" t="s">
        <v>87</v>
      </c>
      <c r="J71" s="74" t="s">
        <v>2580</v>
      </c>
      <c r="K71" s="74" t="s">
        <v>88</v>
      </c>
      <c r="L71" s="74" t="s">
        <v>89</v>
      </c>
      <c r="M71" s="74" t="s">
        <v>90</v>
      </c>
      <c r="N71" s="74" t="s">
        <v>255</v>
      </c>
      <c r="O71" s="76">
        <v>44536</v>
      </c>
      <c r="P71" s="76">
        <v>44500</v>
      </c>
      <c r="Q71" s="77">
        <v>1</v>
      </c>
      <c r="R71" s="74" t="s">
        <v>94</v>
      </c>
      <c r="S71" s="77">
        <v>2989000</v>
      </c>
      <c r="T71" s="77">
        <v>2989000</v>
      </c>
      <c r="U71" s="77">
        <v>3321.11</v>
      </c>
      <c r="V71" s="78">
        <v>0.08</v>
      </c>
      <c r="W71" s="79">
        <v>1</v>
      </c>
      <c r="X71" s="77">
        <v>2989000</v>
      </c>
      <c r="Y71" s="88">
        <v>2989000</v>
      </c>
      <c r="Z71" s="77">
        <v>3321.11</v>
      </c>
      <c r="AA71" s="74">
        <v>0</v>
      </c>
      <c r="AB71" s="74">
        <v>0</v>
      </c>
      <c r="AD71" s="74">
        <v>6</v>
      </c>
      <c r="AE71" s="74">
        <v>6</v>
      </c>
      <c r="AF71" s="74">
        <v>0</v>
      </c>
      <c r="AG71" s="74">
        <v>0</v>
      </c>
      <c r="AI71" s="74">
        <v>7</v>
      </c>
      <c r="AJ71" s="74">
        <v>7</v>
      </c>
      <c r="AL71" s="74">
        <v>7</v>
      </c>
      <c r="AM71" s="74" t="s">
        <v>95</v>
      </c>
      <c r="AN71" s="74">
        <v>0</v>
      </c>
      <c r="AO71" s="74" t="s">
        <v>95</v>
      </c>
      <c r="AP71" s="74" t="s">
        <v>95</v>
      </c>
      <c r="AQ71" s="74">
        <v>1</v>
      </c>
      <c r="AS71" s="74">
        <v>1</v>
      </c>
      <c r="AT71" s="74" t="s">
        <v>92</v>
      </c>
      <c r="AU71" s="74" t="s">
        <v>2579</v>
      </c>
      <c r="AV71" s="74" t="s">
        <v>94</v>
      </c>
      <c r="AW71" s="77">
        <v>5000000</v>
      </c>
      <c r="AX71" s="77">
        <v>2011000</v>
      </c>
      <c r="AY71" s="79">
        <v>1</v>
      </c>
      <c r="AZ71" s="77">
        <v>31953500</v>
      </c>
      <c r="BA71" s="77">
        <v>12851697.699999999</v>
      </c>
      <c r="BB71" s="74" t="s">
        <v>93</v>
      </c>
      <c r="BC71" s="75" t="s">
        <v>1687</v>
      </c>
      <c r="BD71" s="82">
        <v>94662.264727784277</v>
      </c>
      <c r="BE71" s="82">
        <v>0</v>
      </c>
      <c r="BF71" s="82">
        <v>105.1802589528577</v>
      </c>
      <c r="BG71" s="82">
        <v>94767.44498673713</v>
      </c>
      <c r="BH71" s="82">
        <v>94662.264727784277</v>
      </c>
      <c r="BI71" s="82">
        <v>0</v>
      </c>
      <c r="BJ71" s="82">
        <v>105.1802589528577</v>
      </c>
      <c r="BK71" s="82">
        <v>94767.44498673713</v>
      </c>
      <c r="BL71" s="82">
        <v>2690100</v>
      </c>
      <c r="BM71" s="82">
        <v>0</v>
      </c>
      <c r="BN71" s="82">
        <v>2988.9990000000003</v>
      </c>
      <c r="BO71" s="82">
        <v>2693088.9989999998</v>
      </c>
      <c r="BP71" s="82">
        <v>94662.264727784277</v>
      </c>
      <c r="BQ71" s="82">
        <v>0</v>
      </c>
      <c r="BR71" s="82">
        <v>105.1802589528577</v>
      </c>
      <c r="BS71" s="89">
        <v>94767.44498673713</v>
      </c>
      <c r="BT71" s="82">
        <v>491779.93148731207</v>
      </c>
      <c r="BU71" s="82">
        <v>0</v>
      </c>
      <c r="BV71" s="82">
        <v>546.42196328599107</v>
      </c>
      <c r="BW71" s="82">
        <v>492326.35345059808</v>
      </c>
      <c r="BX71" s="82">
        <v>491779.93148731207</v>
      </c>
      <c r="BY71" s="82">
        <v>0</v>
      </c>
      <c r="BZ71" s="82">
        <v>546.42196328599107</v>
      </c>
      <c r="CA71" s="82">
        <v>492326.35345059808</v>
      </c>
      <c r="CB71" s="82">
        <v>13975338.51</v>
      </c>
      <c r="CC71" s="82">
        <v>0</v>
      </c>
      <c r="CD71" s="82">
        <v>15528.148704900001</v>
      </c>
      <c r="CE71" s="82">
        <v>13990866.658704899</v>
      </c>
      <c r="CF71" s="82">
        <v>491779.93148731207</v>
      </c>
      <c r="CG71" s="82">
        <v>0</v>
      </c>
      <c r="CH71" s="82">
        <v>546.42196328599107</v>
      </c>
      <c r="CI71" s="82">
        <v>492326.35345059808</v>
      </c>
      <c r="CJ71" s="82" t="s">
        <v>96</v>
      </c>
      <c r="CK71" s="83">
        <v>1.4999999999999999E-2</v>
      </c>
      <c r="CL71" s="83">
        <v>3.5000000000000003E-2</v>
      </c>
      <c r="CM71" s="83">
        <v>0.26500000000000001</v>
      </c>
      <c r="CN71" s="82">
        <v>44835</v>
      </c>
      <c r="CO71" s="82">
        <v>104615.00000000001</v>
      </c>
      <c r="CP71" s="82">
        <v>792085</v>
      </c>
      <c r="CQ71" s="82">
        <v>44835</v>
      </c>
      <c r="CR71" s="89">
        <v>94767.44498673713</v>
      </c>
      <c r="CS71" s="82">
        <v>44835</v>
      </c>
      <c r="CT71" s="82">
        <v>104615.00000000001</v>
      </c>
      <c r="CU71" s="82">
        <v>792085</v>
      </c>
      <c r="CV71" s="82">
        <v>44835</v>
      </c>
      <c r="CW71" s="82">
        <v>94767.44498673713</v>
      </c>
    </row>
    <row r="72" spans="1:101">
      <c r="A72" s="86" t="s">
        <v>82</v>
      </c>
      <c r="B72" s="87" t="s">
        <v>256</v>
      </c>
      <c r="C72" s="75" t="s">
        <v>1688</v>
      </c>
      <c r="D72" s="74" t="s">
        <v>116</v>
      </c>
      <c r="E72" s="74" t="s">
        <v>82</v>
      </c>
      <c r="F72" s="74" t="s">
        <v>256</v>
      </c>
      <c r="G72" s="74" t="s">
        <v>205</v>
      </c>
      <c r="I72" s="74" t="s">
        <v>87</v>
      </c>
      <c r="J72" s="74" t="s">
        <v>2580</v>
      </c>
      <c r="K72" s="74" t="s">
        <v>88</v>
      </c>
      <c r="L72" s="74" t="s">
        <v>89</v>
      </c>
      <c r="M72" s="74" t="s">
        <v>90</v>
      </c>
      <c r="N72" s="74" t="s">
        <v>207</v>
      </c>
      <c r="O72" s="76">
        <v>44536</v>
      </c>
      <c r="P72" s="76">
        <v>44500</v>
      </c>
      <c r="Q72" s="77">
        <v>1</v>
      </c>
      <c r="R72" s="74" t="s">
        <v>94</v>
      </c>
      <c r="S72" s="77">
        <v>7400000</v>
      </c>
      <c r="T72" s="77">
        <v>7400000</v>
      </c>
      <c r="U72" s="77">
        <v>8222.2199999999993</v>
      </c>
      <c r="V72" s="78">
        <v>0.08</v>
      </c>
      <c r="W72" s="79">
        <v>1</v>
      </c>
      <c r="X72" s="77">
        <v>7400000</v>
      </c>
      <c r="Y72" s="88">
        <v>7400000</v>
      </c>
      <c r="Z72" s="77">
        <v>8222.2199999999993</v>
      </c>
      <c r="AA72" s="74">
        <v>0</v>
      </c>
      <c r="AB72" s="74">
        <v>0</v>
      </c>
      <c r="AD72" s="74">
        <v>0</v>
      </c>
      <c r="AE72" s="74">
        <v>0</v>
      </c>
      <c r="AF72" s="74">
        <v>0</v>
      </c>
      <c r="AG72" s="74">
        <v>0</v>
      </c>
      <c r="AI72" s="74">
        <v>7</v>
      </c>
      <c r="AJ72" s="74">
        <v>7</v>
      </c>
      <c r="AL72" s="74">
        <v>7</v>
      </c>
      <c r="AM72" s="74" t="s">
        <v>95</v>
      </c>
      <c r="AN72" s="74">
        <v>0</v>
      </c>
      <c r="AO72" s="74" t="s">
        <v>95</v>
      </c>
      <c r="AP72" s="74" t="s">
        <v>95</v>
      </c>
      <c r="AQ72" s="74">
        <v>1</v>
      </c>
      <c r="AS72" s="74">
        <v>1</v>
      </c>
      <c r="AT72" s="74" t="s">
        <v>92</v>
      </c>
      <c r="AU72" s="74" t="s">
        <v>2579</v>
      </c>
      <c r="AV72" s="74" t="s">
        <v>94</v>
      </c>
      <c r="AW72" s="77">
        <v>10000000</v>
      </c>
      <c r="AX72" s="77">
        <v>1517648.01</v>
      </c>
      <c r="AY72" s="79">
        <v>1</v>
      </c>
      <c r="AZ72" s="77">
        <v>63907000</v>
      </c>
      <c r="BA72" s="77">
        <v>9698833.1375069991</v>
      </c>
      <c r="BB72" s="74" t="s">
        <v>93</v>
      </c>
      <c r="BC72" s="75" t="s">
        <v>1688</v>
      </c>
      <c r="BD72" s="82">
        <v>234359.571423755</v>
      </c>
      <c r="BE72" s="82">
        <v>0</v>
      </c>
      <c r="BF72" s="82">
        <v>260.39945342592256</v>
      </c>
      <c r="BG72" s="82">
        <v>234619.97087718092</v>
      </c>
      <c r="BH72" s="82">
        <v>234359.571423755</v>
      </c>
      <c r="BI72" s="82">
        <v>0</v>
      </c>
      <c r="BJ72" s="82">
        <v>260.39945342592256</v>
      </c>
      <c r="BK72" s="82">
        <v>234619.97087718092</v>
      </c>
      <c r="BL72" s="82">
        <v>6660000</v>
      </c>
      <c r="BM72" s="82">
        <v>0</v>
      </c>
      <c r="BN72" s="82">
        <v>7399.9979999999996</v>
      </c>
      <c r="BO72" s="82">
        <v>6667399.9979999987</v>
      </c>
      <c r="BP72" s="82">
        <v>234359.571423755</v>
      </c>
      <c r="BQ72" s="82">
        <v>0</v>
      </c>
      <c r="BR72" s="82">
        <v>260.39945342592256</v>
      </c>
      <c r="BS72" s="89">
        <v>234619.97087718092</v>
      </c>
      <c r="BT72" s="82">
        <v>1217521.4095035496</v>
      </c>
      <c r="BU72" s="82">
        <v>0</v>
      </c>
      <c r="BV72" s="82">
        <v>1352.8012004930104</v>
      </c>
      <c r="BW72" s="82">
        <v>1218874.2107040426</v>
      </c>
      <c r="BX72" s="82">
        <v>1217521.4095035496</v>
      </c>
      <c r="BY72" s="82">
        <v>0</v>
      </c>
      <c r="BZ72" s="82">
        <v>1352.8012004930104</v>
      </c>
      <c r="CA72" s="82">
        <v>1218874.2107040426</v>
      </c>
      <c r="CB72" s="82">
        <v>34599366</v>
      </c>
      <c r="CC72" s="82">
        <v>0</v>
      </c>
      <c r="CD72" s="82">
        <v>38443.729609800001</v>
      </c>
      <c r="CE72" s="82">
        <v>34637809.729609795</v>
      </c>
      <c r="CF72" s="82">
        <v>1217521.4095035496</v>
      </c>
      <c r="CG72" s="82">
        <v>0</v>
      </c>
      <c r="CH72" s="82">
        <v>1352.8012004930104</v>
      </c>
      <c r="CI72" s="82">
        <v>1218874.2107040426</v>
      </c>
      <c r="CJ72" s="82" t="s">
        <v>96</v>
      </c>
      <c r="CK72" s="83">
        <v>1.4999999999999999E-2</v>
      </c>
      <c r="CL72" s="83">
        <v>3.5000000000000003E-2</v>
      </c>
      <c r="CM72" s="83">
        <v>0.26500000000000001</v>
      </c>
      <c r="CN72" s="82">
        <v>111000</v>
      </c>
      <c r="CO72" s="82">
        <v>259000.00000000003</v>
      </c>
      <c r="CP72" s="82">
        <v>1961000</v>
      </c>
      <c r="CQ72" s="82">
        <v>111000</v>
      </c>
      <c r="CR72" s="89">
        <v>234619.97087718092</v>
      </c>
      <c r="CS72" s="82">
        <v>111000</v>
      </c>
      <c r="CT72" s="82">
        <v>259000.00000000003</v>
      </c>
      <c r="CU72" s="82">
        <v>1961000</v>
      </c>
      <c r="CV72" s="82">
        <v>111000</v>
      </c>
      <c r="CW72" s="82">
        <v>234619.97087718092</v>
      </c>
    </row>
    <row r="73" spans="1:101">
      <c r="A73" s="86" t="s">
        <v>82</v>
      </c>
      <c r="B73" s="87" t="s">
        <v>257</v>
      </c>
      <c r="C73" s="75" t="s">
        <v>1689</v>
      </c>
      <c r="D73" s="74" t="s">
        <v>116</v>
      </c>
      <c r="E73" s="74" t="s">
        <v>82</v>
      </c>
      <c r="F73" s="74" t="s">
        <v>257</v>
      </c>
      <c r="G73" s="74" t="s">
        <v>258</v>
      </c>
      <c r="I73" s="74" t="s">
        <v>87</v>
      </c>
      <c r="J73" s="74" t="s">
        <v>2580</v>
      </c>
      <c r="K73" s="74" t="s">
        <v>88</v>
      </c>
      <c r="L73" s="74" t="s">
        <v>89</v>
      </c>
      <c r="M73" s="74" t="s">
        <v>90</v>
      </c>
      <c r="N73" s="74" t="s">
        <v>260</v>
      </c>
      <c r="O73" s="76">
        <v>44539</v>
      </c>
      <c r="P73" s="76">
        <v>44500</v>
      </c>
      <c r="Q73" s="77">
        <v>1</v>
      </c>
      <c r="R73" s="74" t="s">
        <v>94</v>
      </c>
      <c r="S73" s="77">
        <v>1910000</v>
      </c>
      <c r="T73" s="77">
        <v>1910000</v>
      </c>
      <c r="U73" s="77">
        <v>848.89</v>
      </c>
      <c r="V73" s="78">
        <v>0.08</v>
      </c>
      <c r="W73" s="79">
        <v>1</v>
      </c>
      <c r="X73" s="77">
        <v>1910000</v>
      </c>
      <c r="Y73" s="88">
        <v>1910000</v>
      </c>
      <c r="Z73" s="77">
        <v>848.89</v>
      </c>
      <c r="AA73" s="74">
        <v>0</v>
      </c>
      <c r="AB73" s="74">
        <v>0</v>
      </c>
      <c r="AD73" s="74">
        <v>0</v>
      </c>
      <c r="AE73" s="74">
        <v>0</v>
      </c>
      <c r="AF73" s="74">
        <v>0</v>
      </c>
      <c r="AG73" s="74">
        <v>0</v>
      </c>
      <c r="AI73" s="74">
        <v>7</v>
      </c>
      <c r="AJ73" s="74">
        <v>7</v>
      </c>
      <c r="AL73" s="74">
        <v>7</v>
      </c>
      <c r="AM73" s="74" t="s">
        <v>95</v>
      </c>
      <c r="AN73" s="74">
        <v>0</v>
      </c>
      <c r="AO73" s="74" t="s">
        <v>95</v>
      </c>
      <c r="AP73" s="74" t="s">
        <v>95</v>
      </c>
      <c r="AQ73" s="74">
        <v>1</v>
      </c>
      <c r="AS73" s="74">
        <v>1</v>
      </c>
      <c r="AT73" s="74" t="s">
        <v>92</v>
      </c>
      <c r="AU73" s="74" t="s">
        <v>2579</v>
      </c>
      <c r="AV73" s="74" t="s">
        <v>94</v>
      </c>
      <c r="AW73" s="77">
        <v>5000000</v>
      </c>
      <c r="AX73" s="77">
        <v>3090000</v>
      </c>
      <c r="AY73" s="79">
        <v>1</v>
      </c>
      <c r="AZ73" s="77">
        <v>31953500</v>
      </c>
      <c r="BA73" s="77">
        <v>19747263</v>
      </c>
      <c r="BB73" s="74" t="s">
        <v>93</v>
      </c>
      <c r="BC73" s="75" t="s">
        <v>1689</v>
      </c>
      <c r="BD73" s="82">
        <v>60490.10559721243</v>
      </c>
      <c r="BE73" s="82">
        <v>0</v>
      </c>
      <c r="BF73" s="82">
        <v>26.884526565663698</v>
      </c>
      <c r="BG73" s="82">
        <v>60516.990123778094</v>
      </c>
      <c r="BH73" s="82">
        <v>60490.10559721243</v>
      </c>
      <c r="BI73" s="82">
        <v>0</v>
      </c>
      <c r="BJ73" s="82">
        <v>26.884526565663698</v>
      </c>
      <c r="BK73" s="82">
        <v>60516.990123778094</v>
      </c>
      <c r="BL73" s="82">
        <v>1719000</v>
      </c>
      <c r="BM73" s="82">
        <v>0</v>
      </c>
      <c r="BN73" s="82">
        <v>764.00099999999998</v>
      </c>
      <c r="BO73" s="82">
        <v>1719764.0009999997</v>
      </c>
      <c r="BP73" s="82">
        <v>60490.10559721243</v>
      </c>
      <c r="BQ73" s="82">
        <v>0</v>
      </c>
      <c r="BR73" s="82">
        <v>26.884526565663698</v>
      </c>
      <c r="BS73" s="89">
        <v>60516.990123778094</v>
      </c>
      <c r="BT73" s="82">
        <v>314252.14758807828</v>
      </c>
      <c r="BU73" s="82">
        <v>0</v>
      </c>
      <c r="BV73" s="82">
        <v>139.66780396127947</v>
      </c>
      <c r="BW73" s="82">
        <v>314391.8153920396</v>
      </c>
      <c r="BX73" s="82">
        <v>314252.14758807828</v>
      </c>
      <c r="BY73" s="82">
        <v>0</v>
      </c>
      <c r="BZ73" s="82">
        <v>139.66780396127947</v>
      </c>
      <c r="CA73" s="82">
        <v>314391.8153920396</v>
      </c>
      <c r="CB73" s="82">
        <v>8930376.9000000004</v>
      </c>
      <c r="CC73" s="82">
        <v>0</v>
      </c>
      <c r="CD73" s="82">
        <v>3969.0615951</v>
      </c>
      <c r="CE73" s="82">
        <v>8934345.9615950994</v>
      </c>
      <c r="CF73" s="82">
        <v>314252.14758807828</v>
      </c>
      <c r="CG73" s="82">
        <v>0</v>
      </c>
      <c r="CH73" s="82">
        <v>139.66780396127947</v>
      </c>
      <c r="CI73" s="82">
        <v>314391.8153920396</v>
      </c>
      <c r="CJ73" s="82" t="s">
        <v>96</v>
      </c>
      <c r="CK73" s="83">
        <v>1.4999999999999999E-2</v>
      </c>
      <c r="CL73" s="83">
        <v>3.5000000000000003E-2</v>
      </c>
      <c r="CM73" s="83">
        <v>0.26500000000000001</v>
      </c>
      <c r="CN73" s="82">
        <v>28650</v>
      </c>
      <c r="CO73" s="82">
        <v>66850</v>
      </c>
      <c r="CP73" s="82">
        <v>506150</v>
      </c>
      <c r="CQ73" s="82">
        <v>28650</v>
      </c>
      <c r="CR73" s="89">
        <v>60516.990123778094</v>
      </c>
      <c r="CS73" s="82">
        <v>28650</v>
      </c>
      <c r="CT73" s="82">
        <v>66850</v>
      </c>
      <c r="CU73" s="82">
        <v>506150</v>
      </c>
      <c r="CV73" s="82">
        <v>28650</v>
      </c>
      <c r="CW73" s="82">
        <v>60516.990123778094</v>
      </c>
    </row>
    <row r="74" spans="1:101">
      <c r="A74" s="86" t="s">
        <v>82</v>
      </c>
      <c r="B74" s="87" t="s">
        <v>261</v>
      </c>
      <c r="C74" s="75" t="s">
        <v>1690</v>
      </c>
      <c r="D74" s="74" t="s">
        <v>116</v>
      </c>
      <c r="E74" s="74" t="s">
        <v>82</v>
      </c>
      <c r="F74" s="74" t="s">
        <v>261</v>
      </c>
      <c r="G74" s="74" t="s">
        <v>125</v>
      </c>
      <c r="I74" s="74" t="s">
        <v>87</v>
      </c>
      <c r="J74" s="74" t="s">
        <v>2583</v>
      </c>
      <c r="K74" s="74" t="s">
        <v>128</v>
      </c>
      <c r="L74" s="74" t="s">
        <v>89</v>
      </c>
      <c r="M74" s="74" t="s">
        <v>90</v>
      </c>
      <c r="N74" s="74" t="s">
        <v>166</v>
      </c>
      <c r="O74" s="76">
        <v>44512</v>
      </c>
      <c r="P74" s="76">
        <v>44500</v>
      </c>
      <c r="Q74" s="77">
        <v>1</v>
      </c>
      <c r="R74" s="74" t="s">
        <v>262</v>
      </c>
      <c r="S74" s="77">
        <v>106920</v>
      </c>
      <c r="T74" s="77">
        <v>106920</v>
      </c>
      <c r="U74" s="77">
        <v>36.840000000000003</v>
      </c>
      <c r="V74" s="78">
        <v>2.0674999999999999E-2</v>
      </c>
      <c r="W74" s="79">
        <v>6.3906999999999998</v>
      </c>
      <c r="X74" s="77">
        <v>683293.64399999997</v>
      </c>
      <c r="Y74" s="88">
        <v>683293.64399999997</v>
      </c>
      <c r="Z74" s="77">
        <v>235.43338800000001</v>
      </c>
      <c r="AA74" s="74">
        <v>0</v>
      </c>
      <c r="AB74" s="74">
        <v>0</v>
      </c>
      <c r="AD74" s="74">
        <v>8</v>
      </c>
      <c r="AE74" s="74">
        <v>8</v>
      </c>
      <c r="AF74" s="74">
        <v>0</v>
      </c>
      <c r="AG74" s="74">
        <v>0</v>
      </c>
      <c r="AI74" s="74">
        <v>6</v>
      </c>
      <c r="AJ74" s="74">
        <v>6</v>
      </c>
      <c r="AL74" s="74">
        <v>6</v>
      </c>
      <c r="AM74" s="74" t="s">
        <v>95</v>
      </c>
      <c r="AN74" s="74">
        <v>0</v>
      </c>
      <c r="AO74" s="74" t="s">
        <v>95</v>
      </c>
      <c r="AP74" s="74" t="s">
        <v>95</v>
      </c>
      <c r="AQ74" s="74">
        <v>1</v>
      </c>
      <c r="AS74" s="74">
        <v>1</v>
      </c>
      <c r="AT74" s="74" t="s">
        <v>92</v>
      </c>
      <c r="AU74" s="74" t="s">
        <v>2579</v>
      </c>
      <c r="AV74" s="74" t="s">
        <v>94</v>
      </c>
      <c r="AW74" s="77">
        <v>22000000</v>
      </c>
      <c r="AX74" s="77">
        <v>11229057.76</v>
      </c>
      <c r="AY74" s="79">
        <v>1</v>
      </c>
      <c r="AZ74" s="77">
        <v>140595400</v>
      </c>
      <c r="BA74" s="77">
        <v>71761539.42683199</v>
      </c>
      <c r="BB74" s="74" t="s">
        <v>93</v>
      </c>
      <c r="BC74" s="75" t="s">
        <v>1690</v>
      </c>
      <c r="BD74" s="82">
        <v>13269.356014648962</v>
      </c>
      <c r="BE74" s="82">
        <v>0</v>
      </c>
      <c r="BF74" s="82">
        <v>4.572045226147285</v>
      </c>
      <c r="BG74" s="82">
        <v>13273.928059875108</v>
      </c>
      <c r="BH74" s="82">
        <v>13269.356014648962</v>
      </c>
      <c r="BI74" s="82">
        <v>0</v>
      </c>
      <c r="BJ74" s="82">
        <v>4.572045226147285</v>
      </c>
      <c r="BK74" s="82">
        <v>13273.928059875108</v>
      </c>
      <c r="BL74" s="82">
        <v>614964.27960000001</v>
      </c>
      <c r="BM74" s="82">
        <v>0</v>
      </c>
      <c r="BN74" s="82">
        <v>211.89004920000002</v>
      </c>
      <c r="BO74" s="82">
        <v>615176.16964920005</v>
      </c>
      <c r="BP74" s="82">
        <v>13269.356014648962</v>
      </c>
      <c r="BQ74" s="82">
        <v>0</v>
      </c>
      <c r="BR74" s="82">
        <v>4.572045226147285</v>
      </c>
      <c r="BS74" s="89">
        <v>13273.928059875108</v>
      </c>
      <c r="BT74" s="82">
        <v>68935.631431702815</v>
      </c>
      <c r="BU74" s="82">
        <v>0</v>
      </c>
      <c r="BV74" s="82">
        <v>23.75223215435776</v>
      </c>
      <c r="BW74" s="82">
        <v>68959.383663857181</v>
      </c>
      <c r="BX74" s="82">
        <v>68935.631431702815</v>
      </c>
      <c r="BY74" s="82">
        <v>0</v>
      </c>
      <c r="BZ74" s="82">
        <v>23.75223215435776</v>
      </c>
      <c r="CA74" s="82">
        <v>68959.383663857181</v>
      </c>
      <c r="CB74" s="82">
        <v>3194800.92894996</v>
      </c>
      <c r="CC74" s="82">
        <v>0</v>
      </c>
      <c r="CD74" s="82">
        <v>1100.7899945989202</v>
      </c>
      <c r="CE74" s="82">
        <v>3195901.7189445593</v>
      </c>
      <c r="CF74" s="82">
        <v>68935.631431702815</v>
      </c>
      <c r="CG74" s="82">
        <v>0</v>
      </c>
      <c r="CH74" s="82">
        <v>23.75223215435776</v>
      </c>
      <c r="CI74" s="82">
        <v>68959.383663857181</v>
      </c>
      <c r="CJ74" s="82" t="s">
        <v>96</v>
      </c>
      <c r="CK74" s="83">
        <v>1.4999999999999999E-2</v>
      </c>
      <c r="CL74" s="83">
        <v>3.5000000000000003E-2</v>
      </c>
      <c r="CM74" s="83">
        <v>0.26500000000000001</v>
      </c>
      <c r="CN74" s="82">
        <v>10249.404659999998</v>
      </c>
      <c r="CO74" s="82">
        <v>23915.277540000003</v>
      </c>
      <c r="CP74" s="82">
        <v>181072.81565999999</v>
      </c>
      <c r="CQ74" s="82">
        <v>10249.404659999998</v>
      </c>
      <c r="CR74" s="89">
        <v>13273.928059875108</v>
      </c>
      <c r="CS74" s="82">
        <v>1603.7999999999997</v>
      </c>
      <c r="CT74" s="82">
        <v>3742.2000000000007</v>
      </c>
      <c r="CU74" s="82">
        <v>28333.8</v>
      </c>
      <c r="CV74" s="82">
        <v>1603.7999999999997</v>
      </c>
      <c r="CW74" s="82">
        <v>2077.0695009740889</v>
      </c>
    </row>
    <row r="75" spans="1:101">
      <c r="A75" s="86" t="s">
        <v>82</v>
      </c>
      <c r="B75" s="87" t="s">
        <v>263</v>
      </c>
      <c r="C75" s="75" t="s">
        <v>1691</v>
      </c>
      <c r="D75" s="74" t="s">
        <v>116</v>
      </c>
      <c r="E75" s="74" t="s">
        <v>82</v>
      </c>
      <c r="F75" s="74" t="s">
        <v>263</v>
      </c>
      <c r="G75" s="74" t="s">
        <v>264</v>
      </c>
      <c r="I75" s="74" t="s">
        <v>87</v>
      </c>
      <c r="J75" s="74" t="s">
        <v>2583</v>
      </c>
      <c r="K75" s="74" t="s">
        <v>128</v>
      </c>
      <c r="L75" s="74" t="s">
        <v>89</v>
      </c>
      <c r="M75" s="74" t="s">
        <v>90</v>
      </c>
      <c r="N75" s="74" t="s">
        <v>266</v>
      </c>
      <c r="O75" s="76">
        <v>44547</v>
      </c>
      <c r="P75" s="76">
        <v>44500</v>
      </c>
      <c r="Q75" s="77">
        <v>1</v>
      </c>
      <c r="R75" s="74" t="s">
        <v>262</v>
      </c>
      <c r="S75" s="77">
        <v>254430</v>
      </c>
      <c r="T75" s="77">
        <v>254430</v>
      </c>
      <c r="U75" s="77">
        <v>91.17</v>
      </c>
      <c r="V75" s="78">
        <v>2.1499999999999998E-2</v>
      </c>
      <c r="W75" s="79">
        <v>6.3906999999999998</v>
      </c>
      <c r="X75" s="77">
        <v>1625985.801</v>
      </c>
      <c r="Y75" s="88">
        <v>1625985.801</v>
      </c>
      <c r="Z75" s="77">
        <v>582.64011900000003</v>
      </c>
      <c r="AA75" s="74">
        <v>0</v>
      </c>
      <c r="AB75" s="74">
        <v>0</v>
      </c>
      <c r="AD75" s="74">
        <v>9</v>
      </c>
      <c r="AE75" s="74">
        <v>9</v>
      </c>
      <c r="AF75" s="74">
        <v>0</v>
      </c>
      <c r="AG75" s="74">
        <v>0</v>
      </c>
      <c r="AI75" s="74">
        <v>9</v>
      </c>
      <c r="AJ75" s="74">
        <v>9</v>
      </c>
      <c r="AL75" s="74">
        <v>9</v>
      </c>
      <c r="AM75" s="74" t="s">
        <v>95</v>
      </c>
      <c r="AN75" s="74">
        <v>0</v>
      </c>
      <c r="AO75" s="74" t="s">
        <v>95</v>
      </c>
      <c r="AP75" s="74" t="s">
        <v>95</v>
      </c>
      <c r="AQ75" s="74">
        <v>1</v>
      </c>
      <c r="AS75" s="74">
        <v>1</v>
      </c>
      <c r="AT75" s="74" t="s">
        <v>92</v>
      </c>
      <c r="AU75" s="74" t="s">
        <v>2579</v>
      </c>
      <c r="AV75" s="74" t="s">
        <v>262</v>
      </c>
      <c r="AW75" s="77">
        <v>1200000</v>
      </c>
      <c r="AX75" s="77">
        <v>945570</v>
      </c>
      <c r="AY75" s="79">
        <v>6.3906999999999998</v>
      </c>
      <c r="AZ75" s="77">
        <v>7668840</v>
      </c>
      <c r="BA75" s="77">
        <v>6042854.199</v>
      </c>
      <c r="BB75" s="74" t="s">
        <v>93</v>
      </c>
      <c r="BC75" s="75" t="s">
        <v>1691</v>
      </c>
      <c r="BD75" s="82">
        <v>111471.33461629253</v>
      </c>
      <c r="BE75" s="82">
        <v>0</v>
      </c>
      <c r="BF75" s="82">
        <v>39.943566312806624</v>
      </c>
      <c r="BG75" s="82">
        <v>111511.27818260534</v>
      </c>
      <c r="BH75" s="82">
        <v>111471.33461629253</v>
      </c>
      <c r="BI75" s="82">
        <v>0</v>
      </c>
      <c r="BJ75" s="82">
        <v>39.943566312806624</v>
      </c>
      <c r="BK75" s="82">
        <v>111511.27818260534</v>
      </c>
      <c r="BL75" s="82">
        <v>1463387.2208999998</v>
      </c>
      <c r="BM75" s="82">
        <v>0</v>
      </c>
      <c r="BN75" s="82">
        <v>524.37610710000001</v>
      </c>
      <c r="BO75" s="82">
        <v>1463911.5970071</v>
      </c>
      <c r="BP75" s="82">
        <v>111471.33461629253</v>
      </c>
      <c r="BQ75" s="82">
        <v>0</v>
      </c>
      <c r="BR75" s="82">
        <v>39.943566312806624</v>
      </c>
      <c r="BS75" s="89">
        <v>111511.27818260534</v>
      </c>
      <c r="BT75" s="82">
        <v>579104.73046510131</v>
      </c>
      <c r="BU75" s="82">
        <v>0</v>
      </c>
      <c r="BV75" s="82">
        <v>207.51082135166169</v>
      </c>
      <c r="BW75" s="82">
        <v>579312.24128645298</v>
      </c>
      <c r="BX75" s="82">
        <v>579104.73046510131</v>
      </c>
      <c r="BY75" s="82">
        <v>0</v>
      </c>
      <c r="BZ75" s="82">
        <v>207.51082135166169</v>
      </c>
      <c r="CA75" s="82">
        <v>579312.24128645298</v>
      </c>
      <c r="CB75" s="82">
        <v>7602442.9512975896</v>
      </c>
      <c r="CC75" s="82">
        <v>0</v>
      </c>
      <c r="CD75" s="82">
        <v>2724.1863139952102</v>
      </c>
      <c r="CE75" s="82">
        <v>7605167.1376115857</v>
      </c>
      <c r="CF75" s="82">
        <v>579104.73046510131</v>
      </c>
      <c r="CG75" s="82">
        <v>0</v>
      </c>
      <c r="CH75" s="82">
        <v>207.51082135166169</v>
      </c>
      <c r="CI75" s="82">
        <v>579312.24128645298</v>
      </c>
      <c r="CJ75" s="82" t="s">
        <v>96</v>
      </c>
      <c r="CK75" s="83">
        <v>1.4999999999999999E-2</v>
      </c>
      <c r="CL75" s="83">
        <v>3.5000000000000003E-2</v>
      </c>
      <c r="CM75" s="83">
        <v>0.26500000000000001</v>
      </c>
      <c r="CN75" s="82">
        <v>24389.787014999998</v>
      </c>
      <c r="CO75" s="82">
        <v>56909.503035000002</v>
      </c>
      <c r="CP75" s="82">
        <v>430886.237265</v>
      </c>
      <c r="CQ75" s="82">
        <v>24389.787014999998</v>
      </c>
      <c r="CR75" s="89">
        <v>111511.27818260534</v>
      </c>
      <c r="CS75" s="82">
        <v>3816.45</v>
      </c>
      <c r="CT75" s="82">
        <v>8905.0500000000011</v>
      </c>
      <c r="CU75" s="82">
        <v>67423.95</v>
      </c>
      <c r="CV75" s="82">
        <v>3816.45</v>
      </c>
      <c r="CW75" s="82">
        <v>17448.992783670856</v>
      </c>
    </row>
    <row r="76" spans="1:101">
      <c r="A76" s="86" t="s">
        <v>82</v>
      </c>
      <c r="B76" s="87" t="s">
        <v>267</v>
      </c>
      <c r="C76" s="75" t="s">
        <v>1692</v>
      </c>
      <c r="D76" s="74" t="s">
        <v>116</v>
      </c>
      <c r="E76" s="74" t="s">
        <v>82</v>
      </c>
      <c r="F76" s="74" t="s">
        <v>267</v>
      </c>
      <c r="G76" s="74" t="s">
        <v>125</v>
      </c>
      <c r="I76" s="74" t="s">
        <v>87</v>
      </c>
      <c r="J76" s="74" t="s">
        <v>2583</v>
      </c>
      <c r="K76" s="74" t="s">
        <v>128</v>
      </c>
      <c r="L76" s="74" t="s">
        <v>89</v>
      </c>
      <c r="M76" s="74" t="s">
        <v>90</v>
      </c>
      <c r="N76" s="74" t="s">
        <v>166</v>
      </c>
      <c r="O76" s="76">
        <v>44568</v>
      </c>
      <c r="P76" s="76">
        <v>44500</v>
      </c>
      <c r="Q76" s="77">
        <v>1</v>
      </c>
      <c r="R76" s="74" t="s">
        <v>262</v>
      </c>
      <c r="S76" s="77">
        <v>103950</v>
      </c>
      <c r="T76" s="77">
        <v>103950</v>
      </c>
      <c r="U76" s="77">
        <v>35.15</v>
      </c>
      <c r="V76" s="78">
        <v>2.02863E-2</v>
      </c>
      <c r="W76" s="79">
        <v>6.3906999999999998</v>
      </c>
      <c r="X76" s="77">
        <v>664313.26500000001</v>
      </c>
      <c r="Y76" s="88">
        <v>664313.26500000001</v>
      </c>
      <c r="Z76" s="77">
        <v>224.63310499999997</v>
      </c>
      <c r="AA76" s="74">
        <v>0</v>
      </c>
      <c r="AB76" s="74">
        <v>0</v>
      </c>
      <c r="AD76" s="74">
        <v>8</v>
      </c>
      <c r="AE76" s="74">
        <v>8</v>
      </c>
      <c r="AF76" s="74">
        <v>0</v>
      </c>
      <c r="AG76" s="74">
        <v>0</v>
      </c>
      <c r="AI76" s="74">
        <v>6</v>
      </c>
      <c r="AJ76" s="74">
        <v>6</v>
      </c>
      <c r="AL76" s="74">
        <v>6</v>
      </c>
      <c r="AM76" s="74" t="s">
        <v>95</v>
      </c>
      <c r="AN76" s="74">
        <v>0</v>
      </c>
      <c r="AO76" s="74" t="s">
        <v>95</v>
      </c>
      <c r="AP76" s="74" t="s">
        <v>95</v>
      </c>
      <c r="AQ76" s="74">
        <v>1</v>
      </c>
      <c r="AS76" s="74">
        <v>1</v>
      </c>
      <c r="AT76" s="74" t="s">
        <v>92</v>
      </c>
      <c r="AU76" s="74" t="s">
        <v>2579</v>
      </c>
      <c r="AV76" s="74" t="s">
        <v>94</v>
      </c>
      <c r="AW76" s="77">
        <v>22000000</v>
      </c>
      <c r="AX76" s="77">
        <v>11229057.76</v>
      </c>
      <c r="AY76" s="79">
        <v>1</v>
      </c>
      <c r="AZ76" s="77">
        <v>140595400</v>
      </c>
      <c r="BA76" s="77">
        <v>71761539.42683199</v>
      </c>
      <c r="BB76" s="74" t="s">
        <v>93</v>
      </c>
      <c r="BC76" s="75" t="s">
        <v>1692</v>
      </c>
      <c r="BD76" s="82">
        <v>12900.762792019823</v>
      </c>
      <c r="BE76" s="82">
        <v>0</v>
      </c>
      <c r="BF76" s="82">
        <v>4.3623069950889537</v>
      </c>
      <c r="BG76" s="82">
        <v>12905.125099014911</v>
      </c>
      <c r="BH76" s="82">
        <v>12900.762792019823</v>
      </c>
      <c r="BI76" s="82">
        <v>0</v>
      </c>
      <c r="BJ76" s="82">
        <v>4.3623069950889537</v>
      </c>
      <c r="BK76" s="82">
        <v>12905.125099014911</v>
      </c>
      <c r="BL76" s="82">
        <v>597881.93849999993</v>
      </c>
      <c r="BM76" s="82">
        <v>0</v>
      </c>
      <c r="BN76" s="82">
        <v>202.16979449999997</v>
      </c>
      <c r="BO76" s="82">
        <v>598084.10829450004</v>
      </c>
      <c r="BP76" s="82">
        <v>12900.762792019823</v>
      </c>
      <c r="BQ76" s="82">
        <v>0</v>
      </c>
      <c r="BR76" s="82">
        <v>4.3623069950889537</v>
      </c>
      <c r="BS76" s="89">
        <v>12905.125099014911</v>
      </c>
      <c r="BT76" s="82">
        <v>67020.752780822178</v>
      </c>
      <c r="BU76" s="82">
        <v>0</v>
      </c>
      <c r="BV76" s="82">
        <v>22.662621070186624</v>
      </c>
      <c r="BW76" s="82">
        <v>67043.415401892358</v>
      </c>
      <c r="BX76" s="82">
        <v>67020.752780822178</v>
      </c>
      <c r="BY76" s="82">
        <v>0</v>
      </c>
      <c r="BZ76" s="82">
        <v>22.662621070186624</v>
      </c>
      <c r="CA76" s="82">
        <v>67043.415401892358</v>
      </c>
      <c r="CB76" s="82">
        <v>3106056.4587013498</v>
      </c>
      <c r="CC76" s="82">
        <v>0</v>
      </c>
      <c r="CD76" s="82">
        <v>1050.2922994069497</v>
      </c>
      <c r="CE76" s="82">
        <v>3107106.7510007573</v>
      </c>
      <c r="CF76" s="82">
        <v>67020.752780822178</v>
      </c>
      <c r="CG76" s="82">
        <v>0</v>
      </c>
      <c r="CH76" s="82">
        <v>22.662621070186624</v>
      </c>
      <c r="CI76" s="82">
        <v>67043.415401892358</v>
      </c>
      <c r="CJ76" s="82" t="s">
        <v>96</v>
      </c>
      <c r="CK76" s="83">
        <v>1.4999999999999999E-2</v>
      </c>
      <c r="CL76" s="83">
        <v>3.5000000000000003E-2</v>
      </c>
      <c r="CM76" s="83">
        <v>0.26500000000000001</v>
      </c>
      <c r="CN76" s="82">
        <v>9964.6989749999993</v>
      </c>
      <c r="CO76" s="82">
        <v>23250.964275000002</v>
      </c>
      <c r="CP76" s="82">
        <v>176043.01522500001</v>
      </c>
      <c r="CQ76" s="82">
        <v>9964.6989749999993</v>
      </c>
      <c r="CR76" s="89">
        <v>12905.125099014911</v>
      </c>
      <c r="CS76" s="82">
        <v>1559.25</v>
      </c>
      <c r="CT76" s="82">
        <v>3638.2500000000005</v>
      </c>
      <c r="CU76" s="82">
        <v>27546.750000000004</v>
      </c>
      <c r="CV76" s="82">
        <v>1559.25</v>
      </c>
      <c r="CW76" s="82">
        <v>2019.3601794818894</v>
      </c>
    </row>
    <row r="77" spans="1:101">
      <c r="A77" s="86" t="s">
        <v>82</v>
      </c>
      <c r="B77" s="87" t="s">
        <v>268</v>
      </c>
      <c r="C77" s="75" t="s">
        <v>1693</v>
      </c>
      <c r="D77" s="74" t="s">
        <v>116</v>
      </c>
      <c r="E77" s="74" t="s">
        <v>82</v>
      </c>
      <c r="F77" s="74" t="s">
        <v>268</v>
      </c>
      <c r="G77" s="74" t="s">
        <v>125</v>
      </c>
      <c r="I77" s="74" t="s">
        <v>87</v>
      </c>
      <c r="J77" s="74" t="s">
        <v>2583</v>
      </c>
      <c r="K77" s="74" t="s">
        <v>128</v>
      </c>
      <c r="L77" s="74" t="s">
        <v>89</v>
      </c>
      <c r="M77" s="74" t="s">
        <v>90</v>
      </c>
      <c r="N77" s="74" t="s">
        <v>166</v>
      </c>
      <c r="O77" s="76">
        <v>44589</v>
      </c>
      <c r="P77" s="76">
        <v>44500</v>
      </c>
      <c r="Q77" s="77">
        <v>1</v>
      </c>
      <c r="R77" s="74" t="s">
        <v>262</v>
      </c>
      <c r="S77" s="77">
        <v>107910</v>
      </c>
      <c r="T77" s="77">
        <v>107910</v>
      </c>
      <c r="U77" s="77">
        <v>36.46</v>
      </c>
      <c r="V77" s="78">
        <v>2.0272499999999999E-2</v>
      </c>
      <c r="W77" s="79">
        <v>6.3906999999999998</v>
      </c>
      <c r="X77" s="77">
        <v>689620.43700000003</v>
      </c>
      <c r="Y77" s="88">
        <v>689620.43700000003</v>
      </c>
      <c r="Z77" s="77">
        <v>233.00492199999999</v>
      </c>
      <c r="AA77" s="74">
        <v>0</v>
      </c>
      <c r="AB77" s="74">
        <v>0</v>
      </c>
      <c r="AD77" s="74">
        <v>8</v>
      </c>
      <c r="AE77" s="74">
        <v>8</v>
      </c>
      <c r="AF77" s="74">
        <v>0</v>
      </c>
      <c r="AG77" s="74">
        <v>0</v>
      </c>
      <c r="AI77" s="74">
        <v>6</v>
      </c>
      <c r="AJ77" s="74">
        <v>6</v>
      </c>
      <c r="AL77" s="74">
        <v>6</v>
      </c>
      <c r="AM77" s="74" t="s">
        <v>95</v>
      </c>
      <c r="AN77" s="74">
        <v>0</v>
      </c>
      <c r="AO77" s="74" t="s">
        <v>95</v>
      </c>
      <c r="AP77" s="74" t="s">
        <v>95</v>
      </c>
      <c r="AQ77" s="74">
        <v>1</v>
      </c>
      <c r="AS77" s="74">
        <v>1</v>
      </c>
      <c r="AT77" s="74" t="s">
        <v>92</v>
      </c>
      <c r="AU77" s="74" t="s">
        <v>2579</v>
      </c>
      <c r="AV77" s="74" t="s">
        <v>94</v>
      </c>
      <c r="AW77" s="77">
        <v>22000000</v>
      </c>
      <c r="AX77" s="77">
        <v>11229057.76</v>
      </c>
      <c r="AY77" s="79">
        <v>1</v>
      </c>
      <c r="AZ77" s="77">
        <v>140595400</v>
      </c>
      <c r="BA77" s="77">
        <v>71761539.42683199</v>
      </c>
      <c r="BB77" s="74" t="s">
        <v>93</v>
      </c>
      <c r="BC77" s="75" t="s">
        <v>1693</v>
      </c>
      <c r="BD77" s="82">
        <v>13392.220422192011</v>
      </c>
      <c r="BE77" s="82">
        <v>0</v>
      </c>
      <c r="BF77" s="82">
        <v>4.5248851505247023</v>
      </c>
      <c r="BG77" s="82">
        <v>13396.745307342535</v>
      </c>
      <c r="BH77" s="82">
        <v>13392.220422192011</v>
      </c>
      <c r="BI77" s="82">
        <v>0</v>
      </c>
      <c r="BJ77" s="82">
        <v>4.5248851505247023</v>
      </c>
      <c r="BK77" s="82">
        <v>13396.745307342535</v>
      </c>
      <c r="BL77" s="82">
        <v>620658.3933</v>
      </c>
      <c r="BM77" s="82">
        <v>0</v>
      </c>
      <c r="BN77" s="82">
        <v>209.70442979999999</v>
      </c>
      <c r="BO77" s="82">
        <v>620868.09772980004</v>
      </c>
      <c r="BP77" s="82">
        <v>13392.220422192011</v>
      </c>
      <c r="BQ77" s="82">
        <v>0</v>
      </c>
      <c r="BR77" s="82">
        <v>4.5248851505247023</v>
      </c>
      <c r="BS77" s="89">
        <v>13396.745307342535</v>
      </c>
      <c r="BT77" s="82">
        <v>69573.924315329714</v>
      </c>
      <c r="BU77" s="82">
        <v>0</v>
      </c>
      <c r="BV77" s="82">
        <v>23.507230845490881</v>
      </c>
      <c r="BW77" s="82">
        <v>69597.431546175198</v>
      </c>
      <c r="BX77" s="82">
        <v>69573.924315329714</v>
      </c>
      <c r="BY77" s="82">
        <v>0</v>
      </c>
      <c r="BZ77" s="82">
        <v>23.507230845490881</v>
      </c>
      <c r="CA77" s="82">
        <v>69597.431546175198</v>
      </c>
      <c r="CB77" s="82">
        <v>3224382.4190328298</v>
      </c>
      <c r="CC77" s="82">
        <v>0</v>
      </c>
      <c r="CD77" s="82">
        <v>1089.43548325398</v>
      </c>
      <c r="CE77" s="82">
        <v>3225471.8545160843</v>
      </c>
      <c r="CF77" s="82">
        <v>69573.924315329714</v>
      </c>
      <c r="CG77" s="82">
        <v>0</v>
      </c>
      <c r="CH77" s="82">
        <v>23.507230845490881</v>
      </c>
      <c r="CI77" s="82">
        <v>69597.431546175198</v>
      </c>
      <c r="CJ77" s="82" t="s">
        <v>96</v>
      </c>
      <c r="CK77" s="83">
        <v>1.4999999999999999E-2</v>
      </c>
      <c r="CL77" s="83">
        <v>3.5000000000000003E-2</v>
      </c>
      <c r="CM77" s="83">
        <v>0.26500000000000001</v>
      </c>
      <c r="CN77" s="82">
        <v>10344.306555000001</v>
      </c>
      <c r="CO77" s="82">
        <v>24136.715295000002</v>
      </c>
      <c r="CP77" s="82">
        <v>182749.41580500003</v>
      </c>
      <c r="CQ77" s="82">
        <v>10344.306555000001</v>
      </c>
      <c r="CR77" s="89">
        <v>13396.745307342535</v>
      </c>
      <c r="CS77" s="82">
        <v>1618.6500000000003</v>
      </c>
      <c r="CT77" s="82">
        <v>3776.8500000000004</v>
      </c>
      <c r="CU77" s="82">
        <v>28596.150000000005</v>
      </c>
      <c r="CV77" s="82">
        <v>1618.6500000000003</v>
      </c>
      <c r="CW77" s="82">
        <v>2096.2876222233144</v>
      </c>
    </row>
    <row r="78" spans="1:101">
      <c r="A78" s="86" t="s">
        <v>82</v>
      </c>
      <c r="B78" s="87" t="s">
        <v>269</v>
      </c>
      <c r="C78" s="75" t="s">
        <v>1694</v>
      </c>
      <c r="D78" s="74" t="s">
        <v>116</v>
      </c>
      <c r="E78" s="74" t="s">
        <v>82</v>
      </c>
      <c r="F78" s="74" t="s">
        <v>269</v>
      </c>
      <c r="G78" s="74" t="s">
        <v>125</v>
      </c>
      <c r="I78" s="74" t="s">
        <v>87</v>
      </c>
      <c r="J78" s="74" t="s">
        <v>2583</v>
      </c>
      <c r="K78" s="74" t="s">
        <v>128</v>
      </c>
      <c r="L78" s="74" t="s">
        <v>89</v>
      </c>
      <c r="M78" s="74" t="s">
        <v>90</v>
      </c>
      <c r="N78" s="74" t="s">
        <v>166</v>
      </c>
      <c r="O78" s="76">
        <v>44628</v>
      </c>
      <c r="P78" s="76">
        <v>44500</v>
      </c>
      <c r="Q78" s="77">
        <v>1</v>
      </c>
      <c r="R78" s="74" t="s">
        <v>262</v>
      </c>
      <c r="S78" s="77">
        <v>107910</v>
      </c>
      <c r="T78" s="77">
        <v>107910</v>
      </c>
      <c r="U78" s="77">
        <v>36.26</v>
      </c>
      <c r="V78" s="78">
        <v>2.0160000000000001E-2</v>
      </c>
      <c r="W78" s="79">
        <v>6.3906999999999998</v>
      </c>
      <c r="X78" s="77">
        <v>689620.43700000003</v>
      </c>
      <c r="Y78" s="88">
        <v>689620.43700000003</v>
      </c>
      <c r="Z78" s="77">
        <v>231.72678199999999</v>
      </c>
      <c r="AA78" s="74">
        <v>0</v>
      </c>
      <c r="AB78" s="74">
        <v>0</v>
      </c>
      <c r="AD78" s="74">
        <v>8</v>
      </c>
      <c r="AE78" s="74">
        <v>8</v>
      </c>
      <c r="AF78" s="74">
        <v>0</v>
      </c>
      <c r="AG78" s="74">
        <v>0</v>
      </c>
      <c r="AI78" s="74">
        <v>6</v>
      </c>
      <c r="AJ78" s="74">
        <v>6</v>
      </c>
      <c r="AL78" s="74">
        <v>6</v>
      </c>
      <c r="AM78" s="74" t="s">
        <v>95</v>
      </c>
      <c r="AN78" s="74">
        <v>0</v>
      </c>
      <c r="AO78" s="74" t="s">
        <v>95</v>
      </c>
      <c r="AP78" s="74" t="s">
        <v>95</v>
      </c>
      <c r="AQ78" s="74">
        <v>1</v>
      </c>
      <c r="AS78" s="74">
        <v>1</v>
      </c>
      <c r="AT78" s="74" t="s">
        <v>92</v>
      </c>
      <c r="AU78" s="74" t="s">
        <v>2579</v>
      </c>
      <c r="AV78" s="74" t="s">
        <v>94</v>
      </c>
      <c r="AW78" s="77">
        <v>22000000</v>
      </c>
      <c r="AX78" s="77">
        <v>11229057.76</v>
      </c>
      <c r="AY78" s="79">
        <v>1</v>
      </c>
      <c r="AZ78" s="77">
        <v>140595400</v>
      </c>
      <c r="BA78" s="77">
        <v>71761539.42683199</v>
      </c>
      <c r="BB78" s="74" t="s">
        <v>93</v>
      </c>
      <c r="BC78" s="75" t="s">
        <v>1694</v>
      </c>
      <c r="BD78" s="82">
        <v>13392.220422192011</v>
      </c>
      <c r="BE78" s="82">
        <v>0</v>
      </c>
      <c r="BF78" s="82">
        <v>4.5000640580917626</v>
      </c>
      <c r="BG78" s="82">
        <v>13396.720486250102</v>
      </c>
      <c r="BH78" s="82">
        <v>13392.220422192011</v>
      </c>
      <c r="BI78" s="82">
        <v>0</v>
      </c>
      <c r="BJ78" s="82">
        <v>4.5000640580917626</v>
      </c>
      <c r="BK78" s="82">
        <v>13396.720486250102</v>
      </c>
      <c r="BL78" s="82">
        <v>620658.3933</v>
      </c>
      <c r="BM78" s="82">
        <v>0</v>
      </c>
      <c r="BN78" s="82">
        <v>208.55410379999998</v>
      </c>
      <c r="BO78" s="82">
        <v>620866.94740379998</v>
      </c>
      <c r="BP78" s="82">
        <v>13392.220422192011</v>
      </c>
      <c r="BQ78" s="82">
        <v>0</v>
      </c>
      <c r="BR78" s="82">
        <v>4.5000640580917626</v>
      </c>
      <c r="BS78" s="89">
        <v>13396.720486250102</v>
      </c>
      <c r="BT78" s="82">
        <v>69573.924315329714</v>
      </c>
      <c r="BU78" s="82">
        <v>0</v>
      </c>
      <c r="BV78" s="82">
        <v>23.378282788192514</v>
      </c>
      <c r="BW78" s="82">
        <v>69597.302598117909</v>
      </c>
      <c r="BX78" s="82">
        <v>69573.924315329714</v>
      </c>
      <c r="BY78" s="82">
        <v>0</v>
      </c>
      <c r="BZ78" s="82">
        <v>23.378282788192514</v>
      </c>
      <c r="CA78" s="82">
        <v>69597.302598117909</v>
      </c>
      <c r="CB78" s="82">
        <v>3224382.4190328298</v>
      </c>
      <c r="CC78" s="82">
        <v>0</v>
      </c>
      <c r="CD78" s="82">
        <v>1083.45942465138</v>
      </c>
      <c r="CE78" s="82">
        <v>3225465.8784574815</v>
      </c>
      <c r="CF78" s="82">
        <v>69573.924315329714</v>
      </c>
      <c r="CG78" s="82">
        <v>0</v>
      </c>
      <c r="CH78" s="82">
        <v>23.378282788192514</v>
      </c>
      <c r="CI78" s="82">
        <v>69597.302598117909</v>
      </c>
      <c r="CJ78" s="82" t="s">
        <v>96</v>
      </c>
      <c r="CK78" s="83">
        <v>1.4999999999999999E-2</v>
      </c>
      <c r="CL78" s="83">
        <v>3.5000000000000003E-2</v>
      </c>
      <c r="CM78" s="83">
        <v>0.26500000000000001</v>
      </c>
      <c r="CN78" s="82">
        <v>10344.306555000001</v>
      </c>
      <c r="CO78" s="82">
        <v>24136.715295000002</v>
      </c>
      <c r="CP78" s="82">
        <v>182749.41580500003</v>
      </c>
      <c r="CQ78" s="82">
        <v>10344.306555000001</v>
      </c>
      <c r="CR78" s="89">
        <v>13396.720486250102</v>
      </c>
      <c r="CS78" s="82">
        <v>1618.6500000000003</v>
      </c>
      <c r="CT78" s="82">
        <v>3776.8500000000004</v>
      </c>
      <c r="CU78" s="82">
        <v>28596.150000000005</v>
      </c>
      <c r="CV78" s="82">
        <v>1618.6500000000003</v>
      </c>
      <c r="CW78" s="82">
        <v>2096.283738283772</v>
      </c>
    </row>
    <row r="79" spans="1:101">
      <c r="A79" s="86" t="s">
        <v>82</v>
      </c>
      <c r="B79" s="87" t="s">
        <v>270</v>
      </c>
      <c r="C79" s="75" t="s">
        <v>1695</v>
      </c>
      <c r="D79" s="74" t="s">
        <v>116</v>
      </c>
      <c r="E79" s="74" t="s">
        <v>82</v>
      </c>
      <c r="F79" s="74" t="s">
        <v>270</v>
      </c>
      <c r="G79" s="74" t="s">
        <v>271</v>
      </c>
      <c r="I79" s="74" t="s">
        <v>127</v>
      </c>
      <c r="J79" s="74" t="s">
        <v>2583</v>
      </c>
      <c r="K79" s="74" t="s">
        <v>128</v>
      </c>
      <c r="L79" s="74" t="s">
        <v>89</v>
      </c>
      <c r="M79" s="74" t="s">
        <v>90</v>
      </c>
      <c r="N79" s="74" t="s">
        <v>273</v>
      </c>
      <c r="O79" s="76">
        <v>44551</v>
      </c>
      <c r="P79" s="76">
        <v>44500</v>
      </c>
      <c r="Q79" s="77">
        <v>1</v>
      </c>
      <c r="R79" s="74" t="s">
        <v>94</v>
      </c>
      <c r="S79" s="77">
        <v>1200000</v>
      </c>
      <c r="T79" s="77">
        <v>92307.72</v>
      </c>
      <c r="U79" s="77">
        <v>80.38</v>
      </c>
      <c r="V79" s="78">
        <v>5.2249999999999998E-2</v>
      </c>
      <c r="W79" s="79">
        <v>1</v>
      </c>
      <c r="X79" s="77">
        <v>1200000</v>
      </c>
      <c r="Y79" s="88">
        <v>92307.72</v>
      </c>
      <c r="Z79" s="77">
        <v>80.38</v>
      </c>
      <c r="AA79" s="74">
        <v>0</v>
      </c>
      <c r="AB79" s="74">
        <v>0</v>
      </c>
      <c r="AD79" s="74">
        <v>6</v>
      </c>
      <c r="AE79" s="74">
        <v>6</v>
      </c>
      <c r="AF79" s="74">
        <v>0</v>
      </c>
      <c r="AG79" s="74">
        <v>0</v>
      </c>
      <c r="AI79" s="74">
        <v>8</v>
      </c>
      <c r="AJ79" s="74">
        <v>8</v>
      </c>
      <c r="AL79" s="74">
        <v>8</v>
      </c>
      <c r="AM79" s="74" t="s">
        <v>95</v>
      </c>
      <c r="AN79" s="74">
        <v>0</v>
      </c>
      <c r="AO79" s="74" t="s">
        <v>95</v>
      </c>
      <c r="AP79" s="74" t="s">
        <v>95</v>
      </c>
      <c r="AQ79" s="74">
        <v>1</v>
      </c>
      <c r="AS79" s="74">
        <v>1</v>
      </c>
      <c r="AT79" s="74" t="s">
        <v>92</v>
      </c>
      <c r="AU79" s="74" t="s">
        <v>95</v>
      </c>
      <c r="AV79" s="74" t="s">
        <v>94</v>
      </c>
      <c r="AW79" s="77">
        <v>2000000</v>
      </c>
      <c r="AX79" s="77">
        <v>800000</v>
      </c>
      <c r="AY79" s="79">
        <v>1</v>
      </c>
      <c r="AZ79" s="77">
        <v>12781400</v>
      </c>
      <c r="BA79" s="77">
        <v>5112560</v>
      </c>
      <c r="BB79" s="74" t="s">
        <v>116</v>
      </c>
      <c r="BC79" s="75" t="s">
        <v>1695</v>
      </c>
      <c r="BD79" s="82">
        <v>4365.4097050887194</v>
      </c>
      <c r="BE79" s="82">
        <v>0</v>
      </c>
      <c r="BF79" s="82">
        <v>3.8013248739653758</v>
      </c>
      <c r="BG79" s="82">
        <v>4369.2110299626847</v>
      </c>
      <c r="BH79" s="82">
        <v>4365.4097050887194</v>
      </c>
      <c r="BI79" s="82">
        <v>0</v>
      </c>
      <c r="BJ79" s="82">
        <v>3.8013248739653758</v>
      </c>
      <c r="BK79" s="82">
        <v>4369.2110299626847</v>
      </c>
      <c r="BL79" s="82">
        <v>83076.947999999989</v>
      </c>
      <c r="BM79" s="82">
        <v>0</v>
      </c>
      <c r="BN79" s="82">
        <v>72.341999999999999</v>
      </c>
      <c r="BO79" s="82">
        <v>83149.290000000008</v>
      </c>
      <c r="BP79" s="82">
        <v>4365.4097050887194</v>
      </c>
      <c r="BQ79" s="82">
        <v>0</v>
      </c>
      <c r="BR79" s="82">
        <v>3.8013248739653758</v>
      </c>
      <c r="BS79" s="89">
        <v>4369.2110299626847</v>
      </c>
      <c r="BT79" s="82">
        <v>22678.739958906408</v>
      </c>
      <c r="BU79" s="82">
        <v>0</v>
      </c>
      <c r="BV79" s="82">
        <v>19.748262852737525</v>
      </c>
      <c r="BW79" s="82">
        <v>22698.488221759144</v>
      </c>
      <c r="BX79" s="82">
        <v>22678.739958906408</v>
      </c>
      <c r="BY79" s="82">
        <v>0</v>
      </c>
      <c r="BZ79" s="82">
        <v>19.748262852737525</v>
      </c>
      <c r="CA79" s="82">
        <v>22698.488221759144</v>
      </c>
      <c r="CB79" s="82">
        <v>431593.05255479994</v>
      </c>
      <c r="CC79" s="82">
        <v>0</v>
      </c>
      <c r="CD79" s="82">
        <v>375.82392420000002</v>
      </c>
      <c r="CE79" s="82">
        <v>431968.87647900003</v>
      </c>
      <c r="CF79" s="82">
        <v>22678.739958906408</v>
      </c>
      <c r="CG79" s="82">
        <v>0</v>
      </c>
      <c r="CH79" s="82">
        <v>19.748262852737525</v>
      </c>
      <c r="CI79" s="82">
        <v>22698.488221759144</v>
      </c>
      <c r="CJ79" s="82" t="s">
        <v>96</v>
      </c>
      <c r="CK79" s="83">
        <v>1.4999999999999999E-2</v>
      </c>
      <c r="CL79" s="83">
        <v>3.5000000000000003E-2</v>
      </c>
      <c r="CM79" s="83">
        <v>0.26500000000000001</v>
      </c>
      <c r="CN79" s="82">
        <v>1384.6158</v>
      </c>
      <c r="CO79" s="82">
        <v>3230.7702000000004</v>
      </c>
      <c r="CP79" s="82">
        <v>24461.5458</v>
      </c>
      <c r="CQ79" s="82">
        <v>1384.6158</v>
      </c>
      <c r="CR79" s="89">
        <v>4369.2110299626847</v>
      </c>
      <c r="CS79" s="82">
        <v>1384.6158</v>
      </c>
      <c r="CT79" s="82">
        <v>3230.7702000000004</v>
      </c>
      <c r="CU79" s="82">
        <v>24461.5458</v>
      </c>
      <c r="CV79" s="82">
        <v>1384.6158</v>
      </c>
      <c r="CW79" s="82">
        <v>4369.2110299626847</v>
      </c>
    </row>
    <row r="80" spans="1:101">
      <c r="A80" s="86" t="s">
        <v>82</v>
      </c>
      <c r="B80" s="87" t="s">
        <v>274</v>
      </c>
      <c r="C80" s="75" t="s">
        <v>1696</v>
      </c>
      <c r="D80" s="74" t="s">
        <v>116</v>
      </c>
      <c r="E80" s="74" t="s">
        <v>82</v>
      </c>
      <c r="F80" s="74" t="s">
        <v>274</v>
      </c>
      <c r="G80" s="74" t="s">
        <v>275</v>
      </c>
      <c r="I80" s="74" t="s">
        <v>127</v>
      </c>
      <c r="J80" s="74" t="s">
        <v>2583</v>
      </c>
      <c r="K80" s="74" t="s">
        <v>128</v>
      </c>
      <c r="L80" s="74" t="s">
        <v>89</v>
      </c>
      <c r="M80" s="74" t="s">
        <v>90</v>
      </c>
      <c r="N80" s="74" t="s">
        <v>277</v>
      </c>
      <c r="O80" s="76">
        <v>45940</v>
      </c>
      <c r="P80" s="76">
        <v>44500</v>
      </c>
      <c r="Q80" s="77">
        <v>4</v>
      </c>
      <c r="R80" s="74" t="s">
        <v>94</v>
      </c>
      <c r="S80" s="77">
        <v>2940131.7</v>
      </c>
      <c r="T80" s="77">
        <v>1813081.2</v>
      </c>
      <c r="U80" s="77">
        <v>1613.94</v>
      </c>
      <c r="V80" s="78">
        <v>5.3409999999999999E-2</v>
      </c>
      <c r="W80" s="79">
        <v>1</v>
      </c>
      <c r="X80" s="77">
        <v>2940131.7</v>
      </c>
      <c r="Y80" s="88">
        <v>1813081.2</v>
      </c>
      <c r="Z80" s="77">
        <v>1613.94</v>
      </c>
      <c r="AA80" s="74">
        <v>0</v>
      </c>
      <c r="AB80" s="74">
        <v>0</v>
      </c>
      <c r="AD80" s="74">
        <v>4</v>
      </c>
      <c r="AE80" s="74">
        <v>4</v>
      </c>
      <c r="AF80" s="74">
        <v>0</v>
      </c>
      <c r="AG80" s="74">
        <v>0</v>
      </c>
      <c r="AI80" s="74">
        <v>4</v>
      </c>
      <c r="AJ80" s="74">
        <v>4</v>
      </c>
      <c r="AL80" s="74">
        <v>4</v>
      </c>
      <c r="AM80" s="74" t="s">
        <v>95</v>
      </c>
      <c r="AN80" s="74">
        <v>0</v>
      </c>
      <c r="AO80" s="74" t="s">
        <v>95</v>
      </c>
      <c r="AP80" s="74" t="s">
        <v>95</v>
      </c>
      <c r="AQ80" s="74">
        <v>1</v>
      </c>
      <c r="AS80" s="74">
        <v>1</v>
      </c>
      <c r="AT80" s="74" t="s">
        <v>92</v>
      </c>
      <c r="AU80" s="74" t="s">
        <v>95</v>
      </c>
      <c r="AV80" s="74" t="s">
        <v>94</v>
      </c>
      <c r="AW80" s="77">
        <v>200000000</v>
      </c>
      <c r="AX80" s="77">
        <v>0</v>
      </c>
      <c r="AY80" s="79">
        <v>1</v>
      </c>
      <c r="AZ80" s="77">
        <v>1278140000</v>
      </c>
      <c r="BA80" s="77">
        <v>0</v>
      </c>
      <c r="BB80" s="74" t="s">
        <v>116</v>
      </c>
      <c r="BC80" s="75" t="s">
        <v>1696</v>
      </c>
      <c r="BD80" s="82">
        <v>13834.189696965896</v>
      </c>
      <c r="BE80" s="82">
        <v>0</v>
      </c>
      <c r="BF80" s="82">
        <v>12.314700587883841</v>
      </c>
      <c r="BG80" s="82">
        <v>13846.504397553779</v>
      </c>
      <c r="BH80" s="82">
        <v>40661.469399935879</v>
      </c>
      <c r="BI80" s="82">
        <v>0</v>
      </c>
      <c r="BJ80" s="82">
        <v>50.455240108141574</v>
      </c>
      <c r="BK80" s="82">
        <v>40711.924640044024</v>
      </c>
      <c r="BL80" s="82">
        <v>1631668.1164348093</v>
      </c>
      <c r="BM80" s="82">
        <v>0</v>
      </c>
      <c r="BN80" s="82">
        <v>1452.4525651905697</v>
      </c>
      <c r="BO80" s="82">
        <v>1633120.5689999997</v>
      </c>
      <c r="BP80" s="82">
        <v>13834.189696965896</v>
      </c>
      <c r="BQ80" s="82">
        <v>0</v>
      </c>
      <c r="BR80" s="82">
        <v>12.314700587883841</v>
      </c>
      <c r="BS80" s="89">
        <v>13846.504397553779</v>
      </c>
      <c r="BT80" s="82">
        <v>71869.998894707518</v>
      </c>
      <c r="BU80" s="82">
        <v>0</v>
      </c>
      <c r="BV80" s="82">
        <v>63.976101024115344</v>
      </c>
      <c r="BW80" s="82">
        <v>71933.974995731638</v>
      </c>
      <c r="BX80" s="82">
        <v>211240.3996796069</v>
      </c>
      <c r="BY80" s="82">
        <v>0</v>
      </c>
      <c r="BZ80" s="82">
        <v>262.12001788580631</v>
      </c>
      <c r="CA80" s="82">
        <v>211502.51969749271</v>
      </c>
      <c r="CB80" s="82">
        <v>8476679.0316904783</v>
      </c>
      <c r="CC80" s="82">
        <v>0</v>
      </c>
      <c r="CD80" s="82">
        <v>7545.6363214215289</v>
      </c>
      <c r="CE80" s="82">
        <v>8484224.6680118982</v>
      </c>
      <c r="CF80" s="82">
        <v>71869.998894707518</v>
      </c>
      <c r="CG80" s="82">
        <v>0</v>
      </c>
      <c r="CH80" s="82">
        <v>63.976101024115344</v>
      </c>
      <c r="CI80" s="82">
        <v>71933.974995731638</v>
      </c>
      <c r="CJ80" s="82" t="s">
        <v>96</v>
      </c>
      <c r="CK80" s="83">
        <v>1.4999999999999999E-2</v>
      </c>
      <c r="CL80" s="83">
        <v>3.5000000000000003E-2</v>
      </c>
      <c r="CM80" s="83">
        <v>0.26500000000000001</v>
      </c>
      <c r="CN80" s="82">
        <v>27196.217999999997</v>
      </c>
      <c r="CO80" s="82">
        <v>63457.842000000004</v>
      </c>
      <c r="CP80" s="82">
        <v>480466.51800000004</v>
      </c>
      <c r="CQ80" s="82">
        <v>27196.217999999997</v>
      </c>
      <c r="CR80" s="89">
        <v>27196.217999999997</v>
      </c>
      <c r="CS80" s="82">
        <v>27196.217999999997</v>
      </c>
      <c r="CT80" s="82">
        <v>63457.842000000004</v>
      </c>
      <c r="CU80" s="82">
        <v>480466.51800000004</v>
      </c>
      <c r="CV80" s="82">
        <v>27196.217999999997</v>
      </c>
      <c r="CW80" s="82">
        <v>27196.217999999997</v>
      </c>
    </row>
    <row r="81" spans="1:101">
      <c r="A81" s="86" t="s">
        <v>82</v>
      </c>
      <c r="B81" s="87" t="s">
        <v>278</v>
      </c>
      <c r="C81" s="75" t="s">
        <v>1697</v>
      </c>
      <c r="D81" s="74" t="s">
        <v>116</v>
      </c>
      <c r="E81" s="74" t="s">
        <v>82</v>
      </c>
      <c r="F81" s="74" t="s">
        <v>278</v>
      </c>
      <c r="G81" s="74" t="s">
        <v>275</v>
      </c>
      <c r="I81" s="74" t="s">
        <v>127</v>
      </c>
      <c r="J81" s="74" t="s">
        <v>2583</v>
      </c>
      <c r="K81" s="74" t="s">
        <v>128</v>
      </c>
      <c r="L81" s="74" t="s">
        <v>89</v>
      </c>
      <c r="M81" s="74" t="s">
        <v>90</v>
      </c>
      <c r="N81" s="74" t="s">
        <v>277</v>
      </c>
      <c r="O81" s="76">
        <v>45940</v>
      </c>
      <c r="P81" s="76">
        <v>44500</v>
      </c>
      <c r="Q81" s="77">
        <v>4</v>
      </c>
      <c r="R81" s="74" t="s">
        <v>94</v>
      </c>
      <c r="S81" s="77">
        <v>37221530.299999997</v>
      </c>
      <c r="T81" s="77">
        <v>22953277</v>
      </c>
      <c r="U81" s="77">
        <v>20432.240000000002</v>
      </c>
      <c r="V81" s="78">
        <v>5.3409999999999999E-2</v>
      </c>
      <c r="W81" s="79">
        <v>1</v>
      </c>
      <c r="X81" s="77">
        <v>37221530.299999997</v>
      </c>
      <c r="Y81" s="88">
        <v>22953277</v>
      </c>
      <c r="Z81" s="77">
        <v>20432.240000000002</v>
      </c>
      <c r="AA81" s="74">
        <v>0</v>
      </c>
      <c r="AB81" s="74">
        <v>0</v>
      </c>
      <c r="AD81" s="74">
        <v>4</v>
      </c>
      <c r="AE81" s="74">
        <v>4</v>
      </c>
      <c r="AF81" s="74">
        <v>0</v>
      </c>
      <c r="AG81" s="74">
        <v>0</v>
      </c>
      <c r="AI81" s="74">
        <v>4</v>
      </c>
      <c r="AJ81" s="74">
        <v>4</v>
      </c>
      <c r="AL81" s="74">
        <v>4</v>
      </c>
      <c r="AM81" s="74" t="s">
        <v>95</v>
      </c>
      <c r="AN81" s="74">
        <v>0</v>
      </c>
      <c r="AO81" s="74" t="s">
        <v>95</v>
      </c>
      <c r="AP81" s="74" t="s">
        <v>95</v>
      </c>
      <c r="AQ81" s="74">
        <v>1</v>
      </c>
      <c r="AS81" s="74">
        <v>1</v>
      </c>
      <c r="AT81" s="74" t="s">
        <v>92</v>
      </c>
      <c r="AU81" s="74" t="s">
        <v>95</v>
      </c>
      <c r="AV81" s="74" t="s">
        <v>94</v>
      </c>
      <c r="AW81" s="77">
        <v>200000000</v>
      </c>
      <c r="AX81" s="77">
        <v>0</v>
      </c>
      <c r="AY81" s="79">
        <v>1</v>
      </c>
      <c r="AZ81" s="77">
        <v>1278140000</v>
      </c>
      <c r="BA81" s="77">
        <v>0</v>
      </c>
      <c r="BB81" s="74" t="s">
        <v>116</v>
      </c>
      <c r="BC81" s="75" t="s">
        <v>1697</v>
      </c>
      <c r="BD81" s="82">
        <v>175148.69255708304</v>
      </c>
      <c r="BE81" s="82">
        <v>0</v>
      </c>
      <c r="BF81" s="82">
        <v>155.91151198203789</v>
      </c>
      <c r="BG81" s="82">
        <v>175304.60406906507</v>
      </c>
      <c r="BH81" s="82">
        <v>514803.6523280901</v>
      </c>
      <c r="BI81" s="82">
        <v>0</v>
      </c>
      <c r="BJ81" s="82">
        <v>638.80826909615257</v>
      </c>
      <c r="BK81" s="82">
        <v>515442.46059718623</v>
      </c>
      <c r="BL81" s="82">
        <v>20657844.336435053</v>
      </c>
      <c r="BM81" s="82">
        <v>0</v>
      </c>
      <c r="BN81" s="82">
        <v>18388.922564942768</v>
      </c>
      <c r="BO81" s="82">
        <v>20676233.258999996</v>
      </c>
      <c r="BP81" s="82">
        <v>175148.69255708304</v>
      </c>
      <c r="BQ81" s="82">
        <v>0</v>
      </c>
      <c r="BR81" s="82">
        <v>155.91151198203789</v>
      </c>
      <c r="BS81" s="89">
        <v>175304.60406906507</v>
      </c>
      <c r="BT81" s="82">
        <v>909914.97270330205</v>
      </c>
      <c r="BU81" s="82">
        <v>0</v>
      </c>
      <c r="BV81" s="82">
        <v>809.97589589788504</v>
      </c>
      <c r="BW81" s="82">
        <v>910724.9485992</v>
      </c>
      <c r="BX81" s="82">
        <v>2674456.4542096611</v>
      </c>
      <c r="BY81" s="82">
        <v>0</v>
      </c>
      <c r="BZ81" s="82">
        <v>3318.6728387814223</v>
      </c>
      <c r="CA81" s="82">
        <v>2677775.1270484421</v>
      </c>
      <c r="CB81" s="82">
        <v>107319567.11221375</v>
      </c>
      <c r="CC81" s="82">
        <v>0</v>
      </c>
      <c r="CD81" s="82">
        <v>95532.291617134179</v>
      </c>
      <c r="CE81" s="82">
        <v>107415099.40383089</v>
      </c>
      <c r="CF81" s="82">
        <v>909914.97270330205</v>
      </c>
      <c r="CG81" s="82">
        <v>0</v>
      </c>
      <c r="CH81" s="82">
        <v>809.97589589788504</v>
      </c>
      <c r="CI81" s="82">
        <v>910724.9485992</v>
      </c>
      <c r="CJ81" s="82" t="s">
        <v>96</v>
      </c>
      <c r="CK81" s="83">
        <v>1.4999999999999999E-2</v>
      </c>
      <c r="CL81" s="83">
        <v>3.5000000000000003E-2</v>
      </c>
      <c r="CM81" s="83">
        <v>0.26500000000000001</v>
      </c>
      <c r="CN81" s="82">
        <v>344299.15499999997</v>
      </c>
      <c r="CO81" s="82">
        <v>803364.69500000007</v>
      </c>
      <c r="CP81" s="82">
        <v>6082618.4050000003</v>
      </c>
      <c r="CQ81" s="82">
        <v>344299.15499999997</v>
      </c>
      <c r="CR81" s="89">
        <v>344299.15499999997</v>
      </c>
      <c r="CS81" s="82">
        <v>344299.15499999997</v>
      </c>
      <c r="CT81" s="82">
        <v>803364.69500000007</v>
      </c>
      <c r="CU81" s="82">
        <v>6082618.4050000003</v>
      </c>
      <c r="CV81" s="82">
        <v>344299.15499999997</v>
      </c>
      <c r="CW81" s="82">
        <v>344299.15499999997</v>
      </c>
    </row>
    <row r="82" spans="1:101">
      <c r="A82" s="86" t="s">
        <v>82</v>
      </c>
      <c r="B82" s="87" t="s">
        <v>279</v>
      </c>
      <c r="C82" s="75" t="s">
        <v>1698</v>
      </c>
      <c r="D82" s="74" t="s">
        <v>116</v>
      </c>
      <c r="E82" s="74" t="s">
        <v>82</v>
      </c>
      <c r="F82" s="74" t="s">
        <v>279</v>
      </c>
      <c r="G82" s="74" t="s">
        <v>275</v>
      </c>
      <c r="I82" s="74" t="s">
        <v>127</v>
      </c>
      <c r="J82" s="74" t="s">
        <v>2583</v>
      </c>
      <c r="K82" s="74" t="s">
        <v>128</v>
      </c>
      <c r="L82" s="74" t="s">
        <v>89</v>
      </c>
      <c r="M82" s="74" t="s">
        <v>90</v>
      </c>
      <c r="N82" s="74" t="s">
        <v>277</v>
      </c>
      <c r="O82" s="76">
        <v>45940</v>
      </c>
      <c r="P82" s="76">
        <v>44500</v>
      </c>
      <c r="Q82" s="77">
        <v>4</v>
      </c>
      <c r="R82" s="74" t="s">
        <v>94</v>
      </c>
      <c r="S82" s="77">
        <v>23495352.359999999</v>
      </c>
      <c r="T82" s="77">
        <v>14488800.609999999</v>
      </c>
      <c r="U82" s="77">
        <v>12897.45</v>
      </c>
      <c r="V82" s="78">
        <v>5.3409999999999999E-2</v>
      </c>
      <c r="W82" s="79">
        <v>1</v>
      </c>
      <c r="X82" s="77">
        <v>23495352.359999999</v>
      </c>
      <c r="Y82" s="88">
        <v>14488800.609999999</v>
      </c>
      <c r="Z82" s="77">
        <v>12897.45</v>
      </c>
      <c r="AA82" s="74">
        <v>0</v>
      </c>
      <c r="AB82" s="74">
        <v>0</v>
      </c>
      <c r="AD82" s="74">
        <v>4</v>
      </c>
      <c r="AE82" s="74">
        <v>4</v>
      </c>
      <c r="AF82" s="74">
        <v>0</v>
      </c>
      <c r="AG82" s="74">
        <v>0</v>
      </c>
      <c r="AI82" s="74">
        <v>4</v>
      </c>
      <c r="AJ82" s="74">
        <v>4</v>
      </c>
      <c r="AL82" s="74">
        <v>4</v>
      </c>
      <c r="AM82" s="74" t="s">
        <v>95</v>
      </c>
      <c r="AN82" s="74">
        <v>0</v>
      </c>
      <c r="AO82" s="74" t="s">
        <v>95</v>
      </c>
      <c r="AP82" s="74" t="s">
        <v>95</v>
      </c>
      <c r="AQ82" s="74">
        <v>1</v>
      </c>
      <c r="AS82" s="74">
        <v>1</v>
      </c>
      <c r="AT82" s="74" t="s">
        <v>92</v>
      </c>
      <c r="AU82" s="74" t="s">
        <v>95</v>
      </c>
      <c r="AV82" s="74" t="s">
        <v>94</v>
      </c>
      <c r="AW82" s="77">
        <v>200000000</v>
      </c>
      <c r="AX82" s="77">
        <v>0</v>
      </c>
      <c r="AY82" s="79">
        <v>1</v>
      </c>
      <c r="AZ82" s="77">
        <v>1278140000</v>
      </c>
      <c r="BA82" s="77">
        <v>0</v>
      </c>
      <c r="BB82" s="74" t="s">
        <v>116</v>
      </c>
      <c r="BC82" s="75" t="s">
        <v>1698</v>
      </c>
      <c r="BD82" s="82">
        <v>110558.80825601019</v>
      </c>
      <c r="BE82" s="82">
        <v>0</v>
      </c>
      <c r="BF82" s="82">
        <v>98.415786090487074</v>
      </c>
      <c r="BG82" s="82">
        <v>110657.22404210067</v>
      </c>
      <c r="BH82" s="82">
        <v>324958.42332135153</v>
      </c>
      <c r="BI82" s="82">
        <v>0</v>
      </c>
      <c r="BJ82" s="82">
        <v>403.23350838958709</v>
      </c>
      <c r="BK82" s="82">
        <v>325361.65682974114</v>
      </c>
      <c r="BL82" s="82">
        <v>13039815.585435083</v>
      </c>
      <c r="BM82" s="82">
        <v>0</v>
      </c>
      <c r="BN82" s="82">
        <v>11607.61156491405</v>
      </c>
      <c r="BO82" s="82">
        <v>13051423.196999999</v>
      </c>
      <c r="BP82" s="82">
        <v>110558.80825601019</v>
      </c>
      <c r="BQ82" s="82">
        <v>0</v>
      </c>
      <c r="BR82" s="82">
        <v>98.415786090487074</v>
      </c>
      <c r="BS82" s="89">
        <v>110657.22404210067</v>
      </c>
      <c r="BT82" s="82">
        <v>574364.06477079855</v>
      </c>
      <c r="BU82" s="82">
        <v>0</v>
      </c>
      <c r="BV82" s="82">
        <v>511.2798503186894</v>
      </c>
      <c r="BW82" s="82">
        <v>574875.34462111723</v>
      </c>
      <c r="BX82" s="82">
        <v>1688191.5049967533</v>
      </c>
      <c r="BY82" s="82">
        <v>0</v>
      </c>
      <c r="BZ82" s="82">
        <v>2094.8383994347437</v>
      </c>
      <c r="CA82" s="82">
        <v>1690286.3433961882</v>
      </c>
      <c r="CB82" s="82">
        <v>67743145.947893798</v>
      </c>
      <c r="CC82" s="82">
        <v>0</v>
      </c>
      <c r="CD82" s="82">
        <v>60302.70284088498</v>
      </c>
      <c r="CE82" s="82">
        <v>67803448.650734693</v>
      </c>
      <c r="CF82" s="82">
        <v>574364.06477079855</v>
      </c>
      <c r="CG82" s="82">
        <v>0</v>
      </c>
      <c r="CH82" s="82">
        <v>511.2798503186894</v>
      </c>
      <c r="CI82" s="82">
        <v>574875.34462111723</v>
      </c>
      <c r="CJ82" s="82" t="s">
        <v>96</v>
      </c>
      <c r="CK82" s="83">
        <v>1.4999999999999999E-2</v>
      </c>
      <c r="CL82" s="83">
        <v>3.5000000000000003E-2</v>
      </c>
      <c r="CM82" s="83">
        <v>0.26500000000000001</v>
      </c>
      <c r="CN82" s="82">
        <v>217332.00914999997</v>
      </c>
      <c r="CO82" s="82">
        <v>507108.02135000005</v>
      </c>
      <c r="CP82" s="82">
        <v>3839532.1616500001</v>
      </c>
      <c r="CQ82" s="82">
        <v>217332.00914999997</v>
      </c>
      <c r="CR82" s="89">
        <v>217332.00914999997</v>
      </c>
      <c r="CS82" s="82">
        <v>217332.00914999997</v>
      </c>
      <c r="CT82" s="82">
        <v>507108.02135000005</v>
      </c>
      <c r="CU82" s="82">
        <v>3839532.1616500001</v>
      </c>
      <c r="CV82" s="82">
        <v>217332.00914999997</v>
      </c>
      <c r="CW82" s="82">
        <v>217332.00914999997</v>
      </c>
    </row>
    <row r="83" spans="1:101">
      <c r="A83" s="86" t="s">
        <v>82</v>
      </c>
      <c r="B83" s="87" t="s">
        <v>280</v>
      </c>
      <c r="C83" s="75" t="s">
        <v>1699</v>
      </c>
      <c r="D83" s="74" t="s">
        <v>116</v>
      </c>
      <c r="E83" s="74" t="s">
        <v>82</v>
      </c>
      <c r="F83" s="74" t="s">
        <v>280</v>
      </c>
      <c r="G83" s="74" t="s">
        <v>275</v>
      </c>
      <c r="I83" s="74" t="s">
        <v>127</v>
      </c>
      <c r="J83" s="74" t="s">
        <v>2583</v>
      </c>
      <c r="K83" s="74" t="s">
        <v>128</v>
      </c>
      <c r="L83" s="74" t="s">
        <v>89</v>
      </c>
      <c r="M83" s="74" t="s">
        <v>90</v>
      </c>
      <c r="N83" s="74" t="s">
        <v>277</v>
      </c>
      <c r="O83" s="76">
        <v>45940</v>
      </c>
      <c r="P83" s="76">
        <v>44500</v>
      </c>
      <c r="Q83" s="77">
        <v>4</v>
      </c>
      <c r="R83" s="74" t="s">
        <v>94</v>
      </c>
      <c r="S83" s="77">
        <v>1806912.88</v>
      </c>
      <c r="T83" s="77">
        <v>1114262.93</v>
      </c>
      <c r="U83" s="77">
        <v>991.88</v>
      </c>
      <c r="V83" s="78">
        <v>5.3409999999999999E-2</v>
      </c>
      <c r="W83" s="79">
        <v>1</v>
      </c>
      <c r="X83" s="77">
        <v>1806912.88</v>
      </c>
      <c r="Y83" s="88">
        <v>1114262.93</v>
      </c>
      <c r="Z83" s="77">
        <v>991.88</v>
      </c>
      <c r="AA83" s="74">
        <v>0</v>
      </c>
      <c r="AB83" s="74">
        <v>0</v>
      </c>
      <c r="AD83" s="74">
        <v>4</v>
      </c>
      <c r="AE83" s="74">
        <v>4</v>
      </c>
      <c r="AF83" s="74">
        <v>0</v>
      </c>
      <c r="AG83" s="74">
        <v>0</v>
      </c>
      <c r="AI83" s="74">
        <v>4</v>
      </c>
      <c r="AJ83" s="74">
        <v>4</v>
      </c>
      <c r="AL83" s="74">
        <v>4</v>
      </c>
      <c r="AM83" s="74" t="s">
        <v>95</v>
      </c>
      <c r="AN83" s="74">
        <v>0</v>
      </c>
      <c r="AO83" s="74" t="s">
        <v>95</v>
      </c>
      <c r="AP83" s="74" t="s">
        <v>95</v>
      </c>
      <c r="AQ83" s="74">
        <v>1</v>
      </c>
      <c r="AS83" s="74">
        <v>1</v>
      </c>
      <c r="AT83" s="74" t="s">
        <v>92</v>
      </c>
      <c r="AU83" s="74" t="s">
        <v>95</v>
      </c>
      <c r="AV83" s="74" t="s">
        <v>94</v>
      </c>
      <c r="AW83" s="77">
        <v>200000000</v>
      </c>
      <c r="AX83" s="77">
        <v>0</v>
      </c>
      <c r="AY83" s="79">
        <v>1</v>
      </c>
      <c r="AZ83" s="77">
        <v>1278140000</v>
      </c>
      <c r="BA83" s="77">
        <v>0</v>
      </c>
      <c r="BB83" s="74" t="s">
        <v>116</v>
      </c>
      <c r="BC83" s="75" t="s">
        <v>1699</v>
      </c>
      <c r="BD83" s="82">
        <v>8501.7167680933671</v>
      </c>
      <c r="BE83" s="82">
        <v>0</v>
      </c>
      <c r="BF83" s="82">
        <v>7.5679470265931306</v>
      </c>
      <c r="BG83" s="82">
        <v>8509.2847151199603</v>
      </c>
      <c r="BH83" s="82">
        <v>24988.046923518727</v>
      </c>
      <c r="BI83" s="82">
        <v>0</v>
      </c>
      <c r="BJ83" s="82">
        <v>31.006571233878336</v>
      </c>
      <c r="BK83" s="82">
        <v>25019.053494752607</v>
      </c>
      <c r="BL83" s="82">
        <v>1002731.673435093</v>
      </c>
      <c r="BM83" s="82">
        <v>0</v>
      </c>
      <c r="BN83" s="82">
        <v>892.59856490675872</v>
      </c>
      <c r="BO83" s="82">
        <v>1003624.2719999998</v>
      </c>
      <c r="BP83" s="82">
        <v>8501.7167680933671</v>
      </c>
      <c r="BQ83" s="82">
        <v>0</v>
      </c>
      <c r="BR83" s="82">
        <v>7.5679470265931306</v>
      </c>
      <c r="BS83" s="89">
        <v>8509.2847151199603</v>
      </c>
      <c r="BT83" s="82">
        <v>44167.268781921855</v>
      </c>
      <c r="BU83" s="82">
        <v>0</v>
      </c>
      <c r="BV83" s="82">
        <v>39.316241597853974</v>
      </c>
      <c r="BW83" s="82">
        <v>44206.585023519707</v>
      </c>
      <c r="BX83" s="82">
        <v>129815.40257237214</v>
      </c>
      <c r="BY83" s="82">
        <v>0</v>
      </c>
      <c r="BZ83" s="82">
        <v>161.08223821712136</v>
      </c>
      <c r="CA83" s="82">
        <v>129976.48481058927</v>
      </c>
      <c r="CB83" s="82">
        <v>5209291.3166626515</v>
      </c>
      <c r="CC83" s="82">
        <v>0</v>
      </c>
      <c r="CD83" s="82">
        <v>4637.1388045471022</v>
      </c>
      <c r="CE83" s="82">
        <v>5213928.455467199</v>
      </c>
      <c r="CF83" s="82">
        <v>44167.268781921855</v>
      </c>
      <c r="CG83" s="82">
        <v>0</v>
      </c>
      <c r="CH83" s="82">
        <v>39.316241597853974</v>
      </c>
      <c r="CI83" s="82">
        <v>44206.585023519707</v>
      </c>
      <c r="CJ83" s="82" t="s">
        <v>96</v>
      </c>
      <c r="CK83" s="83">
        <v>1.4999999999999999E-2</v>
      </c>
      <c r="CL83" s="83">
        <v>3.5000000000000003E-2</v>
      </c>
      <c r="CM83" s="83">
        <v>0.26500000000000001</v>
      </c>
      <c r="CN83" s="82">
        <v>16713.943949999997</v>
      </c>
      <c r="CO83" s="82">
        <v>38999.202550000002</v>
      </c>
      <c r="CP83" s="82">
        <v>295279.67644999997</v>
      </c>
      <c r="CQ83" s="82">
        <v>16713.943949999997</v>
      </c>
      <c r="CR83" s="89">
        <v>16713.943949999997</v>
      </c>
      <c r="CS83" s="82">
        <v>16713.943949999997</v>
      </c>
      <c r="CT83" s="82">
        <v>38999.202550000002</v>
      </c>
      <c r="CU83" s="82">
        <v>295279.67644999997</v>
      </c>
      <c r="CV83" s="82">
        <v>16713.943949999997</v>
      </c>
      <c r="CW83" s="82">
        <v>16713.943949999997</v>
      </c>
    </row>
    <row r="84" spans="1:101">
      <c r="A84" s="86" t="s">
        <v>82</v>
      </c>
      <c r="B84" s="87" t="s">
        <v>281</v>
      </c>
      <c r="C84" s="75" t="s">
        <v>1700</v>
      </c>
      <c r="D84" s="74" t="s">
        <v>116</v>
      </c>
      <c r="E84" s="74" t="s">
        <v>82</v>
      </c>
      <c r="F84" s="74" t="s">
        <v>281</v>
      </c>
      <c r="G84" s="74" t="s">
        <v>275</v>
      </c>
      <c r="I84" s="74" t="s">
        <v>127</v>
      </c>
      <c r="J84" s="74" t="s">
        <v>2583</v>
      </c>
      <c r="K84" s="74" t="s">
        <v>128</v>
      </c>
      <c r="L84" s="74" t="s">
        <v>89</v>
      </c>
      <c r="M84" s="74" t="s">
        <v>90</v>
      </c>
      <c r="N84" s="74" t="s">
        <v>277</v>
      </c>
      <c r="O84" s="76">
        <v>45940</v>
      </c>
      <c r="P84" s="76">
        <v>44500</v>
      </c>
      <c r="Q84" s="77">
        <v>4</v>
      </c>
      <c r="R84" s="74" t="s">
        <v>94</v>
      </c>
      <c r="S84" s="77">
        <v>2262771.0499999998</v>
      </c>
      <c r="T84" s="77">
        <v>1395375.5</v>
      </c>
      <c r="U84" s="77">
        <v>1242.1199999999999</v>
      </c>
      <c r="V84" s="78">
        <v>5.3409999999999999E-2</v>
      </c>
      <c r="W84" s="79">
        <v>1</v>
      </c>
      <c r="X84" s="77">
        <v>2262771.0499999998</v>
      </c>
      <c r="Y84" s="88">
        <v>1395375.5</v>
      </c>
      <c r="Z84" s="77">
        <v>1242.1199999999999</v>
      </c>
      <c r="AA84" s="74">
        <v>0</v>
      </c>
      <c r="AB84" s="74">
        <v>0</v>
      </c>
      <c r="AD84" s="74">
        <v>4</v>
      </c>
      <c r="AE84" s="74">
        <v>4</v>
      </c>
      <c r="AF84" s="74">
        <v>0</v>
      </c>
      <c r="AG84" s="74">
        <v>0</v>
      </c>
      <c r="AI84" s="74">
        <v>4</v>
      </c>
      <c r="AJ84" s="74">
        <v>4</v>
      </c>
      <c r="AL84" s="74">
        <v>4</v>
      </c>
      <c r="AM84" s="74" t="s">
        <v>95</v>
      </c>
      <c r="AN84" s="74">
        <v>0</v>
      </c>
      <c r="AO84" s="74" t="s">
        <v>95</v>
      </c>
      <c r="AP84" s="74" t="s">
        <v>95</v>
      </c>
      <c r="AQ84" s="74">
        <v>1</v>
      </c>
      <c r="AS84" s="74">
        <v>1</v>
      </c>
      <c r="AT84" s="74" t="s">
        <v>92</v>
      </c>
      <c r="AU84" s="74" t="s">
        <v>95</v>
      </c>
      <c r="AV84" s="74" t="s">
        <v>94</v>
      </c>
      <c r="AW84" s="77">
        <v>200000000</v>
      </c>
      <c r="AX84" s="77">
        <v>0</v>
      </c>
      <c r="AY84" s="79">
        <v>1</v>
      </c>
      <c r="AZ84" s="77">
        <v>1278140000</v>
      </c>
      <c r="BA84" s="77">
        <v>0</v>
      </c>
      <c r="BB84" s="74" t="s">
        <v>116</v>
      </c>
      <c r="BC84" s="75" t="s">
        <v>1700</v>
      </c>
      <c r="BD84" s="82">
        <v>10646.802599196135</v>
      </c>
      <c r="BE84" s="82">
        <v>0</v>
      </c>
      <c r="BF84" s="82">
        <v>9.4774535202269945</v>
      </c>
      <c r="BG84" s="82">
        <v>10656.280052716362</v>
      </c>
      <c r="BH84" s="82">
        <v>31292.970910483935</v>
      </c>
      <c r="BI84" s="82">
        <v>0</v>
      </c>
      <c r="BJ84" s="82">
        <v>38.830309923367132</v>
      </c>
      <c r="BK84" s="82">
        <v>31331.801220407298</v>
      </c>
      <c r="BL84" s="82">
        <v>1255732.9864353104</v>
      </c>
      <c r="BM84" s="82">
        <v>0</v>
      </c>
      <c r="BN84" s="82">
        <v>1117.8145646895962</v>
      </c>
      <c r="BO84" s="82">
        <v>1256850.8010000002</v>
      </c>
      <c r="BP84" s="82">
        <v>10646.802599196135</v>
      </c>
      <c r="BQ84" s="82">
        <v>0</v>
      </c>
      <c r="BR84" s="82">
        <v>9.4774535202269945</v>
      </c>
      <c r="BS84" s="89">
        <v>10656.280052716362</v>
      </c>
      <c r="BT84" s="82">
        <v>55311.204183083843</v>
      </c>
      <c r="BU84" s="82">
        <v>0</v>
      </c>
      <c r="BV84" s="82">
        <v>49.236318782931257</v>
      </c>
      <c r="BW84" s="82">
        <v>55360.440501866775</v>
      </c>
      <c r="BX84" s="82">
        <v>162570.11317705509</v>
      </c>
      <c r="BY84" s="82">
        <v>0</v>
      </c>
      <c r="BZ84" s="82">
        <v>201.7273430828846</v>
      </c>
      <c r="CA84" s="82">
        <v>162771.84052013795</v>
      </c>
      <c r="CB84" s="82">
        <v>6523658.4378300812</v>
      </c>
      <c r="CC84" s="82">
        <v>0</v>
      </c>
      <c r="CD84" s="82">
        <v>5807.1584450189212</v>
      </c>
      <c r="CE84" s="82">
        <v>6529465.5962751014</v>
      </c>
      <c r="CF84" s="82">
        <v>55311.204183083843</v>
      </c>
      <c r="CG84" s="82">
        <v>0</v>
      </c>
      <c r="CH84" s="82">
        <v>49.236318782931257</v>
      </c>
      <c r="CI84" s="82">
        <v>55360.440501866775</v>
      </c>
      <c r="CJ84" s="82" t="s">
        <v>96</v>
      </c>
      <c r="CK84" s="83">
        <v>1.4999999999999999E-2</v>
      </c>
      <c r="CL84" s="83">
        <v>3.5000000000000003E-2</v>
      </c>
      <c r="CM84" s="83">
        <v>0.26500000000000001</v>
      </c>
      <c r="CN84" s="82">
        <v>20930.6325</v>
      </c>
      <c r="CO84" s="82">
        <v>48838.142500000002</v>
      </c>
      <c r="CP84" s="82">
        <v>369774.50750000001</v>
      </c>
      <c r="CQ84" s="82">
        <v>20930.6325</v>
      </c>
      <c r="CR84" s="89">
        <v>20930.6325</v>
      </c>
      <c r="CS84" s="82">
        <v>20930.6325</v>
      </c>
      <c r="CT84" s="82">
        <v>48838.142500000002</v>
      </c>
      <c r="CU84" s="82">
        <v>369774.50750000001</v>
      </c>
      <c r="CV84" s="82">
        <v>20930.6325</v>
      </c>
      <c r="CW84" s="82">
        <v>20930.6325</v>
      </c>
    </row>
    <row r="85" spans="1:101">
      <c r="A85" s="86" t="s">
        <v>82</v>
      </c>
      <c r="B85" s="87" t="s">
        <v>282</v>
      </c>
      <c r="C85" s="75" t="s">
        <v>1701</v>
      </c>
      <c r="D85" s="74" t="s">
        <v>116</v>
      </c>
      <c r="E85" s="74" t="s">
        <v>82</v>
      </c>
      <c r="F85" s="74" t="s">
        <v>282</v>
      </c>
      <c r="G85" s="74" t="s">
        <v>275</v>
      </c>
      <c r="I85" s="74" t="s">
        <v>127</v>
      </c>
      <c r="J85" s="74" t="s">
        <v>2583</v>
      </c>
      <c r="K85" s="74" t="s">
        <v>128</v>
      </c>
      <c r="L85" s="74" t="s">
        <v>89</v>
      </c>
      <c r="M85" s="74" t="s">
        <v>90</v>
      </c>
      <c r="N85" s="74" t="s">
        <v>277</v>
      </c>
      <c r="O85" s="76">
        <v>45940</v>
      </c>
      <c r="P85" s="76">
        <v>44500</v>
      </c>
      <c r="Q85" s="77">
        <v>4</v>
      </c>
      <c r="R85" s="74" t="s">
        <v>94</v>
      </c>
      <c r="S85" s="77">
        <v>2227600.64</v>
      </c>
      <c r="T85" s="77">
        <v>1373687.04</v>
      </c>
      <c r="U85" s="77">
        <v>1222.81</v>
      </c>
      <c r="V85" s="78">
        <v>5.3409999999999999E-2</v>
      </c>
      <c r="W85" s="79">
        <v>1</v>
      </c>
      <c r="X85" s="77">
        <v>2227600.64</v>
      </c>
      <c r="Y85" s="88">
        <v>1373687.04</v>
      </c>
      <c r="Z85" s="77">
        <v>1222.81</v>
      </c>
      <c r="AA85" s="74">
        <v>0</v>
      </c>
      <c r="AB85" s="74">
        <v>0</v>
      </c>
      <c r="AD85" s="74">
        <v>4</v>
      </c>
      <c r="AE85" s="74">
        <v>4</v>
      </c>
      <c r="AF85" s="74">
        <v>0</v>
      </c>
      <c r="AG85" s="74">
        <v>0</v>
      </c>
      <c r="AI85" s="74">
        <v>4</v>
      </c>
      <c r="AJ85" s="74">
        <v>4</v>
      </c>
      <c r="AL85" s="74">
        <v>4</v>
      </c>
      <c r="AM85" s="74" t="s">
        <v>95</v>
      </c>
      <c r="AN85" s="74">
        <v>0</v>
      </c>
      <c r="AO85" s="74" t="s">
        <v>95</v>
      </c>
      <c r="AP85" s="74" t="s">
        <v>95</v>
      </c>
      <c r="AQ85" s="74">
        <v>1</v>
      </c>
      <c r="AS85" s="74">
        <v>1</v>
      </c>
      <c r="AT85" s="74" t="s">
        <v>92</v>
      </c>
      <c r="AU85" s="74" t="s">
        <v>95</v>
      </c>
      <c r="AV85" s="74" t="s">
        <v>94</v>
      </c>
      <c r="AW85" s="77">
        <v>200000000</v>
      </c>
      <c r="AX85" s="77">
        <v>0</v>
      </c>
      <c r="AY85" s="79">
        <v>1</v>
      </c>
      <c r="AZ85" s="77">
        <v>1278140000</v>
      </c>
      <c r="BA85" s="77">
        <v>0</v>
      </c>
      <c r="BB85" s="74" t="s">
        <v>116</v>
      </c>
      <c r="BC85" s="75" t="s">
        <v>1701</v>
      </c>
      <c r="BD85" s="82">
        <v>10481.304456423451</v>
      </c>
      <c r="BE85" s="82">
        <v>0</v>
      </c>
      <c r="BF85" s="82">
        <v>9.3301046957239713</v>
      </c>
      <c r="BG85" s="82">
        <v>10490.634561119175</v>
      </c>
      <c r="BH85" s="82">
        <v>30806.532002050095</v>
      </c>
      <c r="BI85" s="82">
        <v>0</v>
      </c>
      <c r="BJ85" s="82">
        <v>38.226583936381857</v>
      </c>
      <c r="BK85" s="82">
        <v>30844.758585986481</v>
      </c>
      <c r="BL85" s="82">
        <v>1236213.3724350352</v>
      </c>
      <c r="BM85" s="82">
        <v>0</v>
      </c>
      <c r="BN85" s="82">
        <v>1100.4355649648446</v>
      </c>
      <c r="BO85" s="82">
        <v>1237313.8080000002</v>
      </c>
      <c r="BP85" s="82">
        <v>10481.304456423451</v>
      </c>
      <c r="BQ85" s="82">
        <v>0</v>
      </c>
      <c r="BR85" s="82">
        <v>9.3301046957239713</v>
      </c>
      <c r="BS85" s="89">
        <v>10490.634561119175</v>
      </c>
      <c r="BT85" s="82">
        <v>54451.424781565474</v>
      </c>
      <c r="BU85" s="82">
        <v>0</v>
      </c>
      <c r="BV85" s="82">
        <v>48.470826904755604</v>
      </c>
      <c r="BW85" s="82">
        <v>54499.895608470229</v>
      </c>
      <c r="BX85" s="82">
        <v>160043.01440385045</v>
      </c>
      <c r="BY85" s="82">
        <v>0</v>
      </c>
      <c r="BZ85" s="82">
        <v>198.59092620789738</v>
      </c>
      <c r="CA85" s="82">
        <v>160241.60533005837</v>
      </c>
      <c r="CB85" s="82">
        <v>6422252.0911372509</v>
      </c>
      <c r="CC85" s="82">
        <v>0</v>
      </c>
      <c r="CD85" s="82">
        <v>5716.8728035488639</v>
      </c>
      <c r="CE85" s="82">
        <v>6427968.9639408011</v>
      </c>
      <c r="CF85" s="82">
        <v>54451.424781565474</v>
      </c>
      <c r="CG85" s="82">
        <v>0</v>
      </c>
      <c r="CH85" s="82">
        <v>48.470826904755604</v>
      </c>
      <c r="CI85" s="82">
        <v>54499.895608470229</v>
      </c>
      <c r="CJ85" s="82" t="s">
        <v>96</v>
      </c>
      <c r="CK85" s="83">
        <v>1.4999999999999999E-2</v>
      </c>
      <c r="CL85" s="83">
        <v>3.5000000000000003E-2</v>
      </c>
      <c r="CM85" s="83">
        <v>0.26500000000000001</v>
      </c>
      <c r="CN85" s="82">
        <v>20605.3056</v>
      </c>
      <c r="CO85" s="82">
        <v>48079.046400000007</v>
      </c>
      <c r="CP85" s="82">
        <v>364027.06560000003</v>
      </c>
      <c r="CQ85" s="82">
        <v>20605.3056</v>
      </c>
      <c r="CR85" s="89">
        <v>20605.3056</v>
      </c>
      <c r="CS85" s="82">
        <v>20605.3056</v>
      </c>
      <c r="CT85" s="82">
        <v>48079.046400000007</v>
      </c>
      <c r="CU85" s="82">
        <v>364027.06560000003</v>
      </c>
      <c r="CV85" s="82">
        <v>20605.3056</v>
      </c>
      <c r="CW85" s="82">
        <v>20605.3056</v>
      </c>
    </row>
    <row r="86" spans="1:101">
      <c r="A86" s="86" t="s">
        <v>82</v>
      </c>
      <c r="B86" s="87" t="s">
        <v>283</v>
      </c>
      <c r="C86" s="75" t="s">
        <v>1702</v>
      </c>
      <c r="D86" s="74" t="s">
        <v>116</v>
      </c>
      <c r="E86" s="74" t="s">
        <v>82</v>
      </c>
      <c r="F86" s="74" t="s">
        <v>283</v>
      </c>
      <c r="G86" s="74" t="s">
        <v>275</v>
      </c>
      <c r="I86" s="74" t="s">
        <v>127</v>
      </c>
      <c r="J86" s="74" t="s">
        <v>2583</v>
      </c>
      <c r="K86" s="74" t="s">
        <v>128</v>
      </c>
      <c r="L86" s="74" t="s">
        <v>89</v>
      </c>
      <c r="M86" s="74" t="s">
        <v>90</v>
      </c>
      <c r="N86" s="74" t="s">
        <v>277</v>
      </c>
      <c r="O86" s="76">
        <v>45940</v>
      </c>
      <c r="P86" s="76">
        <v>44500</v>
      </c>
      <c r="Q86" s="77">
        <v>4</v>
      </c>
      <c r="R86" s="74" t="s">
        <v>94</v>
      </c>
      <c r="S86" s="77">
        <v>1435437.12</v>
      </c>
      <c r="T86" s="77">
        <v>885186.22</v>
      </c>
      <c r="U86" s="77">
        <v>787.96</v>
      </c>
      <c r="V86" s="78">
        <v>5.3409999999999999E-2</v>
      </c>
      <c r="W86" s="79">
        <v>1</v>
      </c>
      <c r="X86" s="77">
        <v>1435437.12</v>
      </c>
      <c r="Y86" s="88">
        <v>885186.22</v>
      </c>
      <c r="Z86" s="77">
        <v>787.96</v>
      </c>
      <c r="AA86" s="74">
        <v>0</v>
      </c>
      <c r="AB86" s="74">
        <v>0</v>
      </c>
      <c r="AD86" s="74">
        <v>4</v>
      </c>
      <c r="AE86" s="74">
        <v>4</v>
      </c>
      <c r="AF86" s="74">
        <v>0</v>
      </c>
      <c r="AG86" s="74">
        <v>0</v>
      </c>
      <c r="AI86" s="74">
        <v>4</v>
      </c>
      <c r="AJ86" s="74">
        <v>4</v>
      </c>
      <c r="AL86" s="74">
        <v>4</v>
      </c>
      <c r="AM86" s="74" t="s">
        <v>95</v>
      </c>
      <c r="AN86" s="74">
        <v>0</v>
      </c>
      <c r="AO86" s="74" t="s">
        <v>95</v>
      </c>
      <c r="AP86" s="74" t="s">
        <v>95</v>
      </c>
      <c r="AQ86" s="74">
        <v>1</v>
      </c>
      <c r="AS86" s="74">
        <v>1</v>
      </c>
      <c r="AT86" s="74" t="s">
        <v>92</v>
      </c>
      <c r="AU86" s="74" t="s">
        <v>95</v>
      </c>
      <c r="AV86" s="74" t="s">
        <v>94</v>
      </c>
      <c r="AW86" s="77">
        <v>200000000</v>
      </c>
      <c r="AX86" s="77">
        <v>0</v>
      </c>
      <c r="AY86" s="79">
        <v>1</v>
      </c>
      <c r="AZ86" s="77">
        <v>1278140000</v>
      </c>
      <c r="BA86" s="77">
        <v>0</v>
      </c>
      <c r="BB86" s="74" t="s">
        <v>116</v>
      </c>
      <c r="BC86" s="75" t="s">
        <v>1702</v>
      </c>
      <c r="BD86" s="82">
        <v>6753.7010003985924</v>
      </c>
      <c r="BE86" s="82">
        <v>0</v>
      </c>
      <c r="BF86" s="82">
        <v>6.0118945822203091</v>
      </c>
      <c r="BG86" s="82">
        <v>6759.712894980813</v>
      </c>
      <c r="BH86" s="82">
        <v>19850.207503042908</v>
      </c>
      <c r="BI86" s="82">
        <v>0</v>
      </c>
      <c r="BJ86" s="82">
        <v>24.631024595797633</v>
      </c>
      <c r="BK86" s="82">
        <v>19874.838527638705</v>
      </c>
      <c r="BL86" s="82">
        <v>796562.63443467964</v>
      </c>
      <c r="BM86" s="82">
        <v>0</v>
      </c>
      <c r="BN86" s="82">
        <v>709.0705653203122</v>
      </c>
      <c r="BO86" s="82">
        <v>797271.70499999984</v>
      </c>
      <c r="BP86" s="82">
        <v>6753.7010003985924</v>
      </c>
      <c r="BQ86" s="82">
        <v>0</v>
      </c>
      <c r="BR86" s="82">
        <v>6.0118945822203091</v>
      </c>
      <c r="BS86" s="89">
        <v>6759.712894980813</v>
      </c>
      <c r="BT86" s="82">
        <v>35086.152067170726</v>
      </c>
      <c r="BU86" s="82">
        <v>0</v>
      </c>
      <c r="BV86" s="82">
        <v>31.23239354409273</v>
      </c>
      <c r="BW86" s="82">
        <v>35117.38446071482</v>
      </c>
      <c r="BX86" s="82">
        <v>103123.81299905821</v>
      </c>
      <c r="BY86" s="82">
        <v>0</v>
      </c>
      <c r="BZ86" s="82">
        <v>127.96063587762829</v>
      </c>
      <c r="CA86" s="82">
        <v>103251.77363493585</v>
      </c>
      <c r="CB86" s="82">
        <v>4138222.5421516043</v>
      </c>
      <c r="CC86" s="82">
        <v>0</v>
      </c>
      <c r="CD86" s="82">
        <v>3683.692493895554</v>
      </c>
      <c r="CE86" s="82">
        <v>4141906.2346454994</v>
      </c>
      <c r="CF86" s="82">
        <v>35086.152067170726</v>
      </c>
      <c r="CG86" s="82">
        <v>0</v>
      </c>
      <c r="CH86" s="82">
        <v>31.23239354409273</v>
      </c>
      <c r="CI86" s="82">
        <v>35117.38446071482</v>
      </c>
      <c r="CJ86" s="82" t="s">
        <v>96</v>
      </c>
      <c r="CK86" s="83">
        <v>1.4999999999999999E-2</v>
      </c>
      <c r="CL86" s="83">
        <v>3.5000000000000003E-2</v>
      </c>
      <c r="CM86" s="83">
        <v>0.26500000000000001</v>
      </c>
      <c r="CN86" s="82">
        <v>13277.793299999999</v>
      </c>
      <c r="CO86" s="82">
        <v>30981.5177</v>
      </c>
      <c r="CP86" s="82">
        <v>234574.34830000001</v>
      </c>
      <c r="CQ86" s="82">
        <v>13277.793299999999</v>
      </c>
      <c r="CR86" s="89">
        <v>13277.793299999999</v>
      </c>
      <c r="CS86" s="82">
        <v>13277.793299999999</v>
      </c>
      <c r="CT86" s="82">
        <v>30981.5177</v>
      </c>
      <c r="CU86" s="82">
        <v>234574.34830000001</v>
      </c>
      <c r="CV86" s="82">
        <v>13277.793299999999</v>
      </c>
      <c r="CW86" s="82">
        <v>13277.793299999999</v>
      </c>
    </row>
    <row r="87" spans="1:101">
      <c r="A87" s="86" t="s">
        <v>82</v>
      </c>
      <c r="B87" s="87" t="s">
        <v>284</v>
      </c>
      <c r="C87" s="75" t="s">
        <v>1703</v>
      </c>
      <c r="D87" s="74" t="s">
        <v>116</v>
      </c>
      <c r="E87" s="74" t="s">
        <v>82</v>
      </c>
      <c r="F87" s="74" t="s">
        <v>284</v>
      </c>
      <c r="G87" s="74" t="s">
        <v>275</v>
      </c>
      <c r="I87" s="74" t="s">
        <v>127</v>
      </c>
      <c r="J87" s="74" t="s">
        <v>2583</v>
      </c>
      <c r="K87" s="74" t="s">
        <v>128</v>
      </c>
      <c r="L87" s="74" t="s">
        <v>89</v>
      </c>
      <c r="M87" s="74" t="s">
        <v>90</v>
      </c>
      <c r="N87" s="74" t="s">
        <v>277</v>
      </c>
      <c r="O87" s="76">
        <v>45940</v>
      </c>
      <c r="P87" s="76">
        <v>44500</v>
      </c>
      <c r="Q87" s="77">
        <v>4</v>
      </c>
      <c r="R87" s="74" t="s">
        <v>94</v>
      </c>
      <c r="S87" s="77">
        <v>745814.67</v>
      </c>
      <c r="T87" s="77">
        <v>459919.07</v>
      </c>
      <c r="U87" s="77">
        <v>409.4</v>
      </c>
      <c r="V87" s="78">
        <v>5.3409999999999999E-2</v>
      </c>
      <c r="W87" s="79">
        <v>1</v>
      </c>
      <c r="X87" s="77">
        <v>745814.67</v>
      </c>
      <c r="Y87" s="88">
        <v>459919.07</v>
      </c>
      <c r="Z87" s="77">
        <v>409.4</v>
      </c>
      <c r="AA87" s="74">
        <v>0</v>
      </c>
      <c r="AB87" s="74">
        <v>0</v>
      </c>
      <c r="AD87" s="74">
        <v>4</v>
      </c>
      <c r="AE87" s="74">
        <v>4</v>
      </c>
      <c r="AF87" s="74">
        <v>0</v>
      </c>
      <c r="AG87" s="74">
        <v>0</v>
      </c>
      <c r="AI87" s="74">
        <v>4</v>
      </c>
      <c r="AJ87" s="74">
        <v>4</v>
      </c>
      <c r="AL87" s="74">
        <v>4</v>
      </c>
      <c r="AM87" s="74" t="s">
        <v>95</v>
      </c>
      <c r="AN87" s="74">
        <v>0</v>
      </c>
      <c r="AO87" s="74" t="s">
        <v>95</v>
      </c>
      <c r="AP87" s="74" t="s">
        <v>95</v>
      </c>
      <c r="AQ87" s="74">
        <v>1</v>
      </c>
      <c r="AS87" s="74">
        <v>1</v>
      </c>
      <c r="AT87" s="74" t="s">
        <v>92</v>
      </c>
      <c r="AU87" s="74" t="s">
        <v>95</v>
      </c>
      <c r="AV87" s="74" t="s">
        <v>94</v>
      </c>
      <c r="AW87" s="77">
        <v>200000000</v>
      </c>
      <c r="AX87" s="77">
        <v>0</v>
      </c>
      <c r="AY87" s="79">
        <v>1</v>
      </c>
      <c r="AZ87" s="77">
        <v>1278140000</v>
      </c>
      <c r="BA87" s="77">
        <v>0</v>
      </c>
      <c r="BB87" s="74" t="s">
        <v>116</v>
      </c>
      <c r="BC87" s="75" t="s">
        <v>1703</v>
      </c>
      <c r="BD87" s="82">
        <v>3508.6147422520316</v>
      </c>
      <c r="BE87" s="82">
        <v>0</v>
      </c>
      <c r="BF87" s="82">
        <v>3.1232166030384034</v>
      </c>
      <c r="BG87" s="82">
        <v>3511.7379588550702</v>
      </c>
      <c r="BH87" s="82">
        <v>10312.117282075866</v>
      </c>
      <c r="BI87" s="82">
        <v>0</v>
      </c>
      <c r="BJ87" s="82">
        <v>12.795368768546167</v>
      </c>
      <c r="BK87" s="82">
        <v>10324.912650844411</v>
      </c>
      <c r="BL87" s="82">
        <v>413822.19943401206</v>
      </c>
      <c r="BM87" s="82">
        <v>0</v>
      </c>
      <c r="BN87" s="82">
        <v>368.36656598797805</v>
      </c>
      <c r="BO87" s="82">
        <v>414190.56600000005</v>
      </c>
      <c r="BP87" s="82">
        <v>3508.6147422520316</v>
      </c>
      <c r="BQ87" s="82">
        <v>0</v>
      </c>
      <c r="BR87" s="82">
        <v>3.1232166030384034</v>
      </c>
      <c r="BS87" s="89">
        <v>3511.7379588550702</v>
      </c>
      <c r="BT87" s="82">
        <v>18227.604447473528</v>
      </c>
      <c r="BU87" s="82">
        <v>0</v>
      </c>
      <c r="BV87" s="82">
        <v>16.22542257444481</v>
      </c>
      <c r="BW87" s="82">
        <v>18243.829870047975</v>
      </c>
      <c r="BX87" s="82">
        <v>53572.480492112329</v>
      </c>
      <c r="BY87" s="82">
        <v>0</v>
      </c>
      <c r="BZ87" s="82">
        <v>66.473220289474199</v>
      </c>
      <c r="CA87" s="82">
        <v>53638.953712401802</v>
      </c>
      <c r="CB87" s="82">
        <v>2149847.7082796362</v>
      </c>
      <c r="CC87" s="82">
        <v>0</v>
      </c>
      <c r="CD87" s="82">
        <v>1913.7011469641448</v>
      </c>
      <c r="CE87" s="82">
        <v>2151761.4094266002</v>
      </c>
      <c r="CF87" s="82">
        <v>18227.604447473528</v>
      </c>
      <c r="CG87" s="82">
        <v>0</v>
      </c>
      <c r="CH87" s="82">
        <v>16.22542257444481</v>
      </c>
      <c r="CI87" s="82">
        <v>18243.829870047975</v>
      </c>
      <c r="CJ87" s="82" t="s">
        <v>96</v>
      </c>
      <c r="CK87" s="83">
        <v>1.4999999999999999E-2</v>
      </c>
      <c r="CL87" s="83">
        <v>3.5000000000000003E-2</v>
      </c>
      <c r="CM87" s="83">
        <v>0.26500000000000001</v>
      </c>
      <c r="CN87" s="82">
        <v>6898.7860499999997</v>
      </c>
      <c r="CO87" s="82">
        <v>16097.167450000003</v>
      </c>
      <c r="CP87" s="82">
        <v>121878.55355000001</v>
      </c>
      <c r="CQ87" s="82">
        <v>6898.7860499999997</v>
      </c>
      <c r="CR87" s="89">
        <v>6898.7860499999997</v>
      </c>
      <c r="CS87" s="82">
        <v>6898.7860499999997</v>
      </c>
      <c r="CT87" s="82">
        <v>16097.167450000003</v>
      </c>
      <c r="CU87" s="82">
        <v>121878.55355000001</v>
      </c>
      <c r="CV87" s="82">
        <v>6898.7860499999997</v>
      </c>
      <c r="CW87" s="82">
        <v>6898.7860499999997</v>
      </c>
    </row>
    <row r="88" spans="1:101">
      <c r="A88" s="86" t="s">
        <v>82</v>
      </c>
      <c r="B88" s="87" t="s">
        <v>285</v>
      </c>
      <c r="C88" s="75" t="s">
        <v>1704</v>
      </c>
      <c r="D88" s="74" t="s">
        <v>116</v>
      </c>
      <c r="E88" s="74" t="s">
        <v>82</v>
      </c>
      <c r="F88" s="74" t="s">
        <v>285</v>
      </c>
      <c r="G88" s="74" t="s">
        <v>275</v>
      </c>
      <c r="I88" s="74" t="s">
        <v>127</v>
      </c>
      <c r="J88" s="74" t="s">
        <v>2583</v>
      </c>
      <c r="K88" s="74" t="s">
        <v>128</v>
      </c>
      <c r="L88" s="74" t="s">
        <v>89</v>
      </c>
      <c r="M88" s="74" t="s">
        <v>90</v>
      </c>
      <c r="N88" s="74" t="s">
        <v>277</v>
      </c>
      <c r="O88" s="76">
        <v>45940</v>
      </c>
      <c r="P88" s="76">
        <v>44500</v>
      </c>
      <c r="Q88" s="77">
        <v>4</v>
      </c>
      <c r="R88" s="74" t="s">
        <v>94</v>
      </c>
      <c r="S88" s="77">
        <v>1518989.76</v>
      </c>
      <c r="T88" s="77">
        <v>936710.36</v>
      </c>
      <c r="U88" s="77">
        <v>833.83</v>
      </c>
      <c r="V88" s="78">
        <v>5.3409999999999999E-2</v>
      </c>
      <c r="W88" s="79">
        <v>1</v>
      </c>
      <c r="X88" s="77">
        <v>1518989.76</v>
      </c>
      <c r="Y88" s="88">
        <v>936710.36</v>
      </c>
      <c r="Z88" s="77">
        <v>833.83</v>
      </c>
      <c r="AA88" s="74">
        <v>0</v>
      </c>
      <c r="AB88" s="74">
        <v>0</v>
      </c>
      <c r="AD88" s="74">
        <v>4</v>
      </c>
      <c r="AE88" s="74">
        <v>4</v>
      </c>
      <c r="AF88" s="74">
        <v>0</v>
      </c>
      <c r="AG88" s="74">
        <v>0</v>
      </c>
      <c r="AI88" s="74">
        <v>4</v>
      </c>
      <c r="AJ88" s="74">
        <v>4</v>
      </c>
      <c r="AL88" s="74">
        <v>4</v>
      </c>
      <c r="AM88" s="74" t="s">
        <v>95</v>
      </c>
      <c r="AN88" s="74">
        <v>0</v>
      </c>
      <c r="AO88" s="74" t="s">
        <v>95</v>
      </c>
      <c r="AP88" s="74" t="s">
        <v>95</v>
      </c>
      <c r="AQ88" s="74">
        <v>1</v>
      </c>
      <c r="AS88" s="74">
        <v>1</v>
      </c>
      <c r="AT88" s="74" t="s">
        <v>92</v>
      </c>
      <c r="AU88" s="74" t="s">
        <v>95</v>
      </c>
      <c r="AV88" s="74" t="s">
        <v>94</v>
      </c>
      <c r="AW88" s="77">
        <v>200000000</v>
      </c>
      <c r="AX88" s="77">
        <v>0</v>
      </c>
      <c r="AY88" s="79">
        <v>1</v>
      </c>
      <c r="AZ88" s="77">
        <v>1278140000</v>
      </c>
      <c r="BA88" s="77">
        <v>0</v>
      </c>
      <c r="BB88" s="74" t="s">
        <v>116</v>
      </c>
      <c r="BC88" s="75" t="s">
        <v>1704</v>
      </c>
      <c r="BD88" s="82">
        <v>7146.866281748431</v>
      </c>
      <c r="BE88" s="82">
        <v>0</v>
      </c>
      <c r="BF88" s="82">
        <v>6.3619148097286917</v>
      </c>
      <c r="BG88" s="82">
        <v>7153.2281965581597</v>
      </c>
      <c r="BH88" s="82">
        <v>21005.814974458939</v>
      </c>
      <c r="BI88" s="82">
        <v>0</v>
      </c>
      <c r="BJ88" s="82">
        <v>26.065147386997857</v>
      </c>
      <c r="BK88" s="82">
        <v>21031.88012184593</v>
      </c>
      <c r="BL88" s="82">
        <v>842934.36043525266</v>
      </c>
      <c r="BM88" s="82">
        <v>0</v>
      </c>
      <c r="BN88" s="82">
        <v>750.3535647473002</v>
      </c>
      <c r="BO88" s="82">
        <v>843684.71400000004</v>
      </c>
      <c r="BP88" s="82">
        <v>7146.866281748431</v>
      </c>
      <c r="BQ88" s="82">
        <v>0</v>
      </c>
      <c r="BR88" s="82">
        <v>6.3619148097286917</v>
      </c>
      <c r="BS88" s="89">
        <v>7153.2281965581597</v>
      </c>
      <c r="BT88" s="82">
        <v>37128.685020311277</v>
      </c>
      <c r="BU88" s="82">
        <v>0</v>
      </c>
      <c r="BV88" s="82">
        <v>33.050783628021527</v>
      </c>
      <c r="BW88" s="82">
        <v>37161.735803939293</v>
      </c>
      <c r="BX88" s="82">
        <v>109127.30937381163</v>
      </c>
      <c r="BY88" s="82">
        <v>0</v>
      </c>
      <c r="BZ88" s="82">
        <v>135.41104719019256</v>
      </c>
      <c r="CA88" s="82">
        <v>109262.7204210018</v>
      </c>
      <c r="CB88" s="82">
        <v>4379128.2958971811</v>
      </c>
      <c r="CC88" s="82">
        <v>0</v>
      </c>
      <c r="CD88" s="82">
        <v>3898.1618042186992</v>
      </c>
      <c r="CE88" s="82">
        <v>4383026.4577013999</v>
      </c>
      <c r="CF88" s="82">
        <v>37128.685020311277</v>
      </c>
      <c r="CG88" s="82">
        <v>0</v>
      </c>
      <c r="CH88" s="82">
        <v>33.050783628021527</v>
      </c>
      <c r="CI88" s="82">
        <v>37161.735803939293</v>
      </c>
      <c r="CJ88" s="82" t="s">
        <v>96</v>
      </c>
      <c r="CK88" s="83">
        <v>1.4999999999999999E-2</v>
      </c>
      <c r="CL88" s="83">
        <v>3.5000000000000003E-2</v>
      </c>
      <c r="CM88" s="83">
        <v>0.26500000000000001</v>
      </c>
      <c r="CN88" s="82">
        <v>14050.6554</v>
      </c>
      <c r="CO88" s="82">
        <v>32784.8626</v>
      </c>
      <c r="CP88" s="82">
        <v>248228.24540000001</v>
      </c>
      <c r="CQ88" s="82">
        <v>14050.6554</v>
      </c>
      <c r="CR88" s="89">
        <v>14050.6554</v>
      </c>
      <c r="CS88" s="82">
        <v>14050.6554</v>
      </c>
      <c r="CT88" s="82">
        <v>32784.8626</v>
      </c>
      <c r="CU88" s="82">
        <v>248228.24540000001</v>
      </c>
      <c r="CV88" s="82">
        <v>14050.6554</v>
      </c>
      <c r="CW88" s="82">
        <v>14050.6554</v>
      </c>
    </row>
    <row r="89" spans="1:101">
      <c r="A89" s="86" t="s">
        <v>82</v>
      </c>
      <c r="B89" s="87" t="s">
        <v>286</v>
      </c>
      <c r="C89" s="75" t="s">
        <v>1705</v>
      </c>
      <c r="D89" s="74" t="s">
        <v>116</v>
      </c>
      <c r="E89" s="74" t="s">
        <v>82</v>
      </c>
      <c r="F89" s="74" t="s">
        <v>286</v>
      </c>
      <c r="G89" s="74" t="s">
        <v>275</v>
      </c>
      <c r="I89" s="74" t="s">
        <v>127</v>
      </c>
      <c r="J89" s="74" t="s">
        <v>2583</v>
      </c>
      <c r="K89" s="74" t="s">
        <v>128</v>
      </c>
      <c r="L89" s="74" t="s">
        <v>89</v>
      </c>
      <c r="M89" s="74" t="s">
        <v>90</v>
      </c>
      <c r="N89" s="74" t="s">
        <v>277</v>
      </c>
      <c r="O89" s="76">
        <v>45940</v>
      </c>
      <c r="P89" s="76">
        <v>44500</v>
      </c>
      <c r="Q89" s="77">
        <v>4</v>
      </c>
      <c r="R89" s="74" t="s">
        <v>94</v>
      </c>
      <c r="S89" s="77">
        <v>30360576.57</v>
      </c>
      <c r="T89" s="77">
        <v>18722355.57</v>
      </c>
      <c r="U89" s="77">
        <v>16666.02</v>
      </c>
      <c r="V89" s="78">
        <v>5.3409999999999999E-2</v>
      </c>
      <c r="W89" s="79">
        <v>1</v>
      </c>
      <c r="X89" s="77">
        <v>30360576.57</v>
      </c>
      <c r="Y89" s="88">
        <v>18722355.57</v>
      </c>
      <c r="Z89" s="77">
        <v>16666.02</v>
      </c>
      <c r="AA89" s="74">
        <v>0</v>
      </c>
      <c r="AB89" s="74">
        <v>0</v>
      </c>
      <c r="AD89" s="74">
        <v>4</v>
      </c>
      <c r="AE89" s="74">
        <v>4</v>
      </c>
      <c r="AF89" s="74">
        <v>0</v>
      </c>
      <c r="AG89" s="74">
        <v>0</v>
      </c>
      <c r="AI89" s="74">
        <v>4</v>
      </c>
      <c r="AJ89" s="74">
        <v>4</v>
      </c>
      <c r="AL89" s="74">
        <v>4</v>
      </c>
      <c r="AM89" s="74" t="s">
        <v>95</v>
      </c>
      <c r="AN89" s="74">
        <v>0</v>
      </c>
      <c r="AO89" s="74" t="s">
        <v>95</v>
      </c>
      <c r="AP89" s="74" t="s">
        <v>95</v>
      </c>
      <c r="AQ89" s="74">
        <v>1</v>
      </c>
      <c r="AS89" s="74">
        <v>1</v>
      </c>
      <c r="AT89" s="74" t="s">
        <v>92</v>
      </c>
      <c r="AU89" s="74" t="s">
        <v>95</v>
      </c>
      <c r="AV89" s="74" t="s">
        <v>94</v>
      </c>
      <c r="AW89" s="77">
        <v>200000000</v>
      </c>
      <c r="AX89" s="77">
        <v>0</v>
      </c>
      <c r="AY89" s="79">
        <v>1</v>
      </c>
      <c r="AZ89" s="77">
        <v>1278140000</v>
      </c>
      <c r="BA89" s="77">
        <v>0</v>
      </c>
      <c r="BB89" s="74" t="s">
        <v>116</v>
      </c>
      <c r="BC89" s="75" t="s">
        <v>1705</v>
      </c>
      <c r="BD89" s="82">
        <v>142863.79824590302</v>
      </c>
      <c r="BE89" s="82">
        <v>0</v>
      </c>
      <c r="BF89" s="82">
        <v>127.17261510925276</v>
      </c>
      <c r="BG89" s="82">
        <v>142990.97086101226</v>
      </c>
      <c r="BH89" s="82">
        <v>419910.57084501174</v>
      </c>
      <c r="BI89" s="82">
        <v>0</v>
      </c>
      <c r="BJ89" s="82">
        <v>521.05762504729239</v>
      </c>
      <c r="BK89" s="82">
        <v>420431.62847005913</v>
      </c>
      <c r="BL89" s="82">
        <v>16850015.049435087</v>
      </c>
      <c r="BM89" s="82">
        <v>0</v>
      </c>
      <c r="BN89" s="82">
        <v>14999.324564915638</v>
      </c>
      <c r="BO89" s="82">
        <v>16865014.374000002</v>
      </c>
      <c r="BP89" s="82">
        <v>142863.79824590302</v>
      </c>
      <c r="BQ89" s="82">
        <v>0</v>
      </c>
      <c r="BR89" s="82">
        <v>127.17261510925276</v>
      </c>
      <c r="BS89" s="89">
        <v>142990.97086101226</v>
      </c>
      <c r="BT89" s="82">
        <v>742191.71826729074</v>
      </c>
      <c r="BU89" s="82">
        <v>0</v>
      </c>
      <c r="BV89" s="82">
        <v>660.67445275407897</v>
      </c>
      <c r="BW89" s="82">
        <v>742852.39272004482</v>
      </c>
      <c r="BX89" s="82">
        <v>2181477.4065969205</v>
      </c>
      <c r="BY89" s="82">
        <v>0</v>
      </c>
      <c r="BZ89" s="82">
        <v>2706.9464678831887</v>
      </c>
      <c r="CA89" s="82">
        <v>2184184.3530648043</v>
      </c>
      <c r="CB89" s="82">
        <v>87537513.183320224</v>
      </c>
      <c r="CC89" s="82">
        <v>0</v>
      </c>
      <c r="CD89" s="82">
        <v>77922.991047193238</v>
      </c>
      <c r="CE89" s="82">
        <v>87615436.174367413</v>
      </c>
      <c r="CF89" s="82">
        <v>742191.71826729074</v>
      </c>
      <c r="CG89" s="82">
        <v>0</v>
      </c>
      <c r="CH89" s="82">
        <v>660.67445275407897</v>
      </c>
      <c r="CI89" s="82">
        <v>742852.39272004482</v>
      </c>
      <c r="CJ89" s="82" t="s">
        <v>96</v>
      </c>
      <c r="CK89" s="83">
        <v>1.4999999999999999E-2</v>
      </c>
      <c r="CL89" s="83">
        <v>3.5000000000000003E-2</v>
      </c>
      <c r="CM89" s="83">
        <v>0.26500000000000001</v>
      </c>
      <c r="CN89" s="82">
        <v>280835.33354999998</v>
      </c>
      <c r="CO89" s="82">
        <v>655282.44495000003</v>
      </c>
      <c r="CP89" s="82">
        <v>4961424.2260500006</v>
      </c>
      <c r="CQ89" s="82">
        <v>280835.33354999998</v>
      </c>
      <c r="CR89" s="89">
        <v>280835.33354999998</v>
      </c>
      <c r="CS89" s="82">
        <v>280835.33354999998</v>
      </c>
      <c r="CT89" s="82">
        <v>655282.44495000003</v>
      </c>
      <c r="CU89" s="82">
        <v>4961424.2260500006</v>
      </c>
      <c r="CV89" s="82">
        <v>280835.33354999998</v>
      </c>
      <c r="CW89" s="82">
        <v>280835.33354999998</v>
      </c>
    </row>
    <row r="90" spans="1:101">
      <c r="A90" s="86" t="s">
        <v>82</v>
      </c>
      <c r="B90" s="87" t="s">
        <v>287</v>
      </c>
      <c r="C90" s="75" t="s">
        <v>1706</v>
      </c>
      <c r="D90" s="74" t="s">
        <v>116</v>
      </c>
      <c r="E90" s="74" t="s">
        <v>82</v>
      </c>
      <c r="F90" s="74" t="s">
        <v>287</v>
      </c>
      <c r="G90" s="74" t="s">
        <v>275</v>
      </c>
      <c r="I90" s="74" t="s">
        <v>127</v>
      </c>
      <c r="J90" s="74" t="s">
        <v>2583</v>
      </c>
      <c r="K90" s="74" t="s">
        <v>128</v>
      </c>
      <c r="L90" s="74" t="s">
        <v>89</v>
      </c>
      <c r="M90" s="74" t="s">
        <v>90</v>
      </c>
      <c r="N90" s="74" t="s">
        <v>277</v>
      </c>
      <c r="O90" s="76">
        <v>45940</v>
      </c>
      <c r="P90" s="76">
        <v>44500</v>
      </c>
      <c r="Q90" s="77">
        <v>4</v>
      </c>
      <c r="R90" s="74" t="s">
        <v>94</v>
      </c>
      <c r="S90" s="77">
        <v>6245659.7300000004</v>
      </c>
      <c r="T90" s="77">
        <v>3851490.18</v>
      </c>
      <c r="U90" s="77">
        <v>3428.47</v>
      </c>
      <c r="V90" s="78">
        <v>5.3409999999999999E-2</v>
      </c>
      <c r="W90" s="79">
        <v>1</v>
      </c>
      <c r="X90" s="77">
        <v>6245659.7300000004</v>
      </c>
      <c r="Y90" s="88">
        <v>3851490.18</v>
      </c>
      <c r="Z90" s="77">
        <v>3428.47</v>
      </c>
      <c r="AA90" s="74">
        <v>0</v>
      </c>
      <c r="AB90" s="74">
        <v>0</v>
      </c>
      <c r="AD90" s="74">
        <v>4</v>
      </c>
      <c r="AE90" s="74">
        <v>4</v>
      </c>
      <c r="AF90" s="74">
        <v>0</v>
      </c>
      <c r="AG90" s="74">
        <v>0</v>
      </c>
      <c r="AI90" s="74">
        <v>4</v>
      </c>
      <c r="AJ90" s="74">
        <v>4</v>
      </c>
      <c r="AL90" s="74">
        <v>4</v>
      </c>
      <c r="AM90" s="74" t="s">
        <v>95</v>
      </c>
      <c r="AN90" s="74">
        <v>0</v>
      </c>
      <c r="AO90" s="74" t="s">
        <v>95</v>
      </c>
      <c r="AP90" s="74" t="s">
        <v>95</v>
      </c>
      <c r="AQ90" s="74">
        <v>1</v>
      </c>
      <c r="AS90" s="74">
        <v>1</v>
      </c>
      <c r="AT90" s="74" t="s">
        <v>92</v>
      </c>
      <c r="AU90" s="74" t="s">
        <v>95</v>
      </c>
      <c r="AV90" s="74" t="s">
        <v>94</v>
      </c>
      <c r="AW90" s="77">
        <v>200000000</v>
      </c>
      <c r="AX90" s="77">
        <v>0</v>
      </c>
      <c r="AY90" s="79">
        <v>1</v>
      </c>
      <c r="AZ90" s="77">
        <v>1278140000</v>
      </c>
      <c r="BA90" s="77">
        <v>0</v>
      </c>
      <c r="BB90" s="74" t="s">
        <v>116</v>
      </c>
      <c r="BC90" s="75" t="s">
        <v>1706</v>
      </c>
      <c r="BD90" s="82">
        <v>29388.678139043113</v>
      </c>
      <c r="BE90" s="82">
        <v>0</v>
      </c>
      <c r="BF90" s="82">
        <v>26.160835580623271</v>
      </c>
      <c r="BG90" s="82">
        <v>29414.838974623737</v>
      </c>
      <c r="BH90" s="82">
        <v>86379.857849197069</v>
      </c>
      <c r="BI90" s="82">
        <v>0</v>
      </c>
      <c r="BJ90" s="82">
        <v>107.18641250062254</v>
      </c>
      <c r="BK90" s="82">
        <v>86487.04426169768</v>
      </c>
      <c r="BL90" s="82">
        <v>3466236.1984351166</v>
      </c>
      <c r="BM90" s="82">
        <v>0</v>
      </c>
      <c r="BN90" s="82">
        <v>3085.5295648835963</v>
      </c>
      <c r="BO90" s="82">
        <v>3469321.7280000006</v>
      </c>
      <c r="BP90" s="82">
        <v>29388.678139043113</v>
      </c>
      <c r="BQ90" s="82">
        <v>0</v>
      </c>
      <c r="BR90" s="82">
        <v>26.160835580623271</v>
      </c>
      <c r="BS90" s="89">
        <v>29414.838974623737</v>
      </c>
      <c r="BT90" s="82">
        <v>152677.12180014289</v>
      </c>
      <c r="BU90" s="82">
        <v>0</v>
      </c>
      <c r="BV90" s="82">
        <v>135.90815692489596</v>
      </c>
      <c r="BW90" s="82">
        <v>152813.02995706777</v>
      </c>
      <c r="BX90" s="82">
        <v>448751.99951236369</v>
      </c>
      <c r="BY90" s="82">
        <v>0</v>
      </c>
      <c r="BZ90" s="82">
        <v>556.84413158198413</v>
      </c>
      <c r="CA90" s="82">
        <v>449308.84364394564</v>
      </c>
      <c r="CB90" s="82">
        <v>18007443.674490273</v>
      </c>
      <c r="CC90" s="82">
        <v>0</v>
      </c>
      <c r="CD90" s="82">
        <v>16029.634642526771</v>
      </c>
      <c r="CE90" s="82">
        <v>18023473.309132803</v>
      </c>
      <c r="CF90" s="82">
        <v>152677.12180014289</v>
      </c>
      <c r="CG90" s="82">
        <v>0</v>
      </c>
      <c r="CH90" s="82">
        <v>135.90815692489596</v>
      </c>
      <c r="CI90" s="82">
        <v>152813.02995706777</v>
      </c>
      <c r="CJ90" s="82" t="s">
        <v>96</v>
      </c>
      <c r="CK90" s="83">
        <v>1.4999999999999999E-2</v>
      </c>
      <c r="CL90" s="83">
        <v>3.5000000000000003E-2</v>
      </c>
      <c r="CM90" s="83">
        <v>0.26500000000000001</v>
      </c>
      <c r="CN90" s="82">
        <v>57772.352700000003</v>
      </c>
      <c r="CO90" s="82">
        <v>134802.15630000003</v>
      </c>
      <c r="CP90" s="82">
        <v>1020644.8977000001</v>
      </c>
      <c r="CQ90" s="82">
        <v>57772.352700000003</v>
      </c>
      <c r="CR90" s="89">
        <v>57772.352700000003</v>
      </c>
      <c r="CS90" s="82">
        <v>57772.352700000003</v>
      </c>
      <c r="CT90" s="82">
        <v>134802.15630000003</v>
      </c>
      <c r="CU90" s="82">
        <v>1020644.8977000001</v>
      </c>
      <c r="CV90" s="82">
        <v>57772.352700000003</v>
      </c>
      <c r="CW90" s="82">
        <v>57772.352700000003</v>
      </c>
    </row>
    <row r="91" spans="1:101">
      <c r="A91" s="86" t="s">
        <v>82</v>
      </c>
      <c r="B91" s="87" t="s">
        <v>288</v>
      </c>
      <c r="C91" s="75" t="s">
        <v>1707</v>
      </c>
      <c r="D91" s="74" t="s">
        <v>116</v>
      </c>
      <c r="E91" s="74" t="s">
        <v>82</v>
      </c>
      <c r="F91" s="74" t="s">
        <v>288</v>
      </c>
      <c r="G91" s="74" t="s">
        <v>275</v>
      </c>
      <c r="I91" s="74" t="s">
        <v>127</v>
      </c>
      <c r="J91" s="74" t="s">
        <v>2583</v>
      </c>
      <c r="K91" s="74" t="s">
        <v>128</v>
      </c>
      <c r="L91" s="74" t="s">
        <v>89</v>
      </c>
      <c r="M91" s="74" t="s">
        <v>90</v>
      </c>
      <c r="N91" s="74" t="s">
        <v>277</v>
      </c>
      <c r="O91" s="76">
        <v>45940</v>
      </c>
      <c r="P91" s="76">
        <v>44500</v>
      </c>
      <c r="Q91" s="77">
        <v>4</v>
      </c>
      <c r="R91" s="74" t="s">
        <v>94</v>
      </c>
      <c r="S91" s="77">
        <v>384710.32</v>
      </c>
      <c r="T91" s="77">
        <v>237238.02</v>
      </c>
      <c r="U91" s="77">
        <v>211.18</v>
      </c>
      <c r="V91" s="78">
        <v>5.3409999999999999E-2</v>
      </c>
      <c r="W91" s="79">
        <v>1</v>
      </c>
      <c r="X91" s="77">
        <v>384710.32</v>
      </c>
      <c r="Y91" s="88">
        <v>237238.02</v>
      </c>
      <c r="Z91" s="77">
        <v>211.18</v>
      </c>
      <c r="AA91" s="74">
        <v>0</v>
      </c>
      <c r="AB91" s="74">
        <v>0</v>
      </c>
      <c r="AD91" s="74">
        <v>4</v>
      </c>
      <c r="AE91" s="74">
        <v>4</v>
      </c>
      <c r="AF91" s="74">
        <v>0</v>
      </c>
      <c r="AG91" s="74">
        <v>0</v>
      </c>
      <c r="AI91" s="74">
        <v>4</v>
      </c>
      <c r="AJ91" s="74">
        <v>4</v>
      </c>
      <c r="AL91" s="74">
        <v>4</v>
      </c>
      <c r="AM91" s="74" t="s">
        <v>95</v>
      </c>
      <c r="AN91" s="74">
        <v>0</v>
      </c>
      <c r="AO91" s="74" t="s">
        <v>95</v>
      </c>
      <c r="AP91" s="74" t="s">
        <v>95</v>
      </c>
      <c r="AQ91" s="74">
        <v>1</v>
      </c>
      <c r="AS91" s="74">
        <v>1</v>
      </c>
      <c r="AT91" s="74" t="s">
        <v>92</v>
      </c>
      <c r="AU91" s="74" t="s">
        <v>95</v>
      </c>
      <c r="AV91" s="74" t="s">
        <v>94</v>
      </c>
      <c r="AW91" s="77">
        <v>200000000</v>
      </c>
      <c r="AX91" s="77">
        <v>0</v>
      </c>
      <c r="AY91" s="79">
        <v>1</v>
      </c>
      <c r="AZ91" s="77">
        <v>1278140000</v>
      </c>
      <c r="BA91" s="77">
        <v>0</v>
      </c>
      <c r="BB91" s="74" t="s">
        <v>116</v>
      </c>
      <c r="BC91" s="75" t="s">
        <v>1707</v>
      </c>
      <c r="BD91" s="82">
        <v>1809.4023405845637</v>
      </c>
      <c r="BE91" s="82">
        <v>0</v>
      </c>
      <c r="BF91" s="82">
        <v>1.6106591442832312</v>
      </c>
      <c r="BG91" s="82">
        <v>1811.012999728847</v>
      </c>
      <c r="BH91" s="82">
        <v>5317.7227106084829</v>
      </c>
      <c r="BI91" s="82">
        <v>0</v>
      </c>
      <c r="BJ91" s="82">
        <v>6.5980322497420154</v>
      </c>
      <c r="BK91" s="82">
        <v>5324.3207428582245</v>
      </c>
      <c r="BL91" s="82">
        <v>213409.25443445778</v>
      </c>
      <c r="BM91" s="82">
        <v>0</v>
      </c>
      <c r="BN91" s="82">
        <v>189.96856554218755</v>
      </c>
      <c r="BO91" s="82">
        <v>213599.22299999997</v>
      </c>
      <c r="BP91" s="82">
        <v>1809.4023405845637</v>
      </c>
      <c r="BQ91" s="82">
        <v>0</v>
      </c>
      <c r="BR91" s="82">
        <v>1.6106591442832312</v>
      </c>
      <c r="BS91" s="89">
        <v>1811.012999728847</v>
      </c>
      <c r="BT91" s="82">
        <v>9400.0260995708668</v>
      </c>
      <c r="BU91" s="82">
        <v>0</v>
      </c>
      <c r="BV91" s="82">
        <v>8.3675353204658141</v>
      </c>
      <c r="BW91" s="82">
        <v>9408.3936348913339</v>
      </c>
      <c r="BX91" s="82">
        <v>27626.101253882131</v>
      </c>
      <c r="BY91" s="82">
        <v>0</v>
      </c>
      <c r="BZ91" s="82">
        <v>34.277437340634748</v>
      </c>
      <c r="CA91" s="82">
        <v>27660.378691222762</v>
      </c>
      <c r="CB91" s="82">
        <v>1108682.4177124517</v>
      </c>
      <c r="CC91" s="82">
        <v>0</v>
      </c>
      <c r="CD91" s="82">
        <v>986.90569484821856</v>
      </c>
      <c r="CE91" s="82">
        <v>1109669.3234072998</v>
      </c>
      <c r="CF91" s="82">
        <v>9400.0260995708668</v>
      </c>
      <c r="CG91" s="82">
        <v>0</v>
      </c>
      <c r="CH91" s="82">
        <v>8.3675353204658141</v>
      </c>
      <c r="CI91" s="82">
        <v>9408.3936348913339</v>
      </c>
      <c r="CJ91" s="82" t="s">
        <v>96</v>
      </c>
      <c r="CK91" s="83">
        <v>1.4999999999999999E-2</v>
      </c>
      <c r="CL91" s="83">
        <v>3.5000000000000003E-2</v>
      </c>
      <c r="CM91" s="83">
        <v>0.26500000000000001</v>
      </c>
      <c r="CN91" s="82">
        <v>3558.5702999999999</v>
      </c>
      <c r="CO91" s="82">
        <v>8303.3307000000004</v>
      </c>
      <c r="CP91" s="82">
        <v>62868.075299999997</v>
      </c>
      <c r="CQ91" s="82">
        <v>3558.5702999999999</v>
      </c>
      <c r="CR91" s="89">
        <v>3558.5702999999999</v>
      </c>
      <c r="CS91" s="82">
        <v>3558.5702999999999</v>
      </c>
      <c r="CT91" s="82">
        <v>8303.3307000000004</v>
      </c>
      <c r="CU91" s="82">
        <v>62868.075299999997</v>
      </c>
      <c r="CV91" s="82">
        <v>3558.5702999999999</v>
      </c>
      <c r="CW91" s="82">
        <v>3558.5702999999999</v>
      </c>
    </row>
    <row r="92" spans="1:101">
      <c r="A92" s="86" t="s">
        <v>82</v>
      </c>
      <c r="B92" s="87" t="s">
        <v>289</v>
      </c>
      <c r="C92" s="75" t="s">
        <v>1708</v>
      </c>
      <c r="D92" s="74" t="s">
        <v>116</v>
      </c>
      <c r="E92" s="74" t="s">
        <v>82</v>
      </c>
      <c r="F92" s="74" t="s">
        <v>289</v>
      </c>
      <c r="G92" s="74" t="s">
        <v>275</v>
      </c>
      <c r="I92" s="74" t="s">
        <v>127</v>
      </c>
      <c r="J92" s="74" t="s">
        <v>2583</v>
      </c>
      <c r="K92" s="74" t="s">
        <v>128</v>
      </c>
      <c r="L92" s="74" t="s">
        <v>89</v>
      </c>
      <c r="M92" s="74" t="s">
        <v>90</v>
      </c>
      <c r="N92" s="74" t="s">
        <v>277</v>
      </c>
      <c r="O92" s="76">
        <v>45940</v>
      </c>
      <c r="P92" s="76">
        <v>44500</v>
      </c>
      <c r="Q92" s="77">
        <v>4</v>
      </c>
      <c r="R92" s="74" t="s">
        <v>94</v>
      </c>
      <c r="S92" s="77">
        <v>2252300.64</v>
      </c>
      <c r="T92" s="77">
        <v>1388918.74</v>
      </c>
      <c r="U92" s="77">
        <v>1236.3699999999999</v>
      </c>
      <c r="V92" s="78">
        <v>5.3409999999999999E-2</v>
      </c>
      <c r="W92" s="79">
        <v>1</v>
      </c>
      <c r="X92" s="77">
        <v>2252300.64</v>
      </c>
      <c r="Y92" s="88">
        <v>1388918.74</v>
      </c>
      <c r="Z92" s="77">
        <v>1236.3699999999999</v>
      </c>
      <c r="AA92" s="74">
        <v>0</v>
      </c>
      <c r="AB92" s="74">
        <v>0</v>
      </c>
      <c r="AD92" s="74">
        <v>4</v>
      </c>
      <c r="AE92" s="74">
        <v>4</v>
      </c>
      <c r="AF92" s="74">
        <v>0</v>
      </c>
      <c r="AG92" s="74">
        <v>0</v>
      </c>
      <c r="AI92" s="74">
        <v>4</v>
      </c>
      <c r="AJ92" s="74">
        <v>4</v>
      </c>
      <c r="AL92" s="74">
        <v>4</v>
      </c>
      <c r="AM92" s="74" t="s">
        <v>95</v>
      </c>
      <c r="AN92" s="74">
        <v>0</v>
      </c>
      <c r="AO92" s="74" t="s">
        <v>95</v>
      </c>
      <c r="AP92" s="74" t="s">
        <v>95</v>
      </c>
      <c r="AQ92" s="74">
        <v>1</v>
      </c>
      <c r="AS92" s="74">
        <v>1</v>
      </c>
      <c r="AT92" s="74" t="s">
        <v>92</v>
      </c>
      <c r="AU92" s="74" t="s">
        <v>95</v>
      </c>
      <c r="AV92" s="74" t="s">
        <v>94</v>
      </c>
      <c r="AW92" s="77">
        <v>200000000</v>
      </c>
      <c r="AX92" s="77">
        <v>0</v>
      </c>
      <c r="AY92" s="79">
        <v>1</v>
      </c>
      <c r="AZ92" s="77">
        <v>1278140000</v>
      </c>
      <c r="BA92" s="77">
        <v>0</v>
      </c>
      <c r="BB92" s="74" t="s">
        <v>116</v>
      </c>
      <c r="BC92" s="75" t="s">
        <v>1708</v>
      </c>
      <c r="BD92" s="82">
        <v>10597.532997373455</v>
      </c>
      <c r="BE92" s="82">
        <v>0</v>
      </c>
      <c r="BF92" s="82">
        <v>9.4335769938294725</v>
      </c>
      <c r="BG92" s="82">
        <v>10606.966574367285</v>
      </c>
      <c r="BH92" s="82">
        <v>31148.155682177159</v>
      </c>
      <c r="BI92" s="82">
        <v>0</v>
      </c>
      <c r="BJ92" s="82">
        <v>38.65053652442753</v>
      </c>
      <c r="BK92" s="82">
        <v>31186.806218701586</v>
      </c>
      <c r="BL92" s="82">
        <v>1249921.9024351297</v>
      </c>
      <c r="BM92" s="82">
        <v>0</v>
      </c>
      <c r="BN92" s="82">
        <v>1112.6395648702394</v>
      </c>
      <c r="BO92" s="82">
        <v>1251034.5420000001</v>
      </c>
      <c r="BP92" s="82">
        <v>10597.532997373455</v>
      </c>
      <c r="BQ92" s="82">
        <v>0</v>
      </c>
      <c r="BR92" s="82">
        <v>9.4335769938294725</v>
      </c>
      <c r="BS92" s="89">
        <v>10606.966574367285</v>
      </c>
      <c r="BT92" s="82">
        <v>55055.243674654834</v>
      </c>
      <c r="BU92" s="82">
        <v>0</v>
      </c>
      <c r="BV92" s="82">
        <v>49.008375840643495</v>
      </c>
      <c r="BW92" s="82">
        <v>55104.252050495481</v>
      </c>
      <c r="BX92" s="82">
        <v>161817.78358447857</v>
      </c>
      <c r="BY92" s="82">
        <v>0</v>
      </c>
      <c r="BZ92" s="82">
        <v>200.79340229805345</v>
      </c>
      <c r="CA92" s="82">
        <v>162018.57698677661</v>
      </c>
      <c r="CB92" s="82">
        <v>6493469.2753407424</v>
      </c>
      <c r="CC92" s="82">
        <v>0</v>
      </c>
      <c r="CD92" s="82">
        <v>5780.2738034573804</v>
      </c>
      <c r="CE92" s="82">
        <v>6499249.549144201</v>
      </c>
      <c r="CF92" s="82">
        <v>55055.243674654834</v>
      </c>
      <c r="CG92" s="82">
        <v>0</v>
      </c>
      <c r="CH92" s="82">
        <v>49.008375840643495</v>
      </c>
      <c r="CI92" s="82">
        <v>55104.252050495481</v>
      </c>
      <c r="CJ92" s="82" t="s">
        <v>96</v>
      </c>
      <c r="CK92" s="83">
        <v>1.4999999999999999E-2</v>
      </c>
      <c r="CL92" s="83">
        <v>3.5000000000000003E-2</v>
      </c>
      <c r="CM92" s="83">
        <v>0.26500000000000001</v>
      </c>
      <c r="CN92" s="82">
        <v>20833.7811</v>
      </c>
      <c r="CO92" s="82">
        <v>48612.155900000005</v>
      </c>
      <c r="CP92" s="82">
        <v>368063.46610000002</v>
      </c>
      <c r="CQ92" s="82">
        <v>20833.7811</v>
      </c>
      <c r="CR92" s="89">
        <v>20833.7811</v>
      </c>
      <c r="CS92" s="82">
        <v>20833.7811</v>
      </c>
      <c r="CT92" s="82">
        <v>48612.155900000005</v>
      </c>
      <c r="CU92" s="82">
        <v>368063.46610000002</v>
      </c>
      <c r="CV92" s="82">
        <v>20833.7811</v>
      </c>
      <c r="CW92" s="82">
        <v>20833.7811</v>
      </c>
    </row>
    <row r="93" spans="1:101">
      <c r="A93" s="86" t="s">
        <v>82</v>
      </c>
      <c r="B93" s="87" t="s">
        <v>290</v>
      </c>
      <c r="C93" s="75" t="s">
        <v>1709</v>
      </c>
      <c r="D93" s="74" t="s">
        <v>116</v>
      </c>
      <c r="E93" s="74" t="s">
        <v>82</v>
      </c>
      <c r="F93" s="74" t="s">
        <v>290</v>
      </c>
      <c r="G93" s="74" t="s">
        <v>275</v>
      </c>
      <c r="I93" s="74" t="s">
        <v>127</v>
      </c>
      <c r="J93" s="74" t="s">
        <v>2583</v>
      </c>
      <c r="K93" s="74" t="s">
        <v>128</v>
      </c>
      <c r="L93" s="74" t="s">
        <v>89</v>
      </c>
      <c r="M93" s="74" t="s">
        <v>90</v>
      </c>
      <c r="N93" s="74" t="s">
        <v>277</v>
      </c>
      <c r="O93" s="76">
        <v>45940</v>
      </c>
      <c r="P93" s="76">
        <v>44500</v>
      </c>
      <c r="Q93" s="77">
        <v>4</v>
      </c>
      <c r="R93" s="74" t="s">
        <v>94</v>
      </c>
      <c r="S93" s="77">
        <v>4048694.74</v>
      </c>
      <c r="T93" s="77">
        <v>2496695.09</v>
      </c>
      <c r="U93" s="77">
        <v>2222.4699999999998</v>
      </c>
      <c r="V93" s="78">
        <v>5.3409999999999999E-2</v>
      </c>
      <c r="W93" s="79">
        <v>1</v>
      </c>
      <c r="X93" s="77">
        <v>4048694.74</v>
      </c>
      <c r="Y93" s="88">
        <v>2496695.09</v>
      </c>
      <c r="Z93" s="77">
        <v>2222.4699999999998</v>
      </c>
      <c r="AA93" s="74">
        <v>0</v>
      </c>
      <c r="AB93" s="74">
        <v>0</v>
      </c>
      <c r="AD93" s="74">
        <v>4</v>
      </c>
      <c r="AE93" s="74">
        <v>4</v>
      </c>
      <c r="AF93" s="74">
        <v>0</v>
      </c>
      <c r="AG93" s="74">
        <v>0</v>
      </c>
      <c r="AI93" s="74">
        <v>4</v>
      </c>
      <c r="AJ93" s="74">
        <v>4</v>
      </c>
      <c r="AL93" s="74">
        <v>4</v>
      </c>
      <c r="AM93" s="74" t="s">
        <v>95</v>
      </c>
      <c r="AN93" s="74">
        <v>0</v>
      </c>
      <c r="AO93" s="74" t="s">
        <v>95</v>
      </c>
      <c r="AP93" s="74" t="s">
        <v>95</v>
      </c>
      <c r="AQ93" s="74">
        <v>1</v>
      </c>
      <c r="AS93" s="74">
        <v>1</v>
      </c>
      <c r="AT93" s="74" t="s">
        <v>92</v>
      </c>
      <c r="AU93" s="74" t="s">
        <v>95</v>
      </c>
      <c r="AV93" s="74" t="s">
        <v>94</v>
      </c>
      <c r="AW93" s="77">
        <v>200000000</v>
      </c>
      <c r="AX93" s="77">
        <v>0</v>
      </c>
      <c r="AY93" s="79">
        <v>1</v>
      </c>
      <c r="AZ93" s="77">
        <v>1278140000</v>
      </c>
      <c r="BA93" s="77">
        <v>0</v>
      </c>
      <c r="BB93" s="74" t="s">
        <v>116</v>
      </c>
      <c r="BC93" s="75" t="s">
        <v>1709</v>
      </c>
      <c r="BD93" s="82">
        <v>19050.642555630046</v>
      </c>
      <c r="BE93" s="82">
        <v>0</v>
      </c>
      <c r="BF93" s="82">
        <v>16.958210768384657</v>
      </c>
      <c r="BG93" s="82">
        <v>19067.600766398431</v>
      </c>
      <c r="BH93" s="82">
        <v>55993.880941964169</v>
      </c>
      <c r="BI93" s="82">
        <v>0</v>
      </c>
      <c r="BJ93" s="82">
        <v>69.480894321587471</v>
      </c>
      <c r="BK93" s="82">
        <v>56063.361836285752</v>
      </c>
      <c r="BL93" s="82">
        <v>2246920.6174348672</v>
      </c>
      <c r="BM93" s="82">
        <v>0</v>
      </c>
      <c r="BN93" s="82">
        <v>2000.1295651326288</v>
      </c>
      <c r="BO93" s="82">
        <v>2248920.747</v>
      </c>
      <c r="BP93" s="82">
        <v>19050.642555630046</v>
      </c>
      <c r="BQ93" s="82">
        <v>0</v>
      </c>
      <c r="BR93" s="82">
        <v>16.958210768384657</v>
      </c>
      <c r="BS93" s="89">
        <v>19067.600766398431</v>
      </c>
      <c r="BT93" s="82">
        <v>98969.99314075365</v>
      </c>
      <c r="BU93" s="82">
        <v>0</v>
      </c>
      <c r="BV93" s="82">
        <v>88.099600762835124</v>
      </c>
      <c r="BW93" s="82">
        <v>99058.092741516492</v>
      </c>
      <c r="BX93" s="82">
        <v>290893.81088159804</v>
      </c>
      <c r="BY93" s="82">
        <v>0</v>
      </c>
      <c r="BZ93" s="82">
        <v>360.96019409007909</v>
      </c>
      <c r="CA93" s="82">
        <v>291254.77107568813</v>
      </c>
      <c r="CB93" s="82">
        <v>11672977.299635878</v>
      </c>
      <c r="CC93" s="82">
        <v>0</v>
      </c>
      <c r="CD93" s="82">
        <v>10390.873103820521</v>
      </c>
      <c r="CE93" s="82">
        <v>11683368.172739699</v>
      </c>
      <c r="CF93" s="82">
        <v>98969.99314075365</v>
      </c>
      <c r="CG93" s="82">
        <v>0</v>
      </c>
      <c r="CH93" s="82">
        <v>88.099600762835124</v>
      </c>
      <c r="CI93" s="82">
        <v>99058.092741516492</v>
      </c>
      <c r="CJ93" s="82" t="s">
        <v>96</v>
      </c>
      <c r="CK93" s="83">
        <v>1.4999999999999999E-2</v>
      </c>
      <c r="CL93" s="83">
        <v>3.5000000000000003E-2</v>
      </c>
      <c r="CM93" s="83">
        <v>0.26500000000000001</v>
      </c>
      <c r="CN93" s="82">
        <v>37450.426349999994</v>
      </c>
      <c r="CO93" s="82">
        <v>87384.328150000001</v>
      </c>
      <c r="CP93" s="82">
        <v>661624.19885000004</v>
      </c>
      <c r="CQ93" s="82">
        <v>37450.426349999994</v>
      </c>
      <c r="CR93" s="89">
        <v>37450.426349999994</v>
      </c>
      <c r="CS93" s="82">
        <v>37450.426349999994</v>
      </c>
      <c r="CT93" s="82">
        <v>87384.328150000001</v>
      </c>
      <c r="CU93" s="82">
        <v>661624.19885000004</v>
      </c>
      <c r="CV93" s="82">
        <v>37450.426349999994</v>
      </c>
      <c r="CW93" s="82">
        <v>37450.426349999994</v>
      </c>
    </row>
    <row r="94" spans="1:101">
      <c r="A94" s="86" t="s">
        <v>82</v>
      </c>
      <c r="B94" s="87" t="s">
        <v>291</v>
      </c>
      <c r="C94" s="75" t="s">
        <v>1710</v>
      </c>
      <c r="D94" s="74" t="s">
        <v>116</v>
      </c>
      <c r="E94" s="74" t="s">
        <v>82</v>
      </c>
      <c r="F94" s="74" t="s">
        <v>291</v>
      </c>
      <c r="G94" s="74" t="s">
        <v>275</v>
      </c>
      <c r="I94" s="74" t="s">
        <v>127</v>
      </c>
      <c r="J94" s="74" t="s">
        <v>2583</v>
      </c>
      <c r="K94" s="74" t="s">
        <v>128</v>
      </c>
      <c r="L94" s="74" t="s">
        <v>89</v>
      </c>
      <c r="M94" s="74" t="s">
        <v>90</v>
      </c>
      <c r="N94" s="74" t="s">
        <v>277</v>
      </c>
      <c r="O94" s="76">
        <v>45940</v>
      </c>
      <c r="P94" s="76">
        <v>44500</v>
      </c>
      <c r="Q94" s="77">
        <v>4</v>
      </c>
      <c r="R94" s="74" t="s">
        <v>94</v>
      </c>
      <c r="S94" s="77">
        <v>149933.1</v>
      </c>
      <c r="T94" s="77">
        <v>92458.75</v>
      </c>
      <c r="U94" s="77">
        <v>82.3</v>
      </c>
      <c r="V94" s="78">
        <v>5.3409999999999999E-2</v>
      </c>
      <c r="W94" s="79">
        <v>1</v>
      </c>
      <c r="X94" s="77">
        <v>149933.1</v>
      </c>
      <c r="Y94" s="88">
        <v>92458.75</v>
      </c>
      <c r="Z94" s="77">
        <v>82.3</v>
      </c>
      <c r="AA94" s="74">
        <v>0</v>
      </c>
      <c r="AB94" s="74">
        <v>0</v>
      </c>
      <c r="AD94" s="74">
        <v>4</v>
      </c>
      <c r="AE94" s="74">
        <v>4</v>
      </c>
      <c r="AF94" s="74">
        <v>0</v>
      </c>
      <c r="AG94" s="74">
        <v>0</v>
      </c>
      <c r="AI94" s="74">
        <v>4</v>
      </c>
      <c r="AJ94" s="74">
        <v>4</v>
      </c>
      <c r="AL94" s="74">
        <v>4</v>
      </c>
      <c r="AM94" s="74" t="s">
        <v>95</v>
      </c>
      <c r="AN94" s="74">
        <v>0</v>
      </c>
      <c r="AO94" s="74" t="s">
        <v>95</v>
      </c>
      <c r="AP94" s="74" t="s">
        <v>95</v>
      </c>
      <c r="AQ94" s="74">
        <v>1</v>
      </c>
      <c r="AS94" s="74">
        <v>1</v>
      </c>
      <c r="AT94" s="74" t="s">
        <v>92</v>
      </c>
      <c r="AU94" s="74" t="s">
        <v>95</v>
      </c>
      <c r="AV94" s="74" t="s">
        <v>94</v>
      </c>
      <c r="AW94" s="77">
        <v>200000000</v>
      </c>
      <c r="AX94" s="77">
        <v>0</v>
      </c>
      <c r="AY94" s="79">
        <v>1</v>
      </c>
      <c r="AZ94" s="77">
        <v>1278140000</v>
      </c>
      <c r="BA94" s="77">
        <v>0</v>
      </c>
      <c r="BB94" s="74" t="s">
        <v>116</v>
      </c>
      <c r="BC94" s="75" t="s">
        <v>1710</v>
      </c>
      <c r="BD94" s="82">
        <v>704.63509121297147</v>
      </c>
      <c r="BE94" s="82">
        <v>0</v>
      </c>
      <c r="BF94" s="82">
        <v>0.62721449302340293</v>
      </c>
      <c r="BG94" s="82">
        <v>705.26230570599489</v>
      </c>
      <c r="BH94" s="82">
        <v>2070.5456374336245</v>
      </c>
      <c r="BI94" s="82">
        <v>0</v>
      </c>
      <c r="BJ94" s="82">
        <v>2.5686068960540069</v>
      </c>
      <c r="BK94" s="82">
        <v>2073.114244329679</v>
      </c>
      <c r="BL94" s="82">
        <v>83107.911430873108</v>
      </c>
      <c r="BM94" s="82">
        <v>0</v>
      </c>
      <c r="BN94" s="82">
        <v>73.976569126890169</v>
      </c>
      <c r="BO94" s="82">
        <v>83181.888000000006</v>
      </c>
      <c r="BP94" s="82">
        <v>704.63509121297147</v>
      </c>
      <c r="BQ94" s="82">
        <v>0</v>
      </c>
      <c r="BR94" s="82">
        <v>0.62721449302340293</v>
      </c>
      <c r="BS94" s="89">
        <v>705.26230570599489</v>
      </c>
      <c r="BT94" s="82">
        <v>3660.6497623605082</v>
      </c>
      <c r="BU94" s="82">
        <v>0</v>
      </c>
      <c r="BV94" s="82">
        <v>3.2584420127058804</v>
      </c>
      <c r="BW94" s="82">
        <v>3663.9082043732142</v>
      </c>
      <c r="BX94" s="82">
        <v>10756.691641031422</v>
      </c>
      <c r="BY94" s="82">
        <v>0</v>
      </c>
      <c r="BZ94" s="82">
        <v>13.344169685690172</v>
      </c>
      <c r="CA94" s="82">
        <v>10770.035810717116</v>
      </c>
      <c r="CB94" s="82">
        <v>431753.91067452886</v>
      </c>
      <c r="CC94" s="82">
        <v>0</v>
      </c>
      <c r="CD94" s="82">
        <v>384.31567427110713</v>
      </c>
      <c r="CE94" s="82">
        <v>432138.22634880006</v>
      </c>
      <c r="CF94" s="82">
        <v>3660.6497623605082</v>
      </c>
      <c r="CG94" s="82">
        <v>0</v>
      </c>
      <c r="CH94" s="82">
        <v>3.2584420127058804</v>
      </c>
      <c r="CI94" s="82">
        <v>3663.9082043732142</v>
      </c>
      <c r="CJ94" s="82" t="s">
        <v>96</v>
      </c>
      <c r="CK94" s="83">
        <v>1.4999999999999999E-2</v>
      </c>
      <c r="CL94" s="83">
        <v>3.5000000000000003E-2</v>
      </c>
      <c r="CM94" s="83">
        <v>0.26500000000000001</v>
      </c>
      <c r="CN94" s="82">
        <v>1386.8812499999999</v>
      </c>
      <c r="CO94" s="82">
        <v>3236.0562500000001</v>
      </c>
      <c r="CP94" s="82">
        <v>24501.568750000002</v>
      </c>
      <c r="CQ94" s="82">
        <v>1386.8812499999999</v>
      </c>
      <c r="CR94" s="89">
        <v>1386.8812499999999</v>
      </c>
      <c r="CS94" s="82">
        <v>1386.8812499999999</v>
      </c>
      <c r="CT94" s="82">
        <v>3236.0562500000001</v>
      </c>
      <c r="CU94" s="82">
        <v>24501.568750000002</v>
      </c>
      <c r="CV94" s="82">
        <v>1386.8812499999999</v>
      </c>
      <c r="CW94" s="82">
        <v>1386.8812499999999</v>
      </c>
    </row>
    <row r="95" spans="1:101">
      <c r="A95" s="86" t="s">
        <v>82</v>
      </c>
      <c r="B95" s="87" t="s">
        <v>292</v>
      </c>
      <c r="C95" s="75" t="s">
        <v>1711</v>
      </c>
      <c r="D95" s="74" t="s">
        <v>116</v>
      </c>
      <c r="E95" s="74" t="s">
        <v>82</v>
      </c>
      <c r="F95" s="74" t="s">
        <v>292</v>
      </c>
      <c r="G95" s="74" t="s">
        <v>275</v>
      </c>
      <c r="I95" s="74" t="s">
        <v>127</v>
      </c>
      <c r="J95" s="74" t="s">
        <v>2583</v>
      </c>
      <c r="K95" s="74" t="s">
        <v>128</v>
      </c>
      <c r="L95" s="74" t="s">
        <v>89</v>
      </c>
      <c r="M95" s="74" t="s">
        <v>90</v>
      </c>
      <c r="N95" s="74" t="s">
        <v>277</v>
      </c>
      <c r="O95" s="76">
        <v>45940</v>
      </c>
      <c r="P95" s="76">
        <v>44500</v>
      </c>
      <c r="Q95" s="77">
        <v>4</v>
      </c>
      <c r="R95" s="74" t="s">
        <v>94</v>
      </c>
      <c r="S95" s="77">
        <v>1155890.07</v>
      </c>
      <c r="T95" s="77">
        <v>712798.87</v>
      </c>
      <c r="U95" s="77">
        <v>634.51</v>
      </c>
      <c r="V95" s="78">
        <v>5.3409999999999999E-2</v>
      </c>
      <c r="W95" s="79">
        <v>1</v>
      </c>
      <c r="X95" s="77">
        <v>1155890.07</v>
      </c>
      <c r="Y95" s="88">
        <v>712798.87</v>
      </c>
      <c r="Z95" s="77">
        <v>634.51</v>
      </c>
      <c r="AA95" s="74">
        <v>0</v>
      </c>
      <c r="AB95" s="74">
        <v>0</v>
      </c>
      <c r="AD95" s="74">
        <v>4</v>
      </c>
      <c r="AE95" s="74">
        <v>4</v>
      </c>
      <c r="AF95" s="74">
        <v>0</v>
      </c>
      <c r="AG95" s="74">
        <v>0</v>
      </c>
      <c r="AI95" s="74">
        <v>4</v>
      </c>
      <c r="AJ95" s="74">
        <v>4</v>
      </c>
      <c r="AL95" s="74">
        <v>4</v>
      </c>
      <c r="AM95" s="74" t="s">
        <v>95</v>
      </c>
      <c r="AN95" s="74">
        <v>0</v>
      </c>
      <c r="AO95" s="74" t="s">
        <v>95</v>
      </c>
      <c r="AP95" s="74" t="s">
        <v>95</v>
      </c>
      <c r="AQ95" s="74">
        <v>1</v>
      </c>
      <c r="AS95" s="74">
        <v>1</v>
      </c>
      <c r="AT95" s="74" t="s">
        <v>92</v>
      </c>
      <c r="AU95" s="74" t="s">
        <v>95</v>
      </c>
      <c r="AV95" s="74" t="s">
        <v>94</v>
      </c>
      <c r="AW95" s="77">
        <v>200000000</v>
      </c>
      <c r="AX95" s="77">
        <v>0</v>
      </c>
      <c r="AY95" s="79">
        <v>1</v>
      </c>
      <c r="AZ95" s="77">
        <v>1278140000</v>
      </c>
      <c r="BA95" s="77">
        <v>0</v>
      </c>
      <c r="BB95" s="74" t="s">
        <v>116</v>
      </c>
      <c r="BC95" s="75" t="s">
        <v>1711</v>
      </c>
      <c r="BD95" s="82">
        <v>5438.2647609410633</v>
      </c>
      <c r="BE95" s="82">
        <v>0</v>
      </c>
      <c r="BF95" s="82">
        <v>4.840963585512859</v>
      </c>
      <c r="BG95" s="82">
        <v>5443.1057245265765</v>
      </c>
      <c r="BH95" s="82">
        <v>15983.823520082191</v>
      </c>
      <c r="BI95" s="82">
        <v>0</v>
      </c>
      <c r="BJ95" s="82">
        <v>19.833419462617673</v>
      </c>
      <c r="BK95" s="82">
        <v>16003.65693954481</v>
      </c>
      <c r="BL95" s="82">
        <v>641414.01943509711</v>
      </c>
      <c r="BM95" s="82">
        <v>0</v>
      </c>
      <c r="BN95" s="82">
        <v>570.96556490299076</v>
      </c>
      <c r="BO95" s="82">
        <v>641984.98499999999</v>
      </c>
      <c r="BP95" s="82">
        <v>5438.2647609410633</v>
      </c>
      <c r="BQ95" s="82">
        <v>0</v>
      </c>
      <c r="BR95" s="82">
        <v>4.840963585512859</v>
      </c>
      <c r="BS95" s="89">
        <v>5443.1057245265765</v>
      </c>
      <c r="BT95" s="82">
        <v>28252.329259564918</v>
      </c>
      <c r="BU95" s="82">
        <v>0</v>
      </c>
      <c r="BV95" s="82">
        <v>25.149289923097854</v>
      </c>
      <c r="BW95" s="82">
        <v>28277.47854948802</v>
      </c>
      <c r="BX95" s="82">
        <v>83037.561569178986</v>
      </c>
      <c r="BY95" s="82">
        <v>0</v>
      </c>
      <c r="BZ95" s="82">
        <v>103.03659745024507</v>
      </c>
      <c r="CA95" s="82">
        <v>83140.598166629235</v>
      </c>
      <c r="CB95" s="82">
        <v>3332209.9723672732</v>
      </c>
      <c r="CC95" s="82">
        <v>0</v>
      </c>
      <c r="CD95" s="82">
        <v>2966.2232062275275</v>
      </c>
      <c r="CE95" s="82">
        <v>3335176.1955734999</v>
      </c>
      <c r="CF95" s="82">
        <v>28252.329259564918</v>
      </c>
      <c r="CG95" s="82">
        <v>0</v>
      </c>
      <c r="CH95" s="82">
        <v>25.149289923097854</v>
      </c>
      <c r="CI95" s="82">
        <v>28277.47854948802</v>
      </c>
      <c r="CJ95" s="82" t="s">
        <v>96</v>
      </c>
      <c r="CK95" s="83">
        <v>1.4999999999999999E-2</v>
      </c>
      <c r="CL95" s="83">
        <v>3.5000000000000003E-2</v>
      </c>
      <c r="CM95" s="83">
        <v>0.26500000000000001</v>
      </c>
      <c r="CN95" s="82">
        <v>10691.983049999999</v>
      </c>
      <c r="CO95" s="82">
        <v>24947.960450000002</v>
      </c>
      <c r="CP95" s="82">
        <v>188891.70055000001</v>
      </c>
      <c r="CQ95" s="82">
        <v>10691.983049999999</v>
      </c>
      <c r="CR95" s="89">
        <v>10691.983049999999</v>
      </c>
      <c r="CS95" s="82">
        <v>10691.983049999999</v>
      </c>
      <c r="CT95" s="82">
        <v>24947.960450000002</v>
      </c>
      <c r="CU95" s="82">
        <v>188891.70055000001</v>
      </c>
      <c r="CV95" s="82">
        <v>10691.983049999999</v>
      </c>
      <c r="CW95" s="82">
        <v>10691.983049999999</v>
      </c>
    </row>
    <row r="96" spans="1:101">
      <c r="A96" s="86" t="s">
        <v>82</v>
      </c>
      <c r="B96" s="87" t="s">
        <v>293</v>
      </c>
      <c r="C96" s="75" t="s">
        <v>1712</v>
      </c>
      <c r="D96" s="74" t="s">
        <v>116</v>
      </c>
      <c r="E96" s="74" t="s">
        <v>82</v>
      </c>
      <c r="F96" s="74" t="s">
        <v>293</v>
      </c>
      <c r="G96" s="74" t="s">
        <v>275</v>
      </c>
      <c r="I96" s="74" t="s">
        <v>127</v>
      </c>
      <c r="J96" s="74" t="s">
        <v>2583</v>
      </c>
      <c r="K96" s="74" t="s">
        <v>128</v>
      </c>
      <c r="L96" s="74" t="s">
        <v>89</v>
      </c>
      <c r="M96" s="74" t="s">
        <v>90</v>
      </c>
      <c r="N96" s="74" t="s">
        <v>277</v>
      </c>
      <c r="O96" s="76">
        <v>45940</v>
      </c>
      <c r="P96" s="76">
        <v>44500</v>
      </c>
      <c r="Q96" s="77">
        <v>4</v>
      </c>
      <c r="R96" s="74" t="s">
        <v>94</v>
      </c>
      <c r="S96" s="77">
        <v>2395847.1800000002</v>
      </c>
      <c r="T96" s="77">
        <v>1477439.08</v>
      </c>
      <c r="U96" s="77">
        <v>1315.17</v>
      </c>
      <c r="V96" s="78">
        <v>5.3409999999999999E-2</v>
      </c>
      <c r="W96" s="79">
        <v>1</v>
      </c>
      <c r="X96" s="77">
        <v>2395847.1800000002</v>
      </c>
      <c r="Y96" s="88">
        <v>1477439.08</v>
      </c>
      <c r="Z96" s="77">
        <v>1315.17</v>
      </c>
      <c r="AA96" s="74">
        <v>0</v>
      </c>
      <c r="AB96" s="74">
        <v>0</v>
      </c>
      <c r="AD96" s="74">
        <v>4</v>
      </c>
      <c r="AE96" s="74">
        <v>4</v>
      </c>
      <c r="AF96" s="74">
        <v>0</v>
      </c>
      <c r="AG96" s="74">
        <v>0</v>
      </c>
      <c r="AI96" s="74">
        <v>4</v>
      </c>
      <c r="AJ96" s="74">
        <v>4</v>
      </c>
      <c r="AL96" s="74">
        <v>4</v>
      </c>
      <c r="AM96" s="74" t="s">
        <v>95</v>
      </c>
      <c r="AN96" s="74">
        <v>0</v>
      </c>
      <c r="AO96" s="74" t="s">
        <v>95</v>
      </c>
      <c r="AP96" s="74" t="s">
        <v>95</v>
      </c>
      <c r="AQ96" s="74">
        <v>1</v>
      </c>
      <c r="AS96" s="74">
        <v>1</v>
      </c>
      <c r="AT96" s="74" t="s">
        <v>92</v>
      </c>
      <c r="AU96" s="74" t="s">
        <v>95</v>
      </c>
      <c r="AV96" s="74" t="s">
        <v>94</v>
      </c>
      <c r="AW96" s="77">
        <v>200000000</v>
      </c>
      <c r="AX96" s="77">
        <v>0</v>
      </c>
      <c r="AY96" s="79">
        <v>1</v>
      </c>
      <c r="AZ96" s="77">
        <v>1278140000</v>
      </c>
      <c r="BA96" s="77">
        <v>0</v>
      </c>
      <c r="BB96" s="74" t="s">
        <v>116</v>
      </c>
      <c r="BC96" s="75" t="s">
        <v>1712</v>
      </c>
      <c r="BD96" s="82">
        <v>11273.005200905978</v>
      </c>
      <c r="BE96" s="82">
        <v>0</v>
      </c>
      <c r="BF96" s="82">
        <v>10.034876192712808</v>
      </c>
      <c r="BG96" s="82">
        <v>11283.040077098691</v>
      </c>
      <c r="BH96" s="82">
        <v>33133.531202743165</v>
      </c>
      <c r="BI96" s="82">
        <v>0</v>
      </c>
      <c r="BJ96" s="82">
        <v>41.114213825293398</v>
      </c>
      <c r="BK96" s="82">
        <v>33174.645416568455</v>
      </c>
      <c r="BL96" s="82">
        <v>1329590.2084352784</v>
      </c>
      <c r="BM96" s="82">
        <v>0</v>
      </c>
      <c r="BN96" s="82">
        <v>1183.5595647218327</v>
      </c>
      <c r="BO96" s="82">
        <v>1330773.7680000002</v>
      </c>
      <c r="BP96" s="82">
        <v>11273.005200905978</v>
      </c>
      <c r="BQ96" s="82">
        <v>0</v>
      </c>
      <c r="BR96" s="82">
        <v>10.034876192712808</v>
      </c>
      <c r="BS96" s="89">
        <v>11283.040077098691</v>
      </c>
      <c r="BT96" s="82">
        <v>58564.389319226648</v>
      </c>
      <c r="BU96" s="82">
        <v>0</v>
      </c>
      <c r="BV96" s="82">
        <v>52.13218530876231</v>
      </c>
      <c r="BW96" s="82">
        <v>58616.521504535405</v>
      </c>
      <c r="BX96" s="82">
        <v>172132.00795137102</v>
      </c>
      <c r="BY96" s="82">
        <v>0</v>
      </c>
      <c r="BZ96" s="82">
        <v>213.59245224378174</v>
      </c>
      <c r="CA96" s="82">
        <v>172345.60040361478</v>
      </c>
      <c r="CB96" s="82">
        <v>6907354.0918421149</v>
      </c>
      <c r="CC96" s="82">
        <v>0</v>
      </c>
      <c r="CD96" s="82">
        <v>6148.7102946863934</v>
      </c>
      <c r="CE96" s="82">
        <v>6913502.8021368012</v>
      </c>
      <c r="CF96" s="82">
        <v>58564.389319226648</v>
      </c>
      <c r="CG96" s="82">
        <v>0</v>
      </c>
      <c r="CH96" s="82">
        <v>52.13218530876231</v>
      </c>
      <c r="CI96" s="82">
        <v>58616.521504535405</v>
      </c>
      <c r="CJ96" s="82" t="s">
        <v>96</v>
      </c>
      <c r="CK96" s="83">
        <v>1.4999999999999999E-2</v>
      </c>
      <c r="CL96" s="83">
        <v>3.5000000000000003E-2</v>
      </c>
      <c r="CM96" s="83">
        <v>0.26500000000000001</v>
      </c>
      <c r="CN96" s="82">
        <v>22161.586200000002</v>
      </c>
      <c r="CO96" s="82">
        <v>51710.367800000007</v>
      </c>
      <c r="CP96" s="82">
        <v>391521.35620000004</v>
      </c>
      <c r="CQ96" s="82">
        <v>22161.586200000002</v>
      </c>
      <c r="CR96" s="89">
        <v>22161.586200000002</v>
      </c>
      <c r="CS96" s="82">
        <v>22161.586200000002</v>
      </c>
      <c r="CT96" s="82">
        <v>51710.367800000007</v>
      </c>
      <c r="CU96" s="82">
        <v>391521.35620000004</v>
      </c>
      <c r="CV96" s="82">
        <v>22161.586200000002</v>
      </c>
      <c r="CW96" s="82">
        <v>22161.586200000002</v>
      </c>
    </row>
    <row r="97" spans="1:101">
      <c r="A97" s="86" t="s">
        <v>82</v>
      </c>
      <c r="B97" s="87" t="s">
        <v>294</v>
      </c>
      <c r="C97" s="75" t="s">
        <v>1713</v>
      </c>
      <c r="D97" s="74" t="s">
        <v>116</v>
      </c>
      <c r="E97" s="74" t="s">
        <v>82</v>
      </c>
      <c r="F97" s="74" t="s">
        <v>294</v>
      </c>
      <c r="G97" s="74" t="s">
        <v>275</v>
      </c>
      <c r="I97" s="74" t="s">
        <v>127</v>
      </c>
      <c r="J97" s="74" t="s">
        <v>2583</v>
      </c>
      <c r="K97" s="74" t="s">
        <v>128</v>
      </c>
      <c r="L97" s="74" t="s">
        <v>89</v>
      </c>
      <c r="M97" s="74" t="s">
        <v>90</v>
      </c>
      <c r="N97" s="74" t="s">
        <v>277</v>
      </c>
      <c r="O97" s="76">
        <v>45940</v>
      </c>
      <c r="P97" s="76">
        <v>44500</v>
      </c>
      <c r="Q97" s="77">
        <v>4</v>
      </c>
      <c r="R97" s="74" t="s">
        <v>94</v>
      </c>
      <c r="S97" s="77">
        <v>3189430.89</v>
      </c>
      <c r="T97" s="77">
        <v>1966815.74</v>
      </c>
      <c r="U97" s="77">
        <v>1750.79</v>
      </c>
      <c r="V97" s="78">
        <v>5.3409999999999999E-2</v>
      </c>
      <c r="W97" s="79">
        <v>1</v>
      </c>
      <c r="X97" s="77">
        <v>3189430.89</v>
      </c>
      <c r="Y97" s="88">
        <v>1966815.74</v>
      </c>
      <c r="Z97" s="77">
        <v>1750.79</v>
      </c>
      <c r="AA97" s="74">
        <v>0</v>
      </c>
      <c r="AB97" s="74">
        <v>0</v>
      </c>
      <c r="AD97" s="74">
        <v>4</v>
      </c>
      <c r="AE97" s="74">
        <v>4</v>
      </c>
      <c r="AF97" s="74">
        <v>0</v>
      </c>
      <c r="AG97" s="74">
        <v>0</v>
      </c>
      <c r="AI97" s="74">
        <v>4</v>
      </c>
      <c r="AJ97" s="74">
        <v>4</v>
      </c>
      <c r="AL97" s="74">
        <v>4</v>
      </c>
      <c r="AM97" s="74" t="s">
        <v>95</v>
      </c>
      <c r="AN97" s="74">
        <v>0</v>
      </c>
      <c r="AO97" s="74" t="s">
        <v>95</v>
      </c>
      <c r="AP97" s="74" t="s">
        <v>95</v>
      </c>
      <c r="AQ97" s="74">
        <v>1</v>
      </c>
      <c r="AS97" s="74">
        <v>1</v>
      </c>
      <c r="AT97" s="74" t="s">
        <v>92</v>
      </c>
      <c r="AU97" s="74" t="s">
        <v>95</v>
      </c>
      <c r="AV97" s="74" t="s">
        <v>94</v>
      </c>
      <c r="AW97" s="77">
        <v>200000000</v>
      </c>
      <c r="AX97" s="77">
        <v>0</v>
      </c>
      <c r="AY97" s="79">
        <v>1</v>
      </c>
      <c r="AZ97" s="77">
        <v>1278140000</v>
      </c>
      <c r="BA97" s="77">
        <v>0</v>
      </c>
      <c r="BB97" s="74" t="s">
        <v>116</v>
      </c>
      <c r="BC97" s="75" t="s">
        <v>1713</v>
      </c>
      <c r="BD97" s="82">
        <v>15007.291929658473</v>
      </c>
      <c r="BE97" s="82">
        <v>0</v>
      </c>
      <c r="BF97" s="82">
        <v>13.35896195213831</v>
      </c>
      <c r="BG97" s="82">
        <v>15020.650891610612</v>
      </c>
      <c r="BH97" s="82">
        <v>44109.499450211428</v>
      </c>
      <c r="BI97" s="82">
        <v>0</v>
      </c>
      <c r="BJ97" s="82">
        <v>54.733847207066681</v>
      </c>
      <c r="BK97" s="82">
        <v>44164.23329741849</v>
      </c>
      <c r="BL97" s="82">
        <v>1770029.2024348632</v>
      </c>
      <c r="BM97" s="82">
        <v>0</v>
      </c>
      <c r="BN97" s="82">
        <v>1575.6175651364956</v>
      </c>
      <c r="BO97" s="82">
        <v>1771604.82</v>
      </c>
      <c r="BP97" s="82">
        <v>15007.291929658473</v>
      </c>
      <c r="BQ97" s="82">
        <v>0</v>
      </c>
      <c r="BR97" s="82">
        <v>13.35896195213831</v>
      </c>
      <c r="BS97" s="89">
        <v>15020.650891610612</v>
      </c>
      <c r="BT97" s="82">
        <v>77964.38230376874</v>
      </c>
      <c r="BU97" s="82">
        <v>0</v>
      </c>
      <c r="BV97" s="82">
        <v>69.40114323755374</v>
      </c>
      <c r="BW97" s="82">
        <v>78033.783447006295</v>
      </c>
      <c r="BX97" s="82">
        <v>229153.26059379338</v>
      </c>
      <c r="BY97" s="82">
        <v>0</v>
      </c>
      <c r="BZ97" s="82">
        <v>284.34780962543209</v>
      </c>
      <c r="CA97" s="82">
        <v>229437.6084034188</v>
      </c>
      <c r="CB97" s="82">
        <v>9195478.7095693573</v>
      </c>
      <c r="CC97" s="82">
        <v>0</v>
      </c>
      <c r="CD97" s="82">
        <v>8185.4908126406081</v>
      </c>
      <c r="CE97" s="82">
        <v>9203664.2003819998</v>
      </c>
      <c r="CF97" s="82">
        <v>77964.38230376874</v>
      </c>
      <c r="CG97" s="82">
        <v>0</v>
      </c>
      <c r="CH97" s="82">
        <v>69.40114323755374</v>
      </c>
      <c r="CI97" s="82">
        <v>78033.783447006295</v>
      </c>
      <c r="CJ97" s="82" t="s">
        <v>96</v>
      </c>
      <c r="CK97" s="83">
        <v>1.4999999999999999E-2</v>
      </c>
      <c r="CL97" s="83">
        <v>3.5000000000000003E-2</v>
      </c>
      <c r="CM97" s="83">
        <v>0.26500000000000001</v>
      </c>
      <c r="CN97" s="82">
        <v>29502.236099999998</v>
      </c>
      <c r="CO97" s="82">
        <v>68838.550900000002</v>
      </c>
      <c r="CP97" s="82">
        <v>521206.17110000004</v>
      </c>
      <c r="CQ97" s="82">
        <v>29502.236099999998</v>
      </c>
      <c r="CR97" s="89">
        <v>29502.236099999998</v>
      </c>
      <c r="CS97" s="82">
        <v>29502.236099999998</v>
      </c>
      <c r="CT97" s="82">
        <v>68838.550900000002</v>
      </c>
      <c r="CU97" s="82">
        <v>521206.17110000004</v>
      </c>
      <c r="CV97" s="82">
        <v>29502.236099999998</v>
      </c>
      <c r="CW97" s="82">
        <v>29502.236099999998</v>
      </c>
    </row>
    <row r="98" spans="1:101">
      <c r="A98" s="86" t="s">
        <v>82</v>
      </c>
      <c r="B98" s="87" t="s">
        <v>295</v>
      </c>
      <c r="C98" s="75" t="s">
        <v>1714</v>
      </c>
      <c r="D98" s="74" t="s">
        <v>116</v>
      </c>
      <c r="E98" s="74" t="s">
        <v>82</v>
      </c>
      <c r="F98" s="74" t="s">
        <v>295</v>
      </c>
      <c r="G98" s="74" t="s">
        <v>275</v>
      </c>
      <c r="I98" s="74" t="s">
        <v>127</v>
      </c>
      <c r="J98" s="74" t="s">
        <v>2583</v>
      </c>
      <c r="K98" s="74" t="s">
        <v>128</v>
      </c>
      <c r="L98" s="74" t="s">
        <v>89</v>
      </c>
      <c r="M98" s="74" t="s">
        <v>90</v>
      </c>
      <c r="N98" s="74" t="s">
        <v>277</v>
      </c>
      <c r="O98" s="76">
        <v>45940</v>
      </c>
      <c r="P98" s="76">
        <v>44500</v>
      </c>
      <c r="Q98" s="77">
        <v>4</v>
      </c>
      <c r="R98" s="74" t="s">
        <v>94</v>
      </c>
      <c r="S98" s="77">
        <v>3700802.03</v>
      </c>
      <c r="T98" s="77">
        <v>2282161.23</v>
      </c>
      <c r="U98" s="77">
        <v>2031.5</v>
      </c>
      <c r="V98" s="78">
        <v>5.3409999999999999E-2</v>
      </c>
      <c r="W98" s="79">
        <v>1</v>
      </c>
      <c r="X98" s="77">
        <v>3700802.03</v>
      </c>
      <c r="Y98" s="88">
        <v>2282161.23</v>
      </c>
      <c r="Z98" s="77">
        <v>2031.5</v>
      </c>
      <c r="AA98" s="74">
        <v>0</v>
      </c>
      <c r="AB98" s="74">
        <v>0</v>
      </c>
      <c r="AD98" s="74">
        <v>4</v>
      </c>
      <c r="AE98" s="74">
        <v>4</v>
      </c>
      <c r="AF98" s="74">
        <v>0</v>
      </c>
      <c r="AG98" s="74">
        <v>0</v>
      </c>
      <c r="AI98" s="74">
        <v>4</v>
      </c>
      <c r="AJ98" s="74">
        <v>4</v>
      </c>
      <c r="AL98" s="74">
        <v>4</v>
      </c>
      <c r="AM98" s="74" t="s">
        <v>95</v>
      </c>
      <c r="AN98" s="74">
        <v>0</v>
      </c>
      <c r="AO98" s="74" t="s">
        <v>95</v>
      </c>
      <c r="AP98" s="74" t="s">
        <v>95</v>
      </c>
      <c r="AQ98" s="74">
        <v>1</v>
      </c>
      <c r="AS98" s="74">
        <v>1</v>
      </c>
      <c r="AT98" s="74" t="s">
        <v>92</v>
      </c>
      <c r="AU98" s="74" t="s">
        <v>95</v>
      </c>
      <c r="AV98" s="74" t="s">
        <v>94</v>
      </c>
      <c r="AW98" s="77">
        <v>200000000</v>
      </c>
      <c r="AX98" s="77">
        <v>0</v>
      </c>
      <c r="AY98" s="79">
        <v>1</v>
      </c>
      <c r="AZ98" s="77">
        <v>1278140000</v>
      </c>
      <c r="BA98" s="77">
        <v>0</v>
      </c>
      <c r="BB98" s="74" t="s">
        <v>116</v>
      </c>
      <c r="BC98" s="75" t="s">
        <v>1714</v>
      </c>
      <c r="BD98" s="82">
        <v>17413.598920842254</v>
      </c>
      <c r="BE98" s="82">
        <v>0</v>
      </c>
      <c r="BF98" s="82">
        <v>15.500975891914106</v>
      </c>
      <c r="BG98" s="82">
        <v>17429.099896734169</v>
      </c>
      <c r="BH98" s="82">
        <v>51182.215352169689</v>
      </c>
      <c r="BI98" s="82">
        <v>0</v>
      </c>
      <c r="BJ98" s="82">
        <v>63.510228641466924</v>
      </c>
      <c r="BK98" s="82">
        <v>51245.725580811151</v>
      </c>
      <c r="BL98" s="82">
        <v>2053840.1434348894</v>
      </c>
      <c r="BM98" s="82">
        <v>0</v>
      </c>
      <c r="BN98" s="82">
        <v>1828.2565651104228</v>
      </c>
      <c r="BO98" s="82">
        <v>2055668.4</v>
      </c>
      <c r="BP98" s="82">
        <v>17413.598920842254</v>
      </c>
      <c r="BQ98" s="82">
        <v>0</v>
      </c>
      <c r="BR98" s="82">
        <v>15.500975891914106</v>
      </c>
      <c r="BS98" s="89">
        <v>17429.099896734169</v>
      </c>
      <c r="BT98" s="82">
        <v>90465.387753667601</v>
      </c>
      <c r="BU98" s="82">
        <v>0</v>
      </c>
      <c r="BV98" s="82">
        <v>80.529119856082971</v>
      </c>
      <c r="BW98" s="82">
        <v>90545.916873523689</v>
      </c>
      <c r="BX98" s="82">
        <v>265896.72697605676</v>
      </c>
      <c r="BY98" s="82">
        <v>0</v>
      </c>
      <c r="BZ98" s="82">
        <v>329.94198881528484</v>
      </c>
      <c r="CA98" s="82">
        <v>266226.66896487202</v>
      </c>
      <c r="CB98" s="82">
        <v>10669904.929158594</v>
      </c>
      <c r="CC98" s="82">
        <v>0</v>
      </c>
      <c r="CD98" s="82">
        <v>9497.975681405158</v>
      </c>
      <c r="CE98" s="82">
        <v>10679402.90484</v>
      </c>
      <c r="CF98" s="82">
        <v>90465.387753667601</v>
      </c>
      <c r="CG98" s="82">
        <v>0</v>
      </c>
      <c r="CH98" s="82">
        <v>80.529119856082971</v>
      </c>
      <c r="CI98" s="82">
        <v>90545.916873523689</v>
      </c>
      <c r="CJ98" s="82" t="s">
        <v>96</v>
      </c>
      <c r="CK98" s="83">
        <v>1.4999999999999999E-2</v>
      </c>
      <c r="CL98" s="83">
        <v>3.5000000000000003E-2</v>
      </c>
      <c r="CM98" s="83">
        <v>0.26500000000000001</v>
      </c>
      <c r="CN98" s="82">
        <v>34232.418449999997</v>
      </c>
      <c r="CO98" s="82">
        <v>79875.643050000013</v>
      </c>
      <c r="CP98" s="82">
        <v>604772.72594999999</v>
      </c>
      <c r="CQ98" s="82">
        <v>34232.418449999997</v>
      </c>
      <c r="CR98" s="89">
        <v>34232.418449999997</v>
      </c>
      <c r="CS98" s="82">
        <v>34232.418449999997</v>
      </c>
      <c r="CT98" s="82">
        <v>79875.643050000013</v>
      </c>
      <c r="CU98" s="82">
        <v>604772.72594999999</v>
      </c>
      <c r="CV98" s="82">
        <v>34232.418449999997</v>
      </c>
      <c r="CW98" s="82">
        <v>34232.418449999997</v>
      </c>
    </row>
    <row r="99" spans="1:101">
      <c r="A99" s="86" t="s">
        <v>82</v>
      </c>
      <c r="B99" s="87" t="s">
        <v>296</v>
      </c>
      <c r="C99" s="75" t="s">
        <v>1715</v>
      </c>
      <c r="D99" s="74" t="s">
        <v>116</v>
      </c>
      <c r="E99" s="74" t="s">
        <v>82</v>
      </c>
      <c r="F99" s="74" t="s">
        <v>296</v>
      </c>
      <c r="G99" s="74" t="s">
        <v>275</v>
      </c>
      <c r="I99" s="74" t="s">
        <v>127</v>
      </c>
      <c r="J99" s="74" t="s">
        <v>2583</v>
      </c>
      <c r="K99" s="74" t="s">
        <v>128</v>
      </c>
      <c r="L99" s="74" t="s">
        <v>89</v>
      </c>
      <c r="M99" s="74" t="s">
        <v>90</v>
      </c>
      <c r="N99" s="74" t="s">
        <v>277</v>
      </c>
      <c r="O99" s="76">
        <v>45940</v>
      </c>
      <c r="P99" s="76">
        <v>44500</v>
      </c>
      <c r="Q99" s="77">
        <v>4</v>
      </c>
      <c r="R99" s="74" t="s">
        <v>94</v>
      </c>
      <c r="S99" s="77">
        <v>1253019.02</v>
      </c>
      <c r="T99" s="77">
        <v>772695.07</v>
      </c>
      <c r="U99" s="77">
        <v>687.83</v>
      </c>
      <c r="V99" s="78">
        <v>5.3409999999999999E-2</v>
      </c>
      <c r="W99" s="79">
        <v>1</v>
      </c>
      <c r="X99" s="77">
        <v>1253019.02</v>
      </c>
      <c r="Y99" s="88">
        <v>772695.07</v>
      </c>
      <c r="Z99" s="77">
        <v>687.83</v>
      </c>
      <c r="AA99" s="74">
        <v>0</v>
      </c>
      <c r="AB99" s="74">
        <v>0</v>
      </c>
      <c r="AD99" s="74">
        <v>4</v>
      </c>
      <c r="AE99" s="74">
        <v>4</v>
      </c>
      <c r="AF99" s="74">
        <v>0</v>
      </c>
      <c r="AG99" s="74">
        <v>0</v>
      </c>
      <c r="AI99" s="74">
        <v>4</v>
      </c>
      <c r="AJ99" s="74">
        <v>4</v>
      </c>
      <c r="AL99" s="74">
        <v>4</v>
      </c>
      <c r="AM99" s="74" t="s">
        <v>95</v>
      </c>
      <c r="AN99" s="74">
        <v>0</v>
      </c>
      <c r="AO99" s="74" t="s">
        <v>95</v>
      </c>
      <c r="AP99" s="74" t="s">
        <v>95</v>
      </c>
      <c r="AQ99" s="74">
        <v>1</v>
      </c>
      <c r="AS99" s="74">
        <v>1</v>
      </c>
      <c r="AT99" s="74" t="s">
        <v>92</v>
      </c>
      <c r="AU99" s="74" t="s">
        <v>95</v>
      </c>
      <c r="AV99" s="74" t="s">
        <v>94</v>
      </c>
      <c r="AW99" s="77">
        <v>200000000</v>
      </c>
      <c r="AX99" s="77">
        <v>0</v>
      </c>
      <c r="AY99" s="79">
        <v>1</v>
      </c>
      <c r="AZ99" s="77">
        <v>1278140000</v>
      </c>
      <c r="BA99" s="77">
        <v>0</v>
      </c>
      <c r="BB99" s="74" t="s">
        <v>116</v>
      </c>
      <c r="BC99" s="75" t="s">
        <v>1715</v>
      </c>
      <c r="BD99" s="82">
        <v>5895.3147247956058</v>
      </c>
      <c r="BE99" s="82">
        <v>0</v>
      </c>
      <c r="BF99" s="82">
        <v>5.2478325339336802</v>
      </c>
      <c r="BG99" s="82">
        <v>5900.5625573295392</v>
      </c>
      <c r="BH99" s="82">
        <v>17327.203462543708</v>
      </c>
      <c r="BI99" s="82">
        <v>0</v>
      </c>
      <c r="BJ99" s="82">
        <v>21.500466072231664</v>
      </c>
      <c r="BK99" s="82">
        <v>17348.703928615942</v>
      </c>
      <c r="BL99" s="82">
        <v>695320.59943542012</v>
      </c>
      <c r="BM99" s="82">
        <v>0</v>
      </c>
      <c r="BN99" s="82">
        <v>618.95356457970558</v>
      </c>
      <c r="BO99" s="82">
        <v>695939.55299999984</v>
      </c>
      <c r="BP99" s="82">
        <v>5895.3147247956058</v>
      </c>
      <c r="BQ99" s="82">
        <v>0</v>
      </c>
      <c r="BR99" s="82">
        <v>5.2478325339336802</v>
      </c>
      <c r="BS99" s="89">
        <v>5900.5625573295392</v>
      </c>
      <c r="BT99" s="82">
        <v>30626.74952678565</v>
      </c>
      <c r="BU99" s="82">
        <v>0</v>
      </c>
      <c r="BV99" s="82">
        <v>27.263014797038863</v>
      </c>
      <c r="BW99" s="82">
        <v>30654.012541582688</v>
      </c>
      <c r="BX99" s="82">
        <v>90016.554708260825</v>
      </c>
      <c r="BY99" s="82">
        <v>0</v>
      </c>
      <c r="BZ99" s="82">
        <v>111.69707129185072</v>
      </c>
      <c r="CA99" s="82">
        <v>90128.25177955268</v>
      </c>
      <c r="CB99" s="82">
        <v>3612260.046126951</v>
      </c>
      <c r="CC99" s="82">
        <v>0</v>
      </c>
      <c r="CD99" s="82">
        <v>3215.5256633480285</v>
      </c>
      <c r="CE99" s="82">
        <v>3615475.5717902994</v>
      </c>
      <c r="CF99" s="82">
        <v>30626.74952678565</v>
      </c>
      <c r="CG99" s="82">
        <v>0</v>
      </c>
      <c r="CH99" s="82">
        <v>27.263014797038863</v>
      </c>
      <c r="CI99" s="82">
        <v>30654.012541582688</v>
      </c>
      <c r="CJ99" s="82" t="s">
        <v>96</v>
      </c>
      <c r="CK99" s="83">
        <v>1.4999999999999999E-2</v>
      </c>
      <c r="CL99" s="83">
        <v>3.5000000000000003E-2</v>
      </c>
      <c r="CM99" s="83">
        <v>0.26500000000000001</v>
      </c>
      <c r="CN99" s="82">
        <v>11590.426049999998</v>
      </c>
      <c r="CO99" s="82">
        <v>27044.327450000001</v>
      </c>
      <c r="CP99" s="82">
        <v>204764.19355</v>
      </c>
      <c r="CQ99" s="82">
        <v>11590.426049999998</v>
      </c>
      <c r="CR99" s="89">
        <v>11590.426049999998</v>
      </c>
      <c r="CS99" s="82">
        <v>11590.426049999998</v>
      </c>
      <c r="CT99" s="82">
        <v>27044.327450000001</v>
      </c>
      <c r="CU99" s="82">
        <v>204764.19355</v>
      </c>
      <c r="CV99" s="82">
        <v>11590.426049999998</v>
      </c>
      <c r="CW99" s="82">
        <v>11590.426049999998</v>
      </c>
    </row>
    <row r="100" spans="1:101">
      <c r="A100" s="86" t="s">
        <v>82</v>
      </c>
      <c r="B100" s="87" t="s">
        <v>297</v>
      </c>
      <c r="C100" s="75" t="s">
        <v>1716</v>
      </c>
      <c r="D100" s="74" t="s">
        <v>116</v>
      </c>
      <c r="E100" s="74" t="s">
        <v>82</v>
      </c>
      <c r="F100" s="74" t="s">
        <v>297</v>
      </c>
      <c r="G100" s="74" t="s">
        <v>275</v>
      </c>
      <c r="I100" s="74" t="s">
        <v>127</v>
      </c>
      <c r="J100" s="74" t="s">
        <v>2583</v>
      </c>
      <c r="K100" s="74" t="s">
        <v>128</v>
      </c>
      <c r="L100" s="74" t="s">
        <v>89</v>
      </c>
      <c r="M100" s="74" t="s">
        <v>90</v>
      </c>
      <c r="N100" s="74" t="s">
        <v>277</v>
      </c>
      <c r="O100" s="76">
        <v>45940</v>
      </c>
      <c r="P100" s="76">
        <v>44500</v>
      </c>
      <c r="Q100" s="77">
        <v>4</v>
      </c>
      <c r="R100" s="74" t="s">
        <v>94</v>
      </c>
      <c r="S100" s="77">
        <v>2136098.7400000002</v>
      </c>
      <c r="T100" s="77">
        <v>1317260.8899999999</v>
      </c>
      <c r="U100" s="77">
        <v>1172.58</v>
      </c>
      <c r="V100" s="78">
        <v>5.3409999999999999E-2</v>
      </c>
      <c r="W100" s="79">
        <v>1</v>
      </c>
      <c r="X100" s="77">
        <v>2136098.7400000002</v>
      </c>
      <c r="Y100" s="88">
        <v>1317260.8899999999</v>
      </c>
      <c r="Z100" s="77">
        <v>1172.58</v>
      </c>
      <c r="AA100" s="74">
        <v>0</v>
      </c>
      <c r="AB100" s="74">
        <v>0</v>
      </c>
      <c r="AD100" s="74">
        <v>4</v>
      </c>
      <c r="AE100" s="74">
        <v>4</v>
      </c>
      <c r="AF100" s="74">
        <v>0</v>
      </c>
      <c r="AG100" s="74">
        <v>0</v>
      </c>
      <c r="AI100" s="74">
        <v>4</v>
      </c>
      <c r="AJ100" s="74">
        <v>4</v>
      </c>
      <c r="AL100" s="74">
        <v>4</v>
      </c>
      <c r="AM100" s="74" t="s">
        <v>95</v>
      </c>
      <c r="AN100" s="74">
        <v>0</v>
      </c>
      <c r="AO100" s="74" t="s">
        <v>95</v>
      </c>
      <c r="AP100" s="74" t="s">
        <v>95</v>
      </c>
      <c r="AQ100" s="74">
        <v>1</v>
      </c>
      <c r="AS100" s="74">
        <v>1</v>
      </c>
      <c r="AT100" s="74" t="s">
        <v>92</v>
      </c>
      <c r="AU100" s="74" t="s">
        <v>95</v>
      </c>
      <c r="AV100" s="74" t="s">
        <v>94</v>
      </c>
      <c r="AW100" s="77">
        <v>200000000</v>
      </c>
      <c r="AX100" s="77">
        <v>0</v>
      </c>
      <c r="AY100" s="79">
        <v>1</v>
      </c>
      <c r="AZ100" s="77">
        <v>1278140000</v>
      </c>
      <c r="BA100" s="77">
        <v>0</v>
      </c>
      <c r="BB100" s="74" t="s">
        <v>116</v>
      </c>
      <c r="BC100" s="75" t="s">
        <v>1716</v>
      </c>
      <c r="BD100" s="82">
        <v>10050.73340487343</v>
      </c>
      <c r="BE100" s="82">
        <v>0</v>
      </c>
      <c r="BF100" s="82">
        <v>8.9468146100401462</v>
      </c>
      <c r="BG100" s="82">
        <v>10059.680219483471</v>
      </c>
      <c r="BH100" s="82">
        <v>29540.979961357109</v>
      </c>
      <c r="BI100" s="82">
        <v>0</v>
      </c>
      <c r="BJ100" s="82">
        <v>36.65614598235932</v>
      </c>
      <c r="BK100" s="82">
        <v>29577.636107339469</v>
      </c>
      <c r="BL100" s="82">
        <v>1185429.8374349284</v>
      </c>
      <c r="BM100" s="82">
        <v>0</v>
      </c>
      <c r="BN100" s="82">
        <v>1055.2285650714555</v>
      </c>
      <c r="BO100" s="82">
        <v>1186485.0659999999</v>
      </c>
      <c r="BP100" s="82">
        <v>10050.73340487343</v>
      </c>
      <c r="BQ100" s="82">
        <v>0</v>
      </c>
      <c r="BR100" s="82">
        <v>8.9468146100401462</v>
      </c>
      <c r="BS100" s="89">
        <v>10059.680219483471</v>
      </c>
      <c r="BT100" s="82">
        <v>52214.565111657954</v>
      </c>
      <c r="BU100" s="82">
        <v>0</v>
      </c>
      <c r="BV100" s="82">
        <v>46.479596580619564</v>
      </c>
      <c r="BW100" s="82">
        <v>52261.04470823858</v>
      </c>
      <c r="BX100" s="82">
        <v>153468.34499724631</v>
      </c>
      <c r="BY100" s="82">
        <v>0</v>
      </c>
      <c r="BZ100" s="82">
        <v>190.43234399295491</v>
      </c>
      <c r="CA100" s="82">
        <v>153658.77734123927</v>
      </c>
      <c r="CB100" s="82">
        <v>6158426.5484581962</v>
      </c>
      <c r="CC100" s="82">
        <v>0</v>
      </c>
      <c r="CD100" s="82">
        <v>5482.0179184027184</v>
      </c>
      <c r="CE100" s="82">
        <v>6163908.5663765995</v>
      </c>
      <c r="CF100" s="82">
        <v>52214.565111657954</v>
      </c>
      <c r="CG100" s="82">
        <v>0</v>
      </c>
      <c r="CH100" s="82">
        <v>46.479596580619564</v>
      </c>
      <c r="CI100" s="82">
        <v>52261.04470823858</v>
      </c>
      <c r="CJ100" s="82" t="s">
        <v>96</v>
      </c>
      <c r="CK100" s="83">
        <v>1.4999999999999999E-2</v>
      </c>
      <c r="CL100" s="83">
        <v>3.5000000000000003E-2</v>
      </c>
      <c r="CM100" s="83">
        <v>0.26500000000000001</v>
      </c>
      <c r="CN100" s="82">
        <v>19758.913349999999</v>
      </c>
      <c r="CO100" s="82">
        <v>46104.131150000001</v>
      </c>
      <c r="CP100" s="82">
        <v>349074.13584999996</v>
      </c>
      <c r="CQ100" s="82">
        <v>19758.913349999999</v>
      </c>
      <c r="CR100" s="89">
        <v>19758.913349999999</v>
      </c>
      <c r="CS100" s="82">
        <v>19758.913349999999</v>
      </c>
      <c r="CT100" s="82">
        <v>46104.131150000001</v>
      </c>
      <c r="CU100" s="82">
        <v>349074.13584999996</v>
      </c>
      <c r="CV100" s="82">
        <v>19758.913349999999</v>
      </c>
      <c r="CW100" s="82">
        <v>19758.913349999999</v>
      </c>
    </row>
    <row r="101" spans="1:101">
      <c r="A101" s="86" t="s">
        <v>82</v>
      </c>
      <c r="B101" s="87" t="s">
        <v>298</v>
      </c>
      <c r="C101" s="75" t="s">
        <v>1717</v>
      </c>
      <c r="D101" s="74" t="s">
        <v>116</v>
      </c>
      <c r="E101" s="74" t="s">
        <v>82</v>
      </c>
      <c r="F101" s="74" t="s">
        <v>298</v>
      </c>
      <c r="G101" s="74" t="s">
        <v>275</v>
      </c>
      <c r="I101" s="74" t="s">
        <v>127</v>
      </c>
      <c r="J101" s="74" t="s">
        <v>2583</v>
      </c>
      <c r="K101" s="74" t="s">
        <v>128</v>
      </c>
      <c r="L101" s="74" t="s">
        <v>89</v>
      </c>
      <c r="M101" s="74" t="s">
        <v>90</v>
      </c>
      <c r="N101" s="74" t="s">
        <v>277</v>
      </c>
      <c r="O101" s="76">
        <v>45940</v>
      </c>
      <c r="P101" s="76">
        <v>44500</v>
      </c>
      <c r="Q101" s="77">
        <v>4</v>
      </c>
      <c r="R101" s="74" t="s">
        <v>94</v>
      </c>
      <c r="S101" s="77">
        <v>2987869.34</v>
      </c>
      <c r="T101" s="77">
        <v>1842519.44</v>
      </c>
      <c r="U101" s="77">
        <v>1640.15</v>
      </c>
      <c r="V101" s="78">
        <v>5.3409999999999999E-2</v>
      </c>
      <c r="W101" s="79">
        <v>1</v>
      </c>
      <c r="X101" s="77">
        <v>2987869.34</v>
      </c>
      <c r="Y101" s="88">
        <v>1842519.44</v>
      </c>
      <c r="Z101" s="77">
        <v>1640.15</v>
      </c>
      <c r="AA101" s="74">
        <v>0</v>
      </c>
      <c r="AB101" s="74">
        <v>0</v>
      </c>
      <c r="AD101" s="74">
        <v>4</v>
      </c>
      <c r="AE101" s="74">
        <v>4</v>
      </c>
      <c r="AF101" s="74">
        <v>0</v>
      </c>
      <c r="AG101" s="74">
        <v>0</v>
      </c>
      <c r="AI101" s="74">
        <v>4</v>
      </c>
      <c r="AJ101" s="74">
        <v>4</v>
      </c>
      <c r="AL101" s="74">
        <v>4</v>
      </c>
      <c r="AM101" s="74" t="s">
        <v>95</v>
      </c>
      <c r="AN101" s="74">
        <v>0</v>
      </c>
      <c r="AO101" s="74" t="s">
        <v>95</v>
      </c>
      <c r="AP101" s="74" t="s">
        <v>95</v>
      </c>
      <c r="AQ101" s="74">
        <v>1</v>
      </c>
      <c r="AS101" s="74">
        <v>1</v>
      </c>
      <c r="AT101" s="74" t="s">
        <v>92</v>
      </c>
      <c r="AU101" s="74" t="s">
        <v>95</v>
      </c>
      <c r="AV101" s="74" t="s">
        <v>94</v>
      </c>
      <c r="AW101" s="77">
        <v>200000000</v>
      </c>
      <c r="AX101" s="77">
        <v>0</v>
      </c>
      <c r="AY101" s="79">
        <v>1</v>
      </c>
      <c r="AZ101" s="77">
        <v>1278140000</v>
      </c>
      <c r="BA101" s="77">
        <v>0</v>
      </c>
      <c r="BB101" s="74" t="s">
        <v>116</v>
      </c>
      <c r="BC101" s="75" t="s">
        <v>1717</v>
      </c>
      <c r="BD101" s="82">
        <v>14058.824089932546</v>
      </c>
      <c r="BE101" s="82">
        <v>0</v>
      </c>
      <c r="BF101" s="82">
        <v>12.514701245758834</v>
      </c>
      <c r="BG101" s="82">
        <v>14071.338791178305</v>
      </c>
      <c r="BH101" s="82">
        <v>41321.723993011095</v>
      </c>
      <c r="BI101" s="82">
        <v>0</v>
      </c>
      <c r="BJ101" s="82">
        <v>51.274694183468455</v>
      </c>
      <c r="BK101" s="82">
        <v>41372.998687194566</v>
      </c>
      <c r="BL101" s="82">
        <v>1658162.5324351012</v>
      </c>
      <c r="BM101" s="82">
        <v>0</v>
      </c>
      <c r="BN101" s="82">
        <v>1476.0415648984588</v>
      </c>
      <c r="BO101" s="82">
        <v>1659638.5739999996</v>
      </c>
      <c r="BP101" s="82">
        <v>14058.824089932546</v>
      </c>
      <c r="BQ101" s="82">
        <v>0</v>
      </c>
      <c r="BR101" s="82">
        <v>12.514701245758834</v>
      </c>
      <c r="BS101" s="89">
        <v>14071.338791178305</v>
      </c>
      <c r="BT101" s="82">
        <v>73036.997029608567</v>
      </c>
      <c r="BU101" s="82">
        <v>0</v>
      </c>
      <c r="BV101" s="82">
        <v>65.015124441841721</v>
      </c>
      <c r="BW101" s="82">
        <v>73102.012154050419</v>
      </c>
      <c r="BX101" s="82">
        <v>214670.48831609194</v>
      </c>
      <c r="BY101" s="82">
        <v>0</v>
      </c>
      <c r="BZ101" s="82">
        <v>266.37716375253694</v>
      </c>
      <c r="CA101" s="82">
        <v>214936.86547984448</v>
      </c>
      <c r="CB101" s="82">
        <v>8614320.1722535938</v>
      </c>
      <c r="CC101" s="82">
        <v>0</v>
      </c>
      <c r="CD101" s="82">
        <v>7668.1835338039837</v>
      </c>
      <c r="CE101" s="82">
        <v>8621988.3557873983</v>
      </c>
      <c r="CF101" s="82">
        <v>73036.997029608567</v>
      </c>
      <c r="CG101" s="82">
        <v>0</v>
      </c>
      <c r="CH101" s="82">
        <v>65.015124441841721</v>
      </c>
      <c r="CI101" s="82">
        <v>73102.012154050419</v>
      </c>
      <c r="CJ101" s="82" t="s">
        <v>96</v>
      </c>
      <c r="CK101" s="83">
        <v>1.4999999999999999E-2</v>
      </c>
      <c r="CL101" s="83">
        <v>3.5000000000000003E-2</v>
      </c>
      <c r="CM101" s="83">
        <v>0.26500000000000001</v>
      </c>
      <c r="CN101" s="82">
        <v>27637.791599999997</v>
      </c>
      <c r="CO101" s="82">
        <v>64488.180400000005</v>
      </c>
      <c r="CP101" s="82">
        <v>488267.65159999998</v>
      </c>
      <c r="CQ101" s="82">
        <v>27637.791599999997</v>
      </c>
      <c r="CR101" s="89">
        <v>27637.791599999997</v>
      </c>
      <c r="CS101" s="82">
        <v>27637.791599999997</v>
      </c>
      <c r="CT101" s="82">
        <v>64488.180400000005</v>
      </c>
      <c r="CU101" s="82">
        <v>488267.65159999998</v>
      </c>
      <c r="CV101" s="82">
        <v>27637.791599999997</v>
      </c>
      <c r="CW101" s="82">
        <v>27637.791599999997</v>
      </c>
    </row>
    <row r="102" spans="1:101">
      <c r="A102" s="86" t="s">
        <v>82</v>
      </c>
      <c r="B102" s="87" t="s">
        <v>299</v>
      </c>
      <c r="C102" s="75" t="s">
        <v>1718</v>
      </c>
      <c r="D102" s="74" t="s">
        <v>116</v>
      </c>
      <c r="E102" s="74" t="s">
        <v>82</v>
      </c>
      <c r="F102" s="74" t="s">
        <v>299</v>
      </c>
      <c r="G102" s="74" t="s">
        <v>275</v>
      </c>
      <c r="I102" s="74" t="s">
        <v>127</v>
      </c>
      <c r="J102" s="74" t="s">
        <v>2583</v>
      </c>
      <c r="K102" s="74" t="s">
        <v>128</v>
      </c>
      <c r="L102" s="74" t="s">
        <v>89</v>
      </c>
      <c r="M102" s="74" t="s">
        <v>90</v>
      </c>
      <c r="N102" s="74" t="s">
        <v>277</v>
      </c>
      <c r="O102" s="76">
        <v>45940</v>
      </c>
      <c r="P102" s="76">
        <v>44500</v>
      </c>
      <c r="Q102" s="77">
        <v>4</v>
      </c>
      <c r="R102" s="74" t="s">
        <v>94</v>
      </c>
      <c r="S102" s="77">
        <v>2658129.65</v>
      </c>
      <c r="T102" s="77">
        <v>1639179.95</v>
      </c>
      <c r="U102" s="77">
        <v>1459.14</v>
      </c>
      <c r="V102" s="78">
        <v>5.3409999999999999E-2</v>
      </c>
      <c r="W102" s="79">
        <v>1</v>
      </c>
      <c r="X102" s="77">
        <v>2658129.65</v>
      </c>
      <c r="Y102" s="88">
        <v>1639179.95</v>
      </c>
      <c r="Z102" s="77">
        <v>1459.14</v>
      </c>
      <c r="AA102" s="74">
        <v>0</v>
      </c>
      <c r="AB102" s="74">
        <v>0</v>
      </c>
      <c r="AD102" s="74">
        <v>4</v>
      </c>
      <c r="AE102" s="74">
        <v>4</v>
      </c>
      <c r="AF102" s="74">
        <v>0</v>
      </c>
      <c r="AG102" s="74">
        <v>0</v>
      </c>
      <c r="AI102" s="74">
        <v>4</v>
      </c>
      <c r="AJ102" s="74">
        <v>4</v>
      </c>
      <c r="AL102" s="74">
        <v>4</v>
      </c>
      <c r="AM102" s="74" t="s">
        <v>95</v>
      </c>
      <c r="AN102" s="74">
        <v>0</v>
      </c>
      <c r="AO102" s="74" t="s">
        <v>95</v>
      </c>
      <c r="AP102" s="74" t="s">
        <v>95</v>
      </c>
      <c r="AQ102" s="74">
        <v>1</v>
      </c>
      <c r="AS102" s="74">
        <v>1</v>
      </c>
      <c r="AT102" s="74" t="s">
        <v>92</v>
      </c>
      <c r="AU102" s="74" t="s">
        <v>95</v>
      </c>
      <c r="AV102" s="74" t="s">
        <v>94</v>
      </c>
      <c r="AW102" s="77">
        <v>200000000</v>
      </c>
      <c r="AX102" s="77">
        <v>0</v>
      </c>
      <c r="AY102" s="79">
        <v>1</v>
      </c>
      <c r="AZ102" s="77">
        <v>1278140000</v>
      </c>
      <c r="BA102" s="77">
        <v>0</v>
      </c>
      <c r="BB102" s="74" t="s">
        <v>116</v>
      </c>
      <c r="BC102" s="75" t="s">
        <v>1718</v>
      </c>
      <c r="BD102" s="82">
        <v>12507.201340003996</v>
      </c>
      <c r="BE102" s="82">
        <v>0</v>
      </c>
      <c r="BF102" s="82">
        <v>11.133468148663869</v>
      </c>
      <c r="BG102" s="82">
        <v>12518.33480815266</v>
      </c>
      <c r="BH102" s="82">
        <v>36761.130960833572</v>
      </c>
      <c r="BI102" s="82">
        <v>0</v>
      </c>
      <c r="BJ102" s="82">
        <v>45.615427323355128</v>
      </c>
      <c r="BK102" s="82">
        <v>36806.746388156927</v>
      </c>
      <c r="BL102" s="82">
        <v>1475156.9914348519</v>
      </c>
      <c r="BM102" s="82">
        <v>0</v>
      </c>
      <c r="BN102" s="82">
        <v>1313.1325651477439</v>
      </c>
      <c r="BO102" s="82">
        <v>1476470.1240000001</v>
      </c>
      <c r="BP102" s="82">
        <v>12507.201340003996</v>
      </c>
      <c r="BQ102" s="82">
        <v>0</v>
      </c>
      <c r="BR102" s="82">
        <v>11.133468148663869</v>
      </c>
      <c r="BS102" s="89">
        <v>12518.33480815266</v>
      </c>
      <c r="BT102" s="82">
        <v>64976.16168145476</v>
      </c>
      <c r="BU102" s="82">
        <v>0</v>
      </c>
      <c r="BV102" s="82">
        <v>57.839480379123671</v>
      </c>
      <c r="BW102" s="82">
        <v>65034.001161833883</v>
      </c>
      <c r="BX102" s="82">
        <v>190977.7514546265</v>
      </c>
      <c r="BY102" s="82">
        <v>0</v>
      </c>
      <c r="BZ102" s="82">
        <v>236.97670648756224</v>
      </c>
      <c r="CA102" s="82">
        <v>191214.72816111406</v>
      </c>
      <c r="CB102" s="82">
        <v>7663588.0862031989</v>
      </c>
      <c r="CC102" s="82">
        <v>0</v>
      </c>
      <c r="CD102" s="82">
        <v>6821.8549891990442</v>
      </c>
      <c r="CE102" s="82">
        <v>7670409.9411924006</v>
      </c>
      <c r="CF102" s="82">
        <v>64976.16168145476</v>
      </c>
      <c r="CG102" s="82">
        <v>0</v>
      </c>
      <c r="CH102" s="82">
        <v>57.839480379123671</v>
      </c>
      <c r="CI102" s="82">
        <v>65034.001161833883</v>
      </c>
      <c r="CJ102" s="82" t="s">
        <v>96</v>
      </c>
      <c r="CK102" s="83">
        <v>1.4999999999999999E-2</v>
      </c>
      <c r="CL102" s="83">
        <v>3.5000000000000003E-2</v>
      </c>
      <c r="CM102" s="83">
        <v>0.26500000000000001</v>
      </c>
      <c r="CN102" s="82">
        <v>24587.699249999998</v>
      </c>
      <c r="CO102" s="82">
        <v>57371.298250000007</v>
      </c>
      <c r="CP102" s="82">
        <v>434382.68674999999</v>
      </c>
      <c r="CQ102" s="82">
        <v>24587.699249999998</v>
      </c>
      <c r="CR102" s="89">
        <v>24587.699249999998</v>
      </c>
      <c r="CS102" s="82">
        <v>24587.699249999998</v>
      </c>
      <c r="CT102" s="82">
        <v>57371.298250000007</v>
      </c>
      <c r="CU102" s="82">
        <v>434382.68674999999</v>
      </c>
      <c r="CV102" s="82">
        <v>24587.699249999998</v>
      </c>
      <c r="CW102" s="82">
        <v>24587.699249999998</v>
      </c>
    </row>
    <row r="103" spans="1:101">
      <c r="A103" s="86" t="s">
        <v>82</v>
      </c>
      <c r="B103" s="87" t="s">
        <v>300</v>
      </c>
      <c r="C103" s="75" t="s">
        <v>1719</v>
      </c>
      <c r="D103" s="74" t="s">
        <v>116</v>
      </c>
      <c r="E103" s="74" t="s">
        <v>82</v>
      </c>
      <c r="F103" s="74" t="s">
        <v>300</v>
      </c>
      <c r="G103" s="74" t="s">
        <v>275</v>
      </c>
      <c r="I103" s="74" t="s">
        <v>127</v>
      </c>
      <c r="J103" s="74" t="s">
        <v>2583</v>
      </c>
      <c r="K103" s="74" t="s">
        <v>128</v>
      </c>
      <c r="L103" s="74" t="s">
        <v>89</v>
      </c>
      <c r="M103" s="74" t="s">
        <v>90</v>
      </c>
      <c r="N103" s="74" t="s">
        <v>277</v>
      </c>
      <c r="O103" s="76">
        <v>45940</v>
      </c>
      <c r="P103" s="76">
        <v>44500</v>
      </c>
      <c r="Q103" s="77">
        <v>4</v>
      </c>
      <c r="R103" s="74" t="s">
        <v>94</v>
      </c>
      <c r="S103" s="77">
        <v>4293188.68</v>
      </c>
      <c r="T103" s="77">
        <v>2647466.33</v>
      </c>
      <c r="U103" s="77">
        <v>2356.69</v>
      </c>
      <c r="V103" s="78">
        <v>5.3409999999999999E-2</v>
      </c>
      <c r="W103" s="79">
        <v>1</v>
      </c>
      <c r="X103" s="77">
        <v>4293188.68</v>
      </c>
      <c r="Y103" s="88">
        <v>2647466.33</v>
      </c>
      <c r="Z103" s="77">
        <v>2356.69</v>
      </c>
      <c r="AA103" s="74">
        <v>0</v>
      </c>
      <c r="AB103" s="74">
        <v>0</v>
      </c>
      <c r="AD103" s="74">
        <v>4</v>
      </c>
      <c r="AE103" s="74">
        <v>4</v>
      </c>
      <c r="AF103" s="74">
        <v>0</v>
      </c>
      <c r="AG103" s="74">
        <v>0</v>
      </c>
      <c r="AI103" s="74">
        <v>4</v>
      </c>
      <c r="AJ103" s="74">
        <v>4</v>
      </c>
      <c r="AL103" s="74">
        <v>4</v>
      </c>
      <c r="AM103" s="74" t="s">
        <v>95</v>
      </c>
      <c r="AN103" s="74">
        <v>0</v>
      </c>
      <c r="AO103" s="74" t="s">
        <v>95</v>
      </c>
      <c r="AP103" s="74" t="s">
        <v>95</v>
      </c>
      <c r="AQ103" s="74">
        <v>1</v>
      </c>
      <c r="AS103" s="74">
        <v>1</v>
      </c>
      <c r="AT103" s="74" t="s">
        <v>92</v>
      </c>
      <c r="AU103" s="74" t="s">
        <v>95</v>
      </c>
      <c r="AV103" s="74" t="s">
        <v>94</v>
      </c>
      <c r="AW103" s="77">
        <v>200000000</v>
      </c>
      <c r="AX103" s="77">
        <v>0</v>
      </c>
      <c r="AY103" s="79">
        <v>1</v>
      </c>
      <c r="AZ103" s="77">
        <v>1278140000</v>
      </c>
      <c r="BA103" s="77">
        <v>0</v>
      </c>
      <c r="BB103" s="74" t="s">
        <v>116</v>
      </c>
      <c r="BC103" s="75" t="s">
        <v>1719</v>
      </c>
      <c r="BD103" s="82">
        <v>20201.132733505561</v>
      </c>
      <c r="BE103" s="82">
        <v>0</v>
      </c>
      <c r="BF103" s="82">
        <v>17.982403387817673</v>
      </c>
      <c r="BG103" s="82">
        <v>20219.115136893379</v>
      </c>
      <c r="BH103" s="82">
        <v>59375.44871612524</v>
      </c>
      <c r="BI103" s="82">
        <v>0</v>
      </c>
      <c r="BJ103" s="82">
        <v>73.677274613034214</v>
      </c>
      <c r="BK103" s="82">
        <v>59449.12599073827</v>
      </c>
      <c r="BL103" s="82">
        <v>2382614.733435214</v>
      </c>
      <c r="BM103" s="82">
        <v>0</v>
      </c>
      <c r="BN103" s="82">
        <v>2120.9275647858512</v>
      </c>
      <c r="BO103" s="82">
        <v>2384735.6609999998</v>
      </c>
      <c r="BP103" s="82">
        <v>20201.132733505561</v>
      </c>
      <c r="BQ103" s="82">
        <v>0</v>
      </c>
      <c r="BR103" s="82">
        <v>17.982403387817673</v>
      </c>
      <c r="BS103" s="89">
        <v>20219.115136893379</v>
      </c>
      <c r="BT103" s="82">
        <v>104946.90466383474</v>
      </c>
      <c r="BU103" s="82">
        <v>0</v>
      </c>
      <c r="BV103" s="82">
        <v>93.420383840051599</v>
      </c>
      <c r="BW103" s="82">
        <v>105040.32504767479</v>
      </c>
      <c r="BX103" s="82">
        <v>308461.39362514223</v>
      </c>
      <c r="BY103" s="82">
        <v>0</v>
      </c>
      <c r="BZ103" s="82">
        <v>382.76080934217407</v>
      </c>
      <c r="CA103" s="82">
        <v>308844.15443448437</v>
      </c>
      <c r="CB103" s="82">
        <v>12377921.801669281</v>
      </c>
      <c r="CC103" s="82">
        <v>0</v>
      </c>
      <c r="CD103" s="82">
        <v>11018.430791818975</v>
      </c>
      <c r="CE103" s="82">
        <v>12388940.232461099</v>
      </c>
      <c r="CF103" s="82">
        <v>104946.90466383474</v>
      </c>
      <c r="CG103" s="82">
        <v>0</v>
      </c>
      <c r="CH103" s="82">
        <v>93.420383840051599</v>
      </c>
      <c r="CI103" s="82">
        <v>105040.32504767479</v>
      </c>
      <c r="CJ103" s="82" t="s">
        <v>96</v>
      </c>
      <c r="CK103" s="83">
        <v>1.4999999999999999E-2</v>
      </c>
      <c r="CL103" s="83">
        <v>3.5000000000000003E-2</v>
      </c>
      <c r="CM103" s="83">
        <v>0.26500000000000001</v>
      </c>
      <c r="CN103" s="82">
        <v>39711.99495</v>
      </c>
      <c r="CO103" s="82">
        <v>92661.321550000008</v>
      </c>
      <c r="CP103" s="82">
        <v>701578.5774500001</v>
      </c>
      <c r="CQ103" s="82">
        <v>39711.99495</v>
      </c>
      <c r="CR103" s="89">
        <v>39711.99495</v>
      </c>
      <c r="CS103" s="82">
        <v>39711.99495</v>
      </c>
      <c r="CT103" s="82">
        <v>92661.321550000008</v>
      </c>
      <c r="CU103" s="82">
        <v>701578.5774500001</v>
      </c>
      <c r="CV103" s="82">
        <v>39711.99495</v>
      </c>
      <c r="CW103" s="82">
        <v>39711.99495</v>
      </c>
    </row>
    <row r="104" spans="1:101">
      <c r="A104" s="86" t="s">
        <v>82</v>
      </c>
      <c r="B104" s="87" t="s">
        <v>301</v>
      </c>
      <c r="C104" s="75" t="s">
        <v>1720</v>
      </c>
      <c r="D104" s="74" t="s">
        <v>116</v>
      </c>
      <c r="E104" s="74" t="s">
        <v>82</v>
      </c>
      <c r="F104" s="74" t="s">
        <v>301</v>
      </c>
      <c r="G104" s="74" t="s">
        <v>275</v>
      </c>
      <c r="I104" s="74" t="s">
        <v>127</v>
      </c>
      <c r="J104" s="74" t="s">
        <v>2583</v>
      </c>
      <c r="K104" s="74" t="s">
        <v>128</v>
      </c>
      <c r="L104" s="74" t="s">
        <v>89</v>
      </c>
      <c r="M104" s="74" t="s">
        <v>90</v>
      </c>
      <c r="N104" s="74" t="s">
        <v>277</v>
      </c>
      <c r="O104" s="76">
        <v>45940</v>
      </c>
      <c r="P104" s="76">
        <v>44500</v>
      </c>
      <c r="Q104" s="77">
        <v>4</v>
      </c>
      <c r="R104" s="74" t="s">
        <v>94</v>
      </c>
      <c r="S104" s="77">
        <v>6647536.5700000003</v>
      </c>
      <c r="T104" s="77">
        <v>4099314.22</v>
      </c>
      <c r="U104" s="77">
        <v>3649.07</v>
      </c>
      <c r="V104" s="78">
        <v>5.3409999999999999E-2</v>
      </c>
      <c r="W104" s="79">
        <v>1</v>
      </c>
      <c r="X104" s="77">
        <v>6647536.5700000003</v>
      </c>
      <c r="Y104" s="88">
        <v>4099314.22</v>
      </c>
      <c r="Z104" s="77">
        <v>3649.07</v>
      </c>
      <c r="AA104" s="74">
        <v>0</v>
      </c>
      <c r="AB104" s="74">
        <v>0</v>
      </c>
      <c r="AD104" s="74">
        <v>4</v>
      </c>
      <c r="AE104" s="74">
        <v>4</v>
      </c>
      <c r="AF104" s="74">
        <v>0</v>
      </c>
      <c r="AG104" s="74">
        <v>0</v>
      </c>
      <c r="AI104" s="74">
        <v>4</v>
      </c>
      <c r="AJ104" s="74">
        <v>4</v>
      </c>
      <c r="AL104" s="74">
        <v>4</v>
      </c>
      <c r="AM104" s="74" t="s">
        <v>95</v>
      </c>
      <c r="AN104" s="74">
        <v>0</v>
      </c>
      <c r="AO104" s="74" t="s">
        <v>95</v>
      </c>
      <c r="AP104" s="74" t="s">
        <v>95</v>
      </c>
      <c r="AQ104" s="74">
        <v>1</v>
      </c>
      <c r="AS104" s="74">
        <v>1</v>
      </c>
      <c r="AT104" s="74" t="s">
        <v>92</v>
      </c>
      <c r="AU104" s="74" t="s">
        <v>95</v>
      </c>
      <c r="AV104" s="74" t="s">
        <v>94</v>
      </c>
      <c r="AW104" s="77">
        <v>200000000</v>
      </c>
      <c r="AX104" s="77">
        <v>0</v>
      </c>
      <c r="AY104" s="79">
        <v>1</v>
      </c>
      <c r="AZ104" s="77">
        <v>1278140000</v>
      </c>
      <c r="BA104" s="77">
        <v>0</v>
      </c>
      <c r="BB104" s="74" t="s">
        <v>116</v>
      </c>
      <c r="BC104" s="75" t="s">
        <v>1720</v>
      </c>
      <c r="BD104" s="82">
        <v>31279.749167314436</v>
      </c>
      <c r="BE104" s="82">
        <v>0</v>
      </c>
      <c r="BF104" s="82">
        <v>27.84416811404423</v>
      </c>
      <c r="BG104" s="82">
        <v>31307.593335428479</v>
      </c>
      <c r="BH104" s="82">
        <v>91938.171141051542</v>
      </c>
      <c r="BI104" s="82">
        <v>0</v>
      </c>
      <c r="BJ104" s="82">
        <v>114.08345837133935</v>
      </c>
      <c r="BK104" s="82">
        <v>92052.254599422886</v>
      </c>
      <c r="BL104" s="82">
        <v>3689277.8344349931</v>
      </c>
      <c r="BM104" s="82">
        <v>0</v>
      </c>
      <c r="BN104" s="82">
        <v>3284.0695650068274</v>
      </c>
      <c r="BO104" s="82">
        <v>3692561.9040000001</v>
      </c>
      <c r="BP104" s="82">
        <v>31279.749167314436</v>
      </c>
      <c r="BQ104" s="82">
        <v>0</v>
      </c>
      <c r="BR104" s="82">
        <v>27.84416811404423</v>
      </c>
      <c r="BS104" s="89">
        <v>31307.593335428479</v>
      </c>
      <c r="BT104" s="82">
        <v>162501.42489911523</v>
      </c>
      <c r="BU104" s="82">
        <v>0</v>
      </c>
      <c r="BV104" s="82">
        <v>144.65323776927119</v>
      </c>
      <c r="BW104" s="82">
        <v>162646.07813688449</v>
      </c>
      <c r="BX104" s="82">
        <v>477627.99289487686</v>
      </c>
      <c r="BY104" s="82">
        <v>0</v>
      </c>
      <c r="BZ104" s="82">
        <v>592.67497458494506</v>
      </c>
      <c r="CA104" s="82">
        <v>478220.66786946182</v>
      </c>
      <c r="CB104" s="82">
        <v>19166167.277673233</v>
      </c>
      <c r="CC104" s="82">
        <v>0</v>
      </c>
      <c r="CD104" s="82">
        <v>17061.069797166969</v>
      </c>
      <c r="CE104" s="82">
        <v>19183228.347470399</v>
      </c>
      <c r="CF104" s="82">
        <v>162501.42489911523</v>
      </c>
      <c r="CG104" s="82">
        <v>0</v>
      </c>
      <c r="CH104" s="82">
        <v>144.65323776927119</v>
      </c>
      <c r="CI104" s="82">
        <v>162646.07813688449</v>
      </c>
      <c r="CJ104" s="82" t="s">
        <v>96</v>
      </c>
      <c r="CK104" s="83">
        <v>1.4999999999999999E-2</v>
      </c>
      <c r="CL104" s="83">
        <v>3.5000000000000003E-2</v>
      </c>
      <c r="CM104" s="83">
        <v>0.26500000000000001</v>
      </c>
      <c r="CN104" s="82">
        <v>61489.713300000003</v>
      </c>
      <c r="CO104" s="82">
        <v>143475.99770000001</v>
      </c>
      <c r="CP104" s="82">
        <v>1086318.2683000001</v>
      </c>
      <c r="CQ104" s="82">
        <v>61489.713300000003</v>
      </c>
      <c r="CR104" s="89">
        <v>61489.713300000003</v>
      </c>
      <c r="CS104" s="82">
        <v>61489.713300000003</v>
      </c>
      <c r="CT104" s="82">
        <v>143475.99770000001</v>
      </c>
      <c r="CU104" s="82">
        <v>1086318.2683000001</v>
      </c>
      <c r="CV104" s="82">
        <v>61489.713300000003</v>
      </c>
      <c r="CW104" s="82">
        <v>61489.713300000003</v>
      </c>
    </row>
    <row r="105" spans="1:101">
      <c r="A105" s="86" t="s">
        <v>82</v>
      </c>
      <c r="B105" s="87" t="s">
        <v>302</v>
      </c>
      <c r="C105" s="75" t="s">
        <v>1721</v>
      </c>
      <c r="D105" s="74" t="s">
        <v>116</v>
      </c>
      <c r="E105" s="74" t="s">
        <v>82</v>
      </c>
      <c r="F105" s="74" t="s">
        <v>302</v>
      </c>
      <c r="G105" s="74" t="s">
        <v>275</v>
      </c>
      <c r="I105" s="74" t="s">
        <v>127</v>
      </c>
      <c r="J105" s="74" t="s">
        <v>2583</v>
      </c>
      <c r="K105" s="74" t="s">
        <v>128</v>
      </c>
      <c r="L105" s="74" t="s">
        <v>89</v>
      </c>
      <c r="M105" s="74" t="s">
        <v>90</v>
      </c>
      <c r="N105" s="74" t="s">
        <v>277</v>
      </c>
      <c r="O105" s="76">
        <v>45940</v>
      </c>
      <c r="P105" s="76">
        <v>44500</v>
      </c>
      <c r="Q105" s="77">
        <v>4</v>
      </c>
      <c r="R105" s="74" t="s">
        <v>94</v>
      </c>
      <c r="S105" s="77">
        <v>4890279.26</v>
      </c>
      <c r="T105" s="77">
        <v>3015672.21</v>
      </c>
      <c r="U105" s="77">
        <v>2684.45</v>
      </c>
      <c r="V105" s="78">
        <v>5.3409999999999999E-2</v>
      </c>
      <c r="W105" s="79">
        <v>1</v>
      </c>
      <c r="X105" s="77">
        <v>4890279.26</v>
      </c>
      <c r="Y105" s="88">
        <v>3015672.21</v>
      </c>
      <c r="Z105" s="77">
        <v>2684.45</v>
      </c>
      <c r="AA105" s="74">
        <v>0</v>
      </c>
      <c r="AB105" s="74">
        <v>0</v>
      </c>
      <c r="AD105" s="74">
        <v>4</v>
      </c>
      <c r="AE105" s="74">
        <v>4</v>
      </c>
      <c r="AF105" s="74">
        <v>0</v>
      </c>
      <c r="AG105" s="74">
        <v>0</v>
      </c>
      <c r="AI105" s="74">
        <v>4</v>
      </c>
      <c r="AJ105" s="74">
        <v>4</v>
      </c>
      <c r="AL105" s="74">
        <v>4</v>
      </c>
      <c r="AM105" s="74" t="s">
        <v>95</v>
      </c>
      <c r="AN105" s="74">
        <v>0</v>
      </c>
      <c r="AO105" s="74" t="s">
        <v>95</v>
      </c>
      <c r="AP105" s="74" t="s">
        <v>95</v>
      </c>
      <c r="AQ105" s="74">
        <v>1</v>
      </c>
      <c r="AS105" s="74">
        <v>1</v>
      </c>
      <c r="AT105" s="74" t="s">
        <v>92</v>
      </c>
      <c r="AU105" s="74" t="s">
        <v>95</v>
      </c>
      <c r="AV105" s="74" t="s">
        <v>94</v>
      </c>
      <c r="AW105" s="77">
        <v>200000000</v>
      </c>
      <c r="AX105" s="77">
        <v>0</v>
      </c>
      <c r="AY105" s="79">
        <v>1</v>
      </c>
      <c r="AZ105" s="77">
        <v>1278140000</v>
      </c>
      <c r="BA105" s="77">
        <v>0</v>
      </c>
      <c r="BB105" s="74" t="s">
        <v>116</v>
      </c>
      <c r="BC105" s="75" t="s">
        <v>1721</v>
      </c>
      <c r="BD105" s="82">
        <v>23010.801529588294</v>
      </c>
      <c r="BE105" s="82">
        <v>0</v>
      </c>
      <c r="BF105" s="82">
        <v>20.483441788291472</v>
      </c>
      <c r="BG105" s="82">
        <v>23031.284971376586</v>
      </c>
      <c r="BH105" s="82">
        <v>67633.742128431142</v>
      </c>
      <c r="BI105" s="82">
        <v>0</v>
      </c>
      <c r="BJ105" s="82">
        <v>83.924671505745295</v>
      </c>
      <c r="BK105" s="82">
        <v>67717.66679993688</v>
      </c>
      <c r="BL105" s="82">
        <v>2714000.025435036</v>
      </c>
      <c r="BM105" s="82">
        <v>0</v>
      </c>
      <c r="BN105" s="82">
        <v>2415.9115649638466</v>
      </c>
      <c r="BO105" s="82">
        <v>2716415.9370000004</v>
      </c>
      <c r="BP105" s="82">
        <v>23010.801529588294</v>
      </c>
      <c r="BQ105" s="82">
        <v>0</v>
      </c>
      <c r="BR105" s="82">
        <v>20.483441788291472</v>
      </c>
      <c r="BS105" s="89">
        <v>23031.284971376586</v>
      </c>
      <c r="BT105" s="82">
        <v>119543.41502636415</v>
      </c>
      <c r="BU105" s="82">
        <v>0</v>
      </c>
      <c r="BV105" s="82">
        <v>106.41352843435303</v>
      </c>
      <c r="BW105" s="82">
        <v>119649.8285547985</v>
      </c>
      <c r="BX105" s="82">
        <v>351364.05373141263</v>
      </c>
      <c r="BY105" s="82">
        <v>0</v>
      </c>
      <c r="BZ105" s="82">
        <v>435.99706093949737</v>
      </c>
      <c r="CA105" s="82">
        <v>351800.05079235206</v>
      </c>
      <c r="CB105" s="82">
        <v>14099501.532137556</v>
      </c>
      <c r="CC105" s="82">
        <v>0</v>
      </c>
      <c r="CD105" s="82">
        <v>12550.90217114368</v>
      </c>
      <c r="CE105" s="82">
        <v>14112052.434308702</v>
      </c>
      <c r="CF105" s="82">
        <v>119543.41502636415</v>
      </c>
      <c r="CG105" s="82">
        <v>0</v>
      </c>
      <c r="CH105" s="82">
        <v>106.41352843435303</v>
      </c>
      <c r="CI105" s="82">
        <v>119649.8285547985</v>
      </c>
      <c r="CJ105" s="82" t="s">
        <v>96</v>
      </c>
      <c r="CK105" s="83">
        <v>1.4999999999999999E-2</v>
      </c>
      <c r="CL105" s="83">
        <v>3.5000000000000003E-2</v>
      </c>
      <c r="CM105" s="83">
        <v>0.26500000000000001</v>
      </c>
      <c r="CN105" s="82">
        <v>45235.083149999999</v>
      </c>
      <c r="CO105" s="82">
        <v>105548.52735</v>
      </c>
      <c r="CP105" s="82">
        <v>799153.13565000007</v>
      </c>
      <c r="CQ105" s="82">
        <v>45235.083149999999</v>
      </c>
      <c r="CR105" s="89">
        <v>45235.083149999999</v>
      </c>
      <c r="CS105" s="82">
        <v>45235.083149999999</v>
      </c>
      <c r="CT105" s="82">
        <v>105548.52735</v>
      </c>
      <c r="CU105" s="82">
        <v>799153.13565000007</v>
      </c>
      <c r="CV105" s="82">
        <v>45235.083149999999</v>
      </c>
      <c r="CW105" s="82">
        <v>45235.083149999999</v>
      </c>
    </row>
    <row r="106" spans="1:101">
      <c r="A106" s="86" t="s">
        <v>82</v>
      </c>
      <c r="B106" s="87" t="s">
        <v>303</v>
      </c>
      <c r="C106" s="75" t="s">
        <v>1722</v>
      </c>
      <c r="D106" s="74" t="s">
        <v>116</v>
      </c>
      <c r="E106" s="74" t="s">
        <v>82</v>
      </c>
      <c r="F106" s="74" t="s">
        <v>303</v>
      </c>
      <c r="G106" s="74" t="s">
        <v>275</v>
      </c>
      <c r="I106" s="74" t="s">
        <v>127</v>
      </c>
      <c r="J106" s="74" t="s">
        <v>2583</v>
      </c>
      <c r="K106" s="74" t="s">
        <v>128</v>
      </c>
      <c r="L106" s="74" t="s">
        <v>89</v>
      </c>
      <c r="M106" s="74" t="s">
        <v>90</v>
      </c>
      <c r="N106" s="74" t="s">
        <v>277</v>
      </c>
      <c r="O106" s="76">
        <v>45940</v>
      </c>
      <c r="P106" s="76">
        <v>44500</v>
      </c>
      <c r="Q106" s="77">
        <v>4</v>
      </c>
      <c r="R106" s="74" t="s">
        <v>94</v>
      </c>
      <c r="S106" s="77">
        <v>695582.16</v>
      </c>
      <c r="T106" s="77">
        <v>428942.31</v>
      </c>
      <c r="U106" s="77">
        <v>381.83</v>
      </c>
      <c r="V106" s="78">
        <v>5.3409999999999999E-2</v>
      </c>
      <c r="W106" s="79">
        <v>1</v>
      </c>
      <c r="X106" s="77">
        <v>695582.16</v>
      </c>
      <c r="Y106" s="88">
        <v>428942.31</v>
      </c>
      <c r="Z106" s="77">
        <v>381.83</v>
      </c>
      <c r="AA106" s="74">
        <v>0</v>
      </c>
      <c r="AB106" s="74">
        <v>0</v>
      </c>
      <c r="AD106" s="74">
        <v>4</v>
      </c>
      <c r="AE106" s="74">
        <v>4</v>
      </c>
      <c r="AF106" s="74">
        <v>0</v>
      </c>
      <c r="AG106" s="74">
        <v>0</v>
      </c>
      <c r="AI106" s="74">
        <v>4</v>
      </c>
      <c r="AJ106" s="74">
        <v>4</v>
      </c>
      <c r="AL106" s="74">
        <v>4</v>
      </c>
      <c r="AM106" s="74" t="s">
        <v>95</v>
      </c>
      <c r="AN106" s="74">
        <v>0</v>
      </c>
      <c r="AO106" s="74" t="s">
        <v>95</v>
      </c>
      <c r="AP106" s="74" t="s">
        <v>95</v>
      </c>
      <c r="AQ106" s="74">
        <v>1</v>
      </c>
      <c r="AS106" s="74">
        <v>1</v>
      </c>
      <c r="AT106" s="74" t="s">
        <v>92</v>
      </c>
      <c r="AU106" s="74" t="s">
        <v>95</v>
      </c>
      <c r="AV106" s="74" t="s">
        <v>94</v>
      </c>
      <c r="AW106" s="77">
        <v>200000000</v>
      </c>
      <c r="AX106" s="77">
        <v>0</v>
      </c>
      <c r="AY106" s="79">
        <v>1</v>
      </c>
      <c r="AZ106" s="77">
        <v>1278140000</v>
      </c>
      <c r="BA106" s="77">
        <v>0</v>
      </c>
      <c r="BB106" s="74" t="s">
        <v>116</v>
      </c>
      <c r="BC106" s="75" t="s">
        <v>1722</v>
      </c>
      <c r="BD106" s="82">
        <v>3272.2403639487579</v>
      </c>
      <c r="BE106" s="82">
        <v>0</v>
      </c>
      <c r="BF106" s="82">
        <v>2.9128381813548643</v>
      </c>
      <c r="BG106" s="82">
        <v>3275.1532021301127</v>
      </c>
      <c r="BH106" s="82">
        <v>9617.3560440836773</v>
      </c>
      <c r="BI106" s="82">
        <v>0</v>
      </c>
      <c r="BJ106" s="82">
        <v>11.933394311147001</v>
      </c>
      <c r="BK106" s="82">
        <v>9629.2894383948224</v>
      </c>
      <c r="BL106" s="82">
        <v>385943.11543503089</v>
      </c>
      <c r="BM106" s="82">
        <v>0</v>
      </c>
      <c r="BN106" s="82">
        <v>343.55356496904642</v>
      </c>
      <c r="BO106" s="82">
        <v>386286.66899999999</v>
      </c>
      <c r="BP106" s="82">
        <v>3272.2403639487579</v>
      </c>
      <c r="BQ106" s="82">
        <v>0</v>
      </c>
      <c r="BR106" s="82">
        <v>2.9128381813548643</v>
      </c>
      <c r="BS106" s="89">
        <v>3275.1532021301127</v>
      </c>
      <c r="BT106" s="82">
        <v>16999.615914750193</v>
      </c>
      <c r="BU106" s="82">
        <v>0</v>
      </c>
      <c r="BV106" s="82">
        <v>15.132485635956655</v>
      </c>
      <c r="BW106" s="82">
        <v>17014.74840038615</v>
      </c>
      <c r="BX106" s="82">
        <v>49963.126384619114</v>
      </c>
      <c r="BY106" s="82">
        <v>0</v>
      </c>
      <c r="BZ106" s="82">
        <v>61.995176785839789</v>
      </c>
      <c r="CA106" s="82">
        <v>50025.121561404943</v>
      </c>
      <c r="CB106" s="82">
        <v>2005013.0789965291</v>
      </c>
      <c r="CC106" s="82">
        <v>0</v>
      </c>
      <c r="CD106" s="82">
        <v>1784.7951253706931</v>
      </c>
      <c r="CE106" s="82">
        <v>2006797.8741218999</v>
      </c>
      <c r="CF106" s="82">
        <v>16999.615914750193</v>
      </c>
      <c r="CG106" s="82">
        <v>0</v>
      </c>
      <c r="CH106" s="82">
        <v>15.132485635956655</v>
      </c>
      <c r="CI106" s="82">
        <v>17014.74840038615</v>
      </c>
      <c r="CJ106" s="82" t="s">
        <v>96</v>
      </c>
      <c r="CK106" s="83">
        <v>1.4999999999999999E-2</v>
      </c>
      <c r="CL106" s="83">
        <v>3.5000000000000003E-2</v>
      </c>
      <c r="CM106" s="83">
        <v>0.26500000000000001</v>
      </c>
      <c r="CN106" s="82">
        <v>6434.13465</v>
      </c>
      <c r="CO106" s="82">
        <v>15012.980850000002</v>
      </c>
      <c r="CP106" s="82">
        <v>113669.71215000001</v>
      </c>
      <c r="CQ106" s="82">
        <v>6434.13465</v>
      </c>
      <c r="CR106" s="89">
        <v>6434.13465</v>
      </c>
      <c r="CS106" s="82">
        <v>6434.13465</v>
      </c>
      <c r="CT106" s="82">
        <v>15012.980850000002</v>
      </c>
      <c r="CU106" s="82">
        <v>113669.71215000001</v>
      </c>
      <c r="CV106" s="82">
        <v>6434.13465</v>
      </c>
      <c r="CW106" s="82">
        <v>6434.13465</v>
      </c>
    </row>
    <row r="107" spans="1:101">
      <c r="A107" s="86" t="s">
        <v>82</v>
      </c>
      <c r="B107" s="87" t="s">
        <v>304</v>
      </c>
      <c r="C107" s="75" t="s">
        <v>1723</v>
      </c>
      <c r="D107" s="74" t="s">
        <v>116</v>
      </c>
      <c r="E107" s="74" t="s">
        <v>82</v>
      </c>
      <c r="F107" s="74" t="s">
        <v>304</v>
      </c>
      <c r="G107" s="74" t="s">
        <v>275</v>
      </c>
      <c r="I107" s="74" t="s">
        <v>127</v>
      </c>
      <c r="J107" s="74" t="s">
        <v>2583</v>
      </c>
      <c r="K107" s="74" t="s">
        <v>128</v>
      </c>
      <c r="L107" s="74" t="s">
        <v>89</v>
      </c>
      <c r="M107" s="74" t="s">
        <v>90</v>
      </c>
      <c r="N107" s="74" t="s">
        <v>277</v>
      </c>
      <c r="O107" s="76">
        <v>45940</v>
      </c>
      <c r="P107" s="76">
        <v>44500</v>
      </c>
      <c r="Q107" s="77">
        <v>4</v>
      </c>
      <c r="R107" s="74" t="s">
        <v>94</v>
      </c>
      <c r="S107" s="77">
        <v>1450054.35</v>
      </c>
      <c r="T107" s="77">
        <v>894200.2</v>
      </c>
      <c r="U107" s="77">
        <v>795.99</v>
      </c>
      <c r="V107" s="78">
        <v>5.3409999999999999E-2</v>
      </c>
      <c r="W107" s="79">
        <v>1</v>
      </c>
      <c r="X107" s="77">
        <v>1450054.35</v>
      </c>
      <c r="Y107" s="88">
        <v>894200.2</v>
      </c>
      <c r="Z107" s="77">
        <v>795.99</v>
      </c>
      <c r="AA107" s="74">
        <v>0</v>
      </c>
      <c r="AB107" s="74">
        <v>0</v>
      </c>
      <c r="AD107" s="74">
        <v>4</v>
      </c>
      <c r="AE107" s="74">
        <v>4</v>
      </c>
      <c r="AF107" s="74">
        <v>0</v>
      </c>
      <c r="AG107" s="74">
        <v>0</v>
      </c>
      <c r="AI107" s="74">
        <v>4</v>
      </c>
      <c r="AJ107" s="74">
        <v>4</v>
      </c>
      <c r="AL107" s="74">
        <v>4</v>
      </c>
      <c r="AM107" s="74" t="s">
        <v>95</v>
      </c>
      <c r="AN107" s="74">
        <v>0</v>
      </c>
      <c r="AO107" s="74" t="s">
        <v>95</v>
      </c>
      <c r="AP107" s="74" t="s">
        <v>95</v>
      </c>
      <c r="AQ107" s="74">
        <v>1</v>
      </c>
      <c r="AS107" s="74">
        <v>1</v>
      </c>
      <c r="AT107" s="74" t="s">
        <v>92</v>
      </c>
      <c r="AU107" s="74" t="s">
        <v>95</v>
      </c>
      <c r="AV107" s="74" t="s">
        <v>94</v>
      </c>
      <c r="AW107" s="77">
        <v>200000000</v>
      </c>
      <c r="AX107" s="77">
        <v>0</v>
      </c>
      <c r="AY107" s="79">
        <v>1</v>
      </c>
      <c r="AZ107" s="77">
        <v>1278140000</v>
      </c>
      <c r="BA107" s="77">
        <v>0</v>
      </c>
      <c r="BB107" s="74" t="s">
        <v>116</v>
      </c>
      <c r="BC107" s="75" t="s">
        <v>1723</v>
      </c>
      <c r="BD107" s="82">
        <v>6822.4839821824698</v>
      </c>
      <c r="BE107" s="82">
        <v>0</v>
      </c>
      <c r="BF107" s="82">
        <v>6.0731691012565481</v>
      </c>
      <c r="BG107" s="82">
        <v>6828.5571512837259</v>
      </c>
      <c r="BH107" s="82">
        <v>20052.377255642674</v>
      </c>
      <c r="BI107" s="82">
        <v>0</v>
      </c>
      <c r="BJ107" s="82">
        <v>24.882082033324984</v>
      </c>
      <c r="BK107" s="82">
        <v>20077.259337675998</v>
      </c>
      <c r="BL107" s="82">
        <v>804675.21643539367</v>
      </c>
      <c r="BM107" s="82">
        <v>0</v>
      </c>
      <c r="BN107" s="82">
        <v>716.29756460623582</v>
      </c>
      <c r="BO107" s="82">
        <v>805391.51399999997</v>
      </c>
      <c r="BP107" s="82">
        <v>6822.4839821824698</v>
      </c>
      <c r="BQ107" s="82">
        <v>0</v>
      </c>
      <c r="BR107" s="82">
        <v>6.0731691012565481</v>
      </c>
      <c r="BS107" s="89">
        <v>6828.5571512837259</v>
      </c>
      <c r="BT107" s="82">
        <v>35443.486535836149</v>
      </c>
      <c r="BU107" s="82">
        <v>0</v>
      </c>
      <c r="BV107" s="82">
        <v>31.550720797937892</v>
      </c>
      <c r="BW107" s="82">
        <v>35475.037256634088</v>
      </c>
      <c r="BX107" s="82">
        <v>104174.10508078926</v>
      </c>
      <c r="BY107" s="82">
        <v>0</v>
      </c>
      <c r="BZ107" s="82">
        <v>129.26490437132662</v>
      </c>
      <c r="CA107" s="82">
        <v>104303.36998516058</v>
      </c>
      <c r="CB107" s="82">
        <v>4180368.2169035138</v>
      </c>
      <c r="CC107" s="82">
        <v>0</v>
      </c>
      <c r="CD107" s="82">
        <v>3721.2374778858557</v>
      </c>
      <c r="CE107" s="82">
        <v>4184089.4543813998</v>
      </c>
      <c r="CF107" s="82">
        <v>35443.486535836149</v>
      </c>
      <c r="CG107" s="82">
        <v>0</v>
      </c>
      <c r="CH107" s="82">
        <v>31.550720797937892</v>
      </c>
      <c r="CI107" s="82">
        <v>35475.037256634088</v>
      </c>
      <c r="CJ107" s="82" t="s">
        <v>96</v>
      </c>
      <c r="CK107" s="83">
        <v>1.4999999999999999E-2</v>
      </c>
      <c r="CL107" s="83">
        <v>3.5000000000000003E-2</v>
      </c>
      <c r="CM107" s="83">
        <v>0.26500000000000001</v>
      </c>
      <c r="CN107" s="82">
        <v>13413.002999999999</v>
      </c>
      <c r="CO107" s="82">
        <v>31297.007000000001</v>
      </c>
      <c r="CP107" s="82">
        <v>236963.05299999999</v>
      </c>
      <c r="CQ107" s="82">
        <v>13413.002999999999</v>
      </c>
      <c r="CR107" s="89">
        <v>13413.002999999999</v>
      </c>
      <c r="CS107" s="82">
        <v>13413.002999999999</v>
      </c>
      <c r="CT107" s="82">
        <v>31297.007000000001</v>
      </c>
      <c r="CU107" s="82">
        <v>236963.05299999999</v>
      </c>
      <c r="CV107" s="82">
        <v>13413.002999999999</v>
      </c>
      <c r="CW107" s="82">
        <v>13413.002999999999</v>
      </c>
    </row>
    <row r="108" spans="1:101">
      <c r="A108" s="86" t="s">
        <v>82</v>
      </c>
      <c r="B108" s="87" t="s">
        <v>305</v>
      </c>
      <c r="C108" s="75" t="s">
        <v>1724</v>
      </c>
      <c r="D108" s="74" t="s">
        <v>116</v>
      </c>
      <c r="E108" s="74" t="s">
        <v>82</v>
      </c>
      <c r="F108" s="74" t="s">
        <v>305</v>
      </c>
      <c r="G108" s="74" t="s">
        <v>275</v>
      </c>
      <c r="I108" s="74" t="s">
        <v>127</v>
      </c>
      <c r="J108" s="74" t="s">
        <v>2583</v>
      </c>
      <c r="K108" s="74" t="s">
        <v>128</v>
      </c>
      <c r="L108" s="74" t="s">
        <v>89</v>
      </c>
      <c r="M108" s="74" t="s">
        <v>90</v>
      </c>
      <c r="N108" s="74" t="s">
        <v>277</v>
      </c>
      <c r="O108" s="76">
        <v>45940</v>
      </c>
      <c r="P108" s="76">
        <v>44500</v>
      </c>
      <c r="Q108" s="77">
        <v>4</v>
      </c>
      <c r="R108" s="74" t="s">
        <v>94</v>
      </c>
      <c r="S108" s="77">
        <v>361511.4</v>
      </c>
      <c r="T108" s="77">
        <v>222932.05</v>
      </c>
      <c r="U108" s="77">
        <v>198.45</v>
      </c>
      <c r="V108" s="78">
        <v>5.3409999999999999E-2</v>
      </c>
      <c r="W108" s="79">
        <v>1</v>
      </c>
      <c r="X108" s="77">
        <v>361511.4</v>
      </c>
      <c r="Y108" s="88">
        <v>222932.05</v>
      </c>
      <c r="Z108" s="77">
        <v>198.45</v>
      </c>
      <c r="AA108" s="74">
        <v>0</v>
      </c>
      <c r="AB108" s="74">
        <v>0</v>
      </c>
      <c r="AD108" s="74">
        <v>4</v>
      </c>
      <c r="AE108" s="74">
        <v>4</v>
      </c>
      <c r="AF108" s="74">
        <v>0</v>
      </c>
      <c r="AG108" s="74">
        <v>0</v>
      </c>
      <c r="AI108" s="74">
        <v>4</v>
      </c>
      <c r="AJ108" s="74">
        <v>4</v>
      </c>
      <c r="AL108" s="74">
        <v>4</v>
      </c>
      <c r="AM108" s="74" t="s">
        <v>95</v>
      </c>
      <c r="AN108" s="74">
        <v>0</v>
      </c>
      <c r="AO108" s="74" t="s">
        <v>95</v>
      </c>
      <c r="AP108" s="74" t="s">
        <v>95</v>
      </c>
      <c r="AQ108" s="74">
        <v>1</v>
      </c>
      <c r="AS108" s="74">
        <v>1</v>
      </c>
      <c r="AT108" s="74" t="s">
        <v>92</v>
      </c>
      <c r="AU108" s="74" t="s">
        <v>95</v>
      </c>
      <c r="AV108" s="74" t="s">
        <v>94</v>
      </c>
      <c r="AW108" s="77">
        <v>200000000</v>
      </c>
      <c r="AX108" s="77">
        <v>0</v>
      </c>
      <c r="AY108" s="79">
        <v>1</v>
      </c>
      <c r="AZ108" s="77">
        <v>1278140000</v>
      </c>
      <c r="BA108" s="77">
        <v>0</v>
      </c>
      <c r="BB108" s="74" t="s">
        <v>116</v>
      </c>
      <c r="BC108" s="75" t="s">
        <v>1724</v>
      </c>
      <c r="BD108" s="82">
        <v>1700.2377680363452</v>
      </c>
      <c r="BE108" s="82">
        <v>0</v>
      </c>
      <c r="BF108" s="82">
        <v>1.5135203083935787</v>
      </c>
      <c r="BG108" s="82">
        <v>1701.7512883447387</v>
      </c>
      <c r="BH108" s="82">
        <v>4996.8617353048576</v>
      </c>
      <c r="BI108" s="82">
        <v>0</v>
      </c>
      <c r="BJ108" s="82">
        <v>6.2000294533295399</v>
      </c>
      <c r="BK108" s="82">
        <v>5003.0617647581867</v>
      </c>
      <c r="BL108" s="82">
        <v>200533.88143662852</v>
      </c>
      <c r="BM108" s="82">
        <v>0</v>
      </c>
      <c r="BN108" s="82">
        <v>178.51156337143507</v>
      </c>
      <c r="BO108" s="82">
        <v>200712.39299999998</v>
      </c>
      <c r="BP108" s="82">
        <v>1700.2377680363452</v>
      </c>
      <c r="BQ108" s="82">
        <v>0</v>
      </c>
      <c r="BR108" s="82">
        <v>1.5135203083935787</v>
      </c>
      <c r="BS108" s="89">
        <v>1701.7512883447387</v>
      </c>
      <c r="BT108" s="82">
        <v>8832.9052287256163</v>
      </c>
      <c r="BU108" s="82">
        <v>0</v>
      </c>
      <c r="BV108" s="82">
        <v>7.862889354135481</v>
      </c>
      <c r="BW108" s="82">
        <v>8840.7681180797517</v>
      </c>
      <c r="BX108" s="82">
        <v>25959.196401082267</v>
      </c>
      <c r="BY108" s="82">
        <v>0</v>
      </c>
      <c r="BZ108" s="82">
        <v>32.209773012992294</v>
      </c>
      <c r="CA108" s="82">
        <v>25991.406174095257</v>
      </c>
      <c r="CB108" s="82">
        <v>1041793.5674514289</v>
      </c>
      <c r="CC108" s="82">
        <v>0</v>
      </c>
      <c r="CD108" s="82">
        <v>927.38542287094231</v>
      </c>
      <c r="CE108" s="82">
        <v>1042720.9528743</v>
      </c>
      <c r="CF108" s="82">
        <v>8832.9052287256163</v>
      </c>
      <c r="CG108" s="82">
        <v>0</v>
      </c>
      <c r="CH108" s="82">
        <v>7.862889354135481</v>
      </c>
      <c r="CI108" s="82">
        <v>8840.7681180797517</v>
      </c>
      <c r="CJ108" s="82" t="s">
        <v>96</v>
      </c>
      <c r="CK108" s="83">
        <v>1.4999999999999999E-2</v>
      </c>
      <c r="CL108" s="83">
        <v>3.5000000000000003E-2</v>
      </c>
      <c r="CM108" s="83">
        <v>0.26500000000000001</v>
      </c>
      <c r="CN108" s="82">
        <v>3343.9807499999997</v>
      </c>
      <c r="CO108" s="82">
        <v>7802.6217500000002</v>
      </c>
      <c r="CP108" s="82">
        <v>59076.99325</v>
      </c>
      <c r="CQ108" s="82">
        <v>3343.9807499999997</v>
      </c>
      <c r="CR108" s="89">
        <v>3343.9807499999997</v>
      </c>
      <c r="CS108" s="82">
        <v>3343.9807499999997</v>
      </c>
      <c r="CT108" s="82">
        <v>7802.6217500000002</v>
      </c>
      <c r="CU108" s="82">
        <v>59076.99325</v>
      </c>
      <c r="CV108" s="82">
        <v>3343.9807499999997</v>
      </c>
      <c r="CW108" s="82">
        <v>3343.9807499999997</v>
      </c>
    </row>
    <row r="109" spans="1:101">
      <c r="A109" s="86" t="s">
        <v>82</v>
      </c>
      <c r="B109" s="87" t="s">
        <v>306</v>
      </c>
      <c r="C109" s="75" t="s">
        <v>1725</v>
      </c>
      <c r="D109" s="74" t="s">
        <v>116</v>
      </c>
      <c r="E109" s="74" t="s">
        <v>82</v>
      </c>
      <c r="F109" s="74" t="s">
        <v>306</v>
      </c>
      <c r="G109" s="74" t="s">
        <v>275</v>
      </c>
      <c r="I109" s="74" t="s">
        <v>127</v>
      </c>
      <c r="J109" s="74" t="s">
        <v>2583</v>
      </c>
      <c r="K109" s="74" t="s">
        <v>128</v>
      </c>
      <c r="L109" s="74" t="s">
        <v>89</v>
      </c>
      <c r="M109" s="74" t="s">
        <v>90</v>
      </c>
      <c r="N109" s="74" t="s">
        <v>277</v>
      </c>
      <c r="O109" s="76">
        <v>45940</v>
      </c>
      <c r="P109" s="76">
        <v>44500</v>
      </c>
      <c r="Q109" s="77">
        <v>4</v>
      </c>
      <c r="R109" s="74" t="s">
        <v>94</v>
      </c>
      <c r="S109" s="77">
        <v>3243226.41</v>
      </c>
      <c r="T109" s="77">
        <v>1999989.61</v>
      </c>
      <c r="U109" s="77">
        <v>1780.32</v>
      </c>
      <c r="V109" s="78">
        <v>5.3409999999999999E-2</v>
      </c>
      <c r="W109" s="79">
        <v>1</v>
      </c>
      <c r="X109" s="77">
        <v>3243226.41</v>
      </c>
      <c r="Y109" s="88">
        <v>1999989.61</v>
      </c>
      <c r="Z109" s="77">
        <v>1780.32</v>
      </c>
      <c r="AA109" s="74">
        <v>0</v>
      </c>
      <c r="AB109" s="74">
        <v>0</v>
      </c>
      <c r="AD109" s="74">
        <v>4</v>
      </c>
      <c r="AE109" s="74">
        <v>4</v>
      </c>
      <c r="AF109" s="74">
        <v>0</v>
      </c>
      <c r="AG109" s="74">
        <v>0</v>
      </c>
      <c r="AI109" s="74">
        <v>4</v>
      </c>
      <c r="AJ109" s="74">
        <v>4</v>
      </c>
      <c r="AL109" s="74">
        <v>4</v>
      </c>
      <c r="AM109" s="74" t="s">
        <v>95</v>
      </c>
      <c r="AN109" s="74">
        <v>0</v>
      </c>
      <c r="AO109" s="74" t="s">
        <v>95</v>
      </c>
      <c r="AP109" s="74" t="s">
        <v>95</v>
      </c>
      <c r="AQ109" s="74">
        <v>1</v>
      </c>
      <c r="AS109" s="74">
        <v>1</v>
      </c>
      <c r="AT109" s="74" t="s">
        <v>92</v>
      </c>
      <c r="AU109" s="74" t="s">
        <v>95</v>
      </c>
      <c r="AV109" s="74" t="s">
        <v>94</v>
      </c>
      <c r="AW109" s="77">
        <v>200000000</v>
      </c>
      <c r="AX109" s="77">
        <v>0</v>
      </c>
      <c r="AY109" s="79">
        <v>1</v>
      </c>
      <c r="AZ109" s="77">
        <v>1278140000</v>
      </c>
      <c r="BA109" s="77">
        <v>0</v>
      </c>
      <c r="BB109" s="74" t="s">
        <v>116</v>
      </c>
      <c r="BC109" s="75" t="s">
        <v>1725</v>
      </c>
      <c r="BD109" s="82">
        <v>15260.431796366523</v>
      </c>
      <c r="BE109" s="82">
        <v>0</v>
      </c>
      <c r="BF109" s="82">
        <v>13.584296538274142</v>
      </c>
      <c r="BG109" s="82">
        <v>15274.016092904798</v>
      </c>
      <c r="BH109" s="82">
        <v>44853.538497284157</v>
      </c>
      <c r="BI109" s="82">
        <v>0</v>
      </c>
      <c r="BJ109" s="82">
        <v>55.65710089928573</v>
      </c>
      <c r="BK109" s="82">
        <v>44909.195598183447</v>
      </c>
      <c r="BL109" s="82">
        <v>1799885.6854348525</v>
      </c>
      <c r="BM109" s="82">
        <v>0</v>
      </c>
      <c r="BN109" s="82">
        <v>1602.1945651474543</v>
      </c>
      <c r="BO109" s="82">
        <v>1801487.8800000001</v>
      </c>
      <c r="BP109" s="82">
        <v>15260.431796366523</v>
      </c>
      <c r="BQ109" s="82">
        <v>0</v>
      </c>
      <c r="BR109" s="82">
        <v>13.584296538274142</v>
      </c>
      <c r="BS109" s="89">
        <v>15274.016092904798</v>
      </c>
      <c r="BT109" s="82">
        <v>79279.469225303721</v>
      </c>
      <c r="BU109" s="82">
        <v>0</v>
      </c>
      <c r="BV109" s="82">
        <v>70.571778945988001</v>
      </c>
      <c r="BW109" s="82">
        <v>79350.04100424971</v>
      </c>
      <c r="BX109" s="82">
        <v>233018.61784724094</v>
      </c>
      <c r="BY109" s="82">
        <v>0</v>
      </c>
      <c r="BZ109" s="82">
        <v>289.14420488187932</v>
      </c>
      <c r="CA109" s="82">
        <v>233307.76205212282</v>
      </c>
      <c r="CB109" s="82">
        <v>9350586.1244026031</v>
      </c>
      <c r="CC109" s="82">
        <v>0</v>
      </c>
      <c r="CD109" s="82">
        <v>8323.5609853975402</v>
      </c>
      <c r="CE109" s="82">
        <v>9358909.6853880007</v>
      </c>
      <c r="CF109" s="82">
        <v>79279.469225303721</v>
      </c>
      <c r="CG109" s="82">
        <v>0</v>
      </c>
      <c r="CH109" s="82">
        <v>70.571778945988001</v>
      </c>
      <c r="CI109" s="82">
        <v>79350.04100424971</v>
      </c>
      <c r="CJ109" s="82" t="s">
        <v>96</v>
      </c>
      <c r="CK109" s="83">
        <v>1.4999999999999999E-2</v>
      </c>
      <c r="CL109" s="83">
        <v>3.5000000000000003E-2</v>
      </c>
      <c r="CM109" s="83">
        <v>0.26500000000000001</v>
      </c>
      <c r="CN109" s="82">
        <v>29999.844150000001</v>
      </c>
      <c r="CO109" s="82">
        <v>69999.636350000015</v>
      </c>
      <c r="CP109" s="82">
        <v>529997.2466500001</v>
      </c>
      <c r="CQ109" s="82">
        <v>29999.844150000001</v>
      </c>
      <c r="CR109" s="89">
        <v>29999.844150000001</v>
      </c>
      <c r="CS109" s="82">
        <v>29999.844150000001</v>
      </c>
      <c r="CT109" s="82">
        <v>69999.636350000015</v>
      </c>
      <c r="CU109" s="82">
        <v>529997.2466500001</v>
      </c>
      <c r="CV109" s="82">
        <v>29999.844150000001</v>
      </c>
      <c r="CW109" s="82">
        <v>29999.844150000001</v>
      </c>
    </row>
    <row r="110" spans="1:101">
      <c r="A110" s="86" t="s">
        <v>82</v>
      </c>
      <c r="B110" s="87" t="s">
        <v>307</v>
      </c>
      <c r="C110" s="75" t="s">
        <v>1726</v>
      </c>
      <c r="D110" s="74" t="s">
        <v>116</v>
      </c>
      <c r="E110" s="74" t="s">
        <v>82</v>
      </c>
      <c r="F110" s="74" t="s">
        <v>307</v>
      </c>
      <c r="G110" s="74" t="s">
        <v>275</v>
      </c>
      <c r="I110" s="74" t="s">
        <v>127</v>
      </c>
      <c r="J110" s="74" t="s">
        <v>2583</v>
      </c>
      <c r="K110" s="74" t="s">
        <v>128</v>
      </c>
      <c r="L110" s="74" t="s">
        <v>89</v>
      </c>
      <c r="M110" s="74" t="s">
        <v>90</v>
      </c>
      <c r="N110" s="74" t="s">
        <v>277</v>
      </c>
      <c r="O110" s="76">
        <v>45940</v>
      </c>
      <c r="P110" s="76">
        <v>44500</v>
      </c>
      <c r="Q110" s="77">
        <v>4</v>
      </c>
      <c r="R110" s="74" t="s">
        <v>94</v>
      </c>
      <c r="S110" s="77">
        <v>3509370.25</v>
      </c>
      <c r="T110" s="77">
        <v>2164111.65</v>
      </c>
      <c r="U110" s="77">
        <v>1926.42</v>
      </c>
      <c r="V110" s="78">
        <v>5.3409999999999999E-2</v>
      </c>
      <c r="W110" s="79">
        <v>1</v>
      </c>
      <c r="X110" s="77">
        <v>3509370.25</v>
      </c>
      <c r="Y110" s="88">
        <v>2164111.65</v>
      </c>
      <c r="Z110" s="77">
        <v>1926.42</v>
      </c>
      <c r="AA110" s="74">
        <v>0</v>
      </c>
      <c r="AB110" s="74">
        <v>0</v>
      </c>
      <c r="AD110" s="74">
        <v>4</v>
      </c>
      <c r="AE110" s="74">
        <v>4</v>
      </c>
      <c r="AF110" s="74">
        <v>0</v>
      </c>
      <c r="AG110" s="74">
        <v>0</v>
      </c>
      <c r="AI110" s="74">
        <v>4</v>
      </c>
      <c r="AJ110" s="74">
        <v>4</v>
      </c>
      <c r="AL110" s="74">
        <v>4</v>
      </c>
      <c r="AM110" s="74" t="s">
        <v>95</v>
      </c>
      <c r="AN110" s="74">
        <v>0</v>
      </c>
      <c r="AO110" s="74" t="s">
        <v>95</v>
      </c>
      <c r="AP110" s="74" t="s">
        <v>95</v>
      </c>
      <c r="AQ110" s="74">
        <v>1</v>
      </c>
      <c r="AS110" s="74">
        <v>1</v>
      </c>
      <c r="AT110" s="74" t="s">
        <v>92</v>
      </c>
      <c r="AU110" s="74" t="s">
        <v>95</v>
      </c>
      <c r="AV110" s="74" t="s">
        <v>94</v>
      </c>
      <c r="AW110" s="77">
        <v>200000000</v>
      </c>
      <c r="AX110" s="77">
        <v>0</v>
      </c>
      <c r="AY110" s="79">
        <v>1</v>
      </c>
      <c r="AZ110" s="77">
        <v>1278140000</v>
      </c>
      <c r="BA110" s="77">
        <v>0</v>
      </c>
      <c r="BB110" s="74" t="s">
        <v>116</v>
      </c>
      <c r="BC110" s="75" t="s">
        <v>1726</v>
      </c>
      <c r="BD110" s="82">
        <v>16512.797930601944</v>
      </c>
      <c r="BE110" s="82">
        <v>0</v>
      </c>
      <c r="BF110" s="82">
        <v>14.699141880905358</v>
      </c>
      <c r="BG110" s="82">
        <v>16527.497072482849</v>
      </c>
      <c r="BH110" s="82">
        <v>48534.544248065096</v>
      </c>
      <c r="BI110" s="82">
        <v>0</v>
      </c>
      <c r="BJ110" s="82">
        <v>60.224908689862936</v>
      </c>
      <c r="BK110" s="82">
        <v>48594.76915675497</v>
      </c>
      <c r="BL110" s="82">
        <v>1947595.521435064</v>
      </c>
      <c r="BM110" s="82">
        <v>0</v>
      </c>
      <c r="BN110" s="82">
        <v>1733.6845649358879</v>
      </c>
      <c r="BO110" s="82">
        <v>1949329.2059999998</v>
      </c>
      <c r="BP110" s="82">
        <v>16512.797930601944</v>
      </c>
      <c r="BQ110" s="82">
        <v>0</v>
      </c>
      <c r="BR110" s="82">
        <v>14.699141880905358</v>
      </c>
      <c r="BS110" s="89">
        <v>16527.497072482849</v>
      </c>
      <c r="BT110" s="82">
        <v>85785.636529270167</v>
      </c>
      <c r="BU110" s="82">
        <v>0</v>
      </c>
      <c r="BV110" s="82">
        <v>76.363511985491428</v>
      </c>
      <c r="BW110" s="82">
        <v>85862.000041255655</v>
      </c>
      <c r="BX110" s="82">
        <v>252141.81082312297</v>
      </c>
      <c r="BY110" s="82">
        <v>0</v>
      </c>
      <c r="BZ110" s="82">
        <v>312.87442313470694</v>
      </c>
      <c r="CA110" s="82">
        <v>252454.68524625775</v>
      </c>
      <c r="CB110" s="82">
        <v>10117953.493407302</v>
      </c>
      <c r="CC110" s="82">
        <v>0</v>
      </c>
      <c r="CD110" s="82">
        <v>9006.6646832984316</v>
      </c>
      <c r="CE110" s="82">
        <v>10126960.158090599</v>
      </c>
      <c r="CF110" s="82">
        <v>85785.636529270167</v>
      </c>
      <c r="CG110" s="82">
        <v>0</v>
      </c>
      <c r="CH110" s="82">
        <v>76.363511985491428</v>
      </c>
      <c r="CI110" s="82">
        <v>85862.000041255655</v>
      </c>
      <c r="CJ110" s="82" t="s">
        <v>96</v>
      </c>
      <c r="CK110" s="83">
        <v>1.4999999999999999E-2</v>
      </c>
      <c r="CL110" s="83">
        <v>3.5000000000000003E-2</v>
      </c>
      <c r="CM110" s="83">
        <v>0.26500000000000001</v>
      </c>
      <c r="CN110" s="82">
        <v>32461.674749999998</v>
      </c>
      <c r="CO110" s="82">
        <v>75743.907749999998</v>
      </c>
      <c r="CP110" s="82">
        <v>573489.58724999998</v>
      </c>
      <c r="CQ110" s="82">
        <v>32461.674749999998</v>
      </c>
      <c r="CR110" s="89">
        <v>32461.674749999998</v>
      </c>
      <c r="CS110" s="82">
        <v>32461.674749999998</v>
      </c>
      <c r="CT110" s="82">
        <v>75743.907749999998</v>
      </c>
      <c r="CU110" s="82">
        <v>573489.58724999998</v>
      </c>
      <c r="CV110" s="82">
        <v>32461.674749999998</v>
      </c>
      <c r="CW110" s="82">
        <v>32461.674749999998</v>
      </c>
    </row>
    <row r="111" spans="1:101">
      <c r="A111" s="86" t="s">
        <v>82</v>
      </c>
      <c r="B111" s="87" t="s">
        <v>308</v>
      </c>
      <c r="C111" s="75" t="s">
        <v>1727</v>
      </c>
      <c r="D111" s="74" t="s">
        <v>116</v>
      </c>
      <c r="E111" s="74" t="s">
        <v>82</v>
      </c>
      <c r="F111" s="74" t="s">
        <v>308</v>
      </c>
      <c r="G111" s="74" t="s">
        <v>275</v>
      </c>
      <c r="I111" s="74" t="s">
        <v>127</v>
      </c>
      <c r="J111" s="74" t="s">
        <v>2583</v>
      </c>
      <c r="K111" s="74" t="s">
        <v>128</v>
      </c>
      <c r="L111" s="74" t="s">
        <v>89</v>
      </c>
      <c r="M111" s="74" t="s">
        <v>90</v>
      </c>
      <c r="N111" s="74" t="s">
        <v>277</v>
      </c>
      <c r="O111" s="76">
        <v>45940</v>
      </c>
      <c r="P111" s="76">
        <v>44500</v>
      </c>
      <c r="Q111" s="77">
        <v>4</v>
      </c>
      <c r="R111" s="74" t="s">
        <v>94</v>
      </c>
      <c r="S111" s="77">
        <v>287939.90000000002</v>
      </c>
      <c r="T111" s="77">
        <v>177562.95</v>
      </c>
      <c r="U111" s="77">
        <v>158.06</v>
      </c>
      <c r="V111" s="78">
        <v>5.3409999999999999E-2</v>
      </c>
      <c r="W111" s="79">
        <v>1</v>
      </c>
      <c r="X111" s="77">
        <v>287939.90000000002</v>
      </c>
      <c r="Y111" s="88">
        <v>177562.95</v>
      </c>
      <c r="Z111" s="77">
        <v>158.06</v>
      </c>
      <c r="AA111" s="74">
        <v>0</v>
      </c>
      <c r="AB111" s="74">
        <v>0</v>
      </c>
      <c r="AD111" s="74">
        <v>4</v>
      </c>
      <c r="AE111" s="74">
        <v>4</v>
      </c>
      <c r="AF111" s="74">
        <v>0</v>
      </c>
      <c r="AG111" s="74">
        <v>0</v>
      </c>
      <c r="AI111" s="74">
        <v>4</v>
      </c>
      <c r="AJ111" s="74">
        <v>4</v>
      </c>
      <c r="AL111" s="74">
        <v>4</v>
      </c>
      <c r="AM111" s="74" t="s">
        <v>95</v>
      </c>
      <c r="AN111" s="74">
        <v>0</v>
      </c>
      <c r="AO111" s="74" t="s">
        <v>95</v>
      </c>
      <c r="AP111" s="74" t="s">
        <v>95</v>
      </c>
      <c r="AQ111" s="74">
        <v>1</v>
      </c>
      <c r="AS111" s="74">
        <v>1</v>
      </c>
      <c r="AT111" s="74" t="s">
        <v>92</v>
      </c>
      <c r="AU111" s="74" t="s">
        <v>95</v>
      </c>
      <c r="AV111" s="74" t="s">
        <v>94</v>
      </c>
      <c r="AW111" s="77">
        <v>200000000</v>
      </c>
      <c r="AX111" s="77">
        <v>0</v>
      </c>
      <c r="AY111" s="79">
        <v>1</v>
      </c>
      <c r="AZ111" s="77">
        <v>1278140000</v>
      </c>
      <c r="BA111" s="77">
        <v>0</v>
      </c>
      <c r="BB111" s="74" t="s">
        <v>116</v>
      </c>
      <c r="BC111" s="75" t="s">
        <v>1727</v>
      </c>
      <c r="BD111" s="82">
        <v>1354.0397535384686</v>
      </c>
      <c r="BE111" s="82">
        <v>0</v>
      </c>
      <c r="BF111" s="82">
        <v>1.2053163311619364</v>
      </c>
      <c r="BG111" s="82">
        <v>1355.2450698696305</v>
      </c>
      <c r="BH111" s="82">
        <v>3979.3023750720185</v>
      </c>
      <c r="BI111" s="82">
        <v>0</v>
      </c>
      <c r="BJ111" s="82">
        <v>4.9372386009794118</v>
      </c>
      <c r="BK111" s="82">
        <v>3984.2396136729981</v>
      </c>
      <c r="BL111" s="82">
        <v>159701.69143470094</v>
      </c>
      <c r="BM111" s="82">
        <v>0</v>
      </c>
      <c r="BN111" s="82">
        <v>142.16056529906058</v>
      </c>
      <c r="BO111" s="82">
        <v>159843.85199999998</v>
      </c>
      <c r="BP111" s="82">
        <v>1354.0397535384686</v>
      </c>
      <c r="BQ111" s="82">
        <v>0</v>
      </c>
      <c r="BR111" s="82">
        <v>1.2053163311619364</v>
      </c>
      <c r="BS111" s="89">
        <v>1355.2450698696305</v>
      </c>
      <c r="BT111" s="82">
        <v>7034.3719236076986</v>
      </c>
      <c r="BU111" s="82">
        <v>0</v>
      </c>
      <c r="BV111" s="82">
        <v>6.2617388720193761</v>
      </c>
      <c r="BW111" s="82">
        <v>7040.6336624797177</v>
      </c>
      <c r="BX111" s="82">
        <v>20672.873768736645</v>
      </c>
      <c r="BY111" s="82">
        <v>0</v>
      </c>
      <c r="BZ111" s="82">
        <v>25.649448255948144</v>
      </c>
      <c r="CA111" s="82">
        <v>20698.523216992591</v>
      </c>
      <c r="CB111" s="82">
        <v>829666.25717241492</v>
      </c>
      <c r="CC111" s="82">
        <v>0</v>
      </c>
      <c r="CD111" s="82">
        <v>738.53835278514964</v>
      </c>
      <c r="CE111" s="82">
        <v>830404.79552519997</v>
      </c>
      <c r="CF111" s="82">
        <v>7034.3719236076986</v>
      </c>
      <c r="CG111" s="82">
        <v>0</v>
      </c>
      <c r="CH111" s="82">
        <v>6.2617388720193761</v>
      </c>
      <c r="CI111" s="82">
        <v>7040.6336624797177</v>
      </c>
      <c r="CJ111" s="82" t="s">
        <v>96</v>
      </c>
      <c r="CK111" s="83">
        <v>1.4999999999999999E-2</v>
      </c>
      <c r="CL111" s="83">
        <v>3.5000000000000003E-2</v>
      </c>
      <c r="CM111" s="83">
        <v>0.26500000000000001</v>
      </c>
      <c r="CN111" s="82">
        <v>2663.44425</v>
      </c>
      <c r="CO111" s="82">
        <v>6214.7032500000014</v>
      </c>
      <c r="CP111" s="82">
        <v>47054.181750000003</v>
      </c>
      <c r="CQ111" s="82">
        <v>2663.44425</v>
      </c>
      <c r="CR111" s="89">
        <v>2663.44425</v>
      </c>
      <c r="CS111" s="82">
        <v>2663.44425</v>
      </c>
      <c r="CT111" s="82">
        <v>6214.7032500000014</v>
      </c>
      <c r="CU111" s="82">
        <v>47054.181750000003</v>
      </c>
      <c r="CV111" s="82">
        <v>2663.44425</v>
      </c>
      <c r="CW111" s="82">
        <v>2663.44425</v>
      </c>
    </row>
    <row r="112" spans="1:101">
      <c r="A112" s="86" t="s">
        <v>82</v>
      </c>
      <c r="B112" s="87" t="s">
        <v>309</v>
      </c>
      <c r="C112" s="75" t="s">
        <v>1728</v>
      </c>
      <c r="D112" s="74" t="s">
        <v>116</v>
      </c>
      <c r="E112" s="74" t="s">
        <v>82</v>
      </c>
      <c r="F112" s="74" t="s">
        <v>309</v>
      </c>
      <c r="G112" s="74" t="s">
        <v>275</v>
      </c>
      <c r="I112" s="74" t="s">
        <v>127</v>
      </c>
      <c r="J112" s="74" t="s">
        <v>2583</v>
      </c>
      <c r="K112" s="74" t="s">
        <v>128</v>
      </c>
      <c r="L112" s="74" t="s">
        <v>89</v>
      </c>
      <c r="M112" s="74" t="s">
        <v>90</v>
      </c>
      <c r="N112" s="74" t="s">
        <v>277</v>
      </c>
      <c r="O112" s="76">
        <v>45940</v>
      </c>
      <c r="P112" s="76">
        <v>44500</v>
      </c>
      <c r="Q112" s="77">
        <v>4</v>
      </c>
      <c r="R112" s="74" t="s">
        <v>94</v>
      </c>
      <c r="S112" s="77">
        <v>357851.76</v>
      </c>
      <c r="T112" s="77">
        <v>220675.26</v>
      </c>
      <c r="U112" s="77">
        <v>196.44</v>
      </c>
      <c r="V112" s="78">
        <v>5.3409999999999999E-2</v>
      </c>
      <c r="W112" s="79">
        <v>1</v>
      </c>
      <c r="X112" s="77">
        <v>357851.76</v>
      </c>
      <c r="Y112" s="88">
        <v>220675.26</v>
      </c>
      <c r="Z112" s="77">
        <v>196.44</v>
      </c>
      <c r="AA112" s="74">
        <v>0</v>
      </c>
      <c r="AB112" s="74">
        <v>0</v>
      </c>
      <c r="AD112" s="74">
        <v>4</v>
      </c>
      <c r="AE112" s="74">
        <v>4</v>
      </c>
      <c r="AF112" s="74">
        <v>0</v>
      </c>
      <c r="AG112" s="74">
        <v>0</v>
      </c>
      <c r="AI112" s="74">
        <v>4</v>
      </c>
      <c r="AJ112" s="74">
        <v>4</v>
      </c>
      <c r="AL112" s="74">
        <v>4</v>
      </c>
      <c r="AM112" s="74" t="s">
        <v>95</v>
      </c>
      <c r="AN112" s="74">
        <v>0</v>
      </c>
      <c r="AO112" s="74" t="s">
        <v>95</v>
      </c>
      <c r="AP112" s="74" t="s">
        <v>95</v>
      </c>
      <c r="AQ112" s="74">
        <v>1</v>
      </c>
      <c r="AS112" s="74">
        <v>1</v>
      </c>
      <c r="AT112" s="74" t="s">
        <v>92</v>
      </c>
      <c r="AU112" s="74" t="s">
        <v>95</v>
      </c>
      <c r="AV112" s="74" t="s">
        <v>94</v>
      </c>
      <c r="AW112" s="77">
        <v>200000000</v>
      </c>
      <c r="AX112" s="77">
        <v>0</v>
      </c>
      <c r="AY112" s="79">
        <v>1</v>
      </c>
      <c r="AZ112" s="77">
        <v>1278140000</v>
      </c>
      <c r="BA112" s="77">
        <v>0</v>
      </c>
      <c r="BB112" s="74" t="s">
        <v>116</v>
      </c>
      <c r="BC112" s="75" t="s">
        <v>1728</v>
      </c>
      <c r="BD112" s="82">
        <v>1683.0168794294921</v>
      </c>
      <c r="BE112" s="82">
        <v>0</v>
      </c>
      <c r="BF112" s="82">
        <v>1.4981826045888849</v>
      </c>
      <c r="BG112" s="82">
        <v>1684.515062034081</v>
      </c>
      <c r="BH112" s="82">
        <v>4946.2453953409531</v>
      </c>
      <c r="BI112" s="82">
        <v>0</v>
      </c>
      <c r="BJ112" s="82">
        <v>6.1371869469435252</v>
      </c>
      <c r="BK112" s="82">
        <v>4952.3825822878962</v>
      </c>
      <c r="BL112" s="82">
        <v>198502.77043613096</v>
      </c>
      <c r="BM112" s="82">
        <v>0</v>
      </c>
      <c r="BN112" s="82">
        <v>176.70256386906968</v>
      </c>
      <c r="BO112" s="82">
        <v>198679.47300000003</v>
      </c>
      <c r="BP112" s="82">
        <v>1683.0168794294921</v>
      </c>
      <c r="BQ112" s="82">
        <v>0</v>
      </c>
      <c r="BR112" s="82">
        <v>1.4981826045888849</v>
      </c>
      <c r="BS112" s="89">
        <v>1684.515062034081</v>
      </c>
      <c r="BT112" s="82">
        <v>8743.440990324154</v>
      </c>
      <c r="BU112" s="82">
        <v>0</v>
      </c>
      <c r="BV112" s="82">
        <v>7.7832084490997158</v>
      </c>
      <c r="BW112" s="82">
        <v>8751.2241987732541</v>
      </c>
      <c r="BX112" s="82">
        <v>25696.239453335787</v>
      </c>
      <c r="BY112" s="82">
        <v>0</v>
      </c>
      <c r="BZ112" s="82">
        <v>31.883299908066309</v>
      </c>
      <c r="CA112" s="82">
        <v>25728.12275324385</v>
      </c>
      <c r="CB112" s="82">
        <v>1031241.742692744</v>
      </c>
      <c r="CC112" s="82">
        <v>0</v>
      </c>
      <c r="CD112" s="82">
        <v>917.98748955620385</v>
      </c>
      <c r="CE112" s="82">
        <v>1032159.7301823002</v>
      </c>
      <c r="CF112" s="82">
        <v>8743.440990324154</v>
      </c>
      <c r="CG112" s="82">
        <v>0</v>
      </c>
      <c r="CH112" s="82">
        <v>7.7832084490997158</v>
      </c>
      <c r="CI112" s="82">
        <v>8751.2241987732541</v>
      </c>
      <c r="CJ112" s="82" t="s">
        <v>96</v>
      </c>
      <c r="CK112" s="83">
        <v>1.4999999999999999E-2</v>
      </c>
      <c r="CL112" s="83">
        <v>3.5000000000000003E-2</v>
      </c>
      <c r="CM112" s="83">
        <v>0.26500000000000001</v>
      </c>
      <c r="CN112" s="82">
        <v>3310.1289000000002</v>
      </c>
      <c r="CO112" s="82">
        <v>7723.6341000000011</v>
      </c>
      <c r="CP112" s="82">
        <v>58478.943900000006</v>
      </c>
      <c r="CQ112" s="82">
        <v>3310.1289000000002</v>
      </c>
      <c r="CR112" s="89">
        <v>3310.1289000000002</v>
      </c>
      <c r="CS112" s="82">
        <v>3310.1289000000002</v>
      </c>
      <c r="CT112" s="82">
        <v>7723.6341000000011</v>
      </c>
      <c r="CU112" s="82">
        <v>58478.943900000006</v>
      </c>
      <c r="CV112" s="82">
        <v>3310.1289000000002</v>
      </c>
      <c r="CW112" s="82">
        <v>3310.1289000000002</v>
      </c>
    </row>
    <row r="113" spans="1:101">
      <c r="A113" s="86" t="s">
        <v>82</v>
      </c>
      <c r="B113" s="87" t="s">
        <v>310</v>
      </c>
      <c r="C113" s="75" t="s">
        <v>1729</v>
      </c>
      <c r="D113" s="74" t="s">
        <v>116</v>
      </c>
      <c r="E113" s="74" t="s">
        <v>82</v>
      </c>
      <c r="F113" s="74" t="s">
        <v>310</v>
      </c>
      <c r="G113" s="74" t="s">
        <v>311</v>
      </c>
      <c r="I113" s="74" t="s">
        <v>127</v>
      </c>
      <c r="J113" s="74" t="s">
        <v>2584</v>
      </c>
      <c r="K113" s="74" t="s">
        <v>313</v>
      </c>
      <c r="L113" s="74" t="s">
        <v>89</v>
      </c>
      <c r="M113" s="74" t="s">
        <v>90</v>
      </c>
      <c r="N113" s="74" t="s">
        <v>314</v>
      </c>
      <c r="O113" s="76">
        <v>45312</v>
      </c>
      <c r="P113" s="76">
        <v>44500</v>
      </c>
      <c r="Q113" s="77">
        <v>3</v>
      </c>
      <c r="R113" s="74" t="s">
        <v>94</v>
      </c>
      <c r="S113" s="77">
        <v>19578002.800000001</v>
      </c>
      <c r="T113" s="77">
        <v>11012626.609999999</v>
      </c>
      <c r="U113" s="77">
        <v>9842.5400000000009</v>
      </c>
      <c r="V113" s="78">
        <v>5.3624999999999999E-2</v>
      </c>
      <c r="W113" s="79">
        <v>1</v>
      </c>
      <c r="X113" s="77">
        <v>19578002.800000001</v>
      </c>
      <c r="Y113" s="88">
        <v>11012626.609999999</v>
      </c>
      <c r="Z113" s="77">
        <v>9842.5400000000009</v>
      </c>
      <c r="AA113" s="74">
        <v>0</v>
      </c>
      <c r="AB113" s="74">
        <v>0</v>
      </c>
      <c r="AD113" s="74">
        <v>5</v>
      </c>
      <c r="AE113" s="74">
        <v>5</v>
      </c>
      <c r="AF113" s="74">
        <v>0</v>
      </c>
      <c r="AG113" s="74">
        <v>0</v>
      </c>
      <c r="AI113" s="74">
        <v>5</v>
      </c>
      <c r="AJ113" s="74">
        <v>5</v>
      </c>
      <c r="AL113" s="74">
        <v>5</v>
      </c>
      <c r="AM113" s="74" t="s">
        <v>95</v>
      </c>
      <c r="AN113" s="74">
        <v>0</v>
      </c>
      <c r="AO113" s="74" t="s">
        <v>95</v>
      </c>
      <c r="AP113" s="74" t="s">
        <v>95</v>
      </c>
      <c r="AQ113" s="74">
        <v>1</v>
      </c>
      <c r="AS113" s="74">
        <v>1</v>
      </c>
      <c r="AT113" s="74" t="s">
        <v>92</v>
      </c>
      <c r="AU113" s="74" t="s">
        <v>95</v>
      </c>
      <c r="AV113" s="74" t="s">
        <v>94</v>
      </c>
      <c r="AW113" s="77">
        <v>37000000</v>
      </c>
      <c r="AX113" s="77">
        <v>5426607.6200000001</v>
      </c>
      <c r="AY113" s="79">
        <v>1</v>
      </c>
      <c r="AZ113" s="77">
        <v>236455900</v>
      </c>
      <c r="BA113" s="77">
        <v>34679821.317134</v>
      </c>
      <c r="BB113" s="74" t="s">
        <v>116</v>
      </c>
      <c r="BC113" s="75" t="s">
        <v>1729</v>
      </c>
      <c r="BD113" s="82">
        <v>137576.51706063596</v>
      </c>
      <c r="BE113" s="82">
        <v>0</v>
      </c>
      <c r="BF113" s="82">
        <v>122.95907417767179</v>
      </c>
      <c r="BG113" s="82">
        <v>137699.47613481362</v>
      </c>
      <c r="BH113" s="82">
        <v>312352.48588091129</v>
      </c>
      <c r="BI113" s="82">
        <v>0</v>
      </c>
      <c r="BJ113" s="82">
        <v>361.63874397336923</v>
      </c>
      <c r="BK113" s="82">
        <v>312714.12462488463</v>
      </c>
      <c r="BL113" s="82">
        <v>9911363.949000001</v>
      </c>
      <c r="BM113" s="82">
        <v>0</v>
      </c>
      <c r="BN113" s="82">
        <v>8858.2860000000019</v>
      </c>
      <c r="BO113" s="82">
        <v>9920222.2349999975</v>
      </c>
      <c r="BP113" s="82">
        <v>137576.51706063596</v>
      </c>
      <c r="BQ113" s="82">
        <v>0</v>
      </c>
      <c r="BR113" s="82">
        <v>122.95907417767179</v>
      </c>
      <c r="BS113" s="89">
        <v>137699.47613481362</v>
      </c>
      <c r="BT113" s="82">
        <v>714723.76378170983</v>
      </c>
      <c r="BU113" s="82">
        <v>0</v>
      </c>
      <c r="BV113" s="82">
        <v>638.78468626042275</v>
      </c>
      <c r="BW113" s="82">
        <v>715362.54846797022</v>
      </c>
      <c r="BX113" s="82">
        <v>1622702.3993999222</v>
      </c>
      <c r="BY113" s="82">
        <v>0</v>
      </c>
      <c r="BZ113" s="82">
        <v>1878.7494388160505</v>
      </c>
      <c r="CA113" s="82">
        <v>1624581.1488387382</v>
      </c>
      <c r="CB113" s="82">
        <v>51490526.851449907</v>
      </c>
      <c r="CC113" s="82">
        <v>0</v>
      </c>
      <c r="CD113" s="82">
        <v>46019.681598600007</v>
      </c>
      <c r="CE113" s="82">
        <v>51536546.533048488</v>
      </c>
      <c r="CF113" s="82">
        <v>714723.76378170983</v>
      </c>
      <c r="CG113" s="82">
        <v>0</v>
      </c>
      <c r="CH113" s="82">
        <v>638.78468626042275</v>
      </c>
      <c r="CI113" s="82">
        <v>715362.54846797022</v>
      </c>
      <c r="CJ113" s="82" t="s">
        <v>96</v>
      </c>
      <c r="CK113" s="83">
        <v>1.4999999999999999E-2</v>
      </c>
      <c r="CL113" s="83">
        <v>3.5000000000000003E-2</v>
      </c>
      <c r="CM113" s="83">
        <v>0.26500000000000001</v>
      </c>
      <c r="CN113" s="82">
        <v>165189.39914999998</v>
      </c>
      <c r="CO113" s="82">
        <v>385441.93135000003</v>
      </c>
      <c r="CP113" s="82">
        <v>2918346.0516499998</v>
      </c>
      <c r="CQ113" s="82">
        <v>165189.39914999998</v>
      </c>
      <c r="CR113" s="89">
        <v>165189.39914999998</v>
      </c>
      <c r="CS113" s="82">
        <v>165189.39914999998</v>
      </c>
      <c r="CT113" s="82">
        <v>385441.93135000003</v>
      </c>
      <c r="CU113" s="82">
        <v>2918346.0516499998</v>
      </c>
      <c r="CV113" s="82">
        <v>165189.39914999998</v>
      </c>
      <c r="CW113" s="82">
        <v>165189.39914999998</v>
      </c>
    </row>
    <row r="114" spans="1:101">
      <c r="A114" s="86" t="s">
        <v>82</v>
      </c>
      <c r="B114" s="87" t="s">
        <v>315</v>
      </c>
      <c r="C114" s="75" t="s">
        <v>1730</v>
      </c>
      <c r="D114" s="74" t="s">
        <v>116</v>
      </c>
      <c r="E114" s="74" t="s">
        <v>82</v>
      </c>
      <c r="F114" s="74" t="s">
        <v>315</v>
      </c>
      <c r="G114" s="74" t="s">
        <v>275</v>
      </c>
      <c r="I114" s="74" t="s">
        <v>127</v>
      </c>
      <c r="J114" s="74" t="s">
        <v>2583</v>
      </c>
      <c r="K114" s="74" t="s">
        <v>128</v>
      </c>
      <c r="L114" s="74" t="s">
        <v>89</v>
      </c>
      <c r="M114" s="74" t="s">
        <v>90</v>
      </c>
      <c r="N114" s="74" t="s">
        <v>277</v>
      </c>
      <c r="O114" s="76">
        <v>45940</v>
      </c>
      <c r="P114" s="76">
        <v>44500</v>
      </c>
      <c r="Q114" s="77">
        <v>4</v>
      </c>
      <c r="R114" s="74" t="s">
        <v>94</v>
      </c>
      <c r="S114" s="77">
        <v>1099454.08</v>
      </c>
      <c r="T114" s="77">
        <v>677996.68</v>
      </c>
      <c r="U114" s="77">
        <v>603.53</v>
      </c>
      <c r="V114" s="78">
        <v>5.3409999999999999E-2</v>
      </c>
      <c r="W114" s="79">
        <v>1</v>
      </c>
      <c r="X114" s="77">
        <v>1099454.08</v>
      </c>
      <c r="Y114" s="88">
        <v>677996.68</v>
      </c>
      <c r="Z114" s="77">
        <v>603.53</v>
      </c>
      <c r="AA114" s="74">
        <v>0</v>
      </c>
      <c r="AB114" s="74">
        <v>0</v>
      </c>
      <c r="AD114" s="74">
        <v>4</v>
      </c>
      <c r="AE114" s="74">
        <v>4</v>
      </c>
      <c r="AF114" s="74">
        <v>0</v>
      </c>
      <c r="AG114" s="74">
        <v>0</v>
      </c>
      <c r="AI114" s="74">
        <v>4</v>
      </c>
      <c r="AJ114" s="74">
        <v>4</v>
      </c>
      <c r="AL114" s="74">
        <v>4</v>
      </c>
      <c r="AM114" s="74" t="s">
        <v>95</v>
      </c>
      <c r="AN114" s="74">
        <v>0</v>
      </c>
      <c r="AO114" s="74" t="s">
        <v>95</v>
      </c>
      <c r="AP114" s="74" t="s">
        <v>95</v>
      </c>
      <c r="AQ114" s="74">
        <v>1</v>
      </c>
      <c r="AS114" s="74">
        <v>1</v>
      </c>
      <c r="AT114" s="74" t="s">
        <v>92</v>
      </c>
      <c r="AU114" s="74" t="s">
        <v>95</v>
      </c>
      <c r="AV114" s="74" t="s">
        <v>94</v>
      </c>
      <c r="AW114" s="77">
        <v>200000000</v>
      </c>
      <c r="AX114" s="77">
        <v>0</v>
      </c>
      <c r="AY114" s="79">
        <v>1</v>
      </c>
      <c r="AZ114" s="77">
        <v>1278140000</v>
      </c>
      <c r="BA114" s="77">
        <v>0</v>
      </c>
      <c r="BB114" s="74" t="s">
        <v>116</v>
      </c>
      <c r="BC114" s="75" t="s">
        <v>1730</v>
      </c>
      <c r="BD114" s="82">
        <v>5172.6996719791186</v>
      </c>
      <c r="BE114" s="82">
        <v>0</v>
      </c>
      <c r="BF114" s="82">
        <v>4.6045644840466728</v>
      </c>
      <c r="BG114" s="82">
        <v>5177.3042364631656</v>
      </c>
      <c r="BH114" s="82">
        <v>15203.263751694527</v>
      </c>
      <c r="BI114" s="82">
        <v>0</v>
      </c>
      <c r="BJ114" s="82">
        <v>18.864831609052047</v>
      </c>
      <c r="BK114" s="82">
        <v>15222.12858330358</v>
      </c>
      <c r="BL114" s="82">
        <v>610092.04843505984</v>
      </c>
      <c r="BM114" s="82">
        <v>0</v>
      </c>
      <c r="BN114" s="82">
        <v>543.08356494018767</v>
      </c>
      <c r="BO114" s="82">
        <v>610635.13199999998</v>
      </c>
      <c r="BP114" s="82">
        <v>5172.6996719791186</v>
      </c>
      <c r="BQ114" s="82">
        <v>0</v>
      </c>
      <c r="BR114" s="82">
        <v>4.6045644840466728</v>
      </c>
      <c r="BS114" s="89">
        <v>5177.3042364631656</v>
      </c>
      <c r="BT114" s="82">
        <v>26872.692065898718</v>
      </c>
      <c r="BU114" s="82">
        <v>0</v>
      </c>
      <c r="BV114" s="82">
        <v>23.921172951070869</v>
      </c>
      <c r="BW114" s="82">
        <v>26896.613238849794</v>
      </c>
      <c r="BX114" s="82">
        <v>78982.47551642824</v>
      </c>
      <c r="BY114" s="82">
        <v>0</v>
      </c>
      <c r="BZ114" s="82">
        <v>98.004686692186283</v>
      </c>
      <c r="CA114" s="82">
        <v>79080.480203120431</v>
      </c>
      <c r="CB114" s="82">
        <v>3169489.2008249792</v>
      </c>
      <c r="CC114" s="82">
        <v>0</v>
      </c>
      <c r="CD114" s="82">
        <v>2821.3734282207688</v>
      </c>
      <c r="CE114" s="82">
        <v>3172310.5742532001</v>
      </c>
      <c r="CF114" s="82">
        <v>26872.692065898718</v>
      </c>
      <c r="CG114" s="82">
        <v>0</v>
      </c>
      <c r="CH114" s="82">
        <v>23.921172951070869</v>
      </c>
      <c r="CI114" s="82">
        <v>26896.613238849794</v>
      </c>
      <c r="CJ114" s="82" t="s">
        <v>96</v>
      </c>
      <c r="CK114" s="83">
        <v>1.4999999999999999E-2</v>
      </c>
      <c r="CL114" s="83">
        <v>3.5000000000000003E-2</v>
      </c>
      <c r="CM114" s="83">
        <v>0.26500000000000001</v>
      </c>
      <c r="CN114" s="82">
        <v>10169.950200000001</v>
      </c>
      <c r="CO114" s="82">
        <v>23729.883800000003</v>
      </c>
      <c r="CP114" s="82">
        <v>179669.12020000003</v>
      </c>
      <c r="CQ114" s="82">
        <v>10169.950200000001</v>
      </c>
      <c r="CR114" s="89">
        <v>10169.950200000001</v>
      </c>
      <c r="CS114" s="82">
        <v>10169.950200000001</v>
      </c>
      <c r="CT114" s="82">
        <v>23729.883800000003</v>
      </c>
      <c r="CU114" s="82">
        <v>179669.12020000003</v>
      </c>
      <c r="CV114" s="82">
        <v>10169.950200000001</v>
      </c>
      <c r="CW114" s="82">
        <v>10169.950200000001</v>
      </c>
    </row>
    <row r="115" spans="1:101">
      <c r="A115" s="86" t="s">
        <v>82</v>
      </c>
      <c r="B115" s="87" t="s">
        <v>316</v>
      </c>
      <c r="C115" s="75" t="s">
        <v>1731</v>
      </c>
      <c r="D115" s="74" t="s">
        <v>116</v>
      </c>
      <c r="E115" s="74" t="s">
        <v>82</v>
      </c>
      <c r="F115" s="74" t="s">
        <v>316</v>
      </c>
      <c r="G115" s="74" t="s">
        <v>275</v>
      </c>
      <c r="I115" s="74" t="s">
        <v>127</v>
      </c>
      <c r="J115" s="74" t="s">
        <v>2583</v>
      </c>
      <c r="K115" s="74" t="s">
        <v>128</v>
      </c>
      <c r="L115" s="74" t="s">
        <v>89</v>
      </c>
      <c r="M115" s="74" t="s">
        <v>90</v>
      </c>
      <c r="N115" s="74" t="s">
        <v>277</v>
      </c>
      <c r="O115" s="76">
        <v>45940</v>
      </c>
      <c r="P115" s="76">
        <v>44500</v>
      </c>
      <c r="Q115" s="77">
        <v>4</v>
      </c>
      <c r="R115" s="74" t="s">
        <v>94</v>
      </c>
      <c r="S115" s="77">
        <v>2348560.5299999998</v>
      </c>
      <c r="T115" s="77">
        <v>1448278.98</v>
      </c>
      <c r="U115" s="77">
        <v>1289.21</v>
      </c>
      <c r="V115" s="78">
        <v>5.3409999999999999E-2</v>
      </c>
      <c r="W115" s="79">
        <v>1</v>
      </c>
      <c r="X115" s="77">
        <v>2348560.5299999998</v>
      </c>
      <c r="Y115" s="88">
        <v>1448278.98</v>
      </c>
      <c r="Z115" s="77">
        <v>1289.21</v>
      </c>
      <c r="AA115" s="74">
        <v>0</v>
      </c>
      <c r="AB115" s="74">
        <v>0</v>
      </c>
      <c r="AD115" s="74">
        <v>4</v>
      </c>
      <c r="AE115" s="74">
        <v>4</v>
      </c>
      <c r="AF115" s="74">
        <v>0</v>
      </c>
      <c r="AG115" s="74">
        <v>0</v>
      </c>
      <c r="AI115" s="74">
        <v>4</v>
      </c>
      <c r="AJ115" s="74">
        <v>4</v>
      </c>
      <c r="AL115" s="74">
        <v>4</v>
      </c>
      <c r="AM115" s="74" t="s">
        <v>95</v>
      </c>
      <c r="AN115" s="74">
        <v>0</v>
      </c>
      <c r="AO115" s="74" t="s">
        <v>95</v>
      </c>
      <c r="AP115" s="74" t="s">
        <v>95</v>
      </c>
      <c r="AQ115" s="74">
        <v>1</v>
      </c>
      <c r="AS115" s="74">
        <v>1</v>
      </c>
      <c r="AT115" s="74" t="s">
        <v>92</v>
      </c>
      <c r="AU115" s="74" t="s">
        <v>95</v>
      </c>
      <c r="AV115" s="74" t="s">
        <v>94</v>
      </c>
      <c r="AW115" s="77">
        <v>200000000</v>
      </c>
      <c r="AX115" s="77">
        <v>0</v>
      </c>
      <c r="AY115" s="79">
        <v>1</v>
      </c>
      <c r="AZ115" s="77">
        <v>1278140000</v>
      </c>
      <c r="BA115" s="77">
        <v>0</v>
      </c>
      <c r="BB115" s="74" t="s">
        <v>116</v>
      </c>
      <c r="BC115" s="75" t="s">
        <v>1731</v>
      </c>
      <c r="BD115" s="82">
        <v>11050.493210979903</v>
      </c>
      <c r="BE115" s="82">
        <v>0</v>
      </c>
      <c r="BF115" s="82">
        <v>9.8367832090799254</v>
      </c>
      <c r="BG115" s="82">
        <v>11060.329994188984</v>
      </c>
      <c r="BH115" s="82">
        <v>32479.514863471908</v>
      </c>
      <c r="BI115" s="82">
        <v>0</v>
      </c>
      <c r="BJ115" s="82">
        <v>40.302575980059437</v>
      </c>
      <c r="BK115" s="82">
        <v>32519.817439451974</v>
      </c>
      <c r="BL115" s="82">
        <v>1303346.1184350904</v>
      </c>
      <c r="BM115" s="82">
        <v>0</v>
      </c>
      <c r="BN115" s="82">
        <v>1160.1955649095335</v>
      </c>
      <c r="BO115" s="82">
        <v>1304506.314</v>
      </c>
      <c r="BP115" s="82">
        <v>11050.493210979903</v>
      </c>
      <c r="BQ115" s="82">
        <v>0</v>
      </c>
      <c r="BR115" s="82">
        <v>9.8367832090799254</v>
      </c>
      <c r="BS115" s="89">
        <v>11060.329994188984</v>
      </c>
      <c r="BT115" s="82">
        <v>57408.417280361697</v>
      </c>
      <c r="BU115" s="82">
        <v>0</v>
      </c>
      <c r="BV115" s="82">
        <v>51.103072449491123</v>
      </c>
      <c r="BW115" s="82">
        <v>57459.520352811189</v>
      </c>
      <c r="BX115" s="82">
        <v>168734.32766722291</v>
      </c>
      <c r="BY115" s="82">
        <v>0</v>
      </c>
      <c r="BZ115" s="82">
        <v>209.37591247400678</v>
      </c>
      <c r="CA115" s="82">
        <v>168943.70357969694</v>
      </c>
      <c r="CB115" s="82">
        <v>6771013.4198821383</v>
      </c>
      <c r="CC115" s="82">
        <v>0</v>
      </c>
      <c r="CD115" s="82">
        <v>6027.3319792615175</v>
      </c>
      <c r="CE115" s="82">
        <v>6777040.7518614</v>
      </c>
      <c r="CF115" s="82">
        <v>57408.417280361697</v>
      </c>
      <c r="CG115" s="82">
        <v>0</v>
      </c>
      <c r="CH115" s="82">
        <v>51.103072449491123</v>
      </c>
      <c r="CI115" s="82">
        <v>57459.520352811189</v>
      </c>
      <c r="CJ115" s="82" t="s">
        <v>96</v>
      </c>
      <c r="CK115" s="83">
        <v>1.4999999999999999E-2</v>
      </c>
      <c r="CL115" s="83">
        <v>3.5000000000000003E-2</v>
      </c>
      <c r="CM115" s="83">
        <v>0.26500000000000001</v>
      </c>
      <c r="CN115" s="82">
        <v>21724.184699999998</v>
      </c>
      <c r="CO115" s="82">
        <v>50689.764300000003</v>
      </c>
      <c r="CP115" s="82">
        <v>383793.92970000004</v>
      </c>
      <c r="CQ115" s="82">
        <v>21724.184699999998</v>
      </c>
      <c r="CR115" s="89">
        <v>21724.184699999998</v>
      </c>
      <c r="CS115" s="82">
        <v>21724.184699999998</v>
      </c>
      <c r="CT115" s="82">
        <v>50689.764300000003</v>
      </c>
      <c r="CU115" s="82">
        <v>383793.92970000004</v>
      </c>
      <c r="CV115" s="82">
        <v>21724.184699999998</v>
      </c>
      <c r="CW115" s="82">
        <v>21724.184699999998</v>
      </c>
    </row>
    <row r="116" spans="1:101">
      <c r="A116" s="86" t="s">
        <v>82</v>
      </c>
      <c r="B116" s="87" t="s">
        <v>317</v>
      </c>
      <c r="C116" s="75" t="s">
        <v>1732</v>
      </c>
      <c r="D116" s="74" t="s">
        <v>116</v>
      </c>
      <c r="E116" s="74" t="s">
        <v>82</v>
      </c>
      <c r="F116" s="74" t="s">
        <v>317</v>
      </c>
      <c r="G116" s="74" t="s">
        <v>275</v>
      </c>
      <c r="I116" s="74" t="s">
        <v>127</v>
      </c>
      <c r="J116" s="74" t="s">
        <v>2583</v>
      </c>
      <c r="K116" s="74" t="s">
        <v>128</v>
      </c>
      <c r="L116" s="74" t="s">
        <v>89</v>
      </c>
      <c r="M116" s="74" t="s">
        <v>90</v>
      </c>
      <c r="N116" s="74" t="s">
        <v>277</v>
      </c>
      <c r="O116" s="76">
        <v>45940</v>
      </c>
      <c r="P116" s="76">
        <v>44500</v>
      </c>
      <c r="Q116" s="77">
        <v>4</v>
      </c>
      <c r="R116" s="74" t="s">
        <v>94</v>
      </c>
      <c r="S116" s="77">
        <v>796853.6</v>
      </c>
      <c r="T116" s="77">
        <v>491393.05</v>
      </c>
      <c r="U116" s="77">
        <v>437.42</v>
      </c>
      <c r="V116" s="78">
        <v>5.3409999999999999E-2</v>
      </c>
      <c r="W116" s="79">
        <v>1</v>
      </c>
      <c r="X116" s="77">
        <v>796853.6</v>
      </c>
      <c r="Y116" s="88">
        <v>491393.05</v>
      </c>
      <c r="Z116" s="77">
        <v>437.42</v>
      </c>
      <c r="AA116" s="74">
        <v>0</v>
      </c>
      <c r="AB116" s="74">
        <v>0</v>
      </c>
      <c r="AD116" s="74">
        <v>4</v>
      </c>
      <c r="AE116" s="74">
        <v>4</v>
      </c>
      <c r="AF116" s="74">
        <v>0</v>
      </c>
      <c r="AG116" s="74">
        <v>0</v>
      </c>
      <c r="AI116" s="74">
        <v>4</v>
      </c>
      <c r="AJ116" s="74">
        <v>4</v>
      </c>
      <c r="AL116" s="74">
        <v>4</v>
      </c>
      <c r="AM116" s="74" t="s">
        <v>95</v>
      </c>
      <c r="AN116" s="74">
        <v>0</v>
      </c>
      <c r="AO116" s="74" t="s">
        <v>95</v>
      </c>
      <c r="AP116" s="74" t="s">
        <v>95</v>
      </c>
      <c r="AQ116" s="74">
        <v>1</v>
      </c>
      <c r="AS116" s="74">
        <v>1</v>
      </c>
      <c r="AT116" s="74" t="s">
        <v>92</v>
      </c>
      <c r="AU116" s="74" t="s">
        <v>95</v>
      </c>
      <c r="AV116" s="74" t="s">
        <v>94</v>
      </c>
      <c r="AW116" s="77">
        <v>200000000</v>
      </c>
      <c r="AX116" s="77">
        <v>0</v>
      </c>
      <c r="AY116" s="79">
        <v>1</v>
      </c>
      <c r="AZ116" s="77">
        <v>1278140000</v>
      </c>
      <c r="BA116" s="77">
        <v>0</v>
      </c>
      <c r="BB116" s="74" t="s">
        <v>116</v>
      </c>
      <c r="BC116" s="75" t="s">
        <v>1732</v>
      </c>
      <c r="BD116" s="82">
        <v>3748.7832574770755</v>
      </c>
      <c r="BE116" s="82">
        <v>0</v>
      </c>
      <c r="BF116" s="82">
        <v>3.3370288254700027</v>
      </c>
      <c r="BG116" s="82">
        <v>3752.1202863025455</v>
      </c>
      <c r="BH116" s="82">
        <v>11018.030402489689</v>
      </c>
      <c r="BI116" s="82">
        <v>0</v>
      </c>
      <c r="BJ116" s="82">
        <v>13.6714123670106</v>
      </c>
      <c r="BK116" s="82">
        <v>11031.7018148567</v>
      </c>
      <c r="BL116" s="82">
        <v>442148.78143470106</v>
      </c>
      <c r="BM116" s="82">
        <v>0</v>
      </c>
      <c r="BN116" s="82">
        <v>393.58456529893311</v>
      </c>
      <c r="BO116" s="82">
        <v>442542.36599999992</v>
      </c>
      <c r="BP116" s="82">
        <v>3748.7832574770755</v>
      </c>
      <c r="BQ116" s="82">
        <v>0</v>
      </c>
      <c r="BR116" s="82">
        <v>3.3370288254700027</v>
      </c>
      <c r="BS116" s="89">
        <v>3752.1202863025455</v>
      </c>
      <c r="BT116" s="82">
        <v>19475.303900919156</v>
      </c>
      <c r="BU116" s="82">
        <v>0</v>
      </c>
      <c r="BV116" s="82">
        <v>17.336198451199213</v>
      </c>
      <c r="BW116" s="82">
        <v>19492.640099370354</v>
      </c>
      <c r="BX116" s="82">
        <v>57239.769743974182</v>
      </c>
      <c r="BY116" s="82">
        <v>0</v>
      </c>
      <c r="BZ116" s="82">
        <v>71.024354387856761</v>
      </c>
      <c r="CA116" s="82">
        <v>57310.794098362043</v>
      </c>
      <c r="CB116" s="82">
        <v>2297007.1344314157</v>
      </c>
      <c r="CC116" s="82">
        <v>0</v>
      </c>
      <c r="CD116" s="82">
        <v>2044.7111751844875</v>
      </c>
      <c r="CE116" s="82">
        <v>2299051.8456065995</v>
      </c>
      <c r="CF116" s="82">
        <v>19475.303900919156</v>
      </c>
      <c r="CG116" s="82">
        <v>0</v>
      </c>
      <c r="CH116" s="82">
        <v>17.336198451199213</v>
      </c>
      <c r="CI116" s="82">
        <v>19492.640099370354</v>
      </c>
      <c r="CJ116" s="82" t="s">
        <v>96</v>
      </c>
      <c r="CK116" s="83">
        <v>1.4999999999999999E-2</v>
      </c>
      <c r="CL116" s="83">
        <v>3.5000000000000003E-2</v>
      </c>
      <c r="CM116" s="83">
        <v>0.26500000000000001</v>
      </c>
      <c r="CN116" s="82">
        <v>7370.8957499999997</v>
      </c>
      <c r="CO116" s="82">
        <v>17198.75675</v>
      </c>
      <c r="CP116" s="82">
        <v>130219.15825000001</v>
      </c>
      <c r="CQ116" s="82">
        <v>7370.8957499999997</v>
      </c>
      <c r="CR116" s="89">
        <v>7370.8957499999997</v>
      </c>
      <c r="CS116" s="82">
        <v>7370.8957499999997</v>
      </c>
      <c r="CT116" s="82">
        <v>17198.75675</v>
      </c>
      <c r="CU116" s="82">
        <v>130219.15825000001</v>
      </c>
      <c r="CV116" s="82">
        <v>7370.8957499999997</v>
      </c>
      <c r="CW116" s="82">
        <v>7370.8957499999997</v>
      </c>
    </row>
    <row r="117" spans="1:101">
      <c r="A117" s="86" t="s">
        <v>82</v>
      </c>
      <c r="B117" s="87" t="s">
        <v>318</v>
      </c>
      <c r="C117" s="75" t="s">
        <v>1733</v>
      </c>
      <c r="D117" s="74" t="s">
        <v>116</v>
      </c>
      <c r="E117" s="74" t="s">
        <v>82</v>
      </c>
      <c r="F117" s="74" t="s">
        <v>318</v>
      </c>
      <c r="G117" s="74" t="s">
        <v>275</v>
      </c>
      <c r="I117" s="74" t="s">
        <v>127</v>
      </c>
      <c r="J117" s="74" t="s">
        <v>2583</v>
      </c>
      <c r="K117" s="74" t="s">
        <v>128</v>
      </c>
      <c r="L117" s="74" t="s">
        <v>89</v>
      </c>
      <c r="M117" s="74" t="s">
        <v>90</v>
      </c>
      <c r="N117" s="74" t="s">
        <v>277</v>
      </c>
      <c r="O117" s="76">
        <v>45940</v>
      </c>
      <c r="P117" s="76">
        <v>44500</v>
      </c>
      <c r="Q117" s="77">
        <v>4</v>
      </c>
      <c r="R117" s="74" t="s">
        <v>94</v>
      </c>
      <c r="S117" s="77">
        <v>1387465.97</v>
      </c>
      <c r="T117" s="77">
        <v>855604.02</v>
      </c>
      <c r="U117" s="77">
        <v>761.63</v>
      </c>
      <c r="V117" s="78">
        <v>5.3409999999999999E-2</v>
      </c>
      <c r="W117" s="79">
        <v>1</v>
      </c>
      <c r="X117" s="77">
        <v>1387465.97</v>
      </c>
      <c r="Y117" s="88">
        <v>855604.02</v>
      </c>
      <c r="Z117" s="77">
        <v>761.63</v>
      </c>
      <c r="AA117" s="74">
        <v>0</v>
      </c>
      <c r="AB117" s="74">
        <v>0</v>
      </c>
      <c r="AD117" s="74">
        <v>4</v>
      </c>
      <c r="AE117" s="74">
        <v>4</v>
      </c>
      <c r="AF117" s="74">
        <v>0</v>
      </c>
      <c r="AG117" s="74">
        <v>0</v>
      </c>
      <c r="AI117" s="74">
        <v>4</v>
      </c>
      <c r="AJ117" s="74">
        <v>4</v>
      </c>
      <c r="AL117" s="74">
        <v>4</v>
      </c>
      <c r="AM117" s="74" t="s">
        <v>95</v>
      </c>
      <c r="AN117" s="74">
        <v>0</v>
      </c>
      <c r="AO117" s="74" t="s">
        <v>95</v>
      </c>
      <c r="AP117" s="74" t="s">
        <v>95</v>
      </c>
      <c r="AQ117" s="74">
        <v>1</v>
      </c>
      <c r="AS117" s="74">
        <v>1</v>
      </c>
      <c r="AT117" s="74" t="s">
        <v>92</v>
      </c>
      <c r="AU117" s="74" t="s">
        <v>95</v>
      </c>
      <c r="AV117" s="74" t="s">
        <v>94</v>
      </c>
      <c r="AW117" s="77">
        <v>200000000</v>
      </c>
      <c r="AX117" s="77">
        <v>0</v>
      </c>
      <c r="AY117" s="79">
        <v>1</v>
      </c>
      <c r="AZ117" s="77">
        <v>1278140000</v>
      </c>
      <c r="BA117" s="77">
        <v>0</v>
      </c>
      <c r="BB117" s="74" t="s">
        <v>116</v>
      </c>
      <c r="BC117" s="75" t="s">
        <v>1733</v>
      </c>
      <c r="BD117" s="82">
        <v>6527.9680917921814</v>
      </c>
      <c r="BE117" s="82">
        <v>0</v>
      </c>
      <c r="BF117" s="82">
        <v>5.8109782347115182</v>
      </c>
      <c r="BG117" s="82">
        <v>6533.7790700268934</v>
      </c>
      <c r="BH117" s="82">
        <v>19186.724107896414</v>
      </c>
      <c r="BI117" s="82">
        <v>0</v>
      </c>
      <c r="BJ117" s="82">
        <v>23.807818696006542</v>
      </c>
      <c r="BK117" s="82">
        <v>19210.531926592419</v>
      </c>
      <c r="BL117" s="82">
        <v>769938.65443504497</v>
      </c>
      <c r="BM117" s="82">
        <v>0</v>
      </c>
      <c r="BN117" s="82">
        <v>685.37356495515678</v>
      </c>
      <c r="BO117" s="82">
        <v>770624.02800000017</v>
      </c>
      <c r="BP117" s="82">
        <v>6527.9680917921814</v>
      </c>
      <c r="BQ117" s="82">
        <v>0</v>
      </c>
      <c r="BR117" s="82">
        <v>5.8109782347115182</v>
      </c>
      <c r="BS117" s="89">
        <v>6533.7790700268934</v>
      </c>
      <c r="BT117" s="82">
        <v>33913.447033669559</v>
      </c>
      <c r="BU117" s="82">
        <v>0</v>
      </c>
      <c r="BV117" s="82">
        <v>30.18861302714981</v>
      </c>
      <c r="BW117" s="82">
        <v>33943.635646696712</v>
      </c>
      <c r="BX117" s="82">
        <v>99676.950412932667</v>
      </c>
      <c r="BY117" s="82">
        <v>0</v>
      </c>
      <c r="BZ117" s="82">
        <v>123.68399890762359</v>
      </c>
      <c r="CA117" s="82">
        <v>99800.634411840278</v>
      </c>
      <c r="CB117" s="82">
        <v>3999908.3036555024</v>
      </c>
      <c r="CC117" s="82">
        <v>0</v>
      </c>
      <c r="CD117" s="82">
        <v>3560.5842072985351</v>
      </c>
      <c r="CE117" s="82">
        <v>4003468.8878628011</v>
      </c>
      <c r="CF117" s="82">
        <v>33913.447033669559</v>
      </c>
      <c r="CG117" s="82">
        <v>0</v>
      </c>
      <c r="CH117" s="82">
        <v>30.18861302714981</v>
      </c>
      <c r="CI117" s="82">
        <v>33943.635646696712</v>
      </c>
      <c r="CJ117" s="82" t="s">
        <v>96</v>
      </c>
      <c r="CK117" s="83">
        <v>1.4999999999999999E-2</v>
      </c>
      <c r="CL117" s="83">
        <v>3.5000000000000003E-2</v>
      </c>
      <c r="CM117" s="83">
        <v>0.26500000000000001</v>
      </c>
      <c r="CN117" s="82">
        <v>12834.060299999999</v>
      </c>
      <c r="CO117" s="82">
        <v>29946.140700000004</v>
      </c>
      <c r="CP117" s="82">
        <v>226735.06530000002</v>
      </c>
      <c r="CQ117" s="82">
        <v>12834.060299999999</v>
      </c>
      <c r="CR117" s="89">
        <v>12834.060299999999</v>
      </c>
      <c r="CS117" s="82">
        <v>12834.060299999999</v>
      </c>
      <c r="CT117" s="82">
        <v>29946.140700000004</v>
      </c>
      <c r="CU117" s="82">
        <v>226735.06530000002</v>
      </c>
      <c r="CV117" s="82">
        <v>12834.060299999999</v>
      </c>
      <c r="CW117" s="82">
        <v>12834.060299999999</v>
      </c>
    </row>
    <row r="118" spans="1:101">
      <c r="A118" s="86" t="s">
        <v>82</v>
      </c>
      <c r="B118" s="87" t="s">
        <v>319</v>
      </c>
      <c r="C118" s="75" t="s">
        <v>1734</v>
      </c>
      <c r="D118" s="74" t="s">
        <v>116</v>
      </c>
      <c r="E118" s="74" t="s">
        <v>82</v>
      </c>
      <c r="F118" s="74" t="s">
        <v>319</v>
      </c>
      <c r="G118" s="74" t="s">
        <v>275</v>
      </c>
      <c r="I118" s="74" t="s">
        <v>127</v>
      </c>
      <c r="J118" s="74" t="s">
        <v>2583</v>
      </c>
      <c r="K118" s="74" t="s">
        <v>128</v>
      </c>
      <c r="L118" s="74" t="s">
        <v>89</v>
      </c>
      <c r="M118" s="74" t="s">
        <v>90</v>
      </c>
      <c r="N118" s="74" t="s">
        <v>277</v>
      </c>
      <c r="O118" s="76">
        <v>45940</v>
      </c>
      <c r="P118" s="76">
        <v>44500</v>
      </c>
      <c r="Q118" s="77">
        <v>4</v>
      </c>
      <c r="R118" s="74" t="s">
        <v>94</v>
      </c>
      <c r="S118" s="77">
        <v>2831768.8</v>
      </c>
      <c r="T118" s="77">
        <v>1746257.45</v>
      </c>
      <c r="U118" s="77">
        <v>1554.46</v>
      </c>
      <c r="V118" s="78">
        <v>5.3409999999999999E-2</v>
      </c>
      <c r="W118" s="79">
        <v>1</v>
      </c>
      <c r="X118" s="77">
        <v>2831768.8</v>
      </c>
      <c r="Y118" s="88">
        <v>1746257.45</v>
      </c>
      <c r="Z118" s="77">
        <v>1554.46</v>
      </c>
      <c r="AA118" s="74">
        <v>0</v>
      </c>
      <c r="AB118" s="74">
        <v>0</v>
      </c>
      <c r="AD118" s="74">
        <v>4</v>
      </c>
      <c r="AE118" s="74">
        <v>4</v>
      </c>
      <c r="AF118" s="74">
        <v>0</v>
      </c>
      <c r="AG118" s="74">
        <v>0</v>
      </c>
      <c r="AI118" s="74">
        <v>4</v>
      </c>
      <c r="AJ118" s="74">
        <v>4</v>
      </c>
      <c r="AL118" s="74">
        <v>4</v>
      </c>
      <c r="AM118" s="74" t="s">
        <v>95</v>
      </c>
      <c r="AN118" s="74">
        <v>0</v>
      </c>
      <c r="AO118" s="74" t="s">
        <v>95</v>
      </c>
      <c r="AP118" s="74" t="s">
        <v>95</v>
      </c>
      <c r="AQ118" s="74">
        <v>1</v>
      </c>
      <c r="AS118" s="74">
        <v>1</v>
      </c>
      <c r="AT118" s="74" t="s">
        <v>92</v>
      </c>
      <c r="AU118" s="74" t="s">
        <v>95</v>
      </c>
      <c r="AV118" s="74" t="s">
        <v>94</v>
      </c>
      <c r="AW118" s="77">
        <v>200000000</v>
      </c>
      <c r="AX118" s="77">
        <v>0</v>
      </c>
      <c r="AY118" s="79">
        <v>1</v>
      </c>
      <c r="AZ118" s="77">
        <v>1278140000</v>
      </c>
      <c r="BA118" s="77">
        <v>0</v>
      </c>
      <c r="BB118" s="74" t="s">
        <v>116</v>
      </c>
      <c r="BC118" s="75" t="s">
        <v>1734</v>
      </c>
      <c r="BD118" s="82">
        <v>13324.277673802215</v>
      </c>
      <c r="BE118" s="82">
        <v>0</v>
      </c>
      <c r="BF118" s="82">
        <v>11.860826519490923</v>
      </c>
      <c r="BG118" s="82">
        <v>13336.138500321706</v>
      </c>
      <c r="BH118" s="82">
        <v>39162.71513124583</v>
      </c>
      <c r="BI118" s="82">
        <v>0</v>
      </c>
      <c r="BJ118" s="82">
        <v>48.595601437892938</v>
      </c>
      <c r="BK118" s="82">
        <v>39211.31073268372</v>
      </c>
      <c r="BL118" s="82">
        <v>1571526.7414350561</v>
      </c>
      <c r="BM118" s="82">
        <v>0</v>
      </c>
      <c r="BN118" s="82">
        <v>1398.9205649436956</v>
      </c>
      <c r="BO118" s="82">
        <v>1572925.6619999995</v>
      </c>
      <c r="BP118" s="82">
        <v>13324.277673802215</v>
      </c>
      <c r="BQ118" s="82">
        <v>0</v>
      </c>
      <c r="BR118" s="82">
        <v>11.860826519490923</v>
      </c>
      <c r="BS118" s="89">
        <v>13336.138500321706</v>
      </c>
      <c r="BT118" s="82">
        <v>69220.954943169883</v>
      </c>
      <c r="BU118" s="82">
        <v>0</v>
      </c>
      <c r="BV118" s="82">
        <v>61.618179851407291</v>
      </c>
      <c r="BW118" s="82">
        <v>69282.573123021299</v>
      </c>
      <c r="BX118" s="82">
        <v>203454.22137833521</v>
      </c>
      <c r="BY118" s="82">
        <v>0</v>
      </c>
      <c r="BZ118" s="82">
        <v>252.45900902999762</v>
      </c>
      <c r="CA118" s="82">
        <v>203706.6803873652</v>
      </c>
      <c r="CB118" s="82">
        <v>8164238.5744292596</v>
      </c>
      <c r="CC118" s="82">
        <v>0</v>
      </c>
      <c r="CD118" s="82">
        <v>7267.5322269389926</v>
      </c>
      <c r="CE118" s="82">
        <v>8171506.1066561975</v>
      </c>
      <c r="CF118" s="82">
        <v>69220.954943169883</v>
      </c>
      <c r="CG118" s="82">
        <v>0</v>
      </c>
      <c r="CH118" s="82">
        <v>61.618179851407291</v>
      </c>
      <c r="CI118" s="82">
        <v>69282.573123021299</v>
      </c>
      <c r="CJ118" s="82" t="s">
        <v>96</v>
      </c>
      <c r="CK118" s="83">
        <v>1.4999999999999999E-2</v>
      </c>
      <c r="CL118" s="83">
        <v>3.5000000000000003E-2</v>
      </c>
      <c r="CM118" s="83">
        <v>0.26500000000000001</v>
      </c>
      <c r="CN118" s="82">
        <v>26193.86175</v>
      </c>
      <c r="CO118" s="82">
        <v>61119.010750000001</v>
      </c>
      <c r="CP118" s="82">
        <v>462758.22425000003</v>
      </c>
      <c r="CQ118" s="82">
        <v>26193.86175</v>
      </c>
      <c r="CR118" s="89">
        <v>26193.86175</v>
      </c>
      <c r="CS118" s="82">
        <v>26193.86175</v>
      </c>
      <c r="CT118" s="82">
        <v>61119.010750000001</v>
      </c>
      <c r="CU118" s="82">
        <v>462758.22425000003</v>
      </c>
      <c r="CV118" s="82">
        <v>26193.86175</v>
      </c>
      <c r="CW118" s="82">
        <v>26193.86175</v>
      </c>
    </row>
    <row r="119" spans="1:101">
      <c r="A119" s="86" t="s">
        <v>82</v>
      </c>
      <c r="B119" s="87" t="s">
        <v>320</v>
      </c>
      <c r="C119" s="75" t="s">
        <v>1735</v>
      </c>
      <c r="D119" s="74" t="s">
        <v>116</v>
      </c>
      <c r="E119" s="74" t="s">
        <v>82</v>
      </c>
      <c r="F119" s="74" t="s">
        <v>320</v>
      </c>
      <c r="G119" s="74" t="s">
        <v>275</v>
      </c>
      <c r="I119" s="74" t="s">
        <v>127</v>
      </c>
      <c r="J119" s="74" t="s">
        <v>2583</v>
      </c>
      <c r="K119" s="74" t="s">
        <v>128</v>
      </c>
      <c r="L119" s="74" t="s">
        <v>89</v>
      </c>
      <c r="M119" s="74" t="s">
        <v>90</v>
      </c>
      <c r="N119" s="74" t="s">
        <v>277</v>
      </c>
      <c r="O119" s="76">
        <v>45940</v>
      </c>
      <c r="P119" s="76">
        <v>44500</v>
      </c>
      <c r="Q119" s="77">
        <v>4</v>
      </c>
      <c r="R119" s="74" t="s">
        <v>94</v>
      </c>
      <c r="S119" s="77">
        <v>846409.73</v>
      </c>
      <c r="T119" s="77">
        <v>521952.68</v>
      </c>
      <c r="U119" s="77">
        <v>464.62</v>
      </c>
      <c r="V119" s="78">
        <v>5.3409999999999999E-2</v>
      </c>
      <c r="W119" s="79">
        <v>1</v>
      </c>
      <c r="X119" s="77">
        <v>846409.73</v>
      </c>
      <c r="Y119" s="88">
        <v>521952.68</v>
      </c>
      <c r="Z119" s="77">
        <v>464.62</v>
      </c>
      <c r="AA119" s="74">
        <v>0</v>
      </c>
      <c r="AB119" s="74">
        <v>0</v>
      </c>
      <c r="AD119" s="74">
        <v>4</v>
      </c>
      <c r="AE119" s="74">
        <v>4</v>
      </c>
      <c r="AF119" s="74">
        <v>0</v>
      </c>
      <c r="AG119" s="74">
        <v>0</v>
      </c>
      <c r="AI119" s="74">
        <v>4</v>
      </c>
      <c r="AJ119" s="74">
        <v>4</v>
      </c>
      <c r="AL119" s="74">
        <v>4</v>
      </c>
      <c r="AM119" s="74" t="s">
        <v>95</v>
      </c>
      <c r="AN119" s="74">
        <v>0</v>
      </c>
      <c r="AO119" s="74" t="s">
        <v>95</v>
      </c>
      <c r="AP119" s="74" t="s">
        <v>95</v>
      </c>
      <c r="AQ119" s="74">
        <v>1</v>
      </c>
      <c r="AS119" s="74">
        <v>1</v>
      </c>
      <c r="AT119" s="74" t="s">
        <v>92</v>
      </c>
      <c r="AU119" s="74" t="s">
        <v>95</v>
      </c>
      <c r="AV119" s="74" t="s">
        <v>94</v>
      </c>
      <c r="AW119" s="77">
        <v>200000000</v>
      </c>
      <c r="AX119" s="77">
        <v>0</v>
      </c>
      <c r="AY119" s="79">
        <v>1</v>
      </c>
      <c r="AZ119" s="77">
        <v>1278140000</v>
      </c>
      <c r="BA119" s="77">
        <v>0</v>
      </c>
      <c r="BB119" s="74" t="s">
        <v>116</v>
      </c>
      <c r="BC119" s="75" t="s">
        <v>1735</v>
      </c>
      <c r="BD119" s="82">
        <v>3981.9746416802882</v>
      </c>
      <c r="BE119" s="82">
        <v>0</v>
      </c>
      <c r="BF119" s="82">
        <v>3.5445838845343136</v>
      </c>
      <c r="BG119" s="82">
        <v>3985.5192255648226</v>
      </c>
      <c r="BH119" s="82">
        <v>11703.436054080288</v>
      </c>
      <c r="BI119" s="82">
        <v>0</v>
      </c>
      <c r="BJ119" s="82">
        <v>14.521818776980783</v>
      </c>
      <c r="BK119" s="82">
        <v>11717.957872857271</v>
      </c>
      <c r="BL119" s="82">
        <v>469652.44843408687</v>
      </c>
      <c r="BM119" s="82">
        <v>0</v>
      </c>
      <c r="BN119" s="82">
        <v>418.06456591322683</v>
      </c>
      <c r="BO119" s="82">
        <v>470070.51300000004</v>
      </c>
      <c r="BP119" s="82">
        <v>3981.9746416802882</v>
      </c>
      <c r="BQ119" s="82">
        <v>0</v>
      </c>
      <c r="BR119" s="82">
        <v>3.5445838845343136</v>
      </c>
      <c r="BS119" s="89">
        <v>3985.5192255648226</v>
      </c>
      <c r="BT119" s="82">
        <v>20686.756460993267</v>
      </c>
      <c r="BU119" s="82">
        <v>0</v>
      </c>
      <c r="BV119" s="82">
        <v>18.414467738544214</v>
      </c>
      <c r="BW119" s="82">
        <v>20705.170928731812</v>
      </c>
      <c r="BX119" s="82">
        <v>60800.520644552504</v>
      </c>
      <c r="BY119" s="82">
        <v>0</v>
      </c>
      <c r="BZ119" s="82">
        <v>75.442300728292864</v>
      </c>
      <c r="CA119" s="82">
        <v>60875.962945280808</v>
      </c>
      <c r="CB119" s="82">
        <v>2439891.4348599245</v>
      </c>
      <c r="CC119" s="82">
        <v>0</v>
      </c>
      <c r="CD119" s="82">
        <v>2171.8872263758049</v>
      </c>
      <c r="CE119" s="82">
        <v>2442063.3220863002</v>
      </c>
      <c r="CF119" s="82">
        <v>20686.756460993267</v>
      </c>
      <c r="CG119" s="82">
        <v>0</v>
      </c>
      <c r="CH119" s="82">
        <v>18.414467738544214</v>
      </c>
      <c r="CI119" s="82">
        <v>20705.170928731812</v>
      </c>
      <c r="CJ119" s="82" t="s">
        <v>96</v>
      </c>
      <c r="CK119" s="83">
        <v>1.4999999999999999E-2</v>
      </c>
      <c r="CL119" s="83">
        <v>3.5000000000000003E-2</v>
      </c>
      <c r="CM119" s="83">
        <v>0.26500000000000001</v>
      </c>
      <c r="CN119" s="82">
        <v>7829.2901999999995</v>
      </c>
      <c r="CO119" s="82">
        <v>18268.343800000002</v>
      </c>
      <c r="CP119" s="82">
        <v>138317.4602</v>
      </c>
      <c r="CQ119" s="82">
        <v>7829.2901999999995</v>
      </c>
      <c r="CR119" s="89">
        <v>7829.2901999999995</v>
      </c>
      <c r="CS119" s="82">
        <v>7829.2901999999995</v>
      </c>
      <c r="CT119" s="82">
        <v>18268.343800000002</v>
      </c>
      <c r="CU119" s="82">
        <v>138317.4602</v>
      </c>
      <c r="CV119" s="82">
        <v>7829.2901999999995</v>
      </c>
      <c r="CW119" s="82">
        <v>7829.2901999999995</v>
      </c>
    </row>
    <row r="120" spans="1:101">
      <c r="A120" s="86" t="s">
        <v>82</v>
      </c>
      <c r="B120" s="87" t="s">
        <v>321</v>
      </c>
      <c r="C120" s="75" t="s">
        <v>1736</v>
      </c>
      <c r="D120" s="74" t="s">
        <v>116</v>
      </c>
      <c r="E120" s="74" t="s">
        <v>82</v>
      </c>
      <c r="F120" s="74" t="s">
        <v>321</v>
      </c>
      <c r="G120" s="74" t="s">
        <v>275</v>
      </c>
      <c r="I120" s="74" t="s">
        <v>127</v>
      </c>
      <c r="J120" s="74" t="s">
        <v>2583</v>
      </c>
      <c r="K120" s="74" t="s">
        <v>128</v>
      </c>
      <c r="L120" s="74" t="s">
        <v>89</v>
      </c>
      <c r="M120" s="74" t="s">
        <v>90</v>
      </c>
      <c r="N120" s="74" t="s">
        <v>277</v>
      </c>
      <c r="O120" s="76">
        <v>45940</v>
      </c>
      <c r="P120" s="76">
        <v>44500</v>
      </c>
      <c r="Q120" s="77">
        <v>4</v>
      </c>
      <c r="R120" s="74" t="s">
        <v>94</v>
      </c>
      <c r="S120" s="77">
        <v>356823.18</v>
      </c>
      <c r="T120" s="77">
        <v>220040.98</v>
      </c>
      <c r="U120" s="77">
        <v>195.87</v>
      </c>
      <c r="V120" s="78">
        <v>5.3409999999999999E-2</v>
      </c>
      <c r="W120" s="79">
        <v>1</v>
      </c>
      <c r="X120" s="77">
        <v>356823.18</v>
      </c>
      <c r="Y120" s="88">
        <v>220040.98</v>
      </c>
      <c r="Z120" s="77">
        <v>195.87</v>
      </c>
      <c r="AA120" s="74">
        <v>0</v>
      </c>
      <c r="AB120" s="74">
        <v>0</v>
      </c>
      <c r="AD120" s="74">
        <v>4</v>
      </c>
      <c r="AE120" s="74">
        <v>4</v>
      </c>
      <c r="AF120" s="74">
        <v>0</v>
      </c>
      <c r="AG120" s="74">
        <v>0</v>
      </c>
      <c r="AI120" s="74">
        <v>4</v>
      </c>
      <c r="AJ120" s="74">
        <v>4</v>
      </c>
      <c r="AL120" s="74">
        <v>4</v>
      </c>
      <c r="AM120" s="74" t="s">
        <v>95</v>
      </c>
      <c r="AN120" s="74">
        <v>0</v>
      </c>
      <c r="AO120" s="74" t="s">
        <v>95</v>
      </c>
      <c r="AP120" s="74" t="s">
        <v>95</v>
      </c>
      <c r="AQ120" s="74">
        <v>1</v>
      </c>
      <c r="AS120" s="74">
        <v>1</v>
      </c>
      <c r="AT120" s="74" t="s">
        <v>92</v>
      </c>
      <c r="AU120" s="74" t="s">
        <v>95</v>
      </c>
      <c r="AV120" s="74" t="s">
        <v>94</v>
      </c>
      <c r="AW120" s="77">
        <v>200000000</v>
      </c>
      <c r="AX120" s="77">
        <v>0</v>
      </c>
      <c r="AY120" s="79">
        <v>1</v>
      </c>
      <c r="AZ120" s="77">
        <v>1278140000</v>
      </c>
      <c r="BA120" s="77">
        <v>0</v>
      </c>
      <c r="BB120" s="74" t="s">
        <v>116</v>
      </c>
      <c r="BC120" s="75" t="s">
        <v>1736</v>
      </c>
      <c r="BD120" s="82">
        <v>1678.1768786886482</v>
      </c>
      <c r="BE120" s="82">
        <v>0</v>
      </c>
      <c r="BF120" s="82">
        <v>1.4938331270327261</v>
      </c>
      <c r="BG120" s="82">
        <v>1679.670711815681</v>
      </c>
      <c r="BH120" s="82">
        <v>4932.0194671972858</v>
      </c>
      <c r="BI120" s="82">
        <v>0</v>
      </c>
      <c r="BJ120" s="82">
        <v>6.119366054164181</v>
      </c>
      <c r="BK120" s="82">
        <v>4938.1388332514498</v>
      </c>
      <c r="BL120" s="82">
        <v>197931.91843356748</v>
      </c>
      <c r="BM120" s="82">
        <v>0</v>
      </c>
      <c r="BN120" s="82">
        <v>176.18956643250212</v>
      </c>
      <c r="BO120" s="82">
        <v>198108.10799999998</v>
      </c>
      <c r="BP120" s="82">
        <v>1678.1768786886482</v>
      </c>
      <c r="BQ120" s="82">
        <v>0</v>
      </c>
      <c r="BR120" s="82">
        <v>1.4938331270327261</v>
      </c>
      <c r="BS120" s="89">
        <v>1679.670711815681</v>
      </c>
      <c r="BT120" s="82">
        <v>8718.2967024753962</v>
      </c>
      <c r="BU120" s="82">
        <v>0</v>
      </c>
      <c r="BV120" s="82">
        <v>7.7606124782477153</v>
      </c>
      <c r="BW120" s="82">
        <v>8726.0573149536449</v>
      </c>
      <c r="BX120" s="82">
        <v>25622.334334036619</v>
      </c>
      <c r="BY120" s="82">
        <v>0</v>
      </c>
      <c r="BZ120" s="82">
        <v>31.790718587988337</v>
      </c>
      <c r="CA120" s="82">
        <v>25654.125052624608</v>
      </c>
      <c r="CB120" s="82">
        <v>1028276.1094542264</v>
      </c>
      <c r="CC120" s="82">
        <v>0</v>
      </c>
      <c r="CD120" s="82">
        <v>915.32241657349175</v>
      </c>
      <c r="CE120" s="82">
        <v>1029191.4318707999</v>
      </c>
      <c r="CF120" s="82">
        <v>8718.2967024753962</v>
      </c>
      <c r="CG120" s="82">
        <v>0</v>
      </c>
      <c r="CH120" s="82">
        <v>7.7606124782477153</v>
      </c>
      <c r="CI120" s="82">
        <v>8726.0573149536449</v>
      </c>
      <c r="CJ120" s="82" t="s">
        <v>96</v>
      </c>
      <c r="CK120" s="83">
        <v>1.4999999999999999E-2</v>
      </c>
      <c r="CL120" s="83">
        <v>3.5000000000000003E-2</v>
      </c>
      <c r="CM120" s="83">
        <v>0.26500000000000001</v>
      </c>
      <c r="CN120" s="82">
        <v>3300.6147000000001</v>
      </c>
      <c r="CO120" s="82">
        <v>7701.4343000000008</v>
      </c>
      <c r="CP120" s="82">
        <v>58310.859700000008</v>
      </c>
      <c r="CQ120" s="82">
        <v>3300.6147000000001</v>
      </c>
      <c r="CR120" s="89">
        <v>3300.6147000000001</v>
      </c>
      <c r="CS120" s="82">
        <v>3300.6147000000001</v>
      </c>
      <c r="CT120" s="82">
        <v>7701.4343000000008</v>
      </c>
      <c r="CU120" s="82">
        <v>58310.859700000008</v>
      </c>
      <c r="CV120" s="82">
        <v>3300.6147000000001</v>
      </c>
      <c r="CW120" s="82">
        <v>3300.6147000000001</v>
      </c>
    </row>
    <row r="121" spans="1:101">
      <c r="A121" s="86" t="s">
        <v>82</v>
      </c>
      <c r="B121" s="87" t="s">
        <v>322</v>
      </c>
      <c r="C121" s="75" t="s">
        <v>1737</v>
      </c>
      <c r="D121" s="74" t="s">
        <v>116</v>
      </c>
      <c r="E121" s="74" t="s">
        <v>82</v>
      </c>
      <c r="F121" s="74" t="s">
        <v>322</v>
      </c>
      <c r="G121" s="74" t="s">
        <v>275</v>
      </c>
      <c r="I121" s="74" t="s">
        <v>127</v>
      </c>
      <c r="J121" s="74" t="s">
        <v>2583</v>
      </c>
      <c r="K121" s="74" t="s">
        <v>128</v>
      </c>
      <c r="L121" s="74" t="s">
        <v>89</v>
      </c>
      <c r="M121" s="74" t="s">
        <v>90</v>
      </c>
      <c r="N121" s="74" t="s">
        <v>277</v>
      </c>
      <c r="O121" s="76">
        <v>45940</v>
      </c>
      <c r="P121" s="76">
        <v>44500</v>
      </c>
      <c r="Q121" s="77">
        <v>4</v>
      </c>
      <c r="R121" s="74" t="s">
        <v>94</v>
      </c>
      <c r="S121" s="77">
        <v>497454.92</v>
      </c>
      <c r="T121" s="77">
        <v>306763.87</v>
      </c>
      <c r="U121" s="77">
        <v>273.07</v>
      </c>
      <c r="V121" s="78">
        <v>5.3409999999999999E-2</v>
      </c>
      <c r="W121" s="79">
        <v>1</v>
      </c>
      <c r="X121" s="77">
        <v>497454.92</v>
      </c>
      <c r="Y121" s="88">
        <v>306763.87</v>
      </c>
      <c r="Z121" s="77">
        <v>273.07</v>
      </c>
      <c r="AA121" s="74">
        <v>0</v>
      </c>
      <c r="AB121" s="74">
        <v>0</v>
      </c>
      <c r="AD121" s="74">
        <v>4</v>
      </c>
      <c r="AE121" s="74">
        <v>4</v>
      </c>
      <c r="AF121" s="74">
        <v>0</v>
      </c>
      <c r="AG121" s="74">
        <v>0</v>
      </c>
      <c r="AI121" s="74">
        <v>4</v>
      </c>
      <c r="AJ121" s="74">
        <v>4</v>
      </c>
      <c r="AL121" s="74">
        <v>4</v>
      </c>
      <c r="AM121" s="74" t="s">
        <v>95</v>
      </c>
      <c r="AN121" s="74">
        <v>0</v>
      </c>
      <c r="AO121" s="74" t="s">
        <v>95</v>
      </c>
      <c r="AP121" s="74" t="s">
        <v>95</v>
      </c>
      <c r="AQ121" s="74">
        <v>1</v>
      </c>
      <c r="AS121" s="74">
        <v>1</v>
      </c>
      <c r="AT121" s="74" t="s">
        <v>92</v>
      </c>
      <c r="AU121" s="74" t="s">
        <v>95</v>
      </c>
      <c r="AV121" s="74" t="s">
        <v>94</v>
      </c>
      <c r="AW121" s="77">
        <v>200000000</v>
      </c>
      <c r="AX121" s="77">
        <v>0</v>
      </c>
      <c r="AY121" s="79">
        <v>1</v>
      </c>
      <c r="AZ121" s="77">
        <v>1278140000</v>
      </c>
      <c r="BA121" s="77">
        <v>0</v>
      </c>
      <c r="BB121" s="74" t="s">
        <v>116</v>
      </c>
      <c r="BC121" s="75" t="s">
        <v>1737</v>
      </c>
      <c r="BD121" s="82">
        <v>2339.933279599165</v>
      </c>
      <c r="BE121" s="82">
        <v>0</v>
      </c>
      <c r="BF121" s="82">
        <v>2.0829231964642512</v>
      </c>
      <c r="BG121" s="82">
        <v>2342.0162027956294</v>
      </c>
      <c r="BH121" s="82">
        <v>6877.0809398835345</v>
      </c>
      <c r="BI121" s="82">
        <v>0</v>
      </c>
      <c r="BJ121" s="82">
        <v>8.5330194013095042</v>
      </c>
      <c r="BK121" s="82">
        <v>6885.613959284844</v>
      </c>
      <c r="BL121" s="82">
        <v>275982.51943473448</v>
      </c>
      <c r="BM121" s="82">
        <v>0</v>
      </c>
      <c r="BN121" s="82">
        <v>245.66956526543674</v>
      </c>
      <c r="BO121" s="82">
        <v>276228.18899999995</v>
      </c>
      <c r="BP121" s="82">
        <v>2339.933279599165</v>
      </c>
      <c r="BQ121" s="82">
        <v>0</v>
      </c>
      <c r="BR121" s="82">
        <v>2.0829231964642512</v>
      </c>
      <c r="BS121" s="89">
        <v>2342.0162027956294</v>
      </c>
      <c r="BT121" s="82">
        <v>12156.187380845622</v>
      </c>
      <c r="BU121" s="82">
        <v>0</v>
      </c>
      <c r="BV121" s="82">
        <v>10.820994297951431</v>
      </c>
      <c r="BW121" s="82">
        <v>12167.008375143574</v>
      </c>
      <c r="BX121" s="82">
        <v>35727.123190788952</v>
      </c>
      <c r="BY121" s="82">
        <v>0</v>
      </c>
      <c r="BZ121" s="82">
        <v>44.329889091743006</v>
      </c>
      <c r="CA121" s="82">
        <v>35771.453079880695</v>
      </c>
      <c r="CB121" s="82">
        <v>1433756.7867153892</v>
      </c>
      <c r="CC121" s="82">
        <v>0</v>
      </c>
      <c r="CD121" s="82">
        <v>1276.2779585104704</v>
      </c>
      <c r="CE121" s="82">
        <v>1435033.0646738997</v>
      </c>
      <c r="CF121" s="82">
        <v>12156.187380845622</v>
      </c>
      <c r="CG121" s="82">
        <v>0</v>
      </c>
      <c r="CH121" s="82">
        <v>10.820994297951431</v>
      </c>
      <c r="CI121" s="82">
        <v>12167.008375143574</v>
      </c>
      <c r="CJ121" s="82" t="s">
        <v>96</v>
      </c>
      <c r="CK121" s="83">
        <v>1.4999999999999999E-2</v>
      </c>
      <c r="CL121" s="83">
        <v>3.5000000000000003E-2</v>
      </c>
      <c r="CM121" s="83">
        <v>0.26500000000000001</v>
      </c>
      <c r="CN121" s="82">
        <v>4601.4580500000002</v>
      </c>
      <c r="CO121" s="82">
        <v>10736.73545</v>
      </c>
      <c r="CP121" s="82">
        <v>81292.42555</v>
      </c>
      <c r="CQ121" s="82">
        <v>4601.4580500000002</v>
      </c>
      <c r="CR121" s="89">
        <v>4601.4580500000002</v>
      </c>
      <c r="CS121" s="82">
        <v>4601.4580500000002</v>
      </c>
      <c r="CT121" s="82">
        <v>10736.73545</v>
      </c>
      <c r="CU121" s="82">
        <v>81292.42555</v>
      </c>
      <c r="CV121" s="82">
        <v>4601.4580500000002</v>
      </c>
      <c r="CW121" s="82">
        <v>4601.4580500000002</v>
      </c>
    </row>
    <row r="122" spans="1:101">
      <c r="A122" s="86" t="s">
        <v>82</v>
      </c>
      <c r="B122" s="87" t="s">
        <v>323</v>
      </c>
      <c r="C122" s="75" t="s">
        <v>1738</v>
      </c>
      <c r="D122" s="74" t="s">
        <v>116</v>
      </c>
      <c r="E122" s="74" t="s">
        <v>82</v>
      </c>
      <c r="F122" s="74" t="s">
        <v>323</v>
      </c>
      <c r="G122" s="74" t="s">
        <v>275</v>
      </c>
      <c r="I122" s="74" t="s">
        <v>127</v>
      </c>
      <c r="J122" s="74" t="s">
        <v>2583</v>
      </c>
      <c r="K122" s="74" t="s">
        <v>128</v>
      </c>
      <c r="L122" s="74" t="s">
        <v>89</v>
      </c>
      <c r="M122" s="74" t="s">
        <v>90</v>
      </c>
      <c r="N122" s="74" t="s">
        <v>277</v>
      </c>
      <c r="O122" s="76">
        <v>45940</v>
      </c>
      <c r="P122" s="76">
        <v>44500</v>
      </c>
      <c r="Q122" s="77">
        <v>4</v>
      </c>
      <c r="R122" s="74" t="s">
        <v>94</v>
      </c>
      <c r="S122" s="77">
        <v>1501169.61</v>
      </c>
      <c r="T122" s="77">
        <v>925721.26</v>
      </c>
      <c r="U122" s="77">
        <v>824.05</v>
      </c>
      <c r="V122" s="78">
        <v>5.3409999999999999E-2</v>
      </c>
      <c r="W122" s="79">
        <v>1</v>
      </c>
      <c r="X122" s="77">
        <v>1501169.61</v>
      </c>
      <c r="Y122" s="88">
        <v>925721.26</v>
      </c>
      <c r="Z122" s="77">
        <v>824.05</v>
      </c>
      <c r="AA122" s="74">
        <v>0</v>
      </c>
      <c r="AB122" s="74">
        <v>0</v>
      </c>
      <c r="AD122" s="74">
        <v>4</v>
      </c>
      <c r="AE122" s="74">
        <v>4</v>
      </c>
      <c r="AF122" s="74">
        <v>0</v>
      </c>
      <c r="AG122" s="74">
        <v>0</v>
      </c>
      <c r="AI122" s="74">
        <v>4</v>
      </c>
      <c r="AJ122" s="74">
        <v>4</v>
      </c>
      <c r="AL122" s="74">
        <v>4</v>
      </c>
      <c r="AM122" s="74" t="s">
        <v>95</v>
      </c>
      <c r="AN122" s="74">
        <v>0</v>
      </c>
      <c r="AO122" s="74" t="s">
        <v>95</v>
      </c>
      <c r="AP122" s="74" t="s">
        <v>95</v>
      </c>
      <c r="AQ122" s="74">
        <v>1</v>
      </c>
      <c r="AS122" s="74">
        <v>1</v>
      </c>
      <c r="AT122" s="74" t="s">
        <v>92</v>
      </c>
      <c r="AU122" s="74" t="s">
        <v>95</v>
      </c>
      <c r="AV122" s="74" t="s">
        <v>94</v>
      </c>
      <c r="AW122" s="77">
        <v>200000000</v>
      </c>
      <c r="AX122" s="77">
        <v>0</v>
      </c>
      <c r="AY122" s="79">
        <v>1</v>
      </c>
      <c r="AZ122" s="77">
        <v>1278140000</v>
      </c>
      <c r="BA122" s="77">
        <v>0</v>
      </c>
      <c r="BB122" s="74" t="s">
        <v>116</v>
      </c>
      <c r="BC122" s="75" t="s">
        <v>1738</v>
      </c>
      <c r="BD122" s="82">
        <v>7063.0117507825234</v>
      </c>
      <c r="BE122" s="82">
        <v>0</v>
      </c>
      <c r="BF122" s="82">
        <v>6.2872865566815852</v>
      </c>
      <c r="BG122" s="82">
        <v>7069.2990373392049</v>
      </c>
      <c r="BH122" s="82">
        <v>20759.346308252541</v>
      </c>
      <c r="BI122" s="82">
        <v>0</v>
      </c>
      <c r="BJ122" s="82">
        <v>25.759376257615969</v>
      </c>
      <c r="BK122" s="82">
        <v>20785.105684510156</v>
      </c>
      <c r="BL122" s="82">
        <v>833044.17043549626</v>
      </c>
      <c r="BM122" s="82">
        <v>0</v>
      </c>
      <c r="BN122" s="82">
        <v>741.55156450373693</v>
      </c>
      <c r="BO122" s="82">
        <v>833785.72199999983</v>
      </c>
      <c r="BP122" s="82">
        <v>7063.0117507825234</v>
      </c>
      <c r="BQ122" s="82">
        <v>0</v>
      </c>
      <c r="BR122" s="82">
        <v>6.2872865566815852</v>
      </c>
      <c r="BS122" s="89">
        <v>7069.2990373392049</v>
      </c>
      <c r="BT122" s="82">
        <v>36693.052346490287</v>
      </c>
      <c r="BU122" s="82">
        <v>0</v>
      </c>
      <c r="BV122" s="82">
        <v>32.663082390616502</v>
      </c>
      <c r="BW122" s="82">
        <v>36725.715428880903</v>
      </c>
      <c r="BX122" s="82">
        <v>107846.88000600277</v>
      </c>
      <c r="BY122" s="82">
        <v>0</v>
      </c>
      <c r="BZ122" s="82">
        <v>133.82253559594074</v>
      </c>
      <c r="CA122" s="82">
        <v>107980.70254159872</v>
      </c>
      <c r="CB122" s="82">
        <v>4327747.7698294464</v>
      </c>
      <c r="CC122" s="82">
        <v>0</v>
      </c>
      <c r="CD122" s="82">
        <v>3852.4345327533638</v>
      </c>
      <c r="CE122" s="82">
        <v>4331600.2043621996</v>
      </c>
      <c r="CF122" s="82">
        <v>36693.052346490287</v>
      </c>
      <c r="CG122" s="82">
        <v>0</v>
      </c>
      <c r="CH122" s="82">
        <v>32.663082390616502</v>
      </c>
      <c r="CI122" s="82">
        <v>36725.715428880903</v>
      </c>
      <c r="CJ122" s="82" t="s">
        <v>96</v>
      </c>
      <c r="CK122" s="83">
        <v>1.4999999999999999E-2</v>
      </c>
      <c r="CL122" s="83">
        <v>3.5000000000000003E-2</v>
      </c>
      <c r="CM122" s="83">
        <v>0.26500000000000001</v>
      </c>
      <c r="CN122" s="82">
        <v>13885.8189</v>
      </c>
      <c r="CO122" s="82">
        <v>32400.244100000004</v>
      </c>
      <c r="CP122" s="82">
        <v>245316.13390000002</v>
      </c>
      <c r="CQ122" s="82">
        <v>13885.8189</v>
      </c>
      <c r="CR122" s="89">
        <v>13885.8189</v>
      </c>
      <c r="CS122" s="82">
        <v>13885.8189</v>
      </c>
      <c r="CT122" s="82">
        <v>32400.244100000004</v>
      </c>
      <c r="CU122" s="82">
        <v>245316.13390000002</v>
      </c>
      <c r="CV122" s="82">
        <v>13885.8189</v>
      </c>
      <c r="CW122" s="82">
        <v>13885.8189</v>
      </c>
    </row>
    <row r="123" spans="1:101">
      <c r="A123" s="86" t="s">
        <v>82</v>
      </c>
      <c r="B123" s="87" t="s">
        <v>324</v>
      </c>
      <c r="C123" s="75" t="s">
        <v>1739</v>
      </c>
      <c r="D123" s="74" t="s">
        <v>116</v>
      </c>
      <c r="E123" s="74" t="s">
        <v>82</v>
      </c>
      <c r="F123" s="74" t="s">
        <v>324</v>
      </c>
      <c r="G123" s="74" t="s">
        <v>275</v>
      </c>
      <c r="I123" s="74" t="s">
        <v>127</v>
      </c>
      <c r="J123" s="74" t="s">
        <v>2583</v>
      </c>
      <c r="K123" s="74" t="s">
        <v>128</v>
      </c>
      <c r="L123" s="74" t="s">
        <v>89</v>
      </c>
      <c r="M123" s="74" t="s">
        <v>90</v>
      </c>
      <c r="N123" s="74" t="s">
        <v>277</v>
      </c>
      <c r="O123" s="76">
        <v>45940</v>
      </c>
      <c r="P123" s="76">
        <v>44500</v>
      </c>
      <c r="Q123" s="77">
        <v>4</v>
      </c>
      <c r="R123" s="74" t="s">
        <v>94</v>
      </c>
      <c r="S123" s="77">
        <v>2493491.69</v>
      </c>
      <c r="T123" s="77">
        <v>1537653.19</v>
      </c>
      <c r="U123" s="77">
        <v>1368.77</v>
      </c>
      <c r="V123" s="78">
        <v>5.3409999999999999E-2</v>
      </c>
      <c r="W123" s="79">
        <v>1</v>
      </c>
      <c r="X123" s="77">
        <v>2493491.69</v>
      </c>
      <c r="Y123" s="88">
        <v>1537653.19</v>
      </c>
      <c r="Z123" s="77">
        <v>1368.77</v>
      </c>
      <c r="AA123" s="74">
        <v>0</v>
      </c>
      <c r="AB123" s="74">
        <v>0</v>
      </c>
      <c r="AD123" s="74">
        <v>4</v>
      </c>
      <c r="AE123" s="74">
        <v>4</v>
      </c>
      <c r="AF123" s="74">
        <v>0</v>
      </c>
      <c r="AG123" s="74">
        <v>0</v>
      </c>
      <c r="AI123" s="74">
        <v>4</v>
      </c>
      <c r="AJ123" s="74">
        <v>4</v>
      </c>
      <c r="AL123" s="74">
        <v>4</v>
      </c>
      <c r="AM123" s="74" t="s">
        <v>95</v>
      </c>
      <c r="AN123" s="74">
        <v>0</v>
      </c>
      <c r="AO123" s="74" t="s">
        <v>95</v>
      </c>
      <c r="AP123" s="74" t="s">
        <v>95</v>
      </c>
      <c r="AQ123" s="74">
        <v>1</v>
      </c>
      <c r="AS123" s="74">
        <v>1</v>
      </c>
      <c r="AT123" s="74" t="s">
        <v>92</v>
      </c>
      <c r="AU123" s="74" t="s">
        <v>95</v>
      </c>
      <c r="AV123" s="74" t="s">
        <v>94</v>
      </c>
      <c r="AW123" s="77">
        <v>200000000</v>
      </c>
      <c r="AX123" s="77">
        <v>0</v>
      </c>
      <c r="AY123" s="79">
        <v>1</v>
      </c>
      <c r="AZ123" s="77">
        <v>1278140000</v>
      </c>
      <c r="BA123" s="77">
        <v>0</v>
      </c>
      <c r="BB123" s="74" t="s">
        <v>116</v>
      </c>
      <c r="BC123" s="75" t="s">
        <v>1739</v>
      </c>
      <c r="BD123" s="82">
        <v>11732.481040756313</v>
      </c>
      <c r="BE123" s="82">
        <v>0</v>
      </c>
      <c r="BF123" s="82">
        <v>10.443881740430701</v>
      </c>
      <c r="BG123" s="82">
        <v>11742.924922496744</v>
      </c>
      <c r="BH123" s="82">
        <v>34484.041379116534</v>
      </c>
      <c r="BI123" s="82">
        <v>0</v>
      </c>
      <c r="BJ123" s="82">
        <v>42.790014636127957</v>
      </c>
      <c r="BK123" s="82">
        <v>34526.831393752669</v>
      </c>
      <c r="BL123" s="82">
        <v>1383782.9074352295</v>
      </c>
      <c r="BM123" s="82">
        <v>0</v>
      </c>
      <c r="BN123" s="82">
        <v>1231.7995647705961</v>
      </c>
      <c r="BO123" s="82">
        <v>1385014.7069999999</v>
      </c>
      <c r="BP123" s="82">
        <v>11732.481040756313</v>
      </c>
      <c r="BQ123" s="82">
        <v>0</v>
      </c>
      <c r="BR123" s="82">
        <v>10.443881740430701</v>
      </c>
      <c r="BS123" s="89">
        <v>11742.924922496744</v>
      </c>
      <c r="BT123" s="82">
        <v>60951.412254833122</v>
      </c>
      <c r="BU123" s="82">
        <v>0</v>
      </c>
      <c r="BV123" s="82">
        <v>54.257010029711537</v>
      </c>
      <c r="BW123" s="82">
        <v>61005.669264862838</v>
      </c>
      <c r="BX123" s="82">
        <v>179148.0433686483</v>
      </c>
      <c r="BY123" s="82">
        <v>0</v>
      </c>
      <c r="BZ123" s="82">
        <v>222.29840503614835</v>
      </c>
      <c r="CA123" s="82">
        <v>179370.34177368449</v>
      </c>
      <c r="CB123" s="82">
        <v>7188890.5824167607</v>
      </c>
      <c r="CC123" s="82">
        <v>0</v>
      </c>
      <c r="CD123" s="82">
        <v>6399.3219189397241</v>
      </c>
      <c r="CE123" s="82">
        <v>7195289.9043357</v>
      </c>
      <c r="CF123" s="82">
        <v>60951.412254833122</v>
      </c>
      <c r="CG123" s="82">
        <v>0</v>
      </c>
      <c r="CH123" s="82">
        <v>54.257010029711537</v>
      </c>
      <c r="CI123" s="82">
        <v>61005.669264862838</v>
      </c>
      <c r="CJ123" s="82" t="s">
        <v>96</v>
      </c>
      <c r="CK123" s="83">
        <v>1.4999999999999999E-2</v>
      </c>
      <c r="CL123" s="83">
        <v>3.5000000000000003E-2</v>
      </c>
      <c r="CM123" s="83">
        <v>0.26500000000000001</v>
      </c>
      <c r="CN123" s="82">
        <v>23064.797849999999</v>
      </c>
      <c r="CO123" s="82">
        <v>53817.861650000006</v>
      </c>
      <c r="CP123" s="82">
        <v>407478.09535000002</v>
      </c>
      <c r="CQ123" s="82">
        <v>23064.797849999999</v>
      </c>
      <c r="CR123" s="89">
        <v>23064.797849999999</v>
      </c>
      <c r="CS123" s="82">
        <v>23064.797849999999</v>
      </c>
      <c r="CT123" s="82">
        <v>53817.861650000006</v>
      </c>
      <c r="CU123" s="82">
        <v>407478.09535000002</v>
      </c>
      <c r="CV123" s="82">
        <v>23064.797849999999</v>
      </c>
      <c r="CW123" s="82">
        <v>23064.797849999999</v>
      </c>
    </row>
    <row r="124" spans="1:101">
      <c r="A124" s="86" t="s">
        <v>82</v>
      </c>
      <c r="B124" s="87" t="s">
        <v>325</v>
      </c>
      <c r="C124" s="75" t="s">
        <v>1740</v>
      </c>
      <c r="D124" s="74" t="s">
        <v>116</v>
      </c>
      <c r="E124" s="74" t="s">
        <v>82</v>
      </c>
      <c r="F124" s="74" t="s">
        <v>325</v>
      </c>
      <c r="G124" s="74" t="s">
        <v>311</v>
      </c>
      <c r="I124" s="74" t="s">
        <v>127</v>
      </c>
      <c r="J124" s="74" t="s">
        <v>2584</v>
      </c>
      <c r="K124" s="74" t="s">
        <v>313</v>
      </c>
      <c r="L124" s="74" t="s">
        <v>89</v>
      </c>
      <c r="M124" s="74" t="s">
        <v>90</v>
      </c>
      <c r="N124" s="74" t="s">
        <v>314</v>
      </c>
      <c r="O124" s="76">
        <v>45312</v>
      </c>
      <c r="P124" s="76">
        <v>44500</v>
      </c>
      <c r="Q124" s="77">
        <v>3</v>
      </c>
      <c r="R124" s="74" t="s">
        <v>94</v>
      </c>
      <c r="S124" s="77">
        <v>1328676</v>
      </c>
      <c r="T124" s="77">
        <v>747380.25</v>
      </c>
      <c r="U124" s="77">
        <v>667.97</v>
      </c>
      <c r="V124" s="78">
        <v>5.3624999999999999E-2</v>
      </c>
      <c r="W124" s="79">
        <v>1</v>
      </c>
      <c r="X124" s="77">
        <v>1328676</v>
      </c>
      <c r="Y124" s="88">
        <v>747380.25</v>
      </c>
      <c r="Z124" s="77">
        <v>667.97</v>
      </c>
      <c r="AA124" s="74">
        <v>0</v>
      </c>
      <c r="AB124" s="74">
        <v>0</v>
      </c>
      <c r="AD124" s="74">
        <v>5</v>
      </c>
      <c r="AE124" s="74">
        <v>5</v>
      </c>
      <c r="AF124" s="74">
        <v>0</v>
      </c>
      <c r="AG124" s="74">
        <v>0</v>
      </c>
      <c r="AI124" s="74">
        <v>5</v>
      </c>
      <c r="AJ124" s="74">
        <v>5</v>
      </c>
      <c r="AL124" s="74">
        <v>5</v>
      </c>
      <c r="AM124" s="74" t="s">
        <v>95</v>
      </c>
      <c r="AN124" s="74">
        <v>0</v>
      </c>
      <c r="AO124" s="74" t="s">
        <v>95</v>
      </c>
      <c r="AP124" s="74" t="s">
        <v>95</v>
      </c>
      <c r="AQ124" s="74">
        <v>1</v>
      </c>
      <c r="AS124" s="74">
        <v>1</v>
      </c>
      <c r="AT124" s="74" t="s">
        <v>92</v>
      </c>
      <c r="AU124" s="74" t="s">
        <v>95</v>
      </c>
      <c r="AV124" s="74" t="s">
        <v>94</v>
      </c>
      <c r="AW124" s="77">
        <v>37000000</v>
      </c>
      <c r="AX124" s="77">
        <v>5426607.6200000001</v>
      </c>
      <c r="AY124" s="79">
        <v>1</v>
      </c>
      <c r="AZ124" s="77">
        <v>236455900</v>
      </c>
      <c r="BA124" s="77">
        <v>34679821.317134</v>
      </c>
      <c r="BB124" s="74" t="s">
        <v>116</v>
      </c>
      <c r="BC124" s="75" t="s">
        <v>1740</v>
      </c>
      <c r="BD124" s="82">
        <v>9336.7345826053934</v>
      </c>
      <c r="BE124" s="82">
        <v>0</v>
      </c>
      <c r="BF124" s="82">
        <v>8.3446928108455154</v>
      </c>
      <c r="BG124" s="82">
        <v>9345.0792754162394</v>
      </c>
      <c r="BH124" s="82">
        <v>21198.03814775819</v>
      </c>
      <c r="BI124" s="82">
        <v>0</v>
      </c>
      <c r="BJ124" s="82">
        <v>24.542834655677439</v>
      </c>
      <c r="BK124" s="82">
        <v>21222.580982413871</v>
      </c>
      <c r="BL124" s="82">
        <v>672642.22499999998</v>
      </c>
      <c r="BM124" s="82">
        <v>0</v>
      </c>
      <c r="BN124" s="82">
        <v>601.173</v>
      </c>
      <c r="BO124" s="82">
        <v>673243.39800000004</v>
      </c>
      <c r="BP124" s="82">
        <v>9336.7345826053934</v>
      </c>
      <c r="BQ124" s="82">
        <v>0</v>
      </c>
      <c r="BR124" s="82">
        <v>8.3446928108455154</v>
      </c>
      <c r="BS124" s="89">
        <v>9345.0792754162394</v>
      </c>
      <c r="BT124" s="82">
        <v>48505.269830093283</v>
      </c>
      <c r="BU124" s="82">
        <v>0</v>
      </c>
      <c r="BV124" s="82">
        <v>43.351513621623539</v>
      </c>
      <c r="BW124" s="82">
        <v>48548.621343714905</v>
      </c>
      <c r="BX124" s="82">
        <v>110125.92798141857</v>
      </c>
      <c r="BY124" s="82">
        <v>0</v>
      </c>
      <c r="BZ124" s="82">
        <v>127.50248031970986</v>
      </c>
      <c r="CA124" s="82">
        <v>110253.4304617383</v>
      </c>
      <c r="CB124" s="82">
        <v>3494443.6230974998</v>
      </c>
      <c r="CC124" s="82">
        <v>0</v>
      </c>
      <c r="CD124" s="82">
        <v>3123.1538522999999</v>
      </c>
      <c r="CE124" s="82">
        <v>3497566.7769498001</v>
      </c>
      <c r="CF124" s="82">
        <v>48505.269830093283</v>
      </c>
      <c r="CG124" s="82">
        <v>0</v>
      </c>
      <c r="CH124" s="82">
        <v>43.351513621623539</v>
      </c>
      <c r="CI124" s="82">
        <v>48548.621343714905</v>
      </c>
      <c r="CJ124" s="82" t="s">
        <v>96</v>
      </c>
      <c r="CK124" s="83">
        <v>1.4999999999999999E-2</v>
      </c>
      <c r="CL124" s="83">
        <v>3.5000000000000003E-2</v>
      </c>
      <c r="CM124" s="83">
        <v>0.26500000000000001</v>
      </c>
      <c r="CN124" s="82">
        <v>11210.703749999999</v>
      </c>
      <c r="CO124" s="82">
        <v>26158.308750000004</v>
      </c>
      <c r="CP124" s="82">
        <v>198055.76625000002</v>
      </c>
      <c r="CQ124" s="82">
        <v>11210.703749999999</v>
      </c>
      <c r="CR124" s="89">
        <v>11210.703749999999</v>
      </c>
      <c r="CS124" s="82">
        <v>11210.703749999999</v>
      </c>
      <c r="CT124" s="82">
        <v>26158.308750000004</v>
      </c>
      <c r="CU124" s="82">
        <v>198055.76625000002</v>
      </c>
      <c r="CV124" s="82">
        <v>11210.703749999999</v>
      </c>
      <c r="CW124" s="82">
        <v>11210.703749999999</v>
      </c>
    </row>
    <row r="125" spans="1:101">
      <c r="A125" s="86" t="s">
        <v>82</v>
      </c>
      <c r="B125" s="87" t="s">
        <v>326</v>
      </c>
      <c r="C125" s="75" t="s">
        <v>1741</v>
      </c>
      <c r="D125" s="74" t="s">
        <v>116</v>
      </c>
      <c r="E125" s="74" t="s">
        <v>82</v>
      </c>
      <c r="F125" s="74" t="s">
        <v>326</v>
      </c>
      <c r="G125" s="74" t="s">
        <v>275</v>
      </c>
      <c r="I125" s="74" t="s">
        <v>127</v>
      </c>
      <c r="J125" s="74" t="s">
        <v>2583</v>
      </c>
      <c r="K125" s="74" t="s">
        <v>128</v>
      </c>
      <c r="L125" s="74" t="s">
        <v>89</v>
      </c>
      <c r="M125" s="74" t="s">
        <v>90</v>
      </c>
      <c r="N125" s="74" t="s">
        <v>277</v>
      </c>
      <c r="O125" s="76">
        <v>45940</v>
      </c>
      <c r="P125" s="76">
        <v>44500</v>
      </c>
      <c r="Q125" s="77">
        <v>4</v>
      </c>
      <c r="R125" s="74" t="s">
        <v>94</v>
      </c>
      <c r="S125" s="77">
        <v>1018891.69</v>
      </c>
      <c r="T125" s="77">
        <v>628316.54</v>
      </c>
      <c r="U125" s="77">
        <v>559.30999999999995</v>
      </c>
      <c r="V125" s="78">
        <v>5.3409999999999999E-2</v>
      </c>
      <c r="W125" s="79">
        <v>1</v>
      </c>
      <c r="X125" s="77">
        <v>1018891.69</v>
      </c>
      <c r="Y125" s="88">
        <v>628316.54</v>
      </c>
      <c r="Z125" s="77">
        <v>559.30999999999995</v>
      </c>
      <c r="AA125" s="74">
        <v>0</v>
      </c>
      <c r="AB125" s="74">
        <v>0</v>
      </c>
      <c r="AD125" s="74">
        <v>4</v>
      </c>
      <c r="AE125" s="74">
        <v>4</v>
      </c>
      <c r="AF125" s="74">
        <v>0</v>
      </c>
      <c r="AG125" s="74">
        <v>0</v>
      </c>
      <c r="AI125" s="74">
        <v>4</v>
      </c>
      <c r="AJ125" s="74">
        <v>4</v>
      </c>
      <c r="AL125" s="74">
        <v>4</v>
      </c>
      <c r="AM125" s="74" t="s">
        <v>95</v>
      </c>
      <c r="AN125" s="74">
        <v>0</v>
      </c>
      <c r="AO125" s="74" t="s">
        <v>95</v>
      </c>
      <c r="AP125" s="74" t="s">
        <v>95</v>
      </c>
      <c r="AQ125" s="74">
        <v>1</v>
      </c>
      <c r="AS125" s="74">
        <v>1</v>
      </c>
      <c r="AT125" s="74" t="s">
        <v>92</v>
      </c>
      <c r="AU125" s="74" t="s">
        <v>95</v>
      </c>
      <c r="AV125" s="74" t="s">
        <v>94</v>
      </c>
      <c r="AW125" s="77">
        <v>200000000</v>
      </c>
      <c r="AX125" s="77">
        <v>0</v>
      </c>
      <c r="AY125" s="79">
        <v>1</v>
      </c>
      <c r="AZ125" s="77">
        <v>1278140000</v>
      </c>
      <c r="BA125" s="77">
        <v>0</v>
      </c>
      <c r="BB125" s="74" t="s">
        <v>116</v>
      </c>
      <c r="BC125" s="75" t="s">
        <v>1741</v>
      </c>
      <c r="BD125" s="82">
        <v>4793.6054023785891</v>
      </c>
      <c r="BE125" s="82">
        <v>0</v>
      </c>
      <c r="BF125" s="82">
        <v>4.2671349024241323</v>
      </c>
      <c r="BG125" s="82">
        <v>4797.8725372810131</v>
      </c>
      <c r="BH125" s="82">
        <v>14089.014373400474</v>
      </c>
      <c r="BI125" s="82">
        <v>0</v>
      </c>
      <c r="BJ125" s="82">
        <v>17.482295913140568</v>
      </c>
      <c r="BK125" s="82">
        <v>14106.496669313614</v>
      </c>
      <c r="BL125" s="82">
        <v>565379.92243566096</v>
      </c>
      <c r="BM125" s="82">
        <v>0</v>
      </c>
      <c r="BN125" s="82">
        <v>503.28556433909807</v>
      </c>
      <c r="BO125" s="82">
        <v>565883.2080000001</v>
      </c>
      <c r="BP125" s="82">
        <v>4793.6054023785891</v>
      </c>
      <c r="BQ125" s="82">
        <v>0</v>
      </c>
      <c r="BR125" s="82">
        <v>4.2671349024241323</v>
      </c>
      <c r="BS125" s="89">
        <v>4797.8725372810131</v>
      </c>
      <c r="BT125" s="82">
        <v>24903.259425897009</v>
      </c>
      <c r="BU125" s="82">
        <v>0</v>
      </c>
      <c r="BV125" s="82">
        <v>22.16819253158361</v>
      </c>
      <c r="BW125" s="82">
        <v>24925.427618428592</v>
      </c>
      <c r="BX125" s="82">
        <v>73193.838571252811</v>
      </c>
      <c r="BY125" s="82">
        <v>0</v>
      </c>
      <c r="BZ125" s="82">
        <v>90.822275498356561</v>
      </c>
      <c r="CA125" s="82">
        <v>73284.660846751154</v>
      </c>
      <c r="CB125" s="82">
        <v>2937205.2350455024</v>
      </c>
      <c r="CC125" s="82">
        <v>0</v>
      </c>
      <c r="CD125" s="82">
        <v>2614.6188352980485</v>
      </c>
      <c r="CE125" s="82">
        <v>2939819.8538808008</v>
      </c>
      <c r="CF125" s="82">
        <v>24903.259425897009</v>
      </c>
      <c r="CG125" s="82">
        <v>0</v>
      </c>
      <c r="CH125" s="82">
        <v>22.16819253158361</v>
      </c>
      <c r="CI125" s="82">
        <v>24925.427618428592</v>
      </c>
      <c r="CJ125" s="82" t="s">
        <v>96</v>
      </c>
      <c r="CK125" s="83">
        <v>1.4999999999999999E-2</v>
      </c>
      <c r="CL125" s="83">
        <v>3.5000000000000003E-2</v>
      </c>
      <c r="CM125" s="83">
        <v>0.26500000000000001</v>
      </c>
      <c r="CN125" s="82">
        <v>9424.7481000000007</v>
      </c>
      <c r="CO125" s="82">
        <v>21991.078900000004</v>
      </c>
      <c r="CP125" s="82">
        <v>166503.88310000001</v>
      </c>
      <c r="CQ125" s="82">
        <v>9424.7481000000007</v>
      </c>
      <c r="CR125" s="89">
        <v>9424.7481000000007</v>
      </c>
      <c r="CS125" s="82">
        <v>9424.7481000000007</v>
      </c>
      <c r="CT125" s="82">
        <v>21991.078900000004</v>
      </c>
      <c r="CU125" s="82">
        <v>166503.88310000001</v>
      </c>
      <c r="CV125" s="82">
        <v>9424.7481000000007</v>
      </c>
      <c r="CW125" s="82">
        <v>9424.7481000000007</v>
      </c>
    </row>
    <row r="126" spans="1:101">
      <c r="A126" s="86" t="s">
        <v>82</v>
      </c>
      <c r="B126" s="87" t="s">
        <v>327</v>
      </c>
      <c r="C126" s="75" t="s">
        <v>1742</v>
      </c>
      <c r="D126" s="74" t="s">
        <v>116</v>
      </c>
      <c r="E126" s="74" t="s">
        <v>82</v>
      </c>
      <c r="F126" s="74" t="s">
        <v>327</v>
      </c>
      <c r="G126" s="74" t="s">
        <v>275</v>
      </c>
      <c r="I126" s="74" t="s">
        <v>127</v>
      </c>
      <c r="J126" s="74" t="s">
        <v>2583</v>
      </c>
      <c r="K126" s="74" t="s">
        <v>128</v>
      </c>
      <c r="L126" s="74" t="s">
        <v>89</v>
      </c>
      <c r="M126" s="74" t="s">
        <v>90</v>
      </c>
      <c r="N126" s="74" t="s">
        <v>277</v>
      </c>
      <c r="O126" s="76">
        <v>45940</v>
      </c>
      <c r="P126" s="76">
        <v>44500</v>
      </c>
      <c r="Q126" s="77">
        <v>4</v>
      </c>
      <c r="R126" s="74" t="s">
        <v>94</v>
      </c>
      <c r="S126" s="77">
        <v>1251873.8899999999</v>
      </c>
      <c r="T126" s="77">
        <v>771988.89</v>
      </c>
      <c r="U126" s="77">
        <v>687.2</v>
      </c>
      <c r="V126" s="78">
        <v>5.3409999999999999E-2</v>
      </c>
      <c r="W126" s="79">
        <v>1</v>
      </c>
      <c r="X126" s="77">
        <v>1251873.8899999999</v>
      </c>
      <c r="Y126" s="88">
        <v>771988.89</v>
      </c>
      <c r="Z126" s="77">
        <v>687.2</v>
      </c>
      <c r="AA126" s="74">
        <v>0</v>
      </c>
      <c r="AB126" s="74">
        <v>0</v>
      </c>
      <c r="AD126" s="74">
        <v>4</v>
      </c>
      <c r="AE126" s="74">
        <v>4</v>
      </c>
      <c r="AF126" s="74">
        <v>0</v>
      </c>
      <c r="AG126" s="74">
        <v>0</v>
      </c>
      <c r="AI126" s="74">
        <v>4</v>
      </c>
      <c r="AJ126" s="74">
        <v>4</v>
      </c>
      <c r="AL126" s="74">
        <v>4</v>
      </c>
      <c r="AM126" s="74" t="s">
        <v>95</v>
      </c>
      <c r="AN126" s="74">
        <v>0</v>
      </c>
      <c r="AO126" s="74" t="s">
        <v>95</v>
      </c>
      <c r="AP126" s="74" t="s">
        <v>95</v>
      </c>
      <c r="AQ126" s="74">
        <v>1</v>
      </c>
      <c r="AS126" s="74">
        <v>1</v>
      </c>
      <c r="AT126" s="74" t="s">
        <v>92</v>
      </c>
      <c r="AU126" s="74" t="s">
        <v>95</v>
      </c>
      <c r="AV126" s="74" t="s">
        <v>94</v>
      </c>
      <c r="AW126" s="77">
        <v>200000000</v>
      </c>
      <c r="AX126" s="77">
        <v>0</v>
      </c>
      <c r="AY126" s="79">
        <v>1</v>
      </c>
      <c r="AZ126" s="77">
        <v>1278140000</v>
      </c>
      <c r="BA126" s="77">
        <v>0</v>
      </c>
      <c r="BB126" s="74" t="s">
        <v>116</v>
      </c>
      <c r="BC126" s="75" t="s">
        <v>1742</v>
      </c>
      <c r="BD126" s="82">
        <v>5889.9260767082815</v>
      </c>
      <c r="BE126" s="82">
        <v>0</v>
      </c>
      <c r="BF126" s="82">
        <v>5.2430251942018629</v>
      </c>
      <c r="BG126" s="82">
        <v>5895.1691019024829</v>
      </c>
      <c r="BH126" s="82">
        <v>17311.364927740229</v>
      </c>
      <c r="BI126" s="82">
        <v>0</v>
      </c>
      <c r="BJ126" s="82">
        <v>21.480769168757607</v>
      </c>
      <c r="BK126" s="82">
        <v>17332.845696908986</v>
      </c>
      <c r="BL126" s="82">
        <v>694685.03743523278</v>
      </c>
      <c r="BM126" s="82">
        <v>0</v>
      </c>
      <c r="BN126" s="82">
        <v>618.38656476713288</v>
      </c>
      <c r="BO126" s="82">
        <v>695303.42399999988</v>
      </c>
      <c r="BP126" s="82">
        <v>5889.9260767082815</v>
      </c>
      <c r="BQ126" s="82">
        <v>0</v>
      </c>
      <c r="BR126" s="82">
        <v>5.2430251942018629</v>
      </c>
      <c r="BS126" s="89">
        <v>5895.1691019024829</v>
      </c>
      <c r="BT126" s="82">
        <v>30598.754961107192</v>
      </c>
      <c r="BU126" s="82">
        <v>0</v>
      </c>
      <c r="BV126" s="82">
        <v>27.238040186398099</v>
      </c>
      <c r="BW126" s="82">
        <v>30625.993001293587</v>
      </c>
      <c r="BX126" s="82">
        <v>89934.271936103265</v>
      </c>
      <c r="BY126" s="82">
        <v>0</v>
      </c>
      <c r="BZ126" s="82">
        <v>111.59474390861264</v>
      </c>
      <c r="CA126" s="82">
        <v>90045.866680011866</v>
      </c>
      <c r="CB126" s="82">
        <v>3608958.2379797776</v>
      </c>
      <c r="CC126" s="82">
        <v>0</v>
      </c>
      <c r="CD126" s="82">
        <v>3212.580042621732</v>
      </c>
      <c r="CE126" s="82">
        <v>3612170.8180223992</v>
      </c>
      <c r="CF126" s="82">
        <v>30598.754961107192</v>
      </c>
      <c r="CG126" s="82">
        <v>0</v>
      </c>
      <c r="CH126" s="82">
        <v>27.238040186398099</v>
      </c>
      <c r="CI126" s="82">
        <v>30625.993001293587</v>
      </c>
      <c r="CJ126" s="82" t="s">
        <v>96</v>
      </c>
      <c r="CK126" s="83">
        <v>1.4999999999999999E-2</v>
      </c>
      <c r="CL126" s="83">
        <v>3.5000000000000003E-2</v>
      </c>
      <c r="CM126" s="83">
        <v>0.26500000000000001</v>
      </c>
      <c r="CN126" s="82">
        <v>11579.833349999999</v>
      </c>
      <c r="CO126" s="82">
        <v>27019.611150000004</v>
      </c>
      <c r="CP126" s="82">
        <v>204577.05585</v>
      </c>
      <c r="CQ126" s="82">
        <v>11579.833349999999</v>
      </c>
      <c r="CR126" s="89">
        <v>11579.833349999999</v>
      </c>
      <c r="CS126" s="82">
        <v>11579.833349999999</v>
      </c>
      <c r="CT126" s="82">
        <v>27019.611150000004</v>
      </c>
      <c r="CU126" s="82">
        <v>204577.05585</v>
      </c>
      <c r="CV126" s="82">
        <v>11579.833349999999</v>
      </c>
      <c r="CW126" s="82">
        <v>11579.833349999999</v>
      </c>
    </row>
    <row r="127" spans="1:101">
      <c r="A127" s="86" t="s">
        <v>82</v>
      </c>
      <c r="B127" s="87" t="s">
        <v>328</v>
      </c>
      <c r="C127" s="75" t="s">
        <v>1743</v>
      </c>
      <c r="D127" s="74" t="s">
        <v>116</v>
      </c>
      <c r="E127" s="74" t="s">
        <v>82</v>
      </c>
      <c r="F127" s="74" t="s">
        <v>328</v>
      </c>
      <c r="G127" s="74" t="s">
        <v>275</v>
      </c>
      <c r="I127" s="74" t="s">
        <v>127</v>
      </c>
      <c r="J127" s="74" t="s">
        <v>2583</v>
      </c>
      <c r="K127" s="74" t="s">
        <v>128</v>
      </c>
      <c r="L127" s="74" t="s">
        <v>89</v>
      </c>
      <c r="M127" s="74" t="s">
        <v>90</v>
      </c>
      <c r="N127" s="74" t="s">
        <v>277</v>
      </c>
      <c r="O127" s="76">
        <v>45940</v>
      </c>
      <c r="P127" s="76">
        <v>44500</v>
      </c>
      <c r="Q127" s="77">
        <v>4</v>
      </c>
      <c r="R127" s="74" t="s">
        <v>94</v>
      </c>
      <c r="S127" s="77">
        <v>407087.27</v>
      </c>
      <c r="T127" s="77">
        <v>251037.17</v>
      </c>
      <c r="U127" s="77">
        <v>223.46</v>
      </c>
      <c r="V127" s="78">
        <v>5.3409999999999999E-2</v>
      </c>
      <c r="W127" s="79">
        <v>1</v>
      </c>
      <c r="X127" s="77">
        <v>407087.27</v>
      </c>
      <c r="Y127" s="88">
        <v>251037.17</v>
      </c>
      <c r="Z127" s="77">
        <v>223.46</v>
      </c>
      <c r="AA127" s="74">
        <v>0</v>
      </c>
      <c r="AB127" s="74">
        <v>0</v>
      </c>
      <c r="AD127" s="74">
        <v>4</v>
      </c>
      <c r="AE127" s="74">
        <v>4</v>
      </c>
      <c r="AF127" s="74">
        <v>0</v>
      </c>
      <c r="AG127" s="74">
        <v>0</v>
      </c>
      <c r="AI127" s="74">
        <v>4</v>
      </c>
      <c r="AJ127" s="74">
        <v>4</v>
      </c>
      <c r="AL127" s="74">
        <v>4</v>
      </c>
      <c r="AM127" s="74" t="s">
        <v>95</v>
      </c>
      <c r="AN127" s="74">
        <v>0</v>
      </c>
      <c r="AO127" s="74" t="s">
        <v>95</v>
      </c>
      <c r="AP127" s="74" t="s">
        <v>95</v>
      </c>
      <c r="AQ127" s="74">
        <v>1</v>
      </c>
      <c r="AS127" s="74">
        <v>1</v>
      </c>
      <c r="AT127" s="74" t="s">
        <v>92</v>
      </c>
      <c r="AU127" s="74" t="s">
        <v>95</v>
      </c>
      <c r="AV127" s="74" t="s">
        <v>94</v>
      </c>
      <c r="AW127" s="77">
        <v>200000000</v>
      </c>
      <c r="AX127" s="77">
        <v>0</v>
      </c>
      <c r="AY127" s="79">
        <v>1</v>
      </c>
      <c r="AZ127" s="77">
        <v>1278140000</v>
      </c>
      <c r="BA127" s="77">
        <v>0</v>
      </c>
      <c r="BB127" s="74" t="s">
        <v>116</v>
      </c>
      <c r="BC127" s="75" t="s">
        <v>1743</v>
      </c>
      <c r="BD127" s="82">
        <v>1914.6995215067404</v>
      </c>
      <c r="BE127" s="82">
        <v>0</v>
      </c>
      <c r="BF127" s="82">
        <v>1.7043641588052327</v>
      </c>
      <c r="BG127" s="82">
        <v>1916.4038856655457</v>
      </c>
      <c r="BH127" s="82">
        <v>5627.2164903246548</v>
      </c>
      <c r="BI127" s="82">
        <v>0</v>
      </c>
      <c r="BJ127" s="82">
        <v>6.981965788130478</v>
      </c>
      <c r="BK127" s="82">
        <v>5634.1984561127865</v>
      </c>
      <c r="BL127" s="82">
        <v>225828.48943301107</v>
      </c>
      <c r="BM127" s="82">
        <v>0</v>
      </c>
      <c r="BN127" s="82">
        <v>201.02056698894685</v>
      </c>
      <c r="BO127" s="82">
        <v>226029.51</v>
      </c>
      <c r="BP127" s="82">
        <v>1914.6995215067404</v>
      </c>
      <c r="BQ127" s="82">
        <v>0</v>
      </c>
      <c r="BR127" s="82">
        <v>1.7043641588052327</v>
      </c>
      <c r="BS127" s="89">
        <v>1916.4038856655457</v>
      </c>
      <c r="BT127" s="82">
        <v>9947.0554841796675</v>
      </c>
      <c r="BU127" s="82">
        <v>0</v>
      </c>
      <c r="BV127" s="82">
        <v>8.8543422414090642</v>
      </c>
      <c r="BW127" s="82">
        <v>9955.909826421077</v>
      </c>
      <c r="BX127" s="82">
        <v>29233.952388885613</v>
      </c>
      <c r="BY127" s="82">
        <v>0</v>
      </c>
      <c r="BZ127" s="82">
        <v>36.272010465916644</v>
      </c>
      <c r="CA127" s="82">
        <v>29270.224399351537</v>
      </c>
      <c r="CB127" s="82">
        <v>1173201.5854534358</v>
      </c>
      <c r="CC127" s="82">
        <v>0</v>
      </c>
      <c r="CD127" s="82">
        <v>1044.3219475642777</v>
      </c>
      <c r="CE127" s="82">
        <v>1174245.9074010001</v>
      </c>
      <c r="CF127" s="82">
        <v>9947.0554841796675</v>
      </c>
      <c r="CG127" s="82">
        <v>0</v>
      </c>
      <c r="CH127" s="82">
        <v>8.8543422414090642</v>
      </c>
      <c r="CI127" s="82">
        <v>9955.909826421077</v>
      </c>
      <c r="CJ127" s="82" t="s">
        <v>96</v>
      </c>
      <c r="CK127" s="83">
        <v>1.4999999999999999E-2</v>
      </c>
      <c r="CL127" s="83">
        <v>3.5000000000000003E-2</v>
      </c>
      <c r="CM127" s="83">
        <v>0.26500000000000001</v>
      </c>
      <c r="CN127" s="82">
        <v>3765.55755</v>
      </c>
      <c r="CO127" s="82">
        <v>8786.3009500000007</v>
      </c>
      <c r="CP127" s="82">
        <v>66524.850050000008</v>
      </c>
      <c r="CQ127" s="82">
        <v>3765.55755</v>
      </c>
      <c r="CR127" s="89">
        <v>3765.55755</v>
      </c>
      <c r="CS127" s="82">
        <v>3765.55755</v>
      </c>
      <c r="CT127" s="82">
        <v>8786.3009500000007</v>
      </c>
      <c r="CU127" s="82">
        <v>66524.850050000008</v>
      </c>
      <c r="CV127" s="82">
        <v>3765.55755</v>
      </c>
      <c r="CW127" s="82">
        <v>3765.55755</v>
      </c>
    </row>
    <row r="128" spans="1:101">
      <c r="A128" s="86" t="s">
        <v>82</v>
      </c>
      <c r="B128" s="87" t="s">
        <v>329</v>
      </c>
      <c r="C128" s="75" t="s">
        <v>1744</v>
      </c>
      <c r="D128" s="74" t="s">
        <v>116</v>
      </c>
      <c r="E128" s="74" t="s">
        <v>82</v>
      </c>
      <c r="F128" s="74" t="s">
        <v>329</v>
      </c>
      <c r="G128" s="74" t="s">
        <v>275</v>
      </c>
      <c r="I128" s="74" t="s">
        <v>127</v>
      </c>
      <c r="J128" s="74" t="s">
        <v>2583</v>
      </c>
      <c r="K128" s="74" t="s">
        <v>128</v>
      </c>
      <c r="L128" s="74" t="s">
        <v>89</v>
      </c>
      <c r="M128" s="74" t="s">
        <v>90</v>
      </c>
      <c r="N128" s="74" t="s">
        <v>277</v>
      </c>
      <c r="O128" s="76">
        <v>45940</v>
      </c>
      <c r="P128" s="76">
        <v>44500</v>
      </c>
      <c r="Q128" s="77">
        <v>4</v>
      </c>
      <c r="R128" s="74" t="s">
        <v>94</v>
      </c>
      <c r="S128" s="77">
        <v>5022684.5599999996</v>
      </c>
      <c r="T128" s="77">
        <v>3097322.16</v>
      </c>
      <c r="U128" s="77">
        <v>2757.13</v>
      </c>
      <c r="V128" s="78">
        <v>5.3409999999999999E-2</v>
      </c>
      <c r="W128" s="79">
        <v>1</v>
      </c>
      <c r="X128" s="77">
        <v>5022684.5599999996</v>
      </c>
      <c r="Y128" s="88">
        <v>3097322.16</v>
      </c>
      <c r="Z128" s="77">
        <v>2757.13</v>
      </c>
      <c r="AA128" s="74">
        <v>0</v>
      </c>
      <c r="AB128" s="74">
        <v>0</v>
      </c>
      <c r="AD128" s="74">
        <v>4</v>
      </c>
      <c r="AE128" s="74">
        <v>4</v>
      </c>
      <c r="AF128" s="74">
        <v>0</v>
      </c>
      <c r="AG128" s="74">
        <v>0</v>
      </c>
      <c r="AI128" s="74">
        <v>4</v>
      </c>
      <c r="AJ128" s="74">
        <v>4</v>
      </c>
      <c r="AL128" s="74">
        <v>4</v>
      </c>
      <c r="AM128" s="74" t="s">
        <v>95</v>
      </c>
      <c r="AN128" s="74">
        <v>0</v>
      </c>
      <c r="AO128" s="74" t="s">
        <v>95</v>
      </c>
      <c r="AP128" s="74" t="s">
        <v>95</v>
      </c>
      <c r="AQ128" s="74">
        <v>1</v>
      </c>
      <c r="AS128" s="74">
        <v>1</v>
      </c>
      <c r="AT128" s="74" t="s">
        <v>92</v>
      </c>
      <c r="AU128" s="74" t="s">
        <v>95</v>
      </c>
      <c r="AV128" s="74" t="s">
        <v>94</v>
      </c>
      <c r="AW128" s="77">
        <v>200000000</v>
      </c>
      <c r="AX128" s="77">
        <v>0</v>
      </c>
      <c r="AY128" s="79">
        <v>1</v>
      </c>
      <c r="AZ128" s="77">
        <v>1278140000</v>
      </c>
      <c r="BA128" s="77">
        <v>0</v>
      </c>
      <c r="BB128" s="74" t="s">
        <v>116</v>
      </c>
      <c r="BC128" s="75" t="s">
        <v>1744</v>
      </c>
      <c r="BD128" s="82">
        <v>23633.847844646119</v>
      </c>
      <c r="BE128" s="82">
        <v>0</v>
      </c>
      <c r="BF128" s="82">
        <v>21.038041101901118</v>
      </c>
      <c r="BG128" s="82">
        <v>23654.885885748019</v>
      </c>
      <c r="BH128" s="82">
        <v>69465.025333901896</v>
      </c>
      <c r="BI128" s="82">
        <v>0</v>
      </c>
      <c r="BJ128" s="82">
        <v>86.197007381474023</v>
      </c>
      <c r="BK128" s="82">
        <v>69551.22234128337</v>
      </c>
      <c r="BL128" s="82">
        <v>2787484.9804349672</v>
      </c>
      <c r="BM128" s="82">
        <v>0</v>
      </c>
      <c r="BN128" s="82">
        <v>2481.3235650329189</v>
      </c>
      <c r="BO128" s="82">
        <v>2789966.3040000005</v>
      </c>
      <c r="BP128" s="82">
        <v>23633.847844646119</v>
      </c>
      <c r="BQ128" s="82">
        <v>0</v>
      </c>
      <c r="BR128" s="82">
        <v>21.038041101901118</v>
      </c>
      <c r="BS128" s="89">
        <v>23654.885885748019</v>
      </c>
      <c r="BT128" s="82">
        <v>122780.20293772106</v>
      </c>
      <c r="BU128" s="82">
        <v>0</v>
      </c>
      <c r="BV128" s="82">
        <v>109.2947273284865</v>
      </c>
      <c r="BW128" s="82">
        <v>122889.49766504954</v>
      </c>
      <c r="BX128" s="82">
        <v>360877.75311215373</v>
      </c>
      <c r="BY128" s="82">
        <v>0</v>
      </c>
      <c r="BZ128" s="82">
        <v>447.8020730474957</v>
      </c>
      <c r="CA128" s="82">
        <v>361325.55518520123</v>
      </c>
      <c r="CB128" s="82">
        <v>14481263.221857699</v>
      </c>
      <c r="CC128" s="82">
        <v>0</v>
      </c>
      <c r="CD128" s="82">
        <v>12890.724052702517</v>
      </c>
      <c r="CE128" s="82">
        <v>14494153.945910404</v>
      </c>
      <c r="CF128" s="82">
        <v>122780.20293772106</v>
      </c>
      <c r="CG128" s="82">
        <v>0</v>
      </c>
      <c r="CH128" s="82">
        <v>109.2947273284865</v>
      </c>
      <c r="CI128" s="82">
        <v>122889.49766504954</v>
      </c>
      <c r="CJ128" s="82" t="s">
        <v>96</v>
      </c>
      <c r="CK128" s="83">
        <v>1.4999999999999999E-2</v>
      </c>
      <c r="CL128" s="83">
        <v>3.5000000000000003E-2</v>
      </c>
      <c r="CM128" s="83">
        <v>0.26500000000000001</v>
      </c>
      <c r="CN128" s="82">
        <v>46459.832399999999</v>
      </c>
      <c r="CO128" s="82">
        <v>108406.27560000002</v>
      </c>
      <c r="CP128" s="82">
        <v>820790.37240000011</v>
      </c>
      <c r="CQ128" s="82">
        <v>46459.832399999999</v>
      </c>
      <c r="CR128" s="89">
        <v>46459.832399999999</v>
      </c>
      <c r="CS128" s="82">
        <v>46459.832399999999</v>
      </c>
      <c r="CT128" s="82">
        <v>108406.27560000002</v>
      </c>
      <c r="CU128" s="82">
        <v>820790.37240000011</v>
      </c>
      <c r="CV128" s="82">
        <v>46459.832399999999</v>
      </c>
      <c r="CW128" s="82">
        <v>46459.832399999999</v>
      </c>
    </row>
    <row r="129" spans="1:101">
      <c r="A129" s="86" t="s">
        <v>82</v>
      </c>
      <c r="B129" s="87" t="s">
        <v>330</v>
      </c>
      <c r="C129" s="75" t="s">
        <v>1745</v>
      </c>
      <c r="D129" s="74" t="s">
        <v>116</v>
      </c>
      <c r="E129" s="74" t="s">
        <v>82</v>
      </c>
      <c r="F129" s="74" t="s">
        <v>330</v>
      </c>
      <c r="G129" s="74" t="s">
        <v>275</v>
      </c>
      <c r="I129" s="74" t="s">
        <v>127</v>
      </c>
      <c r="J129" s="74" t="s">
        <v>2583</v>
      </c>
      <c r="K129" s="74" t="s">
        <v>128</v>
      </c>
      <c r="L129" s="74" t="s">
        <v>89</v>
      </c>
      <c r="M129" s="74" t="s">
        <v>90</v>
      </c>
      <c r="N129" s="74" t="s">
        <v>277</v>
      </c>
      <c r="O129" s="76">
        <v>45940</v>
      </c>
      <c r="P129" s="76">
        <v>44500</v>
      </c>
      <c r="Q129" s="77">
        <v>4</v>
      </c>
      <c r="R129" s="74" t="s">
        <v>94</v>
      </c>
      <c r="S129" s="77">
        <v>589521.48</v>
      </c>
      <c r="T129" s="77">
        <v>363538.23</v>
      </c>
      <c r="U129" s="77">
        <v>323.61</v>
      </c>
      <c r="V129" s="78">
        <v>5.3409999999999999E-2</v>
      </c>
      <c r="W129" s="79">
        <v>1</v>
      </c>
      <c r="X129" s="77">
        <v>589521.48</v>
      </c>
      <c r="Y129" s="88">
        <v>363538.23</v>
      </c>
      <c r="Z129" s="77">
        <v>323.61</v>
      </c>
      <c r="AA129" s="74">
        <v>0</v>
      </c>
      <c r="AB129" s="74">
        <v>0</v>
      </c>
      <c r="AD129" s="74">
        <v>4</v>
      </c>
      <c r="AE129" s="74">
        <v>4</v>
      </c>
      <c r="AF129" s="74">
        <v>0</v>
      </c>
      <c r="AG129" s="74">
        <v>0</v>
      </c>
      <c r="AI129" s="74">
        <v>4</v>
      </c>
      <c r="AJ129" s="74">
        <v>4</v>
      </c>
      <c r="AL129" s="74">
        <v>4</v>
      </c>
      <c r="AM129" s="74" t="s">
        <v>95</v>
      </c>
      <c r="AN129" s="74">
        <v>0</v>
      </c>
      <c r="AO129" s="74" t="s">
        <v>95</v>
      </c>
      <c r="AP129" s="74" t="s">
        <v>95</v>
      </c>
      <c r="AQ129" s="74">
        <v>1</v>
      </c>
      <c r="AS129" s="74">
        <v>1</v>
      </c>
      <c r="AT129" s="74" t="s">
        <v>92</v>
      </c>
      <c r="AU129" s="74" t="s">
        <v>95</v>
      </c>
      <c r="AV129" s="74" t="s">
        <v>94</v>
      </c>
      <c r="AW129" s="77">
        <v>200000000</v>
      </c>
      <c r="AX129" s="77">
        <v>0</v>
      </c>
      <c r="AY129" s="79">
        <v>1</v>
      </c>
      <c r="AZ129" s="77">
        <v>1278140000</v>
      </c>
      <c r="BA129" s="77">
        <v>0</v>
      </c>
      <c r="BB129" s="74" t="s">
        <v>116</v>
      </c>
      <c r="BC129" s="75" t="s">
        <v>1745</v>
      </c>
      <c r="BD129" s="82">
        <v>2773.1614173764256</v>
      </c>
      <c r="BE129" s="82">
        <v>0</v>
      </c>
      <c r="BF129" s="82">
        <v>2.4685787964506103</v>
      </c>
      <c r="BG129" s="82">
        <v>2775.629996172876</v>
      </c>
      <c r="BH129" s="82">
        <v>8150.442797071205</v>
      </c>
      <c r="BI129" s="82">
        <v>0</v>
      </c>
      <c r="BJ129" s="82">
        <v>10.113149470677323</v>
      </c>
      <c r="BK129" s="82">
        <v>8160.5559465418828</v>
      </c>
      <c r="BL129" s="82">
        <v>327079.44343517796</v>
      </c>
      <c r="BM129" s="82">
        <v>0</v>
      </c>
      <c r="BN129" s="82">
        <v>291.15556482204892</v>
      </c>
      <c r="BO129" s="82">
        <v>327370.59899999993</v>
      </c>
      <c r="BP129" s="82">
        <v>2773.1614173764256</v>
      </c>
      <c r="BQ129" s="82">
        <v>0</v>
      </c>
      <c r="BR129" s="82">
        <v>2.4685787964506103</v>
      </c>
      <c r="BS129" s="89">
        <v>2775.629996172876</v>
      </c>
      <c r="BT129" s="82">
        <v>14406.850879412268</v>
      </c>
      <c r="BU129" s="82">
        <v>0</v>
      </c>
      <c r="BV129" s="82">
        <v>12.824513705440566</v>
      </c>
      <c r="BW129" s="82">
        <v>14419.675393117708</v>
      </c>
      <c r="BX129" s="82">
        <v>42342.365375064619</v>
      </c>
      <c r="BY129" s="82">
        <v>0</v>
      </c>
      <c r="BZ129" s="82">
        <v>52.538822815115758</v>
      </c>
      <c r="CA129" s="82">
        <v>42394.904197879732</v>
      </c>
      <c r="CB129" s="82">
        <v>1699210.4165900932</v>
      </c>
      <c r="CC129" s="82">
        <v>0</v>
      </c>
      <c r="CD129" s="82">
        <v>1512.5822748070264</v>
      </c>
      <c r="CE129" s="82">
        <v>1700722.9988648996</v>
      </c>
      <c r="CF129" s="82">
        <v>14406.850879412268</v>
      </c>
      <c r="CG129" s="82">
        <v>0</v>
      </c>
      <c r="CH129" s="82">
        <v>12.824513705440566</v>
      </c>
      <c r="CI129" s="82">
        <v>14419.675393117708</v>
      </c>
      <c r="CJ129" s="82" t="s">
        <v>96</v>
      </c>
      <c r="CK129" s="83">
        <v>1.4999999999999999E-2</v>
      </c>
      <c r="CL129" s="83">
        <v>3.5000000000000003E-2</v>
      </c>
      <c r="CM129" s="83">
        <v>0.26500000000000001</v>
      </c>
      <c r="CN129" s="82">
        <v>5453.0734499999999</v>
      </c>
      <c r="CO129" s="82">
        <v>12723.83805</v>
      </c>
      <c r="CP129" s="82">
        <v>96337.630950000006</v>
      </c>
      <c r="CQ129" s="82">
        <v>5453.0734499999999</v>
      </c>
      <c r="CR129" s="89">
        <v>5453.0734499999999</v>
      </c>
      <c r="CS129" s="82">
        <v>5453.0734499999999</v>
      </c>
      <c r="CT129" s="82">
        <v>12723.83805</v>
      </c>
      <c r="CU129" s="82">
        <v>96337.630950000006</v>
      </c>
      <c r="CV129" s="82">
        <v>5453.0734499999999</v>
      </c>
      <c r="CW129" s="82">
        <v>5453.0734499999999</v>
      </c>
    </row>
    <row r="130" spans="1:101">
      <c r="A130" s="86" t="s">
        <v>82</v>
      </c>
      <c r="B130" s="87" t="s">
        <v>331</v>
      </c>
      <c r="C130" s="75" t="s">
        <v>1746</v>
      </c>
      <c r="D130" s="74" t="s">
        <v>116</v>
      </c>
      <c r="E130" s="74" t="s">
        <v>82</v>
      </c>
      <c r="F130" s="74" t="s">
        <v>331</v>
      </c>
      <c r="G130" s="74" t="s">
        <v>311</v>
      </c>
      <c r="I130" s="74" t="s">
        <v>127</v>
      </c>
      <c r="J130" s="74" t="s">
        <v>2584</v>
      </c>
      <c r="K130" s="74" t="s">
        <v>313</v>
      </c>
      <c r="L130" s="74" t="s">
        <v>89</v>
      </c>
      <c r="M130" s="74" t="s">
        <v>90</v>
      </c>
      <c r="N130" s="74" t="s">
        <v>314</v>
      </c>
      <c r="O130" s="76">
        <v>45312</v>
      </c>
      <c r="P130" s="76">
        <v>44500</v>
      </c>
      <c r="Q130" s="77">
        <v>3</v>
      </c>
      <c r="R130" s="74" t="s">
        <v>94</v>
      </c>
      <c r="S130" s="77">
        <v>100000</v>
      </c>
      <c r="T130" s="77">
        <v>56250</v>
      </c>
      <c r="U130" s="77">
        <v>50.27</v>
      </c>
      <c r="V130" s="78">
        <v>5.3624999999999999E-2</v>
      </c>
      <c r="W130" s="79">
        <v>1</v>
      </c>
      <c r="X130" s="77">
        <v>100000</v>
      </c>
      <c r="Y130" s="88">
        <v>56250</v>
      </c>
      <c r="Z130" s="77">
        <v>50.27</v>
      </c>
      <c r="AA130" s="74">
        <v>0</v>
      </c>
      <c r="AB130" s="74">
        <v>0</v>
      </c>
      <c r="AD130" s="74">
        <v>5</v>
      </c>
      <c r="AE130" s="74">
        <v>5</v>
      </c>
      <c r="AF130" s="74">
        <v>0</v>
      </c>
      <c r="AG130" s="74">
        <v>0</v>
      </c>
      <c r="AI130" s="74">
        <v>5</v>
      </c>
      <c r="AJ130" s="74">
        <v>5</v>
      </c>
      <c r="AL130" s="74">
        <v>5</v>
      </c>
      <c r="AM130" s="74" t="s">
        <v>95</v>
      </c>
      <c r="AN130" s="74">
        <v>0</v>
      </c>
      <c r="AO130" s="74" t="s">
        <v>95</v>
      </c>
      <c r="AP130" s="74" t="s">
        <v>95</v>
      </c>
      <c r="AQ130" s="74">
        <v>1</v>
      </c>
      <c r="AS130" s="74">
        <v>1</v>
      </c>
      <c r="AT130" s="74" t="s">
        <v>92</v>
      </c>
      <c r="AU130" s="74" t="s">
        <v>95</v>
      </c>
      <c r="AV130" s="74" t="s">
        <v>94</v>
      </c>
      <c r="AW130" s="77">
        <v>37000000</v>
      </c>
      <c r="AX130" s="77">
        <v>5426607.6200000001</v>
      </c>
      <c r="AY130" s="79">
        <v>1</v>
      </c>
      <c r="AZ130" s="77">
        <v>236455900</v>
      </c>
      <c r="BA130" s="77">
        <v>34679821.317134</v>
      </c>
      <c r="BB130" s="74" t="s">
        <v>116</v>
      </c>
      <c r="BC130" s="75" t="s">
        <v>1746</v>
      </c>
      <c r="BD130" s="82">
        <v>702.70965853265909</v>
      </c>
      <c r="BE130" s="82">
        <v>0</v>
      </c>
      <c r="BF130" s="82">
        <v>0.62800381394554261</v>
      </c>
      <c r="BG130" s="82">
        <v>703.33766234660459</v>
      </c>
      <c r="BH130" s="82">
        <v>1595.4256829925573</v>
      </c>
      <c r="BI130" s="82">
        <v>0</v>
      </c>
      <c r="BJ130" s="82">
        <v>1.847041481115776</v>
      </c>
      <c r="BK130" s="82">
        <v>1597.2727244736732</v>
      </c>
      <c r="BL130" s="82">
        <v>50625</v>
      </c>
      <c r="BM130" s="82">
        <v>0</v>
      </c>
      <c r="BN130" s="82">
        <v>45.243000000000002</v>
      </c>
      <c r="BO130" s="82">
        <v>50670.243000000002</v>
      </c>
      <c r="BP130" s="82">
        <v>702.70965853265909</v>
      </c>
      <c r="BQ130" s="82">
        <v>0</v>
      </c>
      <c r="BR130" s="82">
        <v>0.62800381394554261</v>
      </c>
      <c r="BS130" s="89">
        <v>703.33766234660459</v>
      </c>
      <c r="BT130" s="82">
        <v>3650.6469470430175</v>
      </c>
      <c r="BU130" s="82">
        <v>0</v>
      </c>
      <c r="BV130" s="82">
        <v>3.2625426138284883</v>
      </c>
      <c r="BW130" s="82">
        <v>3653.9094896568454</v>
      </c>
      <c r="BX130" s="82">
        <v>8288.3959657146352</v>
      </c>
      <c r="BY130" s="82">
        <v>0</v>
      </c>
      <c r="BZ130" s="82">
        <v>9.595565198544568</v>
      </c>
      <c r="CA130" s="82">
        <v>8297.9915309131793</v>
      </c>
      <c r="CB130" s="82">
        <v>263001.9375</v>
      </c>
      <c r="CC130" s="82">
        <v>0</v>
      </c>
      <c r="CD130" s="82">
        <v>235.04190930000001</v>
      </c>
      <c r="CE130" s="82">
        <v>263236.97940930002</v>
      </c>
      <c r="CF130" s="82">
        <v>3650.6469470430175</v>
      </c>
      <c r="CG130" s="82">
        <v>0</v>
      </c>
      <c r="CH130" s="82">
        <v>3.2625426138284883</v>
      </c>
      <c r="CI130" s="82">
        <v>3653.9094896568454</v>
      </c>
      <c r="CJ130" s="82" t="s">
        <v>96</v>
      </c>
      <c r="CK130" s="83">
        <v>1.4999999999999999E-2</v>
      </c>
      <c r="CL130" s="83">
        <v>3.5000000000000003E-2</v>
      </c>
      <c r="CM130" s="83">
        <v>0.26500000000000001</v>
      </c>
      <c r="CN130" s="82">
        <v>843.75</v>
      </c>
      <c r="CO130" s="82">
        <v>1968.7500000000002</v>
      </c>
      <c r="CP130" s="82">
        <v>14906.25</v>
      </c>
      <c r="CQ130" s="82">
        <v>843.75</v>
      </c>
      <c r="CR130" s="89">
        <v>843.75</v>
      </c>
      <c r="CS130" s="82">
        <v>843.75</v>
      </c>
      <c r="CT130" s="82">
        <v>1968.7500000000002</v>
      </c>
      <c r="CU130" s="82">
        <v>14906.25</v>
      </c>
      <c r="CV130" s="82">
        <v>843.75</v>
      </c>
      <c r="CW130" s="82">
        <v>843.75</v>
      </c>
    </row>
    <row r="131" spans="1:101">
      <c r="A131" s="86" t="s">
        <v>82</v>
      </c>
      <c r="B131" s="87" t="s">
        <v>332</v>
      </c>
      <c r="C131" s="75" t="s">
        <v>1747</v>
      </c>
      <c r="D131" s="74" t="s">
        <v>116</v>
      </c>
      <c r="E131" s="74" t="s">
        <v>82</v>
      </c>
      <c r="F131" s="74" t="s">
        <v>332</v>
      </c>
      <c r="G131" s="74" t="s">
        <v>275</v>
      </c>
      <c r="I131" s="74" t="s">
        <v>127</v>
      </c>
      <c r="J131" s="74" t="s">
        <v>2583</v>
      </c>
      <c r="K131" s="74" t="s">
        <v>128</v>
      </c>
      <c r="L131" s="74" t="s">
        <v>89</v>
      </c>
      <c r="M131" s="74" t="s">
        <v>90</v>
      </c>
      <c r="N131" s="74" t="s">
        <v>277</v>
      </c>
      <c r="O131" s="76">
        <v>45940</v>
      </c>
      <c r="P131" s="76">
        <v>44500</v>
      </c>
      <c r="Q131" s="77">
        <v>4</v>
      </c>
      <c r="R131" s="74" t="s">
        <v>94</v>
      </c>
      <c r="S131" s="77">
        <v>1287167.7</v>
      </c>
      <c r="T131" s="77">
        <v>793753.4</v>
      </c>
      <c r="U131" s="77">
        <v>706.57</v>
      </c>
      <c r="V131" s="78">
        <v>5.3409999999999999E-2</v>
      </c>
      <c r="W131" s="79">
        <v>1</v>
      </c>
      <c r="X131" s="77">
        <v>1287167.7</v>
      </c>
      <c r="Y131" s="88">
        <v>793753.4</v>
      </c>
      <c r="Z131" s="77">
        <v>706.57</v>
      </c>
      <c r="AA131" s="74">
        <v>0</v>
      </c>
      <c r="AB131" s="74">
        <v>0</v>
      </c>
      <c r="AD131" s="74">
        <v>4</v>
      </c>
      <c r="AE131" s="74">
        <v>4</v>
      </c>
      <c r="AF131" s="74">
        <v>0</v>
      </c>
      <c r="AG131" s="74">
        <v>0</v>
      </c>
      <c r="AI131" s="74">
        <v>4</v>
      </c>
      <c r="AJ131" s="74">
        <v>4</v>
      </c>
      <c r="AL131" s="74">
        <v>4</v>
      </c>
      <c r="AM131" s="74" t="s">
        <v>95</v>
      </c>
      <c r="AN131" s="74">
        <v>0</v>
      </c>
      <c r="AO131" s="74" t="s">
        <v>95</v>
      </c>
      <c r="AP131" s="74" t="s">
        <v>95</v>
      </c>
      <c r="AQ131" s="74">
        <v>1</v>
      </c>
      <c r="AS131" s="74">
        <v>1</v>
      </c>
      <c r="AT131" s="74" t="s">
        <v>92</v>
      </c>
      <c r="AU131" s="74" t="s">
        <v>95</v>
      </c>
      <c r="AV131" s="74" t="s">
        <v>94</v>
      </c>
      <c r="AW131" s="77">
        <v>200000000</v>
      </c>
      <c r="AX131" s="77">
        <v>0</v>
      </c>
      <c r="AY131" s="79">
        <v>1</v>
      </c>
      <c r="AZ131" s="77">
        <v>1278140000</v>
      </c>
      <c r="BA131" s="77">
        <v>0</v>
      </c>
      <c r="BB131" s="74" t="s">
        <v>116</v>
      </c>
      <c r="BC131" s="75" t="s">
        <v>1747</v>
      </c>
      <c r="BD131" s="82">
        <v>6056.0045342478043</v>
      </c>
      <c r="BE131" s="82">
        <v>0</v>
      </c>
      <c r="BF131" s="82">
        <v>5.3908318676347982</v>
      </c>
      <c r="BG131" s="82">
        <v>6061.3953661154392</v>
      </c>
      <c r="BH131" s="82">
        <v>17799.509521046879</v>
      </c>
      <c r="BI131" s="82">
        <v>0</v>
      </c>
      <c r="BJ131" s="82">
        <v>22.086371091304876</v>
      </c>
      <c r="BK131" s="82">
        <v>17821.595892138183</v>
      </c>
      <c r="BL131" s="82">
        <v>714273.09643469448</v>
      </c>
      <c r="BM131" s="82">
        <v>0</v>
      </c>
      <c r="BN131" s="82">
        <v>635.81956530562513</v>
      </c>
      <c r="BO131" s="82">
        <v>714908.91599999985</v>
      </c>
      <c r="BP131" s="82">
        <v>6056.0045342478043</v>
      </c>
      <c r="BQ131" s="82">
        <v>0</v>
      </c>
      <c r="BR131" s="82">
        <v>5.3908318676347982</v>
      </c>
      <c r="BS131" s="89">
        <v>6061.3953661154392</v>
      </c>
      <c r="BT131" s="82">
        <v>31461.549155870769</v>
      </c>
      <c r="BU131" s="82">
        <v>0</v>
      </c>
      <c r="BV131" s="82">
        <v>28.00591063554954</v>
      </c>
      <c r="BW131" s="82">
        <v>31489.55506650632</v>
      </c>
      <c r="BX131" s="82">
        <v>92470.231912790638</v>
      </c>
      <c r="BY131" s="82">
        <v>0</v>
      </c>
      <c r="BZ131" s="82">
        <v>114.74090645643797</v>
      </c>
      <c r="CA131" s="82">
        <v>92584.972819247079</v>
      </c>
      <c r="CB131" s="82">
        <v>3710720.1632878813</v>
      </c>
      <c r="CC131" s="82">
        <v>0</v>
      </c>
      <c r="CD131" s="82">
        <v>3303.1462237192532</v>
      </c>
      <c r="CE131" s="82">
        <v>3714023.3095115991</v>
      </c>
      <c r="CF131" s="82">
        <v>31461.549155870769</v>
      </c>
      <c r="CG131" s="82">
        <v>0</v>
      </c>
      <c r="CH131" s="82">
        <v>28.00591063554954</v>
      </c>
      <c r="CI131" s="82">
        <v>31489.55506650632</v>
      </c>
      <c r="CJ131" s="82" t="s">
        <v>96</v>
      </c>
      <c r="CK131" s="83">
        <v>1.4999999999999999E-2</v>
      </c>
      <c r="CL131" s="83">
        <v>3.5000000000000003E-2</v>
      </c>
      <c r="CM131" s="83">
        <v>0.26500000000000001</v>
      </c>
      <c r="CN131" s="82">
        <v>11906.300999999999</v>
      </c>
      <c r="CO131" s="82">
        <v>27781.369000000002</v>
      </c>
      <c r="CP131" s="82">
        <v>210344.65100000001</v>
      </c>
      <c r="CQ131" s="82">
        <v>11906.300999999999</v>
      </c>
      <c r="CR131" s="89">
        <v>11906.300999999999</v>
      </c>
      <c r="CS131" s="82">
        <v>11906.300999999999</v>
      </c>
      <c r="CT131" s="82">
        <v>27781.369000000002</v>
      </c>
      <c r="CU131" s="82">
        <v>210344.65100000001</v>
      </c>
      <c r="CV131" s="82">
        <v>11906.300999999999</v>
      </c>
      <c r="CW131" s="82">
        <v>11906.300999999999</v>
      </c>
    </row>
    <row r="132" spans="1:101">
      <c r="A132" s="86" t="s">
        <v>82</v>
      </c>
      <c r="B132" s="87" t="s">
        <v>333</v>
      </c>
      <c r="C132" s="75" t="s">
        <v>1748</v>
      </c>
      <c r="D132" s="74" t="s">
        <v>116</v>
      </c>
      <c r="E132" s="74" t="s">
        <v>82</v>
      </c>
      <c r="F132" s="74" t="s">
        <v>333</v>
      </c>
      <c r="G132" s="74" t="s">
        <v>275</v>
      </c>
      <c r="I132" s="74" t="s">
        <v>127</v>
      </c>
      <c r="J132" s="74" t="s">
        <v>2583</v>
      </c>
      <c r="K132" s="74" t="s">
        <v>128</v>
      </c>
      <c r="L132" s="74" t="s">
        <v>89</v>
      </c>
      <c r="M132" s="74" t="s">
        <v>90</v>
      </c>
      <c r="N132" s="74" t="s">
        <v>277</v>
      </c>
      <c r="O132" s="76">
        <v>45940</v>
      </c>
      <c r="P132" s="76">
        <v>44500</v>
      </c>
      <c r="Q132" s="77">
        <v>4</v>
      </c>
      <c r="R132" s="74" t="s">
        <v>94</v>
      </c>
      <c r="S132" s="77">
        <v>1281029.94</v>
      </c>
      <c r="T132" s="77">
        <v>789968.44</v>
      </c>
      <c r="U132" s="77">
        <v>703.2</v>
      </c>
      <c r="V132" s="78">
        <v>5.3409999999999999E-2</v>
      </c>
      <c r="W132" s="79">
        <v>1</v>
      </c>
      <c r="X132" s="77">
        <v>1281029.94</v>
      </c>
      <c r="Y132" s="88">
        <v>789968.44</v>
      </c>
      <c r="Z132" s="77">
        <v>703.2</v>
      </c>
      <c r="AA132" s="74">
        <v>0</v>
      </c>
      <c r="AB132" s="74">
        <v>0</v>
      </c>
      <c r="AD132" s="74">
        <v>4</v>
      </c>
      <c r="AE132" s="74">
        <v>4</v>
      </c>
      <c r="AF132" s="74">
        <v>0</v>
      </c>
      <c r="AG132" s="74">
        <v>0</v>
      </c>
      <c r="AI132" s="74">
        <v>4</v>
      </c>
      <c r="AJ132" s="74">
        <v>4</v>
      </c>
      <c r="AL132" s="74">
        <v>4</v>
      </c>
      <c r="AM132" s="74" t="s">
        <v>95</v>
      </c>
      <c r="AN132" s="74">
        <v>0</v>
      </c>
      <c r="AO132" s="74" t="s">
        <v>95</v>
      </c>
      <c r="AP132" s="74" t="s">
        <v>95</v>
      </c>
      <c r="AQ132" s="74">
        <v>1</v>
      </c>
      <c r="AS132" s="74">
        <v>1</v>
      </c>
      <c r="AT132" s="74" t="s">
        <v>92</v>
      </c>
      <c r="AU132" s="74" t="s">
        <v>95</v>
      </c>
      <c r="AV132" s="74" t="s">
        <v>94</v>
      </c>
      <c r="AW132" s="77">
        <v>200000000</v>
      </c>
      <c r="AX132" s="77">
        <v>0</v>
      </c>
      <c r="AY132" s="79">
        <v>1</v>
      </c>
      <c r="AZ132" s="77">
        <v>1278140000</v>
      </c>
      <c r="BA132" s="77">
        <v>0</v>
      </c>
      <c r="BB132" s="74" t="s">
        <v>116</v>
      </c>
      <c r="BC132" s="75" t="s">
        <v>1748</v>
      </c>
      <c r="BD132" s="82">
        <v>6027.122638046837</v>
      </c>
      <c r="BE132" s="82">
        <v>0</v>
      </c>
      <c r="BF132" s="82">
        <v>5.3651164077827431</v>
      </c>
      <c r="BG132" s="82">
        <v>6032.4877544546198</v>
      </c>
      <c r="BH132" s="82">
        <v>17714.618670754968</v>
      </c>
      <c r="BI132" s="82">
        <v>0</v>
      </c>
      <c r="BJ132" s="82">
        <v>21.981008246869688</v>
      </c>
      <c r="BK132" s="82">
        <v>17736.59967900184</v>
      </c>
      <c r="BL132" s="82">
        <v>710866.63243459235</v>
      </c>
      <c r="BM132" s="82">
        <v>0</v>
      </c>
      <c r="BN132" s="82">
        <v>632.78656540760721</v>
      </c>
      <c r="BO132" s="82">
        <v>711499.41899999999</v>
      </c>
      <c r="BP132" s="82">
        <v>6027.122638046837</v>
      </c>
      <c r="BQ132" s="82">
        <v>0</v>
      </c>
      <c r="BR132" s="82">
        <v>5.3651164077827431</v>
      </c>
      <c r="BS132" s="89">
        <v>6032.4877544546198</v>
      </c>
      <c r="BT132" s="82">
        <v>31311.504816917124</v>
      </c>
      <c r="BU132" s="82">
        <v>0</v>
      </c>
      <c r="BV132" s="82">
        <v>27.872316250072128</v>
      </c>
      <c r="BW132" s="82">
        <v>31339.377133167196</v>
      </c>
      <c r="BX132" s="82">
        <v>92029.215456439139</v>
      </c>
      <c r="BY132" s="82">
        <v>0</v>
      </c>
      <c r="BZ132" s="82">
        <v>114.19353594331272</v>
      </c>
      <c r="CA132" s="82">
        <v>92143.408992382465</v>
      </c>
      <c r="CB132" s="82">
        <v>3693023.2421609508</v>
      </c>
      <c r="CC132" s="82">
        <v>0</v>
      </c>
      <c r="CD132" s="82">
        <v>3287.3894859490601</v>
      </c>
      <c r="CE132" s="82">
        <v>3696310.6316469</v>
      </c>
      <c r="CF132" s="82">
        <v>31311.504816917124</v>
      </c>
      <c r="CG132" s="82">
        <v>0</v>
      </c>
      <c r="CH132" s="82">
        <v>27.872316250072128</v>
      </c>
      <c r="CI132" s="82">
        <v>31339.377133167196</v>
      </c>
      <c r="CJ132" s="82" t="s">
        <v>96</v>
      </c>
      <c r="CK132" s="83">
        <v>1.4999999999999999E-2</v>
      </c>
      <c r="CL132" s="83">
        <v>3.5000000000000003E-2</v>
      </c>
      <c r="CM132" s="83">
        <v>0.26500000000000001</v>
      </c>
      <c r="CN132" s="82">
        <v>11849.526599999999</v>
      </c>
      <c r="CO132" s="82">
        <v>27648.895400000001</v>
      </c>
      <c r="CP132" s="82">
        <v>209341.6366</v>
      </c>
      <c r="CQ132" s="82">
        <v>11849.526599999999</v>
      </c>
      <c r="CR132" s="89">
        <v>11849.526599999999</v>
      </c>
      <c r="CS132" s="82">
        <v>11849.526599999999</v>
      </c>
      <c r="CT132" s="82">
        <v>27648.895400000001</v>
      </c>
      <c r="CU132" s="82">
        <v>209341.6366</v>
      </c>
      <c r="CV132" s="82">
        <v>11849.526599999999</v>
      </c>
      <c r="CW132" s="82">
        <v>11849.526599999999</v>
      </c>
    </row>
    <row r="133" spans="1:101">
      <c r="A133" s="86" t="s">
        <v>82</v>
      </c>
      <c r="B133" s="87" t="s">
        <v>334</v>
      </c>
      <c r="C133" s="75" t="s">
        <v>1749</v>
      </c>
      <c r="D133" s="74" t="s">
        <v>116</v>
      </c>
      <c r="E133" s="74" t="s">
        <v>82</v>
      </c>
      <c r="F133" s="74" t="s">
        <v>334</v>
      </c>
      <c r="G133" s="74" t="s">
        <v>275</v>
      </c>
      <c r="I133" s="74" t="s">
        <v>127</v>
      </c>
      <c r="J133" s="74" t="s">
        <v>2583</v>
      </c>
      <c r="K133" s="74" t="s">
        <v>128</v>
      </c>
      <c r="L133" s="74" t="s">
        <v>89</v>
      </c>
      <c r="M133" s="74" t="s">
        <v>90</v>
      </c>
      <c r="N133" s="74" t="s">
        <v>277</v>
      </c>
      <c r="O133" s="76">
        <v>45940</v>
      </c>
      <c r="P133" s="76">
        <v>44500</v>
      </c>
      <c r="Q133" s="77">
        <v>4</v>
      </c>
      <c r="R133" s="74" t="s">
        <v>94</v>
      </c>
      <c r="S133" s="77">
        <v>1134921.33</v>
      </c>
      <c r="T133" s="77">
        <v>699868.13</v>
      </c>
      <c r="U133" s="77">
        <v>623</v>
      </c>
      <c r="V133" s="78">
        <v>5.3409999999999999E-2</v>
      </c>
      <c r="W133" s="79">
        <v>1</v>
      </c>
      <c r="X133" s="77">
        <v>1134921.33</v>
      </c>
      <c r="Y133" s="88">
        <v>699868.13</v>
      </c>
      <c r="Z133" s="77">
        <v>623</v>
      </c>
      <c r="AA133" s="74">
        <v>0</v>
      </c>
      <c r="AB133" s="74">
        <v>0</v>
      </c>
      <c r="AD133" s="74">
        <v>4</v>
      </c>
      <c r="AE133" s="74">
        <v>4</v>
      </c>
      <c r="AF133" s="74">
        <v>0</v>
      </c>
      <c r="AG133" s="74">
        <v>0</v>
      </c>
      <c r="AI133" s="74">
        <v>4</v>
      </c>
      <c r="AJ133" s="74">
        <v>4</v>
      </c>
      <c r="AL133" s="74">
        <v>4</v>
      </c>
      <c r="AM133" s="74" t="s">
        <v>95</v>
      </c>
      <c r="AN133" s="74">
        <v>0</v>
      </c>
      <c r="AO133" s="74" t="s">
        <v>95</v>
      </c>
      <c r="AP133" s="74" t="s">
        <v>95</v>
      </c>
      <c r="AQ133" s="74">
        <v>1</v>
      </c>
      <c r="AS133" s="74">
        <v>1</v>
      </c>
      <c r="AT133" s="74" t="s">
        <v>92</v>
      </c>
      <c r="AU133" s="74" t="s">
        <v>95</v>
      </c>
      <c r="AV133" s="74" t="s">
        <v>94</v>
      </c>
      <c r="AW133" s="77">
        <v>200000000</v>
      </c>
      <c r="AX133" s="77">
        <v>0</v>
      </c>
      <c r="AY133" s="79">
        <v>1</v>
      </c>
      <c r="AZ133" s="77">
        <v>1278140000</v>
      </c>
      <c r="BA133" s="77">
        <v>0</v>
      </c>
      <c r="BB133" s="74" t="s">
        <v>116</v>
      </c>
      <c r="BC133" s="75" t="s">
        <v>1749</v>
      </c>
      <c r="BD133" s="82">
        <v>5339.5941566366546</v>
      </c>
      <c r="BE133" s="82">
        <v>0</v>
      </c>
      <c r="BF133" s="82">
        <v>4.7531342219921289</v>
      </c>
      <c r="BG133" s="82">
        <v>5344.3472908586464</v>
      </c>
      <c r="BH133" s="82">
        <v>15693.806845288789</v>
      </c>
      <c r="BI133" s="82">
        <v>0</v>
      </c>
      <c r="BJ133" s="82">
        <v>19.473559994229902</v>
      </c>
      <c r="BK133" s="82">
        <v>15713.28040528302</v>
      </c>
      <c r="BL133" s="82">
        <v>629776.35343517456</v>
      </c>
      <c r="BM133" s="82">
        <v>0</v>
      </c>
      <c r="BN133" s="82">
        <v>560.60656482545323</v>
      </c>
      <c r="BO133" s="82">
        <v>630336.96</v>
      </c>
      <c r="BP133" s="82">
        <v>5339.5941566366546</v>
      </c>
      <c r="BQ133" s="82">
        <v>0</v>
      </c>
      <c r="BR133" s="82">
        <v>4.7531342219921289</v>
      </c>
      <c r="BS133" s="89">
        <v>5344.3472908586464</v>
      </c>
      <c r="BT133" s="82">
        <v>27739.725603143084</v>
      </c>
      <c r="BU133" s="82">
        <v>0</v>
      </c>
      <c r="BV133" s="82">
        <v>24.693007596671308</v>
      </c>
      <c r="BW133" s="82">
        <v>27764.418610739755</v>
      </c>
      <c r="BX133" s="82">
        <v>81530.895941959796</v>
      </c>
      <c r="BY133" s="82">
        <v>0</v>
      </c>
      <c r="BZ133" s="82">
        <v>101.16709152602377</v>
      </c>
      <c r="CA133" s="82">
        <v>81632.063033485814</v>
      </c>
      <c r="CB133" s="82">
        <v>3271751.1337310756</v>
      </c>
      <c r="CC133" s="82">
        <v>0</v>
      </c>
      <c r="CD133" s="82">
        <v>2912.4071649247121</v>
      </c>
      <c r="CE133" s="82">
        <v>3274663.5408959999</v>
      </c>
      <c r="CF133" s="82">
        <v>27739.725603143084</v>
      </c>
      <c r="CG133" s="82">
        <v>0</v>
      </c>
      <c r="CH133" s="82">
        <v>24.693007596671308</v>
      </c>
      <c r="CI133" s="82">
        <v>27764.418610739755</v>
      </c>
      <c r="CJ133" s="82" t="s">
        <v>96</v>
      </c>
      <c r="CK133" s="83">
        <v>1.4999999999999999E-2</v>
      </c>
      <c r="CL133" s="83">
        <v>3.5000000000000003E-2</v>
      </c>
      <c r="CM133" s="83">
        <v>0.26500000000000001</v>
      </c>
      <c r="CN133" s="82">
        <v>10498.02195</v>
      </c>
      <c r="CO133" s="82">
        <v>24495.384550000002</v>
      </c>
      <c r="CP133" s="82">
        <v>185465.05445000003</v>
      </c>
      <c r="CQ133" s="82">
        <v>10498.02195</v>
      </c>
      <c r="CR133" s="89">
        <v>10498.02195</v>
      </c>
      <c r="CS133" s="82">
        <v>10498.02195</v>
      </c>
      <c r="CT133" s="82">
        <v>24495.384550000002</v>
      </c>
      <c r="CU133" s="82">
        <v>185465.05445000003</v>
      </c>
      <c r="CV133" s="82">
        <v>10498.02195</v>
      </c>
      <c r="CW133" s="82">
        <v>10498.02195</v>
      </c>
    </row>
    <row r="134" spans="1:101">
      <c r="A134" s="86" t="s">
        <v>82</v>
      </c>
      <c r="B134" s="87" t="s">
        <v>335</v>
      </c>
      <c r="C134" s="75" t="s">
        <v>1750</v>
      </c>
      <c r="D134" s="74" t="s">
        <v>116</v>
      </c>
      <c r="E134" s="74" t="s">
        <v>82</v>
      </c>
      <c r="F134" s="74" t="s">
        <v>335</v>
      </c>
      <c r="G134" s="74" t="s">
        <v>311</v>
      </c>
      <c r="I134" s="74" t="s">
        <v>127</v>
      </c>
      <c r="J134" s="74" t="s">
        <v>2584</v>
      </c>
      <c r="K134" s="74" t="s">
        <v>313</v>
      </c>
      <c r="L134" s="74" t="s">
        <v>89</v>
      </c>
      <c r="M134" s="74" t="s">
        <v>90</v>
      </c>
      <c r="N134" s="74" t="s">
        <v>314</v>
      </c>
      <c r="O134" s="76">
        <v>45312</v>
      </c>
      <c r="P134" s="76">
        <v>44500</v>
      </c>
      <c r="Q134" s="77">
        <v>3</v>
      </c>
      <c r="R134" s="74" t="s">
        <v>94</v>
      </c>
      <c r="S134" s="77">
        <v>3464399.58</v>
      </c>
      <c r="T134" s="77">
        <v>1948724.79</v>
      </c>
      <c r="U134" s="77">
        <v>1741.67</v>
      </c>
      <c r="V134" s="78">
        <v>5.3624999999999999E-2</v>
      </c>
      <c r="W134" s="79">
        <v>1</v>
      </c>
      <c r="X134" s="77">
        <v>3464399.58</v>
      </c>
      <c r="Y134" s="88">
        <v>1948724.79</v>
      </c>
      <c r="Z134" s="77">
        <v>1741.67</v>
      </c>
      <c r="AA134" s="74">
        <v>0</v>
      </c>
      <c r="AB134" s="74">
        <v>0</v>
      </c>
      <c r="AD134" s="74">
        <v>5</v>
      </c>
      <c r="AE134" s="74">
        <v>5</v>
      </c>
      <c r="AF134" s="74">
        <v>0</v>
      </c>
      <c r="AG134" s="74">
        <v>0</v>
      </c>
      <c r="AI134" s="74">
        <v>5</v>
      </c>
      <c r="AJ134" s="74">
        <v>5</v>
      </c>
      <c r="AL134" s="74">
        <v>5</v>
      </c>
      <c r="AM134" s="74" t="s">
        <v>95</v>
      </c>
      <c r="AN134" s="74">
        <v>0</v>
      </c>
      <c r="AO134" s="74" t="s">
        <v>95</v>
      </c>
      <c r="AP134" s="74" t="s">
        <v>95</v>
      </c>
      <c r="AQ134" s="74">
        <v>1</v>
      </c>
      <c r="AS134" s="74">
        <v>1</v>
      </c>
      <c r="AT134" s="74" t="s">
        <v>92</v>
      </c>
      <c r="AU134" s="74" t="s">
        <v>95</v>
      </c>
      <c r="AV134" s="74" t="s">
        <v>94</v>
      </c>
      <c r="AW134" s="77">
        <v>37000000</v>
      </c>
      <c r="AX134" s="77">
        <v>5426607.6200000001</v>
      </c>
      <c r="AY134" s="79">
        <v>1</v>
      </c>
      <c r="AZ134" s="77">
        <v>236455900</v>
      </c>
      <c r="BA134" s="77">
        <v>34679821.317134</v>
      </c>
      <c r="BB134" s="74" t="s">
        <v>116</v>
      </c>
      <c r="BC134" s="75" t="s">
        <v>1750</v>
      </c>
      <c r="BD134" s="82">
        <v>24344.670786756047</v>
      </c>
      <c r="BE134" s="82">
        <v>0</v>
      </c>
      <c r="BF134" s="82">
        <v>21.758014772916912</v>
      </c>
      <c r="BG134" s="82">
        <v>24366.428801528964</v>
      </c>
      <c r="BH134" s="82">
        <v>55271.921405338275</v>
      </c>
      <c r="BI134" s="82">
        <v>0</v>
      </c>
      <c r="BJ134" s="82">
        <v>63.993171601649358</v>
      </c>
      <c r="BK134" s="82">
        <v>55335.914576939926</v>
      </c>
      <c r="BL134" s="82">
        <v>1753852.3109999998</v>
      </c>
      <c r="BM134" s="82">
        <v>0</v>
      </c>
      <c r="BN134" s="82">
        <v>1567.5030000000002</v>
      </c>
      <c r="BO134" s="82">
        <v>1755419.8139999998</v>
      </c>
      <c r="BP134" s="82">
        <v>24344.670786756047</v>
      </c>
      <c r="BQ134" s="82">
        <v>0</v>
      </c>
      <c r="BR134" s="82">
        <v>21.758014772916912</v>
      </c>
      <c r="BS134" s="89">
        <v>24366.428801528964</v>
      </c>
      <c r="BT134" s="82">
        <v>126472.99920427635</v>
      </c>
      <c r="BU134" s="82">
        <v>0</v>
      </c>
      <c r="BV134" s="82">
        <v>113.03506254678065</v>
      </c>
      <c r="BW134" s="82">
        <v>126586.03426682312</v>
      </c>
      <c r="BX134" s="82">
        <v>287143.15889287286</v>
      </c>
      <c r="BY134" s="82">
        <v>0</v>
      </c>
      <c r="BZ134" s="82">
        <v>332.45092578772858</v>
      </c>
      <c r="CA134" s="82">
        <v>287475.6098186606</v>
      </c>
      <c r="CB134" s="82">
        <v>9111438.1408760995</v>
      </c>
      <c r="CC134" s="82">
        <v>0</v>
      </c>
      <c r="CD134" s="82">
        <v>8143.334835300001</v>
      </c>
      <c r="CE134" s="82">
        <v>9119581.4757113997</v>
      </c>
      <c r="CF134" s="82">
        <v>126472.99920427635</v>
      </c>
      <c r="CG134" s="82">
        <v>0</v>
      </c>
      <c r="CH134" s="82">
        <v>113.03506254678065</v>
      </c>
      <c r="CI134" s="82">
        <v>126586.03426682312</v>
      </c>
      <c r="CJ134" s="82" t="s">
        <v>96</v>
      </c>
      <c r="CK134" s="83">
        <v>1.4999999999999999E-2</v>
      </c>
      <c r="CL134" s="83">
        <v>3.5000000000000003E-2</v>
      </c>
      <c r="CM134" s="83">
        <v>0.26500000000000001</v>
      </c>
      <c r="CN134" s="82">
        <v>29230.87185</v>
      </c>
      <c r="CO134" s="82">
        <v>68205.367650000015</v>
      </c>
      <c r="CP134" s="82">
        <v>516412.06935000006</v>
      </c>
      <c r="CQ134" s="82">
        <v>29230.87185</v>
      </c>
      <c r="CR134" s="89">
        <v>29230.87185</v>
      </c>
      <c r="CS134" s="82">
        <v>29230.87185</v>
      </c>
      <c r="CT134" s="82">
        <v>68205.367650000015</v>
      </c>
      <c r="CU134" s="82">
        <v>516412.06935000006</v>
      </c>
      <c r="CV134" s="82">
        <v>29230.87185</v>
      </c>
      <c r="CW134" s="82">
        <v>29230.87185</v>
      </c>
    </row>
    <row r="135" spans="1:101">
      <c r="A135" s="86" t="s">
        <v>82</v>
      </c>
      <c r="B135" s="87" t="s">
        <v>336</v>
      </c>
      <c r="C135" s="75" t="s">
        <v>1751</v>
      </c>
      <c r="D135" s="74" t="s">
        <v>116</v>
      </c>
      <c r="E135" s="74" t="s">
        <v>82</v>
      </c>
      <c r="F135" s="74" t="s">
        <v>336</v>
      </c>
      <c r="G135" s="74" t="s">
        <v>275</v>
      </c>
      <c r="I135" s="74" t="s">
        <v>127</v>
      </c>
      <c r="J135" s="74" t="s">
        <v>2583</v>
      </c>
      <c r="K135" s="74" t="s">
        <v>128</v>
      </c>
      <c r="L135" s="74" t="s">
        <v>89</v>
      </c>
      <c r="M135" s="74" t="s">
        <v>90</v>
      </c>
      <c r="N135" s="74" t="s">
        <v>277</v>
      </c>
      <c r="O135" s="76">
        <v>45940</v>
      </c>
      <c r="P135" s="76">
        <v>44500</v>
      </c>
      <c r="Q135" s="77">
        <v>4</v>
      </c>
      <c r="R135" s="74" t="s">
        <v>94</v>
      </c>
      <c r="S135" s="77">
        <v>8008322.9100000001</v>
      </c>
      <c r="T135" s="77">
        <v>4938465.8</v>
      </c>
      <c r="U135" s="77">
        <v>4396.0600000000004</v>
      </c>
      <c r="V135" s="78">
        <v>5.3409999999999999E-2</v>
      </c>
      <c r="W135" s="79">
        <v>1</v>
      </c>
      <c r="X135" s="77">
        <v>8008322.9100000001</v>
      </c>
      <c r="Y135" s="88">
        <v>4938465.8</v>
      </c>
      <c r="Z135" s="77">
        <v>4396.0600000000004</v>
      </c>
      <c r="AA135" s="74">
        <v>0</v>
      </c>
      <c r="AB135" s="74">
        <v>0</v>
      </c>
      <c r="AD135" s="74">
        <v>4</v>
      </c>
      <c r="AE135" s="74">
        <v>4</v>
      </c>
      <c r="AF135" s="74">
        <v>0</v>
      </c>
      <c r="AG135" s="74">
        <v>0</v>
      </c>
      <c r="AI135" s="74">
        <v>4</v>
      </c>
      <c r="AJ135" s="74">
        <v>4</v>
      </c>
      <c r="AL135" s="74">
        <v>4</v>
      </c>
      <c r="AM135" s="74" t="s">
        <v>95</v>
      </c>
      <c r="AN135" s="74">
        <v>0</v>
      </c>
      <c r="AO135" s="74" t="s">
        <v>95</v>
      </c>
      <c r="AP135" s="74" t="s">
        <v>95</v>
      </c>
      <c r="AQ135" s="74">
        <v>1</v>
      </c>
      <c r="AS135" s="74">
        <v>1</v>
      </c>
      <c r="AT135" s="74" t="s">
        <v>92</v>
      </c>
      <c r="AU135" s="74" t="s">
        <v>95</v>
      </c>
      <c r="AV135" s="74" t="s">
        <v>94</v>
      </c>
      <c r="AW135" s="77">
        <v>200000000</v>
      </c>
      <c r="AX135" s="77">
        <v>0</v>
      </c>
      <c r="AY135" s="79">
        <v>1</v>
      </c>
      <c r="AZ135" s="77">
        <v>1278140000</v>
      </c>
      <c r="BA135" s="77">
        <v>0</v>
      </c>
      <c r="BB135" s="74" t="s">
        <v>116</v>
      </c>
      <c r="BC135" s="75" t="s">
        <v>1751</v>
      </c>
      <c r="BD135" s="82">
        <v>37683.063556294801</v>
      </c>
      <c r="BE135" s="82">
        <v>0</v>
      </c>
      <c r="BF135" s="82">
        <v>33.544225086520868</v>
      </c>
      <c r="BG135" s="82">
        <v>37716.607781381324</v>
      </c>
      <c r="BH135" s="82">
        <v>110759.05462354631</v>
      </c>
      <c r="BI135" s="82">
        <v>0</v>
      </c>
      <c r="BJ135" s="82">
        <v>137.43805623728551</v>
      </c>
      <c r="BK135" s="82">
        <v>110896.49267978362</v>
      </c>
      <c r="BL135" s="82">
        <v>4444514.2564351168</v>
      </c>
      <c r="BM135" s="82">
        <v>0</v>
      </c>
      <c r="BN135" s="82">
        <v>3956.360564883159</v>
      </c>
      <c r="BO135" s="82">
        <v>4448470.6169999996</v>
      </c>
      <c r="BP135" s="82">
        <v>37683.063556294801</v>
      </c>
      <c r="BQ135" s="82">
        <v>0</v>
      </c>
      <c r="BR135" s="82">
        <v>33.544225086520868</v>
      </c>
      <c r="BS135" s="89">
        <v>37716.607781381324</v>
      </c>
      <c r="BT135" s="82">
        <v>195767.28348130712</v>
      </c>
      <c r="BU135" s="82">
        <v>0</v>
      </c>
      <c r="BV135" s="82">
        <v>174.26560374698457</v>
      </c>
      <c r="BW135" s="82">
        <v>195941.54908505411</v>
      </c>
      <c r="BX135" s="82">
        <v>575404.36467478541</v>
      </c>
      <c r="BY135" s="82">
        <v>0</v>
      </c>
      <c r="BZ135" s="82">
        <v>714.00444595832198</v>
      </c>
      <c r="CA135" s="82">
        <v>576118.36912074394</v>
      </c>
      <c r="CB135" s="82">
        <v>23089696.013606075</v>
      </c>
      <c r="CC135" s="82">
        <v>0</v>
      </c>
      <c r="CD135" s="82">
        <v>20553.6887706245</v>
      </c>
      <c r="CE135" s="82">
        <v>23110249.702376697</v>
      </c>
      <c r="CF135" s="82">
        <v>195767.28348130712</v>
      </c>
      <c r="CG135" s="82">
        <v>0</v>
      </c>
      <c r="CH135" s="82">
        <v>174.26560374698457</v>
      </c>
      <c r="CI135" s="82">
        <v>195941.54908505411</v>
      </c>
      <c r="CJ135" s="82" t="s">
        <v>96</v>
      </c>
      <c r="CK135" s="83">
        <v>1.4999999999999999E-2</v>
      </c>
      <c r="CL135" s="83">
        <v>3.5000000000000003E-2</v>
      </c>
      <c r="CM135" s="83">
        <v>0.26500000000000001</v>
      </c>
      <c r="CN135" s="82">
        <v>74076.986999999994</v>
      </c>
      <c r="CO135" s="82">
        <v>172846.30300000001</v>
      </c>
      <c r="CP135" s="82">
        <v>1308693.4369999999</v>
      </c>
      <c r="CQ135" s="82">
        <v>74076.986999999994</v>
      </c>
      <c r="CR135" s="89">
        <v>74076.986999999994</v>
      </c>
      <c r="CS135" s="82">
        <v>74076.986999999994</v>
      </c>
      <c r="CT135" s="82">
        <v>172846.30300000001</v>
      </c>
      <c r="CU135" s="82">
        <v>1308693.4369999999</v>
      </c>
      <c r="CV135" s="82">
        <v>74076.986999999994</v>
      </c>
      <c r="CW135" s="82">
        <v>74076.986999999994</v>
      </c>
    </row>
    <row r="136" spans="1:101">
      <c r="A136" s="86" t="s">
        <v>82</v>
      </c>
      <c r="B136" s="87" t="s">
        <v>337</v>
      </c>
      <c r="C136" s="75" t="s">
        <v>1752</v>
      </c>
      <c r="D136" s="74" t="s">
        <v>116</v>
      </c>
      <c r="E136" s="74" t="s">
        <v>82</v>
      </c>
      <c r="F136" s="74" t="s">
        <v>337</v>
      </c>
      <c r="G136" s="74" t="s">
        <v>275</v>
      </c>
      <c r="I136" s="74" t="s">
        <v>127</v>
      </c>
      <c r="J136" s="74" t="s">
        <v>2583</v>
      </c>
      <c r="K136" s="74" t="s">
        <v>128</v>
      </c>
      <c r="L136" s="74" t="s">
        <v>89</v>
      </c>
      <c r="M136" s="74" t="s">
        <v>90</v>
      </c>
      <c r="N136" s="74" t="s">
        <v>277</v>
      </c>
      <c r="O136" s="76">
        <v>45940</v>
      </c>
      <c r="P136" s="76">
        <v>44500</v>
      </c>
      <c r="Q136" s="77">
        <v>4</v>
      </c>
      <c r="R136" s="74" t="s">
        <v>94</v>
      </c>
      <c r="S136" s="77">
        <v>1260547.23</v>
      </c>
      <c r="T136" s="77">
        <v>777337.47</v>
      </c>
      <c r="U136" s="77">
        <v>691.96</v>
      </c>
      <c r="V136" s="78">
        <v>5.3409999999999999E-2</v>
      </c>
      <c r="W136" s="79">
        <v>1</v>
      </c>
      <c r="X136" s="77">
        <v>1260547.23</v>
      </c>
      <c r="Y136" s="88">
        <v>777337.47</v>
      </c>
      <c r="Z136" s="77">
        <v>691.96</v>
      </c>
      <c r="AA136" s="74">
        <v>0</v>
      </c>
      <c r="AB136" s="74">
        <v>0</v>
      </c>
      <c r="AD136" s="74">
        <v>4</v>
      </c>
      <c r="AE136" s="74">
        <v>4</v>
      </c>
      <c r="AF136" s="74">
        <v>0</v>
      </c>
      <c r="AG136" s="74">
        <v>0</v>
      </c>
      <c r="AI136" s="74">
        <v>4</v>
      </c>
      <c r="AJ136" s="74">
        <v>4</v>
      </c>
      <c r="AL136" s="74">
        <v>4</v>
      </c>
      <c r="AM136" s="74" t="s">
        <v>95</v>
      </c>
      <c r="AN136" s="74">
        <v>0</v>
      </c>
      <c r="AO136" s="74" t="s">
        <v>95</v>
      </c>
      <c r="AP136" s="74" t="s">
        <v>95</v>
      </c>
      <c r="AQ136" s="74">
        <v>1</v>
      </c>
      <c r="AS136" s="74">
        <v>1</v>
      </c>
      <c r="AT136" s="74" t="s">
        <v>92</v>
      </c>
      <c r="AU136" s="74" t="s">
        <v>95</v>
      </c>
      <c r="AV136" s="74" t="s">
        <v>94</v>
      </c>
      <c r="AW136" s="77">
        <v>200000000</v>
      </c>
      <c r="AX136" s="77">
        <v>0</v>
      </c>
      <c r="AY136" s="79">
        <v>1</v>
      </c>
      <c r="AZ136" s="77">
        <v>1278140000</v>
      </c>
      <c r="BA136" s="77">
        <v>0</v>
      </c>
      <c r="BB136" s="74" t="s">
        <v>116</v>
      </c>
      <c r="BC136" s="75" t="s">
        <v>1752</v>
      </c>
      <c r="BD136" s="82">
        <v>5930.7394888376084</v>
      </c>
      <c r="BE136" s="82">
        <v>0</v>
      </c>
      <c r="BF136" s="82">
        <v>5.2793473299261802</v>
      </c>
      <c r="BG136" s="82">
        <v>5936.0188361675346</v>
      </c>
      <c r="BH136" s="82">
        <v>17431.325377520447</v>
      </c>
      <c r="BI136" s="82">
        <v>0</v>
      </c>
      <c r="BJ136" s="82">
        <v>21.629590292703561</v>
      </c>
      <c r="BK136" s="82">
        <v>17452.954967813152</v>
      </c>
      <c r="BL136" s="82">
        <v>699498.75943507941</v>
      </c>
      <c r="BM136" s="82">
        <v>0</v>
      </c>
      <c r="BN136" s="82">
        <v>622.6705649204041</v>
      </c>
      <c r="BO136" s="82">
        <v>700121.42999999993</v>
      </c>
      <c r="BP136" s="82">
        <v>5930.7394888376084</v>
      </c>
      <c r="BQ136" s="82">
        <v>0</v>
      </c>
      <c r="BR136" s="82">
        <v>5.2793473299261802</v>
      </c>
      <c r="BS136" s="89">
        <v>5936.0188361675346</v>
      </c>
      <c r="BT136" s="82">
        <v>30810.784718460262</v>
      </c>
      <c r="BU136" s="82">
        <v>0</v>
      </c>
      <c r="BV136" s="82">
        <v>27.426737313699498</v>
      </c>
      <c r="BW136" s="82">
        <v>30838.211455773959</v>
      </c>
      <c r="BX136" s="82">
        <v>90557.478468756468</v>
      </c>
      <c r="BY136" s="82">
        <v>0</v>
      </c>
      <c r="BZ136" s="82">
        <v>112.36788452962428</v>
      </c>
      <c r="CA136" s="82">
        <v>90669.846353286106</v>
      </c>
      <c r="CB136" s="82">
        <v>3633966.0051411809</v>
      </c>
      <c r="CC136" s="82">
        <v>0</v>
      </c>
      <c r="CD136" s="82">
        <v>3234.8358518179912</v>
      </c>
      <c r="CE136" s="82">
        <v>3637200.8409929997</v>
      </c>
      <c r="CF136" s="82">
        <v>30810.784718460262</v>
      </c>
      <c r="CG136" s="82">
        <v>0</v>
      </c>
      <c r="CH136" s="82">
        <v>27.426737313699498</v>
      </c>
      <c r="CI136" s="82">
        <v>30838.211455773959</v>
      </c>
      <c r="CJ136" s="82" t="s">
        <v>96</v>
      </c>
      <c r="CK136" s="83">
        <v>1.4999999999999999E-2</v>
      </c>
      <c r="CL136" s="83">
        <v>3.5000000000000003E-2</v>
      </c>
      <c r="CM136" s="83">
        <v>0.26500000000000001</v>
      </c>
      <c r="CN136" s="82">
        <v>11660.062049999999</v>
      </c>
      <c r="CO136" s="82">
        <v>27206.811450000001</v>
      </c>
      <c r="CP136" s="82">
        <v>205994.42955</v>
      </c>
      <c r="CQ136" s="82">
        <v>11660.062049999999</v>
      </c>
      <c r="CR136" s="89">
        <v>11660.062049999999</v>
      </c>
      <c r="CS136" s="82">
        <v>11660.062049999999</v>
      </c>
      <c r="CT136" s="82">
        <v>27206.811450000001</v>
      </c>
      <c r="CU136" s="82">
        <v>205994.42955</v>
      </c>
      <c r="CV136" s="82">
        <v>11660.062049999999</v>
      </c>
      <c r="CW136" s="82">
        <v>11660.062049999999</v>
      </c>
    </row>
    <row r="137" spans="1:101">
      <c r="A137" s="86" t="s">
        <v>82</v>
      </c>
      <c r="B137" s="87" t="s">
        <v>338</v>
      </c>
      <c r="C137" s="75" t="s">
        <v>1753</v>
      </c>
      <c r="D137" s="74" t="s">
        <v>116</v>
      </c>
      <c r="E137" s="74" t="s">
        <v>82</v>
      </c>
      <c r="F137" s="74" t="s">
        <v>338</v>
      </c>
      <c r="G137" s="74" t="s">
        <v>275</v>
      </c>
      <c r="I137" s="74" t="s">
        <v>127</v>
      </c>
      <c r="J137" s="74" t="s">
        <v>2583</v>
      </c>
      <c r="K137" s="74" t="s">
        <v>128</v>
      </c>
      <c r="L137" s="74" t="s">
        <v>89</v>
      </c>
      <c r="M137" s="74" t="s">
        <v>90</v>
      </c>
      <c r="N137" s="74" t="s">
        <v>277</v>
      </c>
      <c r="O137" s="76">
        <v>45940</v>
      </c>
      <c r="P137" s="76">
        <v>44500</v>
      </c>
      <c r="Q137" s="77">
        <v>4</v>
      </c>
      <c r="R137" s="74" t="s">
        <v>94</v>
      </c>
      <c r="S137" s="77">
        <v>2268456.65</v>
      </c>
      <c r="T137" s="77">
        <v>1398881.6</v>
      </c>
      <c r="U137" s="77">
        <v>1245.24</v>
      </c>
      <c r="V137" s="78">
        <v>5.3409999999999999E-2</v>
      </c>
      <c r="W137" s="79">
        <v>1</v>
      </c>
      <c r="X137" s="77">
        <v>2268456.65</v>
      </c>
      <c r="Y137" s="88">
        <v>1398881.6</v>
      </c>
      <c r="Z137" s="77">
        <v>1245.24</v>
      </c>
      <c r="AA137" s="74">
        <v>0</v>
      </c>
      <c r="AB137" s="74">
        <v>0</v>
      </c>
      <c r="AD137" s="74">
        <v>4</v>
      </c>
      <c r="AE137" s="74">
        <v>4</v>
      </c>
      <c r="AF137" s="74">
        <v>0</v>
      </c>
      <c r="AG137" s="74">
        <v>0</v>
      </c>
      <c r="AI137" s="74">
        <v>4</v>
      </c>
      <c r="AJ137" s="74">
        <v>4</v>
      </c>
      <c r="AL137" s="74">
        <v>4</v>
      </c>
      <c r="AM137" s="74" t="s">
        <v>95</v>
      </c>
      <c r="AN137" s="74">
        <v>0</v>
      </c>
      <c r="AO137" s="74" t="s">
        <v>95</v>
      </c>
      <c r="AP137" s="74" t="s">
        <v>95</v>
      </c>
      <c r="AQ137" s="74">
        <v>1</v>
      </c>
      <c r="AS137" s="74">
        <v>1</v>
      </c>
      <c r="AT137" s="74" t="s">
        <v>92</v>
      </c>
      <c r="AU137" s="74" t="s">
        <v>95</v>
      </c>
      <c r="AV137" s="74" t="s">
        <v>94</v>
      </c>
      <c r="AW137" s="77">
        <v>200000000</v>
      </c>
      <c r="AX137" s="77">
        <v>0</v>
      </c>
      <c r="AY137" s="79">
        <v>1</v>
      </c>
      <c r="AZ137" s="77">
        <v>1278140000</v>
      </c>
      <c r="BA137" s="77">
        <v>0</v>
      </c>
      <c r="BB137" s="74" t="s">
        <v>116</v>
      </c>
      <c r="BC137" s="75" t="s">
        <v>1753</v>
      </c>
      <c r="BD137" s="82">
        <v>10673.556598251533</v>
      </c>
      <c r="BE137" s="82">
        <v>0</v>
      </c>
      <c r="BF137" s="82">
        <v>9.5012613064656346</v>
      </c>
      <c r="BG137" s="82">
        <v>10683.057859557999</v>
      </c>
      <c r="BH137" s="82">
        <v>31371.607358472102</v>
      </c>
      <c r="BI137" s="82">
        <v>0</v>
      </c>
      <c r="BJ137" s="82">
        <v>38.927856541275474</v>
      </c>
      <c r="BK137" s="82">
        <v>31410.53521501338</v>
      </c>
      <c r="BL137" s="82">
        <v>1258888.4764352338</v>
      </c>
      <c r="BM137" s="82">
        <v>0</v>
      </c>
      <c r="BN137" s="82">
        <v>1120.6225647661752</v>
      </c>
      <c r="BO137" s="82">
        <v>1260009.0989999999</v>
      </c>
      <c r="BP137" s="82">
        <v>10673.556598251533</v>
      </c>
      <c r="BQ137" s="82">
        <v>0</v>
      </c>
      <c r="BR137" s="82">
        <v>9.5012613064656346</v>
      </c>
      <c r="BS137" s="89">
        <v>10683.057859557999</v>
      </c>
      <c r="BT137" s="82">
        <v>55450.19388357654</v>
      </c>
      <c r="BU137" s="82">
        <v>0</v>
      </c>
      <c r="BV137" s="82">
        <v>49.360002613219621</v>
      </c>
      <c r="BW137" s="82">
        <v>55499.553886189758</v>
      </c>
      <c r="BX137" s="82">
        <v>162978.63738799843</v>
      </c>
      <c r="BY137" s="82">
        <v>0</v>
      </c>
      <c r="BZ137" s="82">
        <v>202.23410751758021</v>
      </c>
      <c r="CA137" s="82">
        <v>163180.87149551601</v>
      </c>
      <c r="CB137" s="82">
        <v>6540051.5239286833</v>
      </c>
      <c r="CC137" s="82">
        <v>0</v>
      </c>
      <c r="CD137" s="82">
        <v>5821.7462862167567</v>
      </c>
      <c r="CE137" s="82">
        <v>6545873.2702148994</v>
      </c>
      <c r="CF137" s="82">
        <v>55450.19388357654</v>
      </c>
      <c r="CG137" s="82">
        <v>0</v>
      </c>
      <c r="CH137" s="82">
        <v>49.360002613219621</v>
      </c>
      <c r="CI137" s="82">
        <v>55499.553886189758</v>
      </c>
      <c r="CJ137" s="82" t="s">
        <v>96</v>
      </c>
      <c r="CK137" s="83">
        <v>1.4999999999999999E-2</v>
      </c>
      <c r="CL137" s="83">
        <v>3.5000000000000003E-2</v>
      </c>
      <c r="CM137" s="83">
        <v>0.26500000000000001</v>
      </c>
      <c r="CN137" s="82">
        <v>20983.224000000002</v>
      </c>
      <c r="CO137" s="82">
        <v>48960.856000000007</v>
      </c>
      <c r="CP137" s="82">
        <v>370703.62400000007</v>
      </c>
      <c r="CQ137" s="82">
        <v>20983.224000000002</v>
      </c>
      <c r="CR137" s="89">
        <v>20983.224000000002</v>
      </c>
      <c r="CS137" s="82">
        <v>20983.224000000002</v>
      </c>
      <c r="CT137" s="82">
        <v>48960.856000000007</v>
      </c>
      <c r="CU137" s="82">
        <v>370703.62400000007</v>
      </c>
      <c r="CV137" s="82">
        <v>20983.224000000002</v>
      </c>
      <c r="CW137" s="82">
        <v>20983.224000000002</v>
      </c>
    </row>
    <row r="138" spans="1:101">
      <c r="A138" s="86" t="s">
        <v>82</v>
      </c>
      <c r="B138" s="87" t="s">
        <v>339</v>
      </c>
      <c r="C138" s="75" t="s">
        <v>1754</v>
      </c>
      <c r="D138" s="74" t="s">
        <v>116</v>
      </c>
      <c r="E138" s="74" t="s">
        <v>82</v>
      </c>
      <c r="F138" s="74" t="s">
        <v>339</v>
      </c>
      <c r="G138" s="74" t="s">
        <v>311</v>
      </c>
      <c r="I138" s="74" t="s">
        <v>127</v>
      </c>
      <c r="J138" s="74" t="s">
        <v>2584</v>
      </c>
      <c r="K138" s="74" t="s">
        <v>313</v>
      </c>
      <c r="L138" s="74" t="s">
        <v>89</v>
      </c>
      <c r="M138" s="74" t="s">
        <v>90</v>
      </c>
      <c r="N138" s="74" t="s">
        <v>314</v>
      </c>
      <c r="O138" s="76">
        <v>45312</v>
      </c>
      <c r="P138" s="76">
        <v>44500</v>
      </c>
      <c r="Q138" s="77">
        <v>3</v>
      </c>
      <c r="R138" s="74" t="s">
        <v>94</v>
      </c>
      <c r="S138" s="77">
        <v>2939102.6</v>
      </c>
      <c r="T138" s="77">
        <v>1653245.23</v>
      </c>
      <c r="U138" s="77">
        <v>1477.59</v>
      </c>
      <c r="V138" s="78">
        <v>5.3624999999999999E-2</v>
      </c>
      <c r="W138" s="79">
        <v>1</v>
      </c>
      <c r="X138" s="77">
        <v>2939102.6</v>
      </c>
      <c r="Y138" s="88">
        <v>1653245.23</v>
      </c>
      <c r="Z138" s="77">
        <v>1477.59</v>
      </c>
      <c r="AA138" s="74">
        <v>0</v>
      </c>
      <c r="AB138" s="74">
        <v>0</v>
      </c>
      <c r="AD138" s="74">
        <v>5</v>
      </c>
      <c r="AE138" s="74">
        <v>5</v>
      </c>
      <c r="AF138" s="74">
        <v>0</v>
      </c>
      <c r="AG138" s="74">
        <v>0</v>
      </c>
      <c r="AI138" s="74">
        <v>5</v>
      </c>
      <c r="AJ138" s="74">
        <v>5</v>
      </c>
      <c r="AL138" s="74">
        <v>5</v>
      </c>
      <c r="AM138" s="74" t="s">
        <v>95</v>
      </c>
      <c r="AN138" s="74">
        <v>0</v>
      </c>
      <c r="AO138" s="74" t="s">
        <v>95</v>
      </c>
      <c r="AP138" s="74" t="s">
        <v>95</v>
      </c>
      <c r="AQ138" s="74">
        <v>1</v>
      </c>
      <c r="AS138" s="74">
        <v>1</v>
      </c>
      <c r="AT138" s="74" t="s">
        <v>92</v>
      </c>
      <c r="AU138" s="74" t="s">
        <v>95</v>
      </c>
      <c r="AV138" s="74" t="s">
        <v>94</v>
      </c>
      <c r="AW138" s="77">
        <v>37000000</v>
      </c>
      <c r="AX138" s="77">
        <v>5426607.6200000001</v>
      </c>
      <c r="AY138" s="79">
        <v>1</v>
      </c>
      <c r="AZ138" s="77">
        <v>236455900</v>
      </c>
      <c r="BA138" s="77">
        <v>34679821.317134</v>
      </c>
      <c r="BB138" s="74" t="s">
        <v>116</v>
      </c>
      <c r="BC138" s="75" t="s">
        <v>1754</v>
      </c>
      <c r="BD138" s="82">
        <v>20653.358063005286</v>
      </c>
      <c r="BE138" s="82">
        <v>0</v>
      </c>
      <c r="BF138" s="82">
        <v>18.458964699578161</v>
      </c>
      <c r="BG138" s="82">
        <v>20671.817027704863</v>
      </c>
      <c r="BH138" s="82">
        <v>46891.198226256667</v>
      </c>
      <c r="BI138" s="82">
        <v>0</v>
      </c>
      <c r="BJ138" s="82">
        <v>54.290233182451942</v>
      </c>
      <c r="BK138" s="82">
        <v>46945.488459439119</v>
      </c>
      <c r="BL138" s="82">
        <v>1487920.7069999999</v>
      </c>
      <c r="BM138" s="82">
        <v>0</v>
      </c>
      <c r="BN138" s="82">
        <v>1329.8309999999999</v>
      </c>
      <c r="BO138" s="82">
        <v>1489250.5379999999</v>
      </c>
      <c r="BP138" s="82">
        <v>20653.358063005286</v>
      </c>
      <c r="BQ138" s="82">
        <v>0</v>
      </c>
      <c r="BR138" s="82">
        <v>18.458964699578161</v>
      </c>
      <c r="BS138" s="89">
        <v>20671.817027704863</v>
      </c>
      <c r="BT138" s="82">
        <v>107296.26047311876</v>
      </c>
      <c r="BU138" s="82">
        <v>0</v>
      </c>
      <c r="BV138" s="82">
        <v>95.896167510778497</v>
      </c>
      <c r="BW138" s="82">
        <v>107392.15664062953</v>
      </c>
      <c r="BX138" s="82">
        <v>243604.463905226</v>
      </c>
      <c r="BY138" s="82">
        <v>0</v>
      </c>
      <c r="BZ138" s="82">
        <v>282.0431904061561</v>
      </c>
      <c r="CA138" s="82">
        <v>243886.50709563217</v>
      </c>
      <c r="CB138" s="82">
        <v>7729896.8649356999</v>
      </c>
      <c r="CC138" s="82">
        <v>0</v>
      </c>
      <c r="CD138" s="82">
        <v>6908.6050280999998</v>
      </c>
      <c r="CE138" s="82">
        <v>7736805.4699638002</v>
      </c>
      <c r="CF138" s="82">
        <v>107296.26047311876</v>
      </c>
      <c r="CG138" s="82">
        <v>0</v>
      </c>
      <c r="CH138" s="82">
        <v>95.896167510778497</v>
      </c>
      <c r="CI138" s="82">
        <v>107392.15664062953</v>
      </c>
      <c r="CJ138" s="82" t="s">
        <v>96</v>
      </c>
      <c r="CK138" s="83">
        <v>1.4999999999999999E-2</v>
      </c>
      <c r="CL138" s="83">
        <v>3.5000000000000003E-2</v>
      </c>
      <c r="CM138" s="83">
        <v>0.26500000000000001</v>
      </c>
      <c r="CN138" s="82">
        <v>24798.678449999999</v>
      </c>
      <c r="CO138" s="82">
        <v>57863.583050000008</v>
      </c>
      <c r="CP138" s="82">
        <v>438109.98595</v>
      </c>
      <c r="CQ138" s="82">
        <v>24798.678449999999</v>
      </c>
      <c r="CR138" s="89">
        <v>24798.678449999999</v>
      </c>
      <c r="CS138" s="82">
        <v>24798.678449999999</v>
      </c>
      <c r="CT138" s="82">
        <v>57863.583050000008</v>
      </c>
      <c r="CU138" s="82">
        <v>438109.98595</v>
      </c>
      <c r="CV138" s="82">
        <v>24798.678449999999</v>
      </c>
      <c r="CW138" s="82">
        <v>24798.678449999999</v>
      </c>
    </row>
    <row r="139" spans="1:101">
      <c r="A139" s="86" t="s">
        <v>82</v>
      </c>
      <c r="B139" s="87" t="s">
        <v>340</v>
      </c>
      <c r="C139" s="75" t="s">
        <v>1755</v>
      </c>
      <c r="D139" s="74" t="s">
        <v>116</v>
      </c>
      <c r="E139" s="74" t="s">
        <v>82</v>
      </c>
      <c r="F139" s="74" t="s">
        <v>340</v>
      </c>
      <c r="G139" s="74" t="s">
        <v>311</v>
      </c>
      <c r="I139" s="74" t="s">
        <v>127</v>
      </c>
      <c r="J139" s="74" t="s">
        <v>2584</v>
      </c>
      <c r="K139" s="74" t="s">
        <v>313</v>
      </c>
      <c r="L139" s="74" t="s">
        <v>89</v>
      </c>
      <c r="M139" s="74" t="s">
        <v>90</v>
      </c>
      <c r="N139" s="74" t="s">
        <v>314</v>
      </c>
      <c r="O139" s="76">
        <v>45312</v>
      </c>
      <c r="P139" s="76">
        <v>44500</v>
      </c>
      <c r="Q139" s="77">
        <v>3</v>
      </c>
      <c r="R139" s="74" t="s">
        <v>94</v>
      </c>
      <c r="S139" s="77">
        <v>147100.4</v>
      </c>
      <c r="T139" s="77">
        <v>82744.009999999995</v>
      </c>
      <c r="U139" s="77">
        <v>73.95</v>
      </c>
      <c r="V139" s="78">
        <v>5.3624999999999999E-2</v>
      </c>
      <c r="W139" s="79">
        <v>1</v>
      </c>
      <c r="X139" s="77">
        <v>147100.4</v>
      </c>
      <c r="Y139" s="88">
        <v>82744.009999999995</v>
      </c>
      <c r="Z139" s="77">
        <v>73.95</v>
      </c>
      <c r="AA139" s="74">
        <v>0</v>
      </c>
      <c r="AB139" s="74">
        <v>0</v>
      </c>
      <c r="AD139" s="74">
        <v>5</v>
      </c>
      <c r="AE139" s="74">
        <v>5</v>
      </c>
      <c r="AF139" s="74">
        <v>0</v>
      </c>
      <c r="AG139" s="74">
        <v>0</v>
      </c>
      <c r="AI139" s="74">
        <v>5</v>
      </c>
      <c r="AJ139" s="74">
        <v>5</v>
      </c>
      <c r="AL139" s="74">
        <v>5</v>
      </c>
      <c r="AM139" s="74" t="s">
        <v>95</v>
      </c>
      <c r="AN139" s="74">
        <v>0</v>
      </c>
      <c r="AO139" s="74" t="s">
        <v>95</v>
      </c>
      <c r="AP139" s="74" t="s">
        <v>95</v>
      </c>
      <c r="AQ139" s="74">
        <v>1</v>
      </c>
      <c r="AS139" s="74">
        <v>1</v>
      </c>
      <c r="AT139" s="74" t="s">
        <v>92</v>
      </c>
      <c r="AU139" s="74" t="s">
        <v>95</v>
      </c>
      <c r="AV139" s="74" t="s">
        <v>94</v>
      </c>
      <c r="AW139" s="77">
        <v>37000000</v>
      </c>
      <c r="AX139" s="77">
        <v>5426607.6200000001</v>
      </c>
      <c r="AY139" s="79">
        <v>1</v>
      </c>
      <c r="AZ139" s="77">
        <v>236455900</v>
      </c>
      <c r="BA139" s="77">
        <v>34679821.317134</v>
      </c>
      <c r="BB139" s="74" t="s">
        <v>116</v>
      </c>
      <c r="BC139" s="75" t="s">
        <v>1755</v>
      </c>
      <c r="BD139" s="82">
        <v>1033.689155781741</v>
      </c>
      <c r="BE139" s="82">
        <v>0</v>
      </c>
      <c r="BF139" s="82">
        <v>0.92382896441760232</v>
      </c>
      <c r="BG139" s="82">
        <v>1034.6129847461586</v>
      </c>
      <c r="BH139" s="82">
        <v>2346.8785540940976</v>
      </c>
      <c r="BI139" s="82">
        <v>0</v>
      </c>
      <c r="BJ139" s="82">
        <v>2.7171019997714665</v>
      </c>
      <c r="BK139" s="82">
        <v>2349.5956560938698</v>
      </c>
      <c r="BL139" s="82">
        <v>74469.608999999997</v>
      </c>
      <c r="BM139" s="82">
        <v>0</v>
      </c>
      <c r="BN139" s="82">
        <v>66.555000000000007</v>
      </c>
      <c r="BO139" s="82">
        <v>74536.16399999999</v>
      </c>
      <c r="BP139" s="82">
        <v>1033.689155781741</v>
      </c>
      <c r="BQ139" s="82">
        <v>0</v>
      </c>
      <c r="BR139" s="82">
        <v>0.92382896441760232</v>
      </c>
      <c r="BS139" s="89">
        <v>1034.6129847461586</v>
      </c>
      <c r="BT139" s="82">
        <v>5370.1185332017221</v>
      </c>
      <c r="BU139" s="82">
        <v>0</v>
      </c>
      <c r="BV139" s="82">
        <v>4.7993838530458861</v>
      </c>
      <c r="BW139" s="82">
        <v>5374.9179170547686</v>
      </c>
      <c r="BX139" s="82">
        <v>12192.268776374247</v>
      </c>
      <c r="BY139" s="82">
        <v>0</v>
      </c>
      <c r="BZ139" s="82">
        <v>14.115616599012746</v>
      </c>
      <c r="CA139" s="82">
        <v>12206.384392973263</v>
      </c>
      <c r="CB139" s="82">
        <v>386877.06571589998</v>
      </c>
      <c r="CC139" s="82">
        <v>0</v>
      </c>
      <c r="CD139" s="82">
        <v>345.75988050000007</v>
      </c>
      <c r="CE139" s="82">
        <v>387222.82559639995</v>
      </c>
      <c r="CF139" s="82">
        <v>5370.1185332017221</v>
      </c>
      <c r="CG139" s="82">
        <v>0</v>
      </c>
      <c r="CH139" s="82">
        <v>4.7993838530458861</v>
      </c>
      <c r="CI139" s="82">
        <v>5374.9179170547686</v>
      </c>
      <c r="CJ139" s="82" t="s">
        <v>96</v>
      </c>
      <c r="CK139" s="83">
        <v>1.4999999999999999E-2</v>
      </c>
      <c r="CL139" s="83">
        <v>3.5000000000000003E-2</v>
      </c>
      <c r="CM139" s="83">
        <v>0.26500000000000001</v>
      </c>
      <c r="CN139" s="82">
        <v>1241.1601499999999</v>
      </c>
      <c r="CO139" s="82">
        <v>2896.0403500000002</v>
      </c>
      <c r="CP139" s="82">
        <v>21927.162649999998</v>
      </c>
      <c r="CQ139" s="82">
        <v>1241.1601499999999</v>
      </c>
      <c r="CR139" s="89">
        <v>1241.1601499999999</v>
      </c>
      <c r="CS139" s="82">
        <v>1241.1601499999999</v>
      </c>
      <c r="CT139" s="82">
        <v>2896.0403500000002</v>
      </c>
      <c r="CU139" s="82">
        <v>21927.162649999998</v>
      </c>
      <c r="CV139" s="82">
        <v>1241.1601499999999</v>
      </c>
      <c r="CW139" s="82">
        <v>1241.1601499999999</v>
      </c>
    </row>
    <row r="140" spans="1:101">
      <c r="A140" s="86" t="s">
        <v>82</v>
      </c>
      <c r="B140" s="87" t="s">
        <v>341</v>
      </c>
      <c r="C140" s="75" t="s">
        <v>1756</v>
      </c>
      <c r="D140" s="74" t="s">
        <v>116</v>
      </c>
      <c r="E140" s="74" t="s">
        <v>82</v>
      </c>
      <c r="F140" s="74" t="s">
        <v>341</v>
      </c>
      <c r="G140" s="74" t="s">
        <v>311</v>
      </c>
      <c r="I140" s="74" t="s">
        <v>127</v>
      </c>
      <c r="J140" s="74" t="s">
        <v>2584</v>
      </c>
      <c r="K140" s="74" t="s">
        <v>313</v>
      </c>
      <c r="L140" s="74" t="s">
        <v>89</v>
      </c>
      <c r="M140" s="74" t="s">
        <v>90</v>
      </c>
      <c r="N140" s="74" t="s">
        <v>314</v>
      </c>
      <c r="O140" s="76">
        <v>45312</v>
      </c>
      <c r="P140" s="76">
        <v>44500</v>
      </c>
      <c r="Q140" s="77">
        <v>3</v>
      </c>
      <c r="R140" s="74" t="s">
        <v>94</v>
      </c>
      <c r="S140" s="77">
        <v>1499577.24</v>
      </c>
      <c r="T140" s="77">
        <v>899746.32</v>
      </c>
      <c r="U140" s="77">
        <v>804.15</v>
      </c>
      <c r="V140" s="78">
        <v>5.3624999999999999E-2</v>
      </c>
      <c r="W140" s="79">
        <v>1</v>
      </c>
      <c r="X140" s="77">
        <v>1499577.24</v>
      </c>
      <c r="Y140" s="88">
        <v>899746.32</v>
      </c>
      <c r="Z140" s="77">
        <v>804.15</v>
      </c>
      <c r="AA140" s="74">
        <v>0</v>
      </c>
      <c r="AB140" s="74">
        <v>0</v>
      </c>
      <c r="AD140" s="74">
        <v>5</v>
      </c>
      <c r="AE140" s="74">
        <v>5</v>
      </c>
      <c r="AF140" s="74">
        <v>0</v>
      </c>
      <c r="AG140" s="74">
        <v>0</v>
      </c>
      <c r="AI140" s="74">
        <v>5</v>
      </c>
      <c r="AJ140" s="74">
        <v>5</v>
      </c>
      <c r="AL140" s="74">
        <v>5</v>
      </c>
      <c r="AM140" s="74" t="s">
        <v>95</v>
      </c>
      <c r="AN140" s="74">
        <v>0</v>
      </c>
      <c r="AO140" s="74" t="s">
        <v>95</v>
      </c>
      <c r="AP140" s="74" t="s">
        <v>95</v>
      </c>
      <c r="AQ140" s="74">
        <v>1</v>
      </c>
      <c r="AS140" s="74">
        <v>1</v>
      </c>
      <c r="AT140" s="74" t="s">
        <v>92</v>
      </c>
      <c r="AU140" s="74" t="s">
        <v>95</v>
      </c>
      <c r="AV140" s="74" t="s">
        <v>94</v>
      </c>
      <c r="AW140" s="77">
        <v>37000000</v>
      </c>
      <c r="AX140" s="77">
        <v>5426607.6200000001</v>
      </c>
      <c r="AY140" s="79">
        <v>1</v>
      </c>
      <c r="AZ140" s="77">
        <v>236455900</v>
      </c>
      <c r="BA140" s="77">
        <v>34679821.317134</v>
      </c>
      <c r="BB140" s="74" t="s">
        <v>116</v>
      </c>
      <c r="BC140" s="75" t="s">
        <v>1756</v>
      </c>
      <c r="BD140" s="82">
        <v>11240.185409657184</v>
      </c>
      <c r="BE140" s="82">
        <v>0</v>
      </c>
      <c r="BF140" s="82">
        <v>10.045937278382894</v>
      </c>
      <c r="BG140" s="82">
        <v>11250.231346935567</v>
      </c>
      <c r="BH140" s="82">
        <v>25519.615770774046</v>
      </c>
      <c r="BI140" s="82">
        <v>0</v>
      </c>
      <c r="BJ140" s="82">
        <v>29.546417486358681</v>
      </c>
      <c r="BK140" s="82">
        <v>25549.162188260405</v>
      </c>
      <c r="BL140" s="82">
        <v>809771.68799999985</v>
      </c>
      <c r="BM140" s="82">
        <v>0</v>
      </c>
      <c r="BN140" s="82">
        <v>723.73500000000001</v>
      </c>
      <c r="BO140" s="82">
        <v>810495.42299999995</v>
      </c>
      <c r="BP140" s="82">
        <v>11240.185409657184</v>
      </c>
      <c r="BQ140" s="82">
        <v>0</v>
      </c>
      <c r="BR140" s="82">
        <v>10.045937278382894</v>
      </c>
      <c r="BS140" s="89">
        <v>11250.231346935567</v>
      </c>
      <c r="BT140" s="82">
        <v>58393.887221710036</v>
      </c>
      <c r="BU140" s="82">
        <v>0</v>
      </c>
      <c r="BV140" s="82">
        <v>52.189648754926971</v>
      </c>
      <c r="BW140" s="82">
        <v>58446.07687046496</v>
      </c>
      <c r="BX140" s="82">
        <v>132576.95589074824</v>
      </c>
      <c r="BY140" s="82">
        <v>0</v>
      </c>
      <c r="BZ140" s="82">
        <v>153.49659348338199</v>
      </c>
      <c r="CA140" s="82">
        <v>132730.45248423162</v>
      </c>
      <c r="CB140" s="82">
        <v>4206844.8963287994</v>
      </c>
      <c r="CC140" s="82">
        <v>0</v>
      </c>
      <c r="CD140" s="82">
        <v>3759.8756985</v>
      </c>
      <c r="CE140" s="82">
        <v>4210604.7720272997</v>
      </c>
      <c r="CF140" s="82">
        <v>58393.887221710036</v>
      </c>
      <c r="CG140" s="82">
        <v>0</v>
      </c>
      <c r="CH140" s="82">
        <v>52.189648754926971</v>
      </c>
      <c r="CI140" s="82">
        <v>58446.07687046496</v>
      </c>
      <c r="CJ140" s="82" t="s">
        <v>96</v>
      </c>
      <c r="CK140" s="83">
        <v>1.4999999999999999E-2</v>
      </c>
      <c r="CL140" s="83">
        <v>3.5000000000000003E-2</v>
      </c>
      <c r="CM140" s="83">
        <v>0.26500000000000001</v>
      </c>
      <c r="CN140" s="82">
        <v>13496.194799999999</v>
      </c>
      <c r="CO140" s="82">
        <v>31491.121200000001</v>
      </c>
      <c r="CP140" s="82">
        <v>238432.77479999998</v>
      </c>
      <c r="CQ140" s="82">
        <v>13496.194799999999</v>
      </c>
      <c r="CR140" s="89">
        <v>13496.194799999999</v>
      </c>
      <c r="CS140" s="82">
        <v>13496.194799999999</v>
      </c>
      <c r="CT140" s="82">
        <v>31491.121200000001</v>
      </c>
      <c r="CU140" s="82">
        <v>238432.77479999998</v>
      </c>
      <c r="CV140" s="82">
        <v>13496.194799999999</v>
      </c>
      <c r="CW140" s="82">
        <v>13496.194799999999</v>
      </c>
    </row>
    <row r="141" spans="1:101">
      <c r="A141" s="86" t="s">
        <v>82</v>
      </c>
      <c r="B141" s="87" t="s">
        <v>342</v>
      </c>
      <c r="C141" s="75" t="s">
        <v>1757</v>
      </c>
      <c r="D141" s="74" t="s">
        <v>116</v>
      </c>
      <c r="E141" s="74" t="s">
        <v>82</v>
      </c>
      <c r="F141" s="74" t="s">
        <v>342</v>
      </c>
      <c r="G141" s="74" t="s">
        <v>311</v>
      </c>
      <c r="I141" s="74" t="s">
        <v>127</v>
      </c>
      <c r="J141" s="74" t="s">
        <v>2584</v>
      </c>
      <c r="K141" s="74" t="s">
        <v>313</v>
      </c>
      <c r="L141" s="74" t="s">
        <v>89</v>
      </c>
      <c r="M141" s="74" t="s">
        <v>90</v>
      </c>
      <c r="N141" s="74" t="s">
        <v>314</v>
      </c>
      <c r="O141" s="76">
        <v>45312</v>
      </c>
      <c r="P141" s="76">
        <v>44500</v>
      </c>
      <c r="Q141" s="77">
        <v>3</v>
      </c>
      <c r="R141" s="74" t="s">
        <v>94</v>
      </c>
      <c r="S141" s="77">
        <v>2516533.7599999998</v>
      </c>
      <c r="T141" s="77">
        <v>1617906.71</v>
      </c>
      <c r="U141" s="77">
        <v>1446</v>
      </c>
      <c r="V141" s="78">
        <v>5.3624999999999999E-2</v>
      </c>
      <c r="W141" s="79">
        <v>1</v>
      </c>
      <c r="X141" s="77">
        <v>2516533.7599999998</v>
      </c>
      <c r="Y141" s="88">
        <v>1617906.71</v>
      </c>
      <c r="Z141" s="77">
        <v>1446</v>
      </c>
      <c r="AA141" s="74">
        <v>0</v>
      </c>
      <c r="AB141" s="74">
        <v>0</v>
      </c>
      <c r="AD141" s="74">
        <v>5</v>
      </c>
      <c r="AE141" s="74">
        <v>5</v>
      </c>
      <c r="AF141" s="74">
        <v>0</v>
      </c>
      <c r="AG141" s="74">
        <v>0</v>
      </c>
      <c r="AI141" s="74">
        <v>5</v>
      </c>
      <c r="AJ141" s="74">
        <v>5</v>
      </c>
      <c r="AL141" s="74">
        <v>5</v>
      </c>
      <c r="AM141" s="74" t="s">
        <v>95</v>
      </c>
      <c r="AN141" s="74">
        <v>0</v>
      </c>
      <c r="AO141" s="74" t="s">
        <v>95</v>
      </c>
      <c r="AP141" s="74" t="s">
        <v>95</v>
      </c>
      <c r="AQ141" s="74">
        <v>1</v>
      </c>
      <c r="AS141" s="74">
        <v>1</v>
      </c>
      <c r="AT141" s="74" t="s">
        <v>92</v>
      </c>
      <c r="AU141" s="74" t="s">
        <v>95</v>
      </c>
      <c r="AV141" s="74" t="s">
        <v>94</v>
      </c>
      <c r="AW141" s="77">
        <v>37000000</v>
      </c>
      <c r="AX141" s="77">
        <v>5426607.6200000001</v>
      </c>
      <c r="AY141" s="79">
        <v>1</v>
      </c>
      <c r="AZ141" s="77">
        <v>236455900</v>
      </c>
      <c r="BA141" s="77">
        <v>34679821.317134</v>
      </c>
      <c r="BB141" s="74" t="s">
        <v>116</v>
      </c>
      <c r="BC141" s="75" t="s">
        <v>1757</v>
      </c>
      <c r="BD141" s="82">
        <v>20211.88749727641</v>
      </c>
      <c r="BE141" s="82">
        <v>0</v>
      </c>
      <c r="BF141" s="82">
        <v>18.064322955346221</v>
      </c>
      <c r="BG141" s="82">
        <v>20229.951820231756</v>
      </c>
      <c r="BH141" s="82">
        <v>45888.887427910966</v>
      </c>
      <c r="BI141" s="82">
        <v>0</v>
      </c>
      <c r="BJ141" s="82">
        <v>53.129540117235166</v>
      </c>
      <c r="BK141" s="82">
        <v>45942.016968028205</v>
      </c>
      <c r="BL141" s="82">
        <v>1456116.0389999999</v>
      </c>
      <c r="BM141" s="82">
        <v>0</v>
      </c>
      <c r="BN141" s="82">
        <v>1301.4000000000001</v>
      </c>
      <c r="BO141" s="82">
        <v>1457417.4389999998</v>
      </c>
      <c r="BP141" s="82">
        <v>20211.88749727641</v>
      </c>
      <c r="BQ141" s="82">
        <v>0</v>
      </c>
      <c r="BR141" s="82">
        <v>18.064322955346221</v>
      </c>
      <c r="BS141" s="89">
        <v>20229.951820231756</v>
      </c>
      <c r="BT141" s="82">
        <v>105002.77673710068</v>
      </c>
      <c r="BU141" s="82">
        <v>0</v>
      </c>
      <c r="BV141" s="82">
        <v>93.845964185319147</v>
      </c>
      <c r="BW141" s="82">
        <v>105096.62270128599</v>
      </c>
      <c r="BX141" s="82">
        <v>238397.35907674025</v>
      </c>
      <c r="BY141" s="82">
        <v>0</v>
      </c>
      <c r="BZ141" s="82">
        <v>276.01327386304843</v>
      </c>
      <c r="CA141" s="82">
        <v>238673.37235060334</v>
      </c>
      <c r="CB141" s="82">
        <v>7564668.4342088997</v>
      </c>
      <c r="CC141" s="82">
        <v>0</v>
      </c>
      <c r="CD141" s="82">
        <v>6760.9031400000003</v>
      </c>
      <c r="CE141" s="82">
        <v>7571429.3373488989</v>
      </c>
      <c r="CF141" s="82">
        <v>105002.77673710068</v>
      </c>
      <c r="CG141" s="82">
        <v>0</v>
      </c>
      <c r="CH141" s="82">
        <v>93.845964185319147</v>
      </c>
      <c r="CI141" s="82">
        <v>105096.62270128599</v>
      </c>
      <c r="CJ141" s="82" t="s">
        <v>96</v>
      </c>
      <c r="CK141" s="83">
        <v>1.4999999999999999E-2</v>
      </c>
      <c r="CL141" s="83">
        <v>3.5000000000000003E-2</v>
      </c>
      <c r="CM141" s="83">
        <v>0.26500000000000001</v>
      </c>
      <c r="CN141" s="82">
        <v>24268.60065</v>
      </c>
      <c r="CO141" s="82">
        <v>56626.734850000001</v>
      </c>
      <c r="CP141" s="82">
        <v>428745.27815000003</v>
      </c>
      <c r="CQ141" s="82">
        <v>24268.60065</v>
      </c>
      <c r="CR141" s="89">
        <v>24268.60065</v>
      </c>
      <c r="CS141" s="82">
        <v>24268.60065</v>
      </c>
      <c r="CT141" s="82">
        <v>56626.734850000001</v>
      </c>
      <c r="CU141" s="82">
        <v>428745.27815000003</v>
      </c>
      <c r="CV141" s="82">
        <v>24268.60065</v>
      </c>
      <c r="CW141" s="82">
        <v>24268.60065</v>
      </c>
    </row>
    <row r="142" spans="1:101">
      <c r="A142" s="86" t="s">
        <v>82</v>
      </c>
      <c r="B142" s="87" t="s">
        <v>343</v>
      </c>
      <c r="C142" s="75" t="s">
        <v>1758</v>
      </c>
      <c r="D142" s="74" t="s">
        <v>116</v>
      </c>
      <c r="E142" s="74" t="s">
        <v>82</v>
      </c>
      <c r="F142" s="74" t="s">
        <v>343</v>
      </c>
      <c r="G142" s="74" t="s">
        <v>344</v>
      </c>
      <c r="I142" s="74" t="s">
        <v>346</v>
      </c>
      <c r="J142" s="74" t="s">
        <v>2582</v>
      </c>
      <c r="K142" s="74" t="s">
        <v>347</v>
      </c>
      <c r="L142" s="74" t="s">
        <v>348</v>
      </c>
      <c r="M142" s="74" t="s">
        <v>90</v>
      </c>
      <c r="N142" s="74" t="s">
        <v>349</v>
      </c>
      <c r="O142" s="76">
        <v>44903</v>
      </c>
      <c r="P142" s="76">
        <v>44500</v>
      </c>
      <c r="Q142" s="77">
        <v>2</v>
      </c>
      <c r="R142" s="74" t="s">
        <v>94</v>
      </c>
      <c r="S142" s="77">
        <v>1400000</v>
      </c>
      <c r="T142" s="77">
        <v>311284.90999999997</v>
      </c>
      <c r="U142" s="77">
        <v>966.02</v>
      </c>
      <c r="V142" s="78">
        <v>5.8799999999999998E-2</v>
      </c>
      <c r="W142" s="79">
        <v>1</v>
      </c>
      <c r="X142" s="77">
        <v>1400000</v>
      </c>
      <c r="Y142" s="88">
        <v>311284.90999999997</v>
      </c>
      <c r="Z142" s="77">
        <v>966.02</v>
      </c>
      <c r="AA142" s="74">
        <v>0</v>
      </c>
      <c r="AB142" s="74">
        <v>0</v>
      </c>
      <c r="AD142" s="74">
        <v>7</v>
      </c>
      <c r="AE142" s="74">
        <v>7</v>
      </c>
      <c r="AF142" s="74">
        <v>0</v>
      </c>
      <c r="AG142" s="74">
        <v>0</v>
      </c>
      <c r="AI142" s="74">
        <v>7</v>
      </c>
      <c r="AJ142" s="74">
        <v>7</v>
      </c>
      <c r="AL142" s="74">
        <v>7</v>
      </c>
      <c r="AM142" s="74" t="s">
        <v>95</v>
      </c>
      <c r="AN142" s="74">
        <v>0</v>
      </c>
      <c r="AO142" s="74" t="s">
        <v>95</v>
      </c>
      <c r="AP142" s="74" t="s">
        <v>95</v>
      </c>
      <c r="AQ142" s="74">
        <v>1</v>
      </c>
      <c r="AS142" s="74">
        <v>1</v>
      </c>
      <c r="AT142" s="74" t="s">
        <v>92</v>
      </c>
      <c r="AU142" s="74" t="s">
        <v>95</v>
      </c>
      <c r="AV142" s="74" t="s">
        <v>94</v>
      </c>
      <c r="AW142" s="77">
        <v>1400000</v>
      </c>
      <c r="AX142" s="77">
        <v>0</v>
      </c>
      <c r="AY142" s="79">
        <v>1</v>
      </c>
      <c r="AZ142" s="77">
        <v>8946980</v>
      </c>
      <c r="BA142" s="77">
        <v>0</v>
      </c>
      <c r="BB142" s="74" t="s">
        <v>116</v>
      </c>
      <c r="BC142" s="75" t="s">
        <v>1758</v>
      </c>
      <c r="BD142" s="82">
        <v>0</v>
      </c>
      <c r="BE142" s="82">
        <v>0</v>
      </c>
      <c r="BF142" s="82">
        <v>0</v>
      </c>
      <c r="BG142" s="82">
        <v>0</v>
      </c>
      <c r="BH142" s="82">
        <v>0</v>
      </c>
      <c r="BI142" s="82">
        <v>0</v>
      </c>
      <c r="BJ142" s="82">
        <v>0</v>
      </c>
      <c r="BK142" s="82">
        <v>0</v>
      </c>
      <c r="BL142" s="82">
        <v>0</v>
      </c>
      <c r="BM142" s="82">
        <v>0</v>
      </c>
      <c r="BN142" s="82">
        <v>0</v>
      </c>
      <c r="BO142" s="82">
        <v>0</v>
      </c>
      <c r="BP142" s="82">
        <v>0</v>
      </c>
      <c r="BQ142" s="82">
        <v>0</v>
      </c>
      <c r="BR142" s="82">
        <v>0</v>
      </c>
      <c r="BS142" s="89">
        <v>0</v>
      </c>
      <c r="BT142" s="82">
        <v>0</v>
      </c>
      <c r="BU142" s="82">
        <v>0</v>
      </c>
      <c r="BV142" s="82">
        <v>0</v>
      </c>
      <c r="BW142" s="82">
        <v>0</v>
      </c>
      <c r="BX142" s="82">
        <v>0</v>
      </c>
      <c r="BY142" s="82">
        <v>0</v>
      </c>
      <c r="BZ142" s="82">
        <v>0</v>
      </c>
      <c r="CA142" s="82">
        <v>0</v>
      </c>
      <c r="CB142" s="82">
        <v>0</v>
      </c>
      <c r="CC142" s="82">
        <v>0</v>
      </c>
      <c r="CD142" s="82">
        <v>0</v>
      </c>
      <c r="CE142" s="82">
        <v>0</v>
      </c>
      <c r="CF142" s="82">
        <v>0</v>
      </c>
      <c r="CG142" s="82">
        <v>0</v>
      </c>
      <c r="CH142" s="82">
        <v>0</v>
      </c>
      <c r="CI142" s="82">
        <v>0</v>
      </c>
      <c r="CJ142" s="82" t="s">
        <v>96</v>
      </c>
      <c r="CK142" s="83">
        <v>1.4999999999999999E-2</v>
      </c>
      <c r="CL142" s="83">
        <v>3.5000000000000003E-2</v>
      </c>
      <c r="CM142" s="83">
        <v>0.26500000000000001</v>
      </c>
      <c r="CN142" s="82">
        <v>4669.2736499999992</v>
      </c>
      <c r="CO142" s="82">
        <v>10894.97185</v>
      </c>
      <c r="CP142" s="82">
        <v>82490.501149999996</v>
      </c>
      <c r="CQ142" s="82">
        <v>4669.2736499999992</v>
      </c>
      <c r="CR142" s="89">
        <v>4669.2736499999992</v>
      </c>
      <c r="CS142" s="82">
        <v>4669.2736499999992</v>
      </c>
      <c r="CT142" s="82">
        <v>10894.97185</v>
      </c>
      <c r="CU142" s="82">
        <v>82490.501149999996</v>
      </c>
      <c r="CV142" s="82">
        <v>4669.2736499999992</v>
      </c>
      <c r="CW142" s="82">
        <v>4669.2736499999992</v>
      </c>
    </row>
    <row r="143" spans="1:101">
      <c r="A143" s="86" t="s">
        <v>82</v>
      </c>
      <c r="B143" s="87" t="s">
        <v>350</v>
      </c>
      <c r="C143" s="75" t="s">
        <v>1759</v>
      </c>
      <c r="D143" s="74" t="s">
        <v>116</v>
      </c>
      <c r="E143" s="74" t="s">
        <v>82</v>
      </c>
      <c r="F143" s="74" t="s">
        <v>350</v>
      </c>
      <c r="G143" s="74" t="s">
        <v>351</v>
      </c>
      <c r="I143" s="74" t="s">
        <v>346</v>
      </c>
      <c r="J143" s="74" t="s">
        <v>2585</v>
      </c>
      <c r="K143" s="74" t="s">
        <v>347</v>
      </c>
      <c r="L143" s="74" t="s">
        <v>348</v>
      </c>
      <c r="M143" s="74" t="s">
        <v>90</v>
      </c>
      <c r="N143" s="74" t="s">
        <v>353</v>
      </c>
      <c r="O143" s="76">
        <v>48342</v>
      </c>
      <c r="P143" s="76">
        <v>44500</v>
      </c>
      <c r="Q143" s="77">
        <v>11</v>
      </c>
      <c r="R143" s="74" t="s">
        <v>94</v>
      </c>
      <c r="S143" s="77">
        <v>3000000</v>
      </c>
      <c r="T143" s="77">
        <v>2368940.46</v>
      </c>
      <c r="U143" s="77">
        <v>7351.61</v>
      </c>
      <c r="V143" s="78">
        <v>5.8799999999999998E-2</v>
      </c>
      <c r="W143" s="79">
        <v>1</v>
      </c>
      <c r="X143" s="77">
        <v>3000000</v>
      </c>
      <c r="Y143" s="88">
        <v>2368940.46</v>
      </c>
      <c r="Z143" s="77">
        <v>7351.61</v>
      </c>
      <c r="AA143" s="74">
        <v>0</v>
      </c>
      <c r="AB143" s="74">
        <v>0</v>
      </c>
      <c r="AD143" s="74">
        <v>7</v>
      </c>
      <c r="AE143" s="74">
        <v>7</v>
      </c>
      <c r="AF143" s="74">
        <v>0</v>
      </c>
      <c r="AG143" s="74">
        <v>0</v>
      </c>
      <c r="AI143" s="74">
        <v>7</v>
      </c>
      <c r="AJ143" s="74">
        <v>7</v>
      </c>
      <c r="AL143" s="74">
        <v>7</v>
      </c>
      <c r="AM143" s="74" t="s">
        <v>95</v>
      </c>
      <c r="AN143" s="74">
        <v>0</v>
      </c>
      <c r="AO143" s="74" t="s">
        <v>95</v>
      </c>
      <c r="AP143" s="74" t="s">
        <v>95</v>
      </c>
      <c r="AQ143" s="74">
        <v>1</v>
      </c>
      <c r="AS143" s="74">
        <v>1</v>
      </c>
      <c r="AT143" s="74" t="s">
        <v>92</v>
      </c>
      <c r="AU143" s="74" t="s">
        <v>95</v>
      </c>
      <c r="AV143" s="74" t="s">
        <v>94</v>
      </c>
      <c r="AW143" s="77">
        <v>3000000</v>
      </c>
      <c r="AX143" s="77">
        <v>0</v>
      </c>
      <c r="AY143" s="79">
        <v>1</v>
      </c>
      <c r="AZ143" s="77">
        <v>19172100</v>
      </c>
      <c r="BA143" s="77">
        <v>0</v>
      </c>
      <c r="BB143" s="74" t="s">
        <v>116</v>
      </c>
      <c r="BC143" s="75" t="s">
        <v>1759</v>
      </c>
      <c r="BD143" s="82">
        <v>0</v>
      </c>
      <c r="BE143" s="82">
        <v>0</v>
      </c>
      <c r="BF143" s="82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0</v>
      </c>
      <c r="BP143" s="82">
        <v>0</v>
      </c>
      <c r="BQ143" s="82">
        <v>0</v>
      </c>
      <c r="BR143" s="82">
        <v>0</v>
      </c>
      <c r="BS143" s="89">
        <v>0</v>
      </c>
      <c r="BT143" s="82">
        <v>0</v>
      </c>
      <c r="BU143" s="82">
        <v>0</v>
      </c>
      <c r="BV143" s="82">
        <v>0</v>
      </c>
      <c r="BW143" s="82">
        <v>0</v>
      </c>
      <c r="BX143" s="82">
        <v>0</v>
      </c>
      <c r="BY143" s="82">
        <v>0</v>
      </c>
      <c r="BZ143" s="82">
        <v>0</v>
      </c>
      <c r="CA143" s="82">
        <v>0</v>
      </c>
      <c r="CB143" s="82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 t="s">
        <v>96</v>
      </c>
      <c r="CK143" s="83">
        <v>1.4999999999999999E-2</v>
      </c>
      <c r="CL143" s="83">
        <v>3.5000000000000003E-2</v>
      </c>
      <c r="CM143" s="83">
        <v>0.26500000000000001</v>
      </c>
      <c r="CN143" s="82">
        <v>35534.106899999999</v>
      </c>
      <c r="CO143" s="82">
        <v>82912.916100000002</v>
      </c>
      <c r="CP143" s="82">
        <v>627769.2219</v>
      </c>
      <c r="CQ143" s="82">
        <v>35534.106899999999</v>
      </c>
      <c r="CR143" s="89">
        <v>35534.106899999999</v>
      </c>
      <c r="CS143" s="82">
        <v>35534.106899999999</v>
      </c>
      <c r="CT143" s="82">
        <v>82912.916100000002</v>
      </c>
      <c r="CU143" s="82">
        <v>627769.2219</v>
      </c>
      <c r="CV143" s="82">
        <v>35534.106899999999</v>
      </c>
      <c r="CW143" s="82">
        <v>35534.106899999999</v>
      </c>
    </row>
    <row r="144" spans="1:101">
      <c r="A144" s="86" t="s">
        <v>82</v>
      </c>
      <c r="B144" s="87" t="s">
        <v>354</v>
      </c>
      <c r="C144" s="75" t="s">
        <v>1760</v>
      </c>
      <c r="D144" s="74" t="s">
        <v>116</v>
      </c>
      <c r="E144" s="74" t="s">
        <v>82</v>
      </c>
      <c r="F144" s="74" t="s">
        <v>354</v>
      </c>
      <c r="G144" s="74" t="s">
        <v>355</v>
      </c>
      <c r="I144" s="74" t="s">
        <v>87</v>
      </c>
      <c r="J144" s="74" t="s">
        <v>2580</v>
      </c>
      <c r="K144" s="74" t="s">
        <v>88</v>
      </c>
      <c r="L144" s="74" t="s">
        <v>89</v>
      </c>
      <c r="M144" s="74" t="s">
        <v>90</v>
      </c>
      <c r="N144" s="74" t="s">
        <v>357</v>
      </c>
      <c r="O144" s="76">
        <v>44554</v>
      </c>
      <c r="P144" s="76">
        <v>44500</v>
      </c>
      <c r="Q144" s="77">
        <v>1</v>
      </c>
      <c r="R144" s="74" t="s">
        <v>94</v>
      </c>
      <c r="S144" s="77">
        <v>10669975.189999999</v>
      </c>
      <c r="T144" s="77">
        <v>248138.98</v>
      </c>
      <c r="U144" s="77">
        <v>1650.12</v>
      </c>
      <c r="V144" s="78">
        <v>5.7000000000000002E-2</v>
      </c>
      <c r="W144" s="79">
        <v>1</v>
      </c>
      <c r="X144" s="77">
        <v>10669975.189999999</v>
      </c>
      <c r="Y144" s="88">
        <v>248138.98</v>
      </c>
      <c r="Z144" s="77">
        <v>1650.12</v>
      </c>
      <c r="AA144" s="74">
        <v>0</v>
      </c>
      <c r="AB144" s="74">
        <v>0</v>
      </c>
      <c r="AD144" s="74">
        <v>5</v>
      </c>
      <c r="AE144" s="74">
        <v>5</v>
      </c>
      <c r="AF144" s="74">
        <v>0</v>
      </c>
      <c r="AG144" s="74">
        <v>0</v>
      </c>
      <c r="AI144" s="74">
        <v>4</v>
      </c>
      <c r="AJ144" s="74">
        <v>4</v>
      </c>
      <c r="AL144" s="74">
        <v>4</v>
      </c>
      <c r="AM144" s="74" t="s">
        <v>95</v>
      </c>
      <c r="AN144" s="74">
        <v>0</v>
      </c>
      <c r="AO144" s="74" t="s">
        <v>95</v>
      </c>
      <c r="AP144" s="74" t="s">
        <v>95</v>
      </c>
      <c r="AQ144" s="74">
        <v>1</v>
      </c>
      <c r="AS144" s="74">
        <v>1</v>
      </c>
      <c r="AT144" s="74" t="s">
        <v>92</v>
      </c>
      <c r="AU144" s="74" t="s">
        <v>95</v>
      </c>
      <c r="AV144" s="74" t="s">
        <v>94</v>
      </c>
      <c r="AW144" s="77">
        <v>50000000</v>
      </c>
      <c r="AX144" s="77">
        <v>0</v>
      </c>
      <c r="AY144" s="79">
        <v>1</v>
      </c>
      <c r="AZ144" s="77">
        <v>319535000</v>
      </c>
      <c r="BA144" s="77">
        <v>0</v>
      </c>
      <c r="BB144" s="74" t="s">
        <v>116</v>
      </c>
      <c r="BC144" s="75" t="s">
        <v>1760</v>
      </c>
      <c r="BD144" s="82">
        <v>1893.4742410908057</v>
      </c>
      <c r="BE144" s="82">
        <v>0</v>
      </c>
      <c r="BF144" s="82">
        <v>12.591571524589806</v>
      </c>
      <c r="BG144" s="82">
        <v>1906.0658126153955</v>
      </c>
      <c r="BH144" s="82">
        <v>1893.4742410908057</v>
      </c>
      <c r="BI144" s="82">
        <v>0</v>
      </c>
      <c r="BJ144" s="82">
        <v>12.591571524589806</v>
      </c>
      <c r="BK144" s="82">
        <v>1906.0658126153955</v>
      </c>
      <c r="BL144" s="82">
        <v>223325.08199999999</v>
      </c>
      <c r="BM144" s="82">
        <v>0</v>
      </c>
      <c r="BN144" s="82">
        <v>1485.1079999999999</v>
      </c>
      <c r="BO144" s="82">
        <v>224810.19</v>
      </c>
      <c r="BP144" s="82">
        <v>1893.4742410908057</v>
      </c>
      <c r="BQ144" s="82">
        <v>0</v>
      </c>
      <c r="BR144" s="82">
        <v>12.591571524589806</v>
      </c>
      <c r="BS144" s="89">
        <v>1906.0658126153955</v>
      </c>
      <c r="BT144" s="82">
        <v>9836.788029890844</v>
      </c>
      <c r="BU144" s="82">
        <v>0</v>
      </c>
      <c r="BV144" s="82">
        <v>65.414473227396499</v>
      </c>
      <c r="BW144" s="82">
        <v>9902.202503118242</v>
      </c>
      <c r="BX144" s="82">
        <v>9836.788029890844</v>
      </c>
      <c r="BY144" s="82">
        <v>0</v>
      </c>
      <c r="BZ144" s="82">
        <v>65.414473227396499</v>
      </c>
      <c r="CA144" s="82">
        <v>9902.202503118242</v>
      </c>
      <c r="CB144" s="82">
        <v>1160196.1334982</v>
      </c>
      <c r="CC144" s="82">
        <v>0</v>
      </c>
      <c r="CD144" s="82">
        <v>7715.2845707999995</v>
      </c>
      <c r="CE144" s="82">
        <v>1167911.4180690001</v>
      </c>
      <c r="CF144" s="82">
        <v>9836.788029890844</v>
      </c>
      <c r="CG144" s="82">
        <v>0</v>
      </c>
      <c r="CH144" s="82">
        <v>65.414473227396499</v>
      </c>
      <c r="CI144" s="82">
        <v>9902.202503118242</v>
      </c>
      <c r="CJ144" s="82" t="s">
        <v>96</v>
      </c>
      <c r="CK144" s="83">
        <v>1.4999999999999999E-2</v>
      </c>
      <c r="CL144" s="83">
        <v>3.5000000000000003E-2</v>
      </c>
      <c r="CM144" s="83">
        <v>0.26500000000000001</v>
      </c>
      <c r="CN144" s="82">
        <v>3722.0846999999999</v>
      </c>
      <c r="CO144" s="82">
        <v>8684.8643000000011</v>
      </c>
      <c r="CP144" s="82">
        <v>65756.829700000002</v>
      </c>
      <c r="CQ144" s="82">
        <v>3722.0846999999999</v>
      </c>
      <c r="CR144" s="89">
        <v>3722.0846999999999</v>
      </c>
      <c r="CS144" s="82">
        <v>3722.0846999999999</v>
      </c>
      <c r="CT144" s="82">
        <v>8684.8643000000011</v>
      </c>
      <c r="CU144" s="82">
        <v>65756.829700000002</v>
      </c>
      <c r="CV144" s="82">
        <v>3722.0846999999999</v>
      </c>
      <c r="CW144" s="82">
        <v>3722.0846999999999</v>
      </c>
    </row>
    <row r="145" spans="1:101">
      <c r="A145" s="86" t="s">
        <v>82</v>
      </c>
      <c r="B145" s="87" t="s">
        <v>358</v>
      </c>
      <c r="C145" s="75" t="s">
        <v>1761</v>
      </c>
      <c r="D145" s="74" t="s">
        <v>116</v>
      </c>
      <c r="E145" s="74" t="s">
        <v>82</v>
      </c>
      <c r="F145" s="74" t="s">
        <v>358</v>
      </c>
      <c r="G145" s="74" t="s">
        <v>355</v>
      </c>
      <c r="I145" s="74" t="s">
        <v>87</v>
      </c>
      <c r="J145" s="74" t="s">
        <v>2580</v>
      </c>
      <c r="K145" s="74" t="s">
        <v>88</v>
      </c>
      <c r="L145" s="74" t="s">
        <v>89</v>
      </c>
      <c r="M145" s="74" t="s">
        <v>90</v>
      </c>
      <c r="N145" s="74" t="s">
        <v>357</v>
      </c>
      <c r="O145" s="76">
        <v>44610</v>
      </c>
      <c r="P145" s="76">
        <v>44500</v>
      </c>
      <c r="Q145" s="77">
        <v>1</v>
      </c>
      <c r="R145" s="74" t="s">
        <v>94</v>
      </c>
      <c r="S145" s="77">
        <v>9330024.8100000005</v>
      </c>
      <c r="T145" s="77">
        <v>645161.30000000005</v>
      </c>
      <c r="U145" s="77">
        <v>7354.84</v>
      </c>
      <c r="V145" s="78">
        <v>5.7000000000000002E-2</v>
      </c>
      <c r="W145" s="79">
        <v>1</v>
      </c>
      <c r="X145" s="77">
        <v>9330024.8100000005</v>
      </c>
      <c r="Y145" s="88">
        <v>645161.30000000005</v>
      </c>
      <c r="Z145" s="77">
        <v>7354.84</v>
      </c>
      <c r="AA145" s="74">
        <v>0</v>
      </c>
      <c r="AB145" s="74">
        <v>0</v>
      </c>
      <c r="AD145" s="74">
        <v>5</v>
      </c>
      <c r="AE145" s="74">
        <v>5</v>
      </c>
      <c r="AF145" s="74">
        <v>0</v>
      </c>
      <c r="AG145" s="74">
        <v>0</v>
      </c>
      <c r="AI145" s="74">
        <v>4</v>
      </c>
      <c r="AJ145" s="74">
        <v>4</v>
      </c>
      <c r="AL145" s="74">
        <v>4</v>
      </c>
      <c r="AM145" s="74" t="s">
        <v>95</v>
      </c>
      <c r="AN145" s="74">
        <v>0</v>
      </c>
      <c r="AO145" s="74" t="s">
        <v>95</v>
      </c>
      <c r="AP145" s="74" t="s">
        <v>95</v>
      </c>
      <c r="AQ145" s="74">
        <v>1</v>
      </c>
      <c r="AS145" s="74">
        <v>1</v>
      </c>
      <c r="AT145" s="74" t="s">
        <v>92</v>
      </c>
      <c r="AU145" s="74" t="s">
        <v>95</v>
      </c>
      <c r="AV145" s="74" t="s">
        <v>94</v>
      </c>
      <c r="AW145" s="77">
        <v>50000000</v>
      </c>
      <c r="AX145" s="77">
        <v>0</v>
      </c>
      <c r="AY145" s="79">
        <v>1</v>
      </c>
      <c r="AZ145" s="77">
        <v>319535000</v>
      </c>
      <c r="BA145" s="77">
        <v>0</v>
      </c>
      <c r="BB145" s="74" t="s">
        <v>116</v>
      </c>
      <c r="BC145" s="75" t="s">
        <v>1761</v>
      </c>
      <c r="BD145" s="82">
        <v>4923.0326605624696</v>
      </c>
      <c r="BE145" s="82">
        <v>0</v>
      </c>
      <c r="BF145" s="82">
        <v>56.122581334638753</v>
      </c>
      <c r="BG145" s="82">
        <v>4979.1552418971087</v>
      </c>
      <c r="BH145" s="82">
        <v>4923.0326605624696</v>
      </c>
      <c r="BI145" s="82">
        <v>0</v>
      </c>
      <c r="BJ145" s="82">
        <v>56.122581334638753</v>
      </c>
      <c r="BK145" s="82">
        <v>4979.1552418971087</v>
      </c>
      <c r="BL145" s="82">
        <v>580645.17000000004</v>
      </c>
      <c r="BM145" s="82">
        <v>0</v>
      </c>
      <c r="BN145" s="82">
        <v>6619.3560000000007</v>
      </c>
      <c r="BO145" s="82">
        <v>587264.52600000007</v>
      </c>
      <c r="BP145" s="82">
        <v>4923.0326605624696</v>
      </c>
      <c r="BQ145" s="82">
        <v>0</v>
      </c>
      <c r="BR145" s="82">
        <v>56.122581334638753</v>
      </c>
      <c r="BS145" s="89">
        <v>4979.1552418971087</v>
      </c>
      <c r="BT145" s="82">
        <v>25575.646974888085</v>
      </c>
      <c r="BU145" s="82">
        <v>0</v>
      </c>
      <c r="BV145" s="82">
        <v>291.56242229158181</v>
      </c>
      <c r="BW145" s="82">
        <v>25867.209397179671</v>
      </c>
      <c r="BX145" s="82">
        <v>25575.646974888085</v>
      </c>
      <c r="BY145" s="82">
        <v>0</v>
      </c>
      <c r="BZ145" s="82">
        <v>291.56242229158181</v>
      </c>
      <c r="CA145" s="82">
        <v>25867.209397179671</v>
      </c>
      <c r="CB145" s="82">
        <v>3016509.7226670003</v>
      </c>
      <c r="CC145" s="82">
        <v>0</v>
      </c>
      <c r="CD145" s="82">
        <v>34388.216355600001</v>
      </c>
      <c r="CE145" s="82">
        <v>3050897.9390226002</v>
      </c>
      <c r="CF145" s="82">
        <v>25575.646974888085</v>
      </c>
      <c r="CG145" s="82">
        <v>0</v>
      </c>
      <c r="CH145" s="82">
        <v>291.56242229158181</v>
      </c>
      <c r="CI145" s="82">
        <v>25867.209397179671</v>
      </c>
      <c r="CJ145" s="82" t="s">
        <v>96</v>
      </c>
      <c r="CK145" s="83">
        <v>1.4999999999999999E-2</v>
      </c>
      <c r="CL145" s="83">
        <v>3.5000000000000003E-2</v>
      </c>
      <c r="CM145" s="83">
        <v>0.26500000000000001</v>
      </c>
      <c r="CN145" s="82">
        <v>9677.4195</v>
      </c>
      <c r="CO145" s="82">
        <v>22580.645500000002</v>
      </c>
      <c r="CP145" s="82">
        <v>170967.74450000003</v>
      </c>
      <c r="CQ145" s="82">
        <v>9677.4195</v>
      </c>
      <c r="CR145" s="89">
        <v>9677.4195</v>
      </c>
      <c r="CS145" s="82">
        <v>9677.4195</v>
      </c>
      <c r="CT145" s="82">
        <v>22580.645500000002</v>
      </c>
      <c r="CU145" s="82">
        <v>170967.74450000003</v>
      </c>
      <c r="CV145" s="82">
        <v>9677.4195</v>
      </c>
      <c r="CW145" s="82">
        <v>9677.4195</v>
      </c>
    </row>
    <row r="146" spans="1:101">
      <c r="A146" s="86" t="s">
        <v>82</v>
      </c>
      <c r="B146" s="87" t="s">
        <v>359</v>
      </c>
      <c r="C146" s="75" t="s">
        <v>1762</v>
      </c>
      <c r="D146" s="74" t="s">
        <v>116</v>
      </c>
      <c r="E146" s="74" t="s">
        <v>82</v>
      </c>
      <c r="F146" s="74" t="s">
        <v>359</v>
      </c>
      <c r="G146" s="74" t="s">
        <v>355</v>
      </c>
      <c r="I146" s="74" t="s">
        <v>87</v>
      </c>
      <c r="J146" s="74" t="s">
        <v>2580</v>
      </c>
      <c r="K146" s="74" t="s">
        <v>88</v>
      </c>
      <c r="L146" s="74" t="s">
        <v>89</v>
      </c>
      <c r="M146" s="74" t="s">
        <v>90</v>
      </c>
      <c r="N146" s="74" t="s">
        <v>357</v>
      </c>
      <c r="O146" s="76">
        <v>44694</v>
      </c>
      <c r="P146" s="76">
        <v>44500</v>
      </c>
      <c r="Q146" s="77">
        <v>1</v>
      </c>
      <c r="R146" s="74" t="s">
        <v>94</v>
      </c>
      <c r="S146" s="77">
        <v>5000000</v>
      </c>
      <c r="T146" s="77">
        <v>583126.52</v>
      </c>
      <c r="U146" s="77">
        <v>6647.64</v>
      </c>
      <c r="V146" s="78">
        <v>5.7000000000000002E-2</v>
      </c>
      <c r="W146" s="79">
        <v>1</v>
      </c>
      <c r="X146" s="77">
        <v>5000000</v>
      </c>
      <c r="Y146" s="88">
        <v>583126.52</v>
      </c>
      <c r="Z146" s="77">
        <v>6647.64</v>
      </c>
      <c r="AA146" s="74">
        <v>0</v>
      </c>
      <c r="AB146" s="74">
        <v>0</v>
      </c>
      <c r="AD146" s="74">
        <v>5</v>
      </c>
      <c r="AE146" s="74">
        <v>5</v>
      </c>
      <c r="AF146" s="74">
        <v>0</v>
      </c>
      <c r="AG146" s="74">
        <v>0</v>
      </c>
      <c r="AI146" s="74">
        <v>4</v>
      </c>
      <c r="AJ146" s="74">
        <v>4</v>
      </c>
      <c r="AL146" s="74">
        <v>4</v>
      </c>
      <c r="AM146" s="74" t="s">
        <v>95</v>
      </c>
      <c r="AN146" s="74">
        <v>0</v>
      </c>
      <c r="AO146" s="74" t="s">
        <v>95</v>
      </c>
      <c r="AP146" s="74" t="s">
        <v>95</v>
      </c>
      <c r="AQ146" s="74">
        <v>1</v>
      </c>
      <c r="AS146" s="74">
        <v>1</v>
      </c>
      <c r="AT146" s="74" t="s">
        <v>92</v>
      </c>
      <c r="AU146" s="74" t="s">
        <v>95</v>
      </c>
      <c r="AV146" s="74" t="s">
        <v>94</v>
      </c>
      <c r="AW146" s="77">
        <v>50000000</v>
      </c>
      <c r="AX146" s="77">
        <v>0</v>
      </c>
      <c r="AY146" s="79">
        <v>1</v>
      </c>
      <c r="AZ146" s="77">
        <v>319535000</v>
      </c>
      <c r="BA146" s="77">
        <v>0</v>
      </c>
      <c r="BB146" s="74" t="s">
        <v>116</v>
      </c>
      <c r="BC146" s="75" t="s">
        <v>1762</v>
      </c>
      <c r="BD146" s="82">
        <v>4449.6638332152506</v>
      </c>
      <c r="BE146" s="82">
        <v>0</v>
      </c>
      <c r="BF146" s="82">
        <v>50.726149934383074</v>
      </c>
      <c r="BG146" s="82">
        <v>4500.3899831496337</v>
      </c>
      <c r="BH146" s="82">
        <v>4449.6638332152506</v>
      </c>
      <c r="BI146" s="82">
        <v>0</v>
      </c>
      <c r="BJ146" s="82">
        <v>50.726149934383074</v>
      </c>
      <c r="BK146" s="82">
        <v>4500.3899831496337</v>
      </c>
      <c r="BL146" s="82">
        <v>524813.86800000002</v>
      </c>
      <c r="BM146" s="82">
        <v>0</v>
      </c>
      <c r="BN146" s="82">
        <v>5982.8760000000002</v>
      </c>
      <c r="BO146" s="82">
        <v>530796.74399999995</v>
      </c>
      <c r="BP146" s="82">
        <v>4449.6638332152506</v>
      </c>
      <c r="BQ146" s="82">
        <v>0</v>
      </c>
      <c r="BR146" s="82">
        <v>50.726149934383074</v>
      </c>
      <c r="BS146" s="89">
        <v>4500.3899831496337</v>
      </c>
      <c r="BT146" s="82">
        <v>23116.44857993655</v>
      </c>
      <c r="BU146" s="82">
        <v>0</v>
      </c>
      <c r="BV146" s="82">
        <v>263.52742152411349</v>
      </c>
      <c r="BW146" s="82">
        <v>23379.976001460662</v>
      </c>
      <c r="BX146" s="82">
        <v>23116.44857993655</v>
      </c>
      <c r="BY146" s="82">
        <v>0</v>
      </c>
      <c r="BZ146" s="82">
        <v>263.52742152411349</v>
      </c>
      <c r="CA146" s="82">
        <v>23379.976001460662</v>
      </c>
      <c r="CB146" s="82">
        <v>2726460.5256468002</v>
      </c>
      <c r="CC146" s="82">
        <v>0</v>
      </c>
      <c r="CD146" s="82">
        <v>31081.6391076</v>
      </c>
      <c r="CE146" s="82">
        <v>2757542.1647543996</v>
      </c>
      <c r="CF146" s="82">
        <v>23116.44857993655</v>
      </c>
      <c r="CG146" s="82">
        <v>0</v>
      </c>
      <c r="CH146" s="82">
        <v>263.52742152411349</v>
      </c>
      <c r="CI146" s="82">
        <v>23379.976001460662</v>
      </c>
      <c r="CJ146" s="82" t="s">
        <v>96</v>
      </c>
      <c r="CK146" s="83">
        <v>1.4999999999999999E-2</v>
      </c>
      <c r="CL146" s="83">
        <v>3.5000000000000003E-2</v>
      </c>
      <c r="CM146" s="83">
        <v>0.26500000000000001</v>
      </c>
      <c r="CN146" s="82">
        <v>8746.8978000000006</v>
      </c>
      <c r="CO146" s="82">
        <v>20409.428200000002</v>
      </c>
      <c r="CP146" s="82">
        <v>154528.52780000001</v>
      </c>
      <c r="CQ146" s="82">
        <v>8746.8978000000006</v>
      </c>
      <c r="CR146" s="89">
        <v>8746.8978000000006</v>
      </c>
      <c r="CS146" s="82">
        <v>8746.8978000000006</v>
      </c>
      <c r="CT146" s="82">
        <v>20409.428200000002</v>
      </c>
      <c r="CU146" s="82">
        <v>154528.52780000001</v>
      </c>
      <c r="CV146" s="82">
        <v>8746.8978000000006</v>
      </c>
      <c r="CW146" s="82">
        <v>8746.8978000000006</v>
      </c>
    </row>
    <row r="147" spans="1:101">
      <c r="A147" s="86" t="s">
        <v>82</v>
      </c>
      <c r="B147" s="87" t="s">
        <v>360</v>
      </c>
      <c r="C147" s="75" t="s">
        <v>1763</v>
      </c>
      <c r="D147" s="74" t="s">
        <v>116</v>
      </c>
      <c r="E147" s="74" t="s">
        <v>82</v>
      </c>
      <c r="F147" s="74" t="s">
        <v>360</v>
      </c>
      <c r="G147" s="74" t="s">
        <v>355</v>
      </c>
      <c r="I147" s="74" t="s">
        <v>87</v>
      </c>
      <c r="J147" s="74" t="s">
        <v>2580</v>
      </c>
      <c r="K147" s="74" t="s">
        <v>88</v>
      </c>
      <c r="L147" s="74" t="s">
        <v>89</v>
      </c>
      <c r="M147" s="74" t="s">
        <v>90</v>
      </c>
      <c r="N147" s="74" t="s">
        <v>357</v>
      </c>
      <c r="O147" s="76">
        <v>44736</v>
      </c>
      <c r="P147" s="76">
        <v>44500</v>
      </c>
      <c r="Q147" s="77">
        <v>1</v>
      </c>
      <c r="R147" s="74" t="s">
        <v>94</v>
      </c>
      <c r="S147" s="77">
        <v>10000000</v>
      </c>
      <c r="T147" s="77">
        <v>967741.93</v>
      </c>
      <c r="U147" s="77">
        <v>6435.48</v>
      </c>
      <c r="V147" s="78">
        <v>5.7000000000000002E-2</v>
      </c>
      <c r="W147" s="79">
        <v>1</v>
      </c>
      <c r="X147" s="77">
        <v>10000000</v>
      </c>
      <c r="Y147" s="88">
        <v>967741.93</v>
      </c>
      <c r="Z147" s="77">
        <v>6435.48</v>
      </c>
      <c r="AA147" s="74">
        <v>0</v>
      </c>
      <c r="AB147" s="74">
        <v>0</v>
      </c>
      <c r="AD147" s="74">
        <v>5</v>
      </c>
      <c r="AE147" s="74">
        <v>5</v>
      </c>
      <c r="AF147" s="74">
        <v>0</v>
      </c>
      <c r="AG147" s="74">
        <v>0</v>
      </c>
      <c r="AI147" s="74">
        <v>4</v>
      </c>
      <c r="AJ147" s="74">
        <v>4</v>
      </c>
      <c r="AL147" s="74">
        <v>4</v>
      </c>
      <c r="AM147" s="74" t="s">
        <v>95</v>
      </c>
      <c r="AN147" s="74">
        <v>0</v>
      </c>
      <c r="AO147" s="74" t="s">
        <v>95</v>
      </c>
      <c r="AP147" s="74" t="s">
        <v>95</v>
      </c>
      <c r="AQ147" s="74">
        <v>1</v>
      </c>
      <c r="AS147" s="74">
        <v>1</v>
      </c>
      <c r="AT147" s="74" t="s">
        <v>92</v>
      </c>
      <c r="AU147" s="74" t="s">
        <v>95</v>
      </c>
      <c r="AV147" s="74" t="s">
        <v>94</v>
      </c>
      <c r="AW147" s="77">
        <v>50000000</v>
      </c>
      <c r="AX147" s="77">
        <v>0</v>
      </c>
      <c r="AY147" s="79">
        <v>1</v>
      </c>
      <c r="AZ147" s="77">
        <v>319535000</v>
      </c>
      <c r="BA147" s="77">
        <v>0</v>
      </c>
      <c r="BB147" s="74" t="s">
        <v>116</v>
      </c>
      <c r="BC147" s="75" t="s">
        <v>1763</v>
      </c>
      <c r="BD147" s="82">
        <v>7384.5488382296935</v>
      </c>
      <c r="BE147" s="82">
        <v>0</v>
      </c>
      <c r="BF147" s="82">
        <v>49.107220514306363</v>
      </c>
      <c r="BG147" s="82">
        <v>7433.6560587439999</v>
      </c>
      <c r="BH147" s="82">
        <v>7384.5488382296935</v>
      </c>
      <c r="BI147" s="82">
        <v>0</v>
      </c>
      <c r="BJ147" s="82">
        <v>49.107220514306363</v>
      </c>
      <c r="BK147" s="82">
        <v>7433.6560587439999</v>
      </c>
      <c r="BL147" s="82">
        <v>870967.73700000008</v>
      </c>
      <c r="BM147" s="82">
        <v>0</v>
      </c>
      <c r="BN147" s="82">
        <v>5791.9319999999998</v>
      </c>
      <c r="BO147" s="82">
        <v>876759.66899999999</v>
      </c>
      <c r="BP147" s="82">
        <v>7384.5488382296935</v>
      </c>
      <c r="BQ147" s="82">
        <v>0</v>
      </c>
      <c r="BR147" s="82">
        <v>49.107220514306363</v>
      </c>
      <c r="BS147" s="89">
        <v>7433.6560587439999</v>
      </c>
      <c r="BT147" s="82">
        <v>38363.46966948708</v>
      </c>
      <c r="BU147" s="82">
        <v>0</v>
      </c>
      <c r="BV147" s="82">
        <v>255.11692129387299</v>
      </c>
      <c r="BW147" s="82">
        <v>38618.586590780957</v>
      </c>
      <c r="BX147" s="82">
        <v>38363.46966948708</v>
      </c>
      <c r="BY147" s="82">
        <v>0</v>
      </c>
      <c r="BZ147" s="82">
        <v>255.11692129387299</v>
      </c>
      <c r="CA147" s="82">
        <v>38618.586590780957</v>
      </c>
      <c r="CB147" s="82">
        <v>4524764.4904887006</v>
      </c>
      <c r="CC147" s="82">
        <v>0</v>
      </c>
      <c r="CD147" s="82">
        <v>30089.665933199998</v>
      </c>
      <c r="CE147" s="82">
        <v>4554854.1564218998</v>
      </c>
      <c r="CF147" s="82">
        <v>38363.46966948708</v>
      </c>
      <c r="CG147" s="82">
        <v>0</v>
      </c>
      <c r="CH147" s="82">
        <v>255.11692129387299</v>
      </c>
      <c r="CI147" s="82">
        <v>38618.586590780957</v>
      </c>
      <c r="CJ147" s="82" t="s">
        <v>96</v>
      </c>
      <c r="CK147" s="83">
        <v>1.4999999999999999E-2</v>
      </c>
      <c r="CL147" s="83">
        <v>3.5000000000000003E-2</v>
      </c>
      <c r="CM147" s="83">
        <v>0.26500000000000001</v>
      </c>
      <c r="CN147" s="82">
        <v>14516.12895</v>
      </c>
      <c r="CO147" s="82">
        <v>33870.967550000008</v>
      </c>
      <c r="CP147" s="82">
        <v>256451.61145000003</v>
      </c>
      <c r="CQ147" s="82">
        <v>14516.12895</v>
      </c>
      <c r="CR147" s="89">
        <v>14516.12895</v>
      </c>
      <c r="CS147" s="82">
        <v>14516.12895</v>
      </c>
      <c r="CT147" s="82">
        <v>33870.967550000008</v>
      </c>
      <c r="CU147" s="82">
        <v>256451.61145000003</v>
      </c>
      <c r="CV147" s="82">
        <v>14516.12895</v>
      </c>
      <c r="CW147" s="82">
        <v>14516.12895</v>
      </c>
    </row>
    <row r="148" spans="1:101">
      <c r="A148" s="86" t="s">
        <v>82</v>
      </c>
      <c r="B148" s="87" t="s">
        <v>361</v>
      </c>
      <c r="C148" s="75" t="s">
        <v>1764</v>
      </c>
      <c r="D148" s="74" t="s">
        <v>116</v>
      </c>
      <c r="E148" s="74" t="s">
        <v>82</v>
      </c>
      <c r="F148" s="74" t="s">
        <v>361</v>
      </c>
      <c r="G148" s="74" t="s">
        <v>355</v>
      </c>
      <c r="I148" s="74" t="s">
        <v>87</v>
      </c>
      <c r="J148" s="74" t="s">
        <v>2580</v>
      </c>
      <c r="K148" s="74" t="s">
        <v>88</v>
      </c>
      <c r="L148" s="74" t="s">
        <v>89</v>
      </c>
      <c r="M148" s="74" t="s">
        <v>90</v>
      </c>
      <c r="N148" s="74" t="s">
        <v>357</v>
      </c>
      <c r="O148" s="76">
        <v>44764</v>
      </c>
      <c r="P148" s="76">
        <v>44500</v>
      </c>
      <c r="Q148" s="77">
        <v>1</v>
      </c>
      <c r="R148" s="74" t="s">
        <v>94</v>
      </c>
      <c r="S148" s="77">
        <v>5000000</v>
      </c>
      <c r="T148" s="77">
        <v>173697.25</v>
      </c>
      <c r="U148" s="77">
        <v>330.02</v>
      </c>
      <c r="V148" s="78">
        <v>5.7000000000000002E-2</v>
      </c>
      <c r="W148" s="79">
        <v>1</v>
      </c>
      <c r="X148" s="77">
        <v>5000000</v>
      </c>
      <c r="Y148" s="88">
        <v>173697.25</v>
      </c>
      <c r="Z148" s="77">
        <v>330.02</v>
      </c>
      <c r="AA148" s="74">
        <v>0</v>
      </c>
      <c r="AB148" s="74">
        <v>0</v>
      </c>
      <c r="AD148" s="74">
        <v>5</v>
      </c>
      <c r="AE148" s="74">
        <v>5</v>
      </c>
      <c r="AF148" s="74">
        <v>0</v>
      </c>
      <c r="AG148" s="74">
        <v>0</v>
      </c>
      <c r="AI148" s="74">
        <v>4</v>
      </c>
      <c r="AJ148" s="74">
        <v>4</v>
      </c>
      <c r="AL148" s="74">
        <v>4</v>
      </c>
      <c r="AM148" s="74" t="s">
        <v>95</v>
      </c>
      <c r="AN148" s="74">
        <v>0</v>
      </c>
      <c r="AO148" s="74" t="s">
        <v>95</v>
      </c>
      <c r="AP148" s="74" t="s">
        <v>95</v>
      </c>
      <c r="AQ148" s="74">
        <v>1</v>
      </c>
      <c r="AS148" s="74">
        <v>1</v>
      </c>
      <c r="AT148" s="74" t="s">
        <v>92</v>
      </c>
      <c r="AU148" s="74" t="s">
        <v>95</v>
      </c>
      <c r="AV148" s="74" t="s">
        <v>94</v>
      </c>
      <c r="AW148" s="77">
        <v>50000000</v>
      </c>
      <c r="AX148" s="77">
        <v>0</v>
      </c>
      <c r="AY148" s="79">
        <v>1</v>
      </c>
      <c r="AZ148" s="77">
        <v>319535000</v>
      </c>
      <c r="BA148" s="77">
        <v>0</v>
      </c>
      <c r="BB148" s="74" t="s">
        <v>116</v>
      </c>
      <c r="BC148" s="75" t="s">
        <v>1764</v>
      </c>
      <c r="BD148" s="82">
        <v>1325.4316940583453</v>
      </c>
      <c r="BE148" s="82">
        <v>0</v>
      </c>
      <c r="BF148" s="82">
        <v>2.5182837821159234</v>
      </c>
      <c r="BG148" s="82">
        <v>1327.9499778404613</v>
      </c>
      <c r="BH148" s="82">
        <v>1325.4316940583453</v>
      </c>
      <c r="BI148" s="82">
        <v>0</v>
      </c>
      <c r="BJ148" s="82">
        <v>2.5182837821159234</v>
      </c>
      <c r="BK148" s="82">
        <v>1327.9499778404613</v>
      </c>
      <c r="BL148" s="82">
        <v>156327.52499999999</v>
      </c>
      <c r="BM148" s="82">
        <v>0</v>
      </c>
      <c r="BN148" s="82">
        <v>297.01799999999997</v>
      </c>
      <c r="BO148" s="82">
        <v>156624.54299999998</v>
      </c>
      <c r="BP148" s="82">
        <v>1325.4316940583453</v>
      </c>
      <c r="BQ148" s="82">
        <v>0</v>
      </c>
      <c r="BR148" s="82">
        <v>2.5182837821159234</v>
      </c>
      <c r="BS148" s="89">
        <v>1327.9499778404613</v>
      </c>
      <c r="BT148" s="82">
        <v>6885.7501938025098</v>
      </c>
      <c r="BU148" s="82">
        <v>0</v>
      </c>
      <c r="BV148" s="82">
        <v>13.082736076470434</v>
      </c>
      <c r="BW148" s="82">
        <v>6898.8329298789804</v>
      </c>
      <c r="BX148" s="82">
        <v>6885.7501938025098</v>
      </c>
      <c r="BY148" s="82">
        <v>0</v>
      </c>
      <c r="BZ148" s="82">
        <v>13.082736076470434</v>
      </c>
      <c r="CA148" s="82">
        <v>6898.8329298789804</v>
      </c>
      <c r="CB148" s="82">
        <v>812137.12512749992</v>
      </c>
      <c r="CC148" s="82">
        <v>0</v>
      </c>
      <c r="CD148" s="82">
        <v>1543.0382117999998</v>
      </c>
      <c r="CE148" s="82">
        <v>813680.16333929985</v>
      </c>
      <c r="CF148" s="82">
        <v>6885.7501938025098</v>
      </c>
      <c r="CG148" s="82">
        <v>0</v>
      </c>
      <c r="CH148" s="82">
        <v>13.082736076470434</v>
      </c>
      <c r="CI148" s="82">
        <v>6898.8329298789804</v>
      </c>
      <c r="CJ148" s="82" t="s">
        <v>96</v>
      </c>
      <c r="CK148" s="83">
        <v>1.4999999999999999E-2</v>
      </c>
      <c r="CL148" s="83">
        <v>3.5000000000000003E-2</v>
      </c>
      <c r="CM148" s="83">
        <v>0.26500000000000001</v>
      </c>
      <c r="CN148" s="82">
        <v>2605.4587499999998</v>
      </c>
      <c r="CO148" s="82">
        <v>6079.4037500000004</v>
      </c>
      <c r="CP148" s="82">
        <v>46029.771250000005</v>
      </c>
      <c r="CQ148" s="82">
        <v>2605.4587499999998</v>
      </c>
      <c r="CR148" s="89">
        <v>2605.4587499999998</v>
      </c>
      <c r="CS148" s="82">
        <v>2605.4587499999998</v>
      </c>
      <c r="CT148" s="82">
        <v>6079.4037500000004</v>
      </c>
      <c r="CU148" s="82">
        <v>46029.771250000005</v>
      </c>
      <c r="CV148" s="82">
        <v>2605.4587499999998</v>
      </c>
      <c r="CW148" s="82">
        <v>2605.4587499999998</v>
      </c>
    </row>
    <row r="149" spans="1:101">
      <c r="A149" s="86" t="s">
        <v>82</v>
      </c>
      <c r="B149" s="87" t="s">
        <v>362</v>
      </c>
      <c r="C149" s="75" t="s">
        <v>1765</v>
      </c>
      <c r="D149" s="74" t="s">
        <v>116</v>
      </c>
      <c r="E149" s="74" t="s">
        <v>82</v>
      </c>
      <c r="F149" s="74" t="s">
        <v>362</v>
      </c>
      <c r="G149" s="74" t="s">
        <v>355</v>
      </c>
      <c r="I149" s="74" t="s">
        <v>87</v>
      </c>
      <c r="J149" s="74" t="s">
        <v>2580</v>
      </c>
      <c r="K149" s="74" t="s">
        <v>88</v>
      </c>
      <c r="L149" s="74" t="s">
        <v>89</v>
      </c>
      <c r="M149" s="74" t="s">
        <v>90</v>
      </c>
      <c r="N149" s="74" t="s">
        <v>357</v>
      </c>
      <c r="O149" s="76">
        <v>44771</v>
      </c>
      <c r="P149" s="76">
        <v>44500</v>
      </c>
      <c r="Q149" s="77">
        <v>1</v>
      </c>
      <c r="R149" s="74" t="s">
        <v>94</v>
      </c>
      <c r="S149" s="77">
        <v>10000000</v>
      </c>
      <c r="T149" s="77">
        <v>1091811.42</v>
      </c>
      <c r="U149" s="77">
        <v>2074.44</v>
      </c>
      <c r="V149" s="78">
        <v>5.7000000000000002E-2</v>
      </c>
      <c r="W149" s="79">
        <v>1</v>
      </c>
      <c r="X149" s="77">
        <v>10000000</v>
      </c>
      <c r="Y149" s="88">
        <v>1091811.42</v>
      </c>
      <c r="Z149" s="77">
        <v>2074.44</v>
      </c>
      <c r="AA149" s="74">
        <v>0</v>
      </c>
      <c r="AB149" s="74">
        <v>0</v>
      </c>
      <c r="AD149" s="74">
        <v>5</v>
      </c>
      <c r="AE149" s="74">
        <v>5</v>
      </c>
      <c r="AF149" s="74">
        <v>0</v>
      </c>
      <c r="AG149" s="74">
        <v>0</v>
      </c>
      <c r="AI149" s="74">
        <v>4</v>
      </c>
      <c r="AJ149" s="74">
        <v>4</v>
      </c>
      <c r="AL149" s="74">
        <v>4</v>
      </c>
      <c r="AM149" s="74" t="s">
        <v>95</v>
      </c>
      <c r="AN149" s="74">
        <v>0</v>
      </c>
      <c r="AO149" s="74" t="s">
        <v>95</v>
      </c>
      <c r="AP149" s="74" t="s">
        <v>95</v>
      </c>
      <c r="AQ149" s="74">
        <v>1</v>
      </c>
      <c r="AS149" s="74">
        <v>1</v>
      </c>
      <c r="AT149" s="74" t="s">
        <v>92</v>
      </c>
      <c r="AU149" s="74" t="s">
        <v>95</v>
      </c>
      <c r="AV149" s="74" t="s">
        <v>94</v>
      </c>
      <c r="AW149" s="77">
        <v>50000000</v>
      </c>
      <c r="AX149" s="77">
        <v>0</v>
      </c>
      <c r="AY149" s="79">
        <v>1</v>
      </c>
      <c r="AZ149" s="77">
        <v>319535000</v>
      </c>
      <c r="BA149" s="77">
        <v>0</v>
      </c>
      <c r="BB149" s="74" t="s">
        <v>116</v>
      </c>
      <c r="BC149" s="75" t="s">
        <v>1765</v>
      </c>
      <c r="BD149" s="82">
        <v>8331.2859587750954</v>
      </c>
      <c r="BE149" s="82">
        <v>0</v>
      </c>
      <c r="BF149" s="82">
        <v>15.829430364743217</v>
      </c>
      <c r="BG149" s="82">
        <v>8347.115389139839</v>
      </c>
      <c r="BH149" s="82">
        <v>8331.2859587750954</v>
      </c>
      <c r="BI149" s="82">
        <v>0</v>
      </c>
      <c r="BJ149" s="82">
        <v>15.829430364743217</v>
      </c>
      <c r="BK149" s="82">
        <v>8347.115389139839</v>
      </c>
      <c r="BL149" s="82">
        <v>982630.27799999993</v>
      </c>
      <c r="BM149" s="82">
        <v>0</v>
      </c>
      <c r="BN149" s="82">
        <v>1866.9960000000001</v>
      </c>
      <c r="BO149" s="82">
        <v>984497.27399999974</v>
      </c>
      <c r="BP149" s="82">
        <v>8331.2859587750954</v>
      </c>
      <c r="BQ149" s="82">
        <v>0</v>
      </c>
      <c r="BR149" s="82">
        <v>15.829430364743217</v>
      </c>
      <c r="BS149" s="89">
        <v>8347.115389139839</v>
      </c>
      <c r="BT149" s="82">
        <v>43281.863684432501</v>
      </c>
      <c r="BU149" s="82">
        <v>0</v>
      </c>
      <c r="BV149" s="82">
        <v>82.235473687877487</v>
      </c>
      <c r="BW149" s="82">
        <v>43364.099158120378</v>
      </c>
      <c r="BX149" s="82">
        <v>43281.863684432501</v>
      </c>
      <c r="BY149" s="82">
        <v>0</v>
      </c>
      <c r="BZ149" s="82">
        <v>82.235473687877487</v>
      </c>
      <c r="CA149" s="82">
        <v>43364.099158120378</v>
      </c>
      <c r="CB149" s="82">
        <v>5104862.5572377993</v>
      </c>
      <c r="CC149" s="82">
        <v>0</v>
      </c>
      <c r="CD149" s="82">
        <v>9699.2309196000006</v>
      </c>
      <c r="CE149" s="82">
        <v>5114561.7881573988</v>
      </c>
      <c r="CF149" s="82">
        <v>43281.863684432501</v>
      </c>
      <c r="CG149" s="82">
        <v>0</v>
      </c>
      <c r="CH149" s="82">
        <v>82.235473687877487</v>
      </c>
      <c r="CI149" s="82">
        <v>43364.099158120378</v>
      </c>
      <c r="CJ149" s="82" t="s">
        <v>96</v>
      </c>
      <c r="CK149" s="83">
        <v>1.4999999999999999E-2</v>
      </c>
      <c r="CL149" s="83">
        <v>3.5000000000000003E-2</v>
      </c>
      <c r="CM149" s="83">
        <v>0.26500000000000001</v>
      </c>
      <c r="CN149" s="82">
        <v>16377.171299999998</v>
      </c>
      <c r="CO149" s="82">
        <v>38213.399700000002</v>
      </c>
      <c r="CP149" s="82">
        <v>289330.02629999997</v>
      </c>
      <c r="CQ149" s="82">
        <v>16377.171299999998</v>
      </c>
      <c r="CR149" s="89">
        <v>16377.171299999998</v>
      </c>
      <c r="CS149" s="82">
        <v>16377.171299999998</v>
      </c>
      <c r="CT149" s="82">
        <v>38213.399700000002</v>
      </c>
      <c r="CU149" s="82">
        <v>289330.02629999997</v>
      </c>
      <c r="CV149" s="82">
        <v>16377.171299999998</v>
      </c>
      <c r="CW149" s="82">
        <v>16377.171299999998</v>
      </c>
    </row>
    <row r="150" spans="1:101">
      <c r="A150" s="86" t="s">
        <v>82</v>
      </c>
      <c r="B150" s="87" t="s">
        <v>363</v>
      </c>
      <c r="C150" s="75" t="s">
        <v>1766</v>
      </c>
      <c r="D150" s="74" t="s">
        <v>116</v>
      </c>
      <c r="E150" s="74" t="s">
        <v>82</v>
      </c>
      <c r="F150" s="74" t="s">
        <v>363</v>
      </c>
      <c r="G150" s="74" t="s">
        <v>364</v>
      </c>
      <c r="I150" s="74" t="s">
        <v>87</v>
      </c>
      <c r="J150" s="74" t="s">
        <v>2580</v>
      </c>
      <c r="K150" s="74" t="s">
        <v>88</v>
      </c>
      <c r="L150" s="74" t="s">
        <v>89</v>
      </c>
      <c r="M150" s="74" t="s">
        <v>90</v>
      </c>
      <c r="N150" s="74" t="s">
        <v>366</v>
      </c>
      <c r="O150" s="76">
        <v>45068</v>
      </c>
      <c r="P150" s="76">
        <v>44500</v>
      </c>
      <c r="Q150" s="77">
        <v>2</v>
      </c>
      <c r="R150" s="74" t="s">
        <v>94</v>
      </c>
      <c r="S150" s="77">
        <v>36565096.950000003</v>
      </c>
      <c r="T150" s="77">
        <v>33639889.189999998</v>
      </c>
      <c r="U150" s="77">
        <v>263138.69</v>
      </c>
      <c r="V150" s="78">
        <v>4.4000000000000004E-2</v>
      </c>
      <c r="W150" s="79">
        <v>1</v>
      </c>
      <c r="X150" s="77">
        <v>36565096.950000003</v>
      </c>
      <c r="Y150" s="88">
        <v>33639889.189999998</v>
      </c>
      <c r="Z150" s="77">
        <v>263138.69</v>
      </c>
      <c r="AA150" s="74">
        <v>0</v>
      </c>
      <c r="AB150" s="74">
        <v>0</v>
      </c>
      <c r="AD150" s="74">
        <v>3</v>
      </c>
      <c r="AE150" s="74">
        <v>3</v>
      </c>
      <c r="AF150" s="74">
        <v>0</v>
      </c>
      <c r="AG150" s="74">
        <v>0</v>
      </c>
      <c r="AI150" s="74">
        <v>3</v>
      </c>
      <c r="AJ150" s="74">
        <v>3</v>
      </c>
      <c r="AL150" s="74">
        <v>3</v>
      </c>
      <c r="AM150" s="74" t="s">
        <v>95</v>
      </c>
      <c r="AN150" s="74">
        <v>0</v>
      </c>
      <c r="AO150" s="74" t="s">
        <v>95</v>
      </c>
      <c r="AP150" s="74" t="s">
        <v>95</v>
      </c>
      <c r="AQ150" s="74">
        <v>1</v>
      </c>
      <c r="AS150" s="74">
        <v>1</v>
      </c>
      <c r="AT150" s="74" t="s">
        <v>92</v>
      </c>
      <c r="AU150" s="74" t="s">
        <v>95</v>
      </c>
      <c r="AV150" s="74" t="s">
        <v>94</v>
      </c>
      <c r="AW150" s="77">
        <v>110000000</v>
      </c>
      <c r="AX150" s="77">
        <v>0</v>
      </c>
      <c r="AY150" s="79">
        <v>1</v>
      </c>
      <c r="AZ150" s="77">
        <v>702977000</v>
      </c>
      <c r="BA150" s="77">
        <v>0</v>
      </c>
      <c r="BB150" s="74" t="s">
        <v>116</v>
      </c>
      <c r="BC150" s="75" t="s">
        <v>1766</v>
      </c>
      <c r="BD150" s="82">
        <v>95043.930317845807</v>
      </c>
      <c r="BE150" s="82">
        <v>0</v>
      </c>
      <c r="BF150" s="82">
        <v>743.45474728031445</v>
      </c>
      <c r="BG150" s="82">
        <v>95787.385065126116</v>
      </c>
      <c r="BH150" s="82">
        <v>251193.13911181787</v>
      </c>
      <c r="BI150" s="82">
        <v>0</v>
      </c>
      <c r="BJ150" s="82">
        <v>3134.8443270956741</v>
      </c>
      <c r="BK150" s="82">
        <v>254327.98343891354</v>
      </c>
      <c r="BL150" s="82">
        <v>30275900.270999998</v>
      </c>
      <c r="BM150" s="82">
        <v>0</v>
      </c>
      <c r="BN150" s="82">
        <v>236824.821</v>
      </c>
      <c r="BO150" s="82">
        <v>30512725.091999993</v>
      </c>
      <c r="BP150" s="82">
        <v>95043.930317845807</v>
      </c>
      <c r="BQ150" s="82">
        <v>0</v>
      </c>
      <c r="BR150" s="82">
        <v>743.45474728031445</v>
      </c>
      <c r="BS150" s="89">
        <v>95787.385065126116</v>
      </c>
      <c r="BT150" s="82">
        <v>493762.72239424073</v>
      </c>
      <c r="BU150" s="82">
        <v>0</v>
      </c>
      <c r="BV150" s="82">
        <v>3862.3217575959616</v>
      </c>
      <c r="BW150" s="82">
        <v>497625.04415183672</v>
      </c>
      <c r="BX150" s="82">
        <v>1304973.4769998051</v>
      </c>
      <c r="BY150" s="82">
        <v>0</v>
      </c>
      <c r="BZ150" s="82">
        <v>16285.829763694737</v>
      </c>
      <c r="CA150" s="82">
        <v>1321259.3067634997</v>
      </c>
      <c r="CB150" s="82">
        <v>157286329.49787208</v>
      </c>
      <c r="CC150" s="82">
        <v>0</v>
      </c>
      <c r="CD150" s="82">
        <v>1230328.6275770999</v>
      </c>
      <c r="CE150" s="82">
        <v>158516658.12544915</v>
      </c>
      <c r="CF150" s="82">
        <v>493762.72239424073</v>
      </c>
      <c r="CG150" s="82">
        <v>0</v>
      </c>
      <c r="CH150" s="82">
        <v>3862.3217575959616</v>
      </c>
      <c r="CI150" s="82">
        <v>497625.04415183672</v>
      </c>
      <c r="CJ150" s="82" t="s">
        <v>96</v>
      </c>
      <c r="CK150" s="83">
        <v>1.4999999999999999E-2</v>
      </c>
      <c r="CL150" s="83">
        <v>3.5000000000000003E-2</v>
      </c>
      <c r="CM150" s="83">
        <v>0.26500000000000001</v>
      </c>
      <c r="CN150" s="82">
        <v>504598.33784999995</v>
      </c>
      <c r="CO150" s="82">
        <v>1177396.1216500001</v>
      </c>
      <c r="CP150" s="82">
        <v>8914570.6353500001</v>
      </c>
      <c r="CQ150" s="82">
        <v>504598.33784999995</v>
      </c>
      <c r="CR150" s="89">
        <v>504598.33784999995</v>
      </c>
      <c r="CS150" s="82">
        <v>504598.33784999995</v>
      </c>
      <c r="CT150" s="82">
        <v>1177396.1216500001</v>
      </c>
      <c r="CU150" s="82">
        <v>8914570.6353500001</v>
      </c>
      <c r="CV150" s="82">
        <v>504598.33784999995</v>
      </c>
      <c r="CW150" s="82">
        <v>504598.33784999995</v>
      </c>
    </row>
    <row r="151" spans="1:101">
      <c r="A151" s="86" t="s">
        <v>82</v>
      </c>
      <c r="B151" s="87" t="s">
        <v>367</v>
      </c>
      <c r="C151" s="75" t="s">
        <v>1767</v>
      </c>
      <c r="D151" s="74" t="s">
        <v>116</v>
      </c>
      <c r="E151" s="74" t="s">
        <v>82</v>
      </c>
      <c r="F151" s="74" t="s">
        <v>367</v>
      </c>
      <c r="G151" s="74" t="s">
        <v>364</v>
      </c>
      <c r="I151" s="74" t="s">
        <v>87</v>
      </c>
      <c r="J151" s="74" t="s">
        <v>2580</v>
      </c>
      <c r="K151" s="74" t="s">
        <v>88</v>
      </c>
      <c r="L151" s="74" t="s">
        <v>89</v>
      </c>
      <c r="M151" s="74" t="s">
        <v>90</v>
      </c>
      <c r="N151" s="74" t="s">
        <v>366</v>
      </c>
      <c r="O151" s="76">
        <v>45068</v>
      </c>
      <c r="P151" s="76">
        <v>44500</v>
      </c>
      <c r="Q151" s="77">
        <v>2</v>
      </c>
      <c r="R151" s="74" t="s">
        <v>94</v>
      </c>
      <c r="S151" s="77">
        <v>73434903.049999997</v>
      </c>
      <c r="T151" s="77">
        <v>67560110.810000002</v>
      </c>
      <c r="U151" s="77">
        <v>528470.19999999995</v>
      </c>
      <c r="V151" s="78">
        <v>4.4000000000000004E-2</v>
      </c>
      <c r="W151" s="79">
        <v>1</v>
      </c>
      <c r="X151" s="77">
        <v>73434903.049999997</v>
      </c>
      <c r="Y151" s="88">
        <v>67560110.810000002</v>
      </c>
      <c r="Z151" s="77">
        <v>528470.19999999995</v>
      </c>
      <c r="AA151" s="74">
        <v>0</v>
      </c>
      <c r="AB151" s="74">
        <v>0</v>
      </c>
      <c r="AD151" s="74">
        <v>3</v>
      </c>
      <c r="AE151" s="74">
        <v>3</v>
      </c>
      <c r="AF151" s="74">
        <v>0</v>
      </c>
      <c r="AG151" s="74">
        <v>0</v>
      </c>
      <c r="AI151" s="74">
        <v>3</v>
      </c>
      <c r="AJ151" s="74">
        <v>3</v>
      </c>
      <c r="AL151" s="74">
        <v>3</v>
      </c>
      <c r="AM151" s="74" t="s">
        <v>95</v>
      </c>
      <c r="AN151" s="74">
        <v>0</v>
      </c>
      <c r="AO151" s="74" t="s">
        <v>95</v>
      </c>
      <c r="AP151" s="74" t="s">
        <v>95</v>
      </c>
      <c r="AQ151" s="74">
        <v>1</v>
      </c>
      <c r="AS151" s="74">
        <v>1</v>
      </c>
      <c r="AT151" s="74" t="s">
        <v>92</v>
      </c>
      <c r="AU151" s="74" t="s">
        <v>95</v>
      </c>
      <c r="AV151" s="74" t="s">
        <v>94</v>
      </c>
      <c r="AW151" s="77">
        <v>110000000</v>
      </c>
      <c r="AX151" s="77">
        <v>0</v>
      </c>
      <c r="AY151" s="79">
        <v>1</v>
      </c>
      <c r="AZ151" s="77">
        <v>702977000</v>
      </c>
      <c r="BA151" s="77">
        <v>0</v>
      </c>
      <c r="BB151" s="74" t="s">
        <v>116</v>
      </c>
      <c r="BC151" s="75" t="s">
        <v>1767</v>
      </c>
      <c r="BD151" s="82">
        <v>190879.89344508253</v>
      </c>
      <c r="BE151" s="82">
        <v>0</v>
      </c>
      <c r="BF151" s="82">
        <v>1493.104943960074</v>
      </c>
      <c r="BG151" s="82">
        <v>192372.99838904259</v>
      </c>
      <c r="BH151" s="82">
        <v>504479.55453286564</v>
      </c>
      <c r="BI151" s="82">
        <v>0</v>
      </c>
      <c r="BJ151" s="82">
        <v>6295.8123281267253</v>
      </c>
      <c r="BK151" s="82">
        <v>510775.36686099239</v>
      </c>
      <c r="BL151" s="82">
        <v>60804099.729000002</v>
      </c>
      <c r="BM151" s="82">
        <v>0</v>
      </c>
      <c r="BN151" s="82">
        <v>475623.18</v>
      </c>
      <c r="BO151" s="82">
        <v>61279722.909000009</v>
      </c>
      <c r="BP151" s="82">
        <v>190879.89344508253</v>
      </c>
      <c r="BQ151" s="82">
        <v>0</v>
      </c>
      <c r="BR151" s="82">
        <v>1493.104943960074</v>
      </c>
      <c r="BS151" s="89">
        <v>192372.99838904259</v>
      </c>
      <c r="BT151" s="82">
        <v>991640.13443654822</v>
      </c>
      <c r="BU151" s="82">
        <v>0</v>
      </c>
      <c r="BV151" s="82">
        <v>7756.8294943669807</v>
      </c>
      <c r="BW151" s="82">
        <v>999396.96393091523</v>
      </c>
      <c r="BX151" s="82">
        <v>2620821.7337536905</v>
      </c>
      <c r="BY151" s="82">
        <v>0</v>
      </c>
      <c r="BZ151" s="82">
        <v>32707.374625851153</v>
      </c>
      <c r="CA151" s="82">
        <v>2653529.1083795414</v>
      </c>
      <c r="CB151" s="82">
        <v>315883378.50212789</v>
      </c>
      <c r="CC151" s="82">
        <v>0</v>
      </c>
      <c r="CD151" s="82">
        <v>2470909.9824179998</v>
      </c>
      <c r="CE151" s="82">
        <v>318354288.48454595</v>
      </c>
      <c r="CF151" s="82">
        <v>991640.13443654822</v>
      </c>
      <c r="CG151" s="82">
        <v>0</v>
      </c>
      <c r="CH151" s="82">
        <v>7756.8294943669807</v>
      </c>
      <c r="CI151" s="82">
        <v>999396.96393091523</v>
      </c>
      <c r="CJ151" s="82" t="s">
        <v>96</v>
      </c>
      <c r="CK151" s="83">
        <v>1.4999999999999999E-2</v>
      </c>
      <c r="CL151" s="83">
        <v>3.5000000000000003E-2</v>
      </c>
      <c r="CM151" s="83">
        <v>0.26500000000000001</v>
      </c>
      <c r="CN151" s="82">
        <v>1013401.66215</v>
      </c>
      <c r="CO151" s="82">
        <v>2364603.8783500004</v>
      </c>
      <c r="CP151" s="82">
        <v>17903429.36465</v>
      </c>
      <c r="CQ151" s="82">
        <v>1013401.66215</v>
      </c>
      <c r="CR151" s="89">
        <v>1013401.66215</v>
      </c>
      <c r="CS151" s="82">
        <v>1013401.66215</v>
      </c>
      <c r="CT151" s="82">
        <v>2364603.8783500004</v>
      </c>
      <c r="CU151" s="82">
        <v>17903429.36465</v>
      </c>
      <c r="CV151" s="82">
        <v>1013401.66215</v>
      </c>
      <c r="CW151" s="82">
        <v>1013401.66215</v>
      </c>
    </row>
    <row r="152" spans="1:101">
      <c r="A152" s="86" t="s">
        <v>82</v>
      </c>
      <c r="B152" s="87" t="s">
        <v>368</v>
      </c>
      <c r="C152" s="75" t="s">
        <v>1768</v>
      </c>
      <c r="D152" s="74" t="s">
        <v>116</v>
      </c>
      <c r="E152" s="74" t="s">
        <v>82</v>
      </c>
      <c r="F152" s="74" t="s">
        <v>368</v>
      </c>
      <c r="G152" s="74" t="s">
        <v>369</v>
      </c>
      <c r="I152" s="74" t="s">
        <v>87</v>
      </c>
      <c r="J152" s="74" t="s">
        <v>2582</v>
      </c>
      <c r="K152" s="74" t="s">
        <v>100</v>
      </c>
      <c r="L152" s="74" t="s">
        <v>89</v>
      </c>
      <c r="M152" s="74" t="s">
        <v>90</v>
      </c>
      <c r="N152" s="74" t="s">
        <v>371</v>
      </c>
      <c r="O152" s="76">
        <v>45191</v>
      </c>
      <c r="P152" s="76">
        <v>44500</v>
      </c>
      <c r="Q152" s="77">
        <v>2</v>
      </c>
      <c r="R152" s="74" t="s">
        <v>94</v>
      </c>
      <c r="S152" s="77">
        <v>100000000</v>
      </c>
      <c r="T152" s="77">
        <v>97000000</v>
      </c>
      <c r="U152" s="77">
        <v>400125</v>
      </c>
      <c r="V152" s="78">
        <v>4.4999999999999998E-2</v>
      </c>
      <c r="W152" s="79">
        <v>1</v>
      </c>
      <c r="X152" s="77">
        <v>100000000</v>
      </c>
      <c r="Y152" s="88">
        <v>97000000</v>
      </c>
      <c r="Z152" s="77">
        <v>400125</v>
      </c>
      <c r="AA152" s="74">
        <v>0</v>
      </c>
      <c r="AB152" s="74">
        <v>0</v>
      </c>
      <c r="AD152" s="74">
        <v>5</v>
      </c>
      <c r="AE152" s="74">
        <v>5</v>
      </c>
      <c r="AF152" s="74">
        <v>0</v>
      </c>
      <c r="AG152" s="74">
        <v>0</v>
      </c>
      <c r="AI152" s="74">
        <v>5</v>
      </c>
      <c r="AJ152" s="74">
        <v>5</v>
      </c>
      <c r="AL152" s="74">
        <v>5</v>
      </c>
      <c r="AM152" s="74" t="s">
        <v>95</v>
      </c>
      <c r="AN152" s="74">
        <v>0</v>
      </c>
      <c r="AO152" s="74" t="s">
        <v>95</v>
      </c>
      <c r="AP152" s="74" t="s">
        <v>95</v>
      </c>
      <c r="AQ152" s="74">
        <v>1</v>
      </c>
      <c r="AS152" s="74">
        <v>1</v>
      </c>
      <c r="AT152" s="74" t="s">
        <v>92</v>
      </c>
      <c r="AU152" s="74" t="s">
        <v>95</v>
      </c>
      <c r="AV152" s="74" t="s">
        <v>94</v>
      </c>
      <c r="AW152" s="77">
        <v>100000000</v>
      </c>
      <c r="AX152" s="77">
        <v>0</v>
      </c>
      <c r="AY152" s="79">
        <v>1</v>
      </c>
      <c r="AZ152" s="77">
        <v>639070000</v>
      </c>
      <c r="BA152" s="77">
        <v>0</v>
      </c>
      <c r="BB152" s="74" t="s">
        <v>116</v>
      </c>
      <c r="BC152" s="75" t="s">
        <v>1768</v>
      </c>
      <c r="BD152" s="82">
        <v>1211783.7667140965</v>
      </c>
      <c r="BE152" s="82">
        <v>0</v>
      </c>
      <c r="BF152" s="82">
        <v>4998.6080376956479</v>
      </c>
      <c r="BG152" s="82">
        <v>1216782.3747517923</v>
      </c>
      <c r="BH152" s="82">
        <v>2316492.6881956332</v>
      </c>
      <c r="BI152" s="82">
        <v>0</v>
      </c>
      <c r="BJ152" s="82">
        <v>13916.225449918315</v>
      </c>
      <c r="BK152" s="82">
        <v>2330408.9136455515</v>
      </c>
      <c r="BL152" s="82">
        <v>87300000</v>
      </c>
      <c r="BM152" s="82">
        <v>0</v>
      </c>
      <c r="BN152" s="82">
        <v>360112.5</v>
      </c>
      <c r="BO152" s="82">
        <v>87660112.5</v>
      </c>
      <c r="BP152" s="82">
        <v>1211783.7667140965</v>
      </c>
      <c r="BQ152" s="82">
        <v>0</v>
      </c>
      <c r="BR152" s="82">
        <v>4998.6080376956479</v>
      </c>
      <c r="BS152" s="89">
        <v>1216782.3747517923</v>
      </c>
      <c r="BT152" s="82">
        <v>6295337.8464564029</v>
      </c>
      <c r="BU152" s="82">
        <v>0</v>
      </c>
      <c r="BV152" s="82">
        <v>25968.26861663266</v>
      </c>
      <c r="BW152" s="82">
        <v>6321306.1150730364</v>
      </c>
      <c r="BX152" s="82">
        <v>12034411.164445134</v>
      </c>
      <c r="BY152" s="82">
        <v>0</v>
      </c>
      <c r="BZ152" s="82">
        <v>72296.182834870633</v>
      </c>
      <c r="CA152" s="82">
        <v>12106707.347280005</v>
      </c>
      <c r="CB152" s="82">
        <v>453532230</v>
      </c>
      <c r="CC152" s="82">
        <v>0</v>
      </c>
      <c r="CD152" s="82">
        <v>1870820.44875</v>
      </c>
      <c r="CE152" s="82">
        <v>455403050.44875002</v>
      </c>
      <c r="CF152" s="82">
        <v>6295337.8464564029</v>
      </c>
      <c r="CG152" s="82">
        <v>0</v>
      </c>
      <c r="CH152" s="82">
        <v>25968.26861663266</v>
      </c>
      <c r="CI152" s="82">
        <v>6321306.1150730364</v>
      </c>
      <c r="CJ152" s="82" t="s">
        <v>96</v>
      </c>
      <c r="CK152" s="83">
        <v>1.4999999999999999E-2</v>
      </c>
      <c r="CL152" s="83">
        <v>3.5000000000000003E-2</v>
      </c>
      <c r="CM152" s="83">
        <v>0.26500000000000001</v>
      </c>
      <c r="CN152" s="82">
        <v>1455000</v>
      </c>
      <c r="CO152" s="82">
        <v>3395000.0000000005</v>
      </c>
      <c r="CP152" s="82">
        <v>25705000</v>
      </c>
      <c r="CQ152" s="82">
        <v>1455000</v>
      </c>
      <c r="CR152" s="89">
        <v>1455000</v>
      </c>
      <c r="CS152" s="82">
        <v>1455000</v>
      </c>
      <c r="CT152" s="82">
        <v>3395000.0000000005</v>
      </c>
      <c r="CU152" s="82">
        <v>25705000</v>
      </c>
      <c r="CV152" s="82">
        <v>1455000</v>
      </c>
      <c r="CW152" s="82">
        <v>1455000</v>
      </c>
    </row>
    <row r="153" spans="1:101">
      <c r="A153" s="86" t="s">
        <v>82</v>
      </c>
      <c r="B153" s="87" t="s">
        <v>372</v>
      </c>
      <c r="C153" s="75" t="s">
        <v>1769</v>
      </c>
      <c r="D153" s="74" t="s">
        <v>116</v>
      </c>
      <c r="E153" s="74" t="s">
        <v>82</v>
      </c>
      <c r="F153" s="74" t="s">
        <v>372</v>
      </c>
      <c r="G153" s="74" t="s">
        <v>373</v>
      </c>
      <c r="I153" s="74" t="s">
        <v>87</v>
      </c>
      <c r="J153" s="74" t="s">
        <v>2583</v>
      </c>
      <c r="K153" s="74" t="s">
        <v>128</v>
      </c>
      <c r="L153" s="74" t="s">
        <v>89</v>
      </c>
      <c r="M153" s="74" t="s">
        <v>90</v>
      </c>
      <c r="N153" s="74" t="s">
        <v>375</v>
      </c>
      <c r="O153" s="76">
        <v>44501</v>
      </c>
      <c r="P153" s="76">
        <v>44500</v>
      </c>
      <c r="Q153" s="77">
        <v>1</v>
      </c>
      <c r="R153" s="74" t="s">
        <v>94</v>
      </c>
      <c r="S153" s="77">
        <v>200000000</v>
      </c>
      <c r="T153" s="77">
        <v>100000000</v>
      </c>
      <c r="U153" s="77">
        <v>56666.67</v>
      </c>
      <c r="V153" s="78">
        <v>3.4000000000000002E-2</v>
      </c>
      <c r="W153" s="79">
        <v>1</v>
      </c>
      <c r="X153" s="77">
        <v>200000000</v>
      </c>
      <c r="Y153" s="88">
        <v>100000000</v>
      </c>
      <c r="Z153" s="77">
        <v>56666.67</v>
      </c>
      <c r="AA153" s="74">
        <v>0</v>
      </c>
      <c r="AB153" s="74">
        <v>0</v>
      </c>
      <c r="AD153" s="74">
        <v>5</v>
      </c>
      <c r="AE153" s="74">
        <v>5</v>
      </c>
      <c r="AF153" s="74">
        <v>0</v>
      </c>
      <c r="AG153" s="74">
        <v>0</v>
      </c>
      <c r="AI153" s="74">
        <v>5</v>
      </c>
      <c r="AJ153" s="74">
        <v>5</v>
      </c>
      <c r="AL153" s="74">
        <v>5</v>
      </c>
      <c r="AM153" s="74" t="s">
        <v>95</v>
      </c>
      <c r="AN153" s="74">
        <v>0</v>
      </c>
      <c r="AO153" s="74" t="s">
        <v>95</v>
      </c>
      <c r="AP153" s="74" t="s">
        <v>95</v>
      </c>
      <c r="AQ153" s="74">
        <v>1</v>
      </c>
      <c r="AS153" s="74">
        <v>1</v>
      </c>
      <c r="AT153" s="74" t="s">
        <v>92</v>
      </c>
      <c r="AU153" s="74" t="s">
        <v>2579</v>
      </c>
      <c r="AV153" s="74" t="s">
        <v>94</v>
      </c>
      <c r="AW153" s="77">
        <v>200000000</v>
      </c>
      <c r="AX153" s="77">
        <v>100000000</v>
      </c>
      <c r="AY153" s="79">
        <v>1</v>
      </c>
      <c r="AZ153" s="77">
        <v>1278140000</v>
      </c>
      <c r="BA153" s="77">
        <v>639070000</v>
      </c>
      <c r="BB153" s="74" t="s">
        <v>93</v>
      </c>
      <c r="BC153" s="75" t="s">
        <v>1769</v>
      </c>
      <c r="BD153" s="82">
        <v>1249261.6151691715</v>
      </c>
      <c r="BE153" s="82">
        <v>0</v>
      </c>
      <c r="BF153" s="82">
        <v>707.91495690458441</v>
      </c>
      <c r="BG153" s="82">
        <v>1249969.530126076</v>
      </c>
      <c r="BH153" s="82">
        <v>1249261.6151691715</v>
      </c>
      <c r="BI153" s="82">
        <v>0</v>
      </c>
      <c r="BJ153" s="82">
        <v>707.91495690458441</v>
      </c>
      <c r="BK153" s="82">
        <v>1249969.530126076</v>
      </c>
      <c r="BL153" s="82">
        <v>90000000</v>
      </c>
      <c r="BM153" s="82">
        <v>0</v>
      </c>
      <c r="BN153" s="82">
        <v>51000.002999999997</v>
      </c>
      <c r="BO153" s="82">
        <v>90051000.003000006</v>
      </c>
      <c r="BP153" s="82">
        <v>1249261.6151691715</v>
      </c>
      <c r="BQ153" s="82">
        <v>0</v>
      </c>
      <c r="BR153" s="82">
        <v>707.91495690458441</v>
      </c>
      <c r="BS153" s="89">
        <v>1249969.530126076</v>
      </c>
      <c r="BT153" s="82">
        <v>6490039.0169653632</v>
      </c>
      <c r="BU153" s="82">
        <v>0</v>
      </c>
      <c r="BV153" s="82">
        <v>3677.6889926150066</v>
      </c>
      <c r="BW153" s="82">
        <v>6493716.7059579771</v>
      </c>
      <c r="BX153" s="82">
        <v>6490039.0169653632</v>
      </c>
      <c r="BY153" s="82">
        <v>0</v>
      </c>
      <c r="BZ153" s="82">
        <v>3677.6889926150066</v>
      </c>
      <c r="CA153" s="82">
        <v>6493716.7059579771</v>
      </c>
      <c r="CB153" s="82">
        <v>467559000</v>
      </c>
      <c r="CC153" s="82">
        <v>0</v>
      </c>
      <c r="CD153" s="82">
        <v>264950.11558529997</v>
      </c>
      <c r="CE153" s="82">
        <v>467823950.11558533</v>
      </c>
      <c r="CF153" s="82">
        <v>6490039.0169653632</v>
      </c>
      <c r="CG153" s="82">
        <v>0</v>
      </c>
      <c r="CH153" s="82">
        <v>3677.6889926150066</v>
      </c>
      <c r="CI153" s="82">
        <v>6493716.7059579771</v>
      </c>
      <c r="CJ153" s="82" t="s">
        <v>96</v>
      </c>
      <c r="CK153" s="83">
        <v>1.4999999999999999E-2</v>
      </c>
      <c r="CL153" s="83">
        <v>3.5000000000000003E-2</v>
      </c>
      <c r="CM153" s="83">
        <v>0.26500000000000001</v>
      </c>
      <c r="CN153" s="82">
        <v>1500000</v>
      </c>
      <c r="CO153" s="82">
        <v>3500000.0000000005</v>
      </c>
      <c r="CP153" s="82">
        <v>26500000</v>
      </c>
      <c r="CQ153" s="82">
        <v>1500000</v>
      </c>
      <c r="CR153" s="89">
        <v>1500000</v>
      </c>
      <c r="CS153" s="82">
        <v>1500000</v>
      </c>
      <c r="CT153" s="82">
        <v>3500000.0000000005</v>
      </c>
      <c r="CU153" s="82">
        <v>26500000</v>
      </c>
      <c r="CV153" s="82">
        <v>1500000</v>
      </c>
      <c r="CW153" s="82">
        <v>1500000</v>
      </c>
    </row>
    <row r="154" spans="1:101">
      <c r="A154" s="86" t="s">
        <v>82</v>
      </c>
      <c r="B154" s="87" t="s">
        <v>379</v>
      </c>
      <c r="C154" s="75" t="s">
        <v>1772</v>
      </c>
      <c r="D154" s="74" t="s">
        <v>116</v>
      </c>
      <c r="E154" s="74" t="s">
        <v>82</v>
      </c>
      <c r="F154" s="74" t="s">
        <v>379</v>
      </c>
      <c r="G154" s="74" t="s">
        <v>380</v>
      </c>
      <c r="I154" s="74" t="s">
        <v>87</v>
      </c>
      <c r="J154" s="74" t="s">
        <v>2582</v>
      </c>
      <c r="K154" s="74" t="s">
        <v>100</v>
      </c>
      <c r="L154" s="74" t="s">
        <v>89</v>
      </c>
      <c r="M154" s="74" t="s">
        <v>90</v>
      </c>
      <c r="N154" s="74" t="s">
        <v>382</v>
      </c>
      <c r="O154" s="76">
        <v>44505</v>
      </c>
      <c r="P154" s="76">
        <v>44500</v>
      </c>
      <c r="Q154" s="77">
        <v>1</v>
      </c>
      <c r="R154" s="74" t="s">
        <v>94</v>
      </c>
      <c r="S154" s="77">
        <v>3000000</v>
      </c>
      <c r="T154" s="77">
        <v>3000000</v>
      </c>
      <c r="U154" s="77">
        <v>2175</v>
      </c>
      <c r="V154" s="78">
        <v>4.3499999999999997E-2</v>
      </c>
      <c r="W154" s="79">
        <v>1</v>
      </c>
      <c r="X154" s="77">
        <v>3000000</v>
      </c>
      <c r="Y154" s="88">
        <v>3000000</v>
      </c>
      <c r="Z154" s="77">
        <v>2175</v>
      </c>
      <c r="AA154" s="74">
        <v>0</v>
      </c>
      <c r="AB154" s="74">
        <v>0</v>
      </c>
      <c r="AD154" s="74">
        <v>7</v>
      </c>
      <c r="AE154" s="74">
        <v>7</v>
      </c>
      <c r="AF154" s="74">
        <v>0</v>
      </c>
      <c r="AG154" s="74">
        <v>0</v>
      </c>
      <c r="AI154" s="74">
        <v>7</v>
      </c>
      <c r="AJ154" s="74">
        <v>7</v>
      </c>
      <c r="AL154" s="74">
        <v>7</v>
      </c>
      <c r="AM154" s="74" t="s">
        <v>95</v>
      </c>
      <c r="AN154" s="74">
        <v>0</v>
      </c>
      <c r="AO154" s="74" t="s">
        <v>95</v>
      </c>
      <c r="AP154" s="74" t="s">
        <v>95</v>
      </c>
      <c r="AQ154" s="74">
        <v>1</v>
      </c>
      <c r="AS154" s="74">
        <v>1</v>
      </c>
      <c r="AT154" s="74" t="s">
        <v>92</v>
      </c>
      <c r="AU154" s="74" t="s">
        <v>2579</v>
      </c>
      <c r="AV154" s="74" t="s">
        <v>94</v>
      </c>
      <c r="AW154" s="77">
        <v>3000000</v>
      </c>
      <c r="AX154" s="77">
        <v>0</v>
      </c>
      <c r="AY154" s="79">
        <v>1</v>
      </c>
      <c r="AZ154" s="77">
        <v>19172100</v>
      </c>
      <c r="BA154" s="77">
        <v>0</v>
      </c>
      <c r="BB154" s="74" t="s">
        <v>93</v>
      </c>
      <c r="BC154" s="75" t="s">
        <v>1772</v>
      </c>
      <c r="BD154" s="82">
        <v>68.8328080853112</v>
      </c>
      <c r="BE154" s="82">
        <v>0</v>
      </c>
      <c r="BF154" s="82">
        <v>4.9903785861850618E-2</v>
      </c>
      <c r="BG154" s="82">
        <v>68.882711871173044</v>
      </c>
      <c r="BH154" s="82">
        <v>68.8328080853112</v>
      </c>
      <c r="BI154" s="82">
        <v>0</v>
      </c>
      <c r="BJ154" s="82">
        <v>4.9903785861850618E-2</v>
      </c>
      <c r="BK154" s="82">
        <v>68.882711871173044</v>
      </c>
      <c r="BL154" s="82">
        <v>1956.081840665569</v>
      </c>
      <c r="BM154" s="82">
        <v>0</v>
      </c>
      <c r="BN154" s="82">
        <v>1.4181593344825374</v>
      </c>
      <c r="BO154" s="82">
        <v>1957.5000000000516</v>
      </c>
      <c r="BP154" s="82">
        <v>68.8328080853112</v>
      </c>
      <c r="BQ154" s="82">
        <v>0</v>
      </c>
      <c r="BR154" s="82">
        <v>4.9903785861850618E-2</v>
      </c>
      <c r="BS154" s="89">
        <v>68.882711871173044</v>
      </c>
      <c r="BT154" s="82">
        <v>357.59332128400024</v>
      </c>
      <c r="BU154" s="82">
        <v>0</v>
      </c>
      <c r="BV154" s="82">
        <v>0.25925515793090015</v>
      </c>
      <c r="BW154" s="82">
        <v>357.85257644193109</v>
      </c>
      <c r="BX154" s="82">
        <v>357.59332128400024</v>
      </c>
      <c r="BY154" s="82">
        <v>0</v>
      </c>
      <c r="BZ154" s="82">
        <v>0.25925515793090015</v>
      </c>
      <c r="CA154" s="82">
        <v>357.85257644193109</v>
      </c>
      <c r="CB154" s="82">
        <v>10162.040770441698</v>
      </c>
      <c r="CC154" s="82">
        <v>0</v>
      </c>
      <c r="CD154" s="82">
        <v>7.3674795585702304</v>
      </c>
      <c r="CE154" s="82">
        <v>10169.408250000268</v>
      </c>
      <c r="CF154" s="82">
        <v>357.59332128400024</v>
      </c>
      <c r="CG154" s="82">
        <v>0</v>
      </c>
      <c r="CH154" s="82">
        <v>0.25925515793090015</v>
      </c>
      <c r="CI154" s="82">
        <v>357.85257644193109</v>
      </c>
      <c r="CJ154" s="82" t="s">
        <v>96</v>
      </c>
      <c r="CK154" s="83">
        <v>1.4999999999999999E-2</v>
      </c>
      <c r="CL154" s="83">
        <v>3.5000000000000003E-2</v>
      </c>
      <c r="CM154" s="83">
        <v>0.26500000000000001</v>
      </c>
      <c r="CN154" s="82">
        <v>45000</v>
      </c>
      <c r="CO154" s="82">
        <v>105000.00000000001</v>
      </c>
      <c r="CP154" s="82">
        <v>795000</v>
      </c>
      <c r="CQ154" s="82">
        <v>45000</v>
      </c>
      <c r="CR154" s="89">
        <v>45000</v>
      </c>
      <c r="CS154" s="82">
        <v>45000</v>
      </c>
      <c r="CT154" s="82">
        <v>105000.00000000001</v>
      </c>
      <c r="CU154" s="82">
        <v>795000</v>
      </c>
      <c r="CV154" s="82">
        <v>45000</v>
      </c>
      <c r="CW154" s="82">
        <v>45000</v>
      </c>
    </row>
    <row r="155" spans="1:101">
      <c r="A155" s="86" t="s">
        <v>82</v>
      </c>
      <c r="B155" s="87" t="s">
        <v>383</v>
      </c>
      <c r="C155" s="75" t="s">
        <v>1773</v>
      </c>
      <c r="D155" s="74" t="s">
        <v>116</v>
      </c>
      <c r="E155" s="74" t="s">
        <v>82</v>
      </c>
      <c r="F155" s="74" t="s">
        <v>383</v>
      </c>
      <c r="G155" s="74" t="s">
        <v>384</v>
      </c>
      <c r="I155" s="74" t="s">
        <v>87</v>
      </c>
      <c r="J155" s="74" t="s">
        <v>2580</v>
      </c>
      <c r="K155" s="74" t="s">
        <v>88</v>
      </c>
      <c r="L155" s="74" t="s">
        <v>89</v>
      </c>
      <c r="M155" s="74" t="s">
        <v>90</v>
      </c>
      <c r="N155" s="74" t="s">
        <v>386</v>
      </c>
      <c r="O155" s="76">
        <v>44643</v>
      </c>
      <c r="P155" s="76">
        <v>44500</v>
      </c>
      <c r="Q155" s="77">
        <v>1</v>
      </c>
      <c r="R155" s="74" t="s">
        <v>94</v>
      </c>
      <c r="S155" s="77">
        <v>100000000</v>
      </c>
      <c r="T155" s="77">
        <v>100000000</v>
      </c>
      <c r="U155" s="77">
        <v>400000</v>
      </c>
      <c r="V155" s="78">
        <v>0.04</v>
      </c>
      <c r="W155" s="79">
        <v>1</v>
      </c>
      <c r="X155" s="77">
        <v>100000000</v>
      </c>
      <c r="Y155" s="88">
        <v>100000000</v>
      </c>
      <c r="Z155" s="77">
        <v>400000</v>
      </c>
      <c r="AA155" s="74">
        <v>0</v>
      </c>
      <c r="AB155" s="74">
        <v>0</v>
      </c>
      <c r="AD155" s="74">
        <v>3</v>
      </c>
      <c r="AE155" s="74">
        <v>3</v>
      </c>
      <c r="AF155" s="74">
        <v>0</v>
      </c>
      <c r="AG155" s="74">
        <v>0</v>
      </c>
      <c r="AI155" s="74">
        <v>2</v>
      </c>
      <c r="AJ155" s="74">
        <v>2</v>
      </c>
      <c r="AL155" s="74">
        <v>2</v>
      </c>
      <c r="AM155" s="74" t="s">
        <v>95</v>
      </c>
      <c r="AN155" s="74">
        <v>0</v>
      </c>
      <c r="AO155" s="74" t="s">
        <v>95</v>
      </c>
      <c r="AP155" s="74" t="s">
        <v>95</v>
      </c>
      <c r="AQ155" s="74">
        <v>1</v>
      </c>
      <c r="AS155" s="74">
        <v>1</v>
      </c>
      <c r="AT155" s="74" t="s">
        <v>92</v>
      </c>
      <c r="AU155" s="74" t="s">
        <v>2579</v>
      </c>
      <c r="AV155" s="74" t="s">
        <v>94</v>
      </c>
      <c r="AW155" s="77">
        <v>100000000</v>
      </c>
      <c r="AX155" s="77">
        <v>0</v>
      </c>
      <c r="AY155" s="79">
        <v>1</v>
      </c>
      <c r="AZ155" s="77">
        <v>639070000</v>
      </c>
      <c r="BA155" s="77">
        <v>0</v>
      </c>
      <c r="BB155" s="74" t="s">
        <v>93</v>
      </c>
      <c r="BC155" s="75" t="s">
        <v>1773</v>
      </c>
      <c r="BD155" s="82">
        <v>117004.9286215351</v>
      </c>
      <c r="BE155" s="82">
        <v>0</v>
      </c>
      <c r="BF155" s="82">
        <v>468.0197144861404</v>
      </c>
      <c r="BG155" s="82">
        <v>117472.94833602125</v>
      </c>
      <c r="BH155" s="82">
        <v>117004.9286215351</v>
      </c>
      <c r="BI155" s="82">
        <v>0</v>
      </c>
      <c r="BJ155" s="82">
        <v>468.0197144861404</v>
      </c>
      <c r="BK155" s="82">
        <v>117472.94833602125</v>
      </c>
      <c r="BL155" s="82">
        <v>90000000</v>
      </c>
      <c r="BM155" s="82">
        <v>0</v>
      </c>
      <c r="BN155" s="82">
        <v>360000</v>
      </c>
      <c r="BO155" s="82">
        <v>90360000</v>
      </c>
      <c r="BP155" s="82">
        <v>117004.9286215351</v>
      </c>
      <c r="BQ155" s="82">
        <v>0</v>
      </c>
      <c r="BR155" s="82">
        <v>468.0197144861404</v>
      </c>
      <c r="BS155" s="89">
        <v>117472.94833602125</v>
      </c>
      <c r="BT155" s="82">
        <v>607852.30468173698</v>
      </c>
      <c r="BU155" s="82">
        <v>0</v>
      </c>
      <c r="BV155" s="82">
        <v>2431.409218726948</v>
      </c>
      <c r="BW155" s="82">
        <v>610283.713900464</v>
      </c>
      <c r="BX155" s="82">
        <v>607852.30468173698</v>
      </c>
      <c r="BY155" s="82">
        <v>0</v>
      </c>
      <c r="BZ155" s="82">
        <v>2431.409218726948</v>
      </c>
      <c r="CA155" s="82">
        <v>610283.713900464</v>
      </c>
      <c r="CB155" s="82">
        <v>467559000</v>
      </c>
      <c r="CC155" s="82">
        <v>0</v>
      </c>
      <c r="CD155" s="82">
        <v>1870236</v>
      </c>
      <c r="CE155" s="82">
        <v>469429236</v>
      </c>
      <c r="CF155" s="82">
        <v>607852.30468173698</v>
      </c>
      <c r="CG155" s="82">
        <v>0</v>
      </c>
      <c r="CH155" s="82">
        <v>2431.409218726948</v>
      </c>
      <c r="CI155" s="82">
        <v>610283.713900464</v>
      </c>
      <c r="CJ155" s="82" t="s">
        <v>96</v>
      </c>
      <c r="CK155" s="83">
        <v>1.4999999999999999E-2</v>
      </c>
      <c r="CL155" s="83">
        <v>3.5000000000000003E-2</v>
      </c>
      <c r="CM155" s="83">
        <v>0.26500000000000001</v>
      </c>
      <c r="CN155" s="82">
        <v>1500000</v>
      </c>
      <c r="CO155" s="82">
        <v>3500000.0000000005</v>
      </c>
      <c r="CP155" s="82">
        <v>26500000</v>
      </c>
      <c r="CQ155" s="82">
        <v>1500000</v>
      </c>
      <c r="CR155" s="89">
        <v>1500000</v>
      </c>
      <c r="CS155" s="82">
        <v>1500000</v>
      </c>
      <c r="CT155" s="82">
        <v>3500000.0000000005</v>
      </c>
      <c r="CU155" s="82">
        <v>26500000</v>
      </c>
      <c r="CV155" s="82">
        <v>1500000</v>
      </c>
      <c r="CW155" s="82">
        <v>1500000</v>
      </c>
    </row>
    <row r="156" spans="1:101">
      <c r="A156" s="86" t="s">
        <v>82</v>
      </c>
      <c r="B156" s="87" t="s">
        <v>387</v>
      </c>
      <c r="C156" s="75" t="s">
        <v>1774</v>
      </c>
      <c r="D156" s="74" t="s">
        <v>116</v>
      </c>
      <c r="E156" s="74" t="s">
        <v>82</v>
      </c>
      <c r="F156" s="74" t="s">
        <v>387</v>
      </c>
      <c r="G156" s="74" t="s">
        <v>271</v>
      </c>
      <c r="I156" s="74" t="s">
        <v>87</v>
      </c>
      <c r="J156" s="74" t="s">
        <v>2583</v>
      </c>
      <c r="K156" s="74" t="s">
        <v>128</v>
      </c>
      <c r="L156" s="74" t="s">
        <v>89</v>
      </c>
      <c r="M156" s="74" t="s">
        <v>90</v>
      </c>
      <c r="N156" s="74" t="s">
        <v>377</v>
      </c>
      <c r="O156" s="76">
        <v>44510</v>
      </c>
      <c r="P156" s="76">
        <v>44500</v>
      </c>
      <c r="Q156" s="77">
        <v>1</v>
      </c>
      <c r="R156" s="74" t="s">
        <v>94</v>
      </c>
      <c r="S156" s="77">
        <v>385921.56</v>
      </c>
      <c r="T156" s="77">
        <v>385921.56</v>
      </c>
      <c r="U156" s="77">
        <v>335.75</v>
      </c>
      <c r="V156" s="78">
        <v>5.2199999999999996E-2</v>
      </c>
      <c r="W156" s="79">
        <v>1</v>
      </c>
      <c r="X156" s="77">
        <v>385921.56</v>
      </c>
      <c r="Y156" s="88">
        <v>385921.56</v>
      </c>
      <c r="Z156" s="77">
        <v>335.75</v>
      </c>
      <c r="AA156" s="74">
        <v>0</v>
      </c>
      <c r="AB156" s="74">
        <v>0</v>
      </c>
      <c r="AD156" s="74">
        <v>6</v>
      </c>
      <c r="AE156" s="74">
        <v>6</v>
      </c>
      <c r="AF156" s="74">
        <v>0</v>
      </c>
      <c r="AG156" s="74">
        <v>0</v>
      </c>
      <c r="AI156" s="74">
        <v>8</v>
      </c>
      <c r="AJ156" s="74">
        <v>8</v>
      </c>
      <c r="AL156" s="74">
        <v>8</v>
      </c>
      <c r="AM156" s="74" t="s">
        <v>95</v>
      </c>
      <c r="AN156" s="74">
        <v>0</v>
      </c>
      <c r="AO156" s="74" t="s">
        <v>95</v>
      </c>
      <c r="AP156" s="74" t="s">
        <v>95</v>
      </c>
      <c r="AQ156" s="74">
        <v>1</v>
      </c>
      <c r="AS156" s="74">
        <v>1</v>
      </c>
      <c r="AT156" s="74" t="s">
        <v>92</v>
      </c>
      <c r="AU156" s="74" t="s">
        <v>2579</v>
      </c>
      <c r="AV156" s="74" t="s">
        <v>94</v>
      </c>
      <c r="AW156" s="77">
        <v>6000000</v>
      </c>
      <c r="AX156" s="77">
        <v>3579811.92</v>
      </c>
      <c r="AY156" s="79">
        <v>1</v>
      </c>
      <c r="AZ156" s="77">
        <v>38344200</v>
      </c>
      <c r="BA156" s="77">
        <v>22877504.037143998</v>
      </c>
      <c r="BB156" s="74" t="s">
        <v>93</v>
      </c>
      <c r="BC156" s="75" t="s">
        <v>1774</v>
      </c>
      <c r="BD156" s="82">
        <v>18250.973195166975</v>
      </c>
      <c r="BE156" s="82">
        <v>0</v>
      </c>
      <c r="BF156" s="82">
        <v>15.878263578425916</v>
      </c>
      <c r="BG156" s="82">
        <v>18266.851458745401</v>
      </c>
      <c r="BH156" s="82">
        <v>18250.973195166975</v>
      </c>
      <c r="BI156" s="82">
        <v>0</v>
      </c>
      <c r="BJ156" s="82">
        <v>15.878263578425916</v>
      </c>
      <c r="BK156" s="82">
        <v>18266.851458745401</v>
      </c>
      <c r="BL156" s="82">
        <v>347329.40399999998</v>
      </c>
      <c r="BM156" s="82">
        <v>0</v>
      </c>
      <c r="BN156" s="82">
        <v>302.17500000000001</v>
      </c>
      <c r="BO156" s="82">
        <v>347631.57899999997</v>
      </c>
      <c r="BP156" s="82">
        <v>18250.973195166975</v>
      </c>
      <c r="BQ156" s="82">
        <v>0</v>
      </c>
      <c r="BR156" s="82">
        <v>15.878263578425916</v>
      </c>
      <c r="BS156" s="89">
        <v>18266.851458745401</v>
      </c>
      <c r="BT156" s="82">
        <v>94815.630846211949</v>
      </c>
      <c r="BU156" s="82">
        <v>0</v>
      </c>
      <c r="BV156" s="82">
        <v>82.48916711628047</v>
      </c>
      <c r="BW156" s="82">
        <v>94898.12001332824</v>
      </c>
      <c r="BX156" s="82">
        <v>94815.630846211949</v>
      </c>
      <c r="BY156" s="82">
        <v>0</v>
      </c>
      <c r="BZ156" s="82">
        <v>82.48916711628047</v>
      </c>
      <c r="CA156" s="82">
        <v>94898.12001332824</v>
      </c>
      <c r="CB156" s="82">
        <v>1804410.9867203999</v>
      </c>
      <c r="CC156" s="82">
        <v>0</v>
      </c>
      <c r="CD156" s="82">
        <v>1569.8293425000002</v>
      </c>
      <c r="CE156" s="82">
        <v>1805980.8160628998</v>
      </c>
      <c r="CF156" s="82">
        <v>94815.630846211949</v>
      </c>
      <c r="CG156" s="82">
        <v>0</v>
      </c>
      <c r="CH156" s="82">
        <v>82.48916711628047</v>
      </c>
      <c r="CI156" s="82">
        <v>94898.12001332824</v>
      </c>
      <c r="CJ156" s="82" t="s">
        <v>96</v>
      </c>
      <c r="CK156" s="83">
        <v>1.4999999999999999E-2</v>
      </c>
      <c r="CL156" s="83">
        <v>3.5000000000000003E-2</v>
      </c>
      <c r="CM156" s="83">
        <v>0.26500000000000001</v>
      </c>
      <c r="CN156" s="82">
        <v>5788.8233999999993</v>
      </c>
      <c r="CO156" s="82">
        <v>13507.254600000002</v>
      </c>
      <c r="CP156" s="82">
        <v>102269.21340000001</v>
      </c>
      <c r="CQ156" s="82">
        <v>5788.8233999999993</v>
      </c>
      <c r="CR156" s="89">
        <v>18266.851458745401</v>
      </c>
      <c r="CS156" s="82">
        <v>5788.8233999999993</v>
      </c>
      <c r="CT156" s="82">
        <v>13507.254600000002</v>
      </c>
      <c r="CU156" s="82">
        <v>102269.21340000001</v>
      </c>
      <c r="CV156" s="82">
        <v>5788.8233999999993</v>
      </c>
      <c r="CW156" s="82">
        <v>18266.851458745401</v>
      </c>
    </row>
    <row r="157" spans="1:101">
      <c r="A157" s="86" t="s">
        <v>82</v>
      </c>
      <c r="B157" s="87" t="s">
        <v>388</v>
      </c>
      <c r="C157" s="75" t="s">
        <v>1775</v>
      </c>
      <c r="D157" s="74" t="s">
        <v>116</v>
      </c>
      <c r="E157" s="74" t="s">
        <v>82</v>
      </c>
      <c r="F157" s="74" t="s">
        <v>388</v>
      </c>
      <c r="G157" s="74" t="s">
        <v>389</v>
      </c>
      <c r="I157" s="74" t="s">
        <v>87</v>
      </c>
      <c r="J157" s="74" t="s">
        <v>2581</v>
      </c>
      <c r="K157" s="74" t="s">
        <v>100</v>
      </c>
      <c r="L157" s="74" t="s">
        <v>89</v>
      </c>
      <c r="M157" s="74" t="s">
        <v>90</v>
      </c>
      <c r="N157" s="74" t="s">
        <v>391</v>
      </c>
      <c r="O157" s="76">
        <v>44527</v>
      </c>
      <c r="P157" s="76">
        <v>44500</v>
      </c>
      <c r="Q157" s="77">
        <v>1</v>
      </c>
      <c r="R157" s="74" t="s">
        <v>94</v>
      </c>
      <c r="S157" s="77">
        <v>3000000</v>
      </c>
      <c r="T157" s="77">
        <v>3000000</v>
      </c>
      <c r="U157" s="77">
        <v>15300</v>
      </c>
      <c r="V157" s="78">
        <v>5.0999999999999997E-2</v>
      </c>
      <c r="W157" s="79">
        <v>1</v>
      </c>
      <c r="X157" s="77">
        <v>3000000</v>
      </c>
      <c r="Y157" s="88">
        <v>3000000</v>
      </c>
      <c r="Z157" s="77">
        <v>15300</v>
      </c>
      <c r="AA157" s="74">
        <v>0</v>
      </c>
      <c r="AB157" s="74">
        <v>0</v>
      </c>
      <c r="AD157" s="74">
        <v>0</v>
      </c>
      <c r="AE157" s="74">
        <v>0</v>
      </c>
      <c r="AF157" s="74">
        <v>0</v>
      </c>
      <c r="AG157" s="74">
        <v>0</v>
      </c>
      <c r="AI157" s="74">
        <v>4</v>
      </c>
      <c r="AJ157" s="74">
        <v>4</v>
      </c>
      <c r="AL157" s="74">
        <v>4</v>
      </c>
      <c r="AM157" s="74" t="s">
        <v>95</v>
      </c>
      <c r="AN157" s="74">
        <v>0</v>
      </c>
      <c r="AO157" s="74" t="s">
        <v>95</v>
      </c>
      <c r="AP157" s="74" t="s">
        <v>95</v>
      </c>
      <c r="AQ157" s="74">
        <v>1</v>
      </c>
      <c r="AS157" s="74">
        <v>1</v>
      </c>
      <c r="AT157" s="74" t="s">
        <v>92</v>
      </c>
      <c r="AU157" s="74" t="s">
        <v>2579</v>
      </c>
      <c r="AV157" s="74" t="s">
        <v>94</v>
      </c>
      <c r="AW157" s="77">
        <v>30000000</v>
      </c>
      <c r="AX157" s="77">
        <v>3000000</v>
      </c>
      <c r="AY157" s="79">
        <v>1</v>
      </c>
      <c r="AZ157" s="77">
        <v>191721000</v>
      </c>
      <c r="BA157" s="77">
        <v>19172100</v>
      </c>
      <c r="BB157" s="74" t="s">
        <v>93</v>
      </c>
      <c r="BC157" s="75" t="s">
        <v>1775</v>
      </c>
      <c r="BD157" s="82">
        <v>0</v>
      </c>
      <c r="BE157" s="82">
        <v>0</v>
      </c>
      <c r="BF157" s="82">
        <v>0</v>
      </c>
      <c r="BG157" s="82">
        <v>0</v>
      </c>
      <c r="BH157" s="82">
        <v>0</v>
      </c>
      <c r="BI157" s="82">
        <v>0</v>
      </c>
      <c r="BJ157" s="82">
        <v>0</v>
      </c>
      <c r="BK157" s="82">
        <v>0</v>
      </c>
      <c r="BL157" s="82">
        <v>0</v>
      </c>
      <c r="BM157" s="82">
        <v>0</v>
      </c>
      <c r="BN157" s="82">
        <v>0</v>
      </c>
      <c r="BO157" s="82">
        <v>0</v>
      </c>
      <c r="BP157" s="82">
        <v>0</v>
      </c>
      <c r="BQ157" s="82">
        <v>0</v>
      </c>
      <c r="BR157" s="82">
        <v>0</v>
      </c>
      <c r="BS157" s="89">
        <v>0</v>
      </c>
      <c r="BT157" s="82">
        <v>0</v>
      </c>
      <c r="BU157" s="82">
        <v>0</v>
      </c>
      <c r="BV157" s="82">
        <v>0</v>
      </c>
      <c r="BW157" s="82">
        <v>0</v>
      </c>
      <c r="BX157" s="82">
        <v>0</v>
      </c>
      <c r="BY157" s="82">
        <v>0</v>
      </c>
      <c r="BZ157" s="82">
        <v>0</v>
      </c>
      <c r="CA157" s="82">
        <v>0</v>
      </c>
      <c r="CB157" s="82">
        <v>0</v>
      </c>
      <c r="CC157" s="82">
        <v>0</v>
      </c>
      <c r="CD157" s="82">
        <v>0</v>
      </c>
      <c r="CE157" s="82">
        <v>0</v>
      </c>
      <c r="CF157" s="82">
        <v>0</v>
      </c>
      <c r="CG157" s="82">
        <v>0</v>
      </c>
      <c r="CH157" s="82">
        <v>0</v>
      </c>
      <c r="CI157" s="82">
        <v>0</v>
      </c>
      <c r="CJ157" s="82" t="s">
        <v>96</v>
      </c>
      <c r="CK157" s="83">
        <v>1.4999999999999999E-2</v>
      </c>
      <c r="CL157" s="83">
        <v>3.5000000000000003E-2</v>
      </c>
      <c r="CM157" s="83">
        <v>0.26500000000000001</v>
      </c>
      <c r="CN157" s="82">
        <v>45000</v>
      </c>
      <c r="CO157" s="82">
        <v>105000.00000000001</v>
      </c>
      <c r="CP157" s="82">
        <v>795000</v>
      </c>
      <c r="CQ157" s="82">
        <v>45000</v>
      </c>
      <c r="CR157" s="89">
        <v>45000</v>
      </c>
      <c r="CS157" s="82">
        <v>45000</v>
      </c>
      <c r="CT157" s="82">
        <v>105000.00000000001</v>
      </c>
      <c r="CU157" s="82">
        <v>795000</v>
      </c>
      <c r="CV157" s="82">
        <v>45000</v>
      </c>
      <c r="CW157" s="82">
        <v>45000</v>
      </c>
    </row>
    <row r="158" spans="1:101">
      <c r="A158" s="86" t="s">
        <v>82</v>
      </c>
      <c r="B158" s="87" t="s">
        <v>392</v>
      </c>
      <c r="C158" s="75" t="s">
        <v>1776</v>
      </c>
      <c r="D158" s="74" t="s">
        <v>116</v>
      </c>
      <c r="E158" s="74" t="s">
        <v>82</v>
      </c>
      <c r="F158" s="74" t="s">
        <v>392</v>
      </c>
      <c r="G158" s="74" t="s">
        <v>393</v>
      </c>
      <c r="I158" s="74" t="s">
        <v>87</v>
      </c>
      <c r="J158" s="74" t="s">
        <v>2578</v>
      </c>
      <c r="K158" s="74" t="s">
        <v>88</v>
      </c>
      <c r="L158" s="74" t="s">
        <v>89</v>
      </c>
      <c r="M158" s="74" t="s">
        <v>90</v>
      </c>
      <c r="N158" s="74" t="s">
        <v>395</v>
      </c>
      <c r="O158" s="76">
        <v>44711</v>
      </c>
      <c r="P158" s="76">
        <v>44500</v>
      </c>
      <c r="Q158" s="77">
        <v>1</v>
      </c>
      <c r="R158" s="74" t="s">
        <v>94</v>
      </c>
      <c r="S158" s="77">
        <v>100000000</v>
      </c>
      <c r="T158" s="77">
        <v>100000000</v>
      </c>
      <c r="U158" s="77">
        <v>400000</v>
      </c>
      <c r="V158" s="78">
        <v>0.04</v>
      </c>
      <c r="W158" s="79">
        <v>1</v>
      </c>
      <c r="X158" s="77">
        <v>100000000</v>
      </c>
      <c r="Y158" s="88">
        <v>100000000</v>
      </c>
      <c r="Z158" s="77">
        <v>400000</v>
      </c>
      <c r="AA158" s="74">
        <v>0</v>
      </c>
      <c r="AB158" s="74">
        <v>0</v>
      </c>
      <c r="AD158" s="74">
        <v>4</v>
      </c>
      <c r="AE158" s="74">
        <v>4</v>
      </c>
      <c r="AF158" s="74">
        <v>0</v>
      </c>
      <c r="AG158" s="74">
        <v>0</v>
      </c>
      <c r="AI158" s="74">
        <v>3</v>
      </c>
      <c r="AJ158" s="74">
        <v>3</v>
      </c>
      <c r="AL158" s="74">
        <v>3</v>
      </c>
      <c r="AM158" s="74" t="s">
        <v>95</v>
      </c>
      <c r="AN158" s="74">
        <v>0</v>
      </c>
      <c r="AO158" s="74" t="s">
        <v>95</v>
      </c>
      <c r="AP158" s="74" t="s">
        <v>95</v>
      </c>
      <c r="AQ158" s="74">
        <v>1</v>
      </c>
      <c r="AS158" s="74">
        <v>1</v>
      </c>
      <c r="AT158" s="74" t="s">
        <v>92</v>
      </c>
      <c r="AU158" s="74" t="s">
        <v>2579</v>
      </c>
      <c r="AV158" s="74" t="s">
        <v>94</v>
      </c>
      <c r="AW158" s="77">
        <v>100000000</v>
      </c>
      <c r="AX158" s="77">
        <v>0</v>
      </c>
      <c r="AY158" s="79">
        <v>1</v>
      </c>
      <c r="AZ158" s="77">
        <v>639070000</v>
      </c>
      <c r="BA158" s="77">
        <v>0</v>
      </c>
      <c r="BB158" s="74" t="s">
        <v>93</v>
      </c>
      <c r="BC158" s="75" t="s">
        <v>1776</v>
      </c>
      <c r="BD158" s="82">
        <v>282533.42269064067</v>
      </c>
      <c r="BE158" s="82">
        <v>0</v>
      </c>
      <c r="BF158" s="82">
        <v>1130.1336907625623</v>
      </c>
      <c r="BG158" s="82">
        <v>283663.55638140324</v>
      </c>
      <c r="BH158" s="82">
        <v>282533.42269064067</v>
      </c>
      <c r="BI158" s="82">
        <v>0</v>
      </c>
      <c r="BJ158" s="82">
        <v>1130.1336907625623</v>
      </c>
      <c r="BK158" s="82">
        <v>283663.55638140324</v>
      </c>
      <c r="BL158" s="82">
        <v>90000000</v>
      </c>
      <c r="BM158" s="82">
        <v>0</v>
      </c>
      <c r="BN158" s="82">
        <v>360000</v>
      </c>
      <c r="BO158" s="82">
        <v>90360000</v>
      </c>
      <c r="BP158" s="82">
        <v>282533.42269064067</v>
      </c>
      <c r="BQ158" s="82">
        <v>0</v>
      </c>
      <c r="BR158" s="82">
        <v>1130.1336907625623</v>
      </c>
      <c r="BS158" s="89">
        <v>283663.55638140324</v>
      </c>
      <c r="BT158" s="82">
        <v>1467789.3842201473</v>
      </c>
      <c r="BU158" s="82">
        <v>0</v>
      </c>
      <c r="BV158" s="82">
        <v>5871.1575368805879</v>
      </c>
      <c r="BW158" s="82">
        <v>1473660.5417570279</v>
      </c>
      <c r="BX158" s="82">
        <v>1467789.3842201473</v>
      </c>
      <c r="BY158" s="82">
        <v>0</v>
      </c>
      <c r="BZ158" s="82">
        <v>5871.1575368805879</v>
      </c>
      <c r="CA158" s="82">
        <v>1473660.5417570279</v>
      </c>
      <c r="CB158" s="82">
        <v>467559000</v>
      </c>
      <c r="CC158" s="82">
        <v>0</v>
      </c>
      <c r="CD158" s="82">
        <v>1870236</v>
      </c>
      <c r="CE158" s="82">
        <v>469429236</v>
      </c>
      <c r="CF158" s="82">
        <v>1467789.3842201473</v>
      </c>
      <c r="CG158" s="82">
        <v>0</v>
      </c>
      <c r="CH158" s="82">
        <v>5871.1575368805879</v>
      </c>
      <c r="CI158" s="82">
        <v>1473660.5417570279</v>
      </c>
      <c r="CJ158" s="82" t="s">
        <v>96</v>
      </c>
      <c r="CK158" s="83">
        <v>1.4999999999999999E-2</v>
      </c>
      <c r="CL158" s="83">
        <v>3.5000000000000003E-2</v>
      </c>
      <c r="CM158" s="83">
        <v>0.26500000000000001</v>
      </c>
      <c r="CN158" s="82">
        <v>1500000</v>
      </c>
      <c r="CO158" s="82">
        <v>3500000.0000000005</v>
      </c>
      <c r="CP158" s="82">
        <v>26500000</v>
      </c>
      <c r="CQ158" s="82">
        <v>1500000</v>
      </c>
      <c r="CR158" s="89">
        <v>1500000</v>
      </c>
      <c r="CS158" s="82">
        <v>1500000</v>
      </c>
      <c r="CT158" s="82">
        <v>3500000.0000000005</v>
      </c>
      <c r="CU158" s="82">
        <v>26500000</v>
      </c>
      <c r="CV158" s="82">
        <v>1500000</v>
      </c>
      <c r="CW158" s="82">
        <v>1500000</v>
      </c>
    </row>
    <row r="159" spans="1:101">
      <c r="A159" s="86" t="s">
        <v>82</v>
      </c>
      <c r="B159" s="87" t="s">
        <v>396</v>
      </c>
      <c r="C159" s="75" t="s">
        <v>1777</v>
      </c>
      <c r="D159" s="74" t="s">
        <v>116</v>
      </c>
      <c r="E159" s="74" t="s">
        <v>82</v>
      </c>
      <c r="F159" s="74" t="s">
        <v>396</v>
      </c>
      <c r="G159" s="74" t="s">
        <v>271</v>
      </c>
      <c r="I159" s="74" t="s">
        <v>87</v>
      </c>
      <c r="J159" s="74" t="s">
        <v>2583</v>
      </c>
      <c r="K159" s="74" t="s">
        <v>128</v>
      </c>
      <c r="L159" s="74" t="s">
        <v>89</v>
      </c>
      <c r="M159" s="74" t="s">
        <v>90</v>
      </c>
      <c r="N159" s="74" t="s">
        <v>377</v>
      </c>
      <c r="O159" s="76">
        <v>44526</v>
      </c>
      <c r="P159" s="76">
        <v>44500</v>
      </c>
      <c r="Q159" s="77">
        <v>1</v>
      </c>
      <c r="R159" s="74" t="s">
        <v>94</v>
      </c>
      <c r="S159" s="77">
        <v>58805.2</v>
      </c>
      <c r="T159" s="77">
        <v>58805.2</v>
      </c>
      <c r="U159" s="77">
        <v>51.16</v>
      </c>
      <c r="V159" s="78">
        <v>5.2199999999999996E-2</v>
      </c>
      <c r="W159" s="79">
        <v>1</v>
      </c>
      <c r="X159" s="77">
        <v>58805.2</v>
      </c>
      <c r="Y159" s="88">
        <v>58805.2</v>
      </c>
      <c r="Z159" s="77">
        <v>51.16</v>
      </c>
      <c r="AA159" s="74">
        <v>0</v>
      </c>
      <c r="AB159" s="74">
        <v>0</v>
      </c>
      <c r="AD159" s="74">
        <v>6</v>
      </c>
      <c r="AE159" s="74">
        <v>6</v>
      </c>
      <c r="AF159" s="74">
        <v>0</v>
      </c>
      <c r="AG159" s="74">
        <v>0</v>
      </c>
      <c r="AI159" s="74">
        <v>8</v>
      </c>
      <c r="AJ159" s="74">
        <v>8</v>
      </c>
      <c r="AL159" s="74">
        <v>8</v>
      </c>
      <c r="AM159" s="74" t="s">
        <v>95</v>
      </c>
      <c r="AN159" s="74">
        <v>0</v>
      </c>
      <c r="AO159" s="74" t="s">
        <v>95</v>
      </c>
      <c r="AP159" s="74" t="s">
        <v>95</v>
      </c>
      <c r="AQ159" s="74">
        <v>1</v>
      </c>
      <c r="AS159" s="74">
        <v>1</v>
      </c>
      <c r="AT159" s="74" t="s">
        <v>92</v>
      </c>
      <c r="AU159" s="74" t="s">
        <v>2579</v>
      </c>
      <c r="AV159" s="74" t="s">
        <v>94</v>
      </c>
      <c r="AW159" s="77">
        <v>6000000</v>
      </c>
      <c r="AX159" s="77">
        <v>3579811.92</v>
      </c>
      <c r="AY159" s="79">
        <v>1</v>
      </c>
      <c r="AZ159" s="77">
        <v>38344200</v>
      </c>
      <c r="BA159" s="77">
        <v>22877504.037143998</v>
      </c>
      <c r="BB159" s="74" t="s">
        <v>93</v>
      </c>
      <c r="BC159" s="75" t="s">
        <v>1777</v>
      </c>
      <c r="BD159" s="82">
        <v>2781.0110659182478</v>
      </c>
      <c r="BE159" s="82">
        <v>0</v>
      </c>
      <c r="BF159" s="82">
        <v>2.4194548463805505</v>
      </c>
      <c r="BG159" s="82">
        <v>2783.4305207646285</v>
      </c>
      <c r="BH159" s="82">
        <v>2781.0110659182478</v>
      </c>
      <c r="BI159" s="82">
        <v>0</v>
      </c>
      <c r="BJ159" s="82">
        <v>2.4194548463805505</v>
      </c>
      <c r="BK159" s="82">
        <v>2783.4305207646285</v>
      </c>
      <c r="BL159" s="82">
        <v>52924.679999999986</v>
      </c>
      <c r="BM159" s="82">
        <v>0</v>
      </c>
      <c r="BN159" s="82">
        <v>46.043999999999997</v>
      </c>
      <c r="BO159" s="82">
        <v>52970.723999999995</v>
      </c>
      <c r="BP159" s="82">
        <v>2781.0110659182478</v>
      </c>
      <c r="BQ159" s="82">
        <v>0</v>
      </c>
      <c r="BR159" s="82">
        <v>2.4194548463805505</v>
      </c>
      <c r="BS159" s="89">
        <v>2783.4305207646285</v>
      </c>
      <c r="BT159" s="82">
        <v>14447.630588551889</v>
      </c>
      <c r="BU159" s="82">
        <v>0</v>
      </c>
      <c r="BV159" s="82">
        <v>12.569309872431598</v>
      </c>
      <c r="BW159" s="82">
        <v>14460.199898424322</v>
      </c>
      <c r="BX159" s="82">
        <v>14447.630588551889</v>
      </c>
      <c r="BY159" s="82">
        <v>0</v>
      </c>
      <c r="BZ159" s="82">
        <v>12.569309872431598</v>
      </c>
      <c r="CA159" s="82">
        <v>14460.199898424322</v>
      </c>
      <c r="CB159" s="82">
        <v>274949.00506799994</v>
      </c>
      <c r="CC159" s="82">
        <v>0</v>
      </c>
      <c r="CD159" s="82">
        <v>239.2031844</v>
      </c>
      <c r="CE159" s="82">
        <v>275188.20825239999</v>
      </c>
      <c r="CF159" s="82">
        <v>14447.630588551889</v>
      </c>
      <c r="CG159" s="82">
        <v>0</v>
      </c>
      <c r="CH159" s="82">
        <v>12.569309872431598</v>
      </c>
      <c r="CI159" s="82">
        <v>14460.199898424322</v>
      </c>
      <c r="CJ159" s="82" t="s">
        <v>96</v>
      </c>
      <c r="CK159" s="83">
        <v>1.4999999999999999E-2</v>
      </c>
      <c r="CL159" s="83">
        <v>3.5000000000000003E-2</v>
      </c>
      <c r="CM159" s="83">
        <v>0.26500000000000001</v>
      </c>
      <c r="CN159" s="82">
        <v>882.07799999999997</v>
      </c>
      <c r="CO159" s="82">
        <v>2058.1820000000002</v>
      </c>
      <c r="CP159" s="82">
        <v>15583.378000000001</v>
      </c>
      <c r="CQ159" s="82">
        <v>882.07799999999997</v>
      </c>
      <c r="CR159" s="89">
        <v>2783.4305207646285</v>
      </c>
      <c r="CS159" s="82">
        <v>882.07799999999997</v>
      </c>
      <c r="CT159" s="82">
        <v>2058.1820000000002</v>
      </c>
      <c r="CU159" s="82">
        <v>15583.378000000001</v>
      </c>
      <c r="CV159" s="82">
        <v>882.07799999999997</v>
      </c>
      <c r="CW159" s="82">
        <v>2783.4305207646285</v>
      </c>
    </row>
    <row r="160" spans="1:101">
      <c r="A160" s="86" t="s">
        <v>82</v>
      </c>
      <c r="B160" s="87" t="s">
        <v>397</v>
      </c>
      <c r="C160" s="75" t="s">
        <v>1778</v>
      </c>
      <c r="D160" s="74" t="s">
        <v>116</v>
      </c>
      <c r="E160" s="74" t="s">
        <v>82</v>
      </c>
      <c r="F160" s="74" t="s">
        <v>397</v>
      </c>
      <c r="G160" s="74" t="s">
        <v>398</v>
      </c>
      <c r="I160" s="74" t="s">
        <v>87</v>
      </c>
      <c r="J160" s="74" t="s">
        <v>2578</v>
      </c>
      <c r="K160" s="74" t="s">
        <v>88</v>
      </c>
      <c r="L160" s="74" t="s">
        <v>89</v>
      </c>
      <c r="M160" s="74" t="s">
        <v>90</v>
      </c>
      <c r="N160" s="74" t="s">
        <v>400</v>
      </c>
      <c r="O160" s="76">
        <v>44715</v>
      </c>
      <c r="P160" s="76">
        <v>44500</v>
      </c>
      <c r="Q160" s="77">
        <v>1</v>
      </c>
      <c r="R160" s="74" t="s">
        <v>94</v>
      </c>
      <c r="S160" s="77">
        <v>166000000</v>
      </c>
      <c r="T160" s="77">
        <v>166000000</v>
      </c>
      <c r="U160" s="77">
        <v>655700</v>
      </c>
      <c r="V160" s="78">
        <v>3.95E-2</v>
      </c>
      <c r="W160" s="79">
        <v>1</v>
      </c>
      <c r="X160" s="77">
        <v>166000000</v>
      </c>
      <c r="Y160" s="88">
        <v>166000000</v>
      </c>
      <c r="Z160" s="77">
        <v>655700</v>
      </c>
      <c r="AA160" s="74">
        <v>0</v>
      </c>
      <c r="AB160" s="74">
        <v>0</v>
      </c>
      <c r="AD160" s="74">
        <v>4</v>
      </c>
      <c r="AE160" s="74">
        <v>4</v>
      </c>
      <c r="AF160" s="74">
        <v>0</v>
      </c>
      <c r="AG160" s="74">
        <v>0</v>
      </c>
      <c r="AI160" s="74">
        <v>4</v>
      </c>
      <c r="AJ160" s="74">
        <v>4</v>
      </c>
      <c r="AL160" s="74">
        <v>4</v>
      </c>
      <c r="AM160" s="74" t="s">
        <v>95</v>
      </c>
      <c r="AN160" s="74">
        <v>0</v>
      </c>
      <c r="AO160" s="74" t="s">
        <v>95</v>
      </c>
      <c r="AP160" s="74" t="s">
        <v>95</v>
      </c>
      <c r="AQ160" s="74">
        <v>1</v>
      </c>
      <c r="AS160" s="74">
        <v>1</v>
      </c>
      <c r="AT160" s="74" t="s">
        <v>92</v>
      </c>
      <c r="AU160" s="74" t="s">
        <v>2579</v>
      </c>
      <c r="AV160" s="74" t="s">
        <v>94</v>
      </c>
      <c r="AW160" s="77">
        <v>200000000</v>
      </c>
      <c r="AX160" s="77">
        <v>0</v>
      </c>
      <c r="AY160" s="79">
        <v>1</v>
      </c>
      <c r="AZ160" s="77">
        <v>1278140000</v>
      </c>
      <c r="BA160" s="77">
        <v>0</v>
      </c>
      <c r="BB160" s="74" t="s">
        <v>93</v>
      </c>
      <c r="BC160" s="75" t="s">
        <v>1778</v>
      </c>
      <c r="BD160" s="82">
        <v>1266696.284562279</v>
      </c>
      <c r="BE160" s="82">
        <v>0</v>
      </c>
      <c r="BF160" s="82">
        <v>5003.4503240210024</v>
      </c>
      <c r="BG160" s="82">
        <v>1271699.7348863001</v>
      </c>
      <c r="BH160" s="82">
        <v>1266696.284562279</v>
      </c>
      <c r="BI160" s="82">
        <v>0</v>
      </c>
      <c r="BJ160" s="82">
        <v>5003.4503240210024</v>
      </c>
      <c r="BK160" s="82">
        <v>1271699.7348863001</v>
      </c>
      <c r="BL160" s="82">
        <v>149400000</v>
      </c>
      <c r="BM160" s="82">
        <v>0</v>
      </c>
      <c r="BN160" s="82">
        <v>590130</v>
      </c>
      <c r="BO160" s="82">
        <v>149990130</v>
      </c>
      <c r="BP160" s="82">
        <v>1266696.284562279</v>
      </c>
      <c r="BQ160" s="82">
        <v>0</v>
      </c>
      <c r="BR160" s="82">
        <v>5003.4503240210024</v>
      </c>
      <c r="BS160" s="89">
        <v>1271699.7348863001</v>
      </c>
      <c r="BT160" s="82">
        <v>6580613.8679294959</v>
      </c>
      <c r="BU160" s="82">
        <v>0</v>
      </c>
      <c r="BV160" s="82">
        <v>25993.424778321511</v>
      </c>
      <c r="BW160" s="82">
        <v>6606607.2927078176</v>
      </c>
      <c r="BX160" s="82">
        <v>6580613.8679294959</v>
      </c>
      <c r="BY160" s="82">
        <v>0</v>
      </c>
      <c r="BZ160" s="82">
        <v>25993.424778321511</v>
      </c>
      <c r="CA160" s="82">
        <v>6606607.2927078176</v>
      </c>
      <c r="CB160" s="82">
        <v>776147940</v>
      </c>
      <c r="CC160" s="82">
        <v>0</v>
      </c>
      <c r="CD160" s="82">
        <v>3065784.3629999999</v>
      </c>
      <c r="CE160" s="82">
        <v>779213724.36300004</v>
      </c>
      <c r="CF160" s="82">
        <v>6580613.8679294959</v>
      </c>
      <c r="CG160" s="82">
        <v>0</v>
      </c>
      <c r="CH160" s="82">
        <v>25993.424778321511</v>
      </c>
      <c r="CI160" s="82">
        <v>6606607.2927078176</v>
      </c>
      <c r="CJ160" s="82" t="s">
        <v>96</v>
      </c>
      <c r="CK160" s="83">
        <v>1.4999999999999999E-2</v>
      </c>
      <c r="CL160" s="83">
        <v>3.5000000000000003E-2</v>
      </c>
      <c r="CM160" s="83">
        <v>0.26500000000000001</v>
      </c>
      <c r="CN160" s="82">
        <v>2490000</v>
      </c>
      <c r="CO160" s="82">
        <v>5810000.0000000009</v>
      </c>
      <c r="CP160" s="82">
        <v>43990000</v>
      </c>
      <c r="CQ160" s="82">
        <v>2490000</v>
      </c>
      <c r="CR160" s="89">
        <v>2490000</v>
      </c>
      <c r="CS160" s="82">
        <v>2490000</v>
      </c>
      <c r="CT160" s="82">
        <v>5810000.0000000009</v>
      </c>
      <c r="CU160" s="82">
        <v>43990000</v>
      </c>
      <c r="CV160" s="82">
        <v>2490000</v>
      </c>
      <c r="CW160" s="82">
        <v>2490000</v>
      </c>
    </row>
    <row r="161" spans="1:101">
      <c r="A161" s="86" t="s">
        <v>82</v>
      </c>
      <c r="B161" s="87" t="s">
        <v>401</v>
      </c>
      <c r="C161" s="75" t="s">
        <v>1779</v>
      </c>
      <c r="D161" s="74" t="s">
        <v>116</v>
      </c>
      <c r="E161" s="74" t="s">
        <v>82</v>
      </c>
      <c r="F161" s="74" t="s">
        <v>401</v>
      </c>
      <c r="G161" s="74" t="s">
        <v>271</v>
      </c>
      <c r="I161" s="74" t="s">
        <v>87</v>
      </c>
      <c r="J161" s="74" t="s">
        <v>2583</v>
      </c>
      <c r="K161" s="74" t="s">
        <v>128</v>
      </c>
      <c r="L161" s="74" t="s">
        <v>89</v>
      </c>
      <c r="M161" s="74" t="s">
        <v>90</v>
      </c>
      <c r="N161" s="74" t="s">
        <v>377</v>
      </c>
      <c r="O161" s="76">
        <v>44526</v>
      </c>
      <c r="P161" s="76">
        <v>44500</v>
      </c>
      <c r="Q161" s="77">
        <v>1</v>
      </c>
      <c r="R161" s="74" t="s">
        <v>94</v>
      </c>
      <c r="S161" s="77">
        <v>36512.559999999998</v>
      </c>
      <c r="T161" s="77">
        <v>36512.559999999998</v>
      </c>
      <c r="U161" s="77">
        <v>31.77</v>
      </c>
      <c r="V161" s="78">
        <v>5.2199999999999996E-2</v>
      </c>
      <c r="W161" s="79">
        <v>1</v>
      </c>
      <c r="X161" s="77">
        <v>36512.559999999998</v>
      </c>
      <c r="Y161" s="88">
        <v>36512.559999999998</v>
      </c>
      <c r="Z161" s="77">
        <v>31.77</v>
      </c>
      <c r="AA161" s="74">
        <v>0</v>
      </c>
      <c r="AB161" s="74">
        <v>0</v>
      </c>
      <c r="AD161" s="74">
        <v>6</v>
      </c>
      <c r="AE161" s="74">
        <v>6</v>
      </c>
      <c r="AF161" s="74">
        <v>0</v>
      </c>
      <c r="AG161" s="74">
        <v>0</v>
      </c>
      <c r="AI161" s="74">
        <v>8</v>
      </c>
      <c r="AJ161" s="74">
        <v>8</v>
      </c>
      <c r="AL161" s="74">
        <v>8</v>
      </c>
      <c r="AM161" s="74" t="s">
        <v>95</v>
      </c>
      <c r="AN161" s="74">
        <v>0</v>
      </c>
      <c r="AO161" s="74" t="s">
        <v>95</v>
      </c>
      <c r="AP161" s="74" t="s">
        <v>95</v>
      </c>
      <c r="AQ161" s="74">
        <v>1</v>
      </c>
      <c r="AS161" s="74">
        <v>1</v>
      </c>
      <c r="AT161" s="74" t="s">
        <v>92</v>
      </c>
      <c r="AU161" s="74" t="s">
        <v>2579</v>
      </c>
      <c r="AV161" s="74" t="s">
        <v>94</v>
      </c>
      <c r="AW161" s="77">
        <v>6000000</v>
      </c>
      <c r="AX161" s="77">
        <v>3579811.92</v>
      </c>
      <c r="AY161" s="79">
        <v>1</v>
      </c>
      <c r="AZ161" s="77">
        <v>38344200</v>
      </c>
      <c r="BA161" s="77">
        <v>22877504.037143998</v>
      </c>
      <c r="BB161" s="74" t="s">
        <v>93</v>
      </c>
      <c r="BC161" s="75" t="s">
        <v>1779</v>
      </c>
      <c r="BD161" s="82">
        <v>1726.7492229429363</v>
      </c>
      <c r="BE161" s="82">
        <v>0</v>
      </c>
      <c r="BF161" s="82">
        <v>1.5024644345095797</v>
      </c>
      <c r="BG161" s="82">
        <v>1728.2516873774459</v>
      </c>
      <c r="BH161" s="82">
        <v>1726.7492229429363</v>
      </c>
      <c r="BI161" s="82">
        <v>0</v>
      </c>
      <c r="BJ161" s="82">
        <v>1.5024644345095797</v>
      </c>
      <c r="BK161" s="82">
        <v>1728.2516873774459</v>
      </c>
      <c r="BL161" s="82">
        <v>32861.303999999996</v>
      </c>
      <c r="BM161" s="82">
        <v>0</v>
      </c>
      <c r="BN161" s="82">
        <v>28.593</v>
      </c>
      <c r="BO161" s="82">
        <v>32889.896999999997</v>
      </c>
      <c r="BP161" s="82">
        <v>1726.7492229429363</v>
      </c>
      <c r="BQ161" s="82">
        <v>0</v>
      </c>
      <c r="BR161" s="82">
        <v>1.5024644345095797</v>
      </c>
      <c r="BS161" s="89">
        <v>1728.2516873774459</v>
      </c>
      <c r="BT161" s="82">
        <v>8970.6348881108479</v>
      </c>
      <c r="BU161" s="82">
        <v>0</v>
      </c>
      <c r="BV161" s="82">
        <v>7.8054529837207172</v>
      </c>
      <c r="BW161" s="82">
        <v>8978.4403410945688</v>
      </c>
      <c r="BX161" s="82">
        <v>8970.6348881108479</v>
      </c>
      <c r="BY161" s="82">
        <v>0</v>
      </c>
      <c r="BZ161" s="82">
        <v>7.8054529837207172</v>
      </c>
      <c r="CA161" s="82">
        <v>8978.4403410945688</v>
      </c>
      <c r="CB161" s="82">
        <v>170717.76041039999</v>
      </c>
      <c r="CC161" s="82">
        <v>0</v>
      </c>
      <c r="CD161" s="82">
        <v>148.54349429999999</v>
      </c>
      <c r="CE161" s="82">
        <v>170866.30390469998</v>
      </c>
      <c r="CF161" s="82">
        <v>8970.6348881108479</v>
      </c>
      <c r="CG161" s="82">
        <v>0</v>
      </c>
      <c r="CH161" s="82">
        <v>7.8054529837207172</v>
      </c>
      <c r="CI161" s="82">
        <v>8978.4403410945688</v>
      </c>
      <c r="CJ161" s="82" t="s">
        <v>96</v>
      </c>
      <c r="CK161" s="83">
        <v>1.4999999999999999E-2</v>
      </c>
      <c r="CL161" s="83">
        <v>3.5000000000000003E-2</v>
      </c>
      <c r="CM161" s="83">
        <v>0.26500000000000001</v>
      </c>
      <c r="CN161" s="82">
        <v>547.6884</v>
      </c>
      <c r="CO161" s="82">
        <v>1277.9395999999999</v>
      </c>
      <c r="CP161" s="82">
        <v>9675.8284000000003</v>
      </c>
      <c r="CQ161" s="82">
        <v>547.6884</v>
      </c>
      <c r="CR161" s="89">
        <v>1728.2516873774459</v>
      </c>
      <c r="CS161" s="82">
        <v>547.6884</v>
      </c>
      <c r="CT161" s="82">
        <v>1277.9395999999999</v>
      </c>
      <c r="CU161" s="82">
        <v>9675.8284000000003</v>
      </c>
      <c r="CV161" s="82">
        <v>547.6884</v>
      </c>
      <c r="CW161" s="82">
        <v>1728.2516873774459</v>
      </c>
    </row>
    <row r="162" spans="1:101">
      <c r="A162" s="86" t="s">
        <v>82</v>
      </c>
      <c r="B162" s="87" t="s">
        <v>402</v>
      </c>
      <c r="C162" s="75" t="s">
        <v>1780</v>
      </c>
      <c r="D162" s="74" t="s">
        <v>116</v>
      </c>
      <c r="E162" s="74" t="s">
        <v>82</v>
      </c>
      <c r="F162" s="74" t="s">
        <v>402</v>
      </c>
      <c r="G162" s="74" t="s">
        <v>403</v>
      </c>
      <c r="I162" s="74" t="s">
        <v>87</v>
      </c>
      <c r="J162" s="74" t="s">
        <v>2578</v>
      </c>
      <c r="K162" s="74" t="s">
        <v>88</v>
      </c>
      <c r="L162" s="74" t="s">
        <v>89</v>
      </c>
      <c r="M162" s="74" t="s">
        <v>90</v>
      </c>
      <c r="N162" s="74" t="s">
        <v>405</v>
      </c>
      <c r="O162" s="76">
        <v>44708</v>
      </c>
      <c r="P162" s="76">
        <v>44500</v>
      </c>
      <c r="Q162" s="77">
        <v>1</v>
      </c>
      <c r="R162" s="74" t="s">
        <v>94</v>
      </c>
      <c r="S162" s="77">
        <v>139000000</v>
      </c>
      <c r="T162" s="77">
        <v>139000000</v>
      </c>
      <c r="U162" s="77">
        <v>590750</v>
      </c>
      <c r="V162" s="78">
        <v>4.2500000000000003E-2</v>
      </c>
      <c r="W162" s="79">
        <v>1</v>
      </c>
      <c r="X162" s="77">
        <v>139000000</v>
      </c>
      <c r="Y162" s="88">
        <v>139000000</v>
      </c>
      <c r="Z162" s="77">
        <v>590750</v>
      </c>
      <c r="AA162" s="74">
        <v>0</v>
      </c>
      <c r="AB162" s="74">
        <v>0</v>
      </c>
      <c r="AD162" s="74">
        <v>0</v>
      </c>
      <c r="AE162" s="74">
        <v>0</v>
      </c>
      <c r="AF162" s="74">
        <v>0</v>
      </c>
      <c r="AG162" s="74">
        <v>0</v>
      </c>
      <c r="AI162" s="74">
        <v>4</v>
      </c>
      <c r="AJ162" s="74">
        <v>4</v>
      </c>
      <c r="AL162" s="74">
        <v>4</v>
      </c>
      <c r="AM162" s="74" t="s">
        <v>95</v>
      </c>
      <c r="AN162" s="74">
        <v>0</v>
      </c>
      <c r="AO162" s="74" t="s">
        <v>95</v>
      </c>
      <c r="AP162" s="74" t="s">
        <v>95</v>
      </c>
      <c r="AQ162" s="74">
        <v>1</v>
      </c>
      <c r="AS162" s="74">
        <v>1</v>
      </c>
      <c r="AT162" s="74" t="s">
        <v>92</v>
      </c>
      <c r="AU162" s="74" t="s">
        <v>2579</v>
      </c>
      <c r="AV162" s="74" t="s">
        <v>94</v>
      </c>
      <c r="AW162" s="77">
        <v>250000000</v>
      </c>
      <c r="AX162" s="77">
        <v>11000000</v>
      </c>
      <c r="AY162" s="79">
        <v>1</v>
      </c>
      <c r="AZ162" s="77">
        <v>1597675000</v>
      </c>
      <c r="BA162" s="77">
        <v>70297700</v>
      </c>
      <c r="BB162" s="74" t="s">
        <v>93</v>
      </c>
      <c r="BC162" s="75" t="s">
        <v>1780</v>
      </c>
      <c r="BD162" s="82">
        <v>0</v>
      </c>
      <c r="BE162" s="82">
        <v>0</v>
      </c>
      <c r="BF162" s="82">
        <v>0</v>
      </c>
      <c r="BG162" s="82">
        <v>0</v>
      </c>
      <c r="BH162" s="82">
        <v>0</v>
      </c>
      <c r="BI162" s="82">
        <v>0</v>
      </c>
      <c r="BJ162" s="82">
        <v>0</v>
      </c>
      <c r="BK162" s="82">
        <v>0</v>
      </c>
      <c r="BL162" s="82">
        <v>0</v>
      </c>
      <c r="BM162" s="82">
        <v>0</v>
      </c>
      <c r="BN162" s="82">
        <v>0</v>
      </c>
      <c r="BO162" s="82">
        <v>0</v>
      </c>
      <c r="BP162" s="82">
        <v>0</v>
      </c>
      <c r="BQ162" s="82">
        <v>0</v>
      </c>
      <c r="BR162" s="82">
        <v>0</v>
      </c>
      <c r="BS162" s="89">
        <v>0</v>
      </c>
      <c r="BT162" s="82">
        <v>0</v>
      </c>
      <c r="BU162" s="82">
        <v>0</v>
      </c>
      <c r="BV162" s="82">
        <v>0</v>
      </c>
      <c r="BW162" s="82">
        <v>0</v>
      </c>
      <c r="BX162" s="82">
        <v>0</v>
      </c>
      <c r="BY162" s="82">
        <v>0</v>
      </c>
      <c r="BZ162" s="82">
        <v>0</v>
      </c>
      <c r="CA162" s="82">
        <v>0</v>
      </c>
      <c r="CB162" s="82">
        <v>0</v>
      </c>
      <c r="CC162" s="82">
        <v>0</v>
      </c>
      <c r="CD162" s="82">
        <v>0</v>
      </c>
      <c r="CE162" s="82">
        <v>0</v>
      </c>
      <c r="CF162" s="82">
        <v>0</v>
      </c>
      <c r="CG162" s="82">
        <v>0</v>
      </c>
      <c r="CH162" s="82">
        <v>0</v>
      </c>
      <c r="CI162" s="82">
        <v>0</v>
      </c>
      <c r="CJ162" s="82" t="s">
        <v>96</v>
      </c>
      <c r="CK162" s="83">
        <v>1.4999999999999999E-2</v>
      </c>
      <c r="CL162" s="83">
        <v>3.5000000000000003E-2</v>
      </c>
      <c r="CM162" s="83">
        <v>0.26500000000000001</v>
      </c>
      <c r="CN162" s="82">
        <v>2085000</v>
      </c>
      <c r="CO162" s="82">
        <v>4865000</v>
      </c>
      <c r="CP162" s="82">
        <v>36835000</v>
      </c>
      <c r="CQ162" s="82">
        <v>2085000</v>
      </c>
      <c r="CR162" s="89">
        <v>2085000</v>
      </c>
      <c r="CS162" s="82">
        <v>2085000</v>
      </c>
      <c r="CT162" s="82">
        <v>4865000</v>
      </c>
      <c r="CU162" s="82">
        <v>36835000</v>
      </c>
      <c r="CV162" s="82">
        <v>2085000</v>
      </c>
      <c r="CW162" s="82">
        <v>2085000</v>
      </c>
    </row>
    <row r="163" spans="1:101">
      <c r="A163" s="86" t="s">
        <v>82</v>
      </c>
      <c r="B163" s="87" t="s">
        <v>406</v>
      </c>
      <c r="C163" s="75" t="s">
        <v>1781</v>
      </c>
      <c r="D163" s="74" t="s">
        <v>116</v>
      </c>
      <c r="E163" s="74" t="s">
        <v>82</v>
      </c>
      <c r="F163" s="74" t="s">
        <v>406</v>
      </c>
      <c r="G163" s="74" t="s">
        <v>403</v>
      </c>
      <c r="I163" s="74" t="s">
        <v>87</v>
      </c>
      <c r="J163" s="74" t="s">
        <v>2578</v>
      </c>
      <c r="K163" s="74" t="s">
        <v>88</v>
      </c>
      <c r="L163" s="74" t="s">
        <v>89</v>
      </c>
      <c r="M163" s="74" t="s">
        <v>90</v>
      </c>
      <c r="N163" s="74" t="s">
        <v>405</v>
      </c>
      <c r="O163" s="76">
        <v>44708</v>
      </c>
      <c r="P163" s="76">
        <v>44500</v>
      </c>
      <c r="Q163" s="77">
        <v>1</v>
      </c>
      <c r="R163" s="74" t="s">
        <v>94</v>
      </c>
      <c r="S163" s="77">
        <v>100000000</v>
      </c>
      <c r="T163" s="77">
        <v>100000000</v>
      </c>
      <c r="U163" s="77">
        <v>425000</v>
      </c>
      <c r="V163" s="78">
        <v>4.2500000000000003E-2</v>
      </c>
      <c r="W163" s="79">
        <v>1</v>
      </c>
      <c r="X163" s="77">
        <v>100000000</v>
      </c>
      <c r="Y163" s="88">
        <v>100000000</v>
      </c>
      <c r="Z163" s="77">
        <v>425000</v>
      </c>
      <c r="AA163" s="74">
        <v>0</v>
      </c>
      <c r="AB163" s="74">
        <v>0</v>
      </c>
      <c r="AD163" s="74">
        <v>0</v>
      </c>
      <c r="AE163" s="74">
        <v>0</v>
      </c>
      <c r="AF163" s="74">
        <v>0</v>
      </c>
      <c r="AG163" s="74">
        <v>0</v>
      </c>
      <c r="AI163" s="74">
        <v>4</v>
      </c>
      <c r="AJ163" s="74">
        <v>4</v>
      </c>
      <c r="AL163" s="74">
        <v>4</v>
      </c>
      <c r="AM163" s="74" t="s">
        <v>95</v>
      </c>
      <c r="AN163" s="74">
        <v>0</v>
      </c>
      <c r="AO163" s="74" t="s">
        <v>95</v>
      </c>
      <c r="AP163" s="74" t="s">
        <v>95</v>
      </c>
      <c r="AQ163" s="74">
        <v>1</v>
      </c>
      <c r="AS163" s="74">
        <v>1</v>
      </c>
      <c r="AT163" s="74" t="s">
        <v>92</v>
      </c>
      <c r="AU163" s="74" t="s">
        <v>2579</v>
      </c>
      <c r="AV163" s="74" t="s">
        <v>94</v>
      </c>
      <c r="AW163" s="77">
        <v>250000000</v>
      </c>
      <c r="AX163" s="77">
        <v>11000000</v>
      </c>
      <c r="AY163" s="79">
        <v>1</v>
      </c>
      <c r="AZ163" s="77">
        <v>1597675000</v>
      </c>
      <c r="BA163" s="77">
        <v>70297700</v>
      </c>
      <c r="BB163" s="74" t="s">
        <v>93</v>
      </c>
      <c r="BC163" s="75" t="s">
        <v>1781</v>
      </c>
      <c r="BD163" s="82">
        <v>0</v>
      </c>
      <c r="BE163" s="82">
        <v>0</v>
      </c>
      <c r="BF163" s="82">
        <v>0</v>
      </c>
      <c r="BG163" s="82">
        <v>0</v>
      </c>
      <c r="BH163" s="82">
        <v>0</v>
      </c>
      <c r="BI163" s="82">
        <v>0</v>
      </c>
      <c r="BJ163" s="82">
        <v>0</v>
      </c>
      <c r="BK163" s="82">
        <v>0</v>
      </c>
      <c r="BL163" s="82">
        <v>0</v>
      </c>
      <c r="BM163" s="82">
        <v>0</v>
      </c>
      <c r="BN163" s="82">
        <v>0</v>
      </c>
      <c r="BO163" s="82">
        <v>0</v>
      </c>
      <c r="BP163" s="82">
        <v>0</v>
      </c>
      <c r="BQ163" s="82">
        <v>0</v>
      </c>
      <c r="BR163" s="82">
        <v>0</v>
      </c>
      <c r="BS163" s="89">
        <v>0</v>
      </c>
      <c r="BT163" s="82">
        <v>0</v>
      </c>
      <c r="BU163" s="82">
        <v>0</v>
      </c>
      <c r="BV163" s="82">
        <v>0</v>
      </c>
      <c r="BW163" s="82">
        <v>0</v>
      </c>
      <c r="BX163" s="82">
        <v>0</v>
      </c>
      <c r="BY163" s="82">
        <v>0</v>
      </c>
      <c r="BZ163" s="82">
        <v>0</v>
      </c>
      <c r="CA163" s="82">
        <v>0</v>
      </c>
      <c r="CB163" s="82">
        <v>0</v>
      </c>
      <c r="CC163" s="82">
        <v>0</v>
      </c>
      <c r="CD163" s="82">
        <v>0</v>
      </c>
      <c r="CE163" s="82">
        <v>0</v>
      </c>
      <c r="CF163" s="82">
        <v>0</v>
      </c>
      <c r="CG163" s="82">
        <v>0</v>
      </c>
      <c r="CH163" s="82">
        <v>0</v>
      </c>
      <c r="CI163" s="82">
        <v>0</v>
      </c>
      <c r="CJ163" s="82" t="s">
        <v>96</v>
      </c>
      <c r="CK163" s="83">
        <v>1.4999999999999999E-2</v>
      </c>
      <c r="CL163" s="83">
        <v>3.5000000000000003E-2</v>
      </c>
      <c r="CM163" s="83">
        <v>0.26500000000000001</v>
      </c>
      <c r="CN163" s="82">
        <v>1500000</v>
      </c>
      <c r="CO163" s="82">
        <v>3500000.0000000005</v>
      </c>
      <c r="CP163" s="82">
        <v>26500000</v>
      </c>
      <c r="CQ163" s="82">
        <v>1500000</v>
      </c>
      <c r="CR163" s="89">
        <v>1500000</v>
      </c>
      <c r="CS163" s="82">
        <v>1500000</v>
      </c>
      <c r="CT163" s="82">
        <v>3500000.0000000005</v>
      </c>
      <c r="CU163" s="82">
        <v>26500000</v>
      </c>
      <c r="CV163" s="82">
        <v>1500000</v>
      </c>
      <c r="CW163" s="82">
        <v>1500000</v>
      </c>
    </row>
    <row r="164" spans="1:101">
      <c r="A164" s="86" t="s">
        <v>82</v>
      </c>
      <c r="B164" s="87" t="s">
        <v>407</v>
      </c>
      <c r="C164" s="75" t="s">
        <v>1782</v>
      </c>
      <c r="D164" s="74" t="s">
        <v>116</v>
      </c>
      <c r="E164" s="74" t="s">
        <v>82</v>
      </c>
      <c r="F164" s="74" t="s">
        <v>407</v>
      </c>
      <c r="G164" s="74" t="s">
        <v>408</v>
      </c>
      <c r="I164" s="74" t="s">
        <v>87</v>
      </c>
      <c r="J164" s="74" t="s">
        <v>2578</v>
      </c>
      <c r="K164" s="74" t="s">
        <v>88</v>
      </c>
      <c r="L164" s="74" t="s">
        <v>89</v>
      </c>
      <c r="M164" s="74" t="s">
        <v>90</v>
      </c>
      <c r="N164" s="74" t="s">
        <v>410</v>
      </c>
      <c r="O164" s="76">
        <v>44727</v>
      </c>
      <c r="P164" s="76">
        <v>44500</v>
      </c>
      <c r="Q164" s="77">
        <v>1</v>
      </c>
      <c r="R164" s="74" t="s">
        <v>94</v>
      </c>
      <c r="S164" s="77">
        <v>100000000</v>
      </c>
      <c r="T164" s="77">
        <v>100000000</v>
      </c>
      <c r="U164" s="77">
        <v>395000</v>
      </c>
      <c r="V164" s="78">
        <v>3.95E-2</v>
      </c>
      <c r="W164" s="79">
        <v>1</v>
      </c>
      <c r="X164" s="77">
        <v>100000000</v>
      </c>
      <c r="Y164" s="88">
        <v>100000000</v>
      </c>
      <c r="Z164" s="77">
        <v>395000</v>
      </c>
      <c r="AA164" s="74">
        <v>0</v>
      </c>
      <c r="AB164" s="74">
        <v>0</v>
      </c>
      <c r="AD164" s="74">
        <v>2</v>
      </c>
      <c r="AE164" s="74">
        <v>2</v>
      </c>
      <c r="AF164" s="74">
        <v>0</v>
      </c>
      <c r="AG164" s="74">
        <v>0</v>
      </c>
      <c r="AI164" s="74">
        <v>2</v>
      </c>
      <c r="AJ164" s="74">
        <v>2</v>
      </c>
      <c r="AL164" s="74">
        <v>2</v>
      </c>
      <c r="AM164" s="74" t="s">
        <v>95</v>
      </c>
      <c r="AN164" s="74">
        <v>0</v>
      </c>
      <c r="AO164" s="74" t="s">
        <v>95</v>
      </c>
      <c r="AP164" s="74" t="s">
        <v>95</v>
      </c>
      <c r="AQ164" s="74">
        <v>1</v>
      </c>
      <c r="AS164" s="74">
        <v>1</v>
      </c>
      <c r="AT164" s="74" t="s">
        <v>92</v>
      </c>
      <c r="AU164" s="74" t="s">
        <v>2579</v>
      </c>
      <c r="AV164" s="74" t="s">
        <v>94</v>
      </c>
      <c r="AW164" s="77">
        <v>150000000</v>
      </c>
      <c r="AX164" s="77">
        <v>0</v>
      </c>
      <c r="AY164" s="79">
        <v>1</v>
      </c>
      <c r="AZ164" s="77">
        <v>958605000</v>
      </c>
      <c r="BA164" s="77">
        <v>0</v>
      </c>
      <c r="BB164" s="74" t="s">
        <v>93</v>
      </c>
      <c r="BC164" s="75" t="s">
        <v>1782</v>
      </c>
      <c r="BD164" s="82">
        <v>117004.9286215351</v>
      </c>
      <c r="BE164" s="82">
        <v>0</v>
      </c>
      <c r="BF164" s="82">
        <v>462.1694680550637</v>
      </c>
      <c r="BG164" s="82">
        <v>117467.09808959016</v>
      </c>
      <c r="BH164" s="82">
        <v>117004.9286215351</v>
      </c>
      <c r="BI164" s="82">
        <v>0</v>
      </c>
      <c r="BJ164" s="82">
        <v>462.1694680550637</v>
      </c>
      <c r="BK164" s="82">
        <v>117467.09808959016</v>
      </c>
      <c r="BL164" s="82">
        <v>90000000</v>
      </c>
      <c r="BM164" s="82">
        <v>0</v>
      </c>
      <c r="BN164" s="82">
        <v>355500</v>
      </c>
      <c r="BO164" s="82">
        <v>90355500</v>
      </c>
      <c r="BP164" s="82">
        <v>117004.9286215351</v>
      </c>
      <c r="BQ164" s="82">
        <v>0</v>
      </c>
      <c r="BR164" s="82">
        <v>462.1694680550637</v>
      </c>
      <c r="BS164" s="89">
        <v>117467.09808959016</v>
      </c>
      <c r="BT164" s="82">
        <v>607852.30468173698</v>
      </c>
      <c r="BU164" s="82">
        <v>0</v>
      </c>
      <c r="BV164" s="82">
        <v>2401.0166034928616</v>
      </c>
      <c r="BW164" s="82">
        <v>610253.32128522987</v>
      </c>
      <c r="BX164" s="82">
        <v>607852.30468173698</v>
      </c>
      <c r="BY164" s="82">
        <v>0</v>
      </c>
      <c r="BZ164" s="82">
        <v>2401.0166034928616</v>
      </c>
      <c r="CA164" s="82">
        <v>610253.32128522987</v>
      </c>
      <c r="CB164" s="82">
        <v>467559000</v>
      </c>
      <c r="CC164" s="82">
        <v>0</v>
      </c>
      <c r="CD164" s="82">
        <v>1846858.05</v>
      </c>
      <c r="CE164" s="82">
        <v>469405858.05000001</v>
      </c>
      <c r="CF164" s="82">
        <v>607852.30468173698</v>
      </c>
      <c r="CG164" s="82">
        <v>0</v>
      </c>
      <c r="CH164" s="82">
        <v>2401.0166034928616</v>
      </c>
      <c r="CI164" s="82">
        <v>610253.32128522987</v>
      </c>
      <c r="CJ164" s="82" t="s">
        <v>96</v>
      </c>
      <c r="CK164" s="83">
        <v>1.4999999999999999E-2</v>
      </c>
      <c r="CL164" s="83">
        <v>3.5000000000000003E-2</v>
      </c>
      <c r="CM164" s="83">
        <v>0.26500000000000001</v>
      </c>
      <c r="CN164" s="82">
        <v>1500000</v>
      </c>
      <c r="CO164" s="82">
        <v>3500000.0000000005</v>
      </c>
      <c r="CP164" s="82">
        <v>26500000</v>
      </c>
      <c r="CQ164" s="82">
        <v>1500000</v>
      </c>
      <c r="CR164" s="89">
        <v>1500000</v>
      </c>
      <c r="CS164" s="82">
        <v>1500000</v>
      </c>
      <c r="CT164" s="82">
        <v>3500000.0000000005</v>
      </c>
      <c r="CU164" s="82">
        <v>26500000</v>
      </c>
      <c r="CV164" s="82">
        <v>1500000</v>
      </c>
      <c r="CW164" s="82">
        <v>1500000</v>
      </c>
    </row>
    <row r="165" spans="1:101">
      <c r="A165" s="86" t="s">
        <v>82</v>
      </c>
      <c r="B165" s="87" t="s">
        <v>411</v>
      </c>
      <c r="C165" s="75" t="s">
        <v>1783</v>
      </c>
      <c r="D165" s="74" t="s">
        <v>116</v>
      </c>
      <c r="E165" s="74" t="s">
        <v>82</v>
      </c>
      <c r="F165" s="74" t="s">
        <v>411</v>
      </c>
      <c r="G165" s="74" t="s">
        <v>412</v>
      </c>
      <c r="I165" s="74" t="s">
        <v>87</v>
      </c>
      <c r="J165" s="74" t="s">
        <v>2586</v>
      </c>
      <c r="L165" s="74" t="s">
        <v>89</v>
      </c>
      <c r="M165" s="74" t="s">
        <v>90</v>
      </c>
      <c r="N165" s="74" t="s">
        <v>414</v>
      </c>
      <c r="O165" s="76">
        <v>44546</v>
      </c>
      <c r="P165" s="76">
        <v>44500</v>
      </c>
      <c r="Q165" s="77">
        <v>1</v>
      </c>
      <c r="R165" s="74" t="s">
        <v>94</v>
      </c>
      <c r="S165" s="77">
        <v>30000000</v>
      </c>
      <c r="T165" s="77">
        <v>30000000</v>
      </c>
      <c r="U165" s="77">
        <v>129000</v>
      </c>
      <c r="V165" s="78">
        <v>4.2999999999999997E-2</v>
      </c>
      <c r="W165" s="79">
        <v>1</v>
      </c>
      <c r="X165" s="77">
        <v>30000000</v>
      </c>
      <c r="Y165" s="88">
        <v>30000000</v>
      </c>
      <c r="Z165" s="77">
        <v>129000</v>
      </c>
      <c r="AA165" s="74">
        <v>0</v>
      </c>
      <c r="AB165" s="74">
        <v>0</v>
      </c>
      <c r="AD165" s="74">
        <v>6</v>
      </c>
      <c r="AE165" s="74">
        <v>6</v>
      </c>
      <c r="AF165" s="74">
        <v>0</v>
      </c>
      <c r="AG165" s="74">
        <v>0</v>
      </c>
      <c r="AI165" s="74">
        <v>6</v>
      </c>
      <c r="AJ165" s="74">
        <v>6</v>
      </c>
      <c r="AL165" s="74">
        <v>6</v>
      </c>
      <c r="AM165" s="74" t="s">
        <v>95</v>
      </c>
      <c r="AN165" s="74">
        <v>0</v>
      </c>
      <c r="AO165" s="74" t="s">
        <v>95</v>
      </c>
      <c r="AP165" s="74" t="s">
        <v>95</v>
      </c>
      <c r="AQ165" s="74">
        <v>1</v>
      </c>
      <c r="AS165" s="74">
        <v>1</v>
      </c>
      <c r="AT165" s="74" t="s">
        <v>92</v>
      </c>
      <c r="AU165" s="74" t="s">
        <v>2579</v>
      </c>
      <c r="AV165" s="74" t="s">
        <v>94</v>
      </c>
      <c r="AW165" s="77">
        <v>80000000</v>
      </c>
      <c r="AX165" s="77">
        <v>50000000</v>
      </c>
      <c r="AY165" s="79">
        <v>1</v>
      </c>
      <c r="AZ165" s="77">
        <v>511256000</v>
      </c>
      <c r="BA165" s="77">
        <v>319535000</v>
      </c>
      <c r="BB165" s="74" t="s">
        <v>93</v>
      </c>
      <c r="BC165" s="75" t="s">
        <v>1783</v>
      </c>
      <c r="BD165" s="82">
        <v>582590.93134410726</v>
      </c>
      <c r="BE165" s="82">
        <v>0</v>
      </c>
      <c r="BF165" s="82">
        <v>2505.1410047796612</v>
      </c>
      <c r="BG165" s="82">
        <v>585096.07234888687</v>
      </c>
      <c r="BH165" s="82">
        <v>582590.93134410726</v>
      </c>
      <c r="BI165" s="82">
        <v>0</v>
      </c>
      <c r="BJ165" s="82">
        <v>2505.1410047796612</v>
      </c>
      <c r="BK165" s="82">
        <v>585096.07234888687</v>
      </c>
      <c r="BL165" s="82">
        <v>27000000</v>
      </c>
      <c r="BM165" s="82">
        <v>0</v>
      </c>
      <c r="BN165" s="82">
        <v>116100</v>
      </c>
      <c r="BO165" s="82">
        <v>27116100</v>
      </c>
      <c r="BP165" s="82">
        <v>582590.93134410726</v>
      </c>
      <c r="BQ165" s="82">
        <v>0</v>
      </c>
      <c r="BR165" s="82">
        <v>2505.1410047796612</v>
      </c>
      <c r="BS165" s="89">
        <v>585096.07234888687</v>
      </c>
      <c r="BT165" s="82">
        <v>3026618.1474257717</v>
      </c>
      <c r="BU165" s="82">
        <v>0</v>
      </c>
      <c r="BV165" s="82">
        <v>13014.458033930818</v>
      </c>
      <c r="BW165" s="82">
        <v>3039632.6054597022</v>
      </c>
      <c r="BX165" s="82">
        <v>3026618.1474257717</v>
      </c>
      <c r="BY165" s="82">
        <v>0</v>
      </c>
      <c r="BZ165" s="82">
        <v>13014.458033930818</v>
      </c>
      <c r="CA165" s="82">
        <v>3039632.6054597022</v>
      </c>
      <c r="CB165" s="82">
        <v>140267700</v>
      </c>
      <c r="CC165" s="82">
        <v>0</v>
      </c>
      <c r="CD165" s="82">
        <v>603151.11</v>
      </c>
      <c r="CE165" s="82">
        <v>140870851.11000001</v>
      </c>
      <c r="CF165" s="82">
        <v>3026618.1474257717</v>
      </c>
      <c r="CG165" s="82">
        <v>0</v>
      </c>
      <c r="CH165" s="82">
        <v>13014.458033930818</v>
      </c>
      <c r="CI165" s="82">
        <v>3039632.6054597022</v>
      </c>
      <c r="CJ165" s="82" t="s">
        <v>96</v>
      </c>
      <c r="CK165" s="83">
        <v>1.4999999999999999E-2</v>
      </c>
      <c r="CL165" s="83">
        <v>3.5000000000000003E-2</v>
      </c>
      <c r="CM165" s="83">
        <v>0.26500000000000001</v>
      </c>
      <c r="CN165" s="82">
        <v>450000</v>
      </c>
      <c r="CO165" s="82">
        <v>1050000</v>
      </c>
      <c r="CP165" s="82">
        <v>7950000</v>
      </c>
      <c r="CQ165" s="82">
        <v>450000</v>
      </c>
      <c r="CR165" s="89">
        <v>585096.07234888687</v>
      </c>
      <c r="CS165" s="82">
        <v>450000</v>
      </c>
      <c r="CT165" s="82">
        <v>1050000</v>
      </c>
      <c r="CU165" s="82">
        <v>7950000</v>
      </c>
      <c r="CV165" s="82">
        <v>450000</v>
      </c>
      <c r="CW165" s="82">
        <v>585096.07234888687</v>
      </c>
    </row>
    <row r="166" spans="1:101">
      <c r="A166" s="86" t="s">
        <v>82</v>
      </c>
      <c r="B166" s="87" t="s">
        <v>415</v>
      </c>
      <c r="C166" s="75" t="s">
        <v>1784</v>
      </c>
      <c r="D166" s="74" t="s">
        <v>116</v>
      </c>
      <c r="E166" s="74" t="s">
        <v>82</v>
      </c>
      <c r="F166" s="74" t="s">
        <v>415</v>
      </c>
      <c r="G166" s="74" t="s">
        <v>389</v>
      </c>
      <c r="I166" s="74" t="s">
        <v>87</v>
      </c>
      <c r="J166" s="74" t="s">
        <v>2581</v>
      </c>
      <c r="K166" s="74" t="s">
        <v>100</v>
      </c>
      <c r="L166" s="74" t="s">
        <v>89</v>
      </c>
      <c r="M166" s="74" t="s">
        <v>90</v>
      </c>
      <c r="N166" s="74" t="s">
        <v>391</v>
      </c>
      <c r="O166" s="76">
        <v>44558</v>
      </c>
      <c r="P166" s="76">
        <v>44500</v>
      </c>
      <c r="Q166" s="77">
        <v>1</v>
      </c>
      <c r="R166" s="74" t="s">
        <v>94</v>
      </c>
      <c r="S166" s="77">
        <v>24000000</v>
      </c>
      <c r="T166" s="77">
        <v>24000000</v>
      </c>
      <c r="U166" s="77">
        <v>122400</v>
      </c>
      <c r="V166" s="78">
        <v>5.0999999999999997E-2</v>
      </c>
      <c r="W166" s="79">
        <v>1</v>
      </c>
      <c r="X166" s="77">
        <v>24000000</v>
      </c>
      <c r="Y166" s="88">
        <v>24000000</v>
      </c>
      <c r="Z166" s="77">
        <v>122400</v>
      </c>
      <c r="AA166" s="74">
        <v>0</v>
      </c>
      <c r="AB166" s="74">
        <v>0</v>
      </c>
      <c r="AD166" s="74">
        <v>0</v>
      </c>
      <c r="AE166" s="74">
        <v>0</v>
      </c>
      <c r="AF166" s="74">
        <v>0</v>
      </c>
      <c r="AG166" s="74">
        <v>0</v>
      </c>
      <c r="AI166" s="74">
        <v>4</v>
      </c>
      <c r="AJ166" s="74">
        <v>4</v>
      </c>
      <c r="AL166" s="74">
        <v>4</v>
      </c>
      <c r="AM166" s="74" t="s">
        <v>95</v>
      </c>
      <c r="AN166" s="74">
        <v>0</v>
      </c>
      <c r="AO166" s="74" t="s">
        <v>95</v>
      </c>
      <c r="AP166" s="74" t="s">
        <v>95</v>
      </c>
      <c r="AQ166" s="74">
        <v>1</v>
      </c>
      <c r="AS166" s="74">
        <v>1</v>
      </c>
      <c r="AT166" s="74" t="s">
        <v>92</v>
      </c>
      <c r="AU166" s="74" t="s">
        <v>2579</v>
      </c>
      <c r="AV166" s="74" t="s">
        <v>94</v>
      </c>
      <c r="AW166" s="77">
        <v>30000000</v>
      </c>
      <c r="AX166" s="77">
        <v>3000000</v>
      </c>
      <c r="AY166" s="79">
        <v>1</v>
      </c>
      <c r="AZ166" s="77">
        <v>191721000</v>
      </c>
      <c r="BA166" s="77">
        <v>19172100</v>
      </c>
      <c r="BB166" s="74" t="s">
        <v>93</v>
      </c>
      <c r="BC166" s="75" t="s">
        <v>1784</v>
      </c>
      <c r="BD166" s="82">
        <v>153528.08474929805</v>
      </c>
      <c r="BE166" s="82">
        <v>0</v>
      </c>
      <c r="BF166" s="82">
        <v>782.99323222142016</v>
      </c>
      <c r="BG166" s="82">
        <v>154311.07798151948</v>
      </c>
      <c r="BH166" s="82">
        <v>153528.08474929805</v>
      </c>
      <c r="BI166" s="82">
        <v>0</v>
      </c>
      <c r="BJ166" s="82">
        <v>782.99323222142016</v>
      </c>
      <c r="BK166" s="82">
        <v>154311.07798151948</v>
      </c>
      <c r="BL166" s="82">
        <v>18107810.168142475</v>
      </c>
      <c r="BM166" s="82">
        <v>0</v>
      </c>
      <c r="BN166" s="82">
        <v>92349.831857526588</v>
      </c>
      <c r="BO166" s="82">
        <v>18200160</v>
      </c>
      <c r="BP166" s="82">
        <v>153528.08474929805</v>
      </c>
      <c r="BQ166" s="82">
        <v>0</v>
      </c>
      <c r="BR166" s="82">
        <v>782.99323222142016</v>
      </c>
      <c r="BS166" s="89">
        <v>154311.07798151948</v>
      </c>
      <c r="BT166" s="82">
        <v>797593.75308107829</v>
      </c>
      <c r="BU166" s="82">
        <v>0</v>
      </c>
      <c r="BV166" s="82">
        <v>4067.7281407135001</v>
      </c>
      <c r="BW166" s="82">
        <v>801661.48122179182</v>
      </c>
      <c r="BX166" s="82">
        <v>797593.75308107829</v>
      </c>
      <c r="BY166" s="82">
        <v>0</v>
      </c>
      <c r="BZ166" s="82">
        <v>4067.7281407135001</v>
      </c>
      <c r="CA166" s="82">
        <v>801661.48122179182</v>
      </c>
      <c r="CB166" s="82">
        <v>94071884.604516968</v>
      </c>
      <c r="CC166" s="82">
        <v>0</v>
      </c>
      <c r="CD166" s="82">
        <v>479766.61148303637</v>
      </c>
      <c r="CE166" s="82">
        <v>94551651.216000006</v>
      </c>
      <c r="CF166" s="82">
        <v>797593.75308107829</v>
      </c>
      <c r="CG166" s="82">
        <v>0</v>
      </c>
      <c r="CH166" s="82">
        <v>4067.7281407135001</v>
      </c>
      <c r="CI166" s="82">
        <v>801661.48122179182</v>
      </c>
      <c r="CJ166" s="82" t="s">
        <v>96</v>
      </c>
      <c r="CK166" s="83">
        <v>1.4999999999999999E-2</v>
      </c>
      <c r="CL166" s="83">
        <v>3.5000000000000003E-2</v>
      </c>
      <c r="CM166" s="83">
        <v>0.26500000000000001</v>
      </c>
      <c r="CN166" s="82">
        <v>360000</v>
      </c>
      <c r="CO166" s="82">
        <v>840000.00000000012</v>
      </c>
      <c r="CP166" s="82">
        <v>6360000</v>
      </c>
      <c r="CQ166" s="82">
        <v>360000</v>
      </c>
      <c r="CR166" s="89">
        <v>360000</v>
      </c>
      <c r="CS166" s="82">
        <v>360000</v>
      </c>
      <c r="CT166" s="82">
        <v>840000.00000000012</v>
      </c>
      <c r="CU166" s="82">
        <v>6360000</v>
      </c>
      <c r="CV166" s="82">
        <v>360000</v>
      </c>
      <c r="CW166" s="82">
        <v>360000</v>
      </c>
    </row>
    <row r="167" spans="1:101">
      <c r="A167" s="86" t="s">
        <v>82</v>
      </c>
      <c r="B167" s="87" t="s">
        <v>416</v>
      </c>
      <c r="C167" s="75" t="s">
        <v>1785</v>
      </c>
      <c r="D167" s="74" t="s">
        <v>116</v>
      </c>
      <c r="E167" s="74" t="s">
        <v>82</v>
      </c>
      <c r="F167" s="74" t="s">
        <v>416</v>
      </c>
      <c r="G167" s="74" t="s">
        <v>417</v>
      </c>
      <c r="I167" s="74" t="s">
        <v>87</v>
      </c>
      <c r="J167" s="74" t="s">
        <v>2582</v>
      </c>
      <c r="K167" s="74" t="s">
        <v>100</v>
      </c>
      <c r="L167" s="74" t="s">
        <v>89</v>
      </c>
      <c r="M167" s="74" t="s">
        <v>90</v>
      </c>
      <c r="N167" s="74" t="s">
        <v>419</v>
      </c>
      <c r="O167" s="76">
        <v>44741</v>
      </c>
      <c r="P167" s="76">
        <v>44500</v>
      </c>
      <c r="Q167" s="77">
        <v>1</v>
      </c>
      <c r="R167" s="74" t="s">
        <v>94</v>
      </c>
      <c r="S167" s="77">
        <v>27200000</v>
      </c>
      <c r="T167" s="77">
        <v>27200000</v>
      </c>
      <c r="U167" s="77">
        <v>28560</v>
      </c>
      <c r="V167" s="78">
        <v>6.3E-2</v>
      </c>
      <c r="W167" s="79">
        <v>1</v>
      </c>
      <c r="X167" s="77">
        <v>27200000</v>
      </c>
      <c r="Y167" s="88">
        <v>27200000</v>
      </c>
      <c r="Z167" s="77">
        <v>28560</v>
      </c>
      <c r="AA167" s="74">
        <v>0</v>
      </c>
      <c r="AB167" s="74">
        <v>0</v>
      </c>
      <c r="AD167" s="74">
        <v>0</v>
      </c>
      <c r="AE167" s="74">
        <v>0</v>
      </c>
      <c r="AF167" s="74">
        <v>0</v>
      </c>
      <c r="AG167" s="74">
        <v>0</v>
      </c>
      <c r="AI167" s="74">
        <v>7</v>
      </c>
      <c r="AJ167" s="74">
        <v>7</v>
      </c>
      <c r="AL167" s="74">
        <v>7</v>
      </c>
      <c r="AM167" s="74" t="s">
        <v>95</v>
      </c>
      <c r="AN167" s="74">
        <v>0</v>
      </c>
      <c r="AO167" s="74" t="s">
        <v>95</v>
      </c>
      <c r="AP167" s="74" t="s">
        <v>95</v>
      </c>
      <c r="AQ167" s="74">
        <v>1</v>
      </c>
      <c r="AS167" s="74">
        <v>1</v>
      </c>
      <c r="AT167" s="74" t="s">
        <v>92</v>
      </c>
      <c r="AU167" s="74" t="s">
        <v>2579</v>
      </c>
      <c r="AV167" s="74" t="s">
        <v>94</v>
      </c>
      <c r="AW167" s="77">
        <v>50000000</v>
      </c>
      <c r="AX167" s="77">
        <v>0</v>
      </c>
      <c r="AY167" s="79">
        <v>1</v>
      </c>
      <c r="AZ167" s="77">
        <v>319535000</v>
      </c>
      <c r="BA167" s="77">
        <v>0</v>
      </c>
      <c r="BB167" s="74" t="s">
        <v>93</v>
      </c>
      <c r="BC167" s="75" t="s">
        <v>1785</v>
      </c>
      <c r="BD167" s="82">
        <v>652882.37145243853</v>
      </c>
      <c r="BE167" s="82">
        <v>0</v>
      </c>
      <c r="BF167" s="82">
        <v>685.52649002506053</v>
      </c>
      <c r="BG167" s="82">
        <v>653567.89794246363</v>
      </c>
      <c r="BH167" s="82">
        <v>652882.37145243853</v>
      </c>
      <c r="BI167" s="82">
        <v>0</v>
      </c>
      <c r="BJ167" s="82">
        <v>685.52649002506053</v>
      </c>
      <c r="BK167" s="82">
        <v>653567.89794246363</v>
      </c>
      <c r="BL167" s="82">
        <v>18553526.819739278</v>
      </c>
      <c r="BM167" s="82">
        <v>0</v>
      </c>
      <c r="BN167" s="82">
        <v>19481.203160726236</v>
      </c>
      <c r="BO167" s="82">
        <v>18573008.022900004</v>
      </c>
      <c r="BP167" s="82">
        <v>652882.37145243853</v>
      </c>
      <c r="BQ167" s="82">
        <v>0</v>
      </c>
      <c r="BR167" s="82">
        <v>685.52649002506053</v>
      </c>
      <c r="BS167" s="89">
        <v>653567.89794246363</v>
      </c>
      <c r="BT167" s="82">
        <v>3391789.2079325635</v>
      </c>
      <c r="BU167" s="82">
        <v>0</v>
      </c>
      <c r="BV167" s="82">
        <v>3561.3786683291919</v>
      </c>
      <c r="BW167" s="82">
        <v>3395350.5866008927</v>
      </c>
      <c r="BX167" s="82">
        <v>3391789.2079325635</v>
      </c>
      <c r="BY167" s="82">
        <v>0</v>
      </c>
      <c r="BZ167" s="82">
        <v>3561.3786683291919</v>
      </c>
      <c r="CA167" s="82">
        <v>3395350.5866008927</v>
      </c>
      <c r="CB167" s="82">
        <v>96387427.18122752</v>
      </c>
      <c r="CC167" s="82">
        <v>0</v>
      </c>
      <c r="CD167" s="82">
        <v>101206.79854028887</v>
      </c>
      <c r="CE167" s="82">
        <v>96488633.979767814</v>
      </c>
      <c r="CF167" s="82">
        <v>3391789.2079325635</v>
      </c>
      <c r="CG167" s="82">
        <v>0</v>
      </c>
      <c r="CH167" s="82">
        <v>3561.3786683291919</v>
      </c>
      <c r="CI167" s="82">
        <v>3395350.5866008927</v>
      </c>
      <c r="CJ167" s="82" t="s">
        <v>96</v>
      </c>
      <c r="CK167" s="83">
        <v>1.4999999999999999E-2</v>
      </c>
      <c r="CL167" s="83">
        <v>3.5000000000000003E-2</v>
      </c>
      <c r="CM167" s="83">
        <v>0.26500000000000001</v>
      </c>
      <c r="CN167" s="82">
        <v>408000</v>
      </c>
      <c r="CO167" s="82">
        <v>952000.00000000012</v>
      </c>
      <c r="CP167" s="82">
        <v>7208000</v>
      </c>
      <c r="CQ167" s="82">
        <v>408000</v>
      </c>
      <c r="CR167" s="89">
        <v>653567.89794246363</v>
      </c>
      <c r="CS167" s="82">
        <v>408000</v>
      </c>
      <c r="CT167" s="82">
        <v>952000.00000000012</v>
      </c>
      <c r="CU167" s="82">
        <v>7208000</v>
      </c>
      <c r="CV167" s="82">
        <v>408000</v>
      </c>
      <c r="CW167" s="82">
        <v>653567.89794246363</v>
      </c>
    </row>
    <row r="168" spans="1:101">
      <c r="A168" s="86" t="s">
        <v>82</v>
      </c>
      <c r="B168" s="87" t="s">
        <v>420</v>
      </c>
      <c r="C168" s="75" t="s">
        <v>1786</v>
      </c>
      <c r="D168" s="74" t="s">
        <v>116</v>
      </c>
      <c r="E168" s="74" t="s">
        <v>82</v>
      </c>
      <c r="F168" s="74" t="s">
        <v>420</v>
      </c>
      <c r="G168" s="74" t="s">
        <v>421</v>
      </c>
      <c r="I168" s="74" t="s">
        <v>87</v>
      </c>
      <c r="J168" s="74" t="s">
        <v>2580</v>
      </c>
      <c r="K168" s="74" t="s">
        <v>88</v>
      </c>
      <c r="L168" s="74" t="s">
        <v>89</v>
      </c>
      <c r="M168" s="74" t="s">
        <v>90</v>
      </c>
      <c r="N168" s="74" t="s">
        <v>423</v>
      </c>
      <c r="O168" s="76">
        <v>44742</v>
      </c>
      <c r="P168" s="76">
        <v>44500</v>
      </c>
      <c r="Q168" s="77">
        <v>1</v>
      </c>
      <c r="R168" s="74" t="s">
        <v>94</v>
      </c>
      <c r="S168" s="77">
        <v>70000000</v>
      </c>
      <c r="T168" s="77">
        <v>70000000</v>
      </c>
      <c r="U168" s="77">
        <v>280000</v>
      </c>
      <c r="V168" s="78">
        <v>0.04</v>
      </c>
      <c r="W168" s="79">
        <v>1</v>
      </c>
      <c r="X168" s="77">
        <v>70000000</v>
      </c>
      <c r="Y168" s="88">
        <v>70000000</v>
      </c>
      <c r="Z168" s="77">
        <v>280000</v>
      </c>
      <c r="AA168" s="74">
        <v>0</v>
      </c>
      <c r="AB168" s="74">
        <v>0</v>
      </c>
      <c r="AD168" s="74">
        <v>0</v>
      </c>
      <c r="AE168" s="74">
        <v>0</v>
      </c>
      <c r="AF168" s="74">
        <v>0</v>
      </c>
      <c r="AG168" s="74">
        <v>0</v>
      </c>
      <c r="AI168" s="74">
        <v>3</v>
      </c>
      <c r="AJ168" s="74">
        <v>3</v>
      </c>
      <c r="AL168" s="74">
        <v>3</v>
      </c>
      <c r="AM168" s="74" t="s">
        <v>95</v>
      </c>
      <c r="AN168" s="74">
        <v>0</v>
      </c>
      <c r="AO168" s="74" t="s">
        <v>95</v>
      </c>
      <c r="AP168" s="74" t="s">
        <v>95</v>
      </c>
      <c r="AQ168" s="74">
        <v>1</v>
      </c>
      <c r="AS168" s="74">
        <v>1</v>
      </c>
      <c r="AT168" s="74" t="s">
        <v>155</v>
      </c>
      <c r="AU168" s="74" t="s">
        <v>95</v>
      </c>
      <c r="AV168" s="74" t="s">
        <v>94</v>
      </c>
      <c r="AW168" s="77">
        <v>70000000</v>
      </c>
      <c r="AX168" s="77">
        <v>0</v>
      </c>
      <c r="AY168" s="79">
        <v>1</v>
      </c>
      <c r="AZ168" s="77">
        <v>447349000</v>
      </c>
      <c r="BA168" s="77">
        <v>0</v>
      </c>
      <c r="BB168" s="74" t="s">
        <v>93</v>
      </c>
      <c r="BC168" s="75" t="s">
        <v>1786</v>
      </c>
      <c r="BD168" s="82">
        <v>197773.39588344848</v>
      </c>
      <c r="BE168" s="82">
        <v>0</v>
      </c>
      <c r="BF168" s="82">
        <v>791.09358353379389</v>
      </c>
      <c r="BG168" s="82">
        <v>198564.48946698228</v>
      </c>
      <c r="BH168" s="82">
        <v>197773.39588344848</v>
      </c>
      <c r="BI168" s="82">
        <v>0</v>
      </c>
      <c r="BJ168" s="82">
        <v>791.09358353379389</v>
      </c>
      <c r="BK168" s="82">
        <v>198564.48946698228</v>
      </c>
      <c r="BL168" s="82">
        <v>63000000</v>
      </c>
      <c r="BM168" s="82">
        <v>0</v>
      </c>
      <c r="BN168" s="82">
        <v>252000</v>
      </c>
      <c r="BO168" s="82">
        <v>63252000</v>
      </c>
      <c r="BP168" s="82">
        <v>197773.39588344848</v>
      </c>
      <c r="BQ168" s="82">
        <v>0</v>
      </c>
      <c r="BR168" s="82">
        <v>791.09358353379389</v>
      </c>
      <c r="BS168" s="89">
        <v>198564.48946698228</v>
      </c>
      <c r="BT168" s="82">
        <v>1027452.5689541032</v>
      </c>
      <c r="BU168" s="82">
        <v>0</v>
      </c>
      <c r="BV168" s="82">
        <v>4109.8102758164123</v>
      </c>
      <c r="BW168" s="82">
        <v>1031562.3792299196</v>
      </c>
      <c r="BX168" s="82">
        <v>1027452.5689541032</v>
      </c>
      <c r="BY168" s="82">
        <v>0</v>
      </c>
      <c r="BZ168" s="82">
        <v>4109.8102758164123</v>
      </c>
      <c r="CA168" s="82">
        <v>1031562.3792299196</v>
      </c>
      <c r="CB168" s="82">
        <v>327291300</v>
      </c>
      <c r="CC168" s="82">
        <v>0</v>
      </c>
      <c r="CD168" s="82">
        <v>1309165.2</v>
      </c>
      <c r="CE168" s="82">
        <v>328600465.19999999</v>
      </c>
      <c r="CF168" s="82">
        <v>1027452.5689541032</v>
      </c>
      <c r="CG168" s="82">
        <v>0</v>
      </c>
      <c r="CH168" s="82">
        <v>4109.8102758164123</v>
      </c>
      <c r="CI168" s="82">
        <v>1031562.3792299196</v>
      </c>
      <c r="CJ168" s="82" t="s">
        <v>96</v>
      </c>
      <c r="CK168" s="83">
        <v>1.4999999999999999E-2</v>
      </c>
      <c r="CL168" s="83">
        <v>3.5000000000000003E-2</v>
      </c>
      <c r="CM168" s="83">
        <v>0.26500000000000001</v>
      </c>
      <c r="CN168" s="82">
        <v>1050000</v>
      </c>
      <c r="CO168" s="82">
        <v>2450000.0000000005</v>
      </c>
      <c r="CP168" s="82">
        <v>18550000</v>
      </c>
      <c r="CQ168" s="82">
        <v>1050000</v>
      </c>
      <c r="CR168" s="89">
        <v>1050000</v>
      </c>
      <c r="CS168" s="82">
        <v>1050000</v>
      </c>
      <c r="CT168" s="82">
        <v>2450000.0000000005</v>
      </c>
      <c r="CU168" s="82">
        <v>18550000</v>
      </c>
      <c r="CV168" s="82">
        <v>1050000</v>
      </c>
      <c r="CW168" s="82">
        <v>1050000</v>
      </c>
    </row>
    <row r="169" spans="1:101">
      <c r="A169" s="86" t="s">
        <v>82</v>
      </c>
      <c r="B169" s="87" t="s">
        <v>424</v>
      </c>
      <c r="C169" s="75" t="s">
        <v>1787</v>
      </c>
      <c r="D169" s="74" t="s">
        <v>116</v>
      </c>
      <c r="E169" s="74" t="s">
        <v>82</v>
      </c>
      <c r="F169" s="74" t="s">
        <v>424</v>
      </c>
      <c r="G169" s="74" t="s">
        <v>425</v>
      </c>
      <c r="I169" s="74" t="s">
        <v>87</v>
      </c>
      <c r="J169" s="74" t="s">
        <v>2578</v>
      </c>
      <c r="K169" s="74" t="s">
        <v>88</v>
      </c>
      <c r="L169" s="74" t="s">
        <v>89</v>
      </c>
      <c r="M169" s="74" t="s">
        <v>90</v>
      </c>
      <c r="N169" s="74" t="s">
        <v>427</v>
      </c>
      <c r="O169" s="76">
        <v>44561</v>
      </c>
      <c r="P169" s="76">
        <v>44500</v>
      </c>
      <c r="Q169" s="77">
        <v>1</v>
      </c>
      <c r="R169" s="74" t="s">
        <v>94</v>
      </c>
      <c r="S169" s="77">
        <v>14000000</v>
      </c>
      <c r="T169" s="77">
        <v>14000000</v>
      </c>
      <c r="U169" s="77">
        <v>14233.33</v>
      </c>
      <c r="V169" s="78">
        <v>6.0999999999999999E-2</v>
      </c>
      <c r="W169" s="79">
        <v>1</v>
      </c>
      <c r="X169" s="77">
        <v>14000000</v>
      </c>
      <c r="Y169" s="88">
        <v>14000000</v>
      </c>
      <c r="Z169" s="77">
        <v>14233.33</v>
      </c>
      <c r="AA169" s="74">
        <v>0</v>
      </c>
      <c r="AB169" s="74">
        <v>0</v>
      </c>
      <c r="AD169" s="74">
        <v>0</v>
      </c>
      <c r="AE169" s="74">
        <v>0</v>
      </c>
      <c r="AF169" s="74">
        <v>0</v>
      </c>
      <c r="AG169" s="74">
        <v>0</v>
      </c>
      <c r="AI169" s="74">
        <v>7</v>
      </c>
      <c r="AJ169" s="74">
        <v>7</v>
      </c>
      <c r="AL169" s="74">
        <v>7</v>
      </c>
      <c r="AM169" s="74" t="s">
        <v>95</v>
      </c>
      <c r="AN169" s="74">
        <v>0</v>
      </c>
      <c r="AO169" s="74" t="s">
        <v>95</v>
      </c>
      <c r="AP169" s="74" t="s">
        <v>95</v>
      </c>
      <c r="AQ169" s="74">
        <v>1</v>
      </c>
      <c r="AS169" s="74">
        <v>1</v>
      </c>
      <c r="AT169" s="74" t="s">
        <v>92</v>
      </c>
      <c r="AU169" s="74" t="s">
        <v>2579</v>
      </c>
      <c r="AV169" s="74" t="s">
        <v>94</v>
      </c>
      <c r="AW169" s="77">
        <v>60000000</v>
      </c>
      <c r="AX169" s="77">
        <v>16000000</v>
      </c>
      <c r="AY169" s="79">
        <v>1</v>
      </c>
      <c r="AZ169" s="77">
        <v>383442000</v>
      </c>
      <c r="BA169" s="77">
        <v>102251200</v>
      </c>
      <c r="BB169" s="74" t="s">
        <v>93</v>
      </c>
      <c r="BC169" s="75" t="s">
        <v>1787</v>
      </c>
      <c r="BD169" s="82">
        <v>366871.55524513643</v>
      </c>
      <c r="BE169" s="82">
        <v>0</v>
      </c>
      <c r="BF169" s="82">
        <v>372.98599381551844</v>
      </c>
      <c r="BG169" s="82">
        <v>367244.54123895196</v>
      </c>
      <c r="BH169" s="82">
        <v>366871.55524513643</v>
      </c>
      <c r="BI169" s="82">
        <v>0</v>
      </c>
      <c r="BJ169" s="82">
        <v>372.98599381551844</v>
      </c>
      <c r="BK169" s="82">
        <v>367244.54123895196</v>
      </c>
      <c r="BL169" s="82">
        <v>10425708.423551703</v>
      </c>
      <c r="BM169" s="82">
        <v>0</v>
      </c>
      <c r="BN169" s="82">
        <v>10599.467748299367</v>
      </c>
      <c r="BO169" s="82">
        <v>10436307.8913</v>
      </c>
      <c r="BP169" s="82">
        <v>366871.55524513643</v>
      </c>
      <c r="BQ169" s="82">
        <v>0</v>
      </c>
      <c r="BR169" s="82">
        <v>372.98599381551844</v>
      </c>
      <c r="BS169" s="89">
        <v>367244.54123895196</v>
      </c>
      <c r="BT169" s="82">
        <v>1905934.4166540082</v>
      </c>
      <c r="BU169" s="82">
        <v>0</v>
      </c>
      <c r="BV169" s="82">
        <v>1937.6995364709999</v>
      </c>
      <c r="BW169" s="82">
        <v>1907872.1161904794</v>
      </c>
      <c r="BX169" s="82">
        <v>1905934.4166540082</v>
      </c>
      <c r="BY169" s="82">
        <v>0</v>
      </c>
      <c r="BZ169" s="82">
        <v>1937.6995364709999</v>
      </c>
      <c r="CA169" s="82">
        <v>1907872.1161904794</v>
      </c>
      <c r="CB169" s="82">
        <v>54162597.831193455</v>
      </c>
      <c r="CC169" s="82">
        <v>0</v>
      </c>
      <c r="CD169" s="82">
        <v>55065.294899190041</v>
      </c>
      <c r="CE169" s="82">
        <v>54217663.126092635</v>
      </c>
      <c r="CF169" s="82">
        <v>1905934.4166540082</v>
      </c>
      <c r="CG169" s="82">
        <v>0</v>
      </c>
      <c r="CH169" s="82">
        <v>1937.6995364709999</v>
      </c>
      <c r="CI169" s="82">
        <v>1907872.1161904794</v>
      </c>
      <c r="CJ169" s="82" t="s">
        <v>96</v>
      </c>
      <c r="CK169" s="83">
        <v>1.4999999999999999E-2</v>
      </c>
      <c r="CL169" s="83">
        <v>3.5000000000000003E-2</v>
      </c>
      <c r="CM169" s="83">
        <v>0.26500000000000001</v>
      </c>
      <c r="CN169" s="82">
        <v>210000</v>
      </c>
      <c r="CO169" s="82">
        <v>490000.00000000006</v>
      </c>
      <c r="CP169" s="82">
        <v>3710000</v>
      </c>
      <c r="CQ169" s="82">
        <v>210000</v>
      </c>
      <c r="CR169" s="89">
        <v>367244.54123895196</v>
      </c>
      <c r="CS169" s="82">
        <v>210000</v>
      </c>
      <c r="CT169" s="82">
        <v>490000.00000000006</v>
      </c>
      <c r="CU169" s="82">
        <v>3710000</v>
      </c>
      <c r="CV169" s="82">
        <v>210000</v>
      </c>
      <c r="CW169" s="82">
        <v>367244.54123895196</v>
      </c>
    </row>
    <row r="170" spans="1:101">
      <c r="A170" s="86" t="s">
        <v>82</v>
      </c>
      <c r="B170" s="87" t="s">
        <v>428</v>
      </c>
      <c r="C170" s="75" t="s">
        <v>1788</v>
      </c>
      <c r="D170" s="74" t="s">
        <v>116</v>
      </c>
      <c r="E170" s="74" t="s">
        <v>82</v>
      </c>
      <c r="F170" s="74" t="s">
        <v>428</v>
      </c>
      <c r="G170" s="74" t="s">
        <v>417</v>
      </c>
      <c r="I170" s="74" t="s">
        <v>87</v>
      </c>
      <c r="J170" s="74" t="s">
        <v>2582</v>
      </c>
      <c r="K170" s="74" t="s">
        <v>100</v>
      </c>
      <c r="L170" s="74" t="s">
        <v>89</v>
      </c>
      <c r="M170" s="74" t="s">
        <v>90</v>
      </c>
      <c r="N170" s="74" t="s">
        <v>419</v>
      </c>
      <c r="O170" s="76">
        <v>44747</v>
      </c>
      <c r="P170" s="76">
        <v>44500</v>
      </c>
      <c r="Q170" s="77">
        <v>1</v>
      </c>
      <c r="R170" s="74" t="s">
        <v>94</v>
      </c>
      <c r="S170" s="77">
        <v>22800000</v>
      </c>
      <c r="T170" s="77">
        <v>22800000</v>
      </c>
      <c r="U170" s="77">
        <v>23940</v>
      </c>
      <c r="V170" s="78">
        <v>6.3E-2</v>
      </c>
      <c r="W170" s="79">
        <v>1</v>
      </c>
      <c r="X170" s="77">
        <v>22800000</v>
      </c>
      <c r="Y170" s="88">
        <v>22800000</v>
      </c>
      <c r="Z170" s="77">
        <v>23940</v>
      </c>
      <c r="AA170" s="74">
        <v>0</v>
      </c>
      <c r="AB170" s="74">
        <v>0</v>
      </c>
      <c r="AD170" s="74">
        <v>0</v>
      </c>
      <c r="AE170" s="74">
        <v>0</v>
      </c>
      <c r="AF170" s="74">
        <v>0</v>
      </c>
      <c r="AG170" s="74">
        <v>0</v>
      </c>
      <c r="AI170" s="74">
        <v>7</v>
      </c>
      <c r="AJ170" s="74">
        <v>7</v>
      </c>
      <c r="AL170" s="74">
        <v>7</v>
      </c>
      <c r="AM170" s="74" t="s">
        <v>95</v>
      </c>
      <c r="AN170" s="74">
        <v>0</v>
      </c>
      <c r="AO170" s="74" t="s">
        <v>95</v>
      </c>
      <c r="AP170" s="74" t="s">
        <v>95</v>
      </c>
      <c r="AQ170" s="74">
        <v>1</v>
      </c>
      <c r="AS170" s="74">
        <v>1</v>
      </c>
      <c r="AT170" s="74" t="s">
        <v>92</v>
      </c>
      <c r="AU170" s="74" t="s">
        <v>2579</v>
      </c>
      <c r="AV170" s="74" t="s">
        <v>94</v>
      </c>
      <c r="AW170" s="77">
        <v>50000000</v>
      </c>
      <c r="AX170" s="77">
        <v>0</v>
      </c>
      <c r="AY170" s="79">
        <v>1</v>
      </c>
      <c r="AZ170" s="77">
        <v>319535000</v>
      </c>
      <c r="BA170" s="77">
        <v>0</v>
      </c>
      <c r="BB170" s="74" t="s">
        <v>93</v>
      </c>
      <c r="BC170" s="75" t="s">
        <v>1788</v>
      </c>
      <c r="BD170" s="82">
        <v>513533.43709236803</v>
      </c>
      <c r="BE170" s="82">
        <v>0</v>
      </c>
      <c r="BF170" s="82">
        <v>539.21010894698634</v>
      </c>
      <c r="BG170" s="82">
        <v>514072.64720131503</v>
      </c>
      <c r="BH170" s="82">
        <v>513533.43709236803</v>
      </c>
      <c r="BI170" s="82">
        <v>0</v>
      </c>
      <c r="BJ170" s="82">
        <v>539.21010894698634</v>
      </c>
      <c r="BK170" s="82">
        <v>514072.64720131503</v>
      </c>
      <c r="BL170" s="82">
        <v>14593526.819739277</v>
      </c>
      <c r="BM170" s="82">
        <v>0</v>
      </c>
      <c r="BN170" s="82">
        <v>15323.203160726238</v>
      </c>
      <c r="BO170" s="82">
        <v>14608850.022900002</v>
      </c>
      <c r="BP170" s="82">
        <v>513533.43709236803</v>
      </c>
      <c r="BQ170" s="82">
        <v>0</v>
      </c>
      <c r="BR170" s="82">
        <v>539.21010894698634</v>
      </c>
      <c r="BS170" s="89">
        <v>514072.64720131503</v>
      </c>
      <c r="BT170" s="82">
        <v>2667857.5590385613</v>
      </c>
      <c r="BU170" s="82">
        <v>0</v>
      </c>
      <c r="BV170" s="82">
        <v>2801.2504369904887</v>
      </c>
      <c r="BW170" s="82">
        <v>2670658.8094755518</v>
      </c>
      <c r="BX170" s="82">
        <v>2667857.5590385613</v>
      </c>
      <c r="BY170" s="82">
        <v>0</v>
      </c>
      <c r="BZ170" s="82">
        <v>2801.2504369904887</v>
      </c>
      <c r="CA170" s="82">
        <v>2670658.8094755518</v>
      </c>
      <c r="CB170" s="82">
        <v>75814831.18122752</v>
      </c>
      <c r="CC170" s="82">
        <v>0</v>
      </c>
      <c r="CD170" s="82">
        <v>79605.572740288873</v>
      </c>
      <c r="CE170" s="82">
        <v>75894436.753967807</v>
      </c>
      <c r="CF170" s="82">
        <v>2667857.5590385613</v>
      </c>
      <c r="CG170" s="82">
        <v>0</v>
      </c>
      <c r="CH170" s="82">
        <v>2801.2504369904887</v>
      </c>
      <c r="CI170" s="82">
        <v>2670658.8094755518</v>
      </c>
      <c r="CJ170" s="82" t="s">
        <v>96</v>
      </c>
      <c r="CK170" s="83">
        <v>1.4999999999999999E-2</v>
      </c>
      <c r="CL170" s="83">
        <v>3.5000000000000003E-2</v>
      </c>
      <c r="CM170" s="83">
        <v>0.26500000000000001</v>
      </c>
      <c r="CN170" s="82">
        <v>342000</v>
      </c>
      <c r="CO170" s="82">
        <v>798000.00000000012</v>
      </c>
      <c r="CP170" s="82">
        <v>6042000</v>
      </c>
      <c r="CQ170" s="82">
        <v>342000</v>
      </c>
      <c r="CR170" s="89">
        <v>514072.64720131503</v>
      </c>
      <c r="CS170" s="82">
        <v>342000</v>
      </c>
      <c r="CT170" s="82">
        <v>798000.00000000012</v>
      </c>
      <c r="CU170" s="82">
        <v>6042000</v>
      </c>
      <c r="CV170" s="82">
        <v>342000</v>
      </c>
      <c r="CW170" s="82">
        <v>514072.64720131503</v>
      </c>
    </row>
    <row r="171" spans="1:101">
      <c r="A171" s="86" t="s">
        <v>82</v>
      </c>
      <c r="B171" s="87" t="s">
        <v>429</v>
      </c>
      <c r="C171" s="75" t="s">
        <v>1789</v>
      </c>
      <c r="D171" s="74" t="s">
        <v>116</v>
      </c>
      <c r="E171" s="74" t="s">
        <v>82</v>
      </c>
      <c r="F171" s="74" t="s">
        <v>429</v>
      </c>
      <c r="G171" s="74" t="s">
        <v>408</v>
      </c>
      <c r="I171" s="74" t="s">
        <v>87</v>
      </c>
      <c r="J171" s="74" t="s">
        <v>2578</v>
      </c>
      <c r="K171" s="74" t="s">
        <v>88</v>
      </c>
      <c r="L171" s="74" t="s">
        <v>89</v>
      </c>
      <c r="M171" s="74" t="s">
        <v>90</v>
      </c>
      <c r="N171" s="74" t="s">
        <v>410</v>
      </c>
      <c r="O171" s="76">
        <v>44750</v>
      </c>
      <c r="P171" s="76">
        <v>44500</v>
      </c>
      <c r="Q171" s="77">
        <v>1</v>
      </c>
      <c r="R171" s="74" t="s">
        <v>94</v>
      </c>
      <c r="S171" s="77">
        <v>50000000</v>
      </c>
      <c r="T171" s="77">
        <v>50000000</v>
      </c>
      <c r="U171" s="77">
        <v>197500</v>
      </c>
      <c r="V171" s="78">
        <v>3.95E-2</v>
      </c>
      <c r="W171" s="79">
        <v>1</v>
      </c>
      <c r="X171" s="77">
        <v>50000000</v>
      </c>
      <c r="Y171" s="88">
        <v>50000000</v>
      </c>
      <c r="Z171" s="77">
        <v>197500</v>
      </c>
      <c r="AA171" s="74">
        <v>0</v>
      </c>
      <c r="AB171" s="74">
        <v>0</v>
      </c>
      <c r="AD171" s="74">
        <v>2</v>
      </c>
      <c r="AE171" s="74">
        <v>2</v>
      </c>
      <c r="AF171" s="74">
        <v>0</v>
      </c>
      <c r="AG171" s="74">
        <v>0</v>
      </c>
      <c r="AI171" s="74">
        <v>2</v>
      </c>
      <c r="AJ171" s="74">
        <v>2</v>
      </c>
      <c r="AL171" s="74">
        <v>2</v>
      </c>
      <c r="AM171" s="74" t="s">
        <v>95</v>
      </c>
      <c r="AN171" s="74">
        <v>0</v>
      </c>
      <c r="AO171" s="74" t="s">
        <v>95</v>
      </c>
      <c r="AP171" s="74" t="s">
        <v>95</v>
      </c>
      <c r="AQ171" s="74">
        <v>1</v>
      </c>
      <c r="AS171" s="74">
        <v>1</v>
      </c>
      <c r="AT171" s="74" t="s">
        <v>92</v>
      </c>
      <c r="AU171" s="74" t="s">
        <v>2579</v>
      </c>
      <c r="AV171" s="74" t="s">
        <v>94</v>
      </c>
      <c r="AW171" s="77">
        <v>150000000</v>
      </c>
      <c r="AX171" s="77">
        <v>0</v>
      </c>
      <c r="AY171" s="79">
        <v>1</v>
      </c>
      <c r="AZ171" s="77">
        <v>958605000</v>
      </c>
      <c r="BA171" s="77">
        <v>0</v>
      </c>
      <c r="BB171" s="74" t="s">
        <v>93</v>
      </c>
      <c r="BC171" s="75" t="s">
        <v>1789</v>
      </c>
      <c r="BD171" s="82">
        <v>58502.464310767551</v>
      </c>
      <c r="BE171" s="82">
        <v>0</v>
      </c>
      <c r="BF171" s="82">
        <v>231.08473402753185</v>
      </c>
      <c r="BG171" s="82">
        <v>58733.54904479508</v>
      </c>
      <c r="BH171" s="82">
        <v>58502.464310767551</v>
      </c>
      <c r="BI171" s="82">
        <v>0</v>
      </c>
      <c r="BJ171" s="82">
        <v>231.08473402753185</v>
      </c>
      <c r="BK171" s="82">
        <v>58733.54904479508</v>
      </c>
      <c r="BL171" s="82">
        <v>45000000</v>
      </c>
      <c r="BM171" s="82">
        <v>0</v>
      </c>
      <c r="BN171" s="82">
        <v>177750</v>
      </c>
      <c r="BO171" s="82">
        <v>45177750</v>
      </c>
      <c r="BP171" s="82">
        <v>58502.464310767551</v>
      </c>
      <c r="BQ171" s="82">
        <v>0</v>
      </c>
      <c r="BR171" s="82">
        <v>231.08473402753185</v>
      </c>
      <c r="BS171" s="89">
        <v>58733.54904479508</v>
      </c>
      <c r="BT171" s="82">
        <v>303926.15234086849</v>
      </c>
      <c r="BU171" s="82">
        <v>0</v>
      </c>
      <c r="BV171" s="82">
        <v>1200.5083017464308</v>
      </c>
      <c r="BW171" s="82">
        <v>305126.66064261494</v>
      </c>
      <c r="BX171" s="82">
        <v>303926.15234086849</v>
      </c>
      <c r="BY171" s="82">
        <v>0</v>
      </c>
      <c r="BZ171" s="82">
        <v>1200.5083017464308</v>
      </c>
      <c r="CA171" s="82">
        <v>305126.66064261494</v>
      </c>
      <c r="CB171" s="82">
        <v>233779500</v>
      </c>
      <c r="CC171" s="82">
        <v>0</v>
      </c>
      <c r="CD171" s="82">
        <v>923429.02500000002</v>
      </c>
      <c r="CE171" s="82">
        <v>234702929.02500001</v>
      </c>
      <c r="CF171" s="82">
        <v>303926.15234086849</v>
      </c>
      <c r="CG171" s="82">
        <v>0</v>
      </c>
      <c r="CH171" s="82">
        <v>1200.5083017464308</v>
      </c>
      <c r="CI171" s="82">
        <v>305126.66064261494</v>
      </c>
      <c r="CJ171" s="82" t="s">
        <v>96</v>
      </c>
      <c r="CK171" s="83">
        <v>1.4999999999999999E-2</v>
      </c>
      <c r="CL171" s="83">
        <v>3.5000000000000003E-2</v>
      </c>
      <c r="CM171" s="83">
        <v>0.26500000000000001</v>
      </c>
      <c r="CN171" s="82">
        <v>750000</v>
      </c>
      <c r="CO171" s="82">
        <v>1750000.0000000002</v>
      </c>
      <c r="CP171" s="82">
        <v>13250000</v>
      </c>
      <c r="CQ171" s="82">
        <v>750000</v>
      </c>
      <c r="CR171" s="89">
        <v>750000</v>
      </c>
      <c r="CS171" s="82">
        <v>750000</v>
      </c>
      <c r="CT171" s="82">
        <v>1750000.0000000002</v>
      </c>
      <c r="CU171" s="82">
        <v>13250000</v>
      </c>
      <c r="CV171" s="82">
        <v>750000</v>
      </c>
      <c r="CW171" s="82">
        <v>750000</v>
      </c>
    </row>
    <row r="172" spans="1:101">
      <c r="A172" s="86" t="s">
        <v>82</v>
      </c>
      <c r="B172" s="87" t="s">
        <v>430</v>
      </c>
      <c r="C172" s="75" t="s">
        <v>1790</v>
      </c>
      <c r="D172" s="74" t="s">
        <v>116</v>
      </c>
      <c r="E172" s="74" t="s">
        <v>82</v>
      </c>
      <c r="F172" s="74" t="s">
        <v>430</v>
      </c>
      <c r="G172" s="74" t="s">
        <v>408</v>
      </c>
      <c r="I172" s="74" t="s">
        <v>87</v>
      </c>
      <c r="J172" s="74" t="s">
        <v>2578</v>
      </c>
      <c r="K172" s="74" t="s">
        <v>88</v>
      </c>
      <c r="L172" s="74" t="s">
        <v>89</v>
      </c>
      <c r="M172" s="74" t="s">
        <v>90</v>
      </c>
      <c r="N172" s="74" t="s">
        <v>431</v>
      </c>
      <c r="O172" s="76">
        <v>44750</v>
      </c>
      <c r="P172" s="76">
        <v>44500</v>
      </c>
      <c r="Q172" s="77">
        <v>1</v>
      </c>
      <c r="R172" s="74" t="s">
        <v>94</v>
      </c>
      <c r="S172" s="77">
        <v>50000000</v>
      </c>
      <c r="T172" s="77">
        <v>50000000</v>
      </c>
      <c r="U172" s="77">
        <v>197500</v>
      </c>
      <c r="V172" s="78">
        <v>3.95E-2</v>
      </c>
      <c r="W172" s="79">
        <v>1</v>
      </c>
      <c r="X172" s="77">
        <v>50000000</v>
      </c>
      <c r="Y172" s="88">
        <v>50000000</v>
      </c>
      <c r="Z172" s="77">
        <v>197500</v>
      </c>
      <c r="AA172" s="74">
        <v>0</v>
      </c>
      <c r="AB172" s="74">
        <v>0</v>
      </c>
      <c r="AD172" s="74">
        <v>2</v>
      </c>
      <c r="AE172" s="74">
        <v>2</v>
      </c>
      <c r="AF172" s="74">
        <v>0</v>
      </c>
      <c r="AG172" s="74">
        <v>0</v>
      </c>
      <c r="AI172" s="74">
        <v>2</v>
      </c>
      <c r="AJ172" s="74">
        <v>2</v>
      </c>
      <c r="AL172" s="74">
        <v>2</v>
      </c>
      <c r="AM172" s="74" t="s">
        <v>95</v>
      </c>
      <c r="AN172" s="74">
        <v>0</v>
      </c>
      <c r="AO172" s="74" t="s">
        <v>95</v>
      </c>
      <c r="AP172" s="74" t="s">
        <v>95</v>
      </c>
      <c r="AQ172" s="74">
        <v>1</v>
      </c>
      <c r="AS172" s="74">
        <v>1</v>
      </c>
      <c r="AT172" s="74" t="s">
        <v>92</v>
      </c>
      <c r="AU172" s="74" t="s">
        <v>2579</v>
      </c>
      <c r="AV172" s="74" t="s">
        <v>94</v>
      </c>
      <c r="AW172" s="77">
        <v>50000000</v>
      </c>
      <c r="AX172" s="77">
        <v>0</v>
      </c>
      <c r="AY172" s="79">
        <v>1</v>
      </c>
      <c r="AZ172" s="77">
        <v>319535000</v>
      </c>
      <c r="BA172" s="77">
        <v>0</v>
      </c>
      <c r="BB172" s="74" t="s">
        <v>93</v>
      </c>
      <c r="BC172" s="75" t="s">
        <v>1790</v>
      </c>
      <c r="BD172" s="82">
        <v>58502.464310767551</v>
      </c>
      <c r="BE172" s="82">
        <v>0</v>
      </c>
      <c r="BF172" s="82">
        <v>231.08473402753185</v>
      </c>
      <c r="BG172" s="82">
        <v>58733.54904479508</v>
      </c>
      <c r="BH172" s="82">
        <v>58502.464310767551</v>
      </c>
      <c r="BI172" s="82">
        <v>0</v>
      </c>
      <c r="BJ172" s="82">
        <v>231.08473402753185</v>
      </c>
      <c r="BK172" s="82">
        <v>58733.54904479508</v>
      </c>
      <c r="BL172" s="82">
        <v>45000000</v>
      </c>
      <c r="BM172" s="82">
        <v>0</v>
      </c>
      <c r="BN172" s="82">
        <v>177750</v>
      </c>
      <c r="BO172" s="82">
        <v>45177750</v>
      </c>
      <c r="BP172" s="82">
        <v>58502.464310767551</v>
      </c>
      <c r="BQ172" s="82">
        <v>0</v>
      </c>
      <c r="BR172" s="82">
        <v>231.08473402753185</v>
      </c>
      <c r="BS172" s="89">
        <v>58733.54904479508</v>
      </c>
      <c r="BT172" s="82">
        <v>303926.15234086849</v>
      </c>
      <c r="BU172" s="82">
        <v>0</v>
      </c>
      <c r="BV172" s="82">
        <v>1200.5083017464308</v>
      </c>
      <c r="BW172" s="82">
        <v>305126.66064261494</v>
      </c>
      <c r="BX172" s="82">
        <v>303926.15234086849</v>
      </c>
      <c r="BY172" s="82">
        <v>0</v>
      </c>
      <c r="BZ172" s="82">
        <v>1200.5083017464308</v>
      </c>
      <c r="CA172" s="82">
        <v>305126.66064261494</v>
      </c>
      <c r="CB172" s="82">
        <v>233779500</v>
      </c>
      <c r="CC172" s="82">
        <v>0</v>
      </c>
      <c r="CD172" s="82">
        <v>923429.02500000002</v>
      </c>
      <c r="CE172" s="82">
        <v>234702929.02500001</v>
      </c>
      <c r="CF172" s="82">
        <v>303926.15234086849</v>
      </c>
      <c r="CG172" s="82">
        <v>0</v>
      </c>
      <c r="CH172" s="82">
        <v>1200.5083017464308</v>
      </c>
      <c r="CI172" s="82">
        <v>305126.66064261494</v>
      </c>
      <c r="CJ172" s="82" t="s">
        <v>96</v>
      </c>
      <c r="CK172" s="83">
        <v>1.4999999999999999E-2</v>
      </c>
      <c r="CL172" s="83">
        <v>3.5000000000000003E-2</v>
      </c>
      <c r="CM172" s="83">
        <v>0.26500000000000001</v>
      </c>
      <c r="CN172" s="82">
        <v>750000</v>
      </c>
      <c r="CO172" s="82">
        <v>1750000.0000000002</v>
      </c>
      <c r="CP172" s="82">
        <v>13250000</v>
      </c>
      <c r="CQ172" s="82">
        <v>750000</v>
      </c>
      <c r="CR172" s="89">
        <v>750000</v>
      </c>
      <c r="CS172" s="82">
        <v>750000</v>
      </c>
      <c r="CT172" s="82">
        <v>1750000.0000000002</v>
      </c>
      <c r="CU172" s="82">
        <v>13250000</v>
      </c>
      <c r="CV172" s="82">
        <v>750000</v>
      </c>
      <c r="CW172" s="82">
        <v>750000</v>
      </c>
    </row>
    <row r="173" spans="1:101">
      <c r="A173" s="86" t="s">
        <v>82</v>
      </c>
      <c r="B173" s="87" t="s">
        <v>432</v>
      </c>
      <c r="C173" s="75" t="s">
        <v>1791</v>
      </c>
      <c r="D173" s="74" t="s">
        <v>116</v>
      </c>
      <c r="E173" s="74" t="s">
        <v>82</v>
      </c>
      <c r="F173" s="74" t="s">
        <v>432</v>
      </c>
      <c r="G173" s="74" t="s">
        <v>271</v>
      </c>
      <c r="I173" s="74" t="s">
        <v>87</v>
      </c>
      <c r="J173" s="74" t="s">
        <v>2583</v>
      </c>
      <c r="K173" s="74" t="s">
        <v>128</v>
      </c>
      <c r="L173" s="74" t="s">
        <v>89</v>
      </c>
      <c r="M173" s="74" t="s">
        <v>90</v>
      </c>
      <c r="N173" s="74" t="s">
        <v>377</v>
      </c>
      <c r="O173" s="76">
        <v>44526</v>
      </c>
      <c r="P173" s="76">
        <v>44500</v>
      </c>
      <c r="Q173" s="77">
        <v>1</v>
      </c>
      <c r="R173" s="74" t="s">
        <v>94</v>
      </c>
      <c r="S173" s="77">
        <v>171213.57</v>
      </c>
      <c r="T173" s="77">
        <v>171213.57</v>
      </c>
      <c r="U173" s="77">
        <v>148.96</v>
      </c>
      <c r="V173" s="78">
        <v>5.2199999999999996E-2</v>
      </c>
      <c r="W173" s="79">
        <v>1</v>
      </c>
      <c r="X173" s="77">
        <v>171213.57</v>
      </c>
      <c r="Y173" s="88">
        <v>171213.57</v>
      </c>
      <c r="Z173" s="77">
        <v>148.96</v>
      </c>
      <c r="AA173" s="74">
        <v>0</v>
      </c>
      <c r="AB173" s="74">
        <v>0</v>
      </c>
      <c r="AD173" s="74">
        <v>6</v>
      </c>
      <c r="AE173" s="74">
        <v>6</v>
      </c>
      <c r="AF173" s="74">
        <v>0</v>
      </c>
      <c r="AG173" s="74">
        <v>0</v>
      </c>
      <c r="AI173" s="74">
        <v>8</v>
      </c>
      <c r="AJ173" s="74">
        <v>8</v>
      </c>
      <c r="AL173" s="74">
        <v>8</v>
      </c>
      <c r="AM173" s="74" t="s">
        <v>95</v>
      </c>
      <c r="AN173" s="74">
        <v>0</v>
      </c>
      <c r="AO173" s="74" t="s">
        <v>95</v>
      </c>
      <c r="AP173" s="74" t="s">
        <v>95</v>
      </c>
      <c r="AQ173" s="74">
        <v>1</v>
      </c>
      <c r="AS173" s="74">
        <v>1</v>
      </c>
      <c r="AT173" s="74" t="s">
        <v>92</v>
      </c>
      <c r="AU173" s="74" t="s">
        <v>2579</v>
      </c>
      <c r="AV173" s="74" t="s">
        <v>94</v>
      </c>
      <c r="AW173" s="77">
        <v>6000000</v>
      </c>
      <c r="AX173" s="77">
        <v>3579811.92</v>
      </c>
      <c r="AY173" s="79">
        <v>1</v>
      </c>
      <c r="AZ173" s="77">
        <v>38344200</v>
      </c>
      <c r="BA173" s="77">
        <v>22877504.037143998</v>
      </c>
      <c r="BB173" s="74" t="s">
        <v>93</v>
      </c>
      <c r="BC173" s="75" t="s">
        <v>1791</v>
      </c>
      <c r="BD173" s="82">
        <v>8097.0191888705176</v>
      </c>
      <c r="BE173" s="82">
        <v>0</v>
      </c>
      <c r="BF173" s="82">
        <v>7.0446050413769896</v>
      </c>
      <c r="BG173" s="82">
        <v>8104.0637939118942</v>
      </c>
      <c r="BH173" s="82">
        <v>8097.0191888705176</v>
      </c>
      <c r="BI173" s="82">
        <v>0</v>
      </c>
      <c r="BJ173" s="82">
        <v>7.0446050413769896</v>
      </c>
      <c r="BK173" s="82">
        <v>8104.0637939118942</v>
      </c>
      <c r="BL173" s="82">
        <v>154092.21300000002</v>
      </c>
      <c r="BM173" s="82">
        <v>0</v>
      </c>
      <c r="BN173" s="82">
        <v>134.06400000000002</v>
      </c>
      <c r="BO173" s="82">
        <v>154226.27699999997</v>
      </c>
      <c r="BP173" s="82">
        <v>8097.0191888705176</v>
      </c>
      <c r="BQ173" s="82">
        <v>0</v>
      </c>
      <c r="BR173" s="82">
        <v>7.0446050413769896</v>
      </c>
      <c r="BS173" s="89">
        <v>8104.0637939118942</v>
      </c>
      <c r="BT173" s="82">
        <v>42064.824388101224</v>
      </c>
      <c r="BU173" s="82">
        <v>0</v>
      </c>
      <c r="BV173" s="82">
        <v>36.597427650457597</v>
      </c>
      <c r="BW173" s="82">
        <v>42101.421815751681</v>
      </c>
      <c r="BX173" s="82">
        <v>42064.824388101224</v>
      </c>
      <c r="BY173" s="82">
        <v>0</v>
      </c>
      <c r="BZ173" s="82">
        <v>36.597427650457597</v>
      </c>
      <c r="CA173" s="82">
        <v>42101.421815751681</v>
      </c>
      <c r="CB173" s="82">
        <v>800524.45575630013</v>
      </c>
      <c r="CC173" s="82">
        <v>0</v>
      </c>
      <c r="CD173" s="82">
        <v>696.47588640000015</v>
      </c>
      <c r="CE173" s="82">
        <v>801220.93164269987</v>
      </c>
      <c r="CF173" s="82">
        <v>42064.824388101224</v>
      </c>
      <c r="CG173" s="82">
        <v>0</v>
      </c>
      <c r="CH173" s="82">
        <v>36.597427650457597</v>
      </c>
      <c r="CI173" s="82">
        <v>42101.421815751681</v>
      </c>
      <c r="CJ173" s="82" t="s">
        <v>96</v>
      </c>
      <c r="CK173" s="83">
        <v>1.4999999999999999E-2</v>
      </c>
      <c r="CL173" s="83">
        <v>3.5000000000000003E-2</v>
      </c>
      <c r="CM173" s="83">
        <v>0.26500000000000001</v>
      </c>
      <c r="CN173" s="82">
        <v>2568.2035500000002</v>
      </c>
      <c r="CO173" s="82">
        <v>5992.4749500000007</v>
      </c>
      <c r="CP173" s="82">
        <v>45371.596050000007</v>
      </c>
      <c r="CQ173" s="82">
        <v>2568.2035500000002</v>
      </c>
      <c r="CR173" s="89">
        <v>8104.0637939118942</v>
      </c>
      <c r="CS173" s="82">
        <v>2568.2035500000002</v>
      </c>
      <c r="CT173" s="82">
        <v>5992.4749500000007</v>
      </c>
      <c r="CU173" s="82">
        <v>45371.596050000007</v>
      </c>
      <c r="CV173" s="82">
        <v>2568.2035500000002</v>
      </c>
      <c r="CW173" s="82">
        <v>8104.0637939118942</v>
      </c>
    </row>
    <row r="174" spans="1:101">
      <c r="A174" s="86" t="s">
        <v>82</v>
      </c>
      <c r="B174" s="87" t="s">
        <v>433</v>
      </c>
      <c r="C174" s="75" t="s">
        <v>1792</v>
      </c>
      <c r="D174" s="74" t="s">
        <v>116</v>
      </c>
      <c r="E174" s="74" t="s">
        <v>82</v>
      </c>
      <c r="F174" s="74" t="s">
        <v>433</v>
      </c>
      <c r="G174" s="74" t="s">
        <v>434</v>
      </c>
      <c r="I174" s="74" t="s">
        <v>87</v>
      </c>
      <c r="J174" s="74" t="s">
        <v>2581</v>
      </c>
      <c r="K174" s="74" t="s">
        <v>100</v>
      </c>
      <c r="L174" s="74" t="s">
        <v>89</v>
      </c>
      <c r="M174" s="74" t="s">
        <v>90</v>
      </c>
      <c r="N174" s="74" t="s">
        <v>436</v>
      </c>
      <c r="O174" s="76">
        <v>44582</v>
      </c>
      <c r="P174" s="76">
        <v>44500</v>
      </c>
      <c r="Q174" s="77">
        <v>1</v>
      </c>
      <c r="R174" s="74" t="s">
        <v>94</v>
      </c>
      <c r="S174" s="77">
        <v>10000000</v>
      </c>
      <c r="T174" s="77">
        <v>10000000</v>
      </c>
      <c r="U174" s="77">
        <v>50000</v>
      </c>
      <c r="V174" s="78">
        <v>0.05</v>
      </c>
      <c r="W174" s="79">
        <v>1</v>
      </c>
      <c r="X174" s="77">
        <v>10000000</v>
      </c>
      <c r="Y174" s="88">
        <v>10000000</v>
      </c>
      <c r="Z174" s="77">
        <v>50000</v>
      </c>
      <c r="AA174" s="74">
        <v>0</v>
      </c>
      <c r="AB174" s="74">
        <v>0</v>
      </c>
      <c r="AD174" s="74">
        <v>0</v>
      </c>
      <c r="AE174" s="74">
        <v>0</v>
      </c>
      <c r="AF174" s="74">
        <v>0</v>
      </c>
      <c r="AG174" s="74">
        <v>0</v>
      </c>
      <c r="AI174" s="74">
        <v>6</v>
      </c>
      <c r="AJ174" s="74">
        <v>6</v>
      </c>
      <c r="AL174" s="74">
        <v>6</v>
      </c>
      <c r="AM174" s="74" t="s">
        <v>95</v>
      </c>
      <c r="AN174" s="74">
        <v>0</v>
      </c>
      <c r="AO174" s="74" t="s">
        <v>95</v>
      </c>
      <c r="AP174" s="74" t="s">
        <v>95</v>
      </c>
      <c r="AQ174" s="74">
        <v>1</v>
      </c>
      <c r="AS174" s="74">
        <v>1</v>
      </c>
      <c r="AT174" s="74" t="s">
        <v>92</v>
      </c>
      <c r="AU174" s="74" t="s">
        <v>2579</v>
      </c>
      <c r="AV174" s="74" t="s">
        <v>94</v>
      </c>
      <c r="AW174" s="77">
        <v>50000000</v>
      </c>
      <c r="AX174" s="77">
        <v>16462198.300000001</v>
      </c>
      <c r="AY174" s="79">
        <v>1</v>
      </c>
      <c r="AZ174" s="77">
        <v>319535000</v>
      </c>
      <c r="BA174" s="77">
        <v>105204970.67581001</v>
      </c>
      <c r="BB174" s="74" t="s">
        <v>93</v>
      </c>
      <c r="BC174" s="75" t="s">
        <v>1792</v>
      </c>
      <c r="BD174" s="82">
        <v>194196.9771147024</v>
      </c>
      <c r="BE174" s="82">
        <v>0</v>
      </c>
      <c r="BF174" s="82">
        <v>970.98488557351197</v>
      </c>
      <c r="BG174" s="82">
        <v>195167.9620002759</v>
      </c>
      <c r="BH174" s="82">
        <v>194196.9771147024</v>
      </c>
      <c r="BI174" s="82">
        <v>0</v>
      </c>
      <c r="BJ174" s="82">
        <v>970.98488557351197</v>
      </c>
      <c r="BK174" s="82">
        <v>195167.9620002759</v>
      </c>
      <c r="BL174" s="82">
        <v>9000000</v>
      </c>
      <c r="BM174" s="82">
        <v>0</v>
      </c>
      <c r="BN174" s="82">
        <v>45000</v>
      </c>
      <c r="BO174" s="82">
        <v>9045000</v>
      </c>
      <c r="BP174" s="82">
        <v>194196.9771147024</v>
      </c>
      <c r="BQ174" s="82">
        <v>0</v>
      </c>
      <c r="BR174" s="82">
        <v>970.98488557351197</v>
      </c>
      <c r="BS174" s="89">
        <v>195167.9620002759</v>
      </c>
      <c r="BT174" s="82">
        <v>1008872.7158085904</v>
      </c>
      <c r="BU174" s="82">
        <v>0</v>
      </c>
      <c r="BV174" s="82">
        <v>5044.3635790429526</v>
      </c>
      <c r="BW174" s="82">
        <v>1013917.0793876334</v>
      </c>
      <c r="BX174" s="82">
        <v>1008872.7158085904</v>
      </c>
      <c r="BY174" s="82">
        <v>0</v>
      </c>
      <c r="BZ174" s="82">
        <v>5044.3635790429526</v>
      </c>
      <c r="CA174" s="82">
        <v>1013917.0793876334</v>
      </c>
      <c r="CB174" s="82">
        <v>46755900</v>
      </c>
      <c r="CC174" s="82">
        <v>0</v>
      </c>
      <c r="CD174" s="82">
        <v>233779.5</v>
      </c>
      <c r="CE174" s="82">
        <v>46989679.5</v>
      </c>
      <c r="CF174" s="82">
        <v>1008872.7158085904</v>
      </c>
      <c r="CG174" s="82">
        <v>0</v>
      </c>
      <c r="CH174" s="82">
        <v>5044.3635790429526</v>
      </c>
      <c r="CI174" s="82">
        <v>1013917.0793876334</v>
      </c>
      <c r="CJ174" s="82" t="s">
        <v>96</v>
      </c>
      <c r="CK174" s="83">
        <v>1.4999999999999999E-2</v>
      </c>
      <c r="CL174" s="83">
        <v>3.5000000000000003E-2</v>
      </c>
      <c r="CM174" s="83">
        <v>0.26500000000000001</v>
      </c>
      <c r="CN174" s="82">
        <v>150000</v>
      </c>
      <c r="CO174" s="82">
        <v>350000.00000000006</v>
      </c>
      <c r="CP174" s="82">
        <v>2650000</v>
      </c>
      <c r="CQ174" s="82">
        <v>150000</v>
      </c>
      <c r="CR174" s="89">
        <v>195167.9620002759</v>
      </c>
      <c r="CS174" s="82">
        <v>150000</v>
      </c>
      <c r="CT174" s="82">
        <v>350000.00000000006</v>
      </c>
      <c r="CU174" s="82">
        <v>2650000</v>
      </c>
      <c r="CV174" s="82">
        <v>150000</v>
      </c>
      <c r="CW174" s="82">
        <v>195167.9620002759</v>
      </c>
    </row>
    <row r="175" spans="1:101">
      <c r="A175" s="86" t="s">
        <v>82</v>
      </c>
      <c r="B175" s="87" t="s">
        <v>437</v>
      </c>
      <c r="C175" s="75" t="s">
        <v>1793</v>
      </c>
      <c r="D175" s="74" t="s">
        <v>116</v>
      </c>
      <c r="E175" s="74" t="s">
        <v>82</v>
      </c>
      <c r="F175" s="74" t="s">
        <v>437</v>
      </c>
      <c r="G175" s="74" t="s">
        <v>438</v>
      </c>
      <c r="I175" s="74" t="s">
        <v>87</v>
      </c>
      <c r="J175" s="74" t="s">
        <v>2583</v>
      </c>
      <c r="K175" s="74" t="s">
        <v>128</v>
      </c>
      <c r="L175" s="74" t="s">
        <v>89</v>
      </c>
      <c r="M175" s="74" t="s">
        <v>90</v>
      </c>
      <c r="N175" s="74" t="s">
        <v>440</v>
      </c>
      <c r="O175" s="76">
        <v>44524</v>
      </c>
      <c r="P175" s="76">
        <v>44500</v>
      </c>
      <c r="Q175" s="77">
        <v>1</v>
      </c>
      <c r="R175" s="74" t="s">
        <v>94</v>
      </c>
      <c r="S175" s="77">
        <v>1981611.61</v>
      </c>
      <c r="T175" s="77">
        <v>1981611.61</v>
      </c>
      <c r="U175" s="77">
        <v>21775.71</v>
      </c>
      <c r="V175" s="78">
        <v>4.2999999999999997E-2</v>
      </c>
      <c r="W175" s="79">
        <v>1</v>
      </c>
      <c r="X175" s="77">
        <v>1981611.61</v>
      </c>
      <c r="Y175" s="88">
        <v>1981611.61</v>
      </c>
      <c r="Z175" s="77">
        <v>21775.71</v>
      </c>
      <c r="AA175" s="74">
        <v>0</v>
      </c>
      <c r="AB175" s="74">
        <v>0</v>
      </c>
      <c r="AD175" s="74">
        <v>5</v>
      </c>
      <c r="AE175" s="74">
        <v>5</v>
      </c>
      <c r="AF175" s="74">
        <v>0</v>
      </c>
      <c r="AG175" s="74">
        <v>0</v>
      </c>
      <c r="AI175" s="74">
        <v>6</v>
      </c>
      <c r="AJ175" s="74">
        <v>6</v>
      </c>
      <c r="AL175" s="74">
        <v>6</v>
      </c>
      <c r="AM175" s="74" t="s">
        <v>95</v>
      </c>
      <c r="AN175" s="74">
        <v>0</v>
      </c>
      <c r="AO175" s="74" t="s">
        <v>95</v>
      </c>
      <c r="AP175" s="74" t="s">
        <v>95</v>
      </c>
      <c r="AQ175" s="74">
        <v>1</v>
      </c>
      <c r="AS175" s="74">
        <v>1</v>
      </c>
      <c r="AT175" s="74" t="s">
        <v>92</v>
      </c>
      <c r="AU175" s="74" t="s">
        <v>2579</v>
      </c>
      <c r="AV175" s="74" t="s">
        <v>94</v>
      </c>
      <c r="AW175" s="77">
        <v>30000000</v>
      </c>
      <c r="AX175" s="77">
        <v>8000000</v>
      </c>
      <c r="AY175" s="79">
        <v>1</v>
      </c>
      <c r="AZ175" s="77">
        <v>191721000</v>
      </c>
      <c r="BA175" s="77">
        <v>51125600</v>
      </c>
      <c r="BB175" s="74" t="s">
        <v>93</v>
      </c>
      <c r="BC175" s="75" t="s">
        <v>1793</v>
      </c>
      <c r="BD175" s="82">
        <v>38482.298447739864</v>
      </c>
      <c r="BE175" s="82">
        <v>0</v>
      </c>
      <c r="BF175" s="82">
        <v>422.87770565263963</v>
      </c>
      <c r="BG175" s="82">
        <v>38905.176153392502</v>
      </c>
      <c r="BH175" s="82">
        <v>38482.298447739864</v>
      </c>
      <c r="BI175" s="82">
        <v>0</v>
      </c>
      <c r="BJ175" s="82">
        <v>422.87770565263963</v>
      </c>
      <c r="BK175" s="82">
        <v>38905.176153392502</v>
      </c>
      <c r="BL175" s="82">
        <v>1783450.4490000005</v>
      </c>
      <c r="BM175" s="82">
        <v>0</v>
      </c>
      <c r="BN175" s="82">
        <v>19598.138999999999</v>
      </c>
      <c r="BO175" s="82">
        <v>1803048.5880000002</v>
      </c>
      <c r="BP175" s="82">
        <v>38482.298447739864</v>
      </c>
      <c r="BQ175" s="82">
        <v>0</v>
      </c>
      <c r="BR175" s="82">
        <v>422.87770565263963</v>
      </c>
      <c r="BS175" s="89">
        <v>38905.176153392502</v>
      </c>
      <c r="BT175" s="82">
        <v>199919.38866585336</v>
      </c>
      <c r="BU175" s="82">
        <v>0</v>
      </c>
      <c r="BV175" s="82">
        <v>2196.8919686360282</v>
      </c>
      <c r="BW175" s="82">
        <v>202116.28063448938</v>
      </c>
      <c r="BX175" s="82">
        <v>199919.38866585336</v>
      </c>
      <c r="BY175" s="82">
        <v>0</v>
      </c>
      <c r="BZ175" s="82">
        <v>2196.8919686360282</v>
      </c>
      <c r="CA175" s="82">
        <v>202116.28063448938</v>
      </c>
      <c r="CB175" s="82">
        <v>9265203.4275999032</v>
      </c>
      <c r="CC175" s="82">
        <v>0</v>
      </c>
      <c r="CD175" s="82">
        <v>101814.29191889999</v>
      </c>
      <c r="CE175" s="82">
        <v>9367017.7195188012</v>
      </c>
      <c r="CF175" s="82">
        <v>199919.38866585336</v>
      </c>
      <c r="CG175" s="82">
        <v>0</v>
      </c>
      <c r="CH175" s="82">
        <v>2196.8919686360282</v>
      </c>
      <c r="CI175" s="82">
        <v>202116.28063448938</v>
      </c>
      <c r="CJ175" s="82" t="s">
        <v>96</v>
      </c>
      <c r="CK175" s="83">
        <v>1.4999999999999999E-2</v>
      </c>
      <c r="CL175" s="83">
        <v>3.5000000000000003E-2</v>
      </c>
      <c r="CM175" s="83">
        <v>0.26500000000000001</v>
      </c>
      <c r="CN175" s="82">
        <v>29724.174149999999</v>
      </c>
      <c r="CO175" s="82">
        <v>69356.406350000005</v>
      </c>
      <c r="CP175" s="82">
        <v>525127.07665000006</v>
      </c>
      <c r="CQ175" s="82">
        <v>29724.174149999999</v>
      </c>
      <c r="CR175" s="89">
        <v>38905.176153392502</v>
      </c>
      <c r="CS175" s="82">
        <v>29724.174149999999</v>
      </c>
      <c r="CT175" s="82">
        <v>69356.406350000005</v>
      </c>
      <c r="CU175" s="82">
        <v>525127.07665000006</v>
      </c>
      <c r="CV175" s="82">
        <v>29724.174149999999</v>
      </c>
      <c r="CW175" s="82">
        <v>38905.176153392502</v>
      </c>
    </row>
    <row r="176" spans="1:101">
      <c r="A176" s="86" t="s">
        <v>82</v>
      </c>
      <c r="B176" s="87" t="s">
        <v>441</v>
      </c>
      <c r="C176" s="75" t="s">
        <v>1794</v>
      </c>
      <c r="D176" s="74" t="s">
        <v>116</v>
      </c>
      <c r="E176" s="74" t="s">
        <v>82</v>
      </c>
      <c r="F176" s="74" t="s">
        <v>441</v>
      </c>
      <c r="G176" s="74" t="s">
        <v>271</v>
      </c>
      <c r="I176" s="74" t="s">
        <v>87</v>
      </c>
      <c r="J176" s="74" t="s">
        <v>2583</v>
      </c>
      <c r="K176" s="74" t="s">
        <v>128</v>
      </c>
      <c r="L176" s="74" t="s">
        <v>89</v>
      </c>
      <c r="M176" s="74" t="s">
        <v>90</v>
      </c>
      <c r="N176" s="74" t="s">
        <v>377</v>
      </c>
      <c r="O176" s="76">
        <v>44526</v>
      </c>
      <c r="P176" s="76">
        <v>44500</v>
      </c>
      <c r="Q176" s="77">
        <v>1</v>
      </c>
      <c r="R176" s="74" t="s">
        <v>94</v>
      </c>
      <c r="S176" s="77">
        <v>105324.18</v>
      </c>
      <c r="T176" s="77">
        <v>105324.18</v>
      </c>
      <c r="U176" s="77">
        <v>91.63</v>
      </c>
      <c r="V176" s="78">
        <v>5.2199999999999996E-2</v>
      </c>
      <c r="W176" s="79">
        <v>1</v>
      </c>
      <c r="X176" s="77">
        <v>105324.18</v>
      </c>
      <c r="Y176" s="88">
        <v>105324.18</v>
      </c>
      <c r="Z176" s="77">
        <v>91.63</v>
      </c>
      <c r="AA176" s="74">
        <v>0</v>
      </c>
      <c r="AB176" s="74">
        <v>0</v>
      </c>
      <c r="AD176" s="74">
        <v>6</v>
      </c>
      <c r="AE176" s="74">
        <v>6</v>
      </c>
      <c r="AF176" s="74">
        <v>0</v>
      </c>
      <c r="AG176" s="74">
        <v>0</v>
      </c>
      <c r="AI176" s="74">
        <v>8</v>
      </c>
      <c r="AJ176" s="74">
        <v>8</v>
      </c>
      <c r="AL176" s="74">
        <v>8</v>
      </c>
      <c r="AM176" s="74" t="s">
        <v>95</v>
      </c>
      <c r="AN176" s="74">
        <v>0</v>
      </c>
      <c r="AO176" s="74" t="s">
        <v>95</v>
      </c>
      <c r="AP176" s="74" t="s">
        <v>95</v>
      </c>
      <c r="AQ176" s="74">
        <v>1</v>
      </c>
      <c r="AS176" s="74">
        <v>1</v>
      </c>
      <c r="AT176" s="74" t="s">
        <v>92</v>
      </c>
      <c r="AU176" s="74" t="s">
        <v>2579</v>
      </c>
      <c r="AV176" s="74" t="s">
        <v>94</v>
      </c>
      <c r="AW176" s="77">
        <v>6000000</v>
      </c>
      <c r="AX176" s="77">
        <v>3579811.92</v>
      </c>
      <c r="AY176" s="79">
        <v>1</v>
      </c>
      <c r="AZ176" s="77">
        <v>38344200</v>
      </c>
      <c r="BA176" s="77">
        <v>22877504.037143998</v>
      </c>
      <c r="BB176" s="74" t="s">
        <v>93</v>
      </c>
      <c r="BC176" s="75" t="s">
        <v>1794</v>
      </c>
      <c r="BD176" s="82">
        <v>4980.9831458572608</v>
      </c>
      <c r="BE176" s="82">
        <v>0</v>
      </c>
      <c r="BF176" s="82">
        <v>4.3333590221628189</v>
      </c>
      <c r="BG176" s="82">
        <v>4985.3165048794235</v>
      </c>
      <c r="BH176" s="82">
        <v>4980.9831458572608</v>
      </c>
      <c r="BI176" s="82">
        <v>0</v>
      </c>
      <c r="BJ176" s="82">
        <v>4.3333590221628189</v>
      </c>
      <c r="BK176" s="82">
        <v>4985.3165048794235</v>
      </c>
      <c r="BL176" s="82">
        <v>94791.761999999988</v>
      </c>
      <c r="BM176" s="82">
        <v>0</v>
      </c>
      <c r="BN176" s="82">
        <v>82.466999999999999</v>
      </c>
      <c r="BO176" s="82">
        <v>94874.228999999992</v>
      </c>
      <c r="BP176" s="82">
        <v>4980.9831458572608</v>
      </c>
      <c r="BQ176" s="82">
        <v>0</v>
      </c>
      <c r="BR176" s="82">
        <v>4.3333590221628189</v>
      </c>
      <c r="BS176" s="89">
        <v>4985.3165048794235</v>
      </c>
      <c r="BT176" s="82">
        <v>25876.705541043055</v>
      </c>
      <c r="BU176" s="82">
        <v>0</v>
      </c>
      <c r="BV176" s="82">
        <v>22.512233456038061</v>
      </c>
      <c r="BW176" s="82">
        <v>25899.217774499095</v>
      </c>
      <c r="BX176" s="82">
        <v>25876.705541043055</v>
      </c>
      <c r="BY176" s="82">
        <v>0</v>
      </c>
      <c r="BZ176" s="82">
        <v>22.512233456038061</v>
      </c>
      <c r="CA176" s="82">
        <v>25899.217774499095</v>
      </c>
      <c r="CB176" s="82">
        <v>492452.68276619993</v>
      </c>
      <c r="CC176" s="82">
        <v>0</v>
      </c>
      <c r="CD176" s="82">
        <v>428.42431169999998</v>
      </c>
      <c r="CE176" s="82">
        <v>492881.10707789997</v>
      </c>
      <c r="CF176" s="82">
        <v>25876.705541043055</v>
      </c>
      <c r="CG176" s="82">
        <v>0</v>
      </c>
      <c r="CH176" s="82">
        <v>22.512233456038061</v>
      </c>
      <c r="CI176" s="82">
        <v>25899.217774499095</v>
      </c>
      <c r="CJ176" s="82" t="s">
        <v>96</v>
      </c>
      <c r="CK176" s="83">
        <v>1.4999999999999999E-2</v>
      </c>
      <c r="CL176" s="83">
        <v>3.5000000000000003E-2</v>
      </c>
      <c r="CM176" s="83">
        <v>0.26500000000000001</v>
      </c>
      <c r="CN176" s="82">
        <v>1579.8626999999999</v>
      </c>
      <c r="CO176" s="82">
        <v>3686.3463000000002</v>
      </c>
      <c r="CP176" s="82">
        <v>27910.9077</v>
      </c>
      <c r="CQ176" s="82">
        <v>1579.8626999999999</v>
      </c>
      <c r="CR176" s="89">
        <v>4985.3165048794235</v>
      </c>
      <c r="CS176" s="82">
        <v>1579.8626999999999</v>
      </c>
      <c r="CT176" s="82">
        <v>3686.3463000000002</v>
      </c>
      <c r="CU176" s="82">
        <v>27910.9077</v>
      </c>
      <c r="CV176" s="82">
        <v>1579.8626999999999</v>
      </c>
      <c r="CW176" s="82">
        <v>4985.3165048794235</v>
      </c>
    </row>
    <row r="177" spans="1:101">
      <c r="A177" s="86" t="s">
        <v>82</v>
      </c>
      <c r="B177" s="87" t="s">
        <v>442</v>
      </c>
      <c r="C177" s="75" t="s">
        <v>1795</v>
      </c>
      <c r="D177" s="74" t="s">
        <v>116</v>
      </c>
      <c r="E177" s="74" t="s">
        <v>82</v>
      </c>
      <c r="F177" s="74" t="s">
        <v>442</v>
      </c>
      <c r="G177" s="74" t="s">
        <v>443</v>
      </c>
      <c r="I177" s="74" t="s">
        <v>87</v>
      </c>
      <c r="J177" s="74" t="s">
        <v>2578</v>
      </c>
      <c r="K177" s="74" t="s">
        <v>88</v>
      </c>
      <c r="L177" s="74" t="s">
        <v>89</v>
      </c>
      <c r="M177" s="74" t="s">
        <v>90</v>
      </c>
      <c r="N177" s="74" t="s">
        <v>445</v>
      </c>
      <c r="O177" s="76">
        <v>44775</v>
      </c>
      <c r="P177" s="76">
        <v>44500</v>
      </c>
      <c r="Q177" s="77">
        <v>1</v>
      </c>
      <c r="R177" s="74" t="s">
        <v>94</v>
      </c>
      <c r="S177" s="77">
        <v>200000000</v>
      </c>
      <c r="T177" s="77">
        <v>200000000</v>
      </c>
      <c r="U177" s="77">
        <v>770000</v>
      </c>
      <c r="V177" s="78">
        <v>3.85E-2</v>
      </c>
      <c r="W177" s="79">
        <v>1</v>
      </c>
      <c r="X177" s="77">
        <v>200000000</v>
      </c>
      <c r="Y177" s="88">
        <v>200000000</v>
      </c>
      <c r="Z177" s="77">
        <v>770000</v>
      </c>
      <c r="AA177" s="74">
        <v>0</v>
      </c>
      <c r="AB177" s="74">
        <v>0</v>
      </c>
      <c r="AD177" s="74">
        <v>4</v>
      </c>
      <c r="AE177" s="74">
        <v>4</v>
      </c>
      <c r="AF177" s="74">
        <v>0</v>
      </c>
      <c r="AG177" s="74">
        <v>0</v>
      </c>
      <c r="AI177" s="74">
        <v>3</v>
      </c>
      <c r="AJ177" s="74">
        <v>3</v>
      </c>
      <c r="AL177" s="74">
        <v>3</v>
      </c>
      <c r="AM177" s="74" t="s">
        <v>95</v>
      </c>
      <c r="AN177" s="74">
        <v>0</v>
      </c>
      <c r="AO177" s="74" t="s">
        <v>95</v>
      </c>
      <c r="AP177" s="74" t="s">
        <v>95</v>
      </c>
      <c r="AQ177" s="74">
        <v>1</v>
      </c>
      <c r="AS177" s="74">
        <v>1</v>
      </c>
      <c r="AT177" s="74" t="s">
        <v>92</v>
      </c>
      <c r="AU177" s="74" t="s">
        <v>2579</v>
      </c>
      <c r="AV177" s="74" t="s">
        <v>94</v>
      </c>
      <c r="AW177" s="77">
        <v>200000000</v>
      </c>
      <c r="AX177" s="77">
        <v>0</v>
      </c>
      <c r="AY177" s="79">
        <v>1</v>
      </c>
      <c r="AZ177" s="77">
        <v>1278140000</v>
      </c>
      <c r="BA177" s="77">
        <v>0</v>
      </c>
      <c r="BB177" s="74" t="s">
        <v>93</v>
      </c>
      <c r="BC177" s="75" t="s">
        <v>1795</v>
      </c>
      <c r="BD177" s="82">
        <v>565066.84538128134</v>
      </c>
      <c r="BE177" s="82">
        <v>0</v>
      </c>
      <c r="BF177" s="82">
        <v>2175.5073547179327</v>
      </c>
      <c r="BG177" s="82">
        <v>567242.35273599927</v>
      </c>
      <c r="BH177" s="82">
        <v>565066.84538128134</v>
      </c>
      <c r="BI177" s="82">
        <v>0</v>
      </c>
      <c r="BJ177" s="82">
        <v>2175.5073547179327</v>
      </c>
      <c r="BK177" s="82">
        <v>567242.35273599927</v>
      </c>
      <c r="BL177" s="82">
        <v>180000000</v>
      </c>
      <c r="BM177" s="82">
        <v>0</v>
      </c>
      <c r="BN177" s="82">
        <v>693000</v>
      </c>
      <c r="BO177" s="82">
        <v>180693000</v>
      </c>
      <c r="BP177" s="82">
        <v>565066.84538128134</v>
      </c>
      <c r="BQ177" s="82">
        <v>0</v>
      </c>
      <c r="BR177" s="82">
        <v>2175.5073547179327</v>
      </c>
      <c r="BS177" s="89">
        <v>567242.35273599927</v>
      </c>
      <c r="BT177" s="82">
        <v>2935578.7684402945</v>
      </c>
      <c r="BU177" s="82">
        <v>0</v>
      </c>
      <c r="BV177" s="82">
        <v>11301.978258495132</v>
      </c>
      <c r="BW177" s="82">
        <v>2946880.7466987898</v>
      </c>
      <c r="BX177" s="82">
        <v>2935578.7684402945</v>
      </c>
      <c r="BY177" s="82">
        <v>0</v>
      </c>
      <c r="BZ177" s="82">
        <v>11301.978258495132</v>
      </c>
      <c r="CA177" s="82">
        <v>2946880.7466987898</v>
      </c>
      <c r="CB177" s="82">
        <v>935118000</v>
      </c>
      <c r="CC177" s="82">
        <v>0</v>
      </c>
      <c r="CD177" s="82">
        <v>3600204.3</v>
      </c>
      <c r="CE177" s="82">
        <v>938718204.29999995</v>
      </c>
      <c r="CF177" s="82">
        <v>2935578.7684402945</v>
      </c>
      <c r="CG177" s="82">
        <v>0</v>
      </c>
      <c r="CH177" s="82">
        <v>11301.978258495132</v>
      </c>
      <c r="CI177" s="82">
        <v>2946880.7466987898</v>
      </c>
      <c r="CJ177" s="82" t="s">
        <v>96</v>
      </c>
      <c r="CK177" s="83">
        <v>1.4999999999999999E-2</v>
      </c>
      <c r="CL177" s="83">
        <v>3.5000000000000003E-2</v>
      </c>
      <c r="CM177" s="83">
        <v>0.26500000000000001</v>
      </c>
      <c r="CN177" s="82">
        <v>3000000</v>
      </c>
      <c r="CO177" s="82">
        <v>7000000.0000000009</v>
      </c>
      <c r="CP177" s="82">
        <v>53000000</v>
      </c>
      <c r="CQ177" s="82">
        <v>3000000</v>
      </c>
      <c r="CR177" s="89">
        <v>3000000</v>
      </c>
      <c r="CS177" s="82">
        <v>3000000</v>
      </c>
      <c r="CT177" s="82">
        <v>7000000.0000000009</v>
      </c>
      <c r="CU177" s="82">
        <v>53000000</v>
      </c>
      <c r="CV177" s="82">
        <v>3000000</v>
      </c>
      <c r="CW177" s="82">
        <v>3000000</v>
      </c>
    </row>
    <row r="178" spans="1:101">
      <c r="A178" s="86" t="s">
        <v>82</v>
      </c>
      <c r="B178" s="87" t="s">
        <v>446</v>
      </c>
      <c r="C178" s="75" t="s">
        <v>1796</v>
      </c>
      <c r="D178" s="74" t="s">
        <v>116</v>
      </c>
      <c r="E178" s="74" t="s">
        <v>82</v>
      </c>
      <c r="F178" s="74" t="s">
        <v>446</v>
      </c>
      <c r="G178" s="74" t="s">
        <v>271</v>
      </c>
      <c r="I178" s="74" t="s">
        <v>87</v>
      </c>
      <c r="J178" s="74" t="s">
        <v>2583</v>
      </c>
      <c r="K178" s="74" t="s">
        <v>128</v>
      </c>
      <c r="L178" s="74" t="s">
        <v>89</v>
      </c>
      <c r="M178" s="74" t="s">
        <v>90</v>
      </c>
      <c r="N178" s="74" t="s">
        <v>377</v>
      </c>
      <c r="O178" s="76">
        <v>44526</v>
      </c>
      <c r="P178" s="76">
        <v>44500</v>
      </c>
      <c r="Q178" s="77">
        <v>1</v>
      </c>
      <c r="R178" s="74" t="s">
        <v>94</v>
      </c>
      <c r="S178" s="77">
        <v>474233.74</v>
      </c>
      <c r="T178" s="77">
        <v>474233.74</v>
      </c>
      <c r="U178" s="77">
        <v>412.58</v>
      </c>
      <c r="V178" s="78">
        <v>5.2199999999999996E-2</v>
      </c>
      <c r="W178" s="79">
        <v>1</v>
      </c>
      <c r="X178" s="77">
        <v>474233.74</v>
      </c>
      <c r="Y178" s="88">
        <v>474233.74</v>
      </c>
      <c r="Z178" s="77">
        <v>412.58</v>
      </c>
      <c r="AA178" s="74">
        <v>0</v>
      </c>
      <c r="AB178" s="74">
        <v>0</v>
      </c>
      <c r="AD178" s="74">
        <v>6</v>
      </c>
      <c r="AE178" s="74">
        <v>6</v>
      </c>
      <c r="AF178" s="74">
        <v>0</v>
      </c>
      <c r="AG178" s="74">
        <v>0</v>
      </c>
      <c r="AI178" s="74">
        <v>8</v>
      </c>
      <c r="AJ178" s="74">
        <v>8</v>
      </c>
      <c r="AL178" s="74">
        <v>8</v>
      </c>
      <c r="AM178" s="74" t="s">
        <v>95</v>
      </c>
      <c r="AN178" s="74">
        <v>0</v>
      </c>
      <c r="AO178" s="74" t="s">
        <v>95</v>
      </c>
      <c r="AP178" s="74" t="s">
        <v>95</v>
      </c>
      <c r="AQ178" s="74">
        <v>1</v>
      </c>
      <c r="AS178" s="74">
        <v>1</v>
      </c>
      <c r="AT178" s="74" t="s">
        <v>92</v>
      </c>
      <c r="AU178" s="74" t="s">
        <v>2579</v>
      </c>
      <c r="AV178" s="74" t="s">
        <v>94</v>
      </c>
      <c r="AW178" s="77">
        <v>6000000</v>
      </c>
      <c r="AX178" s="77">
        <v>3579811.92</v>
      </c>
      <c r="AY178" s="79">
        <v>1</v>
      </c>
      <c r="AZ178" s="77">
        <v>38344200</v>
      </c>
      <c r="BA178" s="77">
        <v>22877504.037143998</v>
      </c>
      <c r="BB178" s="74" t="s">
        <v>93</v>
      </c>
      <c r="BC178" s="75" t="s">
        <v>1796</v>
      </c>
      <c r="BD178" s="82">
        <v>22427.42612510113</v>
      </c>
      <c r="BE178" s="82">
        <v>0</v>
      </c>
      <c r="BF178" s="82">
        <v>19.511702121182321</v>
      </c>
      <c r="BG178" s="82">
        <v>22446.937827222311</v>
      </c>
      <c r="BH178" s="82">
        <v>22427.42612510113</v>
      </c>
      <c r="BI178" s="82">
        <v>0</v>
      </c>
      <c r="BJ178" s="82">
        <v>19.511702121182321</v>
      </c>
      <c r="BK178" s="82">
        <v>22446.937827222311</v>
      </c>
      <c r="BL178" s="82">
        <v>426810.36599999992</v>
      </c>
      <c r="BM178" s="82">
        <v>0</v>
      </c>
      <c r="BN178" s="82">
        <v>371.322</v>
      </c>
      <c r="BO178" s="82">
        <v>427181.68800000008</v>
      </c>
      <c r="BP178" s="82">
        <v>22427.42612510113</v>
      </c>
      <c r="BQ178" s="82">
        <v>0</v>
      </c>
      <c r="BR178" s="82">
        <v>19.511702121182321</v>
      </c>
      <c r="BS178" s="89">
        <v>22446.937827222311</v>
      </c>
      <c r="BT178" s="82">
        <v>116512.72146251288</v>
      </c>
      <c r="BU178" s="82">
        <v>0</v>
      </c>
      <c r="BV178" s="82">
        <v>101.36524368975428</v>
      </c>
      <c r="BW178" s="82">
        <v>116614.08670620262</v>
      </c>
      <c r="BX178" s="82">
        <v>116512.72146251288</v>
      </c>
      <c r="BY178" s="82">
        <v>0</v>
      </c>
      <c r="BZ178" s="82">
        <v>101.36524368975428</v>
      </c>
      <c r="CA178" s="82">
        <v>116614.08670620262</v>
      </c>
      <c r="CB178" s="82">
        <v>2217322.5324065997</v>
      </c>
      <c r="CC178" s="82">
        <v>0</v>
      </c>
      <c r="CD178" s="82">
        <v>1929.0549222</v>
      </c>
      <c r="CE178" s="82">
        <v>2219251.5873288005</v>
      </c>
      <c r="CF178" s="82">
        <v>116512.72146251288</v>
      </c>
      <c r="CG178" s="82">
        <v>0</v>
      </c>
      <c r="CH178" s="82">
        <v>101.36524368975428</v>
      </c>
      <c r="CI178" s="82">
        <v>116614.08670620262</v>
      </c>
      <c r="CJ178" s="82" t="s">
        <v>96</v>
      </c>
      <c r="CK178" s="83">
        <v>1.4999999999999999E-2</v>
      </c>
      <c r="CL178" s="83">
        <v>3.5000000000000003E-2</v>
      </c>
      <c r="CM178" s="83">
        <v>0.26500000000000001</v>
      </c>
      <c r="CN178" s="82">
        <v>7113.5060999999996</v>
      </c>
      <c r="CO178" s="82">
        <v>16598.180900000003</v>
      </c>
      <c r="CP178" s="82">
        <v>125671.94110000001</v>
      </c>
      <c r="CQ178" s="82">
        <v>7113.5060999999996</v>
      </c>
      <c r="CR178" s="89">
        <v>22446.937827222311</v>
      </c>
      <c r="CS178" s="82">
        <v>7113.5060999999996</v>
      </c>
      <c r="CT178" s="82">
        <v>16598.180900000003</v>
      </c>
      <c r="CU178" s="82">
        <v>125671.94110000001</v>
      </c>
      <c r="CV178" s="82">
        <v>7113.5060999999996</v>
      </c>
      <c r="CW178" s="82">
        <v>22446.937827222311</v>
      </c>
    </row>
    <row r="179" spans="1:101">
      <c r="A179" s="86" t="s">
        <v>82</v>
      </c>
      <c r="B179" s="87" t="s">
        <v>447</v>
      </c>
      <c r="C179" s="75" t="s">
        <v>1797</v>
      </c>
      <c r="D179" s="74" t="s">
        <v>116</v>
      </c>
      <c r="E179" s="74" t="s">
        <v>82</v>
      </c>
      <c r="F179" s="74" t="s">
        <v>447</v>
      </c>
      <c r="G179" s="74" t="s">
        <v>448</v>
      </c>
      <c r="I179" s="74" t="s">
        <v>87</v>
      </c>
      <c r="J179" s="74" t="s">
        <v>2582</v>
      </c>
      <c r="K179" s="74" t="s">
        <v>100</v>
      </c>
      <c r="L179" s="74" t="s">
        <v>89</v>
      </c>
      <c r="M179" s="74" t="s">
        <v>90</v>
      </c>
      <c r="N179" s="74" t="s">
        <v>450</v>
      </c>
      <c r="O179" s="76">
        <v>44547</v>
      </c>
      <c r="P179" s="76">
        <v>44500</v>
      </c>
      <c r="Q179" s="77">
        <v>1</v>
      </c>
      <c r="R179" s="74" t="s">
        <v>94</v>
      </c>
      <c r="S179" s="77">
        <v>29188785.300000001</v>
      </c>
      <c r="T179" s="77">
        <v>29188785.300000001</v>
      </c>
      <c r="U179" s="77">
        <v>268536.82</v>
      </c>
      <c r="V179" s="78">
        <v>4.8000000000000001E-2</v>
      </c>
      <c r="W179" s="79">
        <v>1</v>
      </c>
      <c r="X179" s="77">
        <v>29188785.300000001</v>
      </c>
      <c r="Y179" s="88">
        <v>29188785.300000001</v>
      </c>
      <c r="Z179" s="77">
        <v>268536.82</v>
      </c>
      <c r="AA179" s="74">
        <v>0</v>
      </c>
      <c r="AB179" s="74">
        <v>0</v>
      </c>
      <c r="AD179" s="74">
        <v>5</v>
      </c>
      <c r="AE179" s="74">
        <v>5</v>
      </c>
      <c r="AF179" s="74">
        <v>0</v>
      </c>
      <c r="AG179" s="74">
        <v>0</v>
      </c>
      <c r="AI179" s="74">
        <v>5</v>
      </c>
      <c r="AJ179" s="74">
        <v>5</v>
      </c>
      <c r="AL179" s="74">
        <v>5</v>
      </c>
      <c r="AM179" s="74" t="s">
        <v>95</v>
      </c>
      <c r="AN179" s="74">
        <v>0</v>
      </c>
      <c r="AO179" s="74" t="s">
        <v>95</v>
      </c>
      <c r="AP179" s="74" t="s">
        <v>95</v>
      </c>
      <c r="AQ179" s="74">
        <v>1</v>
      </c>
      <c r="AS179" s="74">
        <v>1</v>
      </c>
      <c r="AT179" s="74" t="s">
        <v>92</v>
      </c>
      <c r="AU179" s="74" t="s">
        <v>2579</v>
      </c>
      <c r="AV179" s="74" t="s">
        <v>94</v>
      </c>
      <c r="AW179" s="77">
        <v>30000000</v>
      </c>
      <c r="AX179" s="77">
        <v>811214.7</v>
      </c>
      <c r="AY179" s="79">
        <v>1</v>
      </c>
      <c r="AZ179" s="77">
        <v>191721000</v>
      </c>
      <c r="BA179" s="77">
        <v>5184229.7832899997</v>
      </c>
      <c r="BB179" s="74" t="s">
        <v>93</v>
      </c>
      <c r="BC179" s="75" t="s">
        <v>1797</v>
      </c>
      <c r="BD179" s="82">
        <v>364644.29068704171</v>
      </c>
      <c r="BE179" s="82">
        <v>0</v>
      </c>
      <c r="BF179" s="82">
        <v>3354.7274148559313</v>
      </c>
      <c r="BG179" s="82">
        <v>367999.01810189761</v>
      </c>
      <c r="BH179" s="82">
        <v>364644.29068704171</v>
      </c>
      <c r="BI179" s="82">
        <v>0</v>
      </c>
      <c r="BJ179" s="82">
        <v>3354.7274148559313</v>
      </c>
      <c r="BK179" s="82">
        <v>367999.01810189761</v>
      </c>
      <c r="BL179" s="82">
        <v>26269906.770000003</v>
      </c>
      <c r="BM179" s="82">
        <v>0</v>
      </c>
      <c r="BN179" s="82">
        <v>241683.13800000001</v>
      </c>
      <c r="BO179" s="82">
        <v>26511589.908000004</v>
      </c>
      <c r="BP179" s="82">
        <v>364644.29068704171</v>
      </c>
      <c r="BQ179" s="82">
        <v>0</v>
      </c>
      <c r="BR179" s="82">
        <v>3354.7274148559313</v>
      </c>
      <c r="BS179" s="89">
        <v>367999.01810189761</v>
      </c>
      <c r="BT179" s="82">
        <v>1894363.5545482503</v>
      </c>
      <c r="BU179" s="82">
        <v>0</v>
      </c>
      <c r="BV179" s="82">
        <v>17428.14439291805</v>
      </c>
      <c r="BW179" s="82">
        <v>1911791.6989411684</v>
      </c>
      <c r="BX179" s="82">
        <v>1894363.5545482503</v>
      </c>
      <c r="BY179" s="82">
        <v>0</v>
      </c>
      <c r="BZ179" s="82">
        <v>17428.14439291805</v>
      </c>
      <c r="CA179" s="82">
        <v>1911791.6989411684</v>
      </c>
      <c r="CB179" s="82">
        <v>136474792.66082701</v>
      </c>
      <c r="CC179" s="82">
        <v>0</v>
      </c>
      <c r="CD179" s="82">
        <v>1255568.0702238001</v>
      </c>
      <c r="CE179" s="82">
        <v>137730360.73105082</v>
      </c>
      <c r="CF179" s="82">
        <v>1894363.5545482503</v>
      </c>
      <c r="CG179" s="82">
        <v>0</v>
      </c>
      <c r="CH179" s="82">
        <v>17428.14439291805</v>
      </c>
      <c r="CI179" s="82">
        <v>1911791.6989411684</v>
      </c>
      <c r="CJ179" s="82" t="s">
        <v>96</v>
      </c>
      <c r="CK179" s="83">
        <v>1.4999999999999999E-2</v>
      </c>
      <c r="CL179" s="83">
        <v>3.5000000000000003E-2</v>
      </c>
      <c r="CM179" s="83">
        <v>0.26500000000000001</v>
      </c>
      <c r="CN179" s="82">
        <v>437831.7795</v>
      </c>
      <c r="CO179" s="82">
        <v>1021607.4855000001</v>
      </c>
      <c r="CP179" s="82">
        <v>7735028.1045000004</v>
      </c>
      <c r="CQ179" s="82">
        <v>437831.7795</v>
      </c>
      <c r="CR179" s="89">
        <v>437831.7795</v>
      </c>
      <c r="CS179" s="82">
        <v>437831.7795</v>
      </c>
      <c r="CT179" s="82">
        <v>1021607.4855000001</v>
      </c>
      <c r="CU179" s="82">
        <v>7735028.1045000004</v>
      </c>
      <c r="CV179" s="82">
        <v>437831.7795</v>
      </c>
      <c r="CW179" s="82">
        <v>437831.7795</v>
      </c>
    </row>
    <row r="180" spans="1:101">
      <c r="A180" s="86" t="s">
        <v>82</v>
      </c>
      <c r="B180" s="87" t="s">
        <v>451</v>
      </c>
      <c r="C180" s="75" t="s">
        <v>1798</v>
      </c>
      <c r="D180" s="74" t="s">
        <v>116</v>
      </c>
      <c r="E180" s="74" t="s">
        <v>82</v>
      </c>
      <c r="F180" s="74" t="s">
        <v>451</v>
      </c>
      <c r="G180" s="74" t="s">
        <v>452</v>
      </c>
      <c r="I180" s="74" t="s">
        <v>87</v>
      </c>
      <c r="J180" s="74" t="s">
        <v>2578</v>
      </c>
      <c r="K180" s="74" t="s">
        <v>88</v>
      </c>
      <c r="L180" s="74" t="s">
        <v>89</v>
      </c>
      <c r="M180" s="74" t="s">
        <v>90</v>
      </c>
      <c r="N180" s="74" t="s">
        <v>454</v>
      </c>
      <c r="O180" s="76">
        <v>44591</v>
      </c>
      <c r="P180" s="76">
        <v>44500</v>
      </c>
      <c r="Q180" s="77">
        <v>1</v>
      </c>
      <c r="R180" s="74" t="s">
        <v>94</v>
      </c>
      <c r="S180" s="77">
        <v>20000000</v>
      </c>
      <c r="T180" s="77">
        <v>20000000</v>
      </c>
      <c r="U180" s="77">
        <v>76000</v>
      </c>
      <c r="V180" s="78">
        <v>3.7999999999999999E-2</v>
      </c>
      <c r="W180" s="79">
        <v>1</v>
      </c>
      <c r="X180" s="77">
        <v>20000000</v>
      </c>
      <c r="Y180" s="88">
        <v>20000000</v>
      </c>
      <c r="Z180" s="77">
        <v>76000</v>
      </c>
      <c r="AA180" s="74" t="s">
        <v>2587</v>
      </c>
      <c r="AB180" s="74" t="s">
        <v>2498</v>
      </c>
      <c r="AC180" s="74">
        <v>1</v>
      </c>
      <c r="AD180" s="74">
        <v>3</v>
      </c>
      <c r="AE180" s="74">
        <v>1</v>
      </c>
      <c r="AF180" s="74" t="s">
        <v>2587</v>
      </c>
      <c r="AG180" s="74" t="s">
        <v>2498</v>
      </c>
      <c r="AH180" s="74">
        <v>1</v>
      </c>
      <c r="AI180" s="74">
        <v>2</v>
      </c>
      <c r="AJ180" s="74">
        <v>1</v>
      </c>
      <c r="AL180" s="74">
        <v>1</v>
      </c>
      <c r="AM180" s="74" t="s">
        <v>95</v>
      </c>
      <c r="AN180" s="74">
        <v>0</v>
      </c>
      <c r="AO180" s="74" t="s">
        <v>95</v>
      </c>
      <c r="AP180" s="74" t="s">
        <v>95</v>
      </c>
      <c r="AQ180" s="74">
        <v>1</v>
      </c>
      <c r="AS180" s="74">
        <v>1</v>
      </c>
      <c r="AT180" s="74" t="s">
        <v>92</v>
      </c>
      <c r="AU180" s="74" t="s">
        <v>2579</v>
      </c>
      <c r="AV180" s="74" t="s">
        <v>94</v>
      </c>
      <c r="AW180" s="77">
        <v>150000000</v>
      </c>
      <c r="AX180" s="77">
        <v>60000000</v>
      </c>
      <c r="AY180" s="79">
        <v>1</v>
      </c>
      <c r="AZ180" s="77">
        <v>958605000</v>
      </c>
      <c r="BA180" s="77">
        <v>383442000</v>
      </c>
      <c r="BB180" s="74" t="s">
        <v>93</v>
      </c>
      <c r="BC180" s="75" t="s">
        <v>1798</v>
      </c>
      <c r="BD180" s="82">
        <v>8498.4401270718245</v>
      </c>
      <c r="BE180" s="82">
        <v>0</v>
      </c>
      <c r="BF180" s="82">
        <v>32.294072482872927</v>
      </c>
      <c r="BG180" s="82">
        <v>8530.7341995546976</v>
      </c>
      <c r="BH180" s="82">
        <v>8498.4401270718245</v>
      </c>
      <c r="BI180" s="82">
        <v>0</v>
      </c>
      <c r="BJ180" s="82">
        <v>32.294072482872927</v>
      </c>
      <c r="BK180" s="82">
        <v>8530.7341995546976</v>
      </c>
      <c r="BL180" s="82">
        <v>18000000</v>
      </c>
      <c r="BM180" s="82">
        <v>0</v>
      </c>
      <c r="BN180" s="82">
        <v>68400</v>
      </c>
      <c r="BO180" s="82">
        <v>18068400</v>
      </c>
      <c r="BP180" s="82">
        <v>8498.4401270718245</v>
      </c>
      <c r="BQ180" s="82">
        <v>0</v>
      </c>
      <c r="BR180" s="82">
        <v>32.294072482872927</v>
      </c>
      <c r="BS180" s="89">
        <v>8530.7341995546976</v>
      </c>
      <c r="BT180" s="82">
        <v>44150.246304150838</v>
      </c>
      <c r="BU180" s="82">
        <v>0</v>
      </c>
      <c r="BV180" s="82">
        <v>167.77093595577315</v>
      </c>
      <c r="BW180" s="82">
        <v>44318.017240106608</v>
      </c>
      <c r="BX180" s="82">
        <v>44150.246304150838</v>
      </c>
      <c r="BY180" s="82">
        <v>0</v>
      </c>
      <c r="BZ180" s="82">
        <v>167.77093595577315</v>
      </c>
      <c r="CA180" s="82">
        <v>44318.017240106608</v>
      </c>
      <c r="CB180" s="82">
        <v>93511800</v>
      </c>
      <c r="CC180" s="82">
        <v>0</v>
      </c>
      <c r="CD180" s="82">
        <v>355344.84</v>
      </c>
      <c r="CE180" s="82">
        <v>93867144.840000004</v>
      </c>
      <c r="CF180" s="82">
        <v>44150.246304150838</v>
      </c>
      <c r="CG180" s="82">
        <v>0</v>
      </c>
      <c r="CH180" s="82">
        <v>167.77093595577315</v>
      </c>
      <c r="CI180" s="82">
        <v>44318.017240106608</v>
      </c>
      <c r="CJ180" s="82" t="s">
        <v>96</v>
      </c>
      <c r="CK180" s="83">
        <v>1.4999999999999999E-2</v>
      </c>
      <c r="CL180" s="83">
        <v>3.5000000000000003E-2</v>
      </c>
      <c r="CM180" s="83">
        <v>0.26500000000000001</v>
      </c>
      <c r="CN180" s="82">
        <v>300000</v>
      </c>
      <c r="CO180" s="82">
        <v>700000.00000000012</v>
      </c>
      <c r="CP180" s="82">
        <v>5300000</v>
      </c>
      <c r="CQ180" s="82">
        <v>300000</v>
      </c>
      <c r="CR180" s="89">
        <v>300000</v>
      </c>
      <c r="CS180" s="82">
        <v>300000</v>
      </c>
      <c r="CT180" s="82">
        <v>700000.00000000012</v>
      </c>
      <c r="CU180" s="82">
        <v>5300000</v>
      </c>
      <c r="CV180" s="82">
        <v>300000</v>
      </c>
      <c r="CW180" s="82">
        <v>300000</v>
      </c>
    </row>
    <row r="181" spans="1:101">
      <c r="A181" s="86" t="s">
        <v>82</v>
      </c>
      <c r="B181" s="87" t="s">
        <v>455</v>
      </c>
      <c r="C181" s="75" t="s">
        <v>1799</v>
      </c>
      <c r="D181" s="74" t="s">
        <v>116</v>
      </c>
      <c r="E181" s="74" t="s">
        <v>82</v>
      </c>
      <c r="F181" s="74" t="s">
        <v>455</v>
      </c>
      <c r="G181" s="74" t="s">
        <v>456</v>
      </c>
      <c r="I181" s="74" t="s">
        <v>87</v>
      </c>
      <c r="J181" s="74" t="s">
        <v>2582</v>
      </c>
      <c r="K181" s="74" t="s">
        <v>100</v>
      </c>
      <c r="L181" s="74" t="s">
        <v>89</v>
      </c>
      <c r="M181" s="74" t="s">
        <v>90</v>
      </c>
      <c r="N181" s="74" t="s">
        <v>458</v>
      </c>
      <c r="O181" s="76">
        <v>44586</v>
      </c>
      <c r="P181" s="76">
        <v>44500</v>
      </c>
      <c r="Q181" s="77">
        <v>1</v>
      </c>
      <c r="R181" s="74" t="s">
        <v>94</v>
      </c>
      <c r="S181" s="77">
        <v>50000000</v>
      </c>
      <c r="T181" s="77">
        <v>50000000</v>
      </c>
      <c r="U181" s="77">
        <v>472500</v>
      </c>
      <c r="V181" s="78">
        <v>5.4000000000000006E-2</v>
      </c>
      <c r="W181" s="79">
        <v>1</v>
      </c>
      <c r="X181" s="77">
        <v>50000000</v>
      </c>
      <c r="Y181" s="88">
        <v>50000000</v>
      </c>
      <c r="Z181" s="77">
        <v>472500</v>
      </c>
      <c r="AA181" s="74">
        <v>0</v>
      </c>
      <c r="AB181" s="74">
        <v>0</v>
      </c>
      <c r="AD181" s="74">
        <v>0</v>
      </c>
      <c r="AE181" s="74">
        <v>0</v>
      </c>
      <c r="AF181" s="74">
        <v>0</v>
      </c>
      <c r="AG181" s="74">
        <v>0</v>
      </c>
      <c r="AI181" s="74">
        <v>4</v>
      </c>
      <c r="AJ181" s="74">
        <v>4</v>
      </c>
      <c r="AL181" s="74">
        <v>4</v>
      </c>
      <c r="AM181" s="74" t="s">
        <v>95</v>
      </c>
      <c r="AN181" s="74">
        <v>0</v>
      </c>
      <c r="AO181" s="74" t="s">
        <v>95</v>
      </c>
      <c r="AP181" s="74" t="s">
        <v>95</v>
      </c>
      <c r="AQ181" s="74">
        <v>1</v>
      </c>
      <c r="AS181" s="74">
        <v>1</v>
      </c>
      <c r="AT181" s="74" t="s">
        <v>92</v>
      </c>
      <c r="AU181" s="74" t="s">
        <v>2579</v>
      </c>
      <c r="AV181" s="74" t="s">
        <v>94</v>
      </c>
      <c r="AW181" s="77">
        <v>50000000</v>
      </c>
      <c r="AX181" s="77">
        <v>0</v>
      </c>
      <c r="AY181" s="79">
        <v>1</v>
      </c>
      <c r="AZ181" s="77">
        <v>319535000</v>
      </c>
      <c r="BA181" s="77">
        <v>0</v>
      </c>
      <c r="BB181" s="74" t="s">
        <v>93</v>
      </c>
      <c r="BC181" s="75" t="s">
        <v>1799</v>
      </c>
      <c r="BD181" s="82">
        <v>381535.025470566</v>
      </c>
      <c r="BE181" s="82">
        <v>0</v>
      </c>
      <c r="BF181" s="82">
        <v>3605.5059906968486</v>
      </c>
      <c r="BG181" s="82">
        <v>385140.53146126284</v>
      </c>
      <c r="BH181" s="82">
        <v>381535.025470566</v>
      </c>
      <c r="BI181" s="82">
        <v>0</v>
      </c>
      <c r="BJ181" s="82">
        <v>3605.5059906968486</v>
      </c>
      <c r="BK181" s="82">
        <v>385140.53146126284</v>
      </c>
      <c r="BL181" s="82">
        <v>45000000</v>
      </c>
      <c r="BM181" s="82">
        <v>0</v>
      </c>
      <c r="BN181" s="82">
        <v>425250</v>
      </c>
      <c r="BO181" s="82">
        <v>45425250</v>
      </c>
      <c r="BP181" s="82">
        <v>381535.025470566</v>
      </c>
      <c r="BQ181" s="82">
        <v>0</v>
      </c>
      <c r="BR181" s="82">
        <v>3605.5059906968486</v>
      </c>
      <c r="BS181" s="89">
        <v>385140.53146126284</v>
      </c>
      <c r="BT181" s="82">
        <v>1982112.6108221374</v>
      </c>
      <c r="BU181" s="82">
        <v>0</v>
      </c>
      <c r="BV181" s="82">
        <v>18730.964172269199</v>
      </c>
      <c r="BW181" s="82">
        <v>2000843.5749944067</v>
      </c>
      <c r="BX181" s="82">
        <v>1982112.6108221374</v>
      </c>
      <c r="BY181" s="82">
        <v>0</v>
      </c>
      <c r="BZ181" s="82">
        <v>18730.964172269199</v>
      </c>
      <c r="CA181" s="82">
        <v>2000843.5749944067</v>
      </c>
      <c r="CB181" s="82">
        <v>233779500</v>
      </c>
      <c r="CC181" s="82">
        <v>0</v>
      </c>
      <c r="CD181" s="82">
        <v>2209216.2749999999</v>
      </c>
      <c r="CE181" s="82">
        <v>235988716.27500001</v>
      </c>
      <c r="CF181" s="82">
        <v>1982112.6108221374</v>
      </c>
      <c r="CG181" s="82">
        <v>0</v>
      </c>
      <c r="CH181" s="82">
        <v>18730.964172269199</v>
      </c>
      <c r="CI181" s="82">
        <v>2000843.5749944067</v>
      </c>
      <c r="CJ181" s="82" t="s">
        <v>96</v>
      </c>
      <c r="CK181" s="83">
        <v>1.4999999999999999E-2</v>
      </c>
      <c r="CL181" s="83">
        <v>3.5000000000000003E-2</v>
      </c>
      <c r="CM181" s="83">
        <v>0.26500000000000001</v>
      </c>
      <c r="CN181" s="82">
        <v>750000</v>
      </c>
      <c r="CO181" s="82">
        <v>1750000.0000000002</v>
      </c>
      <c r="CP181" s="82">
        <v>13250000</v>
      </c>
      <c r="CQ181" s="82">
        <v>750000</v>
      </c>
      <c r="CR181" s="89">
        <v>750000</v>
      </c>
      <c r="CS181" s="82">
        <v>750000</v>
      </c>
      <c r="CT181" s="82">
        <v>1750000.0000000002</v>
      </c>
      <c r="CU181" s="82">
        <v>13250000</v>
      </c>
      <c r="CV181" s="82">
        <v>750000</v>
      </c>
      <c r="CW181" s="82">
        <v>750000</v>
      </c>
    </row>
    <row r="182" spans="1:101">
      <c r="A182" s="86" t="s">
        <v>82</v>
      </c>
      <c r="B182" s="87" t="s">
        <v>459</v>
      </c>
      <c r="C182" s="75" t="s">
        <v>1800</v>
      </c>
      <c r="D182" s="74" t="s">
        <v>116</v>
      </c>
      <c r="E182" s="74" t="s">
        <v>82</v>
      </c>
      <c r="F182" s="74" t="s">
        <v>459</v>
      </c>
      <c r="G182" s="74" t="s">
        <v>434</v>
      </c>
      <c r="I182" s="74" t="s">
        <v>87</v>
      </c>
      <c r="J182" s="74" t="s">
        <v>2581</v>
      </c>
      <c r="K182" s="74" t="s">
        <v>100</v>
      </c>
      <c r="L182" s="74" t="s">
        <v>89</v>
      </c>
      <c r="M182" s="74" t="s">
        <v>90</v>
      </c>
      <c r="N182" s="74" t="s">
        <v>436</v>
      </c>
      <c r="O182" s="76">
        <v>44620</v>
      </c>
      <c r="P182" s="76">
        <v>44500</v>
      </c>
      <c r="Q182" s="77">
        <v>1</v>
      </c>
      <c r="R182" s="74" t="s">
        <v>94</v>
      </c>
      <c r="S182" s="77">
        <v>8537801.6999999993</v>
      </c>
      <c r="T182" s="77">
        <v>8537801.6999999993</v>
      </c>
      <c r="U182" s="77">
        <v>42689.01</v>
      </c>
      <c r="V182" s="78">
        <v>0.05</v>
      </c>
      <c r="W182" s="79">
        <v>1</v>
      </c>
      <c r="X182" s="77">
        <v>8537801.6999999993</v>
      </c>
      <c r="Y182" s="88">
        <v>8537801.6999999993</v>
      </c>
      <c r="Z182" s="77">
        <v>42689.01</v>
      </c>
      <c r="AA182" s="74">
        <v>0</v>
      </c>
      <c r="AB182" s="74">
        <v>0</v>
      </c>
      <c r="AD182" s="74">
        <v>0</v>
      </c>
      <c r="AE182" s="74">
        <v>0</v>
      </c>
      <c r="AF182" s="74">
        <v>0</v>
      </c>
      <c r="AG182" s="74">
        <v>0</v>
      </c>
      <c r="AI182" s="74">
        <v>6</v>
      </c>
      <c r="AJ182" s="74">
        <v>6</v>
      </c>
      <c r="AL182" s="74">
        <v>6</v>
      </c>
      <c r="AM182" s="74" t="s">
        <v>95</v>
      </c>
      <c r="AN182" s="74">
        <v>0</v>
      </c>
      <c r="AO182" s="74" t="s">
        <v>95</v>
      </c>
      <c r="AP182" s="74" t="s">
        <v>95</v>
      </c>
      <c r="AQ182" s="74">
        <v>1</v>
      </c>
      <c r="AS182" s="74">
        <v>1</v>
      </c>
      <c r="AT182" s="74" t="s">
        <v>92</v>
      </c>
      <c r="AU182" s="74" t="s">
        <v>2579</v>
      </c>
      <c r="AV182" s="74" t="s">
        <v>94</v>
      </c>
      <c r="AW182" s="77">
        <v>50000000</v>
      </c>
      <c r="AX182" s="77">
        <v>16462198.300000001</v>
      </c>
      <c r="AY182" s="79">
        <v>1</v>
      </c>
      <c r="AZ182" s="77">
        <v>319535000</v>
      </c>
      <c r="BA182" s="77">
        <v>105204970.67581001</v>
      </c>
      <c r="BB182" s="74" t="s">
        <v>93</v>
      </c>
      <c r="BC182" s="75" t="s">
        <v>1800</v>
      </c>
      <c r="BD182" s="82">
        <v>165801.52813447674</v>
      </c>
      <c r="BE182" s="82">
        <v>0</v>
      </c>
      <c r="BF182" s="82">
        <v>829.00766980193021</v>
      </c>
      <c r="BG182" s="82">
        <v>166630.53580427868</v>
      </c>
      <c r="BH182" s="82">
        <v>165801.52813447674</v>
      </c>
      <c r="BI182" s="82">
        <v>0</v>
      </c>
      <c r="BJ182" s="82">
        <v>829.00766980193021</v>
      </c>
      <c r="BK182" s="82">
        <v>166630.53580427868</v>
      </c>
      <c r="BL182" s="82">
        <v>7684021.5299999993</v>
      </c>
      <c r="BM182" s="82">
        <v>0</v>
      </c>
      <c r="BN182" s="82">
        <v>38420.109000000004</v>
      </c>
      <c r="BO182" s="82">
        <v>7722441.6389999976</v>
      </c>
      <c r="BP182" s="82">
        <v>165801.52813447674</v>
      </c>
      <c r="BQ182" s="82">
        <v>0</v>
      </c>
      <c r="BR182" s="82">
        <v>829.00766980193021</v>
      </c>
      <c r="BS182" s="89">
        <v>166630.53580427868</v>
      </c>
      <c r="BT182" s="82">
        <v>861355.51881142019</v>
      </c>
      <c r="BU182" s="82">
        <v>0</v>
      </c>
      <c r="BV182" s="82">
        <v>4306.777745388008</v>
      </c>
      <c r="BW182" s="82">
        <v>865662.29655680817</v>
      </c>
      <c r="BX182" s="82">
        <v>861355.51881142019</v>
      </c>
      <c r="BY182" s="82">
        <v>0</v>
      </c>
      <c r="BZ182" s="82">
        <v>4306.777745388008</v>
      </c>
      <c r="CA182" s="82">
        <v>865662.29655680817</v>
      </c>
      <c r="CB182" s="82">
        <v>39919260.250502996</v>
      </c>
      <c r="CC182" s="82">
        <v>0</v>
      </c>
      <c r="CD182" s="82">
        <v>199596.30826590004</v>
      </c>
      <c r="CE182" s="82">
        <v>40118856.558768891</v>
      </c>
      <c r="CF182" s="82">
        <v>861355.51881142019</v>
      </c>
      <c r="CG182" s="82">
        <v>0</v>
      </c>
      <c r="CH182" s="82">
        <v>4306.777745388008</v>
      </c>
      <c r="CI182" s="82">
        <v>865662.29655680817</v>
      </c>
      <c r="CJ182" s="82" t="s">
        <v>96</v>
      </c>
      <c r="CK182" s="83">
        <v>1.4999999999999999E-2</v>
      </c>
      <c r="CL182" s="83">
        <v>3.5000000000000003E-2</v>
      </c>
      <c r="CM182" s="83">
        <v>0.26500000000000001</v>
      </c>
      <c r="CN182" s="82">
        <v>128067.02549999999</v>
      </c>
      <c r="CO182" s="82">
        <v>298823.05949999997</v>
      </c>
      <c r="CP182" s="82">
        <v>2262517.4504999998</v>
      </c>
      <c r="CQ182" s="82">
        <v>128067.02549999999</v>
      </c>
      <c r="CR182" s="89">
        <v>166630.53580427868</v>
      </c>
      <c r="CS182" s="82">
        <v>128067.02549999999</v>
      </c>
      <c r="CT182" s="82">
        <v>298823.05949999997</v>
      </c>
      <c r="CU182" s="82">
        <v>2262517.4504999998</v>
      </c>
      <c r="CV182" s="82">
        <v>128067.02549999999</v>
      </c>
      <c r="CW182" s="82">
        <v>166630.53580427868</v>
      </c>
    </row>
    <row r="183" spans="1:101">
      <c r="A183" s="86" t="s">
        <v>82</v>
      </c>
      <c r="B183" s="87" t="s">
        <v>460</v>
      </c>
      <c r="C183" s="75" t="s">
        <v>1801</v>
      </c>
      <c r="D183" s="74" t="s">
        <v>116</v>
      </c>
      <c r="E183" s="74" t="s">
        <v>82</v>
      </c>
      <c r="F183" s="74" t="s">
        <v>460</v>
      </c>
      <c r="G183" s="74" t="s">
        <v>398</v>
      </c>
      <c r="I183" s="74" t="s">
        <v>87</v>
      </c>
      <c r="J183" s="74" t="s">
        <v>2578</v>
      </c>
      <c r="K183" s="74" t="s">
        <v>88</v>
      </c>
      <c r="L183" s="74" t="s">
        <v>89</v>
      </c>
      <c r="M183" s="74" t="s">
        <v>90</v>
      </c>
      <c r="N183" s="74" t="s">
        <v>400</v>
      </c>
      <c r="O183" s="76">
        <v>44708</v>
      </c>
      <c r="P183" s="76">
        <v>44500</v>
      </c>
      <c r="Q183" s="77">
        <v>1</v>
      </c>
      <c r="R183" s="74" t="s">
        <v>94</v>
      </c>
      <c r="S183" s="77">
        <v>34000000</v>
      </c>
      <c r="T183" s="77">
        <v>34000000</v>
      </c>
      <c r="U183" s="77">
        <v>125800</v>
      </c>
      <c r="V183" s="78">
        <v>3.7000000000000005E-2</v>
      </c>
      <c r="W183" s="79">
        <v>1</v>
      </c>
      <c r="X183" s="77">
        <v>34000000</v>
      </c>
      <c r="Y183" s="88">
        <v>34000000</v>
      </c>
      <c r="Z183" s="77">
        <v>125800</v>
      </c>
      <c r="AA183" s="74">
        <v>0</v>
      </c>
      <c r="AB183" s="74">
        <v>0</v>
      </c>
      <c r="AD183" s="74">
        <v>4</v>
      </c>
      <c r="AE183" s="74">
        <v>4</v>
      </c>
      <c r="AF183" s="74">
        <v>0</v>
      </c>
      <c r="AG183" s="74">
        <v>0</v>
      </c>
      <c r="AI183" s="74">
        <v>4</v>
      </c>
      <c r="AJ183" s="74">
        <v>4</v>
      </c>
      <c r="AL183" s="74">
        <v>4</v>
      </c>
      <c r="AM183" s="74" t="s">
        <v>95</v>
      </c>
      <c r="AN183" s="74">
        <v>0</v>
      </c>
      <c r="AO183" s="74" t="s">
        <v>95</v>
      </c>
      <c r="AP183" s="74" t="s">
        <v>95</v>
      </c>
      <c r="AQ183" s="74">
        <v>1</v>
      </c>
      <c r="AS183" s="74">
        <v>1</v>
      </c>
      <c r="AT183" s="74" t="s">
        <v>92</v>
      </c>
      <c r="AU183" s="74" t="s">
        <v>2579</v>
      </c>
      <c r="AV183" s="74" t="s">
        <v>94</v>
      </c>
      <c r="AW183" s="77">
        <v>200000000</v>
      </c>
      <c r="AX183" s="77">
        <v>0</v>
      </c>
      <c r="AY183" s="79">
        <v>1</v>
      </c>
      <c r="AZ183" s="77">
        <v>1278140000</v>
      </c>
      <c r="BA183" s="77">
        <v>0</v>
      </c>
      <c r="BB183" s="74" t="s">
        <v>93</v>
      </c>
      <c r="BC183" s="75" t="s">
        <v>1801</v>
      </c>
      <c r="BD183" s="82">
        <v>259443.8173199849</v>
      </c>
      <c r="BE183" s="82">
        <v>0</v>
      </c>
      <c r="BF183" s="82">
        <v>959.94212408394401</v>
      </c>
      <c r="BG183" s="82">
        <v>260403.75944406886</v>
      </c>
      <c r="BH183" s="82">
        <v>259443.8173199849</v>
      </c>
      <c r="BI183" s="82">
        <v>0</v>
      </c>
      <c r="BJ183" s="82">
        <v>959.94212408394401</v>
      </c>
      <c r="BK183" s="82">
        <v>260403.75944406886</v>
      </c>
      <c r="BL183" s="82">
        <v>30600000</v>
      </c>
      <c r="BM183" s="82">
        <v>0</v>
      </c>
      <c r="BN183" s="82">
        <v>113220</v>
      </c>
      <c r="BO183" s="82">
        <v>30713220</v>
      </c>
      <c r="BP183" s="82">
        <v>259443.8173199849</v>
      </c>
      <c r="BQ183" s="82">
        <v>0</v>
      </c>
      <c r="BR183" s="82">
        <v>959.94212408394401</v>
      </c>
      <c r="BS183" s="89">
        <v>260403.75944406886</v>
      </c>
      <c r="BT183" s="82">
        <v>1347836.5753590534</v>
      </c>
      <c r="BU183" s="82">
        <v>0</v>
      </c>
      <c r="BV183" s="82">
        <v>4986.9953288284978</v>
      </c>
      <c r="BW183" s="82">
        <v>1352823.5706878821</v>
      </c>
      <c r="BX183" s="82">
        <v>1347836.5753590534</v>
      </c>
      <c r="BY183" s="82">
        <v>0</v>
      </c>
      <c r="BZ183" s="82">
        <v>4986.9953288284978</v>
      </c>
      <c r="CA183" s="82">
        <v>1352823.5706878821</v>
      </c>
      <c r="CB183" s="82">
        <v>158970060</v>
      </c>
      <c r="CC183" s="82">
        <v>0</v>
      </c>
      <c r="CD183" s="82">
        <v>588189.22199999995</v>
      </c>
      <c r="CE183" s="82">
        <v>159558249.222</v>
      </c>
      <c r="CF183" s="82">
        <v>1347836.5753590534</v>
      </c>
      <c r="CG183" s="82">
        <v>0</v>
      </c>
      <c r="CH183" s="82">
        <v>4986.9953288284978</v>
      </c>
      <c r="CI183" s="82">
        <v>1352823.5706878821</v>
      </c>
      <c r="CJ183" s="82" t="s">
        <v>96</v>
      </c>
      <c r="CK183" s="83">
        <v>1.4999999999999999E-2</v>
      </c>
      <c r="CL183" s="83">
        <v>3.5000000000000003E-2</v>
      </c>
      <c r="CM183" s="83">
        <v>0.26500000000000001</v>
      </c>
      <c r="CN183" s="82">
        <v>510000</v>
      </c>
      <c r="CO183" s="82">
        <v>1190000</v>
      </c>
      <c r="CP183" s="82">
        <v>9010000</v>
      </c>
      <c r="CQ183" s="82">
        <v>510000</v>
      </c>
      <c r="CR183" s="89">
        <v>510000</v>
      </c>
      <c r="CS183" s="82">
        <v>510000</v>
      </c>
      <c r="CT183" s="82">
        <v>1190000</v>
      </c>
      <c r="CU183" s="82">
        <v>9010000</v>
      </c>
      <c r="CV183" s="82">
        <v>510000</v>
      </c>
      <c r="CW183" s="82">
        <v>510000</v>
      </c>
    </row>
    <row r="184" spans="1:101">
      <c r="A184" s="86" t="s">
        <v>82</v>
      </c>
      <c r="B184" s="87" t="s">
        <v>461</v>
      </c>
      <c r="C184" s="75" t="s">
        <v>1802</v>
      </c>
      <c r="D184" s="74" t="s">
        <v>116</v>
      </c>
      <c r="E184" s="74" t="s">
        <v>82</v>
      </c>
      <c r="F184" s="74" t="s">
        <v>461</v>
      </c>
      <c r="G184" s="74" t="s">
        <v>462</v>
      </c>
      <c r="I184" s="74" t="s">
        <v>87</v>
      </c>
      <c r="J184" s="74" t="s">
        <v>2580</v>
      </c>
      <c r="K184" s="74" t="s">
        <v>88</v>
      </c>
      <c r="L184" s="74" t="s">
        <v>89</v>
      </c>
      <c r="M184" s="74" t="s">
        <v>90</v>
      </c>
      <c r="N184" s="74" t="s">
        <v>464</v>
      </c>
      <c r="O184" s="76">
        <v>44543</v>
      </c>
      <c r="P184" s="76">
        <v>44500</v>
      </c>
      <c r="Q184" s="77">
        <v>1</v>
      </c>
      <c r="R184" s="74" t="s">
        <v>94</v>
      </c>
      <c r="S184" s="77">
        <v>1000000</v>
      </c>
      <c r="T184" s="77">
        <v>1000000</v>
      </c>
      <c r="U184" s="77">
        <v>9376.39</v>
      </c>
      <c r="V184" s="78">
        <v>7.85E-2</v>
      </c>
      <c r="W184" s="79">
        <v>1</v>
      </c>
      <c r="X184" s="77">
        <v>1000000</v>
      </c>
      <c r="Y184" s="88">
        <v>1000000</v>
      </c>
      <c r="Z184" s="77">
        <v>9376.39</v>
      </c>
      <c r="AA184" s="74">
        <v>0</v>
      </c>
      <c r="AB184" s="74">
        <v>0</v>
      </c>
      <c r="AD184" s="74">
        <v>7</v>
      </c>
      <c r="AE184" s="74">
        <v>7</v>
      </c>
      <c r="AF184" s="74">
        <v>0</v>
      </c>
      <c r="AG184" s="74">
        <v>0</v>
      </c>
      <c r="AI184" s="74">
        <v>7</v>
      </c>
      <c r="AJ184" s="74">
        <v>7</v>
      </c>
      <c r="AL184" s="74">
        <v>7</v>
      </c>
      <c r="AM184" s="74" t="s">
        <v>95</v>
      </c>
      <c r="AN184" s="74">
        <v>0</v>
      </c>
      <c r="AO184" s="74" t="s">
        <v>95</v>
      </c>
      <c r="AP184" s="74" t="s">
        <v>95</v>
      </c>
      <c r="AQ184" s="74">
        <v>1</v>
      </c>
      <c r="AS184" s="74">
        <v>1</v>
      </c>
      <c r="AT184" s="74" t="s">
        <v>92</v>
      </c>
      <c r="AU184" s="74" t="s">
        <v>2579</v>
      </c>
      <c r="AV184" s="74" t="s">
        <v>94</v>
      </c>
      <c r="AW184" s="77">
        <v>3000000</v>
      </c>
      <c r="AX184" s="77">
        <v>0</v>
      </c>
      <c r="AY184" s="79">
        <v>1</v>
      </c>
      <c r="AZ184" s="77">
        <v>19172100</v>
      </c>
      <c r="BA184" s="77">
        <v>0</v>
      </c>
      <c r="BB184" s="74" t="s">
        <v>93</v>
      </c>
      <c r="BC184" s="75" t="s">
        <v>1802</v>
      </c>
      <c r="BD184" s="82">
        <v>31670.212354561485</v>
      </c>
      <c r="BE184" s="82">
        <v>0</v>
      </c>
      <c r="BF184" s="82">
        <v>296.95226241918681</v>
      </c>
      <c r="BG184" s="82">
        <v>31967.16461698067</v>
      </c>
      <c r="BH184" s="82">
        <v>31670.212354561485</v>
      </c>
      <c r="BI184" s="82">
        <v>0</v>
      </c>
      <c r="BJ184" s="82">
        <v>296.95226241918681</v>
      </c>
      <c r="BK184" s="82">
        <v>31967.16461698067</v>
      </c>
      <c r="BL184" s="82">
        <v>900000</v>
      </c>
      <c r="BM184" s="82">
        <v>0</v>
      </c>
      <c r="BN184" s="82">
        <v>8438.7510000000002</v>
      </c>
      <c r="BO184" s="82">
        <v>908438.75099999993</v>
      </c>
      <c r="BP184" s="82">
        <v>31670.212354561485</v>
      </c>
      <c r="BQ184" s="82">
        <v>0</v>
      </c>
      <c r="BR184" s="82">
        <v>296.95226241918681</v>
      </c>
      <c r="BS184" s="89">
        <v>31967.16461698067</v>
      </c>
      <c r="BT184" s="82">
        <v>164529.92020318238</v>
      </c>
      <c r="BU184" s="82">
        <v>0</v>
      </c>
      <c r="BV184" s="82">
        <v>1542.6966984939174</v>
      </c>
      <c r="BW184" s="82">
        <v>166072.61690167629</v>
      </c>
      <c r="BX184" s="82">
        <v>164529.92020318238</v>
      </c>
      <c r="BY184" s="82">
        <v>0</v>
      </c>
      <c r="BZ184" s="82">
        <v>1542.6966984939174</v>
      </c>
      <c r="CA184" s="82">
        <v>166072.61690167629</v>
      </c>
      <c r="CB184" s="82">
        <v>4675590</v>
      </c>
      <c r="CC184" s="82">
        <v>0</v>
      </c>
      <c r="CD184" s="82">
        <v>43840.155320099999</v>
      </c>
      <c r="CE184" s="82">
        <v>4719430.1553200996</v>
      </c>
      <c r="CF184" s="82">
        <v>164529.92020318238</v>
      </c>
      <c r="CG184" s="82">
        <v>0</v>
      </c>
      <c r="CH184" s="82">
        <v>1542.6966984939174</v>
      </c>
      <c r="CI184" s="82">
        <v>166072.61690167629</v>
      </c>
      <c r="CJ184" s="82" t="s">
        <v>96</v>
      </c>
      <c r="CK184" s="83">
        <v>1.4999999999999999E-2</v>
      </c>
      <c r="CL184" s="83">
        <v>3.5000000000000003E-2</v>
      </c>
      <c r="CM184" s="83">
        <v>0.26500000000000001</v>
      </c>
      <c r="CN184" s="82">
        <v>15000</v>
      </c>
      <c r="CO184" s="82">
        <v>35000</v>
      </c>
      <c r="CP184" s="82">
        <v>265000</v>
      </c>
      <c r="CQ184" s="82">
        <v>15000</v>
      </c>
      <c r="CR184" s="89">
        <v>31967.16461698067</v>
      </c>
      <c r="CS184" s="82">
        <v>15000</v>
      </c>
      <c r="CT184" s="82">
        <v>35000</v>
      </c>
      <c r="CU184" s="82">
        <v>265000</v>
      </c>
      <c r="CV184" s="82">
        <v>15000</v>
      </c>
      <c r="CW184" s="82">
        <v>31967.16461698067</v>
      </c>
    </row>
    <row r="185" spans="1:101">
      <c r="A185" s="86" t="s">
        <v>82</v>
      </c>
      <c r="B185" s="87" t="s">
        <v>465</v>
      </c>
      <c r="C185" s="75" t="s">
        <v>1803</v>
      </c>
      <c r="D185" s="74" t="s">
        <v>116</v>
      </c>
      <c r="E185" s="74" t="s">
        <v>82</v>
      </c>
      <c r="F185" s="74" t="s">
        <v>465</v>
      </c>
      <c r="G185" s="74" t="s">
        <v>466</v>
      </c>
      <c r="I185" s="74" t="s">
        <v>87</v>
      </c>
      <c r="J185" s="74" t="s">
        <v>2578</v>
      </c>
      <c r="K185" s="74" t="s">
        <v>88</v>
      </c>
      <c r="L185" s="74" t="s">
        <v>89</v>
      </c>
      <c r="M185" s="74" t="s">
        <v>90</v>
      </c>
      <c r="N185" s="74" t="s">
        <v>468</v>
      </c>
      <c r="O185" s="76">
        <v>44634</v>
      </c>
      <c r="P185" s="76">
        <v>44500</v>
      </c>
      <c r="Q185" s="77">
        <v>1</v>
      </c>
      <c r="R185" s="74" t="s">
        <v>94</v>
      </c>
      <c r="S185" s="77">
        <v>6400000</v>
      </c>
      <c r="T185" s="77">
        <v>6400000</v>
      </c>
      <c r="U185" s="77">
        <v>26880</v>
      </c>
      <c r="V185" s="78">
        <v>4.2000000000000003E-2</v>
      </c>
      <c r="W185" s="79">
        <v>1</v>
      </c>
      <c r="X185" s="77">
        <v>6400000</v>
      </c>
      <c r="Y185" s="88">
        <v>6400000</v>
      </c>
      <c r="Z185" s="77">
        <v>26880</v>
      </c>
      <c r="AA185" s="74">
        <v>0</v>
      </c>
      <c r="AB185" s="74">
        <v>0</v>
      </c>
      <c r="AD185" s="74">
        <v>0</v>
      </c>
      <c r="AE185" s="74">
        <v>0</v>
      </c>
      <c r="AF185" s="74">
        <v>0</v>
      </c>
      <c r="AG185" s="74">
        <v>0</v>
      </c>
      <c r="AI185" s="74">
        <v>5</v>
      </c>
      <c r="AJ185" s="74">
        <v>5</v>
      </c>
      <c r="AL185" s="74">
        <v>5</v>
      </c>
      <c r="AM185" s="74" t="s">
        <v>95</v>
      </c>
      <c r="AN185" s="74">
        <v>0</v>
      </c>
      <c r="AO185" s="74" t="s">
        <v>95</v>
      </c>
      <c r="AP185" s="74" t="s">
        <v>95</v>
      </c>
      <c r="AQ185" s="74">
        <v>1</v>
      </c>
      <c r="AS185" s="74">
        <v>1</v>
      </c>
      <c r="AT185" s="74" t="s">
        <v>92</v>
      </c>
      <c r="AU185" s="74" t="s">
        <v>2579</v>
      </c>
      <c r="AV185" s="74" t="s">
        <v>94</v>
      </c>
      <c r="AW185" s="77">
        <v>30000000</v>
      </c>
      <c r="AX185" s="77">
        <v>23600000</v>
      </c>
      <c r="AY185" s="79">
        <v>1</v>
      </c>
      <c r="AZ185" s="77">
        <v>191721000</v>
      </c>
      <c r="BA185" s="77">
        <v>150820520</v>
      </c>
      <c r="BB185" s="74" t="s">
        <v>93</v>
      </c>
      <c r="BC185" s="75" t="s">
        <v>1803</v>
      </c>
      <c r="BD185" s="82">
        <v>42631.64353506206</v>
      </c>
      <c r="BE185" s="82">
        <v>0</v>
      </c>
      <c r="BF185" s="82">
        <v>179.05290284726067</v>
      </c>
      <c r="BG185" s="82">
        <v>42810.696437909319</v>
      </c>
      <c r="BH185" s="82">
        <v>42631.64353506206</v>
      </c>
      <c r="BI185" s="82">
        <v>0</v>
      </c>
      <c r="BJ185" s="82">
        <v>179.05290284726067</v>
      </c>
      <c r="BK185" s="82">
        <v>42810.696437909319</v>
      </c>
      <c r="BL185" s="82">
        <v>3071292.5712009571</v>
      </c>
      <c r="BM185" s="82">
        <v>0</v>
      </c>
      <c r="BN185" s="82">
        <v>12899.428799044017</v>
      </c>
      <c r="BO185" s="82">
        <v>3084192.0000000009</v>
      </c>
      <c r="BP185" s="82">
        <v>42631.64353506206</v>
      </c>
      <c r="BQ185" s="82">
        <v>0</v>
      </c>
      <c r="BR185" s="82">
        <v>179.05290284726067</v>
      </c>
      <c r="BS185" s="89">
        <v>42810.696437909319</v>
      </c>
      <c r="BT185" s="82">
        <v>221475.65132900092</v>
      </c>
      <c r="BU185" s="82">
        <v>0</v>
      </c>
      <c r="BV185" s="82">
        <v>930.19773558180395</v>
      </c>
      <c r="BW185" s="82">
        <v>222405.8490645827</v>
      </c>
      <c r="BX185" s="82">
        <v>221475.65132900092</v>
      </c>
      <c r="BY185" s="82">
        <v>0</v>
      </c>
      <c r="BZ185" s="82">
        <v>930.19773558180395</v>
      </c>
      <c r="CA185" s="82">
        <v>222405.8490645827</v>
      </c>
      <c r="CB185" s="82">
        <v>15955672.036646092</v>
      </c>
      <c r="CC185" s="82">
        <v>0</v>
      </c>
      <c r="CD185" s="82">
        <v>67013.822553913575</v>
      </c>
      <c r="CE185" s="82">
        <v>16022685.859200004</v>
      </c>
      <c r="CF185" s="82">
        <v>221475.65132900092</v>
      </c>
      <c r="CG185" s="82">
        <v>0</v>
      </c>
      <c r="CH185" s="82">
        <v>930.19773558180395</v>
      </c>
      <c r="CI185" s="82">
        <v>222405.8490645827</v>
      </c>
      <c r="CJ185" s="82" t="s">
        <v>96</v>
      </c>
      <c r="CK185" s="83">
        <v>1.4999999999999999E-2</v>
      </c>
      <c r="CL185" s="83">
        <v>3.5000000000000003E-2</v>
      </c>
      <c r="CM185" s="83">
        <v>0.26500000000000001</v>
      </c>
      <c r="CN185" s="82">
        <v>96000</v>
      </c>
      <c r="CO185" s="82">
        <v>224000.00000000003</v>
      </c>
      <c r="CP185" s="82">
        <v>1696000</v>
      </c>
      <c r="CQ185" s="82">
        <v>96000</v>
      </c>
      <c r="CR185" s="89">
        <v>96000</v>
      </c>
      <c r="CS185" s="82">
        <v>96000</v>
      </c>
      <c r="CT185" s="82">
        <v>224000.00000000003</v>
      </c>
      <c r="CU185" s="82">
        <v>1696000</v>
      </c>
      <c r="CV185" s="82">
        <v>96000</v>
      </c>
      <c r="CW185" s="82">
        <v>96000</v>
      </c>
    </row>
    <row r="186" spans="1:101">
      <c r="A186" s="86" t="s">
        <v>82</v>
      </c>
      <c r="B186" s="87" t="s">
        <v>469</v>
      </c>
      <c r="C186" s="75" t="s">
        <v>1804</v>
      </c>
      <c r="D186" s="74" t="s">
        <v>116</v>
      </c>
      <c r="E186" s="74" t="s">
        <v>82</v>
      </c>
      <c r="F186" s="74" t="s">
        <v>469</v>
      </c>
      <c r="G186" s="74" t="s">
        <v>452</v>
      </c>
      <c r="I186" s="74" t="s">
        <v>87</v>
      </c>
      <c r="J186" s="74" t="s">
        <v>2578</v>
      </c>
      <c r="K186" s="74" t="s">
        <v>88</v>
      </c>
      <c r="L186" s="74" t="s">
        <v>89</v>
      </c>
      <c r="M186" s="74" t="s">
        <v>90</v>
      </c>
      <c r="N186" s="74" t="s">
        <v>454</v>
      </c>
      <c r="O186" s="76">
        <v>44820</v>
      </c>
      <c r="P186" s="76">
        <v>44500</v>
      </c>
      <c r="Q186" s="77">
        <v>1</v>
      </c>
      <c r="R186" s="74" t="s">
        <v>94</v>
      </c>
      <c r="S186" s="77">
        <v>70000000</v>
      </c>
      <c r="T186" s="77">
        <v>70000000</v>
      </c>
      <c r="U186" s="77">
        <v>269500</v>
      </c>
      <c r="V186" s="78">
        <v>3.85E-2</v>
      </c>
      <c r="W186" s="79">
        <v>1</v>
      </c>
      <c r="X186" s="77">
        <v>70000000</v>
      </c>
      <c r="Y186" s="88">
        <v>70000000</v>
      </c>
      <c r="Z186" s="77">
        <v>269500</v>
      </c>
      <c r="AA186" s="74" t="s">
        <v>2587</v>
      </c>
      <c r="AB186" s="74" t="s">
        <v>2498</v>
      </c>
      <c r="AC186" s="74">
        <v>1</v>
      </c>
      <c r="AD186" s="74">
        <v>3</v>
      </c>
      <c r="AE186" s="74">
        <v>1</v>
      </c>
      <c r="AF186" s="74" t="s">
        <v>2587</v>
      </c>
      <c r="AG186" s="74" t="s">
        <v>2498</v>
      </c>
      <c r="AH186" s="74">
        <v>1</v>
      </c>
      <c r="AI186" s="74">
        <v>2</v>
      </c>
      <c r="AJ186" s="74">
        <v>1</v>
      </c>
      <c r="AL186" s="74">
        <v>1</v>
      </c>
      <c r="AM186" s="74" t="s">
        <v>95</v>
      </c>
      <c r="AN186" s="74">
        <v>0</v>
      </c>
      <c r="AO186" s="74" t="s">
        <v>95</v>
      </c>
      <c r="AP186" s="74" t="s">
        <v>95</v>
      </c>
      <c r="AQ186" s="74">
        <v>1</v>
      </c>
      <c r="AS186" s="74">
        <v>1</v>
      </c>
      <c r="AT186" s="74" t="s">
        <v>92</v>
      </c>
      <c r="AU186" s="74" t="s">
        <v>2579</v>
      </c>
      <c r="AV186" s="74" t="s">
        <v>94</v>
      </c>
      <c r="AW186" s="77">
        <v>150000000</v>
      </c>
      <c r="AX186" s="77">
        <v>60000000</v>
      </c>
      <c r="AY186" s="79">
        <v>1</v>
      </c>
      <c r="AZ186" s="77">
        <v>958605000</v>
      </c>
      <c r="BA186" s="77">
        <v>383442000</v>
      </c>
      <c r="BB186" s="74" t="s">
        <v>93</v>
      </c>
      <c r="BC186" s="75" t="s">
        <v>1804</v>
      </c>
      <c r="BD186" s="82">
        <v>29744.540444751379</v>
      </c>
      <c r="BE186" s="82">
        <v>0</v>
      </c>
      <c r="BF186" s="82">
        <v>114.51648071229283</v>
      </c>
      <c r="BG186" s="82">
        <v>29859.056925463672</v>
      </c>
      <c r="BH186" s="82">
        <v>29744.540444751379</v>
      </c>
      <c r="BI186" s="82">
        <v>0</v>
      </c>
      <c r="BJ186" s="82">
        <v>114.51648071229283</v>
      </c>
      <c r="BK186" s="82">
        <v>29859.056925463672</v>
      </c>
      <c r="BL186" s="82">
        <v>63000000</v>
      </c>
      <c r="BM186" s="82">
        <v>0</v>
      </c>
      <c r="BN186" s="82">
        <v>242550</v>
      </c>
      <c r="BO186" s="82">
        <v>63242550</v>
      </c>
      <c r="BP186" s="82">
        <v>29744.540444751379</v>
      </c>
      <c r="BQ186" s="82">
        <v>0</v>
      </c>
      <c r="BR186" s="82">
        <v>114.51648071229283</v>
      </c>
      <c r="BS186" s="89">
        <v>29859.056925463672</v>
      </c>
      <c r="BT186" s="82">
        <v>154525.8620645279</v>
      </c>
      <c r="BU186" s="82">
        <v>0</v>
      </c>
      <c r="BV186" s="82">
        <v>594.92456894843247</v>
      </c>
      <c r="BW186" s="82">
        <v>155120.78663347632</v>
      </c>
      <c r="BX186" s="82">
        <v>154525.8620645279</v>
      </c>
      <c r="BY186" s="82">
        <v>0</v>
      </c>
      <c r="BZ186" s="82">
        <v>594.92456894843247</v>
      </c>
      <c r="CA186" s="82">
        <v>155120.78663347632</v>
      </c>
      <c r="CB186" s="82">
        <v>327291300</v>
      </c>
      <c r="CC186" s="82">
        <v>0</v>
      </c>
      <c r="CD186" s="82">
        <v>1260071.5050000001</v>
      </c>
      <c r="CE186" s="82">
        <v>328551371.505</v>
      </c>
      <c r="CF186" s="82">
        <v>154525.8620645279</v>
      </c>
      <c r="CG186" s="82">
        <v>0</v>
      </c>
      <c r="CH186" s="82">
        <v>594.92456894843247</v>
      </c>
      <c r="CI186" s="82">
        <v>155120.78663347632</v>
      </c>
      <c r="CJ186" s="82" t="s">
        <v>96</v>
      </c>
      <c r="CK186" s="83">
        <v>1.4999999999999999E-2</v>
      </c>
      <c r="CL186" s="83">
        <v>3.5000000000000003E-2</v>
      </c>
      <c r="CM186" s="83">
        <v>0.26500000000000001</v>
      </c>
      <c r="CN186" s="82">
        <v>1050000</v>
      </c>
      <c r="CO186" s="82">
        <v>2450000.0000000005</v>
      </c>
      <c r="CP186" s="82">
        <v>18550000</v>
      </c>
      <c r="CQ186" s="82">
        <v>1050000</v>
      </c>
      <c r="CR186" s="89">
        <v>1050000</v>
      </c>
      <c r="CS186" s="82">
        <v>1050000</v>
      </c>
      <c r="CT186" s="82">
        <v>2450000.0000000005</v>
      </c>
      <c r="CU186" s="82">
        <v>18550000</v>
      </c>
      <c r="CV186" s="82">
        <v>1050000</v>
      </c>
      <c r="CW186" s="82">
        <v>1050000</v>
      </c>
    </row>
    <row r="187" spans="1:101">
      <c r="A187" s="86" t="s">
        <v>82</v>
      </c>
      <c r="B187" s="87" t="s">
        <v>470</v>
      </c>
      <c r="C187" s="75" t="s">
        <v>1805</v>
      </c>
      <c r="D187" s="74" t="s">
        <v>116</v>
      </c>
      <c r="E187" s="74" t="s">
        <v>82</v>
      </c>
      <c r="F187" s="74" t="s">
        <v>470</v>
      </c>
      <c r="G187" s="74" t="s">
        <v>434</v>
      </c>
      <c r="I187" s="74" t="s">
        <v>87</v>
      </c>
      <c r="J187" s="74" t="s">
        <v>2581</v>
      </c>
      <c r="K187" s="74" t="s">
        <v>100</v>
      </c>
      <c r="L187" s="74" t="s">
        <v>89</v>
      </c>
      <c r="M187" s="74" t="s">
        <v>90</v>
      </c>
      <c r="N187" s="74" t="s">
        <v>436</v>
      </c>
      <c r="O187" s="76">
        <v>44624</v>
      </c>
      <c r="P187" s="76">
        <v>44500</v>
      </c>
      <c r="Q187" s="77">
        <v>1</v>
      </c>
      <c r="R187" s="74" t="s">
        <v>94</v>
      </c>
      <c r="S187" s="77">
        <v>15000000</v>
      </c>
      <c r="T187" s="77">
        <v>15000000</v>
      </c>
      <c r="U187" s="77">
        <v>75000</v>
      </c>
      <c r="V187" s="78">
        <v>0.05</v>
      </c>
      <c r="W187" s="79">
        <v>1</v>
      </c>
      <c r="X187" s="77">
        <v>15000000</v>
      </c>
      <c r="Y187" s="88">
        <v>15000000</v>
      </c>
      <c r="Z187" s="77">
        <v>75000</v>
      </c>
      <c r="AA187" s="74">
        <v>0</v>
      </c>
      <c r="AB187" s="74">
        <v>0</v>
      </c>
      <c r="AD187" s="74">
        <v>0</v>
      </c>
      <c r="AE187" s="74">
        <v>0</v>
      </c>
      <c r="AF187" s="74">
        <v>0</v>
      </c>
      <c r="AG187" s="74">
        <v>0</v>
      </c>
      <c r="AI187" s="74">
        <v>6</v>
      </c>
      <c r="AJ187" s="74">
        <v>6</v>
      </c>
      <c r="AL187" s="74">
        <v>6</v>
      </c>
      <c r="AM187" s="74" t="s">
        <v>95</v>
      </c>
      <c r="AN187" s="74">
        <v>0</v>
      </c>
      <c r="AO187" s="74" t="s">
        <v>95</v>
      </c>
      <c r="AP187" s="74" t="s">
        <v>95</v>
      </c>
      <c r="AQ187" s="74">
        <v>1</v>
      </c>
      <c r="AS187" s="74">
        <v>1</v>
      </c>
      <c r="AT187" s="74" t="s">
        <v>92</v>
      </c>
      <c r="AU187" s="74" t="s">
        <v>2579</v>
      </c>
      <c r="AV187" s="74" t="s">
        <v>94</v>
      </c>
      <c r="AW187" s="77">
        <v>50000000</v>
      </c>
      <c r="AX187" s="77">
        <v>16462198.300000001</v>
      </c>
      <c r="AY187" s="79">
        <v>1</v>
      </c>
      <c r="AZ187" s="77">
        <v>319535000</v>
      </c>
      <c r="BA187" s="77">
        <v>105204970.67581001</v>
      </c>
      <c r="BB187" s="74" t="s">
        <v>93</v>
      </c>
      <c r="BC187" s="75" t="s">
        <v>1805</v>
      </c>
      <c r="BD187" s="82">
        <v>291295.46567205363</v>
      </c>
      <c r="BE187" s="82">
        <v>0</v>
      </c>
      <c r="BF187" s="82">
        <v>1456.4773283602681</v>
      </c>
      <c r="BG187" s="82">
        <v>292751.94300041388</v>
      </c>
      <c r="BH187" s="82">
        <v>291295.46567205363</v>
      </c>
      <c r="BI187" s="82">
        <v>0</v>
      </c>
      <c r="BJ187" s="82">
        <v>1456.4773283602681</v>
      </c>
      <c r="BK187" s="82">
        <v>292751.94300041388</v>
      </c>
      <c r="BL187" s="82">
        <v>13500000</v>
      </c>
      <c r="BM187" s="82">
        <v>0</v>
      </c>
      <c r="BN187" s="82">
        <v>67500</v>
      </c>
      <c r="BO187" s="82">
        <v>13567500</v>
      </c>
      <c r="BP187" s="82">
        <v>291295.46567205363</v>
      </c>
      <c r="BQ187" s="82">
        <v>0</v>
      </c>
      <c r="BR187" s="82">
        <v>1456.4773283602681</v>
      </c>
      <c r="BS187" s="89">
        <v>292751.94300041388</v>
      </c>
      <c r="BT187" s="82">
        <v>1513309.0737128858</v>
      </c>
      <c r="BU187" s="82">
        <v>0</v>
      </c>
      <c r="BV187" s="82">
        <v>7566.5453685644288</v>
      </c>
      <c r="BW187" s="82">
        <v>1520875.6190814502</v>
      </c>
      <c r="BX187" s="82">
        <v>1513309.0737128858</v>
      </c>
      <c r="BY187" s="82">
        <v>0</v>
      </c>
      <c r="BZ187" s="82">
        <v>7566.5453685644288</v>
      </c>
      <c r="CA187" s="82">
        <v>1520875.6190814502</v>
      </c>
      <c r="CB187" s="82">
        <v>70133850</v>
      </c>
      <c r="CC187" s="82">
        <v>0</v>
      </c>
      <c r="CD187" s="82">
        <v>350669.25</v>
      </c>
      <c r="CE187" s="82">
        <v>70484519.25</v>
      </c>
      <c r="CF187" s="82">
        <v>1513309.0737128858</v>
      </c>
      <c r="CG187" s="82">
        <v>0</v>
      </c>
      <c r="CH187" s="82">
        <v>7566.5453685644288</v>
      </c>
      <c r="CI187" s="82">
        <v>1520875.6190814502</v>
      </c>
      <c r="CJ187" s="82" t="s">
        <v>96</v>
      </c>
      <c r="CK187" s="83">
        <v>1.4999999999999999E-2</v>
      </c>
      <c r="CL187" s="83">
        <v>3.5000000000000003E-2</v>
      </c>
      <c r="CM187" s="83">
        <v>0.26500000000000001</v>
      </c>
      <c r="CN187" s="82">
        <v>225000</v>
      </c>
      <c r="CO187" s="82">
        <v>525000</v>
      </c>
      <c r="CP187" s="82">
        <v>3975000</v>
      </c>
      <c r="CQ187" s="82">
        <v>225000</v>
      </c>
      <c r="CR187" s="89">
        <v>292751.94300041388</v>
      </c>
      <c r="CS187" s="82">
        <v>225000</v>
      </c>
      <c r="CT187" s="82">
        <v>525000</v>
      </c>
      <c r="CU187" s="82">
        <v>3975000</v>
      </c>
      <c r="CV187" s="82">
        <v>225000</v>
      </c>
      <c r="CW187" s="82">
        <v>292751.94300041388</v>
      </c>
    </row>
    <row r="188" spans="1:101">
      <c r="A188" s="86" t="s">
        <v>82</v>
      </c>
      <c r="B188" s="87" t="s">
        <v>471</v>
      </c>
      <c r="C188" s="75" t="s">
        <v>1806</v>
      </c>
      <c r="D188" s="74" t="s">
        <v>116</v>
      </c>
      <c r="E188" s="74" t="s">
        <v>82</v>
      </c>
      <c r="F188" s="74" t="s">
        <v>471</v>
      </c>
      <c r="G188" s="74" t="s">
        <v>472</v>
      </c>
      <c r="I188" s="74" t="s">
        <v>87</v>
      </c>
      <c r="J188" s="74" t="s">
        <v>2582</v>
      </c>
      <c r="K188" s="74" t="s">
        <v>100</v>
      </c>
      <c r="L188" s="74" t="s">
        <v>89</v>
      </c>
      <c r="M188" s="74" t="s">
        <v>90</v>
      </c>
      <c r="N188" s="74" t="s">
        <v>474</v>
      </c>
      <c r="O188" s="76">
        <v>44552</v>
      </c>
      <c r="P188" s="76">
        <v>44500</v>
      </c>
      <c r="Q188" s="77">
        <v>1</v>
      </c>
      <c r="R188" s="74" t="s">
        <v>94</v>
      </c>
      <c r="S188" s="77">
        <v>50000000</v>
      </c>
      <c r="T188" s="77">
        <v>50000000</v>
      </c>
      <c r="U188" s="77">
        <v>188888.89</v>
      </c>
      <c r="V188" s="78">
        <v>0.04</v>
      </c>
      <c r="W188" s="79">
        <v>1</v>
      </c>
      <c r="X188" s="77">
        <v>50000000</v>
      </c>
      <c r="Y188" s="88">
        <v>50000000</v>
      </c>
      <c r="Z188" s="77">
        <v>188888.89</v>
      </c>
      <c r="AA188" s="74">
        <v>0</v>
      </c>
      <c r="AB188" s="74">
        <v>0</v>
      </c>
      <c r="AD188" s="74">
        <v>0</v>
      </c>
      <c r="AE188" s="74">
        <v>0</v>
      </c>
      <c r="AF188" s="74">
        <v>0</v>
      </c>
      <c r="AG188" s="74">
        <v>0</v>
      </c>
      <c r="AI188" s="74">
        <v>5</v>
      </c>
      <c r="AJ188" s="74">
        <v>5</v>
      </c>
      <c r="AL188" s="74">
        <v>5</v>
      </c>
      <c r="AM188" s="74" t="s">
        <v>95</v>
      </c>
      <c r="AN188" s="74">
        <v>0</v>
      </c>
      <c r="AO188" s="74" t="s">
        <v>95</v>
      </c>
      <c r="AP188" s="74" t="s">
        <v>95</v>
      </c>
      <c r="AQ188" s="74">
        <v>1</v>
      </c>
      <c r="AS188" s="74">
        <v>1</v>
      </c>
      <c r="AT188" s="74" t="s">
        <v>92</v>
      </c>
      <c r="AU188" s="74" t="s">
        <v>2579</v>
      </c>
      <c r="AV188" s="74" t="s">
        <v>94</v>
      </c>
      <c r="AW188" s="77">
        <v>120000000</v>
      </c>
      <c r="AX188" s="77">
        <v>40000000</v>
      </c>
      <c r="AY188" s="79">
        <v>1</v>
      </c>
      <c r="AZ188" s="77">
        <v>766884000</v>
      </c>
      <c r="BA188" s="77">
        <v>255628000</v>
      </c>
      <c r="BB188" s="74" t="s">
        <v>93</v>
      </c>
      <c r="BC188" s="75" t="s">
        <v>1806</v>
      </c>
      <c r="BD188" s="82">
        <v>624630.80758458574</v>
      </c>
      <c r="BE188" s="82">
        <v>0</v>
      </c>
      <c r="BF188" s="82">
        <v>2359.71639808912</v>
      </c>
      <c r="BG188" s="82">
        <v>626990.52398267481</v>
      </c>
      <c r="BH188" s="82">
        <v>624630.80758458574</v>
      </c>
      <c r="BI188" s="82">
        <v>0</v>
      </c>
      <c r="BJ188" s="82">
        <v>2359.71639808912</v>
      </c>
      <c r="BK188" s="82">
        <v>626990.52398267481</v>
      </c>
      <c r="BL188" s="82">
        <v>45000000</v>
      </c>
      <c r="BM188" s="82">
        <v>0</v>
      </c>
      <c r="BN188" s="82">
        <v>170000.00100000002</v>
      </c>
      <c r="BO188" s="82">
        <v>45170000.001000002</v>
      </c>
      <c r="BP188" s="82">
        <v>624630.80758458574</v>
      </c>
      <c r="BQ188" s="82">
        <v>0</v>
      </c>
      <c r="BR188" s="82">
        <v>2359.71639808912</v>
      </c>
      <c r="BS188" s="89">
        <v>626990.52398267481</v>
      </c>
      <c r="BT188" s="82">
        <v>3245019.5084826816</v>
      </c>
      <c r="BU188" s="82">
        <v>0</v>
      </c>
      <c r="BV188" s="82">
        <v>12258.962659712788</v>
      </c>
      <c r="BW188" s="82">
        <v>3257278.471142394</v>
      </c>
      <c r="BX188" s="82">
        <v>3245019.5084826816</v>
      </c>
      <c r="BY188" s="82">
        <v>0</v>
      </c>
      <c r="BZ188" s="82">
        <v>12258.962659712788</v>
      </c>
      <c r="CA188" s="82">
        <v>3257278.471142394</v>
      </c>
      <c r="CB188" s="82">
        <v>233779500</v>
      </c>
      <c r="CC188" s="82">
        <v>0</v>
      </c>
      <c r="CD188" s="82">
        <v>883167.00519510009</v>
      </c>
      <c r="CE188" s="82">
        <v>234662667.00519511</v>
      </c>
      <c r="CF188" s="82">
        <v>3245019.5084826816</v>
      </c>
      <c r="CG188" s="82">
        <v>0</v>
      </c>
      <c r="CH188" s="82">
        <v>12258.962659712788</v>
      </c>
      <c r="CI188" s="82">
        <v>3257278.471142394</v>
      </c>
      <c r="CJ188" s="82" t="s">
        <v>96</v>
      </c>
      <c r="CK188" s="83">
        <v>1.4999999999999999E-2</v>
      </c>
      <c r="CL188" s="83">
        <v>3.5000000000000003E-2</v>
      </c>
      <c r="CM188" s="83">
        <v>0.26500000000000001</v>
      </c>
      <c r="CN188" s="82">
        <v>750000</v>
      </c>
      <c r="CO188" s="82">
        <v>1750000.0000000002</v>
      </c>
      <c r="CP188" s="82">
        <v>13250000</v>
      </c>
      <c r="CQ188" s="82">
        <v>750000</v>
      </c>
      <c r="CR188" s="89">
        <v>750000</v>
      </c>
      <c r="CS188" s="82">
        <v>750000</v>
      </c>
      <c r="CT188" s="82">
        <v>1750000.0000000002</v>
      </c>
      <c r="CU188" s="82">
        <v>13250000</v>
      </c>
      <c r="CV188" s="82">
        <v>750000</v>
      </c>
      <c r="CW188" s="82">
        <v>750000</v>
      </c>
    </row>
    <row r="189" spans="1:101">
      <c r="A189" s="86" t="s">
        <v>82</v>
      </c>
      <c r="B189" s="87" t="s">
        <v>475</v>
      </c>
      <c r="C189" s="75" t="s">
        <v>1807</v>
      </c>
      <c r="D189" s="74" t="s">
        <v>116</v>
      </c>
      <c r="E189" s="74" t="s">
        <v>82</v>
      </c>
      <c r="F189" s="74" t="s">
        <v>475</v>
      </c>
      <c r="G189" s="74" t="s">
        <v>311</v>
      </c>
      <c r="I189" s="74" t="s">
        <v>87</v>
      </c>
      <c r="J189" s="74" t="s">
        <v>2584</v>
      </c>
      <c r="K189" s="74" t="s">
        <v>313</v>
      </c>
      <c r="L189" s="74" t="s">
        <v>89</v>
      </c>
      <c r="M189" s="74" t="s">
        <v>90</v>
      </c>
      <c r="N189" s="74" t="s">
        <v>476</v>
      </c>
      <c r="O189" s="76">
        <v>44642</v>
      </c>
      <c r="P189" s="76">
        <v>44500</v>
      </c>
      <c r="Q189" s="77">
        <v>1</v>
      </c>
      <c r="R189" s="74" t="s">
        <v>94</v>
      </c>
      <c r="S189" s="77">
        <v>11305535.23</v>
      </c>
      <c r="T189" s="77">
        <v>11305535.23</v>
      </c>
      <c r="U189" s="77">
        <v>8196.51</v>
      </c>
      <c r="V189" s="78">
        <v>4.3499999999999997E-2</v>
      </c>
      <c r="W189" s="79">
        <v>1</v>
      </c>
      <c r="X189" s="77">
        <v>11305535.23</v>
      </c>
      <c r="Y189" s="88">
        <v>11305535.23</v>
      </c>
      <c r="Z189" s="77">
        <v>8196.51</v>
      </c>
      <c r="AA189" s="74">
        <v>0</v>
      </c>
      <c r="AB189" s="74">
        <v>0</v>
      </c>
      <c r="AD189" s="74">
        <v>5</v>
      </c>
      <c r="AE189" s="74">
        <v>5</v>
      </c>
      <c r="AF189" s="74">
        <v>0</v>
      </c>
      <c r="AG189" s="74">
        <v>0</v>
      </c>
      <c r="AI189" s="74">
        <v>5</v>
      </c>
      <c r="AJ189" s="74">
        <v>5</v>
      </c>
      <c r="AL189" s="74">
        <v>5</v>
      </c>
      <c r="AM189" s="74" t="s">
        <v>95</v>
      </c>
      <c r="AN189" s="74">
        <v>0</v>
      </c>
      <c r="AO189" s="74" t="s">
        <v>95</v>
      </c>
      <c r="AP189" s="74" t="s">
        <v>95</v>
      </c>
      <c r="AQ189" s="74">
        <v>1</v>
      </c>
      <c r="AS189" s="74">
        <v>1</v>
      </c>
      <c r="AT189" s="74" t="s">
        <v>92</v>
      </c>
      <c r="AU189" s="74" t="s">
        <v>2579</v>
      </c>
      <c r="AV189" s="74" t="s">
        <v>94</v>
      </c>
      <c r="AW189" s="77">
        <v>70000000</v>
      </c>
      <c r="AX189" s="77">
        <v>50584625.909999996</v>
      </c>
      <c r="AY189" s="79">
        <v>1</v>
      </c>
      <c r="AZ189" s="77">
        <v>447349000</v>
      </c>
      <c r="BA189" s="77">
        <v>323271168.80303699</v>
      </c>
      <c r="BB189" s="74" t="s">
        <v>93</v>
      </c>
      <c r="BC189" s="75" t="s">
        <v>1807</v>
      </c>
      <c r="BD189" s="82">
        <v>141235.71201781771</v>
      </c>
      <c r="BE189" s="82">
        <v>0</v>
      </c>
      <c r="BF189" s="82">
        <v>102.39585321350268</v>
      </c>
      <c r="BG189" s="82">
        <v>141338.10787103121</v>
      </c>
      <c r="BH189" s="82">
        <v>141235.71201781771</v>
      </c>
      <c r="BI189" s="82">
        <v>0</v>
      </c>
      <c r="BJ189" s="82">
        <v>102.39585321350268</v>
      </c>
      <c r="BK189" s="82">
        <v>141338.10787103121</v>
      </c>
      <c r="BL189" s="82">
        <v>10174981.707</v>
      </c>
      <c r="BM189" s="82">
        <v>0</v>
      </c>
      <c r="BN189" s="82">
        <v>7376.8590000000004</v>
      </c>
      <c r="BO189" s="82">
        <v>10182358.566</v>
      </c>
      <c r="BP189" s="82">
        <v>141235.71201781771</v>
      </c>
      <c r="BQ189" s="82">
        <v>0</v>
      </c>
      <c r="BR189" s="82">
        <v>102.39585321350268</v>
      </c>
      <c r="BS189" s="89">
        <v>141338.10787103121</v>
      </c>
      <c r="BT189" s="82">
        <v>733733.64750376483</v>
      </c>
      <c r="BU189" s="82">
        <v>0</v>
      </c>
      <c r="BV189" s="82">
        <v>531.9566970294677</v>
      </c>
      <c r="BW189" s="82">
        <v>734265.60420079425</v>
      </c>
      <c r="BX189" s="82">
        <v>733733.64750376483</v>
      </c>
      <c r="BY189" s="82">
        <v>0</v>
      </c>
      <c r="BZ189" s="82">
        <v>531.9566970294677</v>
      </c>
      <c r="CA189" s="82">
        <v>734265.60420079425</v>
      </c>
      <c r="CB189" s="82">
        <v>52860047.466035701</v>
      </c>
      <c r="CC189" s="82">
        <v>0</v>
      </c>
      <c r="CD189" s="82">
        <v>38323.520190900002</v>
      </c>
      <c r="CE189" s="82">
        <v>52898370.986226596</v>
      </c>
      <c r="CF189" s="82">
        <v>733733.64750376483</v>
      </c>
      <c r="CG189" s="82">
        <v>0</v>
      </c>
      <c r="CH189" s="82">
        <v>531.9566970294677</v>
      </c>
      <c r="CI189" s="82">
        <v>734265.60420079425</v>
      </c>
      <c r="CJ189" s="82" t="s">
        <v>96</v>
      </c>
      <c r="CK189" s="83">
        <v>1.4999999999999999E-2</v>
      </c>
      <c r="CL189" s="83">
        <v>3.5000000000000003E-2</v>
      </c>
      <c r="CM189" s="83">
        <v>0.26500000000000001</v>
      </c>
      <c r="CN189" s="82">
        <v>169583.02845000001</v>
      </c>
      <c r="CO189" s="82">
        <v>395693.73305000004</v>
      </c>
      <c r="CP189" s="82">
        <v>2995966.8359500002</v>
      </c>
      <c r="CQ189" s="82">
        <v>169583.02845000001</v>
      </c>
      <c r="CR189" s="89">
        <v>169583.02845000001</v>
      </c>
      <c r="CS189" s="82">
        <v>169583.02845000001</v>
      </c>
      <c r="CT189" s="82">
        <v>395693.73305000004</v>
      </c>
      <c r="CU189" s="82">
        <v>2995966.8359500002</v>
      </c>
      <c r="CV189" s="82">
        <v>169583.02845000001</v>
      </c>
      <c r="CW189" s="82">
        <v>169583.02845000001</v>
      </c>
    </row>
    <row r="190" spans="1:101">
      <c r="A190" s="86" t="s">
        <v>82</v>
      </c>
      <c r="B190" s="87" t="s">
        <v>477</v>
      </c>
      <c r="C190" s="75" t="s">
        <v>1808</v>
      </c>
      <c r="D190" s="74" t="s">
        <v>116</v>
      </c>
      <c r="E190" s="74" t="s">
        <v>82</v>
      </c>
      <c r="F190" s="74" t="s">
        <v>477</v>
      </c>
      <c r="G190" s="74" t="s">
        <v>438</v>
      </c>
      <c r="I190" s="74" t="s">
        <v>87</v>
      </c>
      <c r="J190" s="74" t="s">
        <v>2583</v>
      </c>
      <c r="K190" s="74" t="s">
        <v>128</v>
      </c>
      <c r="L190" s="74" t="s">
        <v>89</v>
      </c>
      <c r="M190" s="74" t="s">
        <v>90</v>
      </c>
      <c r="N190" s="74" t="s">
        <v>440</v>
      </c>
      <c r="O190" s="76">
        <v>44585</v>
      </c>
      <c r="P190" s="76">
        <v>44500</v>
      </c>
      <c r="Q190" s="77">
        <v>1</v>
      </c>
      <c r="R190" s="74" t="s">
        <v>94</v>
      </c>
      <c r="S190" s="77">
        <v>20018388.390000001</v>
      </c>
      <c r="T190" s="77">
        <v>20018388.390000001</v>
      </c>
      <c r="U190" s="77">
        <v>71732.56</v>
      </c>
      <c r="V190" s="78">
        <v>4.2999999999999997E-2</v>
      </c>
      <c r="W190" s="79">
        <v>1</v>
      </c>
      <c r="X190" s="77">
        <v>20018388.390000001</v>
      </c>
      <c r="Y190" s="88">
        <v>20018388.390000001</v>
      </c>
      <c r="Z190" s="77">
        <v>71732.56</v>
      </c>
      <c r="AA190" s="74">
        <v>0</v>
      </c>
      <c r="AB190" s="74">
        <v>0</v>
      </c>
      <c r="AD190" s="74">
        <v>5</v>
      </c>
      <c r="AE190" s="74">
        <v>5</v>
      </c>
      <c r="AF190" s="74">
        <v>0</v>
      </c>
      <c r="AG190" s="74">
        <v>0</v>
      </c>
      <c r="AI190" s="74">
        <v>6</v>
      </c>
      <c r="AJ190" s="74">
        <v>6</v>
      </c>
      <c r="AL190" s="74">
        <v>6</v>
      </c>
      <c r="AM190" s="74" t="s">
        <v>95</v>
      </c>
      <c r="AN190" s="74">
        <v>0</v>
      </c>
      <c r="AO190" s="74" t="s">
        <v>95</v>
      </c>
      <c r="AP190" s="74" t="s">
        <v>95</v>
      </c>
      <c r="AQ190" s="74">
        <v>1</v>
      </c>
      <c r="AS190" s="74">
        <v>1</v>
      </c>
      <c r="AT190" s="74" t="s">
        <v>92</v>
      </c>
      <c r="AU190" s="74" t="s">
        <v>2579</v>
      </c>
      <c r="AV190" s="74" t="s">
        <v>94</v>
      </c>
      <c r="AW190" s="77">
        <v>30000000</v>
      </c>
      <c r="AX190" s="77">
        <v>8000000</v>
      </c>
      <c r="AY190" s="79">
        <v>1</v>
      </c>
      <c r="AZ190" s="77">
        <v>191721000</v>
      </c>
      <c r="BA190" s="77">
        <v>51125600</v>
      </c>
      <c r="BB190" s="74" t="s">
        <v>93</v>
      </c>
      <c r="BC190" s="75" t="s">
        <v>1808</v>
      </c>
      <c r="BD190" s="82">
        <v>388751.05120460544</v>
      </c>
      <c r="BE190" s="82">
        <v>0</v>
      </c>
      <c r="BF190" s="82">
        <v>1393.0246312699016</v>
      </c>
      <c r="BG190" s="82">
        <v>390144.07583587535</v>
      </c>
      <c r="BH190" s="82">
        <v>388751.05120460544</v>
      </c>
      <c r="BI190" s="82">
        <v>0</v>
      </c>
      <c r="BJ190" s="82">
        <v>1393.0246312699016</v>
      </c>
      <c r="BK190" s="82">
        <v>390144.07583587535</v>
      </c>
      <c r="BL190" s="82">
        <v>18016549.550999999</v>
      </c>
      <c r="BM190" s="82">
        <v>0</v>
      </c>
      <c r="BN190" s="82">
        <v>64559.303999999996</v>
      </c>
      <c r="BO190" s="82">
        <v>18081108.855</v>
      </c>
      <c r="BP190" s="82">
        <v>388751.05120460544</v>
      </c>
      <c r="BQ190" s="82">
        <v>0</v>
      </c>
      <c r="BR190" s="82">
        <v>1393.0246312699016</v>
      </c>
      <c r="BS190" s="89">
        <v>390144.07583587535</v>
      </c>
      <c r="BT190" s="82">
        <v>2019600.5861130457</v>
      </c>
      <c r="BU190" s="82">
        <v>0</v>
      </c>
      <c r="BV190" s="82">
        <v>7236.9022619102661</v>
      </c>
      <c r="BW190" s="82">
        <v>2026837.488374956</v>
      </c>
      <c r="BX190" s="82">
        <v>2019600.5861130457</v>
      </c>
      <c r="BY190" s="82">
        <v>0</v>
      </c>
      <c r="BZ190" s="82">
        <v>7236.9022619102661</v>
      </c>
      <c r="CA190" s="82">
        <v>2026837.488374956</v>
      </c>
      <c r="CB190" s="82">
        <v>93597776.572400093</v>
      </c>
      <c r="CC190" s="82">
        <v>0</v>
      </c>
      <c r="CD190" s="82">
        <v>335392.04021040001</v>
      </c>
      <c r="CE190" s="82">
        <v>93933168.612610504</v>
      </c>
      <c r="CF190" s="82">
        <v>2019600.5861130457</v>
      </c>
      <c r="CG190" s="82">
        <v>0</v>
      </c>
      <c r="CH190" s="82">
        <v>7236.9022619102661</v>
      </c>
      <c r="CI190" s="82">
        <v>2026837.488374956</v>
      </c>
      <c r="CJ190" s="82" t="s">
        <v>96</v>
      </c>
      <c r="CK190" s="83">
        <v>1.4999999999999999E-2</v>
      </c>
      <c r="CL190" s="83">
        <v>3.5000000000000003E-2</v>
      </c>
      <c r="CM190" s="83">
        <v>0.26500000000000001</v>
      </c>
      <c r="CN190" s="82">
        <v>300275.82585000002</v>
      </c>
      <c r="CO190" s="82">
        <v>700643.59365000005</v>
      </c>
      <c r="CP190" s="82">
        <v>5304872.9233500008</v>
      </c>
      <c r="CQ190" s="82">
        <v>300275.82585000002</v>
      </c>
      <c r="CR190" s="89">
        <v>390144.07583587535</v>
      </c>
      <c r="CS190" s="82">
        <v>300275.82585000002</v>
      </c>
      <c r="CT190" s="82">
        <v>700643.59365000005</v>
      </c>
      <c r="CU190" s="82">
        <v>5304872.9233500008</v>
      </c>
      <c r="CV190" s="82">
        <v>300275.82585000002</v>
      </c>
      <c r="CW190" s="82">
        <v>390144.07583587535</v>
      </c>
    </row>
    <row r="191" spans="1:101">
      <c r="A191" s="86" t="s">
        <v>82</v>
      </c>
      <c r="B191" s="87" t="s">
        <v>478</v>
      </c>
      <c r="C191" s="75" t="s">
        <v>1809</v>
      </c>
      <c r="D191" s="74" t="s">
        <v>116</v>
      </c>
      <c r="E191" s="74" t="s">
        <v>82</v>
      </c>
      <c r="F191" s="74" t="s">
        <v>478</v>
      </c>
      <c r="G191" s="74" t="s">
        <v>479</v>
      </c>
      <c r="I191" s="74" t="s">
        <v>87</v>
      </c>
      <c r="J191" s="74" t="s">
        <v>2578</v>
      </c>
      <c r="K191" s="74" t="s">
        <v>88</v>
      </c>
      <c r="L191" s="74" t="s">
        <v>89</v>
      </c>
      <c r="M191" s="74" t="s">
        <v>90</v>
      </c>
      <c r="N191" s="74" t="s">
        <v>481</v>
      </c>
      <c r="O191" s="76">
        <v>44827</v>
      </c>
      <c r="P191" s="76">
        <v>44500</v>
      </c>
      <c r="Q191" s="77">
        <v>1</v>
      </c>
      <c r="R191" s="74" t="s">
        <v>94</v>
      </c>
      <c r="S191" s="77">
        <v>100000000</v>
      </c>
      <c r="T191" s="77">
        <v>100000000</v>
      </c>
      <c r="U191" s="77">
        <v>300000</v>
      </c>
      <c r="V191" s="78">
        <v>0.04</v>
      </c>
      <c r="W191" s="79">
        <v>1</v>
      </c>
      <c r="X191" s="77">
        <v>100000000</v>
      </c>
      <c r="Y191" s="88">
        <v>100000000</v>
      </c>
      <c r="Z191" s="77">
        <v>300000</v>
      </c>
      <c r="AA191" s="74">
        <v>0</v>
      </c>
      <c r="AB191" s="74">
        <v>0</v>
      </c>
      <c r="AD191" s="74">
        <v>4</v>
      </c>
      <c r="AE191" s="74">
        <v>4</v>
      </c>
      <c r="AF191" s="74">
        <v>0</v>
      </c>
      <c r="AG191" s="74">
        <v>0</v>
      </c>
      <c r="AI191" s="74">
        <v>3</v>
      </c>
      <c r="AJ191" s="74">
        <v>3</v>
      </c>
      <c r="AL191" s="74">
        <v>3</v>
      </c>
      <c r="AM191" s="74" t="s">
        <v>95</v>
      </c>
      <c r="AN191" s="74">
        <v>0</v>
      </c>
      <c r="AO191" s="74" t="s">
        <v>95</v>
      </c>
      <c r="AP191" s="74" t="s">
        <v>95</v>
      </c>
      <c r="AQ191" s="74">
        <v>1</v>
      </c>
      <c r="AS191" s="74">
        <v>1</v>
      </c>
      <c r="AT191" s="74" t="s">
        <v>92</v>
      </c>
      <c r="AU191" s="74" t="s">
        <v>2579</v>
      </c>
      <c r="AV191" s="74" t="s">
        <v>94</v>
      </c>
      <c r="AW191" s="77">
        <v>100000000</v>
      </c>
      <c r="AX191" s="77">
        <v>0</v>
      </c>
      <c r="AY191" s="79">
        <v>1</v>
      </c>
      <c r="AZ191" s="77">
        <v>639070000</v>
      </c>
      <c r="BA191" s="77">
        <v>0</v>
      </c>
      <c r="BB191" s="74" t="s">
        <v>93</v>
      </c>
      <c r="BC191" s="75" t="s">
        <v>1809</v>
      </c>
      <c r="BD191" s="82">
        <v>282533.42269064067</v>
      </c>
      <c r="BE191" s="82">
        <v>0</v>
      </c>
      <c r="BF191" s="82">
        <v>847.60026807192196</v>
      </c>
      <c r="BG191" s="82">
        <v>283381.02295871259</v>
      </c>
      <c r="BH191" s="82">
        <v>282533.42269064067</v>
      </c>
      <c r="BI191" s="82">
        <v>0</v>
      </c>
      <c r="BJ191" s="82">
        <v>847.60026807192196</v>
      </c>
      <c r="BK191" s="82">
        <v>283381.02295871259</v>
      </c>
      <c r="BL191" s="82">
        <v>90000000</v>
      </c>
      <c r="BM191" s="82">
        <v>0</v>
      </c>
      <c r="BN191" s="82">
        <v>270000</v>
      </c>
      <c r="BO191" s="82">
        <v>90270000</v>
      </c>
      <c r="BP191" s="82">
        <v>282533.42269064067</v>
      </c>
      <c r="BQ191" s="82">
        <v>0</v>
      </c>
      <c r="BR191" s="82">
        <v>847.60026807192196</v>
      </c>
      <c r="BS191" s="89">
        <v>283381.02295871259</v>
      </c>
      <c r="BT191" s="82">
        <v>1467789.3842201473</v>
      </c>
      <c r="BU191" s="82">
        <v>0</v>
      </c>
      <c r="BV191" s="82">
        <v>4403.3681526604414</v>
      </c>
      <c r="BW191" s="82">
        <v>1472192.7523728078</v>
      </c>
      <c r="BX191" s="82">
        <v>1467789.3842201473</v>
      </c>
      <c r="BY191" s="82">
        <v>0</v>
      </c>
      <c r="BZ191" s="82">
        <v>4403.3681526604414</v>
      </c>
      <c r="CA191" s="82">
        <v>1472192.7523728078</v>
      </c>
      <c r="CB191" s="82">
        <v>467559000</v>
      </c>
      <c r="CC191" s="82">
        <v>0</v>
      </c>
      <c r="CD191" s="82">
        <v>1402677</v>
      </c>
      <c r="CE191" s="82">
        <v>468961677</v>
      </c>
      <c r="CF191" s="82">
        <v>1467789.3842201473</v>
      </c>
      <c r="CG191" s="82">
        <v>0</v>
      </c>
      <c r="CH191" s="82">
        <v>4403.3681526604414</v>
      </c>
      <c r="CI191" s="82">
        <v>1472192.7523728078</v>
      </c>
      <c r="CJ191" s="82" t="s">
        <v>96</v>
      </c>
      <c r="CK191" s="83">
        <v>1.4999999999999999E-2</v>
      </c>
      <c r="CL191" s="83">
        <v>3.5000000000000003E-2</v>
      </c>
      <c r="CM191" s="83">
        <v>0.26500000000000001</v>
      </c>
      <c r="CN191" s="82">
        <v>1500000</v>
      </c>
      <c r="CO191" s="82">
        <v>3500000.0000000005</v>
      </c>
      <c r="CP191" s="82">
        <v>26500000</v>
      </c>
      <c r="CQ191" s="82">
        <v>1500000</v>
      </c>
      <c r="CR191" s="89">
        <v>1500000</v>
      </c>
      <c r="CS191" s="82">
        <v>1500000</v>
      </c>
      <c r="CT191" s="82">
        <v>3500000.0000000005</v>
      </c>
      <c r="CU191" s="82">
        <v>26500000</v>
      </c>
      <c r="CV191" s="82">
        <v>1500000</v>
      </c>
      <c r="CW191" s="82">
        <v>1500000</v>
      </c>
    </row>
    <row r="192" spans="1:101">
      <c r="A192" s="86" t="s">
        <v>82</v>
      </c>
      <c r="B192" s="87" t="s">
        <v>482</v>
      </c>
      <c r="C192" s="75" t="s">
        <v>1810</v>
      </c>
      <c r="D192" s="74" t="s">
        <v>116</v>
      </c>
      <c r="E192" s="74" t="s">
        <v>82</v>
      </c>
      <c r="F192" s="74" t="s">
        <v>482</v>
      </c>
      <c r="G192" s="74" t="s">
        <v>462</v>
      </c>
      <c r="I192" s="74" t="s">
        <v>87</v>
      </c>
      <c r="J192" s="74" t="s">
        <v>2580</v>
      </c>
      <c r="K192" s="74" t="s">
        <v>88</v>
      </c>
      <c r="L192" s="74" t="s">
        <v>89</v>
      </c>
      <c r="M192" s="74" t="s">
        <v>90</v>
      </c>
      <c r="N192" s="74" t="s">
        <v>464</v>
      </c>
      <c r="O192" s="76">
        <v>44574</v>
      </c>
      <c r="P192" s="76">
        <v>44500</v>
      </c>
      <c r="Q192" s="77">
        <v>1</v>
      </c>
      <c r="R192" s="74" t="s">
        <v>94</v>
      </c>
      <c r="S192" s="77">
        <v>2000000</v>
      </c>
      <c r="T192" s="77">
        <v>2000000</v>
      </c>
      <c r="U192" s="77">
        <v>5669.44</v>
      </c>
      <c r="V192" s="78">
        <v>7.85E-2</v>
      </c>
      <c r="W192" s="79">
        <v>1</v>
      </c>
      <c r="X192" s="77">
        <v>2000000</v>
      </c>
      <c r="Y192" s="88">
        <v>2000000</v>
      </c>
      <c r="Z192" s="77">
        <v>5669.44</v>
      </c>
      <c r="AA192" s="74">
        <v>0</v>
      </c>
      <c r="AB192" s="74">
        <v>0</v>
      </c>
      <c r="AD192" s="74">
        <v>7</v>
      </c>
      <c r="AE192" s="74">
        <v>7</v>
      </c>
      <c r="AF192" s="74">
        <v>0</v>
      </c>
      <c r="AG192" s="74">
        <v>0</v>
      </c>
      <c r="AI192" s="74">
        <v>7</v>
      </c>
      <c r="AJ192" s="74">
        <v>7</v>
      </c>
      <c r="AL192" s="74">
        <v>7</v>
      </c>
      <c r="AM192" s="74" t="s">
        <v>95</v>
      </c>
      <c r="AN192" s="74">
        <v>0</v>
      </c>
      <c r="AO192" s="74" t="s">
        <v>95</v>
      </c>
      <c r="AP192" s="74" t="s">
        <v>95</v>
      </c>
      <c r="AQ192" s="74">
        <v>1</v>
      </c>
      <c r="AS192" s="74">
        <v>1</v>
      </c>
      <c r="AT192" s="74" t="s">
        <v>92</v>
      </c>
      <c r="AU192" s="74" t="s">
        <v>2579</v>
      </c>
      <c r="AV192" s="74" t="s">
        <v>94</v>
      </c>
      <c r="AW192" s="77">
        <v>3000000</v>
      </c>
      <c r="AX192" s="77">
        <v>0</v>
      </c>
      <c r="AY192" s="79">
        <v>1</v>
      </c>
      <c r="AZ192" s="77">
        <v>19172100</v>
      </c>
      <c r="BA192" s="77">
        <v>0</v>
      </c>
      <c r="BB192" s="74" t="s">
        <v>93</v>
      </c>
      <c r="BC192" s="75" t="s">
        <v>1810</v>
      </c>
      <c r="BD192" s="82">
        <v>63340.42470912297</v>
      </c>
      <c r="BE192" s="82">
        <v>0</v>
      </c>
      <c r="BF192" s="82">
        <v>179.55236873144506</v>
      </c>
      <c r="BG192" s="82">
        <v>63519.977077854412</v>
      </c>
      <c r="BH192" s="82">
        <v>63340.42470912297</v>
      </c>
      <c r="BI192" s="82">
        <v>0</v>
      </c>
      <c r="BJ192" s="82">
        <v>179.55236873144506</v>
      </c>
      <c r="BK192" s="82">
        <v>63519.977077854412</v>
      </c>
      <c r="BL192" s="82">
        <v>1800000</v>
      </c>
      <c r="BM192" s="82">
        <v>0</v>
      </c>
      <c r="BN192" s="82">
        <v>5102.4960000000001</v>
      </c>
      <c r="BO192" s="82">
        <v>1805102.4959999998</v>
      </c>
      <c r="BP192" s="82">
        <v>63340.42470912297</v>
      </c>
      <c r="BQ192" s="82">
        <v>0</v>
      </c>
      <c r="BR192" s="82">
        <v>179.55236873144506</v>
      </c>
      <c r="BS192" s="89">
        <v>63519.977077854412</v>
      </c>
      <c r="BT192" s="82">
        <v>329059.84040636476</v>
      </c>
      <c r="BU192" s="82">
        <v>0</v>
      </c>
      <c r="BV192" s="82">
        <v>932.7925107967302</v>
      </c>
      <c r="BW192" s="82">
        <v>329992.63291716145</v>
      </c>
      <c r="BX192" s="82">
        <v>329059.84040636476</v>
      </c>
      <c r="BY192" s="82">
        <v>0</v>
      </c>
      <c r="BZ192" s="82">
        <v>932.7925107967302</v>
      </c>
      <c r="CA192" s="82">
        <v>329992.63291716145</v>
      </c>
      <c r="CB192" s="82">
        <v>9351180</v>
      </c>
      <c r="CC192" s="82">
        <v>0</v>
      </c>
      <c r="CD192" s="82">
        <v>26507.9769696</v>
      </c>
      <c r="CE192" s="82">
        <v>9377687.9769695997</v>
      </c>
      <c r="CF192" s="82">
        <v>329059.84040636476</v>
      </c>
      <c r="CG192" s="82">
        <v>0</v>
      </c>
      <c r="CH192" s="82">
        <v>932.7925107967302</v>
      </c>
      <c r="CI192" s="82">
        <v>329992.63291716145</v>
      </c>
      <c r="CJ192" s="82" t="s">
        <v>96</v>
      </c>
      <c r="CK192" s="83">
        <v>1.4999999999999999E-2</v>
      </c>
      <c r="CL192" s="83">
        <v>3.5000000000000003E-2</v>
      </c>
      <c r="CM192" s="83">
        <v>0.26500000000000001</v>
      </c>
      <c r="CN192" s="82">
        <v>30000</v>
      </c>
      <c r="CO192" s="82">
        <v>70000</v>
      </c>
      <c r="CP192" s="82">
        <v>530000</v>
      </c>
      <c r="CQ192" s="82">
        <v>30000</v>
      </c>
      <c r="CR192" s="89">
        <v>63519.977077854412</v>
      </c>
      <c r="CS192" s="82">
        <v>30000</v>
      </c>
      <c r="CT192" s="82">
        <v>70000</v>
      </c>
      <c r="CU192" s="82">
        <v>530000</v>
      </c>
      <c r="CV192" s="82">
        <v>30000</v>
      </c>
      <c r="CW192" s="82">
        <v>63519.977077854412</v>
      </c>
    </row>
    <row r="193" spans="1:101">
      <c r="A193" s="86" t="s">
        <v>82</v>
      </c>
      <c r="B193" s="87" t="s">
        <v>483</v>
      </c>
      <c r="C193" s="75" t="s">
        <v>1811</v>
      </c>
      <c r="D193" s="74" t="s">
        <v>116</v>
      </c>
      <c r="E193" s="74" t="s">
        <v>82</v>
      </c>
      <c r="F193" s="74" t="s">
        <v>483</v>
      </c>
      <c r="G193" s="74" t="s">
        <v>484</v>
      </c>
      <c r="I193" s="74" t="s">
        <v>87</v>
      </c>
      <c r="J193" s="74" t="s">
        <v>2580</v>
      </c>
      <c r="K193" s="74" t="s">
        <v>88</v>
      </c>
      <c r="L193" s="74" t="s">
        <v>89</v>
      </c>
      <c r="M193" s="74" t="s">
        <v>90</v>
      </c>
      <c r="N193" s="74" t="s">
        <v>486</v>
      </c>
      <c r="O193" s="76">
        <v>44575</v>
      </c>
      <c r="P193" s="76">
        <v>44500</v>
      </c>
      <c r="Q193" s="77">
        <v>1</v>
      </c>
      <c r="R193" s="74" t="s">
        <v>94</v>
      </c>
      <c r="S193" s="77">
        <v>5000000</v>
      </c>
      <c r="T193" s="77">
        <v>5000000</v>
      </c>
      <c r="U193" s="77">
        <v>13083.33</v>
      </c>
      <c r="V193" s="78">
        <v>7.85E-2</v>
      </c>
      <c r="W193" s="79">
        <v>1</v>
      </c>
      <c r="X193" s="77">
        <v>5000000</v>
      </c>
      <c r="Y193" s="88">
        <v>5000000</v>
      </c>
      <c r="Z193" s="77">
        <v>13083.33</v>
      </c>
      <c r="AA193" s="74">
        <v>0</v>
      </c>
      <c r="AB193" s="74">
        <v>0</v>
      </c>
      <c r="AD193" s="74">
        <v>6</v>
      </c>
      <c r="AE193" s="74">
        <v>6</v>
      </c>
      <c r="AF193" s="74">
        <v>0</v>
      </c>
      <c r="AG193" s="74">
        <v>0</v>
      </c>
      <c r="AI193" s="74">
        <v>7</v>
      </c>
      <c r="AJ193" s="74">
        <v>7</v>
      </c>
      <c r="AL193" s="74">
        <v>7</v>
      </c>
      <c r="AM193" s="74" t="s">
        <v>95</v>
      </c>
      <c r="AN193" s="74">
        <v>0</v>
      </c>
      <c r="AO193" s="74" t="s">
        <v>95</v>
      </c>
      <c r="AP193" s="74" t="s">
        <v>95</v>
      </c>
      <c r="AQ193" s="74">
        <v>1</v>
      </c>
      <c r="AS193" s="74">
        <v>1</v>
      </c>
      <c r="AT193" s="74" t="s">
        <v>92</v>
      </c>
      <c r="AU193" s="74" t="s">
        <v>2579</v>
      </c>
      <c r="AV193" s="74" t="s">
        <v>94</v>
      </c>
      <c r="AW193" s="77">
        <v>5000000</v>
      </c>
      <c r="AX193" s="77">
        <v>0</v>
      </c>
      <c r="AY193" s="79">
        <v>1</v>
      </c>
      <c r="AZ193" s="77">
        <v>31953500</v>
      </c>
      <c r="BA193" s="77">
        <v>0</v>
      </c>
      <c r="BB193" s="74" t="s">
        <v>93</v>
      </c>
      <c r="BC193" s="75" t="s">
        <v>1811</v>
      </c>
      <c r="BD193" s="82">
        <v>158351.06177280744</v>
      </c>
      <c r="BE193" s="82">
        <v>0</v>
      </c>
      <c r="BF193" s="82">
        <v>414.35183940480488</v>
      </c>
      <c r="BG193" s="82">
        <v>158765.41361221226</v>
      </c>
      <c r="BH193" s="82">
        <v>158351.06177280744</v>
      </c>
      <c r="BI193" s="82">
        <v>0</v>
      </c>
      <c r="BJ193" s="82">
        <v>414.35183940480488</v>
      </c>
      <c r="BK193" s="82">
        <v>158765.41361221226</v>
      </c>
      <c r="BL193" s="82">
        <v>4500000</v>
      </c>
      <c r="BM193" s="82">
        <v>0</v>
      </c>
      <c r="BN193" s="82">
        <v>11774.996999999999</v>
      </c>
      <c r="BO193" s="82">
        <v>4511774.9969999995</v>
      </c>
      <c r="BP193" s="82">
        <v>158351.06177280744</v>
      </c>
      <c r="BQ193" s="82">
        <v>0</v>
      </c>
      <c r="BR193" s="82">
        <v>414.35183940480488</v>
      </c>
      <c r="BS193" s="89">
        <v>158765.41361221226</v>
      </c>
      <c r="BT193" s="82">
        <v>822649.6010159119</v>
      </c>
      <c r="BU193" s="82">
        <v>0</v>
      </c>
      <c r="BV193" s="82">
        <v>2152.5992408919019</v>
      </c>
      <c r="BW193" s="82">
        <v>824802.20025680389</v>
      </c>
      <c r="BX193" s="82">
        <v>822649.6010159119</v>
      </c>
      <c r="BY193" s="82">
        <v>0</v>
      </c>
      <c r="BZ193" s="82">
        <v>2152.5992408919019</v>
      </c>
      <c r="CA193" s="82">
        <v>824802.20025680389</v>
      </c>
      <c r="CB193" s="82">
        <v>23377950</v>
      </c>
      <c r="CC193" s="82">
        <v>0</v>
      </c>
      <c r="CD193" s="82">
        <v>61172.286914699995</v>
      </c>
      <c r="CE193" s="82">
        <v>23439122.286914699</v>
      </c>
      <c r="CF193" s="82">
        <v>822649.6010159119</v>
      </c>
      <c r="CG193" s="82">
        <v>0</v>
      </c>
      <c r="CH193" s="82">
        <v>2152.5992408919019</v>
      </c>
      <c r="CI193" s="82">
        <v>824802.20025680389</v>
      </c>
      <c r="CJ193" s="82" t="s">
        <v>96</v>
      </c>
      <c r="CK193" s="83">
        <v>1.4999999999999999E-2</v>
      </c>
      <c r="CL193" s="83">
        <v>3.5000000000000003E-2</v>
      </c>
      <c r="CM193" s="83">
        <v>0.26500000000000001</v>
      </c>
      <c r="CN193" s="82">
        <v>75000</v>
      </c>
      <c r="CO193" s="82">
        <v>175000.00000000003</v>
      </c>
      <c r="CP193" s="82">
        <v>1325000</v>
      </c>
      <c r="CQ193" s="82">
        <v>75000</v>
      </c>
      <c r="CR193" s="89">
        <v>158765.41361221226</v>
      </c>
      <c r="CS193" s="82">
        <v>75000</v>
      </c>
      <c r="CT193" s="82">
        <v>175000.00000000003</v>
      </c>
      <c r="CU193" s="82">
        <v>1325000</v>
      </c>
      <c r="CV193" s="82">
        <v>75000</v>
      </c>
      <c r="CW193" s="82">
        <v>158765.41361221226</v>
      </c>
    </row>
    <row r="194" spans="1:101">
      <c r="A194" s="86" t="s">
        <v>82</v>
      </c>
      <c r="B194" s="87" t="s">
        <v>487</v>
      </c>
      <c r="C194" s="75" t="s">
        <v>1812</v>
      </c>
      <c r="D194" s="74" t="s">
        <v>116</v>
      </c>
      <c r="E194" s="74" t="s">
        <v>82</v>
      </c>
      <c r="F194" s="74" t="s">
        <v>487</v>
      </c>
      <c r="G194" s="74" t="s">
        <v>488</v>
      </c>
      <c r="I194" s="74" t="s">
        <v>87</v>
      </c>
      <c r="J194" s="74" t="s">
        <v>2580</v>
      </c>
      <c r="K194" s="74" t="s">
        <v>88</v>
      </c>
      <c r="L194" s="74" t="s">
        <v>89</v>
      </c>
      <c r="M194" s="74" t="s">
        <v>90</v>
      </c>
      <c r="N194" s="74" t="s">
        <v>490</v>
      </c>
      <c r="O194" s="76">
        <v>44848</v>
      </c>
      <c r="P194" s="76">
        <v>44500</v>
      </c>
      <c r="Q194" s="77">
        <v>1</v>
      </c>
      <c r="R194" s="74" t="s">
        <v>94</v>
      </c>
      <c r="S194" s="77">
        <v>11000000</v>
      </c>
      <c r="T194" s="77">
        <v>11000000</v>
      </c>
      <c r="U194" s="77">
        <v>16500</v>
      </c>
      <c r="V194" s="78">
        <v>4.4999999999999998E-2</v>
      </c>
      <c r="W194" s="79">
        <v>1</v>
      </c>
      <c r="X194" s="77">
        <v>11000000</v>
      </c>
      <c r="Y194" s="88">
        <v>11000000</v>
      </c>
      <c r="Z194" s="77">
        <v>16500</v>
      </c>
      <c r="AA194" s="74">
        <v>0</v>
      </c>
      <c r="AB194" s="74">
        <v>0</v>
      </c>
      <c r="AD194" s="74">
        <v>0</v>
      </c>
      <c r="AE194" s="74">
        <v>0</v>
      </c>
      <c r="AF194" s="74">
        <v>0</v>
      </c>
      <c r="AG194" s="74">
        <v>0</v>
      </c>
      <c r="AI194" s="74">
        <v>5</v>
      </c>
      <c r="AJ194" s="74">
        <v>5</v>
      </c>
      <c r="AL194" s="74">
        <v>5</v>
      </c>
      <c r="AM194" s="74" t="s">
        <v>95</v>
      </c>
      <c r="AN194" s="74">
        <v>0</v>
      </c>
      <c r="AO194" s="74" t="s">
        <v>95</v>
      </c>
      <c r="AP194" s="74" t="s">
        <v>95</v>
      </c>
      <c r="AQ194" s="74">
        <v>1</v>
      </c>
      <c r="AS194" s="74">
        <v>1</v>
      </c>
      <c r="AT194" s="74" t="s">
        <v>155</v>
      </c>
      <c r="AU194" s="74" t="s">
        <v>95</v>
      </c>
      <c r="AV194" s="74" t="s">
        <v>94</v>
      </c>
      <c r="AW194" s="77">
        <v>50000000</v>
      </c>
      <c r="AX194" s="77">
        <v>39000000</v>
      </c>
      <c r="AY194" s="79">
        <v>1</v>
      </c>
      <c r="AZ194" s="77">
        <v>319535000</v>
      </c>
      <c r="BA194" s="77">
        <v>249237300</v>
      </c>
      <c r="BB194" s="74" t="s">
        <v>93</v>
      </c>
      <c r="BC194" s="75" t="s">
        <v>1812</v>
      </c>
      <c r="BD194" s="82">
        <v>131212.60771484039</v>
      </c>
      <c r="BE194" s="82">
        <v>1189202.7662838539</v>
      </c>
      <c r="BF194" s="82">
        <v>196.81891157226056</v>
      </c>
      <c r="BG194" s="82">
        <v>1320612.1929102666</v>
      </c>
      <c r="BH194" s="82">
        <v>131212.60771484039</v>
      </c>
      <c r="BI194" s="82">
        <v>1189202.7662838539</v>
      </c>
      <c r="BJ194" s="82">
        <v>196.81891157226056</v>
      </c>
      <c r="BK194" s="82">
        <v>1320612.1929102666</v>
      </c>
      <c r="BL194" s="82">
        <v>9452891.6529116873</v>
      </c>
      <c r="BM194" s="82">
        <v>85673207.009608954</v>
      </c>
      <c r="BN194" s="82">
        <v>14179.33747936753</v>
      </c>
      <c r="BO194" s="82">
        <v>95140278</v>
      </c>
      <c r="BP194" s="82">
        <v>131212.60771484039</v>
      </c>
      <c r="BQ194" s="82">
        <v>1189202.7662838539</v>
      </c>
      <c r="BR194" s="82">
        <v>196.81891157226056</v>
      </c>
      <c r="BS194" s="89">
        <v>1320612.1929102666</v>
      </c>
      <c r="BT194" s="82">
        <v>681662.61833936733</v>
      </c>
      <c r="BU194" s="82">
        <v>6178027.2911212491</v>
      </c>
      <c r="BV194" s="82">
        <v>1022.4939275090509</v>
      </c>
      <c r="BW194" s="82">
        <v>6860712.4033881258</v>
      </c>
      <c r="BX194" s="82">
        <v>681662.61833936733</v>
      </c>
      <c r="BY194" s="82">
        <v>6178027.2911212491</v>
      </c>
      <c r="BZ194" s="82">
        <v>1022.4939275090509</v>
      </c>
      <c r="CA194" s="82">
        <v>6860712.4033881258</v>
      </c>
      <c r="CB194" s="82">
        <v>49108717.426041506</v>
      </c>
      <c r="CC194" s="82">
        <v>445080877.73561949</v>
      </c>
      <c r="CD194" s="82">
        <v>73663.07613906225</v>
      </c>
      <c r="CE194" s="82">
        <v>494263258.2378</v>
      </c>
      <c r="CF194" s="82">
        <v>681662.61833936733</v>
      </c>
      <c r="CG194" s="82">
        <v>6178027.2911212491</v>
      </c>
      <c r="CH194" s="82">
        <v>1022.4939275090509</v>
      </c>
      <c r="CI194" s="82">
        <v>6860712.4033881258</v>
      </c>
      <c r="CJ194" s="82" t="s">
        <v>96</v>
      </c>
      <c r="CK194" s="83">
        <v>1.4999999999999999E-2</v>
      </c>
      <c r="CL194" s="83">
        <v>3.5000000000000003E-2</v>
      </c>
      <c r="CM194" s="83">
        <v>0.26500000000000001</v>
      </c>
      <c r="CN194" s="82">
        <v>165000</v>
      </c>
      <c r="CO194" s="82">
        <v>385000.00000000006</v>
      </c>
      <c r="CP194" s="82">
        <v>2915000</v>
      </c>
      <c r="CQ194" s="82">
        <v>165000</v>
      </c>
      <c r="CR194" s="89">
        <v>1320612.1929102666</v>
      </c>
      <c r="CS194" s="82">
        <v>165000</v>
      </c>
      <c r="CT194" s="82">
        <v>385000.00000000006</v>
      </c>
      <c r="CU194" s="82">
        <v>2915000</v>
      </c>
      <c r="CV194" s="82">
        <v>165000</v>
      </c>
      <c r="CW194" s="82">
        <v>1320612.1929102666</v>
      </c>
    </row>
    <row r="195" spans="1:101">
      <c r="A195" s="86" t="s">
        <v>82</v>
      </c>
      <c r="B195" s="87" t="s">
        <v>491</v>
      </c>
      <c r="C195" s="75" t="s">
        <v>1813</v>
      </c>
      <c r="D195" s="74" t="s">
        <v>116</v>
      </c>
      <c r="E195" s="74" t="s">
        <v>82</v>
      </c>
      <c r="F195" s="74" t="s">
        <v>491</v>
      </c>
      <c r="G195" s="74" t="s">
        <v>472</v>
      </c>
      <c r="I195" s="74" t="s">
        <v>87</v>
      </c>
      <c r="J195" s="74" t="s">
        <v>2582</v>
      </c>
      <c r="K195" s="74" t="s">
        <v>100</v>
      </c>
      <c r="L195" s="74" t="s">
        <v>89</v>
      </c>
      <c r="M195" s="74" t="s">
        <v>90</v>
      </c>
      <c r="N195" s="74" t="s">
        <v>474</v>
      </c>
      <c r="O195" s="76">
        <v>44585</v>
      </c>
      <c r="P195" s="76">
        <v>44500</v>
      </c>
      <c r="Q195" s="77">
        <v>1</v>
      </c>
      <c r="R195" s="74" t="s">
        <v>94</v>
      </c>
      <c r="S195" s="77">
        <v>30000000</v>
      </c>
      <c r="T195" s="77">
        <v>30000000</v>
      </c>
      <c r="U195" s="77">
        <v>3375</v>
      </c>
      <c r="V195" s="78">
        <v>4.0500000000000001E-2</v>
      </c>
      <c r="W195" s="79">
        <v>1</v>
      </c>
      <c r="X195" s="77">
        <v>30000000</v>
      </c>
      <c r="Y195" s="88">
        <v>30000000</v>
      </c>
      <c r="Z195" s="77">
        <v>3375</v>
      </c>
      <c r="AA195" s="74">
        <v>0</v>
      </c>
      <c r="AB195" s="74">
        <v>0</v>
      </c>
      <c r="AD195" s="74">
        <v>0</v>
      </c>
      <c r="AE195" s="74">
        <v>0</v>
      </c>
      <c r="AF195" s="74">
        <v>0</v>
      </c>
      <c r="AG195" s="74">
        <v>0</v>
      </c>
      <c r="AI195" s="74">
        <v>5</v>
      </c>
      <c r="AJ195" s="74">
        <v>5</v>
      </c>
      <c r="AL195" s="74">
        <v>5</v>
      </c>
      <c r="AM195" s="74" t="s">
        <v>95</v>
      </c>
      <c r="AN195" s="74">
        <v>0</v>
      </c>
      <c r="AO195" s="74" t="s">
        <v>95</v>
      </c>
      <c r="AP195" s="74" t="s">
        <v>95</v>
      </c>
      <c r="AQ195" s="74">
        <v>1</v>
      </c>
      <c r="AS195" s="74">
        <v>1</v>
      </c>
      <c r="AT195" s="74" t="s">
        <v>92</v>
      </c>
      <c r="AU195" s="74" t="s">
        <v>2579</v>
      </c>
      <c r="AV195" s="74" t="s">
        <v>94</v>
      </c>
      <c r="AW195" s="77">
        <v>120000000</v>
      </c>
      <c r="AX195" s="77">
        <v>40000000</v>
      </c>
      <c r="AY195" s="79">
        <v>1</v>
      </c>
      <c r="AZ195" s="77">
        <v>766884000</v>
      </c>
      <c r="BA195" s="77">
        <v>255628000</v>
      </c>
      <c r="BB195" s="74" t="s">
        <v>93</v>
      </c>
      <c r="BC195" s="75" t="s">
        <v>1813</v>
      </c>
      <c r="BD195" s="82">
        <v>374778.48455075151</v>
      </c>
      <c r="BE195" s="82">
        <v>0</v>
      </c>
      <c r="BF195" s="82">
        <v>42.162579511959549</v>
      </c>
      <c r="BG195" s="82">
        <v>374820.64713026345</v>
      </c>
      <c r="BH195" s="82">
        <v>374778.48455075151</v>
      </c>
      <c r="BI195" s="82">
        <v>0</v>
      </c>
      <c r="BJ195" s="82">
        <v>42.162579511959549</v>
      </c>
      <c r="BK195" s="82">
        <v>374820.64713026345</v>
      </c>
      <c r="BL195" s="82">
        <v>27000000</v>
      </c>
      <c r="BM195" s="82">
        <v>0</v>
      </c>
      <c r="BN195" s="82">
        <v>3037.5</v>
      </c>
      <c r="BO195" s="82">
        <v>27003037.5</v>
      </c>
      <c r="BP195" s="82">
        <v>374778.48455075151</v>
      </c>
      <c r="BQ195" s="82">
        <v>0</v>
      </c>
      <c r="BR195" s="82">
        <v>42.162579511959549</v>
      </c>
      <c r="BS195" s="89">
        <v>374820.64713026345</v>
      </c>
      <c r="BT195" s="82">
        <v>1947011.7050896091</v>
      </c>
      <c r="BU195" s="82">
        <v>0</v>
      </c>
      <c r="BV195" s="82">
        <v>219.03881682258105</v>
      </c>
      <c r="BW195" s="82">
        <v>1947230.7439064316</v>
      </c>
      <c r="BX195" s="82">
        <v>1947011.7050896091</v>
      </c>
      <c r="BY195" s="82">
        <v>0</v>
      </c>
      <c r="BZ195" s="82">
        <v>219.03881682258105</v>
      </c>
      <c r="CA195" s="82">
        <v>1947230.7439064316</v>
      </c>
      <c r="CB195" s="82">
        <v>140267700</v>
      </c>
      <c r="CC195" s="82">
        <v>0</v>
      </c>
      <c r="CD195" s="82">
        <v>15780.116250000001</v>
      </c>
      <c r="CE195" s="82">
        <v>140283480.11625001</v>
      </c>
      <c r="CF195" s="82">
        <v>1947011.7050896091</v>
      </c>
      <c r="CG195" s="82">
        <v>0</v>
      </c>
      <c r="CH195" s="82">
        <v>219.03881682258105</v>
      </c>
      <c r="CI195" s="82">
        <v>1947230.7439064316</v>
      </c>
      <c r="CJ195" s="82" t="s">
        <v>96</v>
      </c>
      <c r="CK195" s="83">
        <v>1.4999999999999999E-2</v>
      </c>
      <c r="CL195" s="83">
        <v>3.5000000000000003E-2</v>
      </c>
      <c r="CM195" s="83">
        <v>0.26500000000000001</v>
      </c>
      <c r="CN195" s="82">
        <v>450000</v>
      </c>
      <c r="CO195" s="82">
        <v>1050000</v>
      </c>
      <c r="CP195" s="82">
        <v>7950000</v>
      </c>
      <c r="CQ195" s="82">
        <v>450000</v>
      </c>
      <c r="CR195" s="89">
        <v>450000</v>
      </c>
      <c r="CS195" s="82">
        <v>450000</v>
      </c>
      <c r="CT195" s="82">
        <v>1050000</v>
      </c>
      <c r="CU195" s="82">
        <v>7950000</v>
      </c>
      <c r="CV195" s="82">
        <v>450000</v>
      </c>
      <c r="CW195" s="82">
        <v>450000</v>
      </c>
    </row>
    <row r="196" spans="1:101">
      <c r="A196" s="86" t="s">
        <v>82</v>
      </c>
      <c r="B196" s="87" t="s">
        <v>492</v>
      </c>
      <c r="C196" s="75" t="s">
        <v>1814</v>
      </c>
      <c r="D196" s="74" t="s">
        <v>116</v>
      </c>
      <c r="E196" s="74" t="s">
        <v>82</v>
      </c>
      <c r="F196" s="74" t="s">
        <v>492</v>
      </c>
      <c r="G196" s="74" t="s">
        <v>311</v>
      </c>
      <c r="I196" s="74" t="s">
        <v>87</v>
      </c>
      <c r="J196" s="74" t="s">
        <v>2584</v>
      </c>
      <c r="K196" s="74" t="s">
        <v>313</v>
      </c>
      <c r="L196" s="74" t="s">
        <v>89</v>
      </c>
      <c r="M196" s="74" t="s">
        <v>90</v>
      </c>
      <c r="N196" s="74" t="s">
        <v>476</v>
      </c>
      <c r="O196" s="76">
        <v>44676</v>
      </c>
      <c r="P196" s="76">
        <v>44500</v>
      </c>
      <c r="Q196" s="77">
        <v>1</v>
      </c>
      <c r="R196" s="74" t="s">
        <v>94</v>
      </c>
      <c r="S196" s="77">
        <v>8109838.8600000003</v>
      </c>
      <c r="T196" s="77">
        <v>8109838.8600000003</v>
      </c>
      <c r="U196" s="77">
        <v>979.94</v>
      </c>
      <c r="V196" s="78">
        <v>4.3499999999999997E-2</v>
      </c>
      <c r="W196" s="79">
        <v>1</v>
      </c>
      <c r="X196" s="77">
        <v>8109838.8600000003</v>
      </c>
      <c r="Y196" s="88">
        <v>8109838.8600000003</v>
      </c>
      <c r="Z196" s="77">
        <v>979.94</v>
      </c>
      <c r="AA196" s="74">
        <v>0</v>
      </c>
      <c r="AB196" s="74">
        <v>0</v>
      </c>
      <c r="AD196" s="74">
        <v>5</v>
      </c>
      <c r="AE196" s="74">
        <v>5</v>
      </c>
      <c r="AF196" s="74">
        <v>0</v>
      </c>
      <c r="AG196" s="74">
        <v>0</v>
      </c>
      <c r="AI196" s="74">
        <v>5</v>
      </c>
      <c r="AJ196" s="74">
        <v>5</v>
      </c>
      <c r="AL196" s="74">
        <v>5</v>
      </c>
      <c r="AM196" s="74" t="s">
        <v>95</v>
      </c>
      <c r="AN196" s="74">
        <v>0</v>
      </c>
      <c r="AO196" s="74" t="s">
        <v>95</v>
      </c>
      <c r="AP196" s="74" t="s">
        <v>95</v>
      </c>
      <c r="AQ196" s="74">
        <v>1</v>
      </c>
      <c r="AS196" s="74">
        <v>1</v>
      </c>
      <c r="AT196" s="74" t="s">
        <v>92</v>
      </c>
      <c r="AU196" s="74" t="s">
        <v>2579</v>
      </c>
      <c r="AV196" s="74" t="s">
        <v>94</v>
      </c>
      <c r="AW196" s="77">
        <v>70000000</v>
      </c>
      <c r="AX196" s="77">
        <v>50584625.909999996</v>
      </c>
      <c r="AY196" s="79">
        <v>1</v>
      </c>
      <c r="AZ196" s="77">
        <v>447349000</v>
      </c>
      <c r="BA196" s="77">
        <v>323271168.80303699</v>
      </c>
      <c r="BB196" s="74" t="s">
        <v>93</v>
      </c>
      <c r="BC196" s="75" t="s">
        <v>1814</v>
      </c>
      <c r="BD196" s="82">
        <v>101313.10393005316</v>
      </c>
      <c r="BE196" s="82">
        <v>0</v>
      </c>
      <c r="BF196" s="82">
        <v>12.242014271688781</v>
      </c>
      <c r="BG196" s="82">
        <v>101325.34594432484</v>
      </c>
      <c r="BH196" s="82">
        <v>101313.10393005316</v>
      </c>
      <c r="BI196" s="82">
        <v>0</v>
      </c>
      <c r="BJ196" s="82">
        <v>12.242014271688781</v>
      </c>
      <c r="BK196" s="82">
        <v>101325.34594432484</v>
      </c>
      <c r="BL196" s="82">
        <v>7298854.9740000004</v>
      </c>
      <c r="BM196" s="82">
        <v>0</v>
      </c>
      <c r="BN196" s="82">
        <v>881.94600000000003</v>
      </c>
      <c r="BO196" s="82">
        <v>7299736.9200000018</v>
      </c>
      <c r="BP196" s="82">
        <v>101313.10393005316</v>
      </c>
      <c r="BQ196" s="82">
        <v>0</v>
      </c>
      <c r="BR196" s="82">
        <v>12.242014271688781</v>
      </c>
      <c r="BS196" s="89">
        <v>101325.34594432484</v>
      </c>
      <c r="BT196" s="82">
        <v>526331.7062270192</v>
      </c>
      <c r="BU196" s="82">
        <v>0</v>
      </c>
      <c r="BV196" s="82">
        <v>63.598488342850388</v>
      </c>
      <c r="BW196" s="82">
        <v>526395.30471536203</v>
      </c>
      <c r="BX196" s="82">
        <v>526331.7062270192</v>
      </c>
      <c r="BY196" s="82">
        <v>0</v>
      </c>
      <c r="BZ196" s="82">
        <v>63.598488342850388</v>
      </c>
      <c r="CA196" s="82">
        <v>526395.30471536203</v>
      </c>
      <c r="CB196" s="82">
        <v>37918281.475427404</v>
      </c>
      <c r="CC196" s="82">
        <v>0</v>
      </c>
      <c r="CD196" s="82">
        <v>4581.7976645999997</v>
      </c>
      <c r="CE196" s="82">
        <v>37922863.273092009</v>
      </c>
      <c r="CF196" s="82">
        <v>526331.7062270192</v>
      </c>
      <c r="CG196" s="82">
        <v>0</v>
      </c>
      <c r="CH196" s="82">
        <v>63.598488342850388</v>
      </c>
      <c r="CI196" s="82">
        <v>526395.30471536203</v>
      </c>
      <c r="CJ196" s="82" t="s">
        <v>96</v>
      </c>
      <c r="CK196" s="83">
        <v>1.4999999999999999E-2</v>
      </c>
      <c r="CL196" s="83">
        <v>3.5000000000000003E-2</v>
      </c>
      <c r="CM196" s="83">
        <v>0.26500000000000001</v>
      </c>
      <c r="CN196" s="82">
        <v>121647.58289999999</v>
      </c>
      <c r="CO196" s="82">
        <v>283844.36010000005</v>
      </c>
      <c r="CP196" s="82">
        <v>2149107.2979000001</v>
      </c>
      <c r="CQ196" s="82">
        <v>121647.58289999999</v>
      </c>
      <c r="CR196" s="89">
        <v>121647.58289999999</v>
      </c>
      <c r="CS196" s="82">
        <v>121647.58289999999</v>
      </c>
      <c r="CT196" s="82">
        <v>283844.36010000005</v>
      </c>
      <c r="CU196" s="82">
        <v>2149107.2979000001</v>
      </c>
      <c r="CV196" s="82">
        <v>121647.58289999999</v>
      </c>
      <c r="CW196" s="82">
        <v>121647.58289999999</v>
      </c>
    </row>
    <row r="197" spans="1:101">
      <c r="A197" s="86" t="s">
        <v>82</v>
      </c>
      <c r="B197" s="87" t="s">
        <v>493</v>
      </c>
      <c r="C197" s="75" t="s">
        <v>1815</v>
      </c>
      <c r="D197" s="74" t="s">
        <v>116</v>
      </c>
      <c r="E197" s="74" t="s">
        <v>82</v>
      </c>
      <c r="F197" s="74" t="s">
        <v>493</v>
      </c>
      <c r="G197" s="74" t="s">
        <v>494</v>
      </c>
      <c r="I197" s="74" t="s">
        <v>87</v>
      </c>
      <c r="J197" s="74" t="s">
        <v>2578</v>
      </c>
      <c r="K197" s="74" t="s">
        <v>88</v>
      </c>
      <c r="L197" s="74" t="s">
        <v>89</v>
      </c>
      <c r="M197" s="74" t="s">
        <v>90</v>
      </c>
      <c r="N197" s="74" t="s">
        <v>496</v>
      </c>
      <c r="O197" s="76">
        <v>44677</v>
      </c>
      <c r="P197" s="76">
        <v>44500</v>
      </c>
      <c r="Q197" s="77">
        <v>1</v>
      </c>
      <c r="R197" s="74" t="s">
        <v>94</v>
      </c>
      <c r="S197" s="77">
        <v>23507502.199999999</v>
      </c>
      <c r="T197" s="77">
        <v>23507502.199999999</v>
      </c>
      <c r="U197" s="77">
        <v>3264.93</v>
      </c>
      <c r="V197" s="78">
        <v>0.05</v>
      </c>
      <c r="W197" s="79">
        <v>1</v>
      </c>
      <c r="X197" s="77">
        <v>23507502.199999999</v>
      </c>
      <c r="Y197" s="88">
        <v>23507502.199999999</v>
      </c>
      <c r="Z197" s="77">
        <v>3264.93</v>
      </c>
      <c r="AA197" s="74">
        <v>0</v>
      </c>
      <c r="AB197" s="74">
        <v>0</v>
      </c>
      <c r="AD197" s="74">
        <v>0</v>
      </c>
      <c r="AE197" s="74">
        <v>0</v>
      </c>
      <c r="AF197" s="74">
        <v>0</v>
      </c>
      <c r="AG197" s="74">
        <v>0</v>
      </c>
      <c r="AI197" s="74">
        <v>6</v>
      </c>
      <c r="AJ197" s="74">
        <v>6</v>
      </c>
      <c r="AL197" s="74">
        <v>6</v>
      </c>
      <c r="AM197" s="74" t="s">
        <v>95</v>
      </c>
      <c r="AN197" s="74">
        <v>0</v>
      </c>
      <c r="AO197" s="74" t="s">
        <v>95</v>
      </c>
      <c r="AP197" s="74" t="s">
        <v>95</v>
      </c>
      <c r="AQ197" s="74">
        <v>1</v>
      </c>
      <c r="AS197" s="74">
        <v>1</v>
      </c>
      <c r="AT197" s="74" t="s">
        <v>92</v>
      </c>
      <c r="AU197" s="74" t="s">
        <v>2579</v>
      </c>
      <c r="AV197" s="74" t="s">
        <v>94</v>
      </c>
      <c r="AW197" s="77">
        <v>30000000</v>
      </c>
      <c r="AX197" s="77">
        <v>6492497.7999999998</v>
      </c>
      <c r="AY197" s="79">
        <v>1</v>
      </c>
      <c r="AZ197" s="77">
        <v>191721000</v>
      </c>
      <c r="BA197" s="77">
        <v>41491605.690459996</v>
      </c>
      <c r="BB197" s="74" t="s">
        <v>93</v>
      </c>
      <c r="BC197" s="75" t="s">
        <v>1815</v>
      </c>
      <c r="BD197" s="82">
        <v>456508.58667572157</v>
      </c>
      <c r="BE197" s="82">
        <v>0</v>
      </c>
      <c r="BF197" s="82">
        <v>63.403953649110534</v>
      </c>
      <c r="BG197" s="82">
        <v>456571.99062937067</v>
      </c>
      <c r="BH197" s="82">
        <v>456508.58667572157</v>
      </c>
      <c r="BI197" s="82">
        <v>0</v>
      </c>
      <c r="BJ197" s="82">
        <v>63.403953649110534</v>
      </c>
      <c r="BK197" s="82">
        <v>456571.99062937067</v>
      </c>
      <c r="BL197" s="82">
        <v>21156751.979999997</v>
      </c>
      <c r="BM197" s="82">
        <v>0</v>
      </c>
      <c r="BN197" s="82">
        <v>2938.4369999999999</v>
      </c>
      <c r="BO197" s="82">
        <v>21159690.416999999</v>
      </c>
      <c r="BP197" s="82">
        <v>456508.58667572157</v>
      </c>
      <c r="BQ197" s="82">
        <v>0</v>
      </c>
      <c r="BR197" s="82">
        <v>63.403953649110534</v>
      </c>
      <c r="BS197" s="89">
        <v>456571.99062937067</v>
      </c>
      <c r="BT197" s="82">
        <v>2371607.7586390413</v>
      </c>
      <c r="BU197" s="82">
        <v>0</v>
      </c>
      <c r="BV197" s="82">
        <v>329.38987960249415</v>
      </c>
      <c r="BW197" s="82">
        <v>2371937.1485186438</v>
      </c>
      <c r="BX197" s="82">
        <v>2371607.7586390413</v>
      </c>
      <c r="BY197" s="82">
        <v>0</v>
      </c>
      <c r="BZ197" s="82">
        <v>329.38987960249415</v>
      </c>
      <c r="CA197" s="82">
        <v>2371937.1485186438</v>
      </c>
      <c r="CB197" s="82">
        <v>109911442.21129799</v>
      </c>
      <c r="CC197" s="82">
        <v>0</v>
      </c>
      <c r="CD197" s="82">
        <v>15265.4740587</v>
      </c>
      <c r="CE197" s="82">
        <v>109926707.68535669</v>
      </c>
      <c r="CF197" s="82">
        <v>2371607.7586390413</v>
      </c>
      <c r="CG197" s="82">
        <v>0</v>
      </c>
      <c r="CH197" s="82">
        <v>329.38987960249415</v>
      </c>
      <c r="CI197" s="82">
        <v>2371937.1485186438</v>
      </c>
      <c r="CJ197" s="82" t="s">
        <v>96</v>
      </c>
      <c r="CK197" s="83">
        <v>1.4999999999999999E-2</v>
      </c>
      <c r="CL197" s="83">
        <v>3.5000000000000003E-2</v>
      </c>
      <c r="CM197" s="83">
        <v>0.26500000000000001</v>
      </c>
      <c r="CN197" s="82">
        <v>352612.533</v>
      </c>
      <c r="CO197" s="82">
        <v>822762.57700000005</v>
      </c>
      <c r="CP197" s="82">
        <v>6229488.0830000006</v>
      </c>
      <c r="CQ197" s="82">
        <v>352612.533</v>
      </c>
      <c r="CR197" s="89">
        <v>456571.99062937067</v>
      </c>
      <c r="CS197" s="82">
        <v>352612.533</v>
      </c>
      <c r="CT197" s="82">
        <v>822762.57700000005</v>
      </c>
      <c r="CU197" s="82">
        <v>6229488.0830000006</v>
      </c>
      <c r="CV197" s="82">
        <v>352612.533</v>
      </c>
      <c r="CW197" s="82">
        <v>456571.99062937067</v>
      </c>
    </row>
    <row r="198" spans="1:101">
      <c r="A198" s="86" t="s">
        <v>82</v>
      </c>
      <c r="B198" s="87" t="s">
        <v>497</v>
      </c>
      <c r="C198" s="75" t="s">
        <v>1816</v>
      </c>
      <c r="D198" s="74" t="s">
        <v>116</v>
      </c>
      <c r="E198" s="74" t="s">
        <v>82</v>
      </c>
      <c r="F198" s="74" t="s">
        <v>497</v>
      </c>
      <c r="G198" s="74" t="s">
        <v>498</v>
      </c>
      <c r="I198" s="74" t="s">
        <v>127</v>
      </c>
      <c r="J198" s="74" t="s">
        <v>2584</v>
      </c>
      <c r="K198" s="74" t="s">
        <v>313</v>
      </c>
      <c r="L198" s="74" t="s">
        <v>89</v>
      </c>
      <c r="M198" s="74" t="s">
        <v>90</v>
      </c>
      <c r="N198" s="74" t="s">
        <v>500</v>
      </c>
      <c r="O198" s="76">
        <v>46904</v>
      </c>
      <c r="P198" s="76">
        <v>44500</v>
      </c>
      <c r="Q198" s="77">
        <v>7</v>
      </c>
      <c r="R198" s="74" t="s">
        <v>262</v>
      </c>
      <c r="S198" s="77">
        <v>23500000</v>
      </c>
      <c r="T198" s="77">
        <v>16437500</v>
      </c>
      <c r="U198" s="77">
        <v>223857.21</v>
      </c>
      <c r="V198" s="78">
        <v>3.4217499999999998E-2</v>
      </c>
      <c r="W198" s="79">
        <v>6.3906999999999998</v>
      </c>
      <c r="X198" s="77">
        <v>150181450</v>
      </c>
      <c r="Y198" s="88">
        <v>105047131.25</v>
      </c>
      <c r="Z198" s="77">
        <v>1430604.2719469999</v>
      </c>
      <c r="AA198" s="74">
        <v>0</v>
      </c>
      <c r="AB198" s="74">
        <v>0</v>
      </c>
      <c r="AD198" s="74">
        <v>5</v>
      </c>
      <c r="AE198" s="74">
        <v>5</v>
      </c>
      <c r="AF198" s="74">
        <v>0</v>
      </c>
      <c r="AG198" s="74">
        <v>0</v>
      </c>
      <c r="AI198" s="74">
        <v>5</v>
      </c>
      <c r="AJ198" s="74">
        <v>5</v>
      </c>
      <c r="AL198" s="74">
        <v>5</v>
      </c>
      <c r="AM198" s="74" t="s">
        <v>95</v>
      </c>
      <c r="AN198" s="74">
        <v>0</v>
      </c>
      <c r="AO198" s="74" t="s">
        <v>95</v>
      </c>
      <c r="AP198" s="74" t="s">
        <v>95</v>
      </c>
      <c r="AQ198" s="74">
        <v>1</v>
      </c>
      <c r="AS198" s="74">
        <v>1</v>
      </c>
      <c r="AT198" s="74" t="s">
        <v>92</v>
      </c>
      <c r="AU198" s="74" t="s">
        <v>95</v>
      </c>
      <c r="AV198" s="74" t="s">
        <v>262</v>
      </c>
      <c r="AW198" s="77">
        <v>23500000</v>
      </c>
      <c r="AX198" s="77">
        <v>0</v>
      </c>
      <c r="AY198" s="79">
        <v>6.3906999999999998</v>
      </c>
      <c r="AZ198" s="77">
        <v>150181450</v>
      </c>
      <c r="BA198" s="77">
        <v>0</v>
      </c>
      <c r="BB198" s="74" t="s">
        <v>116</v>
      </c>
      <c r="BC198" s="75" t="s">
        <v>1816</v>
      </c>
      <c r="BD198" s="82">
        <v>1312313.4885426296</v>
      </c>
      <c r="BE198" s="82">
        <v>0</v>
      </c>
      <c r="BF198" s="82">
        <v>17871.990034404262</v>
      </c>
      <c r="BG198" s="82">
        <v>1330185.4785770338</v>
      </c>
      <c r="BH198" s="82">
        <v>5376225.8648365829</v>
      </c>
      <c r="BI198" s="82">
        <v>0</v>
      </c>
      <c r="BJ198" s="82">
        <v>112603.65815375715</v>
      </c>
      <c r="BK198" s="82">
        <v>5488829.5229903394</v>
      </c>
      <c r="BL198" s="82">
        <v>94542418.125</v>
      </c>
      <c r="BM198" s="82">
        <v>0</v>
      </c>
      <c r="BN198" s="82">
        <v>1287543.8447523001</v>
      </c>
      <c r="BO198" s="82">
        <v>95829961.969752297</v>
      </c>
      <c r="BP198" s="82">
        <v>1312313.4885426296</v>
      </c>
      <c r="BQ198" s="82">
        <v>0</v>
      </c>
      <c r="BR198" s="82">
        <v>17871.990034404262</v>
      </c>
      <c r="BS198" s="89">
        <v>1330185.4785770338</v>
      </c>
      <c r="BT198" s="82">
        <v>6817599.8043278148</v>
      </c>
      <c r="BU198" s="82">
        <v>0</v>
      </c>
      <c r="BV198" s="82">
        <v>92846.775427733577</v>
      </c>
      <c r="BW198" s="82">
        <v>6910446.5797555484</v>
      </c>
      <c r="BX198" s="82">
        <v>27930030.990412533</v>
      </c>
      <c r="BY198" s="82">
        <v>0</v>
      </c>
      <c r="BZ198" s="82">
        <v>584987.26447458379</v>
      </c>
      <c r="CA198" s="82">
        <v>28515018.254887111</v>
      </c>
      <c r="CB198" s="82">
        <v>491157316.40118748</v>
      </c>
      <c r="CC198" s="82">
        <v>0</v>
      </c>
      <c r="CD198" s="82">
        <v>6688919.0278726742</v>
      </c>
      <c r="CE198" s="82">
        <v>497846235.42906016</v>
      </c>
      <c r="CF198" s="82">
        <v>6817599.8043278148</v>
      </c>
      <c r="CG198" s="82">
        <v>0</v>
      </c>
      <c r="CH198" s="82">
        <v>92846.775427733577</v>
      </c>
      <c r="CI198" s="82">
        <v>6910446.5797555484</v>
      </c>
      <c r="CJ198" s="82" t="s">
        <v>96</v>
      </c>
      <c r="CK198" s="83">
        <v>1.4999999999999999E-2</v>
      </c>
      <c r="CL198" s="83">
        <v>3.5000000000000003E-2</v>
      </c>
      <c r="CM198" s="83">
        <v>0.26500000000000001</v>
      </c>
      <c r="CN198" s="82">
        <v>1575706.96875</v>
      </c>
      <c r="CO198" s="82">
        <v>3676649.5937500005</v>
      </c>
      <c r="CP198" s="82">
        <v>27837489.78125</v>
      </c>
      <c r="CQ198" s="82">
        <v>1575706.96875</v>
      </c>
      <c r="CR198" s="89">
        <v>1575706.96875</v>
      </c>
      <c r="CS198" s="82">
        <v>246562.5</v>
      </c>
      <c r="CT198" s="82">
        <v>575312.50000000012</v>
      </c>
      <c r="CU198" s="82">
        <v>4355937.5</v>
      </c>
      <c r="CV198" s="82">
        <v>246562.5</v>
      </c>
      <c r="CW198" s="82">
        <v>246562.5</v>
      </c>
    </row>
    <row r="199" spans="1:101">
      <c r="A199" s="86" t="s">
        <v>82</v>
      </c>
      <c r="B199" s="87" t="s">
        <v>501</v>
      </c>
      <c r="C199" s="75" t="s">
        <v>1817</v>
      </c>
      <c r="D199" s="74" t="s">
        <v>116</v>
      </c>
      <c r="E199" s="74" t="s">
        <v>82</v>
      </c>
      <c r="F199" s="74" t="s">
        <v>501</v>
      </c>
      <c r="G199" s="74" t="s">
        <v>502</v>
      </c>
      <c r="I199" s="74" t="s">
        <v>87</v>
      </c>
      <c r="J199" s="74" t="s">
        <v>2588</v>
      </c>
      <c r="K199" s="74" t="s">
        <v>504</v>
      </c>
      <c r="L199" s="74" t="s">
        <v>89</v>
      </c>
      <c r="M199" s="74" t="s">
        <v>90</v>
      </c>
      <c r="N199" s="74" t="s">
        <v>505</v>
      </c>
      <c r="O199" s="76">
        <v>44796</v>
      </c>
      <c r="P199" s="76">
        <v>44500</v>
      </c>
      <c r="Q199" s="77">
        <v>1</v>
      </c>
      <c r="R199" s="74" t="s">
        <v>506</v>
      </c>
      <c r="S199" s="77">
        <v>80000000</v>
      </c>
      <c r="T199" s="77">
        <v>44000000</v>
      </c>
      <c r="U199" s="77">
        <v>4018.56</v>
      </c>
      <c r="V199" s="78">
        <v>1.6667899999999999E-2</v>
      </c>
      <c r="W199" s="79">
        <v>0.82164000000000004</v>
      </c>
      <c r="X199" s="77">
        <v>65731200</v>
      </c>
      <c r="Y199" s="88">
        <v>36152160</v>
      </c>
      <c r="Z199" s="77">
        <v>3301.8096384</v>
      </c>
      <c r="AA199" s="74">
        <v>0</v>
      </c>
      <c r="AB199" s="74">
        <v>0</v>
      </c>
      <c r="AD199" s="74">
        <v>6</v>
      </c>
      <c r="AE199" s="74">
        <v>6</v>
      </c>
      <c r="AF199" s="74">
        <v>0</v>
      </c>
      <c r="AG199" s="74">
        <v>0</v>
      </c>
      <c r="AI199" s="74">
        <v>6</v>
      </c>
      <c r="AJ199" s="74">
        <v>6</v>
      </c>
      <c r="AL199" s="74">
        <v>6</v>
      </c>
      <c r="AM199" s="74" t="s">
        <v>95</v>
      </c>
      <c r="AN199" s="74">
        <v>0</v>
      </c>
      <c r="AO199" s="74" t="s">
        <v>95</v>
      </c>
      <c r="AP199" s="74" t="s">
        <v>95</v>
      </c>
      <c r="AQ199" s="74">
        <v>1</v>
      </c>
      <c r="AS199" s="74">
        <v>1</v>
      </c>
      <c r="AT199" s="74" t="s">
        <v>92</v>
      </c>
      <c r="AU199" s="74" t="s">
        <v>95</v>
      </c>
      <c r="AV199" s="74" t="s">
        <v>506</v>
      </c>
      <c r="AW199" s="77">
        <v>80000000</v>
      </c>
      <c r="AX199" s="77">
        <v>0</v>
      </c>
      <c r="AY199" s="79">
        <v>0.82164000000000004</v>
      </c>
      <c r="AZ199" s="77">
        <v>511256000</v>
      </c>
      <c r="BA199" s="77">
        <v>0</v>
      </c>
      <c r="BB199" s="74" t="s">
        <v>116</v>
      </c>
      <c r="BC199" s="75" t="s">
        <v>1817</v>
      </c>
      <c r="BD199" s="82">
        <v>702064.01881670603</v>
      </c>
      <c r="BE199" s="82">
        <v>0</v>
      </c>
      <c r="BF199" s="82">
        <v>64.120145078546869</v>
      </c>
      <c r="BG199" s="82">
        <v>702128.13896178454</v>
      </c>
      <c r="BH199" s="82">
        <v>702064.01881670603</v>
      </c>
      <c r="BI199" s="82">
        <v>0</v>
      </c>
      <c r="BJ199" s="82">
        <v>64.120145078546869</v>
      </c>
      <c r="BK199" s="82">
        <v>702128.13896178454</v>
      </c>
      <c r="BL199" s="82">
        <v>32536944.000000004</v>
      </c>
      <c r="BM199" s="82">
        <v>0</v>
      </c>
      <c r="BN199" s="82">
        <v>2971.62867456</v>
      </c>
      <c r="BO199" s="82">
        <v>32539915.628674567</v>
      </c>
      <c r="BP199" s="82">
        <v>702064.01881670603</v>
      </c>
      <c r="BQ199" s="82">
        <v>0</v>
      </c>
      <c r="BR199" s="82">
        <v>64.120145078546869</v>
      </c>
      <c r="BS199" s="89">
        <v>702128.13896178454</v>
      </c>
      <c r="BT199" s="82">
        <v>3647292.7841546694</v>
      </c>
      <c r="BU199" s="82">
        <v>0</v>
      </c>
      <c r="BV199" s="82">
        <v>333.11056569755885</v>
      </c>
      <c r="BW199" s="82">
        <v>3647625.8947203667</v>
      </c>
      <c r="BX199" s="82">
        <v>3647292.7841546694</v>
      </c>
      <c r="BY199" s="82">
        <v>0</v>
      </c>
      <c r="BZ199" s="82">
        <v>333.11056569755885</v>
      </c>
      <c r="CA199" s="82">
        <v>3647625.8947203667</v>
      </c>
      <c r="CB199" s="82">
        <v>169032677.77440003</v>
      </c>
      <c r="CC199" s="82">
        <v>0</v>
      </c>
      <c r="CD199" s="82">
        <v>15437.908127206656</v>
      </c>
      <c r="CE199" s="82">
        <v>169048115.68252724</v>
      </c>
      <c r="CF199" s="82">
        <v>3647292.7841546694</v>
      </c>
      <c r="CG199" s="82">
        <v>0</v>
      </c>
      <c r="CH199" s="82">
        <v>333.11056569755885</v>
      </c>
      <c r="CI199" s="82">
        <v>3647625.8947203667</v>
      </c>
      <c r="CJ199" s="82" t="s">
        <v>96</v>
      </c>
      <c r="CK199" s="83">
        <v>1.4999999999999999E-2</v>
      </c>
      <c r="CL199" s="83">
        <v>3.5000000000000003E-2</v>
      </c>
      <c r="CM199" s="83">
        <v>0.26500000000000001</v>
      </c>
      <c r="CN199" s="82">
        <v>542282.4</v>
      </c>
      <c r="CO199" s="82">
        <v>1265325.6000000001</v>
      </c>
      <c r="CP199" s="82">
        <v>9580322.4000000004</v>
      </c>
      <c r="CQ199" s="82">
        <v>542282.4</v>
      </c>
      <c r="CR199" s="89">
        <v>702128.13896178454</v>
      </c>
      <c r="CS199" s="82">
        <v>660000</v>
      </c>
      <c r="CT199" s="82">
        <v>1540000</v>
      </c>
      <c r="CU199" s="82">
        <v>11660000</v>
      </c>
      <c r="CV199" s="82">
        <v>660000</v>
      </c>
      <c r="CW199" s="82">
        <v>854544.73852512601</v>
      </c>
    </row>
    <row r="200" spans="1:101">
      <c r="A200" s="86" t="s">
        <v>82</v>
      </c>
      <c r="B200" s="87" t="s">
        <v>507</v>
      </c>
      <c r="C200" s="75" t="s">
        <v>1818</v>
      </c>
      <c r="D200" s="74" t="s">
        <v>116</v>
      </c>
      <c r="E200" s="74" t="s">
        <v>82</v>
      </c>
      <c r="F200" s="74" t="s">
        <v>507</v>
      </c>
      <c r="G200" s="74" t="s">
        <v>508</v>
      </c>
      <c r="I200" s="74" t="s">
        <v>87</v>
      </c>
      <c r="J200" s="74" t="s">
        <v>2582</v>
      </c>
      <c r="K200" s="74" t="s">
        <v>100</v>
      </c>
      <c r="L200" s="74" t="s">
        <v>89</v>
      </c>
      <c r="M200" s="74" t="s">
        <v>90</v>
      </c>
      <c r="N200" s="74" t="s">
        <v>510</v>
      </c>
      <c r="O200" s="76">
        <v>44828</v>
      </c>
      <c r="P200" s="76">
        <v>44500</v>
      </c>
      <c r="Q200" s="77">
        <v>1</v>
      </c>
      <c r="R200" s="74" t="s">
        <v>262</v>
      </c>
      <c r="S200" s="77">
        <v>20000000</v>
      </c>
      <c r="T200" s="77">
        <v>8000000</v>
      </c>
      <c r="U200" s="77">
        <v>13414.5</v>
      </c>
      <c r="V200" s="78">
        <v>1.82925E-2</v>
      </c>
      <c r="W200" s="79">
        <v>6.3906999999999998</v>
      </c>
      <c r="X200" s="77">
        <v>127814000</v>
      </c>
      <c r="Y200" s="88">
        <v>51125600</v>
      </c>
      <c r="Z200" s="77">
        <v>85728.045149999991</v>
      </c>
      <c r="AA200" s="74">
        <v>0</v>
      </c>
      <c r="AB200" s="74">
        <v>0</v>
      </c>
      <c r="AD200" s="74">
        <v>6</v>
      </c>
      <c r="AE200" s="74">
        <v>6</v>
      </c>
      <c r="AF200" s="74">
        <v>0</v>
      </c>
      <c r="AG200" s="74">
        <v>0</v>
      </c>
      <c r="AI200" s="74">
        <v>6</v>
      </c>
      <c r="AJ200" s="74">
        <v>6</v>
      </c>
      <c r="AL200" s="74">
        <v>6</v>
      </c>
      <c r="AM200" s="74" t="s">
        <v>95</v>
      </c>
      <c r="AN200" s="74">
        <v>0</v>
      </c>
      <c r="AO200" s="74" t="s">
        <v>95</v>
      </c>
      <c r="AP200" s="74" t="s">
        <v>95</v>
      </c>
      <c r="AQ200" s="74">
        <v>1</v>
      </c>
      <c r="AS200" s="74">
        <v>1</v>
      </c>
      <c r="AT200" s="74" t="s">
        <v>155</v>
      </c>
      <c r="AU200" s="74" t="s">
        <v>95</v>
      </c>
      <c r="AV200" s="74" t="s">
        <v>262</v>
      </c>
      <c r="AW200" s="77">
        <v>20000000</v>
      </c>
      <c r="AX200" s="77">
        <v>0</v>
      </c>
      <c r="AY200" s="79">
        <v>6.3906999999999998</v>
      </c>
      <c r="AZ200" s="77">
        <v>127814000</v>
      </c>
      <c r="BA200" s="77">
        <v>0</v>
      </c>
      <c r="BB200" s="74" t="s">
        <v>93</v>
      </c>
      <c r="BC200" s="75" t="s">
        <v>1818</v>
      </c>
      <c r="BD200" s="82">
        <v>992843.69731754297</v>
      </c>
      <c r="BE200" s="82">
        <v>0</v>
      </c>
      <c r="BF200" s="82">
        <v>1664.8127222082726</v>
      </c>
      <c r="BG200" s="82">
        <v>994508.5100397513</v>
      </c>
      <c r="BH200" s="82">
        <v>992843.69731754297</v>
      </c>
      <c r="BI200" s="82">
        <v>0</v>
      </c>
      <c r="BJ200" s="82">
        <v>1664.8127222082726</v>
      </c>
      <c r="BK200" s="82">
        <v>994508.5100397513</v>
      </c>
      <c r="BL200" s="82">
        <v>46013040</v>
      </c>
      <c r="BM200" s="82">
        <v>0</v>
      </c>
      <c r="BN200" s="82">
        <v>77155.240634999995</v>
      </c>
      <c r="BO200" s="82">
        <v>46090195.240634985</v>
      </c>
      <c r="BP200" s="82">
        <v>992843.69731754297</v>
      </c>
      <c r="BQ200" s="82">
        <v>0</v>
      </c>
      <c r="BR200" s="82">
        <v>1664.8127222082726</v>
      </c>
      <c r="BS200" s="89">
        <v>994508.5100397513</v>
      </c>
      <c r="BT200" s="82">
        <v>5157922.2919343673</v>
      </c>
      <c r="BU200" s="82">
        <v>0</v>
      </c>
      <c r="BV200" s="82">
        <v>8648.8685731441965</v>
      </c>
      <c r="BW200" s="82">
        <v>5166571.1605075123</v>
      </c>
      <c r="BX200" s="82">
        <v>5157922.2919343673</v>
      </c>
      <c r="BY200" s="82">
        <v>0</v>
      </c>
      <c r="BZ200" s="82">
        <v>8648.8685731441965</v>
      </c>
      <c r="CA200" s="82">
        <v>5166571.1605075123</v>
      </c>
      <c r="CB200" s="82">
        <v>239042344.104</v>
      </c>
      <c r="CC200" s="82">
        <v>0</v>
      </c>
      <c r="CD200" s="82">
        <v>400829.19062288845</v>
      </c>
      <c r="CE200" s="82">
        <v>239443173.29462281</v>
      </c>
      <c r="CF200" s="82">
        <v>5157922.2919343673</v>
      </c>
      <c r="CG200" s="82">
        <v>0</v>
      </c>
      <c r="CH200" s="82">
        <v>8648.8685731441965</v>
      </c>
      <c r="CI200" s="82">
        <v>5166571.1605075123</v>
      </c>
      <c r="CJ200" s="82" t="s">
        <v>96</v>
      </c>
      <c r="CK200" s="83">
        <v>1.4999999999999999E-2</v>
      </c>
      <c r="CL200" s="83">
        <v>3.5000000000000003E-2</v>
      </c>
      <c r="CM200" s="83">
        <v>0.26500000000000001</v>
      </c>
      <c r="CN200" s="82">
        <v>766884</v>
      </c>
      <c r="CO200" s="82">
        <v>1789396.0000000002</v>
      </c>
      <c r="CP200" s="82">
        <v>13548284</v>
      </c>
      <c r="CQ200" s="82">
        <v>766884</v>
      </c>
      <c r="CR200" s="89">
        <v>994508.5100397513</v>
      </c>
      <c r="CS200" s="82">
        <v>120000</v>
      </c>
      <c r="CT200" s="82">
        <v>280000.00000000006</v>
      </c>
      <c r="CU200" s="82">
        <v>2120000</v>
      </c>
      <c r="CV200" s="82">
        <v>120000</v>
      </c>
      <c r="CW200" s="82">
        <v>155618.08722671247</v>
      </c>
    </row>
    <row r="201" spans="1:101">
      <c r="A201" s="86" t="s">
        <v>82</v>
      </c>
      <c r="B201" s="87" t="s">
        <v>511</v>
      </c>
      <c r="C201" s="75" t="s">
        <v>1819</v>
      </c>
      <c r="D201" s="74" t="s">
        <v>116</v>
      </c>
      <c r="E201" s="74" t="s">
        <v>82</v>
      </c>
      <c r="F201" s="74" t="s">
        <v>511</v>
      </c>
      <c r="G201" s="74" t="s">
        <v>512</v>
      </c>
      <c r="I201" s="74" t="s">
        <v>87</v>
      </c>
      <c r="J201" s="74" t="s">
        <v>2580</v>
      </c>
      <c r="K201" s="74" t="s">
        <v>88</v>
      </c>
      <c r="L201" s="74" t="s">
        <v>89</v>
      </c>
      <c r="M201" s="74" t="s">
        <v>90</v>
      </c>
      <c r="N201" s="74" t="s">
        <v>514</v>
      </c>
      <c r="O201" s="76">
        <v>45022</v>
      </c>
      <c r="P201" s="76">
        <v>44500</v>
      </c>
      <c r="Q201" s="77">
        <v>2</v>
      </c>
      <c r="R201" s="74" t="s">
        <v>262</v>
      </c>
      <c r="S201" s="77">
        <v>10000000</v>
      </c>
      <c r="T201" s="77">
        <v>10000000</v>
      </c>
      <c r="U201" s="77">
        <v>7588.04</v>
      </c>
      <c r="V201" s="78">
        <v>1.82113E-2</v>
      </c>
      <c r="W201" s="79">
        <v>6.3906999999999998</v>
      </c>
      <c r="X201" s="77">
        <v>63907000</v>
      </c>
      <c r="Y201" s="88">
        <v>63907000</v>
      </c>
      <c r="Z201" s="77">
        <v>48492.887228</v>
      </c>
      <c r="AA201" s="74" t="s">
        <v>2587</v>
      </c>
      <c r="AB201" s="74" t="s">
        <v>2524</v>
      </c>
      <c r="AC201" s="74">
        <v>3</v>
      </c>
      <c r="AD201" s="74">
        <v>5</v>
      </c>
      <c r="AE201" s="74">
        <v>3</v>
      </c>
      <c r="AF201" s="74" t="s">
        <v>2587</v>
      </c>
      <c r="AG201" s="74" t="s">
        <v>2529</v>
      </c>
      <c r="AH201" s="74">
        <v>4</v>
      </c>
      <c r="AI201" s="74">
        <v>4</v>
      </c>
      <c r="AJ201" s="74">
        <v>4</v>
      </c>
      <c r="AL201" s="74">
        <v>4</v>
      </c>
      <c r="AM201" s="74" t="s">
        <v>95</v>
      </c>
      <c r="AN201" s="74">
        <v>0</v>
      </c>
      <c r="AO201" s="74" t="s">
        <v>95</v>
      </c>
      <c r="AP201" s="74" t="s">
        <v>95</v>
      </c>
      <c r="AQ201" s="74">
        <v>1</v>
      </c>
      <c r="AS201" s="74">
        <v>1</v>
      </c>
      <c r="AT201" s="74" t="s">
        <v>92</v>
      </c>
      <c r="AU201" s="74" t="s">
        <v>95</v>
      </c>
      <c r="AV201" s="74" t="s">
        <v>262</v>
      </c>
      <c r="AW201" s="77">
        <v>10000000</v>
      </c>
      <c r="AX201" s="77">
        <v>0</v>
      </c>
      <c r="AY201" s="79">
        <v>6.3906999999999998</v>
      </c>
      <c r="AZ201" s="77">
        <v>63907000</v>
      </c>
      <c r="BA201" s="77">
        <v>0</v>
      </c>
      <c r="BB201" s="74" t="s">
        <v>116</v>
      </c>
      <c r="BC201" s="75" t="s">
        <v>1819</v>
      </c>
      <c r="BD201" s="82">
        <v>487655.17745494924</v>
      </c>
      <c r="BE201" s="82">
        <v>0</v>
      </c>
      <c r="BF201" s="82">
        <v>370.03469927352529</v>
      </c>
      <c r="BG201" s="82">
        <v>488025.21215422277</v>
      </c>
      <c r="BH201" s="82">
        <v>1024328.8804420388</v>
      </c>
      <c r="BI201" s="82">
        <v>0</v>
      </c>
      <c r="BJ201" s="82">
        <v>1177.2114567102619</v>
      </c>
      <c r="BK201" s="82">
        <v>1025506.091898749</v>
      </c>
      <c r="BL201" s="82">
        <v>57516300</v>
      </c>
      <c r="BM201" s="82">
        <v>0</v>
      </c>
      <c r="BN201" s="82">
        <v>43643.598505200003</v>
      </c>
      <c r="BO201" s="82">
        <v>57559943.598505199</v>
      </c>
      <c r="BP201" s="82">
        <v>487655.17745494924</v>
      </c>
      <c r="BQ201" s="82">
        <v>0</v>
      </c>
      <c r="BR201" s="82">
        <v>370.03469927352529</v>
      </c>
      <c r="BS201" s="89">
        <v>488025.21215422277</v>
      </c>
      <c r="BT201" s="82">
        <v>2533417.412396207</v>
      </c>
      <c r="BU201" s="82">
        <v>0</v>
      </c>
      <c r="BV201" s="82">
        <v>1922.3672661958913</v>
      </c>
      <c r="BW201" s="82">
        <v>2535339.7796624028</v>
      </c>
      <c r="BX201" s="82">
        <v>5321490.9667844353</v>
      </c>
      <c r="BY201" s="82">
        <v>0</v>
      </c>
      <c r="BZ201" s="82">
        <v>6115.7312387554821</v>
      </c>
      <c r="CA201" s="82">
        <v>5327606.6980231907</v>
      </c>
      <c r="CB201" s="82">
        <v>298802930.13</v>
      </c>
      <c r="CC201" s="82">
        <v>0</v>
      </c>
      <c r="CD201" s="82">
        <v>226732.85859436454</v>
      </c>
      <c r="CE201" s="82">
        <v>299029662.98859435</v>
      </c>
      <c r="CF201" s="82">
        <v>2533417.412396207</v>
      </c>
      <c r="CG201" s="82">
        <v>0</v>
      </c>
      <c r="CH201" s="82">
        <v>1922.3672661958913</v>
      </c>
      <c r="CI201" s="82">
        <v>2535339.7796624028</v>
      </c>
      <c r="CJ201" s="82" t="s">
        <v>96</v>
      </c>
      <c r="CK201" s="83">
        <v>1.4999999999999999E-2</v>
      </c>
      <c r="CL201" s="83">
        <v>3.5000000000000003E-2</v>
      </c>
      <c r="CM201" s="83">
        <v>0.26500000000000001</v>
      </c>
      <c r="CN201" s="82">
        <v>958605</v>
      </c>
      <c r="CO201" s="82">
        <v>2236745</v>
      </c>
      <c r="CP201" s="82">
        <v>16935355</v>
      </c>
      <c r="CQ201" s="82">
        <v>958605</v>
      </c>
      <c r="CR201" s="89">
        <v>958605</v>
      </c>
      <c r="CS201" s="82">
        <v>150000</v>
      </c>
      <c r="CT201" s="82">
        <v>350000</v>
      </c>
      <c r="CU201" s="82">
        <v>2650000</v>
      </c>
      <c r="CV201" s="82">
        <v>150000</v>
      </c>
      <c r="CW201" s="82">
        <v>150000</v>
      </c>
    </row>
    <row r="202" spans="1:101">
      <c r="A202" s="86" t="s">
        <v>82</v>
      </c>
      <c r="B202" s="87" t="s">
        <v>515</v>
      </c>
      <c r="C202" s="75" t="s">
        <v>1820</v>
      </c>
      <c r="D202" s="74" t="s">
        <v>116</v>
      </c>
      <c r="E202" s="74" t="s">
        <v>82</v>
      </c>
      <c r="F202" s="74" t="s">
        <v>515</v>
      </c>
      <c r="G202" s="74" t="s">
        <v>516</v>
      </c>
      <c r="I202" s="74" t="s">
        <v>87</v>
      </c>
      <c r="J202" s="74" t="s">
        <v>2580</v>
      </c>
      <c r="K202" s="74" t="s">
        <v>88</v>
      </c>
      <c r="L202" s="74" t="s">
        <v>89</v>
      </c>
      <c r="M202" s="74" t="s">
        <v>90</v>
      </c>
      <c r="N202" s="74" t="s">
        <v>518</v>
      </c>
      <c r="O202" s="76">
        <v>44496</v>
      </c>
      <c r="P202" s="76">
        <v>44500</v>
      </c>
      <c r="Q202" s="77">
        <v>1</v>
      </c>
      <c r="R202" s="74" t="s">
        <v>519</v>
      </c>
      <c r="S202" s="77">
        <v>500000000</v>
      </c>
      <c r="T202" s="77">
        <v>500000000</v>
      </c>
      <c r="U202" s="77">
        <v>1500000</v>
      </c>
      <c r="V202" s="78">
        <v>0.03</v>
      </c>
      <c r="W202" s="79">
        <v>0.19248907624492309</v>
      </c>
      <c r="X202" s="77">
        <v>96244538.122461542</v>
      </c>
      <c r="Y202" s="88">
        <v>96244538.122461542</v>
      </c>
      <c r="Z202" s="77">
        <v>288733.61436738464</v>
      </c>
      <c r="AA202" s="74">
        <v>0</v>
      </c>
      <c r="AB202" s="74">
        <v>0</v>
      </c>
      <c r="AD202" s="74">
        <v>4</v>
      </c>
      <c r="AE202" s="74">
        <v>4</v>
      </c>
      <c r="AF202" s="74">
        <v>0</v>
      </c>
      <c r="AG202" s="74">
        <v>0</v>
      </c>
      <c r="AI202" s="74">
        <v>4</v>
      </c>
      <c r="AJ202" s="74">
        <v>4</v>
      </c>
      <c r="AL202" s="74">
        <v>4</v>
      </c>
      <c r="AM202" s="74" t="s">
        <v>95</v>
      </c>
      <c r="AN202" s="74">
        <v>0</v>
      </c>
      <c r="AO202" s="74" t="s">
        <v>95</v>
      </c>
      <c r="AP202" s="74" t="s">
        <v>95</v>
      </c>
      <c r="AQ202" s="74">
        <v>1</v>
      </c>
      <c r="AS202" s="74">
        <v>1</v>
      </c>
      <c r="AT202" s="74" t="s">
        <v>92</v>
      </c>
      <c r="AU202" s="74" t="s">
        <v>2579</v>
      </c>
      <c r="AV202" s="74" t="s">
        <v>519</v>
      </c>
      <c r="AW202" s="77">
        <v>500000000</v>
      </c>
      <c r="AX202" s="77">
        <v>0</v>
      </c>
      <c r="AY202" s="79">
        <v>0.19248907624492309</v>
      </c>
      <c r="AZ202" s="77">
        <v>3195350000</v>
      </c>
      <c r="BA202" s="77">
        <v>0</v>
      </c>
      <c r="BB202" s="74" t="s">
        <v>93</v>
      </c>
      <c r="BC202" s="75" t="s">
        <v>1820</v>
      </c>
      <c r="BD202" s="82">
        <v>734413.24607912451</v>
      </c>
      <c r="BE202" s="82">
        <v>0</v>
      </c>
      <c r="BF202" s="82">
        <v>2203.2397382373733</v>
      </c>
      <c r="BG202" s="82">
        <v>736616.48581736186</v>
      </c>
      <c r="BH202" s="82">
        <v>734413.24607912451</v>
      </c>
      <c r="BI202" s="82">
        <v>0</v>
      </c>
      <c r="BJ202" s="82">
        <v>2203.2397382373733</v>
      </c>
      <c r="BK202" s="82">
        <v>736616.48581736186</v>
      </c>
      <c r="BL202" s="82">
        <v>86620084.310215399</v>
      </c>
      <c r="BM202" s="82">
        <v>0</v>
      </c>
      <c r="BN202" s="82">
        <v>259860.25293064618</v>
      </c>
      <c r="BO202" s="82">
        <v>86879944.563146025</v>
      </c>
      <c r="BP202" s="82">
        <v>734413.24607912451</v>
      </c>
      <c r="BQ202" s="82">
        <v>0</v>
      </c>
      <c r="BR202" s="82">
        <v>2203.2397382373733</v>
      </c>
      <c r="BS202" s="89">
        <v>736616.48581736186</v>
      </c>
      <c r="BT202" s="82">
        <v>3815350.2547056596</v>
      </c>
      <c r="BU202" s="82">
        <v>0</v>
      </c>
      <c r="BV202" s="82">
        <v>11446.050764116979</v>
      </c>
      <c r="BW202" s="82">
        <v>3826796.3054697765</v>
      </c>
      <c r="BX202" s="82">
        <v>3815350.2547056596</v>
      </c>
      <c r="BY202" s="82">
        <v>0</v>
      </c>
      <c r="BZ202" s="82">
        <v>11446.050764116979</v>
      </c>
      <c r="CA202" s="82">
        <v>3826796.3054697765</v>
      </c>
      <c r="CB202" s="82">
        <v>450000000</v>
      </c>
      <c r="CC202" s="82">
        <v>0</v>
      </c>
      <c r="CD202" s="82">
        <v>1350000</v>
      </c>
      <c r="CE202" s="82">
        <v>451349999.99999994</v>
      </c>
      <c r="CF202" s="82">
        <v>3815350.2547056596</v>
      </c>
      <c r="CG202" s="82">
        <v>0</v>
      </c>
      <c r="CH202" s="82">
        <v>11446.050764116979</v>
      </c>
      <c r="CI202" s="82">
        <v>3826796.3054697765</v>
      </c>
      <c r="CJ202" s="82" t="s">
        <v>96</v>
      </c>
      <c r="CK202" s="83">
        <v>1.4999999999999999E-2</v>
      </c>
      <c r="CL202" s="83">
        <v>3.5000000000000003E-2</v>
      </c>
      <c r="CM202" s="83">
        <v>0.26500000000000001</v>
      </c>
      <c r="CN202" s="82">
        <v>1443668.071836923</v>
      </c>
      <c r="CO202" s="82">
        <v>3368558.8342861542</v>
      </c>
      <c r="CP202" s="82">
        <v>25504802.602452312</v>
      </c>
      <c r="CQ202" s="82">
        <v>1443668.071836923</v>
      </c>
      <c r="CR202" s="89">
        <v>1443668.071836923</v>
      </c>
      <c r="CS202" s="82">
        <v>7499999.9999999991</v>
      </c>
      <c r="CT202" s="82">
        <v>17500000</v>
      </c>
      <c r="CU202" s="82">
        <v>132500000.00000001</v>
      </c>
      <c r="CV202" s="82">
        <v>7499999.9999999991</v>
      </c>
      <c r="CW202" s="82">
        <v>7499999.9999999991</v>
      </c>
    </row>
    <row r="203" spans="1:101">
      <c r="A203" s="86" t="s">
        <v>2589</v>
      </c>
      <c r="B203" s="87" t="s">
        <v>2391</v>
      </c>
      <c r="C203" s="75" t="s">
        <v>2590</v>
      </c>
      <c r="D203" s="74" t="s">
        <v>2509</v>
      </c>
      <c r="E203" s="74" t="s">
        <v>2589</v>
      </c>
      <c r="F203" s="74" t="s">
        <v>2391</v>
      </c>
      <c r="G203" s="74" t="s">
        <v>523</v>
      </c>
      <c r="I203" s="74" t="s">
        <v>2508</v>
      </c>
      <c r="J203" s="74" t="s">
        <v>2583</v>
      </c>
      <c r="K203" s="74" t="s">
        <v>128</v>
      </c>
      <c r="L203" s="74" t="s">
        <v>89</v>
      </c>
      <c r="N203" s="74" t="s">
        <v>2404</v>
      </c>
      <c r="O203" s="76">
        <v>44645</v>
      </c>
      <c r="P203" s="76">
        <v>44500</v>
      </c>
      <c r="Q203" s="77">
        <v>1</v>
      </c>
      <c r="R203" s="74" t="s">
        <v>94</v>
      </c>
      <c r="S203" s="77">
        <v>872039.16</v>
      </c>
      <c r="T203" s="77">
        <v>872039.16</v>
      </c>
      <c r="U203" s="77">
        <v>0</v>
      </c>
      <c r="V203" s="78">
        <v>5.2000000000000005E-2</v>
      </c>
      <c r="W203" s="79">
        <v>1</v>
      </c>
      <c r="X203" s="77">
        <v>872039.16</v>
      </c>
      <c r="Y203" s="88">
        <v>872039.16</v>
      </c>
      <c r="Z203" s="77">
        <v>0</v>
      </c>
      <c r="AA203" s="74">
        <v>0</v>
      </c>
      <c r="AB203" s="74">
        <v>0</v>
      </c>
      <c r="AD203" s="74">
        <v>0</v>
      </c>
      <c r="AE203" s="74">
        <v>0</v>
      </c>
      <c r="AF203" s="74">
        <v>0</v>
      </c>
      <c r="AG203" s="74">
        <v>0</v>
      </c>
      <c r="AI203" s="74">
        <v>6</v>
      </c>
      <c r="AJ203" s="74">
        <v>6</v>
      </c>
      <c r="AL203" s="74">
        <v>6</v>
      </c>
      <c r="AM203" s="74" t="s">
        <v>95</v>
      </c>
      <c r="AN203" s="74">
        <v>0</v>
      </c>
      <c r="AO203" s="74" t="s">
        <v>95</v>
      </c>
      <c r="AP203" s="74" t="s">
        <v>95</v>
      </c>
      <c r="AQ203" s="74">
        <v>1</v>
      </c>
      <c r="AS203" s="74">
        <v>1</v>
      </c>
      <c r="AT203" s="74" t="s">
        <v>92</v>
      </c>
      <c r="AU203" s="74" t="s">
        <v>95</v>
      </c>
      <c r="AV203" s="74" t="s">
        <v>94</v>
      </c>
      <c r="AW203" s="77">
        <v>872039.16</v>
      </c>
      <c r="AX203" s="77">
        <v>0</v>
      </c>
      <c r="AY203" s="79">
        <v>1</v>
      </c>
      <c r="AZ203" s="77">
        <v>5572940.6598119996</v>
      </c>
      <c r="BA203" s="77">
        <v>0</v>
      </c>
      <c r="BB203" s="74" t="s">
        <v>116</v>
      </c>
      <c r="BC203" s="75" t="s">
        <v>2590</v>
      </c>
      <c r="BD203" s="82">
        <v>16934.736879764434</v>
      </c>
      <c r="BE203" s="82">
        <v>0</v>
      </c>
      <c r="BF203" s="82">
        <v>0</v>
      </c>
      <c r="BG203" s="82">
        <v>16934.736879764434</v>
      </c>
      <c r="BH203" s="82">
        <v>16934.736879764434</v>
      </c>
      <c r="BI203" s="82">
        <v>0</v>
      </c>
      <c r="BJ203" s="82">
        <v>0</v>
      </c>
      <c r="BK203" s="82">
        <v>16934.736879764434</v>
      </c>
      <c r="BL203" s="82">
        <v>784835.24400000006</v>
      </c>
      <c r="BM203" s="82">
        <v>0</v>
      </c>
      <c r="BN203" s="82">
        <v>0</v>
      </c>
      <c r="BO203" s="82">
        <v>784835.24400000006</v>
      </c>
      <c r="BP203" s="82">
        <v>16934.736879764434</v>
      </c>
      <c r="BQ203" s="82">
        <v>0</v>
      </c>
      <c r="BR203" s="82">
        <v>0</v>
      </c>
      <c r="BS203" s="89">
        <v>16934.736879764434</v>
      </c>
      <c r="BT203" s="82">
        <v>87977.651564064217</v>
      </c>
      <c r="BU203" s="82">
        <v>0</v>
      </c>
      <c r="BV203" s="82">
        <v>0</v>
      </c>
      <c r="BW203" s="82">
        <v>87977.651564064217</v>
      </c>
      <c r="BX203" s="82">
        <v>87977.651564064217</v>
      </c>
      <c r="BY203" s="82">
        <v>0</v>
      </c>
      <c r="BZ203" s="82">
        <v>0</v>
      </c>
      <c r="CA203" s="82">
        <v>87977.651564064217</v>
      </c>
      <c r="CB203" s="82">
        <v>4077297.5761044002</v>
      </c>
      <c r="CC203" s="82">
        <v>0</v>
      </c>
      <c r="CD203" s="82">
        <v>0</v>
      </c>
      <c r="CE203" s="82">
        <v>4077297.5761044002</v>
      </c>
      <c r="CF203" s="82">
        <v>87977.651564064217</v>
      </c>
      <c r="CG203" s="82">
        <v>0</v>
      </c>
      <c r="CH203" s="82">
        <v>0</v>
      </c>
      <c r="CI203" s="82">
        <v>87977.651564064217</v>
      </c>
      <c r="CJ203" s="82" t="s">
        <v>96</v>
      </c>
      <c r="CK203" s="83">
        <v>1.4999999999999999E-2</v>
      </c>
      <c r="CL203" s="83">
        <v>3.5000000000000003E-2</v>
      </c>
      <c r="CM203" s="83">
        <v>0.26500000000000001</v>
      </c>
      <c r="CN203" s="82">
        <v>13080.5874</v>
      </c>
      <c r="CO203" s="82">
        <v>30521.370600000006</v>
      </c>
      <c r="CP203" s="82">
        <v>231090.37740000003</v>
      </c>
      <c r="CQ203" s="82">
        <v>13080.5874</v>
      </c>
      <c r="CR203" s="89">
        <v>16934.736879764434</v>
      </c>
      <c r="CS203" s="82">
        <v>13080.5874</v>
      </c>
      <c r="CT203" s="82">
        <v>30521.370600000006</v>
      </c>
      <c r="CU203" s="82">
        <v>231090.37740000003</v>
      </c>
      <c r="CV203" s="82">
        <v>13080.5874</v>
      </c>
      <c r="CW203" s="82">
        <v>16934.736879764434</v>
      </c>
    </row>
    <row r="204" spans="1:101">
      <c r="A204" s="86" t="s">
        <v>2589</v>
      </c>
      <c r="B204" s="87" t="s">
        <v>2392</v>
      </c>
      <c r="C204" s="75" t="s">
        <v>2591</v>
      </c>
      <c r="D204" s="74" t="s">
        <v>2509</v>
      </c>
      <c r="E204" s="74" t="s">
        <v>2589</v>
      </c>
      <c r="F204" s="74" t="s">
        <v>2392</v>
      </c>
      <c r="G204" s="74" t="s">
        <v>523</v>
      </c>
      <c r="I204" s="74" t="s">
        <v>2508</v>
      </c>
      <c r="J204" s="74" t="s">
        <v>2583</v>
      </c>
      <c r="K204" s="74" t="s">
        <v>128</v>
      </c>
      <c r="L204" s="74" t="s">
        <v>89</v>
      </c>
      <c r="N204" s="74" t="s">
        <v>2406</v>
      </c>
      <c r="O204" s="76">
        <v>44646</v>
      </c>
      <c r="P204" s="76">
        <v>44500</v>
      </c>
      <c r="Q204" s="77">
        <v>1</v>
      </c>
      <c r="R204" s="74" t="s">
        <v>94</v>
      </c>
      <c r="S204" s="77">
        <v>2705059.01</v>
      </c>
      <c r="T204" s="77">
        <v>2705059.01</v>
      </c>
      <c r="U204" s="77">
        <v>0</v>
      </c>
      <c r="V204" s="78">
        <v>5.2000000000000005E-2</v>
      </c>
      <c r="W204" s="79">
        <v>1</v>
      </c>
      <c r="X204" s="77">
        <v>2705059.01</v>
      </c>
      <c r="Y204" s="88">
        <v>2705059.01</v>
      </c>
      <c r="Z204" s="77">
        <v>0</v>
      </c>
      <c r="AA204" s="74">
        <v>0</v>
      </c>
      <c r="AB204" s="74">
        <v>0</v>
      </c>
      <c r="AD204" s="74">
        <v>0</v>
      </c>
      <c r="AE204" s="74">
        <v>0</v>
      </c>
      <c r="AF204" s="74">
        <v>0</v>
      </c>
      <c r="AG204" s="74">
        <v>0</v>
      </c>
      <c r="AI204" s="74">
        <v>5</v>
      </c>
      <c r="AJ204" s="74">
        <v>5</v>
      </c>
      <c r="AL204" s="74">
        <v>5</v>
      </c>
      <c r="AM204" s="74" t="s">
        <v>95</v>
      </c>
      <c r="AN204" s="74">
        <v>0</v>
      </c>
      <c r="AO204" s="74" t="s">
        <v>95</v>
      </c>
      <c r="AP204" s="74" t="s">
        <v>95</v>
      </c>
      <c r="AQ204" s="74">
        <v>1</v>
      </c>
      <c r="AS204" s="74">
        <v>1</v>
      </c>
      <c r="AT204" s="74" t="s">
        <v>92</v>
      </c>
      <c r="AU204" s="74" t="s">
        <v>95</v>
      </c>
      <c r="AV204" s="74" t="s">
        <v>94</v>
      </c>
      <c r="AW204" s="77">
        <v>2705059.01</v>
      </c>
      <c r="AX204" s="77">
        <v>0</v>
      </c>
      <c r="AY204" s="79">
        <v>1</v>
      </c>
      <c r="AZ204" s="77">
        <v>17287220.615206998</v>
      </c>
      <c r="BA204" s="77">
        <v>0</v>
      </c>
      <c r="BB204" s="74" t="s">
        <v>116</v>
      </c>
      <c r="BC204" s="75" t="s">
        <v>2591</v>
      </c>
      <c r="BD204" s="82">
        <v>33793.263879605205</v>
      </c>
      <c r="BE204" s="82">
        <v>0</v>
      </c>
      <c r="BF204" s="82">
        <v>0</v>
      </c>
      <c r="BG204" s="82">
        <v>33793.263879605205</v>
      </c>
      <c r="BH204" s="82">
        <v>33793.263879605205</v>
      </c>
      <c r="BI204" s="82">
        <v>0</v>
      </c>
      <c r="BJ204" s="82">
        <v>0</v>
      </c>
      <c r="BK204" s="82">
        <v>33793.263879605205</v>
      </c>
      <c r="BL204" s="82">
        <v>2434553.1089999997</v>
      </c>
      <c r="BM204" s="82">
        <v>0</v>
      </c>
      <c r="BN204" s="82">
        <v>0</v>
      </c>
      <c r="BO204" s="82">
        <v>2434553.1089999997</v>
      </c>
      <c r="BP204" s="82">
        <v>33793.263879605205</v>
      </c>
      <c r="BQ204" s="82">
        <v>0</v>
      </c>
      <c r="BR204" s="82">
        <v>0</v>
      </c>
      <c r="BS204" s="89">
        <v>33793.263879605205</v>
      </c>
      <c r="BT204" s="82">
        <v>175559.38518093701</v>
      </c>
      <c r="BU204" s="82">
        <v>0</v>
      </c>
      <c r="BV204" s="82">
        <v>0</v>
      </c>
      <c r="BW204" s="82">
        <v>175559.38518093701</v>
      </c>
      <c r="BX204" s="82">
        <v>175559.38518093701</v>
      </c>
      <c r="BY204" s="82">
        <v>0</v>
      </c>
      <c r="BZ204" s="82">
        <v>0</v>
      </c>
      <c r="CA204" s="82">
        <v>175559.38518093701</v>
      </c>
      <c r="CB204" s="82">
        <v>12647746.856565898</v>
      </c>
      <c r="CC204" s="82">
        <v>0</v>
      </c>
      <c r="CD204" s="82">
        <v>0</v>
      </c>
      <c r="CE204" s="82">
        <v>12647746.856565898</v>
      </c>
      <c r="CF204" s="82">
        <v>175559.38518093701</v>
      </c>
      <c r="CG204" s="82">
        <v>0</v>
      </c>
      <c r="CH204" s="82">
        <v>0</v>
      </c>
      <c r="CI204" s="82">
        <v>175559.38518093701</v>
      </c>
      <c r="CJ204" s="82" t="s">
        <v>96</v>
      </c>
      <c r="CK204" s="83">
        <v>1.4999999999999999E-2</v>
      </c>
      <c r="CL204" s="83">
        <v>3.5000000000000003E-2</v>
      </c>
      <c r="CM204" s="83">
        <v>0.26500000000000001</v>
      </c>
      <c r="CN204" s="82">
        <v>40575.885149999995</v>
      </c>
      <c r="CO204" s="82">
        <v>94677.065350000004</v>
      </c>
      <c r="CP204" s="82">
        <v>716840.63764999993</v>
      </c>
      <c r="CQ204" s="82">
        <v>40575.885149999995</v>
      </c>
      <c r="CR204" s="89">
        <v>40575.885149999995</v>
      </c>
      <c r="CS204" s="82">
        <v>40575.885149999995</v>
      </c>
      <c r="CT204" s="82">
        <v>94677.065350000004</v>
      </c>
      <c r="CU204" s="82">
        <v>716840.63764999993</v>
      </c>
      <c r="CV204" s="82">
        <v>40575.885149999995</v>
      </c>
      <c r="CW204" s="82">
        <v>40575.885149999995</v>
      </c>
    </row>
    <row r="205" spans="1:101">
      <c r="A205" s="86" t="s">
        <v>2589</v>
      </c>
      <c r="B205" s="87" t="s">
        <v>2393</v>
      </c>
      <c r="C205" s="75" t="s">
        <v>2592</v>
      </c>
      <c r="D205" s="74" t="s">
        <v>2509</v>
      </c>
      <c r="E205" s="74" t="s">
        <v>2589</v>
      </c>
      <c r="F205" s="74" t="s">
        <v>2393</v>
      </c>
      <c r="G205" s="74" t="s">
        <v>523</v>
      </c>
      <c r="I205" s="74" t="s">
        <v>2508</v>
      </c>
      <c r="J205" s="74" t="s">
        <v>2583</v>
      </c>
      <c r="K205" s="74" t="s">
        <v>128</v>
      </c>
      <c r="L205" s="74" t="s">
        <v>89</v>
      </c>
      <c r="N205" s="74" t="s">
        <v>2405</v>
      </c>
      <c r="O205" s="76">
        <v>44646</v>
      </c>
      <c r="P205" s="76">
        <v>44500</v>
      </c>
      <c r="Q205" s="77">
        <v>1</v>
      </c>
      <c r="R205" s="74" t="s">
        <v>94</v>
      </c>
      <c r="S205" s="77">
        <v>1586809.18</v>
      </c>
      <c r="T205" s="77">
        <v>1586809.18</v>
      </c>
      <c r="U205" s="77">
        <v>0</v>
      </c>
      <c r="V205" s="78">
        <v>5.2000000000000005E-2</v>
      </c>
      <c r="W205" s="79">
        <v>1</v>
      </c>
      <c r="X205" s="77">
        <v>1586809.18</v>
      </c>
      <c r="Y205" s="88">
        <v>1586809.18</v>
      </c>
      <c r="Z205" s="77">
        <v>0</v>
      </c>
      <c r="AA205" s="74">
        <v>0</v>
      </c>
      <c r="AB205" s="74">
        <v>0</v>
      </c>
      <c r="AD205" s="74">
        <v>0</v>
      </c>
      <c r="AE205" s="74">
        <v>0</v>
      </c>
      <c r="AF205" s="74">
        <v>0</v>
      </c>
      <c r="AG205" s="74">
        <v>0</v>
      </c>
      <c r="AI205" s="74">
        <v>5</v>
      </c>
      <c r="AJ205" s="74">
        <v>5</v>
      </c>
      <c r="AL205" s="74">
        <v>5</v>
      </c>
      <c r="AM205" s="74" t="s">
        <v>95</v>
      </c>
      <c r="AN205" s="74">
        <v>0</v>
      </c>
      <c r="AO205" s="74" t="s">
        <v>95</v>
      </c>
      <c r="AP205" s="74" t="s">
        <v>95</v>
      </c>
      <c r="AQ205" s="74">
        <v>1</v>
      </c>
      <c r="AS205" s="74">
        <v>1</v>
      </c>
      <c r="AT205" s="74" t="s">
        <v>92</v>
      </c>
      <c r="AU205" s="74" t="s">
        <v>95</v>
      </c>
      <c r="AV205" s="74" t="s">
        <v>94</v>
      </c>
      <c r="AW205" s="77">
        <v>1586809.18</v>
      </c>
      <c r="AX205" s="77">
        <v>0</v>
      </c>
      <c r="AY205" s="79">
        <v>1</v>
      </c>
      <c r="AZ205" s="77">
        <v>10140821.426625999</v>
      </c>
      <c r="BA205" s="77">
        <v>0</v>
      </c>
      <c r="BB205" s="74" t="s">
        <v>116</v>
      </c>
      <c r="BC205" s="75" t="s">
        <v>2592</v>
      </c>
      <c r="BD205" s="82">
        <v>19823.397991720689</v>
      </c>
      <c r="BE205" s="82">
        <v>0</v>
      </c>
      <c r="BF205" s="82">
        <v>0</v>
      </c>
      <c r="BG205" s="82">
        <v>19823.397991720689</v>
      </c>
      <c r="BH205" s="82">
        <v>19823.397991720689</v>
      </c>
      <c r="BI205" s="82">
        <v>0</v>
      </c>
      <c r="BJ205" s="82">
        <v>0</v>
      </c>
      <c r="BK205" s="82">
        <v>19823.397991720689</v>
      </c>
      <c r="BL205" s="82">
        <v>1428128.2619999999</v>
      </c>
      <c r="BM205" s="82">
        <v>0</v>
      </c>
      <c r="BN205" s="82">
        <v>0</v>
      </c>
      <c r="BO205" s="82">
        <v>1428128.2619999999</v>
      </c>
      <c r="BP205" s="82">
        <v>19823.397991720689</v>
      </c>
      <c r="BQ205" s="82">
        <v>0</v>
      </c>
      <c r="BR205" s="82">
        <v>0</v>
      </c>
      <c r="BS205" s="89">
        <v>19823.397991720689</v>
      </c>
      <c r="BT205" s="82">
        <v>102984.53490678815</v>
      </c>
      <c r="BU205" s="82">
        <v>0</v>
      </c>
      <c r="BV205" s="82">
        <v>0</v>
      </c>
      <c r="BW205" s="82">
        <v>102984.53490678815</v>
      </c>
      <c r="BX205" s="82">
        <v>102984.53490678815</v>
      </c>
      <c r="BY205" s="82">
        <v>0</v>
      </c>
      <c r="BZ205" s="82">
        <v>0</v>
      </c>
      <c r="CA205" s="82">
        <v>102984.53490678815</v>
      </c>
      <c r="CB205" s="82">
        <v>7419269.1339161992</v>
      </c>
      <c r="CC205" s="82">
        <v>0</v>
      </c>
      <c r="CD205" s="82">
        <v>0</v>
      </c>
      <c r="CE205" s="82">
        <v>7419269.1339161992</v>
      </c>
      <c r="CF205" s="82">
        <v>102984.53490678815</v>
      </c>
      <c r="CG205" s="82">
        <v>0</v>
      </c>
      <c r="CH205" s="82">
        <v>0</v>
      </c>
      <c r="CI205" s="82">
        <v>102984.53490678815</v>
      </c>
      <c r="CJ205" s="82" t="s">
        <v>96</v>
      </c>
      <c r="CK205" s="83">
        <v>1.4999999999999999E-2</v>
      </c>
      <c r="CL205" s="83">
        <v>3.5000000000000003E-2</v>
      </c>
      <c r="CM205" s="83">
        <v>0.26500000000000001</v>
      </c>
      <c r="CN205" s="82">
        <v>23802.137699999999</v>
      </c>
      <c r="CO205" s="82">
        <v>55538.321300000003</v>
      </c>
      <c r="CP205" s="82">
        <v>420504.4327</v>
      </c>
      <c r="CQ205" s="82">
        <v>23802.137699999999</v>
      </c>
      <c r="CR205" s="89">
        <v>23802.137699999999</v>
      </c>
      <c r="CS205" s="82">
        <v>23802.137699999999</v>
      </c>
      <c r="CT205" s="82">
        <v>55538.321300000003</v>
      </c>
      <c r="CU205" s="82">
        <v>420504.4327</v>
      </c>
      <c r="CV205" s="82">
        <v>23802.137699999999</v>
      </c>
      <c r="CW205" s="82">
        <v>23802.137699999999</v>
      </c>
    </row>
    <row r="206" spans="1:101">
      <c r="A206" s="86" t="s">
        <v>2589</v>
      </c>
      <c r="B206" s="87" t="s">
        <v>2394</v>
      </c>
      <c r="C206" s="75" t="s">
        <v>2593</v>
      </c>
      <c r="D206" s="74" t="s">
        <v>2509</v>
      </c>
      <c r="E206" s="74" t="s">
        <v>2589</v>
      </c>
      <c r="F206" s="74" t="s">
        <v>2394</v>
      </c>
      <c r="G206" s="74" t="s">
        <v>523</v>
      </c>
      <c r="I206" s="74" t="s">
        <v>2508</v>
      </c>
      <c r="J206" s="74" t="s">
        <v>2586</v>
      </c>
      <c r="L206" s="74" t="s">
        <v>89</v>
      </c>
      <c r="N206" s="74" t="s">
        <v>2403</v>
      </c>
      <c r="O206" s="76">
        <v>44663</v>
      </c>
      <c r="P206" s="76">
        <v>44500</v>
      </c>
      <c r="Q206" s="77">
        <v>1</v>
      </c>
      <c r="R206" s="74" t="s">
        <v>94</v>
      </c>
      <c r="S206" s="77">
        <v>652596.4</v>
      </c>
      <c r="T206" s="77">
        <v>652596.4</v>
      </c>
      <c r="U206" s="77">
        <v>0</v>
      </c>
      <c r="V206" s="78">
        <v>5.2000000000000005E-2</v>
      </c>
      <c r="W206" s="79">
        <v>1</v>
      </c>
      <c r="X206" s="77">
        <v>652596.4</v>
      </c>
      <c r="Y206" s="88">
        <v>652596.4</v>
      </c>
      <c r="Z206" s="77">
        <v>0</v>
      </c>
      <c r="AA206" s="74">
        <v>0</v>
      </c>
      <c r="AB206" s="74">
        <v>0</v>
      </c>
      <c r="AD206" s="74">
        <v>0</v>
      </c>
      <c r="AE206" s="74">
        <v>0</v>
      </c>
      <c r="AF206" s="74">
        <v>0</v>
      </c>
      <c r="AG206" s="74">
        <v>0</v>
      </c>
      <c r="AI206" s="74">
        <v>5</v>
      </c>
      <c r="AJ206" s="74">
        <v>5</v>
      </c>
      <c r="AL206" s="74">
        <v>5</v>
      </c>
      <c r="AM206" s="74" t="s">
        <v>95</v>
      </c>
      <c r="AN206" s="74">
        <v>0</v>
      </c>
      <c r="AO206" s="74" t="s">
        <v>95</v>
      </c>
      <c r="AP206" s="74" t="s">
        <v>95</v>
      </c>
      <c r="AQ206" s="74">
        <v>1</v>
      </c>
      <c r="AS206" s="74">
        <v>1</v>
      </c>
      <c r="AT206" s="74" t="s">
        <v>92</v>
      </c>
      <c r="AU206" s="74" t="s">
        <v>95</v>
      </c>
      <c r="AV206" s="74" t="s">
        <v>94</v>
      </c>
      <c r="AW206" s="77">
        <v>652596.4</v>
      </c>
      <c r="AX206" s="77">
        <v>0</v>
      </c>
      <c r="AY206" s="79">
        <v>1</v>
      </c>
      <c r="AZ206" s="77">
        <v>4170547.81348</v>
      </c>
      <c r="BA206" s="77">
        <v>0</v>
      </c>
      <c r="BB206" s="74" t="s">
        <v>116</v>
      </c>
      <c r="BC206" s="75" t="s">
        <v>2593</v>
      </c>
      <c r="BD206" s="82">
        <v>8152.6363271758682</v>
      </c>
      <c r="BE206" s="82">
        <v>0</v>
      </c>
      <c r="BF206" s="82">
        <v>0</v>
      </c>
      <c r="BG206" s="82">
        <v>8152.6363271758682</v>
      </c>
      <c r="BH206" s="82">
        <v>8152.6363271758682</v>
      </c>
      <c r="BI206" s="82">
        <v>0</v>
      </c>
      <c r="BJ206" s="82">
        <v>0</v>
      </c>
      <c r="BK206" s="82">
        <v>8152.6363271758682</v>
      </c>
      <c r="BL206" s="82">
        <v>587336.76</v>
      </c>
      <c r="BM206" s="82">
        <v>0</v>
      </c>
      <c r="BN206" s="82">
        <v>0</v>
      </c>
      <c r="BO206" s="82">
        <v>587336.76</v>
      </c>
      <c r="BP206" s="82">
        <v>8152.6363271758682</v>
      </c>
      <c r="BQ206" s="82">
        <v>0</v>
      </c>
      <c r="BR206" s="82">
        <v>0</v>
      </c>
      <c r="BS206" s="89">
        <v>8152.6363271758682</v>
      </c>
      <c r="BT206" s="82">
        <v>42353.760983311353</v>
      </c>
      <c r="BU206" s="82">
        <v>0</v>
      </c>
      <c r="BV206" s="82">
        <v>0</v>
      </c>
      <c r="BW206" s="82">
        <v>42353.760983311353</v>
      </c>
      <c r="BX206" s="82">
        <v>42353.760983311353</v>
      </c>
      <c r="BY206" s="82">
        <v>0</v>
      </c>
      <c r="BZ206" s="82">
        <v>0</v>
      </c>
      <c r="CA206" s="82">
        <v>42353.760983311353</v>
      </c>
      <c r="CB206" s="82">
        <v>3051273.201876</v>
      </c>
      <c r="CC206" s="82">
        <v>0</v>
      </c>
      <c r="CD206" s="82">
        <v>0</v>
      </c>
      <c r="CE206" s="82">
        <v>3051273.201876</v>
      </c>
      <c r="CF206" s="82">
        <v>42353.760983311353</v>
      </c>
      <c r="CG206" s="82">
        <v>0</v>
      </c>
      <c r="CH206" s="82">
        <v>0</v>
      </c>
      <c r="CI206" s="82">
        <v>42353.760983311353</v>
      </c>
      <c r="CJ206" s="82" t="s">
        <v>96</v>
      </c>
      <c r="CK206" s="83">
        <v>1.4999999999999999E-2</v>
      </c>
      <c r="CL206" s="83">
        <v>3.5000000000000003E-2</v>
      </c>
      <c r="CM206" s="83">
        <v>0.26500000000000001</v>
      </c>
      <c r="CN206" s="82">
        <v>9788.9459999999999</v>
      </c>
      <c r="CO206" s="82">
        <v>22840.874000000003</v>
      </c>
      <c r="CP206" s="82">
        <v>172938.046</v>
      </c>
      <c r="CQ206" s="82">
        <v>9788.9459999999999</v>
      </c>
      <c r="CR206" s="89">
        <v>9788.9459999999999</v>
      </c>
      <c r="CS206" s="82">
        <v>9788.9459999999999</v>
      </c>
      <c r="CT206" s="82">
        <v>22840.874000000003</v>
      </c>
      <c r="CU206" s="82">
        <v>172938.046</v>
      </c>
      <c r="CV206" s="82">
        <v>9788.9459999999999</v>
      </c>
      <c r="CW206" s="82">
        <v>9788.9459999999999</v>
      </c>
    </row>
    <row r="207" spans="1:101">
      <c r="A207" s="86" t="s">
        <v>521</v>
      </c>
      <c r="B207" s="87" t="s">
        <v>522</v>
      </c>
      <c r="C207" s="75" t="s">
        <v>1821</v>
      </c>
      <c r="D207" s="74" t="s">
        <v>2594</v>
      </c>
      <c r="E207" s="74" t="s">
        <v>521</v>
      </c>
      <c r="F207" s="74" t="s">
        <v>522</v>
      </c>
      <c r="G207" s="74" t="s">
        <v>523</v>
      </c>
      <c r="I207" s="74" t="s">
        <v>525</v>
      </c>
      <c r="J207" s="74" t="s">
        <v>523</v>
      </c>
      <c r="K207" s="74" t="s">
        <v>88</v>
      </c>
      <c r="L207" s="74" t="s">
        <v>526</v>
      </c>
      <c r="M207" s="74" t="s">
        <v>527</v>
      </c>
      <c r="N207" s="74" t="s">
        <v>523</v>
      </c>
      <c r="O207" s="76">
        <v>44526</v>
      </c>
      <c r="P207" s="76">
        <v>44500</v>
      </c>
      <c r="Q207" s="77">
        <v>1</v>
      </c>
      <c r="R207" s="74" t="s">
        <v>94</v>
      </c>
      <c r="S207" s="77">
        <v>100000000</v>
      </c>
      <c r="T207" s="77">
        <v>100000000</v>
      </c>
      <c r="U207" s="77">
        <v>3070833.33</v>
      </c>
      <c r="V207" s="78">
        <v>3.3000000000000002E-2</v>
      </c>
      <c r="W207" s="79">
        <v>1</v>
      </c>
      <c r="X207" s="77">
        <v>100000000</v>
      </c>
      <c r="Y207" s="88">
        <v>100000000</v>
      </c>
      <c r="Z207" s="77">
        <v>3070833.33</v>
      </c>
      <c r="AA207" s="74" t="s">
        <v>2587</v>
      </c>
      <c r="AB207" s="74" t="s">
        <v>2498</v>
      </c>
      <c r="AC207" s="74">
        <v>1</v>
      </c>
      <c r="AD207" s="74">
        <v>1</v>
      </c>
      <c r="AE207" s="74">
        <v>1</v>
      </c>
      <c r="AF207" s="74" t="s">
        <v>2587</v>
      </c>
      <c r="AG207" s="74" t="s">
        <v>2498</v>
      </c>
      <c r="AH207" s="74">
        <v>1</v>
      </c>
      <c r="AI207" s="74">
        <v>1</v>
      </c>
      <c r="AJ207" s="74">
        <v>1</v>
      </c>
      <c r="AL207" s="74">
        <v>1</v>
      </c>
      <c r="AM207" s="74" t="s">
        <v>95</v>
      </c>
      <c r="AN207" s="74">
        <v>0</v>
      </c>
      <c r="AO207" s="74" t="s">
        <v>95</v>
      </c>
      <c r="AP207" s="74" t="s">
        <v>95</v>
      </c>
      <c r="AQ207" s="74">
        <v>1</v>
      </c>
      <c r="AS207" s="74">
        <v>1</v>
      </c>
      <c r="AT207" s="74" t="s">
        <v>92</v>
      </c>
      <c r="AU207" s="74" t="s">
        <v>95</v>
      </c>
      <c r="AV207" s="74" t="s">
        <v>94</v>
      </c>
      <c r="AW207" s="77">
        <v>100000000</v>
      </c>
      <c r="AX207" s="77">
        <v>0</v>
      </c>
      <c r="AY207" s="79">
        <v>1</v>
      </c>
      <c r="AZ207" s="77">
        <v>639070000</v>
      </c>
      <c r="BA207" s="77">
        <v>0</v>
      </c>
      <c r="BB207" s="74" t="s">
        <v>116</v>
      </c>
      <c r="BC207" s="75" t="s">
        <v>1821</v>
      </c>
      <c r="BD207" s="82">
        <v>42492.20063535912</v>
      </c>
      <c r="BE207" s="82">
        <v>0</v>
      </c>
      <c r="BF207" s="82">
        <v>1304.8646597610796</v>
      </c>
      <c r="BG207" s="82">
        <v>43797.065295120199</v>
      </c>
      <c r="BH207" s="82">
        <v>42492.20063535912</v>
      </c>
      <c r="BI207" s="82">
        <v>0</v>
      </c>
      <c r="BJ207" s="82">
        <v>1304.8646597610796</v>
      </c>
      <c r="BK207" s="82">
        <v>43797.065295120199</v>
      </c>
      <c r="BL207" s="82">
        <v>90000000</v>
      </c>
      <c r="BM207" s="82">
        <v>0</v>
      </c>
      <c r="BN207" s="82">
        <v>2763749.997</v>
      </c>
      <c r="BO207" s="82">
        <v>92763749.996999994</v>
      </c>
      <c r="BP207" s="82">
        <v>42492.20063535912</v>
      </c>
      <c r="BQ207" s="82">
        <v>0</v>
      </c>
      <c r="BR207" s="82">
        <v>1304.8646597610796</v>
      </c>
      <c r="BS207" s="89">
        <v>43797.065295120199</v>
      </c>
      <c r="BT207" s="82">
        <v>220751.23152075417</v>
      </c>
      <c r="BU207" s="82">
        <v>0</v>
      </c>
      <c r="BV207" s="82">
        <v>6778.9023939247845</v>
      </c>
      <c r="BW207" s="82">
        <v>227530.13391467894</v>
      </c>
      <c r="BX207" s="82">
        <v>220751.23152075417</v>
      </c>
      <c r="BY207" s="82">
        <v>0</v>
      </c>
      <c r="BZ207" s="82">
        <v>6778.9023939247845</v>
      </c>
      <c r="CA207" s="82">
        <v>227530.13391467894</v>
      </c>
      <c r="CB207" s="82">
        <v>467559000</v>
      </c>
      <c r="CC207" s="82">
        <v>0</v>
      </c>
      <c r="CD207" s="82">
        <v>14357957.6094147</v>
      </c>
      <c r="CE207" s="82">
        <v>481916957.6094147</v>
      </c>
      <c r="CF207" s="82">
        <v>220751.23152075417</v>
      </c>
      <c r="CG207" s="82">
        <v>0</v>
      </c>
      <c r="CH207" s="82">
        <v>6778.9023939247845</v>
      </c>
      <c r="CI207" s="82">
        <v>227530.13391467894</v>
      </c>
      <c r="CJ207" s="82" t="s">
        <v>96</v>
      </c>
      <c r="CN207" s="82">
        <v>43797.065295120199</v>
      </c>
      <c r="CO207" s="82">
        <v>43797.065295120199</v>
      </c>
      <c r="CP207" s="82">
        <v>92763749.996999994</v>
      </c>
      <c r="CQ207" s="82">
        <v>43797.065295120199</v>
      </c>
      <c r="CR207" s="89">
        <v>43797.065295120199</v>
      </c>
      <c r="CS207" s="82">
        <v>43797.065295120199</v>
      </c>
      <c r="CT207" s="82">
        <v>43797.065295120199</v>
      </c>
      <c r="CU207" s="82">
        <v>92763749.996999994</v>
      </c>
      <c r="CV207" s="82">
        <v>43797.065295120199</v>
      </c>
      <c r="CW207" s="82">
        <v>43797.065295120199</v>
      </c>
    </row>
    <row r="208" spans="1:101">
      <c r="A208" s="86" t="s">
        <v>521</v>
      </c>
      <c r="B208" s="87" t="s">
        <v>528</v>
      </c>
      <c r="C208" s="75" t="s">
        <v>1822</v>
      </c>
      <c r="D208" s="74" t="s">
        <v>2594</v>
      </c>
      <c r="E208" s="74" t="s">
        <v>521</v>
      </c>
      <c r="F208" s="74" t="s">
        <v>528</v>
      </c>
      <c r="G208" s="74" t="s">
        <v>523</v>
      </c>
      <c r="I208" s="74" t="s">
        <v>530</v>
      </c>
      <c r="J208" s="74" t="s">
        <v>523</v>
      </c>
      <c r="K208" s="74" t="s">
        <v>88</v>
      </c>
      <c r="L208" s="74" t="s">
        <v>526</v>
      </c>
      <c r="M208" s="74" t="s">
        <v>527</v>
      </c>
      <c r="N208" s="74" t="s">
        <v>523</v>
      </c>
      <c r="O208" s="76">
        <v>44501</v>
      </c>
      <c r="P208" s="76">
        <v>44500</v>
      </c>
      <c r="Q208" s="77">
        <v>1</v>
      </c>
      <c r="R208" s="74" t="s">
        <v>262</v>
      </c>
      <c r="S208" s="77">
        <v>14000000</v>
      </c>
      <c r="T208" s="77">
        <v>14000000</v>
      </c>
      <c r="U208" s="77">
        <v>131.44</v>
      </c>
      <c r="V208" s="78">
        <v>1.6900000000000001E-3</v>
      </c>
      <c r="W208" s="79">
        <v>6.3906999999999998</v>
      </c>
      <c r="X208" s="77">
        <v>89469800</v>
      </c>
      <c r="Y208" s="88">
        <v>89469800</v>
      </c>
      <c r="Z208" s="77">
        <v>839.99360799999999</v>
      </c>
      <c r="AA208" s="74" t="s">
        <v>2587</v>
      </c>
      <c r="AB208" s="74" t="s">
        <v>2506</v>
      </c>
      <c r="AC208" s="74">
        <v>1</v>
      </c>
      <c r="AD208" s="74">
        <v>0</v>
      </c>
      <c r="AE208" s="74">
        <v>1</v>
      </c>
      <c r="AF208" s="74" t="s">
        <v>2587</v>
      </c>
      <c r="AG208" s="74" t="s">
        <v>2506</v>
      </c>
      <c r="AH208" s="74">
        <v>1</v>
      </c>
      <c r="AI208" s="74">
        <v>0</v>
      </c>
      <c r="AJ208" s="74">
        <v>1</v>
      </c>
      <c r="AL208" s="74">
        <v>1</v>
      </c>
      <c r="AM208" s="74" t="s">
        <v>95</v>
      </c>
      <c r="AN208" s="74">
        <v>0</v>
      </c>
      <c r="AO208" s="74" t="s">
        <v>95</v>
      </c>
      <c r="AP208" s="74" t="s">
        <v>95</v>
      </c>
      <c r="AQ208" s="74">
        <v>1</v>
      </c>
      <c r="AS208" s="74">
        <v>1</v>
      </c>
      <c r="AT208" s="74" t="s">
        <v>92</v>
      </c>
      <c r="AU208" s="74" t="s">
        <v>95</v>
      </c>
      <c r="AV208" s="74" t="s">
        <v>94</v>
      </c>
      <c r="AW208" s="77">
        <v>14000000</v>
      </c>
      <c r="AX208" s="77">
        <v>0</v>
      </c>
      <c r="AY208" s="79">
        <v>1</v>
      </c>
      <c r="AZ208" s="77">
        <v>89469800</v>
      </c>
      <c r="BA208" s="77">
        <v>0</v>
      </c>
      <c r="BB208" s="74" t="s">
        <v>116</v>
      </c>
      <c r="BC208" s="75" t="s">
        <v>1822</v>
      </c>
      <c r="BD208" s="82">
        <v>38017.686924054535</v>
      </c>
      <c r="BE208" s="82">
        <v>0</v>
      </c>
      <c r="BF208" s="82">
        <v>0.35693176923555198</v>
      </c>
      <c r="BG208" s="82">
        <v>38018.043855823773</v>
      </c>
      <c r="BH208" s="82">
        <v>38017.686924054535</v>
      </c>
      <c r="BI208" s="82">
        <v>0</v>
      </c>
      <c r="BJ208" s="82">
        <v>0.35693176923555198</v>
      </c>
      <c r="BK208" s="82">
        <v>38018.043855823773</v>
      </c>
      <c r="BL208" s="82">
        <v>80522820</v>
      </c>
      <c r="BM208" s="82">
        <v>0</v>
      </c>
      <c r="BN208" s="82">
        <v>755.99424720000002</v>
      </c>
      <c r="BO208" s="82">
        <v>80523575.994247198</v>
      </c>
      <c r="BP208" s="82">
        <v>38017.686924054535</v>
      </c>
      <c r="BQ208" s="82">
        <v>0</v>
      </c>
      <c r="BR208" s="82">
        <v>0.35693176923555198</v>
      </c>
      <c r="BS208" s="89">
        <v>38018.043855823773</v>
      </c>
      <c r="BT208" s="82">
        <v>197505.68533915572</v>
      </c>
      <c r="BU208" s="82">
        <v>0</v>
      </c>
      <c r="BV208" s="82">
        <v>1.8542962343556162</v>
      </c>
      <c r="BW208" s="82">
        <v>197507.53963539007</v>
      </c>
      <c r="BX208" s="82">
        <v>197505.68533915572</v>
      </c>
      <c r="BY208" s="82">
        <v>0</v>
      </c>
      <c r="BZ208" s="82">
        <v>1.8542962343556162</v>
      </c>
      <c r="CA208" s="82">
        <v>197507.53963539007</v>
      </c>
      <c r="CB208" s="82">
        <v>418324102.18199998</v>
      </c>
      <c r="CC208" s="82">
        <v>0</v>
      </c>
      <c r="CD208" s="82">
        <v>3927.4657136287201</v>
      </c>
      <c r="CE208" s="82">
        <v>418328029.6477136</v>
      </c>
      <c r="CF208" s="82">
        <v>197505.68533915572</v>
      </c>
      <c r="CG208" s="82">
        <v>0</v>
      </c>
      <c r="CH208" s="82">
        <v>1.8542962343556162</v>
      </c>
      <c r="CI208" s="82">
        <v>197507.53963539007</v>
      </c>
      <c r="CJ208" s="82" t="s">
        <v>96</v>
      </c>
      <c r="CN208" s="82">
        <v>38018.043855823773</v>
      </c>
      <c r="CO208" s="82">
        <v>38018.043855823773</v>
      </c>
      <c r="CP208" s="82">
        <v>80523575.994247198</v>
      </c>
      <c r="CQ208" s="82">
        <v>38018.043855823773</v>
      </c>
      <c r="CR208" s="89">
        <v>38018.043855823773</v>
      </c>
      <c r="CS208" s="82">
        <v>5948.9639406987926</v>
      </c>
      <c r="CT208" s="82">
        <v>5948.9639406987926</v>
      </c>
      <c r="CU208" s="82">
        <v>12600118.296</v>
      </c>
      <c r="CV208" s="82">
        <v>5948.9639406987926</v>
      </c>
      <c r="CW208" s="82">
        <v>5948.9639406987926</v>
      </c>
    </row>
    <row r="209" spans="1:101">
      <c r="A209" s="86" t="s">
        <v>531</v>
      </c>
      <c r="B209" s="87" t="s">
        <v>532</v>
      </c>
      <c r="C209" s="75" t="s">
        <v>1823</v>
      </c>
      <c r="D209" s="74" t="s">
        <v>542</v>
      </c>
      <c r="E209" s="74" t="s">
        <v>531</v>
      </c>
      <c r="F209" s="74" t="s">
        <v>532</v>
      </c>
      <c r="G209" s="74" t="s">
        <v>523</v>
      </c>
      <c r="I209" s="74" t="s">
        <v>534</v>
      </c>
      <c r="J209" s="74" t="s">
        <v>523</v>
      </c>
      <c r="K209" s="74" t="s">
        <v>88</v>
      </c>
      <c r="L209" s="74" t="s">
        <v>526</v>
      </c>
      <c r="M209" s="74" t="s">
        <v>527</v>
      </c>
      <c r="N209" s="74" t="s">
        <v>523</v>
      </c>
      <c r="O209" s="76">
        <v>44496</v>
      </c>
      <c r="P209" s="76">
        <v>44500</v>
      </c>
      <c r="Q209" s="77">
        <v>1</v>
      </c>
      <c r="R209" s="74" t="s">
        <v>94</v>
      </c>
      <c r="S209" s="77">
        <v>60000000</v>
      </c>
      <c r="T209" s="77">
        <v>60000000</v>
      </c>
      <c r="U209" s="77">
        <v>2583.33</v>
      </c>
      <c r="V209" s="78">
        <v>1.55E-2</v>
      </c>
      <c r="W209" s="79">
        <v>1</v>
      </c>
      <c r="X209" s="77">
        <v>60000000</v>
      </c>
      <c r="Y209" s="88">
        <v>60000000</v>
      </c>
      <c r="Z209" s="77">
        <v>2583.33</v>
      </c>
      <c r="AA209" s="74" t="s">
        <v>2587</v>
      </c>
      <c r="AB209" s="74" t="s">
        <v>2502</v>
      </c>
      <c r="AC209" s="74">
        <v>1</v>
      </c>
      <c r="AD209" s="74">
        <v>0</v>
      </c>
      <c r="AE209" s="74">
        <v>1</v>
      </c>
      <c r="AF209" s="74" t="s">
        <v>2587</v>
      </c>
      <c r="AG209" s="74" t="s">
        <v>2502</v>
      </c>
      <c r="AH209" s="74">
        <v>1</v>
      </c>
      <c r="AI209" s="74">
        <v>0</v>
      </c>
      <c r="AJ209" s="74">
        <v>1</v>
      </c>
      <c r="AL209" s="74">
        <v>1</v>
      </c>
      <c r="AM209" s="74" t="s">
        <v>95</v>
      </c>
      <c r="AN209" s="74">
        <v>0</v>
      </c>
      <c r="AO209" s="74" t="s">
        <v>95</v>
      </c>
      <c r="AP209" s="74" t="s">
        <v>95</v>
      </c>
      <c r="AQ209" s="74">
        <v>1</v>
      </c>
      <c r="AS209" s="74">
        <v>1</v>
      </c>
      <c r="AT209" s="74" t="s">
        <v>92</v>
      </c>
      <c r="AU209" s="74" t="s">
        <v>95</v>
      </c>
      <c r="AV209" s="74" t="s">
        <v>94</v>
      </c>
      <c r="AW209" s="77">
        <v>60000000</v>
      </c>
      <c r="AX209" s="77">
        <v>0</v>
      </c>
      <c r="AY209" s="79">
        <v>1</v>
      </c>
      <c r="AZ209" s="77">
        <v>383442000</v>
      </c>
      <c r="BA209" s="77">
        <v>0</v>
      </c>
      <c r="BB209" s="74" t="s">
        <v>116</v>
      </c>
      <c r="BC209" s="75" t="s">
        <v>1823</v>
      </c>
      <c r="BD209" s="82">
        <v>25495.320381215475</v>
      </c>
      <c r="BE209" s="82">
        <v>0</v>
      </c>
      <c r="BF209" s="82">
        <v>1.0977137666734227</v>
      </c>
      <c r="BG209" s="82">
        <v>25496.418094982149</v>
      </c>
      <c r="BH209" s="82">
        <v>25495.320381215475</v>
      </c>
      <c r="BI209" s="82">
        <v>0</v>
      </c>
      <c r="BJ209" s="82">
        <v>1.0977137666734227</v>
      </c>
      <c r="BK209" s="82">
        <v>25496.418094982149</v>
      </c>
      <c r="BL209" s="82">
        <v>54000000</v>
      </c>
      <c r="BM209" s="82">
        <v>0</v>
      </c>
      <c r="BN209" s="82">
        <v>2324.9969999999998</v>
      </c>
      <c r="BO209" s="82">
        <v>54002324.996999994</v>
      </c>
      <c r="BP209" s="82">
        <v>25495.320381215475</v>
      </c>
      <c r="BQ209" s="82">
        <v>0</v>
      </c>
      <c r="BR209" s="82">
        <v>1.0977137666734227</v>
      </c>
      <c r="BS209" s="89">
        <v>25496.418094982149</v>
      </c>
      <c r="BT209" s="82">
        <v>132450.73891245251</v>
      </c>
      <c r="BU209" s="82">
        <v>0</v>
      </c>
      <c r="BV209" s="82">
        <v>5.7027327892450979</v>
      </c>
      <c r="BW209" s="82">
        <v>132456.44164524178</v>
      </c>
      <c r="BX209" s="82">
        <v>132450.73891245251</v>
      </c>
      <c r="BY209" s="82">
        <v>0</v>
      </c>
      <c r="BZ209" s="82">
        <v>5.7027327892450979</v>
      </c>
      <c r="CA209" s="82">
        <v>132456.44164524178</v>
      </c>
      <c r="CB209" s="82">
        <v>280535400</v>
      </c>
      <c r="CC209" s="82">
        <v>0</v>
      </c>
      <c r="CD209" s="82">
        <v>12078.591914699999</v>
      </c>
      <c r="CE209" s="82">
        <v>280547478.59191465</v>
      </c>
      <c r="CF209" s="82">
        <v>132450.73891245251</v>
      </c>
      <c r="CG209" s="82">
        <v>0</v>
      </c>
      <c r="CH209" s="82">
        <v>5.7027327892450979</v>
      </c>
      <c r="CI209" s="82">
        <v>132456.44164524178</v>
      </c>
      <c r="CJ209" s="82" t="s">
        <v>96</v>
      </c>
      <c r="CN209" s="82">
        <v>25496.418094982149</v>
      </c>
      <c r="CO209" s="82">
        <v>25496.418094982149</v>
      </c>
      <c r="CP209" s="82">
        <v>54002324.996999994</v>
      </c>
      <c r="CQ209" s="82">
        <v>25496.418094982149</v>
      </c>
      <c r="CR209" s="89">
        <v>25496.418094982149</v>
      </c>
      <c r="CS209" s="82">
        <v>25496.418094982149</v>
      </c>
      <c r="CT209" s="82">
        <v>25496.418094982149</v>
      </c>
      <c r="CU209" s="82">
        <v>54002324.996999994</v>
      </c>
      <c r="CV209" s="82">
        <v>25496.418094982149</v>
      </c>
      <c r="CW209" s="82">
        <v>25496.418094982149</v>
      </c>
    </row>
    <row r="210" spans="1:101">
      <c r="A210" s="86" t="s">
        <v>531</v>
      </c>
      <c r="B210" s="87" t="s">
        <v>535</v>
      </c>
      <c r="C210" s="75" t="s">
        <v>1824</v>
      </c>
      <c r="D210" s="74" t="s">
        <v>542</v>
      </c>
      <c r="E210" s="74" t="s">
        <v>531</v>
      </c>
      <c r="F210" s="74" t="s">
        <v>535</v>
      </c>
      <c r="G210" s="74" t="s">
        <v>523</v>
      </c>
      <c r="I210" s="74" t="s">
        <v>537</v>
      </c>
      <c r="J210" s="74" t="s">
        <v>523</v>
      </c>
      <c r="K210" s="74" t="s">
        <v>88</v>
      </c>
      <c r="L210" s="74" t="s">
        <v>526</v>
      </c>
      <c r="M210" s="74" t="s">
        <v>527</v>
      </c>
      <c r="N210" s="74" t="s">
        <v>523</v>
      </c>
      <c r="O210" s="76">
        <v>44648</v>
      </c>
      <c r="P210" s="76">
        <v>44500</v>
      </c>
      <c r="Q210" s="77">
        <v>1</v>
      </c>
      <c r="R210" s="74" t="s">
        <v>94</v>
      </c>
      <c r="S210" s="77">
        <v>100000000</v>
      </c>
      <c r="T210" s="77">
        <v>100000000</v>
      </c>
      <c r="U210" s="77">
        <v>0</v>
      </c>
      <c r="V210" s="78">
        <v>0</v>
      </c>
      <c r="W210" s="79">
        <v>1</v>
      </c>
      <c r="X210" s="77">
        <v>100000000</v>
      </c>
      <c r="Y210" s="88">
        <v>100000000</v>
      </c>
      <c r="Z210" s="77">
        <v>0</v>
      </c>
      <c r="AA210" s="74">
        <v>0</v>
      </c>
      <c r="AB210" s="74">
        <v>0</v>
      </c>
      <c r="AD210" s="74">
        <v>3</v>
      </c>
      <c r="AE210" s="74">
        <v>3</v>
      </c>
      <c r="AF210" s="74">
        <v>0</v>
      </c>
      <c r="AG210" s="74">
        <v>0</v>
      </c>
      <c r="AI210" s="74">
        <v>3</v>
      </c>
      <c r="AJ210" s="74">
        <v>3</v>
      </c>
      <c r="AL210" s="74">
        <v>3</v>
      </c>
      <c r="AM210" s="74" t="s">
        <v>95</v>
      </c>
      <c r="AN210" s="74">
        <v>0</v>
      </c>
      <c r="AO210" s="74" t="s">
        <v>95</v>
      </c>
      <c r="AP210" s="74" t="s">
        <v>95</v>
      </c>
      <c r="AQ210" s="74">
        <v>1</v>
      </c>
      <c r="AS210" s="74">
        <v>1</v>
      </c>
      <c r="AT210" s="74" t="s">
        <v>92</v>
      </c>
      <c r="AU210" s="74" t="s">
        <v>95</v>
      </c>
      <c r="AV210" s="74" t="s">
        <v>94</v>
      </c>
      <c r="AW210" s="77">
        <v>100000000</v>
      </c>
      <c r="AX210" s="77">
        <v>0</v>
      </c>
      <c r="AY210" s="79">
        <v>1</v>
      </c>
      <c r="AZ210" s="77">
        <v>639070000</v>
      </c>
      <c r="BA210" s="77">
        <v>0</v>
      </c>
      <c r="BB210" s="74" t="s">
        <v>116</v>
      </c>
      <c r="BC210" s="75" t="s">
        <v>1824</v>
      </c>
      <c r="BD210" s="82">
        <v>282533.42269064067</v>
      </c>
      <c r="BE210" s="82">
        <v>0</v>
      </c>
      <c r="BF210" s="82">
        <v>0</v>
      </c>
      <c r="BG210" s="82">
        <v>282533.42269064067</v>
      </c>
      <c r="BH210" s="82">
        <v>282533.42269064067</v>
      </c>
      <c r="BI210" s="82">
        <v>0</v>
      </c>
      <c r="BJ210" s="82">
        <v>0</v>
      </c>
      <c r="BK210" s="82">
        <v>282533.42269064067</v>
      </c>
      <c r="BL210" s="82">
        <v>90000000</v>
      </c>
      <c r="BM210" s="82">
        <v>0</v>
      </c>
      <c r="BN210" s="82">
        <v>0</v>
      </c>
      <c r="BO210" s="82">
        <v>90000000</v>
      </c>
      <c r="BP210" s="82">
        <v>282533.42269064067</v>
      </c>
      <c r="BQ210" s="82">
        <v>0</v>
      </c>
      <c r="BR210" s="82">
        <v>0</v>
      </c>
      <c r="BS210" s="89">
        <v>282533.42269064067</v>
      </c>
      <c r="BT210" s="82">
        <v>1467789.3842201473</v>
      </c>
      <c r="BU210" s="82">
        <v>0</v>
      </c>
      <c r="BV210" s="82">
        <v>0</v>
      </c>
      <c r="BW210" s="82">
        <v>1467789.3842201473</v>
      </c>
      <c r="BX210" s="82">
        <v>1467789.3842201473</v>
      </c>
      <c r="BY210" s="82">
        <v>0</v>
      </c>
      <c r="BZ210" s="82">
        <v>0</v>
      </c>
      <c r="CA210" s="82">
        <v>1467789.3842201473</v>
      </c>
      <c r="CB210" s="82">
        <v>467559000</v>
      </c>
      <c r="CC210" s="82">
        <v>0</v>
      </c>
      <c r="CD210" s="82">
        <v>0</v>
      </c>
      <c r="CE210" s="82">
        <v>467559000</v>
      </c>
      <c r="CF210" s="82">
        <v>1467789.3842201473</v>
      </c>
      <c r="CG210" s="82">
        <v>0</v>
      </c>
      <c r="CH210" s="82">
        <v>0</v>
      </c>
      <c r="CI210" s="82">
        <v>1467789.3842201473</v>
      </c>
      <c r="CJ210" s="82" t="s">
        <v>96</v>
      </c>
      <c r="CN210" s="82">
        <v>282533.42269064067</v>
      </c>
      <c r="CO210" s="82">
        <v>282533.42269064067</v>
      </c>
      <c r="CP210" s="82">
        <v>90000000</v>
      </c>
      <c r="CQ210" s="82">
        <v>282533.42269064067</v>
      </c>
      <c r="CR210" s="89">
        <v>282533.42269064067</v>
      </c>
      <c r="CS210" s="82">
        <v>282533.42269064067</v>
      </c>
      <c r="CT210" s="82">
        <v>282533.42269064067</v>
      </c>
      <c r="CU210" s="82">
        <v>90000000</v>
      </c>
      <c r="CV210" s="82">
        <v>282533.42269064067</v>
      </c>
      <c r="CW210" s="82">
        <v>282533.42269064067</v>
      </c>
    </row>
    <row r="211" spans="1:101">
      <c r="A211" s="86" t="s">
        <v>538</v>
      </c>
      <c r="B211" s="87" t="s">
        <v>539</v>
      </c>
      <c r="C211" s="75" t="s">
        <v>1825</v>
      </c>
      <c r="D211" s="74" t="s">
        <v>542</v>
      </c>
      <c r="E211" s="74" t="s">
        <v>538</v>
      </c>
      <c r="F211" s="74" t="s">
        <v>539</v>
      </c>
      <c r="G211" s="74" t="s">
        <v>540</v>
      </c>
      <c r="I211" s="74" t="s">
        <v>542</v>
      </c>
      <c r="J211" s="74" t="s">
        <v>523</v>
      </c>
      <c r="L211" s="74" t="s">
        <v>526</v>
      </c>
      <c r="M211" s="74" t="s">
        <v>527</v>
      </c>
      <c r="N211" s="74" t="s">
        <v>543</v>
      </c>
      <c r="O211" s="76">
        <v>44678</v>
      </c>
      <c r="P211" s="76">
        <v>44500</v>
      </c>
      <c r="Q211" s="77">
        <v>1</v>
      </c>
      <c r="R211" s="74" t="s">
        <v>94</v>
      </c>
      <c r="S211" s="77">
        <v>42860000</v>
      </c>
      <c r="T211" s="77">
        <v>42860000</v>
      </c>
      <c r="U211" s="77">
        <v>460030.67</v>
      </c>
      <c r="V211" s="78">
        <v>4.2000000000000003E-2</v>
      </c>
      <c r="W211" s="79">
        <v>1</v>
      </c>
      <c r="X211" s="77">
        <v>42860000</v>
      </c>
      <c r="Y211" s="88">
        <v>42860000</v>
      </c>
      <c r="Z211" s="77">
        <v>460030.67</v>
      </c>
      <c r="AA211" s="74">
        <v>0</v>
      </c>
      <c r="AB211" s="74">
        <v>0</v>
      </c>
      <c r="AD211" s="74">
        <v>0</v>
      </c>
      <c r="AE211" s="74">
        <v>0</v>
      </c>
      <c r="AF211" s="74">
        <v>0</v>
      </c>
      <c r="AG211" s="74">
        <v>0</v>
      </c>
      <c r="AI211" s="74">
        <v>5</v>
      </c>
      <c r="AJ211" s="74">
        <v>5</v>
      </c>
      <c r="AL211" s="74">
        <v>5</v>
      </c>
      <c r="AM211" s="74" t="s">
        <v>95</v>
      </c>
      <c r="AN211" s="74">
        <v>0</v>
      </c>
      <c r="AO211" s="74" t="s">
        <v>95</v>
      </c>
      <c r="AP211" s="74" t="s">
        <v>95</v>
      </c>
      <c r="AQ211" s="74">
        <v>1</v>
      </c>
      <c r="AS211" s="74">
        <v>1</v>
      </c>
      <c r="AT211" s="74" t="s">
        <v>155</v>
      </c>
      <c r="AU211" s="74" t="s">
        <v>95</v>
      </c>
      <c r="AV211" s="74" t="s">
        <v>94</v>
      </c>
      <c r="AW211" s="77">
        <v>100000000</v>
      </c>
      <c r="AX211" s="77">
        <v>0</v>
      </c>
      <c r="AY211" s="79">
        <v>1</v>
      </c>
      <c r="AZ211" s="77">
        <v>639070000</v>
      </c>
      <c r="BA211" s="77">
        <v>0</v>
      </c>
      <c r="BB211" s="74" t="s">
        <v>93</v>
      </c>
      <c r="BC211" s="75" t="s">
        <v>1825</v>
      </c>
      <c r="BD211" s="82">
        <v>535433.52826150693</v>
      </c>
      <c r="BE211" s="82">
        <v>0</v>
      </c>
      <c r="BF211" s="82">
        <v>5746.9865783155619</v>
      </c>
      <c r="BG211" s="82">
        <v>541180.51483982254</v>
      </c>
      <c r="BH211" s="82">
        <v>535433.52826150693</v>
      </c>
      <c r="BI211" s="82">
        <v>0</v>
      </c>
      <c r="BJ211" s="82">
        <v>5746.9865783155619</v>
      </c>
      <c r="BK211" s="82">
        <v>541180.51483982254</v>
      </c>
      <c r="BL211" s="82">
        <v>38574000</v>
      </c>
      <c r="BM211" s="82">
        <v>0</v>
      </c>
      <c r="BN211" s="82">
        <v>414027.603</v>
      </c>
      <c r="BO211" s="82">
        <v>38988027.603</v>
      </c>
      <c r="BP211" s="82">
        <v>535433.52826150693</v>
      </c>
      <c r="BQ211" s="82">
        <v>0</v>
      </c>
      <c r="BR211" s="82">
        <v>5746.9865783155619</v>
      </c>
      <c r="BS211" s="89">
        <v>541180.51483982254</v>
      </c>
      <c r="BT211" s="82">
        <v>2781630.7226713547</v>
      </c>
      <c r="BU211" s="82">
        <v>0</v>
      </c>
      <c r="BV211" s="82">
        <v>29856.169973007178</v>
      </c>
      <c r="BW211" s="82">
        <v>2811486.8926443621</v>
      </c>
      <c r="BX211" s="82">
        <v>2781630.7226713547</v>
      </c>
      <c r="BY211" s="82">
        <v>0</v>
      </c>
      <c r="BZ211" s="82">
        <v>29856.169973007178</v>
      </c>
      <c r="CA211" s="82">
        <v>2811486.8926443621</v>
      </c>
      <c r="CB211" s="82">
        <v>200395787.40000001</v>
      </c>
      <c r="CC211" s="82">
        <v>0</v>
      </c>
      <c r="CD211" s="82">
        <v>2150914.8003453002</v>
      </c>
      <c r="CE211" s="82">
        <v>202546702.20034531</v>
      </c>
      <c r="CF211" s="82">
        <v>2781630.7226713547</v>
      </c>
      <c r="CG211" s="82">
        <v>0</v>
      </c>
      <c r="CH211" s="82">
        <v>29856.169973007178</v>
      </c>
      <c r="CI211" s="82">
        <v>2811486.8926443621</v>
      </c>
      <c r="CJ211" s="82" t="s">
        <v>96</v>
      </c>
      <c r="CN211" s="82">
        <v>541180.51483982254</v>
      </c>
      <c r="CO211" s="82">
        <v>541180.51483982254</v>
      </c>
      <c r="CP211" s="82">
        <v>38988027.603</v>
      </c>
      <c r="CQ211" s="82">
        <v>541180.51483982254</v>
      </c>
      <c r="CR211" s="89">
        <v>541180.51483982254</v>
      </c>
      <c r="CS211" s="82">
        <v>541180.51483982254</v>
      </c>
      <c r="CT211" s="82">
        <v>541180.51483982254</v>
      </c>
      <c r="CU211" s="82">
        <v>38988027.603</v>
      </c>
      <c r="CV211" s="82">
        <v>541180.51483982254</v>
      </c>
      <c r="CW211" s="82">
        <v>541180.51483982254</v>
      </c>
    </row>
    <row r="212" spans="1:101">
      <c r="A212" s="86" t="s">
        <v>538</v>
      </c>
      <c r="B212" s="87" t="s">
        <v>544</v>
      </c>
      <c r="C212" s="75" t="s">
        <v>1826</v>
      </c>
      <c r="D212" s="74" t="s">
        <v>542</v>
      </c>
      <c r="E212" s="74" t="s">
        <v>538</v>
      </c>
      <c r="F212" s="74" t="s">
        <v>544</v>
      </c>
      <c r="G212" s="74" t="s">
        <v>545</v>
      </c>
      <c r="I212" s="74" t="s">
        <v>542</v>
      </c>
      <c r="J212" s="74" t="s">
        <v>2578</v>
      </c>
      <c r="K212" s="74" t="s">
        <v>88</v>
      </c>
      <c r="L212" s="74" t="s">
        <v>526</v>
      </c>
      <c r="M212" s="74" t="s">
        <v>527</v>
      </c>
      <c r="N212" s="74" t="s">
        <v>547</v>
      </c>
      <c r="O212" s="76">
        <v>44621</v>
      </c>
      <c r="P212" s="76">
        <v>44500</v>
      </c>
      <c r="Q212" s="77">
        <v>1</v>
      </c>
      <c r="R212" s="74" t="s">
        <v>94</v>
      </c>
      <c r="S212" s="77">
        <v>120000000</v>
      </c>
      <c r="T212" s="77">
        <v>120000000</v>
      </c>
      <c r="U212" s="77">
        <v>474000</v>
      </c>
      <c r="V212" s="78">
        <v>3.95E-2</v>
      </c>
      <c r="W212" s="79">
        <v>1</v>
      </c>
      <c r="X212" s="77">
        <v>120000000</v>
      </c>
      <c r="Y212" s="88">
        <v>120000000</v>
      </c>
      <c r="Z212" s="77">
        <v>474000</v>
      </c>
      <c r="AA212" s="74" t="s">
        <v>2587</v>
      </c>
      <c r="AB212" s="74" t="s">
        <v>2494</v>
      </c>
      <c r="AC212" s="74">
        <v>1</v>
      </c>
      <c r="AD212" s="74">
        <v>1</v>
      </c>
      <c r="AE212" s="74">
        <v>1</v>
      </c>
      <c r="AF212" s="74" t="s">
        <v>2587</v>
      </c>
      <c r="AG212" s="74" t="s">
        <v>2494</v>
      </c>
      <c r="AH212" s="74">
        <v>1</v>
      </c>
      <c r="AI212" s="74">
        <v>1</v>
      </c>
      <c r="AJ212" s="74">
        <v>1</v>
      </c>
      <c r="AL212" s="74">
        <v>1</v>
      </c>
      <c r="AM212" s="74" t="s">
        <v>95</v>
      </c>
      <c r="AN212" s="74">
        <v>0</v>
      </c>
      <c r="AO212" s="74" t="s">
        <v>95</v>
      </c>
      <c r="AP212" s="74" t="s">
        <v>95</v>
      </c>
      <c r="AQ212" s="74">
        <v>1</v>
      </c>
      <c r="AS212" s="74">
        <v>1</v>
      </c>
      <c r="AT212" s="74" t="s">
        <v>92</v>
      </c>
      <c r="AU212" s="74" t="s">
        <v>2579</v>
      </c>
      <c r="AV212" s="74" t="s">
        <v>94</v>
      </c>
      <c r="AW212" s="77">
        <v>120000000</v>
      </c>
      <c r="AX212" s="77">
        <v>0</v>
      </c>
      <c r="AY212" s="79">
        <v>1</v>
      </c>
      <c r="AZ212" s="77">
        <v>766884000</v>
      </c>
      <c r="BA212" s="77">
        <v>0</v>
      </c>
      <c r="BB212" s="74" t="s">
        <v>93</v>
      </c>
      <c r="BC212" s="75" t="s">
        <v>1826</v>
      </c>
      <c r="BD212" s="82">
        <v>50990.64076243095</v>
      </c>
      <c r="BE212" s="82">
        <v>0</v>
      </c>
      <c r="BF212" s="82">
        <v>201.41303101160221</v>
      </c>
      <c r="BG212" s="82">
        <v>51192.053793442552</v>
      </c>
      <c r="BH212" s="82">
        <v>50990.64076243095</v>
      </c>
      <c r="BI212" s="82">
        <v>0</v>
      </c>
      <c r="BJ212" s="82">
        <v>201.41303101160221</v>
      </c>
      <c r="BK212" s="82">
        <v>51192.053793442552</v>
      </c>
      <c r="BL212" s="82">
        <v>108000000</v>
      </c>
      <c r="BM212" s="82">
        <v>0</v>
      </c>
      <c r="BN212" s="82">
        <v>426600</v>
      </c>
      <c r="BO212" s="82">
        <v>108426600</v>
      </c>
      <c r="BP212" s="82">
        <v>50990.64076243095</v>
      </c>
      <c r="BQ212" s="82">
        <v>0</v>
      </c>
      <c r="BR212" s="82">
        <v>201.41303101160221</v>
      </c>
      <c r="BS212" s="89">
        <v>51192.053793442552</v>
      </c>
      <c r="BT212" s="82">
        <v>264901.47782490501</v>
      </c>
      <c r="BU212" s="82">
        <v>0</v>
      </c>
      <c r="BV212" s="82">
        <v>1046.3608374083747</v>
      </c>
      <c r="BW212" s="82">
        <v>265947.83866231341</v>
      </c>
      <c r="BX212" s="82">
        <v>264901.47782490501</v>
      </c>
      <c r="BY212" s="82">
        <v>0</v>
      </c>
      <c r="BZ212" s="82">
        <v>1046.3608374083747</v>
      </c>
      <c r="CA212" s="82">
        <v>265947.83866231341</v>
      </c>
      <c r="CB212" s="82">
        <v>561070800</v>
      </c>
      <c r="CC212" s="82">
        <v>0</v>
      </c>
      <c r="CD212" s="82">
        <v>2216229.66</v>
      </c>
      <c r="CE212" s="82">
        <v>563287029.65999997</v>
      </c>
      <c r="CF212" s="82">
        <v>264901.47782490501</v>
      </c>
      <c r="CG212" s="82">
        <v>0</v>
      </c>
      <c r="CH212" s="82">
        <v>1046.3608374083747</v>
      </c>
      <c r="CI212" s="82">
        <v>265947.83866231341</v>
      </c>
      <c r="CJ212" s="82" t="s">
        <v>96</v>
      </c>
      <c r="CN212" s="82">
        <v>51192.053793442552</v>
      </c>
      <c r="CO212" s="82">
        <v>51192.053793442552</v>
      </c>
      <c r="CP212" s="82">
        <v>108426600</v>
      </c>
      <c r="CQ212" s="82">
        <v>51192.053793442552</v>
      </c>
      <c r="CR212" s="89">
        <v>51192.053793442552</v>
      </c>
      <c r="CS212" s="82">
        <v>51192.053793442552</v>
      </c>
      <c r="CT212" s="82">
        <v>51192.053793442552</v>
      </c>
      <c r="CU212" s="82">
        <v>108426600</v>
      </c>
      <c r="CV212" s="82">
        <v>51192.053793442552</v>
      </c>
      <c r="CW212" s="82">
        <v>51192.053793442552</v>
      </c>
    </row>
    <row r="213" spans="1:101">
      <c r="A213" s="86" t="s">
        <v>538</v>
      </c>
      <c r="B213" s="87" t="s">
        <v>548</v>
      </c>
      <c r="C213" s="75" t="s">
        <v>1827</v>
      </c>
      <c r="D213" s="74" t="s">
        <v>542</v>
      </c>
      <c r="E213" s="74" t="s">
        <v>538</v>
      </c>
      <c r="F213" s="74" t="s">
        <v>548</v>
      </c>
      <c r="G213" s="74" t="s">
        <v>549</v>
      </c>
      <c r="I213" s="74" t="s">
        <v>542</v>
      </c>
      <c r="J213" s="74" t="s">
        <v>523</v>
      </c>
      <c r="L213" s="74" t="s">
        <v>526</v>
      </c>
      <c r="M213" s="74" t="s">
        <v>527</v>
      </c>
      <c r="N213" s="74" t="s">
        <v>551</v>
      </c>
      <c r="O213" s="76">
        <v>44580</v>
      </c>
      <c r="P213" s="76">
        <v>44500</v>
      </c>
      <c r="Q213" s="77">
        <v>1</v>
      </c>
      <c r="R213" s="74" t="s">
        <v>94</v>
      </c>
      <c r="S213" s="77">
        <v>100000000</v>
      </c>
      <c r="T213" s="77">
        <v>100000000</v>
      </c>
      <c r="U213" s="77">
        <v>450000</v>
      </c>
      <c r="V213" s="78">
        <v>4.4999999999999998E-2</v>
      </c>
      <c r="W213" s="79">
        <v>1</v>
      </c>
      <c r="X213" s="77">
        <v>100000000</v>
      </c>
      <c r="Y213" s="88">
        <v>100000000</v>
      </c>
      <c r="Z213" s="77">
        <v>450000</v>
      </c>
      <c r="AA213" s="74">
        <v>0</v>
      </c>
      <c r="AB213" s="74">
        <v>0</v>
      </c>
      <c r="AD213" s="74">
        <v>0</v>
      </c>
      <c r="AE213" s="74">
        <v>0</v>
      </c>
      <c r="AF213" s="74">
        <v>0</v>
      </c>
      <c r="AG213" s="74">
        <v>0</v>
      </c>
      <c r="AI213" s="74">
        <v>4</v>
      </c>
      <c r="AJ213" s="74">
        <v>4</v>
      </c>
      <c r="AL213" s="74">
        <v>4</v>
      </c>
      <c r="AM213" s="74" t="s">
        <v>95</v>
      </c>
      <c r="AN213" s="74">
        <v>0</v>
      </c>
      <c r="AO213" s="74" t="s">
        <v>95</v>
      </c>
      <c r="AP213" s="74" t="s">
        <v>95</v>
      </c>
      <c r="AQ213" s="74">
        <v>1</v>
      </c>
      <c r="AS213" s="74">
        <v>1</v>
      </c>
      <c r="AT213" s="74" t="s">
        <v>92</v>
      </c>
      <c r="AU213" s="74" t="s">
        <v>2579</v>
      </c>
      <c r="AV213" s="74" t="s">
        <v>94</v>
      </c>
      <c r="AW213" s="77">
        <v>100000000</v>
      </c>
      <c r="AX213" s="77">
        <v>0</v>
      </c>
      <c r="AY213" s="79">
        <v>1</v>
      </c>
      <c r="AZ213" s="77">
        <v>639070000</v>
      </c>
      <c r="BA213" s="77">
        <v>0</v>
      </c>
      <c r="BB213" s="74" t="s">
        <v>93</v>
      </c>
      <c r="BC213" s="75" t="s">
        <v>1827</v>
      </c>
      <c r="BD213" s="82">
        <v>763070.05094113201</v>
      </c>
      <c r="BE213" s="82">
        <v>0</v>
      </c>
      <c r="BF213" s="82">
        <v>3433.8152292350937</v>
      </c>
      <c r="BG213" s="82">
        <v>766503.86617036711</v>
      </c>
      <c r="BH213" s="82">
        <v>763070.05094113201</v>
      </c>
      <c r="BI213" s="82">
        <v>0</v>
      </c>
      <c r="BJ213" s="82">
        <v>3433.8152292350937</v>
      </c>
      <c r="BK213" s="82">
        <v>766503.86617036711</v>
      </c>
      <c r="BL213" s="82">
        <v>90000000</v>
      </c>
      <c r="BM213" s="82">
        <v>0</v>
      </c>
      <c r="BN213" s="82">
        <v>405000</v>
      </c>
      <c r="BO213" s="82">
        <v>90405000</v>
      </c>
      <c r="BP213" s="82">
        <v>763070.05094113201</v>
      </c>
      <c r="BQ213" s="82">
        <v>0</v>
      </c>
      <c r="BR213" s="82">
        <v>3433.8152292350937</v>
      </c>
      <c r="BS213" s="89">
        <v>766503.86617036711</v>
      </c>
      <c r="BT213" s="82">
        <v>3964225.2216442749</v>
      </c>
      <c r="BU213" s="82">
        <v>0</v>
      </c>
      <c r="BV213" s="82">
        <v>17839.013497399235</v>
      </c>
      <c r="BW213" s="82">
        <v>3982064.2351416741</v>
      </c>
      <c r="BX213" s="82">
        <v>3964225.2216442749</v>
      </c>
      <c r="BY213" s="82">
        <v>0</v>
      </c>
      <c r="BZ213" s="82">
        <v>17839.013497399235</v>
      </c>
      <c r="CA213" s="82">
        <v>3982064.2351416741</v>
      </c>
      <c r="CB213" s="82">
        <v>467559000</v>
      </c>
      <c r="CC213" s="82">
        <v>0</v>
      </c>
      <c r="CD213" s="82">
        <v>2104015.5</v>
      </c>
      <c r="CE213" s="82">
        <v>469663015.5</v>
      </c>
      <c r="CF213" s="82">
        <v>3964225.2216442749</v>
      </c>
      <c r="CG213" s="82">
        <v>0</v>
      </c>
      <c r="CH213" s="82">
        <v>17839.013497399235</v>
      </c>
      <c r="CI213" s="82">
        <v>3982064.2351416741</v>
      </c>
      <c r="CJ213" s="82" t="s">
        <v>96</v>
      </c>
      <c r="CN213" s="82">
        <v>766503.86617036711</v>
      </c>
      <c r="CO213" s="82">
        <v>766503.86617036711</v>
      </c>
      <c r="CP213" s="82">
        <v>90405000</v>
      </c>
      <c r="CQ213" s="82">
        <v>766503.86617036711</v>
      </c>
      <c r="CR213" s="89">
        <v>766503.86617036711</v>
      </c>
      <c r="CS213" s="82">
        <v>766503.86617036711</v>
      </c>
      <c r="CT213" s="82">
        <v>766503.86617036711</v>
      </c>
      <c r="CU213" s="82">
        <v>90405000</v>
      </c>
      <c r="CV213" s="82">
        <v>766503.86617036711</v>
      </c>
      <c r="CW213" s="82">
        <v>766503.86617036711</v>
      </c>
    </row>
    <row r="214" spans="1:101">
      <c r="A214" s="86" t="s">
        <v>538</v>
      </c>
      <c r="B214" s="87" t="s">
        <v>552</v>
      </c>
      <c r="C214" s="75" t="s">
        <v>1828</v>
      </c>
      <c r="D214" s="74" t="s">
        <v>542</v>
      </c>
      <c r="E214" s="74" t="s">
        <v>538</v>
      </c>
      <c r="F214" s="74" t="s">
        <v>552</v>
      </c>
      <c r="G214" s="74" t="s">
        <v>553</v>
      </c>
      <c r="I214" s="74" t="s">
        <v>542</v>
      </c>
      <c r="J214" s="74" t="s">
        <v>2578</v>
      </c>
      <c r="K214" s="74" t="s">
        <v>88</v>
      </c>
      <c r="L214" s="74" t="s">
        <v>526</v>
      </c>
      <c r="M214" s="74" t="s">
        <v>527</v>
      </c>
      <c r="N214" s="74" t="s">
        <v>555</v>
      </c>
      <c r="O214" s="76">
        <v>44694</v>
      </c>
      <c r="P214" s="76">
        <v>44500</v>
      </c>
      <c r="Q214" s="77">
        <v>1</v>
      </c>
      <c r="R214" s="74" t="s">
        <v>94</v>
      </c>
      <c r="S214" s="77">
        <v>12000000</v>
      </c>
      <c r="T214" s="77">
        <v>12000000</v>
      </c>
      <c r="U214" s="77">
        <v>0</v>
      </c>
      <c r="V214" s="78">
        <v>0</v>
      </c>
      <c r="W214" s="79">
        <v>1</v>
      </c>
      <c r="X214" s="77">
        <v>12000000</v>
      </c>
      <c r="Y214" s="88">
        <v>12000000</v>
      </c>
      <c r="Z214" s="77">
        <v>0</v>
      </c>
      <c r="AA214" s="74">
        <v>0</v>
      </c>
      <c r="AB214" s="74">
        <v>0</v>
      </c>
      <c r="AD214" s="74">
        <v>5</v>
      </c>
      <c r="AE214" s="74">
        <v>5</v>
      </c>
      <c r="AF214" s="74">
        <v>0</v>
      </c>
      <c r="AG214" s="74">
        <v>0</v>
      </c>
      <c r="AI214" s="74">
        <v>6</v>
      </c>
      <c r="AJ214" s="74">
        <v>6</v>
      </c>
      <c r="AL214" s="74">
        <v>6</v>
      </c>
      <c r="AM214" s="74" t="s">
        <v>95</v>
      </c>
      <c r="AN214" s="74">
        <v>0</v>
      </c>
      <c r="AO214" s="74" t="s">
        <v>95</v>
      </c>
      <c r="AP214" s="74" t="s">
        <v>95</v>
      </c>
      <c r="AQ214" s="74">
        <v>1</v>
      </c>
      <c r="AS214" s="74">
        <v>1</v>
      </c>
      <c r="AT214" s="74" t="s">
        <v>92</v>
      </c>
      <c r="AU214" s="74" t="s">
        <v>95</v>
      </c>
      <c r="AV214" s="74" t="s">
        <v>94</v>
      </c>
      <c r="AW214" s="77">
        <v>35000000</v>
      </c>
      <c r="AX214" s="77">
        <v>7000000</v>
      </c>
      <c r="AY214" s="79">
        <v>1</v>
      </c>
      <c r="AZ214" s="77">
        <v>223674500</v>
      </c>
      <c r="BA214" s="77">
        <v>44734900</v>
      </c>
      <c r="BB214" s="74" t="s">
        <v>116</v>
      </c>
      <c r="BC214" s="75" t="s">
        <v>1828</v>
      </c>
      <c r="BD214" s="82">
        <v>233036.37253764289</v>
      </c>
      <c r="BE214" s="82">
        <v>0</v>
      </c>
      <c r="BF214" s="82">
        <v>0</v>
      </c>
      <c r="BG214" s="82">
        <v>233036.37253764289</v>
      </c>
      <c r="BH214" s="82">
        <v>233036.37253764289</v>
      </c>
      <c r="BI214" s="82">
        <v>0</v>
      </c>
      <c r="BJ214" s="82">
        <v>0</v>
      </c>
      <c r="BK214" s="82">
        <v>233036.37253764289</v>
      </c>
      <c r="BL214" s="82">
        <v>10800000</v>
      </c>
      <c r="BM214" s="82">
        <v>0</v>
      </c>
      <c r="BN214" s="82">
        <v>0</v>
      </c>
      <c r="BO214" s="82">
        <v>10800000</v>
      </c>
      <c r="BP214" s="82">
        <v>233036.37253764289</v>
      </c>
      <c r="BQ214" s="82">
        <v>0</v>
      </c>
      <c r="BR214" s="82">
        <v>0</v>
      </c>
      <c r="BS214" s="89">
        <v>233036.37253764289</v>
      </c>
      <c r="BT214" s="82">
        <v>1210647.2589703086</v>
      </c>
      <c r="BU214" s="82">
        <v>0</v>
      </c>
      <c r="BV214" s="82">
        <v>0</v>
      </c>
      <c r="BW214" s="82">
        <v>1210647.2589703086</v>
      </c>
      <c r="BX214" s="82">
        <v>1210647.2589703086</v>
      </c>
      <c r="BY214" s="82">
        <v>0</v>
      </c>
      <c r="BZ214" s="82">
        <v>0</v>
      </c>
      <c r="CA214" s="82">
        <v>1210647.2589703086</v>
      </c>
      <c r="CB214" s="82">
        <v>56107080</v>
      </c>
      <c r="CC214" s="82">
        <v>0</v>
      </c>
      <c r="CD214" s="82">
        <v>0</v>
      </c>
      <c r="CE214" s="82">
        <v>56107080</v>
      </c>
      <c r="CF214" s="82">
        <v>1210647.2589703086</v>
      </c>
      <c r="CG214" s="82">
        <v>0</v>
      </c>
      <c r="CH214" s="82">
        <v>0</v>
      </c>
      <c r="CI214" s="82">
        <v>1210647.2589703086</v>
      </c>
      <c r="CJ214" s="82" t="s">
        <v>96</v>
      </c>
      <c r="CN214" s="82">
        <v>233036.37253764289</v>
      </c>
      <c r="CO214" s="82">
        <v>233036.37253764289</v>
      </c>
      <c r="CP214" s="82">
        <v>10800000</v>
      </c>
      <c r="CQ214" s="82">
        <v>233036.37253764289</v>
      </c>
      <c r="CR214" s="89">
        <v>233036.37253764289</v>
      </c>
      <c r="CS214" s="82">
        <v>233036.37253764289</v>
      </c>
      <c r="CT214" s="82">
        <v>233036.37253764289</v>
      </c>
      <c r="CU214" s="82">
        <v>10800000</v>
      </c>
      <c r="CV214" s="82">
        <v>233036.37253764289</v>
      </c>
      <c r="CW214" s="82">
        <v>233036.37253764289</v>
      </c>
    </row>
    <row r="215" spans="1:101">
      <c r="A215" s="86" t="s">
        <v>538</v>
      </c>
      <c r="B215" s="87" t="s">
        <v>556</v>
      </c>
      <c r="C215" s="75" t="s">
        <v>1829</v>
      </c>
      <c r="D215" s="74" t="s">
        <v>542</v>
      </c>
      <c r="E215" s="74" t="s">
        <v>538</v>
      </c>
      <c r="F215" s="74" t="s">
        <v>556</v>
      </c>
      <c r="G215" s="74" t="s">
        <v>553</v>
      </c>
      <c r="I215" s="74" t="s">
        <v>542</v>
      </c>
      <c r="J215" s="74" t="s">
        <v>2578</v>
      </c>
      <c r="K215" s="74" t="s">
        <v>88</v>
      </c>
      <c r="L215" s="74" t="s">
        <v>526</v>
      </c>
      <c r="M215" s="74" t="s">
        <v>527</v>
      </c>
      <c r="N215" s="74" t="s">
        <v>555</v>
      </c>
      <c r="O215" s="76">
        <v>44694</v>
      </c>
      <c r="P215" s="76">
        <v>44500</v>
      </c>
      <c r="Q215" s="77">
        <v>1</v>
      </c>
      <c r="R215" s="74" t="s">
        <v>94</v>
      </c>
      <c r="S215" s="77">
        <v>16000000</v>
      </c>
      <c r="T215" s="77">
        <v>16000000</v>
      </c>
      <c r="U215" s="77">
        <v>0</v>
      </c>
      <c r="V215" s="78">
        <v>0</v>
      </c>
      <c r="W215" s="79">
        <v>1</v>
      </c>
      <c r="X215" s="77">
        <v>16000000</v>
      </c>
      <c r="Y215" s="88">
        <v>16000000</v>
      </c>
      <c r="Z215" s="77">
        <v>0</v>
      </c>
      <c r="AA215" s="74">
        <v>0</v>
      </c>
      <c r="AB215" s="74">
        <v>0</v>
      </c>
      <c r="AD215" s="74">
        <v>5</v>
      </c>
      <c r="AE215" s="74">
        <v>5</v>
      </c>
      <c r="AF215" s="74">
        <v>0</v>
      </c>
      <c r="AG215" s="74">
        <v>0</v>
      </c>
      <c r="AI215" s="74">
        <v>6</v>
      </c>
      <c r="AJ215" s="74">
        <v>6</v>
      </c>
      <c r="AL215" s="74">
        <v>6</v>
      </c>
      <c r="AM215" s="74" t="s">
        <v>95</v>
      </c>
      <c r="AN215" s="74">
        <v>0</v>
      </c>
      <c r="AO215" s="74" t="s">
        <v>95</v>
      </c>
      <c r="AP215" s="74" t="s">
        <v>95</v>
      </c>
      <c r="AQ215" s="74">
        <v>1</v>
      </c>
      <c r="AS215" s="74">
        <v>1</v>
      </c>
      <c r="AT215" s="74" t="s">
        <v>92</v>
      </c>
      <c r="AU215" s="74" t="s">
        <v>95</v>
      </c>
      <c r="AV215" s="74" t="s">
        <v>94</v>
      </c>
      <c r="AW215" s="77">
        <v>35000000</v>
      </c>
      <c r="AX215" s="77">
        <v>7000000</v>
      </c>
      <c r="AY215" s="79">
        <v>1</v>
      </c>
      <c r="AZ215" s="77">
        <v>223674500</v>
      </c>
      <c r="BA215" s="77">
        <v>44734900</v>
      </c>
      <c r="BB215" s="74" t="s">
        <v>116</v>
      </c>
      <c r="BC215" s="75" t="s">
        <v>1829</v>
      </c>
      <c r="BD215" s="82">
        <v>310715.16338352388</v>
      </c>
      <c r="BE215" s="82">
        <v>0</v>
      </c>
      <c r="BF215" s="82">
        <v>0</v>
      </c>
      <c r="BG215" s="82">
        <v>310715.16338352388</v>
      </c>
      <c r="BH215" s="82">
        <v>310715.16338352388</v>
      </c>
      <c r="BI215" s="82">
        <v>0</v>
      </c>
      <c r="BJ215" s="82">
        <v>0</v>
      </c>
      <c r="BK215" s="82">
        <v>310715.16338352388</v>
      </c>
      <c r="BL215" s="82">
        <v>14400000</v>
      </c>
      <c r="BM215" s="82">
        <v>0</v>
      </c>
      <c r="BN215" s="82">
        <v>0</v>
      </c>
      <c r="BO215" s="82">
        <v>14400000</v>
      </c>
      <c r="BP215" s="82">
        <v>310715.16338352388</v>
      </c>
      <c r="BQ215" s="82">
        <v>0</v>
      </c>
      <c r="BR215" s="82">
        <v>0</v>
      </c>
      <c r="BS215" s="89">
        <v>310715.16338352388</v>
      </c>
      <c r="BT215" s="82">
        <v>1614196.3452937449</v>
      </c>
      <c r="BU215" s="82">
        <v>0</v>
      </c>
      <c r="BV215" s="82">
        <v>0</v>
      </c>
      <c r="BW215" s="82">
        <v>1614196.3452937449</v>
      </c>
      <c r="BX215" s="82">
        <v>1614196.3452937449</v>
      </c>
      <c r="BY215" s="82">
        <v>0</v>
      </c>
      <c r="BZ215" s="82">
        <v>0</v>
      </c>
      <c r="CA215" s="82">
        <v>1614196.3452937449</v>
      </c>
      <c r="CB215" s="82">
        <v>74809440</v>
      </c>
      <c r="CC215" s="82">
        <v>0</v>
      </c>
      <c r="CD215" s="82">
        <v>0</v>
      </c>
      <c r="CE215" s="82">
        <v>74809440</v>
      </c>
      <c r="CF215" s="82">
        <v>1614196.3452937449</v>
      </c>
      <c r="CG215" s="82">
        <v>0</v>
      </c>
      <c r="CH215" s="82">
        <v>0</v>
      </c>
      <c r="CI215" s="82">
        <v>1614196.3452937449</v>
      </c>
      <c r="CJ215" s="82" t="s">
        <v>96</v>
      </c>
      <c r="CN215" s="82">
        <v>310715.16338352388</v>
      </c>
      <c r="CO215" s="82">
        <v>310715.16338352388</v>
      </c>
      <c r="CP215" s="82">
        <v>14400000</v>
      </c>
      <c r="CQ215" s="82">
        <v>310715.16338352388</v>
      </c>
      <c r="CR215" s="89">
        <v>310715.16338352388</v>
      </c>
      <c r="CS215" s="82">
        <v>310715.16338352388</v>
      </c>
      <c r="CT215" s="82">
        <v>310715.16338352388</v>
      </c>
      <c r="CU215" s="82">
        <v>14400000</v>
      </c>
      <c r="CV215" s="82">
        <v>310715.16338352388</v>
      </c>
      <c r="CW215" s="82">
        <v>310715.16338352388</v>
      </c>
    </row>
    <row r="216" spans="1:101">
      <c r="A216" s="86" t="s">
        <v>538</v>
      </c>
      <c r="B216" s="87" t="s">
        <v>557</v>
      </c>
      <c r="C216" s="75" t="s">
        <v>1830</v>
      </c>
      <c r="D216" s="74" t="s">
        <v>542</v>
      </c>
      <c r="E216" s="74" t="s">
        <v>538</v>
      </c>
      <c r="F216" s="74" t="s">
        <v>557</v>
      </c>
      <c r="G216" s="74" t="s">
        <v>558</v>
      </c>
      <c r="I216" s="74" t="s">
        <v>542</v>
      </c>
      <c r="J216" s="74" t="s">
        <v>2578</v>
      </c>
      <c r="K216" s="74" t="s">
        <v>88</v>
      </c>
      <c r="L216" s="74" t="s">
        <v>526</v>
      </c>
      <c r="M216" s="74" t="s">
        <v>527</v>
      </c>
      <c r="N216" s="74" t="s">
        <v>560</v>
      </c>
      <c r="O216" s="76">
        <v>44610</v>
      </c>
      <c r="P216" s="76">
        <v>44500</v>
      </c>
      <c r="Q216" s="77">
        <v>1</v>
      </c>
      <c r="R216" s="74" t="s">
        <v>94</v>
      </c>
      <c r="S216" s="77">
        <v>190000000</v>
      </c>
      <c r="T216" s="77">
        <v>190000000</v>
      </c>
      <c r="U216" s="77">
        <v>1267595.56</v>
      </c>
      <c r="V216" s="78">
        <v>3.5319999999999997E-2</v>
      </c>
      <c r="W216" s="79">
        <v>1</v>
      </c>
      <c r="X216" s="77">
        <v>190000000</v>
      </c>
      <c r="Y216" s="88">
        <v>190000000</v>
      </c>
      <c r="Z216" s="77">
        <v>1267595.56</v>
      </c>
      <c r="AA216" s="74">
        <v>0</v>
      </c>
      <c r="AB216" s="74">
        <v>0</v>
      </c>
      <c r="AD216" s="74">
        <v>2</v>
      </c>
      <c r="AE216" s="74">
        <v>2</v>
      </c>
      <c r="AF216" s="74">
        <v>0</v>
      </c>
      <c r="AG216" s="74">
        <v>0</v>
      </c>
      <c r="AI216" s="74">
        <v>1</v>
      </c>
      <c r="AJ216" s="74">
        <v>1</v>
      </c>
      <c r="AL216" s="74">
        <v>1</v>
      </c>
      <c r="AM216" s="74" t="s">
        <v>95</v>
      </c>
      <c r="AN216" s="74">
        <v>0</v>
      </c>
      <c r="AO216" s="74" t="s">
        <v>95</v>
      </c>
      <c r="AP216" s="74" t="s">
        <v>95</v>
      </c>
      <c r="AQ216" s="74">
        <v>1</v>
      </c>
      <c r="AS216" s="74">
        <v>1</v>
      </c>
      <c r="AT216" s="74" t="s">
        <v>155</v>
      </c>
      <c r="AU216" s="74" t="s">
        <v>95</v>
      </c>
      <c r="AV216" s="74" t="s">
        <v>94</v>
      </c>
      <c r="AW216" s="77">
        <v>190000000</v>
      </c>
      <c r="AX216" s="77">
        <v>0</v>
      </c>
      <c r="AY216" s="79">
        <v>1</v>
      </c>
      <c r="AZ216" s="77">
        <v>1214233000</v>
      </c>
      <c r="BA216" s="77">
        <v>0</v>
      </c>
      <c r="BB216" s="74" t="s">
        <v>93</v>
      </c>
      <c r="BC216" s="75" t="s">
        <v>1830</v>
      </c>
      <c r="BD216" s="82">
        <v>80735.181207182322</v>
      </c>
      <c r="BE216" s="82">
        <v>0</v>
      </c>
      <c r="BF216" s="82">
        <v>538.62924860010401</v>
      </c>
      <c r="BG216" s="82">
        <v>81273.810455782426</v>
      </c>
      <c r="BH216" s="82">
        <v>80735.181207182322</v>
      </c>
      <c r="BI216" s="82">
        <v>0</v>
      </c>
      <c r="BJ216" s="82">
        <v>538.62924860010401</v>
      </c>
      <c r="BK216" s="82">
        <v>81273.810455782426</v>
      </c>
      <c r="BL216" s="82">
        <v>171000000</v>
      </c>
      <c r="BM216" s="82">
        <v>0</v>
      </c>
      <c r="BN216" s="82">
        <v>1140836.0040000002</v>
      </c>
      <c r="BO216" s="82">
        <v>172140836.00400001</v>
      </c>
      <c r="BP216" s="82">
        <v>80735.181207182322</v>
      </c>
      <c r="BQ216" s="82">
        <v>0</v>
      </c>
      <c r="BR216" s="82">
        <v>538.62924860010401</v>
      </c>
      <c r="BS216" s="89">
        <v>81273.810455782426</v>
      </c>
      <c r="BT216" s="82">
        <v>419427.33988943289</v>
      </c>
      <c r="BU216" s="82">
        <v>0</v>
      </c>
      <c r="BV216" s="82">
        <v>2798.2328094024006</v>
      </c>
      <c r="BW216" s="82">
        <v>422225.57269883528</v>
      </c>
      <c r="BX216" s="82">
        <v>419427.33988943289</v>
      </c>
      <c r="BY216" s="82">
        <v>0</v>
      </c>
      <c r="BZ216" s="82">
        <v>2798.2328094024006</v>
      </c>
      <c r="CA216" s="82">
        <v>422225.57269883528</v>
      </c>
      <c r="CB216" s="82">
        <v>888362100</v>
      </c>
      <c r="CC216" s="82">
        <v>0</v>
      </c>
      <c r="CD216" s="82">
        <v>5926757.1243804013</v>
      </c>
      <c r="CE216" s="82">
        <v>894288857.12438047</v>
      </c>
      <c r="CF216" s="82">
        <v>419427.33988943289</v>
      </c>
      <c r="CG216" s="82">
        <v>0</v>
      </c>
      <c r="CH216" s="82">
        <v>2798.2328094024006</v>
      </c>
      <c r="CI216" s="82">
        <v>422225.57269883528</v>
      </c>
      <c r="CJ216" s="82" t="s">
        <v>96</v>
      </c>
      <c r="CN216" s="82">
        <v>81273.810455782426</v>
      </c>
      <c r="CO216" s="82">
        <v>81273.810455782426</v>
      </c>
      <c r="CP216" s="82">
        <v>172140836.00400001</v>
      </c>
      <c r="CQ216" s="82">
        <v>81273.810455782426</v>
      </c>
      <c r="CR216" s="89">
        <v>81273.810455782426</v>
      </c>
      <c r="CS216" s="82">
        <v>81273.810455782426</v>
      </c>
      <c r="CT216" s="82">
        <v>81273.810455782426</v>
      </c>
      <c r="CU216" s="82">
        <v>172140836.00400001</v>
      </c>
      <c r="CV216" s="82">
        <v>81273.810455782426</v>
      </c>
      <c r="CW216" s="82">
        <v>81273.810455782426</v>
      </c>
    </row>
    <row r="217" spans="1:101">
      <c r="A217" s="86" t="s">
        <v>538</v>
      </c>
      <c r="B217" s="87" t="s">
        <v>561</v>
      </c>
      <c r="C217" s="75" t="s">
        <v>1831</v>
      </c>
      <c r="D217" s="74" t="s">
        <v>542</v>
      </c>
      <c r="E217" s="74" t="s">
        <v>538</v>
      </c>
      <c r="F217" s="74" t="s">
        <v>561</v>
      </c>
      <c r="G217" s="74" t="s">
        <v>562</v>
      </c>
      <c r="I217" s="74" t="s">
        <v>542</v>
      </c>
      <c r="J217" s="74" t="s">
        <v>523</v>
      </c>
      <c r="L217" s="74" t="s">
        <v>526</v>
      </c>
      <c r="M217" s="74" t="s">
        <v>527</v>
      </c>
      <c r="N217" s="74" t="s">
        <v>564</v>
      </c>
      <c r="O217" s="76">
        <v>44524</v>
      </c>
      <c r="P217" s="76">
        <v>44500</v>
      </c>
      <c r="Q217" s="77">
        <v>1</v>
      </c>
      <c r="R217" s="74" t="s">
        <v>94</v>
      </c>
      <c r="S217" s="77">
        <v>100000000</v>
      </c>
      <c r="T217" s="77">
        <v>100000000</v>
      </c>
      <c r="U217" s="77">
        <v>420000</v>
      </c>
      <c r="V217" s="78">
        <v>4.2000000000000003E-2</v>
      </c>
      <c r="W217" s="79">
        <v>1</v>
      </c>
      <c r="X217" s="77">
        <v>100000000</v>
      </c>
      <c r="Y217" s="88">
        <v>100000000</v>
      </c>
      <c r="Z217" s="77">
        <v>420000</v>
      </c>
      <c r="AA217" s="74">
        <v>0</v>
      </c>
      <c r="AB217" s="74">
        <v>0</v>
      </c>
      <c r="AD217" s="74">
        <v>0</v>
      </c>
      <c r="AE217" s="74">
        <v>0</v>
      </c>
      <c r="AF217" s="74">
        <v>0</v>
      </c>
      <c r="AG217" s="74">
        <v>0</v>
      </c>
      <c r="AI217" s="74">
        <v>3</v>
      </c>
      <c r="AJ217" s="74">
        <v>3</v>
      </c>
      <c r="AL217" s="74">
        <v>3</v>
      </c>
      <c r="AM217" s="74" t="s">
        <v>95</v>
      </c>
      <c r="AN217" s="74">
        <v>0</v>
      </c>
      <c r="AO217" s="74" t="s">
        <v>95</v>
      </c>
      <c r="AP217" s="74" t="s">
        <v>95</v>
      </c>
      <c r="AQ217" s="74">
        <v>1</v>
      </c>
      <c r="AS217" s="74">
        <v>1</v>
      </c>
      <c r="AT217" s="74" t="s">
        <v>92</v>
      </c>
      <c r="AU217" s="74" t="s">
        <v>2579</v>
      </c>
      <c r="AV217" s="74" t="s">
        <v>94</v>
      </c>
      <c r="AW217" s="77">
        <v>100000000</v>
      </c>
      <c r="AX217" s="77">
        <v>0</v>
      </c>
      <c r="AY217" s="79">
        <v>1</v>
      </c>
      <c r="AZ217" s="77">
        <v>639070000</v>
      </c>
      <c r="BA217" s="77">
        <v>0</v>
      </c>
      <c r="BB217" s="74" t="s">
        <v>93</v>
      </c>
      <c r="BC217" s="75" t="s">
        <v>1831</v>
      </c>
      <c r="BD217" s="82">
        <v>282533.42269064067</v>
      </c>
      <c r="BE217" s="82">
        <v>0</v>
      </c>
      <c r="BF217" s="82">
        <v>1186.6403753006907</v>
      </c>
      <c r="BG217" s="82">
        <v>283720.06306594139</v>
      </c>
      <c r="BH217" s="82">
        <v>282533.42269064067</v>
      </c>
      <c r="BI217" s="82">
        <v>0</v>
      </c>
      <c r="BJ217" s="82">
        <v>1186.6403753006907</v>
      </c>
      <c r="BK217" s="82">
        <v>283720.06306594139</v>
      </c>
      <c r="BL217" s="82">
        <v>90000000</v>
      </c>
      <c r="BM217" s="82">
        <v>0</v>
      </c>
      <c r="BN217" s="82">
        <v>378000</v>
      </c>
      <c r="BO217" s="82">
        <v>90378000</v>
      </c>
      <c r="BP217" s="82">
        <v>282533.42269064067</v>
      </c>
      <c r="BQ217" s="82">
        <v>0</v>
      </c>
      <c r="BR217" s="82">
        <v>1186.6403753006907</v>
      </c>
      <c r="BS217" s="89">
        <v>283720.06306594139</v>
      </c>
      <c r="BT217" s="82">
        <v>1467789.3842201473</v>
      </c>
      <c r="BU217" s="82">
        <v>0</v>
      </c>
      <c r="BV217" s="82">
        <v>6164.715413724618</v>
      </c>
      <c r="BW217" s="82">
        <v>1473954.099633872</v>
      </c>
      <c r="BX217" s="82">
        <v>1467789.3842201473</v>
      </c>
      <c r="BY217" s="82">
        <v>0</v>
      </c>
      <c r="BZ217" s="82">
        <v>6164.715413724618</v>
      </c>
      <c r="CA217" s="82">
        <v>1473954.099633872</v>
      </c>
      <c r="CB217" s="82">
        <v>467559000</v>
      </c>
      <c r="CC217" s="82">
        <v>0</v>
      </c>
      <c r="CD217" s="82">
        <v>1963747.8</v>
      </c>
      <c r="CE217" s="82">
        <v>469522747.80000001</v>
      </c>
      <c r="CF217" s="82">
        <v>1467789.3842201473</v>
      </c>
      <c r="CG217" s="82">
        <v>0</v>
      </c>
      <c r="CH217" s="82">
        <v>6164.715413724618</v>
      </c>
      <c r="CI217" s="82">
        <v>1473954.099633872</v>
      </c>
      <c r="CJ217" s="82" t="s">
        <v>96</v>
      </c>
      <c r="CN217" s="82">
        <v>283720.06306594139</v>
      </c>
      <c r="CO217" s="82">
        <v>283720.06306594139</v>
      </c>
      <c r="CP217" s="82">
        <v>90378000</v>
      </c>
      <c r="CQ217" s="82">
        <v>283720.06306594139</v>
      </c>
      <c r="CR217" s="89">
        <v>283720.06306594139</v>
      </c>
      <c r="CS217" s="82">
        <v>283720.06306594139</v>
      </c>
      <c r="CT217" s="82">
        <v>283720.06306594139</v>
      </c>
      <c r="CU217" s="82">
        <v>90378000</v>
      </c>
      <c r="CV217" s="82">
        <v>283720.06306594139</v>
      </c>
      <c r="CW217" s="82">
        <v>283720.06306594139</v>
      </c>
    </row>
    <row r="218" spans="1:101">
      <c r="A218" s="86" t="s">
        <v>538</v>
      </c>
      <c r="B218" s="87" t="s">
        <v>565</v>
      </c>
      <c r="C218" s="75" t="s">
        <v>1832</v>
      </c>
      <c r="D218" s="74" t="s">
        <v>542</v>
      </c>
      <c r="E218" s="74" t="s">
        <v>538</v>
      </c>
      <c r="F218" s="74" t="s">
        <v>565</v>
      </c>
      <c r="G218" s="74" t="s">
        <v>566</v>
      </c>
      <c r="I218" s="74" t="s">
        <v>542</v>
      </c>
      <c r="J218" s="74" t="s">
        <v>2578</v>
      </c>
      <c r="K218" s="74" t="s">
        <v>88</v>
      </c>
      <c r="L218" s="74" t="s">
        <v>526</v>
      </c>
      <c r="M218" s="74" t="s">
        <v>527</v>
      </c>
      <c r="N218" s="74" t="s">
        <v>568</v>
      </c>
      <c r="O218" s="76">
        <v>44589</v>
      </c>
      <c r="P218" s="76">
        <v>44500</v>
      </c>
      <c r="Q218" s="77">
        <v>1</v>
      </c>
      <c r="R218" s="74" t="s">
        <v>94</v>
      </c>
      <c r="S218" s="77">
        <v>50000000</v>
      </c>
      <c r="T218" s="77">
        <v>50000000</v>
      </c>
      <c r="U218" s="77">
        <v>0</v>
      </c>
      <c r="V218" s="78">
        <v>0</v>
      </c>
      <c r="W218" s="79">
        <v>1</v>
      </c>
      <c r="X218" s="77">
        <v>50000000</v>
      </c>
      <c r="Y218" s="88">
        <v>50000000</v>
      </c>
      <c r="Z218" s="77">
        <v>0</v>
      </c>
      <c r="AA218" s="74">
        <v>0</v>
      </c>
      <c r="AB218" s="74">
        <v>0</v>
      </c>
      <c r="AD218" s="74">
        <v>0</v>
      </c>
      <c r="AE218" s="74">
        <v>0</v>
      </c>
      <c r="AF218" s="74">
        <v>0</v>
      </c>
      <c r="AG218" s="74">
        <v>0</v>
      </c>
      <c r="AI218" s="74">
        <v>4</v>
      </c>
      <c r="AJ218" s="74">
        <v>4</v>
      </c>
      <c r="AL218" s="74">
        <v>4</v>
      </c>
      <c r="AM218" s="74" t="s">
        <v>95</v>
      </c>
      <c r="AN218" s="74">
        <v>0</v>
      </c>
      <c r="AO218" s="74" t="s">
        <v>95</v>
      </c>
      <c r="AP218" s="74" t="s">
        <v>95</v>
      </c>
      <c r="AQ218" s="74">
        <v>1</v>
      </c>
      <c r="AS218" s="74">
        <v>1</v>
      </c>
      <c r="AT218" s="74" t="s">
        <v>92</v>
      </c>
      <c r="AU218" s="74" t="s">
        <v>2579</v>
      </c>
      <c r="AV218" s="74" t="s">
        <v>94</v>
      </c>
      <c r="AW218" s="77">
        <v>50000000</v>
      </c>
      <c r="AX218" s="77">
        <v>0</v>
      </c>
      <c r="AY218" s="79">
        <v>1</v>
      </c>
      <c r="AZ218" s="77">
        <v>319535000</v>
      </c>
      <c r="BA218" s="77">
        <v>0</v>
      </c>
      <c r="BB218" s="74" t="s">
        <v>93</v>
      </c>
      <c r="BC218" s="75" t="s">
        <v>1832</v>
      </c>
      <c r="BD218" s="82">
        <v>381535.025470566</v>
      </c>
      <c r="BE218" s="82">
        <v>0</v>
      </c>
      <c r="BF218" s="82">
        <v>0</v>
      </c>
      <c r="BG218" s="82">
        <v>381535.025470566</v>
      </c>
      <c r="BH218" s="82">
        <v>381535.025470566</v>
      </c>
      <c r="BI218" s="82">
        <v>0</v>
      </c>
      <c r="BJ218" s="82">
        <v>0</v>
      </c>
      <c r="BK218" s="82">
        <v>381535.025470566</v>
      </c>
      <c r="BL218" s="82">
        <v>45000000</v>
      </c>
      <c r="BM218" s="82">
        <v>0</v>
      </c>
      <c r="BN218" s="82">
        <v>0</v>
      </c>
      <c r="BO218" s="82">
        <v>45000000</v>
      </c>
      <c r="BP218" s="82">
        <v>381535.025470566</v>
      </c>
      <c r="BQ218" s="82">
        <v>0</v>
      </c>
      <c r="BR218" s="82">
        <v>0</v>
      </c>
      <c r="BS218" s="89">
        <v>381535.025470566</v>
      </c>
      <c r="BT218" s="82">
        <v>1982112.6108221374</v>
      </c>
      <c r="BU218" s="82">
        <v>0</v>
      </c>
      <c r="BV218" s="82">
        <v>0</v>
      </c>
      <c r="BW218" s="82">
        <v>1982112.6108221374</v>
      </c>
      <c r="BX218" s="82">
        <v>1982112.6108221374</v>
      </c>
      <c r="BY218" s="82">
        <v>0</v>
      </c>
      <c r="BZ218" s="82">
        <v>0</v>
      </c>
      <c r="CA218" s="82">
        <v>1982112.6108221374</v>
      </c>
      <c r="CB218" s="82">
        <v>233779500</v>
      </c>
      <c r="CC218" s="82">
        <v>0</v>
      </c>
      <c r="CD218" s="82">
        <v>0</v>
      </c>
      <c r="CE218" s="82">
        <v>233779500</v>
      </c>
      <c r="CF218" s="82">
        <v>1982112.6108221374</v>
      </c>
      <c r="CG218" s="82">
        <v>0</v>
      </c>
      <c r="CH218" s="82">
        <v>0</v>
      </c>
      <c r="CI218" s="82">
        <v>1982112.6108221374</v>
      </c>
      <c r="CJ218" s="82" t="s">
        <v>96</v>
      </c>
      <c r="CN218" s="82">
        <v>381535.025470566</v>
      </c>
      <c r="CO218" s="82">
        <v>381535.025470566</v>
      </c>
      <c r="CP218" s="82">
        <v>45000000</v>
      </c>
      <c r="CQ218" s="82">
        <v>381535.025470566</v>
      </c>
      <c r="CR218" s="89">
        <v>381535.025470566</v>
      </c>
      <c r="CS218" s="82">
        <v>381535.025470566</v>
      </c>
      <c r="CT218" s="82">
        <v>381535.025470566</v>
      </c>
      <c r="CU218" s="82">
        <v>45000000</v>
      </c>
      <c r="CV218" s="82">
        <v>381535.025470566</v>
      </c>
      <c r="CW218" s="82">
        <v>381535.025470566</v>
      </c>
    </row>
    <row r="219" spans="1:101">
      <c r="A219" s="86" t="s">
        <v>538</v>
      </c>
      <c r="B219" s="87" t="s">
        <v>569</v>
      </c>
      <c r="C219" s="75" t="s">
        <v>1833</v>
      </c>
      <c r="D219" s="74" t="s">
        <v>542</v>
      </c>
      <c r="E219" s="74" t="s">
        <v>538</v>
      </c>
      <c r="F219" s="74" t="s">
        <v>569</v>
      </c>
      <c r="G219" s="74" t="s">
        <v>540</v>
      </c>
      <c r="I219" s="74" t="s">
        <v>542</v>
      </c>
      <c r="J219" s="74" t="s">
        <v>523</v>
      </c>
      <c r="L219" s="74" t="s">
        <v>526</v>
      </c>
      <c r="M219" s="74" t="s">
        <v>527</v>
      </c>
      <c r="N219" s="74" t="s">
        <v>543</v>
      </c>
      <c r="O219" s="76">
        <v>44707</v>
      </c>
      <c r="P219" s="76">
        <v>44500</v>
      </c>
      <c r="Q219" s="77">
        <v>1</v>
      </c>
      <c r="R219" s="74" t="s">
        <v>94</v>
      </c>
      <c r="S219" s="77">
        <v>57140000</v>
      </c>
      <c r="T219" s="77">
        <v>57140000</v>
      </c>
      <c r="U219" s="77">
        <v>613302.67000000004</v>
      </c>
      <c r="V219" s="78">
        <v>4.2000000000000003E-2</v>
      </c>
      <c r="W219" s="79">
        <v>1</v>
      </c>
      <c r="X219" s="77">
        <v>57140000</v>
      </c>
      <c r="Y219" s="88">
        <v>57140000</v>
      </c>
      <c r="Z219" s="77">
        <v>613302.67000000004</v>
      </c>
      <c r="AA219" s="74">
        <v>0</v>
      </c>
      <c r="AB219" s="74">
        <v>0</v>
      </c>
      <c r="AD219" s="74">
        <v>0</v>
      </c>
      <c r="AE219" s="74">
        <v>0</v>
      </c>
      <c r="AF219" s="74">
        <v>0</v>
      </c>
      <c r="AG219" s="74">
        <v>0</v>
      </c>
      <c r="AI219" s="74">
        <v>5</v>
      </c>
      <c r="AJ219" s="74">
        <v>5</v>
      </c>
      <c r="AL219" s="74">
        <v>5</v>
      </c>
      <c r="AM219" s="74" t="s">
        <v>95</v>
      </c>
      <c r="AN219" s="74">
        <v>0</v>
      </c>
      <c r="AO219" s="74" t="s">
        <v>95</v>
      </c>
      <c r="AP219" s="74" t="s">
        <v>95</v>
      </c>
      <c r="AQ219" s="74">
        <v>1</v>
      </c>
      <c r="AS219" s="74">
        <v>1</v>
      </c>
      <c r="AT219" s="74" t="s">
        <v>155</v>
      </c>
      <c r="AU219" s="74" t="s">
        <v>95</v>
      </c>
      <c r="AV219" s="74" t="s">
        <v>94</v>
      </c>
      <c r="AW219" s="77">
        <v>100000000</v>
      </c>
      <c r="AX219" s="77">
        <v>0</v>
      </c>
      <c r="AY219" s="79">
        <v>1</v>
      </c>
      <c r="AZ219" s="77">
        <v>639070000</v>
      </c>
      <c r="BA219" s="77">
        <v>0</v>
      </c>
      <c r="BB219" s="74" t="s">
        <v>93</v>
      </c>
      <c r="BC219" s="75" t="s">
        <v>1833</v>
      </c>
      <c r="BD219" s="82">
        <v>713828.08690766455</v>
      </c>
      <c r="BE219" s="82">
        <v>0</v>
      </c>
      <c r="BF219" s="82">
        <v>7661.754841117654</v>
      </c>
      <c r="BG219" s="82">
        <v>721489.8417487822</v>
      </c>
      <c r="BH219" s="82">
        <v>713828.08690766455</v>
      </c>
      <c r="BI219" s="82">
        <v>0</v>
      </c>
      <c r="BJ219" s="82">
        <v>7661.754841117654</v>
      </c>
      <c r="BK219" s="82">
        <v>721489.8417487822</v>
      </c>
      <c r="BL219" s="82">
        <v>51426000</v>
      </c>
      <c r="BM219" s="82">
        <v>0</v>
      </c>
      <c r="BN219" s="82">
        <v>551972.40300000005</v>
      </c>
      <c r="BO219" s="82">
        <v>51977972.402999997</v>
      </c>
      <c r="BP219" s="82">
        <v>713828.08690766455</v>
      </c>
      <c r="BQ219" s="82">
        <v>0</v>
      </c>
      <c r="BR219" s="82">
        <v>7661.754841117654</v>
      </c>
      <c r="BS219" s="89">
        <v>721489.8417487822</v>
      </c>
      <c r="BT219" s="82">
        <v>3708408.2942940081</v>
      </c>
      <c r="BU219" s="82">
        <v>0</v>
      </c>
      <c r="BV219" s="82">
        <v>39803.582575090324</v>
      </c>
      <c r="BW219" s="82">
        <v>3748211.8768690983</v>
      </c>
      <c r="BX219" s="82">
        <v>3708408.2942940081</v>
      </c>
      <c r="BY219" s="82">
        <v>0</v>
      </c>
      <c r="BZ219" s="82">
        <v>39803.582575090324</v>
      </c>
      <c r="CA219" s="82">
        <v>3748211.8768690983</v>
      </c>
      <c r="CB219" s="82">
        <v>267163212.59999999</v>
      </c>
      <c r="CC219" s="82">
        <v>0</v>
      </c>
      <c r="CD219" s="82">
        <v>2867551.8308253004</v>
      </c>
      <c r="CE219" s="82">
        <v>270030764.43082529</v>
      </c>
      <c r="CF219" s="82">
        <v>3708408.2942940081</v>
      </c>
      <c r="CG219" s="82">
        <v>0</v>
      </c>
      <c r="CH219" s="82">
        <v>39803.582575090324</v>
      </c>
      <c r="CI219" s="82">
        <v>3748211.8768690983</v>
      </c>
      <c r="CJ219" s="82" t="s">
        <v>96</v>
      </c>
      <c r="CN219" s="82">
        <v>721489.8417487822</v>
      </c>
      <c r="CO219" s="82">
        <v>721489.8417487822</v>
      </c>
      <c r="CP219" s="82">
        <v>51977972.402999997</v>
      </c>
      <c r="CQ219" s="82">
        <v>721489.8417487822</v>
      </c>
      <c r="CR219" s="89">
        <v>721489.8417487822</v>
      </c>
      <c r="CS219" s="82">
        <v>721489.8417487822</v>
      </c>
      <c r="CT219" s="82">
        <v>721489.8417487822</v>
      </c>
      <c r="CU219" s="82">
        <v>51977972.402999997</v>
      </c>
      <c r="CV219" s="82">
        <v>721489.8417487822</v>
      </c>
      <c r="CW219" s="82">
        <v>721489.8417487822</v>
      </c>
    </row>
    <row r="220" spans="1:101">
      <c r="A220" s="86" t="s">
        <v>538</v>
      </c>
      <c r="B220" s="87" t="s">
        <v>570</v>
      </c>
      <c r="C220" s="75" t="s">
        <v>1834</v>
      </c>
      <c r="D220" s="74" t="s">
        <v>542</v>
      </c>
      <c r="E220" s="74" t="s">
        <v>538</v>
      </c>
      <c r="F220" s="74" t="s">
        <v>570</v>
      </c>
      <c r="G220" s="74" t="s">
        <v>571</v>
      </c>
      <c r="I220" s="74" t="s">
        <v>542</v>
      </c>
      <c r="J220" s="74" t="s">
        <v>523</v>
      </c>
      <c r="L220" s="74" t="s">
        <v>526</v>
      </c>
      <c r="M220" s="74" t="s">
        <v>527</v>
      </c>
      <c r="N220" s="74" t="s">
        <v>573</v>
      </c>
      <c r="O220" s="76">
        <v>44714</v>
      </c>
      <c r="P220" s="76">
        <v>44500</v>
      </c>
      <c r="Q220" s="77">
        <v>1</v>
      </c>
      <c r="R220" s="74" t="s">
        <v>94</v>
      </c>
      <c r="S220" s="77">
        <v>100000000</v>
      </c>
      <c r="T220" s="77">
        <v>100000000</v>
      </c>
      <c r="U220" s="77">
        <v>480000</v>
      </c>
      <c r="V220" s="78">
        <v>4.8000000000000001E-2</v>
      </c>
      <c r="W220" s="79">
        <v>1</v>
      </c>
      <c r="X220" s="77">
        <v>100000000</v>
      </c>
      <c r="Y220" s="88">
        <v>100000000</v>
      </c>
      <c r="Z220" s="77">
        <v>480000</v>
      </c>
      <c r="AA220" s="74">
        <v>0</v>
      </c>
      <c r="AB220" s="74">
        <v>0</v>
      </c>
      <c r="AD220" s="74">
        <v>0</v>
      </c>
      <c r="AE220" s="74">
        <v>0</v>
      </c>
      <c r="AF220" s="74">
        <v>0</v>
      </c>
      <c r="AG220" s="74">
        <v>0</v>
      </c>
      <c r="AI220" s="74">
        <v>5</v>
      </c>
      <c r="AJ220" s="74">
        <v>5</v>
      </c>
      <c r="AL220" s="74">
        <v>5</v>
      </c>
      <c r="AM220" s="74" t="s">
        <v>95</v>
      </c>
      <c r="AN220" s="74">
        <v>0</v>
      </c>
      <c r="AO220" s="74" t="s">
        <v>95</v>
      </c>
      <c r="AP220" s="74" t="s">
        <v>95</v>
      </c>
      <c r="AQ220" s="74">
        <v>1</v>
      </c>
      <c r="AS220" s="74">
        <v>1</v>
      </c>
      <c r="AT220" s="74" t="s">
        <v>92</v>
      </c>
      <c r="AU220" s="74" t="s">
        <v>2579</v>
      </c>
      <c r="AV220" s="74" t="s">
        <v>94</v>
      </c>
      <c r="AW220" s="77">
        <v>100000000</v>
      </c>
      <c r="AX220" s="77">
        <v>0</v>
      </c>
      <c r="AY220" s="79">
        <v>1</v>
      </c>
      <c r="AZ220" s="77">
        <v>639070000</v>
      </c>
      <c r="BA220" s="77">
        <v>0</v>
      </c>
      <c r="BB220" s="74" t="s">
        <v>93</v>
      </c>
      <c r="BC220" s="75" t="s">
        <v>1834</v>
      </c>
      <c r="BD220" s="82">
        <v>1249261.6151691715</v>
      </c>
      <c r="BE220" s="82">
        <v>0</v>
      </c>
      <c r="BF220" s="82">
        <v>5996.455752812024</v>
      </c>
      <c r="BG220" s="82">
        <v>1255258.0709219836</v>
      </c>
      <c r="BH220" s="82">
        <v>1249261.6151691715</v>
      </c>
      <c r="BI220" s="82">
        <v>0</v>
      </c>
      <c r="BJ220" s="82">
        <v>5996.455752812024</v>
      </c>
      <c r="BK220" s="82">
        <v>1255258.0709219836</v>
      </c>
      <c r="BL220" s="82">
        <v>90000000</v>
      </c>
      <c r="BM220" s="82">
        <v>0</v>
      </c>
      <c r="BN220" s="82">
        <v>432000</v>
      </c>
      <c r="BO220" s="82">
        <v>90432000</v>
      </c>
      <c r="BP220" s="82">
        <v>1249261.6151691715</v>
      </c>
      <c r="BQ220" s="82">
        <v>0</v>
      </c>
      <c r="BR220" s="82">
        <v>5996.455752812024</v>
      </c>
      <c r="BS220" s="89">
        <v>1255258.0709219836</v>
      </c>
      <c r="BT220" s="82">
        <v>6490039.0169653632</v>
      </c>
      <c r="BU220" s="82">
        <v>0</v>
      </c>
      <c r="BV220" s="82">
        <v>31152.187281433748</v>
      </c>
      <c r="BW220" s="82">
        <v>6521191.2042467967</v>
      </c>
      <c r="BX220" s="82">
        <v>6490039.0169653632</v>
      </c>
      <c r="BY220" s="82">
        <v>0</v>
      </c>
      <c r="BZ220" s="82">
        <v>31152.187281433748</v>
      </c>
      <c r="CA220" s="82">
        <v>6521191.2042467967</v>
      </c>
      <c r="CB220" s="82">
        <v>467559000</v>
      </c>
      <c r="CC220" s="82">
        <v>0</v>
      </c>
      <c r="CD220" s="82">
        <v>2244283.2000000002</v>
      </c>
      <c r="CE220" s="82">
        <v>469803283.19999999</v>
      </c>
      <c r="CF220" s="82">
        <v>6490039.0169653632</v>
      </c>
      <c r="CG220" s="82">
        <v>0</v>
      </c>
      <c r="CH220" s="82">
        <v>31152.187281433748</v>
      </c>
      <c r="CI220" s="82">
        <v>6521191.2042467967</v>
      </c>
      <c r="CJ220" s="82" t="s">
        <v>96</v>
      </c>
      <c r="CN220" s="82">
        <v>1255258.0709219836</v>
      </c>
      <c r="CO220" s="82">
        <v>1255258.0709219836</v>
      </c>
      <c r="CP220" s="82">
        <v>90432000</v>
      </c>
      <c r="CQ220" s="82">
        <v>1255258.0709219836</v>
      </c>
      <c r="CR220" s="89">
        <v>1255258.0709219836</v>
      </c>
      <c r="CS220" s="82">
        <v>1255258.0709219836</v>
      </c>
      <c r="CT220" s="82">
        <v>1255258.0709219836</v>
      </c>
      <c r="CU220" s="82">
        <v>90432000</v>
      </c>
      <c r="CV220" s="82">
        <v>1255258.0709219836</v>
      </c>
      <c r="CW220" s="82">
        <v>1255258.0709219836</v>
      </c>
    </row>
    <row r="221" spans="1:101">
      <c r="A221" s="86" t="s">
        <v>538</v>
      </c>
      <c r="B221" s="87" t="s">
        <v>574</v>
      </c>
      <c r="C221" s="75" t="s">
        <v>1835</v>
      </c>
      <c r="D221" s="74" t="s">
        <v>542</v>
      </c>
      <c r="E221" s="74" t="s">
        <v>538</v>
      </c>
      <c r="F221" s="74" t="s">
        <v>574</v>
      </c>
      <c r="G221" s="74" t="s">
        <v>575</v>
      </c>
      <c r="I221" s="74" t="s">
        <v>542</v>
      </c>
      <c r="J221" s="74" t="s">
        <v>523</v>
      </c>
      <c r="L221" s="74" t="s">
        <v>526</v>
      </c>
      <c r="M221" s="74" t="s">
        <v>527</v>
      </c>
      <c r="N221" s="74" t="s">
        <v>577</v>
      </c>
      <c r="O221" s="76">
        <v>44720</v>
      </c>
      <c r="P221" s="76">
        <v>44500</v>
      </c>
      <c r="Q221" s="77">
        <v>1</v>
      </c>
      <c r="R221" s="74" t="s">
        <v>94</v>
      </c>
      <c r="S221" s="77">
        <v>150000000</v>
      </c>
      <c r="T221" s="77">
        <v>150000000</v>
      </c>
      <c r="U221" s="77">
        <v>561458.32999999996</v>
      </c>
      <c r="V221" s="78">
        <v>3.85E-2</v>
      </c>
      <c r="W221" s="79">
        <v>1</v>
      </c>
      <c r="X221" s="77">
        <v>150000000</v>
      </c>
      <c r="Y221" s="88">
        <v>150000000</v>
      </c>
      <c r="Z221" s="77">
        <v>561458.32999999996</v>
      </c>
      <c r="AA221" s="74">
        <v>0</v>
      </c>
      <c r="AB221" s="74">
        <v>0</v>
      </c>
      <c r="AD221" s="74">
        <v>0</v>
      </c>
      <c r="AE221" s="74">
        <v>0</v>
      </c>
      <c r="AF221" s="74">
        <v>0</v>
      </c>
      <c r="AG221" s="74">
        <v>0</v>
      </c>
      <c r="AI221" s="74">
        <v>4</v>
      </c>
      <c r="AJ221" s="74">
        <v>4</v>
      </c>
      <c r="AL221" s="74">
        <v>4</v>
      </c>
      <c r="AM221" s="74" t="s">
        <v>95</v>
      </c>
      <c r="AN221" s="74">
        <v>0</v>
      </c>
      <c r="AO221" s="74" t="s">
        <v>95</v>
      </c>
      <c r="AP221" s="74" t="s">
        <v>95</v>
      </c>
      <c r="AQ221" s="74">
        <v>1</v>
      </c>
      <c r="AS221" s="74">
        <v>1</v>
      </c>
      <c r="AT221" s="74" t="s">
        <v>155</v>
      </c>
      <c r="AU221" s="74" t="s">
        <v>95</v>
      </c>
      <c r="AV221" s="74" t="s">
        <v>94</v>
      </c>
      <c r="AW221" s="77">
        <v>150000000</v>
      </c>
      <c r="AX221" s="77">
        <v>0</v>
      </c>
      <c r="AY221" s="79">
        <v>1</v>
      </c>
      <c r="AZ221" s="77">
        <v>958605000</v>
      </c>
      <c r="BA221" s="77">
        <v>0</v>
      </c>
      <c r="BB221" s="74" t="s">
        <v>93</v>
      </c>
      <c r="BC221" s="75" t="s">
        <v>1835</v>
      </c>
      <c r="BD221" s="82">
        <v>1144605.076411698</v>
      </c>
      <c r="BE221" s="82">
        <v>0</v>
      </c>
      <c r="BF221" s="82">
        <v>4284.3203647442278</v>
      </c>
      <c r="BG221" s="82">
        <v>1148889.3967764422</v>
      </c>
      <c r="BH221" s="82">
        <v>1144605.076411698</v>
      </c>
      <c r="BI221" s="82">
        <v>0</v>
      </c>
      <c r="BJ221" s="82">
        <v>4284.3203647442278</v>
      </c>
      <c r="BK221" s="82">
        <v>1148889.3967764422</v>
      </c>
      <c r="BL221" s="82">
        <v>135000000</v>
      </c>
      <c r="BM221" s="82">
        <v>0</v>
      </c>
      <c r="BN221" s="82">
        <v>505312.49699999997</v>
      </c>
      <c r="BO221" s="82">
        <v>135505312.49700001</v>
      </c>
      <c r="BP221" s="82">
        <v>1144605.076411698</v>
      </c>
      <c r="BQ221" s="82">
        <v>0</v>
      </c>
      <c r="BR221" s="82">
        <v>4284.3203647442278</v>
      </c>
      <c r="BS221" s="89">
        <v>1148889.3967764422</v>
      </c>
      <c r="BT221" s="82">
        <v>5946337.8324664123</v>
      </c>
      <c r="BU221" s="82">
        <v>0</v>
      </c>
      <c r="BV221" s="82">
        <v>22257.472726882737</v>
      </c>
      <c r="BW221" s="82">
        <v>5968595.3051932948</v>
      </c>
      <c r="BX221" s="82">
        <v>5946337.8324664123</v>
      </c>
      <c r="BY221" s="82">
        <v>0</v>
      </c>
      <c r="BZ221" s="82">
        <v>22257.472726882737</v>
      </c>
      <c r="CA221" s="82">
        <v>5968595.3051932948</v>
      </c>
      <c r="CB221" s="82">
        <v>701338500</v>
      </c>
      <c r="CC221" s="82">
        <v>0</v>
      </c>
      <c r="CD221" s="82">
        <v>2625148.9531647</v>
      </c>
      <c r="CE221" s="82">
        <v>703963648.9531647</v>
      </c>
      <c r="CF221" s="82">
        <v>5946337.8324664123</v>
      </c>
      <c r="CG221" s="82">
        <v>0</v>
      </c>
      <c r="CH221" s="82">
        <v>22257.472726882737</v>
      </c>
      <c r="CI221" s="82">
        <v>5968595.3051932948</v>
      </c>
      <c r="CJ221" s="82" t="s">
        <v>96</v>
      </c>
      <c r="CN221" s="82">
        <v>1148889.3967764422</v>
      </c>
      <c r="CO221" s="82">
        <v>1148889.3967764422</v>
      </c>
      <c r="CP221" s="82">
        <v>135505312.49700001</v>
      </c>
      <c r="CQ221" s="82">
        <v>1148889.3967764422</v>
      </c>
      <c r="CR221" s="89">
        <v>1148889.3967764422</v>
      </c>
      <c r="CS221" s="82">
        <v>1148889.3967764422</v>
      </c>
      <c r="CT221" s="82">
        <v>1148889.3967764422</v>
      </c>
      <c r="CU221" s="82">
        <v>135505312.49700001</v>
      </c>
      <c r="CV221" s="82">
        <v>1148889.3967764422</v>
      </c>
      <c r="CW221" s="82">
        <v>1148889.3967764422</v>
      </c>
    </row>
    <row r="222" spans="1:101">
      <c r="A222" s="86" t="s">
        <v>538</v>
      </c>
      <c r="B222" s="87" t="s">
        <v>578</v>
      </c>
      <c r="C222" s="75" t="s">
        <v>1836</v>
      </c>
      <c r="D222" s="74" t="s">
        <v>542</v>
      </c>
      <c r="E222" s="74" t="s">
        <v>538</v>
      </c>
      <c r="F222" s="74" t="s">
        <v>578</v>
      </c>
      <c r="G222" s="74" t="s">
        <v>579</v>
      </c>
      <c r="I222" s="74" t="s">
        <v>542</v>
      </c>
      <c r="J222" s="74" t="s">
        <v>2578</v>
      </c>
      <c r="K222" s="74" t="s">
        <v>88</v>
      </c>
      <c r="L222" s="74" t="s">
        <v>526</v>
      </c>
      <c r="M222" s="74" t="s">
        <v>527</v>
      </c>
      <c r="N222" s="74" t="s">
        <v>581</v>
      </c>
      <c r="O222" s="76">
        <v>44552</v>
      </c>
      <c r="P222" s="76">
        <v>44500</v>
      </c>
      <c r="Q222" s="77">
        <v>1</v>
      </c>
      <c r="R222" s="74" t="s">
        <v>94</v>
      </c>
      <c r="S222" s="77">
        <v>100000000</v>
      </c>
      <c r="T222" s="77">
        <v>100000000</v>
      </c>
      <c r="U222" s="77">
        <v>0</v>
      </c>
      <c r="V222" s="78">
        <v>0</v>
      </c>
      <c r="W222" s="79">
        <v>1</v>
      </c>
      <c r="X222" s="77">
        <v>100000000</v>
      </c>
      <c r="Y222" s="88">
        <v>100000000</v>
      </c>
      <c r="Z222" s="77">
        <v>0</v>
      </c>
      <c r="AA222" s="74">
        <v>0</v>
      </c>
      <c r="AB222" s="74">
        <v>0</v>
      </c>
      <c r="AD222" s="74">
        <v>5</v>
      </c>
      <c r="AE222" s="74">
        <v>5</v>
      </c>
      <c r="AF222" s="74">
        <v>0</v>
      </c>
      <c r="AG222" s="74">
        <v>0</v>
      </c>
      <c r="AI222" s="74">
        <v>5</v>
      </c>
      <c r="AJ222" s="74">
        <v>5</v>
      </c>
      <c r="AL222" s="74">
        <v>5</v>
      </c>
      <c r="AM222" s="74" t="s">
        <v>95</v>
      </c>
      <c r="AN222" s="74">
        <v>0</v>
      </c>
      <c r="AO222" s="74" t="s">
        <v>95</v>
      </c>
      <c r="AP222" s="74" t="s">
        <v>95</v>
      </c>
      <c r="AQ222" s="74">
        <v>1</v>
      </c>
      <c r="AS222" s="74">
        <v>1</v>
      </c>
      <c r="AT222" s="74" t="s">
        <v>92</v>
      </c>
      <c r="AU222" s="74" t="s">
        <v>95</v>
      </c>
      <c r="AV222" s="74" t="s">
        <v>94</v>
      </c>
      <c r="AW222" s="77">
        <v>100000000</v>
      </c>
      <c r="AX222" s="77">
        <v>0</v>
      </c>
      <c r="AY222" s="79">
        <v>1</v>
      </c>
      <c r="AZ222" s="77">
        <v>639070000</v>
      </c>
      <c r="BA222" s="77">
        <v>0</v>
      </c>
      <c r="BB222" s="74" t="s">
        <v>116</v>
      </c>
      <c r="BC222" s="75" t="s">
        <v>1836</v>
      </c>
      <c r="BD222" s="82">
        <v>1249261.6151691715</v>
      </c>
      <c r="BE222" s="82">
        <v>0</v>
      </c>
      <c r="BF222" s="82">
        <v>0</v>
      </c>
      <c r="BG222" s="82">
        <v>1249261.6151691715</v>
      </c>
      <c r="BH222" s="82">
        <v>1249261.6151691715</v>
      </c>
      <c r="BI222" s="82">
        <v>0</v>
      </c>
      <c r="BJ222" s="82">
        <v>0</v>
      </c>
      <c r="BK222" s="82">
        <v>1249261.6151691715</v>
      </c>
      <c r="BL222" s="82">
        <v>90000000</v>
      </c>
      <c r="BM222" s="82">
        <v>0</v>
      </c>
      <c r="BN222" s="82">
        <v>0</v>
      </c>
      <c r="BO222" s="82">
        <v>90000000</v>
      </c>
      <c r="BP222" s="82">
        <v>1249261.6151691715</v>
      </c>
      <c r="BQ222" s="82">
        <v>0</v>
      </c>
      <c r="BR222" s="82">
        <v>0</v>
      </c>
      <c r="BS222" s="89">
        <v>1249261.6151691715</v>
      </c>
      <c r="BT222" s="82">
        <v>6490039.0169653632</v>
      </c>
      <c r="BU222" s="82">
        <v>0</v>
      </c>
      <c r="BV222" s="82">
        <v>0</v>
      </c>
      <c r="BW222" s="82">
        <v>6490039.0169653632</v>
      </c>
      <c r="BX222" s="82">
        <v>6490039.0169653632</v>
      </c>
      <c r="BY222" s="82">
        <v>0</v>
      </c>
      <c r="BZ222" s="82">
        <v>0</v>
      </c>
      <c r="CA222" s="82">
        <v>6490039.0169653632</v>
      </c>
      <c r="CB222" s="82">
        <v>467559000</v>
      </c>
      <c r="CC222" s="82">
        <v>0</v>
      </c>
      <c r="CD222" s="82">
        <v>0</v>
      </c>
      <c r="CE222" s="82">
        <v>467559000</v>
      </c>
      <c r="CF222" s="82">
        <v>6490039.0169653632</v>
      </c>
      <c r="CG222" s="82">
        <v>0</v>
      </c>
      <c r="CH222" s="82">
        <v>0</v>
      </c>
      <c r="CI222" s="82">
        <v>6490039.0169653632</v>
      </c>
      <c r="CJ222" s="82" t="s">
        <v>96</v>
      </c>
      <c r="CN222" s="82">
        <v>1249261.6151691715</v>
      </c>
      <c r="CO222" s="82">
        <v>1249261.6151691715</v>
      </c>
      <c r="CP222" s="82">
        <v>90000000</v>
      </c>
      <c r="CQ222" s="82">
        <v>1249261.6151691715</v>
      </c>
      <c r="CR222" s="89">
        <v>1249261.6151691715</v>
      </c>
      <c r="CS222" s="82">
        <v>1249261.6151691715</v>
      </c>
      <c r="CT222" s="82">
        <v>1249261.6151691715</v>
      </c>
      <c r="CU222" s="82">
        <v>90000000</v>
      </c>
      <c r="CV222" s="82">
        <v>1249261.6151691715</v>
      </c>
      <c r="CW222" s="82">
        <v>1249261.6151691715</v>
      </c>
    </row>
    <row r="223" spans="1:101">
      <c r="A223" s="86" t="s">
        <v>538</v>
      </c>
      <c r="B223" s="87" t="s">
        <v>582</v>
      </c>
      <c r="C223" s="75" t="s">
        <v>1837</v>
      </c>
      <c r="D223" s="74" t="s">
        <v>542</v>
      </c>
      <c r="E223" s="74" t="s">
        <v>538</v>
      </c>
      <c r="F223" s="74" t="s">
        <v>582</v>
      </c>
      <c r="G223" s="74" t="s">
        <v>583</v>
      </c>
      <c r="I223" s="74" t="s">
        <v>542</v>
      </c>
      <c r="J223" s="74" t="s">
        <v>2578</v>
      </c>
      <c r="K223" s="74" t="s">
        <v>88</v>
      </c>
      <c r="L223" s="74" t="s">
        <v>526</v>
      </c>
      <c r="M223" s="74" t="s">
        <v>527</v>
      </c>
      <c r="N223" s="74" t="s">
        <v>585</v>
      </c>
      <c r="O223" s="76">
        <v>44732</v>
      </c>
      <c r="P223" s="76">
        <v>44500</v>
      </c>
      <c r="Q223" s="77">
        <v>1</v>
      </c>
      <c r="R223" s="74" t="s">
        <v>94</v>
      </c>
      <c r="S223" s="77">
        <v>150000000</v>
      </c>
      <c r="T223" s="77">
        <v>150000000</v>
      </c>
      <c r="U223" s="77">
        <v>466666.67</v>
      </c>
      <c r="V223" s="78">
        <v>3.2000000000000001E-2</v>
      </c>
      <c r="W223" s="79">
        <v>1</v>
      </c>
      <c r="X223" s="77">
        <v>150000000</v>
      </c>
      <c r="Y223" s="88">
        <v>150000000</v>
      </c>
      <c r="Z223" s="77">
        <v>466666.67</v>
      </c>
      <c r="AA223" s="74">
        <v>0</v>
      </c>
      <c r="AB223" s="74">
        <v>0</v>
      </c>
      <c r="AD223" s="74">
        <v>3</v>
      </c>
      <c r="AE223" s="74">
        <v>3</v>
      </c>
      <c r="AF223" s="74">
        <v>0</v>
      </c>
      <c r="AG223" s="74">
        <v>0</v>
      </c>
      <c r="AI223" s="74">
        <v>3</v>
      </c>
      <c r="AJ223" s="74">
        <v>3</v>
      </c>
      <c r="AL223" s="74">
        <v>3</v>
      </c>
      <c r="AM223" s="74" t="s">
        <v>95</v>
      </c>
      <c r="AN223" s="74">
        <v>0</v>
      </c>
      <c r="AO223" s="74" t="s">
        <v>95</v>
      </c>
      <c r="AP223" s="74" t="s">
        <v>95</v>
      </c>
      <c r="AQ223" s="74">
        <v>1</v>
      </c>
      <c r="AS223" s="74">
        <v>1</v>
      </c>
      <c r="AT223" s="74" t="s">
        <v>155</v>
      </c>
      <c r="AU223" s="74" t="s">
        <v>95</v>
      </c>
      <c r="AV223" s="74" t="s">
        <v>94</v>
      </c>
      <c r="AW223" s="77">
        <v>200000000</v>
      </c>
      <c r="AX223" s="77">
        <v>0</v>
      </c>
      <c r="AY223" s="79">
        <v>1</v>
      </c>
      <c r="AZ223" s="77">
        <v>1278140000</v>
      </c>
      <c r="BA223" s="77">
        <v>0</v>
      </c>
      <c r="BB223" s="74" t="s">
        <v>93</v>
      </c>
      <c r="BC223" s="75" t="s">
        <v>1837</v>
      </c>
      <c r="BD223" s="82">
        <v>423800.134035961</v>
      </c>
      <c r="BE223" s="82">
        <v>0</v>
      </c>
      <c r="BF223" s="82">
        <v>1318.489315307437</v>
      </c>
      <c r="BG223" s="82">
        <v>425118.62335126841</v>
      </c>
      <c r="BH223" s="82">
        <v>423800.134035961</v>
      </c>
      <c r="BI223" s="82">
        <v>0</v>
      </c>
      <c r="BJ223" s="82">
        <v>1318.489315307437</v>
      </c>
      <c r="BK223" s="82">
        <v>425118.62335126841</v>
      </c>
      <c r="BL223" s="82">
        <v>135000000</v>
      </c>
      <c r="BM223" s="82">
        <v>0</v>
      </c>
      <c r="BN223" s="82">
        <v>420000.00299999997</v>
      </c>
      <c r="BO223" s="82">
        <v>135420000.00299999</v>
      </c>
      <c r="BP223" s="82">
        <v>423800.134035961</v>
      </c>
      <c r="BQ223" s="82">
        <v>0</v>
      </c>
      <c r="BR223" s="82">
        <v>1318.489315307437</v>
      </c>
      <c r="BS223" s="89">
        <v>425118.62335126841</v>
      </c>
      <c r="BT223" s="82">
        <v>2201684.0763302213</v>
      </c>
      <c r="BU223" s="82">
        <v>0</v>
      </c>
      <c r="BV223" s="82">
        <v>6849.6838419536662</v>
      </c>
      <c r="BW223" s="82">
        <v>2208533.7601721748</v>
      </c>
      <c r="BX223" s="82">
        <v>2201684.0763302213</v>
      </c>
      <c r="BY223" s="82">
        <v>0</v>
      </c>
      <c r="BZ223" s="82">
        <v>6849.6838419536662</v>
      </c>
      <c r="CA223" s="82">
        <v>2208533.7601721748</v>
      </c>
      <c r="CB223" s="82">
        <v>701338500</v>
      </c>
      <c r="CC223" s="82">
        <v>0</v>
      </c>
      <c r="CD223" s="82">
        <v>2181942.0155853</v>
      </c>
      <c r="CE223" s="82">
        <v>703520442.0155853</v>
      </c>
      <c r="CF223" s="82">
        <v>2201684.0763302213</v>
      </c>
      <c r="CG223" s="82">
        <v>0</v>
      </c>
      <c r="CH223" s="82">
        <v>6849.6838419536662</v>
      </c>
      <c r="CI223" s="82">
        <v>2208533.7601721748</v>
      </c>
      <c r="CJ223" s="82" t="s">
        <v>96</v>
      </c>
      <c r="CN223" s="82">
        <v>425118.62335126841</v>
      </c>
      <c r="CO223" s="82">
        <v>425118.62335126841</v>
      </c>
      <c r="CP223" s="82">
        <v>135420000.00299999</v>
      </c>
      <c r="CQ223" s="82">
        <v>425118.62335126841</v>
      </c>
      <c r="CR223" s="89">
        <v>425118.62335126841</v>
      </c>
      <c r="CS223" s="82">
        <v>425118.62335126841</v>
      </c>
      <c r="CT223" s="82">
        <v>425118.62335126841</v>
      </c>
      <c r="CU223" s="82">
        <v>135420000.00299999</v>
      </c>
      <c r="CV223" s="82">
        <v>425118.62335126841</v>
      </c>
      <c r="CW223" s="82">
        <v>425118.62335126841</v>
      </c>
    </row>
    <row r="224" spans="1:101">
      <c r="A224" s="86" t="s">
        <v>538</v>
      </c>
      <c r="B224" s="87" t="s">
        <v>586</v>
      </c>
      <c r="C224" s="75" t="s">
        <v>1838</v>
      </c>
      <c r="D224" s="74" t="s">
        <v>542</v>
      </c>
      <c r="E224" s="74" t="s">
        <v>538</v>
      </c>
      <c r="F224" s="74" t="s">
        <v>586</v>
      </c>
      <c r="G224" s="74" t="s">
        <v>587</v>
      </c>
      <c r="I224" s="74" t="s">
        <v>542</v>
      </c>
      <c r="J224" s="74" t="s">
        <v>2578</v>
      </c>
      <c r="K224" s="74" t="s">
        <v>88</v>
      </c>
      <c r="L224" s="74" t="s">
        <v>526</v>
      </c>
      <c r="M224" s="74" t="s">
        <v>527</v>
      </c>
      <c r="N224" s="74" t="s">
        <v>589</v>
      </c>
      <c r="O224" s="76">
        <v>44550</v>
      </c>
      <c r="P224" s="76">
        <v>44500</v>
      </c>
      <c r="Q224" s="77">
        <v>1</v>
      </c>
      <c r="R224" s="74" t="s">
        <v>94</v>
      </c>
      <c r="S224" s="77">
        <v>100000000</v>
      </c>
      <c r="T224" s="77">
        <v>100000000</v>
      </c>
      <c r="U224" s="77">
        <v>0</v>
      </c>
      <c r="V224" s="78">
        <v>0</v>
      </c>
      <c r="W224" s="79">
        <v>1</v>
      </c>
      <c r="X224" s="77">
        <v>100000000</v>
      </c>
      <c r="Y224" s="88">
        <v>100000000</v>
      </c>
      <c r="Z224" s="77">
        <v>0</v>
      </c>
      <c r="AA224" s="74">
        <v>0</v>
      </c>
      <c r="AB224" s="74">
        <v>0</v>
      </c>
      <c r="AD224" s="74">
        <v>5</v>
      </c>
      <c r="AE224" s="74">
        <v>5</v>
      </c>
      <c r="AF224" s="74">
        <v>0</v>
      </c>
      <c r="AG224" s="74">
        <v>0</v>
      </c>
      <c r="AI224" s="74">
        <v>5</v>
      </c>
      <c r="AJ224" s="74">
        <v>5</v>
      </c>
      <c r="AL224" s="74">
        <v>5</v>
      </c>
      <c r="AM224" s="74" t="s">
        <v>95</v>
      </c>
      <c r="AN224" s="74">
        <v>0</v>
      </c>
      <c r="AO224" s="74" t="s">
        <v>95</v>
      </c>
      <c r="AP224" s="74" t="s">
        <v>95</v>
      </c>
      <c r="AQ224" s="74">
        <v>1</v>
      </c>
      <c r="AS224" s="74">
        <v>1</v>
      </c>
      <c r="AT224" s="74" t="s">
        <v>92</v>
      </c>
      <c r="AU224" s="74" t="s">
        <v>2579</v>
      </c>
      <c r="AV224" s="74" t="s">
        <v>94</v>
      </c>
      <c r="AW224" s="77">
        <v>200000000</v>
      </c>
      <c r="AX224" s="77">
        <v>0</v>
      </c>
      <c r="AY224" s="79">
        <v>1</v>
      </c>
      <c r="AZ224" s="77">
        <v>1278140000</v>
      </c>
      <c r="BA224" s="77">
        <v>0</v>
      </c>
      <c r="BB224" s="74" t="s">
        <v>93</v>
      </c>
      <c r="BC224" s="75" t="s">
        <v>1838</v>
      </c>
      <c r="BD224" s="82">
        <v>1249261.6151691715</v>
      </c>
      <c r="BE224" s="82">
        <v>0</v>
      </c>
      <c r="BF224" s="82">
        <v>0</v>
      </c>
      <c r="BG224" s="82">
        <v>1249261.6151691715</v>
      </c>
      <c r="BH224" s="82">
        <v>1249261.6151691715</v>
      </c>
      <c r="BI224" s="82">
        <v>0</v>
      </c>
      <c r="BJ224" s="82">
        <v>0</v>
      </c>
      <c r="BK224" s="82">
        <v>1249261.6151691715</v>
      </c>
      <c r="BL224" s="82">
        <v>90000000</v>
      </c>
      <c r="BM224" s="82">
        <v>0</v>
      </c>
      <c r="BN224" s="82">
        <v>0</v>
      </c>
      <c r="BO224" s="82">
        <v>90000000</v>
      </c>
      <c r="BP224" s="82">
        <v>1249261.6151691715</v>
      </c>
      <c r="BQ224" s="82">
        <v>0</v>
      </c>
      <c r="BR224" s="82">
        <v>0</v>
      </c>
      <c r="BS224" s="89">
        <v>1249261.6151691715</v>
      </c>
      <c r="BT224" s="82">
        <v>6490039.0169653632</v>
      </c>
      <c r="BU224" s="82">
        <v>0</v>
      </c>
      <c r="BV224" s="82">
        <v>0</v>
      </c>
      <c r="BW224" s="82">
        <v>6490039.0169653632</v>
      </c>
      <c r="BX224" s="82">
        <v>6490039.0169653632</v>
      </c>
      <c r="BY224" s="82">
        <v>0</v>
      </c>
      <c r="BZ224" s="82">
        <v>0</v>
      </c>
      <c r="CA224" s="82">
        <v>6490039.0169653632</v>
      </c>
      <c r="CB224" s="82">
        <v>467559000</v>
      </c>
      <c r="CC224" s="82">
        <v>0</v>
      </c>
      <c r="CD224" s="82">
        <v>0</v>
      </c>
      <c r="CE224" s="82">
        <v>467559000</v>
      </c>
      <c r="CF224" s="82">
        <v>6490039.0169653632</v>
      </c>
      <c r="CG224" s="82">
        <v>0</v>
      </c>
      <c r="CH224" s="82">
        <v>0</v>
      </c>
      <c r="CI224" s="82">
        <v>6490039.0169653632</v>
      </c>
      <c r="CJ224" s="82" t="s">
        <v>96</v>
      </c>
      <c r="CN224" s="82">
        <v>1249261.6151691715</v>
      </c>
      <c r="CO224" s="82">
        <v>1249261.6151691715</v>
      </c>
      <c r="CP224" s="82">
        <v>90000000</v>
      </c>
      <c r="CQ224" s="82">
        <v>1249261.6151691715</v>
      </c>
      <c r="CR224" s="89">
        <v>1249261.6151691715</v>
      </c>
      <c r="CS224" s="82">
        <v>1249261.6151691715</v>
      </c>
      <c r="CT224" s="82">
        <v>1249261.6151691715</v>
      </c>
      <c r="CU224" s="82">
        <v>90000000</v>
      </c>
      <c r="CV224" s="82">
        <v>1249261.6151691715</v>
      </c>
      <c r="CW224" s="82">
        <v>1249261.6151691715</v>
      </c>
    </row>
    <row r="225" spans="1:101">
      <c r="A225" s="86" t="s">
        <v>538</v>
      </c>
      <c r="B225" s="87" t="s">
        <v>590</v>
      </c>
      <c r="C225" s="75" t="s">
        <v>1839</v>
      </c>
      <c r="D225" s="74" t="s">
        <v>542</v>
      </c>
      <c r="E225" s="74" t="s">
        <v>538</v>
      </c>
      <c r="F225" s="74" t="s">
        <v>590</v>
      </c>
      <c r="G225" s="74" t="s">
        <v>587</v>
      </c>
      <c r="I225" s="74" t="s">
        <v>542</v>
      </c>
      <c r="J225" s="74" t="s">
        <v>2578</v>
      </c>
      <c r="K225" s="74" t="s">
        <v>88</v>
      </c>
      <c r="L225" s="74" t="s">
        <v>526</v>
      </c>
      <c r="M225" s="74" t="s">
        <v>527</v>
      </c>
      <c r="N225" s="74" t="s">
        <v>589</v>
      </c>
      <c r="O225" s="76">
        <v>44592</v>
      </c>
      <c r="P225" s="76">
        <v>44500</v>
      </c>
      <c r="Q225" s="77">
        <v>1</v>
      </c>
      <c r="R225" s="74" t="s">
        <v>94</v>
      </c>
      <c r="S225" s="77">
        <v>100000000</v>
      </c>
      <c r="T225" s="77">
        <v>100000000</v>
      </c>
      <c r="U225" s="77">
        <v>0</v>
      </c>
      <c r="V225" s="78">
        <v>0</v>
      </c>
      <c r="W225" s="79">
        <v>1</v>
      </c>
      <c r="X225" s="77">
        <v>100000000</v>
      </c>
      <c r="Y225" s="88">
        <v>100000000</v>
      </c>
      <c r="Z225" s="77">
        <v>0</v>
      </c>
      <c r="AA225" s="74">
        <v>0</v>
      </c>
      <c r="AB225" s="74">
        <v>0</v>
      </c>
      <c r="AD225" s="74">
        <v>5</v>
      </c>
      <c r="AE225" s="74">
        <v>5</v>
      </c>
      <c r="AF225" s="74">
        <v>0</v>
      </c>
      <c r="AG225" s="74">
        <v>0</v>
      </c>
      <c r="AI225" s="74">
        <v>5</v>
      </c>
      <c r="AJ225" s="74">
        <v>5</v>
      </c>
      <c r="AL225" s="74">
        <v>5</v>
      </c>
      <c r="AM225" s="74" t="s">
        <v>95</v>
      </c>
      <c r="AN225" s="74">
        <v>0</v>
      </c>
      <c r="AO225" s="74" t="s">
        <v>95</v>
      </c>
      <c r="AP225" s="74" t="s">
        <v>95</v>
      </c>
      <c r="AQ225" s="74">
        <v>1</v>
      </c>
      <c r="AS225" s="74">
        <v>1</v>
      </c>
      <c r="AT225" s="74" t="s">
        <v>92</v>
      </c>
      <c r="AU225" s="74" t="s">
        <v>2579</v>
      </c>
      <c r="AV225" s="74" t="s">
        <v>94</v>
      </c>
      <c r="AW225" s="77">
        <v>200000000</v>
      </c>
      <c r="AX225" s="77">
        <v>0</v>
      </c>
      <c r="AY225" s="79">
        <v>1</v>
      </c>
      <c r="AZ225" s="77">
        <v>1278140000</v>
      </c>
      <c r="BA225" s="77">
        <v>0</v>
      </c>
      <c r="BB225" s="74" t="s">
        <v>93</v>
      </c>
      <c r="BC225" s="75" t="s">
        <v>1839</v>
      </c>
      <c r="BD225" s="82">
        <v>1249261.6151691715</v>
      </c>
      <c r="BE225" s="82">
        <v>0</v>
      </c>
      <c r="BF225" s="82">
        <v>0</v>
      </c>
      <c r="BG225" s="82">
        <v>1249261.6151691715</v>
      </c>
      <c r="BH225" s="82">
        <v>1249261.6151691715</v>
      </c>
      <c r="BI225" s="82">
        <v>0</v>
      </c>
      <c r="BJ225" s="82">
        <v>0</v>
      </c>
      <c r="BK225" s="82">
        <v>1249261.6151691715</v>
      </c>
      <c r="BL225" s="82">
        <v>90000000</v>
      </c>
      <c r="BM225" s="82">
        <v>0</v>
      </c>
      <c r="BN225" s="82">
        <v>0</v>
      </c>
      <c r="BO225" s="82">
        <v>90000000</v>
      </c>
      <c r="BP225" s="82">
        <v>1249261.6151691715</v>
      </c>
      <c r="BQ225" s="82">
        <v>0</v>
      </c>
      <c r="BR225" s="82">
        <v>0</v>
      </c>
      <c r="BS225" s="89">
        <v>1249261.6151691715</v>
      </c>
      <c r="BT225" s="82">
        <v>6490039.0169653632</v>
      </c>
      <c r="BU225" s="82">
        <v>0</v>
      </c>
      <c r="BV225" s="82">
        <v>0</v>
      </c>
      <c r="BW225" s="82">
        <v>6490039.0169653632</v>
      </c>
      <c r="BX225" s="82">
        <v>6490039.0169653632</v>
      </c>
      <c r="BY225" s="82">
        <v>0</v>
      </c>
      <c r="BZ225" s="82">
        <v>0</v>
      </c>
      <c r="CA225" s="82">
        <v>6490039.0169653632</v>
      </c>
      <c r="CB225" s="82">
        <v>467559000</v>
      </c>
      <c r="CC225" s="82">
        <v>0</v>
      </c>
      <c r="CD225" s="82">
        <v>0</v>
      </c>
      <c r="CE225" s="82">
        <v>467559000</v>
      </c>
      <c r="CF225" s="82">
        <v>6490039.0169653632</v>
      </c>
      <c r="CG225" s="82">
        <v>0</v>
      </c>
      <c r="CH225" s="82">
        <v>0</v>
      </c>
      <c r="CI225" s="82">
        <v>6490039.0169653632</v>
      </c>
      <c r="CJ225" s="82" t="s">
        <v>96</v>
      </c>
      <c r="CN225" s="82">
        <v>1249261.6151691715</v>
      </c>
      <c r="CO225" s="82">
        <v>1249261.6151691715</v>
      </c>
      <c r="CP225" s="82">
        <v>90000000</v>
      </c>
      <c r="CQ225" s="82">
        <v>1249261.6151691715</v>
      </c>
      <c r="CR225" s="89">
        <v>1249261.6151691715</v>
      </c>
      <c r="CS225" s="82">
        <v>1249261.6151691715</v>
      </c>
      <c r="CT225" s="82">
        <v>1249261.6151691715</v>
      </c>
      <c r="CU225" s="82">
        <v>90000000</v>
      </c>
      <c r="CV225" s="82">
        <v>1249261.6151691715</v>
      </c>
      <c r="CW225" s="82">
        <v>1249261.6151691715</v>
      </c>
    </row>
    <row r="226" spans="1:101">
      <c r="A226" s="86" t="s">
        <v>538</v>
      </c>
      <c r="B226" s="87" t="s">
        <v>591</v>
      </c>
      <c r="C226" s="75" t="s">
        <v>1840</v>
      </c>
      <c r="D226" s="74" t="s">
        <v>542</v>
      </c>
      <c r="E226" s="74" t="s">
        <v>538</v>
      </c>
      <c r="F226" s="74" t="s">
        <v>591</v>
      </c>
      <c r="G226" s="74" t="s">
        <v>592</v>
      </c>
      <c r="I226" s="74" t="s">
        <v>542</v>
      </c>
      <c r="J226" s="74" t="s">
        <v>2578</v>
      </c>
      <c r="K226" s="74" t="s">
        <v>88</v>
      </c>
      <c r="L226" s="74" t="s">
        <v>526</v>
      </c>
      <c r="M226" s="74" t="s">
        <v>527</v>
      </c>
      <c r="N226" s="74" t="s">
        <v>594</v>
      </c>
      <c r="O226" s="76">
        <v>44589</v>
      </c>
      <c r="P226" s="76">
        <v>44500</v>
      </c>
      <c r="Q226" s="77">
        <v>1</v>
      </c>
      <c r="R226" s="74" t="s">
        <v>94</v>
      </c>
      <c r="S226" s="77">
        <v>180000000</v>
      </c>
      <c r="T226" s="77">
        <v>180000000</v>
      </c>
      <c r="U226" s="77">
        <v>0</v>
      </c>
      <c r="V226" s="78">
        <v>0</v>
      </c>
      <c r="W226" s="79">
        <v>1</v>
      </c>
      <c r="X226" s="77">
        <v>180000000</v>
      </c>
      <c r="Y226" s="88">
        <v>180000000</v>
      </c>
      <c r="Z226" s="77">
        <v>0</v>
      </c>
      <c r="AA226" s="74" t="s">
        <v>2595</v>
      </c>
      <c r="AB226" s="74" t="s">
        <v>2501</v>
      </c>
      <c r="AC226" s="74">
        <v>4</v>
      </c>
      <c r="AD226" s="74">
        <v>1</v>
      </c>
      <c r="AE226" s="74">
        <v>4</v>
      </c>
      <c r="AF226" s="74" t="s">
        <v>2587</v>
      </c>
      <c r="AG226" s="74" t="s">
        <v>2511</v>
      </c>
      <c r="AH226" s="74">
        <v>1</v>
      </c>
      <c r="AI226" s="74">
        <v>3</v>
      </c>
      <c r="AJ226" s="74">
        <v>1</v>
      </c>
      <c r="AL226" s="74">
        <v>1</v>
      </c>
      <c r="AM226" s="74" t="s">
        <v>95</v>
      </c>
      <c r="AN226" s="74">
        <v>0</v>
      </c>
      <c r="AO226" s="74" t="s">
        <v>95</v>
      </c>
      <c r="AP226" s="74" t="s">
        <v>95</v>
      </c>
      <c r="AQ226" s="74">
        <v>1</v>
      </c>
      <c r="AS226" s="74">
        <v>1</v>
      </c>
      <c r="AT226" s="74" t="s">
        <v>92</v>
      </c>
      <c r="AU226" s="74" t="s">
        <v>2579</v>
      </c>
      <c r="AV226" s="74" t="s">
        <v>94</v>
      </c>
      <c r="AW226" s="77">
        <v>280000000</v>
      </c>
      <c r="AX226" s="77">
        <v>100000000</v>
      </c>
      <c r="AY226" s="79">
        <v>1</v>
      </c>
      <c r="AZ226" s="77">
        <v>1789396000</v>
      </c>
      <c r="BA226" s="77">
        <v>639070000</v>
      </c>
      <c r="BB226" s="74" t="s">
        <v>93</v>
      </c>
      <c r="BC226" s="75" t="s">
        <v>1840</v>
      </c>
      <c r="BD226" s="82">
        <v>76485.961143646418</v>
      </c>
      <c r="BE226" s="82">
        <v>0</v>
      </c>
      <c r="BF226" s="82">
        <v>0</v>
      </c>
      <c r="BG226" s="82">
        <v>76485.961143646418</v>
      </c>
      <c r="BH226" s="82">
        <v>76485.961143646418</v>
      </c>
      <c r="BI226" s="82">
        <v>0</v>
      </c>
      <c r="BJ226" s="82">
        <v>0</v>
      </c>
      <c r="BK226" s="82">
        <v>76485.961143646418</v>
      </c>
      <c r="BL226" s="82">
        <v>162000000</v>
      </c>
      <c r="BM226" s="82">
        <v>0</v>
      </c>
      <c r="BN226" s="82">
        <v>0</v>
      </c>
      <c r="BO226" s="82">
        <v>162000000</v>
      </c>
      <c r="BP226" s="82">
        <v>76485.961143646418</v>
      </c>
      <c r="BQ226" s="82">
        <v>0</v>
      </c>
      <c r="BR226" s="82">
        <v>0</v>
      </c>
      <c r="BS226" s="89">
        <v>76485.961143646418</v>
      </c>
      <c r="BT226" s="82">
        <v>397352.21673735749</v>
      </c>
      <c r="BU226" s="82">
        <v>0</v>
      </c>
      <c r="BV226" s="82">
        <v>0</v>
      </c>
      <c r="BW226" s="82">
        <v>397352.21673735749</v>
      </c>
      <c r="BX226" s="82">
        <v>397352.21673735749</v>
      </c>
      <c r="BY226" s="82">
        <v>0</v>
      </c>
      <c r="BZ226" s="82">
        <v>0</v>
      </c>
      <c r="CA226" s="82">
        <v>397352.21673735749</v>
      </c>
      <c r="CB226" s="82">
        <v>841606200</v>
      </c>
      <c r="CC226" s="82">
        <v>0</v>
      </c>
      <c r="CD226" s="82">
        <v>0</v>
      </c>
      <c r="CE226" s="82">
        <v>841606200</v>
      </c>
      <c r="CF226" s="82">
        <v>397352.21673735749</v>
      </c>
      <c r="CG226" s="82">
        <v>0</v>
      </c>
      <c r="CH226" s="82">
        <v>0</v>
      </c>
      <c r="CI226" s="82">
        <v>397352.21673735749</v>
      </c>
      <c r="CJ226" s="82" t="s">
        <v>96</v>
      </c>
      <c r="CN226" s="82">
        <v>76485.961143646418</v>
      </c>
      <c r="CO226" s="82">
        <v>76485.961143646418</v>
      </c>
      <c r="CP226" s="82">
        <v>162000000</v>
      </c>
      <c r="CQ226" s="82">
        <v>76485.961143646418</v>
      </c>
      <c r="CR226" s="89">
        <v>76485.961143646418</v>
      </c>
      <c r="CS226" s="82">
        <v>76485.961143646418</v>
      </c>
      <c r="CT226" s="82">
        <v>76485.961143646418</v>
      </c>
      <c r="CU226" s="82">
        <v>162000000</v>
      </c>
      <c r="CV226" s="82">
        <v>76485.961143646418</v>
      </c>
      <c r="CW226" s="82">
        <v>76485.961143646418</v>
      </c>
    </row>
    <row r="227" spans="1:101">
      <c r="A227" s="86" t="s">
        <v>538</v>
      </c>
      <c r="B227" s="87" t="s">
        <v>595</v>
      </c>
      <c r="C227" s="75" t="s">
        <v>1841</v>
      </c>
      <c r="D227" s="74" t="s">
        <v>542</v>
      </c>
      <c r="E227" s="74" t="s">
        <v>538</v>
      </c>
      <c r="F227" s="74" t="s">
        <v>595</v>
      </c>
      <c r="G227" s="74" t="s">
        <v>596</v>
      </c>
      <c r="I227" s="74" t="s">
        <v>542</v>
      </c>
      <c r="J227" s="74" t="s">
        <v>2578</v>
      </c>
      <c r="K227" s="74" t="s">
        <v>88</v>
      </c>
      <c r="L227" s="74" t="s">
        <v>526</v>
      </c>
      <c r="M227" s="74" t="s">
        <v>527</v>
      </c>
      <c r="N227" s="74" t="s">
        <v>598</v>
      </c>
      <c r="O227" s="76">
        <v>44589</v>
      </c>
      <c r="P227" s="76">
        <v>44500</v>
      </c>
      <c r="Q227" s="77">
        <v>1</v>
      </c>
      <c r="R227" s="74" t="s">
        <v>94</v>
      </c>
      <c r="S227" s="77">
        <v>100000000</v>
      </c>
      <c r="T227" s="77">
        <v>100000000</v>
      </c>
      <c r="U227" s="77">
        <v>0</v>
      </c>
      <c r="V227" s="78">
        <v>0</v>
      </c>
      <c r="W227" s="79">
        <v>1</v>
      </c>
      <c r="X227" s="77">
        <v>100000000</v>
      </c>
      <c r="Y227" s="88">
        <v>100000000</v>
      </c>
      <c r="Z227" s="77">
        <v>0</v>
      </c>
      <c r="AA227" s="74">
        <v>0</v>
      </c>
      <c r="AB227" s="74">
        <v>0</v>
      </c>
      <c r="AD227" s="74">
        <v>2</v>
      </c>
      <c r="AE227" s="74">
        <v>2</v>
      </c>
      <c r="AF227" s="74">
        <v>0</v>
      </c>
      <c r="AG227" s="74">
        <v>0</v>
      </c>
      <c r="AI227" s="74">
        <v>2</v>
      </c>
      <c r="AJ227" s="74">
        <v>2</v>
      </c>
      <c r="AL227" s="74">
        <v>2</v>
      </c>
      <c r="AM227" s="74" t="s">
        <v>95</v>
      </c>
      <c r="AN227" s="74">
        <v>0</v>
      </c>
      <c r="AO227" s="74" t="s">
        <v>95</v>
      </c>
      <c r="AP227" s="74" t="s">
        <v>95</v>
      </c>
      <c r="AQ227" s="74">
        <v>1</v>
      </c>
      <c r="AS227" s="74">
        <v>1</v>
      </c>
      <c r="AT227" s="74" t="s">
        <v>92</v>
      </c>
      <c r="AU227" s="74" t="s">
        <v>2579</v>
      </c>
      <c r="AV227" s="74" t="s">
        <v>94</v>
      </c>
      <c r="AW227" s="77">
        <v>200000000</v>
      </c>
      <c r="AX227" s="77">
        <v>100000000</v>
      </c>
      <c r="AY227" s="79">
        <v>1</v>
      </c>
      <c r="AZ227" s="77">
        <v>1278140000</v>
      </c>
      <c r="BA227" s="77">
        <v>639070000</v>
      </c>
      <c r="BB227" s="74" t="s">
        <v>93</v>
      </c>
      <c r="BC227" s="75" t="s">
        <v>1841</v>
      </c>
      <c r="BD227" s="82">
        <v>117004.9286215351</v>
      </c>
      <c r="BE227" s="82">
        <v>0</v>
      </c>
      <c r="BF227" s="82">
        <v>0</v>
      </c>
      <c r="BG227" s="82">
        <v>117004.9286215351</v>
      </c>
      <c r="BH227" s="82">
        <v>117004.9286215351</v>
      </c>
      <c r="BI227" s="82">
        <v>0</v>
      </c>
      <c r="BJ227" s="82">
        <v>0</v>
      </c>
      <c r="BK227" s="82">
        <v>117004.9286215351</v>
      </c>
      <c r="BL227" s="82">
        <v>90000000</v>
      </c>
      <c r="BM227" s="82">
        <v>0</v>
      </c>
      <c r="BN227" s="82">
        <v>0</v>
      </c>
      <c r="BO227" s="82">
        <v>90000000</v>
      </c>
      <c r="BP227" s="82">
        <v>117004.9286215351</v>
      </c>
      <c r="BQ227" s="82">
        <v>0</v>
      </c>
      <c r="BR227" s="82">
        <v>0</v>
      </c>
      <c r="BS227" s="89">
        <v>117004.9286215351</v>
      </c>
      <c r="BT227" s="82">
        <v>607852.30468173698</v>
      </c>
      <c r="BU227" s="82">
        <v>0</v>
      </c>
      <c r="BV227" s="82">
        <v>0</v>
      </c>
      <c r="BW227" s="82">
        <v>607852.30468173698</v>
      </c>
      <c r="BX227" s="82">
        <v>607852.30468173698</v>
      </c>
      <c r="BY227" s="82">
        <v>0</v>
      </c>
      <c r="BZ227" s="82">
        <v>0</v>
      </c>
      <c r="CA227" s="82">
        <v>607852.30468173698</v>
      </c>
      <c r="CB227" s="82">
        <v>467559000</v>
      </c>
      <c r="CC227" s="82">
        <v>0</v>
      </c>
      <c r="CD227" s="82">
        <v>0</v>
      </c>
      <c r="CE227" s="82">
        <v>467559000</v>
      </c>
      <c r="CF227" s="82">
        <v>607852.30468173698</v>
      </c>
      <c r="CG227" s="82">
        <v>0</v>
      </c>
      <c r="CH227" s="82">
        <v>0</v>
      </c>
      <c r="CI227" s="82">
        <v>607852.30468173698</v>
      </c>
      <c r="CJ227" s="82" t="s">
        <v>96</v>
      </c>
      <c r="CN227" s="82">
        <v>117004.9286215351</v>
      </c>
      <c r="CO227" s="82">
        <v>117004.9286215351</v>
      </c>
      <c r="CP227" s="82">
        <v>90000000</v>
      </c>
      <c r="CQ227" s="82">
        <v>117004.9286215351</v>
      </c>
      <c r="CR227" s="89">
        <v>117004.9286215351</v>
      </c>
      <c r="CS227" s="82">
        <v>117004.9286215351</v>
      </c>
      <c r="CT227" s="82">
        <v>117004.9286215351</v>
      </c>
      <c r="CU227" s="82">
        <v>90000000</v>
      </c>
      <c r="CV227" s="82">
        <v>117004.9286215351</v>
      </c>
      <c r="CW227" s="82">
        <v>117004.9286215351</v>
      </c>
    </row>
    <row r="228" spans="1:101">
      <c r="A228" s="86" t="s">
        <v>538</v>
      </c>
      <c r="B228" s="87" t="s">
        <v>599</v>
      </c>
      <c r="C228" s="75" t="s">
        <v>1842</v>
      </c>
      <c r="D228" s="74" t="s">
        <v>542</v>
      </c>
      <c r="E228" s="74" t="s">
        <v>538</v>
      </c>
      <c r="F228" s="74" t="s">
        <v>599</v>
      </c>
      <c r="G228" s="74" t="s">
        <v>600</v>
      </c>
      <c r="I228" s="74" t="s">
        <v>542</v>
      </c>
      <c r="J228" s="74" t="s">
        <v>2578</v>
      </c>
      <c r="K228" s="74" t="s">
        <v>88</v>
      </c>
      <c r="L228" s="74" t="s">
        <v>526</v>
      </c>
      <c r="M228" s="74" t="s">
        <v>527</v>
      </c>
      <c r="N228" s="74" t="s">
        <v>602</v>
      </c>
      <c r="O228" s="76">
        <v>44517</v>
      </c>
      <c r="P228" s="76">
        <v>44500</v>
      </c>
      <c r="Q228" s="77">
        <v>1</v>
      </c>
      <c r="R228" s="74" t="s">
        <v>94</v>
      </c>
      <c r="S228" s="77">
        <v>100000000</v>
      </c>
      <c r="T228" s="77">
        <v>100000000</v>
      </c>
      <c r="U228" s="77">
        <v>0</v>
      </c>
      <c r="V228" s="78">
        <v>0</v>
      </c>
      <c r="W228" s="79">
        <v>1</v>
      </c>
      <c r="X228" s="77">
        <v>100000000</v>
      </c>
      <c r="Y228" s="88">
        <v>100000000</v>
      </c>
      <c r="Z228" s="77">
        <v>0</v>
      </c>
      <c r="AA228" s="74">
        <v>0</v>
      </c>
      <c r="AB228" s="74">
        <v>0</v>
      </c>
      <c r="AD228" s="74">
        <v>3</v>
      </c>
      <c r="AE228" s="74">
        <v>3</v>
      </c>
      <c r="AF228" s="74">
        <v>0</v>
      </c>
      <c r="AG228" s="74">
        <v>0</v>
      </c>
      <c r="AI228" s="74">
        <v>3</v>
      </c>
      <c r="AJ228" s="74">
        <v>3</v>
      </c>
      <c r="AL228" s="74">
        <v>3</v>
      </c>
      <c r="AM228" s="74" t="s">
        <v>95</v>
      </c>
      <c r="AN228" s="74">
        <v>0</v>
      </c>
      <c r="AO228" s="74" t="s">
        <v>95</v>
      </c>
      <c r="AP228" s="74" t="s">
        <v>95</v>
      </c>
      <c r="AQ228" s="74">
        <v>1</v>
      </c>
      <c r="AS228" s="74">
        <v>1</v>
      </c>
      <c r="AT228" s="74" t="s">
        <v>92</v>
      </c>
      <c r="AU228" s="74" t="s">
        <v>2579</v>
      </c>
      <c r="AV228" s="74" t="s">
        <v>94</v>
      </c>
      <c r="AW228" s="77">
        <v>100000000</v>
      </c>
      <c r="AX228" s="77">
        <v>0</v>
      </c>
      <c r="AY228" s="79">
        <v>1</v>
      </c>
      <c r="AZ228" s="77">
        <v>639070000</v>
      </c>
      <c r="BA228" s="77">
        <v>0</v>
      </c>
      <c r="BB228" s="74" t="s">
        <v>93</v>
      </c>
      <c r="BC228" s="75" t="s">
        <v>1842</v>
      </c>
      <c r="BD228" s="82">
        <v>282533.42269064067</v>
      </c>
      <c r="BE228" s="82">
        <v>0</v>
      </c>
      <c r="BF228" s="82">
        <v>0</v>
      </c>
      <c r="BG228" s="82">
        <v>282533.42269064067</v>
      </c>
      <c r="BH228" s="82">
        <v>282533.42269064067</v>
      </c>
      <c r="BI228" s="82">
        <v>0</v>
      </c>
      <c r="BJ228" s="82">
        <v>0</v>
      </c>
      <c r="BK228" s="82">
        <v>282533.42269064067</v>
      </c>
      <c r="BL228" s="82">
        <v>90000000</v>
      </c>
      <c r="BM228" s="82">
        <v>0</v>
      </c>
      <c r="BN228" s="82">
        <v>0</v>
      </c>
      <c r="BO228" s="82">
        <v>90000000</v>
      </c>
      <c r="BP228" s="82">
        <v>282533.42269064067</v>
      </c>
      <c r="BQ228" s="82">
        <v>0</v>
      </c>
      <c r="BR228" s="82">
        <v>0</v>
      </c>
      <c r="BS228" s="89">
        <v>282533.42269064067</v>
      </c>
      <c r="BT228" s="82">
        <v>1467789.3842201473</v>
      </c>
      <c r="BU228" s="82">
        <v>0</v>
      </c>
      <c r="BV228" s="82">
        <v>0</v>
      </c>
      <c r="BW228" s="82">
        <v>1467789.3842201473</v>
      </c>
      <c r="BX228" s="82">
        <v>1467789.3842201473</v>
      </c>
      <c r="BY228" s="82">
        <v>0</v>
      </c>
      <c r="BZ228" s="82">
        <v>0</v>
      </c>
      <c r="CA228" s="82">
        <v>1467789.3842201473</v>
      </c>
      <c r="CB228" s="82">
        <v>467559000</v>
      </c>
      <c r="CC228" s="82">
        <v>0</v>
      </c>
      <c r="CD228" s="82">
        <v>0</v>
      </c>
      <c r="CE228" s="82">
        <v>467559000</v>
      </c>
      <c r="CF228" s="82">
        <v>1467789.3842201473</v>
      </c>
      <c r="CG228" s="82">
        <v>0</v>
      </c>
      <c r="CH228" s="82">
        <v>0</v>
      </c>
      <c r="CI228" s="82">
        <v>1467789.3842201473</v>
      </c>
      <c r="CJ228" s="82" t="s">
        <v>96</v>
      </c>
      <c r="CN228" s="82">
        <v>282533.42269064067</v>
      </c>
      <c r="CO228" s="82">
        <v>282533.42269064067</v>
      </c>
      <c r="CP228" s="82">
        <v>90000000</v>
      </c>
      <c r="CQ228" s="82">
        <v>282533.42269064067</v>
      </c>
      <c r="CR228" s="89">
        <v>282533.42269064067</v>
      </c>
      <c r="CS228" s="82">
        <v>282533.42269064067</v>
      </c>
      <c r="CT228" s="82">
        <v>282533.42269064067</v>
      </c>
      <c r="CU228" s="82">
        <v>90000000</v>
      </c>
      <c r="CV228" s="82">
        <v>282533.42269064067</v>
      </c>
      <c r="CW228" s="82">
        <v>282533.42269064067</v>
      </c>
    </row>
    <row r="229" spans="1:101">
      <c r="A229" s="86" t="s">
        <v>538</v>
      </c>
      <c r="B229" s="87" t="s">
        <v>603</v>
      </c>
      <c r="C229" s="75" t="s">
        <v>1843</v>
      </c>
      <c r="D229" s="74" t="s">
        <v>542</v>
      </c>
      <c r="E229" s="74" t="s">
        <v>538</v>
      </c>
      <c r="F229" s="74" t="s">
        <v>603</v>
      </c>
      <c r="G229" s="74" t="s">
        <v>583</v>
      </c>
      <c r="I229" s="74" t="s">
        <v>542</v>
      </c>
      <c r="J229" s="74" t="s">
        <v>2578</v>
      </c>
      <c r="K229" s="74" t="s">
        <v>88</v>
      </c>
      <c r="L229" s="74" t="s">
        <v>526</v>
      </c>
      <c r="M229" s="74" t="s">
        <v>527</v>
      </c>
      <c r="N229" s="74" t="s">
        <v>585</v>
      </c>
      <c r="O229" s="76">
        <v>44733</v>
      </c>
      <c r="P229" s="76">
        <v>44500</v>
      </c>
      <c r="Q229" s="77">
        <v>1</v>
      </c>
      <c r="R229" s="74" t="s">
        <v>94</v>
      </c>
      <c r="S229" s="77">
        <v>50000000</v>
      </c>
      <c r="T229" s="77">
        <v>50000000</v>
      </c>
      <c r="U229" s="77">
        <v>155555.56</v>
      </c>
      <c r="V229" s="78">
        <v>3.2000000000000001E-2</v>
      </c>
      <c r="W229" s="79">
        <v>1</v>
      </c>
      <c r="X229" s="77">
        <v>50000000</v>
      </c>
      <c r="Y229" s="88">
        <v>50000000</v>
      </c>
      <c r="Z229" s="77">
        <v>155555.56</v>
      </c>
      <c r="AA229" s="74">
        <v>0</v>
      </c>
      <c r="AB229" s="74">
        <v>0</v>
      </c>
      <c r="AD229" s="74">
        <v>3</v>
      </c>
      <c r="AE229" s="74">
        <v>3</v>
      </c>
      <c r="AF229" s="74">
        <v>0</v>
      </c>
      <c r="AG229" s="74">
        <v>0</v>
      </c>
      <c r="AI229" s="74">
        <v>3</v>
      </c>
      <c r="AJ229" s="74">
        <v>3</v>
      </c>
      <c r="AL229" s="74">
        <v>3</v>
      </c>
      <c r="AM229" s="74" t="s">
        <v>95</v>
      </c>
      <c r="AN229" s="74">
        <v>0</v>
      </c>
      <c r="AO229" s="74" t="s">
        <v>95</v>
      </c>
      <c r="AP229" s="74" t="s">
        <v>95</v>
      </c>
      <c r="AQ229" s="74">
        <v>1</v>
      </c>
      <c r="AS229" s="74">
        <v>1</v>
      </c>
      <c r="AT229" s="74" t="s">
        <v>155</v>
      </c>
      <c r="AU229" s="74" t="s">
        <v>95</v>
      </c>
      <c r="AV229" s="74" t="s">
        <v>94</v>
      </c>
      <c r="AW229" s="77">
        <v>200000000</v>
      </c>
      <c r="AX229" s="77">
        <v>0</v>
      </c>
      <c r="AY229" s="79">
        <v>1</v>
      </c>
      <c r="AZ229" s="77">
        <v>1278140000</v>
      </c>
      <c r="BA229" s="77">
        <v>0</v>
      </c>
      <c r="BB229" s="74" t="s">
        <v>93</v>
      </c>
      <c r="BC229" s="75" t="s">
        <v>1843</v>
      </c>
      <c r="BD229" s="82">
        <v>141266.71134532033</v>
      </c>
      <c r="BE229" s="82">
        <v>0</v>
      </c>
      <c r="BF229" s="82">
        <v>439.49644785359317</v>
      </c>
      <c r="BG229" s="82">
        <v>141706.20779317393</v>
      </c>
      <c r="BH229" s="82">
        <v>141266.71134532033</v>
      </c>
      <c r="BI229" s="82">
        <v>0</v>
      </c>
      <c r="BJ229" s="82">
        <v>439.49644785359317</v>
      </c>
      <c r="BK229" s="82">
        <v>141706.20779317393</v>
      </c>
      <c r="BL229" s="82">
        <v>45000000</v>
      </c>
      <c r="BM229" s="82">
        <v>0</v>
      </c>
      <c r="BN229" s="82">
        <v>140000.00400000002</v>
      </c>
      <c r="BO229" s="82">
        <v>45140000.004000001</v>
      </c>
      <c r="BP229" s="82">
        <v>141266.71134532033</v>
      </c>
      <c r="BQ229" s="82">
        <v>0</v>
      </c>
      <c r="BR229" s="82">
        <v>439.49644785359317</v>
      </c>
      <c r="BS229" s="89">
        <v>141706.20779317393</v>
      </c>
      <c r="BT229" s="82">
        <v>733894.69211007364</v>
      </c>
      <c r="BU229" s="82">
        <v>0</v>
      </c>
      <c r="BV229" s="82">
        <v>2283.2279962442017</v>
      </c>
      <c r="BW229" s="82">
        <v>736177.92010631796</v>
      </c>
      <c r="BX229" s="82">
        <v>733894.69211007364</v>
      </c>
      <c r="BY229" s="82">
        <v>0</v>
      </c>
      <c r="BZ229" s="82">
        <v>2283.2279962442017</v>
      </c>
      <c r="CA229" s="82">
        <v>736177.92010631796</v>
      </c>
      <c r="CB229" s="82">
        <v>233779500</v>
      </c>
      <c r="CC229" s="82">
        <v>0</v>
      </c>
      <c r="CD229" s="82">
        <v>727314.02078040014</v>
      </c>
      <c r="CE229" s="82">
        <v>234506814.02078041</v>
      </c>
      <c r="CF229" s="82">
        <v>733894.69211007364</v>
      </c>
      <c r="CG229" s="82">
        <v>0</v>
      </c>
      <c r="CH229" s="82">
        <v>2283.2279962442017</v>
      </c>
      <c r="CI229" s="82">
        <v>736177.92010631796</v>
      </c>
      <c r="CJ229" s="82" t="s">
        <v>96</v>
      </c>
      <c r="CN229" s="82">
        <v>141706.20779317393</v>
      </c>
      <c r="CO229" s="82">
        <v>141706.20779317393</v>
      </c>
      <c r="CP229" s="82">
        <v>45140000.004000001</v>
      </c>
      <c r="CQ229" s="82">
        <v>141706.20779317393</v>
      </c>
      <c r="CR229" s="89">
        <v>141706.20779317393</v>
      </c>
      <c r="CS229" s="82">
        <v>141706.20779317393</v>
      </c>
      <c r="CT229" s="82">
        <v>141706.20779317393</v>
      </c>
      <c r="CU229" s="82">
        <v>45140000.004000001</v>
      </c>
      <c r="CV229" s="82">
        <v>141706.20779317393</v>
      </c>
      <c r="CW229" s="82">
        <v>141706.20779317393</v>
      </c>
    </row>
    <row r="230" spans="1:101">
      <c r="A230" s="86" t="s">
        <v>538</v>
      </c>
      <c r="B230" s="87" t="s">
        <v>604</v>
      </c>
      <c r="C230" s="75" t="s">
        <v>1844</v>
      </c>
      <c r="D230" s="74" t="s">
        <v>542</v>
      </c>
      <c r="E230" s="74" t="s">
        <v>538</v>
      </c>
      <c r="F230" s="74" t="s">
        <v>604</v>
      </c>
      <c r="G230" s="74" t="s">
        <v>605</v>
      </c>
      <c r="I230" s="74" t="s">
        <v>542</v>
      </c>
      <c r="J230" s="74" t="s">
        <v>523</v>
      </c>
      <c r="L230" s="74" t="s">
        <v>526</v>
      </c>
      <c r="M230" s="74" t="s">
        <v>527</v>
      </c>
      <c r="N230" s="74" t="s">
        <v>607</v>
      </c>
      <c r="O230" s="76">
        <v>44757</v>
      </c>
      <c r="P230" s="76">
        <v>44500</v>
      </c>
      <c r="Q230" s="77">
        <v>1</v>
      </c>
      <c r="R230" s="74" t="s">
        <v>94</v>
      </c>
      <c r="S230" s="77">
        <v>100000000</v>
      </c>
      <c r="T230" s="77">
        <v>100000000</v>
      </c>
      <c r="U230" s="77">
        <v>590416.67000000004</v>
      </c>
      <c r="V230" s="78">
        <v>5.45E-2</v>
      </c>
      <c r="W230" s="79">
        <v>1</v>
      </c>
      <c r="X230" s="77">
        <v>100000000</v>
      </c>
      <c r="Y230" s="88">
        <v>100000000</v>
      </c>
      <c r="Z230" s="77">
        <v>590416.67000000004</v>
      </c>
      <c r="AA230" s="74">
        <v>0</v>
      </c>
      <c r="AB230" s="74">
        <v>0</v>
      </c>
      <c r="AD230" s="74">
        <v>0</v>
      </c>
      <c r="AE230" s="74">
        <v>0</v>
      </c>
      <c r="AF230" s="74">
        <v>0</v>
      </c>
      <c r="AG230" s="74">
        <v>0</v>
      </c>
      <c r="AI230" s="74">
        <v>5</v>
      </c>
      <c r="AJ230" s="74">
        <v>5</v>
      </c>
      <c r="AL230" s="74">
        <v>5</v>
      </c>
      <c r="AM230" s="74" t="s">
        <v>95</v>
      </c>
      <c r="AN230" s="74">
        <v>0</v>
      </c>
      <c r="AO230" s="74" t="s">
        <v>95</v>
      </c>
      <c r="AP230" s="74" t="s">
        <v>95</v>
      </c>
      <c r="AQ230" s="74">
        <v>1</v>
      </c>
      <c r="AS230" s="74">
        <v>1</v>
      </c>
      <c r="AT230" s="74" t="s">
        <v>92</v>
      </c>
      <c r="AU230" s="74" t="s">
        <v>2579</v>
      </c>
      <c r="AV230" s="74" t="s">
        <v>94</v>
      </c>
      <c r="AW230" s="77">
        <v>100000000</v>
      </c>
      <c r="AX230" s="77">
        <v>0</v>
      </c>
      <c r="AY230" s="79">
        <v>1</v>
      </c>
      <c r="AZ230" s="77">
        <v>639070000</v>
      </c>
      <c r="BA230" s="77">
        <v>0</v>
      </c>
      <c r="BB230" s="74" t="s">
        <v>93</v>
      </c>
      <c r="BC230" s="75" t="s">
        <v>1844</v>
      </c>
      <c r="BD230" s="82">
        <v>1249261.6151691715</v>
      </c>
      <c r="BE230" s="82">
        <v>0</v>
      </c>
      <c r="BF230" s="82">
        <v>7375.8488278700388</v>
      </c>
      <c r="BG230" s="82">
        <v>1256637.4639970416</v>
      </c>
      <c r="BH230" s="82">
        <v>1249261.6151691715</v>
      </c>
      <c r="BI230" s="82">
        <v>0</v>
      </c>
      <c r="BJ230" s="82">
        <v>7375.8488278700388</v>
      </c>
      <c r="BK230" s="82">
        <v>1256637.4639970416</v>
      </c>
      <c r="BL230" s="82">
        <v>90000000</v>
      </c>
      <c r="BM230" s="82">
        <v>0</v>
      </c>
      <c r="BN230" s="82">
        <v>531375.00300000003</v>
      </c>
      <c r="BO230" s="82">
        <v>90531375.003000006</v>
      </c>
      <c r="BP230" s="82">
        <v>1249261.6151691715</v>
      </c>
      <c r="BQ230" s="82">
        <v>0</v>
      </c>
      <c r="BR230" s="82">
        <v>7375.8488278700388</v>
      </c>
      <c r="BS230" s="89">
        <v>1256637.4639970416</v>
      </c>
      <c r="BT230" s="82">
        <v>6490039.0169653632</v>
      </c>
      <c r="BU230" s="82">
        <v>0</v>
      </c>
      <c r="BV230" s="82">
        <v>38318.272245667642</v>
      </c>
      <c r="BW230" s="82">
        <v>6528357.289211031</v>
      </c>
      <c r="BX230" s="82">
        <v>6490039.0169653632</v>
      </c>
      <c r="BY230" s="82">
        <v>0</v>
      </c>
      <c r="BZ230" s="82">
        <v>38318.272245667642</v>
      </c>
      <c r="CA230" s="82">
        <v>6528357.289211031</v>
      </c>
      <c r="CB230" s="82">
        <v>467559000</v>
      </c>
      <c r="CC230" s="82">
        <v>0</v>
      </c>
      <c r="CD230" s="82">
        <v>2760546.2780853002</v>
      </c>
      <c r="CE230" s="82">
        <v>470319546.27808535</v>
      </c>
      <c r="CF230" s="82">
        <v>6490039.0169653632</v>
      </c>
      <c r="CG230" s="82">
        <v>0</v>
      </c>
      <c r="CH230" s="82">
        <v>38318.272245667642</v>
      </c>
      <c r="CI230" s="82">
        <v>6528357.289211031</v>
      </c>
      <c r="CJ230" s="82" t="s">
        <v>96</v>
      </c>
      <c r="CN230" s="82">
        <v>1256637.4639970416</v>
      </c>
      <c r="CO230" s="82">
        <v>1256637.4639970416</v>
      </c>
      <c r="CP230" s="82">
        <v>90531375.003000006</v>
      </c>
      <c r="CQ230" s="82">
        <v>1256637.4639970416</v>
      </c>
      <c r="CR230" s="89">
        <v>1256637.4639970416</v>
      </c>
      <c r="CS230" s="82">
        <v>1256637.4639970416</v>
      </c>
      <c r="CT230" s="82">
        <v>1256637.4639970416</v>
      </c>
      <c r="CU230" s="82">
        <v>90531375.003000006</v>
      </c>
      <c r="CV230" s="82">
        <v>1256637.4639970416</v>
      </c>
      <c r="CW230" s="82">
        <v>1256637.4639970416</v>
      </c>
    </row>
    <row r="231" spans="1:101">
      <c r="A231" s="86" t="s">
        <v>538</v>
      </c>
      <c r="B231" s="87" t="s">
        <v>608</v>
      </c>
      <c r="C231" s="75" t="s">
        <v>1845</v>
      </c>
      <c r="D231" s="74" t="s">
        <v>542</v>
      </c>
      <c r="E231" s="74" t="s">
        <v>538</v>
      </c>
      <c r="F231" s="74" t="s">
        <v>608</v>
      </c>
      <c r="G231" s="74" t="s">
        <v>609</v>
      </c>
      <c r="I231" s="74" t="s">
        <v>542</v>
      </c>
      <c r="J231" s="74" t="s">
        <v>2578</v>
      </c>
      <c r="K231" s="74" t="s">
        <v>88</v>
      </c>
      <c r="L231" s="74" t="s">
        <v>526</v>
      </c>
      <c r="M231" s="74" t="s">
        <v>527</v>
      </c>
      <c r="N231" s="74" t="s">
        <v>611</v>
      </c>
      <c r="O231" s="76">
        <v>44582</v>
      </c>
      <c r="P231" s="76">
        <v>44500</v>
      </c>
      <c r="Q231" s="77">
        <v>1</v>
      </c>
      <c r="R231" s="74" t="s">
        <v>94</v>
      </c>
      <c r="S231" s="77">
        <v>50000000</v>
      </c>
      <c r="T231" s="77">
        <v>50000000</v>
      </c>
      <c r="U231" s="77">
        <v>612500</v>
      </c>
      <c r="V231" s="78">
        <v>4.4999999999999998E-2</v>
      </c>
      <c r="W231" s="79">
        <v>1</v>
      </c>
      <c r="X231" s="77">
        <v>50000000</v>
      </c>
      <c r="Y231" s="88">
        <v>50000000</v>
      </c>
      <c r="Z231" s="77">
        <v>612500</v>
      </c>
      <c r="AA231" s="74">
        <v>0</v>
      </c>
      <c r="AB231" s="74">
        <v>0</v>
      </c>
      <c r="AD231" s="74">
        <v>9</v>
      </c>
      <c r="AE231" s="74">
        <v>9</v>
      </c>
      <c r="AF231" s="74">
        <v>0</v>
      </c>
      <c r="AG231" s="74">
        <v>0</v>
      </c>
      <c r="AI231" s="74">
        <v>5</v>
      </c>
      <c r="AJ231" s="74">
        <v>5</v>
      </c>
      <c r="AL231" s="74">
        <v>5</v>
      </c>
      <c r="AM231" s="74" t="s">
        <v>95</v>
      </c>
      <c r="AN231" s="74">
        <v>0</v>
      </c>
      <c r="AO231" s="74" t="s">
        <v>95</v>
      </c>
      <c r="AP231" s="74" t="s">
        <v>95</v>
      </c>
      <c r="AQ231" s="74">
        <v>1</v>
      </c>
      <c r="AS231" s="74">
        <v>1</v>
      </c>
      <c r="AT231" s="74" t="s">
        <v>92</v>
      </c>
      <c r="AU231" s="74" t="s">
        <v>2579</v>
      </c>
      <c r="AV231" s="74" t="s">
        <v>94</v>
      </c>
      <c r="AW231" s="77">
        <v>200000000</v>
      </c>
      <c r="AX231" s="77">
        <v>0</v>
      </c>
      <c r="AY231" s="79">
        <v>1</v>
      </c>
      <c r="AZ231" s="77">
        <v>1278140000</v>
      </c>
      <c r="BA231" s="77">
        <v>0</v>
      </c>
      <c r="BB231" s="74" t="s">
        <v>93</v>
      </c>
      <c r="BC231" s="75" t="s">
        <v>1845</v>
      </c>
      <c r="BD231" s="82">
        <v>624630.80758458574</v>
      </c>
      <c r="BE231" s="82">
        <v>0</v>
      </c>
      <c r="BF231" s="82">
        <v>7651.7273929111761</v>
      </c>
      <c r="BG231" s="82">
        <v>632282.53497749695</v>
      </c>
      <c r="BH231" s="82">
        <v>624630.80758458574</v>
      </c>
      <c r="BI231" s="82">
        <v>0</v>
      </c>
      <c r="BJ231" s="82">
        <v>7651.7273929111761</v>
      </c>
      <c r="BK231" s="82">
        <v>632282.53497749695</v>
      </c>
      <c r="BL231" s="82">
        <v>45000000</v>
      </c>
      <c r="BM231" s="82">
        <v>0</v>
      </c>
      <c r="BN231" s="82">
        <v>551250</v>
      </c>
      <c r="BO231" s="82">
        <v>45551250</v>
      </c>
      <c r="BP231" s="82">
        <v>624630.80758458574</v>
      </c>
      <c r="BQ231" s="82">
        <v>0</v>
      </c>
      <c r="BR231" s="82">
        <v>7651.7273929111761</v>
      </c>
      <c r="BS231" s="89">
        <v>632282.53497749695</v>
      </c>
      <c r="BT231" s="82">
        <v>3245019.5084826816</v>
      </c>
      <c r="BU231" s="82">
        <v>0</v>
      </c>
      <c r="BV231" s="82">
        <v>39751.48897891285</v>
      </c>
      <c r="BW231" s="82">
        <v>3284770.9974615946</v>
      </c>
      <c r="BX231" s="82">
        <v>3245019.5084826816</v>
      </c>
      <c r="BY231" s="82">
        <v>0</v>
      </c>
      <c r="BZ231" s="82">
        <v>39751.48897891285</v>
      </c>
      <c r="CA231" s="82">
        <v>3284770.9974615946</v>
      </c>
      <c r="CB231" s="82">
        <v>233779500</v>
      </c>
      <c r="CC231" s="82">
        <v>0</v>
      </c>
      <c r="CD231" s="82">
        <v>2863798.875</v>
      </c>
      <c r="CE231" s="82">
        <v>236643298.875</v>
      </c>
      <c r="CF231" s="82">
        <v>3245019.5084826816</v>
      </c>
      <c r="CG231" s="82">
        <v>0</v>
      </c>
      <c r="CH231" s="82">
        <v>39751.48897891285</v>
      </c>
      <c r="CI231" s="82">
        <v>3284770.9974615946</v>
      </c>
      <c r="CJ231" s="82" t="s">
        <v>96</v>
      </c>
      <c r="CN231" s="82">
        <v>632282.53497749695</v>
      </c>
      <c r="CO231" s="82">
        <v>632282.53497749695</v>
      </c>
      <c r="CP231" s="82">
        <v>45551250</v>
      </c>
      <c r="CQ231" s="82">
        <v>632282.53497749695</v>
      </c>
      <c r="CR231" s="89">
        <v>632282.53497749695</v>
      </c>
      <c r="CS231" s="82">
        <v>632282.53497749695</v>
      </c>
      <c r="CT231" s="82">
        <v>632282.53497749695</v>
      </c>
      <c r="CU231" s="82">
        <v>45551250</v>
      </c>
      <c r="CV231" s="82">
        <v>632282.53497749695</v>
      </c>
      <c r="CW231" s="82">
        <v>632282.53497749695</v>
      </c>
    </row>
    <row r="232" spans="1:101">
      <c r="A232" s="86" t="s">
        <v>538</v>
      </c>
      <c r="B232" s="87" t="s">
        <v>612</v>
      </c>
      <c r="C232" s="75" t="s">
        <v>1846</v>
      </c>
      <c r="D232" s="74" t="s">
        <v>542</v>
      </c>
      <c r="E232" s="74" t="s">
        <v>538</v>
      </c>
      <c r="F232" s="74" t="s">
        <v>612</v>
      </c>
      <c r="G232" s="74" t="s">
        <v>558</v>
      </c>
      <c r="I232" s="74" t="s">
        <v>542</v>
      </c>
      <c r="J232" s="74" t="s">
        <v>2578</v>
      </c>
      <c r="K232" s="74" t="s">
        <v>88</v>
      </c>
      <c r="L232" s="74" t="s">
        <v>526</v>
      </c>
      <c r="M232" s="74" t="s">
        <v>527</v>
      </c>
      <c r="N232" s="74" t="s">
        <v>613</v>
      </c>
      <c r="O232" s="76">
        <v>44756</v>
      </c>
      <c r="P232" s="76">
        <v>44500</v>
      </c>
      <c r="Q232" s="77">
        <v>1</v>
      </c>
      <c r="R232" s="74" t="s">
        <v>94</v>
      </c>
      <c r="S232" s="77">
        <v>100000000</v>
      </c>
      <c r="T232" s="77">
        <v>100000000</v>
      </c>
      <c r="U232" s="77">
        <v>395000</v>
      </c>
      <c r="V232" s="78">
        <v>3.95E-2</v>
      </c>
      <c r="W232" s="79">
        <v>1</v>
      </c>
      <c r="X232" s="77">
        <v>100000000</v>
      </c>
      <c r="Y232" s="88">
        <v>100000000</v>
      </c>
      <c r="Z232" s="77">
        <v>395000</v>
      </c>
      <c r="AA232" s="74">
        <v>0</v>
      </c>
      <c r="AB232" s="74">
        <v>0</v>
      </c>
      <c r="AD232" s="74">
        <v>2</v>
      </c>
      <c r="AE232" s="74">
        <v>2</v>
      </c>
      <c r="AF232" s="74">
        <v>0</v>
      </c>
      <c r="AG232" s="74">
        <v>0</v>
      </c>
      <c r="AI232" s="74">
        <v>1</v>
      </c>
      <c r="AJ232" s="74">
        <v>1</v>
      </c>
      <c r="AL232" s="74">
        <v>1</v>
      </c>
      <c r="AM232" s="74" t="s">
        <v>95</v>
      </c>
      <c r="AN232" s="74">
        <v>0</v>
      </c>
      <c r="AO232" s="74" t="s">
        <v>95</v>
      </c>
      <c r="AP232" s="74" t="s">
        <v>95</v>
      </c>
      <c r="AQ232" s="74">
        <v>1</v>
      </c>
      <c r="AS232" s="74">
        <v>1</v>
      </c>
      <c r="AT232" s="74" t="s">
        <v>92</v>
      </c>
      <c r="AU232" s="74" t="s">
        <v>2579</v>
      </c>
      <c r="AV232" s="74" t="s">
        <v>94</v>
      </c>
      <c r="AW232" s="77">
        <v>100000000</v>
      </c>
      <c r="AX232" s="77">
        <v>0</v>
      </c>
      <c r="AY232" s="79">
        <v>1</v>
      </c>
      <c r="AZ232" s="77">
        <v>639070000</v>
      </c>
      <c r="BA232" s="77">
        <v>0</v>
      </c>
      <c r="BB232" s="74" t="s">
        <v>93</v>
      </c>
      <c r="BC232" s="75" t="s">
        <v>1846</v>
      </c>
      <c r="BD232" s="82">
        <v>42492.20063535912</v>
      </c>
      <c r="BE232" s="82">
        <v>0</v>
      </c>
      <c r="BF232" s="82">
        <v>167.84419250966852</v>
      </c>
      <c r="BG232" s="82">
        <v>42660.044827868791</v>
      </c>
      <c r="BH232" s="82">
        <v>42492.20063535912</v>
      </c>
      <c r="BI232" s="82">
        <v>0</v>
      </c>
      <c r="BJ232" s="82">
        <v>167.84419250966852</v>
      </c>
      <c r="BK232" s="82">
        <v>42660.044827868791</v>
      </c>
      <c r="BL232" s="82">
        <v>90000000</v>
      </c>
      <c r="BM232" s="82">
        <v>0</v>
      </c>
      <c r="BN232" s="82">
        <v>355500</v>
      </c>
      <c r="BO232" s="82">
        <v>90355500</v>
      </c>
      <c r="BP232" s="82">
        <v>42492.20063535912</v>
      </c>
      <c r="BQ232" s="82">
        <v>0</v>
      </c>
      <c r="BR232" s="82">
        <v>167.84419250966852</v>
      </c>
      <c r="BS232" s="89">
        <v>42660.044827868791</v>
      </c>
      <c r="BT232" s="82">
        <v>220751.23152075417</v>
      </c>
      <c r="BU232" s="82">
        <v>0</v>
      </c>
      <c r="BV232" s="82">
        <v>871.96736450697892</v>
      </c>
      <c r="BW232" s="82">
        <v>221623.19888526117</v>
      </c>
      <c r="BX232" s="82">
        <v>220751.23152075417</v>
      </c>
      <c r="BY232" s="82">
        <v>0</v>
      </c>
      <c r="BZ232" s="82">
        <v>871.96736450697892</v>
      </c>
      <c r="CA232" s="82">
        <v>221623.19888526117</v>
      </c>
      <c r="CB232" s="82">
        <v>467559000</v>
      </c>
      <c r="CC232" s="82">
        <v>0</v>
      </c>
      <c r="CD232" s="82">
        <v>1846858.05</v>
      </c>
      <c r="CE232" s="82">
        <v>469405858.05000001</v>
      </c>
      <c r="CF232" s="82">
        <v>220751.23152075417</v>
      </c>
      <c r="CG232" s="82">
        <v>0</v>
      </c>
      <c r="CH232" s="82">
        <v>871.96736450697892</v>
      </c>
      <c r="CI232" s="82">
        <v>221623.19888526117</v>
      </c>
      <c r="CJ232" s="82" t="s">
        <v>96</v>
      </c>
      <c r="CN232" s="82">
        <v>42660.044827868791</v>
      </c>
      <c r="CO232" s="82">
        <v>42660.044827868791</v>
      </c>
      <c r="CP232" s="82">
        <v>90355500</v>
      </c>
      <c r="CQ232" s="82">
        <v>42660.044827868791</v>
      </c>
      <c r="CR232" s="89">
        <v>42660.044827868791</v>
      </c>
      <c r="CS232" s="82">
        <v>42660.044827868791</v>
      </c>
      <c r="CT232" s="82">
        <v>42660.044827868791</v>
      </c>
      <c r="CU232" s="82">
        <v>90355500</v>
      </c>
      <c r="CV232" s="82">
        <v>42660.044827868791</v>
      </c>
      <c r="CW232" s="82">
        <v>42660.044827868791</v>
      </c>
    </row>
    <row r="233" spans="1:101">
      <c r="A233" s="86" t="s">
        <v>538</v>
      </c>
      <c r="B233" s="87" t="s">
        <v>614</v>
      </c>
      <c r="C233" s="75" t="s">
        <v>1847</v>
      </c>
      <c r="D233" s="74" t="s">
        <v>542</v>
      </c>
      <c r="E233" s="74" t="s">
        <v>538</v>
      </c>
      <c r="F233" s="74" t="s">
        <v>614</v>
      </c>
      <c r="G233" s="74" t="s">
        <v>615</v>
      </c>
      <c r="I233" s="74" t="s">
        <v>542</v>
      </c>
      <c r="J233" s="74" t="s">
        <v>2578</v>
      </c>
      <c r="K233" s="74" t="s">
        <v>88</v>
      </c>
      <c r="L233" s="74" t="s">
        <v>526</v>
      </c>
      <c r="M233" s="74" t="s">
        <v>527</v>
      </c>
      <c r="N233" s="74" t="s">
        <v>617</v>
      </c>
      <c r="O233" s="76">
        <v>44764</v>
      </c>
      <c r="P233" s="76">
        <v>44500</v>
      </c>
      <c r="Q233" s="77">
        <v>1</v>
      </c>
      <c r="R233" s="74" t="s">
        <v>94</v>
      </c>
      <c r="S233" s="77">
        <v>100000000</v>
      </c>
      <c r="T233" s="77">
        <v>100000000</v>
      </c>
      <c r="U233" s="77">
        <v>425000</v>
      </c>
      <c r="V233" s="78">
        <v>4.2500000000000003E-2</v>
      </c>
      <c r="W233" s="79">
        <v>1</v>
      </c>
      <c r="X233" s="77">
        <v>100000000</v>
      </c>
      <c r="Y233" s="88">
        <v>100000000</v>
      </c>
      <c r="Z233" s="77">
        <v>425000</v>
      </c>
      <c r="AA233" s="74">
        <v>0</v>
      </c>
      <c r="AB233" s="74">
        <v>0</v>
      </c>
      <c r="AD233" s="74">
        <v>4</v>
      </c>
      <c r="AE233" s="74">
        <v>4</v>
      </c>
      <c r="AF233" s="74">
        <v>0</v>
      </c>
      <c r="AG233" s="74">
        <v>0</v>
      </c>
      <c r="AI233" s="74">
        <v>3</v>
      </c>
      <c r="AJ233" s="74">
        <v>3</v>
      </c>
      <c r="AL233" s="74">
        <v>3</v>
      </c>
      <c r="AM233" s="74" t="s">
        <v>95</v>
      </c>
      <c r="AN233" s="74">
        <v>0</v>
      </c>
      <c r="AO233" s="74" t="s">
        <v>95</v>
      </c>
      <c r="AP233" s="74" t="s">
        <v>95</v>
      </c>
      <c r="AQ233" s="74">
        <v>1</v>
      </c>
      <c r="AS233" s="74">
        <v>1</v>
      </c>
      <c r="AT233" s="74" t="s">
        <v>92</v>
      </c>
      <c r="AU233" s="74" t="s">
        <v>2579</v>
      </c>
      <c r="AV233" s="74" t="s">
        <v>94</v>
      </c>
      <c r="AW233" s="77">
        <v>200000000</v>
      </c>
      <c r="AX233" s="77">
        <v>0</v>
      </c>
      <c r="AY233" s="79">
        <v>1</v>
      </c>
      <c r="AZ233" s="77">
        <v>1278140000</v>
      </c>
      <c r="BA233" s="77">
        <v>0</v>
      </c>
      <c r="BB233" s="74" t="s">
        <v>93</v>
      </c>
      <c r="BC233" s="75" t="s">
        <v>1847</v>
      </c>
      <c r="BD233" s="82">
        <v>282533.42269064067</v>
      </c>
      <c r="BE233" s="82">
        <v>0</v>
      </c>
      <c r="BF233" s="82">
        <v>1200.7670464352227</v>
      </c>
      <c r="BG233" s="82">
        <v>283734.18973707588</v>
      </c>
      <c r="BH233" s="82">
        <v>282533.42269064067</v>
      </c>
      <c r="BI233" s="82">
        <v>0</v>
      </c>
      <c r="BJ233" s="82">
        <v>1200.7670464352227</v>
      </c>
      <c r="BK233" s="82">
        <v>283734.18973707588</v>
      </c>
      <c r="BL233" s="82">
        <v>90000000</v>
      </c>
      <c r="BM233" s="82">
        <v>0</v>
      </c>
      <c r="BN233" s="82">
        <v>382500</v>
      </c>
      <c r="BO233" s="82">
        <v>90382500</v>
      </c>
      <c r="BP233" s="82">
        <v>282533.42269064067</v>
      </c>
      <c r="BQ233" s="82">
        <v>0</v>
      </c>
      <c r="BR233" s="82">
        <v>1200.7670464352227</v>
      </c>
      <c r="BS233" s="89">
        <v>283734.18973707588</v>
      </c>
      <c r="BT233" s="82">
        <v>1467789.3842201473</v>
      </c>
      <c r="BU233" s="82">
        <v>0</v>
      </c>
      <c r="BV233" s="82">
        <v>6238.1048829356259</v>
      </c>
      <c r="BW233" s="82">
        <v>1474027.489103083</v>
      </c>
      <c r="BX233" s="82">
        <v>1467789.3842201473</v>
      </c>
      <c r="BY233" s="82">
        <v>0</v>
      </c>
      <c r="BZ233" s="82">
        <v>6238.1048829356259</v>
      </c>
      <c r="CA233" s="82">
        <v>1474027.489103083</v>
      </c>
      <c r="CB233" s="82">
        <v>467559000</v>
      </c>
      <c r="CC233" s="82">
        <v>0</v>
      </c>
      <c r="CD233" s="82">
        <v>1987125.75</v>
      </c>
      <c r="CE233" s="82">
        <v>469546125.75</v>
      </c>
      <c r="CF233" s="82">
        <v>1467789.3842201473</v>
      </c>
      <c r="CG233" s="82">
        <v>0</v>
      </c>
      <c r="CH233" s="82">
        <v>6238.1048829356259</v>
      </c>
      <c r="CI233" s="82">
        <v>1474027.489103083</v>
      </c>
      <c r="CJ233" s="82" t="s">
        <v>96</v>
      </c>
      <c r="CN233" s="82">
        <v>283734.18973707588</v>
      </c>
      <c r="CO233" s="82">
        <v>283734.18973707588</v>
      </c>
      <c r="CP233" s="82">
        <v>90382500</v>
      </c>
      <c r="CQ233" s="82">
        <v>283734.18973707588</v>
      </c>
      <c r="CR233" s="89">
        <v>283734.18973707588</v>
      </c>
      <c r="CS233" s="82">
        <v>283734.18973707588</v>
      </c>
      <c r="CT233" s="82">
        <v>283734.18973707588</v>
      </c>
      <c r="CU233" s="82">
        <v>90382500</v>
      </c>
      <c r="CV233" s="82">
        <v>283734.18973707588</v>
      </c>
      <c r="CW233" s="82">
        <v>283734.18973707588</v>
      </c>
    </row>
    <row r="234" spans="1:101">
      <c r="A234" s="86" t="s">
        <v>538</v>
      </c>
      <c r="B234" s="87" t="s">
        <v>618</v>
      </c>
      <c r="C234" s="75" t="s">
        <v>1848</v>
      </c>
      <c r="D234" s="74" t="s">
        <v>542</v>
      </c>
      <c r="E234" s="74" t="s">
        <v>538</v>
      </c>
      <c r="F234" s="74" t="s">
        <v>618</v>
      </c>
      <c r="G234" s="74" t="s">
        <v>609</v>
      </c>
      <c r="I234" s="74" t="s">
        <v>542</v>
      </c>
      <c r="J234" s="74" t="s">
        <v>2578</v>
      </c>
      <c r="K234" s="74" t="s">
        <v>88</v>
      </c>
      <c r="L234" s="74" t="s">
        <v>526</v>
      </c>
      <c r="M234" s="74" t="s">
        <v>527</v>
      </c>
      <c r="N234" s="74" t="s">
        <v>611</v>
      </c>
      <c r="O234" s="76">
        <v>44588</v>
      </c>
      <c r="P234" s="76">
        <v>44500</v>
      </c>
      <c r="Q234" s="77">
        <v>1</v>
      </c>
      <c r="R234" s="74" t="s">
        <v>94</v>
      </c>
      <c r="S234" s="77">
        <v>100000000</v>
      </c>
      <c r="T234" s="77">
        <v>100000000</v>
      </c>
      <c r="U234" s="77">
        <v>1038888.89</v>
      </c>
      <c r="V234" s="78">
        <v>4.4000000000000004E-2</v>
      </c>
      <c r="W234" s="79">
        <v>1</v>
      </c>
      <c r="X234" s="77">
        <v>100000000</v>
      </c>
      <c r="Y234" s="88">
        <v>100000000</v>
      </c>
      <c r="Z234" s="77">
        <v>1038888.89</v>
      </c>
      <c r="AA234" s="74">
        <v>0</v>
      </c>
      <c r="AB234" s="74">
        <v>0</v>
      </c>
      <c r="AD234" s="74">
        <v>9</v>
      </c>
      <c r="AE234" s="74">
        <v>9</v>
      </c>
      <c r="AF234" s="74">
        <v>0</v>
      </c>
      <c r="AG234" s="74">
        <v>0</v>
      </c>
      <c r="AI234" s="74">
        <v>5</v>
      </c>
      <c r="AJ234" s="74">
        <v>5</v>
      </c>
      <c r="AL234" s="74">
        <v>5</v>
      </c>
      <c r="AM234" s="74" t="s">
        <v>95</v>
      </c>
      <c r="AN234" s="74">
        <v>0</v>
      </c>
      <c r="AO234" s="74" t="s">
        <v>95</v>
      </c>
      <c r="AP234" s="74" t="s">
        <v>95</v>
      </c>
      <c r="AQ234" s="74">
        <v>1</v>
      </c>
      <c r="AS234" s="74">
        <v>1</v>
      </c>
      <c r="AT234" s="74" t="s">
        <v>92</v>
      </c>
      <c r="AU234" s="74" t="s">
        <v>2579</v>
      </c>
      <c r="AV234" s="74" t="s">
        <v>94</v>
      </c>
      <c r="AW234" s="77">
        <v>200000000</v>
      </c>
      <c r="AX234" s="77">
        <v>0</v>
      </c>
      <c r="AY234" s="79">
        <v>1</v>
      </c>
      <c r="AZ234" s="77">
        <v>1278140000</v>
      </c>
      <c r="BA234" s="77">
        <v>0</v>
      </c>
      <c r="BB234" s="74" t="s">
        <v>93</v>
      </c>
      <c r="BC234" s="75" t="s">
        <v>1848</v>
      </c>
      <c r="BD234" s="82">
        <v>1249261.6151691715</v>
      </c>
      <c r="BE234" s="82">
        <v>0</v>
      </c>
      <c r="BF234" s="82">
        <v>12978.440127027079</v>
      </c>
      <c r="BG234" s="82">
        <v>1262240.0552961985</v>
      </c>
      <c r="BH234" s="82">
        <v>1249261.6151691715</v>
      </c>
      <c r="BI234" s="82">
        <v>0</v>
      </c>
      <c r="BJ234" s="82">
        <v>12978.440127027079</v>
      </c>
      <c r="BK234" s="82">
        <v>1262240.0552961985</v>
      </c>
      <c r="BL234" s="82">
        <v>90000000</v>
      </c>
      <c r="BM234" s="82">
        <v>0</v>
      </c>
      <c r="BN234" s="82">
        <v>935000.00100000005</v>
      </c>
      <c r="BO234" s="82">
        <v>90935000.000999987</v>
      </c>
      <c r="BP234" s="82">
        <v>1249261.6151691715</v>
      </c>
      <c r="BQ234" s="82">
        <v>0</v>
      </c>
      <c r="BR234" s="82">
        <v>12978.440127027079</v>
      </c>
      <c r="BS234" s="89">
        <v>1262240.0552961985</v>
      </c>
      <c r="BT234" s="82">
        <v>6490039.0169653632</v>
      </c>
      <c r="BU234" s="82">
        <v>0</v>
      </c>
      <c r="BV234" s="82">
        <v>67424.294303918374</v>
      </c>
      <c r="BW234" s="82">
        <v>6557463.3112692805</v>
      </c>
      <c r="BX234" s="82">
        <v>6490039.0169653632</v>
      </c>
      <c r="BY234" s="82">
        <v>0</v>
      </c>
      <c r="BZ234" s="82">
        <v>67424.294303918374</v>
      </c>
      <c r="CA234" s="82">
        <v>6557463.3112692805</v>
      </c>
      <c r="CB234" s="82">
        <v>467559000</v>
      </c>
      <c r="CC234" s="82">
        <v>0</v>
      </c>
      <c r="CD234" s="82">
        <v>4857418.5051950999</v>
      </c>
      <c r="CE234" s="82">
        <v>472416418.50519502</v>
      </c>
      <c r="CF234" s="82">
        <v>6490039.0169653632</v>
      </c>
      <c r="CG234" s="82">
        <v>0</v>
      </c>
      <c r="CH234" s="82">
        <v>67424.294303918374</v>
      </c>
      <c r="CI234" s="82">
        <v>6557463.3112692805</v>
      </c>
      <c r="CJ234" s="82" t="s">
        <v>96</v>
      </c>
      <c r="CN234" s="82">
        <v>1262240.0552961985</v>
      </c>
      <c r="CO234" s="82">
        <v>1262240.0552961985</v>
      </c>
      <c r="CP234" s="82">
        <v>90935000.000999987</v>
      </c>
      <c r="CQ234" s="82">
        <v>1262240.0552961985</v>
      </c>
      <c r="CR234" s="89">
        <v>1262240.0552961985</v>
      </c>
      <c r="CS234" s="82">
        <v>1262240.0552961985</v>
      </c>
      <c r="CT234" s="82">
        <v>1262240.0552961985</v>
      </c>
      <c r="CU234" s="82">
        <v>90935000.000999987</v>
      </c>
      <c r="CV234" s="82">
        <v>1262240.0552961985</v>
      </c>
      <c r="CW234" s="82">
        <v>1262240.0552961985</v>
      </c>
    </row>
    <row r="235" spans="1:101">
      <c r="A235" s="86" t="s">
        <v>538</v>
      </c>
      <c r="B235" s="87" t="s">
        <v>619</v>
      </c>
      <c r="C235" s="75" t="s">
        <v>1849</v>
      </c>
      <c r="D235" s="74" t="s">
        <v>542</v>
      </c>
      <c r="E235" s="74" t="s">
        <v>538</v>
      </c>
      <c r="F235" s="74" t="s">
        <v>619</v>
      </c>
      <c r="G235" s="74" t="s">
        <v>620</v>
      </c>
      <c r="I235" s="74" t="s">
        <v>542</v>
      </c>
      <c r="J235" s="74" t="s">
        <v>523</v>
      </c>
      <c r="L235" s="74" t="s">
        <v>526</v>
      </c>
      <c r="M235" s="74" t="s">
        <v>527</v>
      </c>
      <c r="N235" s="74" t="s">
        <v>622</v>
      </c>
      <c r="O235" s="76">
        <v>44783</v>
      </c>
      <c r="P235" s="76">
        <v>44500</v>
      </c>
      <c r="Q235" s="77">
        <v>1</v>
      </c>
      <c r="R235" s="74" t="s">
        <v>94</v>
      </c>
      <c r="S235" s="77">
        <v>100000000</v>
      </c>
      <c r="T235" s="77">
        <v>100000000</v>
      </c>
      <c r="U235" s="77">
        <v>68333.33</v>
      </c>
      <c r="V235" s="78">
        <v>4.0999999999999995E-2</v>
      </c>
      <c r="W235" s="79">
        <v>1</v>
      </c>
      <c r="X235" s="77">
        <v>100000000</v>
      </c>
      <c r="Y235" s="88">
        <v>100000000</v>
      </c>
      <c r="Z235" s="77">
        <v>68333.33</v>
      </c>
      <c r="AA235" s="74">
        <v>0</v>
      </c>
      <c r="AB235" s="74">
        <v>0</v>
      </c>
      <c r="AD235" s="74">
        <v>4</v>
      </c>
      <c r="AE235" s="74">
        <v>4</v>
      </c>
      <c r="AF235" s="74">
        <v>0</v>
      </c>
      <c r="AG235" s="74">
        <v>0</v>
      </c>
      <c r="AI235" s="74">
        <v>2</v>
      </c>
      <c r="AJ235" s="74">
        <v>2</v>
      </c>
      <c r="AL235" s="74">
        <v>2</v>
      </c>
      <c r="AM235" s="74" t="s">
        <v>95</v>
      </c>
      <c r="AN235" s="74">
        <v>0</v>
      </c>
      <c r="AO235" s="74" t="s">
        <v>95</v>
      </c>
      <c r="AP235" s="74" t="s">
        <v>95</v>
      </c>
      <c r="AQ235" s="74">
        <v>1</v>
      </c>
      <c r="AS235" s="74">
        <v>1</v>
      </c>
      <c r="AT235" s="74" t="s">
        <v>92</v>
      </c>
      <c r="AU235" s="74" t="s">
        <v>2579</v>
      </c>
      <c r="AV235" s="74" t="s">
        <v>94</v>
      </c>
      <c r="AW235" s="77">
        <v>100000000</v>
      </c>
      <c r="AX235" s="77">
        <v>0</v>
      </c>
      <c r="AY235" s="79">
        <v>1</v>
      </c>
      <c r="AZ235" s="77">
        <v>639070000</v>
      </c>
      <c r="BA235" s="77">
        <v>0</v>
      </c>
      <c r="BB235" s="74" t="s">
        <v>93</v>
      </c>
      <c r="BC235" s="75" t="s">
        <v>1849</v>
      </c>
      <c r="BD235" s="82">
        <v>117004.9286215351</v>
      </c>
      <c r="BE235" s="82">
        <v>0</v>
      </c>
      <c r="BF235" s="82">
        <v>79.95336399121804</v>
      </c>
      <c r="BG235" s="82">
        <v>117084.88198552631</v>
      </c>
      <c r="BH235" s="82">
        <v>117004.9286215351</v>
      </c>
      <c r="BI235" s="82">
        <v>0</v>
      </c>
      <c r="BJ235" s="82">
        <v>79.95336399121804</v>
      </c>
      <c r="BK235" s="82">
        <v>117084.88198552631</v>
      </c>
      <c r="BL235" s="82">
        <v>90000000</v>
      </c>
      <c r="BM235" s="82">
        <v>0</v>
      </c>
      <c r="BN235" s="82">
        <v>61499.997000000003</v>
      </c>
      <c r="BO235" s="82">
        <v>90061499.996999994</v>
      </c>
      <c r="BP235" s="82">
        <v>117004.9286215351</v>
      </c>
      <c r="BQ235" s="82">
        <v>0</v>
      </c>
      <c r="BR235" s="82">
        <v>79.95336399121804</v>
      </c>
      <c r="BS235" s="89">
        <v>117084.88198552631</v>
      </c>
      <c r="BT235" s="82">
        <v>607852.30468173698</v>
      </c>
      <c r="BU235" s="82">
        <v>0</v>
      </c>
      <c r="BV235" s="82">
        <v>415.36572127077687</v>
      </c>
      <c r="BW235" s="82">
        <v>608267.67040300777</v>
      </c>
      <c r="BX235" s="82">
        <v>607852.30468173698</v>
      </c>
      <c r="BY235" s="82">
        <v>0</v>
      </c>
      <c r="BZ235" s="82">
        <v>415.36572127077687</v>
      </c>
      <c r="CA235" s="82">
        <v>608267.67040300777</v>
      </c>
      <c r="CB235" s="82">
        <v>467559000</v>
      </c>
      <c r="CC235" s="82">
        <v>0</v>
      </c>
      <c r="CD235" s="82">
        <v>319498.63441470003</v>
      </c>
      <c r="CE235" s="82">
        <v>467878498.63441467</v>
      </c>
      <c r="CF235" s="82">
        <v>607852.30468173698</v>
      </c>
      <c r="CG235" s="82">
        <v>0</v>
      </c>
      <c r="CH235" s="82">
        <v>415.36572127077687</v>
      </c>
      <c r="CI235" s="82">
        <v>608267.67040300777</v>
      </c>
      <c r="CJ235" s="82" t="s">
        <v>96</v>
      </c>
      <c r="CN235" s="82">
        <v>117084.88198552631</v>
      </c>
      <c r="CO235" s="82">
        <v>117084.88198552631</v>
      </c>
      <c r="CP235" s="82">
        <v>90061499.996999994</v>
      </c>
      <c r="CQ235" s="82">
        <v>117084.88198552631</v>
      </c>
      <c r="CR235" s="89">
        <v>117084.88198552631</v>
      </c>
      <c r="CS235" s="82">
        <v>117084.88198552631</v>
      </c>
      <c r="CT235" s="82">
        <v>117084.88198552631</v>
      </c>
      <c r="CU235" s="82">
        <v>90061499.996999994</v>
      </c>
      <c r="CV235" s="82">
        <v>117084.88198552631</v>
      </c>
      <c r="CW235" s="82">
        <v>117084.88198552631</v>
      </c>
    </row>
    <row r="236" spans="1:101">
      <c r="A236" s="86" t="s">
        <v>538</v>
      </c>
      <c r="B236" s="87" t="s">
        <v>623</v>
      </c>
      <c r="C236" s="75" t="s">
        <v>1850</v>
      </c>
      <c r="D236" s="74" t="s">
        <v>542</v>
      </c>
      <c r="E236" s="74" t="s">
        <v>538</v>
      </c>
      <c r="F236" s="74" t="s">
        <v>623</v>
      </c>
      <c r="G236" s="74" t="s">
        <v>583</v>
      </c>
      <c r="I236" s="74" t="s">
        <v>542</v>
      </c>
      <c r="J236" s="74" t="s">
        <v>2578</v>
      </c>
      <c r="K236" s="74" t="s">
        <v>88</v>
      </c>
      <c r="L236" s="74" t="s">
        <v>526</v>
      </c>
      <c r="M236" s="74" t="s">
        <v>527</v>
      </c>
      <c r="N236" s="74" t="s">
        <v>624</v>
      </c>
      <c r="O236" s="76">
        <v>44540</v>
      </c>
      <c r="P236" s="76">
        <v>44500</v>
      </c>
      <c r="Q236" s="77">
        <v>1</v>
      </c>
      <c r="R236" s="74" t="s">
        <v>94</v>
      </c>
      <c r="S236" s="77">
        <v>80000000</v>
      </c>
      <c r="T236" s="77">
        <v>80000000</v>
      </c>
      <c r="U236" s="77">
        <v>0</v>
      </c>
      <c r="V236" s="78">
        <v>0</v>
      </c>
      <c r="W236" s="79">
        <v>1</v>
      </c>
      <c r="X236" s="77">
        <v>80000000</v>
      </c>
      <c r="Y236" s="88">
        <v>80000000</v>
      </c>
      <c r="Z236" s="77">
        <v>0</v>
      </c>
      <c r="AA236" s="74">
        <v>0</v>
      </c>
      <c r="AB236" s="74">
        <v>0</v>
      </c>
      <c r="AD236" s="74">
        <v>3</v>
      </c>
      <c r="AE236" s="74">
        <v>3</v>
      </c>
      <c r="AF236" s="74">
        <v>0</v>
      </c>
      <c r="AG236" s="74">
        <v>0</v>
      </c>
      <c r="AI236" s="74">
        <v>3</v>
      </c>
      <c r="AJ236" s="74">
        <v>3</v>
      </c>
      <c r="AL236" s="74">
        <v>3</v>
      </c>
      <c r="AM236" s="74" t="s">
        <v>95</v>
      </c>
      <c r="AN236" s="74">
        <v>0</v>
      </c>
      <c r="AO236" s="74" t="s">
        <v>95</v>
      </c>
      <c r="AP236" s="74" t="s">
        <v>95</v>
      </c>
      <c r="AQ236" s="74">
        <v>1</v>
      </c>
      <c r="AS236" s="74">
        <v>1</v>
      </c>
      <c r="AT236" s="74" t="s">
        <v>92</v>
      </c>
      <c r="AU236" s="74" t="s">
        <v>2579</v>
      </c>
      <c r="AV236" s="74" t="s">
        <v>94</v>
      </c>
      <c r="AW236" s="77">
        <v>80000000</v>
      </c>
      <c r="AX236" s="77">
        <v>0</v>
      </c>
      <c r="AY236" s="79">
        <v>1</v>
      </c>
      <c r="AZ236" s="77">
        <v>511256000</v>
      </c>
      <c r="BA236" s="77">
        <v>0</v>
      </c>
      <c r="BB236" s="74" t="s">
        <v>93</v>
      </c>
      <c r="BC236" s="75" t="s">
        <v>1850</v>
      </c>
      <c r="BD236" s="82">
        <v>226026.73815251252</v>
      </c>
      <c r="BE236" s="82">
        <v>0</v>
      </c>
      <c r="BF236" s="82">
        <v>0</v>
      </c>
      <c r="BG236" s="82">
        <v>226026.73815251252</v>
      </c>
      <c r="BH236" s="82">
        <v>226026.73815251252</v>
      </c>
      <c r="BI236" s="82">
        <v>0</v>
      </c>
      <c r="BJ236" s="82">
        <v>0</v>
      </c>
      <c r="BK236" s="82">
        <v>226026.73815251252</v>
      </c>
      <c r="BL236" s="82">
        <v>72000000</v>
      </c>
      <c r="BM236" s="82">
        <v>0</v>
      </c>
      <c r="BN236" s="82">
        <v>0</v>
      </c>
      <c r="BO236" s="82">
        <v>72000000</v>
      </c>
      <c r="BP236" s="82">
        <v>226026.73815251252</v>
      </c>
      <c r="BQ236" s="82">
        <v>0</v>
      </c>
      <c r="BR236" s="82">
        <v>0</v>
      </c>
      <c r="BS236" s="89">
        <v>226026.73815251252</v>
      </c>
      <c r="BT236" s="82">
        <v>1174231.5073761179</v>
      </c>
      <c r="BU236" s="82">
        <v>0</v>
      </c>
      <c r="BV236" s="82">
        <v>0</v>
      </c>
      <c r="BW236" s="82">
        <v>1174231.5073761179</v>
      </c>
      <c r="BX236" s="82">
        <v>1174231.5073761179</v>
      </c>
      <c r="BY236" s="82">
        <v>0</v>
      </c>
      <c r="BZ236" s="82">
        <v>0</v>
      </c>
      <c r="CA236" s="82">
        <v>1174231.5073761179</v>
      </c>
      <c r="CB236" s="82">
        <v>374047200</v>
      </c>
      <c r="CC236" s="82">
        <v>0</v>
      </c>
      <c r="CD236" s="82">
        <v>0</v>
      </c>
      <c r="CE236" s="82">
        <v>374047200</v>
      </c>
      <c r="CF236" s="82">
        <v>1174231.5073761179</v>
      </c>
      <c r="CG236" s="82">
        <v>0</v>
      </c>
      <c r="CH236" s="82">
        <v>0</v>
      </c>
      <c r="CI236" s="82">
        <v>1174231.5073761179</v>
      </c>
      <c r="CJ236" s="82" t="s">
        <v>96</v>
      </c>
      <c r="CN236" s="82">
        <v>226026.73815251252</v>
      </c>
      <c r="CO236" s="82">
        <v>226026.73815251252</v>
      </c>
      <c r="CP236" s="82">
        <v>72000000</v>
      </c>
      <c r="CQ236" s="82">
        <v>226026.73815251252</v>
      </c>
      <c r="CR236" s="89">
        <v>226026.73815251252</v>
      </c>
      <c r="CS236" s="82">
        <v>226026.73815251252</v>
      </c>
      <c r="CT236" s="82">
        <v>226026.73815251252</v>
      </c>
      <c r="CU236" s="82">
        <v>72000000</v>
      </c>
      <c r="CV236" s="82">
        <v>226026.73815251252</v>
      </c>
      <c r="CW236" s="82">
        <v>226026.73815251252</v>
      </c>
    </row>
    <row r="237" spans="1:101">
      <c r="A237" s="86" t="s">
        <v>538</v>
      </c>
      <c r="B237" s="87" t="s">
        <v>625</v>
      </c>
      <c r="C237" s="75" t="s">
        <v>1851</v>
      </c>
      <c r="D237" s="74" t="s">
        <v>542</v>
      </c>
      <c r="E237" s="74" t="s">
        <v>538</v>
      </c>
      <c r="F237" s="74" t="s">
        <v>625</v>
      </c>
      <c r="G237" s="74" t="s">
        <v>579</v>
      </c>
      <c r="I237" s="74" t="s">
        <v>542</v>
      </c>
      <c r="J237" s="74" t="s">
        <v>2578</v>
      </c>
      <c r="K237" s="74" t="s">
        <v>88</v>
      </c>
      <c r="L237" s="74" t="s">
        <v>526</v>
      </c>
      <c r="M237" s="74" t="s">
        <v>527</v>
      </c>
      <c r="N237" s="74" t="s">
        <v>626</v>
      </c>
      <c r="O237" s="76">
        <v>44585</v>
      </c>
      <c r="P237" s="76">
        <v>44500</v>
      </c>
      <c r="Q237" s="77">
        <v>1</v>
      </c>
      <c r="R237" s="74" t="s">
        <v>94</v>
      </c>
      <c r="S237" s="77">
        <v>50000000</v>
      </c>
      <c r="T237" s="77">
        <v>50000000</v>
      </c>
      <c r="U237" s="77">
        <v>0</v>
      </c>
      <c r="V237" s="78">
        <v>0</v>
      </c>
      <c r="W237" s="79">
        <v>1</v>
      </c>
      <c r="X237" s="77">
        <v>50000000</v>
      </c>
      <c r="Y237" s="88">
        <v>50000000</v>
      </c>
      <c r="Z237" s="77">
        <v>0</v>
      </c>
      <c r="AA237" s="74">
        <v>0</v>
      </c>
      <c r="AB237" s="74">
        <v>0</v>
      </c>
      <c r="AD237" s="74">
        <v>5</v>
      </c>
      <c r="AE237" s="74">
        <v>5</v>
      </c>
      <c r="AF237" s="74">
        <v>0</v>
      </c>
      <c r="AG237" s="74">
        <v>0</v>
      </c>
      <c r="AI237" s="74">
        <v>5</v>
      </c>
      <c r="AJ237" s="74">
        <v>5</v>
      </c>
      <c r="AL237" s="74">
        <v>5</v>
      </c>
      <c r="AM237" s="74" t="s">
        <v>95</v>
      </c>
      <c r="AN237" s="74">
        <v>0</v>
      </c>
      <c r="AO237" s="74" t="s">
        <v>95</v>
      </c>
      <c r="AP237" s="74" t="s">
        <v>95</v>
      </c>
      <c r="AQ237" s="74">
        <v>1</v>
      </c>
      <c r="AS237" s="74">
        <v>1</v>
      </c>
      <c r="AT237" s="74" t="s">
        <v>92</v>
      </c>
      <c r="AU237" s="74" t="s">
        <v>2579</v>
      </c>
      <c r="AV237" s="74" t="s">
        <v>94</v>
      </c>
      <c r="AW237" s="77">
        <v>50000000</v>
      </c>
      <c r="AX237" s="77">
        <v>0</v>
      </c>
      <c r="AY237" s="79">
        <v>1</v>
      </c>
      <c r="AZ237" s="77">
        <v>319535000</v>
      </c>
      <c r="BA237" s="77">
        <v>0</v>
      </c>
      <c r="BB237" s="74" t="s">
        <v>93</v>
      </c>
      <c r="BC237" s="75" t="s">
        <v>1851</v>
      </c>
      <c r="BD237" s="82">
        <v>624630.80758458574</v>
      </c>
      <c r="BE237" s="82">
        <v>0</v>
      </c>
      <c r="BF237" s="82">
        <v>0</v>
      </c>
      <c r="BG237" s="82">
        <v>624630.80758458574</v>
      </c>
      <c r="BH237" s="82">
        <v>624630.80758458574</v>
      </c>
      <c r="BI237" s="82">
        <v>0</v>
      </c>
      <c r="BJ237" s="82">
        <v>0</v>
      </c>
      <c r="BK237" s="82">
        <v>624630.80758458574</v>
      </c>
      <c r="BL237" s="82">
        <v>45000000</v>
      </c>
      <c r="BM237" s="82">
        <v>0</v>
      </c>
      <c r="BN237" s="82">
        <v>0</v>
      </c>
      <c r="BO237" s="82">
        <v>45000000</v>
      </c>
      <c r="BP237" s="82">
        <v>624630.80758458574</v>
      </c>
      <c r="BQ237" s="82">
        <v>0</v>
      </c>
      <c r="BR237" s="82">
        <v>0</v>
      </c>
      <c r="BS237" s="89">
        <v>624630.80758458574</v>
      </c>
      <c r="BT237" s="82">
        <v>3245019.5084826816</v>
      </c>
      <c r="BU237" s="82">
        <v>0</v>
      </c>
      <c r="BV237" s="82">
        <v>0</v>
      </c>
      <c r="BW237" s="82">
        <v>3245019.5084826816</v>
      </c>
      <c r="BX237" s="82">
        <v>3245019.5084826816</v>
      </c>
      <c r="BY237" s="82">
        <v>0</v>
      </c>
      <c r="BZ237" s="82">
        <v>0</v>
      </c>
      <c r="CA237" s="82">
        <v>3245019.5084826816</v>
      </c>
      <c r="CB237" s="82">
        <v>233779500</v>
      </c>
      <c r="CC237" s="82">
        <v>0</v>
      </c>
      <c r="CD237" s="82">
        <v>0</v>
      </c>
      <c r="CE237" s="82">
        <v>233779500</v>
      </c>
      <c r="CF237" s="82">
        <v>3245019.5084826816</v>
      </c>
      <c r="CG237" s="82">
        <v>0</v>
      </c>
      <c r="CH237" s="82">
        <v>0</v>
      </c>
      <c r="CI237" s="82">
        <v>3245019.5084826816</v>
      </c>
      <c r="CJ237" s="82" t="s">
        <v>96</v>
      </c>
      <c r="CN237" s="82">
        <v>624630.80758458574</v>
      </c>
      <c r="CO237" s="82">
        <v>624630.80758458574</v>
      </c>
      <c r="CP237" s="82">
        <v>45000000</v>
      </c>
      <c r="CQ237" s="82">
        <v>624630.80758458574</v>
      </c>
      <c r="CR237" s="89">
        <v>624630.80758458574</v>
      </c>
      <c r="CS237" s="82">
        <v>624630.80758458574</v>
      </c>
      <c r="CT237" s="82">
        <v>624630.80758458574</v>
      </c>
      <c r="CU237" s="82">
        <v>45000000</v>
      </c>
      <c r="CV237" s="82">
        <v>624630.80758458574</v>
      </c>
      <c r="CW237" s="82">
        <v>624630.80758458574</v>
      </c>
    </row>
    <row r="238" spans="1:101">
      <c r="A238" s="86" t="s">
        <v>538</v>
      </c>
      <c r="B238" s="87" t="s">
        <v>627</v>
      </c>
      <c r="C238" s="75" t="s">
        <v>1852</v>
      </c>
      <c r="D238" s="74" t="s">
        <v>542</v>
      </c>
      <c r="E238" s="74" t="s">
        <v>538</v>
      </c>
      <c r="F238" s="74" t="s">
        <v>627</v>
      </c>
      <c r="G238" s="74" t="s">
        <v>628</v>
      </c>
      <c r="I238" s="74" t="s">
        <v>542</v>
      </c>
      <c r="J238" s="74" t="s">
        <v>523</v>
      </c>
      <c r="L238" s="74" t="s">
        <v>526</v>
      </c>
      <c r="M238" s="74" t="s">
        <v>527</v>
      </c>
      <c r="N238" s="74" t="s">
        <v>630</v>
      </c>
      <c r="O238" s="76">
        <v>44796</v>
      </c>
      <c r="P238" s="76">
        <v>44500</v>
      </c>
      <c r="Q238" s="77">
        <v>1</v>
      </c>
      <c r="R238" s="74" t="s">
        <v>94</v>
      </c>
      <c r="S238" s="77">
        <v>50000000</v>
      </c>
      <c r="T238" s="77">
        <v>50000000</v>
      </c>
      <c r="U238" s="77">
        <v>265000</v>
      </c>
      <c r="V238" s="78">
        <v>5.2999999999999999E-2</v>
      </c>
      <c r="W238" s="79">
        <v>1</v>
      </c>
      <c r="X238" s="77">
        <v>50000000</v>
      </c>
      <c r="Y238" s="88">
        <v>50000000</v>
      </c>
      <c r="Z238" s="77">
        <v>265000</v>
      </c>
      <c r="AA238" s="74">
        <v>0</v>
      </c>
      <c r="AB238" s="74">
        <v>0</v>
      </c>
      <c r="AD238" s="74">
        <v>0</v>
      </c>
      <c r="AE238" s="74">
        <v>0</v>
      </c>
      <c r="AF238" s="74">
        <v>0</v>
      </c>
      <c r="AG238" s="74">
        <v>0</v>
      </c>
      <c r="AI238" s="74">
        <v>3</v>
      </c>
      <c r="AJ238" s="74">
        <v>3</v>
      </c>
      <c r="AL238" s="74">
        <v>3</v>
      </c>
      <c r="AM238" s="74" t="s">
        <v>95</v>
      </c>
      <c r="AN238" s="74">
        <v>0</v>
      </c>
      <c r="AO238" s="74" t="s">
        <v>95</v>
      </c>
      <c r="AP238" s="74" t="s">
        <v>95</v>
      </c>
      <c r="AQ238" s="74">
        <v>1</v>
      </c>
      <c r="AS238" s="74">
        <v>1</v>
      </c>
      <c r="AT238" s="74" t="s">
        <v>92</v>
      </c>
      <c r="AU238" s="74" t="s">
        <v>2579</v>
      </c>
      <c r="AV238" s="74" t="s">
        <v>94</v>
      </c>
      <c r="AW238" s="77">
        <v>50000000</v>
      </c>
      <c r="AX238" s="77">
        <v>0</v>
      </c>
      <c r="AY238" s="79">
        <v>1</v>
      </c>
      <c r="AZ238" s="77">
        <v>319535000</v>
      </c>
      <c r="BA238" s="77">
        <v>0</v>
      </c>
      <c r="BB238" s="74" t="s">
        <v>93</v>
      </c>
      <c r="BC238" s="75" t="s">
        <v>1852</v>
      </c>
      <c r="BD238" s="82">
        <v>141266.71134532033</v>
      </c>
      <c r="BE238" s="82">
        <v>0</v>
      </c>
      <c r="BF238" s="82">
        <v>748.7135701301977</v>
      </c>
      <c r="BG238" s="82">
        <v>142015.42491545054</v>
      </c>
      <c r="BH238" s="82">
        <v>141266.71134532033</v>
      </c>
      <c r="BI238" s="82">
        <v>0</v>
      </c>
      <c r="BJ238" s="82">
        <v>748.7135701301977</v>
      </c>
      <c r="BK238" s="82">
        <v>142015.42491545054</v>
      </c>
      <c r="BL238" s="82">
        <v>45000000</v>
      </c>
      <c r="BM238" s="82">
        <v>0</v>
      </c>
      <c r="BN238" s="82">
        <v>238500</v>
      </c>
      <c r="BO238" s="82">
        <v>45238500</v>
      </c>
      <c r="BP238" s="82">
        <v>141266.71134532033</v>
      </c>
      <c r="BQ238" s="82">
        <v>0</v>
      </c>
      <c r="BR238" s="82">
        <v>748.7135701301977</v>
      </c>
      <c r="BS238" s="89">
        <v>142015.42491545054</v>
      </c>
      <c r="BT238" s="82">
        <v>733894.69211007364</v>
      </c>
      <c r="BU238" s="82">
        <v>0</v>
      </c>
      <c r="BV238" s="82">
        <v>3889.6418681833902</v>
      </c>
      <c r="BW238" s="82">
        <v>737784.33397825714</v>
      </c>
      <c r="BX238" s="82">
        <v>733894.69211007364</v>
      </c>
      <c r="BY238" s="82">
        <v>0</v>
      </c>
      <c r="BZ238" s="82">
        <v>3889.6418681833902</v>
      </c>
      <c r="CA238" s="82">
        <v>737784.33397825714</v>
      </c>
      <c r="CB238" s="82">
        <v>233779500</v>
      </c>
      <c r="CC238" s="82">
        <v>0</v>
      </c>
      <c r="CD238" s="82">
        <v>1239031.3500000001</v>
      </c>
      <c r="CE238" s="82">
        <v>235018531.34999999</v>
      </c>
      <c r="CF238" s="82">
        <v>733894.69211007364</v>
      </c>
      <c r="CG238" s="82">
        <v>0</v>
      </c>
      <c r="CH238" s="82">
        <v>3889.6418681833902</v>
      </c>
      <c r="CI238" s="82">
        <v>737784.33397825714</v>
      </c>
      <c r="CJ238" s="82" t="s">
        <v>96</v>
      </c>
      <c r="CN238" s="82">
        <v>142015.42491545054</v>
      </c>
      <c r="CO238" s="82">
        <v>142015.42491545054</v>
      </c>
      <c r="CP238" s="82">
        <v>45238500</v>
      </c>
      <c r="CQ238" s="82">
        <v>142015.42491545054</v>
      </c>
      <c r="CR238" s="89">
        <v>142015.42491545054</v>
      </c>
      <c r="CS238" s="82">
        <v>142015.42491545054</v>
      </c>
      <c r="CT238" s="82">
        <v>142015.42491545054</v>
      </c>
      <c r="CU238" s="82">
        <v>45238500</v>
      </c>
      <c r="CV238" s="82">
        <v>142015.42491545054</v>
      </c>
      <c r="CW238" s="82">
        <v>142015.42491545054</v>
      </c>
    </row>
    <row r="239" spans="1:101">
      <c r="A239" s="86" t="s">
        <v>538</v>
      </c>
      <c r="B239" s="87" t="s">
        <v>631</v>
      </c>
      <c r="C239" s="75" t="s">
        <v>1853</v>
      </c>
      <c r="D239" s="74" t="s">
        <v>542</v>
      </c>
      <c r="E239" s="74" t="s">
        <v>538</v>
      </c>
      <c r="F239" s="74" t="s">
        <v>631</v>
      </c>
      <c r="G239" s="74" t="s">
        <v>632</v>
      </c>
      <c r="I239" s="74" t="s">
        <v>542</v>
      </c>
      <c r="J239" s="74" t="s">
        <v>2578</v>
      </c>
      <c r="K239" s="74" t="s">
        <v>88</v>
      </c>
      <c r="L239" s="74" t="s">
        <v>526</v>
      </c>
      <c r="M239" s="74" t="s">
        <v>527</v>
      </c>
      <c r="N239" s="74" t="s">
        <v>634</v>
      </c>
      <c r="O239" s="76">
        <v>44797</v>
      </c>
      <c r="P239" s="76">
        <v>44500</v>
      </c>
      <c r="Q239" s="77">
        <v>1</v>
      </c>
      <c r="R239" s="74" t="s">
        <v>94</v>
      </c>
      <c r="S239" s="77">
        <v>153846154</v>
      </c>
      <c r="T239" s="77">
        <v>153846154</v>
      </c>
      <c r="U239" s="77">
        <v>623931.62</v>
      </c>
      <c r="V239" s="78">
        <v>3.6499999999999998E-2</v>
      </c>
      <c r="W239" s="79">
        <v>1</v>
      </c>
      <c r="X239" s="77">
        <v>153846154</v>
      </c>
      <c r="Y239" s="88">
        <v>153846154</v>
      </c>
      <c r="Z239" s="77">
        <v>623931.62</v>
      </c>
      <c r="AA239" s="74">
        <v>0</v>
      </c>
      <c r="AB239" s="74">
        <v>0</v>
      </c>
      <c r="AD239" s="74">
        <v>3</v>
      </c>
      <c r="AE239" s="74">
        <v>3</v>
      </c>
      <c r="AF239" s="74">
        <v>0</v>
      </c>
      <c r="AG239" s="74">
        <v>0</v>
      </c>
      <c r="AI239" s="74">
        <v>2</v>
      </c>
      <c r="AJ239" s="74">
        <v>2</v>
      </c>
      <c r="AL239" s="74">
        <v>2</v>
      </c>
      <c r="AM239" s="74" t="s">
        <v>95</v>
      </c>
      <c r="AN239" s="74">
        <v>0</v>
      </c>
      <c r="AO239" s="74" t="s">
        <v>95</v>
      </c>
      <c r="AP239" s="74" t="s">
        <v>95</v>
      </c>
      <c r="AQ239" s="74">
        <v>1</v>
      </c>
      <c r="AS239" s="74">
        <v>1</v>
      </c>
      <c r="AT239" s="74" t="s">
        <v>155</v>
      </c>
      <c r="AU239" s="74" t="s">
        <v>95</v>
      </c>
      <c r="AV239" s="74" t="s">
        <v>94</v>
      </c>
      <c r="AW239" s="77">
        <v>250000000</v>
      </c>
      <c r="AX239" s="77">
        <v>0</v>
      </c>
      <c r="AY239" s="79">
        <v>1</v>
      </c>
      <c r="AZ239" s="77">
        <v>1597675000</v>
      </c>
      <c r="BA239" s="77">
        <v>0</v>
      </c>
      <c r="BB239" s="74" t="s">
        <v>93</v>
      </c>
      <c r="BC239" s="75" t="s">
        <v>1853</v>
      </c>
      <c r="BD239" s="82">
        <v>180007.58267467696</v>
      </c>
      <c r="BE239" s="82">
        <v>0</v>
      </c>
      <c r="BF239" s="82">
        <v>730.03074662818767</v>
      </c>
      <c r="BG239" s="82">
        <v>180737.61342130514</v>
      </c>
      <c r="BH239" s="82">
        <v>180007.58267467696</v>
      </c>
      <c r="BI239" s="82">
        <v>0</v>
      </c>
      <c r="BJ239" s="82">
        <v>730.03074662818767</v>
      </c>
      <c r="BK239" s="82">
        <v>180737.61342130514</v>
      </c>
      <c r="BL239" s="82">
        <v>138461538.59999999</v>
      </c>
      <c r="BM239" s="82">
        <v>0</v>
      </c>
      <c r="BN239" s="82">
        <v>561538.45799999998</v>
      </c>
      <c r="BO239" s="82">
        <v>139023077.058</v>
      </c>
      <c r="BP239" s="82">
        <v>180007.58267467696</v>
      </c>
      <c r="BQ239" s="82">
        <v>0</v>
      </c>
      <c r="BR239" s="82">
        <v>730.03074662818767</v>
      </c>
      <c r="BS239" s="89">
        <v>180737.61342130514</v>
      </c>
      <c r="BT239" s="82">
        <v>935157.39275321423</v>
      </c>
      <c r="BU239" s="82">
        <v>0</v>
      </c>
      <c r="BV239" s="82">
        <v>3792.5827318080978</v>
      </c>
      <c r="BW239" s="82">
        <v>938949.9754850223</v>
      </c>
      <c r="BX239" s="82">
        <v>935157.39275321423</v>
      </c>
      <c r="BY239" s="82">
        <v>0</v>
      </c>
      <c r="BZ239" s="82">
        <v>3792.5827318080978</v>
      </c>
      <c r="CA239" s="82">
        <v>938949.9754850223</v>
      </c>
      <c r="CB239" s="82">
        <v>719321539.18085992</v>
      </c>
      <c r="CC239" s="82">
        <v>0</v>
      </c>
      <c r="CD239" s="82">
        <v>2917248.4431558</v>
      </c>
      <c r="CE239" s="82">
        <v>722238787.62401581</v>
      </c>
      <c r="CF239" s="82">
        <v>935157.39275321423</v>
      </c>
      <c r="CG239" s="82">
        <v>0</v>
      </c>
      <c r="CH239" s="82">
        <v>3792.5827318080978</v>
      </c>
      <c r="CI239" s="82">
        <v>938949.9754850223</v>
      </c>
      <c r="CJ239" s="82" t="s">
        <v>96</v>
      </c>
      <c r="CN239" s="82">
        <v>180737.61342130514</v>
      </c>
      <c r="CO239" s="82">
        <v>180737.61342130514</v>
      </c>
      <c r="CP239" s="82">
        <v>139023077.058</v>
      </c>
      <c r="CQ239" s="82">
        <v>180737.61342130514</v>
      </c>
      <c r="CR239" s="89">
        <v>180737.61342130514</v>
      </c>
      <c r="CS239" s="82">
        <v>180737.61342130514</v>
      </c>
      <c r="CT239" s="82">
        <v>180737.61342130514</v>
      </c>
      <c r="CU239" s="82">
        <v>139023077.058</v>
      </c>
      <c r="CV239" s="82">
        <v>180737.61342130514</v>
      </c>
      <c r="CW239" s="82">
        <v>180737.61342130514</v>
      </c>
    </row>
    <row r="240" spans="1:101">
      <c r="A240" s="86" t="s">
        <v>538</v>
      </c>
      <c r="B240" s="87" t="s">
        <v>635</v>
      </c>
      <c r="C240" s="75" t="s">
        <v>1854</v>
      </c>
      <c r="D240" s="74" t="s">
        <v>542</v>
      </c>
      <c r="E240" s="74" t="s">
        <v>538</v>
      </c>
      <c r="F240" s="74" t="s">
        <v>635</v>
      </c>
      <c r="G240" s="74" t="s">
        <v>636</v>
      </c>
      <c r="I240" s="74" t="s">
        <v>542</v>
      </c>
      <c r="J240" s="74" t="s">
        <v>2578</v>
      </c>
      <c r="K240" s="74" t="s">
        <v>88</v>
      </c>
      <c r="L240" s="74" t="s">
        <v>526</v>
      </c>
      <c r="M240" s="74" t="s">
        <v>527</v>
      </c>
      <c r="N240" s="74" t="s">
        <v>638</v>
      </c>
      <c r="O240" s="76">
        <v>44503</v>
      </c>
      <c r="P240" s="76">
        <v>44500</v>
      </c>
      <c r="Q240" s="77">
        <v>1</v>
      </c>
      <c r="R240" s="74" t="s">
        <v>94</v>
      </c>
      <c r="S240" s="77">
        <v>200000000</v>
      </c>
      <c r="T240" s="77">
        <v>200000000</v>
      </c>
      <c r="U240" s="77">
        <v>0</v>
      </c>
      <c r="V240" s="78">
        <v>0</v>
      </c>
      <c r="W240" s="79">
        <v>1</v>
      </c>
      <c r="X240" s="77">
        <v>200000000</v>
      </c>
      <c r="Y240" s="88">
        <v>200000000</v>
      </c>
      <c r="Z240" s="77">
        <v>0</v>
      </c>
      <c r="AA240" s="74">
        <v>0</v>
      </c>
      <c r="AB240" s="74">
        <v>0</v>
      </c>
      <c r="AD240" s="74">
        <v>3</v>
      </c>
      <c r="AE240" s="74">
        <v>3</v>
      </c>
      <c r="AF240" s="74">
        <v>0</v>
      </c>
      <c r="AG240" s="74">
        <v>0</v>
      </c>
      <c r="AI240" s="74">
        <v>2</v>
      </c>
      <c r="AJ240" s="74">
        <v>2</v>
      </c>
      <c r="AL240" s="74">
        <v>2</v>
      </c>
      <c r="AM240" s="74" t="s">
        <v>95</v>
      </c>
      <c r="AN240" s="74">
        <v>0</v>
      </c>
      <c r="AO240" s="74" t="s">
        <v>95</v>
      </c>
      <c r="AP240" s="74" t="s">
        <v>95</v>
      </c>
      <c r="AQ240" s="74">
        <v>1</v>
      </c>
      <c r="AS240" s="74">
        <v>1</v>
      </c>
      <c r="AT240" s="74" t="s">
        <v>92</v>
      </c>
      <c r="AU240" s="74" t="s">
        <v>2579</v>
      </c>
      <c r="AV240" s="74" t="s">
        <v>94</v>
      </c>
      <c r="AW240" s="77">
        <v>200000000</v>
      </c>
      <c r="AX240" s="77">
        <v>0</v>
      </c>
      <c r="AY240" s="79">
        <v>1</v>
      </c>
      <c r="AZ240" s="77">
        <v>1278140000</v>
      </c>
      <c r="BA240" s="77">
        <v>0</v>
      </c>
      <c r="BB240" s="74" t="s">
        <v>93</v>
      </c>
      <c r="BC240" s="75" t="s">
        <v>1854</v>
      </c>
      <c r="BD240" s="82">
        <v>234009.8572430702</v>
      </c>
      <c r="BE240" s="82">
        <v>0</v>
      </c>
      <c r="BF240" s="82">
        <v>0</v>
      </c>
      <c r="BG240" s="82">
        <v>234009.8572430702</v>
      </c>
      <c r="BH240" s="82">
        <v>234009.8572430702</v>
      </c>
      <c r="BI240" s="82">
        <v>0</v>
      </c>
      <c r="BJ240" s="82">
        <v>0</v>
      </c>
      <c r="BK240" s="82">
        <v>234009.8572430702</v>
      </c>
      <c r="BL240" s="82">
        <v>180000000</v>
      </c>
      <c r="BM240" s="82">
        <v>0</v>
      </c>
      <c r="BN240" s="82">
        <v>0</v>
      </c>
      <c r="BO240" s="82">
        <v>180000000</v>
      </c>
      <c r="BP240" s="82">
        <v>234009.8572430702</v>
      </c>
      <c r="BQ240" s="82">
        <v>0</v>
      </c>
      <c r="BR240" s="82">
        <v>0</v>
      </c>
      <c r="BS240" s="89">
        <v>234009.8572430702</v>
      </c>
      <c r="BT240" s="82">
        <v>1215704.609363474</v>
      </c>
      <c r="BU240" s="82">
        <v>0</v>
      </c>
      <c r="BV240" s="82">
        <v>0</v>
      </c>
      <c r="BW240" s="82">
        <v>1215704.609363474</v>
      </c>
      <c r="BX240" s="82">
        <v>1215704.609363474</v>
      </c>
      <c r="BY240" s="82">
        <v>0</v>
      </c>
      <c r="BZ240" s="82">
        <v>0</v>
      </c>
      <c r="CA240" s="82">
        <v>1215704.609363474</v>
      </c>
      <c r="CB240" s="82">
        <v>935118000</v>
      </c>
      <c r="CC240" s="82">
        <v>0</v>
      </c>
      <c r="CD240" s="82">
        <v>0</v>
      </c>
      <c r="CE240" s="82">
        <v>935118000</v>
      </c>
      <c r="CF240" s="82">
        <v>1215704.609363474</v>
      </c>
      <c r="CG240" s="82">
        <v>0</v>
      </c>
      <c r="CH240" s="82">
        <v>0</v>
      </c>
      <c r="CI240" s="82">
        <v>1215704.609363474</v>
      </c>
      <c r="CJ240" s="82" t="s">
        <v>96</v>
      </c>
      <c r="CN240" s="82">
        <v>234009.8572430702</v>
      </c>
      <c r="CO240" s="82">
        <v>234009.8572430702</v>
      </c>
      <c r="CP240" s="82">
        <v>180000000</v>
      </c>
      <c r="CQ240" s="82">
        <v>234009.8572430702</v>
      </c>
      <c r="CR240" s="89">
        <v>234009.8572430702</v>
      </c>
      <c r="CS240" s="82">
        <v>234009.8572430702</v>
      </c>
      <c r="CT240" s="82">
        <v>234009.8572430702</v>
      </c>
      <c r="CU240" s="82">
        <v>180000000</v>
      </c>
      <c r="CV240" s="82">
        <v>234009.8572430702</v>
      </c>
      <c r="CW240" s="82">
        <v>234009.8572430702</v>
      </c>
    </row>
    <row r="241" spans="1:101">
      <c r="A241" s="86" t="s">
        <v>538</v>
      </c>
      <c r="B241" s="87" t="s">
        <v>639</v>
      </c>
      <c r="C241" s="75" t="s">
        <v>1855</v>
      </c>
      <c r="D241" s="74" t="s">
        <v>542</v>
      </c>
      <c r="E241" s="74" t="s">
        <v>538</v>
      </c>
      <c r="F241" s="74" t="s">
        <v>639</v>
      </c>
      <c r="G241" s="74" t="s">
        <v>640</v>
      </c>
      <c r="I241" s="74" t="s">
        <v>542</v>
      </c>
      <c r="J241" s="74" t="s">
        <v>2578</v>
      </c>
      <c r="K241" s="74" t="s">
        <v>88</v>
      </c>
      <c r="L241" s="74" t="s">
        <v>526</v>
      </c>
      <c r="M241" s="74" t="s">
        <v>527</v>
      </c>
      <c r="N241" s="74" t="s">
        <v>642</v>
      </c>
      <c r="O241" s="76">
        <v>44512</v>
      </c>
      <c r="P241" s="76">
        <v>44500</v>
      </c>
      <c r="Q241" s="77">
        <v>1</v>
      </c>
      <c r="R241" s="74" t="s">
        <v>94</v>
      </c>
      <c r="S241" s="77">
        <v>50000000</v>
      </c>
      <c r="T241" s="77">
        <v>50000000</v>
      </c>
      <c r="U241" s="77">
        <v>0</v>
      </c>
      <c r="V241" s="78">
        <v>0</v>
      </c>
      <c r="W241" s="79">
        <v>1</v>
      </c>
      <c r="X241" s="77">
        <v>50000000</v>
      </c>
      <c r="Y241" s="88">
        <v>50000000</v>
      </c>
      <c r="Z241" s="77">
        <v>0</v>
      </c>
      <c r="AA241" s="74">
        <v>0</v>
      </c>
      <c r="AB241" s="74">
        <v>0</v>
      </c>
      <c r="AD241" s="74">
        <v>2</v>
      </c>
      <c r="AE241" s="74">
        <v>2</v>
      </c>
      <c r="AF241" s="74">
        <v>0</v>
      </c>
      <c r="AG241" s="74">
        <v>0</v>
      </c>
      <c r="AI241" s="74">
        <v>2</v>
      </c>
      <c r="AJ241" s="74">
        <v>2</v>
      </c>
      <c r="AL241" s="74">
        <v>2</v>
      </c>
      <c r="AM241" s="74" t="s">
        <v>95</v>
      </c>
      <c r="AN241" s="74">
        <v>0</v>
      </c>
      <c r="AO241" s="74" t="s">
        <v>95</v>
      </c>
      <c r="AP241" s="74" t="s">
        <v>95</v>
      </c>
      <c r="AQ241" s="74">
        <v>1</v>
      </c>
      <c r="AS241" s="74">
        <v>1</v>
      </c>
      <c r="AT241" s="74" t="s">
        <v>92</v>
      </c>
      <c r="AU241" s="74" t="s">
        <v>2579</v>
      </c>
      <c r="AV241" s="74" t="s">
        <v>94</v>
      </c>
      <c r="AW241" s="77">
        <v>50000000</v>
      </c>
      <c r="AX241" s="77">
        <v>0</v>
      </c>
      <c r="AY241" s="79">
        <v>1</v>
      </c>
      <c r="AZ241" s="77">
        <v>319535000</v>
      </c>
      <c r="BA241" s="77">
        <v>0</v>
      </c>
      <c r="BB241" s="74" t="s">
        <v>93</v>
      </c>
      <c r="BC241" s="75" t="s">
        <v>1855</v>
      </c>
      <c r="BD241" s="82">
        <v>58502.464310767551</v>
      </c>
      <c r="BE241" s="82">
        <v>0</v>
      </c>
      <c r="BF241" s="82">
        <v>0</v>
      </c>
      <c r="BG241" s="82">
        <v>58502.464310767551</v>
      </c>
      <c r="BH241" s="82">
        <v>58502.464310767551</v>
      </c>
      <c r="BI241" s="82">
        <v>0</v>
      </c>
      <c r="BJ241" s="82">
        <v>0</v>
      </c>
      <c r="BK241" s="82">
        <v>58502.464310767551</v>
      </c>
      <c r="BL241" s="82">
        <v>45000000</v>
      </c>
      <c r="BM241" s="82">
        <v>0</v>
      </c>
      <c r="BN241" s="82">
        <v>0</v>
      </c>
      <c r="BO241" s="82">
        <v>45000000</v>
      </c>
      <c r="BP241" s="82">
        <v>58502.464310767551</v>
      </c>
      <c r="BQ241" s="82">
        <v>0</v>
      </c>
      <c r="BR241" s="82">
        <v>0</v>
      </c>
      <c r="BS241" s="89">
        <v>58502.464310767551</v>
      </c>
      <c r="BT241" s="82">
        <v>303926.15234086849</v>
      </c>
      <c r="BU241" s="82">
        <v>0</v>
      </c>
      <c r="BV241" s="82">
        <v>0</v>
      </c>
      <c r="BW241" s="82">
        <v>303926.15234086849</v>
      </c>
      <c r="BX241" s="82">
        <v>303926.15234086849</v>
      </c>
      <c r="BY241" s="82">
        <v>0</v>
      </c>
      <c r="BZ241" s="82">
        <v>0</v>
      </c>
      <c r="CA241" s="82">
        <v>303926.15234086849</v>
      </c>
      <c r="CB241" s="82">
        <v>233779500</v>
      </c>
      <c r="CC241" s="82">
        <v>0</v>
      </c>
      <c r="CD241" s="82">
        <v>0</v>
      </c>
      <c r="CE241" s="82">
        <v>233779500</v>
      </c>
      <c r="CF241" s="82">
        <v>303926.15234086849</v>
      </c>
      <c r="CG241" s="82">
        <v>0</v>
      </c>
      <c r="CH241" s="82">
        <v>0</v>
      </c>
      <c r="CI241" s="82">
        <v>303926.15234086849</v>
      </c>
      <c r="CJ241" s="82" t="s">
        <v>96</v>
      </c>
      <c r="CN241" s="82">
        <v>58502.464310767551</v>
      </c>
      <c r="CO241" s="82">
        <v>58502.464310767551</v>
      </c>
      <c r="CP241" s="82">
        <v>45000000</v>
      </c>
      <c r="CQ241" s="82">
        <v>58502.464310767551</v>
      </c>
      <c r="CR241" s="89">
        <v>58502.464310767551</v>
      </c>
      <c r="CS241" s="82">
        <v>58502.464310767551</v>
      </c>
      <c r="CT241" s="82">
        <v>58502.464310767551</v>
      </c>
      <c r="CU241" s="82">
        <v>45000000</v>
      </c>
      <c r="CV241" s="82">
        <v>58502.464310767551</v>
      </c>
      <c r="CW241" s="82">
        <v>58502.464310767551</v>
      </c>
    </row>
    <row r="242" spans="1:101">
      <c r="A242" s="86" t="s">
        <v>538</v>
      </c>
      <c r="B242" s="87" t="s">
        <v>643</v>
      </c>
      <c r="C242" s="75" t="s">
        <v>1856</v>
      </c>
      <c r="D242" s="74" t="s">
        <v>542</v>
      </c>
      <c r="E242" s="74" t="s">
        <v>538</v>
      </c>
      <c r="F242" s="74" t="s">
        <v>643</v>
      </c>
      <c r="G242" s="74" t="s">
        <v>644</v>
      </c>
      <c r="I242" s="74" t="s">
        <v>542</v>
      </c>
      <c r="J242" s="74" t="s">
        <v>2578</v>
      </c>
      <c r="K242" s="74" t="s">
        <v>88</v>
      </c>
      <c r="L242" s="74" t="s">
        <v>526</v>
      </c>
      <c r="M242" s="74" t="s">
        <v>527</v>
      </c>
      <c r="N242" s="74" t="s">
        <v>646</v>
      </c>
      <c r="O242" s="76">
        <v>44543</v>
      </c>
      <c r="P242" s="76">
        <v>44500</v>
      </c>
      <c r="Q242" s="77">
        <v>1</v>
      </c>
      <c r="R242" s="74" t="s">
        <v>94</v>
      </c>
      <c r="S242" s="77">
        <v>200000000</v>
      </c>
      <c r="T242" s="77">
        <v>200000000</v>
      </c>
      <c r="U242" s="77">
        <v>0</v>
      </c>
      <c r="V242" s="78">
        <v>0</v>
      </c>
      <c r="W242" s="79">
        <v>1</v>
      </c>
      <c r="X242" s="77">
        <v>200000000</v>
      </c>
      <c r="Y242" s="88">
        <v>200000000</v>
      </c>
      <c r="Z242" s="77">
        <v>0</v>
      </c>
      <c r="AA242" s="74">
        <v>0</v>
      </c>
      <c r="AB242" s="74">
        <v>0</v>
      </c>
      <c r="AD242" s="74">
        <v>3</v>
      </c>
      <c r="AE242" s="74">
        <v>3</v>
      </c>
      <c r="AF242" s="74">
        <v>0</v>
      </c>
      <c r="AG242" s="74">
        <v>0</v>
      </c>
      <c r="AI242" s="74">
        <v>2</v>
      </c>
      <c r="AJ242" s="74">
        <v>2</v>
      </c>
      <c r="AL242" s="74">
        <v>2</v>
      </c>
      <c r="AM242" s="74" t="s">
        <v>95</v>
      </c>
      <c r="AN242" s="74">
        <v>0</v>
      </c>
      <c r="AO242" s="74" t="s">
        <v>95</v>
      </c>
      <c r="AP242" s="74" t="s">
        <v>95</v>
      </c>
      <c r="AQ242" s="74">
        <v>1</v>
      </c>
      <c r="AS242" s="74">
        <v>1</v>
      </c>
      <c r="AT242" s="74" t="s">
        <v>92</v>
      </c>
      <c r="AU242" s="74" t="s">
        <v>2579</v>
      </c>
      <c r="AV242" s="74" t="s">
        <v>94</v>
      </c>
      <c r="AW242" s="77">
        <v>200000000</v>
      </c>
      <c r="AX242" s="77">
        <v>0</v>
      </c>
      <c r="AY242" s="79">
        <v>1</v>
      </c>
      <c r="AZ242" s="77">
        <v>1278140000</v>
      </c>
      <c r="BA242" s="77">
        <v>0</v>
      </c>
      <c r="BB242" s="74" t="s">
        <v>93</v>
      </c>
      <c r="BC242" s="75" t="s">
        <v>1856</v>
      </c>
      <c r="BD242" s="82">
        <v>234009.8572430702</v>
      </c>
      <c r="BE242" s="82">
        <v>0</v>
      </c>
      <c r="BF242" s="82">
        <v>0</v>
      </c>
      <c r="BG242" s="82">
        <v>234009.8572430702</v>
      </c>
      <c r="BH242" s="82">
        <v>234009.8572430702</v>
      </c>
      <c r="BI242" s="82">
        <v>0</v>
      </c>
      <c r="BJ242" s="82">
        <v>0</v>
      </c>
      <c r="BK242" s="82">
        <v>234009.8572430702</v>
      </c>
      <c r="BL242" s="82">
        <v>180000000</v>
      </c>
      <c r="BM242" s="82">
        <v>0</v>
      </c>
      <c r="BN242" s="82">
        <v>0</v>
      </c>
      <c r="BO242" s="82">
        <v>180000000</v>
      </c>
      <c r="BP242" s="82">
        <v>234009.8572430702</v>
      </c>
      <c r="BQ242" s="82">
        <v>0</v>
      </c>
      <c r="BR242" s="82">
        <v>0</v>
      </c>
      <c r="BS242" s="89">
        <v>234009.8572430702</v>
      </c>
      <c r="BT242" s="82">
        <v>1215704.609363474</v>
      </c>
      <c r="BU242" s="82">
        <v>0</v>
      </c>
      <c r="BV242" s="82">
        <v>0</v>
      </c>
      <c r="BW242" s="82">
        <v>1215704.609363474</v>
      </c>
      <c r="BX242" s="82">
        <v>1215704.609363474</v>
      </c>
      <c r="BY242" s="82">
        <v>0</v>
      </c>
      <c r="BZ242" s="82">
        <v>0</v>
      </c>
      <c r="CA242" s="82">
        <v>1215704.609363474</v>
      </c>
      <c r="CB242" s="82">
        <v>935118000</v>
      </c>
      <c r="CC242" s="82">
        <v>0</v>
      </c>
      <c r="CD242" s="82">
        <v>0</v>
      </c>
      <c r="CE242" s="82">
        <v>935118000</v>
      </c>
      <c r="CF242" s="82">
        <v>1215704.609363474</v>
      </c>
      <c r="CG242" s="82">
        <v>0</v>
      </c>
      <c r="CH242" s="82">
        <v>0</v>
      </c>
      <c r="CI242" s="82">
        <v>1215704.609363474</v>
      </c>
      <c r="CJ242" s="82" t="s">
        <v>96</v>
      </c>
      <c r="CN242" s="82">
        <v>234009.8572430702</v>
      </c>
      <c r="CO242" s="82">
        <v>234009.8572430702</v>
      </c>
      <c r="CP242" s="82">
        <v>180000000</v>
      </c>
      <c r="CQ242" s="82">
        <v>234009.8572430702</v>
      </c>
      <c r="CR242" s="89">
        <v>234009.8572430702</v>
      </c>
      <c r="CS242" s="82">
        <v>234009.8572430702</v>
      </c>
      <c r="CT242" s="82">
        <v>234009.8572430702</v>
      </c>
      <c r="CU242" s="82">
        <v>180000000</v>
      </c>
      <c r="CV242" s="82">
        <v>234009.8572430702</v>
      </c>
      <c r="CW242" s="82">
        <v>234009.8572430702</v>
      </c>
    </row>
    <row r="243" spans="1:101">
      <c r="A243" s="86" t="s">
        <v>538</v>
      </c>
      <c r="B243" s="87" t="s">
        <v>647</v>
      </c>
      <c r="C243" s="75" t="s">
        <v>1857</v>
      </c>
      <c r="D243" s="74" t="s">
        <v>542</v>
      </c>
      <c r="E243" s="74" t="s">
        <v>538</v>
      </c>
      <c r="F243" s="74" t="s">
        <v>647</v>
      </c>
      <c r="G243" s="74" t="s">
        <v>632</v>
      </c>
      <c r="I243" s="74" t="s">
        <v>542</v>
      </c>
      <c r="J243" s="74" t="s">
        <v>2578</v>
      </c>
      <c r="K243" s="74" t="s">
        <v>88</v>
      </c>
      <c r="L243" s="74" t="s">
        <v>526</v>
      </c>
      <c r="M243" s="74" t="s">
        <v>527</v>
      </c>
      <c r="N243" s="74" t="s">
        <v>634</v>
      </c>
      <c r="O243" s="76">
        <v>44797</v>
      </c>
      <c r="P243" s="76">
        <v>44500</v>
      </c>
      <c r="Q243" s="77">
        <v>1</v>
      </c>
      <c r="R243" s="74" t="s">
        <v>94</v>
      </c>
      <c r="S243" s="77">
        <v>96153846</v>
      </c>
      <c r="T243" s="77">
        <v>96153846</v>
      </c>
      <c r="U243" s="77">
        <v>389957.26</v>
      </c>
      <c r="V243" s="78">
        <v>3.6499999999999998E-2</v>
      </c>
      <c r="W243" s="79">
        <v>1</v>
      </c>
      <c r="X243" s="77">
        <v>96153846</v>
      </c>
      <c r="Y243" s="88">
        <v>96153846</v>
      </c>
      <c r="Z243" s="77">
        <v>389957.26</v>
      </c>
      <c r="AA243" s="74">
        <v>0</v>
      </c>
      <c r="AB243" s="74">
        <v>0</v>
      </c>
      <c r="AD243" s="74">
        <v>3</v>
      </c>
      <c r="AE243" s="74">
        <v>3</v>
      </c>
      <c r="AF243" s="74">
        <v>0</v>
      </c>
      <c r="AG243" s="74">
        <v>0</v>
      </c>
      <c r="AI243" s="74">
        <v>2</v>
      </c>
      <c r="AJ243" s="74">
        <v>2</v>
      </c>
      <c r="AL243" s="74">
        <v>2</v>
      </c>
      <c r="AM243" s="74" t="s">
        <v>95</v>
      </c>
      <c r="AN243" s="74">
        <v>0</v>
      </c>
      <c r="AO243" s="74" t="s">
        <v>95</v>
      </c>
      <c r="AP243" s="74" t="s">
        <v>95</v>
      </c>
      <c r="AQ243" s="74">
        <v>1</v>
      </c>
      <c r="AS243" s="74">
        <v>1</v>
      </c>
      <c r="AT243" s="74" t="s">
        <v>155</v>
      </c>
      <c r="AU243" s="74" t="s">
        <v>95</v>
      </c>
      <c r="AV243" s="74" t="s">
        <v>94</v>
      </c>
      <c r="AW243" s="77">
        <v>250000000</v>
      </c>
      <c r="AX243" s="77">
        <v>0</v>
      </c>
      <c r="AY243" s="79">
        <v>1</v>
      </c>
      <c r="AZ243" s="77">
        <v>1597675000</v>
      </c>
      <c r="BA243" s="77">
        <v>0</v>
      </c>
      <c r="BB243" s="74" t="s">
        <v>93</v>
      </c>
      <c r="BC243" s="75" t="s">
        <v>1857</v>
      </c>
      <c r="BD243" s="82">
        <v>112504.73887916078</v>
      </c>
      <c r="BE243" s="82">
        <v>0</v>
      </c>
      <c r="BF243" s="82">
        <v>456.26921371749404</v>
      </c>
      <c r="BG243" s="82">
        <v>112961.00809287827</v>
      </c>
      <c r="BH243" s="82">
        <v>112504.73887916078</v>
      </c>
      <c r="BI243" s="82">
        <v>0</v>
      </c>
      <c r="BJ243" s="82">
        <v>456.26921371749404</v>
      </c>
      <c r="BK243" s="82">
        <v>112961.00809287827</v>
      </c>
      <c r="BL243" s="82">
        <v>86538461.400000006</v>
      </c>
      <c r="BM243" s="82">
        <v>0</v>
      </c>
      <c r="BN243" s="82">
        <v>350961.53400000004</v>
      </c>
      <c r="BO243" s="82">
        <v>86889422.934000015</v>
      </c>
      <c r="BP243" s="82">
        <v>112504.73887916078</v>
      </c>
      <c r="BQ243" s="82">
        <v>0</v>
      </c>
      <c r="BR243" s="82">
        <v>456.26921371749404</v>
      </c>
      <c r="BS243" s="89">
        <v>112961.00809287827</v>
      </c>
      <c r="BT243" s="82">
        <v>584473.36895112821</v>
      </c>
      <c r="BU243" s="82">
        <v>0</v>
      </c>
      <c r="BV243" s="82">
        <v>2370.3641921837534</v>
      </c>
      <c r="BW243" s="82">
        <v>586843.73314331193</v>
      </c>
      <c r="BX243" s="82">
        <v>584473.36895112821</v>
      </c>
      <c r="BY243" s="82">
        <v>0</v>
      </c>
      <c r="BZ243" s="82">
        <v>2370.3641921837534</v>
      </c>
      <c r="CA243" s="82">
        <v>586843.73314331193</v>
      </c>
      <c r="CB243" s="82">
        <v>449575960.81914002</v>
      </c>
      <c r="CC243" s="82">
        <v>0</v>
      </c>
      <c r="CD243" s="82">
        <v>1823280.2652834002</v>
      </c>
      <c r="CE243" s="82">
        <v>451399241.08442348</v>
      </c>
      <c r="CF243" s="82">
        <v>584473.36895112821</v>
      </c>
      <c r="CG243" s="82">
        <v>0</v>
      </c>
      <c r="CH243" s="82">
        <v>2370.3641921837534</v>
      </c>
      <c r="CI243" s="82">
        <v>586843.73314331193</v>
      </c>
      <c r="CJ243" s="82" t="s">
        <v>96</v>
      </c>
      <c r="CN243" s="82">
        <v>112961.00809287827</v>
      </c>
      <c r="CO243" s="82">
        <v>112961.00809287827</v>
      </c>
      <c r="CP243" s="82">
        <v>86889422.934000015</v>
      </c>
      <c r="CQ243" s="82">
        <v>112961.00809287827</v>
      </c>
      <c r="CR243" s="89">
        <v>112961.00809287827</v>
      </c>
      <c r="CS243" s="82">
        <v>112961.00809287827</v>
      </c>
      <c r="CT243" s="82">
        <v>112961.00809287827</v>
      </c>
      <c r="CU243" s="82">
        <v>86889422.934000015</v>
      </c>
      <c r="CV243" s="82">
        <v>112961.00809287827</v>
      </c>
      <c r="CW243" s="82">
        <v>112961.00809287827</v>
      </c>
    </row>
    <row r="244" spans="1:101">
      <c r="A244" s="86" t="s">
        <v>538</v>
      </c>
      <c r="B244" s="87" t="s">
        <v>648</v>
      </c>
      <c r="C244" s="75" t="s">
        <v>1858</v>
      </c>
      <c r="D244" s="74" t="s">
        <v>542</v>
      </c>
      <c r="E244" s="74" t="s">
        <v>538</v>
      </c>
      <c r="F244" s="74" t="s">
        <v>648</v>
      </c>
      <c r="G244" s="74" t="s">
        <v>649</v>
      </c>
      <c r="I244" s="74" t="s">
        <v>542</v>
      </c>
      <c r="J244" s="74" t="s">
        <v>523</v>
      </c>
      <c r="L244" s="74" t="s">
        <v>526</v>
      </c>
      <c r="M244" s="74" t="s">
        <v>527</v>
      </c>
      <c r="N244" s="74" t="s">
        <v>651</v>
      </c>
      <c r="O244" s="76">
        <v>44637</v>
      </c>
      <c r="P244" s="76">
        <v>44500</v>
      </c>
      <c r="Q244" s="77">
        <v>1</v>
      </c>
      <c r="R244" s="74" t="s">
        <v>94</v>
      </c>
      <c r="S244" s="77">
        <v>100000000</v>
      </c>
      <c r="T244" s="77">
        <v>100000000</v>
      </c>
      <c r="U244" s="77">
        <v>450000</v>
      </c>
      <c r="V244" s="78">
        <v>4.4999999999999998E-2</v>
      </c>
      <c r="W244" s="79">
        <v>1</v>
      </c>
      <c r="X244" s="77">
        <v>100000000</v>
      </c>
      <c r="Y244" s="88">
        <v>100000000</v>
      </c>
      <c r="Z244" s="77">
        <v>450000</v>
      </c>
      <c r="AA244" s="74">
        <v>0</v>
      </c>
      <c r="AB244" s="74">
        <v>0</v>
      </c>
      <c r="AD244" s="74">
        <v>0</v>
      </c>
      <c r="AE244" s="74">
        <v>0</v>
      </c>
      <c r="AF244" s="74">
        <v>0</v>
      </c>
      <c r="AG244" s="74">
        <v>0</v>
      </c>
      <c r="AI244" s="74">
        <v>5</v>
      </c>
      <c r="AJ244" s="74">
        <v>5</v>
      </c>
      <c r="AL244" s="74">
        <v>5</v>
      </c>
      <c r="AM244" s="74" t="s">
        <v>95</v>
      </c>
      <c r="AN244" s="74">
        <v>0</v>
      </c>
      <c r="AO244" s="74" t="s">
        <v>95</v>
      </c>
      <c r="AP244" s="74" t="s">
        <v>95</v>
      </c>
      <c r="AQ244" s="74">
        <v>1</v>
      </c>
      <c r="AS244" s="74">
        <v>1</v>
      </c>
      <c r="AT244" s="74" t="s">
        <v>92</v>
      </c>
      <c r="AU244" s="74" t="s">
        <v>95</v>
      </c>
      <c r="AV244" s="74" t="s">
        <v>94</v>
      </c>
      <c r="AW244" s="77">
        <v>100000000</v>
      </c>
      <c r="AX244" s="77">
        <v>0</v>
      </c>
      <c r="AY244" s="79">
        <v>1</v>
      </c>
      <c r="AZ244" s="77">
        <v>639070000</v>
      </c>
      <c r="BA244" s="77">
        <v>0</v>
      </c>
      <c r="BB244" s="74" t="s">
        <v>116</v>
      </c>
      <c r="BC244" s="75" t="s">
        <v>1858</v>
      </c>
      <c r="BD244" s="82">
        <v>1249261.6151691715</v>
      </c>
      <c r="BE244" s="82">
        <v>0</v>
      </c>
      <c r="BF244" s="82">
        <v>5621.6772682612727</v>
      </c>
      <c r="BG244" s="82">
        <v>1254883.2924374328</v>
      </c>
      <c r="BH244" s="82">
        <v>1249261.6151691715</v>
      </c>
      <c r="BI244" s="82">
        <v>0</v>
      </c>
      <c r="BJ244" s="82">
        <v>5621.6772682612727</v>
      </c>
      <c r="BK244" s="82">
        <v>1254883.2924374328</v>
      </c>
      <c r="BL244" s="82">
        <v>90000000</v>
      </c>
      <c r="BM244" s="82">
        <v>0</v>
      </c>
      <c r="BN244" s="82">
        <v>405000</v>
      </c>
      <c r="BO244" s="82">
        <v>90405000</v>
      </c>
      <c r="BP244" s="82">
        <v>1249261.6151691715</v>
      </c>
      <c r="BQ244" s="82">
        <v>0</v>
      </c>
      <c r="BR244" s="82">
        <v>5621.6772682612727</v>
      </c>
      <c r="BS244" s="89">
        <v>1254883.2924374328</v>
      </c>
      <c r="BT244" s="82">
        <v>6490039.0169653632</v>
      </c>
      <c r="BU244" s="82">
        <v>0</v>
      </c>
      <c r="BV244" s="82">
        <v>29205.17557634414</v>
      </c>
      <c r="BW244" s="82">
        <v>6519244.1925417073</v>
      </c>
      <c r="BX244" s="82">
        <v>6490039.0169653632</v>
      </c>
      <c r="BY244" s="82">
        <v>0</v>
      </c>
      <c r="BZ244" s="82">
        <v>29205.17557634414</v>
      </c>
      <c r="CA244" s="82">
        <v>6519244.1925417073</v>
      </c>
      <c r="CB244" s="82">
        <v>467559000</v>
      </c>
      <c r="CC244" s="82">
        <v>0</v>
      </c>
      <c r="CD244" s="82">
        <v>2104015.5</v>
      </c>
      <c r="CE244" s="82">
        <v>469663015.5</v>
      </c>
      <c r="CF244" s="82">
        <v>6490039.0169653632</v>
      </c>
      <c r="CG244" s="82">
        <v>0</v>
      </c>
      <c r="CH244" s="82">
        <v>29205.17557634414</v>
      </c>
      <c r="CI244" s="82">
        <v>6519244.1925417073</v>
      </c>
      <c r="CJ244" s="82" t="s">
        <v>96</v>
      </c>
      <c r="CN244" s="82">
        <v>1254883.2924374328</v>
      </c>
      <c r="CO244" s="82">
        <v>1254883.2924374328</v>
      </c>
      <c r="CP244" s="82">
        <v>90405000</v>
      </c>
      <c r="CQ244" s="82">
        <v>1254883.2924374328</v>
      </c>
      <c r="CR244" s="89">
        <v>1254883.2924374328</v>
      </c>
      <c r="CS244" s="82">
        <v>1254883.2924374328</v>
      </c>
      <c r="CT244" s="82">
        <v>1254883.2924374328</v>
      </c>
      <c r="CU244" s="82">
        <v>90405000</v>
      </c>
      <c r="CV244" s="82">
        <v>1254883.2924374328</v>
      </c>
      <c r="CW244" s="82">
        <v>1254883.2924374328</v>
      </c>
    </row>
    <row r="245" spans="1:101">
      <c r="A245" s="86" t="s">
        <v>538</v>
      </c>
      <c r="B245" s="87" t="s">
        <v>652</v>
      </c>
      <c r="C245" s="75" t="s">
        <v>1859</v>
      </c>
      <c r="D245" s="74" t="s">
        <v>542</v>
      </c>
      <c r="E245" s="74" t="s">
        <v>538</v>
      </c>
      <c r="F245" s="74" t="s">
        <v>652</v>
      </c>
      <c r="G245" s="74" t="s">
        <v>653</v>
      </c>
      <c r="I245" s="74" t="s">
        <v>542</v>
      </c>
      <c r="J245" s="74" t="s">
        <v>523</v>
      </c>
      <c r="L245" s="74" t="s">
        <v>526</v>
      </c>
      <c r="M245" s="74" t="s">
        <v>527</v>
      </c>
      <c r="N245" s="74" t="s">
        <v>655</v>
      </c>
      <c r="O245" s="76">
        <v>44820</v>
      </c>
      <c r="P245" s="76">
        <v>44500</v>
      </c>
      <c r="Q245" s="77">
        <v>1</v>
      </c>
      <c r="R245" s="74" t="s">
        <v>94</v>
      </c>
      <c r="S245" s="77">
        <v>100000000</v>
      </c>
      <c r="T245" s="77">
        <v>100000000</v>
      </c>
      <c r="U245" s="77">
        <v>410000</v>
      </c>
      <c r="V245" s="78">
        <v>4.0999999999999995E-2</v>
      </c>
      <c r="W245" s="79">
        <v>1</v>
      </c>
      <c r="X245" s="77">
        <v>100000000</v>
      </c>
      <c r="Y245" s="88">
        <v>100000000</v>
      </c>
      <c r="Z245" s="77">
        <v>410000</v>
      </c>
      <c r="AA245" s="74">
        <v>0</v>
      </c>
      <c r="AB245" s="74">
        <v>0</v>
      </c>
      <c r="AD245" s="74">
        <v>0</v>
      </c>
      <c r="AE245" s="74">
        <v>0</v>
      </c>
      <c r="AF245" s="74">
        <v>0</v>
      </c>
      <c r="AG245" s="74">
        <v>0</v>
      </c>
      <c r="AI245" s="74">
        <v>4</v>
      </c>
      <c r="AJ245" s="74">
        <v>4</v>
      </c>
      <c r="AL245" s="74">
        <v>4</v>
      </c>
      <c r="AM245" s="74" t="s">
        <v>95</v>
      </c>
      <c r="AN245" s="74">
        <v>0</v>
      </c>
      <c r="AO245" s="74" t="s">
        <v>95</v>
      </c>
      <c r="AP245" s="74" t="s">
        <v>95</v>
      </c>
      <c r="AQ245" s="74">
        <v>1</v>
      </c>
      <c r="AS245" s="74">
        <v>1</v>
      </c>
      <c r="AT245" s="74" t="s">
        <v>92</v>
      </c>
      <c r="AU245" s="74" t="s">
        <v>2579</v>
      </c>
      <c r="AV245" s="74" t="s">
        <v>94</v>
      </c>
      <c r="AW245" s="77">
        <v>100000000</v>
      </c>
      <c r="AX245" s="77">
        <v>0</v>
      </c>
      <c r="AY245" s="79">
        <v>1</v>
      </c>
      <c r="AZ245" s="77">
        <v>639070000</v>
      </c>
      <c r="BA245" s="77">
        <v>0</v>
      </c>
      <c r="BB245" s="74" t="s">
        <v>93</v>
      </c>
      <c r="BC245" s="75" t="s">
        <v>1859</v>
      </c>
      <c r="BD245" s="82">
        <v>763070.05094113201</v>
      </c>
      <c r="BE245" s="82">
        <v>0</v>
      </c>
      <c r="BF245" s="82">
        <v>3128.5872088586411</v>
      </c>
      <c r="BG245" s="82">
        <v>766198.6381499907</v>
      </c>
      <c r="BH245" s="82">
        <v>763070.05094113201</v>
      </c>
      <c r="BI245" s="82">
        <v>0</v>
      </c>
      <c r="BJ245" s="82">
        <v>3128.5872088586411</v>
      </c>
      <c r="BK245" s="82">
        <v>766198.6381499907</v>
      </c>
      <c r="BL245" s="82">
        <v>90000000</v>
      </c>
      <c r="BM245" s="82">
        <v>0</v>
      </c>
      <c r="BN245" s="82">
        <v>369000</v>
      </c>
      <c r="BO245" s="82">
        <v>90369000</v>
      </c>
      <c r="BP245" s="82">
        <v>763070.05094113201</v>
      </c>
      <c r="BQ245" s="82">
        <v>0</v>
      </c>
      <c r="BR245" s="82">
        <v>3128.5872088586411</v>
      </c>
      <c r="BS245" s="89">
        <v>766198.6381499907</v>
      </c>
      <c r="BT245" s="82">
        <v>3964225.2216442749</v>
      </c>
      <c r="BU245" s="82">
        <v>0</v>
      </c>
      <c r="BV245" s="82">
        <v>16253.323408741528</v>
      </c>
      <c r="BW245" s="82">
        <v>3980478.5450530169</v>
      </c>
      <c r="BX245" s="82">
        <v>3964225.2216442749</v>
      </c>
      <c r="BY245" s="82">
        <v>0</v>
      </c>
      <c r="BZ245" s="82">
        <v>16253.323408741528</v>
      </c>
      <c r="CA245" s="82">
        <v>3980478.5450530169</v>
      </c>
      <c r="CB245" s="82">
        <v>467559000</v>
      </c>
      <c r="CC245" s="82">
        <v>0</v>
      </c>
      <c r="CD245" s="82">
        <v>1916991.9</v>
      </c>
      <c r="CE245" s="82">
        <v>469475991.89999998</v>
      </c>
      <c r="CF245" s="82">
        <v>3964225.2216442749</v>
      </c>
      <c r="CG245" s="82">
        <v>0</v>
      </c>
      <c r="CH245" s="82">
        <v>16253.323408741528</v>
      </c>
      <c r="CI245" s="82">
        <v>3980478.5450530169</v>
      </c>
      <c r="CJ245" s="82" t="s">
        <v>96</v>
      </c>
      <c r="CN245" s="82">
        <v>766198.6381499907</v>
      </c>
      <c r="CO245" s="82">
        <v>766198.6381499907</v>
      </c>
      <c r="CP245" s="82">
        <v>90369000</v>
      </c>
      <c r="CQ245" s="82">
        <v>766198.6381499907</v>
      </c>
      <c r="CR245" s="89">
        <v>766198.6381499907</v>
      </c>
      <c r="CS245" s="82">
        <v>766198.6381499907</v>
      </c>
      <c r="CT245" s="82">
        <v>766198.6381499907</v>
      </c>
      <c r="CU245" s="82">
        <v>90369000</v>
      </c>
      <c r="CV245" s="82">
        <v>766198.6381499907</v>
      </c>
      <c r="CW245" s="82">
        <v>766198.6381499907</v>
      </c>
    </row>
    <row r="246" spans="1:101">
      <c r="A246" s="86" t="s">
        <v>538</v>
      </c>
      <c r="B246" s="87" t="s">
        <v>656</v>
      </c>
      <c r="C246" s="75" t="s">
        <v>1860</v>
      </c>
      <c r="D246" s="74" t="s">
        <v>542</v>
      </c>
      <c r="E246" s="74" t="s">
        <v>538</v>
      </c>
      <c r="F246" s="74" t="s">
        <v>656</v>
      </c>
      <c r="G246" s="74" t="s">
        <v>609</v>
      </c>
      <c r="I246" s="74" t="s">
        <v>542</v>
      </c>
      <c r="J246" s="74" t="s">
        <v>2578</v>
      </c>
      <c r="K246" s="74" t="s">
        <v>88</v>
      </c>
      <c r="L246" s="74" t="s">
        <v>526</v>
      </c>
      <c r="M246" s="74" t="s">
        <v>527</v>
      </c>
      <c r="N246" s="74" t="s">
        <v>611</v>
      </c>
      <c r="O246" s="76">
        <v>44642</v>
      </c>
      <c r="P246" s="76">
        <v>44500</v>
      </c>
      <c r="Q246" s="77">
        <v>1</v>
      </c>
      <c r="R246" s="74" t="s">
        <v>94</v>
      </c>
      <c r="S246" s="77">
        <v>50000000</v>
      </c>
      <c r="T246" s="77">
        <v>50000000</v>
      </c>
      <c r="U246" s="77">
        <v>218750</v>
      </c>
      <c r="V246" s="78">
        <v>4.4999999999999998E-2</v>
      </c>
      <c r="W246" s="79">
        <v>1</v>
      </c>
      <c r="X246" s="77">
        <v>50000000</v>
      </c>
      <c r="Y246" s="88">
        <v>50000000</v>
      </c>
      <c r="Z246" s="77">
        <v>218750</v>
      </c>
      <c r="AA246" s="74">
        <v>0</v>
      </c>
      <c r="AB246" s="74">
        <v>0</v>
      </c>
      <c r="AD246" s="74">
        <v>9</v>
      </c>
      <c r="AE246" s="74">
        <v>9</v>
      </c>
      <c r="AF246" s="74">
        <v>0</v>
      </c>
      <c r="AG246" s="74">
        <v>0</v>
      </c>
      <c r="AI246" s="74">
        <v>5</v>
      </c>
      <c r="AJ246" s="74">
        <v>5</v>
      </c>
      <c r="AL246" s="74">
        <v>5</v>
      </c>
      <c r="AM246" s="74" t="s">
        <v>95</v>
      </c>
      <c r="AN246" s="74">
        <v>0</v>
      </c>
      <c r="AO246" s="74" t="s">
        <v>95</v>
      </c>
      <c r="AP246" s="74" t="s">
        <v>95</v>
      </c>
      <c r="AQ246" s="74">
        <v>1</v>
      </c>
      <c r="AS246" s="74">
        <v>1</v>
      </c>
      <c r="AT246" s="74" t="s">
        <v>92</v>
      </c>
      <c r="AU246" s="74" t="s">
        <v>2579</v>
      </c>
      <c r="AV246" s="74" t="s">
        <v>94</v>
      </c>
      <c r="AW246" s="77">
        <v>200000000</v>
      </c>
      <c r="AX246" s="77">
        <v>0</v>
      </c>
      <c r="AY246" s="79">
        <v>1</v>
      </c>
      <c r="AZ246" s="77">
        <v>1278140000</v>
      </c>
      <c r="BA246" s="77">
        <v>0</v>
      </c>
      <c r="BB246" s="74" t="s">
        <v>93</v>
      </c>
      <c r="BC246" s="75" t="s">
        <v>1860</v>
      </c>
      <c r="BD246" s="82">
        <v>624630.80758458574</v>
      </c>
      <c r="BE246" s="82">
        <v>0</v>
      </c>
      <c r="BF246" s="82">
        <v>2732.7597831825633</v>
      </c>
      <c r="BG246" s="82">
        <v>627363.56736776826</v>
      </c>
      <c r="BH246" s="82">
        <v>624630.80758458574</v>
      </c>
      <c r="BI246" s="82">
        <v>0</v>
      </c>
      <c r="BJ246" s="82">
        <v>2732.7597831825633</v>
      </c>
      <c r="BK246" s="82">
        <v>627363.56736776826</v>
      </c>
      <c r="BL246" s="82">
        <v>45000000</v>
      </c>
      <c r="BM246" s="82">
        <v>0</v>
      </c>
      <c r="BN246" s="82">
        <v>196875</v>
      </c>
      <c r="BO246" s="82">
        <v>45196875</v>
      </c>
      <c r="BP246" s="82">
        <v>624630.80758458574</v>
      </c>
      <c r="BQ246" s="82">
        <v>0</v>
      </c>
      <c r="BR246" s="82">
        <v>2732.7597831825633</v>
      </c>
      <c r="BS246" s="89">
        <v>627363.56736776826</v>
      </c>
      <c r="BT246" s="82">
        <v>3245019.5084826816</v>
      </c>
      <c r="BU246" s="82">
        <v>0</v>
      </c>
      <c r="BV246" s="82">
        <v>14196.960349611734</v>
      </c>
      <c r="BW246" s="82">
        <v>3259216.4688322931</v>
      </c>
      <c r="BX246" s="82">
        <v>3245019.5084826816</v>
      </c>
      <c r="BY246" s="82">
        <v>0</v>
      </c>
      <c r="BZ246" s="82">
        <v>14196.960349611734</v>
      </c>
      <c r="CA246" s="82">
        <v>3259216.4688322931</v>
      </c>
      <c r="CB246" s="82">
        <v>233779500</v>
      </c>
      <c r="CC246" s="82">
        <v>0</v>
      </c>
      <c r="CD246" s="82">
        <v>1022785.3125</v>
      </c>
      <c r="CE246" s="82">
        <v>234802285.3125</v>
      </c>
      <c r="CF246" s="82">
        <v>3245019.5084826816</v>
      </c>
      <c r="CG246" s="82">
        <v>0</v>
      </c>
      <c r="CH246" s="82">
        <v>14196.960349611734</v>
      </c>
      <c r="CI246" s="82">
        <v>3259216.4688322931</v>
      </c>
      <c r="CJ246" s="82" t="s">
        <v>96</v>
      </c>
      <c r="CN246" s="82">
        <v>627363.56736776826</v>
      </c>
      <c r="CO246" s="82">
        <v>627363.56736776826</v>
      </c>
      <c r="CP246" s="82">
        <v>45196875</v>
      </c>
      <c r="CQ246" s="82">
        <v>627363.56736776826</v>
      </c>
      <c r="CR246" s="89">
        <v>627363.56736776826</v>
      </c>
      <c r="CS246" s="82">
        <v>627363.56736776826</v>
      </c>
      <c r="CT246" s="82">
        <v>627363.56736776826</v>
      </c>
      <c r="CU246" s="82">
        <v>45196875</v>
      </c>
      <c r="CV246" s="82">
        <v>627363.56736776826</v>
      </c>
      <c r="CW246" s="82">
        <v>627363.56736776826</v>
      </c>
    </row>
    <row r="247" spans="1:101">
      <c r="A247" s="86" t="s">
        <v>538</v>
      </c>
      <c r="B247" s="87" t="s">
        <v>657</v>
      </c>
      <c r="C247" s="75" t="s">
        <v>1861</v>
      </c>
      <c r="D247" s="74" t="s">
        <v>542</v>
      </c>
      <c r="E247" s="74" t="s">
        <v>538</v>
      </c>
      <c r="F247" s="74" t="s">
        <v>657</v>
      </c>
      <c r="G247" s="74" t="s">
        <v>658</v>
      </c>
      <c r="I247" s="74" t="s">
        <v>542</v>
      </c>
      <c r="J247" s="74" t="s">
        <v>523</v>
      </c>
      <c r="L247" s="74" t="s">
        <v>526</v>
      </c>
      <c r="M247" s="74" t="s">
        <v>527</v>
      </c>
      <c r="N247" s="74" t="s">
        <v>660</v>
      </c>
      <c r="O247" s="76">
        <v>44587</v>
      </c>
      <c r="P247" s="76">
        <v>44500</v>
      </c>
      <c r="Q247" s="77">
        <v>1</v>
      </c>
      <c r="R247" s="74" t="s">
        <v>94</v>
      </c>
      <c r="S247" s="77">
        <v>100000000</v>
      </c>
      <c r="T247" s="77">
        <v>100000000</v>
      </c>
      <c r="U247" s="77">
        <v>361666.67</v>
      </c>
      <c r="V247" s="78">
        <v>4.2000000000000003E-2</v>
      </c>
      <c r="W247" s="79">
        <v>1</v>
      </c>
      <c r="X247" s="77">
        <v>100000000</v>
      </c>
      <c r="Y247" s="88">
        <v>100000000</v>
      </c>
      <c r="Z247" s="77">
        <v>361666.67</v>
      </c>
      <c r="AA247" s="74">
        <v>0</v>
      </c>
      <c r="AB247" s="74">
        <v>0</v>
      </c>
      <c r="AD247" s="74">
        <v>0</v>
      </c>
      <c r="AE247" s="74">
        <v>0</v>
      </c>
      <c r="AF247" s="74">
        <v>0</v>
      </c>
      <c r="AG247" s="74">
        <v>0</v>
      </c>
      <c r="AI247" s="74">
        <v>3</v>
      </c>
      <c r="AJ247" s="74">
        <v>3</v>
      </c>
      <c r="AL247" s="74">
        <v>3</v>
      </c>
      <c r="AM247" s="74" t="s">
        <v>95</v>
      </c>
      <c r="AN247" s="74">
        <v>0</v>
      </c>
      <c r="AO247" s="74" t="s">
        <v>95</v>
      </c>
      <c r="AP247" s="74" t="s">
        <v>95</v>
      </c>
      <c r="AQ247" s="74">
        <v>1</v>
      </c>
      <c r="AS247" s="74">
        <v>1</v>
      </c>
      <c r="AT247" s="74" t="s">
        <v>92</v>
      </c>
      <c r="AU247" s="74" t="s">
        <v>2579</v>
      </c>
      <c r="AV247" s="74" t="s">
        <v>94</v>
      </c>
      <c r="AW247" s="77">
        <v>200000000</v>
      </c>
      <c r="AX247" s="77">
        <v>0</v>
      </c>
      <c r="AY247" s="79">
        <v>1</v>
      </c>
      <c r="AZ247" s="77">
        <v>1278140000</v>
      </c>
      <c r="BA247" s="77">
        <v>0</v>
      </c>
      <c r="BB247" s="74" t="s">
        <v>93</v>
      </c>
      <c r="BC247" s="75" t="s">
        <v>1861</v>
      </c>
      <c r="BD247" s="82">
        <v>282533.42269064067</v>
      </c>
      <c r="BE247" s="82">
        <v>0</v>
      </c>
      <c r="BF247" s="82">
        <v>1021.8292214822645</v>
      </c>
      <c r="BG247" s="82">
        <v>283555.25191212294</v>
      </c>
      <c r="BH247" s="82">
        <v>282533.42269064067</v>
      </c>
      <c r="BI247" s="82">
        <v>0</v>
      </c>
      <c r="BJ247" s="82">
        <v>1021.8292214822645</v>
      </c>
      <c r="BK247" s="82">
        <v>283555.25191212294</v>
      </c>
      <c r="BL247" s="82">
        <v>90000000</v>
      </c>
      <c r="BM247" s="82">
        <v>0</v>
      </c>
      <c r="BN247" s="82">
        <v>325500.00299999997</v>
      </c>
      <c r="BO247" s="82">
        <v>90325500.003000006</v>
      </c>
      <c r="BP247" s="82">
        <v>282533.42269064067</v>
      </c>
      <c r="BQ247" s="82">
        <v>0</v>
      </c>
      <c r="BR247" s="82">
        <v>1021.8292214822645</v>
      </c>
      <c r="BS247" s="89">
        <v>283555.25191212294</v>
      </c>
      <c r="BT247" s="82">
        <v>1467789.3842201473</v>
      </c>
      <c r="BU247" s="82">
        <v>0</v>
      </c>
      <c r="BV247" s="82">
        <v>5308.5049885225126</v>
      </c>
      <c r="BW247" s="82">
        <v>1473097.88920867</v>
      </c>
      <c r="BX247" s="82">
        <v>1467789.3842201473</v>
      </c>
      <c r="BY247" s="82">
        <v>0</v>
      </c>
      <c r="BZ247" s="82">
        <v>5308.5049885225126</v>
      </c>
      <c r="CA247" s="82">
        <v>1473097.88920867</v>
      </c>
      <c r="CB247" s="82">
        <v>467559000</v>
      </c>
      <c r="CC247" s="82">
        <v>0</v>
      </c>
      <c r="CD247" s="82">
        <v>1691005.0655852999</v>
      </c>
      <c r="CE247" s="82">
        <v>469250005.06558532</v>
      </c>
      <c r="CF247" s="82">
        <v>1467789.3842201473</v>
      </c>
      <c r="CG247" s="82">
        <v>0</v>
      </c>
      <c r="CH247" s="82">
        <v>5308.5049885225126</v>
      </c>
      <c r="CI247" s="82">
        <v>1473097.88920867</v>
      </c>
      <c r="CJ247" s="82" t="s">
        <v>96</v>
      </c>
      <c r="CN247" s="82">
        <v>283555.25191212294</v>
      </c>
      <c r="CO247" s="82">
        <v>283555.25191212294</v>
      </c>
      <c r="CP247" s="82">
        <v>90325500.003000006</v>
      </c>
      <c r="CQ247" s="82">
        <v>283555.25191212294</v>
      </c>
      <c r="CR247" s="89">
        <v>283555.25191212294</v>
      </c>
      <c r="CS247" s="82">
        <v>283555.25191212294</v>
      </c>
      <c r="CT247" s="82">
        <v>283555.25191212294</v>
      </c>
      <c r="CU247" s="82">
        <v>90325500.003000006</v>
      </c>
      <c r="CV247" s="82">
        <v>283555.25191212294</v>
      </c>
      <c r="CW247" s="82">
        <v>283555.25191212294</v>
      </c>
    </row>
    <row r="248" spans="1:101">
      <c r="A248" s="86" t="s">
        <v>538</v>
      </c>
      <c r="B248" s="87" t="s">
        <v>661</v>
      </c>
      <c r="C248" s="75" t="s">
        <v>1862</v>
      </c>
      <c r="D248" s="74" t="s">
        <v>542</v>
      </c>
      <c r="E248" s="74" t="s">
        <v>538</v>
      </c>
      <c r="F248" s="74" t="s">
        <v>661</v>
      </c>
      <c r="G248" s="74" t="s">
        <v>662</v>
      </c>
      <c r="I248" s="74" t="s">
        <v>542</v>
      </c>
      <c r="J248" s="74" t="s">
        <v>523</v>
      </c>
      <c r="L248" s="74" t="s">
        <v>526</v>
      </c>
      <c r="M248" s="74" t="s">
        <v>527</v>
      </c>
      <c r="N248" s="74" t="s">
        <v>664</v>
      </c>
      <c r="O248" s="76">
        <v>44830</v>
      </c>
      <c r="P248" s="76">
        <v>44500</v>
      </c>
      <c r="Q248" s="77">
        <v>1</v>
      </c>
      <c r="R248" s="74" t="s">
        <v>94</v>
      </c>
      <c r="S248" s="77">
        <v>50000000</v>
      </c>
      <c r="T248" s="77">
        <v>50000000</v>
      </c>
      <c r="U248" s="77">
        <v>241666.67</v>
      </c>
      <c r="V248" s="78">
        <v>5.7999999999999996E-2</v>
      </c>
      <c r="W248" s="79">
        <v>1</v>
      </c>
      <c r="X248" s="77">
        <v>50000000</v>
      </c>
      <c r="Y248" s="88">
        <v>50000000</v>
      </c>
      <c r="Z248" s="77">
        <v>241666.67</v>
      </c>
      <c r="AA248" s="74">
        <v>0</v>
      </c>
      <c r="AB248" s="74">
        <v>0</v>
      </c>
      <c r="AD248" s="74">
        <v>0</v>
      </c>
      <c r="AE248" s="74">
        <v>0</v>
      </c>
      <c r="AF248" s="74">
        <v>0</v>
      </c>
      <c r="AG248" s="74">
        <v>0</v>
      </c>
      <c r="AI248" s="74">
        <v>5</v>
      </c>
      <c r="AJ248" s="74">
        <v>5</v>
      </c>
      <c r="AL248" s="74">
        <v>5</v>
      </c>
      <c r="AM248" s="74" t="s">
        <v>95</v>
      </c>
      <c r="AN248" s="74">
        <v>0</v>
      </c>
      <c r="AO248" s="74" t="s">
        <v>95</v>
      </c>
      <c r="AP248" s="74" t="s">
        <v>95</v>
      </c>
      <c r="AQ248" s="74">
        <v>1</v>
      </c>
      <c r="AS248" s="74">
        <v>1</v>
      </c>
      <c r="AT248" s="74" t="s">
        <v>92</v>
      </c>
      <c r="AU248" s="74" t="s">
        <v>2579</v>
      </c>
      <c r="AV248" s="74" t="s">
        <v>94</v>
      </c>
      <c r="AW248" s="77">
        <v>50000000</v>
      </c>
      <c r="AX248" s="77">
        <v>0</v>
      </c>
      <c r="AY248" s="79">
        <v>1</v>
      </c>
      <c r="AZ248" s="77">
        <v>319535000</v>
      </c>
      <c r="BA248" s="77">
        <v>0</v>
      </c>
      <c r="BB248" s="74" t="s">
        <v>93</v>
      </c>
      <c r="BC248" s="75" t="s">
        <v>1862</v>
      </c>
      <c r="BD248" s="82">
        <v>624630.80758458574</v>
      </c>
      <c r="BE248" s="82">
        <v>0</v>
      </c>
      <c r="BF248" s="82">
        <v>3019.0489449675524</v>
      </c>
      <c r="BG248" s="82">
        <v>627649.8565295533</v>
      </c>
      <c r="BH248" s="82">
        <v>624630.80758458574</v>
      </c>
      <c r="BI248" s="82">
        <v>0</v>
      </c>
      <c r="BJ248" s="82">
        <v>3019.0489449675524</v>
      </c>
      <c r="BK248" s="82">
        <v>627649.8565295533</v>
      </c>
      <c r="BL248" s="82">
        <v>45000000</v>
      </c>
      <c r="BM248" s="82">
        <v>0</v>
      </c>
      <c r="BN248" s="82">
        <v>217500.00300000003</v>
      </c>
      <c r="BO248" s="82">
        <v>45217500.003000006</v>
      </c>
      <c r="BP248" s="82">
        <v>624630.80758458574</v>
      </c>
      <c r="BQ248" s="82">
        <v>0</v>
      </c>
      <c r="BR248" s="82">
        <v>3019.0489449675524</v>
      </c>
      <c r="BS248" s="89">
        <v>627649.8565295533</v>
      </c>
      <c r="BT248" s="82">
        <v>3245019.5084826816</v>
      </c>
      <c r="BU248" s="82">
        <v>0</v>
      </c>
      <c r="BV248" s="82">
        <v>15684.261174000932</v>
      </c>
      <c r="BW248" s="82">
        <v>3260703.7696566824</v>
      </c>
      <c r="BX248" s="82">
        <v>3245019.5084826816</v>
      </c>
      <c r="BY248" s="82">
        <v>0</v>
      </c>
      <c r="BZ248" s="82">
        <v>15684.261174000932</v>
      </c>
      <c r="CA248" s="82">
        <v>3260703.7696566824</v>
      </c>
      <c r="CB248" s="82">
        <v>233779500</v>
      </c>
      <c r="CC248" s="82">
        <v>0</v>
      </c>
      <c r="CD248" s="82">
        <v>1129934.2655853</v>
      </c>
      <c r="CE248" s="82">
        <v>234909434.26558533</v>
      </c>
      <c r="CF248" s="82">
        <v>3245019.5084826816</v>
      </c>
      <c r="CG248" s="82">
        <v>0</v>
      </c>
      <c r="CH248" s="82">
        <v>15684.261174000932</v>
      </c>
      <c r="CI248" s="82">
        <v>3260703.7696566824</v>
      </c>
      <c r="CJ248" s="82" t="s">
        <v>96</v>
      </c>
      <c r="CN248" s="82">
        <v>627649.8565295533</v>
      </c>
      <c r="CO248" s="82">
        <v>627649.8565295533</v>
      </c>
      <c r="CP248" s="82">
        <v>45217500.003000006</v>
      </c>
      <c r="CQ248" s="82">
        <v>627649.8565295533</v>
      </c>
      <c r="CR248" s="89">
        <v>627649.8565295533</v>
      </c>
      <c r="CS248" s="82">
        <v>627649.8565295533</v>
      </c>
      <c r="CT248" s="82">
        <v>627649.8565295533</v>
      </c>
      <c r="CU248" s="82">
        <v>45217500.003000006</v>
      </c>
      <c r="CV248" s="82">
        <v>627649.8565295533</v>
      </c>
      <c r="CW248" s="82">
        <v>627649.8565295533</v>
      </c>
    </row>
    <row r="249" spans="1:101">
      <c r="A249" s="86" t="s">
        <v>538</v>
      </c>
      <c r="B249" s="87" t="s">
        <v>665</v>
      </c>
      <c r="C249" s="75" t="s">
        <v>1863</v>
      </c>
      <c r="D249" s="74" t="s">
        <v>542</v>
      </c>
      <c r="E249" s="74" t="s">
        <v>538</v>
      </c>
      <c r="F249" s="74" t="s">
        <v>665</v>
      </c>
      <c r="G249" s="74" t="s">
        <v>658</v>
      </c>
      <c r="I249" s="74" t="s">
        <v>542</v>
      </c>
      <c r="J249" s="74" t="s">
        <v>523</v>
      </c>
      <c r="L249" s="74" t="s">
        <v>526</v>
      </c>
      <c r="M249" s="74" t="s">
        <v>527</v>
      </c>
      <c r="N249" s="74" t="s">
        <v>660</v>
      </c>
      <c r="O249" s="76">
        <v>44589</v>
      </c>
      <c r="P249" s="76">
        <v>44500</v>
      </c>
      <c r="Q249" s="77">
        <v>1</v>
      </c>
      <c r="R249" s="74" t="s">
        <v>94</v>
      </c>
      <c r="S249" s="77">
        <v>100000000</v>
      </c>
      <c r="T249" s="77">
        <v>100000000</v>
      </c>
      <c r="U249" s="77">
        <v>338333.33</v>
      </c>
      <c r="V249" s="78">
        <v>4.2000000000000003E-2</v>
      </c>
      <c r="W249" s="79">
        <v>1</v>
      </c>
      <c r="X249" s="77">
        <v>100000000</v>
      </c>
      <c r="Y249" s="88">
        <v>100000000</v>
      </c>
      <c r="Z249" s="77">
        <v>338333.33</v>
      </c>
      <c r="AA249" s="74">
        <v>0</v>
      </c>
      <c r="AB249" s="74">
        <v>0</v>
      </c>
      <c r="AD249" s="74">
        <v>0</v>
      </c>
      <c r="AE249" s="74">
        <v>0</v>
      </c>
      <c r="AF249" s="74">
        <v>0</v>
      </c>
      <c r="AG249" s="74">
        <v>0</v>
      </c>
      <c r="AI249" s="74">
        <v>3</v>
      </c>
      <c r="AJ249" s="74">
        <v>3</v>
      </c>
      <c r="AL249" s="74">
        <v>3</v>
      </c>
      <c r="AM249" s="74" t="s">
        <v>95</v>
      </c>
      <c r="AN249" s="74">
        <v>0</v>
      </c>
      <c r="AO249" s="74" t="s">
        <v>95</v>
      </c>
      <c r="AP249" s="74" t="s">
        <v>95</v>
      </c>
      <c r="AQ249" s="74">
        <v>1</v>
      </c>
      <c r="AS249" s="74">
        <v>1</v>
      </c>
      <c r="AT249" s="74" t="s">
        <v>92</v>
      </c>
      <c r="AU249" s="74" t="s">
        <v>2579</v>
      </c>
      <c r="AV249" s="74" t="s">
        <v>94</v>
      </c>
      <c r="AW249" s="77">
        <v>200000000</v>
      </c>
      <c r="AX249" s="77">
        <v>0</v>
      </c>
      <c r="AY249" s="79">
        <v>1</v>
      </c>
      <c r="AZ249" s="77">
        <v>1278140000</v>
      </c>
      <c r="BA249" s="77">
        <v>0</v>
      </c>
      <c r="BB249" s="74" t="s">
        <v>93</v>
      </c>
      <c r="BC249" s="75" t="s">
        <v>1863</v>
      </c>
      <c r="BD249" s="82">
        <v>282533.42269064067</v>
      </c>
      <c r="BE249" s="82">
        <v>0</v>
      </c>
      <c r="BF249" s="82">
        <v>955.90473735222031</v>
      </c>
      <c r="BG249" s="82">
        <v>283489.32742799289</v>
      </c>
      <c r="BH249" s="82">
        <v>282533.42269064067</v>
      </c>
      <c r="BI249" s="82">
        <v>0</v>
      </c>
      <c r="BJ249" s="82">
        <v>955.90473735222031</v>
      </c>
      <c r="BK249" s="82">
        <v>283489.32742799289</v>
      </c>
      <c r="BL249" s="82">
        <v>90000000</v>
      </c>
      <c r="BM249" s="82">
        <v>0</v>
      </c>
      <c r="BN249" s="82">
        <v>304499.99700000003</v>
      </c>
      <c r="BO249" s="82">
        <v>90304499.996999994</v>
      </c>
      <c r="BP249" s="82">
        <v>282533.42269064067</v>
      </c>
      <c r="BQ249" s="82">
        <v>0</v>
      </c>
      <c r="BR249" s="82">
        <v>955.90473735222031</v>
      </c>
      <c r="BS249" s="89">
        <v>283489.32742799289</v>
      </c>
      <c r="BT249" s="82">
        <v>1467789.3842201473</v>
      </c>
      <c r="BU249" s="82">
        <v>0</v>
      </c>
      <c r="BV249" s="82">
        <v>4966.0207010185195</v>
      </c>
      <c r="BW249" s="82">
        <v>1472755.4049211659</v>
      </c>
      <c r="BX249" s="82">
        <v>1467789.3842201473</v>
      </c>
      <c r="BY249" s="82">
        <v>0</v>
      </c>
      <c r="BZ249" s="82">
        <v>4966.0207010185195</v>
      </c>
      <c r="CA249" s="82">
        <v>1472755.4049211659</v>
      </c>
      <c r="CB249" s="82">
        <v>467559000</v>
      </c>
      <c r="CC249" s="82">
        <v>0</v>
      </c>
      <c r="CD249" s="82">
        <v>1581907.9344147001</v>
      </c>
      <c r="CE249" s="82">
        <v>469140907.93441468</v>
      </c>
      <c r="CF249" s="82">
        <v>1467789.3842201473</v>
      </c>
      <c r="CG249" s="82">
        <v>0</v>
      </c>
      <c r="CH249" s="82">
        <v>4966.0207010185195</v>
      </c>
      <c r="CI249" s="82">
        <v>1472755.4049211659</v>
      </c>
      <c r="CJ249" s="82" t="s">
        <v>96</v>
      </c>
      <c r="CN249" s="82">
        <v>283489.32742799289</v>
      </c>
      <c r="CO249" s="82">
        <v>283489.32742799289</v>
      </c>
      <c r="CP249" s="82">
        <v>90304499.996999994</v>
      </c>
      <c r="CQ249" s="82">
        <v>283489.32742799289</v>
      </c>
      <c r="CR249" s="89">
        <v>283489.32742799289</v>
      </c>
      <c r="CS249" s="82">
        <v>283489.32742799289</v>
      </c>
      <c r="CT249" s="82">
        <v>283489.32742799289</v>
      </c>
      <c r="CU249" s="82">
        <v>90304499.996999994</v>
      </c>
      <c r="CV249" s="82">
        <v>283489.32742799289</v>
      </c>
      <c r="CW249" s="82">
        <v>283489.32742799289</v>
      </c>
    </row>
    <row r="250" spans="1:101">
      <c r="A250" s="86" t="s">
        <v>538</v>
      </c>
      <c r="B250" s="87" t="s">
        <v>666</v>
      </c>
      <c r="C250" s="75" t="s">
        <v>1864</v>
      </c>
      <c r="D250" s="74" t="s">
        <v>542</v>
      </c>
      <c r="E250" s="74" t="s">
        <v>538</v>
      </c>
      <c r="F250" s="74" t="s">
        <v>666</v>
      </c>
      <c r="G250" s="74" t="s">
        <v>540</v>
      </c>
      <c r="I250" s="74" t="s">
        <v>542</v>
      </c>
      <c r="J250" s="74" t="s">
        <v>523</v>
      </c>
      <c r="L250" s="74" t="s">
        <v>526</v>
      </c>
      <c r="M250" s="74" t="s">
        <v>527</v>
      </c>
      <c r="N250" s="74" t="s">
        <v>667</v>
      </c>
      <c r="O250" s="76">
        <v>44649</v>
      </c>
      <c r="P250" s="76">
        <v>44500</v>
      </c>
      <c r="Q250" s="77">
        <v>1</v>
      </c>
      <c r="R250" s="74" t="s">
        <v>94</v>
      </c>
      <c r="S250" s="77">
        <v>100000000</v>
      </c>
      <c r="T250" s="77">
        <v>100000000</v>
      </c>
      <c r="U250" s="77">
        <v>342222.22</v>
      </c>
      <c r="V250" s="78">
        <v>4.4000000000000004E-2</v>
      </c>
      <c r="W250" s="79">
        <v>1</v>
      </c>
      <c r="X250" s="77">
        <v>100000000</v>
      </c>
      <c r="Y250" s="88">
        <v>100000000</v>
      </c>
      <c r="Z250" s="77">
        <v>342222.22</v>
      </c>
      <c r="AA250" s="74">
        <v>0</v>
      </c>
      <c r="AB250" s="74">
        <v>0</v>
      </c>
      <c r="AD250" s="74">
        <v>0</v>
      </c>
      <c r="AE250" s="74">
        <v>0</v>
      </c>
      <c r="AF250" s="74">
        <v>0</v>
      </c>
      <c r="AG250" s="74">
        <v>0</v>
      </c>
      <c r="AI250" s="74">
        <v>5</v>
      </c>
      <c r="AJ250" s="74">
        <v>5</v>
      </c>
      <c r="AL250" s="74">
        <v>5</v>
      </c>
      <c r="AM250" s="74" t="s">
        <v>95</v>
      </c>
      <c r="AN250" s="74">
        <v>0</v>
      </c>
      <c r="AO250" s="74" t="s">
        <v>95</v>
      </c>
      <c r="AP250" s="74" t="s">
        <v>95</v>
      </c>
      <c r="AQ250" s="74">
        <v>1</v>
      </c>
      <c r="AS250" s="74">
        <v>1</v>
      </c>
      <c r="AT250" s="74" t="s">
        <v>92</v>
      </c>
      <c r="AU250" s="74" t="s">
        <v>95</v>
      </c>
      <c r="AV250" s="74" t="s">
        <v>94</v>
      </c>
      <c r="AW250" s="77">
        <v>100000000</v>
      </c>
      <c r="AX250" s="77">
        <v>0</v>
      </c>
      <c r="AY250" s="79">
        <v>1</v>
      </c>
      <c r="AZ250" s="77">
        <v>639070000</v>
      </c>
      <c r="BA250" s="77">
        <v>0</v>
      </c>
      <c r="BB250" s="74" t="s">
        <v>116</v>
      </c>
      <c r="BC250" s="75" t="s">
        <v>1864</v>
      </c>
      <c r="BD250" s="82">
        <v>1249261.6151691715</v>
      </c>
      <c r="BE250" s="82">
        <v>0</v>
      </c>
      <c r="BF250" s="82">
        <v>4275.2508330397959</v>
      </c>
      <c r="BG250" s="82">
        <v>1253536.8660022113</v>
      </c>
      <c r="BH250" s="82">
        <v>1249261.6151691715</v>
      </c>
      <c r="BI250" s="82">
        <v>0</v>
      </c>
      <c r="BJ250" s="82">
        <v>4275.2508330397959</v>
      </c>
      <c r="BK250" s="82">
        <v>1253536.8660022113</v>
      </c>
      <c r="BL250" s="82">
        <v>90000000</v>
      </c>
      <c r="BM250" s="82">
        <v>0</v>
      </c>
      <c r="BN250" s="82">
        <v>307999.99799999996</v>
      </c>
      <c r="BO250" s="82">
        <v>90307999.997999981</v>
      </c>
      <c r="BP250" s="82">
        <v>1249261.6151691715</v>
      </c>
      <c r="BQ250" s="82">
        <v>0</v>
      </c>
      <c r="BR250" s="82">
        <v>4275.2508330397959</v>
      </c>
      <c r="BS250" s="89">
        <v>1253536.8660022113</v>
      </c>
      <c r="BT250" s="82">
        <v>6490039.0169653632</v>
      </c>
      <c r="BU250" s="82">
        <v>0</v>
      </c>
      <c r="BV250" s="82">
        <v>22210.355602725045</v>
      </c>
      <c r="BW250" s="82">
        <v>6512249.3725680886</v>
      </c>
      <c r="BX250" s="82">
        <v>6490039.0169653632</v>
      </c>
      <c r="BY250" s="82">
        <v>0</v>
      </c>
      <c r="BZ250" s="82">
        <v>22210.355602725045</v>
      </c>
      <c r="CA250" s="82">
        <v>6512249.3725680886</v>
      </c>
      <c r="CB250" s="82">
        <v>467559000</v>
      </c>
      <c r="CC250" s="82">
        <v>0</v>
      </c>
      <c r="CD250" s="82">
        <v>1600090.7896097999</v>
      </c>
      <c r="CE250" s="82">
        <v>469159090.78960973</v>
      </c>
      <c r="CF250" s="82">
        <v>6490039.0169653632</v>
      </c>
      <c r="CG250" s="82">
        <v>0</v>
      </c>
      <c r="CH250" s="82">
        <v>22210.355602725045</v>
      </c>
      <c r="CI250" s="82">
        <v>6512249.3725680886</v>
      </c>
      <c r="CJ250" s="82" t="s">
        <v>96</v>
      </c>
      <c r="CN250" s="82">
        <v>1253536.8660022113</v>
      </c>
      <c r="CO250" s="82">
        <v>1253536.8660022113</v>
      </c>
      <c r="CP250" s="82">
        <v>90307999.997999981</v>
      </c>
      <c r="CQ250" s="82">
        <v>1253536.8660022113</v>
      </c>
      <c r="CR250" s="89">
        <v>1253536.8660022113</v>
      </c>
      <c r="CS250" s="82">
        <v>1253536.8660022113</v>
      </c>
      <c r="CT250" s="82">
        <v>1253536.8660022113</v>
      </c>
      <c r="CU250" s="82">
        <v>90307999.997999981</v>
      </c>
      <c r="CV250" s="82">
        <v>1253536.8660022113</v>
      </c>
      <c r="CW250" s="82">
        <v>1253536.8660022113</v>
      </c>
    </row>
    <row r="251" spans="1:101">
      <c r="A251" s="86" t="s">
        <v>538</v>
      </c>
      <c r="B251" s="87" t="s">
        <v>668</v>
      </c>
      <c r="C251" s="75" t="s">
        <v>1865</v>
      </c>
      <c r="D251" s="74" t="s">
        <v>542</v>
      </c>
      <c r="E251" s="74" t="s">
        <v>538</v>
      </c>
      <c r="F251" s="74" t="s">
        <v>668</v>
      </c>
      <c r="G251" s="74" t="s">
        <v>669</v>
      </c>
      <c r="I251" s="74" t="s">
        <v>542</v>
      </c>
      <c r="J251" s="74" t="s">
        <v>2578</v>
      </c>
      <c r="K251" s="74" t="s">
        <v>88</v>
      </c>
      <c r="L251" s="74" t="s">
        <v>526</v>
      </c>
      <c r="M251" s="74" t="s">
        <v>527</v>
      </c>
      <c r="N251" s="74" t="s">
        <v>671</v>
      </c>
      <c r="O251" s="76">
        <v>44831</v>
      </c>
      <c r="P251" s="76">
        <v>44500</v>
      </c>
      <c r="Q251" s="77">
        <v>1</v>
      </c>
      <c r="R251" s="74" t="s">
        <v>94</v>
      </c>
      <c r="S251" s="77">
        <v>100000000</v>
      </c>
      <c r="T251" s="77">
        <v>100000000</v>
      </c>
      <c r="U251" s="77">
        <v>299444.44</v>
      </c>
      <c r="V251" s="78">
        <v>3.85E-2</v>
      </c>
      <c r="W251" s="79">
        <v>1</v>
      </c>
      <c r="X251" s="77">
        <v>100000000</v>
      </c>
      <c r="Y251" s="88">
        <v>100000000</v>
      </c>
      <c r="Z251" s="77">
        <v>299444.44</v>
      </c>
      <c r="AA251" s="74">
        <v>0</v>
      </c>
      <c r="AB251" s="74">
        <v>0</v>
      </c>
      <c r="AD251" s="74">
        <v>4</v>
      </c>
      <c r="AE251" s="74">
        <v>4</v>
      </c>
      <c r="AF251" s="74">
        <v>0</v>
      </c>
      <c r="AG251" s="74">
        <v>0</v>
      </c>
      <c r="AI251" s="74">
        <v>2</v>
      </c>
      <c r="AJ251" s="74">
        <v>2</v>
      </c>
      <c r="AL251" s="74">
        <v>2</v>
      </c>
      <c r="AM251" s="74" t="s">
        <v>95</v>
      </c>
      <c r="AN251" s="74">
        <v>0</v>
      </c>
      <c r="AO251" s="74" t="s">
        <v>95</v>
      </c>
      <c r="AP251" s="74" t="s">
        <v>95</v>
      </c>
      <c r="AQ251" s="74">
        <v>1</v>
      </c>
      <c r="AS251" s="74">
        <v>1</v>
      </c>
      <c r="AT251" s="74" t="s">
        <v>92</v>
      </c>
      <c r="AU251" s="74" t="s">
        <v>2579</v>
      </c>
      <c r="AV251" s="74" t="s">
        <v>94</v>
      </c>
      <c r="AW251" s="77">
        <v>150000000</v>
      </c>
      <c r="AX251" s="77">
        <v>50000000</v>
      </c>
      <c r="AY251" s="79">
        <v>1</v>
      </c>
      <c r="AZ251" s="77">
        <v>958605000</v>
      </c>
      <c r="BA251" s="77">
        <v>319535000</v>
      </c>
      <c r="BB251" s="74" t="s">
        <v>93</v>
      </c>
      <c r="BC251" s="75" t="s">
        <v>1865</v>
      </c>
      <c r="BD251" s="82">
        <v>117004.9286215351</v>
      </c>
      <c r="BE251" s="82">
        <v>0</v>
      </c>
      <c r="BF251" s="82">
        <v>350.36475328315555</v>
      </c>
      <c r="BG251" s="82">
        <v>117355.29337481825</v>
      </c>
      <c r="BH251" s="82">
        <v>117004.9286215351</v>
      </c>
      <c r="BI251" s="82">
        <v>0</v>
      </c>
      <c r="BJ251" s="82">
        <v>350.36475328315555</v>
      </c>
      <c r="BK251" s="82">
        <v>117355.29337481825</v>
      </c>
      <c r="BL251" s="82">
        <v>90000000</v>
      </c>
      <c r="BM251" s="82">
        <v>0</v>
      </c>
      <c r="BN251" s="82">
        <v>269499.99599999998</v>
      </c>
      <c r="BO251" s="82">
        <v>90269499.996000007</v>
      </c>
      <c r="BP251" s="82">
        <v>117004.9286215351</v>
      </c>
      <c r="BQ251" s="82">
        <v>0</v>
      </c>
      <c r="BR251" s="82">
        <v>350.36475328315555</v>
      </c>
      <c r="BS251" s="89">
        <v>117355.29337481825</v>
      </c>
      <c r="BT251" s="82">
        <v>607852.30468173698</v>
      </c>
      <c r="BU251" s="82">
        <v>0</v>
      </c>
      <c r="BV251" s="82">
        <v>1820.1799297813213</v>
      </c>
      <c r="BW251" s="82">
        <v>609672.48461151833</v>
      </c>
      <c r="BX251" s="82">
        <v>607852.30468173698</v>
      </c>
      <c r="BY251" s="82">
        <v>0</v>
      </c>
      <c r="BZ251" s="82">
        <v>1820.1799297813213</v>
      </c>
      <c r="CA251" s="82">
        <v>609672.48461151833</v>
      </c>
      <c r="CB251" s="82">
        <v>467559000</v>
      </c>
      <c r="CC251" s="82">
        <v>0</v>
      </c>
      <c r="CD251" s="82">
        <v>1400079.4292196</v>
      </c>
      <c r="CE251" s="82">
        <v>468959079.42921966</v>
      </c>
      <c r="CF251" s="82">
        <v>607852.30468173698</v>
      </c>
      <c r="CG251" s="82">
        <v>0</v>
      </c>
      <c r="CH251" s="82">
        <v>1820.1799297813213</v>
      </c>
      <c r="CI251" s="82">
        <v>609672.48461151833</v>
      </c>
      <c r="CJ251" s="82" t="s">
        <v>96</v>
      </c>
      <c r="CN251" s="82">
        <v>117355.29337481825</v>
      </c>
      <c r="CO251" s="82">
        <v>117355.29337481825</v>
      </c>
      <c r="CP251" s="82">
        <v>90269499.996000007</v>
      </c>
      <c r="CQ251" s="82">
        <v>117355.29337481825</v>
      </c>
      <c r="CR251" s="89">
        <v>117355.29337481825</v>
      </c>
      <c r="CS251" s="82">
        <v>117355.29337481825</v>
      </c>
      <c r="CT251" s="82">
        <v>117355.29337481825</v>
      </c>
      <c r="CU251" s="82">
        <v>90269499.996000007</v>
      </c>
      <c r="CV251" s="82">
        <v>117355.29337481825</v>
      </c>
      <c r="CW251" s="82">
        <v>117355.29337481825</v>
      </c>
    </row>
    <row r="252" spans="1:101">
      <c r="A252" s="86" t="s">
        <v>538</v>
      </c>
      <c r="B252" s="87" t="s">
        <v>672</v>
      </c>
      <c r="C252" s="75" t="s">
        <v>1866</v>
      </c>
      <c r="D252" s="74" t="s">
        <v>542</v>
      </c>
      <c r="E252" s="74" t="s">
        <v>538</v>
      </c>
      <c r="F252" s="74" t="s">
        <v>672</v>
      </c>
      <c r="G252" s="74" t="s">
        <v>605</v>
      </c>
      <c r="I252" s="74" t="s">
        <v>542</v>
      </c>
      <c r="J252" s="74" t="s">
        <v>523</v>
      </c>
      <c r="L252" s="74" t="s">
        <v>526</v>
      </c>
      <c r="M252" s="74" t="s">
        <v>527</v>
      </c>
      <c r="N252" s="74" t="s">
        <v>673</v>
      </c>
      <c r="O252" s="76">
        <v>44589</v>
      </c>
      <c r="P252" s="76">
        <v>44500</v>
      </c>
      <c r="Q252" s="77">
        <v>1</v>
      </c>
      <c r="R252" s="74" t="s">
        <v>94</v>
      </c>
      <c r="S252" s="77">
        <v>100000000</v>
      </c>
      <c r="T252" s="77">
        <v>100000000</v>
      </c>
      <c r="U252" s="77">
        <v>360000</v>
      </c>
      <c r="V252" s="78">
        <v>4.8000000000000001E-2</v>
      </c>
      <c r="W252" s="79">
        <v>1</v>
      </c>
      <c r="X252" s="77">
        <v>100000000</v>
      </c>
      <c r="Y252" s="88">
        <v>100000000</v>
      </c>
      <c r="Z252" s="77">
        <v>360000</v>
      </c>
      <c r="AA252" s="74">
        <v>0</v>
      </c>
      <c r="AB252" s="74">
        <v>0</v>
      </c>
      <c r="AD252" s="74">
        <v>0</v>
      </c>
      <c r="AE252" s="74">
        <v>0</v>
      </c>
      <c r="AF252" s="74">
        <v>0</v>
      </c>
      <c r="AG252" s="74">
        <v>0</v>
      </c>
      <c r="AI252" s="74">
        <v>5</v>
      </c>
      <c r="AJ252" s="74">
        <v>5</v>
      </c>
      <c r="AL252" s="74">
        <v>5</v>
      </c>
      <c r="AM252" s="74" t="s">
        <v>95</v>
      </c>
      <c r="AN252" s="74">
        <v>0</v>
      </c>
      <c r="AO252" s="74" t="s">
        <v>95</v>
      </c>
      <c r="AP252" s="74" t="s">
        <v>95</v>
      </c>
      <c r="AQ252" s="74">
        <v>1</v>
      </c>
      <c r="AS252" s="74">
        <v>1</v>
      </c>
      <c r="AT252" s="74" t="s">
        <v>92</v>
      </c>
      <c r="AU252" s="74" t="s">
        <v>95</v>
      </c>
      <c r="AV252" s="74" t="s">
        <v>94</v>
      </c>
      <c r="AW252" s="77">
        <v>100000000</v>
      </c>
      <c r="AX252" s="77">
        <v>0</v>
      </c>
      <c r="AY252" s="79">
        <v>1</v>
      </c>
      <c r="AZ252" s="77">
        <v>639070000</v>
      </c>
      <c r="BA252" s="77">
        <v>0</v>
      </c>
      <c r="BB252" s="74" t="s">
        <v>116</v>
      </c>
      <c r="BC252" s="75" t="s">
        <v>1866</v>
      </c>
      <c r="BD252" s="82">
        <v>1249261.6151691715</v>
      </c>
      <c r="BE252" s="82">
        <v>0</v>
      </c>
      <c r="BF252" s="82">
        <v>4497.341814609018</v>
      </c>
      <c r="BG252" s="82">
        <v>1253758.9569837805</v>
      </c>
      <c r="BH252" s="82">
        <v>1249261.6151691715</v>
      </c>
      <c r="BI252" s="82">
        <v>0</v>
      </c>
      <c r="BJ252" s="82">
        <v>4497.341814609018</v>
      </c>
      <c r="BK252" s="82">
        <v>1253758.9569837805</v>
      </c>
      <c r="BL252" s="82">
        <v>90000000</v>
      </c>
      <c r="BM252" s="82">
        <v>0</v>
      </c>
      <c r="BN252" s="82">
        <v>324000</v>
      </c>
      <c r="BO252" s="82">
        <v>90324000</v>
      </c>
      <c r="BP252" s="82">
        <v>1249261.6151691715</v>
      </c>
      <c r="BQ252" s="82">
        <v>0</v>
      </c>
      <c r="BR252" s="82">
        <v>4497.341814609018</v>
      </c>
      <c r="BS252" s="89">
        <v>1253758.9569837805</v>
      </c>
      <c r="BT252" s="82">
        <v>6490039.0169653632</v>
      </c>
      <c r="BU252" s="82">
        <v>0</v>
      </c>
      <c r="BV252" s="82">
        <v>23364.140461075309</v>
      </c>
      <c r="BW252" s="82">
        <v>6513403.1574264383</v>
      </c>
      <c r="BX252" s="82">
        <v>6490039.0169653632</v>
      </c>
      <c r="BY252" s="82">
        <v>0</v>
      </c>
      <c r="BZ252" s="82">
        <v>23364.140461075309</v>
      </c>
      <c r="CA252" s="82">
        <v>6513403.1574264383</v>
      </c>
      <c r="CB252" s="82">
        <v>467559000</v>
      </c>
      <c r="CC252" s="82">
        <v>0</v>
      </c>
      <c r="CD252" s="82">
        <v>1683212.4</v>
      </c>
      <c r="CE252" s="82">
        <v>469242212.39999998</v>
      </c>
      <c r="CF252" s="82">
        <v>6490039.0169653632</v>
      </c>
      <c r="CG252" s="82">
        <v>0</v>
      </c>
      <c r="CH252" s="82">
        <v>23364.140461075309</v>
      </c>
      <c r="CI252" s="82">
        <v>6513403.1574264383</v>
      </c>
      <c r="CJ252" s="82" t="s">
        <v>96</v>
      </c>
      <c r="CN252" s="82">
        <v>1253758.9569837805</v>
      </c>
      <c r="CO252" s="82">
        <v>1253758.9569837805</v>
      </c>
      <c r="CP252" s="82">
        <v>90324000</v>
      </c>
      <c r="CQ252" s="82">
        <v>1253758.9569837805</v>
      </c>
      <c r="CR252" s="89">
        <v>1253758.9569837805</v>
      </c>
      <c r="CS252" s="82">
        <v>1253758.9569837805</v>
      </c>
      <c r="CT252" s="82">
        <v>1253758.9569837805</v>
      </c>
      <c r="CU252" s="82">
        <v>90324000</v>
      </c>
      <c r="CV252" s="82">
        <v>1253758.9569837805</v>
      </c>
      <c r="CW252" s="82">
        <v>1253758.9569837805</v>
      </c>
    </row>
    <row r="253" spans="1:101">
      <c r="A253" s="86" t="s">
        <v>538</v>
      </c>
      <c r="B253" s="87" t="s">
        <v>674</v>
      </c>
      <c r="C253" s="75" t="s">
        <v>1867</v>
      </c>
      <c r="D253" s="74" t="s">
        <v>542</v>
      </c>
      <c r="E253" s="74" t="s">
        <v>538</v>
      </c>
      <c r="F253" s="74" t="s">
        <v>674</v>
      </c>
      <c r="G253" s="74" t="s">
        <v>615</v>
      </c>
      <c r="I253" s="74" t="s">
        <v>542</v>
      </c>
      <c r="J253" s="74" t="s">
        <v>2578</v>
      </c>
      <c r="K253" s="74" t="s">
        <v>88</v>
      </c>
      <c r="L253" s="74" t="s">
        <v>526</v>
      </c>
      <c r="M253" s="74" t="s">
        <v>527</v>
      </c>
      <c r="N253" s="74" t="s">
        <v>617</v>
      </c>
      <c r="O253" s="76">
        <v>44846</v>
      </c>
      <c r="P253" s="76">
        <v>44500</v>
      </c>
      <c r="Q253" s="77">
        <v>1</v>
      </c>
      <c r="R253" s="74" t="s">
        <v>94</v>
      </c>
      <c r="S253" s="77">
        <v>100000000</v>
      </c>
      <c r="T253" s="77">
        <v>100000000</v>
      </c>
      <c r="U253" s="77">
        <v>165277.78</v>
      </c>
      <c r="V253" s="78">
        <v>4.2500000000000003E-2</v>
      </c>
      <c r="W253" s="79">
        <v>1</v>
      </c>
      <c r="X253" s="77">
        <v>100000000</v>
      </c>
      <c r="Y253" s="88">
        <v>100000000</v>
      </c>
      <c r="Z253" s="77">
        <v>165277.78</v>
      </c>
      <c r="AA253" s="74">
        <v>0</v>
      </c>
      <c r="AB253" s="74">
        <v>0</v>
      </c>
      <c r="AD253" s="74">
        <v>4</v>
      </c>
      <c r="AE253" s="74">
        <v>4</v>
      </c>
      <c r="AF253" s="74">
        <v>0</v>
      </c>
      <c r="AG253" s="74">
        <v>0</v>
      </c>
      <c r="AI253" s="74">
        <v>3</v>
      </c>
      <c r="AJ253" s="74">
        <v>3</v>
      </c>
      <c r="AL253" s="74">
        <v>3</v>
      </c>
      <c r="AM253" s="74" t="s">
        <v>95</v>
      </c>
      <c r="AN253" s="74">
        <v>0</v>
      </c>
      <c r="AO253" s="74" t="s">
        <v>95</v>
      </c>
      <c r="AP253" s="74" t="s">
        <v>95</v>
      </c>
      <c r="AQ253" s="74">
        <v>1</v>
      </c>
      <c r="AS253" s="74">
        <v>1</v>
      </c>
      <c r="AT253" s="74" t="s">
        <v>92</v>
      </c>
      <c r="AU253" s="74" t="s">
        <v>2579</v>
      </c>
      <c r="AV253" s="74" t="s">
        <v>94</v>
      </c>
      <c r="AW253" s="77">
        <v>200000000</v>
      </c>
      <c r="AX253" s="77">
        <v>0</v>
      </c>
      <c r="AY253" s="79">
        <v>1</v>
      </c>
      <c r="AZ253" s="77">
        <v>1278140000</v>
      </c>
      <c r="BA253" s="77">
        <v>0</v>
      </c>
      <c r="BB253" s="74" t="s">
        <v>93</v>
      </c>
      <c r="BC253" s="75" t="s">
        <v>1867</v>
      </c>
      <c r="BD253" s="82">
        <v>282533.42269064067</v>
      </c>
      <c r="BE253" s="82">
        <v>0</v>
      </c>
      <c r="BF253" s="82">
        <v>466.96496878110713</v>
      </c>
      <c r="BG253" s="82">
        <v>283000.38765942177</v>
      </c>
      <c r="BH253" s="82">
        <v>282533.42269064067</v>
      </c>
      <c r="BI253" s="82">
        <v>0</v>
      </c>
      <c r="BJ253" s="82">
        <v>466.96496878110713</v>
      </c>
      <c r="BK253" s="82">
        <v>283000.38765942177</v>
      </c>
      <c r="BL253" s="82">
        <v>90000000</v>
      </c>
      <c r="BM253" s="82">
        <v>0</v>
      </c>
      <c r="BN253" s="82">
        <v>148750.00200000001</v>
      </c>
      <c r="BO253" s="82">
        <v>90148750.002000004</v>
      </c>
      <c r="BP253" s="82">
        <v>282533.42269064067</v>
      </c>
      <c r="BQ253" s="82">
        <v>0</v>
      </c>
      <c r="BR253" s="82">
        <v>466.96496878110713</v>
      </c>
      <c r="BS253" s="89">
        <v>283000.38765942177</v>
      </c>
      <c r="BT253" s="82">
        <v>1467789.3842201473</v>
      </c>
      <c r="BU253" s="82">
        <v>0</v>
      </c>
      <c r="BV253" s="82">
        <v>2425.9297093147297</v>
      </c>
      <c r="BW253" s="82">
        <v>1470215.3139294621</v>
      </c>
      <c r="BX253" s="82">
        <v>1467789.3842201473</v>
      </c>
      <c r="BY253" s="82">
        <v>0</v>
      </c>
      <c r="BZ253" s="82">
        <v>2425.9297093147297</v>
      </c>
      <c r="CA253" s="82">
        <v>1470215.3139294621</v>
      </c>
      <c r="CB253" s="82">
        <v>467559000</v>
      </c>
      <c r="CC253" s="82">
        <v>0</v>
      </c>
      <c r="CD253" s="82">
        <v>772771.13539020007</v>
      </c>
      <c r="CE253" s="82">
        <v>468331771.13539022</v>
      </c>
      <c r="CF253" s="82">
        <v>1467789.3842201473</v>
      </c>
      <c r="CG253" s="82">
        <v>0</v>
      </c>
      <c r="CH253" s="82">
        <v>2425.9297093147297</v>
      </c>
      <c r="CI253" s="82">
        <v>1470215.3139294621</v>
      </c>
      <c r="CJ253" s="82" t="s">
        <v>96</v>
      </c>
      <c r="CN253" s="82">
        <v>283000.38765942177</v>
      </c>
      <c r="CO253" s="82">
        <v>283000.38765942177</v>
      </c>
      <c r="CP253" s="82">
        <v>90148750.002000004</v>
      </c>
      <c r="CQ253" s="82">
        <v>283000.38765942177</v>
      </c>
      <c r="CR253" s="89">
        <v>283000.38765942177</v>
      </c>
      <c r="CS253" s="82">
        <v>283000.38765942177</v>
      </c>
      <c r="CT253" s="82">
        <v>283000.38765942177</v>
      </c>
      <c r="CU253" s="82">
        <v>90148750.002000004</v>
      </c>
      <c r="CV253" s="82">
        <v>283000.38765942177</v>
      </c>
      <c r="CW253" s="82">
        <v>283000.38765942177</v>
      </c>
    </row>
    <row r="254" spans="1:101">
      <c r="A254" s="86" t="s">
        <v>538</v>
      </c>
      <c r="B254" s="87" t="s">
        <v>675</v>
      </c>
      <c r="C254" s="75" t="s">
        <v>1868</v>
      </c>
      <c r="D254" s="74" t="s">
        <v>542</v>
      </c>
      <c r="E254" s="74" t="s">
        <v>538</v>
      </c>
      <c r="F254" s="74" t="s">
        <v>675</v>
      </c>
      <c r="G254" s="74" t="s">
        <v>676</v>
      </c>
      <c r="I254" s="74" t="s">
        <v>542</v>
      </c>
      <c r="J254" s="74" t="s">
        <v>2578</v>
      </c>
      <c r="K254" s="74" t="s">
        <v>88</v>
      </c>
      <c r="L254" s="74" t="s">
        <v>526</v>
      </c>
      <c r="M254" s="74" t="s">
        <v>527</v>
      </c>
      <c r="N254" s="74" t="s">
        <v>678</v>
      </c>
      <c r="O254" s="76">
        <v>44853</v>
      </c>
      <c r="P254" s="76">
        <v>44500</v>
      </c>
      <c r="Q254" s="77">
        <v>1</v>
      </c>
      <c r="R254" s="74" t="s">
        <v>94</v>
      </c>
      <c r="S254" s="77">
        <v>150000000</v>
      </c>
      <c r="T254" s="77">
        <v>150000000</v>
      </c>
      <c r="U254" s="77">
        <v>143333.32999999999</v>
      </c>
      <c r="V254" s="78">
        <v>4.2999999999999997E-2</v>
      </c>
      <c r="W254" s="79">
        <v>1</v>
      </c>
      <c r="X254" s="77">
        <v>150000000</v>
      </c>
      <c r="Y254" s="88">
        <v>150000000</v>
      </c>
      <c r="Z254" s="77">
        <v>143333.32999999999</v>
      </c>
      <c r="AA254" s="74">
        <v>0</v>
      </c>
      <c r="AB254" s="74">
        <v>0</v>
      </c>
      <c r="AD254" s="74">
        <v>2</v>
      </c>
      <c r="AE254" s="74">
        <v>2</v>
      </c>
      <c r="AF254" s="74">
        <v>0</v>
      </c>
      <c r="AG254" s="74">
        <v>0</v>
      </c>
      <c r="AI254" s="74">
        <v>2</v>
      </c>
      <c r="AJ254" s="74">
        <v>2</v>
      </c>
      <c r="AL254" s="74">
        <v>2</v>
      </c>
      <c r="AM254" s="74" t="s">
        <v>95</v>
      </c>
      <c r="AN254" s="74">
        <v>0</v>
      </c>
      <c r="AO254" s="74" t="s">
        <v>95</v>
      </c>
      <c r="AP254" s="74" t="s">
        <v>95</v>
      </c>
      <c r="AQ254" s="74">
        <v>1</v>
      </c>
      <c r="AS254" s="74">
        <v>1</v>
      </c>
      <c r="AT254" s="74" t="s">
        <v>92</v>
      </c>
      <c r="AU254" s="74" t="s">
        <v>2579</v>
      </c>
      <c r="AV254" s="74" t="s">
        <v>94</v>
      </c>
      <c r="AW254" s="77">
        <v>150000000</v>
      </c>
      <c r="AX254" s="77">
        <v>0</v>
      </c>
      <c r="AY254" s="79">
        <v>1</v>
      </c>
      <c r="AZ254" s="77">
        <v>958605000</v>
      </c>
      <c r="BA254" s="77">
        <v>0</v>
      </c>
      <c r="BB254" s="74" t="s">
        <v>93</v>
      </c>
      <c r="BC254" s="75" t="s">
        <v>1868</v>
      </c>
      <c r="BD254" s="82">
        <v>175507.39293230264</v>
      </c>
      <c r="BE254" s="82">
        <v>0</v>
      </c>
      <c r="BF254" s="82">
        <v>167.70706045736932</v>
      </c>
      <c r="BG254" s="82">
        <v>175675.09999276002</v>
      </c>
      <c r="BH254" s="82">
        <v>175507.39293230264</v>
      </c>
      <c r="BI254" s="82">
        <v>0</v>
      </c>
      <c r="BJ254" s="82">
        <v>167.70706045736932</v>
      </c>
      <c r="BK254" s="82">
        <v>175675.09999276002</v>
      </c>
      <c r="BL254" s="82">
        <v>135000000</v>
      </c>
      <c r="BM254" s="82">
        <v>0</v>
      </c>
      <c r="BN254" s="82">
        <v>128999.99699999999</v>
      </c>
      <c r="BO254" s="82">
        <v>135128999.99700001</v>
      </c>
      <c r="BP254" s="82">
        <v>175507.39293230264</v>
      </c>
      <c r="BQ254" s="82">
        <v>0</v>
      </c>
      <c r="BR254" s="82">
        <v>167.70706045736932</v>
      </c>
      <c r="BS254" s="89">
        <v>175675.09999276002</v>
      </c>
      <c r="BT254" s="82">
        <v>911778.45702260546</v>
      </c>
      <c r="BU254" s="82">
        <v>0</v>
      </c>
      <c r="BV254" s="82">
        <v>871.25494978207939</v>
      </c>
      <c r="BW254" s="82">
        <v>912649.71197238762</v>
      </c>
      <c r="BX254" s="82">
        <v>911778.45702260546</v>
      </c>
      <c r="BY254" s="82">
        <v>0</v>
      </c>
      <c r="BZ254" s="82">
        <v>871.25494978207939</v>
      </c>
      <c r="CA254" s="82">
        <v>912649.71197238762</v>
      </c>
      <c r="CB254" s="82">
        <v>701338500</v>
      </c>
      <c r="CC254" s="82">
        <v>0</v>
      </c>
      <c r="CD254" s="82">
        <v>670167.88441469998</v>
      </c>
      <c r="CE254" s="82">
        <v>702008667.88441479</v>
      </c>
      <c r="CF254" s="82">
        <v>911778.45702260546</v>
      </c>
      <c r="CG254" s="82">
        <v>0</v>
      </c>
      <c r="CH254" s="82">
        <v>871.25494978207939</v>
      </c>
      <c r="CI254" s="82">
        <v>912649.71197238762</v>
      </c>
      <c r="CJ254" s="82" t="s">
        <v>96</v>
      </c>
      <c r="CN254" s="82">
        <v>175675.09999276002</v>
      </c>
      <c r="CO254" s="82">
        <v>175675.09999276002</v>
      </c>
      <c r="CP254" s="82">
        <v>135128999.99700001</v>
      </c>
      <c r="CQ254" s="82">
        <v>175675.09999276002</v>
      </c>
      <c r="CR254" s="89">
        <v>175675.09999276002</v>
      </c>
      <c r="CS254" s="82">
        <v>175675.09999276002</v>
      </c>
      <c r="CT254" s="82">
        <v>175675.09999276002</v>
      </c>
      <c r="CU254" s="82">
        <v>135128999.99700001</v>
      </c>
      <c r="CV254" s="82">
        <v>175675.09999276002</v>
      </c>
      <c r="CW254" s="82">
        <v>175675.09999276002</v>
      </c>
    </row>
    <row r="255" spans="1:101">
      <c r="A255" s="86" t="s">
        <v>538</v>
      </c>
      <c r="B255" s="87" t="s">
        <v>679</v>
      </c>
      <c r="C255" s="75" t="s">
        <v>1869</v>
      </c>
      <c r="D255" s="74" t="s">
        <v>542</v>
      </c>
      <c r="E255" s="74" t="s">
        <v>538</v>
      </c>
      <c r="F255" s="74" t="s">
        <v>679</v>
      </c>
      <c r="G255" s="74" t="s">
        <v>680</v>
      </c>
      <c r="I255" s="74" t="s">
        <v>542</v>
      </c>
      <c r="J255" s="74" t="s">
        <v>2578</v>
      </c>
      <c r="K255" s="74" t="s">
        <v>88</v>
      </c>
      <c r="L255" s="74" t="s">
        <v>526</v>
      </c>
      <c r="M255" s="74" t="s">
        <v>527</v>
      </c>
      <c r="N255" s="74" t="s">
        <v>682</v>
      </c>
      <c r="O255" s="76">
        <v>45012</v>
      </c>
      <c r="P255" s="76">
        <v>44500</v>
      </c>
      <c r="Q255" s="77">
        <v>2</v>
      </c>
      <c r="R255" s="74" t="s">
        <v>262</v>
      </c>
      <c r="S255" s="77">
        <v>19000000</v>
      </c>
      <c r="T255" s="77">
        <v>18000000</v>
      </c>
      <c r="U255" s="77">
        <v>0</v>
      </c>
      <c r="V255" s="78">
        <v>0</v>
      </c>
      <c r="W255" s="79">
        <v>6.3906999999999998</v>
      </c>
      <c r="X255" s="77">
        <v>121423300</v>
      </c>
      <c r="Y255" s="88">
        <v>115032600</v>
      </c>
      <c r="Z255" s="77">
        <v>0</v>
      </c>
      <c r="AA255" s="74">
        <v>0</v>
      </c>
      <c r="AB255" s="74">
        <v>0</v>
      </c>
      <c r="AD255" s="74">
        <v>2</v>
      </c>
      <c r="AE255" s="74">
        <v>2</v>
      </c>
      <c r="AF255" s="74">
        <v>0</v>
      </c>
      <c r="AG255" s="74">
        <v>0</v>
      </c>
      <c r="AI255" s="74">
        <v>2</v>
      </c>
      <c r="AJ255" s="74">
        <v>2</v>
      </c>
      <c r="AL255" s="74">
        <v>2</v>
      </c>
      <c r="AM255" s="74" t="s">
        <v>95</v>
      </c>
      <c r="AN255" s="74">
        <v>0</v>
      </c>
      <c r="AO255" s="74" t="s">
        <v>95</v>
      </c>
      <c r="AP255" s="74" t="s">
        <v>95</v>
      </c>
      <c r="AQ255" s="74">
        <v>1</v>
      </c>
      <c r="AS255" s="74">
        <v>1</v>
      </c>
      <c r="AT255" s="74" t="s">
        <v>155</v>
      </c>
      <c r="AU255" s="74" t="s">
        <v>95</v>
      </c>
      <c r="AV255" s="74" t="s">
        <v>262</v>
      </c>
      <c r="AW255" s="77">
        <v>20000000</v>
      </c>
      <c r="AX255" s="77">
        <v>1000000</v>
      </c>
      <c r="AY255" s="79">
        <v>6.3906999999999998</v>
      </c>
      <c r="AZ255" s="77">
        <v>127814000</v>
      </c>
      <c r="BA255" s="77">
        <v>6390700</v>
      </c>
      <c r="BB255" s="74" t="s">
        <v>93</v>
      </c>
      <c r="BC255" s="75" t="s">
        <v>1869</v>
      </c>
      <c r="BD255" s="82">
        <v>134593.81152149598</v>
      </c>
      <c r="BE255" s="82">
        <v>2990.9735893665775</v>
      </c>
      <c r="BF255" s="82">
        <v>0</v>
      </c>
      <c r="BG255" s="82">
        <v>137584.78511086255</v>
      </c>
      <c r="BH255" s="82">
        <v>673910.98971478711</v>
      </c>
      <c r="BI255" s="82">
        <v>14975.799771439717</v>
      </c>
      <c r="BJ255" s="82">
        <v>0</v>
      </c>
      <c r="BK255" s="82">
        <v>688886.78948622686</v>
      </c>
      <c r="BL255" s="82">
        <v>103529340</v>
      </c>
      <c r="BM255" s="82">
        <v>2300652</v>
      </c>
      <c r="BN255" s="82">
        <v>0</v>
      </c>
      <c r="BO255" s="82">
        <v>105829992</v>
      </c>
      <c r="BP255" s="82">
        <v>134593.81152149598</v>
      </c>
      <c r="BQ255" s="82">
        <v>2990.9735893665775</v>
      </c>
      <c r="BR255" s="82">
        <v>0</v>
      </c>
      <c r="BS255" s="89">
        <v>137584.78511086255</v>
      </c>
      <c r="BT255" s="82">
        <v>699228.31023532373</v>
      </c>
      <c r="BU255" s="82">
        <v>15538.406894118307</v>
      </c>
      <c r="BV255" s="82">
        <v>0</v>
      </c>
      <c r="BW255" s="82">
        <v>714766.71712944203</v>
      </c>
      <c r="BX255" s="82">
        <v>3501034.9826672906</v>
      </c>
      <c r="BY255" s="82">
        <v>77800.777392606469</v>
      </c>
      <c r="BZ255" s="82">
        <v>0</v>
      </c>
      <c r="CA255" s="82">
        <v>3578835.7600598973</v>
      </c>
      <c r="CB255" s="82">
        <v>537845274.23399997</v>
      </c>
      <c r="CC255" s="82">
        <v>11952117.2052</v>
      </c>
      <c r="CD255" s="82">
        <v>0</v>
      </c>
      <c r="CE255" s="82">
        <v>549797391.43920004</v>
      </c>
      <c r="CF255" s="82">
        <v>699228.31023532373</v>
      </c>
      <c r="CG255" s="82">
        <v>15538.406894118307</v>
      </c>
      <c r="CH255" s="82">
        <v>0</v>
      </c>
      <c r="CI255" s="82">
        <v>714766.71712944203</v>
      </c>
      <c r="CJ255" s="82" t="s">
        <v>96</v>
      </c>
      <c r="CN255" s="82">
        <v>137584.78511086255</v>
      </c>
      <c r="CO255" s="82">
        <v>688886.78948622686</v>
      </c>
      <c r="CP255" s="82">
        <v>105829992</v>
      </c>
      <c r="CQ255" s="82">
        <v>137584.78511086255</v>
      </c>
      <c r="CR255" s="89">
        <v>137584.78511086255</v>
      </c>
      <c r="CS255" s="82">
        <v>21528.906866362457</v>
      </c>
      <c r="CT255" s="82">
        <v>107795.20075832489</v>
      </c>
      <c r="CU255" s="82">
        <v>16560000</v>
      </c>
      <c r="CV255" s="82">
        <v>21528.906866362457</v>
      </c>
      <c r="CW255" s="82">
        <v>21528.906866362457</v>
      </c>
    </row>
    <row r="256" spans="1:101">
      <c r="A256" s="86" t="s">
        <v>538</v>
      </c>
      <c r="B256" s="87" t="s">
        <v>683</v>
      </c>
      <c r="C256" s="75" t="s">
        <v>1870</v>
      </c>
      <c r="D256" s="74" t="s">
        <v>542</v>
      </c>
      <c r="E256" s="74" t="s">
        <v>538</v>
      </c>
      <c r="F256" s="74" t="s">
        <v>683</v>
      </c>
      <c r="G256" s="74" t="s">
        <v>680</v>
      </c>
      <c r="I256" s="74" t="s">
        <v>542</v>
      </c>
      <c r="J256" s="74" t="s">
        <v>2578</v>
      </c>
      <c r="K256" s="74" t="s">
        <v>88</v>
      </c>
      <c r="L256" s="74" t="s">
        <v>526</v>
      </c>
      <c r="M256" s="74" t="s">
        <v>527</v>
      </c>
      <c r="N256" s="74" t="s">
        <v>684</v>
      </c>
      <c r="O256" s="76">
        <v>45489</v>
      </c>
      <c r="P256" s="76">
        <v>44500</v>
      </c>
      <c r="Q256" s="77">
        <v>3</v>
      </c>
      <c r="R256" s="74" t="s">
        <v>262</v>
      </c>
      <c r="S256" s="77">
        <v>20000000</v>
      </c>
      <c r="T256" s="77">
        <v>20000000</v>
      </c>
      <c r="U256" s="77">
        <v>6750</v>
      </c>
      <c r="V256" s="78">
        <v>1.3500000000000002E-2</v>
      </c>
      <c r="W256" s="79">
        <v>6.3906999999999998</v>
      </c>
      <c r="X256" s="77">
        <v>127814000</v>
      </c>
      <c r="Y256" s="88">
        <v>127814000</v>
      </c>
      <c r="Z256" s="77">
        <v>43137.224999999999</v>
      </c>
      <c r="AA256" s="74">
        <v>0</v>
      </c>
      <c r="AB256" s="74">
        <v>0</v>
      </c>
      <c r="AD256" s="74">
        <v>2</v>
      </c>
      <c r="AE256" s="74">
        <v>2</v>
      </c>
      <c r="AF256" s="74">
        <v>0</v>
      </c>
      <c r="AG256" s="74">
        <v>0</v>
      </c>
      <c r="AI256" s="74">
        <v>2</v>
      </c>
      <c r="AJ256" s="74">
        <v>2</v>
      </c>
      <c r="AL256" s="74">
        <v>2</v>
      </c>
      <c r="AM256" s="74" t="s">
        <v>95</v>
      </c>
      <c r="AN256" s="74">
        <v>0</v>
      </c>
      <c r="AO256" s="74" t="s">
        <v>95</v>
      </c>
      <c r="AP256" s="74" t="s">
        <v>95</v>
      </c>
      <c r="AQ256" s="74">
        <v>1</v>
      </c>
      <c r="AS256" s="74">
        <v>1</v>
      </c>
      <c r="AT256" s="74" t="s">
        <v>155</v>
      </c>
      <c r="AU256" s="74" t="s">
        <v>95</v>
      </c>
      <c r="AV256" s="74" t="s">
        <v>262</v>
      </c>
      <c r="AW256" s="77">
        <v>20000000</v>
      </c>
      <c r="AX256" s="77">
        <v>0</v>
      </c>
      <c r="AY256" s="79">
        <v>6.3906999999999998</v>
      </c>
      <c r="AZ256" s="77">
        <v>127814000</v>
      </c>
      <c r="BA256" s="77">
        <v>0</v>
      </c>
      <c r="BB256" s="74" t="s">
        <v>93</v>
      </c>
      <c r="BC256" s="75" t="s">
        <v>1870</v>
      </c>
      <c r="BD256" s="82">
        <v>149548.67946832889</v>
      </c>
      <c r="BE256" s="82">
        <v>0</v>
      </c>
      <c r="BF256" s="82">
        <v>50.472679320560999</v>
      </c>
      <c r="BG256" s="82">
        <v>149599.15214764944</v>
      </c>
      <c r="BH256" s="82">
        <v>791094.18641652889</v>
      </c>
      <c r="BI256" s="82">
        <v>0</v>
      </c>
      <c r="BJ256" s="82">
        <v>266.99428791557841</v>
      </c>
      <c r="BK256" s="82">
        <v>791361.18070444441</v>
      </c>
      <c r="BL256" s="82">
        <v>115032600</v>
      </c>
      <c r="BM256" s="82">
        <v>0</v>
      </c>
      <c r="BN256" s="82">
        <v>38823.502500000002</v>
      </c>
      <c r="BO256" s="82">
        <v>115071423.50249998</v>
      </c>
      <c r="BP256" s="82">
        <v>149548.67946832889</v>
      </c>
      <c r="BQ256" s="82">
        <v>0</v>
      </c>
      <c r="BR256" s="82">
        <v>50.472679320560999</v>
      </c>
      <c r="BS256" s="89">
        <v>149599.15214764944</v>
      </c>
      <c r="BT256" s="82">
        <v>776920.34470591543</v>
      </c>
      <c r="BU256" s="82">
        <v>0</v>
      </c>
      <c r="BV256" s="82">
        <v>262.21061633824644</v>
      </c>
      <c r="BW256" s="82">
        <v>777182.55532225361</v>
      </c>
      <c r="BX256" s="82">
        <v>4109813.4078525091</v>
      </c>
      <c r="BY256" s="82">
        <v>0</v>
      </c>
      <c r="BZ256" s="82">
        <v>1387.0620251502214</v>
      </c>
      <c r="CA256" s="82">
        <v>4111200.4698776593</v>
      </c>
      <c r="CB256" s="82">
        <v>597605860.25999999</v>
      </c>
      <c r="CC256" s="82">
        <v>0</v>
      </c>
      <c r="CD256" s="82">
        <v>201691.97783775002</v>
      </c>
      <c r="CE256" s="82">
        <v>597807552.23783767</v>
      </c>
      <c r="CF256" s="82">
        <v>776920.34470591543</v>
      </c>
      <c r="CG256" s="82">
        <v>0</v>
      </c>
      <c r="CH256" s="82">
        <v>262.21061633824644</v>
      </c>
      <c r="CI256" s="82">
        <v>777182.55532225361</v>
      </c>
      <c r="CJ256" s="82" t="s">
        <v>96</v>
      </c>
      <c r="CN256" s="82">
        <v>149599.15214764944</v>
      </c>
      <c r="CO256" s="82">
        <v>791361.18070444441</v>
      </c>
      <c r="CP256" s="82">
        <v>115071423.50249998</v>
      </c>
      <c r="CQ256" s="82">
        <v>149599.15214764944</v>
      </c>
      <c r="CR256" s="89">
        <v>149599.15214764944</v>
      </c>
      <c r="CS256" s="82">
        <v>23408.883556988974</v>
      </c>
      <c r="CT256" s="82">
        <v>123830.12513565719</v>
      </c>
      <c r="CU256" s="82">
        <v>18006074.999999996</v>
      </c>
      <c r="CV256" s="82">
        <v>23408.883556988974</v>
      </c>
      <c r="CW256" s="82">
        <v>23408.883556988974</v>
      </c>
    </row>
    <row r="257" spans="1:101">
      <c r="A257" s="86" t="s">
        <v>685</v>
      </c>
      <c r="B257" s="87" t="s">
        <v>686</v>
      </c>
      <c r="C257" s="75" t="s">
        <v>1871</v>
      </c>
      <c r="D257" s="74" t="s">
        <v>689</v>
      </c>
      <c r="E257" s="74" t="s">
        <v>685</v>
      </c>
      <c r="F257" s="74" t="s">
        <v>686</v>
      </c>
      <c r="G257" s="74" t="s">
        <v>687</v>
      </c>
      <c r="I257" s="74" t="s">
        <v>689</v>
      </c>
      <c r="J257" s="74" t="s">
        <v>523</v>
      </c>
      <c r="K257" s="74" t="s">
        <v>88</v>
      </c>
      <c r="L257" s="74" t="s">
        <v>526</v>
      </c>
      <c r="M257" s="74" t="s">
        <v>527</v>
      </c>
      <c r="N257" s="74" t="s">
        <v>523</v>
      </c>
      <c r="O257" s="76">
        <v>0</v>
      </c>
      <c r="P257" s="76">
        <v>44500</v>
      </c>
      <c r="Q257" s="77">
        <v>1</v>
      </c>
      <c r="R257" s="74" t="s">
        <v>94</v>
      </c>
      <c r="S257" s="77">
        <v>91868.55</v>
      </c>
      <c r="T257" s="77">
        <v>91868.55</v>
      </c>
      <c r="U257" s="77">
        <v>32.04</v>
      </c>
      <c r="V257" s="78">
        <v>3.4999999999999996E-3</v>
      </c>
      <c r="W257" s="79">
        <v>1</v>
      </c>
      <c r="X257" s="77">
        <v>91868.55</v>
      </c>
      <c r="Y257" s="88">
        <v>91868.55</v>
      </c>
      <c r="Z257" s="77">
        <v>32.04</v>
      </c>
      <c r="AA257" s="74" t="s">
        <v>2587</v>
      </c>
      <c r="AB257" s="74" t="s">
        <v>2494</v>
      </c>
      <c r="AC257" s="74">
        <v>1</v>
      </c>
      <c r="AD257" s="74">
        <v>1</v>
      </c>
      <c r="AE257" s="74">
        <v>1</v>
      </c>
      <c r="AF257" s="74" t="s">
        <v>2587</v>
      </c>
      <c r="AG257" s="74" t="s">
        <v>2494</v>
      </c>
      <c r="AH257" s="74">
        <v>1</v>
      </c>
      <c r="AI257" s="74">
        <v>1</v>
      </c>
      <c r="AJ257" s="74">
        <v>1</v>
      </c>
      <c r="AL257" s="74">
        <v>1</v>
      </c>
      <c r="AM257" s="74" t="s">
        <v>95</v>
      </c>
      <c r="AN257" s="74">
        <v>0</v>
      </c>
      <c r="AO257" s="74" t="s">
        <v>95</v>
      </c>
      <c r="AP257" s="74" t="s">
        <v>95</v>
      </c>
      <c r="AQ257" s="74">
        <v>1</v>
      </c>
      <c r="AS257" s="74">
        <v>1</v>
      </c>
      <c r="AT257" s="74" t="s">
        <v>92</v>
      </c>
      <c r="AU257" s="74" t="s">
        <v>95</v>
      </c>
      <c r="AV257" s="74" t="s">
        <v>94</v>
      </c>
      <c r="AW257" s="77">
        <v>91868.55</v>
      </c>
      <c r="AX257" s="77">
        <v>0</v>
      </c>
      <c r="AY257" s="79">
        <v>1</v>
      </c>
      <c r="AZ257" s="77">
        <v>587104.34248500003</v>
      </c>
      <c r="BA257" s="77">
        <v>0</v>
      </c>
      <c r="BB257" s="74" t="s">
        <v>116</v>
      </c>
      <c r="BC257" s="75" t="s">
        <v>1871</v>
      </c>
      <c r="BD257" s="82">
        <v>39.036968586795211</v>
      </c>
      <c r="BE257" s="82">
        <v>0</v>
      </c>
      <c r="BF257" s="82">
        <v>1.3614501083569061E-2</v>
      </c>
      <c r="BG257" s="82">
        <v>39.050583087878778</v>
      </c>
      <c r="BH257" s="82">
        <v>39.036968586795211</v>
      </c>
      <c r="BI257" s="82">
        <v>0</v>
      </c>
      <c r="BJ257" s="82">
        <v>1.3614501083569061E-2</v>
      </c>
      <c r="BK257" s="82">
        <v>39.050583087878778</v>
      </c>
      <c r="BL257" s="82">
        <v>82681.695000000007</v>
      </c>
      <c r="BM257" s="82">
        <v>0</v>
      </c>
      <c r="BN257" s="82">
        <v>28.835999999999999</v>
      </c>
      <c r="BO257" s="82">
        <v>82710.530999999988</v>
      </c>
      <c r="BP257" s="82">
        <v>39.036968586795211</v>
      </c>
      <c r="BQ257" s="82">
        <v>0</v>
      </c>
      <c r="BR257" s="82">
        <v>1.3614501083569061E-2</v>
      </c>
      <c r="BS257" s="89">
        <v>39.050583087878778</v>
      </c>
      <c r="BT257" s="82">
        <v>202.80095550525979</v>
      </c>
      <c r="BU257" s="82">
        <v>0</v>
      </c>
      <c r="BV257" s="82">
        <v>7.0728694579249629E-2</v>
      </c>
      <c r="BW257" s="82">
        <v>202.87168419983905</v>
      </c>
      <c r="BX257" s="82">
        <v>202.80095550525979</v>
      </c>
      <c r="BY257" s="82">
        <v>0</v>
      </c>
      <c r="BZ257" s="82">
        <v>7.0728694579249629E-2</v>
      </c>
      <c r="CA257" s="82">
        <v>202.87168419983905</v>
      </c>
      <c r="CB257" s="82">
        <v>429539.67369450006</v>
      </c>
      <c r="CC257" s="82">
        <v>0</v>
      </c>
      <c r="CD257" s="82">
        <v>149.80590359999999</v>
      </c>
      <c r="CE257" s="82">
        <v>429689.47959809995</v>
      </c>
      <c r="CF257" s="82">
        <v>202.80095550525979</v>
      </c>
      <c r="CG257" s="82">
        <v>0</v>
      </c>
      <c r="CH257" s="82">
        <v>7.0728694579249629E-2</v>
      </c>
      <c r="CI257" s="82">
        <v>202.87168419983905</v>
      </c>
      <c r="CJ257" s="82" t="s">
        <v>96</v>
      </c>
      <c r="CN257" s="82">
        <v>39.050583087878778</v>
      </c>
      <c r="CO257" s="82">
        <v>39.050583087878778</v>
      </c>
      <c r="CP257" s="82">
        <v>82710.530999999988</v>
      </c>
      <c r="CQ257" s="82">
        <v>39.050583087878778</v>
      </c>
      <c r="CR257" s="89">
        <v>39.050583087878778</v>
      </c>
      <c r="CS257" s="82">
        <v>39.050583087878778</v>
      </c>
      <c r="CT257" s="82">
        <v>39.050583087878778</v>
      </c>
      <c r="CU257" s="82">
        <v>82710.530999999988</v>
      </c>
      <c r="CV257" s="82">
        <v>39.050583087878778</v>
      </c>
      <c r="CW257" s="82">
        <v>39.050583087878778</v>
      </c>
    </row>
    <row r="258" spans="1:101">
      <c r="A258" s="86" t="s">
        <v>685</v>
      </c>
      <c r="B258" s="87" t="s">
        <v>690</v>
      </c>
      <c r="C258" s="75" t="s">
        <v>1872</v>
      </c>
      <c r="D258" s="74" t="s">
        <v>689</v>
      </c>
      <c r="E258" s="74" t="s">
        <v>685</v>
      </c>
      <c r="F258" s="74" t="s">
        <v>690</v>
      </c>
      <c r="G258" s="74" t="s">
        <v>687</v>
      </c>
      <c r="I258" s="74" t="s">
        <v>689</v>
      </c>
      <c r="J258" s="74" t="s">
        <v>523</v>
      </c>
      <c r="K258" s="74" t="s">
        <v>88</v>
      </c>
      <c r="L258" s="74" t="s">
        <v>526</v>
      </c>
      <c r="M258" s="74" t="s">
        <v>527</v>
      </c>
      <c r="N258" s="74" t="s">
        <v>523</v>
      </c>
      <c r="O258" s="76">
        <v>0</v>
      </c>
      <c r="P258" s="76">
        <v>44500</v>
      </c>
      <c r="Q258" s="77">
        <v>1</v>
      </c>
      <c r="R258" s="74" t="s">
        <v>262</v>
      </c>
      <c r="S258" s="77">
        <v>553285.07999999996</v>
      </c>
      <c r="T258" s="77">
        <v>553285.07999999996</v>
      </c>
      <c r="U258" s="77">
        <v>1.95</v>
      </c>
      <c r="V258" s="78">
        <v>1E-4</v>
      </c>
      <c r="W258" s="79">
        <v>6.3906999999999998</v>
      </c>
      <c r="X258" s="77">
        <v>3535878.9607559997</v>
      </c>
      <c r="Y258" s="88">
        <v>3535878.9607559997</v>
      </c>
      <c r="Z258" s="77">
        <v>12.461865</v>
      </c>
      <c r="AA258" s="74" t="s">
        <v>2587</v>
      </c>
      <c r="AB258" s="74" t="s">
        <v>2494</v>
      </c>
      <c r="AC258" s="74">
        <v>1</v>
      </c>
      <c r="AD258" s="74">
        <v>1</v>
      </c>
      <c r="AE258" s="74">
        <v>1</v>
      </c>
      <c r="AF258" s="74" t="s">
        <v>2587</v>
      </c>
      <c r="AG258" s="74" t="s">
        <v>2494</v>
      </c>
      <c r="AH258" s="74">
        <v>1</v>
      </c>
      <c r="AI258" s="74">
        <v>1</v>
      </c>
      <c r="AJ258" s="74">
        <v>1</v>
      </c>
      <c r="AL258" s="74">
        <v>1</v>
      </c>
      <c r="AM258" s="74" t="s">
        <v>95</v>
      </c>
      <c r="AN258" s="74">
        <v>0</v>
      </c>
      <c r="AO258" s="74" t="s">
        <v>95</v>
      </c>
      <c r="AP258" s="74" t="s">
        <v>95</v>
      </c>
      <c r="AQ258" s="74">
        <v>1</v>
      </c>
      <c r="AS258" s="74">
        <v>1</v>
      </c>
      <c r="AT258" s="74" t="s">
        <v>92</v>
      </c>
      <c r="AU258" s="74" t="s">
        <v>95</v>
      </c>
      <c r="AV258" s="74" t="s">
        <v>94</v>
      </c>
      <c r="AW258" s="77">
        <v>553285.07999999996</v>
      </c>
      <c r="AX258" s="77">
        <v>0</v>
      </c>
      <c r="AY258" s="79">
        <v>1</v>
      </c>
      <c r="AZ258" s="77">
        <v>3535878.9607559997</v>
      </c>
      <c r="BA258" s="77">
        <v>0</v>
      </c>
      <c r="BB258" s="74" t="s">
        <v>116</v>
      </c>
      <c r="BC258" s="75" t="s">
        <v>1872</v>
      </c>
      <c r="BD258" s="82">
        <v>1502.4727822278905</v>
      </c>
      <c r="BE258" s="82">
        <v>0</v>
      </c>
      <c r="BF258" s="82">
        <v>5.2953206787075945E-3</v>
      </c>
      <c r="BG258" s="82">
        <v>1502.4780775485692</v>
      </c>
      <c r="BH258" s="82">
        <v>1502.4727822278905</v>
      </c>
      <c r="BI258" s="82">
        <v>0</v>
      </c>
      <c r="BJ258" s="82">
        <v>5.2953206787075945E-3</v>
      </c>
      <c r="BK258" s="82">
        <v>1502.4780775485692</v>
      </c>
      <c r="BL258" s="82">
        <v>3182291.0646803994</v>
      </c>
      <c r="BM258" s="82">
        <v>0</v>
      </c>
      <c r="BN258" s="82">
        <v>11.215678499999999</v>
      </c>
      <c r="BO258" s="82">
        <v>3182302.2803588989</v>
      </c>
      <c r="BP258" s="82">
        <v>1502.4727822278905</v>
      </c>
      <c r="BQ258" s="82">
        <v>0</v>
      </c>
      <c r="BR258" s="82">
        <v>5.2953206787075945E-3</v>
      </c>
      <c r="BS258" s="89">
        <v>1502.4780775485692</v>
      </c>
      <c r="BT258" s="82">
        <v>7805.496350952114</v>
      </c>
      <c r="BU258" s="82">
        <v>0</v>
      </c>
      <c r="BV258" s="82">
        <v>2.7509720457953826E-2</v>
      </c>
      <c r="BW258" s="82">
        <v>7805.5238606725716</v>
      </c>
      <c r="BX258" s="82">
        <v>7805.496350952114</v>
      </c>
      <c r="BY258" s="82">
        <v>0</v>
      </c>
      <c r="BZ258" s="82">
        <v>2.7509720457953826E-2</v>
      </c>
      <c r="CA258" s="82">
        <v>7805.5238606725716</v>
      </c>
      <c r="CB258" s="82">
        <v>16532320.310121143</v>
      </c>
      <c r="CC258" s="82">
        <v>0</v>
      </c>
      <c r="CD258" s="82">
        <v>58.266571375349997</v>
      </c>
      <c r="CE258" s="82">
        <v>16532378.576692516</v>
      </c>
      <c r="CF258" s="82">
        <v>7805.496350952114</v>
      </c>
      <c r="CG258" s="82">
        <v>0</v>
      </c>
      <c r="CH258" s="82">
        <v>2.7509720457953826E-2</v>
      </c>
      <c r="CI258" s="82">
        <v>7805.5238606725716</v>
      </c>
      <c r="CJ258" s="82" t="s">
        <v>96</v>
      </c>
      <c r="CN258" s="82">
        <v>1502.4780775485692</v>
      </c>
      <c r="CO258" s="82">
        <v>1502.4780775485692</v>
      </c>
      <c r="CP258" s="82">
        <v>3182302.2803588989</v>
      </c>
      <c r="CQ258" s="82">
        <v>1502.4780775485692</v>
      </c>
      <c r="CR258" s="89">
        <v>1502.4780775485692</v>
      </c>
      <c r="CS258" s="82">
        <v>235.10383487701961</v>
      </c>
      <c r="CT258" s="82">
        <v>235.10383487701961</v>
      </c>
      <c r="CU258" s="82">
        <v>497958.32699999982</v>
      </c>
      <c r="CV258" s="82">
        <v>235.10383487701961</v>
      </c>
      <c r="CW258" s="82">
        <v>235.10383487701961</v>
      </c>
    </row>
    <row r="259" spans="1:101">
      <c r="A259" s="86" t="s">
        <v>685</v>
      </c>
      <c r="B259" s="87" t="s">
        <v>691</v>
      </c>
      <c r="C259" s="75" t="s">
        <v>1873</v>
      </c>
      <c r="D259" s="74" t="s">
        <v>689</v>
      </c>
      <c r="E259" s="74" t="s">
        <v>685</v>
      </c>
      <c r="F259" s="74" t="s">
        <v>691</v>
      </c>
      <c r="G259" s="74" t="s">
        <v>692</v>
      </c>
      <c r="I259" s="74" t="s">
        <v>689</v>
      </c>
      <c r="J259" s="74" t="s">
        <v>523</v>
      </c>
      <c r="K259" s="74" t="s">
        <v>88</v>
      </c>
      <c r="L259" s="74" t="s">
        <v>526</v>
      </c>
      <c r="M259" s="74" t="s">
        <v>527</v>
      </c>
      <c r="N259" s="74" t="s">
        <v>523</v>
      </c>
      <c r="O259" s="76">
        <v>0</v>
      </c>
      <c r="P259" s="76">
        <v>44500</v>
      </c>
      <c r="Q259" s="77">
        <v>1</v>
      </c>
      <c r="R259" s="74" t="s">
        <v>262</v>
      </c>
      <c r="S259" s="77">
        <v>3169.37</v>
      </c>
      <c r="T259" s="77">
        <v>3169.37</v>
      </c>
      <c r="U259" s="77">
        <v>0.95</v>
      </c>
      <c r="V259" s="78">
        <v>3.0000000000000001E-3</v>
      </c>
      <c r="W259" s="79">
        <v>6.3906999999999998</v>
      </c>
      <c r="X259" s="77">
        <v>20254.492858999998</v>
      </c>
      <c r="Y259" s="88">
        <v>20254.492858999998</v>
      </c>
      <c r="Z259" s="77">
        <v>6.0711649999999997</v>
      </c>
      <c r="AA259" s="74" t="s">
        <v>2587</v>
      </c>
      <c r="AB259" s="74" t="s">
        <v>2494</v>
      </c>
      <c r="AC259" s="74">
        <v>1</v>
      </c>
      <c r="AD259" s="74">
        <v>1</v>
      </c>
      <c r="AE259" s="74">
        <v>1</v>
      </c>
      <c r="AF259" s="74" t="s">
        <v>2587</v>
      </c>
      <c r="AG259" s="74" t="s">
        <v>2494</v>
      </c>
      <c r="AH259" s="74">
        <v>1</v>
      </c>
      <c r="AI259" s="74">
        <v>1</v>
      </c>
      <c r="AJ259" s="74">
        <v>1</v>
      </c>
      <c r="AL259" s="74">
        <v>1</v>
      </c>
      <c r="AM259" s="74" t="s">
        <v>95</v>
      </c>
      <c r="AN259" s="74">
        <v>0</v>
      </c>
      <c r="AO259" s="74" t="s">
        <v>95</v>
      </c>
      <c r="AP259" s="74" t="s">
        <v>95</v>
      </c>
      <c r="AQ259" s="74">
        <v>1</v>
      </c>
      <c r="AS259" s="74">
        <v>1</v>
      </c>
      <c r="AT259" s="74" t="s">
        <v>92</v>
      </c>
      <c r="AU259" s="74" t="s">
        <v>95</v>
      </c>
      <c r="AV259" s="74" t="s">
        <v>94</v>
      </c>
      <c r="AW259" s="77">
        <v>3169.37</v>
      </c>
      <c r="AX259" s="77">
        <v>0</v>
      </c>
      <c r="AY259" s="79">
        <v>1</v>
      </c>
      <c r="AZ259" s="77">
        <v>20254.492858999998</v>
      </c>
      <c r="BA259" s="77">
        <v>0</v>
      </c>
      <c r="BB259" s="74" t="s">
        <v>116</v>
      </c>
      <c r="BC259" s="75" t="s">
        <v>1873</v>
      </c>
      <c r="BD259" s="82">
        <v>8.6065797433207649</v>
      </c>
      <c r="BE259" s="82">
        <v>0</v>
      </c>
      <c r="BF259" s="82">
        <v>2.5797716127037001E-3</v>
      </c>
      <c r="BG259" s="82">
        <v>8.6091595149334683</v>
      </c>
      <c r="BH259" s="82">
        <v>8.6065797433207649</v>
      </c>
      <c r="BI259" s="82">
        <v>0</v>
      </c>
      <c r="BJ259" s="82">
        <v>2.5797716127037001E-3</v>
      </c>
      <c r="BK259" s="82">
        <v>8.6091595149334683</v>
      </c>
      <c r="BL259" s="82">
        <v>18229.043573099996</v>
      </c>
      <c r="BM259" s="82">
        <v>0</v>
      </c>
      <c r="BN259" s="82">
        <v>5.4640484999999996</v>
      </c>
      <c r="BO259" s="82">
        <v>18234.507621600002</v>
      </c>
      <c r="BP259" s="82">
        <v>8.6065797433207649</v>
      </c>
      <c r="BQ259" s="82">
        <v>0</v>
      </c>
      <c r="BR259" s="82">
        <v>2.5797716127037001E-3</v>
      </c>
      <c r="BS259" s="89">
        <v>8.6091595149334683</v>
      </c>
      <c r="BT259" s="82">
        <v>44.712042424525706</v>
      </c>
      <c r="BU259" s="82">
        <v>0</v>
      </c>
      <c r="BV259" s="82">
        <v>1.3402171505156992E-2</v>
      </c>
      <c r="BW259" s="82">
        <v>44.725444596030862</v>
      </c>
      <c r="BX259" s="82">
        <v>44.712042424525706</v>
      </c>
      <c r="BY259" s="82">
        <v>0</v>
      </c>
      <c r="BZ259" s="82">
        <v>1.3402171505156992E-2</v>
      </c>
      <c r="CA259" s="82">
        <v>44.725444596030862</v>
      </c>
      <c r="CB259" s="82">
        <v>94701.704266611792</v>
      </c>
      <c r="CC259" s="82">
        <v>0</v>
      </c>
      <c r="CD259" s="82">
        <v>28.386278362349998</v>
      </c>
      <c r="CE259" s="82">
        <v>94730.090544974169</v>
      </c>
      <c r="CF259" s="82">
        <v>44.712042424525706</v>
      </c>
      <c r="CG259" s="82">
        <v>0</v>
      </c>
      <c r="CH259" s="82">
        <v>1.3402171505156992E-2</v>
      </c>
      <c r="CI259" s="82">
        <v>44.725444596030862</v>
      </c>
      <c r="CJ259" s="82" t="s">
        <v>96</v>
      </c>
      <c r="CN259" s="82">
        <v>8.6091595149334683</v>
      </c>
      <c r="CO259" s="82">
        <v>8.6091595149334683</v>
      </c>
      <c r="CP259" s="82">
        <v>18234.507621600002</v>
      </c>
      <c r="CQ259" s="82">
        <v>8.6091595149334683</v>
      </c>
      <c r="CR259" s="89">
        <v>8.6091595149334683</v>
      </c>
      <c r="CS259" s="82">
        <v>1.3471387351829172</v>
      </c>
      <c r="CT259" s="82">
        <v>1.3471387351829172</v>
      </c>
      <c r="CU259" s="82">
        <v>2853.2880000000005</v>
      </c>
      <c r="CV259" s="82">
        <v>1.3471387351829172</v>
      </c>
      <c r="CW259" s="82">
        <v>1.3471387351829172</v>
      </c>
    </row>
    <row r="260" spans="1:101">
      <c r="A260" s="86" t="s">
        <v>685</v>
      </c>
      <c r="B260" s="87" t="s">
        <v>694</v>
      </c>
      <c r="C260" s="75" t="s">
        <v>1874</v>
      </c>
      <c r="D260" s="74" t="s">
        <v>689</v>
      </c>
      <c r="E260" s="74" t="s">
        <v>685</v>
      </c>
      <c r="F260" s="74" t="s">
        <v>694</v>
      </c>
      <c r="G260" s="74" t="s">
        <v>695</v>
      </c>
      <c r="I260" s="74" t="s">
        <v>689</v>
      </c>
      <c r="J260" s="74" t="s">
        <v>523</v>
      </c>
      <c r="K260" s="74" t="s">
        <v>88</v>
      </c>
      <c r="L260" s="74" t="s">
        <v>526</v>
      </c>
      <c r="M260" s="74" t="s">
        <v>527</v>
      </c>
      <c r="N260" s="74" t="s">
        <v>523</v>
      </c>
      <c r="O260" s="76">
        <v>0</v>
      </c>
      <c r="P260" s="76">
        <v>44500</v>
      </c>
      <c r="Q260" s="77">
        <v>1</v>
      </c>
      <c r="R260" s="74" t="s">
        <v>94</v>
      </c>
      <c r="S260" s="77">
        <v>128086238.95</v>
      </c>
      <c r="T260" s="77">
        <v>128086238.95</v>
      </c>
      <c r="U260" s="77">
        <v>34519.67</v>
      </c>
      <c r="V260" s="78">
        <v>1.6200000000000003E-2</v>
      </c>
      <c r="W260" s="79">
        <v>1</v>
      </c>
      <c r="X260" s="77">
        <v>128086238.95</v>
      </c>
      <c r="Y260" s="88">
        <v>128086238.95</v>
      </c>
      <c r="Z260" s="77">
        <v>34519.67</v>
      </c>
      <c r="AA260" s="74" t="s">
        <v>2587</v>
      </c>
      <c r="AB260" s="74" t="s">
        <v>2511</v>
      </c>
      <c r="AC260" s="74">
        <v>1</v>
      </c>
      <c r="AD260" s="74">
        <v>1</v>
      </c>
      <c r="AE260" s="74">
        <v>1</v>
      </c>
      <c r="AF260" s="74" t="s">
        <v>2587</v>
      </c>
      <c r="AG260" s="74" t="s">
        <v>2511</v>
      </c>
      <c r="AH260" s="74">
        <v>1</v>
      </c>
      <c r="AI260" s="74">
        <v>1</v>
      </c>
      <c r="AJ260" s="74">
        <v>1</v>
      </c>
      <c r="AL260" s="74">
        <v>1</v>
      </c>
      <c r="AM260" s="74" t="s">
        <v>95</v>
      </c>
      <c r="AN260" s="74">
        <v>0</v>
      </c>
      <c r="AO260" s="74" t="s">
        <v>95</v>
      </c>
      <c r="AP260" s="74" t="s">
        <v>95</v>
      </c>
      <c r="AQ260" s="74">
        <v>1</v>
      </c>
      <c r="AS260" s="74">
        <v>1</v>
      </c>
      <c r="AT260" s="74" t="s">
        <v>92</v>
      </c>
      <c r="AU260" s="74" t="s">
        <v>95</v>
      </c>
      <c r="AV260" s="74" t="s">
        <v>94</v>
      </c>
      <c r="AW260" s="77">
        <v>128086238.95</v>
      </c>
      <c r="AX260" s="77">
        <v>0</v>
      </c>
      <c r="AY260" s="79">
        <v>1</v>
      </c>
      <c r="AZ260" s="77">
        <v>818560727.25776505</v>
      </c>
      <c r="BA260" s="77">
        <v>0</v>
      </c>
      <c r="BB260" s="74" t="s">
        <v>116</v>
      </c>
      <c r="BC260" s="75" t="s">
        <v>1874</v>
      </c>
      <c r="BD260" s="82">
        <v>54426.661640919505</v>
      </c>
      <c r="BE260" s="82">
        <v>0</v>
      </c>
      <c r="BF260" s="82">
        <v>14.668167435063872</v>
      </c>
      <c r="BG260" s="82">
        <v>54441.329808354567</v>
      </c>
      <c r="BH260" s="82">
        <v>54426.661640919505</v>
      </c>
      <c r="BI260" s="82">
        <v>0</v>
      </c>
      <c r="BJ260" s="82">
        <v>14.668167435063872</v>
      </c>
      <c r="BK260" s="82">
        <v>54441.329808354567</v>
      </c>
      <c r="BL260" s="82">
        <v>115277615.05499999</v>
      </c>
      <c r="BM260" s="82">
        <v>0</v>
      </c>
      <c r="BN260" s="82">
        <v>31067.702999999998</v>
      </c>
      <c r="BO260" s="82">
        <v>115308682.758</v>
      </c>
      <c r="BP260" s="82">
        <v>54426.661640919505</v>
      </c>
      <c r="BQ260" s="82">
        <v>0</v>
      </c>
      <c r="BR260" s="82">
        <v>14.668167435063872</v>
      </c>
      <c r="BS260" s="89">
        <v>54441.329808354567</v>
      </c>
      <c r="BT260" s="82">
        <v>282751.94989074091</v>
      </c>
      <c r="BU260" s="82">
        <v>0</v>
      </c>
      <c r="BV260" s="82">
        <v>76.202596641900314</v>
      </c>
      <c r="BW260" s="82">
        <v>282828.15248738282</v>
      </c>
      <c r="BX260" s="82">
        <v>282751.94989074091</v>
      </c>
      <c r="BY260" s="82">
        <v>0</v>
      </c>
      <c r="BZ260" s="82">
        <v>76.202596641900314</v>
      </c>
      <c r="CA260" s="82">
        <v>282828.15248738282</v>
      </c>
      <c r="CB260" s="82">
        <v>598878737.97223043</v>
      </c>
      <c r="CC260" s="82">
        <v>0</v>
      </c>
      <c r="CD260" s="82">
        <v>161399.8238553</v>
      </c>
      <c r="CE260" s="82">
        <v>599040137.79608583</v>
      </c>
      <c r="CF260" s="82">
        <v>282751.94989074091</v>
      </c>
      <c r="CG260" s="82">
        <v>0</v>
      </c>
      <c r="CH260" s="82">
        <v>76.202596641900314</v>
      </c>
      <c r="CI260" s="82">
        <v>282828.15248738282</v>
      </c>
      <c r="CJ260" s="82" t="s">
        <v>96</v>
      </c>
      <c r="CN260" s="82">
        <v>54441.329808354567</v>
      </c>
      <c r="CO260" s="82">
        <v>54441.329808354567</v>
      </c>
      <c r="CP260" s="82">
        <v>115308682.758</v>
      </c>
      <c r="CQ260" s="82">
        <v>54441.329808354567</v>
      </c>
      <c r="CR260" s="89">
        <v>54441.329808354567</v>
      </c>
      <c r="CS260" s="82">
        <v>54441.329808354567</v>
      </c>
      <c r="CT260" s="82">
        <v>54441.329808354567</v>
      </c>
      <c r="CU260" s="82">
        <v>115308682.758</v>
      </c>
      <c r="CV260" s="82">
        <v>54441.329808354567</v>
      </c>
      <c r="CW260" s="82">
        <v>54441.329808354567</v>
      </c>
    </row>
    <row r="261" spans="1:101">
      <c r="A261" s="86" t="s">
        <v>685</v>
      </c>
      <c r="B261" s="87" t="s">
        <v>697</v>
      </c>
      <c r="C261" s="75" t="s">
        <v>1875</v>
      </c>
      <c r="D261" s="74" t="s">
        <v>689</v>
      </c>
      <c r="E261" s="74" t="s">
        <v>685</v>
      </c>
      <c r="F261" s="74" t="s">
        <v>697</v>
      </c>
      <c r="G261" s="74" t="s">
        <v>695</v>
      </c>
      <c r="I261" s="74" t="s">
        <v>689</v>
      </c>
      <c r="J261" s="74" t="s">
        <v>523</v>
      </c>
      <c r="K261" s="74" t="s">
        <v>88</v>
      </c>
      <c r="L261" s="74" t="s">
        <v>526</v>
      </c>
      <c r="M261" s="74" t="s">
        <v>527</v>
      </c>
      <c r="N261" s="74" t="s">
        <v>523</v>
      </c>
      <c r="O261" s="76">
        <v>0</v>
      </c>
      <c r="P261" s="76">
        <v>44500</v>
      </c>
      <c r="Q261" s="77">
        <v>1</v>
      </c>
      <c r="R261" s="74" t="s">
        <v>262</v>
      </c>
      <c r="S261" s="77">
        <v>4070.91</v>
      </c>
      <c r="T261" s="77">
        <v>4070.91</v>
      </c>
      <c r="U261" s="77">
        <v>0.14000000000000001</v>
      </c>
      <c r="V261" s="78">
        <v>1E-4</v>
      </c>
      <c r="W261" s="79">
        <v>6.3906999999999998</v>
      </c>
      <c r="X261" s="77">
        <v>26015.964537</v>
      </c>
      <c r="Y261" s="88">
        <v>26015.964537</v>
      </c>
      <c r="Z261" s="77">
        <v>0.8946980000000001</v>
      </c>
      <c r="AA261" s="74" t="s">
        <v>2587</v>
      </c>
      <c r="AB261" s="74" t="s">
        <v>2511</v>
      </c>
      <c r="AC261" s="74">
        <v>1</v>
      </c>
      <c r="AD261" s="74">
        <v>1</v>
      </c>
      <c r="AE261" s="74">
        <v>1</v>
      </c>
      <c r="AF261" s="74" t="s">
        <v>2587</v>
      </c>
      <c r="AG261" s="74" t="s">
        <v>2511</v>
      </c>
      <c r="AH261" s="74">
        <v>1</v>
      </c>
      <c r="AI261" s="74">
        <v>1</v>
      </c>
      <c r="AJ261" s="74">
        <v>1</v>
      </c>
      <c r="AL261" s="74">
        <v>1</v>
      </c>
      <c r="AM261" s="74" t="s">
        <v>95</v>
      </c>
      <c r="AN261" s="74">
        <v>0</v>
      </c>
      <c r="AO261" s="74" t="s">
        <v>95</v>
      </c>
      <c r="AP261" s="74" t="s">
        <v>95</v>
      </c>
      <c r="AQ261" s="74">
        <v>1</v>
      </c>
      <c r="AS261" s="74">
        <v>1</v>
      </c>
      <c r="AT261" s="74" t="s">
        <v>92</v>
      </c>
      <c r="AU261" s="74" t="s">
        <v>95</v>
      </c>
      <c r="AV261" s="74" t="s">
        <v>94</v>
      </c>
      <c r="AW261" s="77">
        <v>4070.91</v>
      </c>
      <c r="AX261" s="77">
        <v>0</v>
      </c>
      <c r="AY261" s="79">
        <v>1</v>
      </c>
      <c r="AZ261" s="77">
        <v>26015.964537</v>
      </c>
      <c r="BA261" s="77">
        <v>0</v>
      </c>
      <c r="BB261" s="74" t="s">
        <v>116</v>
      </c>
      <c r="BC261" s="75" t="s">
        <v>1875</v>
      </c>
      <c r="BD261" s="82">
        <v>11.054755848285918</v>
      </c>
      <c r="BE261" s="82">
        <v>0</v>
      </c>
      <c r="BF261" s="82">
        <v>3.801768692405454E-4</v>
      </c>
      <c r="BG261" s="82">
        <v>11.055136025155159</v>
      </c>
      <c r="BH261" s="82">
        <v>11.054755848285918</v>
      </c>
      <c r="BI261" s="82">
        <v>0</v>
      </c>
      <c r="BJ261" s="82">
        <v>3.801768692405454E-4</v>
      </c>
      <c r="BK261" s="82">
        <v>11.055136025155159</v>
      </c>
      <c r="BL261" s="82">
        <v>23414.3680833</v>
      </c>
      <c r="BM261" s="82">
        <v>0</v>
      </c>
      <c r="BN261" s="82">
        <v>0.80522820000000006</v>
      </c>
      <c r="BO261" s="82">
        <v>23415.173311499999</v>
      </c>
      <c r="BP261" s="82">
        <v>11.054755848285918</v>
      </c>
      <c r="BQ261" s="82">
        <v>0</v>
      </c>
      <c r="BR261" s="82">
        <v>3.801768692405454E-4</v>
      </c>
      <c r="BS261" s="89">
        <v>11.055136025155159</v>
      </c>
      <c r="BT261" s="82">
        <v>57.430562107430177</v>
      </c>
      <c r="BU261" s="82">
        <v>0</v>
      </c>
      <c r="BV261" s="82">
        <v>1.9750568533915573E-3</v>
      </c>
      <c r="BW261" s="82">
        <v>57.432537164283566</v>
      </c>
      <c r="BX261" s="82">
        <v>57.430562107430177</v>
      </c>
      <c r="BY261" s="82">
        <v>0</v>
      </c>
      <c r="BZ261" s="82">
        <v>1.9750568533915573E-3</v>
      </c>
      <c r="CA261" s="82">
        <v>57.432537164283566</v>
      </c>
      <c r="CB261" s="82">
        <v>121639.98362955183</v>
      </c>
      <c r="CC261" s="82">
        <v>0</v>
      </c>
      <c r="CD261" s="82">
        <v>4.1832410218200007</v>
      </c>
      <c r="CE261" s="82">
        <v>121644.16687057365</v>
      </c>
      <c r="CF261" s="82">
        <v>57.430562107430177</v>
      </c>
      <c r="CG261" s="82">
        <v>0</v>
      </c>
      <c r="CH261" s="82">
        <v>1.9750568533915573E-3</v>
      </c>
      <c r="CI261" s="82">
        <v>57.432537164283566</v>
      </c>
      <c r="CJ261" s="82" t="s">
        <v>96</v>
      </c>
      <c r="CN261" s="82">
        <v>11.055136025155159</v>
      </c>
      <c r="CO261" s="82">
        <v>11.055136025155159</v>
      </c>
      <c r="CP261" s="82">
        <v>23415.173311499999</v>
      </c>
      <c r="CQ261" s="82">
        <v>11.055136025155159</v>
      </c>
      <c r="CR261" s="89">
        <v>11.055136025155159</v>
      </c>
      <c r="CS261" s="82">
        <v>1.7298787339657877</v>
      </c>
      <c r="CT261" s="82">
        <v>1.7298787339657877</v>
      </c>
      <c r="CU261" s="82">
        <v>3663.9449999999997</v>
      </c>
      <c r="CV261" s="82">
        <v>1.7298787339657877</v>
      </c>
      <c r="CW261" s="82">
        <v>1.7298787339657877</v>
      </c>
    </row>
    <row r="262" spans="1:101">
      <c r="A262" s="86" t="s">
        <v>685</v>
      </c>
      <c r="B262" s="87" t="s">
        <v>698</v>
      </c>
      <c r="C262" s="75" t="s">
        <v>1876</v>
      </c>
      <c r="D262" s="74" t="s">
        <v>689</v>
      </c>
      <c r="E262" s="74" t="s">
        <v>685</v>
      </c>
      <c r="F262" s="74" t="s">
        <v>698</v>
      </c>
      <c r="G262" s="74" t="s">
        <v>695</v>
      </c>
      <c r="I262" s="74" t="s">
        <v>689</v>
      </c>
      <c r="J262" s="74" t="s">
        <v>523</v>
      </c>
      <c r="K262" s="74" t="s">
        <v>88</v>
      </c>
      <c r="L262" s="74" t="s">
        <v>526</v>
      </c>
      <c r="M262" s="74" t="s">
        <v>527</v>
      </c>
      <c r="N262" s="74" t="s">
        <v>523</v>
      </c>
      <c r="O262" s="76">
        <v>0</v>
      </c>
      <c r="P262" s="76">
        <v>44500</v>
      </c>
      <c r="Q262" s="77">
        <v>1</v>
      </c>
      <c r="R262" s="74" t="s">
        <v>94</v>
      </c>
      <c r="S262" s="77">
        <v>2023212.16</v>
      </c>
      <c r="T262" s="77">
        <v>2023212.16</v>
      </c>
      <c r="U262" s="77">
        <v>3321.52</v>
      </c>
      <c r="V262" s="78">
        <v>7.1999999999999998E-3</v>
      </c>
      <c r="W262" s="79">
        <v>1</v>
      </c>
      <c r="X262" s="77">
        <v>2023212.16</v>
      </c>
      <c r="Y262" s="88">
        <v>2023212.16</v>
      </c>
      <c r="Z262" s="77">
        <v>3321.52</v>
      </c>
      <c r="AA262" s="74" t="s">
        <v>2587</v>
      </c>
      <c r="AB262" s="74" t="s">
        <v>2511</v>
      </c>
      <c r="AC262" s="74">
        <v>1</v>
      </c>
      <c r="AD262" s="74">
        <v>1</v>
      </c>
      <c r="AE262" s="74">
        <v>1</v>
      </c>
      <c r="AF262" s="74" t="s">
        <v>2587</v>
      </c>
      <c r="AG262" s="74" t="s">
        <v>2511</v>
      </c>
      <c r="AH262" s="74">
        <v>1</v>
      </c>
      <c r="AI262" s="74">
        <v>1</v>
      </c>
      <c r="AJ262" s="74">
        <v>1</v>
      </c>
      <c r="AL262" s="74">
        <v>1</v>
      </c>
      <c r="AM262" s="74" t="s">
        <v>95</v>
      </c>
      <c r="AN262" s="74">
        <v>0</v>
      </c>
      <c r="AO262" s="74" t="s">
        <v>95</v>
      </c>
      <c r="AP262" s="74" t="s">
        <v>95</v>
      </c>
      <c r="AQ262" s="74">
        <v>1</v>
      </c>
      <c r="AS262" s="74">
        <v>1</v>
      </c>
      <c r="AT262" s="74" t="s">
        <v>92</v>
      </c>
      <c r="AU262" s="74" t="s">
        <v>95</v>
      </c>
      <c r="AV262" s="74" t="s">
        <v>94</v>
      </c>
      <c r="AW262" s="77">
        <v>2023212.16</v>
      </c>
      <c r="AX262" s="77">
        <v>0</v>
      </c>
      <c r="AY262" s="79">
        <v>1</v>
      </c>
      <c r="AZ262" s="77">
        <v>12929741.950911999</v>
      </c>
      <c r="BA262" s="77">
        <v>0</v>
      </c>
      <c r="BB262" s="74" t="s">
        <v>116</v>
      </c>
      <c r="BC262" s="75" t="s">
        <v>1876</v>
      </c>
      <c r="BD262" s="82">
        <v>859.70737030618295</v>
      </c>
      <c r="BE262" s="82">
        <v>0</v>
      </c>
      <c r="BF262" s="82">
        <v>1.4113869425435801</v>
      </c>
      <c r="BG262" s="82">
        <v>861.11875724872652</v>
      </c>
      <c r="BH262" s="82">
        <v>859.70737030618295</v>
      </c>
      <c r="BI262" s="82">
        <v>0</v>
      </c>
      <c r="BJ262" s="82">
        <v>1.4113869425435801</v>
      </c>
      <c r="BK262" s="82">
        <v>861.11875724872652</v>
      </c>
      <c r="BL262" s="82">
        <v>1820890.9439999999</v>
      </c>
      <c r="BM262" s="82">
        <v>0</v>
      </c>
      <c r="BN262" s="82">
        <v>2989.3679999999999</v>
      </c>
      <c r="BO262" s="82">
        <v>1823880.3119999997</v>
      </c>
      <c r="BP262" s="82">
        <v>859.70737030618295</v>
      </c>
      <c r="BQ262" s="82">
        <v>0</v>
      </c>
      <c r="BR262" s="82">
        <v>1.4113869425435801</v>
      </c>
      <c r="BS262" s="89">
        <v>861.11875724872652</v>
      </c>
      <c r="BT262" s="82">
        <v>4466.265759477651</v>
      </c>
      <c r="BU262" s="82">
        <v>0</v>
      </c>
      <c r="BV262" s="82">
        <v>7.3322963052081533</v>
      </c>
      <c r="BW262" s="82">
        <v>4473.5980557828589</v>
      </c>
      <c r="BX262" s="82">
        <v>4466.265759477651</v>
      </c>
      <c r="BY262" s="82">
        <v>0</v>
      </c>
      <c r="BZ262" s="82">
        <v>7.3322963052081533</v>
      </c>
      <c r="CA262" s="82">
        <v>4473.5980557828589</v>
      </c>
      <c r="CB262" s="82">
        <v>9459710.5431743991</v>
      </c>
      <c r="CC262" s="82">
        <v>0</v>
      </c>
      <c r="CD262" s="82">
        <v>15530.0656968</v>
      </c>
      <c r="CE262" s="82">
        <v>9475240.6088711992</v>
      </c>
      <c r="CF262" s="82">
        <v>4466.265759477651</v>
      </c>
      <c r="CG262" s="82">
        <v>0</v>
      </c>
      <c r="CH262" s="82">
        <v>7.3322963052081533</v>
      </c>
      <c r="CI262" s="82">
        <v>4473.5980557828589</v>
      </c>
      <c r="CJ262" s="82" t="s">
        <v>96</v>
      </c>
      <c r="CN262" s="82">
        <v>861.11875724872652</v>
      </c>
      <c r="CO262" s="82">
        <v>861.11875724872652</v>
      </c>
      <c r="CP262" s="82">
        <v>1823880.3119999997</v>
      </c>
      <c r="CQ262" s="82">
        <v>861.11875724872652</v>
      </c>
      <c r="CR262" s="89">
        <v>861.11875724872652</v>
      </c>
      <c r="CS262" s="82">
        <v>861.11875724872652</v>
      </c>
      <c r="CT262" s="82">
        <v>861.11875724872652</v>
      </c>
      <c r="CU262" s="82">
        <v>1823880.3119999997</v>
      </c>
      <c r="CV262" s="82">
        <v>861.11875724872652</v>
      </c>
      <c r="CW262" s="82">
        <v>861.11875724872652</v>
      </c>
    </row>
    <row r="263" spans="1:101">
      <c r="A263" s="86" t="s">
        <v>685</v>
      </c>
      <c r="B263" s="87" t="s">
        <v>703</v>
      </c>
      <c r="C263" s="75" t="s">
        <v>1878</v>
      </c>
      <c r="D263" s="74" t="s">
        <v>689</v>
      </c>
      <c r="E263" s="74" t="s">
        <v>685</v>
      </c>
      <c r="F263" s="74" t="s">
        <v>703</v>
      </c>
      <c r="G263" s="74" t="s">
        <v>704</v>
      </c>
      <c r="I263" s="74" t="s">
        <v>689</v>
      </c>
      <c r="J263" s="74" t="s">
        <v>523</v>
      </c>
      <c r="K263" s="74" t="s">
        <v>88</v>
      </c>
      <c r="L263" s="74" t="s">
        <v>526</v>
      </c>
      <c r="M263" s="74" t="s">
        <v>527</v>
      </c>
      <c r="N263" s="74" t="s">
        <v>523</v>
      </c>
      <c r="O263" s="76">
        <v>0</v>
      </c>
      <c r="P263" s="76">
        <v>44500</v>
      </c>
      <c r="Q263" s="77">
        <v>1</v>
      </c>
      <c r="R263" s="74" t="s">
        <v>262</v>
      </c>
      <c r="S263" s="77">
        <v>63694767.409999996</v>
      </c>
      <c r="T263" s="77">
        <v>63694767.409999996</v>
      </c>
      <c r="U263" s="77">
        <v>0</v>
      </c>
      <c r="V263" s="78">
        <v>0</v>
      </c>
      <c r="W263" s="79">
        <v>6.3906999999999998</v>
      </c>
      <c r="X263" s="77">
        <v>407054150.08708698</v>
      </c>
      <c r="Y263" s="88">
        <v>407054150.08708698</v>
      </c>
      <c r="Z263" s="77">
        <v>0</v>
      </c>
      <c r="AA263" s="74" t="s">
        <v>2587</v>
      </c>
      <c r="AB263" s="74" t="s">
        <v>2484</v>
      </c>
      <c r="AC263" s="74">
        <v>1</v>
      </c>
      <c r="AD263" s="74">
        <v>1</v>
      </c>
      <c r="AE263" s="74">
        <v>1</v>
      </c>
      <c r="AF263" s="74" t="s">
        <v>2587</v>
      </c>
      <c r="AG263" s="74" t="s">
        <v>2484</v>
      </c>
      <c r="AH263" s="74">
        <v>1</v>
      </c>
      <c r="AI263" s="74">
        <v>1</v>
      </c>
      <c r="AJ263" s="74">
        <v>1</v>
      </c>
      <c r="AL263" s="74">
        <v>1</v>
      </c>
      <c r="AM263" s="74" t="s">
        <v>95</v>
      </c>
      <c r="AN263" s="74">
        <v>0</v>
      </c>
      <c r="AO263" s="74" t="s">
        <v>95</v>
      </c>
      <c r="AP263" s="74" t="s">
        <v>95</v>
      </c>
      <c r="AQ263" s="74">
        <v>1</v>
      </c>
      <c r="AS263" s="74">
        <v>1</v>
      </c>
      <c r="AT263" s="74" t="s">
        <v>92</v>
      </c>
      <c r="AU263" s="74" t="s">
        <v>95</v>
      </c>
      <c r="AV263" s="74" t="s">
        <v>94</v>
      </c>
      <c r="AW263" s="77">
        <v>63694767.409999996</v>
      </c>
      <c r="AX263" s="77">
        <v>0</v>
      </c>
      <c r="AY263" s="79">
        <v>1</v>
      </c>
      <c r="AZ263" s="77">
        <v>407054150.08708698</v>
      </c>
      <c r="BA263" s="77">
        <v>0</v>
      </c>
      <c r="BB263" s="74" t="s">
        <v>116</v>
      </c>
      <c r="BC263" s="75" t="s">
        <v>1878</v>
      </c>
      <c r="BD263" s="82">
        <v>172966.26614956083</v>
      </c>
      <c r="BE263" s="82">
        <v>0</v>
      </c>
      <c r="BF263" s="82">
        <v>0</v>
      </c>
      <c r="BG263" s="82">
        <v>172966.26614956083</v>
      </c>
      <c r="BH263" s="82">
        <v>172966.26614956083</v>
      </c>
      <c r="BI263" s="82">
        <v>0</v>
      </c>
      <c r="BJ263" s="82">
        <v>0</v>
      </c>
      <c r="BK263" s="82">
        <v>172966.26614956083</v>
      </c>
      <c r="BL263" s="82">
        <v>366348735.07837826</v>
      </c>
      <c r="BM263" s="82">
        <v>0</v>
      </c>
      <c r="BN263" s="82">
        <v>0</v>
      </c>
      <c r="BO263" s="82">
        <v>366348735.07837826</v>
      </c>
      <c r="BP263" s="82">
        <v>172966.26614956083</v>
      </c>
      <c r="BQ263" s="82">
        <v>0</v>
      </c>
      <c r="BR263" s="82">
        <v>0</v>
      </c>
      <c r="BS263" s="89">
        <v>172966.26614956083</v>
      </c>
      <c r="BT263" s="82">
        <v>898577.04927358346</v>
      </c>
      <c r="BU263" s="82">
        <v>0</v>
      </c>
      <c r="BV263" s="82">
        <v>0</v>
      </c>
      <c r="BW263" s="82">
        <v>898577.04927358346</v>
      </c>
      <c r="BX263" s="82">
        <v>898577.04927358346</v>
      </c>
      <c r="BY263" s="82">
        <v>0</v>
      </c>
      <c r="BZ263" s="82">
        <v>0</v>
      </c>
      <c r="CA263" s="82">
        <v>898577.04927358346</v>
      </c>
      <c r="CB263" s="82">
        <v>1903218313.6056828</v>
      </c>
      <c r="CC263" s="82">
        <v>0</v>
      </c>
      <c r="CD263" s="82">
        <v>0</v>
      </c>
      <c r="CE263" s="82">
        <v>1903218313.6056828</v>
      </c>
      <c r="CF263" s="82">
        <v>898577.04927358346</v>
      </c>
      <c r="CG263" s="82">
        <v>0</v>
      </c>
      <c r="CH263" s="82">
        <v>0</v>
      </c>
      <c r="CI263" s="82">
        <v>898577.04927358346</v>
      </c>
      <c r="CJ263" s="82" t="s">
        <v>96</v>
      </c>
      <c r="CN263" s="82">
        <v>172966.26614956083</v>
      </c>
      <c r="CO263" s="82">
        <v>172966.26614956083</v>
      </c>
      <c r="CP263" s="82">
        <v>366348735.07837826</v>
      </c>
      <c r="CQ263" s="82">
        <v>172966.26614956083</v>
      </c>
      <c r="CR263" s="89">
        <v>172966.26614956083</v>
      </c>
      <c r="CS263" s="82">
        <v>27065.308362082531</v>
      </c>
      <c r="CT263" s="82">
        <v>27065.308362082531</v>
      </c>
      <c r="CU263" s="82">
        <v>57325290.668999992</v>
      </c>
      <c r="CV263" s="82">
        <v>27065.308362082531</v>
      </c>
      <c r="CW263" s="82">
        <v>27065.308362082531</v>
      </c>
    </row>
    <row r="264" spans="1:101">
      <c r="A264" s="86" t="s">
        <v>685</v>
      </c>
      <c r="B264" s="87" t="s">
        <v>706</v>
      </c>
      <c r="C264" s="75" t="s">
        <v>1879</v>
      </c>
      <c r="D264" s="74" t="s">
        <v>689</v>
      </c>
      <c r="E264" s="74" t="s">
        <v>685</v>
      </c>
      <c r="F264" s="74" t="s">
        <v>706</v>
      </c>
      <c r="G264" s="74" t="s">
        <v>707</v>
      </c>
      <c r="I264" s="74" t="s">
        <v>689</v>
      </c>
      <c r="J264" s="74" t="s">
        <v>523</v>
      </c>
      <c r="K264" s="74" t="s">
        <v>88</v>
      </c>
      <c r="L264" s="74" t="s">
        <v>526</v>
      </c>
      <c r="M264" s="74" t="s">
        <v>527</v>
      </c>
      <c r="N264" s="74" t="s">
        <v>523</v>
      </c>
      <c r="O264" s="76">
        <v>0</v>
      </c>
      <c r="P264" s="76">
        <v>44500</v>
      </c>
      <c r="Q264" s="77">
        <v>1</v>
      </c>
      <c r="R264" s="74" t="s">
        <v>94</v>
      </c>
      <c r="S264" s="77">
        <v>5392.8</v>
      </c>
      <c r="T264" s="77">
        <v>5392.8</v>
      </c>
      <c r="U264" s="77">
        <v>1.8</v>
      </c>
      <c r="V264" s="78">
        <v>3.4999999999999996E-3</v>
      </c>
      <c r="W264" s="79">
        <v>1</v>
      </c>
      <c r="X264" s="77">
        <v>5392.8</v>
      </c>
      <c r="Y264" s="88">
        <v>5392.8</v>
      </c>
      <c r="Z264" s="77">
        <v>1.8</v>
      </c>
      <c r="AA264" s="74" t="s">
        <v>2596</v>
      </c>
      <c r="AB264" s="74" t="s">
        <v>2514</v>
      </c>
      <c r="AC264" s="74">
        <v>1</v>
      </c>
      <c r="AD264" s="74">
        <v>1</v>
      </c>
      <c r="AE264" s="74">
        <v>1</v>
      </c>
      <c r="AF264" s="74" t="s">
        <v>2596</v>
      </c>
      <c r="AG264" s="74" t="s">
        <v>2514</v>
      </c>
      <c r="AH264" s="74">
        <v>1</v>
      </c>
      <c r="AI264" s="74">
        <v>1</v>
      </c>
      <c r="AJ264" s="74">
        <v>1</v>
      </c>
      <c r="AL264" s="74">
        <v>1</v>
      </c>
      <c r="AM264" s="74" t="s">
        <v>95</v>
      </c>
      <c r="AN264" s="74">
        <v>0</v>
      </c>
      <c r="AO264" s="74" t="s">
        <v>95</v>
      </c>
      <c r="AP264" s="74" t="s">
        <v>95</v>
      </c>
      <c r="AQ264" s="74">
        <v>1</v>
      </c>
      <c r="AS264" s="74">
        <v>1</v>
      </c>
      <c r="AT264" s="74" t="s">
        <v>92</v>
      </c>
      <c r="AU264" s="74" t="s">
        <v>95</v>
      </c>
      <c r="AV264" s="74" t="s">
        <v>94</v>
      </c>
      <c r="AW264" s="77">
        <v>5392.8</v>
      </c>
      <c r="AX264" s="77">
        <v>0</v>
      </c>
      <c r="AY264" s="79">
        <v>1</v>
      </c>
      <c r="AZ264" s="77">
        <v>34463.766960000001</v>
      </c>
      <c r="BA264" s="77">
        <v>0</v>
      </c>
      <c r="BB264" s="74" t="s">
        <v>116</v>
      </c>
      <c r="BC264" s="75" t="s">
        <v>1879</v>
      </c>
      <c r="BD264" s="82">
        <v>2.2915193958636468</v>
      </c>
      <c r="BE264" s="82">
        <v>0</v>
      </c>
      <c r="BF264" s="82">
        <v>7.6485961143646418E-4</v>
      </c>
      <c r="BG264" s="82">
        <v>2.2922842554750833</v>
      </c>
      <c r="BH264" s="82">
        <v>2.2915193958636468</v>
      </c>
      <c r="BI264" s="82">
        <v>0</v>
      </c>
      <c r="BJ264" s="82">
        <v>7.6485961143646418E-4</v>
      </c>
      <c r="BK264" s="82">
        <v>2.2922842554750833</v>
      </c>
      <c r="BL264" s="82">
        <v>4853.5200000000004</v>
      </c>
      <c r="BM264" s="82">
        <v>0</v>
      </c>
      <c r="BN264" s="82">
        <v>1.62</v>
      </c>
      <c r="BO264" s="82">
        <v>4855.1399999999994</v>
      </c>
      <c r="BP264" s="82">
        <v>2.2915193958636468</v>
      </c>
      <c r="BQ264" s="82">
        <v>0</v>
      </c>
      <c r="BR264" s="82">
        <v>7.6485961143646418E-4</v>
      </c>
      <c r="BS264" s="89">
        <v>2.2922842554750833</v>
      </c>
      <c r="BT264" s="82">
        <v>11.904672413451232</v>
      </c>
      <c r="BU264" s="82">
        <v>0</v>
      </c>
      <c r="BV264" s="82">
        <v>3.9735221673735752E-3</v>
      </c>
      <c r="BW264" s="82">
        <v>11.908645935618605</v>
      </c>
      <c r="BX264" s="82">
        <v>11.904672413451232</v>
      </c>
      <c r="BY264" s="82">
        <v>0</v>
      </c>
      <c r="BZ264" s="82">
        <v>3.9735221673735752E-3</v>
      </c>
      <c r="CA264" s="82">
        <v>11.908645935618605</v>
      </c>
      <c r="CB264" s="82">
        <v>25214.521752000004</v>
      </c>
      <c r="CC264" s="82">
        <v>0</v>
      </c>
      <c r="CD264" s="82">
        <v>8.4160620000000002</v>
      </c>
      <c r="CE264" s="82">
        <v>25222.937813999997</v>
      </c>
      <c r="CF264" s="82">
        <v>11.904672413451232</v>
      </c>
      <c r="CG264" s="82">
        <v>0</v>
      </c>
      <c r="CH264" s="82">
        <v>3.9735221673735752E-3</v>
      </c>
      <c r="CI264" s="82">
        <v>11.908645935618605</v>
      </c>
      <c r="CJ264" s="82" t="s">
        <v>96</v>
      </c>
      <c r="CN264" s="82">
        <v>2.2922842554750833</v>
      </c>
      <c r="CO264" s="82">
        <v>2.2922842554750833</v>
      </c>
      <c r="CP264" s="82">
        <v>4855.1399999999994</v>
      </c>
      <c r="CQ264" s="82">
        <v>2.2922842554750833</v>
      </c>
      <c r="CR264" s="89">
        <v>2.2922842554750833</v>
      </c>
      <c r="CS264" s="82">
        <v>2.2922842554750833</v>
      </c>
      <c r="CT264" s="82">
        <v>2.2922842554750833</v>
      </c>
      <c r="CU264" s="82">
        <v>4855.1399999999994</v>
      </c>
      <c r="CV264" s="82">
        <v>2.2922842554750833</v>
      </c>
      <c r="CW264" s="82">
        <v>2.2922842554750833</v>
      </c>
    </row>
    <row r="265" spans="1:101">
      <c r="A265" s="86" t="s">
        <v>685</v>
      </c>
      <c r="B265" s="87" t="s">
        <v>709</v>
      </c>
      <c r="C265" s="75" t="s">
        <v>1880</v>
      </c>
      <c r="D265" s="74" t="s">
        <v>689</v>
      </c>
      <c r="E265" s="74" t="s">
        <v>685</v>
      </c>
      <c r="F265" s="74" t="s">
        <v>709</v>
      </c>
      <c r="G265" s="74" t="s">
        <v>707</v>
      </c>
      <c r="I265" s="74" t="s">
        <v>689</v>
      </c>
      <c r="J265" s="74" t="s">
        <v>523</v>
      </c>
      <c r="K265" s="74" t="s">
        <v>88</v>
      </c>
      <c r="L265" s="74" t="s">
        <v>526</v>
      </c>
      <c r="M265" s="74" t="s">
        <v>527</v>
      </c>
      <c r="N265" s="74" t="s">
        <v>523</v>
      </c>
      <c r="O265" s="76">
        <v>0</v>
      </c>
      <c r="P265" s="76">
        <v>44500</v>
      </c>
      <c r="Q265" s="77">
        <v>1</v>
      </c>
      <c r="R265" s="74" t="s">
        <v>94</v>
      </c>
      <c r="S265" s="77">
        <v>131583.5</v>
      </c>
      <c r="T265" s="77">
        <v>131583.5</v>
      </c>
      <c r="U265" s="77">
        <v>241.52</v>
      </c>
      <c r="V265" s="78">
        <v>1.8000000000000002E-2</v>
      </c>
      <c r="W265" s="79">
        <v>1</v>
      </c>
      <c r="X265" s="77">
        <v>131583.5</v>
      </c>
      <c r="Y265" s="88">
        <v>131583.5</v>
      </c>
      <c r="Z265" s="77">
        <v>241.52</v>
      </c>
      <c r="AA265" s="74" t="s">
        <v>2596</v>
      </c>
      <c r="AB265" s="74" t="s">
        <v>2514</v>
      </c>
      <c r="AC265" s="74">
        <v>1</v>
      </c>
      <c r="AD265" s="74">
        <v>1</v>
      </c>
      <c r="AE265" s="74">
        <v>1</v>
      </c>
      <c r="AF265" s="74" t="s">
        <v>2596</v>
      </c>
      <c r="AG265" s="74" t="s">
        <v>2514</v>
      </c>
      <c r="AH265" s="74">
        <v>1</v>
      </c>
      <c r="AI265" s="74">
        <v>1</v>
      </c>
      <c r="AJ265" s="74">
        <v>1</v>
      </c>
      <c r="AL265" s="74">
        <v>1</v>
      </c>
      <c r="AM265" s="74" t="s">
        <v>95</v>
      </c>
      <c r="AN265" s="74">
        <v>0</v>
      </c>
      <c r="AO265" s="74" t="s">
        <v>95</v>
      </c>
      <c r="AP265" s="74" t="s">
        <v>95</v>
      </c>
      <c r="AQ265" s="74">
        <v>1</v>
      </c>
      <c r="AS265" s="74">
        <v>1</v>
      </c>
      <c r="AT265" s="74" t="s">
        <v>92</v>
      </c>
      <c r="AU265" s="74" t="s">
        <v>95</v>
      </c>
      <c r="AV265" s="74" t="s">
        <v>94</v>
      </c>
      <c r="AW265" s="77">
        <v>131583.5</v>
      </c>
      <c r="AX265" s="77">
        <v>0</v>
      </c>
      <c r="AY265" s="79">
        <v>1</v>
      </c>
      <c r="AZ265" s="77">
        <v>840910.67345</v>
      </c>
      <c r="BA265" s="77">
        <v>0</v>
      </c>
      <c r="BB265" s="74" t="s">
        <v>116</v>
      </c>
      <c r="BC265" s="75" t="s">
        <v>1880</v>
      </c>
      <c r="BD265" s="82">
        <v>55.912724823027766</v>
      </c>
      <c r="BE265" s="82">
        <v>0</v>
      </c>
      <c r="BF265" s="82">
        <v>0.10262716297451936</v>
      </c>
      <c r="BG265" s="82">
        <v>56.015351986002287</v>
      </c>
      <c r="BH265" s="82">
        <v>55.912724823027766</v>
      </c>
      <c r="BI265" s="82">
        <v>0</v>
      </c>
      <c r="BJ265" s="82">
        <v>0.10262716297451936</v>
      </c>
      <c r="BK265" s="82">
        <v>56.015351986002287</v>
      </c>
      <c r="BL265" s="82">
        <v>118425.15</v>
      </c>
      <c r="BM265" s="82">
        <v>0</v>
      </c>
      <c r="BN265" s="82">
        <v>217.36800000000002</v>
      </c>
      <c r="BO265" s="82">
        <v>118642.51799999998</v>
      </c>
      <c r="BP265" s="82">
        <v>55.912724823027766</v>
      </c>
      <c r="BQ265" s="82">
        <v>0</v>
      </c>
      <c r="BR265" s="82">
        <v>0.10262716297451936</v>
      </c>
      <c r="BS265" s="89">
        <v>56.015351986002287</v>
      </c>
      <c r="BT265" s="82">
        <v>290.47219672811156</v>
      </c>
      <c r="BU265" s="82">
        <v>0</v>
      </c>
      <c r="BV265" s="82">
        <v>0.53315837436892555</v>
      </c>
      <c r="BW265" s="82">
        <v>291.00535510248051</v>
      </c>
      <c r="BX265" s="82">
        <v>290.47219672811156</v>
      </c>
      <c r="BY265" s="82">
        <v>0</v>
      </c>
      <c r="BZ265" s="82">
        <v>0.53315837436892555</v>
      </c>
      <c r="CA265" s="82">
        <v>291.00535510248051</v>
      </c>
      <c r="CB265" s="82">
        <v>615230.49676499993</v>
      </c>
      <c r="CC265" s="82">
        <v>0</v>
      </c>
      <c r="CD265" s="82">
        <v>1129.2484968000001</v>
      </c>
      <c r="CE265" s="82">
        <v>616359.74526179989</v>
      </c>
      <c r="CF265" s="82">
        <v>290.47219672811156</v>
      </c>
      <c r="CG265" s="82">
        <v>0</v>
      </c>
      <c r="CH265" s="82">
        <v>0.53315837436892555</v>
      </c>
      <c r="CI265" s="82">
        <v>291.00535510248051</v>
      </c>
      <c r="CJ265" s="82" t="s">
        <v>96</v>
      </c>
      <c r="CN265" s="82">
        <v>56.015351986002287</v>
      </c>
      <c r="CO265" s="82">
        <v>56.015351986002287</v>
      </c>
      <c r="CP265" s="82">
        <v>118642.51799999998</v>
      </c>
      <c r="CQ265" s="82">
        <v>56.015351986002287</v>
      </c>
      <c r="CR265" s="89">
        <v>56.015351986002287</v>
      </c>
      <c r="CS265" s="82">
        <v>56.015351986002287</v>
      </c>
      <c r="CT265" s="82">
        <v>56.015351986002287</v>
      </c>
      <c r="CU265" s="82">
        <v>118642.51799999998</v>
      </c>
      <c r="CV265" s="82">
        <v>56.015351986002287</v>
      </c>
      <c r="CW265" s="82">
        <v>56.015351986002287</v>
      </c>
    </row>
    <row r="266" spans="1:101">
      <c r="A266" s="86" t="s">
        <v>685</v>
      </c>
      <c r="B266" s="87" t="s">
        <v>711</v>
      </c>
      <c r="C266" s="75" t="s">
        <v>1881</v>
      </c>
      <c r="D266" s="74" t="s">
        <v>689</v>
      </c>
      <c r="E266" s="74" t="s">
        <v>685</v>
      </c>
      <c r="F266" s="74" t="s">
        <v>711</v>
      </c>
      <c r="G266" s="74" t="s">
        <v>712</v>
      </c>
      <c r="I266" s="74" t="s">
        <v>689</v>
      </c>
      <c r="J266" s="74" t="s">
        <v>523</v>
      </c>
      <c r="K266" s="74" t="s">
        <v>88</v>
      </c>
      <c r="L266" s="74" t="s">
        <v>526</v>
      </c>
      <c r="M266" s="74" t="s">
        <v>527</v>
      </c>
      <c r="N266" s="74" t="s">
        <v>523</v>
      </c>
      <c r="O266" s="76">
        <v>0</v>
      </c>
      <c r="P266" s="76">
        <v>44500</v>
      </c>
      <c r="Q266" s="77">
        <v>1</v>
      </c>
      <c r="R266" s="74" t="s">
        <v>519</v>
      </c>
      <c r="S266" s="77">
        <v>15036708.77</v>
      </c>
      <c r="T266" s="77">
        <v>15036708.77</v>
      </c>
      <c r="U266" s="77">
        <v>0</v>
      </c>
      <c r="V266" s="78">
        <v>0</v>
      </c>
      <c r="W266" s="79">
        <v>0.19248907624492309</v>
      </c>
      <c r="X266" s="77">
        <v>2894402.1809012336</v>
      </c>
      <c r="Y266" s="88">
        <v>2894402.1809012336</v>
      </c>
      <c r="Z266" s="77">
        <v>0</v>
      </c>
      <c r="AA266" s="74" t="s">
        <v>2587</v>
      </c>
      <c r="AB266" s="74" t="s">
        <v>2506</v>
      </c>
      <c r="AC266" s="74">
        <v>1</v>
      </c>
      <c r="AD266" s="74">
        <v>0</v>
      </c>
      <c r="AE266" s="74">
        <v>1</v>
      </c>
      <c r="AF266" s="74" t="s">
        <v>2587</v>
      </c>
      <c r="AG266" s="74" t="s">
        <v>2506</v>
      </c>
      <c r="AH266" s="74">
        <v>1</v>
      </c>
      <c r="AI266" s="74">
        <v>0</v>
      </c>
      <c r="AJ266" s="74">
        <v>1</v>
      </c>
      <c r="AL266" s="74">
        <v>1</v>
      </c>
      <c r="AM266" s="74" t="s">
        <v>95</v>
      </c>
      <c r="AN266" s="74">
        <v>0</v>
      </c>
      <c r="AO266" s="74" t="s">
        <v>95</v>
      </c>
      <c r="AP266" s="74" t="s">
        <v>95</v>
      </c>
      <c r="AQ266" s="74">
        <v>1</v>
      </c>
      <c r="AS266" s="74">
        <v>1</v>
      </c>
      <c r="AT266" s="74" t="s">
        <v>92</v>
      </c>
      <c r="AU266" s="74" t="s">
        <v>95</v>
      </c>
      <c r="AV266" s="74" t="s">
        <v>94</v>
      </c>
      <c r="AW266" s="77">
        <v>15036708.77</v>
      </c>
      <c r="AX266" s="77">
        <v>0</v>
      </c>
      <c r="AY266" s="79">
        <v>1</v>
      </c>
      <c r="AZ266" s="77">
        <v>96095094.73643899</v>
      </c>
      <c r="BA266" s="77">
        <v>0</v>
      </c>
      <c r="BB266" s="74" t="s">
        <v>116</v>
      </c>
      <c r="BC266" s="75" t="s">
        <v>1881</v>
      </c>
      <c r="BD266" s="82">
        <v>1229.895181902762</v>
      </c>
      <c r="BE266" s="82">
        <v>0</v>
      </c>
      <c r="BF266" s="82">
        <v>0</v>
      </c>
      <c r="BG266" s="82">
        <v>1229.895181902762</v>
      </c>
      <c r="BH266" s="82">
        <v>1229.895181902762</v>
      </c>
      <c r="BI266" s="82">
        <v>0</v>
      </c>
      <c r="BJ266" s="82">
        <v>0</v>
      </c>
      <c r="BK266" s="82">
        <v>1229.895181902762</v>
      </c>
      <c r="BL266" s="82">
        <v>2604961.9628111096</v>
      </c>
      <c r="BM266" s="82">
        <v>0</v>
      </c>
      <c r="BN266" s="82">
        <v>0</v>
      </c>
      <c r="BO266" s="82">
        <v>2604961.9628111096</v>
      </c>
      <c r="BP266" s="82">
        <v>1229.895181902762</v>
      </c>
      <c r="BQ266" s="82">
        <v>0</v>
      </c>
      <c r="BR266" s="82">
        <v>0</v>
      </c>
      <c r="BS266" s="89">
        <v>1229.895181902762</v>
      </c>
      <c r="BT266" s="82">
        <v>6389.4284595030394</v>
      </c>
      <c r="BU266" s="82">
        <v>0</v>
      </c>
      <c r="BV266" s="82">
        <v>0</v>
      </c>
      <c r="BW266" s="82">
        <v>6389.4284595030394</v>
      </c>
      <c r="BX266" s="82">
        <v>6389.4284595030394</v>
      </c>
      <c r="BY266" s="82">
        <v>0</v>
      </c>
      <c r="BZ266" s="82">
        <v>0</v>
      </c>
      <c r="CA266" s="82">
        <v>6389.4284595030394</v>
      </c>
      <c r="CB266" s="82">
        <v>13533037.892999995</v>
      </c>
      <c r="CC266" s="82">
        <v>0</v>
      </c>
      <c r="CD266" s="82">
        <v>0</v>
      </c>
      <c r="CE266" s="82">
        <v>13533037.892999995</v>
      </c>
      <c r="CF266" s="82">
        <v>6389.4284595030394</v>
      </c>
      <c r="CG266" s="82">
        <v>0</v>
      </c>
      <c r="CH266" s="82">
        <v>0</v>
      </c>
      <c r="CI266" s="82">
        <v>6389.4284595030394</v>
      </c>
      <c r="CJ266" s="82" t="s">
        <v>96</v>
      </c>
      <c r="CN266" s="82">
        <v>1229.895181902762</v>
      </c>
      <c r="CO266" s="82">
        <v>1229.895181902762</v>
      </c>
      <c r="CP266" s="82">
        <v>2604961.9628111096</v>
      </c>
      <c r="CQ266" s="82">
        <v>1229.895181902762</v>
      </c>
      <c r="CR266" s="89">
        <v>1229.895181902762</v>
      </c>
      <c r="CS266" s="82">
        <v>6389.4284595030394</v>
      </c>
      <c r="CT266" s="82">
        <v>6389.4284595030394</v>
      </c>
      <c r="CU266" s="82">
        <v>13533037.892999995</v>
      </c>
      <c r="CV266" s="82">
        <v>6389.4284595030394</v>
      </c>
      <c r="CW266" s="82">
        <v>6389.4284595030394</v>
      </c>
    </row>
    <row r="267" spans="1:101">
      <c r="A267" s="86" t="s">
        <v>685</v>
      </c>
      <c r="B267" s="87" t="s">
        <v>713</v>
      </c>
      <c r="C267" s="75" t="s">
        <v>1882</v>
      </c>
      <c r="D267" s="74" t="s">
        <v>689</v>
      </c>
      <c r="E267" s="74" t="s">
        <v>685</v>
      </c>
      <c r="F267" s="74" t="s">
        <v>713</v>
      </c>
      <c r="G267" s="74" t="s">
        <v>712</v>
      </c>
      <c r="I267" s="74" t="s">
        <v>689</v>
      </c>
      <c r="J267" s="74" t="s">
        <v>523</v>
      </c>
      <c r="K267" s="74" t="s">
        <v>88</v>
      </c>
      <c r="L267" s="74" t="s">
        <v>526</v>
      </c>
      <c r="M267" s="74" t="s">
        <v>527</v>
      </c>
      <c r="N267" s="74" t="s">
        <v>523</v>
      </c>
      <c r="O267" s="76">
        <v>0</v>
      </c>
      <c r="P267" s="76">
        <v>44500</v>
      </c>
      <c r="Q267" s="77">
        <v>1</v>
      </c>
      <c r="R267" s="74" t="s">
        <v>262</v>
      </c>
      <c r="S267" s="77">
        <v>1649438.43</v>
      </c>
      <c r="T267" s="77">
        <v>1649438.43</v>
      </c>
      <c r="U267" s="77">
        <v>0</v>
      </c>
      <c r="V267" s="78">
        <v>0</v>
      </c>
      <c r="W267" s="79">
        <v>6.3906999999999998</v>
      </c>
      <c r="X267" s="77">
        <v>10541066.174601</v>
      </c>
      <c r="Y267" s="88">
        <v>10541066.174601</v>
      </c>
      <c r="Z267" s="77">
        <v>0</v>
      </c>
      <c r="AA267" s="74" t="s">
        <v>2587</v>
      </c>
      <c r="AB267" s="74" t="s">
        <v>2506</v>
      </c>
      <c r="AC267" s="74">
        <v>1</v>
      </c>
      <c r="AD267" s="74">
        <v>0</v>
      </c>
      <c r="AE267" s="74">
        <v>1</v>
      </c>
      <c r="AF267" s="74" t="s">
        <v>2587</v>
      </c>
      <c r="AG267" s="74" t="s">
        <v>2506</v>
      </c>
      <c r="AH267" s="74">
        <v>1</v>
      </c>
      <c r="AI267" s="74">
        <v>0</v>
      </c>
      <c r="AJ267" s="74">
        <v>1</v>
      </c>
      <c r="AL267" s="74">
        <v>1</v>
      </c>
      <c r="AM267" s="74" t="s">
        <v>95</v>
      </c>
      <c r="AN267" s="74">
        <v>0</v>
      </c>
      <c r="AO267" s="74" t="s">
        <v>95</v>
      </c>
      <c r="AP267" s="74" t="s">
        <v>95</v>
      </c>
      <c r="AQ267" s="74">
        <v>1</v>
      </c>
      <c r="AS267" s="74">
        <v>1</v>
      </c>
      <c r="AT267" s="74" t="s">
        <v>92</v>
      </c>
      <c r="AU267" s="74" t="s">
        <v>95</v>
      </c>
      <c r="AV267" s="74" t="s">
        <v>94</v>
      </c>
      <c r="AW267" s="77">
        <v>1649438.43</v>
      </c>
      <c r="AX267" s="77">
        <v>0</v>
      </c>
      <c r="AY267" s="79">
        <v>1</v>
      </c>
      <c r="AZ267" s="77">
        <v>10541066.174601</v>
      </c>
      <c r="BA267" s="77">
        <v>0</v>
      </c>
      <c r="BB267" s="74" t="s">
        <v>116</v>
      </c>
      <c r="BC267" s="75" t="s">
        <v>1882</v>
      </c>
      <c r="BD267" s="82">
        <v>4479.1309880174313</v>
      </c>
      <c r="BE267" s="82">
        <v>0</v>
      </c>
      <c r="BF267" s="82">
        <v>0</v>
      </c>
      <c r="BG267" s="82">
        <v>4479.1309880174313</v>
      </c>
      <c r="BH267" s="82">
        <v>4479.1309880174313</v>
      </c>
      <c r="BI267" s="82">
        <v>0</v>
      </c>
      <c r="BJ267" s="82">
        <v>0</v>
      </c>
      <c r="BK267" s="82">
        <v>4479.1309880174313</v>
      </c>
      <c r="BL267" s="82">
        <v>9486959.5571408998</v>
      </c>
      <c r="BM267" s="82">
        <v>0</v>
      </c>
      <c r="BN267" s="82">
        <v>0</v>
      </c>
      <c r="BO267" s="82">
        <v>9486959.5571408998</v>
      </c>
      <c r="BP267" s="82">
        <v>4479.1309880174313</v>
      </c>
      <c r="BQ267" s="82">
        <v>0</v>
      </c>
      <c r="BR267" s="82">
        <v>0</v>
      </c>
      <c r="BS267" s="89">
        <v>4479.1309880174313</v>
      </c>
      <c r="BT267" s="82">
        <v>23269.533395849357</v>
      </c>
      <c r="BU267" s="82">
        <v>0</v>
      </c>
      <c r="BV267" s="82">
        <v>0</v>
      </c>
      <c r="BW267" s="82">
        <v>23269.533395849357</v>
      </c>
      <c r="BX267" s="82">
        <v>23269.533395849357</v>
      </c>
      <c r="BY267" s="82">
        <v>0</v>
      </c>
      <c r="BZ267" s="82">
        <v>0</v>
      </c>
      <c r="CA267" s="82">
        <v>23269.533395849357</v>
      </c>
      <c r="CB267" s="82">
        <v>49285703.595302686</v>
      </c>
      <c r="CC267" s="82">
        <v>0</v>
      </c>
      <c r="CD267" s="82">
        <v>0</v>
      </c>
      <c r="CE267" s="82">
        <v>49285703.595302686</v>
      </c>
      <c r="CF267" s="82">
        <v>23269.533395849357</v>
      </c>
      <c r="CG267" s="82">
        <v>0</v>
      </c>
      <c r="CH267" s="82">
        <v>0</v>
      </c>
      <c r="CI267" s="82">
        <v>23269.533395849357</v>
      </c>
      <c r="CJ267" s="82" t="s">
        <v>96</v>
      </c>
      <c r="CN267" s="82">
        <v>4479.1309880174313</v>
      </c>
      <c r="CO267" s="82">
        <v>4479.1309880174313</v>
      </c>
      <c r="CP267" s="82">
        <v>9486959.5571408998</v>
      </c>
      <c r="CQ267" s="82">
        <v>4479.1309880174313</v>
      </c>
      <c r="CR267" s="89">
        <v>4479.1309880174313</v>
      </c>
      <c r="CS267" s="82">
        <v>700.88268703231745</v>
      </c>
      <c r="CT267" s="82">
        <v>700.88268703231745</v>
      </c>
      <c r="CU267" s="82">
        <v>1484494.5870000001</v>
      </c>
      <c r="CV267" s="82">
        <v>700.88268703231745</v>
      </c>
      <c r="CW267" s="82">
        <v>700.88268703231745</v>
      </c>
    </row>
    <row r="268" spans="1:101">
      <c r="A268" s="86" t="s">
        <v>685</v>
      </c>
      <c r="B268" s="87" t="s">
        <v>714</v>
      </c>
      <c r="C268" s="75" t="s">
        <v>1883</v>
      </c>
      <c r="D268" s="74" t="s">
        <v>689</v>
      </c>
      <c r="E268" s="74" t="s">
        <v>685</v>
      </c>
      <c r="F268" s="74" t="s">
        <v>714</v>
      </c>
      <c r="G268" s="74" t="s">
        <v>715</v>
      </c>
      <c r="I268" s="74" t="s">
        <v>689</v>
      </c>
      <c r="J268" s="74" t="s">
        <v>523</v>
      </c>
      <c r="K268" s="74" t="s">
        <v>88</v>
      </c>
      <c r="L268" s="74" t="s">
        <v>526</v>
      </c>
      <c r="M268" s="74" t="s">
        <v>527</v>
      </c>
      <c r="N268" s="74" t="s">
        <v>523</v>
      </c>
      <c r="O268" s="76">
        <v>0</v>
      </c>
      <c r="P268" s="76">
        <v>44500</v>
      </c>
      <c r="Q268" s="77">
        <v>1</v>
      </c>
      <c r="R268" s="74" t="s">
        <v>94</v>
      </c>
      <c r="S268" s="77">
        <v>4849676.38</v>
      </c>
      <c r="T268" s="77">
        <v>4849676.38</v>
      </c>
      <c r="U268" s="77">
        <v>0</v>
      </c>
      <c r="V268" s="78">
        <v>0</v>
      </c>
      <c r="W268" s="79">
        <v>1</v>
      </c>
      <c r="X268" s="77">
        <v>4849676.38</v>
      </c>
      <c r="Y268" s="88">
        <v>4849676.38</v>
      </c>
      <c r="Z268" s="77">
        <v>0</v>
      </c>
      <c r="AA268" s="74" t="s">
        <v>2587</v>
      </c>
      <c r="AB268" s="74" t="s">
        <v>2502</v>
      </c>
      <c r="AC268" s="74">
        <v>1</v>
      </c>
      <c r="AD268" s="74">
        <v>1</v>
      </c>
      <c r="AE268" s="74">
        <v>1</v>
      </c>
      <c r="AF268" s="74" t="s">
        <v>2587</v>
      </c>
      <c r="AG268" s="74" t="s">
        <v>2502</v>
      </c>
      <c r="AH268" s="74">
        <v>1</v>
      </c>
      <c r="AI268" s="74">
        <v>1</v>
      </c>
      <c r="AJ268" s="74">
        <v>1</v>
      </c>
      <c r="AL268" s="74">
        <v>1</v>
      </c>
      <c r="AM268" s="74" t="s">
        <v>95</v>
      </c>
      <c r="AN268" s="74">
        <v>0</v>
      </c>
      <c r="AO268" s="74" t="s">
        <v>95</v>
      </c>
      <c r="AP268" s="74" t="s">
        <v>95</v>
      </c>
      <c r="AQ268" s="74">
        <v>1</v>
      </c>
      <c r="AS268" s="74">
        <v>1</v>
      </c>
      <c r="AT268" s="74" t="s">
        <v>92</v>
      </c>
      <c r="AU268" s="74" t="s">
        <v>95</v>
      </c>
      <c r="AV268" s="74" t="s">
        <v>94</v>
      </c>
      <c r="AW268" s="77">
        <v>4849676.38</v>
      </c>
      <c r="AX268" s="77">
        <v>0</v>
      </c>
      <c r="AY268" s="79">
        <v>1</v>
      </c>
      <c r="AZ268" s="77">
        <v>30992826.841665998</v>
      </c>
      <c r="BA268" s="77">
        <v>0</v>
      </c>
      <c r="BB268" s="74" t="s">
        <v>116</v>
      </c>
      <c r="BC268" s="75" t="s">
        <v>1883</v>
      </c>
      <c r="BD268" s="82">
        <v>2060.7342175552212</v>
      </c>
      <c r="BE268" s="82">
        <v>0</v>
      </c>
      <c r="BF268" s="82">
        <v>0</v>
      </c>
      <c r="BG268" s="82">
        <v>2060.7342175552212</v>
      </c>
      <c r="BH268" s="82">
        <v>2060.7342175552212</v>
      </c>
      <c r="BI268" s="82">
        <v>0</v>
      </c>
      <c r="BJ268" s="82">
        <v>0</v>
      </c>
      <c r="BK268" s="82">
        <v>2060.7342175552212</v>
      </c>
      <c r="BL268" s="82">
        <v>4364708.7419999996</v>
      </c>
      <c r="BM268" s="82">
        <v>0</v>
      </c>
      <c r="BN268" s="82">
        <v>0</v>
      </c>
      <c r="BO268" s="82">
        <v>4364708.7419999996</v>
      </c>
      <c r="BP268" s="82">
        <v>2060.7342175552212</v>
      </c>
      <c r="BQ268" s="82">
        <v>0</v>
      </c>
      <c r="BR268" s="82">
        <v>0</v>
      </c>
      <c r="BS268" s="89">
        <v>2060.7342175552212</v>
      </c>
      <c r="BT268" s="82">
        <v>10705.72033362113</v>
      </c>
      <c r="BU268" s="82">
        <v>0</v>
      </c>
      <c r="BV268" s="82">
        <v>0</v>
      </c>
      <c r="BW268" s="82">
        <v>10705.72033362113</v>
      </c>
      <c r="BX268" s="82">
        <v>10705.72033362113</v>
      </c>
      <c r="BY268" s="82">
        <v>0</v>
      </c>
      <c r="BZ268" s="82">
        <v>0</v>
      </c>
      <c r="CA268" s="82">
        <v>10705.72033362113</v>
      </c>
      <c r="CB268" s="82">
        <v>22675098.385564197</v>
      </c>
      <c r="CC268" s="82">
        <v>0</v>
      </c>
      <c r="CD268" s="82">
        <v>0</v>
      </c>
      <c r="CE268" s="82">
        <v>22675098.385564197</v>
      </c>
      <c r="CF268" s="82">
        <v>10705.72033362113</v>
      </c>
      <c r="CG268" s="82">
        <v>0</v>
      </c>
      <c r="CH268" s="82">
        <v>0</v>
      </c>
      <c r="CI268" s="82">
        <v>10705.72033362113</v>
      </c>
      <c r="CJ268" s="82" t="s">
        <v>96</v>
      </c>
      <c r="CN268" s="82">
        <v>2060.7342175552212</v>
      </c>
      <c r="CO268" s="82">
        <v>2060.7342175552212</v>
      </c>
      <c r="CP268" s="82">
        <v>4364708.7419999996</v>
      </c>
      <c r="CQ268" s="82">
        <v>2060.7342175552212</v>
      </c>
      <c r="CR268" s="89">
        <v>2060.7342175552212</v>
      </c>
      <c r="CS268" s="82">
        <v>2060.7342175552212</v>
      </c>
      <c r="CT268" s="82">
        <v>2060.7342175552212</v>
      </c>
      <c r="CU268" s="82">
        <v>4364708.7419999996</v>
      </c>
      <c r="CV268" s="82">
        <v>2060.7342175552212</v>
      </c>
      <c r="CW268" s="82">
        <v>2060.7342175552212</v>
      </c>
    </row>
    <row r="269" spans="1:101">
      <c r="A269" s="86" t="s">
        <v>685</v>
      </c>
      <c r="B269" s="87" t="s">
        <v>717</v>
      </c>
      <c r="C269" s="75" t="s">
        <v>1884</v>
      </c>
      <c r="D269" s="74" t="s">
        <v>689</v>
      </c>
      <c r="E269" s="74" t="s">
        <v>685</v>
      </c>
      <c r="F269" s="74" t="s">
        <v>717</v>
      </c>
      <c r="G269" s="74" t="s">
        <v>718</v>
      </c>
      <c r="I269" s="74" t="s">
        <v>689</v>
      </c>
      <c r="J269" s="74" t="s">
        <v>523</v>
      </c>
      <c r="K269" s="74" t="s">
        <v>88</v>
      </c>
      <c r="L269" s="74" t="s">
        <v>526</v>
      </c>
      <c r="M269" s="74" t="s">
        <v>527</v>
      </c>
      <c r="N269" s="74" t="s">
        <v>523</v>
      </c>
      <c r="O269" s="76">
        <v>0</v>
      </c>
      <c r="P269" s="76">
        <v>44500</v>
      </c>
      <c r="Q269" s="77">
        <v>1</v>
      </c>
      <c r="R269" s="74" t="s">
        <v>94</v>
      </c>
      <c r="S269" s="77">
        <v>199341464.58000001</v>
      </c>
      <c r="T269" s="77">
        <v>199341464.58000001</v>
      </c>
      <c r="U269" s="77">
        <v>174815.45</v>
      </c>
      <c r="V269" s="78">
        <v>8.0000000000000002E-3</v>
      </c>
      <c r="W269" s="79">
        <v>1</v>
      </c>
      <c r="X269" s="77">
        <v>199341464.58000001</v>
      </c>
      <c r="Y269" s="88">
        <v>199341464.58000001</v>
      </c>
      <c r="Z269" s="77">
        <v>174815.45</v>
      </c>
      <c r="AA269" s="74" t="s">
        <v>2587</v>
      </c>
      <c r="AB269" s="74" t="s">
        <v>2494</v>
      </c>
      <c r="AC269" s="74">
        <v>1</v>
      </c>
      <c r="AD269" s="74">
        <v>1</v>
      </c>
      <c r="AE269" s="74">
        <v>1</v>
      </c>
      <c r="AF269" s="74" t="s">
        <v>2587</v>
      </c>
      <c r="AG269" s="74" t="s">
        <v>2494</v>
      </c>
      <c r="AH269" s="74">
        <v>1</v>
      </c>
      <c r="AI269" s="74">
        <v>1</v>
      </c>
      <c r="AJ269" s="74">
        <v>1</v>
      </c>
      <c r="AL269" s="74">
        <v>1</v>
      </c>
      <c r="AM269" s="74" t="s">
        <v>95</v>
      </c>
      <c r="AN269" s="74">
        <v>0</v>
      </c>
      <c r="AO269" s="74" t="s">
        <v>95</v>
      </c>
      <c r="AP269" s="74" t="s">
        <v>95</v>
      </c>
      <c r="AQ269" s="74">
        <v>1</v>
      </c>
      <c r="AS269" s="74">
        <v>1</v>
      </c>
      <c r="AT269" s="74" t="s">
        <v>92</v>
      </c>
      <c r="AU269" s="74" t="s">
        <v>95</v>
      </c>
      <c r="AV269" s="74" t="s">
        <v>94</v>
      </c>
      <c r="AW269" s="77">
        <v>199341464.58000001</v>
      </c>
      <c r="AX269" s="77">
        <v>0</v>
      </c>
      <c r="AY269" s="79">
        <v>1</v>
      </c>
      <c r="AZ269" s="77">
        <v>1273931497.691406</v>
      </c>
      <c r="BA269" s="77">
        <v>0</v>
      </c>
      <c r="BB269" s="74" t="s">
        <v>116</v>
      </c>
      <c r="BC269" s="75" t="s">
        <v>1884</v>
      </c>
      <c r="BD269" s="82">
        <v>84704.575078796945</v>
      </c>
      <c r="BE269" s="82">
        <v>0</v>
      </c>
      <c r="BF269" s="82">
        <v>74.282931755605915</v>
      </c>
      <c r="BG269" s="82">
        <v>84778.858010552547</v>
      </c>
      <c r="BH269" s="82">
        <v>84704.575078796945</v>
      </c>
      <c r="BI269" s="82">
        <v>0</v>
      </c>
      <c r="BJ269" s="82">
        <v>74.282931755605915</v>
      </c>
      <c r="BK269" s="82">
        <v>84778.858010552547</v>
      </c>
      <c r="BL269" s="82">
        <v>179407318.12200004</v>
      </c>
      <c r="BM269" s="82">
        <v>0</v>
      </c>
      <c r="BN269" s="82">
        <v>157333.90500000003</v>
      </c>
      <c r="BO269" s="82">
        <v>179564652.02699998</v>
      </c>
      <c r="BP269" s="82">
        <v>84704.575078796945</v>
      </c>
      <c r="BQ269" s="82">
        <v>0</v>
      </c>
      <c r="BR269" s="82">
        <v>74.282931755605915</v>
      </c>
      <c r="BS269" s="89">
        <v>84778.858010552547</v>
      </c>
      <c r="BT269" s="82">
        <v>440048.73799185798</v>
      </c>
      <c r="BU269" s="82">
        <v>0</v>
      </c>
      <c r="BV269" s="82">
        <v>385.90725876354827</v>
      </c>
      <c r="BW269" s="82">
        <v>440434.64525062154</v>
      </c>
      <c r="BX269" s="82">
        <v>440048.73799185798</v>
      </c>
      <c r="BY269" s="82">
        <v>0</v>
      </c>
      <c r="BZ269" s="82">
        <v>385.90725876354827</v>
      </c>
      <c r="CA269" s="82">
        <v>440434.64525062154</v>
      </c>
      <c r="CB269" s="82">
        <v>932038958.37560236</v>
      </c>
      <c r="CC269" s="82">
        <v>0</v>
      </c>
      <c r="CD269" s="82">
        <v>817365.36986550014</v>
      </c>
      <c r="CE269" s="82">
        <v>932856323.74546766</v>
      </c>
      <c r="CF269" s="82">
        <v>440048.73799185798</v>
      </c>
      <c r="CG269" s="82">
        <v>0</v>
      </c>
      <c r="CH269" s="82">
        <v>385.90725876354827</v>
      </c>
      <c r="CI269" s="82">
        <v>440434.64525062154</v>
      </c>
      <c r="CJ269" s="82" t="s">
        <v>96</v>
      </c>
      <c r="CN269" s="82">
        <v>84778.858010552547</v>
      </c>
      <c r="CO269" s="82">
        <v>84778.858010552547</v>
      </c>
      <c r="CP269" s="82">
        <v>179564652.02699998</v>
      </c>
      <c r="CQ269" s="82">
        <v>84778.858010552547</v>
      </c>
      <c r="CR269" s="89">
        <v>84778.858010552547</v>
      </c>
      <c r="CS269" s="82">
        <v>84778.858010552547</v>
      </c>
      <c r="CT269" s="82">
        <v>84778.858010552547</v>
      </c>
      <c r="CU269" s="82">
        <v>179564652.02699998</v>
      </c>
      <c r="CV269" s="82">
        <v>84778.858010552547</v>
      </c>
      <c r="CW269" s="82">
        <v>84778.858010552547</v>
      </c>
    </row>
    <row r="270" spans="1:101">
      <c r="A270" s="86" t="s">
        <v>685</v>
      </c>
      <c r="B270" s="87" t="s">
        <v>720</v>
      </c>
      <c r="C270" s="75" t="s">
        <v>1885</v>
      </c>
      <c r="D270" s="74" t="s">
        <v>689</v>
      </c>
      <c r="E270" s="74" t="s">
        <v>685</v>
      </c>
      <c r="F270" s="74" t="s">
        <v>720</v>
      </c>
      <c r="G270" s="74" t="s">
        <v>718</v>
      </c>
      <c r="I270" s="74" t="s">
        <v>689</v>
      </c>
      <c r="J270" s="74" t="s">
        <v>523</v>
      </c>
      <c r="K270" s="74" t="s">
        <v>88</v>
      </c>
      <c r="L270" s="74" t="s">
        <v>526</v>
      </c>
      <c r="M270" s="74" t="s">
        <v>527</v>
      </c>
      <c r="N270" s="74" t="s">
        <v>523</v>
      </c>
      <c r="O270" s="76">
        <v>0</v>
      </c>
      <c r="P270" s="76">
        <v>44500</v>
      </c>
      <c r="Q270" s="77">
        <v>1</v>
      </c>
      <c r="R270" s="74" t="s">
        <v>506</v>
      </c>
      <c r="S270" s="77">
        <v>210045.21</v>
      </c>
      <c r="T270" s="77">
        <v>210045.21</v>
      </c>
      <c r="U270" s="77">
        <v>1.04</v>
      </c>
      <c r="V270" s="78">
        <v>0</v>
      </c>
      <c r="W270" s="79">
        <v>0.82164000000000004</v>
      </c>
      <c r="X270" s="77">
        <v>172581.54634440001</v>
      </c>
      <c r="Y270" s="88">
        <v>172581.54634440001</v>
      </c>
      <c r="Z270" s="77">
        <v>0.85450560000000009</v>
      </c>
      <c r="AA270" s="74" t="s">
        <v>2587</v>
      </c>
      <c r="AB270" s="74" t="s">
        <v>2494</v>
      </c>
      <c r="AC270" s="74">
        <v>1</v>
      </c>
      <c r="AD270" s="74">
        <v>1</v>
      </c>
      <c r="AE270" s="74">
        <v>1</v>
      </c>
      <c r="AF270" s="74" t="s">
        <v>2587</v>
      </c>
      <c r="AG270" s="74" t="s">
        <v>2494</v>
      </c>
      <c r="AH270" s="74">
        <v>1</v>
      </c>
      <c r="AI270" s="74">
        <v>1</v>
      </c>
      <c r="AJ270" s="74">
        <v>1</v>
      </c>
      <c r="AL270" s="74">
        <v>1</v>
      </c>
      <c r="AM270" s="74" t="s">
        <v>95</v>
      </c>
      <c r="AN270" s="74">
        <v>0</v>
      </c>
      <c r="AO270" s="74" t="s">
        <v>95</v>
      </c>
      <c r="AP270" s="74" t="s">
        <v>95</v>
      </c>
      <c r="AQ270" s="74">
        <v>1</v>
      </c>
      <c r="AS270" s="74">
        <v>1</v>
      </c>
      <c r="AT270" s="74" t="s">
        <v>92</v>
      </c>
      <c r="AU270" s="74" t="s">
        <v>95</v>
      </c>
      <c r="AV270" s="74" t="s">
        <v>94</v>
      </c>
      <c r="AW270" s="77">
        <v>210045.21</v>
      </c>
      <c r="AX270" s="77">
        <v>0</v>
      </c>
      <c r="AY270" s="79">
        <v>1</v>
      </c>
      <c r="AZ270" s="77">
        <v>1342335.9235469999</v>
      </c>
      <c r="BA270" s="77">
        <v>0</v>
      </c>
      <c r="BB270" s="74" t="s">
        <v>116</v>
      </c>
      <c r="BC270" s="75" t="s">
        <v>1885</v>
      </c>
      <c r="BD270" s="82">
        <v>73.333696932267728</v>
      </c>
      <c r="BE270" s="82">
        <v>0</v>
      </c>
      <c r="BF270" s="82">
        <v>3.6309823399237936E-4</v>
      </c>
      <c r="BG270" s="82">
        <v>73.334060030501718</v>
      </c>
      <c r="BH270" s="82">
        <v>73.333696932267728</v>
      </c>
      <c r="BI270" s="82">
        <v>0</v>
      </c>
      <c r="BJ270" s="82">
        <v>3.6309823399237936E-4</v>
      </c>
      <c r="BK270" s="82">
        <v>73.334060030501718</v>
      </c>
      <c r="BL270" s="82">
        <v>155323.39170996001</v>
      </c>
      <c r="BM270" s="82">
        <v>0</v>
      </c>
      <c r="BN270" s="82">
        <v>0.76905504000000013</v>
      </c>
      <c r="BO270" s="82">
        <v>155324.16076500001</v>
      </c>
      <c r="BP270" s="82">
        <v>73.333696932267728</v>
      </c>
      <c r="BQ270" s="82">
        <v>0</v>
      </c>
      <c r="BR270" s="82">
        <v>3.6309823399237936E-4</v>
      </c>
      <c r="BS270" s="89">
        <v>73.334060030501718</v>
      </c>
      <c r="BT270" s="82">
        <v>380.97588893282409</v>
      </c>
      <c r="BU270" s="82">
        <v>0</v>
      </c>
      <c r="BV270" s="82">
        <v>1.8863316354138101E-3</v>
      </c>
      <c r="BW270" s="82">
        <v>380.97777526445947</v>
      </c>
      <c r="BX270" s="82">
        <v>380.97588893282409</v>
      </c>
      <c r="BY270" s="82">
        <v>0</v>
      </c>
      <c r="BZ270" s="82">
        <v>1.8863316354138101E-3</v>
      </c>
      <c r="CA270" s="82">
        <v>380.97777526445947</v>
      </c>
      <c r="CB270" s="82">
        <v>806920.55227241328</v>
      </c>
      <c r="CC270" s="82">
        <v>0</v>
      </c>
      <c r="CD270" s="82">
        <v>3.9953178383040009</v>
      </c>
      <c r="CE270" s="82">
        <v>806924.54759025155</v>
      </c>
      <c r="CF270" s="82">
        <v>380.97588893282409</v>
      </c>
      <c r="CG270" s="82">
        <v>0</v>
      </c>
      <c r="CH270" s="82">
        <v>1.8863316354138101E-3</v>
      </c>
      <c r="CI270" s="82">
        <v>380.97777526445947</v>
      </c>
      <c r="CJ270" s="82" t="s">
        <v>96</v>
      </c>
      <c r="CN270" s="82">
        <v>73.334060030501718</v>
      </c>
      <c r="CO270" s="82">
        <v>73.334060030501718</v>
      </c>
      <c r="CP270" s="82">
        <v>155324.16076500001</v>
      </c>
      <c r="CQ270" s="82">
        <v>73.334060030501718</v>
      </c>
      <c r="CR270" s="89">
        <v>73.334060030501718</v>
      </c>
      <c r="CS270" s="82">
        <v>89.253273977047996</v>
      </c>
      <c r="CT270" s="82">
        <v>89.253273977047996</v>
      </c>
      <c r="CU270" s="82">
        <v>189041.625</v>
      </c>
      <c r="CV270" s="82">
        <v>89.253273977047996</v>
      </c>
      <c r="CW270" s="82">
        <v>89.253273977047996</v>
      </c>
    </row>
    <row r="271" spans="1:101">
      <c r="A271" s="86" t="s">
        <v>685</v>
      </c>
      <c r="B271" s="87" t="s">
        <v>721</v>
      </c>
      <c r="C271" s="75" t="s">
        <v>1886</v>
      </c>
      <c r="D271" s="74" t="s">
        <v>689</v>
      </c>
      <c r="E271" s="74" t="s">
        <v>685</v>
      </c>
      <c r="F271" s="74" t="s">
        <v>721</v>
      </c>
      <c r="G271" s="74" t="s">
        <v>718</v>
      </c>
      <c r="I271" s="74" t="s">
        <v>689</v>
      </c>
      <c r="J271" s="74" t="s">
        <v>523</v>
      </c>
      <c r="K271" s="74" t="s">
        <v>88</v>
      </c>
      <c r="L271" s="74" t="s">
        <v>526</v>
      </c>
      <c r="M271" s="74" t="s">
        <v>527</v>
      </c>
      <c r="N271" s="74" t="s">
        <v>523</v>
      </c>
      <c r="O271" s="76">
        <v>0</v>
      </c>
      <c r="P271" s="76">
        <v>44500</v>
      </c>
      <c r="Q271" s="77">
        <v>1</v>
      </c>
      <c r="R271" s="74" t="s">
        <v>94</v>
      </c>
      <c r="S271" s="77">
        <v>4286.1400000000003</v>
      </c>
      <c r="T271" s="77">
        <v>4286.1400000000003</v>
      </c>
      <c r="U271" s="77">
        <v>327.16000000000003</v>
      </c>
      <c r="V271" s="78">
        <v>7.1999999999999998E-3</v>
      </c>
      <c r="W271" s="79">
        <v>1</v>
      </c>
      <c r="X271" s="77">
        <v>4286.1400000000003</v>
      </c>
      <c r="Y271" s="88">
        <v>4286.1400000000003</v>
      </c>
      <c r="Z271" s="77">
        <v>327.16000000000003</v>
      </c>
      <c r="AA271" s="74" t="s">
        <v>2587</v>
      </c>
      <c r="AB271" s="74" t="s">
        <v>2494</v>
      </c>
      <c r="AC271" s="74">
        <v>1</v>
      </c>
      <c r="AD271" s="74">
        <v>1</v>
      </c>
      <c r="AE271" s="74">
        <v>1</v>
      </c>
      <c r="AF271" s="74" t="s">
        <v>2587</v>
      </c>
      <c r="AG271" s="74" t="s">
        <v>2494</v>
      </c>
      <c r="AH271" s="74">
        <v>1</v>
      </c>
      <c r="AI271" s="74">
        <v>1</v>
      </c>
      <c r="AJ271" s="74">
        <v>1</v>
      </c>
      <c r="AL271" s="74">
        <v>1</v>
      </c>
      <c r="AM271" s="74" t="s">
        <v>95</v>
      </c>
      <c r="AN271" s="74">
        <v>0</v>
      </c>
      <c r="AO271" s="74" t="s">
        <v>95</v>
      </c>
      <c r="AP271" s="74" t="s">
        <v>95</v>
      </c>
      <c r="AQ271" s="74">
        <v>1</v>
      </c>
      <c r="AS271" s="74">
        <v>1</v>
      </c>
      <c r="AT271" s="74" t="s">
        <v>92</v>
      </c>
      <c r="AU271" s="74" t="s">
        <v>95</v>
      </c>
      <c r="AV271" s="74" t="s">
        <v>94</v>
      </c>
      <c r="AW271" s="77">
        <v>4286.1400000000003</v>
      </c>
      <c r="AX271" s="77">
        <v>0</v>
      </c>
      <c r="AY271" s="79">
        <v>1</v>
      </c>
      <c r="AZ271" s="77">
        <v>27391.434898000003</v>
      </c>
      <c r="BA271" s="77">
        <v>0</v>
      </c>
      <c r="BB271" s="74" t="s">
        <v>116</v>
      </c>
      <c r="BC271" s="75" t="s">
        <v>1886</v>
      </c>
      <c r="BD271" s="82">
        <v>1.8212752083123815</v>
      </c>
      <c r="BE271" s="82">
        <v>0</v>
      </c>
      <c r="BF271" s="82">
        <v>0.13901748359864091</v>
      </c>
      <c r="BG271" s="82">
        <v>1.9602926919110224</v>
      </c>
      <c r="BH271" s="82">
        <v>1.8212752083123815</v>
      </c>
      <c r="BI271" s="82">
        <v>0</v>
      </c>
      <c r="BJ271" s="82">
        <v>0.13901748359864091</v>
      </c>
      <c r="BK271" s="82">
        <v>1.9602926919110224</v>
      </c>
      <c r="BL271" s="82">
        <v>3857.5260000000007</v>
      </c>
      <c r="BM271" s="82">
        <v>0</v>
      </c>
      <c r="BN271" s="82">
        <v>294.44400000000002</v>
      </c>
      <c r="BO271" s="82">
        <v>4151.97</v>
      </c>
      <c r="BP271" s="82">
        <v>1.8212752083123815</v>
      </c>
      <c r="BQ271" s="82">
        <v>0</v>
      </c>
      <c r="BR271" s="82">
        <v>0.13901748359864091</v>
      </c>
      <c r="BS271" s="89">
        <v>1.9602926919110224</v>
      </c>
      <c r="BT271" s="82">
        <v>9.4617068347036533</v>
      </c>
      <c r="BU271" s="82">
        <v>0</v>
      </c>
      <c r="BV271" s="82">
        <v>0.72220972904329939</v>
      </c>
      <c r="BW271" s="82">
        <v>10.183916563746953</v>
      </c>
      <c r="BX271" s="82">
        <v>9.4617068347036533</v>
      </c>
      <c r="BY271" s="82">
        <v>0</v>
      </c>
      <c r="BZ271" s="82">
        <v>0.72220972904329939</v>
      </c>
      <c r="CA271" s="82">
        <v>10.183916563746953</v>
      </c>
      <c r="CB271" s="82">
        <v>20040.233322600005</v>
      </c>
      <c r="CC271" s="82">
        <v>0</v>
      </c>
      <c r="CD271" s="82">
        <v>1529.6660244000002</v>
      </c>
      <c r="CE271" s="82">
        <v>21569.899347000002</v>
      </c>
      <c r="CF271" s="82">
        <v>9.4617068347036533</v>
      </c>
      <c r="CG271" s="82">
        <v>0</v>
      </c>
      <c r="CH271" s="82">
        <v>0.72220972904329939</v>
      </c>
      <c r="CI271" s="82">
        <v>10.183916563746953</v>
      </c>
      <c r="CJ271" s="82" t="s">
        <v>96</v>
      </c>
      <c r="CN271" s="82">
        <v>1.9602926919110224</v>
      </c>
      <c r="CO271" s="82">
        <v>1.9602926919110224</v>
      </c>
      <c r="CP271" s="82">
        <v>4151.97</v>
      </c>
      <c r="CQ271" s="82">
        <v>1.9602926919110224</v>
      </c>
      <c r="CR271" s="89">
        <v>1.9602926919110224</v>
      </c>
      <c r="CS271" s="82">
        <v>1.9602926919110224</v>
      </c>
      <c r="CT271" s="82">
        <v>1.9602926919110224</v>
      </c>
      <c r="CU271" s="82">
        <v>4151.97</v>
      </c>
      <c r="CV271" s="82">
        <v>1.9602926919110224</v>
      </c>
      <c r="CW271" s="82">
        <v>1.9602926919110224</v>
      </c>
    </row>
    <row r="272" spans="1:101">
      <c r="A272" s="86" t="s">
        <v>685</v>
      </c>
      <c r="B272" s="87" t="s">
        <v>723</v>
      </c>
      <c r="C272" s="75" t="s">
        <v>1887</v>
      </c>
      <c r="D272" s="74" t="s">
        <v>689</v>
      </c>
      <c r="E272" s="74" t="s">
        <v>685</v>
      </c>
      <c r="F272" s="74" t="s">
        <v>723</v>
      </c>
      <c r="G272" s="74" t="s">
        <v>724</v>
      </c>
      <c r="I272" s="74" t="s">
        <v>689</v>
      </c>
      <c r="J272" s="74" t="s">
        <v>523</v>
      </c>
      <c r="K272" s="74" t="s">
        <v>88</v>
      </c>
      <c r="L272" s="74" t="s">
        <v>526</v>
      </c>
      <c r="M272" s="74" t="s">
        <v>527</v>
      </c>
      <c r="N272" s="74" t="s">
        <v>523</v>
      </c>
      <c r="O272" s="76">
        <v>0</v>
      </c>
      <c r="P272" s="76">
        <v>44500</v>
      </c>
      <c r="Q272" s="77">
        <v>1</v>
      </c>
      <c r="R272" s="74" t="s">
        <v>94</v>
      </c>
      <c r="S272" s="77">
        <v>996759.81</v>
      </c>
      <c r="T272" s="77">
        <v>996759.81</v>
      </c>
      <c r="U272" s="77">
        <v>198.15</v>
      </c>
      <c r="V272" s="78">
        <v>3.4999999999999996E-3</v>
      </c>
      <c r="W272" s="79">
        <v>1</v>
      </c>
      <c r="X272" s="77">
        <v>996759.81</v>
      </c>
      <c r="Y272" s="88">
        <v>996759.81</v>
      </c>
      <c r="Z272" s="77">
        <v>198.15</v>
      </c>
      <c r="AA272" s="74" t="s">
        <v>2587</v>
      </c>
      <c r="AB272" s="74" t="s">
        <v>2511</v>
      </c>
      <c r="AC272" s="74">
        <v>1</v>
      </c>
      <c r="AD272" s="74">
        <v>1</v>
      </c>
      <c r="AE272" s="74">
        <v>1</v>
      </c>
      <c r="AF272" s="74" t="s">
        <v>2587</v>
      </c>
      <c r="AG272" s="74" t="s">
        <v>2511</v>
      </c>
      <c r="AH272" s="74">
        <v>1</v>
      </c>
      <c r="AI272" s="74">
        <v>1</v>
      </c>
      <c r="AJ272" s="74">
        <v>1</v>
      </c>
      <c r="AL272" s="74">
        <v>1</v>
      </c>
      <c r="AM272" s="74" t="s">
        <v>95</v>
      </c>
      <c r="AN272" s="74">
        <v>0</v>
      </c>
      <c r="AO272" s="74" t="s">
        <v>95</v>
      </c>
      <c r="AP272" s="74" t="s">
        <v>95</v>
      </c>
      <c r="AQ272" s="74">
        <v>1</v>
      </c>
      <c r="AS272" s="74">
        <v>1</v>
      </c>
      <c r="AT272" s="74" t="s">
        <v>92</v>
      </c>
      <c r="AU272" s="74" t="s">
        <v>95</v>
      </c>
      <c r="AV272" s="74" t="s">
        <v>94</v>
      </c>
      <c r="AW272" s="77">
        <v>996759.81</v>
      </c>
      <c r="AX272" s="77">
        <v>0</v>
      </c>
      <c r="AY272" s="79">
        <v>1</v>
      </c>
      <c r="AZ272" s="77">
        <v>6369992.9177670004</v>
      </c>
      <c r="BA272" s="77">
        <v>0</v>
      </c>
      <c r="BB272" s="74" t="s">
        <v>116</v>
      </c>
      <c r="BC272" s="75" t="s">
        <v>1887</v>
      </c>
      <c r="BD272" s="82">
        <v>423.54517831782437</v>
      </c>
      <c r="BE272" s="82">
        <v>0</v>
      </c>
      <c r="BF272" s="82">
        <v>8.4198295558964104E-2</v>
      </c>
      <c r="BG272" s="82">
        <v>423.62937661338333</v>
      </c>
      <c r="BH272" s="82">
        <v>423.54517831782437</v>
      </c>
      <c r="BI272" s="82">
        <v>0</v>
      </c>
      <c r="BJ272" s="82">
        <v>8.4198295558964104E-2</v>
      </c>
      <c r="BK272" s="82">
        <v>423.62937661338333</v>
      </c>
      <c r="BL272" s="82">
        <v>897083.82900000003</v>
      </c>
      <c r="BM272" s="82">
        <v>0</v>
      </c>
      <c r="BN272" s="82">
        <v>178.33500000000001</v>
      </c>
      <c r="BO272" s="82">
        <v>897262.16400000011</v>
      </c>
      <c r="BP272" s="82">
        <v>423.54517831782437</v>
      </c>
      <c r="BQ272" s="82">
        <v>0</v>
      </c>
      <c r="BR272" s="82">
        <v>8.4198295558964104E-2</v>
      </c>
      <c r="BS272" s="89">
        <v>423.62937661338333</v>
      </c>
      <c r="BT272" s="82">
        <v>2200.3595558789293</v>
      </c>
      <c r="BU272" s="82">
        <v>0</v>
      </c>
      <c r="BV272" s="82">
        <v>0.43741856525837441</v>
      </c>
      <c r="BW272" s="82">
        <v>2200.7969744441875</v>
      </c>
      <c r="BX272" s="82">
        <v>2200.3595558789293</v>
      </c>
      <c r="BY272" s="82">
        <v>0</v>
      </c>
      <c r="BZ272" s="82">
        <v>0.43741856525837441</v>
      </c>
      <c r="CA272" s="82">
        <v>2200.7969744441875</v>
      </c>
      <c r="CB272" s="82">
        <v>4660440.2000379004</v>
      </c>
      <c r="CC272" s="82">
        <v>0</v>
      </c>
      <c r="CD272" s="82">
        <v>926.46815850000007</v>
      </c>
      <c r="CE272" s="82">
        <v>4661366.6681964006</v>
      </c>
      <c r="CF272" s="82">
        <v>2200.3595558789293</v>
      </c>
      <c r="CG272" s="82">
        <v>0</v>
      </c>
      <c r="CH272" s="82">
        <v>0.43741856525837441</v>
      </c>
      <c r="CI272" s="82">
        <v>2200.7969744441875</v>
      </c>
      <c r="CJ272" s="82" t="s">
        <v>96</v>
      </c>
      <c r="CN272" s="82">
        <v>423.62937661338333</v>
      </c>
      <c r="CO272" s="82">
        <v>423.62937661338333</v>
      </c>
      <c r="CP272" s="82">
        <v>897262.16400000011</v>
      </c>
      <c r="CQ272" s="82">
        <v>423.62937661338333</v>
      </c>
      <c r="CR272" s="89">
        <v>423.62937661338333</v>
      </c>
      <c r="CS272" s="82">
        <v>423.62937661338333</v>
      </c>
      <c r="CT272" s="82">
        <v>423.62937661338333</v>
      </c>
      <c r="CU272" s="82">
        <v>897262.16400000011</v>
      </c>
      <c r="CV272" s="82">
        <v>423.62937661338333</v>
      </c>
      <c r="CW272" s="82">
        <v>423.62937661338333</v>
      </c>
    </row>
    <row r="273" spans="1:101">
      <c r="A273" s="86" t="s">
        <v>685</v>
      </c>
      <c r="B273" s="87" t="s">
        <v>726</v>
      </c>
      <c r="C273" s="75" t="s">
        <v>1888</v>
      </c>
      <c r="D273" s="74" t="s">
        <v>689</v>
      </c>
      <c r="E273" s="74" t="s">
        <v>685</v>
      </c>
      <c r="F273" s="74" t="s">
        <v>726</v>
      </c>
      <c r="G273" s="74" t="s">
        <v>724</v>
      </c>
      <c r="I273" s="74" t="s">
        <v>689</v>
      </c>
      <c r="J273" s="74" t="s">
        <v>523</v>
      </c>
      <c r="K273" s="74" t="s">
        <v>88</v>
      </c>
      <c r="L273" s="74" t="s">
        <v>526</v>
      </c>
      <c r="M273" s="74" t="s">
        <v>527</v>
      </c>
      <c r="N273" s="74" t="s">
        <v>523</v>
      </c>
      <c r="O273" s="76">
        <v>0</v>
      </c>
      <c r="P273" s="76">
        <v>44500</v>
      </c>
      <c r="Q273" s="77">
        <v>1</v>
      </c>
      <c r="R273" s="74" t="s">
        <v>94</v>
      </c>
      <c r="S273" s="77">
        <v>144287.47</v>
      </c>
      <c r="T273" s="77">
        <v>144287.47</v>
      </c>
      <c r="U273" s="77">
        <v>50.4</v>
      </c>
      <c r="V273" s="78">
        <v>3.4999999999999996E-3</v>
      </c>
      <c r="W273" s="79">
        <v>1</v>
      </c>
      <c r="X273" s="77">
        <v>144287.47</v>
      </c>
      <c r="Y273" s="88">
        <v>144287.47</v>
      </c>
      <c r="Z273" s="77">
        <v>50.4</v>
      </c>
      <c r="AA273" s="74" t="s">
        <v>2587</v>
      </c>
      <c r="AB273" s="74" t="s">
        <v>2511</v>
      </c>
      <c r="AC273" s="74">
        <v>1</v>
      </c>
      <c r="AD273" s="74">
        <v>1</v>
      </c>
      <c r="AE273" s="74">
        <v>1</v>
      </c>
      <c r="AF273" s="74" t="s">
        <v>2587</v>
      </c>
      <c r="AG273" s="74" t="s">
        <v>2511</v>
      </c>
      <c r="AH273" s="74">
        <v>1</v>
      </c>
      <c r="AI273" s="74">
        <v>1</v>
      </c>
      <c r="AJ273" s="74">
        <v>1</v>
      </c>
      <c r="AL273" s="74">
        <v>1</v>
      </c>
      <c r="AM273" s="74" t="s">
        <v>95</v>
      </c>
      <c r="AN273" s="74">
        <v>0</v>
      </c>
      <c r="AO273" s="74" t="s">
        <v>95</v>
      </c>
      <c r="AP273" s="74" t="s">
        <v>95</v>
      </c>
      <c r="AQ273" s="74">
        <v>1</v>
      </c>
      <c r="AS273" s="74">
        <v>1</v>
      </c>
      <c r="AT273" s="74" t="s">
        <v>92</v>
      </c>
      <c r="AU273" s="74" t="s">
        <v>95</v>
      </c>
      <c r="AV273" s="74" t="s">
        <v>94</v>
      </c>
      <c r="AW273" s="77">
        <v>144287.47</v>
      </c>
      <c r="AX273" s="77">
        <v>0</v>
      </c>
      <c r="AY273" s="79">
        <v>1</v>
      </c>
      <c r="AZ273" s="77">
        <v>922097.93452899996</v>
      </c>
      <c r="BA273" s="77">
        <v>0</v>
      </c>
      <c r="BB273" s="74" t="s">
        <v>116</v>
      </c>
      <c r="BC273" s="75" t="s">
        <v>1888</v>
      </c>
      <c r="BD273" s="82">
        <v>61.310921244083602</v>
      </c>
      <c r="BE273" s="82">
        <v>0</v>
      </c>
      <c r="BF273" s="82">
        <v>2.1416069120220996E-2</v>
      </c>
      <c r="BG273" s="82">
        <v>61.332337313203823</v>
      </c>
      <c r="BH273" s="82">
        <v>61.310921244083602</v>
      </c>
      <c r="BI273" s="82">
        <v>0</v>
      </c>
      <c r="BJ273" s="82">
        <v>2.1416069120220996E-2</v>
      </c>
      <c r="BK273" s="82">
        <v>61.332337313203823</v>
      </c>
      <c r="BL273" s="82">
        <v>129858.72299999998</v>
      </c>
      <c r="BM273" s="82">
        <v>0</v>
      </c>
      <c r="BN273" s="82">
        <v>45.36</v>
      </c>
      <c r="BO273" s="82">
        <v>129904.083</v>
      </c>
      <c r="BP273" s="82">
        <v>61.310921244083602</v>
      </c>
      <c r="BQ273" s="82">
        <v>0</v>
      </c>
      <c r="BR273" s="82">
        <v>2.1416069120220996E-2</v>
      </c>
      <c r="BS273" s="89">
        <v>61.332337313203823</v>
      </c>
      <c r="BT273" s="82">
        <v>318.51636695513872</v>
      </c>
      <c r="BU273" s="82">
        <v>0</v>
      </c>
      <c r="BV273" s="82">
        <v>0.1112586206864601</v>
      </c>
      <c r="BW273" s="82">
        <v>318.62762557582516</v>
      </c>
      <c r="BX273" s="82">
        <v>318.51636695513872</v>
      </c>
      <c r="BY273" s="82">
        <v>0</v>
      </c>
      <c r="BZ273" s="82">
        <v>0.1112586206864601</v>
      </c>
      <c r="CA273" s="82">
        <v>318.62762557582516</v>
      </c>
      <c r="CB273" s="82">
        <v>674629.05185729987</v>
      </c>
      <c r="CC273" s="82">
        <v>0</v>
      </c>
      <c r="CD273" s="82">
        <v>235.64973599999999</v>
      </c>
      <c r="CE273" s="82">
        <v>674864.70159329998</v>
      </c>
      <c r="CF273" s="82">
        <v>318.51636695513872</v>
      </c>
      <c r="CG273" s="82">
        <v>0</v>
      </c>
      <c r="CH273" s="82">
        <v>0.1112586206864601</v>
      </c>
      <c r="CI273" s="82">
        <v>318.62762557582516</v>
      </c>
      <c r="CJ273" s="82" t="s">
        <v>96</v>
      </c>
      <c r="CN273" s="82">
        <v>61.332337313203823</v>
      </c>
      <c r="CO273" s="82">
        <v>61.332337313203823</v>
      </c>
      <c r="CP273" s="82">
        <v>129904.083</v>
      </c>
      <c r="CQ273" s="82">
        <v>61.332337313203823</v>
      </c>
      <c r="CR273" s="89">
        <v>61.332337313203823</v>
      </c>
      <c r="CS273" s="82">
        <v>61.332337313203823</v>
      </c>
      <c r="CT273" s="82">
        <v>61.332337313203823</v>
      </c>
      <c r="CU273" s="82">
        <v>129904.083</v>
      </c>
      <c r="CV273" s="82">
        <v>61.332337313203823</v>
      </c>
      <c r="CW273" s="82">
        <v>61.332337313203823</v>
      </c>
    </row>
    <row r="274" spans="1:101">
      <c r="A274" s="86" t="s">
        <v>685</v>
      </c>
      <c r="B274" s="87" t="s">
        <v>728</v>
      </c>
      <c r="C274" s="75" t="s">
        <v>1889</v>
      </c>
      <c r="D274" s="74" t="s">
        <v>689</v>
      </c>
      <c r="E274" s="74" t="s">
        <v>685</v>
      </c>
      <c r="F274" s="74" t="s">
        <v>728</v>
      </c>
      <c r="G274" s="74" t="s">
        <v>729</v>
      </c>
      <c r="I274" s="74" t="s">
        <v>689</v>
      </c>
      <c r="J274" s="74" t="s">
        <v>523</v>
      </c>
      <c r="K274" s="74" t="s">
        <v>88</v>
      </c>
      <c r="L274" s="74" t="s">
        <v>526</v>
      </c>
      <c r="M274" s="74" t="s">
        <v>527</v>
      </c>
      <c r="N274" s="74" t="s">
        <v>523</v>
      </c>
      <c r="O274" s="76">
        <v>0</v>
      </c>
      <c r="P274" s="76">
        <v>44500</v>
      </c>
      <c r="Q274" s="77">
        <v>1</v>
      </c>
      <c r="R274" s="74" t="s">
        <v>94</v>
      </c>
      <c r="S274" s="77">
        <v>490342.21</v>
      </c>
      <c r="T274" s="77">
        <v>490342.21</v>
      </c>
      <c r="U274" s="77">
        <v>210.07</v>
      </c>
      <c r="V274" s="78">
        <v>3.4999999999999996E-3</v>
      </c>
      <c r="W274" s="79">
        <v>1</v>
      </c>
      <c r="X274" s="77">
        <v>490342.21</v>
      </c>
      <c r="Y274" s="88">
        <v>490342.21</v>
      </c>
      <c r="Z274" s="77">
        <v>210.07</v>
      </c>
      <c r="AA274" s="74" t="s">
        <v>2587</v>
      </c>
      <c r="AB274" s="74" t="s">
        <v>2494</v>
      </c>
      <c r="AC274" s="74">
        <v>1</v>
      </c>
      <c r="AD274" s="74">
        <v>1</v>
      </c>
      <c r="AE274" s="74">
        <v>1</v>
      </c>
      <c r="AF274" s="74" t="s">
        <v>2587</v>
      </c>
      <c r="AG274" s="74" t="s">
        <v>2494</v>
      </c>
      <c r="AH274" s="74">
        <v>1</v>
      </c>
      <c r="AI274" s="74">
        <v>1</v>
      </c>
      <c r="AJ274" s="74">
        <v>1</v>
      </c>
      <c r="AL274" s="74">
        <v>1</v>
      </c>
      <c r="AM274" s="74" t="s">
        <v>95</v>
      </c>
      <c r="AN274" s="74">
        <v>0</v>
      </c>
      <c r="AO274" s="74" t="s">
        <v>95</v>
      </c>
      <c r="AP274" s="74" t="s">
        <v>95</v>
      </c>
      <c r="AQ274" s="74">
        <v>1</v>
      </c>
      <c r="AS274" s="74">
        <v>1</v>
      </c>
      <c r="AT274" s="74" t="s">
        <v>92</v>
      </c>
      <c r="AU274" s="74" t="s">
        <v>95</v>
      </c>
      <c r="AV274" s="74" t="s">
        <v>94</v>
      </c>
      <c r="AW274" s="77">
        <v>490342.21</v>
      </c>
      <c r="AX274" s="77">
        <v>0</v>
      </c>
      <c r="AY274" s="79">
        <v>1</v>
      </c>
      <c r="AZ274" s="77">
        <v>3133629.961447</v>
      </c>
      <c r="BA274" s="77">
        <v>0</v>
      </c>
      <c r="BB274" s="74" t="s">
        <v>116</v>
      </c>
      <c r="BC274" s="75" t="s">
        <v>1889</v>
      </c>
      <c r="BD274" s="82">
        <v>208.35719567305398</v>
      </c>
      <c r="BE274" s="82">
        <v>0</v>
      </c>
      <c r="BF274" s="82">
        <v>8.9263365874698908E-2</v>
      </c>
      <c r="BG274" s="82">
        <v>208.44645903892868</v>
      </c>
      <c r="BH274" s="82">
        <v>208.35719567305398</v>
      </c>
      <c r="BI274" s="82">
        <v>0</v>
      </c>
      <c r="BJ274" s="82">
        <v>8.9263365874698908E-2</v>
      </c>
      <c r="BK274" s="82">
        <v>208.44645903892868</v>
      </c>
      <c r="BL274" s="82">
        <v>441307.98900000006</v>
      </c>
      <c r="BM274" s="82">
        <v>0</v>
      </c>
      <c r="BN274" s="82">
        <v>189.06299999999999</v>
      </c>
      <c r="BO274" s="82">
        <v>441497.05200000003</v>
      </c>
      <c r="BP274" s="82">
        <v>208.35719567305398</v>
      </c>
      <c r="BQ274" s="82">
        <v>0</v>
      </c>
      <c r="BR274" s="82">
        <v>8.9263365874698908E-2</v>
      </c>
      <c r="BS274" s="89">
        <v>208.44645903892868</v>
      </c>
      <c r="BT274" s="82">
        <v>1082.4364672410827</v>
      </c>
      <c r="BU274" s="82">
        <v>0</v>
      </c>
      <c r="BV274" s="82">
        <v>0.46373211205564829</v>
      </c>
      <c r="BW274" s="82">
        <v>1082.9001993531383</v>
      </c>
      <c r="BX274" s="82">
        <v>1082.4364672410827</v>
      </c>
      <c r="BY274" s="82">
        <v>0</v>
      </c>
      <c r="BZ274" s="82">
        <v>0.46373211205564829</v>
      </c>
      <c r="CA274" s="82">
        <v>1082.9001993531383</v>
      </c>
      <c r="CB274" s="82">
        <v>2292639.1336539001</v>
      </c>
      <c r="CC274" s="82">
        <v>0</v>
      </c>
      <c r="CD274" s="82">
        <v>982.2011913</v>
      </c>
      <c r="CE274" s="82">
        <v>2293621.3348452002</v>
      </c>
      <c r="CF274" s="82">
        <v>1082.4364672410827</v>
      </c>
      <c r="CG274" s="82">
        <v>0</v>
      </c>
      <c r="CH274" s="82">
        <v>0.46373211205564829</v>
      </c>
      <c r="CI274" s="82">
        <v>1082.9001993531383</v>
      </c>
      <c r="CJ274" s="82" t="s">
        <v>96</v>
      </c>
      <c r="CN274" s="82">
        <v>208.44645903892868</v>
      </c>
      <c r="CO274" s="82">
        <v>208.44645903892868</v>
      </c>
      <c r="CP274" s="82">
        <v>441497.05200000003</v>
      </c>
      <c r="CQ274" s="82">
        <v>208.44645903892868</v>
      </c>
      <c r="CR274" s="89">
        <v>208.44645903892868</v>
      </c>
      <c r="CS274" s="82">
        <v>208.44645903892868</v>
      </c>
      <c r="CT274" s="82">
        <v>208.44645903892868</v>
      </c>
      <c r="CU274" s="82">
        <v>441497.05200000003</v>
      </c>
      <c r="CV274" s="82">
        <v>208.44645903892868</v>
      </c>
      <c r="CW274" s="82">
        <v>208.44645903892868</v>
      </c>
    </row>
    <row r="275" spans="1:101">
      <c r="A275" s="86" t="s">
        <v>685</v>
      </c>
      <c r="B275" s="87" t="s">
        <v>731</v>
      </c>
      <c r="C275" s="75" t="s">
        <v>1890</v>
      </c>
      <c r="D275" s="74" t="s">
        <v>689</v>
      </c>
      <c r="E275" s="74" t="s">
        <v>685</v>
      </c>
      <c r="F275" s="74" t="s">
        <v>731</v>
      </c>
      <c r="G275" s="74" t="s">
        <v>732</v>
      </c>
      <c r="I275" s="74" t="s">
        <v>689</v>
      </c>
      <c r="J275" s="74" t="s">
        <v>523</v>
      </c>
      <c r="K275" s="74" t="s">
        <v>88</v>
      </c>
      <c r="L275" s="74" t="s">
        <v>526</v>
      </c>
      <c r="M275" s="74" t="s">
        <v>527</v>
      </c>
      <c r="N275" s="74" t="s">
        <v>523</v>
      </c>
      <c r="O275" s="76">
        <v>0</v>
      </c>
      <c r="P275" s="76">
        <v>44500</v>
      </c>
      <c r="Q275" s="77">
        <v>1</v>
      </c>
      <c r="R275" s="74" t="s">
        <v>506</v>
      </c>
      <c r="S275" s="77">
        <v>37763707.060000002</v>
      </c>
      <c r="T275" s="77">
        <v>37763707.060000002</v>
      </c>
      <c r="U275" s="77">
        <v>0</v>
      </c>
      <c r="V275" s="78">
        <v>0</v>
      </c>
      <c r="W275" s="79">
        <v>0.82164000000000004</v>
      </c>
      <c r="X275" s="77">
        <v>31028172.268778402</v>
      </c>
      <c r="Y275" s="88">
        <v>31028172.268778402</v>
      </c>
      <c r="Z275" s="77">
        <v>0</v>
      </c>
      <c r="AA275" s="74" t="s">
        <v>2587</v>
      </c>
      <c r="AB275" s="74" t="s">
        <v>2494</v>
      </c>
      <c r="AC275" s="74">
        <v>1</v>
      </c>
      <c r="AD275" s="74">
        <v>1</v>
      </c>
      <c r="AE275" s="74">
        <v>1</v>
      </c>
      <c r="AF275" s="74" t="s">
        <v>2587</v>
      </c>
      <c r="AG275" s="74" t="s">
        <v>2494</v>
      </c>
      <c r="AH275" s="74">
        <v>1</v>
      </c>
      <c r="AI275" s="74">
        <v>1</v>
      </c>
      <c r="AJ275" s="74">
        <v>1</v>
      </c>
      <c r="AL275" s="74">
        <v>1</v>
      </c>
      <c r="AM275" s="74" t="s">
        <v>95</v>
      </c>
      <c r="AN275" s="74">
        <v>0</v>
      </c>
      <c r="AO275" s="74" t="s">
        <v>95</v>
      </c>
      <c r="AP275" s="74" t="s">
        <v>95</v>
      </c>
      <c r="AQ275" s="74">
        <v>1</v>
      </c>
      <c r="AS275" s="74">
        <v>1</v>
      </c>
      <c r="AT275" s="74" t="s">
        <v>92</v>
      </c>
      <c r="AU275" s="74" t="s">
        <v>95</v>
      </c>
      <c r="AV275" s="74" t="s">
        <v>94</v>
      </c>
      <c r="AW275" s="77">
        <v>37763707.060000002</v>
      </c>
      <c r="AX275" s="77">
        <v>0</v>
      </c>
      <c r="AY275" s="79">
        <v>1</v>
      </c>
      <c r="AZ275" s="77">
        <v>241336522.70834202</v>
      </c>
      <c r="BA275" s="77">
        <v>0</v>
      </c>
      <c r="BB275" s="74" t="s">
        <v>116</v>
      </c>
      <c r="BC275" s="75" t="s">
        <v>1890</v>
      </c>
      <c r="BD275" s="82">
        <v>13184.553213934178</v>
      </c>
      <c r="BE275" s="82">
        <v>0</v>
      </c>
      <c r="BF275" s="82">
        <v>0</v>
      </c>
      <c r="BG275" s="82">
        <v>13184.553213934178</v>
      </c>
      <c r="BH275" s="82">
        <v>13184.553213934178</v>
      </c>
      <c r="BI275" s="82">
        <v>0</v>
      </c>
      <c r="BJ275" s="82">
        <v>0</v>
      </c>
      <c r="BK275" s="82">
        <v>13184.553213934178</v>
      </c>
      <c r="BL275" s="82">
        <v>27925355.04190056</v>
      </c>
      <c r="BM275" s="82">
        <v>0</v>
      </c>
      <c r="BN275" s="82">
        <v>0</v>
      </c>
      <c r="BO275" s="82">
        <v>27925355.04190056</v>
      </c>
      <c r="BP275" s="82">
        <v>13184.553213934178</v>
      </c>
      <c r="BQ275" s="82">
        <v>0</v>
      </c>
      <c r="BR275" s="82">
        <v>0</v>
      </c>
      <c r="BS275" s="89">
        <v>13184.553213934178</v>
      </c>
      <c r="BT275" s="82">
        <v>68495.072401709447</v>
      </c>
      <c r="BU275" s="82">
        <v>0</v>
      </c>
      <c r="BV275" s="82">
        <v>0</v>
      </c>
      <c r="BW275" s="82">
        <v>68495.072401709447</v>
      </c>
      <c r="BX275" s="82">
        <v>68495.072401709447</v>
      </c>
      <c r="BY275" s="82">
        <v>0</v>
      </c>
      <c r="BZ275" s="82">
        <v>0</v>
      </c>
      <c r="CA275" s="82">
        <v>68495.072401709447</v>
      </c>
      <c r="CB275" s="82">
        <v>145075011.97817761</v>
      </c>
      <c r="CC275" s="82">
        <v>0</v>
      </c>
      <c r="CD275" s="82">
        <v>0</v>
      </c>
      <c r="CE275" s="82">
        <v>145075011.97817761</v>
      </c>
      <c r="CF275" s="82">
        <v>68495.072401709447</v>
      </c>
      <c r="CG275" s="82">
        <v>0</v>
      </c>
      <c r="CH275" s="82">
        <v>0</v>
      </c>
      <c r="CI275" s="82">
        <v>68495.072401709447</v>
      </c>
      <c r="CJ275" s="82" t="s">
        <v>96</v>
      </c>
      <c r="CN275" s="82">
        <v>13184.553213934178</v>
      </c>
      <c r="CO275" s="82">
        <v>13184.553213934178</v>
      </c>
      <c r="CP275" s="82">
        <v>27925355.04190056</v>
      </c>
      <c r="CQ275" s="82">
        <v>13184.553213934178</v>
      </c>
      <c r="CR275" s="89">
        <v>13184.553213934178</v>
      </c>
      <c r="CS275" s="82">
        <v>16046.630171284476</v>
      </c>
      <c r="CT275" s="82">
        <v>16046.630171284476</v>
      </c>
      <c r="CU275" s="82">
        <v>33987336.354000002</v>
      </c>
      <c r="CV275" s="82">
        <v>16046.630171284476</v>
      </c>
      <c r="CW275" s="82">
        <v>16046.630171284476</v>
      </c>
    </row>
    <row r="276" spans="1:101">
      <c r="A276" s="86" t="s">
        <v>685</v>
      </c>
      <c r="B276" s="87" t="s">
        <v>734</v>
      </c>
      <c r="C276" s="75" t="s">
        <v>1891</v>
      </c>
      <c r="D276" s="74" t="s">
        <v>689</v>
      </c>
      <c r="E276" s="74" t="s">
        <v>685</v>
      </c>
      <c r="F276" s="74" t="s">
        <v>734</v>
      </c>
      <c r="G276" s="74" t="s">
        <v>735</v>
      </c>
      <c r="I276" s="74" t="s">
        <v>689</v>
      </c>
      <c r="J276" s="74" t="s">
        <v>523</v>
      </c>
      <c r="K276" s="74" t="s">
        <v>88</v>
      </c>
      <c r="L276" s="74" t="s">
        <v>526</v>
      </c>
      <c r="M276" s="74" t="s">
        <v>527</v>
      </c>
      <c r="N276" s="74" t="s">
        <v>523</v>
      </c>
      <c r="O276" s="76">
        <v>0</v>
      </c>
      <c r="P276" s="76">
        <v>44500</v>
      </c>
      <c r="Q276" s="77">
        <v>1</v>
      </c>
      <c r="R276" s="74" t="s">
        <v>737</v>
      </c>
      <c r="S276" s="77">
        <v>3845758</v>
      </c>
      <c r="T276" s="77">
        <v>3845758</v>
      </c>
      <c r="U276" s="77">
        <v>0</v>
      </c>
      <c r="V276" s="78">
        <v>0</v>
      </c>
      <c r="W276" s="79">
        <v>5.6251000000000002E-2</v>
      </c>
      <c r="X276" s="77">
        <v>216327.73325800002</v>
      </c>
      <c r="Y276" s="88">
        <v>216327.73325800002</v>
      </c>
      <c r="Z276" s="77">
        <v>0</v>
      </c>
      <c r="AA276" s="74" t="s">
        <v>2596</v>
      </c>
      <c r="AB276" s="74" t="s">
        <v>2497</v>
      </c>
      <c r="AC276" s="74">
        <v>1</v>
      </c>
      <c r="AD276" s="74">
        <v>1</v>
      </c>
      <c r="AE276" s="74">
        <v>1</v>
      </c>
      <c r="AF276" s="74" t="s">
        <v>2596</v>
      </c>
      <c r="AG276" s="74" t="s">
        <v>2497</v>
      </c>
      <c r="AH276" s="74">
        <v>1</v>
      </c>
      <c r="AI276" s="74">
        <v>1</v>
      </c>
      <c r="AJ276" s="74">
        <v>1</v>
      </c>
      <c r="AL276" s="74">
        <v>1</v>
      </c>
      <c r="AM276" s="74" t="s">
        <v>95</v>
      </c>
      <c r="AN276" s="74">
        <v>0</v>
      </c>
      <c r="AO276" s="74" t="s">
        <v>95</v>
      </c>
      <c r="AP276" s="74" t="s">
        <v>95</v>
      </c>
      <c r="AQ276" s="74">
        <v>1</v>
      </c>
      <c r="AS276" s="74">
        <v>1</v>
      </c>
      <c r="AT276" s="74" t="s">
        <v>92</v>
      </c>
      <c r="AU276" s="74" t="s">
        <v>95</v>
      </c>
      <c r="AV276" s="74" t="s">
        <v>94</v>
      </c>
      <c r="AW276" s="77">
        <v>3845758</v>
      </c>
      <c r="AX276" s="77">
        <v>0</v>
      </c>
      <c r="AY276" s="79">
        <v>1</v>
      </c>
      <c r="AZ276" s="77">
        <v>24577085.650599997</v>
      </c>
      <c r="BA276" s="77">
        <v>0</v>
      </c>
      <c r="BB276" s="74" t="s">
        <v>116</v>
      </c>
      <c r="BC276" s="75" t="s">
        <v>1891</v>
      </c>
      <c r="BD276" s="82">
        <v>91.922414445913873</v>
      </c>
      <c r="BE276" s="82">
        <v>0</v>
      </c>
      <c r="BF276" s="82">
        <v>0</v>
      </c>
      <c r="BG276" s="82">
        <v>91.922414445913873</v>
      </c>
      <c r="BH276" s="82">
        <v>91.922414445913873</v>
      </c>
      <c r="BI276" s="82">
        <v>0</v>
      </c>
      <c r="BJ276" s="82">
        <v>0</v>
      </c>
      <c r="BK276" s="82">
        <v>91.922414445913873</v>
      </c>
      <c r="BL276" s="82">
        <v>194694.9599322</v>
      </c>
      <c r="BM276" s="82">
        <v>0</v>
      </c>
      <c r="BN276" s="82">
        <v>0</v>
      </c>
      <c r="BO276" s="82">
        <v>194694.9599322</v>
      </c>
      <c r="BP276" s="82">
        <v>91.922414445913873</v>
      </c>
      <c r="BQ276" s="82">
        <v>0</v>
      </c>
      <c r="BR276" s="82">
        <v>0</v>
      </c>
      <c r="BS276" s="89">
        <v>91.922414445913873</v>
      </c>
      <c r="BT276" s="82">
        <v>477.54613528796716</v>
      </c>
      <c r="BU276" s="82">
        <v>0</v>
      </c>
      <c r="BV276" s="82">
        <v>0</v>
      </c>
      <c r="BW276" s="82">
        <v>477.54613528796716</v>
      </c>
      <c r="BX276" s="82">
        <v>477.54613528796716</v>
      </c>
      <c r="BY276" s="82">
        <v>0</v>
      </c>
      <c r="BZ276" s="82">
        <v>0</v>
      </c>
      <c r="CA276" s="82">
        <v>477.54613528796716</v>
      </c>
      <c r="CB276" s="82">
        <v>1011459.7863437722</v>
      </c>
      <c r="CC276" s="82">
        <v>0</v>
      </c>
      <c r="CD276" s="82">
        <v>0</v>
      </c>
      <c r="CE276" s="82">
        <v>1011459.7863437722</v>
      </c>
      <c r="CF276" s="82">
        <v>477.54613528796716</v>
      </c>
      <c r="CG276" s="82">
        <v>0</v>
      </c>
      <c r="CH276" s="82">
        <v>0</v>
      </c>
      <c r="CI276" s="82">
        <v>477.54613528796716</v>
      </c>
      <c r="CJ276" s="82" t="s">
        <v>96</v>
      </c>
      <c r="CN276" s="82">
        <v>91.922414445913873</v>
      </c>
      <c r="CO276" s="82">
        <v>91.922414445913873</v>
      </c>
      <c r="CP276" s="82">
        <v>194694.9599322</v>
      </c>
      <c r="CQ276" s="82">
        <v>91.922414445913873</v>
      </c>
      <c r="CR276" s="89">
        <v>91.922414445913873</v>
      </c>
      <c r="CS276" s="82">
        <v>1634.1472053103744</v>
      </c>
      <c r="CT276" s="82">
        <v>1634.1472053103744</v>
      </c>
      <c r="CU276" s="82">
        <v>3461182.1999999997</v>
      </c>
      <c r="CV276" s="82">
        <v>1634.1472053103744</v>
      </c>
      <c r="CW276" s="82">
        <v>1634.1472053103744</v>
      </c>
    </row>
    <row r="277" spans="1:101">
      <c r="A277" s="86" t="s">
        <v>685</v>
      </c>
      <c r="B277" s="87" t="s">
        <v>738</v>
      </c>
      <c r="C277" s="75" t="s">
        <v>1892</v>
      </c>
      <c r="D277" s="74" t="s">
        <v>689</v>
      </c>
      <c r="E277" s="74" t="s">
        <v>685</v>
      </c>
      <c r="F277" s="74" t="s">
        <v>738</v>
      </c>
      <c r="G277" s="74" t="s">
        <v>739</v>
      </c>
      <c r="I277" s="74" t="s">
        <v>689</v>
      </c>
      <c r="J277" s="74" t="s">
        <v>523</v>
      </c>
      <c r="K277" s="74" t="s">
        <v>88</v>
      </c>
      <c r="L277" s="74" t="s">
        <v>526</v>
      </c>
      <c r="M277" s="74" t="s">
        <v>527</v>
      </c>
      <c r="N277" s="74" t="s">
        <v>523</v>
      </c>
      <c r="O277" s="76">
        <v>0</v>
      </c>
      <c r="P277" s="76">
        <v>44500</v>
      </c>
      <c r="Q277" s="77">
        <v>1</v>
      </c>
      <c r="R277" s="74" t="s">
        <v>94</v>
      </c>
      <c r="S277" s="77">
        <v>641903.5</v>
      </c>
      <c r="T277" s="77">
        <v>641903.5</v>
      </c>
      <c r="U277" s="77">
        <v>1423.35</v>
      </c>
      <c r="V277" s="78">
        <v>7.1999999999999998E-3</v>
      </c>
      <c r="W277" s="79">
        <v>1</v>
      </c>
      <c r="X277" s="77">
        <v>641903.5</v>
      </c>
      <c r="Y277" s="88">
        <v>641903.5</v>
      </c>
      <c r="Z277" s="77">
        <v>1423.35</v>
      </c>
      <c r="AA277" s="74" t="s">
        <v>2587</v>
      </c>
      <c r="AB277" s="74" t="s">
        <v>2511</v>
      </c>
      <c r="AC277" s="74">
        <v>1</v>
      </c>
      <c r="AD277" s="74">
        <v>1</v>
      </c>
      <c r="AE277" s="74">
        <v>1</v>
      </c>
      <c r="AF277" s="74" t="s">
        <v>2587</v>
      </c>
      <c r="AG277" s="74" t="s">
        <v>2511</v>
      </c>
      <c r="AH277" s="74">
        <v>1</v>
      </c>
      <c r="AI277" s="74">
        <v>1</v>
      </c>
      <c r="AJ277" s="74">
        <v>1</v>
      </c>
      <c r="AL277" s="74">
        <v>1</v>
      </c>
      <c r="AM277" s="74" t="s">
        <v>95</v>
      </c>
      <c r="AN277" s="74">
        <v>0</v>
      </c>
      <c r="AO277" s="74" t="s">
        <v>95</v>
      </c>
      <c r="AP277" s="74" t="s">
        <v>95</v>
      </c>
      <c r="AQ277" s="74">
        <v>1</v>
      </c>
      <c r="AS277" s="74">
        <v>1</v>
      </c>
      <c r="AT277" s="74" t="s">
        <v>92</v>
      </c>
      <c r="AU277" s="74" t="s">
        <v>95</v>
      </c>
      <c r="AV277" s="74" t="s">
        <v>94</v>
      </c>
      <c r="AW277" s="77">
        <v>641903.5</v>
      </c>
      <c r="AX277" s="77">
        <v>0</v>
      </c>
      <c r="AY277" s="79">
        <v>1</v>
      </c>
      <c r="AZ277" s="77">
        <v>4102212.6974499999</v>
      </c>
      <c r="BA277" s="77">
        <v>0</v>
      </c>
      <c r="BB277" s="74" t="s">
        <v>116</v>
      </c>
      <c r="BC277" s="75" t="s">
        <v>1892</v>
      </c>
      <c r="BD277" s="82">
        <v>272.7589231053924</v>
      </c>
      <c r="BE277" s="82">
        <v>0</v>
      </c>
      <c r="BF277" s="82">
        <v>0.60481273774338407</v>
      </c>
      <c r="BG277" s="82">
        <v>273.36373584313577</v>
      </c>
      <c r="BH277" s="82">
        <v>272.7589231053924</v>
      </c>
      <c r="BI277" s="82">
        <v>0</v>
      </c>
      <c r="BJ277" s="82">
        <v>0.60481273774338407</v>
      </c>
      <c r="BK277" s="82">
        <v>273.36373584313577</v>
      </c>
      <c r="BL277" s="82">
        <v>577713.15</v>
      </c>
      <c r="BM277" s="82">
        <v>0</v>
      </c>
      <c r="BN277" s="82">
        <v>1281.0149999999999</v>
      </c>
      <c r="BO277" s="82">
        <v>578994.16500000004</v>
      </c>
      <c r="BP277" s="82">
        <v>272.7589231053924</v>
      </c>
      <c r="BQ277" s="82">
        <v>0</v>
      </c>
      <c r="BR277" s="82">
        <v>0.60481273774338407</v>
      </c>
      <c r="BS277" s="89">
        <v>273.36373584313577</v>
      </c>
      <c r="BT277" s="82">
        <v>1417.009881424824</v>
      </c>
      <c r="BU277" s="82">
        <v>0</v>
      </c>
      <c r="BV277" s="82">
        <v>3.1420626538506546</v>
      </c>
      <c r="BW277" s="82">
        <v>1420.1519440786747</v>
      </c>
      <c r="BX277" s="82">
        <v>1417.009881424824</v>
      </c>
      <c r="BY277" s="82">
        <v>0</v>
      </c>
      <c r="BZ277" s="82">
        <v>3.1420626538506546</v>
      </c>
      <c r="CA277" s="82">
        <v>1420.1519440786747</v>
      </c>
      <c r="CB277" s="82">
        <v>3001277.5855650003</v>
      </c>
      <c r="CC277" s="82">
        <v>0</v>
      </c>
      <c r="CD277" s="82">
        <v>6655.0010264999992</v>
      </c>
      <c r="CE277" s="82">
        <v>3007932.5865915003</v>
      </c>
      <c r="CF277" s="82">
        <v>1417.009881424824</v>
      </c>
      <c r="CG277" s="82">
        <v>0</v>
      </c>
      <c r="CH277" s="82">
        <v>3.1420626538506546</v>
      </c>
      <c r="CI277" s="82">
        <v>1420.1519440786747</v>
      </c>
      <c r="CJ277" s="82" t="s">
        <v>96</v>
      </c>
      <c r="CN277" s="82">
        <v>273.36373584313577</v>
      </c>
      <c r="CO277" s="82">
        <v>273.36373584313577</v>
      </c>
      <c r="CP277" s="82">
        <v>578994.16500000004</v>
      </c>
      <c r="CQ277" s="82">
        <v>273.36373584313577</v>
      </c>
      <c r="CR277" s="89">
        <v>273.36373584313577</v>
      </c>
      <c r="CS277" s="82">
        <v>273.36373584313577</v>
      </c>
      <c r="CT277" s="82">
        <v>273.36373584313577</v>
      </c>
      <c r="CU277" s="82">
        <v>578994.16500000004</v>
      </c>
      <c r="CV277" s="82">
        <v>273.36373584313577</v>
      </c>
      <c r="CW277" s="82">
        <v>273.36373584313577</v>
      </c>
    </row>
    <row r="278" spans="1:101">
      <c r="A278" s="86" t="s">
        <v>685</v>
      </c>
      <c r="B278" s="87" t="s">
        <v>741</v>
      </c>
      <c r="C278" s="75" t="s">
        <v>1893</v>
      </c>
      <c r="D278" s="74" t="s">
        <v>689</v>
      </c>
      <c r="E278" s="74" t="s">
        <v>685</v>
      </c>
      <c r="F278" s="74" t="s">
        <v>741</v>
      </c>
      <c r="G278" s="74" t="s">
        <v>742</v>
      </c>
      <c r="I278" s="74" t="s">
        <v>689</v>
      </c>
      <c r="J278" s="74" t="s">
        <v>523</v>
      </c>
      <c r="K278" s="74" t="s">
        <v>88</v>
      </c>
      <c r="L278" s="74" t="s">
        <v>526</v>
      </c>
      <c r="M278" s="74" t="s">
        <v>527</v>
      </c>
      <c r="N278" s="74" t="s">
        <v>523</v>
      </c>
      <c r="O278" s="76">
        <v>0</v>
      </c>
      <c r="P278" s="76">
        <v>44500</v>
      </c>
      <c r="Q278" s="77">
        <v>1</v>
      </c>
      <c r="R278" s="74" t="s">
        <v>94</v>
      </c>
      <c r="S278" s="77">
        <v>10</v>
      </c>
      <c r="T278" s="77">
        <v>10</v>
      </c>
      <c r="U278" s="77">
        <v>0</v>
      </c>
      <c r="V278" s="78">
        <v>0</v>
      </c>
      <c r="W278" s="79">
        <v>1</v>
      </c>
      <c r="X278" s="77">
        <v>10</v>
      </c>
      <c r="Y278" s="88">
        <v>10</v>
      </c>
      <c r="Z278" s="77">
        <v>0</v>
      </c>
      <c r="AA278" s="74" t="s">
        <v>2587</v>
      </c>
      <c r="AB278" s="74" t="s">
        <v>2494</v>
      </c>
      <c r="AC278" s="74">
        <v>1</v>
      </c>
      <c r="AD278" s="74">
        <v>1</v>
      </c>
      <c r="AE278" s="74">
        <v>1</v>
      </c>
      <c r="AF278" s="74" t="s">
        <v>2587</v>
      </c>
      <c r="AG278" s="74" t="s">
        <v>2494</v>
      </c>
      <c r="AH278" s="74">
        <v>1</v>
      </c>
      <c r="AI278" s="74">
        <v>1</v>
      </c>
      <c r="AJ278" s="74">
        <v>1</v>
      </c>
      <c r="AL278" s="74">
        <v>1</v>
      </c>
      <c r="AM278" s="74" t="s">
        <v>95</v>
      </c>
      <c r="AN278" s="74">
        <v>0</v>
      </c>
      <c r="AO278" s="74" t="s">
        <v>95</v>
      </c>
      <c r="AP278" s="74" t="s">
        <v>95</v>
      </c>
      <c r="AQ278" s="74">
        <v>1</v>
      </c>
      <c r="AS278" s="74">
        <v>1</v>
      </c>
      <c r="AT278" s="74" t="s">
        <v>92</v>
      </c>
      <c r="AU278" s="74" t="s">
        <v>95</v>
      </c>
      <c r="AV278" s="74" t="s">
        <v>94</v>
      </c>
      <c r="AW278" s="77">
        <v>10</v>
      </c>
      <c r="AX278" s="77">
        <v>0</v>
      </c>
      <c r="AY278" s="79">
        <v>1</v>
      </c>
      <c r="AZ278" s="77">
        <v>63.906999999999996</v>
      </c>
      <c r="BA278" s="77">
        <v>0</v>
      </c>
      <c r="BB278" s="74" t="s">
        <v>116</v>
      </c>
      <c r="BC278" s="75" t="s">
        <v>1893</v>
      </c>
      <c r="BD278" s="82">
        <v>4.2492200635359124E-3</v>
      </c>
      <c r="BE278" s="82">
        <v>0</v>
      </c>
      <c r="BF278" s="82">
        <v>0</v>
      </c>
      <c r="BG278" s="82">
        <v>4.2492200635359124E-3</v>
      </c>
      <c r="BH278" s="82">
        <v>4.2492200635359124E-3</v>
      </c>
      <c r="BI278" s="82">
        <v>0</v>
      </c>
      <c r="BJ278" s="82">
        <v>0</v>
      </c>
      <c r="BK278" s="82">
        <v>4.2492200635359124E-3</v>
      </c>
      <c r="BL278" s="82">
        <v>9</v>
      </c>
      <c r="BM278" s="82">
        <v>0</v>
      </c>
      <c r="BN278" s="82">
        <v>0</v>
      </c>
      <c r="BO278" s="82">
        <v>9</v>
      </c>
      <c r="BP278" s="82">
        <v>4.2492200635359124E-3</v>
      </c>
      <c r="BQ278" s="82">
        <v>0</v>
      </c>
      <c r="BR278" s="82">
        <v>0</v>
      </c>
      <c r="BS278" s="89">
        <v>4.2492200635359124E-3</v>
      </c>
      <c r="BT278" s="82">
        <v>2.207512315207542E-2</v>
      </c>
      <c r="BU278" s="82">
        <v>0</v>
      </c>
      <c r="BV278" s="82">
        <v>0</v>
      </c>
      <c r="BW278" s="82">
        <v>2.207512315207542E-2</v>
      </c>
      <c r="BX278" s="82">
        <v>2.207512315207542E-2</v>
      </c>
      <c r="BY278" s="82">
        <v>0</v>
      </c>
      <c r="BZ278" s="82">
        <v>0</v>
      </c>
      <c r="CA278" s="82">
        <v>2.207512315207542E-2</v>
      </c>
      <c r="CB278" s="82">
        <v>46.755899999999997</v>
      </c>
      <c r="CC278" s="82">
        <v>0</v>
      </c>
      <c r="CD278" s="82">
        <v>0</v>
      </c>
      <c r="CE278" s="82">
        <v>46.755899999999997</v>
      </c>
      <c r="CF278" s="82">
        <v>2.207512315207542E-2</v>
      </c>
      <c r="CG278" s="82">
        <v>0</v>
      </c>
      <c r="CH278" s="82">
        <v>0</v>
      </c>
      <c r="CI278" s="82">
        <v>2.207512315207542E-2</v>
      </c>
      <c r="CJ278" s="82" t="s">
        <v>96</v>
      </c>
      <c r="CN278" s="82">
        <v>4.2492200635359124E-3</v>
      </c>
      <c r="CO278" s="82">
        <v>4.2492200635359124E-3</v>
      </c>
      <c r="CP278" s="82">
        <v>9</v>
      </c>
      <c r="CQ278" s="82">
        <v>4.2492200635359124E-3</v>
      </c>
      <c r="CR278" s="89">
        <v>4.2492200635359124E-3</v>
      </c>
      <c r="CS278" s="82">
        <v>4.2492200635359124E-3</v>
      </c>
      <c r="CT278" s="82">
        <v>4.2492200635359124E-3</v>
      </c>
      <c r="CU278" s="82">
        <v>9</v>
      </c>
      <c r="CV278" s="82">
        <v>4.2492200635359124E-3</v>
      </c>
      <c r="CW278" s="82">
        <v>4.2492200635359124E-3</v>
      </c>
    </row>
    <row r="279" spans="1:101">
      <c r="A279" s="86" t="s">
        <v>685</v>
      </c>
      <c r="B279" s="87" t="s">
        <v>744</v>
      </c>
      <c r="C279" s="75" t="s">
        <v>1894</v>
      </c>
      <c r="D279" s="74" t="s">
        <v>689</v>
      </c>
      <c r="E279" s="74" t="s">
        <v>685</v>
      </c>
      <c r="F279" s="74" t="s">
        <v>744</v>
      </c>
      <c r="G279" s="74" t="s">
        <v>745</v>
      </c>
      <c r="I279" s="74" t="s">
        <v>689</v>
      </c>
      <c r="J279" s="74" t="s">
        <v>523</v>
      </c>
      <c r="K279" s="74" t="s">
        <v>88</v>
      </c>
      <c r="L279" s="74" t="s">
        <v>526</v>
      </c>
      <c r="M279" s="74" t="s">
        <v>527</v>
      </c>
      <c r="N279" s="74" t="s">
        <v>523</v>
      </c>
      <c r="O279" s="76">
        <v>0</v>
      </c>
      <c r="P279" s="76">
        <v>44500</v>
      </c>
      <c r="Q279" s="77">
        <v>1</v>
      </c>
      <c r="R279" s="74" t="s">
        <v>94</v>
      </c>
      <c r="S279" s="77">
        <v>37379055.299999997</v>
      </c>
      <c r="T279" s="77">
        <v>37379055.299999997</v>
      </c>
      <c r="U279" s="77">
        <v>10880.28</v>
      </c>
      <c r="V279" s="78">
        <v>3.4999999999999996E-3</v>
      </c>
      <c r="W279" s="79">
        <v>1</v>
      </c>
      <c r="X279" s="77">
        <v>37379055.299999997</v>
      </c>
      <c r="Y279" s="88">
        <v>37379055.299999997</v>
      </c>
      <c r="Z279" s="77">
        <v>10880.28</v>
      </c>
      <c r="AA279" s="74" t="s">
        <v>2587</v>
      </c>
      <c r="AB279" s="74" t="s">
        <v>2502</v>
      </c>
      <c r="AC279" s="74">
        <v>1</v>
      </c>
      <c r="AD279" s="74">
        <v>1</v>
      </c>
      <c r="AE279" s="74">
        <v>1</v>
      </c>
      <c r="AF279" s="74" t="s">
        <v>2587</v>
      </c>
      <c r="AG279" s="74" t="s">
        <v>2502</v>
      </c>
      <c r="AH279" s="74">
        <v>1</v>
      </c>
      <c r="AI279" s="74">
        <v>1</v>
      </c>
      <c r="AJ279" s="74">
        <v>1</v>
      </c>
      <c r="AL279" s="74">
        <v>1</v>
      </c>
      <c r="AM279" s="74" t="s">
        <v>95</v>
      </c>
      <c r="AN279" s="74">
        <v>0</v>
      </c>
      <c r="AO279" s="74" t="s">
        <v>95</v>
      </c>
      <c r="AP279" s="74" t="s">
        <v>95</v>
      </c>
      <c r="AQ279" s="74">
        <v>1</v>
      </c>
      <c r="AS279" s="74">
        <v>1</v>
      </c>
      <c r="AT279" s="74" t="s">
        <v>92</v>
      </c>
      <c r="AU279" s="74" t="s">
        <v>95</v>
      </c>
      <c r="AV279" s="74" t="s">
        <v>94</v>
      </c>
      <c r="AW279" s="77">
        <v>37379055.299999997</v>
      </c>
      <c r="AX279" s="77">
        <v>0</v>
      </c>
      <c r="AY279" s="79">
        <v>1</v>
      </c>
      <c r="AZ279" s="77">
        <v>238878328.70570996</v>
      </c>
      <c r="BA279" s="77">
        <v>0</v>
      </c>
      <c r="BB279" s="74" t="s">
        <v>116</v>
      </c>
      <c r="BC279" s="75" t="s">
        <v>1894</v>
      </c>
      <c r="BD279" s="82">
        <v>15883.183173677833</v>
      </c>
      <c r="BE279" s="82">
        <v>0</v>
      </c>
      <c r="BF279" s="82">
        <v>4.6232704072888513</v>
      </c>
      <c r="BG279" s="82">
        <v>15887.806444085121</v>
      </c>
      <c r="BH279" s="82">
        <v>15883.183173677833</v>
      </c>
      <c r="BI279" s="82">
        <v>0</v>
      </c>
      <c r="BJ279" s="82">
        <v>4.6232704072888513</v>
      </c>
      <c r="BK279" s="82">
        <v>15887.806444085121</v>
      </c>
      <c r="BL279" s="82">
        <v>33641149.769999996</v>
      </c>
      <c r="BM279" s="82">
        <v>0</v>
      </c>
      <c r="BN279" s="82">
        <v>9792.2520000000004</v>
      </c>
      <c r="BO279" s="82">
        <v>33650942.022</v>
      </c>
      <c r="BP279" s="82">
        <v>15883.183173677833</v>
      </c>
      <c r="BQ279" s="82">
        <v>0</v>
      </c>
      <c r="BR279" s="82">
        <v>4.6232704072888513</v>
      </c>
      <c r="BS279" s="89">
        <v>15887.806444085121</v>
      </c>
      <c r="BT279" s="82">
        <v>82514.724905573705</v>
      </c>
      <c r="BU279" s="82">
        <v>0</v>
      </c>
      <c r="BV279" s="82">
        <v>24.018352092906312</v>
      </c>
      <c r="BW279" s="82">
        <v>82538.743257666618</v>
      </c>
      <c r="BX279" s="82">
        <v>82514.724905573705</v>
      </c>
      <c r="BY279" s="82">
        <v>0</v>
      </c>
      <c r="BZ279" s="82">
        <v>24.018352092906312</v>
      </c>
      <c r="CA279" s="82">
        <v>82538.743257666618</v>
      </c>
      <c r="CB279" s="82">
        <v>174769137.17012697</v>
      </c>
      <c r="CC279" s="82">
        <v>0</v>
      </c>
      <c r="CD279" s="82">
        <v>50871.728365200004</v>
      </c>
      <c r="CE279" s="82">
        <v>174820008.89849219</v>
      </c>
      <c r="CF279" s="82">
        <v>82514.724905573705</v>
      </c>
      <c r="CG279" s="82">
        <v>0</v>
      </c>
      <c r="CH279" s="82">
        <v>24.018352092906312</v>
      </c>
      <c r="CI279" s="82">
        <v>82538.743257666618</v>
      </c>
      <c r="CJ279" s="82" t="s">
        <v>96</v>
      </c>
      <c r="CN279" s="82">
        <v>15887.806444085121</v>
      </c>
      <c r="CO279" s="82">
        <v>15887.806444085121</v>
      </c>
      <c r="CP279" s="82">
        <v>33650942.022</v>
      </c>
      <c r="CQ279" s="82">
        <v>15887.806444085121</v>
      </c>
      <c r="CR279" s="89">
        <v>15887.806444085121</v>
      </c>
      <c r="CS279" s="82">
        <v>15887.806444085121</v>
      </c>
      <c r="CT279" s="82">
        <v>15887.806444085121</v>
      </c>
      <c r="CU279" s="82">
        <v>33650942.022</v>
      </c>
      <c r="CV279" s="82">
        <v>15887.806444085121</v>
      </c>
      <c r="CW279" s="82">
        <v>15887.806444085121</v>
      </c>
    </row>
    <row r="280" spans="1:101">
      <c r="A280" s="86" t="s">
        <v>685</v>
      </c>
      <c r="B280" s="87" t="s">
        <v>747</v>
      </c>
      <c r="C280" s="75" t="s">
        <v>1895</v>
      </c>
      <c r="D280" s="74" t="s">
        <v>689</v>
      </c>
      <c r="E280" s="74" t="s">
        <v>685</v>
      </c>
      <c r="F280" s="74" t="s">
        <v>747</v>
      </c>
      <c r="G280" s="74" t="s">
        <v>745</v>
      </c>
      <c r="I280" s="74" t="s">
        <v>689</v>
      </c>
      <c r="J280" s="74" t="s">
        <v>523</v>
      </c>
      <c r="K280" s="74" t="s">
        <v>88</v>
      </c>
      <c r="L280" s="74" t="s">
        <v>526</v>
      </c>
      <c r="M280" s="74" t="s">
        <v>527</v>
      </c>
      <c r="N280" s="74" t="s">
        <v>523</v>
      </c>
      <c r="O280" s="76">
        <v>0</v>
      </c>
      <c r="P280" s="76">
        <v>44500</v>
      </c>
      <c r="Q280" s="77">
        <v>1</v>
      </c>
      <c r="R280" s="74" t="s">
        <v>94</v>
      </c>
      <c r="S280" s="77">
        <v>180.42</v>
      </c>
      <c r="T280" s="77">
        <v>180.42</v>
      </c>
      <c r="U280" s="77">
        <v>0.05</v>
      </c>
      <c r="V280" s="78">
        <v>3.0000000000000001E-3</v>
      </c>
      <c r="W280" s="79">
        <v>1</v>
      </c>
      <c r="X280" s="77">
        <v>180.42</v>
      </c>
      <c r="Y280" s="88">
        <v>180.42</v>
      </c>
      <c r="Z280" s="77">
        <v>0.05</v>
      </c>
      <c r="AA280" s="74" t="s">
        <v>2587</v>
      </c>
      <c r="AB280" s="74" t="s">
        <v>2502</v>
      </c>
      <c r="AC280" s="74">
        <v>1</v>
      </c>
      <c r="AD280" s="74">
        <v>1</v>
      </c>
      <c r="AE280" s="74">
        <v>1</v>
      </c>
      <c r="AF280" s="74" t="s">
        <v>2587</v>
      </c>
      <c r="AG280" s="74" t="s">
        <v>2502</v>
      </c>
      <c r="AH280" s="74">
        <v>1</v>
      </c>
      <c r="AI280" s="74">
        <v>1</v>
      </c>
      <c r="AJ280" s="74">
        <v>1</v>
      </c>
      <c r="AL280" s="74">
        <v>1</v>
      </c>
      <c r="AM280" s="74" t="s">
        <v>95</v>
      </c>
      <c r="AN280" s="74">
        <v>0</v>
      </c>
      <c r="AO280" s="74" t="s">
        <v>95</v>
      </c>
      <c r="AP280" s="74" t="s">
        <v>95</v>
      </c>
      <c r="AQ280" s="74">
        <v>1</v>
      </c>
      <c r="AS280" s="74">
        <v>1</v>
      </c>
      <c r="AT280" s="74" t="s">
        <v>92</v>
      </c>
      <c r="AU280" s="74" t="s">
        <v>95</v>
      </c>
      <c r="AV280" s="74" t="s">
        <v>94</v>
      </c>
      <c r="AW280" s="77">
        <v>180.42</v>
      </c>
      <c r="AX280" s="77">
        <v>0</v>
      </c>
      <c r="AY280" s="79">
        <v>1</v>
      </c>
      <c r="AZ280" s="77">
        <v>1153.010094</v>
      </c>
      <c r="BA280" s="77">
        <v>0</v>
      </c>
      <c r="BB280" s="74" t="s">
        <v>116</v>
      </c>
      <c r="BC280" s="75" t="s">
        <v>1895</v>
      </c>
      <c r="BD280" s="82">
        <v>7.6664428386314917E-2</v>
      </c>
      <c r="BE280" s="82">
        <v>0</v>
      </c>
      <c r="BF280" s="82">
        <v>2.1246100317679561E-5</v>
      </c>
      <c r="BG280" s="82">
        <v>7.6685674486632591E-2</v>
      </c>
      <c r="BH280" s="82">
        <v>7.6664428386314917E-2</v>
      </c>
      <c r="BI280" s="82">
        <v>0</v>
      </c>
      <c r="BJ280" s="82">
        <v>2.1246100317679561E-5</v>
      </c>
      <c r="BK280" s="82">
        <v>7.6685674486632591E-2</v>
      </c>
      <c r="BL280" s="82">
        <v>162.37799999999999</v>
      </c>
      <c r="BM280" s="82">
        <v>0</v>
      </c>
      <c r="BN280" s="82">
        <v>4.5000000000000005E-2</v>
      </c>
      <c r="BO280" s="82">
        <v>162.423</v>
      </c>
      <c r="BP280" s="82">
        <v>7.6664428386314917E-2</v>
      </c>
      <c r="BQ280" s="82">
        <v>0</v>
      </c>
      <c r="BR280" s="82">
        <v>2.1246100317679561E-5</v>
      </c>
      <c r="BS280" s="89">
        <v>7.6685674486632591E-2</v>
      </c>
      <c r="BT280" s="82">
        <v>0.39827937190974461</v>
      </c>
      <c r="BU280" s="82">
        <v>0</v>
      </c>
      <c r="BV280" s="82">
        <v>1.1037561576037709E-4</v>
      </c>
      <c r="BW280" s="82">
        <v>0.39838974752550499</v>
      </c>
      <c r="BX280" s="82">
        <v>0.39827937190974461</v>
      </c>
      <c r="BY280" s="82">
        <v>0</v>
      </c>
      <c r="BZ280" s="82">
        <v>1.1037561576037709E-4</v>
      </c>
      <c r="CA280" s="82">
        <v>0.39838974752550499</v>
      </c>
      <c r="CB280" s="82">
        <v>843.56994779999991</v>
      </c>
      <c r="CC280" s="82">
        <v>0</v>
      </c>
      <c r="CD280" s="82">
        <v>0.23377950000000003</v>
      </c>
      <c r="CE280" s="82">
        <v>843.80372729999999</v>
      </c>
      <c r="CF280" s="82">
        <v>0.39827937190974461</v>
      </c>
      <c r="CG280" s="82">
        <v>0</v>
      </c>
      <c r="CH280" s="82">
        <v>1.1037561576037709E-4</v>
      </c>
      <c r="CI280" s="82">
        <v>0.39838974752550499</v>
      </c>
      <c r="CJ280" s="82" t="s">
        <v>96</v>
      </c>
      <c r="CN280" s="82">
        <v>7.6685674486632591E-2</v>
      </c>
      <c r="CO280" s="82">
        <v>7.6685674486632591E-2</v>
      </c>
      <c r="CP280" s="82">
        <v>162.423</v>
      </c>
      <c r="CQ280" s="82">
        <v>7.6685674486632591E-2</v>
      </c>
      <c r="CR280" s="89">
        <v>7.6685674486632591E-2</v>
      </c>
      <c r="CS280" s="82">
        <v>7.6685674486632591E-2</v>
      </c>
      <c r="CT280" s="82">
        <v>7.6685674486632591E-2</v>
      </c>
      <c r="CU280" s="82">
        <v>162.423</v>
      </c>
      <c r="CV280" s="82">
        <v>7.6685674486632591E-2</v>
      </c>
      <c r="CW280" s="82">
        <v>7.6685674486632591E-2</v>
      </c>
    </row>
    <row r="281" spans="1:101">
      <c r="A281" s="86" t="s">
        <v>685</v>
      </c>
      <c r="B281" s="87" t="s">
        <v>749</v>
      </c>
      <c r="C281" s="75" t="s">
        <v>1896</v>
      </c>
      <c r="D281" s="74" t="s">
        <v>689</v>
      </c>
      <c r="E281" s="74" t="s">
        <v>685</v>
      </c>
      <c r="F281" s="74" t="s">
        <v>749</v>
      </c>
      <c r="G281" s="74" t="s">
        <v>745</v>
      </c>
      <c r="I281" s="74" t="s">
        <v>689</v>
      </c>
      <c r="J281" s="74" t="s">
        <v>523</v>
      </c>
      <c r="K281" s="74" t="s">
        <v>88</v>
      </c>
      <c r="L281" s="74" t="s">
        <v>526</v>
      </c>
      <c r="M281" s="74" t="s">
        <v>527</v>
      </c>
      <c r="N281" s="74" t="s">
        <v>523</v>
      </c>
      <c r="O281" s="76">
        <v>0</v>
      </c>
      <c r="P281" s="76">
        <v>44500</v>
      </c>
      <c r="Q281" s="77">
        <v>1</v>
      </c>
      <c r="R281" s="74" t="s">
        <v>94</v>
      </c>
      <c r="S281" s="77">
        <v>45553968.960000001</v>
      </c>
      <c r="T281" s="77">
        <v>45553968.960000001</v>
      </c>
      <c r="U281" s="77">
        <v>13257.38</v>
      </c>
      <c r="V281" s="78">
        <v>3.0000000000000001E-3</v>
      </c>
      <c r="W281" s="79">
        <v>1</v>
      </c>
      <c r="X281" s="77">
        <v>45553968.960000001</v>
      </c>
      <c r="Y281" s="88">
        <v>45553968.960000001</v>
      </c>
      <c r="Z281" s="77">
        <v>13257.38</v>
      </c>
      <c r="AA281" s="74" t="s">
        <v>2587</v>
      </c>
      <c r="AB281" s="74" t="s">
        <v>2502</v>
      </c>
      <c r="AC281" s="74">
        <v>1</v>
      </c>
      <c r="AD281" s="74">
        <v>1</v>
      </c>
      <c r="AE281" s="74">
        <v>1</v>
      </c>
      <c r="AF281" s="74" t="s">
        <v>2587</v>
      </c>
      <c r="AG281" s="74" t="s">
        <v>2502</v>
      </c>
      <c r="AH281" s="74">
        <v>1</v>
      </c>
      <c r="AI281" s="74">
        <v>1</v>
      </c>
      <c r="AJ281" s="74">
        <v>1</v>
      </c>
      <c r="AL281" s="74">
        <v>1</v>
      </c>
      <c r="AM281" s="74" t="s">
        <v>95</v>
      </c>
      <c r="AN281" s="74">
        <v>0</v>
      </c>
      <c r="AO281" s="74" t="s">
        <v>95</v>
      </c>
      <c r="AP281" s="74" t="s">
        <v>95</v>
      </c>
      <c r="AQ281" s="74">
        <v>1</v>
      </c>
      <c r="AS281" s="74">
        <v>1</v>
      </c>
      <c r="AT281" s="74" t="s">
        <v>92</v>
      </c>
      <c r="AU281" s="74" t="s">
        <v>95</v>
      </c>
      <c r="AV281" s="74" t="s">
        <v>94</v>
      </c>
      <c r="AW281" s="77">
        <v>45553968.960000001</v>
      </c>
      <c r="AX281" s="77">
        <v>0</v>
      </c>
      <c r="AY281" s="79">
        <v>1</v>
      </c>
      <c r="AZ281" s="77">
        <v>291121749.43267202</v>
      </c>
      <c r="BA281" s="77">
        <v>0</v>
      </c>
      <c r="BB281" s="74" t="s">
        <v>116</v>
      </c>
      <c r="BC281" s="75" t="s">
        <v>1896</v>
      </c>
      <c r="BD281" s="82">
        <v>19356.883887852415</v>
      </c>
      <c r="BE281" s="82">
        <v>0</v>
      </c>
      <c r="BF281" s="82">
        <v>5.6333525085919725</v>
      </c>
      <c r="BG281" s="82">
        <v>19362.517240361005</v>
      </c>
      <c r="BH281" s="82">
        <v>19356.883887852415</v>
      </c>
      <c r="BI281" s="82">
        <v>0</v>
      </c>
      <c r="BJ281" s="82">
        <v>5.6333525085919725</v>
      </c>
      <c r="BK281" s="82">
        <v>19362.517240361005</v>
      </c>
      <c r="BL281" s="82">
        <v>40998572.063999996</v>
      </c>
      <c r="BM281" s="82">
        <v>0</v>
      </c>
      <c r="BN281" s="82">
        <v>11931.642</v>
      </c>
      <c r="BO281" s="82">
        <v>41010503.706</v>
      </c>
      <c r="BP281" s="82">
        <v>19356.883887852415</v>
      </c>
      <c r="BQ281" s="82">
        <v>0</v>
      </c>
      <c r="BR281" s="82">
        <v>5.6333525085919725</v>
      </c>
      <c r="BS281" s="89">
        <v>19362.517240361005</v>
      </c>
      <c r="BT281" s="82">
        <v>100560.94748578208</v>
      </c>
      <c r="BU281" s="82">
        <v>0</v>
      </c>
      <c r="BV281" s="82">
        <v>29.265829617386157</v>
      </c>
      <c r="BW281" s="82">
        <v>100590.21331539945</v>
      </c>
      <c r="BX281" s="82">
        <v>100560.94748578208</v>
      </c>
      <c r="BY281" s="82">
        <v>0</v>
      </c>
      <c r="BZ281" s="82">
        <v>29.265829617386157</v>
      </c>
      <c r="CA281" s="82">
        <v>100590.21331539945</v>
      </c>
      <c r="CB281" s="82">
        <v>212991681.72968638</v>
      </c>
      <c r="CC281" s="82">
        <v>0</v>
      </c>
      <c r="CD281" s="82">
        <v>61986.073354200002</v>
      </c>
      <c r="CE281" s="82">
        <v>213053667.80304059</v>
      </c>
      <c r="CF281" s="82">
        <v>100560.94748578208</v>
      </c>
      <c r="CG281" s="82">
        <v>0</v>
      </c>
      <c r="CH281" s="82">
        <v>29.265829617386157</v>
      </c>
      <c r="CI281" s="82">
        <v>100590.21331539945</v>
      </c>
      <c r="CJ281" s="82" t="s">
        <v>96</v>
      </c>
      <c r="CN281" s="82">
        <v>19362.517240361005</v>
      </c>
      <c r="CO281" s="82">
        <v>19362.517240361005</v>
      </c>
      <c r="CP281" s="82">
        <v>41010503.706</v>
      </c>
      <c r="CQ281" s="82">
        <v>19362.517240361005</v>
      </c>
      <c r="CR281" s="89">
        <v>19362.517240361005</v>
      </c>
      <c r="CS281" s="82">
        <v>19362.517240361005</v>
      </c>
      <c r="CT281" s="82">
        <v>19362.517240361005</v>
      </c>
      <c r="CU281" s="82">
        <v>41010503.706</v>
      </c>
      <c r="CV281" s="82">
        <v>19362.517240361005</v>
      </c>
      <c r="CW281" s="82">
        <v>19362.517240361005</v>
      </c>
    </row>
    <row r="282" spans="1:101">
      <c r="A282" s="86" t="s">
        <v>685</v>
      </c>
      <c r="B282" s="87" t="s">
        <v>751</v>
      </c>
      <c r="C282" s="75" t="s">
        <v>1897</v>
      </c>
      <c r="D282" s="74" t="s">
        <v>689</v>
      </c>
      <c r="E282" s="74" t="s">
        <v>685</v>
      </c>
      <c r="F282" s="74" t="s">
        <v>751</v>
      </c>
      <c r="G282" s="74" t="s">
        <v>745</v>
      </c>
      <c r="I282" s="74" t="s">
        <v>689</v>
      </c>
      <c r="J282" s="74" t="s">
        <v>523</v>
      </c>
      <c r="K282" s="74" t="s">
        <v>88</v>
      </c>
      <c r="L282" s="74" t="s">
        <v>526</v>
      </c>
      <c r="M282" s="74" t="s">
        <v>527</v>
      </c>
      <c r="N282" s="74" t="s">
        <v>523</v>
      </c>
      <c r="O282" s="76">
        <v>0</v>
      </c>
      <c r="P282" s="76">
        <v>44500</v>
      </c>
      <c r="Q282" s="77">
        <v>1</v>
      </c>
      <c r="R282" s="74" t="s">
        <v>94</v>
      </c>
      <c r="S282" s="77">
        <v>10359.86</v>
      </c>
      <c r="T282" s="77">
        <v>10359.86</v>
      </c>
      <c r="U282" s="77">
        <v>3.79</v>
      </c>
      <c r="V282" s="78">
        <v>3.4999999999999996E-3</v>
      </c>
      <c r="W282" s="79">
        <v>1</v>
      </c>
      <c r="X282" s="77">
        <v>10359.86</v>
      </c>
      <c r="Y282" s="88">
        <v>10359.86</v>
      </c>
      <c r="Z282" s="77">
        <v>3.79</v>
      </c>
      <c r="AA282" s="74" t="s">
        <v>2587</v>
      </c>
      <c r="AB282" s="74" t="s">
        <v>2502</v>
      </c>
      <c r="AC282" s="74">
        <v>1</v>
      </c>
      <c r="AD282" s="74">
        <v>1</v>
      </c>
      <c r="AE282" s="74">
        <v>1</v>
      </c>
      <c r="AF282" s="74" t="s">
        <v>2587</v>
      </c>
      <c r="AG282" s="74" t="s">
        <v>2502</v>
      </c>
      <c r="AH282" s="74">
        <v>1</v>
      </c>
      <c r="AI282" s="74">
        <v>1</v>
      </c>
      <c r="AJ282" s="74">
        <v>1</v>
      </c>
      <c r="AL282" s="74">
        <v>1</v>
      </c>
      <c r="AM282" s="74" t="s">
        <v>95</v>
      </c>
      <c r="AN282" s="74">
        <v>0</v>
      </c>
      <c r="AO282" s="74" t="s">
        <v>95</v>
      </c>
      <c r="AP282" s="74" t="s">
        <v>95</v>
      </c>
      <c r="AQ282" s="74">
        <v>1</v>
      </c>
      <c r="AS282" s="74">
        <v>1</v>
      </c>
      <c r="AT282" s="74" t="s">
        <v>92</v>
      </c>
      <c r="AU282" s="74" t="s">
        <v>95</v>
      </c>
      <c r="AV282" s="74" t="s">
        <v>94</v>
      </c>
      <c r="AW282" s="77">
        <v>10359.86</v>
      </c>
      <c r="AX282" s="77">
        <v>0</v>
      </c>
      <c r="AY282" s="79">
        <v>1</v>
      </c>
      <c r="AZ282" s="77">
        <v>66206.757301999998</v>
      </c>
      <c r="BA282" s="77">
        <v>0</v>
      </c>
      <c r="BB282" s="74" t="s">
        <v>116</v>
      </c>
      <c r="BC282" s="75" t="s">
        <v>1897</v>
      </c>
      <c r="BD282" s="82">
        <v>4.4021324967423157</v>
      </c>
      <c r="BE282" s="82">
        <v>0</v>
      </c>
      <c r="BF282" s="82">
        <v>1.6104544040801104E-3</v>
      </c>
      <c r="BG282" s="82">
        <v>4.4037429511463957</v>
      </c>
      <c r="BH282" s="82">
        <v>4.4021324967423157</v>
      </c>
      <c r="BI282" s="82">
        <v>0</v>
      </c>
      <c r="BJ282" s="82">
        <v>1.6104544040801104E-3</v>
      </c>
      <c r="BK282" s="82">
        <v>4.4037429511463957</v>
      </c>
      <c r="BL282" s="82">
        <v>9323.8739999999998</v>
      </c>
      <c r="BM282" s="82">
        <v>0</v>
      </c>
      <c r="BN282" s="82">
        <v>3.411</v>
      </c>
      <c r="BO282" s="82">
        <v>9327.2849999999999</v>
      </c>
      <c r="BP282" s="82">
        <v>4.4021324967423157</v>
      </c>
      <c r="BQ282" s="82">
        <v>0</v>
      </c>
      <c r="BR282" s="82">
        <v>1.6104544040801104E-3</v>
      </c>
      <c r="BS282" s="89">
        <v>4.4037429511463957</v>
      </c>
      <c r="BT282" s="82">
        <v>22.869518533826003</v>
      </c>
      <c r="BU282" s="82">
        <v>0</v>
      </c>
      <c r="BV282" s="82">
        <v>8.3664716746365813E-3</v>
      </c>
      <c r="BW282" s="82">
        <v>22.877885005500641</v>
      </c>
      <c r="BX282" s="82">
        <v>22.869518533826003</v>
      </c>
      <c r="BY282" s="82">
        <v>0</v>
      </c>
      <c r="BZ282" s="82">
        <v>8.3664716746365813E-3</v>
      </c>
      <c r="CA282" s="82">
        <v>22.877885005500641</v>
      </c>
      <c r="CB282" s="82">
        <v>48438.457817399998</v>
      </c>
      <c r="CC282" s="82">
        <v>0</v>
      </c>
      <c r="CD282" s="82">
        <v>17.720486099999999</v>
      </c>
      <c r="CE282" s="82">
        <v>48456.178303499997</v>
      </c>
      <c r="CF282" s="82">
        <v>22.869518533826003</v>
      </c>
      <c r="CG282" s="82">
        <v>0</v>
      </c>
      <c r="CH282" s="82">
        <v>8.3664716746365813E-3</v>
      </c>
      <c r="CI282" s="82">
        <v>22.877885005500641</v>
      </c>
      <c r="CJ282" s="82" t="s">
        <v>96</v>
      </c>
      <c r="CN282" s="82">
        <v>4.4037429511463957</v>
      </c>
      <c r="CO282" s="82">
        <v>4.4037429511463957</v>
      </c>
      <c r="CP282" s="82">
        <v>9327.2849999999999</v>
      </c>
      <c r="CQ282" s="82">
        <v>4.4037429511463957</v>
      </c>
      <c r="CR282" s="89">
        <v>4.4037429511463957</v>
      </c>
      <c r="CS282" s="82">
        <v>4.4037429511463957</v>
      </c>
      <c r="CT282" s="82">
        <v>4.4037429511463957</v>
      </c>
      <c r="CU282" s="82">
        <v>9327.2849999999999</v>
      </c>
      <c r="CV282" s="82">
        <v>4.4037429511463957</v>
      </c>
      <c r="CW282" s="82">
        <v>4.4037429511463957</v>
      </c>
    </row>
    <row r="283" spans="1:101">
      <c r="A283" s="86" t="s">
        <v>685</v>
      </c>
      <c r="B283" s="87" t="s">
        <v>753</v>
      </c>
      <c r="C283" s="75" t="s">
        <v>1898</v>
      </c>
      <c r="D283" s="74" t="s">
        <v>689</v>
      </c>
      <c r="E283" s="74" t="s">
        <v>685</v>
      </c>
      <c r="F283" s="74" t="s">
        <v>753</v>
      </c>
      <c r="G283" s="74" t="s">
        <v>754</v>
      </c>
      <c r="I283" s="74" t="s">
        <v>689</v>
      </c>
      <c r="J283" s="74" t="s">
        <v>523</v>
      </c>
      <c r="K283" s="74" t="s">
        <v>88</v>
      </c>
      <c r="L283" s="74" t="s">
        <v>526</v>
      </c>
      <c r="M283" s="74" t="s">
        <v>527</v>
      </c>
      <c r="N283" s="74" t="s">
        <v>523</v>
      </c>
      <c r="O283" s="76">
        <v>0</v>
      </c>
      <c r="P283" s="76">
        <v>44500</v>
      </c>
      <c r="Q283" s="77">
        <v>1</v>
      </c>
      <c r="R283" s="74" t="s">
        <v>94</v>
      </c>
      <c r="S283" s="77">
        <v>67833.11</v>
      </c>
      <c r="T283" s="77">
        <v>67833.11</v>
      </c>
      <c r="U283" s="77">
        <v>5693.31</v>
      </c>
      <c r="V283" s="78">
        <v>0.02</v>
      </c>
      <c r="W283" s="79">
        <v>1</v>
      </c>
      <c r="X283" s="77">
        <v>67833.11</v>
      </c>
      <c r="Y283" s="88">
        <v>67833.11</v>
      </c>
      <c r="Z283" s="77">
        <v>5693.31</v>
      </c>
      <c r="AA283" s="74" t="s">
        <v>2587</v>
      </c>
      <c r="AB283" s="74" t="s">
        <v>2515</v>
      </c>
      <c r="AC283" s="74">
        <v>1</v>
      </c>
      <c r="AD283" s="74">
        <v>1</v>
      </c>
      <c r="AE283" s="74">
        <v>1</v>
      </c>
      <c r="AF283" s="74" t="s">
        <v>2587</v>
      </c>
      <c r="AG283" s="74" t="s">
        <v>2515</v>
      </c>
      <c r="AH283" s="74">
        <v>1</v>
      </c>
      <c r="AI283" s="74">
        <v>1</v>
      </c>
      <c r="AJ283" s="74">
        <v>1</v>
      </c>
      <c r="AL283" s="74">
        <v>1</v>
      </c>
      <c r="AM283" s="74" t="s">
        <v>95</v>
      </c>
      <c r="AN283" s="74">
        <v>0</v>
      </c>
      <c r="AO283" s="74" t="s">
        <v>95</v>
      </c>
      <c r="AP283" s="74" t="s">
        <v>95</v>
      </c>
      <c r="AQ283" s="74">
        <v>1</v>
      </c>
      <c r="AS283" s="74">
        <v>1</v>
      </c>
      <c r="AT283" s="74" t="s">
        <v>92</v>
      </c>
      <c r="AU283" s="74" t="s">
        <v>95</v>
      </c>
      <c r="AV283" s="74" t="s">
        <v>94</v>
      </c>
      <c r="AW283" s="77">
        <v>67833.11</v>
      </c>
      <c r="AX283" s="77">
        <v>0</v>
      </c>
      <c r="AY283" s="79">
        <v>1</v>
      </c>
      <c r="AZ283" s="77">
        <v>433501.05607699999</v>
      </c>
      <c r="BA283" s="77">
        <v>0</v>
      </c>
      <c r="BB283" s="74" t="s">
        <v>116</v>
      </c>
      <c r="BC283" s="75" t="s">
        <v>1898</v>
      </c>
      <c r="BD283" s="82">
        <v>28.82378119840385</v>
      </c>
      <c r="BE283" s="82">
        <v>0</v>
      </c>
      <c r="BF283" s="82">
        <v>2.4192127079929642</v>
      </c>
      <c r="BG283" s="82">
        <v>31.242993906396816</v>
      </c>
      <c r="BH283" s="82">
        <v>28.82378119840385</v>
      </c>
      <c r="BI283" s="82">
        <v>0</v>
      </c>
      <c r="BJ283" s="82">
        <v>2.4192127079929642</v>
      </c>
      <c r="BK283" s="82">
        <v>31.242993906396816</v>
      </c>
      <c r="BL283" s="82">
        <v>61049.798999999999</v>
      </c>
      <c r="BM283" s="82">
        <v>0</v>
      </c>
      <c r="BN283" s="82">
        <v>5123.9790000000003</v>
      </c>
      <c r="BO283" s="82">
        <v>66173.777999999991</v>
      </c>
      <c r="BP283" s="82">
        <v>28.82378119840385</v>
      </c>
      <c r="BQ283" s="82">
        <v>0</v>
      </c>
      <c r="BR283" s="82">
        <v>2.4192127079929642</v>
      </c>
      <c r="BS283" s="89">
        <v>31.242993906396816</v>
      </c>
      <c r="BT283" s="82">
        <v>149.74242570382785</v>
      </c>
      <c r="BU283" s="82">
        <v>0</v>
      </c>
      <c r="BV283" s="82">
        <v>12.568051939294248</v>
      </c>
      <c r="BW283" s="82">
        <v>162.31047764312211</v>
      </c>
      <c r="BX283" s="82">
        <v>149.74242570382785</v>
      </c>
      <c r="BY283" s="82">
        <v>0</v>
      </c>
      <c r="BZ283" s="82">
        <v>12.568051939294248</v>
      </c>
      <c r="CA283" s="82">
        <v>162.31047764312211</v>
      </c>
      <c r="CB283" s="82">
        <v>317159.81078489998</v>
      </c>
      <c r="CC283" s="82">
        <v>0</v>
      </c>
      <c r="CD283" s="82">
        <v>26619.583302900002</v>
      </c>
      <c r="CE283" s="82">
        <v>343779.39408779994</v>
      </c>
      <c r="CF283" s="82">
        <v>149.74242570382785</v>
      </c>
      <c r="CG283" s="82">
        <v>0</v>
      </c>
      <c r="CH283" s="82">
        <v>12.568051939294248</v>
      </c>
      <c r="CI283" s="82">
        <v>162.31047764312211</v>
      </c>
      <c r="CJ283" s="82" t="s">
        <v>96</v>
      </c>
      <c r="CN283" s="82">
        <v>31.242993906396816</v>
      </c>
      <c r="CO283" s="82">
        <v>31.242993906396816</v>
      </c>
      <c r="CP283" s="82">
        <v>66173.777999999991</v>
      </c>
      <c r="CQ283" s="82">
        <v>31.242993906396816</v>
      </c>
      <c r="CR283" s="89">
        <v>31.242993906396816</v>
      </c>
      <c r="CS283" s="82">
        <v>31.242993906396816</v>
      </c>
      <c r="CT283" s="82">
        <v>31.242993906396816</v>
      </c>
      <c r="CU283" s="82">
        <v>66173.777999999991</v>
      </c>
      <c r="CV283" s="82">
        <v>31.242993906396816</v>
      </c>
      <c r="CW283" s="82">
        <v>31.242993906396816</v>
      </c>
    </row>
    <row r="284" spans="1:101">
      <c r="A284" s="86" t="s">
        <v>685</v>
      </c>
      <c r="B284" s="87" t="s">
        <v>756</v>
      </c>
      <c r="C284" s="75" t="s">
        <v>1899</v>
      </c>
      <c r="D284" s="74" t="s">
        <v>689</v>
      </c>
      <c r="E284" s="74" t="s">
        <v>685</v>
      </c>
      <c r="F284" s="74" t="s">
        <v>756</v>
      </c>
      <c r="G284" s="74" t="s">
        <v>757</v>
      </c>
      <c r="I284" s="74" t="s">
        <v>689</v>
      </c>
      <c r="J284" s="74" t="s">
        <v>523</v>
      </c>
      <c r="K284" s="74" t="s">
        <v>88</v>
      </c>
      <c r="L284" s="74" t="s">
        <v>526</v>
      </c>
      <c r="M284" s="74" t="s">
        <v>527</v>
      </c>
      <c r="N284" s="74" t="s">
        <v>523</v>
      </c>
      <c r="O284" s="76">
        <v>0</v>
      </c>
      <c r="P284" s="76">
        <v>44500</v>
      </c>
      <c r="Q284" s="77">
        <v>1</v>
      </c>
      <c r="R284" s="74" t="s">
        <v>94</v>
      </c>
      <c r="S284" s="77">
        <v>-20090387.469999999</v>
      </c>
      <c r="T284" s="77">
        <v>-20090387.469999999</v>
      </c>
      <c r="U284" s="77">
        <v>5692.9</v>
      </c>
      <c r="V284" s="78">
        <v>3.4999999999999996E-3</v>
      </c>
      <c r="W284" s="79">
        <v>1</v>
      </c>
      <c r="X284" s="77">
        <v>-20090387.469999999</v>
      </c>
      <c r="Y284" s="88">
        <v>-20090387.469999999</v>
      </c>
      <c r="Z284" s="77">
        <v>5692.9</v>
      </c>
      <c r="AA284" s="74">
        <v>0</v>
      </c>
      <c r="AB284" s="74">
        <v>0</v>
      </c>
      <c r="AD284" s="74">
        <v>1</v>
      </c>
      <c r="AE284" s="74">
        <v>1</v>
      </c>
      <c r="AF284" s="74">
        <v>0</v>
      </c>
      <c r="AG284" s="74">
        <v>0</v>
      </c>
      <c r="AI284" s="74">
        <v>1</v>
      </c>
      <c r="AJ284" s="74">
        <v>1</v>
      </c>
      <c r="AL284" s="74">
        <v>1</v>
      </c>
      <c r="AM284" s="74" t="s">
        <v>95</v>
      </c>
      <c r="AN284" s="74">
        <v>0</v>
      </c>
      <c r="AO284" s="74" t="s">
        <v>95</v>
      </c>
      <c r="AP284" s="74" t="s">
        <v>95</v>
      </c>
      <c r="AQ284" s="74">
        <v>1</v>
      </c>
      <c r="AS284" s="74">
        <v>1</v>
      </c>
      <c r="AT284" s="74" t="s">
        <v>92</v>
      </c>
      <c r="AU284" s="74" t="s">
        <v>95</v>
      </c>
      <c r="AV284" s="74" t="s">
        <v>94</v>
      </c>
      <c r="AW284" s="77">
        <v>-20090387.469999999</v>
      </c>
      <c r="AX284" s="77">
        <v>0</v>
      </c>
      <c r="AY284" s="79">
        <v>1</v>
      </c>
      <c r="AZ284" s="77">
        <v>-128391639.20452899</v>
      </c>
      <c r="BA284" s="77">
        <v>0</v>
      </c>
      <c r="BB284" s="74" t="s">
        <v>116</v>
      </c>
      <c r="BC284" s="75" t="s">
        <v>1899</v>
      </c>
      <c r="BD284" s="82">
        <v>-8536.8477521734476</v>
      </c>
      <c r="BE284" s="82">
        <v>0</v>
      </c>
      <c r="BF284" s="82">
        <v>2.419038489970359</v>
      </c>
      <c r="BG284" s="82">
        <v>-8534.4287136834773</v>
      </c>
      <c r="BH284" s="82">
        <v>-8536.8477521734476</v>
      </c>
      <c r="BI284" s="82">
        <v>0</v>
      </c>
      <c r="BJ284" s="82">
        <v>2.419038489970359</v>
      </c>
      <c r="BK284" s="82">
        <v>-8534.4287136834773</v>
      </c>
      <c r="BL284" s="82">
        <v>-18081348.722999997</v>
      </c>
      <c r="BM284" s="82">
        <v>0</v>
      </c>
      <c r="BN284" s="82">
        <v>5123.6099999999997</v>
      </c>
      <c r="BO284" s="82">
        <v>-18076225.112999998</v>
      </c>
      <c r="BP284" s="82">
        <v>-8536.8477521734476</v>
      </c>
      <c r="BQ284" s="82">
        <v>0</v>
      </c>
      <c r="BR284" s="82">
        <v>2.419038489970359</v>
      </c>
      <c r="BS284" s="89">
        <v>-8534.4287136834773</v>
      </c>
      <c r="BT284" s="82">
        <v>-44349.777757316275</v>
      </c>
      <c r="BU284" s="82">
        <v>0</v>
      </c>
      <c r="BV284" s="82">
        <v>12.567146859245012</v>
      </c>
      <c r="BW284" s="82">
        <v>-44337.210610457034</v>
      </c>
      <c r="BX284" s="82">
        <v>-44349.777757316275</v>
      </c>
      <c r="BY284" s="82">
        <v>0</v>
      </c>
      <c r="BZ284" s="82">
        <v>12.567146859245012</v>
      </c>
      <c r="CA284" s="82">
        <v>-44337.210610457034</v>
      </c>
      <c r="CB284" s="82">
        <v>-93934414.750857294</v>
      </c>
      <c r="CC284" s="82">
        <v>0</v>
      </c>
      <c r="CD284" s="82">
        <v>26617.666310999997</v>
      </c>
      <c r="CE284" s="82">
        <v>-93907797.084546298</v>
      </c>
      <c r="CF284" s="82">
        <v>-44349.777757316275</v>
      </c>
      <c r="CG284" s="82">
        <v>0</v>
      </c>
      <c r="CH284" s="82">
        <v>12.567146859245012</v>
      </c>
      <c r="CI284" s="82">
        <v>-44337.210610457034</v>
      </c>
      <c r="CJ284" s="82" t="s">
        <v>96</v>
      </c>
      <c r="CN284" s="82">
        <v>-8534.4287136834773</v>
      </c>
      <c r="CO284" s="82">
        <v>-8534.4287136834773</v>
      </c>
      <c r="CP284" s="82">
        <v>-18076225.112999998</v>
      </c>
      <c r="CQ284" s="82">
        <v>-8534.4287136834773</v>
      </c>
      <c r="CR284" s="89">
        <v>-8534.4287136834773</v>
      </c>
      <c r="CS284" s="82">
        <v>-8534.4287136834773</v>
      </c>
      <c r="CT284" s="82">
        <v>-8534.4287136834773</v>
      </c>
      <c r="CU284" s="82">
        <v>-18076225.112999998</v>
      </c>
      <c r="CV284" s="82">
        <v>-8534.4287136834773</v>
      </c>
      <c r="CW284" s="82">
        <v>-8534.4287136834773</v>
      </c>
    </row>
    <row r="285" spans="1:101">
      <c r="A285" s="86" t="s">
        <v>685</v>
      </c>
      <c r="B285" s="87" t="s">
        <v>759</v>
      </c>
      <c r="C285" s="75" t="s">
        <v>1900</v>
      </c>
      <c r="D285" s="74" t="s">
        <v>689</v>
      </c>
      <c r="E285" s="74" t="s">
        <v>685</v>
      </c>
      <c r="F285" s="74" t="s">
        <v>759</v>
      </c>
      <c r="G285" s="74" t="s">
        <v>760</v>
      </c>
      <c r="I285" s="74" t="s">
        <v>689</v>
      </c>
      <c r="J285" s="74" t="s">
        <v>523</v>
      </c>
      <c r="K285" s="74" t="s">
        <v>88</v>
      </c>
      <c r="L285" s="74" t="s">
        <v>526</v>
      </c>
      <c r="M285" s="74" t="s">
        <v>527</v>
      </c>
      <c r="N285" s="74" t="s">
        <v>523</v>
      </c>
      <c r="O285" s="76">
        <v>0</v>
      </c>
      <c r="P285" s="76">
        <v>44500</v>
      </c>
      <c r="Q285" s="77">
        <v>1</v>
      </c>
      <c r="R285" s="74" t="s">
        <v>94</v>
      </c>
      <c r="S285" s="77">
        <v>234182.85</v>
      </c>
      <c r="T285" s="77">
        <v>234182.85</v>
      </c>
      <c r="U285" s="77">
        <v>421.56</v>
      </c>
      <c r="V285" s="78">
        <v>1.8000000000000002E-2</v>
      </c>
      <c r="W285" s="79">
        <v>1</v>
      </c>
      <c r="X285" s="77">
        <v>234182.85</v>
      </c>
      <c r="Y285" s="88">
        <v>234182.85</v>
      </c>
      <c r="Z285" s="77">
        <v>421.56</v>
      </c>
      <c r="AA285" s="74" t="s">
        <v>2587</v>
      </c>
      <c r="AB285" s="74" t="s">
        <v>2511</v>
      </c>
      <c r="AC285" s="74">
        <v>1</v>
      </c>
      <c r="AD285" s="74">
        <v>0</v>
      </c>
      <c r="AE285" s="74">
        <v>1</v>
      </c>
      <c r="AF285" s="74" t="s">
        <v>2587</v>
      </c>
      <c r="AG285" s="74" t="s">
        <v>2511</v>
      </c>
      <c r="AH285" s="74">
        <v>1</v>
      </c>
      <c r="AI285" s="74">
        <v>0</v>
      </c>
      <c r="AJ285" s="74">
        <v>1</v>
      </c>
      <c r="AL285" s="74">
        <v>1</v>
      </c>
      <c r="AM285" s="74" t="s">
        <v>95</v>
      </c>
      <c r="AN285" s="74">
        <v>0</v>
      </c>
      <c r="AO285" s="74" t="s">
        <v>95</v>
      </c>
      <c r="AP285" s="74" t="s">
        <v>95</v>
      </c>
      <c r="AQ285" s="74">
        <v>1</v>
      </c>
      <c r="AS285" s="74">
        <v>1</v>
      </c>
      <c r="AT285" s="74" t="s">
        <v>92</v>
      </c>
      <c r="AU285" s="74" t="s">
        <v>95</v>
      </c>
      <c r="AV285" s="74" t="s">
        <v>94</v>
      </c>
      <c r="AW285" s="77">
        <v>234182.85</v>
      </c>
      <c r="AX285" s="77">
        <v>0</v>
      </c>
      <c r="AY285" s="79">
        <v>1</v>
      </c>
      <c r="AZ285" s="77">
        <v>1496592.339495</v>
      </c>
      <c r="BA285" s="77">
        <v>0</v>
      </c>
      <c r="BB285" s="74" t="s">
        <v>116</v>
      </c>
      <c r="BC285" s="75" t="s">
        <v>1900</v>
      </c>
      <c r="BD285" s="82">
        <v>99.50944647560209</v>
      </c>
      <c r="BE285" s="82">
        <v>0</v>
      </c>
      <c r="BF285" s="82">
        <v>0.17913012099841991</v>
      </c>
      <c r="BG285" s="82">
        <v>99.688576596600512</v>
      </c>
      <c r="BH285" s="82">
        <v>99.50944647560209</v>
      </c>
      <c r="BI285" s="82">
        <v>0</v>
      </c>
      <c r="BJ285" s="82">
        <v>0.17913012099841991</v>
      </c>
      <c r="BK285" s="82">
        <v>99.688576596600512</v>
      </c>
      <c r="BL285" s="82">
        <v>210764.565</v>
      </c>
      <c r="BM285" s="82">
        <v>0</v>
      </c>
      <c r="BN285" s="82">
        <v>379.404</v>
      </c>
      <c r="BO285" s="82">
        <v>211143.96900000004</v>
      </c>
      <c r="BP285" s="82">
        <v>99.50944647560209</v>
      </c>
      <c r="BQ285" s="82">
        <v>0</v>
      </c>
      <c r="BR285" s="82">
        <v>0.17913012099841991</v>
      </c>
      <c r="BS285" s="89">
        <v>99.688576596600512</v>
      </c>
      <c r="BT285" s="82">
        <v>516.96152538540048</v>
      </c>
      <c r="BU285" s="82">
        <v>0</v>
      </c>
      <c r="BV285" s="82">
        <v>0.93059889159889131</v>
      </c>
      <c r="BW285" s="82">
        <v>517.89212427699931</v>
      </c>
      <c r="BX285" s="82">
        <v>516.96152538540048</v>
      </c>
      <c r="BY285" s="82">
        <v>0</v>
      </c>
      <c r="BZ285" s="82">
        <v>0.93059889159889131</v>
      </c>
      <c r="CA285" s="82">
        <v>517.89212427699931</v>
      </c>
      <c r="CB285" s="82">
        <v>1094942.9916315</v>
      </c>
      <c r="CC285" s="82">
        <v>0</v>
      </c>
      <c r="CD285" s="82">
        <v>1971.0417204</v>
      </c>
      <c r="CE285" s="82">
        <v>1096914.0333519003</v>
      </c>
      <c r="CF285" s="82">
        <v>516.96152538540048</v>
      </c>
      <c r="CG285" s="82">
        <v>0</v>
      </c>
      <c r="CH285" s="82">
        <v>0.93059889159889131</v>
      </c>
      <c r="CI285" s="82">
        <v>517.89212427699931</v>
      </c>
      <c r="CJ285" s="82" t="s">
        <v>96</v>
      </c>
      <c r="CN285" s="82">
        <v>99.688576596600512</v>
      </c>
      <c r="CO285" s="82">
        <v>99.688576596600512</v>
      </c>
      <c r="CP285" s="82">
        <v>211143.96900000004</v>
      </c>
      <c r="CQ285" s="82">
        <v>99.688576596600512</v>
      </c>
      <c r="CR285" s="89">
        <v>99.688576596600512</v>
      </c>
      <c r="CS285" s="82">
        <v>99.688576596600512</v>
      </c>
      <c r="CT285" s="82">
        <v>99.688576596600512</v>
      </c>
      <c r="CU285" s="82">
        <v>211143.96900000004</v>
      </c>
      <c r="CV285" s="82">
        <v>99.688576596600512</v>
      </c>
      <c r="CW285" s="82">
        <v>99.688576596600512</v>
      </c>
    </row>
    <row r="286" spans="1:101">
      <c r="A286" s="86" t="s">
        <v>685</v>
      </c>
      <c r="B286" s="87" t="s">
        <v>762</v>
      </c>
      <c r="C286" s="75" t="s">
        <v>1901</v>
      </c>
      <c r="D286" s="74" t="s">
        <v>689</v>
      </c>
      <c r="E286" s="74" t="s">
        <v>685</v>
      </c>
      <c r="F286" s="74" t="s">
        <v>762</v>
      </c>
      <c r="G286" s="74" t="s">
        <v>763</v>
      </c>
      <c r="I286" s="74" t="s">
        <v>689</v>
      </c>
      <c r="J286" s="74" t="s">
        <v>523</v>
      </c>
      <c r="K286" s="74" t="s">
        <v>88</v>
      </c>
      <c r="L286" s="74" t="s">
        <v>526</v>
      </c>
      <c r="M286" s="74" t="s">
        <v>527</v>
      </c>
      <c r="N286" s="74" t="s">
        <v>523</v>
      </c>
      <c r="O286" s="76">
        <v>0</v>
      </c>
      <c r="P286" s="76">
        <v>44500</v>
      </c>
      <c r="Q286" s="77">
        <v>1</v>
      </c>
      <c r="R286" s="74" t="s">
        <v>94</v>
      </c>
      <c r="S286" s="77">
        <v>8043176.6399999997</v>
      </c>
      <c r="T286" s="77">
        <v>8043176.6399999997</v>
      </c>
      <c r="U286" s="77">
        <v>2815.19</v>
      </c>
      <c r="V286" s="78">
        <v>3.4999999999999996E-3</v>
      </c>
      <c r="W286" s="79">
        <v>1</v>
      </c>
      <c r="X286" s="77">
        <v>8043176.6399999997</v>
      </c>
      <c r="Y286" s="88">
        <v>8043176.6399999997</v>
      </c>
      <c r="Z286" s="77">
        <v>2815.19</v>
      </c>
      <c r="AA286" s="74" t="s">
        <v>2587</v>
      </c>
      <c r="AB286" s="74" t="s">
        <v>2506</v>
      </c>
      <c r="AC286" s="74">
        <v>1</v>
      </c>
      <c r="AD286" s="74">
        <v>0</v>
      </c>
      <c r="AE286" s="74">
        <v>1</v>
      </c>
      <c r="AF286" s="74" t="s">
        <v>2587</v>
      </c>
      <c r="AG286" s="74" t="s">
        <v>2506</v>
      </c>
      <c r="AH286" s="74">
        <v>1</v>
      </c>
      <c r="AI286" s="74">
        <v>0</v>
      </c>
      <c r="AJ286" s="74">
        <v>1</v>
      </c>
      <c r="AL286" s="74">
        <v>1</v>
      </c>
      <c r="AM286" s="74" t="s">
        <v>95</v>
      </c>
      <c r="AN286" s="74">
        <v>0</v>
      </c>
      <c r="AO286" s="74" t="s">
        <v>95</v>
      </c>
      <c r="AP286" s="74" t="s">
        <v>95</v>
      </c>
      <c r="AQ286" s="74">
        <v>1</v>
      </c>
      <c r="AS286" s="74">
        <v>1</v>
      </c>
      <c r="AT286" s="74" t="s">
        <v>92</v>
      </c>
      <c r="AU286" s="74" t="s">
        <v>95</v>
      </c>
      <c r="AV286" s="74" t="s">
        <v>94</v>
      </c>
      <c r="AW286" s="77">
        <v>8043176.6399999997</v>
      </c>
      <c r="AX286" s="77">
        <v>0</v>
      </c>
      <c r="AY286" s="79">
        <v>1</v>
      </c>
      <c r="AZ286" s="77">
        <v>51401528.953247994</v>
      </c>
      <c r="BA286" s="77">
        <v>0</v>
      </c>
      <c r="BB286" s="74" t="s">
        <v>116</v>
      </c>
      <c r="BC286" s="75" t="s">
        <v>1901</v>
      </c>
      <c r="BD286" s="82">
        <v>3417.7227553251359</v>
      </c>
      <c r="BE286" s="82">
        <v>0</v>
      </c>
      <c r="BF286" s="82">
        <v>1.1962361830665664</v>
      </c>
      <c r="BG286" s="82">
        <v>3418.9189915082025</v>
      </c>
      <c r="BH286" s="82">
        <v>3417.7227553251359</v>
      </c>
      <c r="BI286" s="82">
        <v>0</v>
      </c>
      <c r="BJ286" s="82">
        <v>1.1962361830665664</v>
      </c>
      <c r="BK286" s="82">
        <v>3418.9189915082025</v>
      </c>
      <c r="BL286" s="82">
        <v>7238858.9759999998</v>
      </c>
      <c r="BM286" s="82">
        <v>0</v>
      </c>
      <c r="BN286" s="82">
        <v>2533.6710000000003</v>
      </c>
      <c r="BO286" s="82">
        <v>7241392.6469999989</v>
      </c>
      <c r="BP286" s="82">
        <v>3417.7227553251359</v>
      </c>
      <c r="BQ286" s="82">
        <v>0</v>
      </c>
      <c r="BR286" s="82">
        <v>1.1962361830665664</v>
      </c>
      <c r="BS286" s="89">
        <v>3418.9189915082025</v>
      </c>
      <c r="BT286" s="82">
        <v>17755.411486189612</v>
      </c>
      <c r="BU286" s="82">
        <v>0</v>
      </c>
      <c r="BV286" s="82">
        <v>6.2145665946491189</v>
      </c>
      <c r="BW286" s="82">
        <v>17761.626052784264</v>
      </c>
      <c r="BX286" s="82">
        <v>17755.411486189612</v>
      </c>
      <c r="BY286" s="82">
        <v>0</v>
      </c>
      <c r="BZ286" s="82">
        <v>6.2145665946491189</v>
      </c>
      <c r="CA286" s="82">
        <v>17761.626052784264</v>
      </c>
      <c r="CB286" s="82">
        <v>37606596.266217597</v>
      </c>
      <c r="CC286" s="82">
        <v>0</v>
      </c>
      <c r="CD286" s="82">
        <v>13162.674212100001</v>
      </c>
      <c r="CE286" s="82">
        <v>37619758.940429695</v>
      </c>
      <c r="CF286" s="82">
        <v>17755.411486189612</v>
      </c>
      <c r="CG286" s="82">
        <v>0</v>
      </c>
      <c r="CH286" s="82">
        <v>6.2145665946491189</v>
      </c>
      <c r="CI286" s="82">
        <v>17761.626052784264</v>
      </c>
      <c r="CJ286" s="82" t="s">
        <v>96</v>
      </c>
      <c r="CN286" s="82">
        <v>3418.9189915082025</v>
      </c>
      <c r="CO286" s="82">
        <v>3418.9189915082025</v>
      </c>
      <c r="CP286" s="82">
        <v>7241392.6469999989</v>
      </c>
      <c r="CQ286" s="82">
        <v>3418.9189915082025</v>
      </c>
      <c r="CR286" s="89">
        <v>3418.9189915082025</v>
      </c>
      <c r="CS286" s="82">
        <v>3418.9189915082025</v>
      </c>
      <c r="CT286" s="82">
        <v>3418.9189915082025</v>
      </c>
      <c r="CU286" s="82">
        <v>7241392.6469999989</v>
      </c>
      <c r="CV286" s="82">
        <v>3418.9189915082025</v>
      </c>
      <c r="CW286" s="82">
        <v>3418.9189915082025</v>
      </c>
    </row>
    <row r="287" spans="1:101">
      <c r="A287" s="86" t="s">
        <v>2597</v>
      </c>
      <c r="B287" s="87" t="s">
        <v>700</v>
      </c>
      <c r="C287" s="75" t="s">
        <v>2598</v>
      </c>
      <c r="D287" s="74" t="s">
        <v>2407</v>
      </c>
      <c r="E287" s="74" t="s">
        <v>2597</v>
      </c>
      <c r="F287" s="74" t="s">
        <v>700</v>
      </c>
      <c r="G287" s="74" t="s">
        <v>701</v>
      </c>
      <c r="I287" s="74" t="s">
        <v>2407</v>
      </c>
      <c r="J287" s="74" t="s">
        <v>523</v>
      </c>
      <c r="K287" s="74" t="s">
        <v>88</v>
      </c>
      <c r="L287" s="74" t="s">
        <v>526</v>
      </c>
      <c r="M287" s="74" t="s">
        <v>527</v>
      </c>
      <c r="N287" s="74" t="s">
        <v>523</v>
      </c>
      <c r="O287" s="76">
        <v>0</v>
      </c>
      <c r="P287" s="76">
        <v>44500</v>
      </c>
      <c r="Q287" s="77">
        <v>1</v>
      </c>
      <c r="R287" s="74" t="s">
        <v>94</v>
      </c>
      <c r="S287" s="77">
        <v>5542617.3300000001</v>
      </c>
      <c r="T287" s="77">
        <v>5542617.3300000001</v>
      </c>
      <c r="U287" s="77">
        <v>7340.75</v>
      </c>
      <c r="V287" s="78">
        <v>7.1999999999999998E-3</v>
      </c>
      <c r="W287" s="79">
        <v>1</v>
      </c>
      <c r="X287" s="77">
        <v>5542617.3300000001</v>
      </c>
      <c r="Y287" s="88">
        <v>5542617.3300000001</v>
      </c>
      <c r="Z287" s="77">
        <v>7340.75</v>
      </c>
      <c r="AA287" s="74" t="s">
        <v>2587</v>
      </c>
      <c r="AB287" s="74" t="s">
        <v>2494</v>
      </c>
      <c r="AC287" s="74">
        <v>1</v>
      </c>
      <c r="AD287" s="74">
        <v>1</v>
      </c>
      <c r="AE287" s="74">
        <v>1</v>
      </c>
      <c r="AF287" s="74" t="s">
        <v>2587</v>
      </c>
      <c r="AG287" s="74" t="s">
        <v>2494</v>
      </c>
      <c r="AH287" s="74">
        <v>1</v>
      </c>
      <c r="AI287" s="74">
        <v>1</v>
      </c>
      <c r="AJ287" s="74">
        <v>1</v>
      </c>
      <c r="AL287" s="74">
        <v>1</v>
      </c>
      <c r="AM287" s="74" t="s">
        <v>95</v>
      </c>
      <c r="AN287" s="74">
        <v>0</v>
      </c>
      <c r="AO287" s="74" t="s">
        <v>95</v>
      </c>
      <c r="AP287" s="74" t="s">
        <v>95</v>
      </c>
      <c r="AQ287" s="74">
        <v>1</v>
      </c>
      <c r="AS287" s="74">
        <v>1</v>
      </c>
      <c r="AT287" s="74" t="s">
        <v>92</v>
      </c>
      <c r="AU287" s="74" t="s">
        <v>95</v>
      </c>
      <c r="AV287" s="74" t="s">
        <v>94</v>
      </c>
      <c r="AW287" s="77">
        <v>5542617.3300000001</v>
      </c>
      <c r="AX287" s="77">
        <v>0</v>
      </c>
      <c r="AY287" s="79">
        <v>1</v>
      </c>
      <c r="AZ287" s="77">
        <v>35421204.570831001</v>
      </c>
      <c r="BA287" s="77">
        <v>0</v>
      </c>
      <c r="BB287" s="74" t="s">
        <v>116</v>
      </c>
      <c r="BC287" s="75" t="s">
        <v>2598</v>
      </c>
      <c r="BD287" s="82">
        <v>2355.1800763137844</v>
      </c>
      <c r="BE287" s="82">
        <v>0</v>
      </c>
      <c r="BF287" s="82">
        <v>3.119246218140125</v>
      </c>
      <c r="BG287" s="82">
        <v>2358.2993225319246</v>
      </c>
      <c r="BH287" s="82">
        <v>2355.1800763137844</v>
      </c>
      <c r="BI287" s="82">
        <v>0</v>
      </c>
      <c r="BJ287" s="82">
        <v>3.119246218140125</v>
      </c>
      <c r="BK287" s="82">
        <v>2358.2993225319246</v>
      </c>
      <c r="BL287" s="82">
        <v>4988355.5969999991</v>
      </c>
      <c r="BM287" s="82">
        <v>0</v>
      </c>
      <c r="BN287" s="82">
        <v>6606.6750000000002</v>
      </c>
      <c r="BO287" s="82">
        <v>4994962.2720000008</v>
      </c>
      <c r="BP287" s="82">
        <v>2355.1800763137844</v>
      </c>
      <c r="BQ287" s="82">
        <v>0</v>
      </c>
      <c r="BR287" s="82">
        <v>3.119246218140125</v>
      </c>
      <c r="BS287" s="89">
        <v>2358.2993225319246</v>
      </c>
      <c r="BT287" s="82">
        <v>12235.396014457741</v>
      </c>
      <c r="BU287" s="82">
        <v>0</v>
      </c>
      <c r="BV287" s="82">
        <v>16.204796027859764</v>
      </c>
      <c r="BW287" s="82">
        <v>12251.600810485601</v>
      </c>
      <c r="BX287" s="82">
        <v>12235.396014457741</v>
      </c>
      <c r="BY287" s="82">
        <v>0</v>
      </c>
      <c r="BZ287" s="82">
        <v>16.204796027859764</v>
      </c>
      <c r="CA287" s="82">
        <v>12251.600810485601</v>
      </c>
      <c r="CB287" s="82">
        <v>25915006.161974695</v>
      </c>
      <c r="CC287" s="82">
        <v>0</v>
      </c>
      <c r="CD287" s="82">
        <v>34322.3372925</v>
      </c>
      <c r="CE287" s="82">
        <v>25949328.499267206</v>
      </c>
      <c r="CF287" s="82">
        <v>12235.396014457741</v>
      </c>
      <c r="CG287" s="82">
        <v>0</v>
      </c>
      <c r="CH287" s="82">
        <v>16.204796027859764</v>
      </c>
      <c r="CI287" s="82">
        <v>12251.600810485601</v>
      </c>
      <c r="CJ287" s="82" t="s">
        <v>96</v>
      </c>
      <c r="CN287" s="82">
        <v>2358.2993225319246</v>
      </c>
      <c r="CO287" s="82">
        <v>2358.2993225319246</v>
      </c>
      <c r="CP287" s="82">
        <v>4994962.2720000008</v>
      </c>
      <c r="CQ287" s="82">
        <v>2358.2993225319246</v>
      </c>
      <c r="CR287" s="89">
        <v>2358.2993225319246</v>
      </c>
      <c r="CS287" s="82">
        <v>2358.2993225319246</v>
      </c>
      <c r="CT287" s="82">
        <v>2358.2993225319246</v>
      </c>
      <c r="CU287" s="82">
        <v>4994962.2720000008</v>
      </c>
      <c r="CV287" s="82">
        <v>2358.2993225319246</v>
      </c>
      <c r="CW287" s="82">
        <v>2358.2993225319246</v>
      </c>
    </row>
    <row r="288" spans="1:101">
      <c r="A288" s="86" t="s">
        <v>2597</v>
      </c>
      <c r="B288" s="87" t="s">
        <v>2599</v>
      </c>
      <c r="C288" s="75" t="s">
        <v>2600</v>
      </c>
      <c r="D288" s="74" t="s">
        <v>2407</v>
      </c>
      <c r="E288" s="74" t="s">
        <v>2597</v>
      </c>
      <c r="F288" s="74" t="s">
        <v>2599</v>
      </c>
      <c r="G288" s="74" t="s">
        <v>701</v>
      </c>
      <c r="I288" s="74" t="s">
        <v>2407</v>
      </c>
      <c r="J288" s="74" t="s">
        <v>523</v>
      </c>
      <c r="K288" s="74" t="s">
        <v>88</v>
      </c>
      <c r="L288" s="74" t="s">
        <v>526</v>
      </c>
      <c r="M288" s="74" t="s">
        <v>527</v>
      </c>
      <c r="N288" s="74" t="s">
        <v>523</v>
      </c>
      <c r="O288" s="76">
        <v>0</v>
      </c>
      <c r="P288" s="76">
        <v>44500</v>
      </c>
      <c r="Q288" s="77">
        <v>1</v>
      </c>
      <c r="R288" s="74" t="s">
        <v>94</v>
      </c>
      <c r="S288" s="77">
        <v>308107913.25</v>
      </c>
      <c r="T288" s="77">
        <v>308107913.25</v>
      </c>
      <c r="U288" s="77">
        <v>505021.38</v>
      </c>
      <c r="V288" s="78">
        <v>1.6200000000000003E-2</v>
      </c>
      <c r="W288" s="79">
        <v>1</v>
      </c>
      <c r="X288" s="77">
        <v>308107913.25</v>
      </c>
      <c r="Y288" s="88">
        <v>308107913.25</v>
      </c>
      <c r="Z288" s="77">
        <v>505021.38</v>
      </c>
      <c r="AA288" s="74" t="s">
        <v>2587</v>
      </c>
      <c r="AB288" s="74" t="s">
        <v>2494</v>
      </c>
      <c r="AC288" s="74">
        <v>1</v>
      </c>
      <c r="AD288" s="74">
        <v>1</v>
      </c>
      <c r="AE288" s="74">
        <v>1</v>
      </c>
      <c r="AF288" s="74" t="s">
        <v>2587</v>
      </c>
      <c r="AG288" s="74" t="s">
        <v>2494</v>
      </c>
      <c r="AH288" s="74">
        <v>1</v>
      </c>
      <c r="AI288" s="74">
        <v>1</v>
      </c>
      <c r="AJ288" s="74">
        <v>1</v>
      </c>
      <c r="AL288" s="74">
        <v>1</v>
      </c>
      <c r="AM288" s="74" t="s">
        <v>95</v>
      </c>
      <c r="AN288" s="74">
        <v>0</v>
      </c>
      <c r="AO288" s="74" t="s">
        <v>95</v>
      </c>
      <c r="AP288" s="74" t="s">
        <v>95</v>
      </c>
      <c r="AQ288" s="74">
        <v>1</v>
      </c>
      <c r="AS288" s="74">
        <v>1</v>
      </c>
      <c r="AT288" s="74" t="s">
        <v>92</v>
      </c>
      <c r="AU288" s="74" t="s">
        <v>95</v>
      </c>
      <c r="AV288" s="74" t="s">
        <v>94</v>
      </c>
      <c r="AW288" s="77">
        <v>308107913.25</v>
      </c>
      <c r="AX288" s="77">
        <v>0</v>
      </c>
      <c r="AY288" s="79">
        <v>1</v>
      </c>
      <c r="AZ288" s="77">
        <v>1969025241.206775</v>
      </c>
      <c r="BA288" s="77">
        <v>0</v>
      </c>
      <c r="BB288" s="74" t="s">
        <v>116</v>
      </c>
      <c r="BC288" s="75" t="s">
        <v>2600</v>
      </c>
      <c r="BD288" s="82">
        <v>130921.83267160821</v>
      </c>
      <c r="BE288" s="82">
        <v>0</v>
      </c>
      <c r="BF288" s="82">
        <v>214.59469804105939</v>
      </c>
      <c r="BG288" s="82">
        <v>131136.42736964926</v>
      </c>
      <c r="BH288" s="82">
        <v>130921.83267160821</v>
      </c>
      <c r="BI288" s="82">
        <v>0</v>
      </c>
      <c r="BJ288" s="82">
        <v>214.59469804105939</v>
      </c>
      <c r="BK288" s="82">
        <v>131136.42736964926</v>
      </c>
      <c r="BL288" s="82">
        <v>277297121.92500001</v>
      </c>
      <c r="BM288" s="82">
        <v>0</v>
      </c>
      <c r="BN288" s="82">
        <v>454519.24200000003</v>
      </c>
      <c r="BO288" s="82">
        <v>277751641.167</v>
      </c>
      <c r="BP288" s="82">
        <v>130921.83267160821</v>
      </c>
      <c r="BQ288" s="82">
        <v>0</v>
      </c>
      <c r="BR288" s="82">
        <v>214.59469804105939</v>
      </c>
      <c r="BS288" s="89">
        <v>131136.42736964926</v>
      </c>
      <c r="BT288" s="82">
        <v>680152.01291227178</v>
      </c>
      <c r="BU288" s="82">
        <v>0</v>
      </c>
      <c r="BV288" s="82">
        <v>1114.8409157931076</v>
      </c>
      <c r="BW288" s="82">
        <v>681266.85382806486</v>
      </c>
      <c r="BX288" s="82">
        <v>680152.01291227178</v>
      </c>
      <c r="BY288" s="82">
        <v>0</v>
      </c>
      <c r="BZ288" s="82">
        <v>1114.8409157931076</v>
      </c>
      <c r="CA288" s="82">
        <v>681266.85382806486</v>
      </c>
      <c r="CB288" s="82">
        <v>1440586278.1125677</v>
      </c>
      <c r="CC288" s="82">
        <v>0</v>
      </c>
      <c r="CD288" s="82">
        <v>2361272.9141142</v>
      </c>
      <c r="CE288" s="82">
        <v>1442947551.0266817</v>
      </c>
      <c r="CF288" s="82">
        <v>680152.01291227178</v>
      </c>
      <c r="CG288" s="82">
        <v>0</v>
      </c>
      <c r="CH288" s="82">
        <v>1114.8409157931076</v>
      </c>
      <c r="CI288" s="82">
        <v>681266.85382806486</v>
      </c>
      <c r="CJ288" s="82" t="s">
        <v>96</v>
      </c>
      <c r="CN288" s="82">
        <v>131136.42736964926</v>
      </c>
      <c r="CO288" s="82">
        <v>131136.42736964926</v>
      </c>
      <c r="CP288" s="82">
        <v>277751641.167</v>
      </c>
      <c r="CQ288" s="82">
        <v>131136.42736964926</v>
      </c>
      <c r="CR288" s="89">
        <v>131136.42736964926</v>
      </c>
      <c r="CS288" s="82">
        <v>131136.42736964926</v>
      </c>
      <c r="CT288" s="82">
        <v>131136.42736964926</v>
      </c>
      <c r="CU288" s="82">
        <v>277751641.167</v>
      </c>
      <c r="CV288" s="82">
        <v>131136.42736964926</v>
      </c>
      <c r="CW288" s="82">
        <v>131136.42736964926</v>
      </c>
    </row>
    <row r="289" spans="1:101">
      <c r="A289" s="86" t="s">
        <v>2597</v>
      </c>
      <c r="B289" s="87" t="s">
        <v>2601</v>
      </c>
      <c r="C289" s="75" t="s">
        <v>2602</v>
      </c>
      <c r="D289" s="74" t="s">
        <v>2407</v>
      </c>
      <c r="E289" s="74" t="s">
        <v>2597</v>
      </c>
      <c r="F289" s="74" t="s">
        <v>2601</v>
      </c>
      <c r="G289" s="74" t="s">
        <v>701</v>
      </c>
      <c r="I289" s="74" t="s">
        <v>2407</v>
      </c>
      <c r="J289" s="74" t="s">
        <v>523</v>
      </c>
      <c r="K289" s="74" t="s">
        <v>88</v>
      </c>
      <c r="L289" s="74" t="s">
        <v>526</v>
      </c>
      <c r="M289" s="74" t="s">
        <v>527</v>
      </c>
      <c r="N289" s="74" t="s">
        <v>523</v>
      </c>
      <c r="O289" s="76">
        <v>0</v>
      </c>
      <c r="P289" s="76">
        <v>44500</v>
      </c>
      <c r="Q289" s="77">
        <v>1</v>
      </c>
      <c r="R289" s="74" t="s">
        <v>94</v>
      </c>
      <c r="S289" s="77">
        <v>1805786.86</v>
      </c>
      <c r="T289" s="77">
        <v>1805786.86</v>
      </c>
      <c r="U289" s="77">
        <v>0</v>
      </c>
      <c r="V289" s="78">
        <v>0</v>
      </c>
      <c r="W289" s="79">
        <v>1</v>
      </c>
      <c r="X289" s="77">
        <v>1805786.86</v>
      </c>
      <c r="Y289" s="88">
        <v>1805786.86</v>
      </c>
      <c r="Z289" s="77">
        <v>0</v>
      </c>
      <c r="AA289" s="74" t="s">
        <v>2587</v>
      </c>
      <c r="AB289" s="74" t="s">
        <v>2494</v>
      </c>
      <c r="AC289" s="74">
        <v>1</v>
      </c>
      <c r="AD289" s="74">
        <v>1</v>
      </c>
      <c r="AE289" s="74">
        <v>1</v>
      </c>
      <c r="AF289" s="74" t="s">
        <v>2587</v>
      </c>
      <c r="AG289" s="74" t="s">
        <v>2494</v>
      </c>
      <c r="AH289" s="74">
        <v>1</v>
      </c>
      <c r="AI289" s="74">
        <v>1</v>
      </c>
      <c r="AJ289" s="74">
        <v>1</v>
      </c>
      <c r="AL289" s="74">
        <v>1</v>
      </c>
      <c r="AM289" s="74" t="s">
        <v>95</v>
      </c>
      <c r="AN289" s="74">
        <v>0</v>
      </c>
      <c r="AO289" s="74" t="s">
        <v>95</v>
      </c>
      <c r="AP289" s="74" t="s">
        <v>95</v>
      </c>
      <c r="AQ289" s="74">
        <v>1</v>
      </c>
      <c r="AS289" s="74">
        <v>1</v>
      </c>
      <c r="AT289" s="74" t="s">
        <v>92</v>
      </c>
      <c r="AU289" s="74" t="s">
        <v>95</v>
      </c>
      <c r="AV289" s="74" t="s">
        <v>94</v>
      </c>
      <c r="AW289" s="77">
        <v>1805786.86</v>
      </c>
      <c r="AX289" s="77">
        <v>0</v>
      </c>
      <c r="AY289" s="79">
        <v>1</v>
      </c>
      <c r="AZ289" s="77">
        <v>11540242.086202001</v>
      </c>
      <c r="BA289" s="77">
        <v>0</v>
      </c>
      <c r="BB289" s="74" t="s">
        <v>116</v>
      </c>
      <c r="BC289" s="75" t="s">
        <v>2602</v>
      </c>
      <c r="BD289" s="82">
        <v>767.31857559815148</v>
      </c>
      <c r="BE289" s="82">
        <v>0</v>
      </c>
      <c r="BF289" s="82">
        <v>0</v>
      </c>
      <c r="BG289" s="82">
        <v>767.31857559815148</v>
      </c>
      <c r="BH289" s="82">
        <v>767.31857559815148</v>
      </c>
      <c r="BI289" s="82">
        <v>0</v>
      </c>
      <c r="BJ289" s="82">
        <v>0</v>
      </c>
      <c r="BK289" s="82">
        <v>767.31857559815148</v>
      </c>
      <c r="BL289" s="82">
        <v>1625208.1740000001</v>
      </c>
      <c r="BM289" s="82">
        <v>0</v>
      </c>
      <c r="BN289" s="82">
        <v>0</v>
      </c>
      <c r="BO289" s="82">
        <v>1625208.1740000001</v>
      </c>
      <c r="BP289" s="82">
        <v>767.31857559815148</v>
      </c>
      <c r="BQ289" s="82">
        <v>0</v>
      </c>
      <c r="BR289" s="82">
        <v>0</v>
      </c>
      <c r="BS289" s="89">
        <v>767.31857559815148</v>
      </c>
      <c r="BT289" s="82">
        <v>3986.296732089957</v>
      </c>
      <c r="BU289" s="82">
        <v>0</v>
      </c>
      <c r="BV289" s="82">
        <v>0</v>
      </c>
      <c r="BW289" s="82">
        <v>3986.296732089957</v>
      </c>
      <c r="BX289" s="82">
        <v>3986.296732089957</v>
      </c>
      <c r="BY289" s="82">
        <v>0</v>
      </c>
      <c r="BZ289" s="82">
        <v>0</v>
      </c>
      <c r="CA289" s="82">
        <v>3986.296732089957</v>
      </c>
      <c r="CB289" s="82">
        <v>8443118.9847474005</v>
      </c>
      <c r="CC289" s="82">
        <v>0</v>
      </c>
      <c r="CD289" s="82">
        <v>0</v>
      </c>
      <c r="CE289" s="82">
        <v>8443118.9847474005</v>
      </c>
      <c r="CF289" s="82">
        <v>3986.296732089957</v>
      </c>
      <c r="CG289" s="82">
        <v>0</v>
      </c>
      <c r="CH289" s="82">
        <v>0</v>
      </c>
      <c r="CI289" s="82">
        <v>3986.296732089957</v>
      </c>
      <c r="CJ289" s="82" t="s">
        <v>96</v>
      </c>
      <c r="CN289" s="82">
        <v>767.31857559815148</v>
      </c>
      <c r="CO289" s="82">
        <v>767.31857559815148</v>
      </c>
      <c r="CP289" s="82">
        <v>1625208.1740000001</v>
      </c>
      <c r="CQ289" s="82">
        <v>767.31857559815148</v>
      </c>
      <c r="CR289" s="89">
        <v>767.31857559815148</v>
      </c>
      <c r="CS289" s="82">
        <v>767.31857559815148</v>
      </c>
      <c r="CT289" s="82">
        <v>767.31857559815148</v>
      </c>
      <c r="CU289" s="82">
        <v>1625208.1740000001</v>
      </c>
      <c r="CV289" s="82">
        <v>767.31857559815148</v>
      </c>
      <c r="CW289" s="82">
        <v>767.31857559815148</v>
      </c>
    </row>
    <row r="290" spans="1:101">
      <c r="A290" s="86" t="s">
        <v>2597</v>
      </c>
      <c r="B290" s="87" t="s">
        <v>2603</v>
      </c>
      <c r="C290" s="75" t="s">
        <v>2604</v>
      </c>
      <c r="D290" s="74" t="s">
        <v>2407</v>
      </c>
      <c r="E290" s="74" t="s">
        <v>2597</v>
      </c>
      <c r="F290" s="74" t="s">
        <v>2603</v>
      </c>
      <c r="G290" s="74" t="s">
        <v>701</v>
      </c>
      <c r="I290" s="74" t="s">
        <v>2407</v>
      </c>
      <c r="J290" s="74" t="s">
        <v>523</v>
      </c>
      <c r="K290" s="74" t="s">
        <v>88</v>
      </c>
      <c r="L290" s="74" t="s">
        <v>526</v>
      </c>
      <c r="M290" s="74" t="s">
        <v>527</v>
      </c>
      <c r="N290" s="74" t="s">
        <v>523</v>
      </c>
      <c r="O290" s="76">
        <v>0</v>
      </c>
      <c r="P290" s="76">
        <v>44500</v>
      </c>
      <c r="Q290" s="77">
        <v>1</v>
      </c>
      <c r="R290" s="74" t="s">
        <v>262</v>
      </c>
      <c r="S290" s="77">
        <v>1333000</v>
      </c>
      <c r="T290" s="77">
        <v>1333000</v>
      </c>
      <c r="U290" s="77">
        <v>0</v>
      </c>
      <c r="V290" s="78">
        <v>0</v>
      </c>
      <c r="W290" s="79">
        <v>6.3906999999999998</v>
      </c>
      <c r="X290" s="77">
        <v>8518803.0999999996</v>
      </c>
      <c r="Y290" s="88">
        <v>8518803.0999999996</v>
      </c>
      <c r="Z290" s="77">
        <v>0</v>
      </c>
      <c r="AA290" s="74" t="s">
        <v>2587</v>
      </c>
      <c r="AB290" s="74" t="s">
        <v>2494</v>
      </c>
      <c r="AC290" s="74">
        <v>1</v>
      </c>
      <c r="AD290" s="74">
        <v>1</v>
      </c>
      <c r="AE290" s="74">
        <v>1</v>
      </c>
      <c r="AF290" s="74" t="s">
        <v>2587</v>
      </c>
      <c r="AG290" s="74" t="s">
        <v>2494</v>
      </c>
      <c r="AH290" s="74">
        <v>1</v>
      </c>
      <c r="AI290" s="74">
        <v>1</v>
      </c>
      <c r="AJ290" s="74">
        <v>1</v>
      </c>
      <c r="AL290" s="74">
        <v>1</v>
      </c>
      <c r="AM290" s="74" t="s">
        <v>95</v>
      </c>
      <c r="AN290" s="74">
        <v>0</v>
      </c>
      <c r="AO290" s="74" t="s">
        <v>95</v>
      </c>
      <c r="AP290" s="74" t="s">
        <v>95</v>
      </c>
      <c r="AQ290" s="74">
        <v>1</v>
      </c>
      <c r="AS290" s="74">
        <v>1</v>
      </c>
      <c r="AT290" s="74" t="s">
        <v>92</v>
      </c>
      <c r="AU290" s="74" t="s">
        <v>95</v>
      </c>
      <c r="AV290" s="74" t="s">
        <v>94</v>
      </c>
      <c r="AW290" s="77">
        <v>1333000</v>
      </c>
      <c r="AX290" s="77">
        <v>0</v>
      </c>
      <c r="AY290" s="79">
        <v>1</v>
      </c>
      <c r="AZ290" s="77">
        <v>8518803.0999999996</v>
      </c>
      <c r="BA290" s="77">
        <v>0</v>
      </c>
      <c r="BB290" s="74" t="s">
        <v>116</v>
      </c>
      <c r="BC290" s="75" t="s">
        <v>2604</v>
      </c>
      <c r="BD290" s="82">
        <v>3619.826904983192</v>
      </c>
      <c r="BE290" s="82">
        <v>0</v>
      </c>
      <c r="BF290" s="82">
        <v>0</v>
      </c>
      <c r="BG290" s="82">
        <v>3619.826904983192</v>
      </c>
      <c r="BH290" s="82">
        <v>3619.826904983192</v>
      </c>
      <c r="BI290" s="82">
        <v>0</v>
      </c>
      <c r="BJ290" s="82">
        <v>0</v>
      </c>
      <c r="BK290" s="82">
        <v>3619.826904983192</v>
      </c>
      <c r="BL290" s="82">
        <v>7666922.7899999982</v>
      </c>
      <c r="BM290" s="82">
        <v>0</v>
      </c>
      <c r="BN290" s="82">
        <v>0</v>
      </c>
      <c r="BO290" s="82">
        <v>7666922.7899999982</v>
      </c>
      <c r="BP290" s="82">
        <v>3619.826904983192</v>
      </c>
      <c r="BQ290" s="82">
        <v>0</v>
      </c>
      <c r="BR290" s="82">
        <v>0</v>
      </c>
      <c r="BS290" s="89">
        <v>3619.826904983192</v>
      </c>
      <c r="BT290" s="82">
        <v>18805.362754078182</v>
      </c>
      <c r="BU290" s="82">
        <v>0</v>
      </c>
      <c r="BV290" s="82">
        <v>0</v>
      </c>
      <c r="BW290" s="82">
        <v>18805.362754078182</v>
      </c>
      <c r="BX290" s="82">
        <v>18805.362754078182</v>
      </c>
      <c r="BY290" s="82">
        <v>0</v>
      </c>
      <c r="BZ290" s="82">
        <v>0</v>
      </c>
      <c r="CA290" s="82">
        <v>18805.362754078182</v>
      </c>
      <c r="CB290" s="82">
        <v>39830430.586328991</v>
      </c>
      <c r="CC290" s="82">
        <v>0</v>
      </c>
      <c r="CD290" s="82">
        <v>0</v>
      </c>
      <c r="CE290" s="82">
        <v>39830430.586328991</v>
      </c>
      <c r="CF290" s="82">
        <v>18805.362754078182</v>
      </c>
      <c r="CG290" s="82">
        <v>0</v>
      </c>
      <c r="CH290" s="82">
        <v>0</v>
      </c>
      <c r="CI290" s="82">
        <v>18805.362754078182</v>
      </c>
      <c r="CJ290" s="82" t="s">
        <v>96</v>
      </c>
      <c r="CN290" s="82">
        <v>3619.826904983192</v>
      </c>
      <c r="CO290" s="82">
        <v>3619.826904983192</v>
      </c>
      <c r="CP290" s="82">
        <v>7666922.7899999982</v>
      </c>
      <c r="CQ290" s="82">
        <v>3619.826904983192</v>
      </c>
      <c r="CR290" s="89">
        <v>3619.826904983192</v>
      </c>
      <c r="CS290" s="82">
        <v>566.42103446933697</v>
      </c>
      <c r="CT290" s="82">
        <v>566.42103446933697</v>
      </c>
      <c r="CU290" s="82">
        <v>1199699.9999999998</v>
      </c>
      <c r="CV290" s="82">
        <v>566.42103446933697</v>
      </c>
      <c r="CW290" s="82">
        <v>566.42103446933697</v>
      </c>
    </row>
    <row r="291" spans="1:101">
      <c r="A291" s="86" t="s">
        <v>765</v>
      </c>
      <c r="B291" s="87" t="s">
        <v>766</v>
      </c>
      <c r="C291" s="75" t="s">
        <v>1902</v>
      </c>
      <c r="D291" s="74" t="s">
        <v>768</v>
      </c>
      <c r="E291" s="74" t="s">
        <v>765</v>
      </c>
      <c r="F291" s="74" t="s">
        <v>766</v>
      </c>
      <c r="G291" s="74" t="s">
        <v>523</v>
      </c>
      <c r="I291" s="74" t="s">
        <v>768</v>
      </c>
      <c r="J291" s="74" t="s">
        <v>523</v>
      </c>
      <c r="K291" s="74" t="s">
        <v>88</v>
      </c>
      <c r="L291" s="74" t="s">
        <v>769</v>
      </c>
      <c r="M291" s="74" t="s">
        <v>770</v>
      </c>
      <c r="N291" s="74" t="s">
        <v>523</v>
      </c>
      <c r="O291" s="76">
        <v>44982</v>
      </c>
      <c r="P291" s="76">
        <v>44500</v>
      </c>
      <c r="Q291" s="77">
        <v>2</v>
      </c>
      <c r="R291" s="74" t="s">
        <v>94</v>
      </c>
      <c r="S291" s="77">
        <v>50963806.450000003</v>
      </c>
      <c r="T291" s="77">
        <v>50963806.450000003</v>
      </c>
      <c r="U291" s="77">
        <v>1087397.26</v>
      </c>
      <c r="V291" s="78">
        <v>3.2399999999999998E-2</v>
      </c>
      <c r="W291" s="79">
        <v>1</v>
      </c>
      <c r="X291" s="77">
        <v>50963806.450000003</v>
      </c>
      <c r="Y291" s="88">
        <v>50963806.450000003</v>
      </c>
      <c r="Z291" s="77">
        <v>1087397.26</v>
      </c>
      <c r="AA291" s="74" t="s">
        <v>2587</v>
      </c>
      <c r="AB291" s="74" t="s">
        <v>2494</v>
      </c>
      <c r="AC291" s="74">
        <v>1</v>
      </c>
      <c r="AD291" s="74">
        <v>1</v>
      </c>
      <c r="AE291" s="74">
        <v>1</v>
      </c>
      <c r="AF291" s="74" t="s">
        <v>2587</v>
      </c>
      <c r="AG291" s="74" t="s">
        <v>2494</v>
      </c>
      <c r="AH291" s="74">
        <v>1</v>
      </c>
      <c r="AI291" s="74">
        <v>1</v>
      </c>
      <c r="AJ291" s="74">
        <v>1</v>
      </c>
      <c r="AL291" s="74">
        <v>1</v>
      </c>
      <c r="AM291" s="74" t="s">
        <v>95</v>
      </c>
      <c r="AN291" s="74">
        <v>0</v>
      </c>
      <c r="AO291" s="74" t="s">
        <v>95</v>
      </c>
      <c r="AP291" s="74" t="s">
        <v>95</v>
      </c>
      <c r="AQ291" s="74">
        <v>1</v>
      </c>
      <c r="AS291" s="74">
        <v>1</v>
      </c>
      <c r="AT291" s="74" t="s">
        <v>92</v>
      </c>
      <c r="AU291" s="74" t="s">
        <v>95</v>
      </c>
      <c r="AV291" s="74" t="s">
        <v>94</v>
      </c>
      <c r="AW291" s="77">
        <v>50963806.450000003</v>
      </c>
      <c r="AX291" s="77">
        <v>0</v>
      </c>
      <c r="AY291" s="79">
        <v>1</v>
      </c>
      <c r="AZ291" s="77">
        <v>325694397.88001502</v>
      </c>
      <c r="BA291" s="77">
        <v>0</v>
      </c>
      <c r="BB291" s="74" t="s">
        <v>116</v>
      </c>
      <c r="BC291" s="75" t="s">
        <v>1902</v>
      </c>
      <c r="BD291" s="82">
        <v>21655.642888150091</v>
      </c>
      <c r="BE291" s="82">
        <v>0</v>
      </c>
      <c r="BF291" s="82">
        <v>462.05902542259764</v>
      </c>
      <c r="BG291" s="82">
        <v>22117.701913572688</v>
      </c>
      <c r="BH291" s="82">
        <v>76925.969300907105</v>
      </c>
      <c r="BI291" s="82">
        <v>0</v>
      </c>
      <c r="BJ291" s="82">
        <v>2783.6173367372585</v>
      </c>
      <c r="BK291" s="82">
        <v>79709.586637644374</v>
      </c>
      <c r="BL291" s="82">
        <v>45867425.805000007</v>
      </c>
      <c r="BM291" s="82">
        <v>0</v>
      </c>
      <c r="BN291" s="82">
        <v>978657.53399999999</v>
      </c>
      <c r="BO291" s="82">
        <v>46846083.338999994</v>
      </c>
      <c r="BP291" s="82">
        <v>21655.642888150091</v>
      </c>
      <c r="BQ291" s="82">
        <v>0</v>
      </c>
      <c r="BR291" s="82">
        <v>462.05902542259764</v>
      </c>
      <c r="BS291" s="89">
        <v>22117.701913572688</v>
      </c>
      <c r="BT291" s="82">
        <v>112503.23036822854</v>
      </c>
      <c r="BU291" s="82">
        <v>0</v>
      </c>
      <c r="BV291" s="82">
        <v>2400.4428429729369</v>
      </c>
      <c r="BW291" s="82">
        <v>114903.67321120147</v>
      </c>
      <c r="BX291" s="82">
        <v>399638.1031151425</v>
      </c>
      <c r="BY291" s="82">
        <v>0</v>
      </c>
      <c r="BZ291" s="82">
        <v>14461.170426083732</v>
      </c>
      <c r="CA291" s="82">
        <v>414099.27354122628</v>
      </c>
      <c r="CB291" s="82">
        <v>238285863.79955554</v>
      </c>
      <c r="CC291" s="82">
        <v>0</v>
      </c>
      <c r="CD291" s="82">
        <v>5084223.7548834002</v>
      </c>
      <c r="CE291" s="82">
        <v>243370087.55443886</v>
      </c>
      <c r="CF291" s="82">
        <v>112503.23036822854</v>
      </c>
      <c r="CG291" s="82">
        <v>0</v>
      </c>
      <c r="CH291" s="82">
        <v>2400.4428429729369</v>
      </c>
      <c r="CI291" s="82">
        <v>114903.67321120147</v>
      </c>
      <c r="CJ291" s="82" t="s">
        <v>96</v>
      </c>
      <c r="CN291" s="82">
        <v>22117.701913572688</v>
      </c>
      <c r="CO291" s="82">
        <v>79709.586637644374</v>
      </c>
      <c r="CP291" s="82">
        <v>46846083.338999994</v>
      </c>
      <c r="CQ291" s="82">
        <v>22117.701913572688</v>
      </c>
      <c r="CR291" s="89">
        <v>22117.701913572688</v>
      </c>
      <c r="CS291" s="82">
        <v>22117.701913572688</v>
      </c>
      <c r="CT291" s="82">
        <v>79709.586637644374</v>
      </c>
      <c r="CU291" s="82">
        <v>46846083.338999994</v>
      </c>
      <c r="CV291" s="82">
        <v>22117.701913572688</v>
      </c>
      <c r="CW291" s="82">
        <v>22117.701913572688</v>
      </c>
    </row>
    <row r="292" spans="1:101">
      <c r="A292" s="86" t="s">
        <v>765</v>
      </c>
      <c r="B292" s="87" t="s">
        <v>771</v>
      </c>
      <c r="C292" s="75" t="s">
        <v>1903</v>
      </c>
      <c r="D292" s="74" t="s">
        <v>768</v>
      </c>
      <c r="E292" s="74" t="s">
        <v>765</v>
      </c>
      <c r="F292" s="74" t="s">
        <v>771</v>
      </c>
      <c r="G292" s="74" t="s">
        <v>523</v>
      </c>
      <c r="I292" s="74" t="s">
        <v>768</v>
      </c>
      <c r="J292" s="74" t="s">
        <v>523</v>
      </c>
      <c r="K292" s="74" t="s">
        <v>88</v>
      </c>
      <c r="L292" s="74" t="s">
        <v>769</v>
      </c>
      <c r="M292" s="74" t="s">
        <v>770</v>
      </c>
      <c r="N292" s="74" t="s">
        <v>523</v>
      </c>
      <c r="O292" s="76">
        <v>44994</v>
      </c>
      <c r="P292" s="76">
        <v>44500</v>
      </c>
      <c r="Q292" s="77">
        <v>2</v>
      </c>
      <c r="R292" s="74" t="s">
        <v>94</v>
      </c>
      <c r="S292" s="77">
        <v>50329497.75</v>
      </c>
      <c r="T292" s="77">
        <v>50329497.75</v>
      </c>
      <c r="U292" s="77">
        <v>957534.25</v>
      </c>
      <c r="V292" s="78">
        <v>0.03</v>
      </c>
      <c r="W292" s="79">
        <v>1</v>
      </c>
      <c r="X292" s="77">
        <v>50329497.75</v>
      </c>
      <c r="Y292" s="88">
        <v>50329497.75</v>
      </c>
      <c r="Z292" s="77">
        <v>957534.25</v>
      </c>
      <c r="AA292" s="74">
        <v>0</v>
      </c>
      <c r="AB292" s="74">
        <v>0</v>
      </c>
      <c r="AD292" s="74">
        <v>4</v>
      </c>
      <c r="AE292" s="74">
        <v>4</v>
      </c>
      <c r="AF292" s="74">
        <v>0</v>
      </c>
      <c r="AG292" s="74">
        <v>0</v>
      </c>
      <c r="AI292" s="74">
        <v>4</v>
      </c>
      <c r="AJ292" s="74">
        <v>4</v>
      </c>
      <c r="AL292" s="74">
        <v>4</v>
      </c>
      <c r="AM292" s="74" t="s">
        <v>95</v>
      </c>
      <c r="AN292" s="74">
        <v>0</v>
      </c>
      <c r="AO292" s="74" t="s">
        <v>95</v>
      </c>
      <c r="AP292" s="74" t="s">
        <v>95</v>
      </c>
      <c r="AQ292" s="74">
        <v>1</v>
      </c>
      <c r="AS292" s="74">
        <v>1</v>
      </c>
      <c r="AT292" s="74" t="s">
        <v>92</v>
      </c>
      <c r="AU292" s="74" t="s">
        <v>95</v>
      </c>
      <c r="AV292" s="74" t="s">
        <v>94</v>
      </c>
      <c r="AW292" s="77">
        <v>50329497.75</v>
      </c>
      <c r="AX292" s="77">
        <v>0</v>
      </c>
      <c r="AY292" s="79">
        <v>1</v>
      </c>
      <c r="AZ292" s="77">
        <v>321640721.27092499</v>
      </c>
      <c r="BA292" s="77">
        <v>0</v>
      </c>
      <c r="BB292" s="74" t="s">
        <v>116</v>
      </c>
      <c r="BC292" s="75" t="s">
        <v>1903</v>
      </c>
      <c r="BD292" s="82">
        <v>384049.32411934086</v>
      </c>
      <c r="BE292" s="82">
        <v>0</v>
      </c>
      <c r="BF292" s="82">
        <v>7306.6570892537857</v>
      </c>
      <c r="BG292" s="82">
        <v>391355.98120859463</v>
      </c>
      <c r="BH292" s="82">
        <v>804248.38415330858</v>
      </c>
      <c r="BI292" s="82">
        <v>0</v>
      </c>
      <c r="BJ292" s="82">
        <v>23062.643968133038</v>
      </c>
      <c r="BK292" s="82">
        <v>827311.0281214416</v>
      </c>
      <c r="BL292" s="82">
        <v>45296547.975000001</v>
      </c>
      <c r="BM292" s="82">
        <v>0</v>
      </c>
      <c r="BN292" s="82">
        <v>861780.82500000007</v>
      </c>
      <c r="BO292" s="82">
        <v>46158328.800000004</v>
      </c>
      <c r="BP292" s="82">
        <v>384049.32411934086</v>
      </c>
      <c r="BQ292" s="82">
        <v>0</v>
      </c>
      <c r="BR292" s="82">
        <v>7306.6570892537857</v>
      </c>
      <c r="BS292" s="89">
        <v>391355.98120859463</v>
      </c>
      <c r="BT292" s="82">
        <v>1995174.6437323878</v>
      </c>
      <c r="BU292" s="82">
        <v>0</v>
      </c>
      <c r="BV292" s="82">
        <v>37958.814244382345</v>
      </c>
      <c r="BW292" s="82">
        <v>2033133.4579767699</v>
      </c>
      <c r="BX292" s="82">
        <v>4178150.7805148535</v>
      </c>
      <c r="BY292" s="82">
        <v>0</v>
      </c>
      <c r="BZ292" s="82">
        <v>119812.74167884795</v>
      </c>
      <c r="CA292" s="82">
        <v>4297963.522193701</v>
      </c>
      <c r="CB292" s="82">
        <v>235320096.3849225</v>
      </c>
      <c r="CC292" s="82">
        <v>0</v>
      </c>
      <c r="CD292" s="82">
        <v>4477037.5639575003</v>
      </c>
      <c r="CE292" s="82">
        <v>239797133.94888002</v>
      </c>
      <c r="CF292" s="82">
        <v>1995174.6437323878</v>
      </c>
      <c r="CG292" s="82">
        <v>0</v>
      </c>
      <c r="CH292" s="82">
        <v>37958.814244382345</v>
      </c>
      <c r="CI292" s="82">
        <v>2033133.4579767699</v>
      </c>
      <c r="CJ292" s="82" t="s">
        <v>96</v>
      </c>
      <c r="CN292" s="82">
        <v>391355.98120859463</v>
      </c>
      <c r="CO292" s="82">
        <v>827311.0281214416</v>
      </c>
      <c r="CP292" s="82">
        <v>46158328.800000004</v>
      </c>
      <c r="CQ292" s="82">
        <v>391355.98120859463</v>
      </c>
      <c r="CR292" s="89">
        <v>391355.98120859463</v>
      </c>
      <c r="CS292" s="82">
        <v>391355.98120859463</v>
      </c>
      <c r="CT292" s="82">
        <v>827311.0281214416</v>
      </c>
      <c r="CU292" s="82">
        <v>46158328.800000004</v>
      </c>
      <c r="CV292" s="82">
        <v>391355.98120859463</v>
      </c>
      <c r="CW292" s="82">
        <v>391355.98120859463</v>
      </c>
    </row>
    <row r="293" spans="1:101">
      <c r="A293" s="86" t="s">
        <v>765</v>
      </c>
      <c r="B293" s="87" t="s">
        <v>773</v>
      </c>
      <c r="C293" s="75" t="s">
        <v>1904</v>
      </c>
      <c r="D293" s="74" t="s">
        <v>768</v>
      </c>
      <c r="E293" s="74" t="s">
        <v>765</v>
      </c>
      <c r="F293" s="74" t="s">
        <v>773</v>
      </c>
      <c r="G293" s="74" t="s">
        <v>523</v>
      </c>
      <c r="I293" s="74" t="s">
        <v>768</v>
      </c>
      <c r="J293" s="74" t="s">
        <v>523</v>
      </c>
      <c r="K293" s="74" t="s">
        <v>88</v>
      </c>
      <c r="L293" s="74" t="s">
        <v>769</v>
      </c>
      <c r="M293" s="74" t="s">
        <v>770</v>
      </c>
      <c r="N293" s="74" t="s">
        <v>523</v>
      </c>
      <c r="O293" s="76">
        <v>44622</v>
      </c>
      <c r="P293" s="76">
        <v>44500</v>
      </c>
      <c r="Q293" s="77">
        <v>1</v>
      </c>
      <c r="R293" s="74" t="s">
        <v>94</v>
      </c>
      <c r="S293" s="77">
        <v>29999560.27</v>
      </c>
      <c r="T293" s="77">
        <v>29999560.27</v>
      </c>
      <c r="U293" s="77">
        <v>759452.05</v>
      </c>
      <c r="V293" s="78">
        <v>3.85E-2</v>
      </c>
      <c r="W293" s="79">
        <v>1</v>
      </c>
      <c r="X293" s="77">
        <v>29999560.27</v>
      </c>
      <c r="Y293" s="88">
        <v>29999560.27</v>
      </c>
      <c r="Z293" s="77">
        <v>759452.05</v>
      </c>
      <c r="AA293" s="74">
        <v>0</v>
      </c>
      <c r="AB293" s="74">
        <v>0</v>
      </c>
      <c r="AD293" s="74">
        <v>4</v>
      </c>
      <c r="AE293" s="74">
        <v>4</v>
      </c>
      <c r="AF293" s="74">
        <v>0</v>
      </c>
      <c r="AG293" s="74">
        <v>0</v>
      </c>
      <c r="AI293" s="74">
        <v>4</v>
      </c>
      <c r="AJ293" s="74">
        <v>4</v>
      </c>
      <c r="AL293" s="74">
        <v>4</v>
      </c>
      <c r="AM293" s="74" t="s">
        <v>95</v>
      </c>
      <c r="AN293" s="74">
        <v>0</v>
      </c>
      <c r="AO293" s="74" t="s">
        <v>95</v>
      </c>
      <c r="AP293" s="74" t="s">
        <v>95</v>
      </c>
      <c r="AQ293" s="74">
        <v>1</v>
      </c>
      <c r="AS293" s="74">
        <v>1</v>
      </c>
      <c r="AT293" s="74" t="s">
        <v>92</v>
      </c>
      <c r="AU293" s="74" t="s">
        <v>95</v>
      </c>
      <c r="AV293" s="74" t="s">
        <v>94</v>
      </c>
      <c r="AW293" s="77">
        <v>29999560.27</v>
      </c>
      <c r="AX293" s="77">
        <v>0</v>
      </c>
      <c r="AY293" s="79">
        <v>1</v>
      </c>
      <c r="AZ293" s="77">
        <v>191718189.817489</v>
      </c>
      <c r="BA293" s="77">
        <v>0</v>
      </c>
      <c r="BB293" s="74" t="s">
        <v>116</v>
      </c>
      <c r="BC293" s="75" t="s">
        <v>1904</v>
      </c>
      <c r="BD293" s="82">
        <v>228917.65983440459</v>
      </c>
      <c r="BE293" s="82">
        <v>0</v>
      </c>
      <c r="BF293" s="82">
        <v>5795.1511448084711</v>
      </c>
      <c r="BG293" s="82">
        <v>234712.81097921307</v>
      </c>
      <c r="BH293" s="82">
        <v>228917.65983440459</v>
      </c>
      <c r="BI293" s="82">
        <v>0</v>
      </c>
      <c r="BJ293" s="82">
        <v>5795.1511448084711</v>
      </c>
      <c r="BK293" s="82">
        <v>234712.81097921307</v>
      </c>
      <c r="BL293" s="82">
        <v>26999604.243000001</v>
      </c>
      <c r="BM293" s="82">
        <v>0</v>
      </c>
      <c r="BN293" s="82">
        <v>683506.84500000009</v>
      </c>
      <c r="BO293" s="82">
        <v>27683111.088</v>
      </c>
      <c r="BP293" s="82">
        <v>228917.65983440459</v>
      </c>
      <c r="BQ293" s="82">
        <v>0</v>
      </c>
      <c r="BR293" s="82">
        <v>5795.1511448084711</v>
      </c>
      <c r="BS293" s="89">
        <v>234712.81097921307</v>
      </c>
      <c r="BT293" s="82">
        <v>1189250.1346057153</v>
      </c>
      <c r="BU293" s="82">
        <v>0</v>
      </c>
      <c r="BV293" s="82">
        <v>30106.389712394488</v>
      </c>
      <c r="BW293" s="82">
        <v>1219356.5243181097</v>
      </c>
      <c r="BX293" s="82">
        <v>1189250.1346057153</v>
      </c>
      <c r="BY293" s="82">
        <v>0</v>
      </c>
      <c r="BZ293" s="82">
        <v>30106.389712394488</v>
      </c>
      <c r="CA293" s="82">
        <v>1219356.5243181097</v>
      </c>
      <c r="CB293" s="82">
        <v>140265644.00280932</v>
      </c>
      <c r="CC293" s="82">
        <v>0</v>
      </c>
      <c r="CD293" s="82">
        <v>3550886.4104595003</v>
      </c>
      <c r="CE293" s="82">
        <v>143816530.4132688</v>
      </c>
      <c r="CF293" s="82">
        <v>1189250.1346057153</v>
      </c>
      <c r="CG293" s="82">
        <v>0</v>
      </c>
      <c r="CH293" s="82">
        <v>30106.389712394488</v>
      </c>
      <c r="CI293" s="82">
        <v>1219356.5243181097</v>
      </c>
      <c r="CJ293" s="82" t="s">
        <v>96</v>
      </c>
      <c r="CN293" s="82">
        <v>234712.81097921307</v>
      </c>
      <c r="CO293" s="82">
        <v>234712.81097921307</v>
      </c>
      <c r="CP293" s="82">
        <v>27683111.088</v>
      </c>
      <c r="CQ293" s="82">
        <v>234712.81097921307</v>
      </c>
      <c r="CR293" s="89">
        <v>234712.81097921307</v>
      </c>
      <c r="CS293" s="82">
        <v>234712.81097921307</v>
      </c>
      <c r="CT293" s="82">
        <v>234712.81097921307</v>
      </c>
      <c r="CU293" s="82">
        <v>27683111.088</v>
      </c>
      <c r="CV293" s="82">
        <v>234712.81097921307</v>
      </c>
      <c r="CW293" s="82">
        <v>234712.81097921307</v>
      </c>
    </row>
    <row r="294" spans="1:101">
      <c r="A294" s="86" t="s">
        <v>765</v>
      </c>
      <c r="B294" s="87" t="s">
        <v>775</v>
      </c>
      <c r="C294" s="75" t="s">
        <v>1905</v>
      </c>
      <c r="D294" s="74" t="s">
        <v>768</v>
      </c>
      <c r="E294" s="74" t="s">
        <v>765</v>
      </c>
      <c r="F294" s="74" t="s">
        <v>775</v>
      </c>
      <c r="G294" s="74" t="s">
        <v>523</v>
      </c>
      <c r="I294" s="74" t="s">
        <v>768</v>
      </c>
      <c r="J294" s="74" t="s">
        <v>523</v>
      </c>
      <c r="K294" s="74" t="s">
        <v>88</v>
      </c>
      <c r="L294" s="74" t="s">
        <v>769</v>
      </c>
      <c r="M294" s="74" t="s">
        <v>770</v>
      </c>
      <c r="N294" s="74" t="s">
        <v>523</v>
      </c>
      <c r="O294" s="76">
        <v>45059</v>
      </c>
      <c r="P294" s="76">
        <v>44500</v>
      </c>
      <c r="Q294" s="77">
        <v>2</v>
      </c>
      <c r="R294" s="74" t="s">
        <v>94</v>
      </c>
      <c r="S294" s="77">
        <v>20000000</v>
      </c>
      <c r="T294" s="77">
        <v>20000000</v>
      </c>
      <c r="U294" s="77">
        <v>275243.84000000003</v>
      </c>
      <c r="V294" s="78">
        <v>2.9899999999999999E-2</v>
      </c>
      <c r="W294" s="79">
        <v>1</v>
      </c>
      <c r="X294" s="77">
        <v>20000000</v>
      </c>
      <c r="Y294" s="88">
        <v>20000000</v>
      </c>
      <c r="Z294" s="77">
        <v>275243.84000000003</v>
      </c>
      <c r="AA294" s="74">
        <v>0</v>
      </c>
      <c r="AB294" s="74">
        <v>0</v>
      </c>
      <c r="AD294" s="74">
        <v>4</v>
      </c>
      <c r="AE294" s="74">
        <v>4</v>
      </c>
      <c r="AF294" s="74">
        <v>0</v>
      </c>
      <c r="AG294" s="74">
        <v>0</v>
      </c>
      <c r="AI294" s="74">
        <v>4</v>
      </c>
      <c r="AJ294" s="74">
        <v>4</v>
      </c>
      <c r="AL294" s="74">
        <v>4</v>
      </c>
      <c r="AM294" s="74" t="s">
        <v>95</v>
      </c>
      <c r="AN294" s="74">
        <v>0</v>
      </c>
      <c r="AO294" s="74" t="s">
        <v>95</v>
      </c>
      <c r="AP294" s="74" t="s">
        <v>95</v>
      </c>
      <c r="AQ294" s="74">
        <v>1</v>
      </c>
      <c r="AS294" s="74">
        <v>1</v>
      </c>
      <c r="AT294" s="74" t="s">
        <v>92</v>
      </c>
      <c r="AU294" s="74" t="s">
        <v>95</v>
      </c>
      <c r="AV294" s="74" t="s">
        <v>94</v>
      </c>
      <c r="AW294" s="77">
        <v>20000000</v>
      </c>
      <c r="AX294" s="77">
        <v>0</v>
      </c>
      <c r="AY294" s="79">
        <v>1</v>
      </c>
      <c r="AZ294" s="77">
        <v>127814000</v>
      </c>
      <c r="BA294" s="77">
        <v>0</v>
      </c>
      <c r="BB294" s="74" t="s">
        <v>116</v>
      </c>
      <c r="BC294" s="75" t="s">
        <v>1905</v>
      </c>
      <c r="BD294" s="82">
        <v>152614.01018822638</v>
      </c>
      <c r="BE294" s="82">
        <v>0</v>
      </c>
      <c r="BF294" s="82">
        <v>2100.303310100328</v>
      </c>
      <c r="BG294" s="82">
        <v>154714.31349832672</v>
      </c>
      <c r="BH294" s="82">
        <v>319601.47451863741</v>
      </c>
      <c r="BI294" s="82">
        <v>0</v>
      </c>
      <c r="BJ294" s="82">
        <v>6629.8116958010869</v>
      </c>
      <c r="BK294" s="82">
        <v>326231.2862144385</v>
      </c>
      <c r="BL294" s="82">
        <v>18000000</v>
      </c>
      <c r="BM294" s="82">
        <v>0</v>
      </c>
      <c r="BN294" s="82">
        <v>247719.45600000003</v>
      </c>
      <c r="BO294" s="82">
        <v>18247719.456</v>
      </c>
      <c r="BP294" s="82">
        <v>152614.01018822638</v>
      </c>
      <c r="BQ294" s="82">
        <v>0</v>
      </c>
      <c r="BR294" s="82">
        <v>2100.303310100328</v>
      </c>
      <c r="BS294" s="89">
        <v>154714.31349832672</v>
      </c>
      <c r="BT294" s="82">
        <v>792845.04432885488</v>
      </c>
      <c r="BU294" s="82">
        <v>0</v>
      </c>
      <c r="BV294" s="82">
        <v>10911.285726302214</v>
      </c>
      <c r="BW294" s="82">
        <v>803756.33005515719</v>
      </c>
      <c r="BX294" s="82">
        <v>1660361.6202717733</v>
      </c>
      <c r="BY294" s="82">
        <v>0</v>
      </c>
      <c r="BZ294" s="82">
        <v>34442.53474085623</v>
      </c>
      <c r="CA294" s="82">
        <v>1694804.1550126295</v>
      </c>
      <c r="CB294" s="82">
        <v>93511800</v>
      </c>
      <c r="CC294" s="82">
        <v>0</v>
      </c>
      <c r="CD294" s="82">
        <v>1286927.3458656003</v>
      </c>
      <c r="CE294" s="82">
        <v>94798727.345865607</v>
      </c>
      <c r="CF294" s="82">
        <v>792845.04432885488</v>
      </c>
      <c r="CG294" s="82">
        <v>0</v>
      </c>
      <c r="CH294" s="82">
        <v>10911.285726302214</v>
      </c>
      <c r="CI294" s="82">
        <v>803756.33005515719</v>
      </c>
      <c r="CJ294" s="82" t="s">
        <v>96</v>
      </c>
      <c r="CN294" s="82">
        <v>154714.31349832672</v>
      </c>
      <c r="CO294" s="82">
        <v>326231.2862144385</v>
      </c>
      <c r="CP294" s="82">
        <v>18247719.456</v>
      </c>
      <c r="CQ294" s="82">
        <v>154714.31349832672</v>
      </c>
      <c r="CR294" s="89">
        <v>154714.31349832672</v>
      </c>
      <c r="CS294" s="82">
        <v>154714.31349832672</v>
      </c>
      <c r="CT294" s="82">
        <v>326231.2862144385</v>
      </c>
      <c r="CU294" s="82">
        <v>18247719.456</v>
      </c>
      <c r="CV294" s="82">
        <v>154714.31349832672</v>
      </c>
      <c r="CW294" s="82">
        <v>154714.31349832672</v>
      </c>
    </row>
    <row r="295" spans="1:101">
      <c r="A295" s="86" t="s">
        <v>765</v>
      </c>
      <c r="B295" s="87" t="s">
        <v>776</v>
      </c>
      <c r="C295" s="75" t="s">
        <v>1906</v>
      </c>
      <c r="D295" s="74" t="s">
        <v>768</v>
      </c>
      <c r="E295" s="74" t="s">
        <v>765</v>
      </c>
      <c r="F295" s="74" t="s">
        <v>776</v>
      </c>
      <c r="G295" s="74" t="s">
        <v>523</v>
      </c>
      <c r="I295" s="74" t="s">
        <v>768</v>
      </c>
      <c r="J295" s="74" t="s">
        <v>523</v>
      </c>
      <c r="K295" s="74" t="s">
        <v>88</v>
      </c>
      <c r="L295" s="74" t="s">
        <v>769</v>
      </c>
      <c r="M295" s="74" t="s">
        <v>770</v>
      </c>
      <c r="N295" s="74" t="s">
        <v>523</v>
      </c>
      <c r="O295" s="76">
        <v>46050</v>
      </c>
      <c r="P295" s="76">
        <v>44500</v>
      </c>
      <c r="Q295" s="77">
        <v>5</v>
      </c>
      <c r="R295" s="74" t="s">
        <v>94</v>
      </c>
      <c r="S295" s="77">
        <v>29760488.32</v>
      </c>
      <c r="T295" s="77">
        <v>29760488.32</v>
      </c>
      <c r="U295" s="77">
        <v>213750</v>
      </c>
      <c r="V295" s="78">
        <v>2.8500000000000001E-2</v>
      </c>
      <c r="W295" s="79">
        <v>1</v>
      </c>
      <c r="X295" s="77">
        <v>29760488.32</v>
      </c>
      <c r="Y295" s="88">
        <v>29760488.32</v>
      </c>
      <c r="Z295" s="77">
        <v>213750</v>
      </c>
      <c r="AA295" s="74" t="s">
        <v>2587</v>
      </c>
      <c r="AB295" s="74" t="s">
        <v>2494</v>
      </c>
      <c r="AC295" s="74">
        <v>1</v>
      </c>
      <c r="AD295" s="74">
        <v>1</v>
      </c>
      <c r="AE295" s="74">
        <v>1</v>
      </c>
      <c r="AF295" s="74" t="s">
        <v>2587</v>
      </c>
      <c r="AG295" s="74" t="s">
        <v>2494</v>
      </c>
      <c r="AH295" s="74">
        <v>1</v>
      </c>
      <c r="AI295" s="74">
        <v>1</v>
      </c>
      <c r="AJ295" s="74">
        <v>1</v>
      </c>
      <c r="AL295" s="74">
        <v>1</v>
      </c>
      <c r="AM295" s="74" t="s">
        <v>95</v>
      </c>
      <c r="AN295" s="74">
        <v>0</v>
      </c>
      <c r="AO295" s="74" t="s">
        <v>95</v>
      </c>
      <c r="AP295" s="74" t="s">
        <v>95</v>
      </c>
      <c r="AQ295" s="74">
        <v>1</v>
      </c>
      <c r="AS295" s="74">
        <v>1</v>
      </c>
      <c r="AT295" s="74" t="s">
        <v>92</v>
      </c>
      <c r="AU295" s="74" t="s">
        <v>95</v>
      </c>
      <c r="AV295" s="74" t="s">
        <v>94</v>
      </c>
      <c r="AW295" s="77">
        <v>29760488.32</v>
      </c>
      <c r="AX295" s="77">
        <v>0</v>
      </c>
      <c r="AY295" s="79">
        <v>1</v>
      </c>
      <c r="AZ295" s="77">
        <v>190190352.706624</v>
      </c>
      <c r="BA295" s="77">
        <v>0</v>
      </c>
      <c r="BB295" s="74" t="s">
        <v>116</v>
      </c>
      <c r="BC295" s="75" t="s">
        <v>1906</v>
      </c>
      <c r="BD295" s="82">
        <v>12645.886406997015</v>
      </c>
      <c r="BE295" s="82">
        <v>0</v>
      </c>
      <c r="BF295" s="82">
        <v>90.827078858080114</v>
      </c>
      <c r="BG295" s="82">
        <v>12736.713485855094</v>
      </c>
      <c r="BH295" s="82">
        <v>109540.35619948576</v>
      </c>
      <c r="BI295" s="82">
        <v>0</v>
      </c>
      <c r="BJ295" s="82">
        <v>1786.5258170145073</v>
      </c>
      <c r="BK295" s="82">
        <v>111326.88201650025</v>
      </c>
      <c r="BL295" s="82">
        <v>26784439.487999998</v>
      </c>
      <c r="BM295" s="82">
        <v>0</v>
      </c>
      <c r="BN295" s="82">
        <v>192375</v>
      </c>
      <c r="BO295" s="82">
        <v>26976814.487999998</v>
      </c>
      <c r="BP295" s="82">
        <v>12645.886406997015</v>
      </c>
      <c r="BQ295" s="82">
        <v>0</v>
      </c>
      <c r="BR295" s="82">
        <v>90.827078858080114</v>
      </c>
      <c r="BS295" s="89">
        <v>12736.713485855094</v>
      </c>
      <c r="BT295" s="82">
        <v>65696.6444729902</v>
      </c>
      <c r="BU295" s="82">
        <v>0</v>
      </c>
      <c r="BV295" s="82">
        <v>471.85575737561203</v>
      </c>
      <c r="BW295" s="82">
        <v>66168.500230365797</v>
      </c>
      <c r="BX295" s="82">
        <v>569073.1044919485</v>
      </c>
      <c r="BY295" s="82">
        <v>0</v>
      </c>
      <c r="BZ295" s="82">
        <v>9281.1802719720672</v>
      </c>
      <c r="CA295" s="82">
        <v>578354.28476392047</v>
      </c>
      <c r="CB295" s="82">
        <v>139147841.5841088</v>
      </c>
      <c r="CC295" s="82">
        <v>0</v>
      </c>
      <c r="CD295" s="82">
        <v>999407.36250000005</v>
      </c>
      <c r="CE295" s="82">
        <v>140147248.94660878</v>
      </c>
      <c r="CF295" s="82">
        <v>65696.6444729902</v>
      </c>
      <c r="CG295" s="82">
        <v>0</v>
      </c>
      <c r="CH295" s="82">
        <v>471.85575737561203</v>
      </c>
      <c r="CI295" s="82">
        <v>66168.500230365797</v>
      </c>
      <c r="CJ295" s="82" t="s">
        <v>96</v>
      </c>
      <c r="CN295" s="82">
        <v>12736.713485855094</v>
      </c>
      <c r="CO295" s="82">
        <v>111326.88201650025</v>
      </c>
      <c r="CP295" s="82">
        <v>26976814.487999998</v>
      </c>
      <c r="CQ295" s="82">
        <v>12736.713485855094</v>
      </c>
      <c r="CR295" s="89">
        <v>12736.713485855094</v>
      </c>
      <c r="CS295" s="82">
        <v>12736.713485855094</v>
      </c>
      <c r="CT295" s="82">
        <v>111326.88201650025</v>
      </c>
      <c r="CU295" s="82">
        <v>26976814.487999998</v>
      </c>
      <c r="CV295" s="82">
        <v>12736.713485855094</v>
      </c>
      <c r="CW295" s="82">
        <v>12736.713485855094</v>
      </c>
    </row>
    <row r="296" spans="1:101">
      <c r="A296" s="86" t="s">
        <v>765</v>
      </c>
      <c r="B296" s="87" t="s">
        <v>778</v>
      </c>
      <c r="C296" s="75" t="s">
        <v>1907</v>
      </c>
      <c r="D296" s="74" t="s">
        <v>768</v>
      </c>
      <c r="E296" s="74" t="s">
        <v>765</v>
      </c>
      <c r="F296" s="74" t="s">
        <v>778</v>
      </c>
      <c r="G296" s="74" t="s">
        <v>523</v>
      </c>
      <c r="I296" s="74" t="s">
        <v>768</v>
      </c>
      <c r="J296" s="74" t="s">
        <v>523</v>
      </c>
      <c r="K296" s="74" t="s">
        <v>88</v>
      </c>
      <c r="L296" s="74" t="s">
        <v>769</v>
      </c>
      <c r="M296" s="74" t="s">
        <v>770</v>
      </c>
      <c r="N296" s="74" t="s">
        <v>523</v>
      </c>
      <c r="O296" s="76">
        <v>46147</v>
      </c>
      <c r="P296" s="76">
        <v>44500</v>
      </c>
      <c r="Q296" s="77">
        <v>5</v>
      </c>
      <c r="R296" s="74" t="s">
        <v>94</v>
      </c>
      <c r="S296" s="77">
        <v>50348815.280000001</v>
      </c>
      <c r="T296" s="77">
        <v>50348815.280000001</v>
      </c>
      <c r="U296" s="77">
        <v>693478.26</v>
      </c>
      <c r="V296" s="78">
        <v>2.9000000000000001E-2</v>
      </c>
      <c r="W296" s="79">
        <v>1</v>
      </c>
      <c r="X296" s="77">
        <v>50348815.280000001</v>
      </c>
      <c r="Y296" s="88">
        <v>50348815.280000001</v>
      </c>
      <c r="Z296" s="77">
        <v>693478.26</v>
      </c>
      <c r="AA296" s="74" t="s">
        <v>2587</v>
      </c>
      <c r="AB296" s="74" t="s">
        <v>2494</v>
      </c>
      <c r="AC296" s="74">
        <v>1</v>
      </c>
      <c r="AD296" s="74">
        <v>1</v>
      </c>
      <c r="AE296" s="74">
        <v>1</v>
      </c>
      <c r="AF296" s="74" t="s">
        <v>2587</v>
      </c>
      <c r="AG296" s="74" t="s">
        <v>2494</v>
      </c>
      <c r="AH296" s="74">
        <v>1</v>
      </c>
      <c r="AI296" s="74">
        <v>1</v>
      </c>
      <c r="AJ296" s="74">
        <v>1</v>
      </c>
      <c r="AL296" s="74">
        <v>1</v>
      </c>
      <c r="AM296" s="74" t="s">
        <v>95</v>
      </c>
      <c r="AN296" s="74">
        <v>0</v>
      </c>
      <c r="AO296" s="74" t="s">
        <v>95</v>
      </c>
      <c r="AP296" s="74" t="s">
        <v>95</v>
      </c>
      <c r="AQ296" s="74">
        <v>1</v>
      </c>
      <c r="AS296" s="74">
        <v>1</v>
      </c>
      <c r="AT296" s="74" t="s">
        <v>92</v>
      </c>
      <c r="AU296" s="74" t="s">
        <v>95</v>
      </c>
      <c r="AV296" s="74" t="s">
        <v>94</v>
      </c>
      <c r="AW296" s="77">
        <v>50348815.280000001</v>
      </c>
      <c r="AX296" s="77">
        <v>0</v>
      </c>
      <c r="AY296" s="79">
        <v>1</v>
      </c>
      <c r="AZ296" s="77">
        <v>321764173.80989599</v>
      </c>
      <c r="BA296" s="77">
        <v>0</v>
      </c>
      <c r="BB296" s="74" t="s">
        <v>116</v>
      </c>
      <c r="BC296" s="75" t="s">
        <v>1907</v>
      </c>
      <c r="BD296" s="82">
        <v>21394.31960630395</v>
      </c>
      <c r="BE296" s="82">
        <v>0</v>
      </c>
      <c r="BF296" s="82">
        <v>294.67417360179741</v>
      </c>
      <c r="BG296" s="82">
        <v>21688.993779905748</v>
      </c>
      <c r="BH296" s="82">
        <v>185230.17302768008</v>
      </c>
      <c r="BI296" s="82">
        <v>0</v>
      </c>
      <c r="BJ296" s="82">
        <v>5788.0636402949549</v>
      </c>
      <c r="BK296" s="82">
        <v>191018.23666797506</v>
      </c>
      <c r="BL296" s="82">
        <v>45313933.751999997</v>
      </c>
      <c r="BM296" s="82">
        <v>0</v>
      </c>
      <c r="BN296" s="82">
        <v>624130.43400000001</v>
      </c>
      <c r="BO296" s="82">
        <v>45938064.185999997</v>
      </c>
      <c r="BP296" s="82">
        <v>21394.31960630395</v>
      </c>
      <c r="BQ296" s="82">
        <v>0</v>
      </c>
      <c r="BR296" s="82">
        <v>294.67417360179741</v>
      </c>
      <c r="BS296" s="89">
        <v>21688.993779905748</v>
      </c>
      <c r="BT296" s="82">
        <v>111145.62978670966</v>
      </c>
      <c r="BU296" s="82">
        <v>0</v>
      </c>
      <c r="BV296" s="82">
        <v>1530.8617992786976</v>
      </c>
      <c r="BW296" s="82">
        <v>112676.49158598835</v>
      </c>
      <c r="BX296" s="82">
        <v>962289.27189610084</v>
      </c>
      <c r="BY296" s="82">
        <v>0</v>
      </c>
      <c r="BZ296" s="82">
        <v>30069.569417696319</v>
      </c>
      <c r="CA296" s="82">
        <v>992358.84131379717</v>
      </c>
      <c r="CB296" s="82">
        <v>235410417.23501518</v>
      </c>
      <c r="CC296" s="82">
        <v>0</v>
      </c>
      <c r="CD296" s="82">
        <v>3242420.0176734002</v>
      </c>
      <c r="CE296" s="82">
        <v>238652837.25268859</v>
      </c>
      <c r="CF296" s="82">
        <v>111145.62978670966</v>
      </c>
      <c r="CG296" s="82">
        <v>0</v>
      </c>
      <c r="CH296" s="82">
        <v>1530.8617992786976</v>
      </c>
      <c r="CI296" s="82">
        <v>112676.49158598835</v>
      </c>
      <c r="CJ296" s="82" t="s">
        <v>96</v>
      </c>
      <c r="CN296" s="82">
        <v>21688.993779905748</v>
      </c>
      <c r="CO296" s="82">
        <v>191018.23666797506</v>
      </c>
      <c r="CP296" s="82">
        <v>45938064.185999997</v>
      </c>
      <c r="CQ296" s="82">
        <v>21688.993779905748</v>
      </c>
      <c r="CR296" s="89">
        <v>21688.993779905748</v>
      </c>
      <c r="CS296" s="82">
        <v>21688.993779905748</v>
      </c>
      <c r="CT296" s="82">
        <v>191018.23666797506</v>
      </c>
      <c r="CU296" s="82">
        <v>45938064.185999997</v>
      </c>
      <c r="CV296" s="82">
        <v>21688.993779905748</v>
      </c>
      <c r="CW296" s="82">
        <v>21688.993779905748</v>
      </c>
    </row>
    <row r="297" spans="1:101">
      <c r="A297" s="86" t="s">
        <v>765</v>
      </c>
      <c r="B297" s="87" t="s">
        <v>779</v>
      </c>
      <c r="C297" s="75" t="s">
        <v>1908</v>
      </c>
      <c r="D297" s="74" t="s">
        <v>768</v>
      </c>
      <c r="E297" s="74" t="s">
        <v>765</v>
      </c>
      <c r="F297" s="74" t="s">
        <v>779</v>
      </c>
      <c r="G297" s="74" t="s">
        <v>523</v>
      </c>
      <c r="I297" s="74" t="s">
        <v>768</v>
      </c>
      <c r="J297" s="74" t="s">
        <v>523</v>
      </c>
      <c r="K297" s="74" t="s">
        <v>88</v>
      </c>
      <c r="L297" s="74" t="s">
        <v>769</v>
      </c>
      <c r="M297" s="74" t="s">
        <v>770</v>
      </c>
      <c r="N297" s="74" t="s">
        <v>523</v>
      </c>
      <c r="O297" s="76">
        <v>46238</v>
      </c>
      <c r="P297" s="76">
        <v>44500</v>
      </c>
      <c r="Q297" s="77">
        <v>5</v>
      </c>
      <c r="R297" s="74" t="s">
        <v>94</v>
      </c>
      <c r="S297" s="77">
        <v>50000897.859999999</v>
      </c>
      <c r="T297" s="77">
        <v>50000897.859999999</v>
      </c>
      <c r="U297" s="77">
        <v>316446.88</v>
      </c>
      <c r="V297" s="78">
        <v>2.7400000000000001E-2</v>
      </c>
      <c r="W297" s="79">
        <v>1</v>
      </c>
      <c r="X297" s="77">
        <v>50000897.859999999</v>
      </c>
      <c r="Y297" s="88">
        <v>50000897.859999999</v>
      </c>
      <c r="Z297" s="77">
        <v>316446.88</v>
      </c>
      <c r="AA297" s="74" t="s">
        <v>2587</v>
      </c>
      <c r="AB297" s="74" t="s">
        <v>2494</v>
      </c>
      <c r="AC297" s="74">
        <v>1</v>
      </c>
      <c r="AD297" s="74">
        <v>1</v>
      </c>
      <c r="AE297" s="74">
        <v>1</v>
      </c>
      <c r="AF297" s="74" t="s">
        <v>2587</v>
      </c>
      <c r="AG297" s="74" t="s">
        <v>2494</v>
      </c>
      <c r="AH297" s="74">
        <v>1</v>
      </c>
      <c r="AI297" s="74">
        <v>1</v>
      </c>
      <c r="AJ297" s="74">
        <v>1</v>
      </c>
      <c r="AL297" s="74">
        <v>1</v>
      </c>
      <c r="AM297" s="74" t="s">
        <v>95</v>
      </c>
      <c r="AN297" s="74">
        <v>0</v>
      </c>
      <c r="AO297" s="74" t="s">
        <v>95</v>
      </c>
      <c r="AP297" s="74" t="s">
        <v>95</v>
      </c>
      <c r="AQ297" s="74">
        <v>1</v>
      </c>
      <c r="AS297" s="74">
        <v>1</v>
      </c>
      <c r="AT297" s="74" t="s">
        <v>92</v>
      </c>
      <c r="AU297" s="74" t="s">
        <v>95</v>
      </c>
      <c r="AV297" s="74" t="s">
        <v>94</v>
      </c>
      <c r="AW297" s="77">
        <v>50000897.859999999</v>
      </c>
      <c r="AX297" s="77">
        <v>0</v>
      </c>
      <c r="AY297" s="79">
        <v>1</v>
      </c>
      <c r="AZ297" s="77">
        <v>319540737.95390201</v>
      </c>
      <c r="BA297" s="77">
        <v>0</v>
      </c>
      <c r="BB297" s="74" t="s">
        <v>116</v>
      </c>
      <c r="BC297" s="75" t="s">
        <v>1908</v>
      </c>
      <c r="BD297" s="82">
        <v>21246.481838152184</v>
      </c>
      <c r="BE297" s="82">
        <v>0</v>
      </c>
      <c r="BF297" s="82">
        <v>134.4652431539341</v>
      </c>
      <c r="BG297" s="82">
        <v>21380.947081306116</v>
      </c>
      <c r="BH297" s="82">
        <v>184237.32324808626</v>
      </c>
      <c r="BI297" s="82">
        <v>0</v>
      </c>
      <c r="BJ297" s="82">
        <v>2652.9664187943545</v>
      </c>
      <c r="BK297" s="82">
        <v>186890.28966688059</v>
      </c>
      <c r="BL297" s="82">
        <v>45000808.073999994</v>
      </c>
      <c r="BM297" s="82">
        <v>0</v>
      </c>
      <c r="BN297" s="82">
        <v>284802.19200000004</v>
      </c>
      <c r="BO297" s="82">
        <v>45285610.265999995</v>
      </c>
      <c r="BP297" s="82">
        <v>21246.481838152184</v>
      </c>
      <c r="BQ297" s="82">
        <v>0</v>
      </c>
      <c r="BR297" s="82">
        <v>134.4652431539341</v>
      </c>
      <c r="BS297" s="89">
        <v>21380.947081306116</v>
      </c>
      <c r="BT297" s="82">
        <v>110377.59779738441</v>
      </c>
      <c r="BU297" s="82">
        <v>0</v>
      </c>
      <c r="BV297" s="82">
        <v>698.56038470900307</v>
      </c>
      <c r="BW297" s="82">
        <v>111076.15818209341</v>
      </c>
      <c r="BX297" s="82">
        <v>957131.31800613296</v>
      </c>
      <c r="BY297" s="82">
        <v>0</v>
      </c>
      <c r="BZ297" s="82">
        <v>13782.425842278551</v>
      </c>
      <c r="CA297" s="82">
        <v>970913.74384841137</v>
      </c>
      <c r="CB297" s="82">
        <v>233783698.02523738</v>
      </c>
      <c r="CC297" s="82">
        <v>0</v>
      </c>
      <c r="CD297" s="82">
        <v>1479575.8676592002</v>
      </c>
      <c r="CE297" s="82">
        <v>235263273.89289656</v>
      </c>
      <c r="CF297" s="82">
        <v>110377.59779738441</v>
      </c>
      <c r="CG297" s="82">
        <v>0</v>
      </c>
      <c r="CH297" s="82">
        <v>698.56038470900307</v>
      </c>
      <c r="CI297" s="82">
        <v>111076.15818209341</v>
      </c>
      <c r="CJ297" s="82" t="s">
        <v>96</v>
      </c>
      <c r="CN297" s="82">
        <v>21380.947081306116</v>
      </c>
      <c r="CO297" s="82">
        <v>186890.28966688059</v>
      </c>
      <c r="CP297" s="82">
        <v>45285610.265999995</v>
      </c>
      <c r="CQ297" s="82">
        <v>21380.947081306116</v>
      </c>
      <c r="CR297" s="89">
        <v>21380.947081306116</v>
      </c>
      <c r="CS297" s="82">
        <v>21380.947081306116</v>
      </c>
      <c r="CT297" s="82">
        <v>186890.28966688059</v>
      </c>
      <c r="CU297" s="82">
        <v>45285610.265999995</v>
      </c>
      <c r="CV297" s="82">
        <v>21380.947081306116</v>
      </c>
      <c r="CW297" s="82">
        <v>21380.947081306116</v>
      </c>
    </row>
    <row r="298" spans="1:101">
      <c r="A298" s="86" t="s">
        <v>765</v>
      </c>
      <c r="B298" s="87" t="s">
        <v>780</v>
      </c>
      <c r="C298" s="75" t="s">
        <v>1909</v>
      </c>
      <c r="D298" s="74" t="s">
        <v>768</v>
      </c>
      <c r="E298" s="74" t="s">
        <v>765</v>
      </c>
      <c r="F298" s="74" t="s">
        <v>780</v>
      </c>
      <c r="G298" s="74" t="s">
        <v>523</v>
      </c>
      <c r="I298" s="74" t="s">
        <v>768</v>
      </c>
      <c r="J298" s="74" t="s">
        <v>523</v>
      </c>
      <c r="K298" s="74" t="s">
        <v>88</v>
      </c>
      <c r="L298" s="74" t="s">
        <v>769</v>
      </c>
      <c r="M298" s="74" t="s">
        <v>770</v>
      </c>
      <c r="N298" s="74" t="s">
        <v>523</v>
      </c>
      <c r="O298" s="76">
        <v>46238</v>
      </c>
      <c r="P298" s="76">
        <v>44500</v>
      </c>
      <c r="Q298" s="77">
        <v>5</v>
      </c>
      <c r="R298" s="74" t="s">
        <v>94</v>
      </c>
      <c r="S298" s="77">
        <v>19998885.34</v>
      </c>
      <c r="T298" s="77">
        <v>19998885.34</v>
      </c>
      <c r="U298" s="77">
        <v>126569.42</v>
      </c>
      <c r="V298" s="78">
        <v>2.7400000000000001E-2</v>
      </c>
      <c r="W298" s="79">
        <v>1</v>
      </c>
      <c r="X298" s="77">
        <v>19998885.34</v>
      </c>
      <c r="Y298" s="88">
        <v>19998885.34</v>
      </c>
      <c r="Z298" s="77">
        <v>126569.42</v>
      </c>
      <c r="AA298" s="74" t="s">
        <v>2587</v>
      </c>
      <c r="AB298" s="74" t="s">
        <v>2494</v>
      </c>
      <c r="AC298" s="74">
        <v>1</v>
      </c>
      <c r="AD298" s="74">
        <v>1</v>
      </c>
      <c r="AE298" s="74">
        <v>1</v>
      </c>
      <c r="AF298" s="74" t="s">
        <v>2587</v>
      </c>
      <c r="AG298" s="74" t="s">
        <v>2494</v>
      </c>
      <c r="AH298" s="74">
        <v>1</v>
      </c>
      <c r="AI298" s="74">
        <v>1</v>
      </c>
      <c r="AJ298" s="74">
        <v>1</v>
      </c>
      <c r="AL298" s="74">
        <v>1</v>
      </c>
      <c r="AM298" s="74" t="s">
        <v>95</v>
      </c>
      <c r="AN298" s="74">
        <v>0</v>
      </c>
      <c r="AO298" s="74" t="s">
        <v>95</v>
      </c>
      <c r="AP298" s="74" t="s">
        <v>95</v>
      </c>
      <c r="AQ298" s="74">
        <v>1</v>
      </c>
      <c r="AS298" s="74">
        <v>1</v>
      </c>
      <c r="AT298" s="74" t="s">
        <v>92</v>
      </c>
      <c r="AU298" s="74" t="s">
        <v>95</v>
      </c>
      <c r="AV298" s="74" t="s">
        <v>94</v>
      </c>
      <c r="AW298" s="77">
        <v>19998885.34</v>
      </c>
      <c r="AX298" s="77">
        <v>0</v>
      </c>
      <c r="AY298" s="79">
        <v>1</v>
      </c>
      <c r="AZ298" s="77">
        <v>127806876.542338</v>
      </c>
      <c r="BA298" s="77">
        <v>0</v>
      </c>
      <c r="BB298" s="74" t="s">
        <v>116</v>
      </c>
      <c r="BC298" s="75" t="s">
        <v>1909</v>
      </c>
      <c r="BD298" s="82">
        <v>8497.9664835082222</v>
      </c>
      <c r="BE298" s="82">
        <v>0</v>
      </c>
      <c r="BF298" s="82">
        <v>53.782131889410351</v>
      </c>
      <c r="BG298" s="82">
        <v>8551.7486153976333</v>
      </c>
      <c r="BH298" s="82">
        <v>73689.498802671995</v>
      </c>
      <c r="BI298" s="82">
        <v>0</v>
      </c>
      <c r="BJ298" s="82">
        <v>1061.1083316930744</v>
      </c>
      <c r="BK298" s="82">
        <v>74750.607134365069</v>
      </c>
      <c r="BL298" s="82">
        <v>17998996.806000002</v>
      </c>
      <c r="BM298" s="82">
        <v>0</v>
      </c>
      <c r="BN298" s="82">
        <v>113912.478</v>
      </c>
      <c r="BO298" s="82">
        <v>18112909.284000002</v>
      </c>
      <c r="BP298" s="82">
        <v>8497.9664835082222</v>
      </c>
      <c r="BQ298" s="82">
        <v>0</v>
      </c>
      <c r="BR298" s="82">
        <v>53.782131889410351</v>
      </c>
      <c r="BS298" s="89">
        <v>8551.7486153976333</v>
      </c>
      <c r="BT298" s="82">
        <v>44147.785678473563</v>
      </c>
      <c r="BU298" s="82">
        <v>0</v>
      </c>
      <c r="BV298" s="82">
        <v>279.40355337867572</v>
      </c>
      <c r="BW298" s="82">
        <v>44427.189231852244</v>
      </c>
      <c r="BX298" s="82">
        <v>382824.3152297613</v>
      </c>
      <c r="BY298" s="82">
        <v>0</v>
      </c>
      <c r="BZ298" s="82">
        <v>5512.5638939786913</v>
      </c>
      <c r="CA298" s="82">
        <v>388336.87912373996</v>
      </c>
      <c r="CB298" s="82">
        <v>93506588.306850612</v>
      </c>
      <c r="CC298" s="82">
        <v>0</v>
      </c>
      <c r="CD298" s="82">
        <v>591786.71445780003</v>
      </c>
      <c r="CE298" s="82">
        <v>94098375.021308407</v>
      </c>
      <c r="CF298" s="82">
        <v>44147.785678473563</v>
      </c>
      <c r="CG298" s="82">
        <v>0</v>
      </c>
      <c r="CH298" s="82">
        <v>279.40355337867572</v>
      </c>
      <c r="CI298" s="82">
        <v>44427.189231852244</v>
      </c>
      <c r="CJ298" s="82" t="s">
        <v>96</v>
      </c>
      <c r="CN298" s="82">
        <v>8551.7486153976333</v>
      </c>
      <c r="CO298" s="82">
        <v>74750.607134365069</v>
      </c>
      <c r="CP298" s="82">
        <v>18112909.284000002</v>
      </c>
      <c r="CQ298" s="82">
        <v>8551.7486153976333</v>
      </c>
      <c r="CR298" s="89">
        <v>8551.7486153976333</v>
      </c>
      <c r="CS298" s="82">
        <v>8551.7486153976333</v>
      </c>
      <c r="CT298" s="82">
        <v>74750.607134365069</v>
      </c>
      <c r="CU298" s="82">
        <v>18112909.284000002</v>
      </c>
      <c r="CV298" s="82">
        <v>8551.7486153976333</v>
      </c>
      <c r="CW298" s="82">
        <v>8551.7486153976333</v>
      </c>
    </row>
    <row r="299" spans="1:101">
      <c r="A299" s="86" t="s">
        <v>765</v>
      </c>
      <c r="B299" s="87" t="s">
        <v>781</v>
      </c>
      <c r="C299" s="75" t="s">
        <v>1910</v>
      </c>
      <c r="D299" s="74" t="s">
        <v>768</v>
      </c>
      <c r="E299" s="74" t="s">
        <v>765</v>
      </c>
      <c r="F299" s="74" t="s">
        <v>781</v>
      </c>
      <c r="G299" s="74" t="s">
        <v>523</v>
      </c>
      <c r="I299" s="74" t="s">
        <v>768</v>
      </c>
      <c r="J299" s="74" t="s">
        <v>523</v>
      </c>
      <c r="K299" s="74" t="s">
        <v>88</v>
      </c>
      <c r="L299" s="74" t="s">
        <v>769</v>
      </c>
      <c r="M299" s="74" t="s">
        <v>770</v>
      </c>
      <c r="N299" s="74" t="s">
        <v>523</v>
      </c>
      <c r="O299" s="76">
        <v>44627</v>
      </c>
      <c r="P299" s="76">
        <v>44500</v>
      </c>
      <c r="Q299" s="77">
        <v>1</v>
      </c>
      <c r="R299" s="74" t="s">
        <v>94</v>
      </c>
      <c r="S299" s="77">
        <v>99962419.409999996</v>
      </c>
      <c r="T299" s="77">
        <v>99962419.409999996</v>
      </c>
      <c r="U299" s="77">
        <v>1731917.81</v>
      </c>
      <c r="V299" s="78">
        <v>2.69E-2</v>
      </c>
      <c r="W299" s="79">
        <v>1</v>
      </c>
      <c r="X299" s="77">
        <v>99962419.409999996</v>
      </c>
      <c r="Y299" s="88">
        <v>99962419.409999996</v>
      </c>
      <c r="Z299" s="77">
        <v>1731917.81</v>
      </c>
      <c r="AA299" s="74" t="s">
        <v>2587</v>
      </c>
      <c r="AB299" s="74" t="s">
        <v>2494</v>
      </c>
      <c r="AC299" s="74">
        <v>1</v>
      </c>
      <c r="AD299" s="74">
        <v>1</v>
      </c>
      <c r="AE299" s="74">
        <v>1</v>
      </c>
      <c r="AF299" s="74" t="s">
        <v>2587</v>
      </c>
      <c r="AG299" s="74" t="s">
        <v>2494</v>
      </c>
      <c r="AH299" s="74">
        <v>1</v>
      </c>
      <c r="AI299" s="74">
        <v>1</v>
      </c>
      <c r="AJ299" s="74">
        <v>1</v>
      </c>
      <c r="AL299" s="74">
        <v>1</v>
      </c>
      <c r="AM299" s="74" t="s">
        <v>95</v>
      </c>
      <c r="AN299" s="74">
        <v>0</v>
      </c>
      <c r="AO299" s="74" t="s">
        <v>95</v>
      </c>
      <c r="AP299" s="74" t="s">
        <v>95</v>
      </c>
      <c r="AQ299" s="74">
        <v>1</v>
      </c>
      <c r="AS299" s="74">
        <v>1</v>
      </c>
      <c r="AT299" s="74" t="s">
        <v>92</v>
      </c>
      <c r="AU299" s="74" t="s">
        <v>95</v>
      </c>
      <c r="AV299" s="74" t="s">
        <v>94</v>
      </c>
      <c r="AW299" s="77">
        <v>99962419.409999996</v>
      </c>
      <c r="AX299" s="77">
        <v>0</v>
      </c>
      <c r="AY299" s="79">
        <v>1</v>
      </c>
      <c r="AZ299" s="77">
        <v>638829833.7234869</v>
      </c>
      <c r="BA299" s="77">
        <v>0</v>
      </c>
      <c r="BB299" s="74" t="s">
        <v>116</v>
      </c>
      <c r="BC299" s="75" t="s">
        <v>1910</v>
      </c>
      <c r="BD299" s="82">
        <v>42476.231815656371</v>
      </c>
      <c r="BE299" s="82">
        <v>0</v>
      </c>
      <c r="BF299" s="82">
        <v>735.92999066471771</v>
      </c>
      <c r="BG299" s="82">
        <v>43212.161806321092</v>
      </c>
      <c r="BH299" s="82">
        <v>42476.231815656371</v>
      </c>
      <c r="BI299" s="82">
        <v>0</v>
      </c>
      <c r="BJ299" s="82">
        <v>735.92999066471771</v>
      </c>
      <c r="BK299" s="82">
        <v>43212.161806321092</v>
      </c>
      <c r="BL299" s="82">
        <v>89966177.468999997</v>
      </c>
      <c r="BM299" s="82">
        <v>0</v>
      </c>
      <c r="BN299" s="82">
        <v>1558726.0290000001</v>
      </c>
      <c r="BO299" s="82">
        <v>91524903.497999996</v>
      </c>
      <c r="BP299" s="82">
        <v>42476.231815656371</v>
      </c>
      <c r="BQ299" s="82">
        <v>0</v>
      </c>
      <c r="BR299" s="82">
        <v>735.92999066471771</v>
      </c>
      <c r="BS299" s="89">
        <v>43212.161806321092</v>
      </c>
      <c r="BT299" s="82">
        <v>220668.27190551642</v>
      </c>
      <c r="BU299" s="82">
        <v>0</v>
      </c>
      <c r="BV299" s="82">
        <v>3823.2298945022749</v>
      </c>
      <c r="BW299" s="82">
        <v>224491.50180001871</v>
      </c>
      <c r="BX299" s="82">
        <v>220668.27190551642</v>
      </c>
      <c r="BY299" s="82">
        <v>0</v>
      </c>
      <c r="BZ299" s="82">
        <v>3823.2298945022749</v>
      </c>
      <c r="CA299" s="82">
        <v>224491.50180001871</v>
      </c>
      <c r="CB299" s="82">
        <v>467383288.56920189</v>
      </c>
      <c r="CC299" s="82">
        <v>0</v>
      </c>
      <c r="CD299" s="82">
        <v>8097737.5932579003</v>
      </c>
      <c r="CE299" s="82">
        <v>475481026.16245979</v>
      </c>
      <c r="CF299" s="82">
        <v>220668.27190551642</v>
      </c>
      <c r="CG299" s="82">
        <v>0</v>
      </c>
      <c r="CH299" s="82">
        <v>3823.2298945022749</v>
      </c>
      <c r="CI299" s="82">
        <v>224491.50180001871</v>
      </c>
      <c r="CJ299" s="82" t="s">
        <v>96</v>
      </c>
      <c r="CN299" s="82">
        <v>43212.161806321092</v>
      </c>
      <c r="CO299" s="82">
        <v>43212.161806321092</v>
      </c>
      <c r="CP299" s="82">
        <v>91524903.497999996</v>
      </c>
      <c r="CQ299" s="82">
        <v>43212.161806321092</v>
      </c>
      <c r="CR299" s="89">
        <v>43212.161806321092</v>
      </c>
      <c r="CS299" s="82">
        <v>43212.161806321092</v>
      </c>
      <c r="CT299" s="82">
        <v>43212.161806321092</v>
      </c>
      <c r="CU299" s="82">
        <v>91524903.497999996</v>
      </c>
      <c r="CV299" s="82">
        <v>43212.161806321092</v>
      </c>
      <c r="CW299" s="82">
        <v>43212.161806321092</v>
      </c>
    </row>
    <row r="300" spans="1:101">
      <c r="A300" s="86" t="s">
        <v>765</v>
      </c>
      <c r="B300" s="87" t="s">
        <v>782</v>
      </c>
      <c r="C300" s="75" t="s">
        <v>1911</v>
      </c>
      <c r="D300" s="74" t="s">
        <v>768</v>
      </c>
      <c r="E300" s="74" t="s">
        <v>765</v>
      </c>
      <c r="F300" s="74" t="s">
        <v>782</v>
      </c>
      <c r="G300" s="74" t="s">
        <v>523</v>
      </c>
      <c r="I300" s="74" t="s">
        <v>768</v>
      </c>
      <c r="J300" s="74" t="s">
        <v>523</v>
      </c>
      <c r="K300" s="74" t="s">
        <v>88</v>
      </c>
      <c r="L300" s="74" t="s">
        <v>769</v>
      </c>
      <c r="M300" s="74" t="s">
        <v>770</v>
      </c>
      <c r="N300" s="74" t="s">
        <v>523</v>
      </c>
      <c r="O300" s="76">
        <v>44781</v>
      </c>
      <c r="P300" s="76">
        <v>44500</v>
      </c>
      <c r="Q300" s="77">
        <v>1</v>
      </c>
      <c r="R300" s="74" t="s">
        <v>94</v>
      </c>
      <c r="S300" s="77">
        <v>249730926.56999999</v>
      </c>
      <c r="T300" s="77">
        <v>249730926.56999999</v>
      </c>
      <c r="U300" s="77">
        <v>1525081.86</v>
      </c>
      <c r="V300" s="78">
        <v>2.75E-2</v>
      </c>
      <c r="W300" s="79">
        <v>1</v>
      </c>
      <c r="X300" s="77">
        <v>249730926.56999999</v>
      </c>
      <c r="Y300" s="88">
        <v>249730926.56999999</v>
      </c>
      <c r="Z300" s="77">
        <v>1525081.86</v>
      </c>
      <c r="AA300" s="74" t="s">
        <v>2587</v>
      </c>
      <c r="AB300" s="74" t="s">
        <v>2494</v>
      </c>
      <c r="AC300" s="74">
        <v>1</v>
      </c>
      <c r="AD300" s="74">
        <v>1</v>
      </c>
      <c r="AE300" s="74">
        <v>1</v>
      </c>
      <c r="AF300" s="74" t="s">
        <v>2587</v>
      </c>
      <c r="AG300" s="74" t="s">
        <v>2494</v>
      </c>
      <c r="AH300" s="74">
        <v>1</v>
      </c>
      <c r="AI300" s="74">
        <v>1</v>
      </c>
      <c r="AJ300" s="74">
        <v>1</v>
      </c>
      <c r="AL300" s="74">
        <v>1</v>
      </c>
      <c r="AM300" s="74" t="s">
        <v>95</v>
      </c>
      <c r="AN300" s="74">
        <v>0</v>
      </c>
      <c r="AO300" s="74" t="s">
        <v>95</v>
      </c>
      <c r="AP300" s="74" t="s">
        <v>95</v>
      </c>
      <c r="AQ300" s="74">
        <v>1</v>
      </c>
      <c r="AS300" s="74">
        <v>1</v>
      </c>
      <c r="AT300" s="74" t="s">
        <v>92</v>
      </c>
      <c r="AU300" s="74" t="s">
        <v>95</v>
      </c>
      <c r="AV300" s="74" t="s">
        <v>94</v>
      </c>
      <c r="AW300" s="77">
        <v>249730926.56999999</v>
      </c>
      <c r="AX300" s="77">
        <v>0</v>
      </c>
      <c r="AY300" s="79">
        <v>1</v>
      </c>
      <c r="AZ300" s="77">
        <v>1595955432.4308989</v>
      </c>
      <c r="BA300" s="77">
        <v>0</v>
      </c>
      <c r="BB300" s="74" t="s">
        <v>116</v>
      </c>
      <c r="BC300" s="75" t="s">
        <v>1911</v>
      </c>
      <c r="BD300" s="82">
        <v>106116.16636666576</v>
      </c>
      <c r="BE300" s="82">
        <v>0</v>
      </c>
      <c r="BF300" s="82">
        <v>648.04084380466679</v>
      </c>
      <c r="BG300" s="82">
        <v>106764.20721047043</v>
      </c>
      <c r="BH300" s="82">
        <v>106116.16636666576</v>
      </c>
      <c r="BI300" s="82">
        <v>0</v>
      </c>
      <c r="BJ300" s="82">
        <v>648.04084380466679</v>
      </c>
      <c r="BK300" s="82">
        <v>106764.20721047043</v>
      </c>
      <c r="BL300" s="82">
        <v>224757833.91299999</v>
      </c>
      <c r="BM300" s="82">
        <v>0</v>
      </c>
      <c r="BN300" s="82">
        <v>1372573.6740000001</v>
      </c>
      <c r="BO300" s="82">
        <v>226130407.58699998</v>
      </c>
      <c r="BP300" s="82">
        <v>106116.16636666576</v>
      </c>
      <c r="BQ300" s="82">
        <v>0</v>
      </c>
      <c r="BR300" s="82">
        <v>648.04084380466679</v>
      </c>
      <c r="BS300" s="89">
        <v>106764.20721047043</v>
      </c>
      <c r="BT300" s="82">
        <v>551284.09589146532</v>
      </c>
      <c r="BU300" s="82">
        <v>0</v>
      </c>
      <c r="BV300" s="82">
        <v>3366.6369876496246</v>
      </c>
      <c r="BW300" s="82">
        <v>554650.73287911492</v>
      </c>
      <c r="BX300" s="82">
        <v>551284.09589146532</v>
      </c>
      <c r="BY300" s="82">
        <v>0</v>
      </c>
      <c r="BZ300" s="82">
        <v>3366.6369876496246</v>
      </c>
      <c r="CA300" s="82">
        <v>554650.73287911492</v>
      </c>
      <c r="CB300" s="82">
        <v>1167639422.9614263</v>
      </c>
      <c r="CC300" s="82">
        <v>0</v>
      </c>
      <c r="CD300" s="82">
        <v>7130657.493797401</v>
      </c>
      <c r="CE300" s="82">
        <v>1174770080.4552236</v>
      </c>
      <c r="CF300" s="82">
        <v>551284.09589146532</v>
      </c>
      <c r="CG300" s="82">
        <v>0</v>
      </c>
      <c r="CH300" s="82">
        <v>3366.6369876496246</v>
      </c>
      <c r="CI300" s="82">
        <v>554650.73287911492</v>
      </c>
      <c r="CJ300" s="82" t="s">
        <v>96</v>
      </c>
      <c r="CN300" s="82">
        <v>106764.20721047043</v>
      </c>
      <c r="CO300" s="82">
        <v>106764.20721047043</v>
      </c>
      <c r="CP300" s="82">
        <v>226130407.58699998</v>
      </c>
      <c r="CQ300" s="82">
        <v>106764.20721047043</v>
      </c>
      <c r="CR300" s="89">
        <v>106764.20721047043</v>
      </c>
      <c r="CS300" s="82">
        <v>106764.20721047043</v>
      </c>
      <c r="CT300" s="82">
        <v>106764.20721047043</v>
      </c>
      <c r="CU300" s="82">
        <v>226130407.58699998</v>
      </c>
      <c r="CV300" s="82">
        <v>106764.20721047043</v>
      </c>
      <c r="CW300" s="82">
        <v>106764.20721047043</v>
      </c>
    </row>
    <row r="301" spans="1:101">
      <c r="A301" s="86" t="s">
        <v>765</v>
      </c>
      <c r="B301" s="87" t="s">
        <v>783</v>
      </c>
      <c r="C301" s="75" t="s">
        <v>1912</v>
      </c>
      <c r="D301" s="74" t="s">
        <v>768</v>
      </c>
      <c r="E301" s="74" t="s">
        <v>765</v>
      </c>
      <c r="F301" s="74" t="s">
        <v>783</v>
      </c>
      <c r="G301" s="74" t="s">
        <v>523</v>
      </c>
      <c r="I301" s="74" t="s">
        <v>768</v>
      </c>
      <c r="J301" s="74" t="s">
        <v>523</v>
      </c>
      <c r="K301" s="74" t="s">
        <v>88</v>
      </c>
      <c r="L301" s="74" t="s">
        <v>769</v>
      </c>
      <c r="M301" s="74" t="s">
        <v>770</v>
      </c>
      <c r="N301" s="74" t="s">
        <v>523</v>
      </c>
      <c r="O301" s="76">
        <v>44781</v>
      </c>
      <c r="P301" s="76">
        <v>44500</v>
      </c>
      <c r="Q301" s="77">
        <v>1</v>
      </c>
      <c r="R301" s="74" t="s">
        <v>94</v>
      </c>
      <c r="S301" s="77">
        <v>100030623.37</v>
      </c>
      <c r="T301" s="77">
        <v>100030623.37</v>
      </c>
      <c r="U301" s="77">
        <v>610877.04</v>
      </c>
      <c r="V301" s="78">
        <v>2.75E-2</v>
      </c>
      <c r="W301" s="79">
        <v>1</v>
      </c>
      <c r="X301" s="77">
        <v>100030623.37</v>
      </c>
      <c r="Y301" s="88">
        <v>100030623.37</v>
      </c>
      <c r="Z301" s="77">
        <v>610877.04</v>
      </c>
      <c r="AA301" s="74" t="s">
        <v>2587</v>
      </c>
      <c r="AB301" s="74" t="s">
        <v>2494</v>
      </c>
      <c r="AC301" s="74">
        <v>1</v>
      </c>
      <c r="AD301" s="74">
        <v>1</v>
      </c>
      <c r="AE301" s="74">
        <v>1</v>
      </c>
      <c r="AF301" s="74" t="s">
        <v>2587</v>
      </c>
      <c r="AG301" s="74" t="s">
        <v>2494</v>
      </c>
      <c r="AH301" s="74">
        <v>1</v>
      </c>
      <c r="AI301" s="74">
        <v>1</v>
      </c>
      <c r="AJ301" s="74">
        <v>1</v>
      </c>
      <c r="AL301" s="74">
        <v>1</v>
      </c>
      <c r="AM301" s="74" t="s">
        <v>95</v>
      </c>
      <c r="AN301" s="74">
        <v>0</v>
      </c>
      <c r="AO301" s="74" t="s">
        <v>95</v>
      </c>
      <c r="AP301" s="74" t="s">
        <v>95</v>
      </c>
      <c r="AQ301" s="74">
        <v>1</v>
      </c>
      <c r="AS301" s="74">
        <v>1</v>
      </c>
      <c r="AT301" s="74" t="s">
        <v>92</v>
      </c>
      <c r="AU301" s="74" t="s">
        <v>95</v>
      </c>
      <c r="AV301" s="74" t="s">
        <v>94</v>
      </c>
      <c r="AW301" s="77">
        <v>100030623.37</v>
      </c>
      <c r="AX301" s="77">
        <v>0</v>
      </c>
      <c r="AY301" s="79">
        <v>1</v>
      </c>
      <c r="AZ301" s="77">
        <v>639265704.77065897</v>
      </c>
      <c r="BA301" s="77">
        <v>0</v>
      </c>
      <c r="BB301" s="74" t="s">
        <v>116</v>
      </c>
      <c r="BC301" s="75" t="s">
        <v>1912</v>
      </c>
      <c r="BD301" s="82">
        <v>42505.213179180828</v>
      </c>
      <c r="BE301" s="82">
        <v>0</v>
      </c>
      <c r="BF301" s="82">
        <v>259.575097472143</v>
      </c>
      <c r="BG301" s="82">
        <v>42764.788276652973</v>
      </c>
      <c r="BH301" s="82">
        <v>42505.213179180828</v>
      </c>
      <c r="BI301" s="82">
        <v>0</v>
      </c>
      <c r="BJ301" s="82">
        <v>259.575097472143</v>
      </c>
      <c r="BK301" s="82">
        <v>42764.788276652973</v>
      </c>
      <c r="BL301" s="82">
        <v>90027561.032999992</v>
      </c>
      <c r="BM301" s="82">
        <v>0</v>
      </c>
      <c r="BN301" s="82">
        <v>549789.33600000001</v>
      </c>
      <c r="BO301" s="82">
        <v>90577350.369000003</v>
      </c>
      <c r="BP301" s="82">
        <v>42505.213179180828</v>
      </c>
      <c r="BQ301" s="82">
        <v>0</v>
      </c>
      <c r="BR301" s="82">
        <v>259.575097472143</v>
      </c>
      <c r="BS301" s="89">
        <v>42764.788276652973</v>
      </c>
      <c r="BT301" s="82">
        <v>220818.83298716231</v>
      </c>
      <c r="BU301" s="82">
        <v>0</v>
      </c>
      <c r="BV301" s="82">
        <v>1348.5185888775302</v>
      </c>
      <c r="BW301" s="82">
        <v>222167.35157603986</v>
      </c>
      <c r="BX301" s="82">
        <v>220818.83298716231</v>
      </c>
      <c r="BY301" s="82">
        <v>0</v>
      </c>
      <c r="BZ301" s="82">
        <v>1348.5185888775302</v>
      </c>
      <c r="CA301" s="82">
        <v>222167.35157603986</v>
      </c>
      <c r="CB301" s="82">
        <v>467702182.32253826</v>
      </c>
      <c r="CC301" s="82">
        <v>0</v>
      </c>
      <c r="CD301" s="82">
        <v>2856210.5794536001</v>
      </c>
      <c r="CE301" s="82">
        <v>470558392.9019919</v>
      </c>
      <c r="CF301" s="82">
        <v>220818.83298716231</v>
      </c>
      <c r="CG301" s="82">
        <v>0</v>
      </c>
      <c r="CH301" s="82">
        <v>1348.5185888775302</v>
      </c>
      <c r="CI301" s="82">
        <v>222167.35157603986</v>
      </c>
      <c r="CJ301" s="82" t="s">
        <v>96</v>
      </c>
      <c r="CN301" s="82">
        <v>42764.788276652973</v>
      </c>
      <c r="CO301" s="82">
        <v>42764.788276652973</v>
      </c>
      <c r="CP301" s="82">
        <v>90577350.369000003</v>
      </c>
      <c r="CQ301" s="82">
        <v>42764.788276652973</v>
      </c>
      <c r="CR301" s="89">
        <v>42764.788276652973</v>
      </c>
      <c r="CS301" s="82">
        <v>42764.788276652973</v>
      </c>
      <c r="CT301" s="82">
        <v>42764.788276652973</v>
      </c>
      <c r="CU301" s="82">
        <v>90577350.369000003</v>
      </c>
      <c r="CV301" s="82">
        <v>42764.788276652973</v>
      </c>
      <c r="CW301" s="82">
        <v>42764.788276652973</v>
      </c>
    </row>
    <row r="302" spans="1:101">
      <c r="A302" s="86" t="s">
        <v>765</v>
      </c>
      <c r="B302" s="87" t="s">
        <v>784</v>
      </c>
      <c r="C302" s="75" t="s">
        <v>1913</v>
      </c>
      <c r="D302" s="74" t="s">
        <v>768</v>
      </c>
      <c r="E302" s="74" t="s">
        <v>765</v>
      </c>
      <c r="F302" s="74" t="s">
        <v>784</v>
      </c>
      <c r="G302" s="74" t="s">
        <v>523</v>
      </c>
      <c r="I302" s="74" t="s">
        <v>768</v>
      </c>
      <c r="J302" s="74" t="s">
        <v>523</v>
      </c>
      <c r="K302" s="74" t="s">
        <v>88</v>
      </c>
      <c r="L302" s="74" t="s">
        <v>769</v>
      </c>
      <c r="M302" s="74" t="s">
        <v>770</v>
      </c>
      <c r="N302" s="74" t="s">
        <v>523</v>
      </c>
      <c r="O302" s="76">
        <v>44514</v>
      </c>
      <c r="P302" s="76">
        <v>44500</v>
      </c>
      <c r="Q302" s="77">
        <v>1</v>
      </c>
      <c r="R302" s="74" t="s">
        <v>94</v>
      </c>
      <c r="S302" s="77">
        <v>299990057.37</v>
      </c>
      <c r="T302" s="77">
        <v>299990057.37</v>
      </c>
      <c r="U302" s="77">
        <v>7694136.9900000002</v>
      </c>
      <c r="V302" s="78">
        <v>2.69E-2</v>
      </c>
      <c r="W302" s="79">
        <v>1</v>
      </c>
      <c r="X302" s="77">
        <v>299990057.37</v>
      </c>
      <c r="Y302" s="88">
        <v>299990057.37</v>
      </c>
      <c r="Z302" s="77">
        <v>7694136.9900000002</v>
      </c>
      <c r="AA302" s="74" t="s">
        <v>2587</v>
      </c>
      <c r="AB302" s="74" t="s">
        <v>2494</v>
      </c>
      <c r="AC302" s="74">
        <v>1</v>
      </c>
      <c r="AD302" s="74">
        <v>1</v>
      </c>
      <c r="AE302" s="74">
        <v>1</v>
      </c>
      <c r="AF302" s="74" t="s">
        <v>2587</v>
      </c>
      <c r="AG302" s="74" t="s">
        <v>2494</v>
      </c>
      <c r="AH302" s="74">
        <v>1</v>
      </c>
      <c r="AI302" s="74">
        <v>1</v>
      </c>
      <c r="AJ302" s="74">
        <v>1</v>
      </c>
      <c r="AL302" s="74">
        <v>1</v>
      </c>
      <c r="AM302" s="74" t="s">
        <v>95</v>
      </c>
      <c r="AN302" s="74">
        <v>0</v>
      </c>
      <c r="AO302" s="74" t="s">
        <v>95</v>
      </c>
      <c r="AP302" s="74" t="s">
        <v>95</v>
      </c>
      <c r="AQ302" s="74">
        <v>1</v>
      </c>
      <c r="AS302" s="74">
        <v>1</v>
      </c>
      <c r="AT302" s="74" t="s">
        <v>92</v>
      </c>
      <c r="AU302" s="74" t="s">
        <v>95</v>
      </c>
      <c r="AV302" s="74" t="s">
        <v>94</v>
      </c>
      <c r="AW302" s="77">
        <v>299990057.37</v>
      </c>
      <c r="AX302" s="77">
        <v>0</v>
      </c>
      <c r="AY302" s="79">
        <v>1</v>
      </c>
      <c r="AZ302" s="77">
        <v>1917146459.634459</v>
      </c>
      <c r="BA302" s="77">
        <v>0</v>
      </c>
      <c r="BB302" s="74" t="s">
        <v>116</v>
      </c>
      <c r="BC302" s="75" t="s">
        <v>1913</v>
      </c>
      <c r="BD302" s="82">
        <v>127472.37706378932</v>
      </c>
      <c r="BE302" s="82">
        <v>0</v>
      </c>
      <c r="BF302" s="82">
        <v>3269.4081269501812</v>
      </c>
      <c r="BG302" s="82">
        <v>130741.78519073949</v>
      </c>
      <c r="BH302" s="82">
        <v>127472.37706378932</v>
      </c>
      <c r="BI302" s="82">
        <v>0</v>
      </c>
      <c r="BJ302" s="82">
        <v>3269.4081269501812</v>
      </c>
      <c r="BK302" s="82">
        <v>130741.78519073949</v>
      </c>
      <c r="BL302" s="82">
        <v>269991051.63300002</v>
      </c>
      <c r="BM302" s="82">
        <v>0</v>
      </c>
      <c r="BN302" s="82">
        <v>6924723.2910000002</v>
      </c>
      <c r="BO302" s="82">
        <v>276915774.92400002</v>
      </c>
      <c r="BP302" s="82">
        <v>127472.37706378932</v>
      </c>
      <c r="BQ302" s="82">
        <v>0</v>
      </c>
      <c r="BR302" s="82">
        <v>3269.4081269501812</v>
      </c>
      <c r="BS302" s="89">
        <v>130741.78519073949</v>
      </c>
      <c r="BT302" s="82">
        <v>662231.74608409184</v>
      </c>
      <c r="BU302" s="82">
        <v>0</v>
      </c>
      <c r="BV302" s="82">
        <v>16984.902160318885</v>
      </c>
      <c r="BW302" s="82">
        <v>679216.64824441075</v>
      </c>
      <c r="BX302" s="82">
        <v>662231.74608409184</v>
      </c>
      <c r="BY302" s="82">
        <v>0</v>
      </c>
      <c r="BZ302" s="82">
        <v>16984.902160318885</v>
      </c>
      <c r="CA302" s="82">
        <v>679216.64824441075</v>
      </c>
      <c r="CB302" s="82">
        <v>1402630512.3385985</v>
      </c>
      <c r="CC302" s="82">
        <v>0</v>
      </c>
      <c r="CD302" s="82">
        <v>35974629.9690741</v>
      </c>
      <c r="CE302" s="82">
        <v>1438605142.3076725</v>
      </c>
      <c r="CF302" s="82">
        <v>662231.74608409184</v>
      </c>
      <c r="CG302" s="82">
        <v>0</v>
      </c>
      <c r="CH302" s="82">
        <v>16984.902160318885</v>
      </c>
      <c r="CI302" s="82">
        <v>679216.64824441075</v>
      </c>
      <c r="CJ302" s="82" t="s">
        <v>96</v>
      </c>
      <c r="CN302" s="82">
        <v>130741.78519073949</v>
      </c>
      <c r="CO302" s="82">
        <v>130741.78519073949</v>
      </c>
      <c r="CP302" s="82">
        <v>276915774.92400002</v>
      </c>
      <c r="CQ302" s="82">
        <v>130741.78519073949</v>
      </c>
      <c r="CR302" s="89">
        <v>130741.78519073949</v>
      </c>
      <c r="CS302" s="82">
        <v>130741.78519073949</v>
      </c>
      <c r="CT302" s="82">
        <v>130741.78519073949</v>
      </c>
      <c r="CU302" s="82">
        <v>276915774.92400002</v>
      </c>
      <c r="CV302" s="82">
        <v>130741.78519073949</v>
      </c>
      <c r="CW302" s="82">
        <v>130741.78519073949</v>
      </c>
    </row>
    <row r="303" spans="1:101">
      <c r="A303" s="86" t="s">
        <v>765</v>
      </c>
      <c r="B303" s="87" t="s">
        <v>785</v>
      </c>
      <c r="C303" s="75" t="s">
        <v>1914</v>
      </c>
      <c r="D303" s="74" t="s">
        <v>768</v>
      </c>
      <c r="E303" s="74" t="s">
        <v>765</v>
      </c>
      <c r="F303" s="74" t="s">
        <v>785</v>
      </c>
      <c r="G303" s="74" t="s">
        <v>523</v>
      </c>
      <c r="I303" s="74" t="s">
        <v>768</v>
      </c>
      <c r="J303" s="74" t="s">
        <v>523</v>
      </c>
      <c r="K303" s="74" t="s">
        <v>88</v>
      </c>
      <c r="L303" s="74" t="s">
        <v>769</v>
      </c>
      <c r="M303" s="74" t="s">
        <v>770</v>
      </c>
      <c r="N303" s="74" t="s">
        <v>523</v>
      </c>
      <c r="O303" s="76">
        <v>44605</v>
      </c>
      <c r="P303" s="76">
        <v>44500</v>
      </c>
      <c r="Q303" s="77">
        <v>1</v>
      </c>
      <c r="R303" s="74" t="s">
        <v>94</v>
      </c>
      <c r="S303" s="77">
        <v>200312529.96000001</v>
      </c>
      <c r="T303" s="77">
        <v>200312529.96000001</v>
      </c>
      <c r="U303" s="77">
        <v>3105191.81</v>
      </c>
      <c r="V303" s="78">
        <v>2.1999999999999999E-2</v>
      </c>
      <c r="W303" s="79">
        <v>1</v>
      </c>
      <c r="X303" s="77">
        <v>200312529.96000001</v>
      </c>
      <c r="Y303" s="88">
        <v>200312529.96000001</v>
      </c>
      <c r="Z303" s="77">
        <v>3105191.81</v>
      </c>
      <c r="AA303" s="74" t="s">
        <v>2587</v>
      </c>
      <c r="AB303" s="74" t="s">
        <v>2494</v>
      </c>
      <c r="AC303" s="74">
        <v>1</v>
      </c>
      <c r="AD303" s="74">
        <v>1</v>
      </c>
      <c r="AE303" s="74">
        <v>1</v>
      </c>
      <c r="AF303" s="74" t="s">
        <v>2587</v>
      </c>
      <c r="AG303" s="74" t="s">
        <v>2494</v>
      </c>
      <c r="AH303" s="74">
        <v>1</v>
      </c>
      <c r="AI303" s="74">
        <v>1</v>
      </c>
      <c r="AJ303" s="74">
        <v>1</v>
      </c>
      <c r="AL303" s="74">
        <v>1</v>
      </c>
      <c r="AM303" s="74" t="s">
        <v>95</v>
      </c>
      <c r="AN303" s="74">
        <v>0</v>
      </c>
      <c r="AO303" s="74" t="s">
        <v>95</v>
      </c>
      <c r="AP303" s="74" t="s">
        <v>95</v>
      </c>
      <c r="AQ303" s="74">
        <v>1</v>
      </c>
      <c r="AS303" s="74">
        <v>1</v>
      </c>
      <c r="AT303" s="74" t="s">
        <v>92</v>
      </c>
      <c r="AU303" s="74" t="s">
        <v>95</v>
      </c>
      <c r="AV303" s="74" t="s">
        <v>94</v>
      </c>
      <c r="AW303" s="77">
        <v>200312529.96000001</v>
      </c>
      <c r="AX303" s="77">
        <v>0</v>
      </c>
      <c r="AY303" s="79">
        <v>1</v>
      </c>
      <c r="AZ303" s="77">
        <v>1280137285.2153721</v>
      </c>
      <c r="BA303" s="77">
        <v>0</v>
      </c>
      <c r="BB303" s="74" t="s">
        <v>116</v>
      </c>
      <c r="BC303" s="75" t="s">
        <v>1914</v>
      </c>
      <c r="BD303" s="82">
        <v>85117.202128367062</v>
      </c>
      <c r="BE303" s="82">
        <v>0</v>
      </c>
      <c r="BF303" s="82">
        <v>1319.4643340179391</v>
      </c>
      <c r="BG303" s="82">
        <v>86436.666462385008</v>
      </c>
      <c r="BH303" s="82">
        <v>85117.202128367062</v>
      </c>
      <c r="BI303" s="82">
        <v>0</v>
      </c>
      <c r="BJ303" s="82">
        <v>1319.4643340179391</v>
      </c>
      <c r="BK303" s="82">
        <v>86436.666462385008</v>
      </c>
      <c r="BL303" s="82">
        <v>180281276.96400002</v>
      </c>
      <c r="BM303" s="82">
        <v>0</v>
      </c>
      <c r="BN303" s="82">
        <v>2794672.6290000002</v>
      </c>
      <c r="BO303" s="82">
        <v>183075949.59299999</v>
      </c>
      <c r="BP303" s="82">
        <v>85117.202128367062</v>
      </c>
      <c r="BQ303" s="82">
        <v>0</v>
      </c>
      <c r="BR303" s="82">
        <v>1319.4643340179391</v>
      </c>
      <c r="BS303" s="89">
        <v>86436.666462385008</v>
      </c>
      <c r="BT303" s="82">
        <v>442192.37677707971</v>
      </c>
      <c r="BU303" s="82">
        <v>0</v>
      </c>
      <c r="BV303" s="82">
        <v>6854.7491616565958</v>
      </c>
      <c r="BW303" s="82">
        <v>449047.12593873637</v>
      </c>
      <c r="BX303" s="82">
        <v>442192.37677707971</v>
      </c>
      <c r="BY303" s="82">
        <v>0</v>
      </c>
      <c r="BZ303" s="82">
        <v>6854.7491616565958</v>
      </c>
      <c r="CA303" s="82">
        <v>449047.12593873637</v>
      </c>
      <c r="CB303" s="82">
        <v>936579261.95567644</v>
      </c>
      <c r="CC303" s="82">
        <v>0</v>
      </c>
      <c r="CD303" s="82">
        <v>14518603.774917901</v>
      </c>
      <c r="CE303" s="82">
        <v>951097865.73059428</v>
      </c>
      <c r="CF303" s="82">
        <v>442192.37677707971</v>
      </c>
      <c r="CG303" s="82">
        <v>0</v>
      </c>
      <c r="CH303" s="82">
        <v>6854.7491616565958</v>
      </c>
      <c r="CI303" s="82">
        <v>449047.12593873637</v>
      </c>
      <c r="CJ303" s="82" t="s">
        <v>96</v>
      </c>
      <c r="CN303" s="82">
        <v>86436.666462385008</v>
      </c>
      <c r="CO303" s="82">
        <v>86436.666462385008</v>
      </c>
      <c r="CP303" s="82">
        <v>183075949.59299999</v>
      </c>
      <c r="CQ303" s="82">
        <v>86436.666462385008</v>
      </c>
      <c r="CR303" s="89">
        <v>86436.666462385008</v>
      </c>
      <c r="CS303" s="82">
        <v>86436.666462385008</v>
      </c>
      <c r="CT303" s="82">
        <v>86436.666462385008</v>
      </c>
      <c r="CU303" s="82">
        <v>183075949.59299999</v>
      </c>
      <c r="CV303" s="82">
        <v>86436.666462385008</v>
      </c>
      <c r="CW303" s="82">
        <v>86436.666462385008</v>
      </c>
    </row>
    <row r="304" spans="1:101">
      <c r="A304" s="86" t="s">
        <v>765</v>
      </c>
      <c r="B304" s="87" t="s">
        <v>786</v>
      </c>
      <c r="C304" s="75" t="s">
        <v>1915</v>
      </c>
      <c r="D304" s="74" t="s">
        <v>768</v>
      </c>
      <c r="E304" s="74" t="s">
        <v>765</v>
      </c>
      <c r="F304" s="74" t="s">
        <v>786</v>
      </c>
      <c r="G304" s="74" t="s">
        <v>523</v>
      </c>
      <c r="I304" s="74" t="s">
        <v>768</v>
      </c>
      <c r="J304" s="74" t="s">
        <v>523</v>
      </c>
      <c r="K304" s="74" t="s">
        <v>88</v>
      </c>
      <c r="L304" s="74" t="s">
        <v>769</v>
      </c>
      <c r="M304" s="74" t="s">
        <v>770</v>
      </c>
      <c r="N304" s="74" t="s">
        <v>523</v>
      </c>
      <c r="O304" s="76">
        <v>44605</v>
      </c>
      <c r="P304" s="76">
        <v>44500</v>
      </c>
      <c r="Q304" s="77">
        <v>1</v>
      </c>
      <c r="R304" s="74" t="s">
        <v>94</v>
      </c>
      <c r="S304" s="77">
        <v>99468169.409999996</v>
      </c>
      <c r="T304" s="77">
        <v>99468169.409999996</v>
      </c>
      <c r="U304" s="77">
        <v>1541931.5</v>
      </c>
      <c r="V304" s="78">
        <v>2.1999999999999999E-2</v>
      </c>
      <c r="W304" s="79">
        <v>1</v>
      </c>
      <c r="X304" s="77">
        <v>99468169.409999996</v>
      </c>
      <c r="Y304" s="88">
        <v>99468169.409999996</v>
      </c>
      <c r="Z304" s="77">
        <v>1541931.5</v>
      </c>
      <c r="AA304" s="74" t="s">
        <v>2587</v>
      </c>
      <c r="AB304" s="74" t="s">
        <v>2494</v>
      </c>
      <c r="AC304" s="74">
        <v>1</v>
      </c>
      <c r="AD304" s="74">
        <v>1</v>
      </c>
      <c r="AE304" s="74">
        <v>1</v>
      </c>
      <c r="AF304" s="74" t="s">
        <v>2587</v>
      </c>
      <c r="AG304" s="74" t="s">
        <v>2494</v>
      </c>
      <c r="AH304" s="74">
        <v>1</v>
      </c>
      <c r="AI304" s="74">
        <v>1</v>
      </c>
      <c r="AJ304" s="74">
        <v>1</v>
      </c>
      <c r="AL304" s="74">
        <v>1</v>
      </c>
      <c r="AM304" s="74" t="s">
        <v>95</v>
      </c>
      <c r="AN304" s="74">
        <v>0</v>
      </c>
      <c r="AO304" s="74" t="s">
        <v>95</v>
      </c>
      <c r="AP304" s="74" t="s">
        <v>95</v>
      </c>
      <c r="AQ304" s="74">
        <v>1</v>
      </c>
      <c r="AS304" s="74">
        <v>1</v>
      </c>
      <c r="AT304" s="74" t="s">
        <v>92</v>
      </c>
      <c r="AU304" s="74" t="s">
        <v>95</v>
      </c>
      <c r="AV304" s="74" t="s">
        <v>94</v>
      </c>
      <c r="AW304" s="77">
        <v>99468169.409999996</v>
      </c>
      <c r="AX304" s="77">
        <v>0</v>
      </c>
      <c r="AY304" s="79">
        <v>1</v>
      </c>
      <c r="AZ304" s="77">
        <v>635671230.248487</v>
      </c>
      <c r="BA304" s="77">
        <v>0</v>
      </c>
      <c r="BB304" s="74" t="s">
        <v>116</v>
      </c>
      <c r="BC304" s="75" t="s">
        <v>1915</v>
      </c>
      <c r="BD304" s="82">
        <v>42266.214114016111</v>
      </c>
      <c r="BE304" s="82">
        <v>0</v>
      </c>
      <c r="BF304" s="82">
        <v>655.20062663980229</v>
      </c>
      <c r="BG304" s="82">
        <v>42921.414740655913</v>
      </c>
      <c r="BH304" s="82">
        <v>42266.214114016111</v>
      </c>
      <c r="BI304" s="82">
        <v>0</v>
      </c>
      <c r="BJ304" s="82">
        <v>655.20062663980229</v>
      </c>
      <c r="BK304" s="82">
        <v>42921.414740655913</v>
      </c>
      <c r="BL304" s="82">
        <v>89521352.468999997</v>
      </c>
      <c r="BM304" s="82">
        <v>0</v>
      </c>
      <c r="BN304" s="82">
        <v>1387738.35</v>
      </c>
      <c r="BO304" s="82">
        <v>90909090.818999991</v>
      </c>
      <c r="BP304" s="82">
        <v>42266.214114016111</v>
      </c>
      <c r="BQ304" s="82">
        <v>0</v>
      </c>
      <c r="BR304" s="82">
        <v>655.20062663980229</v>
      </c>
      <c r="BS304" s="89">
        <v>42921.414740655913</v>
      </c>
      <c r="BT304" s="82">
        <v>219577.2089437251</v>
      </c>
      <c r="BU304" s="82">
        <v>0</v>
      </c>
      <c r="BV304" s="82">
        <v>3403.832775456437</v>
      </c>
      <c r="BW304" s="82">
        <v>222981.04171918155</v>
      </c>
      <c r="BX304" s="82">
        <v>219577.2089437251</v>
      </c>
      <c r="BY304" s="82">
        <v>0</v>
      </c>
      <c r="BZ304" s="82">
        <v>3403.832775456437</v>
      </c>
      <c r="CA304" s="82">
        <v>222981.04171918155</v>
      </c>
      <c r="CB304" s="82">
        <v>465072378.21170187</v>
      </c>
      <c r="CC304" s="82">
        <v>0</v>
      </c>
      <c r="CD304" s="82">
        <v>7209439.5020850003</v>
      </c>
      <c r="CE304" s="82">
        <v>472281817.71378684</v>
      </c>
      <c r="CF304" s="82">
        <v>219577.2089437251</v>
      </c>
      <c r="CG304" s="82">
        <v>0</v>
      </c>
      <c r="CH304" s="82">
        <v>3403.832775456437</v>
      </c>
      <c r="CI304" s="82">
        <v>222981.04171918155</v>
      </c>
      <c r="CJ304" s="82" t="s">
        <v>96</v>
      </c>
      <c r="CN304" s="82">
        <v>42921.414740655913</v>
      </c>
      <c r="CO304" s="82">
        <v>42921.414740655913</v>
      </c>
      <c r="CP304" s="82">
        <v>90909090.818999991</v>
      </c>
      <c r="CQ304" s="82">
        <v>42921.414740655913</v>
      </c>
      <c r="CR304" s="89">
        <v>42921.414740655913</v>
      </c>
      <c r="CS304" s="82">
        <v>42921.414740655913</v>
      </c>
      <c r="CT304" s="82">
        <v>42921.414740655913</v>
      </c>
      <c r="CU304" s="82">
        <v>90909090.818999991</v>
      </c>
      <c r="CV304" s="82">
        <v>42921.414740655913</v>
      </c>
      <c r="CW304" s="82">
        <v>42921.414740655913</v>
      </c>
    </row>
    <row r="305" spans="1:101">
      <c r="A305" s="86" t="s">
        <v>765</v>
      </c>
      <c r="B305" s="87" t="s">
        <v>787</v>
      </c>
      <c r="C305" s="75" t="s">
        <v>1916</v>
      </c>
      <c r="D305" s="74" t="s">
        <v>768</v>
      </c>
      <c r="E305" s="74" t="s">
        <v>765</v>
      </c>
      <c r="F305" s="74" t="s">
        <v>787</v>
      </c>
      <c r="G305" s="74" t="s">
        <v>523</v>
      </c>
      <c r="I305" s="74" t="s">
        <v>768</v>
      </c>
      <c r="J305" s="74" t="s">
        <v>523</v>
      </c>
      <c r="K305" s="74" t="s">
        <v>88</v>
      </c>
      <c r="L305" s="74" t="s">
        <v>769</v>
      </c>
      <c r="M305" s="74" t="s">
        <v>770</v>
      </c>
      <c r="N305" s="74" t="s">
        <v>523</v>
      </c>
      <c r="O305" s="76">
        <v>45756</v>
      </c>
      <c r="P305" s="76">
        <v>44500</v>
      </c>
      <c r="Q305" s="77">
        <v>4</v>
      </c>
      <c r="R305" s="74" t="s">
        <v>94</v>
      </c>
      <c r="S305" s="77">
        <v>48419186.859999999</v>
      </c>
      <c r="T305" s="77">
        <v>48419186.859999999</v>
      </c>
      <c r="U305" s="77">
        <v>550194.86</v>
      </c>
      <c r="V305" s="78">
        <v>1.9900000000000001E-2</v>
      </c>
      <c r="W305" s="79">
        <v>1</v>
      </c>
      <c r="X305" s="77">
        <v>48419186.859999999</v>
      </c>
      <c r="Y305" s="88">
        <v>48419186.859999999</v>
      </c>
      <c r="Z305" s="77">
        <v>550194.86</v>
      </c>
      <c r="AA305" s="74" t="s">
        <v>2587</v>
      </c>
      <c r="AB305" s="74" t="s">
        <v>2494</v>
      </c>
      <c r="AC305" s="74">
        <v>1</v>
      </c>
      <c r="AD305" s="74">
        <v>1</v>
      </c>
      <c r="AE305" s="74">
        <v>1</v>
      </c>
      <c r="AF305" s="74" t="s">
        <v>2587</v>
      </c>
      <c r="AG305" s="74" t="s">
        <v>2494</v>
      </c>
      <c r="AH305" s="74">
        <v>1</v>
      </c>
      <c r="AI305" s="74">
        <v>1</v>
      </c>
      <c r="AJ305" s="74">
        <v>1</v>
      </c>
      <c r="AL305" s="74">
        <v>1</v>
      </c>
      <c r="AM305" s="74" t="s">
        <v>95</v>
      </c>
      <c r="AN305" s="74">
        <v>0</v>
      </c>
      <c r="AO305" s="74" t="s">
        <v>95</v>
      </c>
      <c r="AP305" s="74" t="s">
        <v>95</v>
      </c>
      <c r="AQ305" s="74">
        <v>1</v>
      </c>
      <c r="AS305" s="74">
        <v>1</v>
      </c>
      <c r="AT305" s="74" t="s">
        <v>92</v>
      </c>
      <c r="AU305" s="74" t="s">
        <v>95</v>
      </c>
      <c r="AV305" s="74" t="s">
        <v>94</v>
      </c>
      <c r="AW305" s="77">
        <v>48419186.859999999</v>
      </c>
      <c r="AX305" s="77">
        <v>0</v>
      </c>
      <c r="AY305" s="79">
        <v>1</v>
      </c>
      <c r="AZ305" s="77">
        <v>309432497.46620196</v>
      </c>
      <c r="BA305" s="77">
        <v>0</v>
      </c>
      <c r="BB305" s="74" t="s">
        <v>116</v>
      </c>
      <c r="BC305" s="75" t="s">
        <v>1916</v>
      </c>
      <c r="BD305" s="82">
        <v>20574.37802656064</v>
      </c>
      <c r="BE305" s="82">
        <v>0</v>
      </c>
      <c r="BF305" s="82">
        <v>233.78990379663318</v>
      </c>
      <c r="BG305" s="82">
        <v>20808.167930357275</v>
      </c>
      <c r="BH305" s="82">
        <v>118066.630117536</v>
      </c>
      <c r="BI305" s="82">
        <v>0</v>
      </c>
      <c r="BJ305" s="82">
        <v>2138.4120788958412</v>
      </c>
      <c r="BK305" s="82">
        <v>120205.04219643182</v>
      </c>
      <c r="BL305" s="82">
        <v>43577268.174000002</v>
      </c>
      <c r="BM305" s="82">
        <v>0</v>
      </c>
      <c r="BN305" s="82">
        <v>495175.37400000001</v>
      </c>
      <c r="BO305" s="82">
        <v>44072443.548</v>
      </c>
      <c r="BP305" s="82">
        <v>20574.37802656064</v>
      </c>
      <c r="BQ305" s="82">
        <v>0</v>
      </c>
      <c r="BR305" s="82">
        <v>233.78990379663318</v>
      </c>
      <c r="BS305" s="89">
        <v>20808.167930357275</v>
      </c>
      <c r="BT305" s="82">
        <v>106885.95128578518</v>
      </c>
      <c r="BU305" s="82">
        <v>0</v>
      </c>
      <c r="BV305" s="82">
        <v>1214.561929213889</v>
      </c>
      <c r="BW305" s="82">
        <v>108100.51321499908</v>
      </c>
      <c r="BX305" s="82">
        <v>613367.95012361126</v>
      </c>
      <c r="BY305" s="82">
        <v>0</v>
      </c>
      <c r="BZ305" s="82">
        <v>11109.264591071786</v>
      </c>
      <c r="CA305" s="82">
        <v>624477.21471468301</v>
      </c>
      <c r="CB305" s="82">
        <v>226388265.89074743</v>
      </c>
      <c r="CC305" s="82">
        <v>0</v>
      </c>
      <c r="CD305" s="82">
        <v>2572485.5854674</v>
      </c>
      <c r="CE305" s="82">
        <v>228960751.4762148</v>
      </c>
      <c r="CF305" s="82">
        <v>106885.95128578518</v>
      </c>
      <c r="CG305" s="82">
        <v>0</v>
      </c>
      <c r="CH305" s="82">
        <v>1214.561929213889</v>
      </c>
      <c r="CI305" s="82">
        <v>108100.51321499908</v>
      </c>
      <c r="CJ305" s="82" t="s">
        <v>96</v>
      </c>
      <c r="CN305" s="82">
        <v>20808.167930357275</v>
      </c>
      <c r="CO305" s="82">
        <v>120205.04219643182</v>
      </c>
      <c r="CP305" s="82">
        <v>44072443.548</v>
      </c>
      <c r="CQ305" s="82">
        <v>20808.167930357275</v>
      </c>
      <c r="CR305" s="89">
        <v>20808.167930357275</v>
      </c>
      <c r="CS305" s="82">
        <v>20808.167930357275</v>
      </c>
      <c r="CT305" s="82">
        <v>120205.04219643182</v>
      </c>
      <c r="CU305" s="82">
        <v>44072443.548</v>
      </c>
      <c r="CV305" s="82">
        <v>20808.167930357275</v>
      </c>
      <c r="CW305" s="82">
        <v>20808.167930357275</v>
      </c>
    </row>
    <row r="306" spans="1:101">
      <c r="A306" s="86" t="s">
        <v>765</v>
      </c>
      <c r="B306" s="87" t="s">
        <v>788</v>
      </c>
      <c r="C306" s="75" t="s">
        <v>1917</v>
      </c>
      <c r="D306" s="74" t="s">
        <v>768</v>
      </c>
      <c r="E306" s="74" t="s">
        <v>765</v>
      </c>
      <c r="F306" s="74" t="s">
        <v>788</v>
      </c>
      <c r="G306" s="74" t="s">
        <v>523</v>
      </c>
      <c r="I306" s="74" t="s">
        <v>768</v>
      </c>
      <c r="J306" s="74" t="s">
        <v>523</v>
      </c>
      <c r="K306" s="74" t="s">
        <v>88</v>
      </c>
      <c r="L306" s="74" t="s">
        <v>769</v>
      </c>
      <c r="M306" s="74" t="s">
        <v>770</v>
      </c>
      <c r="N306" s="74" t="s">
        <v>523</v>
      </c>
      <c r="O306" s="76">
        <v>45756</v>
      </c>
      <c r="P306" s="76">
        <v>44500</v>
      </c>
      <c r="Q306" s="77">
        <v>4</v>
      </c>
      <c r="R306" s="74" t="s">
        <v>94</v>
      </c>
      <c r="S306" s="77">
        <v>48370726.32</v>
      </c>
      <c r="T306" s="77">
        <v>48370726.32</v>
      </c>
      <c r="U306" s="77">
        <v>549644.18999999994</v>
      </c>
      <c r="V306" s="78">
        <v>1.9900000000000001E-2</v>
      </c>
      <c r="W306" s="79">
        <v>1</v>
      </c>
      <c r="X306" s="77">
        <v>48370726.32</v>
      </c>
      <c r="Y306" s="88">
        <v>48370726.32</v>
      </c>
      <c r="Z306" s="77">
        <v>549644.18999999994</v>
      </c>
      <c r="AA306" s="74" t="s">
        <v>2587</v>
      </c>
      <c r="AB306" s="74" t="s">
        <v>2494</v>
      </c>
      <c r="AC306" s="74">
        <v>1</v>
      </c>
      <c r="AD306" s="74">
        <v>1</v>
      </c>
      <c r="AE306" s="74">
        <v>1</v>
      </c>
      <c r="AF306" s="74" t="s">
        <v>2587</v>
      </c>
      <c r="AG306" s="74" t="s">
        <v>2494</v>
      </c>
      <c r="AH306" s="74">
        <v>1</v>
      </c>
      <c r="AI306" s="74">
        <v>1</v>
      </c>
      <c r="AJ306" s="74">
        <v>1</v>
      </c>
      <c r="AL306" s="74">
        <v>1</v>
      </c>
      <c r="AM306" s="74" t="s">
        <v>95</v>
      </c>
      <c r="AN306" s="74">
        <v>0</v>
      </c>
      <c r="AO306" s="74" t="s">
        <v>95</v>
      </c>
      <c r="AP306" s="74" t="s">
        <v>95</v>
      </c>
      <c r="AQ306" s="74">
        <v>1</v>
      </c>
      <c r="AS306" s="74">
        <v>1</v>
      </c>
      <c r="AT306" s="74" t="s">
        <v>92</v>
      </c>
      <c r="AU306" s="74" t="s">
        <v>95</v>
      </c>
      <c r="AV306" s="74" t="s">
        <v>94</v>
      </c>
      <c r="AW306" s="77">
        <v>48370726.32</v>
      </c>
      <c r="AX306" s="77">
        <v>0</v>
      </c>
      <c r="AY306" s="79">
        <v>1</v>
      </c>
      <c r="AZ306" s="77">
        <v>309122800.69322401</v>
      </c>
      <c r="BA306" s="77">
        <v>0</v>
      </c>
      <c r="BB306" s="74" t="s">
        <v>116</v>
      </c>
      <c r="BC306" s="75" t="s">
        <v>1917</v>
      </c>
      <c r="BD306" s="82">
        <v>20553.786076674856</v>
      </c>
      <c r="BE306" s="82">
        <v>0</v>
      </c>
      <c r="BF306" s="82">
        <v>233.55591199539444</v>
      </c>
      <c r="BG306" s="82">
        <v>20787.34198867025</v>
      </c>
      <c r="BH306" s="82">
        <v>117948.46265082445</v>
      </c>
      <c r="BI306" s="82">
        <v>0</v>
      </c>
      <c r="BJ306" s="82">
        <v>2136.2718201164598</v>
      </c>
      <c r="BK306" s="82">
        <v>120084.73447094094</v>
      </c>
      <c r="BL306" s="82">
        <v>43533653.687999994</v>
      </c>
      <c r="BM306" s="82">
        <v>0</v>
      </c>
      <c r="BN306" s="82">
        <v>494679.77099999995</v>
      </c>
      <c r="BO306" s="82">
        <v>44028333.458999991</v>
      </c>
      <c r="BP306" s="82">
        <v>20553.786076674856</v>
      </c>
      <c r="BQ306" s="82">
        <v>0</v>
      </c>
      <c r="BR306" s="82">
        <v>233.55591199539444</v>
      </c>
      <c r="BS306" s="89">
        <v>20787.34198867025</v>
      </c>
      <c r="BT306" s="82">
        <v>106778.97404693355</v>
      </c>
      <c r="BU306" s="82">
        <v>0</v>
      </c>
      <c r="BV306" s="82">
        <v>1213.3463184072737</v>
      </c>
      <c r="BW306" s="82">
        <v>107992.32036534081</v>
      </c>
      <c r="BX306" s="82">
        <v>612754.05831729819</v>
      </c>
      <c r="BY306" s="82">
        <v>0</v>
      </c>
      <c r="BZ306" s="82">
        <v>11098.14573268702</v>
      </c>
      <c r="CA306" s="82">
        <v>623852.20404998527</v>
      </c>
      <c r="CB306" s="82">
        <v>226161684.27452877</v>
      </c>
      <c r="CC306" s="82">
        <v>0</v>
      </c>
      <c r="CD306" s="82">
        <v>2569910.8783220998</v>
      </c>
      <c r="CE306" s="82">
        <v>228731595.15285087</v>
      </c>
      <c r="CF306" s="82">
        <v>106778.97404693355</v>
      </c>
      <c r="CG306" s="82">
        <v>0</v>
      </c>
      <c r="CH306" s="82">
        <v>1213.3463184072737</v>
      </c>
      <c r="CI306" s="82">
        <v>107992.32036534081</v>
      </c>
      <c r="CJ306" s="82" t="s">
        <v>96</v>
      </c>
      <c r="CN306" s="82">
        <v>20787.34198867025</v>
      </c>
      <c r="CO306" s="82">
        <v>120084.73447094094</v>
      </c>
      <c r="CP306" s="82">
        <v>44028333.458999991</v>
      </c>
      <c r="CQ306" s="82">
        <v>20787.34198867025</v>
      </c>
      <c r="CR306" s="89">
        <v>20787.34198867025</v>
      </c>
      <c r="CS306" s="82">
        <v>20787.34198867025</v>
      </c>
      <c r="CT306" s="82">
        <v>120084.73447094094</v>
      </c>
      <c r="CU306" s="82">
        <v>44028333.458999991</v>
      </c>
      <c r="CV306" s="82">
        <v>20787.34198867025</v>
      </c>
      <c r="CW306" s="82">
        <v>20787.34198867025</v>
      </c>
    </row>
    <row r="307" spans="1:101">
      <c r="A307" s="86" t="s">
        <v>765</v>
      </c>
      <c r="B307" s="87" t="s">
        <v>789</v>
      </c>
      <c r="C307" s="75" t="s">
        <v>1918</v>
      </c>
      <c r="D307" s="74" t="s">
        <v>768</v>
      </c>
      <c r="E307" s="74" t="s">
        <v>765</v>
      </c>
      <c r="F307" s="74" t="s">
        <v>789</v>
      </c>
      <c r="G307" s="74" t="s">
        <v>523</v>
      </c>
      <c r="I307" s="74" t="s">
        <v>768</v>
      </c>
      <c r="J307" s="74" t="s">
        <v>523</v>
      </c>
      <c r="K307" s="74" t="s">
        <v>88</v>
      </c>
      <c r="L307" s="74" t="s">
        <v>769</v>
      </c>
      <c r="M307" s="74" t="s">
        <v>770</v>
      </c>
      <c r="N307" s="74" t="s">
        <v>523</v>
      </c>
      <c r="O307" s="76">
        <v>45756</v>
      </c>
      <c r="P307" s="76">
        <v>44500</v>
      </c>
      <c r="Q307" s="77">
        <v>4</v>
      </c>
      <c r="R307" s="74" t="s">
        <v>94</v>
      </c>
      <c r="S307" s="77">
        <v>9728705.25</v>
      </c>
      <c r="T307" s="77">
        <v>9728705.25</v>
      </c>
      <c r="U307" s="77">
        <v>110548.79</v>
      </c>
      <c r="V307" s="78">
        <v>1.9900000000000001E-2</v>
      </c>
      <c r="W307" s="79">
        <v>1</v>
      </c>
      <c r="X307" s="77">
        <v>9728705.25</v>
      </c>
      <c r="Y307" s="88">
        <v>9728705.25</v>
      </c>
      <c r="Z307" s="77">
        <v>110548.79</v>
      </c>
      <c r="AA307" s="74" t="s">
        <v>2587</v>
      </c>
      <c r="AB307" s="74" t="s">
        <v>2494</v>
      </c>
      <c r="AC307" s="74">
        <v>1</v>
      </c>
      <c r="AD307" s="74">
        <v>1</v>
      </c>
      <c r="AE307" s="74">
        <v>1</v>
      </c>
      <c r="AF307" s="74" t="s">
        <v>2587</v>
      </c>
      <c r="AG307" s="74" t="s">
        <v>2494</v>
      </c>
      <c r="AH307" s="74">
        <v>1</v>
      </c>
      <c r="AI307" s="74">
        <v>1</v>
      </c>
      <c r="AJ307" s="74">
        <v>1</v>
      </c>
      <c r="AL307" s="74">
        <v>1</v>
      </c>
      <c r="AM307" s="74" t="s">
        <v>95</v>
      </c>
      <c r="AN307" s="74">
        <v>0</v>
      </c>
      <c r="AO307" s="74" t="s">
        <v>95</v>
      </c>
      <c r="AP307" s="74" t="s">
        <v>95</v>
      </c>
      <c r="AQ307" s="74">
        <v>1</v>
      </c>
      <c r="AS307" s="74">
        <v>1</v>
      </c>
      <c r="AT307" s="74" t="s">
        <v>92</v>
      </c>
      <c r="AU307" s="74" t="s">
        <v>95</v>
      </c>
      <c r="AV307" s="74" t="s">
        <v>94</v>
      </c>
      <c r="AW307" s="77">
        <v>9728705.25</v>
      </c>
      <c r="AX307" s="77">
        <v>0</v>
      </c>
      <c r="AY307" s="79">
        <v>1</v>
      </c>
      <c r="AZ307" s="77">
        <v>62173236.641175002</v>
      </c>
      <c r="BA307" s="77">
        <v>0</v>
      </c>
      <c r="BB307" s="74" t="s">
        <v>116</v>
      </c>
      <c r="BC307" s="75" t="s">
        <v>1918</v>
      </c>
      <c r="BD307" s="82">
        <v>4133.9409540527158</v>
      </c>
      <c r="BE307" s="82">
        <v>0</v>
      </c>
      <c r="BF307" s="82">
        <v>46.974613646761817</v>
      </c>
      <c r="BG307" s="82">
        <v>4180.9155676994778</v>
      </c>
      <c r="BH307" s="82">
        <v>23722.733047861024</v>
      </c>
      <c r="BI307" s="82">
        <v>0</v>
      </c>
      <c r="BJ307" s="82">
        <v>429.66389733869886</v>
      </c>
      <c r="BK307" s="82">
        <v>24152.396945199722</v>
      </c>
      <c r="BL307" s="82">
        <v>8755834.7249999996</v>
      </c>
      <c r="BM307" s="82">
        <v>0</v>
      </c>
      <c r="BN307" s="82">
        <v>99493.910999999993</v>
      </c>
      <c r="BO307" s="82">
        <v>8855328.6359999981</v>
      </c>
      <c r="BP307" s="82">
        <v>4133.9409540527158</v>
      </c>
      <c r="BQ307" s="82">
        <v>0</v>
      </c>
      <c r="BR307" s="82">
        <v>46.974613646761817</v>
      </c>
      <c r="BS307" s="89">
        <v>4180.9155676994778</v>
      </c>
      <c r="BT307" s="82">
        <v>21476.236650399263</v>
      </c>
      <c r="BU307" s="82">
        <v>0</v>
      </c>
      <c r="BV307" s="82">
        <v>244.03781535629233</v>
      </c>
      <c r="BW307" s="82">
        <v>21720.274465755556</v>
      </c>
      <c r="BX307" s="82">
        <v>123241.9704569428</v>
      </c>
      <c r="BY307" s="82">
        <v>0</v>
      </c>
      <c r="BZ307" s="82">
        <v>2232.1469130642745</v>
      </c>
      <c r="CA307" s="82">
        <v>125474.11737000708</v>
      </c>
      <c r="CB307" s="82">
        <v>45487436.979847498</v>
      </c>
      <c r="CC307" s="82">
        <v>0</v>
      </c>
      <c r="CD307" s="82">
        <v>516880.81703609996</v>
      </c>
      <c r="CE307" s="82">
        <v>46004317.796883591</v>
      </c>
      <c r="CF307" s="82">
        <v>21476.236650399263</v>
      </c>
      <c r="CG307" s="82">
        <v>0</v>
      </c>
      <c r="CH307" s="82">
        <v>244.03781535629233</v>
      </c>
      <c r="CI307" s="82">
        <v>21720.274465755556</v>
      </c>
      <c r="CJ307" s="82" t="s">
        <v>96</v>
      </c>
      <c r="CN307" s="82">
        <v>4180.9155676994778</v>
      </c>
      <c r="CO307" s="82">
        <v>24152.396945199722</v>
      </c>
      <c r="CP307" s="82">
        <v>8855328.6359999981</v>
      </c>
      <c r="CQ307" s="82">
        <v>4180.9155676994778</v>
      </c>
      <c r="CR307" s="89">
        <v>4180.9155676994778</v>
      </c>
      <c r="CS307" s="82">
        <v>4180.9155676994778</v>
      </c>
      <c r="CT307" s="82">
        <v>24152.396945199722</v>
      </c>
      <c r="CU307" s="82">
        <v>8855328.6359999981</v>
      </c>
      <c r="CV307" s="82">
        <v>4180.9155676994778</v>
      </c>
      <c r="CW307" s="82">
        <v>4180.9155676994778</v>
      </c>
    </row>
    <row r="308" spans="1:101">
      <c r="A308" s="86" t="s">
        <v>765</v>
      </c>
      <c r="B308" s="87" t="s">
        <v>790</v>
      </c>
      <c r="C308" s="75" t="s">
        <v>1919</v>
      </c>
      <c r="D308" s="74" t="s">
        <v>768</v>
      </c>
      <c r="E308" s="74" t="s">
        <v>765</v>
      </c>
      <c r="F308" s="74" t="s">
        <v>790</v>
      </c>
      <c r="G308" s="74" t="s">
        <v>523</v>
      </c>
      <c r="I308" s="74" t="s">
        <v>768</v>
      </c>
      <c r="J308" s="74" t="s">
        <v>523</v>
      </c>
      <c r="K308" s="74" t="s">
        <v>88</v>
      </c>
      <c r="L308" s="74" t="s">
        <v>769</v>
      </c>
      <c r="M308" s="74" t="s">
        <v>770</v>
      </c>
      <c r="N308" s="74" t="s">
        <v>523</v>
      </c>
      <c r="O308" s="76">
        <v>45756</v>
      </c>
      <c r="P308" s="76">
        <v>44500</v>
      </c>
      <c r="Q308" s="77">
        <v>4</v>
      </c>
      <c r="R308" s="74" t="s">
        <v>94</v>
      </c>
      <c r="S308" s="77">
        <v>19469792.02</v>
      </c>
      <c r="T308" s="77">
        <v>19469792.02</v>
      </c>
      <c r="U308" s="77">
        <v>221238.32</v>
      </c>
      <c r="V308" s="78">
        <v>1.9900000000000001E-2</v>
      </c>
      <c r="W308" s="79">
        <v>1</v>
      </c>
      <c r="X308" s="77">
        <v>19469792.02</v>
      </c>
      <c r="Y308" s="88">
        <v>19469792.02</v>
      </c>
      <c r="Z308" s="77">
        <v>221238.32</v>
      </c>
      <c r="AA308" s="74" t="s">
        <v>2587</v>
      </c>
      <c r="AB308" s="74" t="s">
        <v>2494</v>
      </c>
      <c r="AC308" s="74">
        <v>1</v>
      </c>
      <c r="AD308" s="74">
        <v>1</v>
      </c>
      <c r="AE308" s="74">
        <v>1</v>
      </c>
      <c r="AF308" s="74" t="s">
        <v>2587</v>
      </c>
      <c r="AG308" s="74" t="s">
        <v>2494</v>
      </c>
      <c r="AH308" s="74">
        <v>1</v>
      </c>
      <c r="AI308" s="74">
        <v>1</v>
      </c>
      <c r="AJ308" s="74">
        <v>1</v>
      </c>
      <c r="AL308" s="74">
        <v>1</v>
      </c>
      <c r="AM308" s="74" t="s">
        <v>95</v>
      </c>
      <c r="AN308" s="74">
        <v>0</v>
      </c>
      <c r="AO308" s="74" t="s">
        <v>95</v>
      </c>
      <c r="AP308" s="74" t="s">
        <v>95</v>
      </c>
      <c r="AQ308" s="74">
        <v>1</v>
      </c>
      <c r="AS308" s="74">
        <v>1</v>
      </c>
      <c r="AT308" s="74" t="s">
        <v>92</v>
      </c>
      <c r="AU308" s="74" t="s">
        <v>95</v>
      </c>
      <c r="AV308" s="74" t="s">
        <v>94</v>
      </c>
      <c r="AW308" s="77">
        <v>19469792.02</v>
      </c>
      <c r="AX308" s="77">
        <v>0</v>
      </c>
      <c r="AY308" s="79">
        <v>1</v>
      </c>
      <c r="AZ308" s="77">
        <v>124425599.862214</v>
      </c>
      <c r="BA308" s="77">
        <v>0</v>
      </c>
      <c r="BB308" s="74" t="s">
        <v>116</v>
      </c>
      <c r="BC308" s="75" t="s">
        <v>1919</v>
      </c>
      <c r="BD308" s="82">
        <v>8273.1430884255387</v>
      </c>
      <c r="BE308" s="82">
        <v>0</v>
      </c>
      <c r="BF308" s="82">
        <v>94.009030816697845</v>
      </c>
      <c r="BG308" s="82">
        <v>8367.1521192422369</v>
      </c>
      <c r="BH308" s="82">
        <v>47475.657522652858</v>
      </c>
      <c r="BI308" s="82">
        <v>0</v>
      </c>
      <c r="BJ308" s="82">
        <v>859.8748010888786</v>
      </c>
      <c r="BK308" s="82">
        <v>48335.53232374174</v>
      </c>
      <c r="BL308" s="82">
        <v>17522812.818</v>
      </c>
      <c r="BM308" s="82">
        <v>0</v>
      </c>
      <c r="BN308" s="82">
        <v>199114.48800000001</v>
      </c>
      <c r="BO308" s="82">
        <v>17721927.305999998</v>
      </c>
      <c r="BP308" s="82">
        <v>8273.1430884255387</v>
      </c>
      <c r="BQ308" s="82">
        <v>0</v>
      </c>
      <c r="BR308" s="82">
        <v>94.009030816697845</v>
      </c>
      <c r="BS308" s="89">
        <v>8367.1521192422369</v>
      </c>
      <c r="BT308" s="82">
        <v>42979.805658679514</v>
      </c>
      <c r="BU308" s="82">
        <v>0</v>
      </c>
      <c r="BV308" s="82">
        <v>488.38631599582698</v>
      </c>
      <c r="BW308" s="82">
        <v>43468.191974675348</v>
      </c>
      <c r="BX308" s="82">
        <v>246640.78839593387</v>
      </c>
      <c r="BY308" s="82">
        <v>0</v>
      </c>
      <c r="BZ308" s="82">
        <v>4467.1355791368333</v>
      </c>
      <c r="CA308" s="82">
        <v>251107.92397507071</v>
      </c>
      <c r="CB308" s="82">
        <v>91032764.870791808</v>
      </c>
      <c r="CC308" s="82">
        <v>0</v>
      </c>
      <c r="CD308" s="82">
        <v>1034419.6766088001</v>
      </c>
      <c r="CE308" s="82">
        <v>92067184.547400594</v>
      </c>
      <c r="CF308" s="82">
        <v>42979.805658679514</v>
      </c>
      <c r="CG308" s="82">
        <v>0</v>
      </c>
      <c r="CH308" s="82">
        <v>488.38631599582698</v>
      </c>
      <c r="CI308" s="82">
        <v>43468.191974675348</v>
      </c>
      <c r="CJ308" s="82" t="s">
        <v>96</v>
      </c>
      <c r="CN308" s="82">
        <v>8367.1521192422369</v>
      </c>
      <c r="CO308" s="82">
        <v>48335.53232374174</v>
      </c>
      <c r="CP308" s="82">
        <v>17721927.305999998</v>
      </c>
      <c r="CQ308" s="82">
        <v>8367.1521192422369</v>
      </c>
      <c r="CR308" s="89">
        <v>8367.1521192422369</v>
      </c>
      <c r="CS308" s="82">
        <v>8367.1521192422369</v>
      </c>
      <c r="CT308" s="82">
        <v>48335.53232374174</v>
      </c>
      <c r="CU308" s="82">
        <v>17721927.305999998</v>
      </c>
      <c r="CV308" s="82">
        <v>8367.1521192422369</v>
      </c>
      <c r="CW308" s="82">
        <v>8367.1521192422369</v>
      </c>
    </row>
    <row r="309" spans="1:101">
      <c r="A309" s="86" t="s">
        <v>765</v>
      </c>
      <c r="B309" s="87" t="s">
        <v>791</v>
      </c>
      <c r="C309" s="75" t="s">
        <v>1920</v>
      </c>
      <c r="D309" s="74" t="s">
        <v>768</v>
      </c>
      <c r="E309" s="74" t="s">
        <v>765</v>
      </c>
      <c r="F309" s="74" t="s">
        <v>791</v>
      </c>
      <c r="G309" s="74" t="s">
        <v>523</v>
      </c>
      <c r="I309" s="74" t="s">
        <v>768</v>
      </c>
      <c r="J309" s="74" t="s">
        <v>523</v>
      </c>
      <c r="K309" s="74" t="s">
        <v>88</v>
      </c>
      <c r="L309" s="74" t="s">
        <v>769</v>
      </c>
      <c r="M309" s="74" t="s">
        <v>770</v>
      </c>
      <c r="N309" s="74" t="s">
        <v>523</v>
      </c>
      <c r="O309" s="76">
        <v>45756</v>
      </c>
      <c r="P309" s="76">
        <v>44500</v>
      </c>
      <c r="Q309" s="77">
        <v>4</v>
      </c>
      <c r="R309" s="74" t="s">
        <v>94</v>
      </c>
      <c r="S309" s="77">
        <v>19465671.600000001</v>
      </c>
      <c r="T309" s="77">
        <v>19465671.600000001</v>
      </c>
      <c r="U309" s="77">
        <v>221191.5</v>
      </c>
      <c r="V309" s="78">
        <v>1.9900000000000001E-2</v>
      </c>
      <c r="W309" s="79">
        <v>1</v>
      </c>
      <c r="X309" s="77">
        <v>19465671.600000001</v>
      </c>
      <c r="Y309" s="88">
        <v>19465671.600000001</v>
      </c>
      <c r="Z309" s="77">
        <v>221191.5</v>
      </c>
      <c r="AA309" s="74" t="s">
        <v>2587</v>
      </c>
      <c r="AB309" s="74" t="s">
        <v>2494</v>
      </c>
      <c r="AC309" s="74">
        <v>1</v>
      </c>
      <c r="AD309" s="74">
        <v>1</v>
      </c>
      <c r="AE309" s="74">
        <v>1</v>
      </c>
      <c r="AF309" s="74" t="s">
        <v>2587</v>
      </c>
      <c r="AG309" s="74" t="s">
        <v>2494</v>
      </c>
      <c r="AH309" s="74">
        <v>1</v>
      </c>
      <c r="AI309" s="74">
        <v>1</v>
      </c>
      <c r="AJ309" s="74">
        <v>1</v>
      </c>
      <c r="AL309" s="74">
        <v>1</v>
      </c>
      <c r="AM309" s="74" t="s">
        <v>95</v>
      </c>
      <c r="AN309" s="74">
        <v>0</v>
      </c>
      <c r="AO309" s="74" t="s">
        <v>95</v>
      </c>
      <c r="AP309" s="74" t="s">
        <v>95</v>
      </c>
      <c r="AQ309" s="74">
        <v>1</v>
      </c>
      <c r="AS309" s="74">
        <v>1</v>
      </c>
      <c r="AT309" s="74" t="s">
        <v>92</v>
      </c>
      <c r="AU309" s="74" t="s">
        <v>95</v>
      </c>
      <c r="AV309" s="74" t="s">
        <v>94</v>
      </c>
      <c r="AW309" s="77">
        <v>19465671.600000001</v>
      </c>
      <c r="AX309" s="77">
        <v>0</v>
      </c>
      <c r="AY309" s="79">
        <v>1</v>
      </c>
      <c r="AZ309" s="77">
        <v>124399267.49412</v>
      </c>
      <c r="BA309" s="77">
        <v>0</v>
      </c>
      <c r="BB309" s="74" t="s">
        <v>116</v>
      </c>
      <c r="BC309" s="75" t="s">
        <v>1920</v>
      </c>
      <c r="BD309" s="82">
        <v>8271.3922312921204</v>
      </c>
      <c r="BE309" s="82">
        <v>0</v>
      </c>
      <c r="BF309" s="82">
        <v>93.989135968360358</v>
      </c>
      <c r="BG309" s="82">
        <v>8365.3813672604811</v>
      </c>
      <c r="BH309" s="82">
        <v>47465.61018118314</v>
      </c>
      <c r="BI309" s="82">
        <v>0</v>
      </c>
      <c r="BJ309" s="82">
        <v>859.6928283719144</v>
      </c>
      <c r="BK309" s="82">
        <v>48325.303009555057</v>
      </c>
      <c r="BL309" s="82">
        <v>17519104.440000001</v>
      </c>
      <c r="BM309" s="82">
        <v>0</v>
      </c>
      <c r="BN309" s="82">
        <v>199072.35</v>
      </c>
      <c r="BO309" s="82">
        <v>17718176.789999999</v>
      </c>
      <c r="BP309" s="82">
        <v>8271.3922312921204</v>
      </c>
      <c r="BQ309" s="82">
        <v>0</v>
      </c>
      <c r="BR309" s="82">
        <v>93.989135968360358</v>
      </c>
      <c r="BS309" s="89">
        <v>8365.3813672604811</v>
      </c>
      <c r="BT309" s="82">
        <v>42970.709780785692</v>
      </c>
      <c r="BU309" s="82">
        <v>0</v>
      </c>
      <c r="BV309" s="82">
        <v>488.28296026922891</v>
      </c>
      <c r="BW309" s="82">
        <v>43458.992741054928</v>
      </c>
      <c r="BX309" s="82">
        <v>246588.59145226452</v>
      </c>
      <c r="BY309" s="82">
        <v>0</v>
      </c>
      <c r="BZ309" s="82">
        <v>4466.1902126749328</v>
      </c>
      <c r="CA309" s="82">
        <v>251054.78166493948</v>
      </c>
      <c r="CB309" s="82">
        <v>91013499.476244003</v>
      </c>
      <c r="CC309" s="82">
        <v>0</v>
      </c>
      <c r="CD309" s="82">
        <v>1034200.7654850001</v>
      </c>
      <c r="CE309" s="82">
        <v>92047700.241728991</v>
      </c>
      <c r="CF309" s="82">
        <v>42970.709780785692</v>
      </c>
      <c r="CG309" s="82">
        <v>0</v>
      </c>
      <c r="CH309" s="82">
        <v>488.28296026922891</v>
      </c>
      <c r="CI309" s="82">
        <v>43458.992741054928</v>
      </c>
      <c r="CJ309" s="82" t="s">
        <v>96</v>
      </c>
      <c r="CN309" s="82">
        <v>8365.3813672604811</v>
      </c>
      <c r="CO309" s="82">
        <v>48325.303009555057</v>
      </c>
      <c r="CP309" s="82">
        <v>17718176.789999999</v>
      </c>
      <c r="CQ309" s="82">
        <v>8365.3813672604811</v>
      </c>
      <c r="CR309" s="89">
        <v>8365.3813672604811</v>
      </c>
      <c r="CS309" s="82">
        <v>8365.3813672604811</v>
      </c>
      <c r="CT309" s="82">
        <v>48325.303009555057</v>
      </c>
      <c r="CU309" s="82">
        <v>17718176.789999999</v>
      </c>
      <c r="CV309" s="82">
        <v>8365.3813672604811</v>
      </c>
      <c r="CW309" s="82">
        <v>8365.3813672604811</v>
      </c>
    </row>
    <row r="310" spans="1:101">
      <c r="A310" s="86" t="s">
        <v>765</v>
      </c>
      <c r="B310" s="87" t="s">
        <v>792</v>
      </c>
      <c r="C310" s="75" t="s">
        <v>1921</v>
      </c>
      <c r="D310" s="74" t="s">
        <v>768</v>
      </c>
      <c r="E310" s="74" t="s">
        <v>765</v>
      </c>
      <c r="F310" s="74" t="s">
        <v>792</v>
      </c>
      <c r="G310" s="74" t="s">
        <v>523</v>
      </c>
      <c r="I310" s="74" t="s">
        <v>768</v>
      </c>
      <c r="J310" s="74" t="s">
        <v>523</v>
      </c>
      <c r="K310" s="74" t="s">
        <v>88</v>
      </c>
      <c r="L310" s="74" t="s">
        <v>769</v>
      </c>
      <c r="M310" s="74" t="s">
        <v>770</v>
      </c>
      <c r="N310" s="74" t="s">
        <v>523</v>
      </c>
      <c r="O310" s="76">
        <v>45756</v>
      </c>
      <c r="P310" s="76">
        <v>44500</v>
      </c>
      <c r="Q310" s="77">
        <v>4</v>
      </c>
      <c r="R310" s="74" t="s">
        <v>94</v>
      </c>
      <c r="S310" s="77">
        <v>19437051.969999999</v>
      </c>
      <c r="T310" s="77">
        <v>19437051.969999999</v>
      </c>
      <c r="U310" s="77">
        <v>220866.29</v>
      </c>
      <c r="V310" s="78">
        <v>1.9900000000000001E-2</v>
      </c>
      <c r="W310" s="79">
        <v>1</v>
      </c>
      <c r="X310" s="77">
        <v>19437051.969999999</v>
      </c>
      <c r="Y310" s="88">
        <v>19437051.969999999</v>
      </c>
      <c r="Z310" s="77">
        <v>220866.29</v>
      </c>
      <c r="AA310" s="74" t="s">
        <v>2587</v>
      </c>
      <c r="AB310" s="74" t="s">
        <v>2494</v>
      </c>
      <c r="AC310" s="74">
        <v>1</v>
      </c>
      <c r="AD310" s="74">
        <v>1</v>
      </c>
      <c r="AE310" s="74">
        <v>1</v>
      </c>
      <c r="AF310" s="74" t="s">
        <v>2587</v>
      </c>
      <c r="AG310" s="74" t="s">
        <v>2494</v>
      </c>
      <c r="AH310" s="74">
        <v>1</v>
      </c>
      <c r="AI310" s="74">
        <v>1</v>
      </c>
      <c r="AJ310" s="74">
        <v>1</v>
      </c>
      <c r="AL310" s="74">
        <v>1</v>
      </c>
      <c r="AM310" s="74" t="s">
        <v>95</v>
      </c>
      <c r="AN310" s="74">
        <v>0</v>
      </c>
      <c r="AO310" s="74" t="s">
        <v>95</v>
      </c>
      <c r="AP310" s="74" t="s">
        <v>95</v>
      </c>
      <c r="AQ310" s="74">
        <v>1</v>
      </c>
      <c r="AS310" s="74">
        <v>1</v>
      </c>
      <c r="AT310" s="74" t="s">
        <v>92</v>
      </c>
      <c r="AU310" s="74" t="s">
        <v>95</v>
      </c>
      <c r="AV310" s="74" t="s">
        <v>94</v>
      </c>
      <c r="AW310" s="77">
        <v>19437051.969999999</v>
      </c>
      <c r="AX310" s="77">
        <v>0</v>
      </c>
      <c r="AY310" s="79">
        <v>1</v>
      </c>
      <c r="AZ310" s="77">
        <v>124216368.02467899</v>
      </c>
      <c r="BA310" s="77">
        <v>0</v>
      </c>
      <c r="BB310" s="74" t="s">
        <v>116</v>
      </c>
      <c r="BC310" s="75" t="s">
        <v>1921</v>
      </c>
      <c r="BD310" s="82">
        <v>8259.2311206914219</v>
      </c>
      <c r="BE310" s="82">
        <v>0</v>
      </c>
      <c r="BF310" s="82">
        <v>93.850947082674111</v>
      </c>
      <c r="BG310" s="82">
        <v>8353.0820677740958</v>
      </c>
      <c r="BH310" s="82">
        <v>47395.823315924928</v>
      </c>
      <c r="BI310" s="82">
        <v>0</v>
      </c>
      <c r="BJ310" s="82">
        <v>858.42885256491081</v>
      </c>
      <c r="BK310" s="82">
        <v>48254.252168489838</v>
      </c>
      <c r="BL310" s="82">
        <v>17493346.772999998</v>
      </c>
      <c r="BM310" s="82">
        <v>0</v>
      </c>
      <c r="BN310" s="82">
        <v>198779.66100000002</v>
      </c>
      <c r="BO310" s="82">
        <v>17692126.434</v>
      </c>
      <c r="BP310" s="82">
        <v>8259.2311206914219</v>
      </c>
      <c r="BQ310" s="82">
        <v>0</v>
      </c>
      <c r="BR310" s="82">
        <v>93.850947082674111</v>
      </c>
      <c r="BS310" s="89">
        <v>8353.0820677740958</v>
      </c>
      <c r="BT310" s="82">
        <v>42907.531595104003</v>
      </c>
      <c r="BU310" s="82">
        <v>0</v>
      </c>
      <c r="BV310" s="82">
        <v>487.56505518920028</v>
      </c>
      <c r="BW310" s="82">
        <v>43395.096650293206</v>
      </c>
      <c r="BX310" s="82">
        <v>246226.04170856159</v>
      </c>
      <c r="BY310" s="82">
        <v>0</v>
      </c>
      <c r="BZ310" s="82">
        <v>4459.6237319599686</v>
      </c>
      <c r="CA310" s="82">
        <v>250685.66544052155</v>
      </c>
      <c r="CB310" s="82">
        <v>90879685.820412293</v>
      </c>
      <c r="CC310" s="82">
        <v>0</v>
      </c>
      <c r="CD310" s="82">
        <v>1032680.2168611002</v>
      </c>
      <c r="CE310" s="82">
        <v>91912366.037273407</v>
      </c>
      <c r="CF310" s="82">
        <v>42907.531595104003</v>
      </c>
      <c r="CG310" s="82">
        <v>0</v>
      </c>
      <c r="CH310" s="82">
        <v>487.56505518920028</v>
      </c>
      <c r="CI310" s="82">
        <v>43395.096650293206</v>
      </c>
      <c r="CJ310" s="82" t="s">
        <v>96</v>
      </c>
      <c r="CN310" s="82">
        <v>8353.0820677740958</v>
      </c>
      <c r="CO310" s="82">
        <v>48254.252168489838</v>
      </c>
      <c r="CP310" s="82">
        <v>17692126.434</v>
      </c>
      <c r="CQ310" s="82">
        <v>8353.0820677740958</v>
      </c>
      <c r="CR310" s="89">
        <v>8353.0820677740958</v>
      </c>
      <c r="CS310" s="82">
        <v>8353.0820677740958</v>
      </c>
      <c r="CT310" s="82">
        <v>48254.252168489838</v>
      </c>
      <c r="CU310" s="82">
        <v>17692126.434</v>
      </c>
      <c r="CV310" s="82">
        <v>8353.0820677740958</v>
      </c>
      <c r="CW310" s="82">
        <v>8353.0820677740958</v>
      </c>
    </row>
    <row r="311" spans="1:101">
      <c r="A311" s="86" t="s">
        <v>765</v>
      </c>
      <c r="B311" s="87" t="s">
        <v>793</v>
      </c>
      <c r="C311" s="75" t="s">
        <v>1922</v>
      </c>
      <c r="D311" s="74" t="s">
        <v>768</v>
      </c>
      <c r="E311" s="74" t="s">
        <v>765</v>
      </c>
      <c r="F311" s="74" t="s">
        <v>793</v>
      </c>
      <c r="G311" s="74" t="s">
        <v>523</v>
      </c>
      <c r="I311" s="74" t="s">
        <v>768</v>
      </c>
      <c r="J311" s="74" t="s">
        <v>523</v>
      </c>
      <c r="K311" s="74" t="s">
        <v>88</v>
      </c>
      <c r="L311" s="74" t="s">
        <v>769</v>
      </c>
      <c r="M311" s="74" t="s">
        <v>770</v>
      </c>
      <c r="N311" s="74" t="s">
        <v>523</v>
      </c>
      <c r="O311" s="76">
        <v>45756</v>
      </c>
      <c r="P311" s="76">
        <v>44500</v>
      </c>
      <c r="Q311" s="77">
        <v>4</v>
      </c>
      <c r="R311" s="74" t="s">
        <v>94</v>
      </c>
      <c r="S311" s="77">
        <v>48416497.43</v>
      </c>
      <c r="T311" s="77">
        <v>48416497.43</v>
      </c>
      <c r="U311" s="77">
        <v>550164.30000000005</v>
      </c>
      <c r="V311" s="78">
        <v>1.9900000000000001E-2</v>
      </c>
      <c r="W311" s="79">
        <v>1</v>
      </c>
      <c r="X311" s="77">
        <v>48416497.43</v>
      </c>
      <c r="Y311" s="88">
        <v>48416497.43</v>
      </c>
      <c r="Z311" s="77">
        <v>550164.30000000005</v>
      </c>
      <c r="AA311" s="74" t="s">
        <v>2587</v>
      </c>
      <c r="AB311" s="74" t="s">
        <v>2494</v>
      </c>
      <c r="AC311" s="74">
        <v>1</v>
      </c>
      <c r="AD311" s="74">
        <v>1</v>
      </c>
      <c r="AE311" s="74">
        <v>1</v>
      </c>
      <c r="AF311" s="74" t="s">
        <v>2587</v>
      </c>
      <c r="AG311" s="74" t="s">
        <v>2494</v>
      </c>
      <c r="AH311" s="74">
        <v>1</v>
      </c>
      <c r="AI311" s="74">
        <v>1</v>
      </c>
      <c r="AJ311" s="74">
        <v>1</v>
      </c>
      <c r="AL311" s="74">
        <v>1</v>
      </c>
      <c r="AM311" s="74" t="s">
        <v>95</v>
      </c>
      <c r="AN311" s="74">
        <v>0</v>
      </c>
      <c r="AO311" s="74" t="s">
        <v>95</v>
      </c>
      <c r="AP311" s="74" t="s">
        <v>95</v>
      </c>
      <c r="AQ311" s="74">
        <v>1</v>
      </c>
      <c r="AS311" s="74">
        <v>1</v>
      </c>
      <c r="AT311" s="74" t="s">
        <v>92</v>
      </c>
      <c r="AU311" s="74" t="s">
        <v>95</v>
      </c>
      <c r="AV311" s="74" t="s">
        <v>94</v>
      </c>
      <c r="AW311" s="77">
        <v>48416497.43</v>
      </c>
      <c r="AX311" s="77">
        <v>0</v>
      </c>
      <c r="AY311" s="79">
        <v>1</v>
      </c>
      <c r="AZ311" s="77">
        <v>309415310.12590098</v>
      </c>
      <c r="BA311" s="77">
        <v>0</v>
      </c>
      <c r="BB311" s="74" t="s">
        <v>116</v>
      </c>
      <c r="BC311" s="75" t="s">
        <v>1922</v>
      </c>
      <c r="BD311" s="82">
        <v>20573.235228569087</v>
      </c>
      <c r="BE311" s="82">
        <v>0</v>
      </c>
      <c r="BF311" s="82">
        <v>233.77691818011908</v>
      </c>
      <c r="BG311" s="82">
        <v>20807.012146749206</v>
      </c>
      <c r="BH311" s="82">
        <v>118060.07214005578</v>
      </c>
      <c r="BI311" s="82">
        <v>0</v>
      </c>
      <c r="BJ311" s="82">
        <v>2138.2933030259055</v>
      </c>
      <c r="BK311" s="82">
        <v>120198.3654430817</v>
      </c>
      <c r="BL311" s="82">
        <v>43574847.686999999</v>
      </c>
      <c r="BM311" s="82">
        <v>0</v>
      </c>
      <c r="BN311" s="82">
        <v>495147.87000000005</v>
      </c>
      <c r="BO311" s="82">
        <v>44069995.556999996</v>
      </c>
      <c r="BP311" s="82">
        <v>20573.235228569087</v>
      </c>
      <c r="BQ311" s="82">
        <v>0</v>
      </c>
      <c r="BR311" s="82">
        <v>233.77691818011908</v>
      </c>
      <c r="BS311" s="89">
        <v>20807.012146749206</v>
      </c>
      <c r="BT311" s="82">
        <v>106880.01433593927</v>
      </c>
      <c r="BU311" s="82">
        <v>0</v>
      </c>
      <c r="BV311" s="82">
        <v>1214.4944676375367</v>
      </c>
      <c r="BW311" s="82">
        <v>108094.5088035768</v>
      </c>
      <c r="BX311" s="82">
        <v>613333.88077480381</v>
      </c>
      <c r="BY311" s="82">
        <v>0</v>
      </c>
      <c r="BZ311" s="82">
        <v>11108.647538549882</v>
      </c>
      <c r="CA311" s="82">
        <v>624442.52831335377</v>
      </c>
      <c r="CB311" s="82">
        <v>226375691.2187337</v>
      </c>
      <c r="CC311" s="82">
        <v>0</v>
      </c>
      <c r="CD311" s="82">
        <v>2572342.6994370003</v>
      </c>
      <c r="CE311" s="82">
        <v>228948033.91817069</v>
      </c>
      <c r="CF311" s="82">
        <v>106880.01433593927</v>
      </c>
      <c r="CG311" s="82">
        <v>0</v>
      </c>
      <c r="CH311" s="82">
        <v>1214.4944676375367</v>
      </c>
      <c r="CI311" s="82">
        <v>108094.5088035768</v>
      </c>
      <c r="CJ311" s="82" t="s">
        <v>96</v>
      </c>
      <c r="CN311" s="82">
        <v>20807.012146749206</v>
      </c>
      <c r="CO311" s="82">
        <v>120198.3654430817</v>
      </c>
      <c r="CP311" s="82">
        <v>44069995.556999996</v>
      </c>
      <c r="CQ311" s="82">
        <v>20807.012146749206</v>
      </c>
      <c r="CR311" s="89">
        <v>20807.012146749206</v>
      </c>
      <c r="CS311" s="82">
        <v>20807.012146749206</v>
      </c>
      <c r="CT311" s="82">
        <v>120198.3654430817</v>
      </c>
      <c r="CU311" s="82">
        <v>44069995.556999996</v>
      </c>
      <c r="CV311" s="82">
        <v>20807.012146749206</v>
      </c>
      <c r="CW311" s="82">
        <v>20807.012146749206</v>
      </c>
    </row>
    <row r="312" spans="1:101">
      <c r="A312" s="86" t="s">
        <v>765</v>
      </c>
      <c r="B312" s="87" t="s">
        <v>794</v>
      </c>
      <c r="C312" s="75" t="s">
        <v>1923</v>
      </c>
      <c r="D312" s="74" t="s">
        <v>768</v>
      </c>
      <c r="E312" s="74" t="s">
        <v>765</v>
      </c>
      <c r="F312" s="74" t="s">
        <v>794</v>
      </c>
      <c r="G312" s="74" t="s">
        <v>523</v>
      </c>
      <c r="I312" s="74" t="s">
        <v>768</v>
      </c>
      <c r="J312" s="74" t="s">
        <v>523</v>
      </c>
      <c r="K312" s="74" t="s">
        <v>88</v>
      </c>
      <c r="L312" s="74" t="s">
        <v>769</v>
      </c>
      <c r="M312" s="74" t="s">
        <v>770</v>
      </c>
      <c r="N312" s="74" t="s">
        <v>523</v>
      </c>
      <c r="O312" s="76">
        <v>45756</v>
      </c>
      <c r="P312" s="76">
        <v>44500</v>
      </c>
      <c r="Q312" s="77">
        <v>4</v>
      </c>
      <c r="R312" s="74" t="s">
        <v>94</v>
      </c>
      <c r="S312" s="77">
        <v>48375851.460000001</v>
      </c>
      <c r="T312" s="77">
        <v>48375851.460000001</v>
      </c>
      <c r="U312" s="77">
        <v>549702.43000000005</v>
      </c>
      <c r="V312" s="78">
        <v>1.9900000000000001E-2</v>
      </c>
      <c r="W312" s="79">
        <v>1</v>
      </c>
      <c r="X312" s="77">
        <v>48375851.460000001</v>
      </c>
      <c r="Y312" s="88">
        <v>48375851.460000001</v>
      </c>
      <c r="Z312" s="77">
        <v>549702.43000000005</v>
      </c>
      <c r="AA312" s="74" t="s">
        <v>2587</v>
      </c>
      <c r="AB312" s="74" t="s">
        <v>2494</v>
      </c>
      <c r="AC312" s="74">
        <v>1</v>
      </c>
      <c r="AD312" s="74">
        <v>1</v>
      </c>
      <c r="AE312" s="74">
        <v>1</v>
      </c>
      <c r="AF312" s="74" t="s">
        <v>2587</v>
      </c>
      <c r="AG312" s="74" t="s">
        <v>2494</v>
      </c>
      <c r="AH312" s="74">
        <v>1</v>
      </c>
      <c r="AI312" s="74">
        <v>1</v>
      </c>
      <c r="AJ312" s="74">
        <v>1</v>
      </c>
      <c r="AL312" s="74">
        <v>1</v>
      </c>
      <c r="AM312" s="74" t="s">
        <v>95</v>
      </c>
      <c r="AN312" s="74">
        <v>0</v>
      </c>
      <c r="AO312" s="74" t="s">
        <v>95</v>
      </c>
      <c r="AP312" s="74" t="s">
        <v>95</v>
      </c>
      <c r="AQ312" s="74">
        <v>1</v>
      </c>
      <c r="AS312" s="74">
        <v>1</v>
      </c>
      <c r="AT312" s="74" t="s">
        <v>92</v>
      </c>
      <c r="AU312" s="74" t="s">
        <v>95</v>
      </c>
      <c r="AV312" s="74" t="s">
        <v>94</v>
      </c>
      <c r="AW312" s="77">
        <v>48375851.460000001</v>
      </c>
      <c r="AX312" s="77">
        <v>0</v>
      </c>
      <c r="AY312" s="79">
        <v>1</v>
      </c>
      <c r="AZ312" s="77">
        <v>309155553.92542201</v>
      </c>
      <c r="BA312" s="77">
        <v>0</v>
      </c>
      <c r="BB312" s="74" t="s">
        <v>116</v>
      </c>
      <c r="BC312" s="75" t="s">
        <v>1923</v>
      </c>
      <c r="BD312" s="82">
        <v>20555.963861446504</v>
      </c>
      <c r="BE312" s="82">
        <v>0</v>
      </c>
      <c r="BF312" s="82">
        <v>233.58065945304452</v>
      </c>
      <c r="BG312" s="82">
        <v>20789.544520899548</v>
      </c>
      <c r="BH312" s="82">
        <v>117960.95992820401</v>
      </c>
      <c r="BI312" s="82">
        <v>0</v>
      </c>
      <c r="BJ312" s="82">
        <v>2136.4981783188523</v>
      </c>
      <c r="BK312" s="82">
        <v>120097.45810652286</v>
      </c>
      <c r="BL312" s="82">
        <v>43538266.314000003</v>
      </c>
      <c r="BM312" s="82">
        <v>0</v>
      </c>
      <c r="BN312" s="82">
        <v>494732.18700000003</v>
      </c>
      <c r="BO312" s="82">
        <v>44032998.501000002</v>
      </c>
      <c r="BP312" s="82">
        <v>20555.963861446504</v>
      </c>
      <c r="BQ312" s="82">
        <v>0</v>
      </c>
      <c r="BR312" s="82">
        <v>233.58065945304452</v>
      </c>
      <c r="BS312" s="89">
        <v>20789.544520899548</v>
      </c>
      <c r="BT312" s="82">
        <v>106790.28785660073</v>
      </c>
      <c r="BU312" s="82">
        <v>0</v>
      </c>
      <c r="BV312" s="82">
        <v>1213.4748839245117</v>
      </c>
      <c r="BW312" s="82">
        <v>108003.76274052524</v>
      </c>
      <c r="BX312" s="82">
        <v>612818.98292301269</v>
      </c>
      <c r="BY312" s="82">
        <v>0</v>
      </c>
      <c r="BZ312" s="82">
        <v>11099.32168618427</v>
      </c>
      <c r="CA312" s="82">
        <v>623918.30460919684</v>
      </c>
      <c r="CB312" s="82">
        <v>226185647.32786143</v>
      </c>
      <c r="CC312" s="82">
        <v>0</v>
      </c>
      <c r="CD312" s="82">
        <v>2570183.1846837001</v>
      </c>
      <c r="CE312" s="82">
        <v>228755830.51254511</v>
      </c>
      <c r="CF312" s="82">
        <v>106790.28785660073</v>
      </c>
      <c r="CG312" s="82">
        <v>0</v>
      </c>
      <c r="CH312" s="82">
        <v>1213.4748839245117</v>
      </c>
      <c r="CI312" s="82">
        <v>108003.76274052524</v>
      </c>
      <c r="CJ312" s="82" t="s">
        <v>96</v>
      </c>
      <c r="CN312" s="82">
        <v>20789.544520899548</v>
      </c>
      <c r="CO312" s="82">
        <v>120097.45810652286</v>
      </c>
      <c r="CP312" s="82">
        <v>44032998.501000002</v>
      </c>
      <c r="CQ312" s="82">
        <v>20789.544520899548</v>
      </c>
      <c r="CR312" s="89">
        <v>20789.544520899548</v>
      </c>
      <c r="CS312" s="82">
        <v>20789.544520899548</v>
      </c>
      <c r="CT312" s="82">
        <v>120097.45810652286</v>
      </c>
      <c r="CU312" s="82">
        <v>44032998.501000002</v>
      </c>
      <c r="CV312" s="82">
        <v>20789.544520899548</v>
      </c>
      <c r="CW312" s="82">
        <v>20789.544520899548</v>
      </c>
    </row>
    <row r="313" spans="1:101">
      <c r="A313" s="86" t="s">
        <v>765</v>
      </c>
      <c r="B313" s="87" t="s">
        <v>795</v>
      </c>
      <c r="C313" s="75" t="s">
        <v>1924</v>
      </c>
      <c r="D313" s="74" t="s">
        <v>768</v>
      </c>
      <c r="E313" s="74" t="s">
        <v>765</v>
      </c>
      <c r="F313" s="74" t="s">
        <v>795</v>
      </c>
      <c r="G313" s="74" t="s">
        <v>523</v>
      </c>
      <c r="I313" s="74" t="s">
        <v>768</v>
      </c>
      <c r="J313" s="74" t="s">
        <v>523</v>
      </c>
      <c r="K313" s="74" t="s">
        <v>88</v>
      </c>
      <c r="L313" s="74" t="s">
        <v>769</v>
      </c>
      <c r="M313" s="74" t="s">
        <v>770</v>
      </c>
      <c r="N313" s="74" t="s">
        <v>523</v>
      </c>
      <c r="O313" s="76">
        <v>45756</v>
      </c>
      <c r="P313" s="76">
        <v>44500</v>
      </c>
      <c r="Q313" s="77">
        <v>4</v>
      </c>
      <c r="R313" s="74" t="s">
        <v>94</v>
      </c>
      <c r="S313" s="77">
        <v>67377309.430000007</v>
      </c>
      <c r="T313" s="77">
        <v>67377309.430000007</v>
      </c>
      <c r="U313" s="77">
        <v>769889.76</v>
      </c>
      <c r="V313" s="78">
        <v>1.9900000000000001E-2</v>
      </c>
      <c r="W313" s="79">
        <v>1</v>
      </c>
      <c r="X313" s="77">
        <v>67377309.430000007</v>
      </c>
      <c r="Y313" s="88">
        <v>67377309.430000007</v>
      </c>
      <c r="Z313" s="77">
        <v>769889.76</v>
      </c>
      <c r="AA313" s="74" t="s">
        <v>2587</v>
      </c>
      <c r="AB313" s="74" t="s">
        <v>2494</v>
      </c>
      <c r="AC313" s="74">
        <v>1</v>
      </c>
      <c r="AD313" s="74">
        <v>1</v>
      </c>
      <c r="AE313" s="74">
        <v>1</v>
      </c>
      <c r="AF313" s="74" t="s">
        <v>2587</v>
      </c>
      <c r="AG313" s="74" t="s">
        <v>2494</v>
      </c>
      <c r="AH313" s="74">
        <v>1</v>
      </c>
      <c r="AI313" s="74">
        <v>1</v>
      </c>
      <c r="AJ313" s="74">
        <v>1</v>
      </c>
      <c r="AL313" s="74">
        <v>1</v>
      </c>
      <c r="AM313" s="74" t="s">
        <v>95</v>
      </c>
      <c r="AN313" s="74">
        <v>0</v>
      </c>
      <c r="AO313" s="74" t="s">
        <v>95</v>
      </c>
      <c r="AP313" s="74" t="s">
        <v>95</v>
      </c>
      <c r="AQ313" s="74">
        <v>1</v>
      </c>
      <c r="AS313" s="74">
        <v>1</v>
      </c>
      <c r="AT313" s="74" t="s">
        <v>92</v>
      </c>
      <c r="AU313" s="74" t="s">
        <v>95</v>
      </c>
      <c r="AV313" s="74" t="s">
        <v>94</v>
      </c>
      <c r="AW313" s="77">
        <v>67377309.430000007</v>
      </c>
      <c r="AX313" s="77">
        <v>0</v>
      </c>
      <c r="AY313" s="79">
        <v>1</v>
      </c>
      <c r="AZ313" s="77">
        <v>430588171.37430102</v>
      </c>
      <c r="BA313" s="77">
        <v>0</v>
      </c>
      <c r="BB313" s="74" t="s">
        <v>116</v>
      </c>
      <c r="BC313" s="75" t="s">
        <v>1924</v>
      </c>
      <c r="BD313" s="82">
        <v>28630.10150570234</v>
      </c>
      <c r="BE313" s="82">
        <v>0</v>
      </c>
      <c r="BF313" s="82">
        <v>327.14310149028483</v>
      </c>
      <c r="BG313" s="82">
        <v>28957.244607192624</v>
      </c>
      <c r="BH313" s="82">
        <v>164294.61927536759</v>
      </c>
      <c r="BI313" s="82">
        <v>0</v>
      </c>
      <c r="BJ313" s="82">
        <v>2992.2881544226361</v>
      </c>
      <c r="BK313" s="82">
        <v>167286.90742979021</v>
      </c>
      <c r="BL313" s="82">
        <v>60639578.487000011</v>
      </c>
      <c r="BM313" s="82">
        <v>0</v>
      </c>
      <c r="BN313" s="82">
        <v>692900.78399999999</v>
      </c>
      <c r="BO313" s="82">
        <v>61332479.271000013</v>
      </c>
      <c r="BP313" s="82">
        <v>28630.10150570234</v>
      </c>
      <c r="BQ313" s="82">
        <v>0</v>
      </c>
      <c r="BR313" s="82">
        <v>327.14310149028483</v>
      </c>
      <c r="BS313" s="89">
        <v>28957.244607192624</v>
      </c>
      <c r="BT313" s="82">
        <v>148736.24033227423</v>
      </c>
      <c r="BU313" s="82">
        <v>0</v>
      </c>
      <c r="BV313" s="82">
        <v>1699.5411265521789</v>
      </c>
      <c r="BW313" s="82">
        <v>150435.78145882642</v>
      </c>
      <c r="BX313" s="82">
        <v>853526.9765974622</v>
      </c>
      <c r="BY313" s="82">
        <v>0</v>
      </c>
      <c r="BZ313" s="82">
        <v>15545.236191041036</v>
      </c>
      <c r="CA313" s="82">
        <v>869072.21278850315</v>
      </c>
      <c r="CB313" s="82">
        <v>315028674.19781375</v>
      </c>
      <c r="CC313" s="82">
        <v>0</v>
      </c>
      <c r="CD313" s="82">
        <v>3599688.8629584</v>
      </c>
      <c r="CE313" s="82">
        <v>318628363.06077218</v>
      </c>
      <c r="CF313" s="82">
        <v>148736.24033227423</v>
      </c>
      <c r="CG313" s="82">
        <v>0</v>
      </c>
      <c r="CH313" s="82">
        <v>1699.5411265521789</v>
      </c>
      <c r="CI313" s="82">
        <v>150435.78145882642</v>
      </c>
      <c r="CJ313" s="82" t="s">
        <v>96</v>
      </c>
      <c r="CN313" s="82">
        <v>28957.244607192624</v>
      </c>
      <c r="CO313" s="82">
        <v>167286.90742979021</v>
      </c>
      <c r="CP313" s="82">
        <v>61332479.271000013</v>
      </c>
      <c r="CQ313" s="82">
        <v>28957.244607192624</v>
      </c>
      <c r="CR313" s="89">
        <v>28957.244607192624</v>
      </c>
      <c r="CS313" s="82">
        <v>28957.244607192624</v>
      </c>
      <c r="CT313" s="82">
        <v>167286.90742979021</v>
      </c>
      <c r="CU313" s="82">
        <v>61332479.271000013</v>
      </c>
      <c r="CV313" s="82">
        <v>28957.244607192624</v>
      </c>
      <c r="CW313" s="82">
        <v>28957.244607192624</v>
      </c>
    </row>
    <row r="314" spans="1:101">
      <c r="A314" s="86" t="s">
        <v>765</v>
      </c>
      <c r="B314" s="87" t="s">
        <v>796</v>
      </c>
      <c r="C314" s="75" t="s">
        <v>1925</v>
      </c>
      <c r="D314" s="74" t="s">
        <v>768</v>
      </c>
      <c r="E314" s="74" t="s">
        <v>765</v>
      </c>
      <c r="F314" s="74" t="s">
        <v>796</v>
      </c>
      <c r="G314" s="74" t="s">
        <v>523</v>
      </c>
      <c r="I314" s="74" t="s">
        <v>768</v>
      </c>
      <c r="J314" s="74" t="s">
        <v>523</v>
      </c>
      <c r="K314" s="74" t="s">
        <v>88</v>
      </c>
      <c r="L314" s="74" t="s">
        <v>769</v>
      </c>
      <c r="M314" s="74" t="s">
        <v>770</v>
      </c>
      <c r="N314" s="74" t="s">
        <v>523</v>
      </c>
      <c r="O314" s="76">
        <v>45756</v>
      </c>
      <c r="P314" s="76">
        <v>44500</v>
      </c>
      <c r="Q314" s="77">
        <v>4</v>
      </c>
      <c r="R314" s="74" t="s">
        <v>94</v>
      </c>
      <c r="S314" s="77">
        <v>115674311.7</v>
      </c>
      <c r="T314" s="77">
        <v>115674311.7</v>
      </c>
      <c r="U314" s="77">
        <v>1321757.55</v>
      </c>
      <c r="V314" s="78">
        <v>1.9900000000000001E-2</v>
      </c>
      <c r="W314" s="79">
        <v>1</v>
      </c>
      <c r="X314" s="77">
        <v>115674311.7</v>
      </c>
      <c r="Y314" s="88">
        <v>115674311.7</v>
      </c>
      <c r="Z314" s="77">
        <v>1321757.55</v>
      </c>
      <c r="AA314" s="74" t="s">
        <v>2587</v>
      </c>
      <c r="AB314" s="74" t="s">
        <v>2494</v>
      </c>
      <c r="AC314" s="74">
        <v>1</v>
      </c>
      <c r="AD314" s="74">
        <v>1</v>
      </c>
      <c r="AE314" s="74">
        <v>1</v>
      </c>
      <c r="AF314" s="74" t="s">
        <v>2587</v>
      </c>
      <c r="AG314" s="74" t="s">
        <v>2494</v>
      </c>
      <c r="AH314" s="74">
        <v>1</v>
      </c>
      <c r="AI314" s="74">
        <v>1</v>
      </c>
      <c r="AJ314" s="74">
        <v>1</v>
      </c>
      <c r="AL314" s="74">
        <v>1</v>
      </c>
      <c r="AM314" s="74" t="s">
        <v>95</v>
      </c>
      <c r="AN314" s="74">
        <v>0</v>
      </c>
      <c r="AO314" s="74" t="s">
        <v>95</v>
      </c>
      <c r="AP314" s="74" t="s">
        <v>95</v>
      </c>
      <c r="AQ314" s="74">
        <v>1</v>
      </c>
      <c r="AS314" s="74">
        <v>1</v>
      </c>
      <c r="AT314" s="74" t="s">
        <v>92</v>
      </c>
      <c r="AU314" s="74" t="s">
        <v>95</v>
      </c>
      <c r="AV314" s="74" t="s">
        <v>94</v>
      </c>
      <c r="AW314" s="77">
        <v>115674311.7</v>
      </c>
      <c r="AX314" s="77">
        <v>0</v>
      </c>
      <c r="AY314" s="79">
        <v>1</v>
      </c>
      <c r="AZ314" s="77">
        <v>739239823.78119004</v>
      </c>
      <c r="BA314" s="77">
        <v>0</v>
      </c>
      <c r="BB314" s="74" t="s">
        <v>116</v>
      </c>
      <c r="BC314" s="75" t="s">
        <v>1925</v>
      </c>
      <c r="BD314" s="82">
        <v>49152.560611134686</v>
      </c>
      <c r="BE314" s="82">
        <v>0</v>
      </c>
      <c r="BF314" s="82">
        <v>561.64387005900721</v>
      </c>
      <c r="BG314" s="82">
        <v>49714.204481193694</v>
      </c>
      <c r="BH314" s="82">
        <v>282063.31124629022</v>
      </c>
      <c r="BI314" s="82">
        <v>0</v>
      </c>
      <c r="BJ314" s="82">
        <v>5137.2023182691564</v>
      </c>
      <c r="BK314" s="82">
        <v>287200.5135645594</v>
      </c>
      <c r="BL314" s="82">
        <v>104106880.53000002</v>
      </c>
      <c r="BM314" s="82">
        <v>0</v>
      </c>
      <c r="BN314" s="82">
        <v>1189581.7950000002</v>
      </c>
      <c r="BO314" s="82">
        <v>105296462.32499999</v>
      </c>
      <c r="BP314" s="82">
        <v>49152.560611134686</v>
      </c>
      <c r="BQ314" s="82">
        <v>0</v>
      </c>
      <c r="BR314" s="82">
        <v>561.64387005900721</v>
      </c>
      <c r="BS314" s="89">
        <v>49714.204481193694</v>
      </c>
      <c r="BT314" s="82">
        <v>255352.4676309058</v>
      </c>
      <c r="BU314" s="82">
        <v>0</v>
      </c>
      <c r="BV314" s="82">
        <v>2917.7960693435484</v>
      </c>
      <c r="BW314" s="82">
        <v>258270.26370024937</v>
      </c>
      <c r="BX314" s="82">
        <v>1465347.1082556024</v>
      </c>
      <c r="BY314" s="82">
        <v>0</v>
      </c>
      <c r="BZ314" s="82">
        <v>26688.279763640094</v>
      </c>
      <c r="CA314" s="82">
        <v>1492035.3880192426</v>
      </c>
      <c r="CB314" s="82">
        <v>540845655.04140306</v>
      </c>
      <c r="CC314" s="82">
        <v>0</v>
      </c>
      <c r="CD314" s="82">
        <v>6179996.3832045011</v>
      </c>
      <c r="CE314" s="82">
        <v>547025651.4246074</v>
      </c>
      <c r="CF314" s="82">
        <v>255352.4676309058</v>
      </c>
      <c r="CG314" s="82">
        <v>0</v>
      </c>
      <c r="CH314" s="82">
        <v>2917.7960693435484</v>
      </c>
      <c r="CI314" s="82">
        <v>258270.26370024937</v>
      </c>
      <c r="CJ314" s="82" t="s">
        <v>96</v>
      </c>
      <c r="CN314" s="82">
        <v>49714.204481193694</v>
      </c>
      <c r="CO314" s="82">
        <v>287200.5135645594</v>
      </c>
      <c r="CP314" s="82">
        <v>105296462.32499999</v>
      </c>
      <c r="CQ314" s="82">
        <v>49714.204481193694</v>
      </c>
      <c r="CR314" s="89">
        <v>49714.204481193694</v>
      </c>
      <c r="CS314" s="82">
        <v>49714.204481193694</v>
      </c>
      <c r="CT314" s="82">
        <v>287200.5135645594</v>
      </c>
      <c r="CU314" s="82">
        <v>105296462.32499999</v>
      </c>
      <c r="CV314" s="82">
        <v>49714.204481193694</v>
      </c>
      <c r="CW314" s="82">
        <v>49714.204481193694</v>
      </c>
    </row>
    <row r="315" spans="1:101">
      <c r="A315" s="86" t="s">
        <v>765</v>
      </c>
      <c r="B315" s="87" t="s">
        <v>797</v>
      </c>
      <c r="C315" s="75" t="s">
        <v>1926</v>
      </c>
      <c r="D315" s="74" t="s">
        <v>768</v>
      </c>
      <c r="E315" s="74" t="s">
        <v>765</v>
      </c>
      <c r="F315" s="74" t="s">
        <v>797</v>
      </c>
      <c r="G315" s="74" t="s">
        <v>523</v>
      </c>
      <c r="I315" s="74" t="s">
        <v>768</v>
      </c>
      <c r="J315" s="74" t="s">
        <v>523</v>
      </c>
      <c r="K315" s="74" t="s">
        <v>88</v>
      </c>
      <c r="L315" s="74" t="s">
        <v>769</v>
      </c>
      <c r="M315" s="74" t="s">
        <v>770</v>
      </c>
      <c r="N315" s="74" t="s">
        <v>523</v>
      </c>
      <c r="O315" s="76">
        <v>45756</v>
      </c>
      <c r="P315" s="76">
        <v>44500</v>
      </c>
      <c r="Q315" s="77">
        <v>4</v>
      </c>
      <c r="R315" s="74" t="s">
        <v>94</v>
      </c>
      <c r="S315" s="77">
        <v>48197629.869999997</v>
      </c>
      <c r="T315" s="77">
        <v>48197629.869999997</v>
      </c>
      <c r="U315" s="77">
        <v>550732.31000000006</v>
      </c>
      <c r="V315" s="78">
        <v>1.9900000000000001E-2</v>
      </c>
      <c r="W315" s="79">
        <v>1</v>
      </c>
      <c r="X315" s="77">
        <v>48197629.869999997</v>
      </c>
      <c r="Y315" s="88">
        <v>48197629.869999997</v>
      </c>
      <c r="Z315" s="77">
        <v>550732.31000000006</v>
      </c>
      <c r="AA315" s="74" t="s">
        <v>2587</v>
      </c>
      <c r="AB315" s="74" t="s">
        <v>2494</v>
      </c>
      <c r="AC315" s="74">
        <v>1</v>
      </c>
      <c r="AD315" s="74">
        <v>1</v>
      </c>
      <c r="AE315" s="74">
        <v>1</v>
      </c>
      <c r="AF315" s="74" t="s">
        <v>2587</v>
      </c>
      <c r="AG315" s="74" t="s">
        <v>2494</v>
      </c>
      <c r="AH315" s="74">
        <v>1</v>
      </c>
      <c r="AI315" s="74">
        <v>1</v>
      </c>
      <c r="AJ315" s="74">
        <v>1</v>
      </c>
      <c r="AL315" s="74">
        <v>1</v>
      </c>
      <c r="AM315" s="74" t="s">
        <v>95</v>
      </c>
      <c r="AN315" s="74">
        <v>0</v>
      </c>
      <c r="AO315" s="74" t="s">
        <v>95</v>
      </c>
      <c r="AP315" s="74" t="s">
        <v>95</v>
      </c>
      <c r="AQ315" s="74">
        <v>1</v>
      </c>
      <c r="AS315" s="74">
        <v>1</v>
      </c>
      <c r="AT315" s="74" t="s">
        <v>92</v>
      </c>
      <c r="AU315" s="74" t="s">
        <v>95</v>
      </c>
      <c r="AV315" s="74" t="s">
        <v>94</v>
      </c>
      <c r="AW315" s="77">
        <v>48197629.869999997</v>
      </c>
      <c r="AX315" s="77">
        <v>0</v>
      </c>
      <c r="AY315" s="79">
        <v>1</v>
      </c>
      <c r="AZ315" s="77">
        <v>308016593.21020895</v>
      </c>
      <c r="BA315" s="77">
        <v>0</v>
      </c>
      <c r="BB315" s="74" t="s">
        <v>116</v>
      </c>
      <c r="BC315" s="75" t="s">
        <v>1926</v>
      </c>
      <c r="BD315" s="82">
        <v>20480.233585848175</v>
      </c>
      <c r="BE315" s="82">
        <v>0</v>
      </c>
      <c r="BF315" s="82">
        <v>234.018278128948</v>
      </c>
      <c r="BG315" s="82">
        <v>20714.251863977122</v>
      </c>
      <c r="BH315" s="82">
        <v>117526.37967376212</v>
      </c>
      <c r="BI315" s="82">
        <v>0</v>
      </c>
      <c r="BJ315" s="82">
        <v>2140.5009562288697</v>
      </c>
      <c r="BK315" s="82">
        <v>119666.88062999098</v>
      </c>
      <c r="BL315" s="82">
        <v>43377866.882999994</v>
      </c>
      <c r="BM315" s="82">
        <v>0</v>
      </c>
      <c r="BN315" s="82">
        <v>495659.07900000009</v>
      </c>
      <c r="BO315" s="82">
        <v>43873525.961999997</v>
      </c>
      <c r="BP315" s="82">
        <v>20480.233585848175</v>
      </c>
      <c r="BQ315" s="82">
        <v>0</v>
      </c>
      <c r="BR315" s="82">
        <v>234.018278128948</v>
      </c>
      <c r="BS315" s="89">
        <v>20714.251863977122</v>
      </c>
      <c r="BT315" s="82">
        <v>106396.86150183986</v>
      </c>
      <c r="BU315" s="82">
        <v>0</v>
      </c>
      <c r="BV315" s="82">
        <v>1215.7483567076977</v>
      </c>
      <c r="BW315" s="82">
        <v>107612.60985854756</v>
      </c>
      <c r="BX315" s="82">
        <v>610561.2950431616</v>
      </c>
      <c r="BY315" s="82">
        <v>0</v>
      </c>
      <c r="BZ315" s="82">
        <v>11120.1165177046</v>
      </c>
      <c r="CA315" s="82">
        <v>621681.41156086617</v>
      </c>
      <c r="CB315" s="82">
        <v>225352356.24387327</v>
      </c>
      <c r="CC315" s="82">
        <v>0</v>
      </c>
      <c r="CD315" s="82">
        <v>2574998.4813129003</v>
      </c>
      <c r="CE315" s="82">
        <v>227927354.7251862</v>
      </c>
      <c r="CF315" s="82">
        <v>106396.86150183986</v>
      </c>
      <c r="CG315" s="82">
        <v>0</v>
      </c>
      <c r="CH315" s="82">
        <v>1215.7483567076977</v>
      </c>
      <c r="CI315" s="82">
        <v>107612.60985854756</v>
      </c>
      <c r="CJ315" s="82" t="s">
        <v>96</v>
      </c>
      <c r="CN315" s="82">
        <v>20714.251863977122</v>
      </c>
      <c r="CO315" s="82">
        <v>119666.88062999098</v>
      </c>
      <c r="CP315" s="82">
        <v>43873525.961999997</v>
      </c>
      <c r="CQ315" s="82">
        <v>20714.251863977122</v>
      </c>
      <c r="CR315" s="89">
        <v>20714.251863977122</v>
      </c>
      <c r="CS315" s="82">
        <v>20714.251863977122</v>
      </c>
      <c r="CT315" s="82">
        <v>119666.88062999098</v>
      </c>
      <c r="CU315" s="82">
        <v>43873525.961999997</v>
      </c>
      <c r="CV315" s="82">
        <v>20714.251863977122</v>
      </c>
      <c r="CW315" s="82">
        <v>20714.251863977122</v>
      </c>
    </row>
    <row r="316" spans="1:101">
      <c r="A316" s="86" t="s">
        <v>765</v>
      </c>
      <c r="B316" s="87" t="s">
        <v>798</v>
      </c>
      <c r="C316" s="75" t="s">
        <v>1927</v>
      </c>
      <c r="D316" s="74" t="s">
        <v>768</v>
      </c>
      <c r="E316" s="74" t="s">
        <v>765</v>
      </c>
      <c r="F316" s="74" t="s">
        <v>798</v>
      </c>
      <c r="G316" s="74" t="s">
        <v>523</v>
      </c>
      <c r="I316" s="74" t="s">
        <v>768</v>
      </c>
      <c r="J316" s="74" t="s">
        <v>523</v>
      </c>
      <c r="K316" s="74" t="s">
        <v>88</v>
      </c>
      <c r="L316" s="74" t="s">
        <v>769</v>
      </c>
      <c r="M316" s="74" t="s">
        <v>770</v>
      </c>
      <c r="N316" s="74" t="s">
        <v>523</v>
      </c>
      <c r="O316" s="76">
        <v>45756</v>
      </c>
      <c r="P316" s="76">
        <v>44500</v>
      </c>
      <c r="Q316" s="77">
        <v>4</v>
      </c>
      <c r="R316" s="74" t="s">
        <v>94</v>
      </c>
      <c r="S316" s="77">
        <v>48219226</v>
      </c>
      <c r="T316" s="77">
        <v>48219226</v>
      </c>
      <c r="U316" s="77">
        <v>550979.07999999996</v>
      </c>
      <c r="V316" s="78">
        <v>1.9900000000000001E-2</v>
      </c>
      <c r="W316" s="79">
        <v>1</v>
      </c>
      <c r="X316" s="77">
        <v>48219226</v>
      </c>
      <c r="Y316" s="88">
        <v>48219226</v>
      </c>
      <c r="Z316" s="77">
        <v>550979.07999999996</v>
      </c>
      <c r="AA316" s="74" t="s">
        <v>2587</v>
      </c>
      <c r="AB316" s="74" t="s">
        <v>2494</v>
      </c>
      <c r="AC316" s="74">
        <v>1</v>
      </c>
      <c r="AD316" s="74">
        <v>1</v>
      </c>
      <c r="AE316" s="74">
        <v>1</v>
      </c>
      <c r="AF316" s="74" t="s">
        <v>2587</v>
      </c>
      <c r="AG316" s="74" t="s">
        <v>2494</v>
      </c>
      <c r="AH316" s="74">
        <v>1</v>
      </c>
      <c r="AI316" s="74">
        <v>1</v>
      </c>
      <c r="AJ316" s="74">
        <v>1</v>
      </c>
      <c r="AL316" s="74">
        <v>1</v>
      </c>
      <c r="AM316" s="74" t="s">
        <v>95</v>
      </c>
      <c r="AN316" s="74">
        <v>0</v>
      </c>
      <c r="AO316" s="74" t="s">
        <v>95</v>
      </c>
      <c r="AP316" s="74" t="s">
        <v>95</v>
      </c>
      <c r="AQ316" s="74">
        <v>1</v>
      </c>
      <c r="AS316" s="74">
        <v>1</v>
      </c>
      <c r="AT316" s="74" t="s">
        <v>92</v>
      </c>
      <c r="AU316" s="74" t="s">
        <v>95</v>
      </c>
      <c r="AV316" s="74" t="s">
        <v>94</v>
      </c>
      <c r="AW316" s="77">
        <v>48219226</v>
      </c>
      <c r="AX316" s="77">
        <v>0</v>
      </c>
      <c r="AY316" s="79">
        <v>1</v>
      </c>
      <c r="AZ316" s="77">
        <v>308154607.59819996</v>
      </c>
      <c r="BA316" s="77">
        <v>0</v>
      </c>
      <c r="BB316" s="74" t="s">
        <v>116</v>
      </c>
      <c r="BC316" s="75" t="s">
        <v>1927</v>
      </c>
      <c r="BD316" s="82">
        <v>20489.41025673725</v>
      </c>
      <c r="BE316" s="82">
        <v>0</v>
      </c>
      <c r="BF316" s="82">
        <v>234.12313613245581</v>
      </c>
      <c r="BG316" s="82">
        <v>20723.533392869707</v>
      </c>
      <c r="BH316" s="82">
        <v>117579.04025024088</v>
      </c>
      <c r="BI316" s="82">
        <v>0</v>
      </c>
      <c r="BJ316" s="82">
        <v>2141.460063605316</v>
      </c>
      <c r="BK316" s="82">
        <v>119720.50031384619</v>
      </c>
      <c r="BL316" s="82">
        <v>43397303.399999991</v>
      </c>
      <c r="BM316" s="82">
        <v>0</v>
      </c>
      <c r="BN316" s="82">
        <v>495881.17199999996</v>
      </c>
      <c r="BO316" s="82">
        <v>43893184.571999997</v>
      </c>
      <c r="BP316" s="82">
        <v>20489.41025673725</v>
      </c>
      <c r="BQ316" s="82">
        <v>0</v>
      </c>
      <c r="BR316" s="82">
        <v>234.12313613245581</v>
      </c>
      <c r="BS316" s="89">
        <v>20723.533392869707</v>
      </c>
      <c r="BT316" s="82">
        <v>106444.5352247757</v>
      </c>
      <c r="BU316" s="82">
        <v>0</v>
      </c>
      <c r="BV316" s="82">
        <v>1216.2931045217213</v>
      </c>
      <c r="BW316" s="82">
        <v>107660.82832929742</v>
      </c>
      <c r="BX316" s="82">
        <v>610834.87200402643</v>
      </c>
      <c r="BY316" s="82">
        <v>0</v>
      </c>
      <c r="BZ316" s="82">
        <v>11125.099176435977</v>
      </c>
      <c r="CA316" s="82">
        <v>621959.97118046239</v>
      </c>
      <c r="CB316" s="82">
        <v>225453330.89333996</v>
      </c>
      <c r="CC316" s="82">
        <v>0</v>
      </c>
      <c r="CD316" s="82">
        <v>2576152.2766572</v>
      </c>
      <c r="CE316" s="82">
        <v>228029483.16999719</v>
      </c>
      <c r="CF316" s="82">
        <v>106444.5352247757</v>
      </c>
      <c r="CG316" s="82">
        <v>0</v>
      </c>
      <c r="CH316" s="82">
        <v>1216.2931045217213</v>
      </c>
      <c r="CI316" s="82">
        <v>107660.82832929742</v>
      </c>
      <c r="CJ316" s="82" t="s">
        <v>96</v>
      </c>
      <c r="CN316" s="82">
        <v>20723.533392869707</v>
      </c>
      <c r="CO316" s="82">
        <v>119720.50031384619</v>
      </c>
      <c r="CP316" s="82">
        <v>43893184.571999997</v>
      </c>
      <c r="CQ316" s="82">
        <v>20723.533392869707</v>
      </c>
      <c r="CR316" s="89">
        <v>20723.533392869707</v>
      </c>
      <c r="CS316" s="82">
        <v>20723.533392869707</v>
      </c>
      <c r="CT316" s="82">
        <v>119720.50031384619</v>
      </c>
      <c r="CU316" s="82">
        <v>43893184.571999997</v>
      </c>
      <c r="CV316" s="82">
        <v>20723.533392869707</v>
      </c>
      <c r="CW316" s="82">
        <v>20723.533392869707</v>
      </c>
    </row>
    <row r="317" spans="1:101">
      <c r="A317" s="86" t="s">
        <v>765</v>
      </c>
      <c r="B317" s="87" t="s">
        <v>799</v>
      </c>
      <c r="C317" s="75" t="s">
        <v>1928</v>
      </c>
      <c r="D317" s="74" t="s">
        <v>768</v>
      </c>
      <c r="E317" s="74" t="s">
        <v>765</v>
      </c>
      <c r="F317" s="74" t="s">
        <v>799</v>
      </c>
      <c r="G317" s="74" t="s">
        <v>523</v>
      </c>
      <c r="I317" s="74" t="s">
        <v>768</v>
      </c>
      <c r="J317" s="74" t="s">
        <v>523</v>
      </c>
      <c r="K317" s="74" t="s">
        <v>88</v>
      </c>
      <c r="L317" s="74" t="s">
        <v>769</v>
      </c>
      <c r="M317" s="74" t="s">
        <v>770</v>
      </c>
      <c r="N317" s="74" t="s">
        <v>523</v>
      </c>
      <c r="O317" s="76">
        <v>45756</v>
      </c>
      <c r="P317" s="76">
        <v>44500</v>
      </c>
      <c r="Q317" s="77">
        <v>4</v>
      </c>
      <c r="R317" s="74" t="s">
        <v>94</v>
      </c>
      <c r="S317" s="77">
        <v>48211272.18</v>
      </c>
      <c r="T317" s="77">
        <v>48211272.18</v>
      </c>
      <c r="U317" s="77">
        <v>550888.19999999995</v>
      </c>
      <c r="V317" s="78">
        <v>1.9900000000000001E-2</v>
      </c>
      <c r="W317" s="79">
        <v>1</v>
      </c>
      <c r="X317" s="77">
        <v>48211272.18</v>
      </c>
      <c r="Y317" s="88">
        <v>48211272.18</v>
      </c>
      <c r="Z317" s="77">
        <v>550888.19999999995</v>
      </c>
      <c r="AA317" s="74" t="s">
        <v>2587</v>
      </c>
      <c r="AB317" s="74" t="s">
        <v>2494</v>
      </c>
      <c r="AC317" s="74">
        <v>1</v>
      </c>
      <c r="AD317" s="74">
        <v>1</v>
      </c>
      <c r="AE317" s="74">
        <v>1</v>
      </c>
      <c r="AF317" s="74" t="s">
        <v>2587</v>
      </c>
      <c r="AG317" s="74" t="s">
        <v>2494</v>
      </c>
      <c r="AH317" s="74">
        <v>1</v>
      </c>
      <c r="AI317" s="74">
        <v>1</v>
      </c>
      <c r="AJ317" s="74">
        <v>1</v>
      </c>
      <c r="AL317" s="74">
        <v>1</v>
      </c>
      <c r="AM317" s="74" t="s">
        <v>95</v>
      </c>
      <c r="AN317" s="74">
        <v>0</v>
      </c>
      <c r="AO317" s="74" t="s">
        <v>95</v>
      </c>
      <c r="AP317" s="74" t="s">
        <v>95</v>
      </c>
      <c r="AQ317" s="74">
        <v>1</v>
      </c>
      <c r="AS317" s="74">
        <v>1</v>
      </c>
      <c r="AT317" s="74" t="s">
        <v>92</v>
      </c>
      <c r="AU317" s="74" t="s">
        <v>95</v>
      </c>
      <c r="AV317" s="74" t="s">
        <v>94</v>
      </c>
      <c r="AW317" s="77">
        <v>48211272.18</v>
      </c>
      <c r="AX317" s="77">
        <v>0</v>
      </c>
      <c r="AY317" s="79">
        <v>1</v>
      </c>
      <c r="AZ317" s="77">
        <v>308103777.12072599</v>
      </c>
      <c r="BA317" s="77">
        <v>0</v>
      </c>
      <c r="BB317" s="74" t="s">
        <v>116</v>
      </c>
      <c r="BC317" s="75" t="s">
        <v>1928</v>
      </c>
      <c r="BD317" s="82">
        <v>20486.030503584676</v>
      </c>
      <c r="BE317" s="82">
        <v>0</v>
      </c>
      <c r="BF317" s="82">
        <v>234.08451922051842</v>
      </c>
      <c r="BG317" s="82">
        <v>20720.115022805196</v>
      </c>
      <c r="BH317" s="82">
        <v>117559.64544448596</v>
      </c>
      <c r="BI317" s="82">
        <v>0</v>
      </c>
      <c r="BJ317" s="82">
        <v>2141.106845311474</v>
      </c>
      <c r="BK317" s="82">
        <v>119700.75228979741</v>
      </c>
      <c r="BL317" s="82">
        <v>43390144.961999997</v>
      </c>
      <c r="BM317" s="82">
        <v>0</v>
      </c>
      <c r="BN317" s="82">
        <v>495799.37999999995</v>
      </c>
      <c r="BO317" s="82">
        <v>43885944.342</v>
      </c>
      <c r="BP317" s="82">
        <v>20486.030503584676</v>
      </c>
      <c r="BQ317" s="82">
        <v>0</v>
      </c>
      <c r="BR317" s="82">
        <v>234.08451922051842</v>
      </c>
      <c r="BS317" s="89">
        <v>20720.115022805196</v>
      </c>
      <c r="BT317" s="82">
        <v>106426.97706917275</v>
      </c>
      <c r="BU317" s="82">
        <v>0</v>
      </c>
      <c r="BV317" s="82">
        <v>1216.0924858025153</v>
      </c>
      <c r="BW317" s="82">
        <v>107643.06955497527</v>
      </c>
      <c r="BX317" s="82">
        <v>610734.11404864897</v>
      </c>
      <c r="BY317" s="82">
        <v>0</v>
      </c>
      <c r="BZ317" s="82">
        <v>11123.264172077639</v>
      </c>
      <c r="CA317" s="82">
        <v>621857.3782207265</v>
      </c>
      <c r="CB317" s="82">
        <v>225416142.0920862</v>
      </c>
      <c r="CC317" s="82">
        <v>0</v>
      </c>
      <c r="CD317" s="82">
        <v>2575727.3590379995</v>
      </c>
      <c r="CE317" s="82">
        <v>227991869.45112419</v>
      </c>
      <c r="CF317" s="82">
        <v>106426.97706917275</v>
      </c>
      <c r="CG317" s="82">
        <v>0</v>
      </c>
      <c r="CH317" s="82">
        <v>1216.0924858025153</v>
      </c>
      <c r="CI317" s="82">
        <v>107643.06955497527</v>
      </c>
      <c r="CJ317" s="82" t="s">
        <v>96</v>
      </c>
      <c r="CN317" s="82">
        <v>20720.115022805196</v>
      </c>
      <c r="CO317" s="82">
        <v>119700.75228979741</v>
      </c>
      <c r="CP317" s="82">
        <v>43885944.342</v>
      </c>
      <c r="CQ317" s="82">
        <v>20720.115022805196</v>
      </c>
      <c r="CR317" s="89">
        <v>20720.115022805196</v>
      </c>
      <c r="CS317" s="82">
        <v>20720.115022805196</v>
      </c>
      <c r="CT317" s="82">
        <v>119700.75228979741</v>
      </c>
      <c r="CU317" s="82">
        <v>43885944.342</v>
      </c>
      <c r="CV317" s="82">
        <v>20720.115022805196</v>
      </c>
      <c r="CW317" s="82">
        <v>20720.115022805196</v>
      </c>
    </row>
    <row r="318" spans="1:101">
      <c r="A318" s="86" t="s">
        <v>765</v>
      </c>
      <c r="B318" s="87" t="s">
        <v>800</v>
      </c>
      <c r="C318" s="75" t="s">
        <v>1929</v>
      </c>
      <c r="D318" s="74" t="s">
        <v>768</v>
      </c>
      <c r="E318" s="74" t="s">
        <v>765</v>
      </c>
      <c r="F318" s="74" t="s">
        <v>800</v>
      </c>
      <c r="G318" s="74" t="s">
        <v>523</v>
      </c>
      <c r="I318" s="74" t="s">
        <v>768</v>
      </c>
      <c r="J318" s="74" t="s">
        <v>523</v>
      </c>
      <c r="K318" s="74" t="s">
        <v>88</v>
      </c>
      <c r="L318" s="74" t="s">
        <v>769</v>
      </c>
      <c r="M318" s="74" t="s">
        <v>770</v>
      </c>
      <c r="N318" s="74" t="s">
        <v>523</v>
      </c>
      <c r="O318" s="76">
        <v>45756</v>
      </c>
      <c r="P318" s="76">
        <v>44500</v>
      </c>
      <c r="Q318" s="77">
        <v>4</v>
      </c>
      <c r="R318" s="74" t="s">
        <v>94</v>
      </c>
      <c r="S318" s="77">
        <v>48210718.439999998</v>
      </c>
      <c r="T318" s="77">
        <v>48210718.439999998</v>
      </c>
      <c r="U318" s="77">
        <v>550881.87</v>
      </c>
      <c r="V318" s="78">
        <v>1.9900000000000001E-2</v>
      </c>
      <c r="W318" s="79">
        <v>1</v>
      </c>
      <c r="X318" s="77">
        <v>48210718.439999998</v>
      </c>
      <c r="Y318" s="88">
        <v>48210718.439999998</v>
      </c>
      <c r="Z318" s="77">
        <v>550881.87</v>
      </c>
      <c r="AA318" s="74" t="s">
        <v>2587</v>
      </c>
      <c r="AB318" s="74" t="s">
        <v>2494</v>
      </c>
      <c r="AC318" s="74">
        <v>1</v>
      </c>
      <c r="AD318" s="74">
        <v>1</v>
      </c>
      <c r="AE318" s="74">
        <v>1</v>
      </c>
      <c r="AF318" s="74" t="s">
        <v>2587</v>
      </c>
      <c r="AG318" s="74" t="s">
        <v>2494</v>
      </c>
      <c r="AH318" s="74">
        <v>1</v>
      </c>
      <c r="AI318" s="74">
        <v>1</v>
      </c>
      <c r="AJ318" s="74">
        <v>1</v>
      </c>
      <c r="AL318" s="74">
        <v>1</v>
      </c>
      <c r="AM318" s="74" t="s">
        <v>95</v>
      </c>
      <c r="AN318" s="74">
        <v>0</v>
      </c>
      <c r="AO318" s="74" t="s">
        <v>95</v>
      </c>
      <c r="AP318" s="74" t="s">
        <v>95</v>
      </c>
      <c r="AQ318" s="74">
        <v>1</v>
      </c>
      <c r="AS318" s="74">
        <v>1</v>
      </c>
      <c r="AT318" s="74" t="s">
        <v>92</v>
      </c>
      <c r="AU318" s="74" t="s">
        <v>95</v>
      </c>
      <c r="AV318" s="74" t="s">
        <v>94</v>
      </c>
      <c r="AW318" s="77">
        <v>48210718.439999998</v>
      </c>
      <c r="AX318" s="77">
        <v>0</v>
      </c>
      <c r="AY318" s="79">
        <v>1</v>
      </c>
      <c r="AZ318" s="77">
        <v>308100238.334508</v>
      </c>
      <c r="BA318" s="77">
        <v>0</v>
      </c>
      <c r="BB318" s="74" t="s">
        <v>116</v>
      </c>
      <c r="BC318" s="75" t="s">
        <v>1929</v>
      </c>
      <c r="BD318" s="82">
        <v>20485.795207272873</v>
      </c>
      <c r="BE318" s="82">
        <v>0</v>
      </c>
      <c r="BF318" s="82">
        <v>234.08182946421823</v>
      </c>
      <c r="BG318" s="82">
        <v>20719.877036737093</v>
      </c>
      <c r="BH318" s="82">
        <v>117558.29519017557</v>
      </c>
      <c r="BI318" s="82">
        <v>0</v>
      </c>
      <c r="BJ318" s="82">
        <v>2141.0822428488859</v>
      </c>
      <c r="BK318" s="82">
        <v>119699.37743302448</v>
      </c>
      <c r="BL318" s="82">
        <v>43389646.596000001</v>
      </c>
      <c r="BM318" s="82">
        <v>0</v>
      </c>
      <c r="BN318" s="82">
        <v>495793.68300000002</v>
      </c>
      <c r="BO318" s="82">
        <v>43885440.278999992</v>
      </c>
      <c r="BP318" s="82">
        <v>20485.795207272873</v>
      </c>
      <c r="BQ318" s="82">
        <v>0</v>
      </c>
      <c r="BR318" s="82">
        <v>234.08182946421823</v>
      </c>
      <c r="BS318" s="89">
        <v>20719.877036737093</v>
      </c>
      <c r="BT318" s="82">
        <v>106425.7546813033</v>
      </c>
      <c r="BU318" s="82">
        <v>0</v>
      </c>
      <c r="BV318" s="82">
        <v>1216.0785122495602</v>
      </c>
      <c r="BW318" s="82">
        <v>107641.83319355287</v>
      </c>
      <c r="BX318" s="82">
        <v>610727.09934248112</v>
      </c>
      <c r="BY318" s="82">
        <v>0</v>
      </c>
      <c r="BZ318" s="82">
        <v>11123.136359824248</v>
      </c>
      <c r="CA318" s="82">
        <v>621850.23570230545</v>
      </c>
      <c r="CB318" s="82">
        <v>225413553.03087962</v>
      </c>
      <c r="CC318" s="82">
        <v>0</v>
      </c>
      <c r="CD318" s="82">
        <v>2575697.7625533002</v>
      </c>
      <c r="CE318" s="82">
        <v>227989250.79343286</v>
      </c>
      <c r="CF318" s="82">
        <v>106425.7546813033</v>
      </c>
      <c r="CG318" s="82">
        <v>0</v>
      </c>
      <c r="CH318" s="82">
        <v>1216.0785122495602</v>
      </c>
      <c r="CI318" s="82">
        <v>107641.83319355287</v>
      </c>
      <c r="CJ318" s="82" t="s">
        <v>96</v>
      </c>
      <c r="CN318" s="82">
        <v>20719.877036737093</v>
      </c>
      <c r="CO318" s="82">
        <v>119699.37743302448</v>
      </c>
      <c r="CP318" s="82">
        <v>43885440.278999992</v>
      </c>
      <c r="CQ318" s="82">
        <v>20719.877036737093</v>
      </c>
      <c r="CR318" s="89">
        <v>20719.877036737093</v>
      </c>
      <c r="CS318" s="82">
        <v>20719.877036737093</v>
      </c>
      <c r="CT318" s="82">
        <v>119699.37743302448</v>
      </c>
      <c r="CU318" s="82">
        <v>43885440.278999992</v>
      </c>
      <c r="CV318" s="82">
        <v>20719.877036737093</v>
      </c>
      <c r="CW318" s="82">
        <v>20719.877036737093</v>
      </c>
    </row>
    <row r="319" spans="1:101">
      <c r="A319" s="86" t="s">
        <v>765</v>
      </c>
      <c r="B319" s="87" t="s">
        <v>801</v>
      </c>
      <c r="C319" s="75" t="s">
        <v>1930</v>
      </c>
      <c r="D319" s="74" t="s">
        <v>768</v>
      </c>
      <c r="E319" s="74" t="s">
        <v>765</v>
      </c>
      <c r="F319" s="74" t="s">
        <v>801</v>
      </c>
      <c r="G319" s="74" t="s">
        <v>523</v>
      </c>
      <c r="I319" s="74" t="s">
        <v>768</v>
      </c>
      <c r="J319" s="74" t="s">
        <v>523</v>
      </c>
      <c r="K319" s="74" t="s">
        <v>88</v>
      </c>
      <c r="L319" s="74" t="s">
        <v>769</v>
      </c>
      <c r="M319" s="74" t="s">
        <v>770</v>
      </c>
      <c r="N319" s="74" t="s">
        <v>523</v>
      </c>
      <c r="O319" s="76">
        <v>44786</v>
      </c>
      <c r="P319" s="76">
        <v>44500</v>
      </c>
      <c r="Q319" s="77">
        <v>1</v>
      </c>
      <c r="R319" s="74" t="s">
        <v>94</v>
      </c>
      <c r="S319" s="77">
        <v>49917553.600000001</v>
      </c>
      <c r="T319" s="77">
        <v>49917553.600000001</v>
      </c>
      <c r="U319" s="77">
        <v>274849.32</v>
      </c>
      <c r="V319" s="78">
        <v>2.64E-2</v>
      </c>
      <c r="W319" s="79">
        <v>1</v>
      </c>
      <c r="X319" s="77">
        <v>49917553.600000001</v>
      </c>
      <c r="Y319" s="88">
        <v>49917553.600000001</v>
      </c>
      <c r="Z319" s="77">
        <v>274849.32</v>
      </c>
      <c r="AA319" s="74" t="s">
        <v>2587</v>
      </c>
      <c r="AB319" s="74" t="s">
        <v>2494</v>
      </c>
      <c r="AC319" s="74">
        <v>1</v>
      </c>
      <c r="AD319" s="74">
        <v>1</v>
      </c>
      <c r="AE319" s="74">
        <v>1</v>
      </c>
      <c r="AF319" s="74" t="s">
        <v>2587</v>
      </c>
      <c r="AG319" s="74" t="s">
        <v>2494</v>
      </c>
      <c r="AH319" s="74">
        <v>1</v>
      </c>
      <c r="AI319" s="74">
        <v>1</v>
      </c>
      <c r="AJ319" s="74">
        <v>1</v>
      </c>
      <c r="AL319" s="74">
        <v>1</v>
      </c>
      <c r="AM319" s="74" t="s">
        <v>95</v>
      </c>
      <c r="AN319" s="74">
        <v>0</v>
      </c>
      <c r="AO319" s="74" t="s">
        <v>95</v>
      </c>
      <c r="AP319" s="74" t="s">
        <v>95</v>
      </c>
      <c r="AQ319" s="74">
        <v>1</v>
      </c>
      <c r="AS319" s="74">
        <v>1</v>
      </c>
      <c r="AT319" s="74" t="s">
        <v>92</v>
      </c>
      <c r="AU319" s="74" t="s">
        <v>95</v>
      </c>
      <c r="AV319" s="74" t="s">
        <v>94</v>
      </c>
      <c r="AW319" s="77">
        <v>49917553.600000001</v>
      </c>
      <c r="AX319" s="77">
        <v>0</v>
      </c>
      <c r="AY319" s="79">
        <v>1</v>
      </c>
      <c r="AZ319" s="77">
        <v>319008109.79152</v>
      </c>
      <c r="BA319" s="77">
        <v>0</v>
      </c>
      <c r="BB319" s="74" t="s">
        <v>116</v>
      </c>
      <c r="BC319" s="75" t="s">
        <v>1930</v>
      </c>
      <c r="BD319" s="82">
        <v>21211.067027974932</v>
      </c>
      <c r="BE319" s="82">
        <v>0</v>
      </c>
      <c r="BF319" s="82">
        <v>116.78952449932022</v>
      </c>
      <c r="BG319" s="82">
        <v>21327.856552474252</v>
      </c>
      <c r="BH319" s="82">
        <v>21211.067027974932</v>
      </c>
      <c r="BI319" s="82">
        <v>0</v>
      </c>
      <c r="BJ319" s="82">
        <v>116.78952449932022</v>
      </c>
      <c r="BK319" s="82">
        <v>21327.856552474252</v>
      </c>
      <c r="BL319" s="82">
        <v>44925798.239999995</v>
      </c>
      <c r="BM319" s="82">
        <v>0</v>
      </c>
      <c r="BN319" s="82">
        <v>247364.38800000001</v>
      </c>
      <c r="BO319" s="82">
        <v>45173162.627999999</v>
      </c>
      <c r="BP319" s="82">
        <v>21211.067027974932</v>
      </c>
      <c r="BQ319" s="82">
        <v>0</v>
      </c>
      <c r="BR319" s="82">
        <v>116.78952449932022</v>
      </c>
      <c r="BS319" s="89">
        <v>21327.856552474252</v>
      </c>
      <c r="BT319" s="82">
        <v>110193.61431703257</v>
      </c>
      <c r="BU319" s="82">
        <v>0</v>
      </c>
      <c r="BV319" s="82">
        <v>606.73325872641851</v>
      </c>
      <c r="BW319" s="82">
        <v>110800.34757575899</v>
      </c>
      <c r="BX319" s="82">
        <v>110193.61431703257</v>
      </c>
      <c r="BY319" s="82">
        <v>0</v>
      </c>
      <c r="BZ319" s="82">
        <v>606.73325872641851</v>
      </c>
      <c r="CA319" s="82">
        <v>110800.34757575899</v>
      </c>
      <c r="CB319" s="82">
        <v>233394014.43662396</v>
      </c>
      <c r="CC319" s="82">
        <v>0</v>
      </c>
      <c r="CD319" s="82">
        <v>1285082.7320988001</v>
      </c>
      <c r="CE319" s="82">
        <v>234679097.16872281</v>
      </c>
      <c r="CF319" s="82">
        <v>110193.61431703257</v>
      </c>
      <c r="CG319" s="82">
        <v>0</v>
      </c>
      <c r="CH319" s="82">
        <v>606.73325872641851</v>
      </c>
      <c r="CI319" s="82">
        <v>110800.34757575899</v>
      </c>
      <c r="CJ319" s="82" t="s">
        <v>96</v>
      </c>
      <c r="CN319" s="82">
        <v>21327.856552474252</v>
      </c>
      <c r="CO319" s="82">
        <v>21327.856552474252</v>
      </c>
      <c r="CP319" s="82">
        <v>45173162.627999999</v>
      </c>
      <c r="CQ319" s="82">
        <v>21327.856552474252</v>
      </c>
      <c r="CR319" s="89">
        <v>21327.856552474252</v>
      </c>
      <c r="CS319" s="82">
        <v>21327.856552474252</v>
      </c>
      <c r="CT319" s="82">
        <v>21327.856552474252</v>
      </c>
      <c r="CU319" s="82">
        <v>45173162.627999999</v>
      </c>
      <c r="CV319" s="82">
        <v>21327.856552474252</v>
      </c>
      <c r="CW319" s="82">
        <v>21327.856552474252</v>
      </c>
    </row>
    <row r="320" spans="1:101">
      <c r="A320" s="86" t="s">
        <v>765</v>
      </c>
      <c r="B320" s="87" t="s">
        <v>802</v>
      </c>
      <c r="C320" s="75" t="s">
        <v>1931</v>
      </c>
      <c r="D320" s="74" t="s">
        <v>768</v>
      </c>
      <c r="E320" s="74" t="s">
        <v>765</v>
      </c>
      <c r="F320" s="74" t="s">
        <v>802</v>
      </c>
      <c r="G320" s="74" t="s">
        <v>523</v>
      </c>
      <c r="I320" s="74" t="s">
        <v>768</v>
      </c>
      <c r="J320" s="74" t="s">
        <v>523</v>
      </c>
      <c r="K320" s="74" t="s">
        <v>88</v>
      </c>
      <c r="L320" s="74" t="s">
        <v>769</v>
      </c>
      <c r="M320" s="74" t="s">
        <v>770</v>
      </c>
      <c r="N320" s="74" t="s">
        <v>523</v>
      </c>
      <c r="O320" s="76">
        <v>45952</v>
      </c>
      <c r="P320" s="76">
        <v>44500</v>
      </c>
      <c r="Q320" s="77">
        <v>4</v>
      </c>
      <c r="R320" s="74" t="s">
        <v>94</v>
      </c>
      <c r="S320" s="77">
        <v>19981833.030000001</v>
      </c>
      <c r="T320" s="77">
        <v>19981833.030000001</v>
      </c>
      <c r="U320" s="77">
        <v>9947.9699999999993</v>
      </c>
      <c r="V320" s="78">
        <v>3.0200000000000001E-2</v>
      </c>
      <c r="W320" s="79">
        <v>1</v>
      </c>
      <c r="X320" s="77">
        <v>19981833.030000001</v>
      </c>
      <c r="Y320" s="88">
        <v>19981833.030000001</v>
      </c>
      <c r="Z320" s="77">
        <v>9947.9699999999993</v>
      </c>
      <c r="AA320" s="74" t="s">
        <v>2587</v>
      </c>
      <c r="AB320" s="74" t="s">
        <v>2494</v>
      </c>
      <c r="AC320" s="74">
        <v>1</v>
      </c>
      <c r="AD320" s="74">
        <v>1</v>
      </c>
      <c r="AE320" s="74">
        <v>1</v>
      </c>
      <c r="AF320" s="74" t="s">
        <v>2587</v>
      </c>
      <c r="AG320" s="74" t="s">
        <v>2494</v>
      </c>
      <c r="AH320" s="74">
        <v>1</v>
      </c>
      <c r="AI320" s="74">
        <v>1</v>
      </c>
      <c r="AJ320" s="74">
        <v>1</v>
      </c>
      <c r="AL320" s="74">
        <v>1</v>
      </c>
      <c r="AM320" s="74" t="s">
        <v>95</v>
      </c>
      <c r="AN320" s="74">
        <v>0</v>
      </c>
      <c r="AO320" s="74" t="s">
        <v>95</v>
      </c>
      <c r="AP320" s="74" t="s">
        <v>95</v>
      </c>
      <c r="AQ320" s="74">
        <v>1</v>
      </c>
      <c r="AS320" s="74">
        <v>1</v>
      </c>
      <c r="AT320" s="74" t="s">
        <v>92</v>
      </c>
      <c r="AU320" s="74" t="s">
        <v>95</v>
      </c>
      <c r="AV320" s="74" t="s">
        <v>94</v>
      </c>
      <c r="AW320" s="77">
        <v>19981833.030000001</v>
      </c>
      <c r="AX320" s="77">
        <v>0</v>
      </c>
      <c r="AY320" s="79">
        <v>1</v>
      </c>
      <c r="AZ320" s="77">
        <v>127697900.34482101</v>
      </c>
      <c r="BA320" s="77">
        <v>0</v>
      </c>
      <c r="BB320" s="74" t="s">
        <v>116</v>
      </c>
      <c r="BC320" s="75" t="s">
        <v>1931</v>
      </c>
      <c r="BD320" s="82">
        <v>8490.7205817300601</v>
      </c>
      <c r="BE320" s="82">
        <v>0</v>
      </c>
      <c r="BF320" s="82">
        <v>4.2271113715453339</v>
      </c>
      <c r="BG320" s="82">
        <v>8494.9476931016052</v>
      </c>
      <c r="BH320" s="82">
        <v>48449.188726134336</v>
      </c>
      <c r="BI320" s="82">
        <v>0</v>
      </c>
      <c r="BJ320" s="82">
        <v>38.081285316478315</v>
      </c>
      <c r="BK320" s="82">
        <v>48487.270011450819</v>
      </c>
      <c r="BL320" s="82">
        <v>17983649.727000002</v>
      </c>
      <c r="BM320" s="82">
        <v>0</v>
      </c>
      <c r="BN320" s="82">
        <v>8953.1729999999989</v>
      </c>
      <c r="BO320" s="82">
        <v>17992602.899999999</v>
      </c>
      <c r="BP320" s="82">
        <v>8490.7205817300601</v>
      </c>
      <c r="BQ320" s="82">
        <v>0</v>
      </c>
      <c r="BR320" s="82">
        <v>4.2271113715453339</v>
      </c>
      <c r="BS320" s="89">
        <v>8494.9476931016052</v>
      </c>
      <c r="BT320" s="82">
        <v>44110.142494145839</v>
      </c>
      <c r="BU320" s="82">
        <v>0</v>
      </c>
      <c r="BV320" s="82">
        <v>21.960266286315164</v>
      </c>
      <c r="BW320" s="82">
        <v>44132.10276043215</v>
      </c>
      <c r="BX320" s="82">
        <v>251698.38035114048</v>
      </c>
      <c r="BY320" s="82">
        <v>0</v>
      </c>
      <c r="BZ320" s="82">
        <v>197.8360853476365</v>
      </c>
      <c r="CA320" s="82">
        <v>251896.21643648815</v>
      </c>
      <c r="CB320" s="82">
        <v>93426858.696737707</v>
      </c>
      <c r="CC320" s="82">
        <v>0</v>
      </c>
      <c r="CD320" s="82">
        <v>46512.629052299992</v>
      </c>
      <c r="CE320" s="82">
        <v>93473371.325789988</v>
      </c>
      <c r="CF320" s="82">
        <v>44110.142494145839</v>
      </c>
      <c r="CG320" s="82">
        <v>0</v>
      </c>
      <c r="CH320" s="82">
        <v>21.960266286315164</v>
      </c>
      <c r="CI320" s="82">
        <v>44132.10276043215</v>
      </c>
      <c r="CJ320" s="82" t="s">
        <v>96</v>
      </c>
      <c r="CN320" s="82">
        <v>8494.9476931016052</v>
      </c>
      <c r="CO320" s="82">
        <v>48487.270011450819</v>
      </c>
      <c r="CP320" s="82">
        <v>17992602.899999999</v>
      </c>
      <c r="CQ320" s="82">
        <v>8494.9476931016052</v>
      </c>
      <c r="CR320" s="89">
        <v>8494.9476931016052</v>
      </c>
      <c r="CS320" s="82">
        <v>8494.9476931016052</v>
      </c>
      <c r="CT320" s="82">
        <v>48487.270011450819</v>
      </c>
      <c r="CU320" s="82">
        <v>17992602.899999999</v>
      </c>
      <c r="CV320" s="82">
        <v>8494.9476931016052</v>
      </c>
      <c r="CW320" s="82">
        <v>8494.9476931016052</v>
      </c>
    </row>
    <row r="321" spans="1:101">
      <c r="A321" s="86" t="s">
        <v>765</v>
      </c>
      <c r="B321" s="87" t="s">
        <v>803</v>
      </c>
      <c r="C321" s="75" t="s">
        <v>1932</v>
      </c>
      <c r="D321" s="74" t="s">
        <v>768</v>
      </c>
      <c r="E321" s="74" t="s">
        <v>765</v>
      </c>
      <c r="F321" s="74" t="s">
        <v>803</v>
      </c>
      <c r="G321" s="74" t="s">
        <v>523</v>
      </c>
      <c r="I321" s="74" t="s">
        <v>768</v>
      </c>
      <c r="J321" s="74" t="s">
        <v>523</v>
      </c>
      <c r="K321" s="74" t="s">
        <v>88</v>
      </c>
      <c r="L321" s="74" t="s">
        <v>769</v>
      </c>
      <c r="M321" s="74" t="s">
        <v>770</v>
      </c>
      <c r="N321" s="74" t="s">
        <v>523</v>
      </c>
      <c r="O321" s="76">
        <v>45952</v>
      </c>
      <c r="P321" s="76">
        <v>44500</v>
      </c>
      <c r="Q321" s="77">
        <v>4</v>
      </c>
      <c r="R321" s="74" t="s">
        <v>94</v>
      </c>
      <c r="S321" s="77">
        <v>19984074.350000001</v>
      </c>
      <c r="T321" s="77">
        <v>19984074.350000001</v>
      </c>
      <c r="U321" s="77">
        <v>9949.09</v>
      </c>
      <c r="V321" s="78">
        <v>3.0200000000000001E-2</v>
      </c>
      <c r="W321" s="79">
        <v>1</v>
      </c>
      <c r="X321" s="77">
        <v>19984074.350000001</v>
      </c>
      <c r="Y321" s="88">
        <v>19984074.350000001</v>
      </c>
      <c r="Z321" s="77">
        <v>9949.09</v>
      </c>
      <c r="AA321" s="74" t="s">
        <v>2587</v>
      </c>
      <c r="AB321" s="74" t="s">
        <v>2494</v>
      </c>
      <c r="AC321" s="74">
        <v>1</v>
      </c>
      <c r="AD321" s="74">
        <v>1</v>
      </c>
      <c r="AE321" s="74">
        <v>1</v>
      </c>
      <c r="AF321" s="74" t="s">
        <v>2587</v>
      </c>
      <c r="AG321" s="74" t="s">
        <v>2494</v>
      </c>
      <c r="AH321" s="74">
        <v>1</v>
      </c>
      <c r="AI321" s="74">
        <v>1</v>
      </c>
      <c r="AJ321" s="74">
        <v>1</v>
      </c>
      <c r="AL321" s="74">
        <v>1</v>
      </c>
      <c r="AM321" s="74" t="s">
        <v>95</v>
      </c>
      <c r="AN321" s="74">
        <v>0</v>
      </c>
      <c r="AO321" s="74" t="s">
        <v>95</v>
      </c>
      <c r="AP321" s="74" t="s">
        <v>95</v>
      </c>
      <c r="AQ321" s="74">
        <v>1</v>
      </c>
      <c r="AS321" s="74">
        <v>1</v>
      </c>
      <c r="AT321" s="74" t="s">
        <v>92</v>
      </c>
      <c r="AU321" s="74" t="s">
        <v>95</v>
      </c>
      <c r="AV321" s="74" t="s">
        <v>94</v>
      </c>
      <c r="AW321" s="77">
        <v>19984074.350000001</v>
      </c>
      <c r="AX321" s="77">
        <v>0</v>
      </c>
      <c r="AY321" s="79">
        <v>1</v>
      </c>
      <c r="AZ321" s="77">
        <v>127712223.94854501</v>
      </c>
      <c r="BA321" s="77">
        <v>0</v>
      </c>
      <c r="BB321" s="74" t="s">
        <v>116</v>
      </c>
      <c r="BC321" s="75" t="s">
        <v>1932</v>
      </c>
      <c r="BD321" s="82">
        <v>8491.6729679213386</v>
      </c>
      <c r="BE321" s="82">
        <v>0</v>
      </c>
      <c r="BF321" s="82">
        <v>4.2275872841924507</v>
      </c>
      <c r="BG321" s="82">
        <v>8495.9005552055314</v>
      </c>
      <c r="BH321" s="82">
        <v>48454.623169286409</v>
      </c>
      <c r="BI321" s="82">
        <v>0</v>
      </c>
      <c r="BJ321" s="82">
        <v>38.085572727835057</v>
      </c>
      <c r="BK321" s="82">
        <v>48492.708742014242</v>
      </c>
      <c r="BL321" s="82">
        <v>17985666.915000003</v>
      </c>
      <c r="BM321" s="82">
        <v>0</v>
      </c>
      <c r="BN321" s="82">
        <v>8954.1810000000005</v>
      </c>
      <c r="BO321" s="82">
        <v>17994621.096000001</v>
      </c>
      <c r="BP321" s="82">
        <v>8491.6729679213386</v>
      </c>
      <c r="BQ321" s="82">
        <v>0</v>
      </c>
      <c r="BR321" s="82">
        <v>4.2275872841924507</v>
      </c>
      <c r="BS321" s="89">
        <v>8495.9005552055314</v>
      </c>
      <c r="BT321" s="82">
        <v>44115.090235648146</v>
      </c>
      <c r="BU321" s="82">
        <v>0</v>
      </c>
      <c r="BV321" s="82">
        <v>21.962738700108201</v>
      </c>
      <c r="BW321" s="82">
        <v>44137.052974348255</v>
      </c>
      <c r="BX321" s="82">
        <v>251726.61282675984</v>
      </c>
      <c r="BY321" s="82">
        <v>0</v>
      </c>
      <c r="BZ321" s="82">
        <v>197.8583588783759</v>
      </c>
      <c r="CA321" s="82">
        <v>251924.47118563819</v>
      </c>
      <c r="CB321" s="82">
        <v>93437338.19011651</v>
      </c>
      <c r="CC321" s="82">
        <v>0</v>
      </c>
      <c r="CD321" s="82">
        <v>46517.8657131</v>
      </c>
      <c r="CE321" s="82">
        <v>93483856.055829599</v>
      </c>
      <c r="CF321" s="82">
        <v>44115.090235648146</v>
      </c>
      <c r="CG321" s="82">
        <v>0</v>
      </c>
      <c r="CH321" s="82">
        <v>21.962738700108201</v>
      </c>
      <c r="CI321" s="82">
        <v>44137.052974348255</v>
      </c>
      <c r="CJ321" s="82" t="s">
        <v>96</v>
      </c>
      <c r="CN321" s="82">
        <v>8495.9005552055314</v>
      </c>
      <c r="CO321" s="82">
        <v>48492.708742014242</v>
      </c>
      <c r="CP321" s="82">
        <v>17994621.096000001</v>
      </c>
      <c r="CQ321" s="82">
        <v>8495.9005552055314</v>
      </c>
      <c r="CR321" s="89">
        <v>8495.9005552055314</v>
      </c>
      <c r="CS321" s="82">
        <v>8495.9005552055314</v>
      </c>
      <c r="CT321" s="82">
        <v>48492.708742014242</v>
      </c>
      <c r="CU321" s="82">
        <v>17994621.096000001</v>
      </c>
      <c r="CV321" s="82">
        <v>8495.9005552055314</v>
      </c>
      <c r="CW321" s="82">
        <v>8495.9005552055314</v>
      </c>
    </row>
    <row r="322" spans="1:101">
      <c r="A322" s="86" t="s">
        <v>765</v>
      </c>
      <c r="B322" s="87" t="s">
        <v>804</v>
      </c>
      <c r="C322" s="75" t="s">
        <v>1933</v>
      </c>
      <c r="D322" s="74" t="s">
        <v>768</v>
      </c>
      <c r="E322" s="74" t="s">
        <v>765</v>
      </c>
      <c r="F322" s="74" t="s">
        <v>804</v>
      </c>
      <c r="G322" s="74" t="s">
        <v>523</v>
      </c>
      <c r="I322" s="74" t="s">
        <v>768</v>
      </c>
      <c r="J322" s="74" t="s">
        <v>523</v>
      </c>
      <c r="K322" s="74" t="s">
        <v>88</v>
      </c>
      <c r="L322" s="74" t="s">
        <v>769</v>
      </c>
      <c r="M322" s="74" t="s">
        <v>770</v>
      </c>
      <c r="N322" s="74" t="s">
        <v>523</v>
      </c>
      <c r="O322" s="76">
        <v>45952</v>
      </c>
      <c r="P322" s="76">
        <v>44500</v>
      </c>
      <c r="Q322" s="77">
        <v>4</v>
      </c>
      <c r="R322" s="74" t="s">
        <v>94</v>
      </c>
      <c r="S322" s="77">
        <v>19979551.690000001</v>
      </c>
      <c r="T322" s="77">
        <v>19979551.690000001</v>
      </c>
      <c r="U322" s="77">
        <v>9946.84</v>
      </c>
      <c r="V322" s="78">
        <v>3.0200000000000001E-2</v>
      </c>
      <c r="W322" s="79">
        <v>1</v>
      </c>
      <c r="X322" s="77">
        <v>19979551.690000001</v>
      </c>
      <c r="Y322" s="88">
        <v>19979551.690000001</v>
      </c>
      <c r="Z322" s="77">
        <v>9946.84</v>
      </c>
      <c r="AA322" s="74" t="s">
        <v>2587</v>
      </c>
      <c r="AB322" s="74" t="s">
        <v>2494</v>
      </c>
      <c r="AC322" s="74">
        <v>1</v>
      </c>
      <c r="AD322" s="74">
        <v>1</v>
      </c>
      <c r="AE322" s="74">
        <v>1</v>
      </c>
      <c r="AF322" s="74" t="s">
        <v>2587</v>
      </c>
      <c r="AG322" s="74" t="s">
        <v>2494</v>
      </c>
      <c r="AH322" s="74">
        <v>1</v>
      </c>
      <c r="AI322" s="74">
        <v>1</v>
      </c>
      <c r="AJ322" s="74">
        <v>1</v>
      </c>
      <c r="AL322" s="74">
        <v>1</v>
      </c>
      <c r="AM322" s="74" t="s">
        <v>95</v>
      </c>
      <c r="AN322" s="74">
        <v>0</v>
      </c>
      <c r="AO322" s="74" t="s">
        <v>95</v>
      </c>
      <c r="AP322" s="74" t="s">
        <v>95</v>
      </c>
      <c r="AQ322" s="74">
        <v>1</v>
      </c>
      <c r="AS322" s="74">
        <v>1</v>
      </c>
      <c r="AT322" s="74" t="s">
        <v>92</v>
      </c>
      <c r="AU322" s="74" t="s">
        <v>95</v>
      </c>
      <c r="AV322" s="74" t="s">
        <v>94</v>
      </c>
      <c r="AW322" s="77">
        <v>19979551.690000001</v>
      </c>
      <c r="AX322" s="77">
        <v>0</v>
      </c>
      <c r="AY322" s="79">
        <v>1</v>
      </c>
      <c r="AZ322" s="77">
        <v>127683320.985283</v>
      </c>
      <c r="BA322" s="77">
        <v>0</v>
      </c>
      <c r="BB322" s="74" t="s">
        <v>116</v>
      </c>
      <c r="BC322" s="75" t="s">
        <v>1933</v>
      </c>
      <c r="BD322" s="82">
        <v>8489.7511901600847</v>
      </c>
      <c r="BE322" s="82">
        <v>0</v>
      </c>
      <c r="BF322" s="82">
        <v>4.2266312096781551</v>
      </c>
      <c r="BG322" s="82">
        <v>8493.9778213697628</v>
      </c>
      <c r="BH322" s="82">
        <v>48443.657248014068</v>
      </c>
      <c r="BI322" s="82">
        <v>0</v>
      </c>
      <c r="BJ322" s="82">
        <v>38.076959624663047</v>
      </c>
      <c r="BK322" s="82">
        <v>48481.734207638729</v>
      </c>
      <c r="BL322" s="82">
        <v>17981596.521000002</v>
      </c>
      <c r="BM322" s="82">
        <v>0</v>
      </c>
      <c r="BN322" s="82">
        <v>8952.1560000000009</v>
      </c>
      <c r="BO322" s="82">
        <v>17990548.677000001</v>
      </c>
      <c r="BP322" s="82">
        <v>8489.7511901600847</v>
      </c>
      <c r="BQ322" s="82">
        <v>0</v>
      </c>
      <c r="BR322" s="82">
        <v>4.2266312096781551</v>
      </c>
      <c r="BS322" s="89">
        <v>8493.9778213697628</v>
      </c>
      <c r="BT322" s="82">
        <v>44105.106408000654</v>
      </c>
      <c r="BU322" s="82">
        <v>0</v>
      </c>
      <c r="BV322" s="82">
        <v>21.957771797398983</v>
      </c>
      <c r="BW322" s="82">
        <v>44127.064179798057</v>
      </c>
      <c r="BX322" s="82">
        <v>251669.64376915788</v>
      </c>
      <c r="BY322" s="82">
        <v>0</v>
      </c>
      <c r="BZ322" s="82">
        <v>197.81361294608701</v>
      </c>
      <c r="CA322" s="82">
        <v>251867.45738210395</v>
      </c>
      <c r="CB322" s="82">
        <v>93416192.086247116</v>
      </c>
      <c r="CC322" s="82">
        <v>0</v>
      </c>
      <c r="CD322" s="82">
        <v>46507.345635600002</v>
      </c>
      <c r="CE322" s="82">
        <v>93462699.431882709</v>
      </c>
      <c r="CF322" s="82">
        <v>44105.106408000654</v>
      </c>
      <c r="CG322" s="82">
        <v>0</v>
      </c>
      <c r="CH322" s="82">
        <v>21.957771797398983</v>
      </c>
      <c r="CI322" s="82">
        <v>44127.064179798057</v>
      </c>
      <c r="CJ322" s="82" t="s">
        <v>96</v>
      </c>
      <c r="CN322" s="82">
        <v>8493.9778213697628</v>
      </c>
      <c r="CO322" s="82">
        <v>48481.734207638729</v>
      </c>
      <c r="CP322" s="82">
        <v>17990548.677000001</v>
      </c>
      <c r="CQ322" s="82">
        <v>8493.9778213697628</v>
      </c>
      <c r="CR322" s="89">
        <v>8493.9778213697628</v>
      </c>
      <c r="CS322" s="82">
        <v>8493.9778213697628</v>
      </c>
      <c r="CT322" s="82">
        <v>48481.734207638729</v>
      </c>
      <c r="CU322" s="82">
        <v>17990548.677000001</v>
      </c>
      <c r="CV322" s="82">
        <v>8493.9778213697628</v>
      </c>
      <c r="CW322" s="82">
        <v>8493.9778213697628</v>
      </c>
    </row>
    <row r="323" spans="1:101">
      <c r="A323" s="86" t="s">
        <v>765</v>
      </c>
      <c r="B323" s="87" t="s">
        <v>805</v>
      </c>
      <c r="C323" s="75" t="s">
        <v>1934</v>
      </c>
      <c r="D323" s="74" t="s">
        <v>768</v>
      </c>
      <c r="E323" s="74" t="s">
        <v>765</v>
      </c>
      <c r="F323" s="74" t="s">
        <v>805</v>
      </c>
      <c r="G323" s="74" t="s">
        <v>523</v>
      </c>
      <c r="I323" s="74" t="s">
        <v>768</v>
      </c>
      <c r="J323" s="74" t="s">
        <v>523</v>
      </c>
      <c r="K323" s="74" t="s">
        <v>88</v>
      </c>
      <c r="L323" s="74" t="s">
        <v>769</v>
      </c>
      <c r="M323" s="74" t="s">
        <v>770</v>
      </c>
      <c r="N323" s="74" t="s">
        <v>523</v>
      </c>
      <c r="O323" s="76">
        <v>45952</v>
      </c>
      <c r="P323" s="76">
        <v>44500</v>
      </c>
      <c r="Q323" s="77">
        <v>4</v>
      </c>
      <c r="R323" s="74" t="s">
        <v>94</v>
      </c>
      <c r="S323" s="77">
        <v>49847469.68</v>
      </c>
      <c r="T323" s="77">
        <v>49847469.68</v>
      </c>
      <c r="U323" s="77">
        <v>24816.61</v>
      </c>
      <c r="V323" s="78">
        <v>3.0200000000000001E-2</v>
      </c>
      <c r="W323" s="79">
        <v>1</v>
      </c>
      <c r="X323" s="77">
        <v>49847469.68</v>
      </c>
      <c r="Y323" s="88">
        <v>49847469.68</v>
      </c>
      <c r="Z323" s="77">
        <v>24816.61</v>
      </c>
      <c r="AA323" s="74" t="s">
        <v>2587</v>
      </c>
      <c r="AB323" s="74" t="s">
        <v>2494</v>
      </c>
      <c r="AC323" s="74">
        <v>1</v>
      </c>
      <c r="AD323" s="74">
        <v>1</v>
      </c>
      <c r="AE323" s="74">
        <v>1</v>
      </c>
      <c r="AF323" s="74" t="s">
        <v>2587</v>
      </c>
      <c r="AG323" s="74" t="s">
        <v>2494</v>
      </c>
      <c r="AH323" s="74">
        <v>1</v>
      </c>
      <c r="AI323" s="74">
        <v>1</v>
      </c>
      <c r="AJ323" s="74">
        <v>1</v>
      </c>
      <c r="AL323" s="74">
        <v>1</v>
      </c>
      <c r="AM323" s="74" t="s">
        <v>95</v>
      </c>
      <c r="AN323" s="74">
        <v>0</v>
      </c>
      <c r="AO323" s="74" t="s">
        <v>95</v>
      </c>
      <c r="AP323" s="74" t="s">
        <v>95</v>
      </c>
      <c r="AQ323" s="74">
        <v>1</v>
      </c>
      <c r="AS323" s="74">
        <v>1</v>
      </c>
      <c r="AT323" s="74" t="s">
        <v>92</v>
      </c>
      <c r="AU323" s="74" t="s">
        <v>95</v>
      </c>
      <c r="AV323" s="74" t="s">
        <v>94</v>
      </c>
      <c r="AW323" s="77">
        <v>49847469.68</v>
      </c>
      <c r="AX323" s="77">
        <v>0</v>
      </c>
      <c r="AY323" s="79">
        <v>1</v>
      </c>
      <c r="AZ323" s="77">
        <v>318560224.48397601</v>
      </c>
      <c r="BA323" s="77">
        <v>0</v>
      </c>
      <c r="BB323" s="74" t="s">
        <v>116</v>
      </c>
      <c r="BC323" s="75" t="s">
        <v>1934</v>
      </c>
      <c r="BD323" s="82">
        <v>21181.286828075405</v>
      </c>
      <c r="BE323" s="82">
        <v>0</v>
      </c>
      <c r="BF323" s="82">
        <v>10.545123712094597</v>
      </c>
      <c r="BG323" s="82">
        <v>21191.831951787499</v>
      </c>
      <c r="BH323" s="82">
        <v>120863.25926258521</v>
      </c>
      <c r="BI323" s="82">
        <v>0</v>
      </c>
      <c r="BJ323" s="82">
        <v>94.999121026477667</v>
      </c>
      <c r="BK323" s="82">
        <v>120958.25838361168</v>
      </c>
      <c r="BL323" s="82">
        <v>44862722.712000005</v>
      </c>
      <c r="BM323" s="82">
        <v>0</v>
      </c>
      <c r="BN323" s="82">
        <v>22334.949000000001</v>
      </c>
      <c r="BO323" s="82">
        <v>44885057.660999998</v>
      </c>
      <c r="BP323" s="82">
        <v>21181.286828075405</v>
      </c>
      <c r="BQ323" s="82">
        <v>0</v>
      </c>
      <c r="BR323" s="82">
        <v>10.545123712094597</v>
      </c>
      <c r="BS323" s="89">
        <v>21191.831951787499</v>
      </c>
      <c r="BT323" s="82">
        <v>110038.90320053454</v>
      </c>
      <c r="BU323" s="82">
        <v>0</v>
      </c>
      <c r="BV323" s="82">
        <v>54.782972196702637</v>
      </c>
      <c r="BW323" s="82">
        <v>110093.68617273124</v>
      </c>
      <c r="BX323" s="82">
        <v>627896.71819505643</v>
      </c>
      <c r="BY323" s="82">
        <v>0</v>
      </c>
      <c r="BZ323" s="82">
        <v>493.52993364465414</v>
      </c>
      <c r="CA323" s="82">
        <v>628390.248128701</v>
      </c>
      <c r="CB323" s="82">
        <v>233066330.76111123</v>
      </c>
      <c r="CC323" s="82">
        <v>0</v>
      </c>
      <c r="CD323" s="82">
        <v>116032.2935499</v>
      </c>
      <c r="CE323" s="82">
        <v>233182363.0546611</v>
      </c>
      <c r="CF323" s="82">
        <v>110038.90320053454</v>
      </c>
      <c r="CG323" s="82">
        <v>0</v>
      </c>
      <c r="CH323" s="82">
        <v>54.782972196702637</v>
      </c>
      <c r="CI323" s="82">
        <v>110093.68617273124</v>
      </c>
      <c r="CJ323" s="82" t="s">
        <v>96</v>
      </c>
      <c r="CN323" s="82">
        <v>21191.831951787499</v>
      </c>
      <c r="CO323" s="82">
        <v>120958.25838361168</v>
      </c>
      <c r="CP323" s="82">
        <v>44885057.660999998</v>
      </c>
      <c r="CQ323" s="82">
        <v>21191.831951787499</v>
      </c>
      <c r="CR323" s="89">
        <v>21191.831951787499</v>
      </c>
      <c r="CS323" s="82">
        <v>21191.831951787499</v>
      </c>
      <c r="CT323" s="82">
        <v>120958.25838361168</v>
      </c>
      <c r="CU323" s="82">
        <v>44885057.660999998</v>
      </c>
      <c r="CV323" s="82">
        <v>21191.831951787499</v>
      </c>
      <c r="CW323" s="82">
        <v>21191.831951787499</v>
      </c>
    </row>
    <row r="324" spans="1:101">
      <c r="A324" s="86" t="s">
        <v>765</v>
      </c>
      <c r="B324" s="87" t="s">
        <v>806</v>
      </c>
      <c r="C324" s="75" t="s">
        <v>1935</v>
      </c>
      <c r="D324" s="74" t="s">
        <v>768</v>
      </c>
      <c r="E324" s="74" t="s">
        <v>765</v>
      </c>
      <c r="F324" s="74" t="s">
        <v>806</v>
      </c>
      <c r="G324" s="74" t="s">
        <v>523</v>
      </c>
      <c r="I324" s="74" t="s">
        <v>768</v>
      </c>
      <c r="J324" s="74" t="s">
        <v>523</v>
      </c>
      <c r="K324" s="74" t="s">
        <v>88</v>
      </c>
      <c r="L324" s="74" t="s">
        <v>769</v>
      </c>
      <c r="M324" s="74" t="s">
        <v>770</v>
      </c>
      <c r="N324" s="74" t="s">
        <v>523</v>
      </c>
      <c r="O324" s="76">
        <v>45952</v>
      </c>
      <c r="P324" s="76">
        <v>44500</v>
      </c>
      <c r="Q324" s="77">
        <v>4</v>
      </c>
      <c r="R324" s="74" t="s">
        <v>94</v>
      </c>
      <c r="S324" s="77">
        <v>49836263.100000001</v>
      </c>
      <c r="T324" s="77">
        <v>49836263.100000001</v>
      </c>
      <c r="U324" s="77">
        <v>24811.03</v>
      </c>
      <c r="V324" s="78">
        <v>3.0200000000000001E-2</v>
      </c>
      <c r="W324" s="79">
        <v>1</v>
      </c>
      <c r="X324" s="77">
        <v>49836263.100000001</v>
      </c>
      <c r="Y324" s="88">
        <v>49836263.100000001</v>
      </c>
      <c r="Z324" s="77">
        <v>24811.03</v>
      </c>
      <c r="AA324" s="74" t="s">
        <v>2587</v>
      </c>
      <c r="AB324" s="74" t="s">
        <v>2494</v>
      </c>
      <c r="AC324" s="74">
        <v>1</v>
      </c>
      <c r="AD324" s="74">
        <v>1</v>
      </c>
      <c r="AE324" s="74">
        <v>1</v>
      </c>
      <c r="AF324" s="74" t="s">
        <v>2587</v>
      </c>
      <c r="AG324" s="74" t="s">
        <v>2494</v>
      </c>
      <c r="AH324" s="74">
        <v>1</v>
      </c>
      <c r="AI324" s="74">
        <v>1</v>
      </c>
      <c r="AJ324" s="74">
        <v>1</v>
      </c>
      <c r="AL324" s="74">
        <v>1</v>
      </c>
      <c r="AM324" s="74" t="s">
        <v>95</v>
      </c>
      <c r="AN324" s="74">
        <v>0</v>
      </c>
      <c r="AO324" s="74" t="s">
        <v>95</v>
      </c>
      <c r="AP324" s="74" t="s">
        <v>95</v>
      </c>
      <c r="AQ324" s="74">
        <v>1</v>
      </c>
      <c r="AS324" s="74">
        <v>1</v>
      </c>
      <c r="AT324" s="74" t="s">
        <v>92</v>
      </c>
      <c r="AU324" s="74" t="s">
        <v>95</v>
      </c>
      <c r="AV324" s="74" t="s">
        <v>94</v>
      </c>
      <c r="AW324" s="77">
        <v>49836263.100000001</v>
      </c>
      <c r="AX324" s="77">
        <v>0</v>
      </c>
      <c r="AY324" s="79">
        <v>1</v>
      </c>
      <c r="AZ324" s="77">
        <v>318488606.59316999</v>
      </c>
      <c r="BA324" s="77">
        <v>0</v>
      </c>
      <c r="BB324" s="74" t="s">
        <v>116</v>
      </c>
      <c r="BC324" s="75" t="s">
        <v>1935</v>
      </c>
      <c r="BD324" s="82">
        <v>21176.524905617443</v>
      </c>
      <c r="BE324" s="82">
        <v>0</v>
      </c>
      <c r="BF324" s="82">
        <v>10.542752647299142</v>
      </c>
      <c r="BG324" s="82">
        <v>21187.067658264743</v>
      </c>
      <c r="BH324" s="82">
        <v>120836.08709531813</v>
      </c>
      <c r="BI324" s="82">
        <v>0</v>
      </c>
      <c r="BJ324" s="82">
        <v>94.977760530611079</v>
      </c>
      <c r="BK324" s="82">
        <v>120931.06485584873</v>
      </c>
      <c r="BL324" s="82">
        <v>44852636.790000007</v>
      </c>
      <c r="BM324" s="82">
        <v>0</v>
      </c>
      <c r="BN324" s="82">
        <v>22329.927</v>
      </c>
      <c r="BO324" s="82">
        <v>44874966.717</v>
      </c>
      <c r="BP324" s="82">
        <v>21176.524905617443</v>
      </c>
      <c r="BQ324" s="82">
        <v>0</v>
      </c>
      <c r="BR324" s="82">
        <v>10.542752647299142</v>
      </c>
      <c r="BS324" s="89">
        <v>21187.067658264743</v>
      </c>
      <c r="BT324" s="82">
        <v>110014.16453717319</v>
      </c>
      <c r="BU324" s="82">
        <v>0</v>
      </c>
      <c r="BV324" s="82">
        <v>54.770654277983773</v>
      </c>
      <c r="BW324" s="82">
        <v>110068.93519145116</v>
      </c>
      <c r="BX324" s="82">
        <v>627755.55606888724</v>
      </c>
      <c r="BY324" s="82">
        <v>0</v>
      </c>
      <c r="BZ324" s="82">
        <v>493.41896373257759</v>
      </c>
      <c r="CA324" s="82">
        <v>628248.97503261978</v>
      </c>
      <c r="CB324" s="82">
        <v>233013933.38772905</v>
      </c>
      <c r="CC324" s="82">
        <v>0</v>
      </c>
      <c r="CD324" s="82">
        <v>116006.2037577</v>
      </c>
      <c r="CE324" s="82">
        <v>233129939.59148669</v>
      </c>
      <c r="CF324" s="82">
        <v>110014.16453717319</v>
      </c>
      <c r="CG324" s="82">
        <v>0</v>
      </c>
      <c r="CH324" s="82">
        <v>54.770654277983773</v>
      </c>
      <c r="CI324" s="82">
        <v>110068.93519145116</v>
      </c>
      <c r="CJ324" s="82" t="s">
        <v>96</v>
      </c>
      <c r="CN324" s="82">
        <v>21187.067658264743</v>
      </c>
      <c r="CO324" s="82">
        <v>120931.06485584873</v>
      </c>
      <c r="CP324" s="82">
        <v>44874966.717</v>
      </c>
      <c r="CQ324" s="82">
        <v>21187.067658264743</v>
      </c>
      <c r="CR324" s="89">
        <v>21187.067658264743</v>
      </c>
      <c r="CS324" s="82">
        <v>21187.067658264743</v>
      </c>
      <c r="CT324" s="82">
        <v>120931.06485584873</v>
      </c>
      <c r="CU324" s="82">
        <v>44874966.717</v>
      </c>
      <c r="CV324" s="82">
        <v>21187.067658264743</v>
      </c>
      <c r="CW324" s="82">
        <v>21187.067658264743</v>
      </c>
    </row>
    <row r="325" spans="1:101">
      <c r="A325" s="86" t="s">
        <v>765</v>
      </c>
      <c r="B325" s="87" t="s">
        <v>807</v>
      </c>
      <c r="C325" s="75" t="s">
        <v>1936</v>
      </c>
      <c r="D325" s="74" t="s">
        <v>768</v>
      </c>
      <c r="E325" s="74" t="s">
        <v>765</v>
      </c>
      <c r="F325" s="74" t="s">
        <v>807</v>
      </c>
      <c r="G325" s="74" t="s">
        <v>523</v>
      </c>
      <c r="I325" s="74" t="s">
        <v>768</v>
      </c>
      <c r="J325" s="74" t="s">
        <v>523</v>
      </c>
      <c r="K325" s="74" t="s">
        <v>88</v>
      </c>
      <c r="L325" s="74" t="s">
        <v>769</v>
      </c>
      <c r="M325" s="74" t="s">
        <v>770</v>
      </c>
      <c r="N325" s="74" t="s">
        <v>523</v>
      </c>
      <c r="O325" s="76">
        <v>45952</v>
      </c>
      <c r="P325" s="76">
        <v>44500</v>
      </c>
      <c r="Q325" s="77">
        <v>4</v>
      </c>
      <c r="R325" s="74" t="s">
        <v>94</v>
      </c>
      <c r="S325" s="77">
        <v>99633078.390000001</v>
      </c>
      <c r="T325" s="77">
        <v>99633078.390000001</v>
      </c>
      <c r="U325" s="77">
        <v>49602.42</v>
      </c>
      <c r="V325" s="78">
        <v>3.0200000000000001E-2</v>
      </c>
      <c r="W325" s="79">
        <v>1</v>
      </c>
      <c r="X325" s="77">
        <v>99633078.390000001</v>
      </c>
      <c r="Y325" s="88">
        <v>99633078.390000001</v>
      </c>
      <c r="Z325" s="77">
        <v>49602.42</v>
      </c>
      <c r="AA325" s="74" t="s">
        <v>2587</v>
      </c>
      <c r="AB325" s="74" t="s">
        <v>2494</v>
      </c>
      <c r="AC325" s="74">
        <v>1</v>
      </c>
      <c r="AD325" s="74">
        <v>1</v>
      </c>
      <c r="AE325" s="74">
        <v>1</v>
      </c>
      <c r="AF325" s="74" t="s">
        <v>2587</v>
      </c>
      <c r="AG325" s="74" t="s">
        <v>2494</v>
      </c>
      <c r="AH325" s="74">
        <v>1</v>
      </c>
      <c r="AI325" s="74">
        <v>1</v>
      </c>
      <c r="AJ325" s="74">
        <v>1</v>
      </c>
      <c r="AL325" s="74">
        <v>1</v>
      </c>
      <c r="AM325" s="74" t="s">
        <v>95</v>
      </c>
      <c r="AN325" s="74">
        <v>0</v>
      </c>
      <c r="AO325" s="74" t="s">
        <v>95</v>
      </c>
      <c r="AP325" s="74" t="s">
        <v>95</v>
      </c>
      <c r="AQ325" s="74">
        <v>1</v>
      </c>
      <c r="AS325" s="74">
        <v>1</v>
      </c>
      <c r="AT325" s="74" t="s">
        <v>92</v>
      </c>
      <c r="AU325" s="74" t="s">
        <v>95</v>
      </c>
      <c r="AV325" s="74" t="s">
        <v>94</v>
      </c>
      <c r="AW325" s="77">
        <v>99633078.390000001</v>
      </c>
      <c r="AX325" s="77">
        <v>0</v>
      </c>
      <c r="AY325" s="79">
        <v>1</v>
      </c>
      <c r="AZ325" s="77">
        <v>636725114.06697297</v>
      </c>
      <c r="BA325" s="77">
        <v>0</v>
      </c>
      <c r="BB325" s="74" t="s">
        <v>116</v>
      </c>
      <c r="BC325" s="75" t="s">
        <v>1936</v>
      </c>
      <c r="BD325" s="82">
        <v>42336.287568663429</v>
      </c>
      <c r="BE325" s="82">
        <v>0</v>
      </c>
      <c r="BF325" s="82">
        <v>21.077159826393498</v>
      </c>
      <c r="BG325" s="82">
        <v>42357.364728489825</v>
      </c>
      <c r="BH325" s="82">
        <v>241576.52658970529</v>
      </c>
      <c r="BI325" s="82">
        <v>0</v>
      </c>
      <c r="BJ325" s="82">
        <v>189.88033824064513</v>
      </c>
      <c r="BK325" s="82">
        <v>241766.40692794597</v>
      </c>
      <c r="BL325" s="82">
        <v>89669770.550999999</v>
      </c>
      <c r="BM325" s="82">
        <v>0</v>
      </c>
      <c r="BN325" s="82">
        <v>44642.178</v>
      </c>
      <c r="BO325" s="82">
        <v>89714412.729000002</v>
      </c>
      <c r="BP325" s="82">
        <v>42336.287568663429</v>
      </c>
      <c r="BQ325" s="82">
        <v>0</v>
      </c>
      <c r="BR325" s="82">
        <v>21.077159826393498</v>
      </c>
      <c r="BS325" s="89">
        <v>42357.364728489825</v>
      </c>
      <c r="BT325" s="82">
        <v>219941.24754796337</v>
      </c>
      <c r="BU325" s="82">
        <v>0</v>
      </c>
      <c r="BV325" s="82">
        <v>109.49795301409686</v>
      </c>
      <c r="BW325" s="82">
        <v>220050.7455009775</v>
      </c>
      <c r="BX325" s="82">
        <v>1255014.213286178</v>
      </c>
      <c r="BY325" s="82">
        <v>0</v>
      </c>
      <c r="BZ325" s="82">
        <v>986.44734519397548</v>
      </c>
      <c r="CA325" s="82">
        <v>1256000.6606313721</v>
      </c>
      <c r="CB325" s="82">
        <v>465843424.98950011</v>
      </c>
      <c r="CC325" s="82">
        <v>0</v>
      </c>
      <c r="CD325" s="82">
        <v>231920.5789278</v>
      </c>
      <c r="CE325" s="82">
        <v>466075345.56842792</v>
      </c>
      <c r="CF325" s="82">
        <v>219941.24754796337</v>
      </c>
      <c r="CG325" s="82">
        <v>0</v>
      </c>
      <c r="CH325" s="82">
        <v>109.49795301409686</v>
      </c>
      <c r="CI325" s="82">
        <v>220050.7455009775</v>
      </c>
      <c r="CJ325" s="82" t="s">
        <v>96</v>
      </c>
      <c r="CN325" s="82">
        <v>42357.364728489825</v>
      </c>
      <c r="CO325" s="82">
        <v>241766.40692794597</v>
      </c>
      <c r="CP325" s="82">
        <v>89714412.729000002</v>
      </c>
      <c r="CQ325" s="82">
        <v>42357.364728489825</v>
      </c>
      <c r="CR325" s="89">
        <v>42357.364728489825</v>
      </c>
      <c r="CS325" s="82">
        <v>42357.364728489825</v>
      </c>
      <c r="CT325" s="82">
        <v>241766.40692794597</v>
      </c>
      <c r="CU325" s="82">
        <v>89714412.729000002</v>
      </c>
      <c r="CV325" s="82">
        <v>42357.364728489825</v>
      </c>
      <c r="CW325" s="82">
        <v>42357.364728489825</v>
      </c>
    </row>
    <row r="326" spans="1:101">
      <c r="A326" s="86" t="s">
        <v>765</v>
      </c>
      <c r="B326" s="87" t="s">
        <v>808</v>
      </c>
      <c r="C326" s="75" t="s">
        <v>1937</v>
      </c>
      <c r="D326" s="74" t="s">
        <v>768</v>
      </c>
      <c r="E326" s="74" t="s">
        <v>765</v>
      </c>
      <c r="F326" s="74" t="s">
        <v>808</v>
      </c>
      <c r="G326" s="74" t="s">
        <v>523</v>
      </c>
      <c r="I326" s="74" t="s">
        <v>768</v>
      </c>
      <c r="J326" s="74" t="s">
        <v>523</v>
      </c>
      <c r="K326" s="74" t="s">
        <v>88</v>
      </c>
      <c r="L326" s="74" t="s">
        <v>769</v>
      </c>
      <c r="M326" s="74" t="s">
        <v>770</v>
      </c>
      <c r="N326" s="74" t="s">
        <v>523</v>
      </c>
      <c r="O326" s="76">
        <v>46092</v>
      </c>
      <c r="P326" s="76">
        <v>44500</v>
      </c>
      <c r="Q326" s="77">
        <v>5</v>
      </c>
      <c r="R326" s="74" t="s">
        <v>94</v>
      </c>
      <c r="S326" s="77">
        <v>29930938.34</v>
      </c>
      <c r="T326" s="77">
        <v>29930938.34</v>
      </c>
      <c r="U326" s="77">
        <v>569254.14</v>
      </c>
      <c r="V326" s="78">
        <v>3.0300000000000001E-2</v>
      </c>
      <c r="W326" s="79">
        <v>1</v>
      </c>
      <c r="X326" s="77">
        <v>29930938.34</v>
      </c>
      <c r="Y326" s="88">
        <v>29930938.34</v>
      </c>
      <c r="Z326" s="77">
        <v>569254.14</v>
      </c>
      <c r="AA326" s="74" t="s">
        <v>2587</v>
      </c>
      <c r="AB326" s="74" t="s">
        <v>2494</v>
      </c>
      <c r="AC326" s="74">
        <v>1</v>
      </c>
      <c r="AD326" s="74">
        <v>1</v>
      </c>
      <c r="AE326" s="74">
        <v>1</v>
      </c>
      <c r="AF326" s="74" t="s">
        <v>2587</v>
      </c>
      <c r="AG326" s="74" t="s">
        <v>2494</v>
      </c>
      <c r="AH326" s="74">
        <v>1</v>
      </c>
      <c r="AI326" s="74">
        <v>1</v>
      </c>
      <c r="AJ326" s="74">
        <v>1</v>
      </c>
      <c r="AL326" s="74">
        <v>1</v>
      </c>
      <c r="AM326" s="74" t="s">
        <v>95</v>
      </c>
      <c r="AN326" s="74">
        <v>0</v>
      </c>
      <c r="AO326" s="74" t="s">
        <v>95</v>
      </c>
      <c r="AP326" s="74" t="s">
        <v>95</v>
      </c>
      <c r="AQ326" s="74">
        <v>1</v>
      </c>
      <c r="AS326" s="74">
        <v>1</v>
      </c>
      <c r="AT326" s="74" t="s">
        <v>92</v>
      </c>
      <c r="AU326" s="74" t="s">
        <v>95</v>
      </c>
      <c r="AV326" s="74" t="s">
        <v>94</v>
      </c>
      <c r="AW326" s="77">
        <v>29930938.34</v>
      </c>
      <c r="AX326" s="77">
        <v>0</v>
      </c>
      <c r="AY326" s="79">
        <v>1</v>
      </c>
      <c r="AZ326" s="77">
        <v>191279647.64943799</v>
      </c>
      <c r="BA326" s="77">
        <v>0</v>
      </c>
      <c r="BB326" s="74" t="s">
        <v>116</v>
      </c>
      <c r="BC326" s="75" t="s">
        <v>1937</v>
      </c>
      <c r="BD326" s="82">
        <v>12718.314371478426</v>
      </c>
      <c r="BE326" s="82">
        <v>0</v>
      </c>
      <c r="BF326" s="82">
        <v>241.88861129388809</v>
      </c>
      <c r="BG326" s="82">
        <v>12960.202982772314</v>
      </c>
      <c r="BH326" s="82">
        <v>109974.70439140184</v>
      </c>
      <c r="BI326" s="82">
        <v>0</v>
      </c>
      <c r="BJ326" s="82">
        <v>4734.1487099009137</v>
      </c>
      <c r="BK326" s="82">
        <v>114708.85310130277</v>
      </c>
      <c r="BL326" s="82">
        <v>26937844.506000001</v>
      </c>
      <c r="BM326" s="82">
        <v>0</v>
      </c>
      <c r="BN326" s="82">
        <v>512328.72600000002</v>
      </c>
      <c r="BO326" s="82">
        <v>27450173.231999997</v>
      </c>
      <c r="BP326" s="82">
        <v>12718.314371478426</v>
      </c>
      <c r="BQ326" s="82">
        <v>0</v>
      </c>
      <c r="BR326" s="82">
        <v>241.88861129388809</v>
      </c>
      <c r="BS326" s="89">
        <v>12960.202982772314</v>
      </c>
      <c r="BT326" s="82">
        <v>66072.914991267564</v>
      </c>
      <c r="BU326" s="82">
        <v>0</v>
      </c>
      <c r="BV326" s="82">
        <v>1256.635524532878</v>
      </c>
      <c r="BW326" s="82">
        <v>67329.550515800453</v>
      </c>
      <c r="BX326" s="82">
        <v>571329.58678377175</v>
      </c>
      <c r="BY326" s="82">
        <v>0</v>
      </c>
      <c r="BZ326" s="82">
        <v>24594.375962806236</v>
      </c>
      <c r="CA326" s="82">
        <v>595923.96274657804</v>
      </c>
      <c r="CB326" s="82">
        <v>139944795.99312061</v>
      </c>
      <c r="CC326" s="82">
        <v>0</v>
      </c>
      <c r="CD326" s="82">
        <v>2661598.9644426</v>
      </c>
      <c r="CE326" s="82">
        <v>142606394.95756319</v>
      </c>
      <c r="CF326" s="82">
        <v>66072.914991267564</v>
      </c>
      <c r="CG326" s="82">
        <v>0</v>
      </c>
      <c r="CH326" s="82">
        <v>1256.635524532878</v>
      </c>
      <c r="CI326" s="82">
        <v>67329.550515800453</v>
      </c>
      <c r="CJ326" s="82" t="s">
        <v>96</v>
      </c>
      <c r="CN326" s="82">
        <v>12960.202982772314</v>
      </c>
      <c r="CO326" s="82">
        <v>114708.85310130277</v>
      </c>
      <c r="CP326" s="82">
        <v>27450173.231999997</v>
      </c>
      <c r="CQ326" s="82">
        <v>12960.202982772314</v>
      </c>
      <c r="CR326" s="89">
        <v>12960.202982772314</v>
      </c>
      <c r="CS326" s="82">
        <v>12960.202982772314</v>
      </c>
      <c r="CT326" s="82">
        <v>114708.85310130277</v>
      </c>
      <c r="CU326" s="82">
        <v>27450173.231999997</v>
      </c>
      <c r="CV326" s="82">
        <v>12960.202982772314</v>
      </c>
      <c r="CW326" s="82">
        <v>12960.202982772314</v>
      </c>
    </row>
    <row r="327" spans="1:101">
      <c r="A327" s="86" t="s">
        <v>765</v>
      </c>
      <c r="B327" s="87" t="s">
        <v>809</v>
      </c>
      <c r="C327" s="75" t="s">
        <v>1938</v>
      </c>
      <c r="D327" s="74" t="s">
        <v>768</v>
      </c>
      <c r="E327" s="74" t="s">
        <v>765</v>
      </c>
      <c r="F327" s="74" t="s">
        <v>809</v>
      </c>
      <c r="G327" s="74" t="s">
        <v>523</v>
      </c>
      <c r="I327" s="74" t="s">
        <v>768</v>
      </c>
      <c r="J327" s="74" t="s">
        <v>523</v>
      </c>
      <c r="K327" s="74" t="s">
        <v>88</v>
      </c>
      <c r="L327" s="74" t="s">
        <v>769</v>
      </c>
      <c r="M327" s="74" t="s">
        <v>770</v>
      </c>
      <c r="N327" s="74" t="s">
        <v>523</v>
      </c>
      <c r="O327" s="76">
        <v>46092</v>
      </c>
      <c r="P327" s="76">
        <v>44500</v>
      </c>
      <c r="Q327" s="77">
        <v>5</v>
      </c>
      <c r="R327" s="74" t="s">
        <v>94</v>
      </c>
      <c r="S327" s="77">
        <v>39907917.789999999</v>
      </c>
      <c r="T327" s="77">
        <v>39907917.789999999</v>
      </c>
      <c r="U327" s="77">
        <v>759005.5</v>
      </c>
      <c r="V327" s="78">
        <v>3.0300000000000001E-2</v>
      </c>
      <c r="W327" s="79">
        <v>1</v>
      </c>
      <c r="X327" s="77">
        <v>39907917.789999999</v>
      </c>
      <c r="Y327" s="88">
        <v>39907917.789999999</v>
      </c>
      <c r="Z327" s="77">
        <v>759005.5</v>
      </c>
      <c r="AA327" s="74" t="s">
        <v>2587</v>
      </c>
      <c r="AB327" s="74" t="s">
        <v>2494</v>
      </c>
      <c r="AC327" s="74">
        <v>1</v>
      </c>
      <c r="AD327" s="74">
        <v>1</v>
      </c>
      <c r="AE327" s="74">
        <v>1</v>
      </c>
      <c r="AF327" s="74" t="s">
        <v>2587</v>
      </c>
      <c r="AG327" s="74" t="s">
        <v>2494</v>
      </c>
      <c r="AH327" s="74">
        <v>1</v>
      </c>
      <c r="AI327" s="74">
        <v>1</v>
      </c>
      <c r="AJ327" s="74">
        <v>1</v>
      </c>
      <c r="AL327" s="74">
        <v>1</v>
      </c>
      <c r="AM327" s="74" t="s">
        <v>95</v>
      </c>
      <c r="AN327" s="74">
        <v>0</v>
      </c>
      <c r="AO327" s="74" t="s">
        <v>95</v>
      </c>
      <c r="AP327" s="74" t="s">
        <v>95</v>
      </c>
      <c r="AQ327" s="74">
        <v>1</v>
      </c>
      <c r="AS327" s="74">
        <v>1</v>
      </c>
      <c r="AT327" s="74" t="s">
        <v>92</v>
      </c>
      <c r="AU327" s="74" t="s">
        <v>95</v>
      </c>
      <c r="AV327" s="74" t="s">
        <v>94</v>
      </c>
      <c r="AW327" s="77">
        <v>39907917.789999999</v>
      </c>
      <c r="AX327" s="77">
        <v>0</v>
      </c>
      <c r="AY327" s="79">
        <v>1</v>
      </c>
      <c r="AZ327" s="77">
        <v>255039530.22055298</v>
      </c>
      <c r="BA327" s="77">
        <v>0</v>
      </c>
      <c r="BB327" s="74" t="s">
        <v>116</v>
      </c>
      <c r="BC327" s="75" t="s">
        <v>1938</v>
      </c>
      <c r="BD327" s="82">
        <v>16957.752496720976</v>
      </c>
      <c r="BE327" s="82">
        <v>0</v>
      </c>
      <c r="BF327" s="82">
        <v>322.51813989341065</v>
      </c>
      <c r="BG327" s="82">
        <v>17280.270636614387</v>
      </c>
      <c r="BH327" s="82">
        <v>146632.93920078347</v>
      </c>
      <c r="BI327" s="82">
        <v>0</v>
      </c>
      <c r="BJ327" s="82">
        <v>6312.1981135397591</v>
      </c>
      <c r="BK327" s="82">
        <v>152945.13731432322</v>
      </c>
      <c r="BL327" s="82">
        <v>35917126.011</v>
      </c>
      <c r="BM327" s="82">
        <v>0</v>
      </c>
      <c r="BN327" s="82">
        <v>683104.95000000007</v>
      </c>
      <c r="BO327" s="82">
        <v>36600230.960999995</v>
      </c>
      <c r="BP327" s="82">
        <v>16957.752496720976</v>
      </c>
      <c r="BQ327" s="82">
        <v>0</v>
      </c>
      <c r="BR327" s="82">
        <v>322.51813989341065</v>
      </c>
      <c r="BS327" s="89">
        <v>17280.270636614387</v>
      </c>
      <c r="BT327" s="82">
        <v>88097.219995715146</v>
      </c>
      <c r="BU327" s="82">
        <v>0</v>
      </c>
      <c r="BV327" s="82">
        <v>1675.5139885602578</v>
      </c>
      <c r="BW327" s="82">
        <v>89772.733984275401</v>
      </c>
      <c r="BX327" s="82">
        <v>761772.78244199022</v>
      </c>
      <c r="BY327" s="82">
        <v>0</v>
      </c>
      <c r="BZ327" s="82">
        <v>32792.500419650401</v>
      </c>
      <c r="CA327" s="82">
        <v>794565.28286164056</v>
      </c>
      <c r="CB327" s="82">
        <v>186593061.33974609</v>
      </c>
      <c r="CC327" s="82">
        <v>0</v>
      </c>
      <c r="CD327" s="82">
        <v>3548798.5257450002</v>
      </c>
      <c r="CE327" s="82">
        <v>190141859.86549109</v>
      </c>
      <c r="CF327" s="82">
        <v>88097.219995715146</v>
      </c>
      <c r="CG327" s="82">
        <v>0</v>
      </c>
      <c r="CH327" s="82">
        <v>1675.5139885602578</v>
      </c>
      <c r="CI327" s="82">
        <v>89772.733984275401</v>
      </c>
      <c r="CJ327" s="82" t="s">
        <v>96</v>
      </c>
      <c r="CN327" s="82">
        <v>17280.270636614387</v>
      </c>
      <c r="CO327" s="82">
        <v>152945.13731432322</v>
      </c>
      <c r="CP327" s="82">
        <v>36600230.960999995</v>
      </c>
      <c r="CQ327" s="82">
        <v>17280.270636614387</v>
      </c>
      <c r="CR327" s="89">
        <v>17280.270636614387</v>
      </c>
      <c r="CS327" s="82">
        <v>17280.270636614387</v>
      </c>
      <c r="CT327" s="82">
        <v>152945.13731432322</v>
      </c>
      <c r="CU327" s="82">
        <v>36600230.960999995</v>
      </c>
      <c r="CV327" s="82">
        <v>17280.270636614387</v>
      </c>
      <c r="CW327" s="82">
        <v>17280.270636614387</v>
      </c>
    </row>
    <row r="328" spans="1:101">
      <c r="A328" s="86" t="s">
        <v>765</v>
      </c>
      <c r="B328" s="87" t="s">
        <v>810</v>
      </c>
      <c r="C328" s="75" t="s">
        <v>1939</v>
      </c>
      <c r="D328" s="74" t="s">
        <v>768</v>
      </c>
      <c r="E328" s="74" t="s">
        <v>765</v>
      </c>
      <c r="F328" s="74" t="s">
        <v>810</v>
      </c>
      <c r="G328" s="74" t="s">
        <v>523</v>
      </c>
      <c r="I328" s="74" t="s">
        <v>768</v>
      </c>
      <c r="J328" s="74" t="s">
        <v>523</v>
      </c>
      <c r="K328" s="74" t="s">
        <v>88</v>
      </c>
      <c r="L328" s="74" t="s">
        <v>769</v>
      </c>
      <c r="M328" s="74" t="s">
        <v>770</v>
      </c>
      <c r="N328" s="74" t="s">
        <v>523</v>
      </c>
      <c r="O328" s="76">
        <v>46092</v>
      </c>
      <c r="P328" s="76">
        <v>44500</v>
      </c>
      <c r="Q328" s="77">
        <v>5</v>
      </c>
      <c r="R328" s="74" t="s">
        <v>94</v>
      </c>
      <c r="S328" s="77">
        <v>50574432.039999999</v>
      </c>
      <c r="T328" s="77">
        <v>50574432.039999999</v>
      </c>
      <c r="U328" s="77">
        <v>961871.08</v>
      </c>
      <c r="V328" s="78">
        <v>3.0300000000000001E-2</v>
      </c>
      <c r="W328" s="79">
        <v>1</v>
      </c>
      <c r="X328" s="77">
        <v>50574432.039999999</v>
      </c>
      <c r="Y328" s="88">
        <v>50574432.039999999</v>
      </c>
      <c r="Z328" s="77">
        <v>961871.08</v>
      </c>
      <c r="AA328" s="74" t="s">
        <v>2587</v>
      </c>
      <c r="AB328" s="74" t="s">
        <v>2494</v>
      </c>
      <c r="AC328" s="74">
        <v>1</v>
      </c>
      <c r="AD328" s="74">
        <v>1</v>
      </c>
      <c r="AE328" s="74">
        <v>1</v>
      </c>
      <c r="AF328" s="74" t="s">
        <v>2587</v>
      </c>
      <c r="AG328" s="74" t="s">
        <v>2494</v>
      </c>
      <c r="AH328" s="74">
        <v>1</v>
      </c>
      <c r="AI328" s="74">
        <v>1</v>
      </c>
      <c r="AJ328" s="74">
        <v>1</v>
      </c>
      <c r="AL328" s="74">
        <v>1</v>
      </c>
      <c r="AM328" s="74" t="s">
        <v>95</v>
      </c>
      <c r="AN328" s="74">
        <v>0</v>
      </c>
      <c r="AO328" s="74" t="s">
        <v>95</v>
      </c>
      <c r="AP328" s="74" t="s">
        <v>95</v>
      </c>
      <c r="AQ328" s="74">
        <v>1</v>
      </c>
      <c r="AS328" s="74">
        <v>1</v>
      </c>
      <c r="AT328" s="74" t="s">
        <v>92</v>
      </c>
      <c r="AU328" s="74" t="s">
        <v>95</v>
      </c>
      <c r="AV328" s="74" t="s">
        <v>94</v>
      </c>
      <c r="AW328" s="77">
        <v>50574432.039999999</v>
      </c>
      <c r="AX328" s="77">
        <v>0</v>
      </c>
      <c r="AY328" s="79">
        <v>1</v>
      </c>
      <c r="AZ328" s="77">
        <v>323206022.83802801</v>
      </c>
      <c r="BA328" s="77">
        <v>0</v>
      </c>
      <c r="BB328" s="74" t="s">
        <v>116</v>
      </c>
      <c r="BC328" s="75" t="s">
        <v>1939</v>
      </c>
      <c r="BD328" s="82">
        <v>21490.189132630145</v>
      </c>
      <c r="BE328" s="82">
        <v>0</v>
      </c>
      <c r="BF328" s="82">
        <v>408.72018916709555</v>
      </c>
      <c r="BG328" s="82">
        <v>21898.90932179724</v>
      </c>
      <c r="BH328" s="82">
        <v>185824.71923137328</v>
      </c>
      <c r="BI328" s="82">
        <v>0</v>
      </c>
      <c r="BJ328" s="82">
        <v>7999.3106988611416</v>
      </c>
      <c r="BK328" s="82">
        <v>193824.02993023445</v>
      </c>
      <c r="BL328" s="82">
        <v>45516988.836000003</v>
      </c>
      <c r="BM328" s="82">
        <v>0</v>
      </c>
      <c r="BN328" s="82">
        <v>865683.97199999995</v>
      </c>
      <c r="BO328" s="82">
        <v>46382672.807999991</v>
      </c>
      <c r="BP328" s="82">
        <v>21490.189132630145</v>
      </c>
      <c r="BQ328" s="82">
        <v>0</v>
      </c>
      <c r="BR328" s="82">
        <v>408.72018916709555</v>
      </c>
      <c r="BS328" s="89">
        <v>21898.90932179724</v>
      </c>
      <c r="BT328" s="82">
        <v>111643.68156292687</v>
      </c>
      <c r="BU328" s="82">
        <v>0</v>
      </c>
      <c r="BV328" s="82">
        <v>2123.3422547419782</v>
      </c>
      <c r="BW328" s="82">
        <v>113767.02381766884</v>
      </c>
      <c r="BX328" s="82">
        <v>965377.9988789073</v>
      </c>
      <c r="BY328" s="82">
        <v>0</v>
      </c>
      <c r="BZ328" s="82">
        <v>41557.21901165352</v>
      </c>
      <c r="CA328" s="82">
        <v>1006935.217890561</v>
      </c>
      <c r="CB328" s="82">
        <v>236465308.70190361</v>
      </c>
      <c r="CC328" s="82">
        <v>0</v>
      </c>
      <c r="CD328" s="82">
        <v>4497314.8029371994</v>
      </c>
      <c r="CE328" s="82">
        <v>240962623.50484076</v>
      </c>
      <c r="CF328" s="82">
        <v>111643.68156292687</v>
      </c>
      <c r="CG328" s="82">
        <v>0</v>
      </c>
      <c r="CH328" s="82">
        <v>2123.3422547419782</v>
      </c>
      <c r="CI328" s="82">
        <v>113767.02381766884</v>
      </c>
      <c r="CJ328" s="82" t="s">
        <v>96</v>
      </c>
      <c r="CN328" s="82">
        <v>21898.90932179724</v>
      </c>
      <c r="CO328" s="82">
        <v>193824.02993023445</v>
      </c>
      <c r="CP328" s="82">
        <v>46382672.807999991</v>
      </c>
      <c r="CQ328" s="82">
        <v>21898.90932179724</v>
      </c>
      <c r="CR328" s="89">
        <v>21898.90932179724</v>
      </c>
      <c r="CS328" s="82">
        <v>21898.90932179724</v>
      </c>
      <c r="CT328" s="82">
        <v>193824.02993023445</v>
      </c>
      <c r="CU328" s="82">
        <v>46382672.807999991</v>
      </c>
      <c r="CV328" s="82">
        <v>21898.90932179724</v>
      </c>
      <c r="CW328" s="82">
        <v>21898.90932179724</v>
      </c>
    </row>
    <row r="329" spans="1:101">
      <c r="A329" s="86" t="s">
        <v>765</v>
      </c>
      <c r="B329" s="87" t="s">
        <v>811</v>
      </c>
      <c r="C329" s="75" t="s">
        <v>1940</v>
      </c>
      <c r="D329" s="74" t="s">
        <v>768</v>
      </c>
      <c r="E329" s="74" t="s">
        <v>765</v>
      </c>
      <c r="F329" s="74" t="s">
        <v>811</v>
      </c>
      <c r="G329" s="74" t="s">
        <v>523</v>
      </c>
      <c r="I329" s="74" t="s">
        <v>768</v>
      </c>
      <c r="J329" s="74" t="s">
        <v>523</v>
      </c>
      <c r="K329" s="74" t="s">
        <v>88</v>
      </c>
      <c r="L329" s="74" t="s">
        <v>769</v>
      </c>
      <c r="M329" s="74" t="s">
        <v>770</v>
      </c>
      <c r="N329" s="74" t="s">
        <v>523</v>
      </c>
      <c r="O329" s="76">
        <v>46092</v>
      </c>
      <c r="P329" s="76">
        <v>44500</v>
      </c>
      <c r="Q329" s="77">
        <v>5</v>
      </c>
      <c r="R329" s="74" t="s">
        <v>94</v>
      </c>
      <c r="S329" s="77">
        <v>50574432.039999999</v>
      </c>
      <c r="T329" s="77">
        <v>50574432.039999999</v>
      </c>
      <c r="U329" s="77">
        <v>961871.08</v>
      </c>
      <c r="V329" s="78">
        <v>3.0300000000000001E-2</v>
      </c>
      <c r="W329" s="79">
        <v>1</v>
      </c>
      <c r="X329" s="77">
        <v>50574432.039999999</v>
      </c>
      <c r="Y329" s="88">
        <v>50574432.039999999</v>
      </c>
      <c r="Z329" s="77">
        <v>961871.08</v>
      </c>
      <c r="AA329" s="74" t="s">
        <v>2587</v>
      </c>
      <c r="AB329" s="74" t="s">
        <v>2494</v>
      </c>
      <c r="AC329" s="74">
        <v>1</v>
      </c>
      <c r="AD329" s="74">
        <v>1</v>
      </c>
      <c r="AE329" s="74">
        <v>1</v>
      </c>
      <c r="AF329" s="74" t="s">
        <v>2587</v>
      </c>
      <c r="AG329" s="74" t="s">
        <v>2494</v>
      </c>
      <c r="AH329" s="74">
        <v>1</v>
      </c>
      <c r="AI329" s="74">
        <v>1</v>
      </c>
      <c r="AJ329" s="74">
        <v>1</v>
      </c>
      <c r="AL329" s="74">
        <v>1</v>
      </c>
      <c r="AM329" s="74" t="s">
        <v>95</v>
      </c>
      <c r="AN329" s="74">
        <v>0</v>
      </c>
      <c r="AO329" s="74" t="s">
        <v>95</v>
      </c>
      <c r="AP329" s="74" t="s">
        <v>95</v>
      </c>
      <c r="AQ329" s="74">
        <v>1</v>
      </c>
      <c r="AS329" s="74">
        <v>1</v>
      </c>
      <c r="AT329" s="74" t="s">
        <v>92</v>
      </c>
      <c r="AU329" s="74" t="s">
        <v>95</v>
      </c>
      <c r="AV329" s="74" t="s">
        <v>94</v>
      </c>
      <c r="AW329" s="77">
        <v>50574432.039999999</v>
      </c>
      <c r="AX329" s="77">
        <v>0</v>
      </c>
      <c r="AY329" s="79">
        <v>1</v>
      </c>
      <c r="AZ329" s="77">
        <v>323206022.83802801</v>
      </c>
      <c r="BA329" s="77">
        <v>0</v>
      </c>
      <c r="BB329" s="74" t="s">
        <v>116</v>
      </c>
      <c r="BC329" s="75" t="s">
        <v>1940</v>
      </c>
      <c r="BD329" s="82">
        <v>21490.189132630145</v>
      </c>
      <c r="BE329" s="82">
        <v>0</v>
      </c>
      <c r="BF329" s="82">
        <v>408.72018916709555</v>
      </c>
      <c r="BG329" s="82">
        <v>21898.90932179724</v>
      </c>
      <c r="BH329" s="82">
        <v>185824.71923137328</v>
      </c>
      <c r="BI329" s="82">
        <v>0</v>
      </c>
      <c r="BJ329" s="82">
        <v>7999.3106988611416</v>
      </c>
      <c r="BK329" s="82">
        <v>193824.02993023445</v>
      </c>
      <c r="BL329" s="82">
        <v>45516988.836000003</v>
      </c>
      <c r="BM329" s="82">
        <v>0</v>
      </c>
      <c r="BN329" s="82">
        <v>865683.97199999995</v>
      </c>
      <c r="BO329" s="82">
        <v>46382672.807999991</v>
      </c>
      <c r="BP329" s="82">
        <v>21490.189132630145</v>
      </c>
      <c r="BQ329" s="82">
        <v>0</v>
      </c>
      <c r="BR329" s="82">
        <v>408.72018916709555</v>
      </c>
      <c r="BS329" s="89">
        <v>21898.90932179724</v>
      </c>
      <c r="BT329" s="82">
        <v>111643.68156292687</v>
      </c>
      <c r="BU329" s="82">
        <v>0</v>
      </c>
      <c r="BV329" s="82">
        <v>2123.3422547419782</v>
      </c>
      <c r="BW329" s="82">
        <v>113767.02381766884</v>
      </c>
      <c r="BX329" s="82">
        <v>965377.9988789073</v>
      </c>
      <c r="BY329" s="82">
        <v>0</v>
      </c>
      <c r="BZ329" s="82">
        <v>41557.21901165352</v>
      </c>
      <c r="CA329" s="82">
        <v>1006935.217890561</v>
      </c>
      <c r="CB329" s="82">
        <v>236465308.70190361</v>
      </c>
      <c r="CC329" s="82">
        <v>0</v>
      </c>
      <c r="CD329" s="82">
        <v>4497314.8029371994</v>
      </c>
      <c r="CE329" s="82">
        <v>240962623.50484076</v>
      </c>
      <c r="CF329" s="82">
        <v>111643.68156292687</v>
      </c>
      <c r="CG329" s="82">
        <v>0</v>
      </c>
      <c r="CH329" s="82">
        <v>2123.3422547419782</v>
      </c>
      <c r="CI329" s="82">
        <v>113767.02381766884</v>
      </c>
      <c r="CJ329" s="82" t="s">
        <v>96</v>
      </c>
      <c r="CN329" s="82">
        <v>21898.90932179724</v>
      </c>
      <c r="CO329" s="82">
        <v>193824.02993023445</v>
      </c>
      <c r="CP329" s="82">
        <v>46382672.807999991</v>
      </c>
      <c r="CQ329" s="82">
        <v>21898.90932179724</v>
      </c>
      <c r="CR329" s="89">
        <v>21898.90932179724</v>
      </c>
      <c r="CS329" s="82">
        <v>21898.90932179724</v>
      </c>
      <c r="CT329" s="82">
        <v>193824.02993023445</v>
      </c>
      <c r="CU329" s="82">
        <v>46382672.807999991</v>
      </c>
      <c r="CV329" s="82">
        <v>21898.90932179724</v>
      </c>
      <c r="CW329" s="82">
        <v>21898.90932179724</v>
      </c>
    </row>
    <row r="330" spans="1:101">
      <c r="A330" s="86" t="s">
        <v>765</v>
      </c>
      <c r="B330" s="87" t="s">
        <v>812</v>
      </c>
      <c r="C330" s="75" t="s">
        <v>1941</v>
      </c>
      <c r="D330" s="74" t="s">
        <v>768</v>
      </c>
      <c r="E330" s="74" t="s">
        <v>765</v>
      </c>
      <c r="F330" s="74" t="s">
        <v>812</v>
      </c>
      <c r="G330" s="74" t="s">
        <v>523</v>
      </c>
      <c r="I330" s="74" t="s">
        <v>768</v>
      </c>
      <c r="J330" s="74" t="s">
        <v>523</v>
      </c>
      <c r="K330" s="74" t="s">
        <v>88</v>
      </c>
      <c r="L330" s="74" t="s">
        <v>769</v>
      </c>
      <c r="M330" s="74" t="s">
        <v>770</v>
      </c>
      <c r="N330" s="74" t="s">
        <v>523</v>
      </c>
      <c r="O330" s="76">
        <v>46092</v>
      </c>
      <c r="P330" s="76">
        <v>44500</v>
      </c>
      <c r="Q330" s="77">
        <v>5</v>
      </c>
      <c r="R330" s="74" t="s">
        <v>94</v>
      </c>
      <c r="S330" s="77">
        <v>80918531.519999996</v>
      </c>
      <c r="T330" s="77">
        <v>80918531.519999996</v>
      </c>
      <c r="U330" s="77">
        <v>1538983.09</v>
      </c>
      <c r="V330" s="78">
        <v>3.0300000000000001E-2</v>
      </c>
      <c r="W330" s="79">
        <v>1</v>
      </c>
      <c r="X330" s="77">
        <v>80918531.519999996</v>
      </c>
      <c r="Y330" s="88">
        <v>80918531.519999996</v>
      </c>
      <c r="Z330" s="77">
        <v>1538983.09</v>
      </c>
      <c r="AA330" s="74" t="s">
        <v>2587</v>
      </c>
      <c r="AB330" s="74" t="s">
        <v>2494</v>
      </c>
      <c r="AC330" s="74">
        <v>1</v>
      </c>
      <c r="AD330" s="74">
        <v>1</v>
      </c>
      <c r="AE330" s="74">
        <v>1</v>
      </c>
      <c r="AF330" s="74" t="s">
        <v>2587</v>
      </c>
      <c r="AG330" s="74" t="s">
        <v>2494</v>
      </c>
      <c r="AH330" s="74">
        <v>1</v>
      </c>
      <c r="AI330" s="74">
        <v>1</v>
      </c>
      <c r="AJ330" s="74">
        <v>1</v>
      </c>
      <c r="AL330" s="74">
        <v>1</v>
      </c>
      <c r="AM330" s="74" t="s">
        <v>95</v>
      </c>
      <c r="AN330" s="74">
        <v>0</v>
      </c>
      <c r="AO330" s="74" t="s">
        <v>95</v>
      </c>
      <c r="AP330" s="74" t="s">
        <v>95</v>
      </c>
      <c r="AQ330" s="74">
        <v>1</v>
      </c>
      <c r="AS330" s="74">
        <v>1</v>
      </c>
      <c r="AT330" s="74" t="s">
        <v>92</v>
      </c>
      <c r="AU330" s="74" t="s">
        <v>95</v>
      </c>
      <c r="AV330" s="74" t="s">
        <v>94</v>
      </c>
      <c r="AW330" s="77">
        <v>80918531.519999996</v>
      </c>
      <c r="AX330" s="77">
        <v>0</v>
      </c>
      <c r="AY330" s="79">
        <v>1</v>
      </c>
      <c r="AZ330" s="77">
        <v>517126059.38486397</v>
      </c>
      <c r="BA330" s="77">
        <v>0</v>
      </c>
      <c r="BB330" s="74" t="s">
        <v>116</v>
      </c>
      <c r="BC330" s="75" t="s">
        <v>1941</v>
      </c>
      <c r="BD330" s="82">
        <v>34384.064764664705</v>
      </c>
      <c r="BE330" s="82">
        <v>0</v>
      </c>
      <c r="BF330" s="82">
        <v>653.9477823470495</v>
      </c>
      <c r="BG330" s="82">
        <v>35038.012547011756</v>
      </c>
      <c r="BH330" s="82">
        <v>297317.49411296059</v>
      </c>
      <c r="BI330" s="82">
        <v>0</v>
      </c>
      <c r="BJ330" s="82">
        <v>12798.808648247727</v>
      </c>
      <c r="BK330" s="82">
        <v>310116.30276120827</v>
      </c>
      <c r="BL330" s="82">
        <v>72826678.368000001</v>
      </c>
      <c r="BM330" s="82">
        <v>0</v>
      </c>
      <c r="BN330" s="82">
        <v>1385084.7810000002</v>
      </c>
      <c r="BO330" s="82">
        <v>74211763.149000004</v>
      </c>
      <c r="BP330" s="82">
        <v>34384.064764664705</v>
      </c>
      <c r="BQ330" s="82">
        <v>0</v>
      </c>
      <c r="BR330" s="82">
        <v>653.9477823470495</v>
      </c>
      <c r="BS330" s="89">
        <v>35038.012547011756</v>
      </c>
      <c r="BT330" s="82">
        <v>178628.65485890961</v>
      </c>
      <c r="BU330" s="82">
        <v>0</v>
      </c>
      <c r="BV330" s="82">
        <v>3397.3241240711568</v>
      </c>
      <c r="BW330" s="82">
        <v>182025.97898298077</v>
      </c>
      <c r="BX330" s="82">
        <v>1544594.1136662415</v>
      </c>
      <c r="BY330" s="82">
        <v>0</v>
      </c>
      <c r="BZ330" s="82">
        <v>66491.09080851177</v>
      </c>
      <c r="CA330" s="82">
        <v>1611085.204474753</v>
      </c>
      <c r="CB330" s="82">
        <v>378341876.7895968</v>
      </c>
      <c r="CC330" s="82">
        <v>0</v>
      </c>
      <c r="CD330" s="82">
        <v>7195653.9457731014</v>
      </c>
      <c r="CE330" s="82">
        <v>385537530.73536992</v>
      </c>
      <c r="CF330" s="82">
        <v>178628.65485890961</v>
      </c>
      <c r="CG330" s="82">
        <v>0</v>
      </c>
      <c r="CH330" s="82">
        <v>3397.3241240711568</v>
      </c>
      <c r="CI330" s="82">
        <v>182025.97898298077</v>
      </c>
      <c r="CJ330" s="82" t="s">
        <v>96</v>
      </c>
      <c r="CN330" s="82">
        <v>35038.012547011756</v>
      </c>
      <c r="CO330" s="82">
        <v>310116.30276120827</v>
      </c>
      <c r="CP330" s="82">
        <v>74211763.149000004</v>
      </c>
      <c r="CQ330" s="82">
        <v>35038.012547011756</v>
      </c>
      <c r="CR330" s="89">
        <v>35038.012547011756</v>
      </c>
      <c r="CS330" s="82">
        <v>35038.012547011756</v>
      </c>
      <c r="CT330" s="82">
        <v>310116.30276120827</v>
      </c>
      <c r="CU330" s="82">
        <v>74211763.149000004</v>
      </c>
      <c r="CV330" s="82">
        <v>35038.012547011756</v>
      </c>
      <c r="CW330" s="82">
        <v>35038.012547011756</v>
      </c>
    </row>
    <row r="331" spans="1:101">
      <c r="A331" s="86" t="s">
        <v>765</v>
      </c>
      <c r="B331" s="87" t="s">
        <v>813</v>
      </c>
      <c r="C331" s="75" t="s">
        <v>1942</v>
      </c>
      <c r="D331" s="74" t="s">
        <v>768</v>
      </c>
      <c r="E331" s="74" t="s">
        <v>765</v>
      </c>
      <c r="F331" s="74" t="s">
        <v>813</v>
      </c>
      <c r="G331" s="74" t="s">
        <v>523</v>
      </c>
      <c r="I331" s="74" t="s">
        <v>768</v>
      </c>
      <c r="J331" s="74" t="s">
        <v>523</v>
      </c>
      <c r="K331" s="74" t="s">
        <v>88</v>
      </c>
      <c r="L331" s="74" t="s">
        <v>769</v>
      </c>
      <c r="M331" s="74" t="s">
        <v>770</v>
      </c>
      <c r="N331" s="74" t="s">
        <v>523</v>
      </c>
      <c r="O331" s="76">
        <v>46092</v>
      </c>
      <c r="P331" s="76">
        <v>44500</v>
      </c>
      <c r="Q331" s="77">
        <v>5</v>
      </c>
      <c r="R331" s="74" t="s">
        <v>94</v>
      </c>
      <c r="S331" s="77">
        <v>10114816.439999999</v>
      </c>
      <c r="T331" s="77">
        <v>10114816.439999999</v>
      </c>
      <c r="U331" s="77">
        <v>192372.89</v>
      </c>
      <c r="V331" s="78">
        <v>3.0300000000000001E-2</v>
      </c>
      <c r="W331" s="79">
        <v>1</v>
      </c>
      <c r="X331" s="77">
        <v>10114816.439999999</v>
      </c>
      <c r="Y331" s="88">
        <v>10114816.439999999</v>
      </c>
      <c r="Z331" s="77">
        <v>192372.89</v>
      </c>
      <c r="AA331" s="74" t="s">
        <v>2587</v>
      </c>
      <c r="AB331" s="74" t="s">
        <v>2494</v>
      </c>
      <c r="AC331" s="74">
        <v>1</v>
      </c>
      <c r="AD331" s="74">
        <v>1</v>
      </c>
      <c r="AE331" s="74">
        <v>1</v>
      </c>
      <c r="AF331" s="74" t="s">
        <v>2587</v>
      </c>
      <c r="AG331" s="74" t="s">
        <v>2494</v>
      </c>
      <c r="AH331" s="74">
        <v>1</v>
      </c>
      <c r="AI331" s="74">
        <v>1</v>
      </c>
      <c r="AJ331" s="74">
        <v>1</v>
      </c>
      <c r="AL331" s="74">
        <v>1</v>
      </c>
      <c r="AM331" s="74" t="s">
        <v>95</v>
      </c>
      <c r="AN331" s="74">
        <v>0</v>
      </c>
      <c r="AO331" s="74" t="s">
        <v>95</v>
      </c>
      <c r="AP331" s="74" t="s">
        <v>95</v>
      </c>
      <c r="AQ331" s="74">
        <v>1</v>
      </c>
      <c r="AS331" s="74">
        <v>1</v>
      </c>
      <c r="AT331" s="74" t="s">
        <v>92</v>
      </c>
      <c r="AU331" s="74" t="s">
        <v>95</v>
      </c>
      <c r="AV331" s="74" t="s">
        <v>94</v>
      </c>
      <c r="AW331" s="77">
        <v>10114816.439999999</v>
      </c>
      <c r="AX331" s="77">
        <v>0</v>
      </c>
      <c r="AY331" s="79">
        <v>1</v>
      </c>
      <c r="AZ331" s="77">
        <v>64640757.423107997</v>
      </c>
      <c r="BA331" s="77">
        <v>0</v>
      </c>
      <c r="BB331" s="74" t="s">
        <v>116</v>
      </c>
      <c r="BC331" s="75" t="s">
        <v>1942</v>
      </c>
      <c r="BD331" s="82">
        <v>4298.0080955830881</v>
      </c>
      <c r="BE331" s="82">
        <v>0</v>
      </c>
      <c r="BF331" s="82">
        <v>81.743474386838699</v>
      </c>
      <c r="BG331" s="82">
        <v>4379.751569969927</v>
      </c>
      <c r="BH331" s="82">
        <v>37164.686764120073</v>
      </c>
      <c r="BI331" s="82">
        <v>0</v>
      </c>
      <c r="BJ331" s="82">
        <v>1599.8511122174893</v>
      </c>
      <c r="BK331" s="82">
        <v>38764.537876337563</v>
      </c>
      <c r="BL331" s="82">
        <v>9103334.7960000001</v>
      </c>
      <c r="BM331" s="82">
        <v>0</v>
      </c>
      <c r="BN331" s="82">
        <v>173135.60100000002</v>
      </c>
      <c r="BO331" s="82">
        <v>9276470.3969999999</v>
      </c>
      <c r="BP331" s="82">
        <v>4298.0080955830881</v>
      </c>
      <c r="BQ331" s="82">
        <v>0</v>
      </c>
      <c r="BR331" s="82">
        <v>81.743474386838699</v>
      </c>
      <c r="BS331" s="89">
        <v>4379.751569969927</v>
      </c>
      <c r="BT331" s="82">
        <v>22328.581857363701</v>
      </c>
      <c r="BU331" s="82">
        <v>0</v>
      </c>
      <c r="BV331" s="82">
        <v>424.66552378706575</v>
      </c>
      <c r="BW331" s="82">
        <v>22753.24738115077</v>
      </c>
      <c r="BX331" s="82">
        <v>193074.26420828019</v>
      </c>
      <c r="BY331" s="82">
        <v>0</v>
      </c>
      <c r="BZ331" s="82">
        <v>8311.3865130810791</v>
      </c>
      <c r="CA331" s="82">
        <v>201385.65072136128</v>
      </c>
      <c r="CB331" s="82">
        <v>47292734.5986996</v>
      </c>
      <c r="CC331" s="82">
        <v>0</v>
      </c>
      <c r="CD331" s="82">
        <v>899456.76075510017</v>
      </c>
      <c r="CE331" s="82">
        <v>48192191.359454699</v>
      </c>
      <c r="CF331" s="82">
        <v>22328.581857363701</v>
      </c>
      <c r="CG331" s="82">
        <v>0</v>
      </c>
      <c r="CH331" s="82">
        <v>424.66552378706575</v>
      </c>
      <c r="CI331" s="82">
        <v>22753.24738115077</v>
      </c>
      <c r="CJ331" s="82" t="s">
        <v>96</v>
      </c>
      <c r="CN331" s="82">
        <v>4379.751569969927</v>
      </c>
      <c r="CO331" s="82">
        <v>38764.537876337563</v>
      </c>
      <c r="CP331" s="82">
        <v>9276470.3969999999</v>
      </c>
      <c r="CQ331" s="82">
        <v>4379.751569969927</v>
      </c>
      <c r="CR331" s="89">
        <v>4379.751569969927</v>
      </c>
      <c r="CS331" s="82">
        <v>4379.751569969927</v>
      </c>
      <c r="CT331" s="82">
        <v>38764.537876337563</v>
      </c>
      <c r="CU331" s="82">
        <v>9276470.3969999999</v>
      </c>
      <c r="CV331" s="82">
        <v>4379.751569969927</v>
      </c>
      <c r="CW331" s="82">
        <v>4379.751569969927</v>
      </c>
    </row>
    <row r="332" spans="1:101">
      <c r="A332" s="86" t="s">
        <v>765</v>
      </c>
      <c r="B332" s="87" t="s">
        <v>814</v>
      </c>
      <c r="C332" s="75" t="s">
        <v>1943</v>
      </c>
      <c r="D332" s="74" t="s">
        <v>768</v>
      </c>
      <c r="E332" s="74" t="s">
        <v>765</v>
      </c>
      <c r="F332" s="74" t="s">
        <v>814</v>
      </c>
      <c r="G332" s="74" t="s">
        <v>523</v>
      </c>
      <c r="I332" s="74" t="s">
        <v>768</v>
      </c>
      <c r="J332" s="74" t="s">
        <v>523</v>
      </c>
      <c r="K332" s="74" t="s">
        <v>88</v>
      </c>
      <c r="L332" s="74" t="s">
        <v>769</v>
      </c>
      <c r="M332" s="74" t="s">
        <v>770</v>
      </c>
      <c r="N332" s="74" t="s">
        <v>523</v>
      </c>
      <c r="O332" s="76">
        <v>46092</v>
      </c>
      <c r="P332" s="76">
        <v>44500</v>
      </c>
      <c r="Q332" s="77">
        <v>5</v>
      </c>
      <c r="R332" s="74" t="s">
        <v>94</v>
      </c>
      <c r="S332" s="77">
        <v>40459265.759999998</v>
      </c>
      <c r="T332" s="77">
        <v>40459265.759999998</v>
      </c>
      <c r="U332" s="77">
        <v>769491.54</v>
      </c>
      <c r="V332" s="78">
        <v>3.0300000000000001E-2</v>
      </c>
      <c r="W332" s="79">
        <v>1</v>
      </c>
      <c r="X332" s="77">
        <v>40459265.759999998</v>
      </c>
      <c r="Y332" s="88">
        <v>40459265.759999998</v>
      </c>
      <c r="Z332" s="77">
        <v>769491.54</v>
      </c>
      <c r="AA332" s="74" t="s">
        <v>2587</v>
      </c>
      <c r="AB332" s="74" t="s">
        <v>2494</v>
      </c>
      <c r="AC332" s="74">
        <v>1</v>
      </c>
      <c r="AD332" s="74">
        <v>1</v>
      </c>
      <c r="AE332" s="74">
        <v>1</v>
      </c>
      <c r="AF332" s="74" t="s">
        <v>2587</v>
      </c>
      <c r="AG332" s="74" t="s">
        <v>2494</v>
      </c>
      <c r="AH332" s="74">
        <v>1</v>
      </c>
      <c r="AI332" s="74">
        <v>1</v>
      </c>
      <c r="AJ332" s="74">
        <v>1</v>
      </c>
      <c r="AL332" s="74">
        <v>1</v>
      </c>
      <c r="AM332" s="74" t="s">
        <v>95</v>
      </c>
      <c r="AN332" s="74">
        <v>0</v>
      </c>
      <c r="AO332" s="74" t="s">
        <v>95</v>
      </c>
      <c r="AP332" s="74" t="s">
        <v>95</v>
      </c>
      <c r="AQ332" s="74">
        <v>1</v>
      </c>
      <c r="AS332" s="74">
        <v>1</v>
      </c>
      <c r="AT332" s="74" t="s">
        <v>92</v>
      </c>
      <c r="AU332" s="74" t="s">
        <v>95</v>
      </c>
      <c r="AV332" s="74" t="s">
        <v>94</v>
      </c>
      <c r="AW332" s="77">
        <v>40459265.759999998</v>
      </c>
      <c r="AX332" s="77">
        <v>0</v>
      </c>
      <c r="AY332" s="79">
        <v>1</v>
      </c>
      <c r="AZ332" s="77">
        <v>258563029.69243199</v>
      </c>
      <c r="BA332" s="77">
        <v>0</v>
      </c>
      <c r="BB332" s="74" t="s">
        <v>116</v>
      </c>
      <c r="BC332" s="75" t="s">
        <v>1943</v>
      </c>
      <c r="BD332" s="82">
        <v>17192.032382332352</v>
      </c>
      <c r="BE332" s="82">
        <v>0</v>
      </c>
      <c r="BF332" s="82">
        <v>326.97388904891466</v>
      </c>
      <c r="BG332" s="82">
        <v>17519.006271381266</v>
      </c>
      <c r="BH332" s="82">
        <v>148658.74705648029</v>
      </c>
      <c r="BI332" s="82">
        <v>0</v>
      </c>
      <c r="BJ332" s="82">
        <v>6399.404282541831</v>
      </c>
      <c r="BK332" s="82">
        <v>155058.15133902209</v>
      </c>
      <c r="BL332" s="82">
        <v>36413339.184</v>
      </c>
      <c r="BM332" s="82">
        <v>0</v>
      </c>
      <c r="BN332" s="82">
        <v>692542.38600000006</v>
      </c>
      <c r="BO332" s="82">
        <v>37105881.569999993</v>
      </c>
      <c r="BP332" s="82">
        <v>17192.032382332352</v>
      </c>
      <c r="BQ332" s="82">
        <v>0</v>
      </c>
      <c r="BR332" s="82">
        <v>326.97388904891466</v>
      </c>
      <c r="BS332" s="89">
        <v>17519.006271381266</v>
      </c>
      <c r="BT332" s="82">
        <v>89314.327429454803</v>
      </c>
      <c r="BU332" s="82">
        <v>0</v>
      </c>
      <c r="BV332" s="82">
        <v>1698.6620509980166</v>
      </c>
      <c r="BW332" s="82">
        <v>91012.989480452816</v>
      </c>
      <c r="BX332" s="82">
        <v>772297.05683312076</v>
      </c>
      <c r="BY332" s="82">
        <v>0</v>
      </c>
      <c r="BZ332" s="82">
        <v>33245.545188233067</v>
      </c>
      <c r="CA332" s="82">
        <v>805542.60202135367</v>
      </c>
      <c r="CB332" s="82">
        <v>189170938.3947984</v>
      </c>
      <c r="CC332" s="82">
        <v>0</v>
      </c>
      <c r="CD332" s="82">
        <v>3597826.9495086004</v>
      </c>
      <c r="CE332" s="82">
        <v>192768765.34430698</v>
      </c>
      <c r="CF332" s="82">
        <v>89314.327429454803</v>
      </c>
      <c r="CG332" s="82">
        <v>0</v>
      </c>
      <c r="CH332" s="82">
        <v>1698.6620509980166</v>
      </c>
      <c r="CI332" s="82">
        <v>91012.989480452816</v>
      </c>
      <c r="CJ332" s="82" t="s">
        <v>96</v>
      </c>
      <c r="CN332" s="82">
        <v>17519.006271381266</v>
      </c>
      <c r="CO332" s="82">
        <v>155058.15133902209</v>
      </c>
      <c r="CP332" s="82">
        <v>37105881.569999993</v>
      </c>
      <c r="CQ332" s="82">
        <v>17519.006271381266</v>
      </c>
      <c r="CR332" s="89">
        <v>17519.006271381266</v>
      </c>
      <c r="CS332" s="82">
        <v>17519.006271381266</v>
      </c>
      <c r="CT332" s="82">
        <v>155058.15133902209</v>
      </c>
      <c r="CU332" s="82">
        <v>37105881.569999993</v>
      </c>
      <c r="CV332" s="82">
        <v>17519.006271381266</v>
      </c>
      <c r="CW332" s="82">
        <v>17519.006271381266</v>
      </c>
    </row>
    <row r="333" spans="1:101">
      <c r="A333" s="86" t="s">
        <v>765</v>
      </c>
      <c r="B333" s="87" t="s">
        <v>815</v>
      </c>
      <c r="C333" s="75" t="s">
        <v>1944</v>
      </c>
      <c r="D333" s="74" t="s">
        <v>768</v>
      </c>
      <c r="E333" s="74" t="s">
        <v>765</v>
      </c>
      <c r="F333" s="74" t="s">
        <v>815</v>
      </c>
      <c r="G333" s="74" t="s">
        <v>523</v>
      </c>
      <c r="I333" s="74" t="s">
        <v>768</v>
      </c>
      <c r="J333" s="74" t="s">
        <v>523</v>
      </c>
      <c r="K333" s="74" t="s">
        <v>88</v>
      </c>
      <c r="L333" s="74" t="s">
        <v>769</v>
      </c>
      <c r="M333" s="74" t="s">
        <v>770</v>
      </c>
      <c r="N333" s="74" t="s">
        <v>523</v>
      </c>
      <c r="O333" s="76">
        <v>45390</v>
      </c>
      <c r="P333" s="76">
        <v>44500</v>
      </c>
      <c r="Q333" s="77">
        <v>3</v>
      </c>
      <c r="R333" s="74" t="s">
        <v>94</v>
      </c>
      <c r="S333" s="77">
        <v>79927487.879999995</v>
      </c>
      <c r="T333" s="77">
        <v>79927487.879999995</v>
      </c>
      <c r="U333" s="77">
        <v>1263605.48</v>
      </c>
      <c r="V333" s="78">
        <v>2.8400000000000002E-2</v>
      </c>
      <c r="W333" s="79">
        <v>1</v>
      </c>
      <c r="X333" s="77">
        <v>79927487.879999995</v>
      </c>
      <c r="Y333" s="88">
        <v>79927487.879999995</v>
      </c>
      <c r="Z333" s="77">
        <v>1263605.48</v>
      </c>
      <c r="AA333" s="74" t="s">
        <v>2587</v>
      </c>
      <c r="AB333" s="74" t="s">
        <v>2494</v>
      </c>
      <c r="AC333" s="74">
        <v>1</v>
      </c>
      <c r="AD333" s="74">
        <v>1</v>
      </c>
      <c r="AE333" s="74">
        <v>1</v>
      </c>
      <c r="AF333" s="74" t="s">
        <v>2587</v>
      </c>
      <c r="AG333" s="74" t="s">
        <v>2494</v>
      </c>
      <c r="AH333" s="74">
        <v>1</v>
      </c>
      <c r="AI333" s="74">
        <v>1</v>
      </c>
      <c r="AJ333" s="74">
        <v>1</v>
      </c>
      <c r="AL333" s="74">
        <v>1</v>
      </c>
      <c r="AM333" s="74" t="s">
        <v>95</v>
      </c>
      <c r="AN333" s="74">
        <v>0</v>
      </c>
      <c r="AO333" s="74" t="s">
        <v>95</v>
      </c>
      <c r="AP333" s="74" t="s">
        <v>95</v>
      </c>
      <c r="AQ333" s="74">
        <v>1</v>
      </c>
      <c r="AS333" s="74">
        <v>1</v>
      </c>
      <c r="AT333" s="74" t="s">
        <v>92</v>
      </c>
      <c r="AU333" s="74" t="s">
        <v>95</v>
      </c>
      <c r="AV333" s="74" t="s">
        <v>94</v>
      </c>
      <c r="AW333" s="77">
        <v>79927487.879999995</v>
      </c>
      <c r="AX333" s="77">
        <v>0</v>
      </c>
      <c r="AY333" s="79">
        <v>1</v>
      </c>
      <c r="AZ333" s="77">
        <v>510792596.79471594</v>
      </c>
      <c r="BA333" s="77">
        <v>0</v>
      </c>
      <c r="BB333" s="74" t="s">
        <v>116</v>
      </c>
      <c r="BC333" s="75" t="s">
        <v>1944</v>
      </c>
      <c r="BD333" s="82">
        <v>33962.948512771938</v>
      </c>
      <c r="BE333" s="82">
        <v>0</v>
      </c>
      <c r="BF333" s="82">
        <v>536.93377580099263</v>
      </c>
      <c r="BG333" s="82">
        <v>34499.882288572931</v>
      </c>
      <c r="BH333" s="82">
        <v>154238.36849889444</v>
      </c>
      <c r="BI333" s="82">
        <v>0</v>
      </c>
      <c r="BJ333" s="82">
        <v>3451.8375825476387</v>
      </c>
      <c r="BK333" s="82">
        <v>157690.20608144207</v>
      </c>
      <c r="BL333" s="82">
        <v>71934739.091999993</v>
      </c>
      <c r="BM333" s="82">
        <v>0</v>
      </c>
      <c r="BN333" s="82">
        <v>1137244.932</v>
      </c>
      <c r="BO333" s="82">
        <v>73071984.023999989</v>
      </c>
      <c r="BP333" s="82">
        <v>33962.948512771938</v>
      </c>
      <c r="BQ333" s="82">
        <v>0</v>
      </c>
      <c r="BR333" s="82">
        <v>536.93377580099263</v>
      </c>
      <c r="BS333" s="89">
        <v>34499.882288572931</v>
      </c>
      <c r="BT333" s="82">
        <v>176440.91381870149</v>
      </c>
      <c r="BU333" s="82">
        <v>0</v>
      </c>
      <c r="BV333" s="82">
        <v>2789.4246586637369</v>
      </c>
      <c r="BW333" s="82">
        <v>179230.33847736524</v>
      </c>
      <c r="BX333" s="82">
        <v>801283.74818860658</v>
      </c>
      <c r="BY333" s="82">
        <v>0</v>
      </c>
      <c r="BZ333" s="82">
        <v>17932.641425093239</v>
      </c>
      <c r="CA333" s="82">
        <v>819216.38961369975</v>
      </c>
      <c r="CB333" s="82">
        <v>373708163.05684918</v>
      </c>
      <c r="CC333" s="82">
        <v>0</v>
      </c>
      <c r="CD333" s="82">
        <v>5908101.1462332001</v>
      </c>
      <c r="CE333" s="82">
        <v>379616264.20308232</v>
      </c>
      <c r="CF333" s="82">
        <v>176440.91381870149</v>
      </c>
      <c r="CG333" s="82">
        <v>0</v>
      </c>
      <c r="CH333" s="82">
        <v>2789.4246586637369</v>
      </c>
      <c r="CI333" s="82">
        <v>179230.33847736524</v>
      </c>
      <c r="CJ333" s="82" t="s">
        <v>96</v>
      </c>
      <c r="CN333" s="82">
        <v>34499.882288572931</v>
      </c>
      <c r="CO333" s="82">
        <v>157690.20608144207</v>
      </c>
      <c r="CP333" s="82">
        <v>73071984.023999989</v>
      </c>
      <c r="CQ333" s="82">
        <v>34499.882288572931</v>
      </c>
      <c r="CR333" s="89">
        <v>34499.882288572931</v>
      </c>
      <c r="CS333" s="82">
        <v>34499.882288572931</v>
      </c>
      <c r="CT333" s="82">
        <v>157690.20608144207</v>
      </c>
      <c r="CU333" s="82">
        <v>73071984.023999989</v>
      </c>
      <c r="CV333" s="82">
        <v>34499.882288572931</v>
      </c>
      <c r="CW333" s="82">
        <v>34499.882288572931</v>
      </c>
    </row>
    <row r="334" spans="1:101">
      <c r="A334" s="86" t="s">
        <v>765</v>
      </c>
      <c r="B334" s="87" t="s">
        <v>816</v>
      </c>
      <c r="C334" s="75" t="s">
        <v>1945</v>
      </c>
      <c r="D334" s="74" t="s">
        <v>768</v>
      </c>
      <c r="E334" s="74" t="s">
        <v>765</v>
      </c>
      <c r="F334" s="74" t="s">
        <v>816</v>
      </c>
      <c r="G334" s="74" t="s">
        <v>523</v>
      </c>
      <c r="I334" s="74" t="s">
        <v>768</v>
      </c>
      <c r="J334" s="74" t="s">
        <v>523</v>
      </c>
      <c r="K334" s="74" t="s">
        <v>88</v>
      </c>
      <c r="L334" s="74" t="s">
        <v>769</v>
      </c>
      <c r="M334" s="74" t="s">
        <v>770</v>
      </c>
      <c r="N334" s="74" t="s">
        <v>523</v>
      </c>
      <c r="O334" s="76">
        <v>45066</v>
      </c>
      <c r="P334" s="76">
        <v>44500</v>
      </c>
      <c r="Q334" s="77">
        <v>2</v>
      </c>
      <c r="R334" s="74" t="s">
        <v>94</v>
      </c>
      <c r="S334" s="77">
        <v>50066397.859999999</v>
      </c>
      <c r="T334" s="77">
        <v>50066397.859999999</v>
      </c>
      <c r="U334" s="77">
        <v>566808.03</v>
      </c>
      <c r="V334" s="78">
        <v>2.5700000000000001E-2</v>
      </c>
      <c r="W334" s="79">
        <v>1</v>
      </c>
      <c r="X334" s="77">
        <v>50066397.859999999</v>
      </c>
      <c r="Y334" s="88">
        <v>50066397.859999999</v>
      </c>
      <c r="Z334" s="77">
        <v>566808.03</v>
      </c>
      <c r="AA334" s="74" t="s">
        <v>2587</v>
      </c>
      <c r="AB334" s="74" t="s">
        <v>2494</v>
      </c>
      <c r="AC334" s="74">
        <v>1</v>
      </c>
      <c r="AD334" s="74">
        <v>1</v>
      </c>
      <c r="AE334" s="74">
        <v>1</v>
      </c>
      <c r="AF334" s="74" t="s">
        <v>2587</v>
      </c>
      <c r="AG334" s="74" t="s">
        <v>2494</v>
      </c>
      <c r="AH334" s="74">
        <v>1</v>
      </c>
      <c r="AI334" s="74">
        <v>1</v>
      </c>
      <c r="AJ334" s="74">
        <v>1</v>
      </c>
      <c r="AL334" s="74">
        <v>1</v>
      </c>
      <c r="AM334" s="74" t="s">
        <v>95</v>
      </c>
      <c r="AN334" s="74">
        <v>0</v>
      </c>
      <c r="AO334" s="74" t="s">
        <v>95</v>
      </c>
      <c r="AP334" s="74" t="s">
        <v>95</v>
      </c>
      <c r="AQ334" s="74">
        <v>1</v>
      </c>
      <c r="AS334" s="74">
        <v>1</v>
      </c>
      <c r="AT334" s="74" t="s">
        <v>92</v>
      </c>
      <c r="AU334" s="74" t="s">
        <v>95</v>
      </c>
      <c r="AV334" s="74" t="s">
        <v>94</v>
      </c>
      <c r="AW334" s="77">
        <v>50066397.859999999</v>
      </c>
      <c r="AX334" s="77">
        <v>0</v>
      </c>
      <c r="AY334" s="79">
        <v>1</v>
      </c>
      <c r="AZ334" s="77">
        <v>319959328.80390197</v>
      </c>
      <c r="BA334" s="77">
        <v>0</v>
      </c>
      <c r="BB334" s="74" t="s">
        <v>116</v>
      </c>
      <c r="BC334" s="75" t="s">
        <v>1945</v>
      </c>
      <c r="BD334" s="82">
        <v>21274.314229568343</v>
      </c>
      <c r="BE334" s="82">
        <v>0</v>
      </c>
      <c r="BF334" s="82">
        <v>240.84920532492654</v>
      </c>
      <c r="BG334" s="82">
        <v>21515.163434893271</v>
      </c>
      <c r="BH334" s="82">
        <v>75750.987183701684</v>
      </c>
      <c r="BI334" s="82">
        <v>0</v>
      </c>
      <c r="BJ334" s="82">
        <v>1458.8708242705197</v>
      </c>
      <c r="BK334" s="82">
        <v>77209.858007972201</v>
      </c>
      <c r="BL334" s="82">
        <v>45059758.073999994</v>
      </c>
      <c r="BM334" s="82">
        <v>0</v>
      </c>
      <c r="BN334" s="82">
        <v>510127.22700000001</v>
      </c>
      <c r="BO334" s="82">
        <v>45569885.300999992</v>
      </c>
      <c r="BP334" s="82">
        <v>21274.314229568343</v>
      </c>
      <c r="BQ334" s="82">
        <v>0</v>
      </c>
      <c r="BR334" s="82">
        <v>240.84920532492654</v>
      </c>
      <c r="BS334" s="89">
        <v>21515.163434893271</v>
      </c>
      <c r="BT334" s="82">
        <v>110522.1898540305</v>
      </c>
      <c r="BU334" s="82">
        <v>0</v>
      </c>
      <c r="BV334" s="82">
        <v>1251.2357065835258</v>
      </c>
      <c r="BW334" s="82">
        <v>111773.42556061404</v>
      </c>
      <c r="BX334" s="82">
        <v>393533.95351804863</v>
      </c>
      <c r="BY334" s="82">
        <v>0</v>
      </c>
      <c r="BZ334" s="82">
        <v>7578.9798191677774</v>
      </c>
      <c r="CA334" s="82">
        <v>401112.93333721638</v>
      </c>
      <c r="CB334" s="82">
        <v>234089949.17023736</v>
      </c>
      <c r="CC334" s="82">
        <v>0</v>
      </c>
      <c r="CD334" s="82">
        <v>2650161.9569877</v>
      </c>
      <c r="CE334" s="82">
        <v>236740111.12722507</v>
      </c>
      <c r="CF334" s="82">
        <v>110522.1898540305</v>
      </c>
      <c r="CG334" s="82">
        <v>0</v>
      </c>
      <c r="CH334" s="82">
        <v>1251.2357065835258</v>
      </c>
      <c r="CI334" s="82">
        <v>111773.42556061404</v>
      </c>
      <c r="CJ334" s="82" t="s">
        <v>96</v>
      </c>
      <c r="CN334" s="82">
        <v>21515.163434893271</v>
      </c>
      <c r="CO334" s="82">
        <v>77209.858007972201</v>
      </c>
      <c r="CP334" s="82">
        <v>45569885.300999992</v>
      </c>
      <c r="CQ334" s="82">
        <v>21515.163434893271</v>
      </c>
      <c r="CR334" s="89">
        <v>21515.163434893271</v>
      </c>
      <c r="CS334" s="82">
        <v>21515.163434893271</v>
      </c>
      <c r="CT334" s="82">
        <v>77209.858007972201</v>
      </c>
      <c r="CU334" s="82">
        <v>45569885.300999992</v>
      </c>
      <c r="CV334" s="82">
        <v>21515.163434893271</v>
      </c>
      <c r="CW334" s="82">
        <v>21515.163434893271</v>
      </c>
    </row>
    <row r="335" spans="1:101">
      <c r="A335" s="86" t="s">
        <v>765</v>
      </c>
      <c r="B335" s="87" t="s">
        <v>817</v>
      </c>
      <c r="C335" s="75" t="s">
        <v>1946</v>
      </c>
      <c r="D335" s="74" t="s">
        <v>768</v>
      </c>
      <c r="E335" s="74" t="s">
        <v>765</v>
      </c>
      <c r="F335" s="74" t="s">
        <v>817</v>
      </c>
      <c r="G335" s="74" t="s">
        <v>523</v>
      </c>
      <c r="I335" s="74" t="s">
        <v>768</v>
      </c>
      <c r="J335" s="74" t="s">
        <v>523</v>
      </c>
      <c r="K335" s="74" t="s">
        <v>88</v>
      </c>
      <c r="L335" s="74" t="s">
        <v>769</v>
      </c>
      <c r="M335" s="74" t="s">
        <v>770</v>
      </c>
      <c r="N335" s="74" t="s">
        <v>523</v>
      </c>
      <c r="O335" s="76">
        <v>45066</v>
      </c>
      <c r="P335" s="76">
        <v>44500</v>
      </c>
      <c r="Q335" s="77">
        <v>2</v>
      </c>
      <c r="R335" s="74" t="s">
        <v>94</v>
      </c>
      <c r="S335" s="77">
        <v>50068379.200000003</v>
      </c>
      <c r="T335" s="77">
        <v>50068379.200000003</v>
      </c>
      <c r="U335" s="77">
        <v>566830.46</v>
      </c>
      <c r="V335" s="78">
        <v>2.5700000000000001E-2</v>
      </c>
      <c r="W335" s="79">
        <v>1</v>
      </c>
      <c r="X335" s="77">
        <v>50068379.200000003</v>
      </c>
      <c r="Y335" s="88">
        <v>50068379.200000003</v>
      </c>
      <c r="Z335" s="77">
        <v>566830.46</v>
      </c>
      <c r="AA335" s="74" t="s">
        <v>2587</v>
      </c>
      <c r="AB335" s="74" t="s">
        <v>2494</v>
      </c>
      <c r="AC335" s="74">
        <v>1</v>
      </c>
      <c r="AD335" s="74">
        <v>1</v>
      </c>
      <c r="AE335" s="74">
        <v>1</v>
      </c>
      <c r="AF335" s="74" t="s">
        <v>2587</v>
      </c>
      <c r="AG335" s="74" t="s">
        <v>2494</v>
      </c>
      <c r="AH335" s="74">
        <v>1</v>
      </c>
      <c r="AI335" s="74">
        <v>1</v>
      </c>
      <c r="AJ335" s="74">
        <v>1</v>
      </c>
      <c r="AL335" s="74">
        <v>1</v>
      </c>
      <c r="AM335" s="74" t="s">
        <v>95</v>
      </c>
      <c r="AN335" s="74">
        <v>0</v>
      </c>
      <c r="AO335" s="74" t="s">
        <v>95</v>
      </c>
      <c r="AP335" s="74" t="s">
        <v>95</v>
      </c>
      <c r="AQ335" s="74">
        <v>1</v>
      </c>
      <c r="AS335" s="74">
        <v>1</v>
      </c>
      <c r="AT335" s="74" t="s">
        <v>92</v>
      </c>
      <c r="AU335" s="74" t="s">
        <v>95</v>
      </c>
      <c r="AV335" s="74" t="s">
        <v>94</v>
      </c>
      <c r="AW335" s="77">
        <v>50068379.200000003</v>
      </c>
      <c r="AX335" s="77">
        <v>0</v>
      </c>
      <c r="AY335" s="79">
        <v>1</v>
      </c>
      <c r="AZ335" s="77">
        <v>319971990.95344001</v>
      </c>
      <c r="BA335" s="77">
        <v>0</v>
      </c>
      <c r="BB335" s="74" t="s">
        <v>116</v>
      </c>
      <c r="BC335" s="75" t="s">
        <v>1946</v>
      </c>
      <c r="BD335" s="82">
        <v>21275.156144536413</v>
      </c>
      <c r="BE335" s="82">
        <v>0</v>
      </c>
      <c r="BF335" s="82">
        <v>240.85873632552898</v>
      </c>
      <c r="BG335" s="82">
        <v>21516.014880861941</v>
      </c>
      <c r="BH335" s="82">
        <v>75753.984971986079</v>
      </c>
      <c r="BI335" s="82">
        <v>0</v>
      </c>
      <c r="BJ335" s="82">
        <v>1458.9285554085</v>
      </c>
      <c r="BK335" s="82">
        <v>77212.913527394587</v>
      </c>
      <c r="BL335" s="82">
        <v>45061541.280000001</v>
      </c>
      <c r="BM335" s="82">
        <v>0</v>
      </c>
      <c r="BN335" s="82">
        <v>510147.41399999999</v>
      </c>
      <c r="BO335" s="82">
        <v>45571688.694000006</v>
      </c>
      <c r="BP335" s="82">
        <v>21275.156144536413</v>
      </c>
      <c r="BQ335" s="82">
        <v>0</v>
      </c>
      <c r="BR335" s="82">
        <v>240.85873632552898</v>
      </c>
      <c r="BS335" s="89">
        <v>21516.014880861941</v>
      </c>
      <c r="BT335" s="82">
        <v>110526.56368648112</v>
      </c>
      <c r="BU335" s="82">
        <v>0</v>
      </c>
      <c r="BV335" s="82">
        <v>1251.2852210847557</v>
      </c>
      <c r="BW335" s="82">
        <v>111777.84890756587</v>
      </c>
      <c r="BX335" s="82">
        <v>393549.5273279649</v>
      </c>
      <c r="BY335" s="82">
        <v>0</v>
      </c>
      <c r="BZ335" s="82">
        <v>7579.2797382026984</v>
      </c>
      <c r="CA335" s="82">
        <v>401128.80706616765</v>
      </c>
      <c r="CB335" s="82">
        <v>234099213.103728</v>
      </c>
      <c r="CC335" s="82">
        <v>0</v>
      </c>
      <c r="CD335" s="82">
        <v>2650266.8304714002</v>
      </c>
      <c r="CE335" s="82">
        <v>236749479.93419942</v>
      </c>
      <c r="CF335" s="82">
        <v>110526.56368648112</v>
      </c>
      <c r="CG335" s="82">
        <v>0</v>
      </c>
      <c r="CH335" s="82">
        <v>1251.2852210847557</v>
      </c>
      <c r="CI335" s="82">
        <v>111777.84890756587</v>
      </c>
      <c r="CJ335" s="82" t="s">
        <v>96</v>
      </c>
      <c r="CN335" s="82">
        <v>21516.014880861941</v>
      </c>
      <c r="CO335" s="82">
        <v>77212.913527394587</v>
      </c>
      <c r="CP335" s="82">
        <v>45571688.694000006</v>
      </c>
      <c r="CQ335" s="82">
        <v>21516.014880861941</v>
      </c>
      <c r="CR335" s="89">
        <v>21516.014880861941</v>
      </c>
      <c r="CS335" s="82">
        <v>21516.014880861941</v>
      </c>
      <c r="CT335" s="82">
        <v>77212.913527394587</v>
      </c>
      <c r="CU335" s="82">
        <v>45571688.694000006</v>
      </c>
      <c r="CV335" s="82">
        <v>21516.014880861941</v>
      </c>
      <c r="CW335" s="82">
        <v>21516.014880861941</v>
      </c>
    </row>
    <row r="336" spans="1:101">
      <c r="A336" s="86" t="s">
        <v>765</v>
      </c>
      <c r="B336" s="87" t="s">
        <v>818</v>
      </c>
      <c r="C336" s="75" t="s">
        <v>1947</v>
      </c>
      <c r="D336" s="74" t="s">
        <v>768</v>
      </c>
      <c r="E336" s="74" t="s">
        <v>765</v>
      </c>
      <c r="F336" s="74" t="s">
        <v>818</v>
      </c>
      <c r="G336" s="74" t="s">
        <v>523</v>
      </c>
      <c r="I336" s="74" t="s">
        <v>768</v>
      </c>
      <c r="J336" s="74" t="s">
        <v>523</v>
      </c>
      <c r="K336" s="74" t="s">
        <v>88</v>
      </c>
      <c r="L336" s="74" t="s">
        <v>769</v>
      </c>
      <c r="M336" s="74" t="s">
        <v>770</v>
      </c>
      <c r="N336" s="74" t="s">
        <v>523</v>
      </c>
      <c r="O336" s="76">
        <v>45066</v>
      </c>
      <c r="P336" s="76">
        <v>44500</v>
      </c>
      <c r="Q336" s="77">
        <v>2</v>
      </c>
      <c r="R336" s="74" t="s">
        <v>94</v>
      </c>
      <c r="S336" s="77">
        <v>50064466.049999997</v>
      </c>
      <c r="T336" s="77">
        <v>50064466.049999997</v>
      </c>
      <c r="U336" s="77">
        <v>566786.16</v>
      </c>
      <c r="V336" s="78">
        <v>2.5700000000000001E-2</v>
      </c>
      <c r="W336" s="79">
        <v>1</v>
      </c>
      <c r="X336" s="77">
        <v>50064466.049999997</v>
      </c>
      <c r="Y336" s="88">
        <v>50064466.049999997</v>
      </c>
      <c r="Z336" s="77">
        <v>566786.16</v>
      </c>
      <c r="AA336" s="74" t="s">
        <v>2587</v>
      </c>
      <c r="AB336" s="74" t="s">
        <v>2494</v>
      </c>
      <c r="AC336" s="74">
        <v>1</v>
      </c>
      <c r="AD336" s="74">
        <v>1</v>
      </c>
      <c r="AE336" s="74">
        <v>1</v>
      </c>
      <c r="AF336" s="74" t="s">
        <v>2587</v>
      </c>
      <c r="AG336" s="74" t="s">
        <v>2494</v>
      </c>
      <c r="AH336" s="74">
        <v>1</v>
      </c>
      <c r="AI336" s="74">
        <v>1</v>
      </c>
      <c r="AJ336" s="74">
        <v>1</v>
      </c>
      <c r="AL336" s="74">
        <v>1</v>
      </c>
      <c r="AM336" s="74" t="s">
        <v>95</v>
      </c>
      <c r="AN336" s="74">
        <v>0</v>
      </c>
      <c r="AO336" s="74" t="s">
        <v>95</v>
      </c>
      <c r="AP336" s="74" t="s">
        <v>95</v>
      </c>
      <c r="AQ336" s="74">
        <v>1</v>
      </c>
      <c r="AS336" s="74">
        <v>1</v>
      </c>
      <c r="AT336" s="74" t="s">
        <v>92</v>
      </c>
      <c r="AU336" s="74" t="s">
        <v>95</v>
      </c>
      <c r="AV336" s="74" t="s">
        <v>94</v>
      </c>
      <c r="AW336" s="77">
        <v>50064466.049999997</v>
      </c>
      <c r="AX336" s="77">
        <v>0</v>
      </c>
      <c r="AY336" s="79">
        <v>1</v>
      </c>
      <c r="AZ336" s="77">
        <v>319946983.18573499</v>
      </c>
      <c r="BA336" s="77">
        <v>0</v>
      </c>
      <c r="BB336" s="74" t="s">
        <v>116</v>
      </c>
      <c r="BC336" s="75" t="s">
        <v>1947</v>
      </c>
      <c r="BD336" s="82">
        <v>21273.493360987246</v>
      </c>
      <c r="BE336" s="82">
        <v>0</v>
      </c>
      <c r="BF336" s="82">
        <v>240.83991228064758</v>
      </c>
      <c r="BG336" s="82">
        <v>21514.333273267894</v>
      </c>
      <c r="BH336" s="82">
        <v>75748.064334828872</v>
      </c>
      <c r="BI336" s="82">
        <v>0</v>
      </c>
      <c r="BJ336" s="82">
        <v>1458.8145344806117</v>
      </c>
      <c r="BK336" s="82">
        <v>77206.878869309483</v>
      </c>
      <c r="BL336" s="82">
        <v>45058019.445</v>
      </c>
      <c r="BM336" s="82">
        <v>0</v>
      </c>
      <c r="BN336" s="82">
        <v>510107.54400000005</v>
      </c>
      <c r="BO336" s="82">
        <v>45568126.988999985</v>
      </c>
      <c r="BP336" s="82">
        <v>21273.493360987246</v>
      </c>
      <c r="BQ336" s="82">
        <v>0</v>
      </c>
      <c r="BR336" s="82">
        <v>240.83991228064758</v>
      </c>
      <c r="BS336" s="89">
        <v>21514.333273267894</v>
      </c>
      <c r="BT336" s="82">
        <v>110517.92535966485</v>
      </c>
      <c r="BU336" s="82">
        <v>0</v>
      </c>
      <c r="BV336" s="82">
        <v>1251.1874282891922</v>
      </c>
      <c r="BW336" s="82">
        <v>111769.11278795403</v>
      </c>
      <c r="BX336" s="82">
        <v>393518.76902586949</v>
      </c>
      <c r="BY336" s="82">
        <v>0</v>
      </c>
      <c r="BZ336" s="82">
        <v>7578.6873880802259</v>
      </c>
      <c r="CA336" s="82">
        <v>401097.45641394972</v>
      </c>
      <c r="CB336" s="82">
        <v>234080916.81871951</v>
      </c>
      <c r="CC336" s="82">
        <v>0</v>
      </c>
      <c r="CD336" s="82">
        <v>2650059.7018344002</v>
      </c>
      <c r="CE336" s="82">
        <v>236730976.52055383</v>
      </c>
      <c r="CF336" s="82">
        <v>110517.92535966485</v>
      </c>
      <c r="CG336" s="82">
        <v>0</v>
      </c>
      <c r="CH336" s="82">
        <v>1251.1874282891922</v>
      </c>
      <c r="CI336" s="82">
        <v>111769.11278795403</v>
      </c>
      <c r="CJ336" s="82" t="s">
        <v>96</v>
      </c>
      <c r="CN336" s="82">
        <v>21514.333273267894</v>
      </c>
      <c r="CO336" s="82">
        <v>77206.878869309483</v>
      </c>
      <c r="CP336" s="82">
        <v>45568126.988999985</v>
      </c>
      <c r="CQ336" s="82">
        <v>21514.333273267894</v>
      </c>
      <c r="CR336" s="89">
        <v>21514.333273267894</v>
      </c>
      <c r="CS336" s="82">
        <v>21514.333273267894</v>
      </c>
      <c r="CT336" s="82">
        <v>77206.878869309483</v>
      </c>
      <c r="CU336" s="82">
        <v>45568126.988999985</v>
      </c>
      <c r="CV336" s="82">
        <v>21514.333273267894</v>
      </c>
      <c r="CW336" s="82">
        <v>21514.333273267894</v>
      </c>
    </row>
    <row r="337" spans="1:101">
      <c r="A337" s="86" t="s">
        <v>765</v>
      </c>
      <c r="B337" s="87" t="s">
        <v>819</v>
      </c>
      <c r="C337" s="75" t="s">
        <v>1948</v>
      </c>
      <c r="D337" s="74" t="s">
        <v>768</v>
      </c>
      <c r="E337" s="74" t="s">
        <v>765</v>
      </c>
      <c r="F337" s="74" t="s">
        <v>819</v>
      </c>
      <c r="G337" s="74" t="s">
        <v>523</v>
      </c>
      <c r="I337" s="74" t="s">
        <v>768</v>
      </c>
      <c r="J337" s="74" t="s">
        <v>523</v>
      </c>
      <c r="K337" s="74" t="s">
        <v>88</v>
      </c>
      <c r="L337" s="74" t="s">
        <v>769</v>
      </c>
      <c r="M337" s="74" t="s">
        <v>770</v>
      </c>
      <c r="N337" s="74" t="s">
        <v>523</v>
      </c>
      <c r="O337" s="76">
        <v>46246</v>
      </c>
      <c r="P337" s="76">
        <v>44500</v>
      </c>
      <c r="Q337" s="77">
        <v>5</v>
      </c>
      <c r="R337" s="74" t="s">
        <v>94</v>
      </c>
      <c r="S337" s="77">
        <v>99636875.280000001</v>
      </c>
      <c r="T337" s="77">
        <v>99636875.280000001</v>
      </c>
      <c r="U337" s="77">
        <v>566486.25</v>
      </c>
      <c r="V337" s="78">
        <v>2.69E-2</v>
      </c>
      <c r="W337" s="79">
        <v>1</v>
      </c>
      <c r="X337" s="77">
        <v>99636875.280000001</v>
      </c>
      <c r="Y337" s="88">
        <v>99636875.280000001</v>
      </c>
      <c r="Z337" s="77">
        <v>566486.25</v>
      </c>
      <c r="AA337" s="74" t="s">
        <v>2587</v>
      </c>
      <c r="AB337" s="74" t="s">
        <v>2494</v>
      </c>
      <c r="AC337" s="74">
        <v>1</v>
      </c>
      <c r="AD337" s="74">
        <v>1</v>
      </c>
      <c r="AE337" s="74">
        <v>1</v>
      </c>
      <c r="AF337" s="74" t="s">
        <v>2587</v>
      </c>
      <c r="AG337" s="74" t="s">
        <v>2494</v>
      </c>
      <c r="AH337" s="74">
        <v>1</v>
      </c>
      <c r="AI337" s="74">
        <v>1</v>
      </c>
      <c r="AJ337" s="74">
        <v>1</v>
      </c>
      <c r="AL337" s="74">
        <v>1</v>
      </c>
      <c r="AM337" s="74" t="s">
        <v>95</v>
      </c>
      <c r="AN337" s="74">
        <v>0</v>
      </c>
      <c r="AO337" s="74" t="s">
        <v>95</v>
      </c>
      <c r="AP337" s="74" t="s">
        <v>95</v>
      </c>
      <c r="AQ337" s="74">
        <v>1</v>
      </c>
      <c r="AS337" s="74">
        <v>1</v>
      </c>
      <c r="AT337" s="74" t="s">
        <v>92</v>
      </c>
      <c r="AU337" s="74" t="s">
        <v>95</v>
      </c>
      <c r="AV337" s="74" t="s">
        <v>94</v>
      </c>
      <c r="AW337" s="77">
        <v>99636875.280000001</v>
      </c>
      <c r="AX337" s="77">
        <v>0</v>
      </c>
      <c r="AY337" s="79">
        <v>1</v>
      </c>
      <c r="AZ337" s="77">
        <v>636749378.85189605</v>
      </c>
      <c r="BA337" s="77">
        <v>0</v>
      </c>
      <c r="BB337" s="74" t="s">
        <v>116</v>
      </c>
      <c r="BC337" s="75" t="s">
        <v>1948</v>
      </c>
      <c r="BD337" s="82">
        <v>42337.900950780138</v>
      </c>
      <c r="BE337" s="82">
        <v>0</v>
      </c>
      <c r="BF337" s="82">
        <v>240.71247392172205</v>
      </c>
      <c r="BG337" s="82">
        <v>42578.613424701864</v>
      </c>
      <c r="BH337" s="82">
        <v>367309.08509238326</v>
      </c>
      <c r="BI337" s="82">
        <v>0</v>
      </c>
      <c r="BJ337" s="82">
        <v>4755.8115590099042</v>
      </c>
      <c r="BK337" s="82">
        <v>372064.89665139315</v>
      </c>
      <c r="BL337" s="82">
        <v>89673187.751999989</v>
      </c>
      <c r="BM337" s="82">
        <v>0</v>
      </c>
      <c r="BN337" s="82">
        <v>509837.625</v>
      </c>
      <c r="BO337" s="82">
        <v>90183025.376999989</v>
      </c>
      <c r="BP337" s="82">
        <v>42337.900950780138</v>
      </c>
      <c r="BQ337" s="82">
        <v>0</v>
      </c>
      <c r="BR337" s="82">
        <v>240.71247392172205</v>
      </c>
      <c r="BS337" s="89">
        <v>42578.613424701864</v>
      </c>
      <c r="BT337" s="82">
        <v>219949.62922939789</v>
      </c>
      <c r="BU337" s="82">
        <v>0</v>
      </c>
      <c r="BV337" s="82">
        <v>1250.5253732707383</v>
      </c>
      <c r="BW337" s="82">
        <v>221200.15460266866</v>
      </c>
      <c r="BX337" s="82">
        <v>1908207.4279634403</v>
      </c>
      <c r="BY337" s="82">
        <v>0</v>
      </c>
      <c r="BZ337" s="82">
        <v>24706.916630212352</v>
      </c>
      <c r="CA337" s="82">
        <v>1932914.3445936525</v>
      </c>
      <c r="CB337" s="82">
        <v>465861177.69041514</v>
      </c>
      <c r="CC337" s="82">
        <v>0</v>
      </c>
      <c r="CD337" s="82">
        <v>2648657.4456374999</v>
      </c>
      <c r="CE337" s="82">
        <v>468509835.13605267</v>
      </c>
      <c r="CF337" s="82">
        <v>219949.62922939789</v>
      </c>
      <c r="CG337" s="82">
        <v>0</v>
      </c>
      <c r="CH337" s="82">
        <v>1250.5253732707383</v>
      </c>
      <c r="CI337" s="82">
        <v>221200.15460266866</v>
      </c>
      <c r="CJ337" s="82" t="s">
        <v>96</v>
      </c>
      <c r="CN337" s="82">
        <v>42578.613424701864</v>
      </c>
      <c r="CO337" s="82">
        <v>372064.89665139315</v>
      </c>
      <c r="CP337" s="82">
        <v>90183025.376999989</v>
      </c>
      <c r="CQ337" s="82">
        <v>42578.613424701864</v>
      </c>
      <c r="CR337" s="89">
        <v>42578.613424701864</v>
      </c>
      <c r="CS337" s="82">
        <v>42578.613424701864</v>
      </c>
      <c r="CT337" s="82">
        <v>372064.89665139315</v>
      </c>
      <c r="CU337" s="82">
        <v>90183025.376999989</v>
      </c>
      <c r="CV337" s="82">
        <v>42578.613424701864</v>
      </c>
      <c r="CW337" s="82">
        <v>42578.613424701864</v>
      </c>
    </row>
    <row r="338" spans="1:101">
      <c r="A338" s="86" t="s">
        <v>765</v>
      </c>
      <c r="B338" s="87" t="s">
        <v>820</v>
      </c>
      <c r="C338" s="75" t="s">
        <v>1949</v>
      </c>
      <c r="D338" s="74" t="s">
        <v>768</v>
      </c>
      <c r="E338" s="74" t="s">
        <v>765</v>
      </c>
      <c r="F338" s="74" t="s">
        <v>820</v>
      </c>
      <c r="G338" s="74" t="s">
        <v>523</v>
      </c>
      <c r="I338" s="74" t="s">
        <v>768</v>
      </c>
      <c r="J338" s="74" t="s">
        <v>523</v>
      </c>
      <c r="K338" s="74" t="s">
        <v>88</v>
      </c>
      <c r="L338" s="74" t="s">
        <v>769</v>
      </c>
      <c r="M338" s="74" t="s">
        <v>770</v>
      </c>
      <c r="N338" s="74" t="s">
        <v>523</v>
      </c>
      <c r="O338" s="76">
        <v>46246</v>
      </c>
      <c r="P338" s="76">
        <v>44500</v>
      </c>
      <c r="Q338" s="77">
        <v>5</v>
      </c>
      <c r="R338" s="74" t="s">
        <v>94</v>
      </c>
      <c r="S338" s="77">
        <v>99636875.269999996</v>
      </c>
      <c r="T338" s="77">
        <v>99636875.269999996</v>
      </c>
      <c r="U338" s="77">
        <v>566486.25</v>
      </c>
      <c r="V338" s="78">
        <v>2.69E-2</v>
      </c>
      <c r="W338" s="79">
        <v>1</v>
      </c>
      <c r="X338" s="77">
        <v>99636875.269999996</v>
      </c>
      <c r="Y338" s="88">
        <v>99636875.269999996</v>
      </c>
      <c r="Z338" s="77">
        <v>566486.25</v>
      </c>
      <c r="AA338" s="74" t="s">
        <v>2587</v>
      </c>
      <c r="AB338" s="74" t="s">
        <v>2494</v>
      </c>
      <c r="AC338" s="74">
        <v>1</v>
      </c>
      <c r="AD338" s="74">
        <v>1</v>
      </c>
      <c r="AE338" s="74">
        <v>1</v>
      </c>
      <c r="AF338" s="74" t="s">
        <v>2587</v>
      </c>
      <c r="AG338" s="74" t="s">
        <v>2494</v>
      </c>
      <c r="AH338" s="74">
        <v>1</v>
      </c>
      <c r="AI338" s="74">
        <v>1</v>
      </c>
      <c r="AJ338" s="74">
        <v>1</v>
      </c>
      <c r="AL338" s="74">
        <v>1</v>
      </c>
      <c r="AM338" s="74" t="s">
        <v>95</v>
      </c>
      <c r="AN338" s="74">
        <v>0</v>
      </c>
      <c r="AO338" s="74" t="s">
        <v>95</v>
      </c>
      <c r="AP338" s="74" t="s">
        <v>95</v>
      </c>
      <c r="AQ338" s="74">
        <v>1</v>
      </c>
      <c r="AS338" s="74">
        <v>1</v>
      </c>
      <c r="AT338" s="74" t="s">
        <v>92</v>
      </c>
      <c r="AU338" s="74" t="s">
        <v>95</v>
      </c>
      <c r="AV338" s="74" t="s">
        <v>94</v>
      </c>
      <c r="AW338" s="77">
        <v>99636875.269999996</v>
      </c>
      <c r="AX338" s="77">
        <v>0</v>
      </c>
      <c r="AY338" s="79">
        <v>1</v>
      </c>
      <c r="AZ338" s="77">
        <v>636749378.7879889</v>
      </c>
      <c r="BA338" s="77">
        <v>0</v>
      </c>
      <c r="BB338" s="74" t="s">
        <v>116</v>
      </c>
      <c r="BC338" s="75" t="s">
        <v>1949</v>
      </c>
      <c r="BD338" s="82">
        <v>42337.900946530906</v>
      </c>
      <c r="BE338" s="82">
        <v>0</v>
      </c>
      <c r="BF338" s="82">
        <v>240.71247392172205</v>
      </c>
      <c r="BG338" s="82">
        <v>42578.613420452632</v>
      </c>
      <c r="BH338" s="82">
        <v>367309.08505551855</v>
      </c>
      <c r="BI338" s="82">
        <v>0</v>
      </c>
      <c r="BJ338" s="82">
        <v>4755.8115590099042</v>
      </c>
      <c r="BK338" s="82">
        <v>372064.89661452844</v>
      </c>
      <c r="BL338" s="82">
        <v>89673187.743000001</v>
      </c>
      <c r="BM338" s="82">
        <v>0</v>
      </c>
      <c r="BN338" s="82">
        <v>509837.625</v>
      </c>
      <c r="BO338" s="82">
        <v>90183025.367999986</v>
      </c>
      <c r="BP338" s="82">
        <v>42337.900946530906</v>
      </c>
      <c r="BQ338" s="82">
        <v>0</v>
      </c>
      <c r="BR338" s="82">
        <v>240.71247392172205</v>
      </c>
      <c r="BS338" s="89">
        <v>42578.613420452632</v>
      </c>
      <c r="BT338" s="82">
        <v>219949.62920732272</v>
      </c>
      <c r="BU338" s="82">
        <v>0</v>
      </c>
      <c r="BV338" s="82">
        <v>1250.5253732707383</v>
      </c>
      <c r="BW338" s="82">
        <v>221200.15458059346</v>
      </c>
      <c r="BX338" s="82">
        <v>1908207.4277719245</v>
      </c>
      <c r="BY338" s="82">
        <v>0</v>
      </c>
      <c r="BZ338" s="82">
        <v>24706.916630212352</v>
      </c>
      <c r="CA338" s="82">
        <v>1932914.3444021367</v>
      </c>
      <c r="CB338" s="82">
        <v>465861177.64365929</v>
      </c>
      <c r="CC338" s="82">
        <v>0</v>
      </c>
      <c r="CD338" s="82">
        <v>2648657.4456374999</v>
      </c>
      <c r="CE338" s="82">
        <v>468509835.08929676</v>
      </c>
      <c r="CF338" s="82">
        <v>219949.62920732272</v>
      </c>
      <c r="CG338" s="82">
        <v>0</v>
      </c>
      <c r="CH338" s="82">
        <v>1250.5253732707383</v>
      </c>
      <c r="CI338" s="82">
        <v>221200.15458059346</v>
      </c>
      <c r="CJ338" s="82" t="s">
        <v>96</v>
      </c>
      <c r="CN338" s="82">
        <v>42578.613420452632</v>
      </c>
      <c r="CO338" s="82">
        <v>372064.89661452844</v>
      </c>
      <c r="CP338" s="82">
        <v>90183025.367999986</v>
      </c>
      <c r="CQ338" s="82">
        <v>42578.613420452632</v>
      </c>
      <c r="CR338" s="89">
        <v>42578.613420452632</v>
      </c>
      <c r="CS338" s="82">
        <v>42578.613420452632</v>
      </c>
      <c r="CT338" s="82">
        <v>372064.89661452844</v>
      </c>
      <c r="CU338" s="82">
        <v>90183025.367999986</v>
      </c>
      <c r="CV338" s="82">
        <v>42578.613420452632</v>
      </c>
      <c r="CW338" s="82">
        <v>42578.613420452632</v>
      </c>
    </row>
    <row r="339" spans="1:101">
      <c r="A339" s="86" t="s">
        <v>765</v>
      </c>
      <c r="B339" s="87" t="s">
        <v>821</v>
      </c>
      <c r="C339" s="75" t="s">
        <v>1950</v>
      </c>
      <c r="D339" s="74" t="s">
        <v>768</v>
      </c>
      <c r="E339" s="74" t="s">
        <v>765</v>
      </c>
      <c r="F339" s="74" t="s">
        <v>821</v>
      </c>
      <c r="G339" s="74" t="s">
        <v>523</v>
      </c>
      <c r="I339" s="74" t="s">
        <v>768</v>
      </c>
      <c r="J339" s="74" t="s">
        <v>523</v>
      </c>
      <c r="K339" s="74" t="s">
        <v>88</v>
      </c>
      <c r="L339" s="74" t="s">
        <v>769</v>
      </c>
      <c r="M339" s="74" t="s">
        <v>770</v>
      </c>
      <c r="N339" s="74" t="s">
        <v>523</v>
      </c>
      <c r="O339" s="76">
        <v>46246</v>
      </c>
      <c r="P339" s="76">
        <v>44500</v>
      </c>
      <c r="Q339" s="77">
        <v>5</v>
      </c>
      <c r="R339" s="74" t="s">
        <v>94</v>
      </c>
      <c r="S339" s="77">
        <v>50030348.579999998</v>
      </c>
      <c r="T339" s="77">
        <v>50030348.579999998</v>
      </c>
      <c r="U339" s="77">
        <v>284447.95</v>
      </c>
      <c r="V339" s="78">
        <v>2.69E-2</v>
      </c>
      <c r="W339" s="79">
        <v>1</v>
      </c>
      <c r="X339" s="77">
        <v>50030348.579999998</v>
      </c>
      <c r="Y339" s="88">
        <v>50030348.579999998</v>
      </c>
      <c r="Z339" s="77">
        <v>284447.95</v>
      </c>
      <c r="AA339" s="74" t="s">
        <v>2587</v>
      </c>
      <c r="AB339" s="74" t="s">
        <v>2494</v>
      </c>
      <c r="AC339" s="74">
        <v>1</v>
      </c>
      <c r="AD339" s="74">
        <v>1</v>
      </c>
      <c r="AE339" s="74">
        <v>1</v>
      </c>
      <c r="AF339" s="74" t="s">
        <v>2587</v>
      </c>
      <c r="AG339" s="74" t="s">
        <v>2494</v>
      </c>
      <c r="AH339" s="74">
        <v>1</v>
      </c>
      <c r="AI339" s="74">
        <v>1</v>
      </c>
      <c r="AJ339" s="74">
        <v>1</v>
      </c>
      <c r="AL339" s="74">
        <v>1</v>
      </c>
      <c r="AM339" s="74" t="s">
        <v>95</v>
      </c>
      <c r="AN339" s="74">
        <v>0</v>
      </c>
      <c r="AO339" s="74" t="s">
        <v>95</v>
      </c>
      <c r="AP339" s="74" t="s">
        <v>95</v>
      </c>
      <c r="AQ339" s="74">
        <v>1</v>
      </c>
      <c r="AS339" s="74">
        <v>1</v>
      </c>
      <c r="AT339" s="74" t="s">
        <v>92</v>
      </c>
      <c r="AU339" s="74" t="s">
        <v>95</v>
      </c>
      <c r="AV339" s="74" t="s">
        <v>94</v>
      </c>
      <c r="AW339" s="77">
        <v>50030348.579999998</v>
      </c>
      <c r="AX339" s="77">
        <v>0</v>
      </c>
      <c r="AY339" s="79">
        <v>1</v>
      </c>
      <c r="AZ339" s="77">
        <v>319728948.67020595</v>
      </c>
      <c r="BA339" s="77">
        <v>0</v>
      </c>
      <c r="BB339" s="74" t="s">
        <v>116</v>
      </c>
      <c r="BC339" s="75" t="s">
        <v>1950</v>
      </c>
      <c r="BD339" s="82">
        <v>21258.996097183142</v>
      </c>
      <c r="BE339" s="82">
        <v>0</v>
      </c>
      <c r="BF339" s="82">
        <v>120.86819361716601</v>
      </c>
      <c r="BG339" s="82">
        <v>21379.864290800309</v>
      </c>
      <c r="BH339" s="82">
        <v>184435.74742916028</v>
      </c>
      <c r="BI339" s="82">
        <v>0</v>
      </c>
      <c r="BJ339" s="82">
        <v>2388.0206245900436</v>
      </c>
      <c r="BK339" s="82">
        <v>186823.76805375033</v>
      </c>
      <c r="BL339" s="82">
        <v>45027313.722000003</v>
      </c>
      <c r="BM339" s="82">
        <v>0</v>
      </c>
      <c r="BN339" s="82">
        <v>256003.15500000003</v>
      </c>
      <c r="BO339" s="82">
        <v>45283316.876999997</v>
      </c>
      <c r="BP339" s="82">
        <v>21258.996097183142</v>
      </c>
      <c r="BQ339" s="82">
        <v>0</v>
      </c>
      <c r="BR339" s="82">
        <v>120.86819361716601</v>
      </c>
      <c r="BS339" s="89">
        <v>21379.864290800309</v>
      </c>
      <c r="BT339" s="82">
        <v>110442.61062447615</v>
      </c>
      <c r="BU339" s="82">
        <v>0</v>
      </c>
      <c r="BV339" s="82">
        <v>627.92235266053922</v>
      </c>
      <c r="BW339" s="82">
        <v>111070.53297713668</v>
      </c>
      <c r="BX339" s="82">
        <v>958162.15146923065</v>
      </c>
      <c r="BY339" s="82">
        <v>0</v>
      </c>
      <c r="BZ339" s="82">
        <v>12406.005946807736</v>
      </c>
      <c r="CA339" s="82">
        <v>970568.15741603833</v>
      </c>
      <c r="CB339" s="82">
        <v>233921397.5171622</v>
      </c>
      <c r="CC339" s="82">
        <v>0</v>
      </c>
      <c r="CD339" s="82">
        <v>1329961.9905405003</v>
      </c>
      <c r="CE339" s="82">
        <v>235251359.50770268</v>
      </c>
      <c r="CF339" s="82">
        <v>110442.61062447615</v>
      </c>
      <c r="CG339" s="82">
        <v>0</v>
      </c>
      <c r="CH339" s="82">
        <v>627.92235266053922</v>
      </c>
      <c r="CI339" s="82">
        <v>111070.53297713668</v>
      </c>
      <c r="CJ339" s="82" t="s">
        <v>96</v>
      </c>
      <c r="CN339" s="82">
        <v>21379.864290800309</v>
      </c>
      <c r="CO339" s="82">
        <v>186823.76805375033</v>
      </c>
      <c r="CP339" s="82">
        <v>45283316.876999997</v>
      </c>
      <c r="CQ339" s="82">
        <v>21379.864290800309</v>
      </c>
      <c r="CR339" s="89">
        <v>21379.864290800309</v>
      </c>
      <c r="CS339" s="82">
        <v>21379.864290800309</v>
      </c>
      <c r="CT339" s="82">
        <v>186823.76805375033</v>
      </c>
      <c r="CU339" s="82">
        <v>45283316.876999997</v>
      </c>
      <c r="CV339" s="82">
        <v>21379.864290800309</v>
      </c>
      <c r="CW339" s="82">
        <v>21379.864290800309</v>
      </c>
    </row>
    <row r="340" spans="1:101">
      <c r="A340" s="86" t="s">
        <v>765</v>
      </c>
      <c r="B340" s="87" t="s">
        <v>822</v>
      </c>
      <c r="C340" s="75" t="s">
        <v>1951</v>
      </c>
      <c r="D340" s="74" t="s">
        <v>768</v>
      </c>
      <c r="E340" s="74" t="s">
        <v>765</v>
      </c>
      <c r="F340" s="74" t="s">
        <v>822</v>
      </c>
      <c r="G340" s="74" t="s">
        <v>523</v>
      </c>
      <c r="I340" s="74" t="s">
        <v>768</v>
      </c>
      <c r="J340" s="74" t="s">
        <v>523</v>
      </c>
      <c r="K340" s="74" t="s">
        <v>88</v>
      </c>
      <c r="L340" s="74" t="s">
        <v>769</v>
      </c>
      <c r="M340" s="74" t="s">
        <v>770</v>
      </c>
      <c r="N340" s="74" t="s">
        <v>523</v>
      </c>
      <c r="O340" s="76">
        <v>46246</v>
      </c>
      <c r="P340" s="76">
        <v>44500</v>
      </c>
      <c r="Q340" s="77">
        <v>5</v>
      </c>
      <c r="R340" s="74" t="s">
        <v>94</v>
      </c>
      <c r="S340" s="77">
        <v>100060697.17</v>
      </c>
      <c r="T340" s="77">
        <v>100060697.17</v>
      </c>
      <c r="U340" s="77">
        <v>568895.89</v>
      </c>
      <c r="V340" s="78">
        <v>2.69E-2</v>
      </c>
      <c r="W340" s="79">
        <v>1</v>
      </c>
      <c r="X340" s="77">
        <v>100060697.17</v>
      </c>
      <c r="Y340" s="88">
        <v>100060697.17</v>
      </c>
      <c r="Z340" s="77">
        <v>568895.89</v>
      </c>
      <c r="AA340" s="74" t="s">
        <v>2587</v>
      </c>
      <c r="AB340" s="74" t="s">
        <v>2494</v>
      </c>
      <c r="AC340" s="74">
        <v>1</v>
      </c>
      <c r="AD340" s="74">
        <v>1</v>
      </c>
      <c r="AE340" s="74">
        <v>1</v>
      </c>
      <c r="AF340" s="74" t="s">
        <v>2587</v>
      </c>
      <c r="AG340" s="74" t="s">
        <v>2494</v>
      </c>
      <c r="AH340" s="74">
        <v>1</v>
      </c>
      <c r="AI340" s="74">
        <v>1</v>
      </c>
      <c r="AJ340" s="74">
        <v>1</v>
      </c>
      <c r="AL340" s="74">
        <v>1</v>
      </c>
      <c r="AM340" s="74" t="s">
        <v>95</v>
      </c>
      <c r="AN340" s="74">
        <v>0</v>
      </c>
      <c r="AO340" s="74" t="s">
        <v>95</v>
      </c>
      <c r="AP340" s="74" t="s">
        <v>95</v>
      </c>
      <c r="AQ340" s="74">
        <v>1</v>
      </c>
      <c r="AS340" s="74">
        <v>1</v>
      </c>
      <c r="AT340" s="74" t="s">
        <v>92</v>
      </c>
      <c r="AU340" s="74" t="s">
        <v>95</v>
      </c>
      <c r="AV340" s="74" t="s">
        <v>94</v>
      </c>
      <c r="AW340" s="77">
        <v>100060697.17</v>
      </c>
      <c r="AX340" s="77">
        <v>0</v>
      </c>
      <c r="AY340" s="79">
        <v>1</v>
      </c>
      <c r="AZ340" s="77">
        <v>639457897.40431905</v>
      </c>
      <c r="BA340" s="77">
        <v>0</v>
      </c>
      <c r="BB340" s="74" t="s">
        <v>116</v>
      </c>
      <c r="BC340" s="75" t="s">
        <v>1951</v>
      </c>
      <c r="BD340" s="82">
        <v>42517.992198615502</v>
      </c>
      <c r="BE340" s="82">
        <v>0</v>
      </c>
      <c r="BF340" s="82">
        <v>241.73638298511196</v>
      </c>
      <c r="BG340" s="82">
        <v>42759.728581600612</v>
      </c>
      <c r="BH340" s="82">
        <v>368871.49489518529</v>
      </c>
      <c r="BI340" s="82">
        <v>0</v>
      </c>
      <c r="BJ340" s="82">
        <v>4776.0411652272714</v>
      </c>
      <c r="BK340" s="82">
        <v>373647.53606041253</v>
      </c>
      <c r="BL340" s="82">
        <v>90054627.452999979</v>
      </c>
      <c r="BM340" s="82">
        <v>0</v>
      </c>
      <c r="BN340" s="82">
        <v>512006.30100000004</v>
      </c>
      <c r="BO340" s="82">
        <v>90566633.753999993</v>
      </c>
      <c r="BP340" s="82">
        <v>42517.992198615502</v>
      </c>
      <c r="BQ340" s="82">
        <v>0</v>
      </c>
      <c r="BR340" s="82">
        <v>241.73638298511196</v>
      </c>
      <c r="BS340" s="89">
        <v>42759.728581600612</v>
      </c>
      <c r="BT340" s="82">
        <v>220885.2212710274</v>
      </c>
      <c r="BU340" s="82">
        <v>0</v>
      </c>
      <c r="BV340" s="82">
        <v>1255.8446832459551</v>
      </c>
      <c r="BW340" s="82">
        <v>222141.06595427333</v>
      </c>
      <c r="BX340" s="82">
        <v>1916324.3031299771</v>
      </c>
      <c r="BY340" s="82">
        <v>0</v>
      </c>
      <c r="BZ340" s="82">
        <v>24812.011457472199</v>
      </c>
      <c r="CA340" s="82">
        <v>1941136.3145874492</v>
      </c>
      <c r="CB340" s="82">
        <v>467842795.0810802</v>
      </c>
      <c r="CC340" s="82">
        <v>0</v>
      </c>
      <c r="CD340" s="82">
        <v>2659923.9343251004</v>
      </c>
      <c r="CE340" s="82">
        <v>470502719.01540536</v>
      </c>
      <c r="CF340" s="82">
        <v>220885.2212710274</v>
      </c>
      <c r="CG340" s="82">
        <v>0</v>
      </c>
      <c r="CH340" s="82">
        <v>1255.8446832459551</v>
      </c>
      <c r="CI340" s="82">
        <v>222141.06595427333</v>
      </c>
      <c r="CJ340" s="82" t="s">
        <v>96</v>
      </c>
      <c r="CN340" s="82">
        <v>42759.728581600612</v>
      </c>
      <c r="CO340" s="82">
        <v>373647.53606041253</v>
      </c>
      <c r="CP340" s="82">
        <v>90566633.753999993</v>
      </c>
      <c r="CQ340" s="82">
        <v>42759.728581600612</v>
      </c>
      <c r="CR340" s="89">
        <v>42759.728581600612</v>
      </c>
      <c r="CS340" s="82">
        <v>42759.728581600612</v>
      </c>
      <c r="CT340" s="82">
        <v>373647.53606041253</v>
      </c>
      <c r="CU340" s="82">
        <v>90566633.753999993</v>
      </c>
      <c r="CV340" s="82">
        <v>42759.728581600612</v>
      </c>
      <c r="CW340" s="82">
        <v>42759.728581600612</v>
      </c>
    </row>
    <row r="341" spans="1:101">
      <c r="A341" s="86" t="s">
        <v>765</v>
      </c>
      <c r="B341" s="87" t="s">
        <v>823</v>
      </c>
      <c r="C341" s="75" t="s">
        <v>1952</v>
      </c>
      <c r="D341" s="74" t="s">
        <v>768</v>
      </c>
      <c r="E341" s="74" t="s">
        <v>765</v>
      </c>
      <c r="F341" s="74" t="s">
        <v>823</v>
      </c>
      <c r="G341" s="74" t="s">
        <v>523</v>
      </c>
      <c r="I341" s="74" t="s">
        <v>768</v>
      </c>
      <c r="J341" s="74" t="s">
        <v>523</v>
      </c>
      <c r="K341" s="74" t="s">
        <v>88</v>
      </c>
      <c r="L341" s="74" t="s">
        <v>769</v>
      </c>
      <c r="M341" s="74" t="s">
        <v>770</v>
      </c>
      <c r="N341" s="74" t="s">
        <v>523</v>
      </c>
      <c r="O341" s="76">
        <v>46246</v>
      </c>
      <c r="P341" s="76">
        <v>44500</v>
      </c>
      <c r="Q341" s="77">
        <v>5</v>
      </c>
      <c r="R341" s="74" t="s">
        <v>94</v>
      </c>
      <c r="S341" s="77">
        <v>50030348.579999998</v>
      </c>
      <c r="T341" s="77">
        <v>50030348.579999998</v>
      </c>
      <c r="U341" s="77">
        <v>284447.95</v>
      </c>
      <c r="V341" s="78">
        <v>2.69E-2</v>
      </c>
      <c r="W341" s="79">
        <v>1</v>
      </c>
      <c r="X341" s="77">
        <v>50030348.579999998</v>
      </c>
      <c r="Y341" s="88">
        <v>50030348.579999998</v>
      </c>
      <c r="Z341" s="77">
        <v>284447.95</v>
      </c>
      <c r="AA341" s="74" t="s">
        <v>2587</v>
      </c>
      <c r="AB341" s="74" t="s">
        <v>2494</v>
      </c>
      <c r="AC341" s="74">
        <v>1</v>
      </c>
      <c r="AD341" s="74">
        <v>1</v>
      </c>
      <c r="AE341" s="74">
        <v>1</v>
      </c>
      <c r="AF341" s="74" t="s">
        <v>2587</v>
      </c>
      <c r="AG341" s="74" t="s">
        <v>2494</v>
      </c>
      <c r="AH341" s="74">
        <v>1</v>
      </c>
      <c r="AI341" s="74">
        <v>1</v>
      </c>
      <c r="AJ341" s="74">
        <v>1</v>
      </c>
      <c r="AL341" s="74">
        <v>1</v>
      </c>
      <c r="AM341" s="74" t="s">
        <v>95</v>
      </c>
      <c r="AN341" s="74">
        <v>0</v>
      </c>
      <c r="AO341" s="74" t="s">
        <v>95</v>
      </c>
      <c r="AP341" s="74" t="s">
        <v>95</v>
      </c>
      <c r="AQ341" s="74">
        <v>1</v>
      </c>
      <c r="AS341" s="74">
        <v>1</v>
      </c>
      <c r="AT341" s="74" t="s">
        <v>92</v>
      </c>
      <c r="AU341" s="74" t="s">
        <v>95</v>
      </c>
      <c r="AV341" s="74" t="s">
        <v>94</v>
      </c>
      <c r="AW341" s="77">
        <v>50030348.579999998</v>
      </c>
      <c r="AX341" s="77">
        <v>0</v>
      </c>
      <c r="AY341" s="79">
        <v>1</v>
      </c>
      <c r="AZ341" s="77">
        <v>319728948.67020595</v>
      </c>
      <c r="BA341" s="77">
        <v>0</v>
      </c>
      <c r="BB341" s="74" t="s">
        <v>116</v>
      </c>
      <c r="BC341" s="75" t="s">
        <v>1952</v>
      </c>
      <c r="BD341" s="82">
        <v>21258.996097183142</v>
      </c>
      <c r="BE341" s="82">
        <v>0</v>
      </c>
      <c r="BF341" s="82">
        <v>120.86819361716601</v>
      </c>
      <c r="BG341" s="82">
        <v>21379.864290800309</v>
      </c>
      <c r="BH341" s="82">
        <v>184435.74742916028</v>
      </c>
      <c r="BI341" s="82">
        <v>0</v>
      </c>
      <c r="BJ341" s="82">
        <v>2388.0206245900436</v>
      </c>
      <c r="BK341" s="82">
        <v>186823.76805375033</v>
      </c>
      <c r="BL341" s="82">
        <v>45027313.722000003</v>
      </c>
      <c r="BM341" s="82">
        <v>0</v>
      </c>
      <c r="BN341" s="82">
        <v>256003.15500000003</v>
      </c>
      <c r="BO341" s="82">
        <v>45283316.876999997</v>
      </c>
      <c r="BP341" s="82">
        <v>21258.996097183142</v>
      </c>
      <c r="BQ341" s="82">
        <v>0</v>
      </c>
      <c r="BR341" s="82">
        <v>120.86819361716601</v>
      </c>
      <c r="BS341" s="89">
        <v>21379.864290800309</v>
      </c>
      <c r="BT341" s="82">
        <v>110442.61062447615</v>
      </c>
      <c r="BU341" s="82">
        <v>0</v>
      </c>
      <c r="BV341" s="82">
        <v>627.92235266053922</v>
      </c>
      <c r="BW341" s="82">
        <v>111070.53297713668</v>
      </c>
      <c r="BX341" s="82">
        <v>958162.15146923065</v>
      </c>
      <c r="BY341" s="82">
        <v>0</v>
      </c>
      <c r="BZ341" s="82">
        <v>12406.005946807736</v>
      </c>
      <c r="CA341" s="82">
        <v>970568.15741603833</v>
      </c>
      <c r="CB341" s="82">
        <v>233921397.5171622</v>
      </c>
      <c r="CC341" s="82">
        <v>0</v>
      </c>
      <c r="CD341" s="82">
        <v>1329961.9905405003</v>
      </c>
      <c r="CE341" s="82">
        <v>235251359.50770268</v>
      </c>
      <c r="CF341" s="82">
        <v>110442.61062447615</v>
      </c>
      <c r="CG341" s="82">
        <v>0</v>
      </c>
      <c r="CH341" s="82">
        <v>627.92235266053922</v>
      </c>
      <c r="CI341" s="82">
        <v>111070.53297713668</v>
      </c>
      <c r="CJ341" s="82" t="s">
        <v>96</v>
      </c>
      <c r="CN341" s="82">
        <v>21379.864290800309</v>
      </c>
      <c r="CO341" s="82">
        <v>186823.76805375033</v>
      </c>
      <c r="CP341" s="82">
        <v>45283316.876999997</v>
      </c>
      <c r="CQ341" s="82">
        <v>21379.864290800309</v>
      </c>
      <c r="CR341" s="89">
        <v>21379.864290800309</v>
      </c>
      <c r="CS341" s="82">
        <v>21379.864290800309</v>
      </c>
      <c r="CT341" s="82">
        <v>186823.76805375033</v>
      </c>
      <c r="CU341" s="82">
        <v>45283316.876999997</v>
      </c>
      <c r="CV341" s="82">
        <v>21379.864290800309</v>
      </c>
      <c r="CW341" s="82">
        <v>21379.864290800309</v>
      </c>
    </row>
    <row r="342" spans="1:101">
      <c r="A342" s="86" t="s">
        <v>765</v>
      </c>
      <c r="B342" s="87" t="s">
        <v>824</v>
      </c>
      <c r="C342" s="75" t="s">
        <v>1953</v>
      </c>
      <c r="D342" s="74" t="s">
        <v>768</v>
      </c>
      <c r="E342" s="74" t="s">
        <v>765</v>
      </c>
      <c r="F342" s="74" t="s">
        <v>824</v>
      </c>
      <c r="G342" s="74" t="s">
        <v>523</v>
      </c>
      <c r="I342" s="74" t="s">
        <v>768</v>
      </c>
      <c r="J342" s="74" t="s">
        <v>523</v>
      </c>
      <c r="K342" s="74" t="s">
        <v>88</v>
      </c>
      <c r="L342" s="74" t="s">
        <v>769</v>
      </c>
      <c r="M342" s="74" t="s">
        <v>770</v>
      </c>
      <c r="N342" s="74" t="s">
        <v>523</v>
      </c>
      <c r="O342" s="76">
        <v>46246</v>
      </c>
      <c r="P342" s="76">
        <v>44500</v>
      </c>
      <c r="Q342" s="77">
        <v>5</v>
      </c>
      <c r="R342" s="74" t="s">
        <v>94</v>
      </c>
      <c r="S342" s="77">
        <v>50026705.270000003</v>
      </c>
      <c r="T342" s="77">
        <v>50026705.270000003</v>
      </c>
      <c r="U342" s="77">
        <v>284427.23</v>
      </c>
      <c r="V342" s="78">
        <v>2.69E-2</v>
      </c>
      <c r="W342" s="79">
        <v>1</v>
      </c>
      <c r="X342" s="77">
        <v>50026705.270000003</v>
      </c>
      <c r="Y342" s="88">
        <v>50026705.270000003</v>
      </c>
      <c r="Z342" s="77">
        <v>284427.23</v>
      </c>
      <c r="AA342" s="74" t="s">
        <v>2587</v>
      </c>
      <c r="AB342" s="74" t="s">
        <v>2494</v>
      </c>
      <c r="AC342" s="74">
        <v>1</v>
      </c>
      <c r="AD342" s="74">
        <v>1</v>
      </c>
      <c r="AE342" s="74">
        <v>1</v>
      </c>
      <c r="AF342" s="74" t="s">
        <v>2587</v>
      </c>
      <c r="AG342" s="74" t="s">
        <v>2494</v>
      </c>
      <c r="AH342" s="74">
        <v>1</v>
      </c>
      <c r="AI342" s="74">
        <v>1</v>
      </c>
      <c r="AJ342" s="74">
        <v>1</v>
      </c>
      <c r="AL342" s="74">
        <v>1</v>
      </c>
      <c r="AM342" s="74" t="s">
        <v>95</v>
      </c>
      <c r="AN342" s="74">
        <v>0</v>
      </c>
      <c r="AO342" s="74" t="s">
        <v>95</v>
      </c>
      <c r="AP342" s="74" t="s">
        <v>95</v>
      </c>
      <c r="AQ342" s="74">
        <v>1</v>
      </c>
      <c r="AS342" s="74">
        <v>1</v>
      </c>
      <c r="AT342" s="74" t="s">
        <v>92</v>
      </c>
      <c r="AU342" s="74" t="s">
        <v>95</v>
      </c>
      <c r="AV342" s="74" t="s">
        <v>94</v>
      </c>
      <c r="AW342" s="77">
        <v>50026705.270000003</v>
      </c>
      <c r="AX342" s="77">
        <v>0</v>
      </c>
      <c r="AY342" s="79">
        <v>1</v>
      </c>
      <c r="AZ342" s="77">
        <v>319705665.36898899</v>
      </c>
      <c r="BA342" s="77">
        <v>0</v>
      </c>
      <c r="BB342" s="74" t="s">
        <v>116</v>
      </c>
      <c r="BC342" s="75" t="s">
        <v>1953</v>
      </c>
      <c r="BD342" s="82">
        <v>21257.447974588176</v>
      </c>
      <c r="BE342" s="82">
        <v>0</v>
      </c>
      <c r="BF342" s="82">
        <v>120.85938923319432</v>
      </c>
      <c r="BG342" s="82">
        <v>21378.307363821372</v>
      </c>
      <c r="BH342" s="82">
        <v>184422.31644932431</v>
      </c>
      <c r="BI342" s="82">
        <v>0</v>
      </c>
      <c r="BJ342" s="82">
        <v>2387.8466743564718</v>
      </c>
      <c r="BK342" s="82">
        <v>186810.1631236808</v>
      </c>
      <c r="BL342" s="82">
        <v>45024034.743000008</v>
      </c>
      <c r="BM342" s="82">
        <v>0</v>
      </c>
      <c r="BN342" s="82">
        <v>255984.50699999998</v>
      </c>
      <c r="BO342" s="82">
        <v>45280019.250000007</v>
      </c>
      <c r="BP342" s="82">
        <v>21257.447974588176</v>
      </c>
      <c r="BQ342" s="82">
        <v>0</v>
      </c>
      <c r="BR342" s="82">
        <v>120.85938923319432</v>
      </c>
      <c r="BS342" s="89">
        <v>21378.307363821372</v>
      </c>
      <c r="BT342" s="82">
        <v>110434.56797278304</v>
      </c>
      <c r="BU342" s="82">
        <v>0</v>
      </c>
      <c r="BV342" s="82">
        <v>627.87661300536786</v>
      </c>
      <c r="BW342" s="82">
        <v>111062.44458578841</v>
      </c>
      <c r="BX342" s="82">
        <v>958092.3761858847</v>
      </c>
      <c r="BY342" s="82">
        <v>0</v>
      </c>
      <c r="BZ342" s="82">
        <v>12405.102257949307</v>
      </c>
      <c r="CA342" s="82">
        <v>970497.47844383412</v>
      </c>
      <c r="CB342" s="82">
        <v>233904362.89335933</v>
      </c>
      <c r="CC342" s="82">
        <v>0</v>
      </c>
      <c r="CD342" s="82">
        <v>1329865.1123156999</v>
      </c>
      <c r="CE342" s="82">
        <v>235234228.00567505</v>
      </c>
      <c r="CF342" s="82">
        <v>110434.56797278304</v>
      </c>
      <c r="CG342" s="82">
        <v>0</v>
      </c>
      <c r="CH342" s="82">
        <v>627.87661300536786</v>
      </c>
      <c r="CI342" s="82">
        <v>111062.44458578841</v>
      </c>
      <c r="CJ342" s="82" t="s">
        <v>96</v>
      </c>
      <c r="CN342" s="82">
        <v>21378.307363821372</v>
      </c>
      <c r="CO342" s="82">
        <v>186810.1631236808</v>
      </c>
      <c r="CP342" s="82">
        <v>45280019.250000007</v>
      </c>
      <c r="CQ342" s="82">
        <v>21378.307363821372</v>
      </c>
      <c r="CR342" s="89">
        <v>21378.307363821372</v>
      </c>
      <c r="CS342" s="82">
        <v>21378.307363821372</v>
      </c>
      <c r="CT342" s="82">
        <v>186810.1631236808</v>
      </c>
      <c r="CU342" s="82">
        <v>45280019.250000007</v>
      </c>
      <c r="CV342" s="82">
        <v>21378.307363821372</v>
      </c>
      <c r="CW342" s="82">
        <v>21378.307363821372</v>
      </c>
    </row>
    <row r="343" spans="1:101">
      <c r="A343" s="86" t="s">
        <v>765</v>
      </c>
      <c r="B343" s="87" t="s">
        <v>825</v>
      </c>
      <c r="C343" s="75" t="s">
        <v>1954</v>
      </c>
      <c r="D343" s="74" t="s">
        <v>768</v>
      </c>
      <c r="E343" s="74" t="s">
        <v>765</v>
      </c>
      <c r="F343" s="74" t="s">
        <v>825</v>
      </c>
      <c r="G343" s="74" t="s">
        <v>523</v>
      </c>
      <c r="I343" s="74" t="s">
        <v>768</v>
      </c>
      <c r="J343" s="74" t="s">
        <v>523</v>
      </c>
      <c r="K343" s="74" t="s">
        <v>88</v>
      </c>
      <c r="L343" s="74" t="s">
        <v>769</v>
      </c>
      <c r="M343" s="74" t="s">
        <v>770</v>
      </c>
      <c r="N343" s="74" t="s">
        <v>523</v>
      </c>
      <c r="O343" s="76">
        <v>46246</v>
      </c>
      <c r="P343" s="76">
        <v>44500</v>
      </c>
      <c r="Q343" s="77">
        <v>5</v>
      </c>
      <c r="R343" s="74" t="s">
        <v>94</v>
      </c>
      <c r="S343" s="77">
        <v>10003095.18</v>
      </c>
      <c r="T343" s="77">
        <v>10003095.18</v>
      </c>
      <c r="U343" s="77">
        <v>56872.68</v>
      </c>
      <c r="V343" s="78">
        <v>2.69E-2</v>
      </c>
      <c r="W343" s="79">
        <v>1</v>
      </c>
      <c r="X343" s="77">
        <v>10003095.18</v>
      </c>
      <c r="Y343" s="88">
        <v>10003095.18</v>
      </c>
      <c r="Z343" s="77">
        <v>56872.68</v>
      </c>
      <c r="AA343" s="74" t="s">
        <v>2587</v>
      </c>
      <c r="AB343" s="74" t="s">
        <v>2494</v>
      </c>
      <c r="AC343" s="74">
        <v>1</v>
      </c>
      <c r="AD343" s="74">
        <v>1</v>
      </c>
      <c r="AE343" s="74">
        <v>1</v>
      </c>
      <c r="AF343" s="74" t="s">
        <v>2587</v>
      </c>
      <c r="AG343" s="74" t="s">
        <v>2494</v>
      </c>
      <c r="AH343" s="74">
        <v>1</v>
      </c>
      <c r="AI343" s="74">
        <v>1</v>
      </c>
      <c r="AJ343" s="74">
        <v>1</v>
      </c>
      <c r="AL343" s="74">
        <v>1</v>
      </c>
      <c r="AM343" s="74" t="s">
        <v>95</v>
      </c>
      <c r="AN343" s="74">
        <v>0</v>
      </c>
      <c r="AO343" s="74" t="s">
        <v>95</v>
      </c>
      <c r="AP343" s="74" t="s">
        <v>95</v>
      </c>
      <c r="AQ343" s="74">
        <v>1</v>
      </c>
      <c r="AS343" s="74">
        <v>1</v>
      </c>
      <c r="AT343" s="74" t="s">
        <v>92</v>
      </c>
      <c r="AU343" s="74" t="s">
        <v>95</v>
      </c>
      <c r="AV343" s="74" t="s">
        <v>94</v>
      </c>
      <c r="AW343" s="77">
        <v>10003095.18</v>
      </c>
      <c r="AX343" s="77">
        <v>0</v>
      </c>
      <c r="AY343" s="79">
        <v>1</v>
      </c>
      <c r="AZ343" s="77">
        <v>63926780.366825998</v>
      </c>
      <c r="BA343" s="77">
        <v>0</v>
      </c>
      <c r="BB343" s="74" t="s">
        <v>116</v>
      </c>
      <c r="BC343" s="75" t="s">
        <v>1954</v>
      </c>
      <c r="BD343" s="82">
        <v>4250.5352736315381</v>
      </c>
      <c r="BE343" s="82">
        <v>0</v>
      </c>
      <c r="BF343" s="82">
        <v>24.166453292305761</v>
      </c>
      <c r="BG343" s="82">
        <v>4274.701726923844</v>
      </c>
      <c r="BH343" s="82">
        <v>36876.183926207035</v>
      </c>
      <c r="BI343" s="82">
        <v>0</v>
      </c>
      <c r="BJ343" s="82">
        <v>477.46216070711591</v>
      </c>
      <c r="BK343" s="82">
        <v>37353.646086914152</v>
      </c>
      <c r="BL343" s="82">
        <v>9002785.6620000005</v>
      </c>
      <c r="BM343" s="82">
        <v>0</v>
      </c>
      <c r="BN343" s="82">
        <v>51185.412000000004</v>
      </c>
      <c r="BO343" s="82">
        <v>9053971.0739999991</v>
      </c>
      <c r="BP343" s="82">
        <v>4250.5352736315381</v>
      </c>
      <c r="BQ343" s="82">
        <v>0</v>
      </c>
      <c r="BR343" s="82">
        <v>24.166453292305761</v>
      </c>
      <c r="BS343" s="89">
        <v>4274.701726923844</v>
      </c>
      <c r="BT343" s="82">
        <v>22081.955800043204</v>
      </c>
      <c r="BU343" s="82">
        <v>0</v>
      </c>
      <c r="BV343" s="82">
        <v>125.54714149885766</v>
      </c>
      <c r="BW343" s="82">
        <v>22207.502941542061</v>
      </c>
      <c r="BX343" s="82">
        <v>191575.46311503818</v>
      </c>
      <c r="BY343" s="82">
        <v>0</v>
      </c>
      <c r="BZ343" s="82">
        <v>2480.4636710895379</v>
      </c>
      <c r="CA343" s="82">
        <v>194055.9267861277</v>
      </c>
      <c r="CB343" s="82">
        <v>46770371.792656206</v>
      </c>
      <c r="CC343" s="82">
        <v>0</v>
      </c>
      <c r="CD343" s="82">
        <v>265913.3338812</v>
      </c>
      <c r="CE343" s="82">
        <v>47036285.126537398</v>
      </c>
      <c r="CF343" s="82">
        <v>22081.955800043204</v>
      </c>
      <c r="CG343" s="82">
        <v>0</v>
      </c>
      <c r="CH343" s="82">
        <v>125.54714149885766</v>
      </c>
      <c r="CI343" s="82">
        <v>22207.502941542061</v>
      </c>
      <c r="CJ343" s="82" t="s">
        <v>96</v>
      </c>
      <c r="CN343" s="82">
        <v>4274.701726923844</v>
      </c>
      <c r="CO343" s="82">
        <v>37353.646086914152</v>
      </c>
      <c r="CP343" s="82">
        <v>9053971.0739999991</v>
      </c>
      <c r="CQ343" s="82">
        <v>4274.701726923844</v>
      </c>
      <c r="CR343" s="89">
        <v>4274.701726923844</v>
      </c>
      <c r="CS343" s="82">
        <v>4274.701726923844</v>
      </c>
      <c r="CT343" s="82">
        <v>37353.646086914152</v>
      </c>
      <c r="CU343" s="82">
        <v>9053971.0739999991</v>
      </c>
      <c r="CV343" s="82">
        <v>4274.701726923844</v>
      </c>
      <c r="CW343" s="82">
        <v>4274.701726923844</v>
      </c>
    </row>
    <row r="344" spans="1:101">
      <c r="A344" s="86" t="s">
        <v>765</v>
      </c>
      <c r="B344" s="87" t="s">
        <v>826</v>
      </c>
      <c r="C344" s="75" t="s">
        <v>1955</v>
      </c>
      <c r="D344" s="74" t="s">
        <v>768</v>
      </c>
      <c r="E344" s="74" t="s">
        <v>765</v>
      </c>
      <c r="F344" s="74" t="s">
        <v>826</v>
      </c>
      <c r="G344" s="74" t="s">
        <v>523</v>
      </c>
      <c r="I344" s="74" t="s">
        <v>768</v>
      </c>
      <c r="J344" s="74" t="s">
        <v>523</v>
      </c>
      <c r="K344" s="74" t="s">
        <v>88</v>
      </c>
      <c r="L344" s="74" t="s">
        <v>769</v>
      </c>
      <c r="M344" s="74" t="s">
        <v>770</v>
      </c>
      <c r="N344" s="74" t="s">
        <v>523</v>
      </c>
      <c r="O344" s="76">
        <v>46246</v>
      </c>
      <c r="P344" s="76">
        <v>44500</v>
      </c>
      <c r="Q344" s="77">
        <v>5</v>
      </c>
      <c r="R344" s="74" t="s">
        <v>94</v>
      </c>
      <c r="S344" s="77">
        <v>39632881.280000001</v>
      </c>
      <c r="T344" s="77">
        <v>39632881.280000001</v>
      </c>
      <c r="U344" s="77">
        <v>225333.06</v>
      </c>
      <c r="V344" s="78">
        <v>2.69E-2</v>
      </c>
      <c r="W344" s="79">
        <v>1</v>
      </c>
      <c r="X344" s="77">
        <v>39632881.280000001</v>
      </c>
      <c r="Y344" s="88">
        <v>39632881.280000001</v>
      </c>
      <c r="Z344" s="77">
        <v>225333.06</v>
      </c>
      <c r="AA344" s="74" t="s">
        <v>2587</v>
      </c>
      <c r="AB344" s="74" t="s">
        <v>2494</v>
      </c>
      <c r="AC344" s="74">
        <v>1</v>
      </c>
      <c r="AD344" s="74">
        <v>1</v>
      </c>
      <c r="AE344" s="74">
        <v>1</v>
      </c>
      <c r="AF344" s="74" t="s">
        <v>2587</v>
      </c>
      <c r="AG344" s="74" t="s">
        <v>2494</v>
      </c>
      <c r="AH344" s="74">
        <v>1</v>
      </c>
      <c r="AI344" s="74">
        <v>1</v>
      </c>
      <c r="AJ344" s="74">
        <v>1</v>
      </c>
      <c r="AL344" s="74">
        <v>1</v>
      </c>
      <c r="AM344" s="74" t="s">
        <v>95</v>
      </c>
      <c r="AN344" s="74">
        <v>0</v>
      </c>
      <c r="AO344" s="74" t="s">
        <v>95</v>
      </c>
      <c r="AP344" s="74" t="s">
        <v>95</v>
      </c>
      <c r="AQ344" s="74">
        <v>1</v>
      </c>
      <c r="AS344" s="74">
        <v>1</v>
      </c>
      <c r="AT344" s="74" t="s">
        <v>92</v>
      </c>
      <c r="AU344" s="74" t="s">
        <v>95</v>
      </c>
      <c r="AV344" s="74" t="s">
        <v>94</v>
      </c>
      <c r="AW344" s="77">
        <v>39632881.280000001</v>
      </c>
      <c r="AX344" s="77">
        <v>0</v>
      </c>
      <c r="AY344" s="79">
        <v>1</v>
      </c>
      <c r="AZ344" s="77">
        <v>253281854.39609599</v>
      </c>
      <c r="BA344" s="77">
        <v>0</v>
      </c>
      <c r="BB344" s="74" t="s">
        <v>116</v>
      </c>
      <c r="BC344" s="75" t="s">
        <v>1955</v>
      </c>
      <c r="BD344" s="82">
        <v>16840.883431071285</v>
      </c>
      <c r="BE344" s="82">
        <v>0</v>
      </c>
      <c r="BF344" s="82">
        <v>95.748975952994144</v>
      </c>
      <c r="BG344" s="82">
        <v>16936.632407024277</v>
      </c>
      <c r="BH344" s="82">
        <v>146105.71961055833</v>
      </c>
      <c r="BI344" s="82">
        <v>0</v>
      </c>
      <c r="BJ344" s="82">
        <v>1891.7344796543121</v>
      </c>
      <c r="BK344" s="82">
        <v>147997.45409021265</v>
      </c>
      <c r="BL344" s="82">
        <v>35669593.152000003</v>
      </c>
      <c r="BM344" s="82">
        <v>0</v>
      </c>
      <c r="BN344" s="82">
        <v>202799.75400000002</v>
      </c>
      <c r="BO344" s="82">
        <v>35872392.906000003</v>
      </c>
      <c r="BP344" s="82">
        <v>16840.883431071285</v>
      </c>
      <c r="BQ344" s="82">
        <v>0</v>
      </c>
      <c r="BR344" s="82">
        <v>95.748975952994144</v>
      </c>
      <c r="BS344" s="89">
        <v>16936.632407024277</v>
      </c>
      <c r="BT344" s="82">
        <v>87490.073512758434</v>
      </c>
      <c r="BU344" s="82">
        <v>0</v>
      </c>
      <c r="BV344" s="82">
        <v>497.42550497339988</v>
      </c>
      <c r="BW344" s="82">
        <v>87987.499017731825</v>
      </c>
      <c r="BX344" s="82">
        <v>759033.82394881162</v>
      </c>
      <c r="BY344" s="82">
        <v>0</v>
      </c>
      <c r="BZ344" s="82">
        <v>9827.7497952521171</v>
      </c>
      <c r="CA344" s="82">
        <v>768861.57374406373</v>
      </c>
      <c r="CB344" s="82">
        <v>185307103.38395521</v>
      </c>
      <c r="CC344" s="82">
        <v>0</v>
      </c>
      <c r="CD344" s="82">
        <v>1053565.0020054001</v>
      </c>
      <c r="CE344" s="82">
        <v>186360668.38596061</v>
      </c>
      <c r="CF344" s="82">
        <v>87490.073512758434</v>
      </c>
      <c r="CG344" s="82">
        <v>0</v>
      </c>
      <c r="CH344" s="82">
        <v>497.42550497339988</v>
      </c>
      <c r="CI344" s="82">
        <v>87987.499017731825</v>
      </c>
      <c r="CJ344" s="82" t="s">
        <v>96</v>
      </c>
      <c r="CN344" s="82">
        <v>16936.632407024277</v>
      </c>
      <c r="CO344" s="82">
        <v>147997.45409021265</v>
      </c>
      <c r="CP344" s="82">
        <v>35872392.906000003</v>
      </c>
      <c r="CQ344" s="82">
        <v>16936.632407024277</v>
      </c>
      <c r="CR344" s="89">
        <v>16936.632407024277</v>
      </c>
      <c r="CS344" s="82">
        <v>16936.632407024277</v>
      </c>
      <c r="CT344" s="82">
        <v>147997.45409021265</v>
      </c>
      <c r="CU344" s="82">
        <v>35872392.906000003</v>
      </c>
      <c r="CV344" s="82">
        <v>16936.632407024277</v>
      </c>
      <c r="CW344" s="82">
        <v>16936.632407024277</v>
      </c>
    </row>
    <row r="345" spans="1:101">
      <c r="A345" s="86" t="s">
        <v>765</v>
      </c>
      <c r="B345" s="87" t="s">
        <v>827</v>
      </c>
      <c r="C345" s="75" t="s">
        <v>1956</v>
      </c>
      <c r="D345" s="74" t="s">
        <v>768</v>
      </c>
      <c r="E345" s="74" t="s">
        <v>765</v>
      </c>
      <c r="F345" s="74" t="s">
        <v>827</v>
      </c>
      <c r="G345" s="74" t="s">
        <v>523</v>
      </c>
      <c r="I345" s="74" t="s">
        <v>768</v>
      </c>
      <c r="J345" s="74" t="s">
        <v>523</v>
      </c>
      <c r="K345" s="74" t="s">
        <v>88</v>
      </c>
      <c r="L345" s="74" t="s">
        <v>769</v>
      </c>
      <c r="M345" s="74" t="s">
        <v>770</v>
      </c>
      <c r="N345" s="74" t="s">
        <v>523</v>
      </c>
      <c r="O345" s="76">
        <v>45085</v>
      </c>
      <c r="P345" s="76">
        <v>44500</v>
      </c>
      <c r="Q345" s="77">
        <v>2</v>
      </c>
      <c r="R345" s="74" t="s">
        <v>94</v>
      </c>
      <c r="S345" s="77">
        <v>100000000</v>
      </c>
      <c r="T345" s="77">
        <v>100000000</v>
      </c>
      <c r="U345" s="77">
        <v>1244931.51</v>
      </c>
      <c r="V345" s="78">
        <v>3.2000000000000001E-2</v>
      </c>
      <c r="W345" s="79">
        <v>1</v>
      </c>
      <c r="X345" s="77">
        <v>100000000</v>
      </c>
      <c r="Y345" s="88">
        <v>100000000</v>
      </c>
      <c r="Z345" s="77">
        <v>1244931.51</v>
      </c>
      <c r="AA345" s="74" t="s">
        <v>2596</v>
      </c>
      <c r="AB345" s="74" t="s">
        <v>2497</v>
      </c>
      <c r="AC345" s="74">
        <v>1</v>
      </c>
      <c r="AD345" s="74">
        <v>0</v>
      </c>
      <c r="AE345" s="74">
        <v>1</v>
      </c>
      <c r="AF345" s="74" t="s">
        <v>2596</v>
      </c>
      <c r="AG345" s="74" t="s">
        <v>2497</v>
      </c>
      <c r="AH345" s="74">
        <v>1</v>
      </c>
      <c r="AI345" s="74">
        <v>0</v>
      </c>
      <c r="AJ345" s="74">
        <v>1</v>
      </c>
      <c r="AL345" s="74">
        <v>1</v>
      </c>
      <c r="AM345" s="74" t="s">
        <v>95</v>
      </c>
      <c r="AN345" s="74">
        <v>0</v>
      </c>
      <c r="AO345" s="74" t="s">
        <v>95</v>
      </c>
      <c r="AP345" s="74" t="s">
        <v>95</v>
      </c>
      <c r="AQ345" s="74">
        <v>1</v>
      </c>
      <c r="AS345" s="74">
        <v>1</v>
      </c>
      <c r="AT345" s="74" t="s">
        <v>92</v>
      </c>
      <c r="AU345" s="74" t="s">
        <v>95</v>
      </c>
      <c r="AV345" s="74" t="s">
        <v>94</v>
      </c>
      <c r="AW345" s="77">
        <v>100000000</v>
      </c>
      <c r="AX345" s="77">
        <v>0</v>
      </c>
      <c r="AY345" s="79">
        <v>1</v>
      </c>
      <c r="AZ345" s="77">
        <v>639070000</v>
      </c>
      <c r="BA345" s="77">
        <v>0</v>
      </c>
      <c r="BB345" s="74" t="s">
        <v>116</v>
      </c>
      <c r="BC345" s="75" t="s">
        <v>1956</v>
      </c>
      <c r="BD345" s="82">
        <v>42492.20063535912</v>
      </c>
      <c r="BE345" s="82">
        <v>0</v>
      </c>
      <c r="BF345" s="82">
        <v>528.99879500200598</v>
      </c>
      <c r="BG345" s="82">
        <v>43021.199430361128</v>
      </c>
      <c r="BH345" s="82">
        <v>150963.70276404548</v>
      </c>
      <c r="BI345" s="82">
        <v>0</v>
      </c>
      <c r="BJ345" s="82">
        <v>3187.9178723668556</v>
      </c>
      <c r="BK345" s="82">
        <v>154151.62063641232</v>
      </c>
      <c r="BL345" s="82">
        <v>90000000</v>
      </c>
      <c r="BM345" s="82">
        <v>0</v>
      </c>
      <c r="BN345" s="82">
        <v>1120438.3589999999</v>
      </c>
      <c r="BO345" s="82">
        <v>91120438.358999997</v>
      </c>
      <c r="BP345" s="82">
        <v>42492.20063535912</v>
      </c>
      <c r="BQ345" s="82">
        <v>0</v>
      </c>
      <c r="BR345" s="82">
        <v>528.99879500200598</v>
      </c>
      <c r="BS345" s="89">
        <v>43021.199430361128</v>
      </c>
      <c r="BT345" s="82">
        <v>220751.23152075417</v>
      </c>
      <c r="BU345" s="82">
        <v>0</v>
      </c>
      <c r="BV345" s="82">
        <v>2748.2016399149211</v>
      </c>
      <c r="BW345" s="82">
        <v>223499.43316066911</v>
      </c>
      <c r="BX345" s="82">
        <v>784271.53222949267</v>
      </c>
      <c r="BY345" s="82">
        <v>0</v>
      </c>
      <c r="BZ345" s="82">
        <v>16561.552138733052</v>
      </c>
      <c r="CA345" s="82">
        <v>800833.08436822565</v>
      </c>
      <c r="CB345" s="82">
        <v>467559000</v>
      </c>
      <c r="CC345" s="82">
        <v>0</v>
      </c>
      <c r="CD345" s="82">
        <v>5820789.3188408995</v>
      </c>
      <c r="CE345" s="82">
        <v>473379789.31884086</v>
      </c>
      <c r="CF345" s="82">
        <v>220751.23152075417</v>
      </c>
      <c r="CG345" s="82">
        <v>0</v>
      </c>
      <c r="CH345" s="82">
        <v>2748.2016399149211</v>
      </c>
      <c r="CI345" s="82">
        <v>223499.43316066911</v>
      </c>
      <c r="CJ345" s="82" t="s">
        <v>96</v>
      </c>
      <c r="CN345" s="82">
        <v>43021.199430361128</v>
      </c>
      <c r="CO345" s="82">
        <v>154151.62063641232</v>
      </c>
      <c r="CP345" s="82">
        <v>91120438.358999997</v>
      </c>
      <c r="CQ345" s="82">
        <v>43021.199430361128</v>
      </c>
      <c r="CR345" s="89">
        <v>43021.199430361128</v>
      </c>
      <c r="CS345" s="82">
        <v>43021.199430361128</v>
      </c>
      <c r="CT345" s="82">
        <v>154151.62063641232</v>
      </c>
      <c r="CU345" s="82">
        <v>91120438.358999997</v>
      </c>
      <c r="CV345" s="82">
        <v>43021.199430361128</v>
      </c>
      <c r="CW345" s="82">
        <v>43021.199430361128</v>
      </c>
    </row>
    <row r="346" spans="1:101">
      <c r="A346" s="86" t="s">
        <v>765</v>
      </c>
      <c r="B346" s="87" t="s">
        <v>829</v>
      </c>
      <c r="C346" s="75" t="s">
        <v>1957</v>
      </c>
      <c r="D346" s="74" t="s">
        <v>768</v>
      </c>
      <c r="E346" s="74" t="s">
        <v>765</v>
      </c>
      <c r="F346" s="74" t="s">
        <v>829</v>
      </c>
      <c r="G346" s="74" t="s">
        <v>523</v>
      </c>
      <c r="I346" s="74" t="s">
        <v>768</v>
      </c>
      <c r="J346" s="74" t="s">
        <v>523</v>
      </c>
      <c r="K346" s="74" t="s">
        <v>88</v>
      </c>
      <c r="L346" s="74" t="s">
        <v>769</v>
      </c>
      <c r="M346" s="74" t="s">
        <v>770</v>
      </c>
      <c r="N346" s="74" t="s">
        <v>523</v>
      </c>
      <c r="O346" s="76">
        <v>45747</v>
      </c>
      <c r="P346" s="76">
        <v>44500</v>
      </c>
      <c r="Q346" s="77">
        <v>4</v>
      </c>
      <c r="R346" s="74" t="s">
        <v>94</v>
      </c>
      <c r="S346" s="77">
        <v>19676664.98</v>
      </c>
      <c r="T346" s="77">
        <v>19676664.98</v>
      </c>
      <c r="U346" s="77">
        <v>402345.21</v>
      </c>
      <c r="V346" s="78">
        <v>3.4799999999999998E-2</v>
      </c>
      <c r="W346" s="79">
        <v>1</v>
      </c>
      <c r="X346" s="77">
        <v>19676664.98</v>
      </c>
      <c r="Y346" s="88">
        <v>19676664.98</v>
      </c>
      <c r="Z346" s="77">
        <v>402345.21</v>
      </c>
      <c r="AA346" s="74">
        <v>0</v>
      </c>
      <c r="AB346" s="74">
        <v>0</v>
      </c>
      <c r="AD346" s="74">
        <v>6</v>
      </c>
      <c r="AE346" s="74">
        <v>6</v>
      </c>
      <c r="AF346" s="74">
        <v>0</v>
      </c>
      <c r="AG346" s="74">
        <v>0</v>
      </c>
      <c r="AI346" s="74">
        <v>6</v>
      </c>
      <c r="AJ346" s="74">
        <v>6</v>
      </c>
      <c r="AL346" s="74">
        <v>6</v>
      </c>
      <c r="AM346" s="74" t="s">
        <v>95</v>
      </c>
      <c r="AN346" s="74">
        <v>0</v>
      </c>
      <c r="AO346" s="74" t="s">
        <v>95</v>
      </c>
      <c r="AP346" s="74" t="s">
        <v>95</v>
      </c>
      <c r="AQ346" s="74">
        <v>1</v>
      </c>
      <c r="AS346" s="74">
        <v>1</v>
      </c>
      <c r="AT346" s="74" t="s">
        <v>92</v>
      </c>
      <c r="AU346" s="74" t="s">
        <v>95</v>
      </c>
      <c r="AV346" s="74" t="s">
        <v>94</v>
      </c>
      <c r="AW346" s="77">
        <v>19676664.98</v>
      </c>
      <c r="AX346" s="77">
        <v>0</v>
      </c>
      <c r="AY346" s="79">
        <v>1</v>
      </c>
      <c r="AZ346" s="77">
        <v>125747662.887686</v>
      </c>
      <c r="BA346" s="77">
        <v>0</v>
      </c>
      <c r="BB346" s="74" t="s">
        <v>116</v>
      </c>
      <c r="BC346" s="75" t="s">
        <v>1957</v>
      </c>
      <c r="BD346" s="82">
        <v>382114.88588147261</v>
      </c>
      <c r="BE346" s="82">
        <v>0</v>
      </c>
      <c r="BF346" s="82">
        <v>7813.4223538580127</v>
      </c>
      <c r="BG346" s="82">
        <v>389928.30823533062</v>
      </c>
      <c r="BH346" s="82">
        <v>883004.03297728288</v>
      </c>
      <c r="BI346" s="82">
        <v>0</v>
      </c>
      <c r="BJ346" s="82">
        <v>24121.563609897988</v>
      </c>
      <c r="BK346" s="82">
        <v>907125.59658718086</v>
      </c>
      <c r="BL346" s="82">
        <v>17708998.482000001</v>
      </c>
      <c r="BM346" s="82">
        <v>0</v>
      </c>
      <c r="BN346" s="82">
        <v>362110.68900000001</v>
      </c>
      <c r="BO346" s="82">
        <v>18071109.171</v>
      </c>
      <c r="BP346" s="82">
        <v>382114.88588147261</v>
      </c>
      <c r="BQ346" s="82">
        <v>0</v>
      </c>
      <c r="BR346" s="82">
        <v>7813.4223538580127</v>
      </c>
      <c r="BS346" s="89">
        <v>389928.30823533062</v>
      </c>
      <c r="BT346" s="82">
        <v>1985125.0436428385</v>
      </c>
      <c r="BU346" s="82">
        <v>0</v>
      </c>
      <c r="BV346" s="82">
        <v>40591.510470527763</v>
      </c>
      <c r="BW346" s="82">
        <v>2025716.5541133662</v>
      </c>
      <c r="BX346" s="82">
        <v>4587294.2517202822</v>
      </c>
      <c r="BY346" s="82">
        <v>0</v>
      </c>
      <c r="BZ346" s="82">
        <v>125313.93510978104</v>
      </c>
      <c r="CA346" s="82">
        <v>4712608.1868300634</v>
      </c>
      <c r="CB346" s="82">
        <v>92000018.013838202</v>
      </c>
      <c r="CC346" s="82">
        <v>0</v>
      </c>
      <c r="CD346" s="82">
        <v>1881201.2404239001</v>
      </c>
      <c r="CE346" s="82">
        <v>93881219.254262105</v>
      </c>
      <c r="CF346" s="82">
        <v>1985125.0436428385</v>
      </c>
      <c r="CG346" s="82">
        <v>0</v>
      </c>
      <c r="CH346" s="82">
        <v>40591.510470527763</v>
      </c>
      <c r="CI346" s="82">
        <v>2025716.5541133662</v>
      </c>
      <c r="CJ346" s="82" t="s">
        <v>96</v>
      </c>
      <c r="CN346" s="82">
        <v>389928.30823533062</v>
      </c>
      <c r="CO346" s="82">
        <v>907125.59658718086</v>
      </c>
      <c r="CP346" s="82">
        <v>18071109.171</v>
      </c>
      <c r="CQ346" s="82">
        <v>389928.30823533062</v>
      </c>
      <c r="CR346" s="89">
        <v>389928.30823533062</v>
      </c>
      <c r="CS346" s="82">
        <v>389928.30823533062</v>
      </c>
      <c r="CT346" s="82">
        <v>907125.59658718086</v>
      </c>
      <c r="CU346" s="82">
        <v>18071109.171</v>
      </c>
      <c r="CV346" s="82">
        <v>389928.30823533062</v>
      </c>
      <c r="CW346" s="82">
        <v>389928.30823533062</v>
      </c>
    </row>
    <row r="347" spans="1:101">
      <c r="A347" s="86" t="s">
        <v>765</v>
      </c>
      <c r="B347" s="87" t="s">
        <v>831</v>
      </c>
      <c r="C347" s="75" t="s">
        <v>1958</v>
      </c>
      <c r="D347" s="74" t="s">
        <v>768</v>
      </c>
      <c r="E347" s="74" t="s">
        <v>765</v>
      </c>
      <c r="F347" s="74" t="s">
        <v>831</v>
      </c>
      <c r="G347" s="74" t="s">
        <v>523</v>
      </c>
      <c r="I347" s="74" t="s">
        <v>768</v>
      </c>
      <c r="J347" s="74" t="s">
        <v>523</v>
      </c>
      <c r="K347" s="74" t="s">
        <v>88</v>
      </c>
      <c r="L347" s="74" t="s">
        <v>769</v>
      </c>
      <c r="M347" s="74" t="s">
        <v>770</v>
      </c>
      <c r="N347" s="74" t="s">
        <v>523</v>
      </c>
      <c r="O347" s="76">
        <v>45722</v>
      </c>
      <c r="P347" s="76">
        <v>44500</v>
      </c>
      <c r="Q347" s="77">
        <v>4</v>
      </c>
      <c r="R347" s="74" t="s">
        <v>94</v>
      </c>
      <c r="S347" s="77">
        <v>49358003.140000001</v>
      </c>
      <c r="T347" s="77">
        <v>49358003.140000001</v>
      </c>
      <c r="U347" s="77">
        <v>1047452.05</v>
      </c>
      <c r="V347" s="78">
        <v>3.2399999999999998E-2</v>
      </c>
      <c r="W347" s="79">
        <v>1</v>
      </c>
      <c r="X347" s="77">
        <v>49358003.140000001</v>
      </c>
      <c r="Y347" s="88">
        <v>49358003.140000001</v>
      </c>
      <c r="Z347" s="77">
        <v>1047452.05</v>
      </c>
      <c r="AA347" s="74">
        <v>0</v>
      </c>
      <c r="AB347" s="74">
        <v>0</v>
      </c>
      <c r="AD347" s="74">
        <v>4</v>
      </c>
      <c r="AE347" s="74">
        <v>4</v>
      </c>
      <c r="AF347" s="74">
        <v>0</v>
      </c>
      <c r="AG347" s="74">
        <v>0</v>
      </c>
      <c r="AI347" s="74">
        <v>4</v>
      </c>
      <c r="AJ347" s="74">
        <v>4</v>
      </c>
      <c r="AL347" s="74">
        <v>4</v>
      </c>
      <c r="AM347" s="74" t="s">
        <v>95</v>
      </c>
      <c r="AN347" s="74">
        <v>0</v>
      </c>
      <c r="AO347" s="74" t="s">
        <v>95</v>
      </c>
      <c r="AP347" s="74" t="s">
        <v>95</v>
      </c>
      <c r="AQ347" s="74">
        <v>1</v>
      </c>
      <c r="AS347" s="74">
        <v>1</v>
      </c>
      <c r="AT347" s="74" t="s">
        <v>92</v>
      </c>
      <c r="AU347" s="74" t="s">
        <v>95</v>
      </c>
      <c r="AV347" s="74" t="s">
        <v>94</v>
      </c>
      <c r="AW347" s="77">
        <v>49358003.140000001</v>
      </c>
      <c r="AX347" s="77">
        <v>0</v>
      </c>
      <c r="AY347" s="79">
        <v>1</v>
      </c>
      <c r="AZ347" s="77">
        <v>315432190.666798</v>
      </c>
      <c r="BA347" s="77">
        <v>0</v>
      </c>
      <c r="BB347" s="74" t="s">
        <v>116</v>
      </c>
      <c r="BC347" s="75" t="s">
        <v>1958</v>
      </c>
      <c r="BD347" s="82">
        <v>376636.13970392349</v>
      </c>
      <c r="BE347" s="82">
        <v>0</v>
      </c>
      <c r="BF347" s="82">
        <v>7992.7928915189332</v>
      </c>
      <c r="BG347" s="82">
        <v>384628.9325954424</v>
      </c>
      <c r="BH347" s="82">
        <v>1116897.5286324371</v>
      </c>
      <c r="BI347" s="82">
        <v>0</v>
      </c>
      <c r="BJ347" s="82">
        <v>33550.373221622205</v>
      </c>
      <c r="BK347" s="82">
        <v>1150447.9018540592</v>
      </c>
      <c r="BL347" s="82">
        <v>44422202.825999998</v>
      </c>
      <c r="BM347" s="82">
        <v>0</v>
      </c>
      <c r="BN347" s="82">
        <v>942706.84500000009</v>
      </c>
      <c r="BO347" s="82">
        <v>45364909.670999996</v>
      </c>
      <c r="BP347" s="82">
        <v>376636.13970392349</v>
      </c>
      <c r="BQ347" s="82">
        <v>0</v>
      </c>
      <c r="BR347" s="82">
        <v>7992.7928915189332</v>
      </c>
      <c r="BS347" s="89">
        <v>384628.9325954424</v>
      </c>
      <c r="BT347" s="82">
        <v>1956662.4093758529</v>
      </c>
      <c r="BU347" s="82">
        <v>0</v>
      </c>
      <c r="BV347" s="82">
        <v>41523.358350730014</v>
      </c>
      <c r="BW347" s="82">
        <v>1998185.7677265827</v>
      </c>
      <c r="BX347" s="82">
        <v>5802394.3509983737</v>
      </c>
      <c r="BY347" s="82">
        <v>0</v>
      </c>
      <c r="BZ347" s="82">
        <v>174297.54392364953</v>
      </c>
      <c r="CA347" s="82">
        <v>5976691.8949220227</v>
      </c>
      <c r="CB347" s="82">
        <v>230777785.90135258</v>
      </c>
      <c r="CC347" s="82">
        <v>0</v>
      </c>
      <c r="CD347" s="82">
        <v>4897456.3304595007</v>
      </c>
      <c r="CE347" s="82">
        <v>235675242.23181209</v>
      </c>
      <c r="CF347" s="82">
        <v>1956662.4093758529</v>
      </c>
      <c r="CG347" s="82">
        <v>0</v>
      </c>
      <c r="CH347" s="82">
        <v>41523.358350730014</v>
      </c>
      <c r="CI347" s="82">
        <v>1998185.7677265827</v>
      </c>
      <c r="CJ347" s="82" t="s">
        <v>96</v>
      </c>
      <c r="CN347" s="82">
        <v>384628.9325954424</v>
      </c>
      <c r="CO347" s="82">
        <v>1150447.9018540592</v>
      </c>
      <c r="CP347" s="82">
        <v>45364909.670999996</v>
      </c>
      <c r="CQ347" s="82">
        <v>384628.9325954424</v>
      </c>
      <c r="CR347" s="89">
        <v>384628.9325954424</v>
      </c>
      <c r="CS347" s="82">
        <v>384628.9325954424</v>
      </c>
      <c r="CT347" s="82">
        <v>1150447.9018540592</v>
      </c>
      <c r="CU347" s="82">
        <v>45364909.670999996</v>
      </c>
      <c r="CV347" s="82">
        <v>384628.9325954424</v>
      </c>
      <c r="CW347" s="82">
        <v>384628.9325954424</v>
      </c>
    </row>
    <row r="348" spans="1:101">
      <c r="A348" s="86" t="s">
        <v>520</v>
      </c>
      <c r="B348" s="87" t="s">
        <v>833</v>
      </c>
      <c r="C348" s="75" t="s">
        <v>1959</v>
      </c>
      <c r="D348" s="74" t="s">
        <v>2605</v>
      </c>
      <c r="E348" s="74" t="s">
        <v>520</v>
      </c>
      <c r="F348" s="74" t="s">
        <v>833</v>
      </c>
      <c r="G348" s="74" t="s">
        <v>834</v>
      </c>
      <c r="I348" s="74" t="s">
        <v>836</v>
      </c>
      <c r="J348" s="74" t="s">
        <v>2582</v>
      </c>
      <c r="K348" s="74" t="s">
        <v>100</v>
      </c>
      <c r="L348" s="74" t="s">
        <v>89</v>
      </c>
      <c r="M348" s="74" t="s">
        <v>90</v>
      </c>
      <c r="N348" s="74" t="s">
        <v>837</v>
      </c>
      <c r="O348" s="76">
        <v>44511</v>
      </c>
      <c r="P348" s="76">
        <v>44500</v>
      </c>
      <c r="Q348" s="77">
        <v>1</v>
      </c>
      <c r="R348" s="74" t="s">
        <v>94</v>
      </c>
      <c r="S348" s="77">
        <v>373500</v>
      </c>
      <c r="T348" s="77">
        <v>373500</v>
      </c>
      <c r="U348" s="77">
        <v>9078.1299999999992</v>
      </c>
      <c r="V348" s="78">
        <v>0.05</v>
      </c>
      <c r="W348" s="79">
        <v>1</v>
      </c>
      <c r="X348" s="77">
        <v>373500</v>
      </c>
      <c r="Y348" s="88">
        <v>373500</v>
      </c>
      <c r="Z348" s="77">
        <v>9078.1299999999992</v>
      </c>
      <c r="AA348" s="74">
        <v>0</v>
      </c>
      <c r="AB348" s="74">
        <v>0</v>
      </c>
      <c r="AD348" s="74">
        <v>0</v>
      </c>
      <c r="AE348" s="74">
        <v>0</v>
      </c>
      <c r="AF348" s="74">
        <v>0</v>
      </c>
      <c r="AG348" s="74">
        <v>0</v>
      </c>
      <c r="AI348" s="74">
        <v>3</v>
      </c>
      <c r="AJ348" s="74">
        <v>3</v>
      </c>
      <c r="AL348" s="74">
        <v>3</v>
      </c>
      <c r="AM348" s="74" t="s">
        <v>95</v>
      </c>
      <c r="AN348" s="74">
        <v>0</v>
      </c>
      <c r="AO348" s="74" t="s">
        <v>95</v>
      </c>
      <c r="AP348" s="74" t="s">
        <v>95</v>
      </c>
      <c r="AQ348" s="74">
        <v>1</v>
      </c>
      <c r="AS348" s="74">
        <v>1</v>
      </c>
      <c r="AT348" s="74" t="s">
        <v>92</v>
      </c>
      <c r="AU348" s="74" t="s">
        <v>2579</v>
      </c>
      <c r="AV348" s="74" t="s">
        <v>94</v>
      </c>
      <c r="AW348" s="77">
        <v>20000000</v>
      </c>
      <c r="AX348" s="77">
        <v>16070150</v>
      </c>
      <c r="AY348" s="79">
        <v>1</v>
      </c>
      <c r="AZ348" s="77">
        <v>127814000</v>
      </c>
      <c r="BA348" s="77">
        <v>102699507.605</v>
      </c>
      <c r="BB348" s="74" t="s">
        <v>93</v>
      </c>
      <c r="BC348" s="75" t="s">
        <v>1959</v>
      </c>
      <c r="BD348" s="82">
        <v>1055.2623337495429</v>
      </c>
      <c r="BE348" s="82">
        <v>0</v>
      </c>
      <c r="BF348" s="82">
        <v>25.648751405305852</v>
      </c>
      <c r="BG348" s="82">
        <v>1080.9110851548487</v>
      </c>
      <c r="BH348" s="82">
        <v>1055.2623337495429</v>
      </c>
      <c r="BI348" s="82">
        <v>0</v>
      </c>
      <c r="BJ348" s="82">
        <v>25.648751405305852</v>
      </c>
      <c r="BK348" s="82">
        <v>1080.9110851548487</v>
      </c>
      <c r="BL348" s="82">
        <v>336150</v>
      </c>
      <c r="BM348" s="82">
        <v>0</v>
      </c>
      <c r="BN348" s="82">
        <v>8170.3169999999991</v>
      </c>
      <c r="BO348" s="82">
        <v>344320.31700000004</v>
      </c>
      <c r="BP348" s="82">
        <v>1055.2623337495429</v>
      </c>
      <c r="BQ348" s="82">
        <v>0</v>
      </c>
      <c r="BR348" s="82">
        <v>25.648751405305852</v>
      </c>
      <c r="BS348" s="89">
        <v>1080.9110851548487</v>
      </c>
      <c r="BT348" s="82">
        <v>5482.1933500622508</v>
      </c>
      <c r="BU348" s="82">
        <v>0</v>
      </c>
      <c r="BV348" s="82">
        <v>133.24782842570443</v>
      </c>
      <c r="BW348" s="82">
        <v>5615.4411784879549</v>
      </c>
      <c r="BX348" s="82">
        <v>5482.1933500622508</v>
      </c>
      <c r="BY348" s="82">
        <v>0</v>
      </c>
      <c r="BZ348" s="82">
        <v>133.24782842570443</v>
      </c>
      <c r="CA348" s="82">
        <v>5615.4411784879549</v>
      </c>
      <c r="CB348" s="82">
        <v>1746332.865</v>
      </c>
      <c r="CC348" s="82">
        <v>0</v>
      </c>
      <c r="CD348" s="82">
        <v>42445.613846699998</v>
      </c>
      <c r="CE348" s="82">
        <v>1788778.4788467002</v>
      </c>
      <c r="CF348" s="82">
        <v>5482.1933500622508</v>
      </c>
      <c r="CG348" s="82">
        <v>0</v>
      </c>
      <c r="CH348" s="82">
        <v>133.24782842570443</v>
      </c>
      <c r="CI348" s="82">
        <v>5615.4411784879549</v>
      </c>
      <c r="CJ348" s="82" t="s">
        <v>96</v>
      </c>
      <c r="CK348" s="83">
        <v>1.4999999999999999E-2</v>
      </c>
      <c r="CL348" s="83">
        <v>3.5000000000000003E-2</v>
      </c>
      <c r="CM348" s="83">
        <v>0.26500000000000001</v>
      </c>
      <c r="CN348" s="82">
        <v>5602.5</v>
      </c>
      <c r="CO348" s="82">
        <v>13072.500000000002</v>
      </c>
      <c r="CP348" s="82">
        <v>98977.5</v>
      </c>
      <c r="CQ348" s="82">
        <v>5602.5</v>
      </c>
      <c r="CR348" s="89">
        <v>5602.5</v>
      </c>
      <c r="CS348" s="82">
        <v>5602.5</v>
      </c>
      <c r="CT348" s="82">
        <v>13072.500000000002</v>
      </c>
      <c r="CU348" s="82">
        <v>98977.5</v>
      </c>
      <c r="CV348" s="82">
        <v>5602.5</v>
      </c>
      <c r="CW348" s="82">
        <v>5602.5</v>
      </c>
    </row>
    <row r="349" spans="1:101">
      <c r="A349" s="86" t="s">
        <v>520</v>
      </c>
      <c r="B349" s="87" t="s">
        <v>838</v>
      </c>
      <c r="C349" s="75" t="s">
        <v>1960</v>
      </c>
      <c r="D349" s="74" t="s">
        <v>2605</v>
      </c>
      <c r="E349" s="74" t="s">
        <v>520</v>
      </c>
      <c r="F349" s="74" t="s">
        <v>838</v>
      </c>
      <c r="G349" s="74" t="s">
        <v>839</v>
      </c>
      <c r="I349" s="74" t="s">
        <v>836</v>
      </c>
      <c r="J349" s="74" t="s">
        <v>2583</v>
      </c>
      <c r="K349" s="74" t="s">
        <v>128</v>
      </c>
      <c r="L349" s="74" t="s">
        <v>89</v>
      </c>
      <c r="M349" s="74" t="s">
        <v>90</v>
      </c>
      <c r="N349" s="74" t="s">
        <v>841</v>
      </c>
      <c r="O349" s="76">
        <v>44511</v>
      </c>
      <c r="P349" s="76">
        <v>44500</v>
      </c>
      <c r="Q349" s="77">
        <v>1</v>
      </c>
      <c r="R349" s="74" t="s">
        <v>94</v>
      </c>
      <c r="S349" s="77">
        <v>3500000</v>
      </c>
      <c r="T349" s="77">
        <v>3500000</v>
      </c>
      <c r="U349" s="77">
        <v>85069.440000000002</v>
      </c>
      <c r="V349" s="78">
        <v>0.05</v>
      </c>
      <c r="W349" s="79">
        <v>1</v>
      </c>
      <c r="X349" s="77">
        <v>3500000</v>
      </c>
      <c r="Y349" s="88">
        <v>3500000</v>
      </c>
      <c r="Z349" s="77">
        <v>85069.440000000002</v>
      </c>
      <c r="AA349" s="74">
        <v>0</v>
      </c>
      <c r="AB349" s="74">
        <v>0</v>
      </c>
      <c r="AD349" s="74">
        <v>0</v>
      </c>
      <c r="AE349" s="74">
        <v>0</v>
      </c>
      <c r="AF349" s="74">
        <v>0</v>
      </c>
      <c r="AG349" s="74">
        <v>0</v>
      </c>
      <c r="AI349" s="74">
        <v>3</v>
      </c>
      <c r="AJ349" s="74">
        <v>3</v>
      </c>
      <c r="AL349" s="74">
        <v>3</v>
      </c>
      <c r="AM349" s="74" t="s">
        <v>95</v>
      </c>
      <c r="AN349" s="74">
        <v>0</v>
      </c>
      <c r="AO349" s="74" t="s">
        <v>95</v>
      </c>
      <c r="AP349" s="74" t="s">
        <v>95</v>
      </c>
      <c r="AQ349" s="74">
        <v>1</v>
      </c>
      <c r="AS349" s="74">
        <v>1</v>
      </c>
      <c r="AT349" s="74" t="s">
        <v>92</v>
      </c>
      <c r="AU349" s="74" t="s">
        <v>2579</v>
      </c>
      <c r="AV349" s="74" t="s">
        <v>94</v>
      </c>
      <c r="AW349" s="77">
        <v>15000000</v>
      </c>
      <c r="AX349" s="77">
        <v>5914800</v>
      </c>
      <c r="AY349" s="79">
        <v>1</v>
      </c>
      <c r="AZ349" s="77">
        <v>95860500</v>
      </c>
      <c r="BA349" s="77">
        <v>37799712.359999999</v>
      </c>
      <c r="BB349" s="74" t="s">
        <v>93</v>
      </c>
      <c r="BC349" s="75" t="s">
        <v>1960</v>
      </c>
      <c r="BD349" s="82">
        <v>9888.6697941724233</v>
      </c>
      <c r="BE349" s="82">
        <v>0</v>
      </c>
      <c r="BF349" s="82">
        <v>240.34960049576091</v>
      </c>
      <c r="BG349" s="82">
        <v>10129.019394668185</v>
      </c>
      <c r="BH349" s="82">
        <v>9888.6697941724233</v>
      </c>
      <c r="BI349" s="82">
        <v>0</v>
      </c>
      <c r="BJ349" s="82">
        <v>240.34960049576091</v>
      </c>
      <c r="BK349" s="82">
        <v>10129.019394668185</v>
      </c>
      <c r="BL349" s="82">
        <v>3150000</v>
      </c>
      <c r="BM349" s="82">
        <v>0</v>
      </c>
      <c r="BN349" s="82">
        <v>76562.495999999999</v>
      </c>
      <c r="BO349" s="82">
        <v>3226562.4960000003</v>
      </c>
      <c r="BP349" s="82">
        <v>9888.6697941724233</v>
      </c>
      <c r="BQ349" s="82">
        <v>0</v>
      </c>
      <c r="BR349" s="82">
        <v>240.34960049576091</v>
      </c>
      <c r="BS349" s="89">
        <v>10129.019394668185</v>
      </c>
      <c r="BT349" s="82">
        <v>51372.628447705159</v>
      </c>
      <c r="BU349" s="82">
        <v>0</v>
      </c>
      <c r="BV349" s="82">
        <v>1248.6402095355274</v>
      </c>
      <c r="BW349" s="82">
        <v>52621.268657240689</v>
      </c>
      <c r="BX349" s="82">
        <v>51372.628447705159</v>
      </c>
      <c r="BY349" s="82">
        <v>0</v>
      </c>
      <c r="BZ349" s="82">
        <v>1248.6402095355274</v>
      </c>
      <c r="CA349" s="82">
        <v>52621.268657240689</v>
      </c>
      <c r="CB349" s="82">
        <v>16364565</v>
      </c>
      <c r="CC349" s="82">
        <v>0</v>
      </c>
      <c r="CD349" s="82">
        <v>397749.82296959998</v>
      </c>
      <c r="CE349" s="82">
        <v>16762314.822969602</v>
      </c>
      <c r="CF349" s="82">
        <v>51372.628447705159</v>
      </c>
      <c r="CG349" s="82">
        <v>0</v>
      </c>
      <c r="CH349" s="82">
        <v>1248.6402095355274</v>
      </c>
      <c r="CI349" s="82">
        <v>52621.268657240689</v>
      </c>
      <c r="CJ349" s="82" t="s">
        <v>96</v>
      </c>
      <c r="CK349" s="83">
        <v>1.4999999999999999E-2</v>
      </c>
      <c r="CL349" s="83">
        <v>3.5000000000000003E-2</v>
      </c>
      <c r="CM349" s="83">
        <v>0.26500000000000001</v>
      </c>
      <c r="CN349" s="82">
        <v>52500</v>
      </c>
      <c r="CO349" s="82">
        <v>122500.00000000001</v>
      </c>
      <c r="CP349" s="82">
        <v>927500</v>
      </c>
      <c r="CQ349" s="82">
        <v>52500</v>
      </c>
      <c r="CR349" s="89">
        <v>52500</v>
      </c>
      <c r="CS349" s="82">
        <v>52500</v>
      </c>
      <c r="CT349" s="82">
        <v>122500.00000000001</v>
      </c>
      <c r="CU349" s="82">
        <v>927500</v>
      </c>
      <c r="CV349" s="82">
        <v>52500</v>
      </c>
      <c r="CW349" s="82">
        <v>52500</v>
      </c>
    </row>
    <row r="350" spans="1:101">
      <c r="A350" s="86" t="s">
        <v>520</v>
      </c>
      <c r="B350" s="87" t="s">
        <v>842</v>
      </c>
      <c r="C350" s="75" t="s">
        <v>1961</v>
      </c>
      <c r="D350" s="74" t="s">
        <v>2605</v>
      </c>
      <c r="E350" s="74" t="s">
        <v>520</v>
      </c>
      <c r="F350" s="74" t="s">
        <v>842</v>
      </c>
      <c r="G350" s="74" t="s">
        <v>839</v>
      </c>
      <c r="I350" s="74" t="s">
        <v>836</v>
      </c>
      <c r="J350" s="74" t="s">
        <v>2583</v>
      </c>
      <c r="K350" s="74" t="s">
        <v>128</v>
      </c>
      <c r="L350" s="74" t="s">
        <v>89</v>
      </c>
      <c r="M350" s="74" t="s">
        <v>90</v>
      </c>
      <c r="N350" s="74" t="s">
        <v>841</v>
      </c>
      <c r="O350" s="76">
        <v>44519</v>
      </c>
      <c r="P350" s="76">
        <v>44500</v>
      </c>
      <c r="Q350" s="77">
        <v>1</v>
      </c>
      <c r="R350" s="74" t="s">
        <v>94</v>
      </c>
      <c r="S350" s="77">
        <v>805000</v>
      </c>
      <c r="T350" s="77">
        <v>805000</v>
      </c>
      <c r="U350" s="77">
        <v>19789.580000000002</v>
      </c>
      <c r="V350" s="78">
        <v>0.05</v>
      </c>
      <c r="W350" s="79">
        <v>1</v>
      </c>
      <c r="X350" s="77">
        <v>805000</v>
      </c>
      <c r="Y350" s="88">
        <v>805000</v>
      </c>
      <c r="Z350" s="77">
        <v>19789.580000000002</v>
      </c>
      <c r="AA350" s="74">
        <v>0</v>
      </c>
      <c r="AB350" s="74">
        <v>0</v>
      </c>
      <c r="AD350" s="74">
        <v>0</v>
      </c>
      <c r="AE350" s="74">
        <v>0</v>
      </c>
      <c r="AF350" s="74">
        <v>0</v>
      </c>
      <c r="AG350" s="74">
        <v>0</v>
      </c>
      <c r="AI350" s="74">
        <v>3</v>
      </c>
      <c r="AJ350" s="74">
        <v>3</v>
      </c>
      <c r="AL350" s="74">
        <v>3</v>
      </c>
      <c r="AM350" s="74" t="s">
        <v>95</v>
      </c>
      <c r="AN350" s="74">
        <v>0</v>
      </c>
      <c r="AO350" s="74" t="s">
        <v>95</v>
      </c>
      <c r="AP350" s="74" t="s">
        <v>95</v>
      </c>
      <c r="AQ350" s="74">
        <v>1</v>
      </c>
      <c r="AS350" s="74">
        <v>1</v>
      </c>
      <c r="AT350" s="74" t="s">
        <v>92</v>
      </c>
      <c r="AU350" s="74" t="s">
        <v>2579</v>
      </c>
      <c r="AV350" s="74" t="s">
        <v>94</v>
      </c>
      <c r="AW350" s="77">
        <v>15000000</v>
      </c>
      <c r="AX350" s="77">
        <v>5914800</v>
      </c>
      <c r="AY350" s="79">
        <v>1</v>
      </c>
      <c r="AZ350" s="77">
        <v>95860500</v>
      </c>
      <c r="BA350" s="77">
        <v>37799712.359999999</v>
      </c>
      <c r="BB350" s="74" t="s">
        <v>93</v>
      </c>
      <c r="BC350" s="75" t="s">
        <v>1961</v>
      </c>
      <c r="BD350" s="82">
        <v>2274.3940526596571</v>
      </c>
      <c r="BE350" s="82">
        <v>0</v>
      </c>
      <c r="BF350" s="82">
        <v>55.912177710102483</v>
      </c>
      <c r="BG350" s="82">
        <v>2330.3062303697598</v>
      </c>
      <c r="BH350" s="82">
        <v>2274.3940526596571</v>
      </c>
      <c r="BI350" s="82">
        <v>0</v>
      </c>
      <c r="BJ350" s="82">
        <v>55.912177710102483</v>
      </c>
      <c r="BK350" s="82">
        <v>2330.3062303697598</v>
      </c>
      <c r="BL350" s="82">
        <v>724500</v>
      </c>
      <c r="BM350" s="82">
        <v>0</v>
      </c>
      <c r="BN350" s="82">
        <v>17810.622000000003</v>
      </c>
      <c r="BO350" s="82">
        <v>742310.62199999986</v>
      </c>
      <c r="BP350" s="82">
        <v>2274.3940526596571</v>
      </c>
      <c r="BQ350" s="82">
        <v>0</v>
      </c>
      <c r="BR350" s="82">
        <v>55.912177710102483</v>
      </c>
      <c r="BS350" s="89">
        <v>2330.3062303697598</v>
      </c>
      <c r="BT350" s="82">
        <v>11815.704542972184</v>
      </c>
      <c r="BU350" s="82">
        <v>0</v>
      </c>
      <c r="BV350" s="82">
        <v>290.46935442175339</v>
      </c>
      <c r="BW350" s="82">
        <v>12106.173897393939</v>
      </c>
      <c r="BX350" s="82">
        <v>11815.704542972184</v>
      </c>
      <c r="BY350" s="82">
        <v>0</v>
      </c>
      <c r="BZ350" s="82">
        <v>290.46935442175339</v>
      </c>
      <c r="CA350" s="82">
        <v>12106.173897393939</v>
      </c>
      <c r="CB350" s="82">
        <v>3763849.95</v>
      </c>
      <c r="CC350" s="82">
        <v>0</v>
      </c>
      <c r="CD350" s="82">
        <v>92527.962352200018</v>
      </c>
      <c r="CE350" s="82">
        <v>3856377.9123521992</v>
      </c>
      <c r="CF350" s="82">
        <v>11815.704542972184</v>
      </c>
      <c r="CG350" s="82">
        <v>0</v>
      </c>
      <c r="CH350" s="82">
        <v>290.46935442175339</v>
      </c>
      <c r="CI350" s="82">
        <v>12106.173897393939</v>
      </c>
      <c r="CJ350" s="82" t="s">
        <v>96</v>
      </c>
      <c r="CK350" s="83">
        <v>1.4999999999999999E-2</v>
      </c>
      <c r="CL350" s="83">
        <v>3.5000000000000003E-2</v>
      </c>
      <c r="CM350" s="83">
        <v>0.26500000000000001</v>
      </c>
      <c r="CN350" s="82">
        <v>12075</v>
      </c>
      <c r="CO350" s="82">
        <v>28175.000000000004</v>
      </c>
      <c r="CP350" s="82">
        <v>213325</v>
      </c>
      <c r="CQ350" s="82">
        <v>12075</v>
      </c>
      <c r="CR350" s="89">
        <v>12075</v>
      </c>
      <c r="CS350" s="82">
        <v>12075</v>
      </c>
      <c r="CT350" s="82">
        <v>28175.000000000004</v>
      </c>
      <c r="CU350" s="82">
        <v>213325</v>
      </c>
      <c r="CV350" s="82">
        <v>12075</v>
      </c>
      <c r="CW350" s="82">
        <v>12075</v>
      </c>
    </row>
    <row r="351" spans="1:101">
      <c r="A351" s="86" t="s">
        <v>520</v>
      </c>
      <c r="B351" s="87" t="s">
        <v>843</v>
      </c>
      <c r="C351" s="75" t="s">
        <v>1962</v>
      </c>
      <c r="D351" s="74" t="s">
        <v>2605</v>
      </c>
      <c r="E351" s="74" t="s">
        <v>520</v>
      </c>
      <c r="F351" s="74" t="s">
        <v>843</v>
      </c>
      <c r="G351" s="74" t="s">
        <v>844</v>
      </c>
      <c r="I351" s="74" t="s">
        <v>836</v>
      </c>
      <c r="J351" s="74" t="s">
        <v>2581</v>
      </c>
      <c r="K351" s="74" t="s">
        <v>100</v>
      </c>
      <c r="L351" s="74" t="s">
        <v>89</v>
      </c>
      <c r="M351" s="74" t="s">
        <v>90</v>
      </c>
      <c r="N351" s="74" t="s">
        <v>846</v>
      </c>
      <c r="O351" s="76">
        <v>44519</v>
      </c>
      <c r="P351" s="76">
        <v>44500</v>
      </c>
      <c r="Q351" s="77">
        <v>1</v>
      </c>
      <c r="R351" s="74" t="s">
        <v>94</v>
      </c>
      <c r="S351" s="77">
        <v>479500</v>
      </c>
      <c r="T351" s="77">
        <v>479500</v>
      </c>
      <c r="U351" s="77">
        <v>11787.71</v>
      </c>
      <c r="V351" s="78">
        <v>0.05</v>
      </c>
      <c r="W351" s="79">
        <v>1</v>
      </c>
      <c r="X351" s="77">
        <v>479500</v>
      </c>
      <c r="Y351" s="88">
        <v>479500</v>
      </c>
      <c r="Z351" s="77">
        <v>11787.71</v>
      </c>
      <c r="AA351" s="74">
        <v>0</v>
      </c>
      <c r="AB351" s="74">
        <v>0</v>
      </c>
      <c r="AD351" s="74">
        <v>0</v>
      </c>
      <c r="AE351" s="74">
        <v>0</v>
      </c>
      <c r="AF351" s="74">
        <v>0</v>
      </c>
      <c r="AG351" s="74">
        <v>0</v>
      </c>
      <c r="AI351" s="74">
        <v>3</v>
      </c>
      <c r="AJ351" s="74">
        <v>3</v>
      </c>
      <c r="AL351" s="74">
        <v>3</v>
      </c>
      <c r="AM351" s="74" t="s">
        <v>95</v>
      </c>
      <c r="AN351" s="74">
        <v>0</v>
      </c>
      <c r="AO351" s="74" t="s">
        <v>95</v>
      </c>
      <c r="AP351" s="74" t="s">
        <v>95</v>
      </c>
      <c r="AQ351" s="74">
        <v>1</v>
      </c>
      <c r="AS351" s="74">
        <v>1</v>
      </c>
      <c r="AT351" s="74" t="s">
        <v>92</v>
      </c>
      <c r="AU351" s="74" t="s">
        <v>2579</v>
      </c>
      <c r="AV351" s="74" t="s">
        <v>94</v>
      </c>
      <c r="AW351" s="77">
        <v>5000000</v>
      </c>
      <c r="AX351" s="77">
        <v>4520500</v>
      </c>
      <c r="AY351" s="79">
        <v>1</v>
      </c>
      <c r="AZ351" s="77">
        <v>31953500</v>
      </c>
      <c r="BA351" s="77">
        <v>28889159.349999998</v>
      </c>
      <c r="BB351" s="74" t="s">
        <v>93</v>
      </c>
      <c r="BC351" s="75" t="s">
        <v>1962</v>
      </c>
      <c r="BD351" s="82">
        <v>1354.7477618016219</v>
      </c>
      <c r="BE351" s="82">
        <v>0</v>
      </c>
      <c r="BF351" s="82">
        <v>33.304220519846908</v>
      </c>
      <c r="BG351" s="82">
        <v>1388.0519823214688</v>
      </c>
      <c r="BH351" s="82">
        <v>1354.7477618016219</v>
      </c>
      <c r="BI351" s="82">
        <v>0</v>
      </c>
      <c r="BJ351" s="82">
        <v>33.304220519846908</v>
      </c>
      <c r="BK351" s="82">
        <v>1388.0519823214688</v>
      </c>
      <c r="BL351" s="82">
        <v>431550</v>
      </c>
      <c r="BM351" s="82">
        <v>0</v>
      </c>
      <c r="BN351" s="82">
        <v>10608.939</v>
      </c>
      <c r="BO351" s="82">
        <v>442158.93899999995</v>
      </c>
      <c r="BP351" s="82">
        <v>1354.7477618016219</v>
      </c>
      <c r="BQ351" s="82">
        <v>0</v>
      </c>
      <c r="BR351" s="82">
        <v>33.304220519846908</v>
      </c>
      <c r="BS351" s="89">
        <v>1388.0519823214688</v>
      </c>
      <c r="BT351" s="82">
        <v>7038.0500973356056</v>
      </c>
      <c r="BU351" s="82">
        <v>0</v>
      </c>
      <c r="BV351" s="82">
        <v>173.01875602265667</v>
      </c>
      <c r="BW351" s="82">
        <v>7211.0688533582625</v>
      </c>
      <c r="BX351" s="82">
        <v>7038.0500973356056</v>
      </c>
      <c r="BY351" s="82">
        <v>0</v>
      </c>
      <c r="BZ351" s="82">
        <v>173.01875602265667</v>
      </c>
      <c r="CA351" s="82">
        <v>7211.0688533582625</v>
      </c>
      <c r="CB351" s="82">
        <v>2241945.4049999998</v>
      </c>
      <c r="CC351" s="82">
        <v>0</v>
      </c>
      <c r="CD351" s="82">
        <v>55114.498998900002</v>
      </c>
      <c r="CE351" s="82">
        <v>2297059.9039988997</v>
      </c>
      <c r="CF351" s="82">
        <v>7038.0500973356056</v>
      </c>
      <c r="CG351" s="82">
        <v>0</v>
      </c>
      <c r="CH351" s="82">
        <v>173.01875602265667</v>
      </c>
      <c r="CI351" s="82">
        <v>7211.0688533582625</v>
      </c>
      <c r="CJ351" s="82" t="s">
        <v>96</v>
      </c>
      <c r="CK351" s="83">
        <v>1.4999999999999999E-2</v>
      </c>
      <c r="CL351" s="83">
        <v>3.5000000000000003E-2</v>
      </c>
      <c r="CM351" s="83">
        <v>0.26500000000000001</v>
      </c>
      <c r="CN351" s="82">
        <v>7192.5</v>
      </c>
      <c r="CO351" s="82">
        <v>16782.5</v>
      </c>
      <c r="CP351" s="82">
        <v>127067.5</v>
      </c>
      <c r="CQ351" s="82">
        <v>7192.5</v>
      </c>
      <c r="CR351" s="89">
        <v>7192.5</v>
      </c>
      <c r="CS351" s="82">
        <v>7192.5</v>
      </c>
      <c r="CT351" s="82">
        <v>16782.5</v>
      </c>
      <c r="CU351" s="82">
        <v>127067.5</v>
      </c>
      <c r="CV351" s="82">
        <v>7192.5</v>
      </c>
      <c r="CW351" s="82">
        <v>7192.5</v>
      </c>
    </row>
    <row r="352" spans="1:101">
      <c r="A352" s="86" t="s">
        <v>520</v>
      </c>
      <c r="B352" s="87" t="s">
        <v>847</v>
      </c>
      <c r="C352" s="75" t="s">
        <v>1963</v>
      </c>
      <c r="D352" s="74" t="s">
        <v>2605</v>
      </c>
      <c r="E352" s="74" t="s">
        <v>520</v>
      </c>
      <c r="F352" s="74" t="s">
        <v>847</v>
      </c>
      <c r="G352" s="74" t="s">
        <v>848</v>
      </c>
      <c r="I352" s="74" t="s">
        <v>836</v>
      </c>
      <c r="J352" s="74" t="s">
        <v>2582</v>
      </c>
      <c r="K352" s="74" t="s">
        <v>100</v>
      </c>
      <c r="L352" s="74" t="s">
        <v>89</v>
      </c>
      <c r="M352" s="74" t="s">
        <v>90</v>
      </c>
      <c r="N352" s="74" t="s">
        <v>850</v>
      </c>
      <c r="O352" s="76">
        <v>44519</v>
      </c>
      <c r="P352" s="76">
        <v>44500</v>
      </c>
      <c r="Q352" s="77">
        <v>1</v>
      </c>
      <c r="R352" s="74" t="s">
        <v>94</v>
      </c>
      <c r="S352" s="77">
        <v>3283200</v>
      </c>
      <c r="T352" s="77">
        <v>3283200</v>
      </c>
      <c r="U352" s="77">
        <v>80712</v>
      </c>
      <c r="V352" s="78">
        <v>0.05</v>
      </c>
      <c r="W352" s="79">
        <v>1</v>
      </c>
      <c r="X352" s="77">
        <v>3283200</v>
      </c>
      <c r="Y352" s="88">
        <v>3283200</v>
      </c>
      <c r="Z352" s="77">
        <v>80712</v>
      </c>
      <c r="AA352" s="74">
        <v>0</v>
      </c>
      <c r="AB352" s="74">
        <v>0</v>
      </c>
      <c r="AD352" s="74">
        <v>0</v>
      </c>
      <c r="AE352" s="74">
        <v>0</v>
      </c>
      <c r="AF352" s="74">
        <v>0</v>
      </c>
      <c r="AG352" s="74">
        <v>0</v>
      </c>
      <c r="AI352" s="74">
        <v>3</v>
      </c>
      <c r="AJ352" s="74">
        <v>3</v>
      </c>
      <c r="AL352" s="74">
        <v>3</v>
      </c>
      <c r="AM352" s="74" t="s">
        <v>95</v>
      </c>
      <c r="AN352" s="74">
        <v>0</v>
      </c>
      <c r="AO352" s="74" t="s">
        <v>95</v>
      </c>
      <c r="AP352" s="74" t="s">
        <v>95</v>
      </c>
      <c r="AQ352" s="74">
        <v>1</v>
      </c>
      <c r="AS352" s="74">
        <v>1</v>
      </c>
      <c r="AT352" s="74" t="s">
        <v>92</v>
      </c>
      <c r="AU352" s="74" t="s">
        <v>2579</v>
      </c>
      <c r="AV352" s="74" t="s">
        <v>94</v>
      </c>
      <c r="AW352" s="77">
        <v>10000000</v>
      </c>
      <c r="AX352" s="77">
        <v>5510800</v>
      </c>
      <c r="AY352" s="79">
        <v>1</v>
      </c>
      <c r="AZ352" s="77">
        <v>63907000</v>
      </c>
      <c r="BA352" s="77">
        <v>35217869.560000002</v>
      </c>
      <c r="BB352" s="74" t="s">
        <v>93</v>
      </c>
      <c r="BC352" s="75" t="s">
        <v>1963</v>
      </c>
      <c r="BD352" s="82">
        <v>9276.1373337791138</v>
      </c>
      <c r="BE352" s="82">
        <v>0</v>
      </c>
      <c r="BF352" s="82">
        <v>228.03837612206988</v>
      </c>
      <c r="BG352" s="82">
        <v>9504.1757099011829</v>
      </c>
      <c r="BH352" s="82">
        <v>9276.1373337791138</v>
      </c>
      <c r="BI352" s="82">
        <v>0</v>
      </c>
      <c r="BJ352" s="82">
        <v>228.03837612206988</v>
      </c>
      <c r="BK352" s="82">
        <v>9504.1757099011829</v>
      </c>
      <c r="BL352" s="82">
        <v>2954880</v>
      </c>
      <c r="BM352" s="82">
        <v>0</v>
      </c>
      <c r="BN352" s="82">
        <v>72640.800000000003</v>
      </c>
      <c r="BO352" s="82">
        <v>3027520.8000000003</v>
      </c>
      <c r="BP352" s="82">
        <v>9276.1373337791138</v>
      </c>
      <c r="BQ352" s="82">
        <v>0</v>
      </c>
      <c r="BR352" s="82">
        <v>228.03837612206988</v>
      </c>
      <c r="BS352" s="89">
        <v>9504.1757099011829</v>
      </c>
      <c r="BT352" s="82">
        <v>48190.461062715876</v>
      </c>
      <c r="BU352" s="82">
        <v>0</v>
      </c>
      <c r="BV352" s="82">
        <v>1184.6821677917653</v>
      </c>
      <c r="BW352" s="82">
        <v>49375.143230507638</v>
      </c>
      <c r="BX352" s="82">
        <v>48190.461062715876</v>
      </c>
      <c r="BY352" s="82">
        <v>0</v>
      </c>
      <c r="BZ352" s="82">
        <v>1184.6821677917653</v>
      </c>
      <c r="CA352" s="82">
        <v>49375.143230507638</v>
      </c>
      <c r="CB352" s="82">
        <v>15350897.088</v>
      </c>
      <c r="CC352" s="82">
        <v>0</v>
      </c>
      <c r="CD352" s="82">
        <v>377376.22008</v>
      </c>
      <c r="CE352" s="82">
        <v>15728273.308080001</v>
      </c>
      <c r="CF352" s="82">
        <v>48190.461062715876</v>
      </c>
      <c r="CG352" s="82">
        <v>0</v>
      </c>
      <c r="CH352" s="82">
        <v>1184.6821677917653</v>
      </c>
      <c r="CI352" s="82">
        <v>49375.143230507638</v>
      </c>
      <c r="CJ352" s="82" t="s">
        <v>96</v>
      </c>
      <c r="CK352" s="83">
        <v>1.4999999999999999E-2</v>
      </c>
      <c r="CL352" s="83">
        <v>3.5000000000000003E-2</v>
      </c>
      <c r="CM352" s="83">
        <v>0.26500000000000001</v>
      </c>
      <c r="CN352" s="82">
        <v>49248</v>
      </c>
      <c r="CO352" s="82">
        <v>114912.00000000001</v>
      </c>
      <c r="CP352" s="82">
        <v>870048</v>
      </c>
      <c r="CQ352" s="82">
        <v>49248</v>
      </c>
      <c r="CR352" s="89">
        <v>49248</v>
      </c>
      <c r="CS352" s="82">
        <v>49248</v>
      </c>
      <c r="CT352" s="82">
        <v>114912.00000000001</v>
      </c>
      <c r="CU352" s="82">
        <v>870048</v>
      </c>
      <c r="CV352" s="82">
        <v>49248</v>
      </c>
      <c r="CW352" s="82">
        <v>49248</v>
      </c>
    </row>
    <row r="353" spans="1:101">
      <c r="A353" s="86" t="s">
        <v>520</v>
      </c>
      <c r="B353" s="87" t="s">
        <v>851</v>
      </c>
      <c r="C353" s="75" t="s">
        <v>1964</v>
      </c>
      <c r="D353" s="74" t="s">
        <v>2605</v>
      </c>
      <c r="E353" s="74" t="s">
        <v>520</v>
      </c>
      <c r="F353" s="74" t="s">
        <v>851</v>
      </c>
      <c r="G353" s="74" t="s">
        <v>852</v>
      </c>
      <c r="I353" s="74" t="s">
        <v>836</v>
      </c>
      <c r="J353" s="74" t="s">
        <v>2583</v>
      </c>
      <c r="K353" s="74" t="s">
        <v>128</v>
      </c>
      <c r="L353" s="74" t="s">
        <v>89</v>
      </c>
      <c r="M353" s="74" t="s">
        <v>90</v>
      </c>
      <c r="N353" s="74" t="s">
        <v>854</v>
      </c>
      <c r="O353" s="76">
        <v>44538</v>
      </c>
      <c r="P353" s="76">
        <v>44500</v>
      </c>
      <c r="Q353" s="77">
        <v>1</v>
      </c>
      <c r="R353" s="74" t="s">
        <v>94</v>
      </c>
      <c r="S353" s="77">
        <v>248000</v>
      </c>
      <c r="T353" s="77">
        <v>248000</v>
      </c>
      <c r="U353" s="77">
        <v>6027.78</v>
      </c>
      <c r="V353" s="78">
        <v>0.05</v>
      </c>
      <c r="W353" s="79">
        <v>1</v>
      </c>
      <c r="X353" s="77">
        <v>248000</v>
      </c>
      <c r="Y353" s="88">
        <v>248000</v>
      </c>
      <c r="Z353" s="77">
        <v>6027.78</v>
      </c>
      <c r="AA353" s="74">
        <v>0</v>
      </c>
      <c r="AB353" s="74">
        <v>0</v>
      </c>
      <c r="AD353" s="74">
        <v>0</v>
      </c>
      <c r="AE353" s="74">
        <v>0</v>
      </c>
      <c r="AF353" s="74">
        <v>0</v>
      </c>
      <c r="AG353" s="74">
        <v>0</v>
      </c>
      <c r="AI353" s="74">
        <v>3</v>
      </c>
      <c r="AJ353" s="74">
        <v>3</v>
      </c>
      <c r="AL353" s="74">
        <v>3</v>
      </c>
      <c r="AM353" s="74" t="s">
        <v>95</v>
      </c>
      <c r="AN353" s="74">
        <v>0</v>
      </c>
      <c r="AO353" s="74" t="s">
        <v>95</v>
      </c>
      <c r="AP353" s="74" t="s">
        <v>95</v>
      </c>
      <c r="AQ353" s="74">
        <v>1</v>
      </c>
      <c r="AS353" s="74">
        <v>1</v>
      </c>
      <c r="AT353" s="74" t="s">
        <v>92</v>
      </c>
      <c r="AU353" s="74" t="s">
        <v>2579</v>
      </c>
      <c r="AV353" s="74" t="s">
        <v>94</v>
      </c>
      <c r="AW353" s="77">
        <v>10000000</v>
      </c>
      <c r="AX353" s="77">
        <v>5438600</v>
      </c>
      <c r="AY353" s="79">
        <v>1</v>
      </c>
      <c r="AZ353" s="77">
        <v>63907000</v>
      </c>
      <c r="BA353" s="77">
        <v>34756461.019999996</v>
      </c>
      <c r="BB353" s="74" t="s">
        <v>93</v>
      </c>
      <c r="BC353" s="75" t="s">
        <v>1964</v>
      </c>
      <c r="BD353" s="82">
        <v>700.68288827278889</v>
      </c>
      <c r="BE353" s="82">
        <v>0</v>
      </c>
      <c r="BF353" s="82">
        <v>17.030493146261897</v>
      </c>
      <c r="BG353" s="82">
        <v>717.71338141905073</v>
      </c>
      <c r="BH353" s="82">
        <v>700.68288827278889</v>
      </c>
      <c r="BI353" s="82">
        <v>0</v>
      </c>
      <c r="BJ353" s="82">
        <v>17.030493146261897</v>
      </c>
      <c r="BK353" s="82">
        <v>717.71338141905073</v>
      </c>
      <c r="BL353" s="82">
        <v>223200</v>
      </c>
      <c r="BM353" s="82">
        <v>0</v>
      </c>
      <c r="BN353" s="82">
        <v>5425.0019999999995</v>
      </c>
      <c r="BO353" s="82">
        <v>228625.00200000004</v>
      </c>
      <c r="BP353" s="82">
        <v>700.68288827278889</v>
      </c>
      <c r="BQ353" s="82">
        <v>0</v>
      </c>
      <c r="BR353" s="82">
        <v>17.030493146261897</v>
      </c>
      <c r="BS353" s="89">
        <v>717.71338141905073</v>
      </c>
      <c r="BT353" s="82">
        <v>3640.1176728659657</v>
      </c>
      <c r="BU353" s="82">
        <v>0</v>
      </c>
      <c r="BV353" s="82">
        <v>88.475114944145176</v>
      </c>
      <c r="BW353" s="82">
        <v>3728.5927878101106</v>
      </c>
      <c r="BX353" s="82">
        <v>3640.1176728659657</v>
      </c>
      <c r="BY353" s="82">
        <v>0</v>
      </c>
      <c r="BZ353" s="82">
        <v>88.475114944145176</v>
      </c>
      <c r="CA353" s="82">
        <v>3728.5927878101106</v>
      </c>
      <c r="CB353" s="82">
        <v>1159546.32</v>
      </c>
      <c r="CC353" s="82">
        <v>0</v>
      </c>
      <c r="CD353" s="82">
        <v>28183.427890199997</v>
      </c>
      <c r="CE353" s="82">
        <v>1187729.7478902002</v>
      </c>
      <c r="CF353" s="82">
        <v>3640.1176728659657</v>
      </c>
      <c r="CG353" s="82">
        <v>0</v>
      </c>
      <c r="CH353" s="82">
        <v>88.475114944145176</v>
      </c>
      <c r="CI353" s="82">
        <v>3728.5927878101106</v>
      </c>
      <c r="CJ353" s="82" t="s">
        <v>96</v>
      </c>
      <c r="CK353" s="83">
        <v>1.4999999999999999E-2</v>
      </c>
      <c r="CL353" s="83">
        <v>3.5000000000000003E-2</v>
      </c>
      <c r="CM353" s="83">
        <v>0.26500000000000001</v>
      </c>
      <c r="CN353" s="82">
        <v>3720</v>
      </c>
      <c r="CO353" s="82">
        <v>8680</v>
      </c>
      <c r="CP353" s="82">
        <v>65720</v>
      </c>
      <c r="CQ353" s="82">
        <v>3720</v>
      </c>
      <c r="CR353" s="89">
        <v>3720</v>
      </c>
      <c r="CS353" s="82">
        <v>3720</v>
      </c>
      <c r="CT353" s="82">
        <v>8680</v>
      </c>
      <c r="CU353" s="82">
        <v>65720</v>
      </c>
      <c r="CV353" s="82">
        <v>3720</v>
      </c>
      <c r="CW353" s="82">
        <v>3720</v>
      </c>
    </row>
    <row r="354" spans="1:101">
      <c r="A354" s="86" t="s">
        <v>520</v>
      </c>
      <c r="B354" s="87" t="s">
        <v>855</v>
      </c>
      <c r="C354" s="75" t="s">
        <v>1965</v>
      </c>
      <c r="D354" s="74" t="s">
        <v>2605</v>
      </c>
      <c r="E354" s="74" t="s">
        <v>520</v>
      </c>
      <c r="F354" s="74" t="s">
        <v>855</v>
      </c>
      <c r="G354" s="74" t="s">
        <v>856</v>
      </c>
      <c r="I354" s="74" t="s">
        <v>836</v>
      </c>
      <c r="J354" s="74" t="s">
        <v>2583</v>
      </c>
      <c r="K354" s="74" t="s">
        <v>128</v>
      </c>
      <c r="L354" s="74" t="s">
        <v>89</v>
      </c>
      <c r="M354" s="74" t="s">
        <v>90</v>
      </c>
      <c r="N354" s="74" t="s">
        <v>858</v>
      </c>
      <c r="O354" s="76">
        <v>44538</v>
      </c>
      <c r="P354" s="76">
        <v>44500</v>
      </c>
      <c r="Q354" s="77">
        <v>1</v>
      </c>
      <c r="R354" s="74" t="s">
        <v>94</v>
      </c>
      <c r="S354" s="77">
        <v>984000</v>
      </c>
      <c r="T354" s="77">
        <v>984000</v>
      </c>
      <c r="U354" s="77">
        <v>23916.67</v>
      </c>
      <c r="V354" s="78">
        <v>0.05</v>
      </c>
      <c r="W354" s="79">
        <v>1</v>
      </c>
      <c r="X354" s="77">
        <v>984000</v>
      </c>
      <c r="Y354" s="88">
        <v>984000</v>
      </c>
      <c r="Z354" s="77">
        <v>23916.67</v>
      </c>
      <c r="AA354" s="74">
        <v>0</v>
      </c>
      <c r="AB354" s="74">
        <v>0</v>
      </c>
      <c r="AD354" s="74">
        <v>0</v>
      </c>
      <c r="AE354" s="74">
        <v>0</v>
      </c>
      <c r="AF354" s="74">
        <v>0</v>
      </c>
      <c r="AG354" s="74">
        <v>0</v>
      </c>
      <c r="AI354" s="74">
        <v>3</v>
      </c>
      <c r="AJ354" s="74">
        <v>3</v>
      </c>
      <c r="AL354" s="74">
        <v>3</v>
      </c>
      <c r="AM354" s="74" t="s">
        <v>95</v>
      </c>
      <c r="AN354" s="74">
        <v>0</v>
      </c>
      <c r="AO354" s="74" t="s">
        <v>95</v>
      </c>
      <c r="AP354" s="74" t="s">
        <v>95</v>
      </c>
      <c r="AQ354" s="74">
        <v>1</v>
      </c>
      <c r="AS354" s="74">
        <v>1</v>
      </c>
      <c r="AT354" s="74" t="s">
        <v>92</v>
      </c>
      <c r="AU354" s="74" t="s">
        <v>2579</v>
      </c>
      <c r="AV354" s="74" t="s">
        <v>94</v>
      </c>
      <c r="AW354" s="77">
        <v>10000000</v>
      </c>
      <c r="AX354" s="77">
        <v>5479000</v>
      </c>
      <c r="AY354" s="79">
        <v>1</v>
      </c>
      <c r="AZ354" s="77">
        <v>63907000</v>
      </c>
      <c r="BA354" s="77">
        <v>35014645.299999997</v>
      </c>
      <c r="BB354" s="74" t="s">
        <v>93</v>
      </c>
      <c r="BC354" s="75" t="s">
        <v>1965</v>
      </c>
      <c r="BD354" s="82">
        <v>2780.1288792759042</v>
      </c>
      <c r="BE354" s="82">
        <v>0</v>
      </c>
      <c r="BF354" s="82">
        <v>67.572586344625634</v>
      </c>
      <c r="BG354" s="82">
        <v>2847.7014656205297</v>
      </c>
      <c r="BH354" s="82">
        <v>2780.1288792759042</v>
      </c>
      <c r="BI354" s="82">
        <v>0</v>
      </c>
      <c r="BJ354" s="82">
        <v>67.572586344625634</v>
      </c>
      <c r="BK354" s="82">
        <v>2847.7014656205297</v>
      </c>
      <c r="BL354" s="82">
        <v>885600</v>
      </c>
      <c r="BM354" s="82">
        <v>0</v>
      </c>
      <c r="BN354" s="82">
        <v>21525.003000000001</v>
      </c>
      <c r="BO354" s="82">
        <v>907125.00300000003</v>
      </c>
      <c r="BP354" s="82">
        <v>2780.1288792759042</v>
      </c>
      <c r="BQ354" s="82">
        <v>0</v>
      </c>
      <c r="BR354" s="82">
        <v>67.572586344625634</v>
      </c>
      <c r="BS354" s="89">
        <v>2847.7014656205297</v>
      </c>
      <c r="BT354" s="82">
        <v>14443.047540726249</v>
      </c>
      <c r="BU354" s="82">
        <v>0</v>
      </c>
      <c r="BV354" s="82">
        <v>351.04634331896466</v>
      </c>
      <c r="BW354" s="82">
        <v>14794.093884045215</v>
      </c>
      <c r="BX354" s="82">
        <v>14443.047540726249</v>
      </c>
      <c r="BY354" s="82">
        <v>0</v>
      </c>
      <c r="BZ354" s="82">
        <v>351.04634331896466</v>
      </c>
      <c r="CA354" s="82">
        <v>14794.093884045215</v>
      </c>
      <c r="CB354" s="82">
        <v>4600780.5599999996</v>
      </c>
      <c r="CC354" s="82">
        <v>0</v>
      </c>
      <c r="CD354" s="82">
        <v>111824.5430853</v>
      </c>
      <c r="CE354" s="82">
        <v>4712605.1030853</v>
      </c>
      <c r="CF354" s="82">
        <v>14443.047540726249</v>
      </c>
      <c r="CG354" s="82">
        <v>0</v>
      </c>
      <c r="CH354" s="82">
        <v>351.04634331896466</v>
      </c>
      <c r="CI354" s="82">
        <v>14794.093884045215</v>
      </c>
      <c r="CJ354" s="82" t="s">
        <v>96</v>
      </c>
      <c r="CK354" s="83">
        <v>1.4999999999999999E-2</v>
      </c>
      <c r="CL354" s="83">
        <v>3.5000000000000003E-2</v>
      </c>
      <c r="CM354" s="83">
        <v>0.26500000000000001</v>
      </c>
      <c r="CN354" s="82">
        <v>14760</v>
      </c>
      <c r="CO354" s="82">
        <v>34440</v>
      </c>
      <c r="CP354" s="82">
        <v>260760</v>
      </c>
      <c r="CQ354" s="82">
        <v>14760</v>
      </c>
      <c r="CR354" s="89">
        <v>14760</v>
      </c>
      <c r="CS354" s="82">
        <v>14760</v>
      </c>
      <c r="CT354" s="82">
        <v>34440</v>
      </c>
      <c r="CU354" s="82">
        <v>260760</v>
      </c>
      <c r="CV354" s="82">
        <v>14760</v>
      </c>
      <c r="CW354" s="82">
        <v>14760</v>
      </c>
    </row>
    <row r="355" spans="1:101">
      <c r="A355" s="86" t="s">
        <v>520</v>
      </c>
      <c r="B355" s="87" t="s">
        <v>859</v>
      </c>
      <c r="C355" s="75" t="s">
        <v>1966</v>
      </c>
      <c r="D355" s="74" t="s">
        <v>2605</v>
      </c>
      <c r="E355" s="74" t="s">
        <v>520</v>
      </c>
      <c r="F355" s="74" t="s">
        <v>859</v>
      </c>
      <c r="G355" s="74" t="s">
        <v>860</v>
      </c>
      <c r="I355" s="74" t="s">
        <v>836</v>
      </c>
      <c r="J355" s="74" t="s">
        <v>2583</v>
      </c>
      <c r="K355" s="74" t="s">
        <v>128</v>
      </c>
      <c r="L355" s="74" t="s">
        <v>89</v>
      </c>
      <c r="M355" s="74" t="s">
        <v>90</v>
      </c>
      <c r="N355" s="74" t="s">
        <v>862</v>
      </c>
      <c r="O355" s="76">
        <v>44538</v>
      </c>
      <c r="P355" s="76">
        <v>44500</v>
      </c>
      <c r="Q355" s="77">
        <v>1</v>
      </c>
      <c r="R355" s="74" t="s">
        <v>94</v>
      </c>
      <c r="S355" s="77">
        <v>238000</v>
      </c>
      <c r="T355" s="77">
        <v>238000</v>
      </c>
      <c r="U355" s="77">
        <v>5784.72</v>
      </c>
      <c r="V355" s="78">
        <v>0.05</v>
      </c>
      <c r="W355" s="79">
        <v>1</v>
      </c>
      <c r="X355" s="77">
        <v>238000</v>
      </c>
      <c r="Y355" s="88">
        <v>238000</v>
      </c>
      <c r="Z355" s="77">
        <v>5784.72</v>
      </c>
      <c r="AA355" s="74">
        <v>0</v>
      </c>
      <c r="AB355" s="74">
        <v>0</v>
      </c>
      <c r="AD355" s="74">
        <v>0</v>
      </c>
      <c r="AE355" s="74">
        <v>0</v>
      </c>
      <c r="AF355" s="74">
        <v>0</v>
      </c>
      <c r="AG355" s="74">
        <v>0</v>
      </c>
      <c r="AI355" s="74">
        <v>3</v>
      </c>
      <c r="AJ355" s="74">
        <v>3</v>
      </c>
      <c r="AL355" s="74">
        <v>3</v>
      </c>
      <c r="AM355" s="74" t="s">
        <v>95</v>
      </c>
      <c r="AN355" s="74">
        <v>0</v>
      </c>
      <c r="AO355" s="74" t="s">
        <v>95</v>
      </c>
      <c r="AP355" s="74" t="s">
        <v>95</v>
      </c>
      <c r="AQ355" s="74">
        <v>1</v>
      </c>
      <c r="AS355" s="74">
        <v>1</v>
      </c>
      <c r="AT355" s="74" t="s">
        <v>92</v>
      </c>
      <c r="AU355" s="74" t="s">
        <v>2579</v>
      </c>
      <c r="AV355" s="74" t="s">
        <v>94</v>
      </c>
      <c r="AW355" s="77">
        <v>3000000</v>
      </c>
      <c r="AX355" s="77">
        <v>2262000</v>
      </c>
      <c r="AY355" s="79">
        <v>1</v>
      </c>
      <c r="AZ355" s="77">
        <v>19172100</v>
      </c>
      <c r="BA355" s="77">
        <v>14455763.4</v>
      </c>
      <c r="BB355" s="74" t="s">
        <v>93</v>
      </c>
      <c r="BC355" s="75" t="s">
        <v>1966</v>
      </c>
      <c r="BD355" s="82">
        <v>672.42954600372468</v>
      </c>
      <c r="BE355" s="82">
        <v>0</v>
      </c>
      <c r="BF355" s="82">
        <v>16.343767409070029</v>
      </c>
      <c r="BG355" s="82">
        <v>688.77331341279466</v>
      </c>
      <c r="BH355" s="82">
        <v>672.42954600372468</v>
      </c>
      <c r="BI355" s="82">
        <v>0</v>
      </c>
      <c r="BJ355" s="82">
        <v>16.343767409070029</v>
      </c>
      <c r="BK355" s="82">
        <v>688.77331341279466</v>
      </c>
      <c r="BL355" s="82">
        <v>214200</v>
      </c>
      <c r="BM355" s="82">
        <v>0</v>
      </c>
      <c r="BN355" s="82">
        <v>5206.2480000000005</v>
      </c>
      <c r="BO355" s="82">
        <v>219406.24800000002</v>
      </c>
      <c r="BP355" s="82">
        <v>672.42954600372468</v>
      </c>
      <c r="BQ355" s="82">
        <v>0</v>
      </c>
      <c r="BR355" s="82">
        <v>16.343767409070029</v>
      </c>
      <c r="BS355" s="89">
        <v>688.77331341279466</v>
      </c>
      <c r="BT355" s="82">
        <v>3493.3387344439502</v>
      </c>
      <c r="BU355" s="82">
        <v>0</v>
      </c>
      <c r="BV355" s="82">
        <v>84.90750606685971</v>
      </c>
      <c r="BW355" s="82">
        <v>3578.2462405108095</v>
      </c>
      <c r="BX355" s="82">
        <v>3493.3387344439502</v>
      </c>
      <c r="BY355" s="82">
        <v>0</v>
      </c>
      <c r="BZ355" s="82">
        <v>84.90750606685971</v>
      </c>
      <c r="CA355" s="82">
        <v>3578.2462405108095</v>
      </c>
      <c r="CB355" s="82">
        <v>1112790.42</v>
      </c>
      <c r="CC355" s="82">
        <v>0</v>
      </c>
      <c r="CD355" s="82">
        <v>27046.978984800004</v>
      </c>
      <c r="CE355" s="82">
        <v>1139837.3989848001</v>
      </c>
      <c r="CF355" s="82">
        <v>3493.3387344439502</v>
      </c>
      <c r="CG355" s="82">
        <v>0</v>
      </c>
      <c r="CH355" s="82">
        <v>84.90750606685971</v>
      </c>
      <c r="CI355" s="82">
        <v>3578.2462405108095</v>
      </c>
      <c r="CJ355" s="82" t="s">
        <v>96</v>
      </c>
      <c r="CK355" s="83">
        <v>1.4999999999999999E-2</v>
      </c>
      <c r="CL355" s="83">
        <v>3.5000000000000003E-2</v>
      </c>
      <c r="CM355" s="83">
        <v>0.26500000000000001</v>
      </c>
      <c r="CN355" s="82">
        <v>3570</v>
      </c>
      <c r="CO355" s="82">
        <v>8330</v>
      </c>
      <c r="CP355" s="82">
        <v>63070</v>
      </c>
      <c r="CQ355" s="82">
        <v>3570</v>
      </c>
      <c r="CR355" s="89">
        <v>3570</v>
      </c>
      <c r="CS355" s="82">
        <v>3570</v>
      </c>
      <c r="CT355" s="82">
        <v>8330</v>
      </c>
      <c r="CU355" s="82">
        <v>63070</v>
      </c>
      <c r="CV355" s="82">
        <v>3570</v>
      </c>
      <c r="CW355" s="82">
        <v>3570</v>
      </c>
    </row>
    <row r="356" spans="1:101">
      <c r="A356" s="86" t="s">
        <v>520</v>
      </c>
      <c r="B356" s="87" t="s">
        <v>863</v>
      </c>
      <c r="C356" s="75" t="s">
        <v>1967</v>
      </c>
      <c r="D356" s="74" t="s">
        <v>2605</v>
      </c>
      <c r="E356" s="74" t="s">
        <v>520</v>
      </c>
      <c r="F356" s="74" t="s">
        <v>863</v>
      </c>
      <c r="G356" s="74" t="s">
        <v>839</v>
      </c>
      <c r="I356" s="74" t="s">
        <v>836</v>
      </c>
      <c r="J356" s="74" t="s">
        <v>2583</v>
      </c>
      <c r="K356" s="74" t="s">
        <v>128</v>
      </c>
      <c r="L356" s="74" t="s">
        <v>89</v>
      </c>
      <c r="M356" s="74" t="s">
        <v>90</v>
      </c>
      <c r="N356" s="74" t="s">
        <v>841</v>
      </c>
      <c r="O356" s="76">
        <v>44544</v>
      </c>
      <c r="P356" s="76">
        <v>44500</v>
      </c>
      <c r="Q356" s="77">
        <v>1</v>
      </c>
      <c r="R356" s="74" t="s">
        <v>94</v>
      </c>
      <c r="S356" s="77">
        <v>511000</v>
      </c>
      <c r="T356" s="77">
        <v>511000</v>
      </c>
      <c r="U356" s="77">
        <v>12704.03</v>
      </c>
      <c r="V356" s="78">
        <v>0.05</v>
      </c>
      <c r="W356" s="79">
        <v>1</v>
      </c>
      <c r="X356" s="77">
        <v>511000</v>
      </c>
      <c r="Y356" s="88">
        <v>511000</v>
      </c>
      <c r="Z356" s="77">
        <v>12704.03</v>
      </c>
      <c r="AA356" s="74">
        <v>0</v>
      </c>
      <c r="AB356" s="74">
        <v>0</v>
      </c>
      <c r="AD356" s="74">
        <v>0</v>
      </c>
      <c r="AE356" s="74">
        <v>0</v>
      </c>
      <c r="AF356" s="74">
        <v>0</v>
      </c>
      <c r="AG356" s="74">
        <v>0</v>
      </c>
      <c r="AI356" s="74">
        <v>3</v>
      </c>
      <c r="AJ356" s="74">
        <v>3</v>
      </c>
      <c r="AL356" s="74">
        <v>3</v>
      </c>
      <c r="AM356" s="74" t="s">
        <v>95</v>
      </c>
      <c r="AN356" s="74">
        <v>0</v>
      </c>
      <c r="AO356" s="74" t="s">
        <v>95</v>
      </c>
      <c r="AP356" s="74" t="s">
        <v>95</v>
      </c>
      <c r="AQ356" s="74">
        <v>1</v>
      </c>
      <c r="AS356" s="74">
        <v>1</v>
      </c>
      <c r="AT356" s="74" t="s">
        <v>92</v>
      </c>
      <c r="AU356" s="74" t="s">
        <v>2579</v>
      </c>
      <c r="AV356" s="74" t="s">
        <v>94</v>
      </c>
      <c r="AW356" s="77">
        <v>15000000</v>
      </c>
      <c r="AX356" s="77">
        <v>5914800</v>
      </c>
      <c r="AY356" s="79">
        <v>1</v>
      </c>
      <c r="AZ356" s="77">
        <v>95860500</v>
      </c>
      <c r="BA356" s="77">
        <v>37799712.359999999</v>
      </c>
      <c r="BB356" s="74" t="s">
        <v>93</v>
      </c>
      <c r="BC356" s="75" t="s">
        <v>1967</v>
      </c>
      <c r="BD356" s="82">
        <v>1443.7457899491737</v>
      </c>
      <c r="BE356" s="82">
        <v>0</v>
      </c>
      <c r="BF356" s="82">
        <v>35.893130778645798</v>
      </c>
      <c r="BG356" s="82">
        <v>1479.6389207278196</v>
      </c>
      <c r="BH356" s="82">
        <v>1443.7457899491737</v>
      </c>
      <c r="BI356" s="82">
        <v>0</v>
      </c>
      <c r="BJ356" s="82">
        <v>35.893130778645798</v>
      </c>
      <c r="BK356" s="82">
        <v>1479.6389207278196</v>
      </c>
      <c r="BL356" s="82">
        <v>459900</v>
      </c>
      <c r="BM356" s="82">
        <v>0</v>
      </c>
      <c r="BN356" s="82">
        <v>11433.627</v>
      </c>
      <c r="BO356" s="82">
        <v>471333.62699999998</v>
      </c>
      <c r="BP356" s="82">
        <v>1443.7457899491737</v>
      </c>
      <c r="BQ356" s="82">
        <v>0</v>
      </c>
      <c r="BR356" s="82">
        <v>35.893130778645798</v>
      </c>
      <c r="BS356" s="89">
        <v>1479.6389207278196</v>
      </c>
      <c r="BT356" s="82">
        <v>7500.4037533649525</v>
      </c>
      <c r="BU356" s="82">
        <v>0</v>
      </c>
      <c r="BV356" s="82">
        <v>186.46840370814277</v>
      </c>
      <c r="BW356" s="82">
        <v>7686.8721570730959</v>
      </c>
      <c r="BX356" s="82">
        <v>7500.4037533649525</v>
      </c>
      <c r="BY356" s="82">
        <v>0</v>
      </c>
      <c r="BZ356" s="82">
        <v>186.46840370814277</v>
      </c>
      <c r="CA356" s="82">
        <v>7686.8721570730959</v>
      </c>
      <c r="CB356" s="82">
        <v>2389226.4900000002</v>
      </c>
      <c r="CC356" s="82">
        <v>0</v>
      </c>
      <c r="CD356" s="82">
        <v>59398.835627700006</v>
      </c>
      <c r="CE356" s="82">
        <v>2448625.3256277</v>
      </c>
      <c r="CF356" s="82">
        <v>7500.4037533649525</v>
      </c>
      <c r="CG356" s="82">
        <v>0</v>
      </c>
      <c r="CH356" s="82">
        <v>186.46840370814277</v>
      </c>
      <c r="CI356" s="82">
        <v>7686.8721570730959</v>
      </c>
      <c r="CJ356" s="82" t="s">
        <v>96</v>
      </c>
      <c r="CK356" s="83">
        <v>1.4999999999999999E-2</v>
      </c>
      <c r="CL356" s="83">
        <v>3.5000000000000003E-2</v>
      </c>
      <c r="CM356" s="83">
        <v>0.26500000000000001</v>
      </c>
      <c r="CN356" s="82">
        <v>7665</v>
      </c>
      <c r="CO356" s="82">
        <v>17885</v>
      </c>
      <c r="CP356" s="82">
        <v>135415</v>
      </c>
      <c r="CQ356" s="82">
        <v>7665</v>
      </c>
      <c r="CR356" s="89">
        <v>7665</v>
      </c>
      <c r="CS356" s="82">
        <v>7665</v>
      </c>
      <c r="CT356" s="82">
        <v>17885</v>
      </c>
      <c r="CU356" s="82">
        <v>135415</v>
      </c>
      <c r="CV356" s="82">
        <v>7665</v>
      </c>
      <c r="CW356" s="82">
        <v>7665</v>
      </c>
    </row>
    <row r="357" spans="1:101">
      <c r="A357" s="86" t="s">
        <v>520</v>
      </c>
      <c r="B357" s="87" t="s">
        <v>864</v>
      </c>
      <c r="C357" s="75" t="s">
        <v>1968</v>
      </c>
      <c r="D357" s="74" t="s">
        <v>2605</v>
      </c>
      <c r="E357" s="74" t="s">
        <v>520</v>
      </c>
      <c r="F357" s="74" t="s">
        <v>864</v>
      </c>
      <c r="G357" s="74" t="s">
        <v>856</v>
      </c>
      <c r="I357" s="74" t="s">
        <v>836</v>
      </c>
      <c r="J357" s="74" t="s">
        <v>2583</v>
      </c>
      <c r="K357" s="74" t="s">
        <v>128</v>
      </c>
      <c r="L357" s="74" t="s">
        <v>89</v>
      </c>
      <c r="M357" s="74" t="s">
        <v>90</v>
      </c>
      <c r="N357" s="74" t="s">
        <v>858</v>
      </c>
      <c r="O357" s="76">
        <v>44545</v>
      </c>
      <c r="P357" s="76">
        <v>44500</v>
      </c>
      <c r="Q357" s="77">
        <v>1</v>
      </c>
      <c r="R357" s="74" t="s">
        <v>94</v>
      </c>
      <c r="S357" s="77">
        <v>1440000</v>
      </c>
      <c r="T357" s="77">
        <v>1440000</v>
      </c>
      <c r="U357" s="77">
        <v>34800</v>
      </c>
      <c r="V357" s="78">
        <v>0.05</v>
      </c>
      <c r="W357" s="79">
        <v>1</v>
      </c>
      <c r="X357" s="77">
        <v>1440000</v>
      </c>
      <c r="Y357" s="88">
        <v>1440000</v>
      </c>
      <c r="Z357" s="77">
        <v>34800</v>
      </c>
      <c r="AA357" s="74">
        <v>0</v>
      </c>
      <c r="AB357" s="74">
        <v>0</v>
      </c>
      <c r="AD357" s="74">
        <v>0</v>
      </c>
      <c r="AE357" s="74">
        <v>0</v>
      </c>
      <c r="AF357" s="74">
        <v>0</v>
      </c>
      <c r="AG357" s="74">
        <v>0</v>
      </c>
      <c r="AI357" s="74">
        <v>3</v>
      </c>
      <c r="AJ357" s="74">
        <v>3</v>
      </c>
      <c r="AL357" s="74">
        <v>3</v>
      </c>
      <c r="AM357" s="74" t="s">
        <v>95</v>
      </c>
      <c r="AN357" s="74">
        <v>0</v>
      </c>
      <c r="AO357" s="74" t="s">
        <v>95</v>
      </c>
      <c r="AP357" s="74" t="s">
        <v>95</v>
      </c>
      <c r="AQ357" s="74">
        <v>1</v>
      </c>
      <c r="AS357" s="74">
        <v>1</v>
      </c>
      <c r="AT357" s="74" t="s">
        <v>92</v>
      </c>
      <c r="AU357" s="74" t="s">
        <v>2579</v>
      </c>
      <c r="AV357" s="74" t="s">
        <v>94</v>
      </c>
      <c r="AW357" s="77">
        <v>10000000</v>
      </c>
      <c r="AX357" s="77">
        <v>5479000</v>
      </c>
      <c r="AY357" s="79">
        <v>1</v>
      </c>
      <c r="AZ357" s="77">
        <v>63907000</v>
      </c>
      <c r="BA357" s="77">
        <v>35014645.299999997</v>
      </c>
      <c r="BB357" s="74" t="s">
        <v>93</v>
      </c>
      <c r="BC357" s="75" t="s">
        <v>1968</v>
      </c>
      <c r="BD357" s="82">
        <v>4068.4812867452251</v>
      </c>
      <c r="BE357" s="82">
        <v>0</v>
      </c>
      <c r="BF357" s="82">
        <v>98.321631096342941</v>
      </c>
      <c r="BG357" s="82">
        <v>4166.8029178415682</v>
      </c>
      <c r="BH357" s="82">
        <v>4068.4812867452251</v>
      </c>
      <c r="BI357" s="82">
        <v>0</v>
      </c>
      <c r="BJ357" s="82">
        <v>98.321631096342941</v>
      </c>
      <c r="BK357" s="82">
        <v>4166.8029178415682</v>
      </c>
      <c r="BL357" s="82">
        <v>1296000</v>
      </c>
      <c r="BM357" s="82">
        <v>0</v>
      </c>
      <c r="BN357" s="82">
        <v>31320</v>
      </c>
      <c r="BO357" s="82">
        <v>1327320</v>
      </c>
      <c r="BP357" s="82">
        <v>4068.4812867452251</v>
      </c>
      <c r="BQ357" s="82">
        <v>0</v>
      </c>
      <c r="BR357" s="82">
        <v>98.321631096342941</v>
      </c>
      <c r="BS357" s="89">
        <v>4166.8029178415682</v>
      </c>
      <c r="BT357" s="82">
        <v>21136.167132770119</v>
      </c>
      <c r="BU357" s="82">
        <v>0</v>
      </c>
      <c r="BV357" s="82">
        <v>510.7907057086112</v>
      </c>
      <c r="BW357" s="82">
        <v>21646.957838478731</v>
      </c>
      <c r="BX357" s="82">
        <v>21136.167132770119</v>
      </c>
      <c r="BY357" s="82">
        <v>0</v>
      </c>
      <c r="BZ357" s="82">
        <v>510.7907057086112</v>
      </c>
      <c r="CA357" s="82">
        <v>21646.957838478731</v>
      </c>
      <c r="CB357" s="82">
        <v>6732849.5999999996</v>
      </c>
      <c r="CC357" s="82">
        <v>0</v>
      </c>
      <c r="CD357" s="82">
        <v>162710.53200000001</v>
      </c>
      <c r="CE357" s="82">
        <v>6895560.1320000002</v>
      </c>
      <c r="CF357" s="82">
        <v>21136.167132770119</v>
      </c>
      <c r="CG357" s="82">
        <v>0</v>
      </c>
      <c r="CH357" s="82">
        <v>510.7907057086112</v>
      </c>
      <c r="CI357" s="82">
        <v>21646.957838478731</v>
      </c>
      <c r="CJ357" s="82" t="s">
        <v>96</v>
      </c>
      <c r="CK357" s="83">
        <v>1.4999999999999999E-2</v>
      </c>
      <c r="CL357" s="83">
        <v>3.5000000000000003E-2</v>
      </c>
      <c r="CM357" s="83">
        <v>0.26500000000000001</v>
      </c>
      <c r="CN357" s="82">
        <v>21600</v>
      </c>
      <c r="CO357" s="82">
        <v>50400.000000000007</v>
      </c>
      <c r="CP357" s="82">
        <v>381600</v>
      </c>
      <c r="CQ357" s="82">
        <v>21600</v>
      </c>
      <c r="CR357" s="89">
        <v>21600</v>
      </c>
      <c r="CS357" s="82">
        <v>21600</v>
      </c>
      <c r="CT357" s="82">
        <v>50400.000000000007</v>
      </c>
      <c r="CU357" s="82">
        <v>381600</v>
      </c>
      <c r="CV357" s="82">
        <v>21600</v>
      </c>
      <c r="CW357" s="82">
        <v>21600</v>
      </c>
    </row>
    <row r="358" spans="1:101">
      <c r="A358" s="86" t="s">
        <v>520</v>
      </c>
      <c r="B358" s="87" t="s">
        <v>865</v>
      </c>
      <c r="C358" s="75" t="s">
        <v>1969</v>
      </c>
      <c r="D358" s="74" t="s">
        <v>2605</v>
      </c>
      <c r="E358" s="74" t="s">
        <v>520</v>
      </c>
      <c r="F358" s="74" t="s">
        <v>865</v>
      </c>
      <c r="G358" s="74" t="s">
        <v>852</v>
      </c>
      <c r="I358" s="74" t="s">
        <v>836</v>
      </c>
      <c r="J358" s="74" t="s">
        <v>2583</v>
      </c>
      <c r="K358" s="74" t="s">
        <v>128</v>
      </c>
      <c r="L358" s="74" t="s">
        <v>89</v>
      </c>
      <c r="M358" s="74" t="s">
        <v>90</v>
      </c>
      <c r="N358" s="74" t="s">
        <v>854</v>
      </c>
      <c r="O358" s="76">
        <v>44545</v>
      </c>
      <c r="P358" s="76">
        <v>44500</v>
      </c>
      <c r="Q358" s="77">
        <v>1</v>
      </c>
      <c r="R358" s="74" t="s">
        <v>94</v>
      </c>
      <c r="S358" s="77">
        <v>222600</v>
      </c>
      <c r="T358" s="77">
        <v>222600</v>
      </c>
      <c r="U358" s="77">
        <v>5379.5</v>
      </c>
      <c r="V358" s="78">
        <v>0.05</v>
      </c>
      <c r="W358" s="79">
        <v>1</v>
      </c>
      <c r="X358" s="77">
        <v>222600</v>
      </c>
      <c r="Y358" s="88">
        <v>222600</v>
      </c>
      <c r="Z358" s="77">
        <v>5379.5</v>
      </c>
      <c r="AA358" s="74">
        <v>0</v>
      </c>
      <c r="AB358" s="74">
        <v>0</v>
      </c>
      <c r="AD358" s="74">
        <v>0</v>
      </c>
      <c r="AE358" s="74">
        <v>0</v>
      </c>
      <c r="AF358" s="74">
        <v>0</v>
      </c>
      <c r="AG358" s="74">
        <v>0</v>
      </c>
      <c r="AI358" s="74">
        <v>3</v>
      </c>
      <c r="AJ358" s="74">
        <v>3</v>
      </c>
      <c r="AL358" s="74">
        <v>3</v>
      </c>
      <c r="AM358" s="74" t="s">
        <v>95</v>
      </c>
      <c r="AN358" s="74">
        <v>0</v>
      </c>
      <c r="AO358" s="74" t="s">
        <v>95</v>
      </c>
      <c r="AP358" s="74" t="s">
        <v>95</v>
      </c>
      <c r="AQ358" s="74">
        <v>1</v>
      </c>
      <c r="AS358" s="74">
        <v>1</v>
      </c>
      <c r="AT358" s="74" t="s">
        <v>92</v>
      </c>
      <c r="AU358" s="74" t="s">
        <v>2579</v>
      </c>
      <c r="AV358" s="74" t="s">
        <v>94</v>
      </c>
      <c r="AW358" s="77">
        <v>10000000</v>
      </c>
      <c r="AX358" s="77">
        <v>5438600</v>
      </c>
      <c r="AY358" s="79">
        <v>1</v>
      </c>
      <c r="AZ358" s="77">
        <v>63907000</v>
      </c>
      <c r="BA358" s="77">
        <v>34756461.019999996</v>
      </c>
      <c r="BB358" s="74" t="s">
        <v>93</v>
      </c>
      <c r="BC358" s="75" t="s">
        <v>1969</v>
      </c>
      <c r="BD358" s="82">
        <v>628.91939890936601</v>
      </c>
      <c r="BE358" s="82">
        <v>0</v>
      </c>
      <c r="BF358" s="82">
        <v>15.198885473643013</v>
      </c>
      <c r="BG358" s="82">
        <v>644.11828438300904</v>
      </c>
      <c r="BH358" s="82">
        <v>628.91939890936601</v>
      </c>
      <c r="BI358" s="82">
        <v>0</v>
      </c>
      <c r="BJ358" s="82">
        <v>15.198885473643013</v>
      </c>
      <c r="BK358" s="82">
        <v>644.11828438300904</v>
      </c>
      <c r="BL358" s="82">
        <v>200340</v>
      </c>
      <c r="BM358" s="82">
        <v>0</v>
      </c>
      <c r="BN358" s="82">
        <v>4841.55</v>
      </c>
      <c r="BO358" s="82">
        <v>205181.55</v>
      </c>
      <c r="BP358" s="82">
        <v>628.91939890936601</v>
      </c>
      <c r="BQ358" s="82">
        <v>0</v>
      </c>
      <c r="BR358" s="82">
        <v>15.198885473643013</v>
      </c>
      <c r="BS358" s="89">
        <v>644.11828438300904</v>
      </c>
      <c r="BT358" s="82">
        <v>3267.2991692740475</v>
      </c>
      <c r="BU358" s="82">
        <v>0</v>
      </c>
      <c r="BV358" s="82">
        <v>78.959729924122826</v>
      </c>
      <c r="BW358" s="82">
        <v>3346.2588991981702</v>
      </c>
      <c r="BX358" s="82">
        <v>3267.2991692740475</v>
      </c>
      <c r="BY358" s="82">
        <v>0</v>
      </c>
      <c r="BZ358" s="82">
        <v>78.959729924122826</v>
      </c>
      <c r="CA358" s="82">
        <v>3346.2588991981702</v>
      </c>
      <c r="CB358" s="82">
        <v>1040786.334</v>
      </c>
      <c r="CC358" s="82">
        <v>0</v>
      </c>
      <c r="CD358" s="82">
        <v>25152.336405000002</v>
      </c>
      <c r="CE358" s="82">
        <v>1065938.670405</v>
      </c>
      <c r="CF358" s="82">
        <v>3267.2991692740475</v>
      </c>
      <c r="CG358" s="82">
        <v>0</v>
      </c>
      <c r="CH358" s="82">
        <v>78.959729924122826</v>
      </c>
      <c r="CI358" s="82">
        <v>3346.2588991981702</v>
      </c>
      <c r="CJ358" s="82" t="s">
        <v>96</v>
      </c>
      <c r="CK358" s="83">
        <v>1.4999999999999999E-2</v>
      </c>
      <c r="CL358" s="83">
        <v>3.5000000000000003E-2</v>
      </c>
      <c r="CM358" s="83">
        <v>0.26500000000000001</v>
      </c>
      <c r="CN358" s="82">
        <v>3339</v>
      </c>
      <c r="CO358" s="82">
        <v>7791.0000000000009</v>
      </c>
      <c r="CP358" s="82">
        <v>58989</v>
      </c>
      <c r="CQ358" s="82">
        <v>3339</v>
      </c>
      <c r="CR358" s="89">
        <v>3339</v>
      </c>
      <c r="CS358" s="82">
        <v>3339</v>
      </c>
      <c r="CT358" s="82">
        <v>7791.0000000000009</v>
      </c>
      <c r="CU358" s="82">
        <v>58989</v>
      </c>
      <c r="CV358" s="82">
        <v>3339</v>
      </c>
      <c r="CW358" s="82">
        <v>3339</v>
      </c>
    </row>
    <row r="359" spans="1:101">
      <c r="A359" s="86" t="s">
        <v>520</v>
      </c>
      <c r="B359" s="87" t="s">
        <v>866</v>
      </c>
      <c r="C359" s="75" t="s">
        <v>1970</v>
      </c>
      <c r="D359" s="74" t="s">
        <v>2605</v>
      </c>
      <c r="E359" s="74" t="s">
        <v>520</v>
      </c>
      <c r="F359" s="74" t="s">
        <v>866</v>
      </c>
      <c r="G359" s="74" t="s">
        <v>852</v>
      </c>
      <c r="I359" s="74" t="s">
        <v>836</v>
      </c>
      <c r="J359" s="74" t="s">
        <v>2583</v>
      </c>
      <c r="K359" s="74" t="s">
        <v>128</v>
      </c>
      <c r="L359" s="74" t="s">
        <v>89</v>
      </c>
      <c r="M359" s="74" t="s">
        <v>90</v>
      </c>
      <c r="N359" s="74" t="s">
        <v>854</v>
      </c>
      <c r="O359" s="76">
        <v>44545</v>
      </c>
      <c r="P359" s="76">
        <v>44500</v>
      </c>
      <c r="Q359" s="77">
        <v>1</v>
      </c>
      <c r="R359" s="74" t="s">
        <v>94</v>
      </c>
      <c r="S359" s="77">
        <v>376200</v>
      </c>
      <c r="T359" s="77">
        <v>376200</v>
      </c>
      <c r="U359" s="77">
        <v>9091.5</v>
      </c>
      <c r="V359" s="78">
        <v>0.05</v>
      </c>
      <c r="W359" s="79">
        <v>1</v>
      </c>
      <c r="X359" s="77">
        <v>376200</v>
      </c>
      <c r="Y359" s="88">
        <v>376200</v>
      </c>
      <c r="Z359" s="77">
        <v>9091.5</v>
      </c>
      <c r="AA359" s="74">
        <v>0</v>
      </c>
      <c r="AB359" s="74">
        <v>0</v>
      </c>
      <c r="AD359" s="74">
        <v>0</v>
      </c>
      <c r="AE359" s="74">
        <v>0</v>
      </c>
      <c r="AF359" s="74">
        <v>0</v>
      </c>
      <c r="AG359" s="74">
        <v>0</v>
      </c>
      <c r="AI359" s="74">
        <v>3</v>
      </c>
      <c r="AJ359" s="74">
        <v>3</v>
      </c>
      <c r="AL359" s="74">
        <v>3</v>
      </c>
      <c r="AM359" s="74" t="s">
        <v>95</v>
      </c>
      <c r="AN359" s="74">
        <v>0</v>
      </c>
      <c r="AO359" s="74" t="s">
        <v>95</v>
      </c>
      <c r="AP359" s="74" t="s">
        <v>95</v>
      </c>
      <c r="AQ359" s="74">
        <v>1</v>
      </c>
      <c r="AS359" s="74">
        <v>1</v>
      </c>
      <c r="AT359" s="74" t="s">
        <v>92</v>
      </c>
      <c r="AU359" s="74" t="s">
        <v>2579</v>
      </c>
      <c r="AV359" s="74" t="s">
        <v>94</v>
      </c>
      <c r="AW359" s="77">
        <v>10000000</v>
      </c>
      <c r="AX359" s="77">
        <v>5438600</v>
      </c>
      <c r="AY359" s="79">
        <v>1</v>
      </c>
      <c r="AZ359" s="77">
        <v>63907000</v>
      </c>
      <c r="BA359" s="77">
        <v>34756461.019999996</v>
      </c>
      <c r="BB359" s="74" t="s">
        <v>93</v>
      </c>
      <c r="BC359" s="75" t="s">
        <v>1970</v>
      </c>
      <c r="BD359" s="82">
        <v>1062.89073616219</v>
      </c>
      <c r="BE359" s="82">
        <v>0</v>
      </c>
      <c r="BF359" s="82">
        <v>25.686526123919595</v>
      </c>
      <c r="BG359" s="82">
        <v>1088.5772622861095</v>
      </c>
      <c r="BH359" s="82">
        <v>1062.89073616219</v>
      </c>
      <c r="BI359" s="82">
        <v>0</v>
      </c>
      <c r="BJ359" s="82">
        <v>25.686526123919595</v>
      </c>
      <c r="BK359" s="82">
        <v>1088.5772622861095</v>
      </c>
      <c r="BL359" s="82">
        <v>338580</v>
      </c>
      <c r="BM359" s="82">
        <v>0</v>
      </c>
      <c r="BN359" s="82">
        <v>8182.35</v>
      </c>
      <c r="BO359" s="82">
        <v>346762.35</v>
      </c>
      <c r="BP359" s="82">
        <v>1062.89073616219</v>
      </c>
      <c r="BQ359" s="82">
        <v>0</v>
      </c>
      <c r="BR359" s="82">
        <v>25.686526123919595</v>
      </c>
      <c r="BS359" s="89">
        <v>1088.5772622861095</v>
      </c>
      <c r="BT359" s="82">
        <v>5521.8236634361938</v>
      </c>
      <c r="BU359" s="82">
        <v>0</v>
      </c>
      <c r="BV359" s="82">
        <v>133.44407186637468</v>
      </c>
      <c r="BW359" s="82">
        <v>5655.2677353025674</v>
      </c>
      <c r="BX359" s="82">
        <v>5521.8236634361938</v>
      </c>
      <c r="BY359" s="82">
        <v>0</v>
      </c>
      <c r="BZ359" s="82">
        <v>133.44407186637468</v>
      </c>
      <c r="CA359" s="82">
        <v>5655.2677353025674</v>
      </c>
      <c r="CB359" s="82">
        <v>1758956.9580000001</v>
      </c>
      <c r="CC359" s="82">
        <v>0</v>
      </c>
      <c r="CD359" s="82">
        <v>42508.126485000001</v>
      </c>
      <c r="CE359" s="82">
        <v>1801465.084485</v>
      </c>
      <c r="CF359" s="82">
        <v>5521.8236634361938</v>
      </c>
      <c r="CG359" s="82">
        <v>0</v>
      </c>
      <c r="CH359" s="82">
        <v>133.44407186637468</v>
      </c>
      <c r="CI359" s="82">
        <v>5655.2677353025674</v>
      </c>
      <c r="CJ359" s="82" t="s">
        <v>96</v>
      </c>
      <c r="CK359" s="83">
        <v>1.4999999999999999E-2</v>
      </c>
      <c r="CL359" s="83">
        <v>3.5000000000000003E-2</v>
      </c>
      <c r="CM359" s="83">
        <v>0.26500000000000001</v>
      </c>
      <c r="CN359" s="82">
        <v>5643</v>
      </c>
      <c r="CO359" s="82">
        <v>13167.000000000002</v>
      </c>
      <c r="CP359" s="82">
        <v>99693</v>
      </c>
      <c r="CQ359" s="82">
        <v>5643</v>
      </c>
      <c r="CR359" s="89">
        <v>5643</v>
      </c>
      <c r="CS359" s="82">
        <v>5643</v>
      </c>
      <c r="CT359" s="82">
        <v>13167.000000000002</v>
      </c>
      <c r="CU359" s="82">
        <v>99693</v>
      </c>
      <c r="CV359" s="82">
        <v>5643</v>
      </c>
      <c r="CW359" s="82">
        <v>5643</v>
      </c>
    </row>
    <row r="360" spans="1:101">
      <c r="A360" s="86" t="s">
        <v>520</v>
      </c>
      <c r="B360" s="87" t="s">
        <v>867</v>
      </c>
      <c r="C360" s="75" t="s">
        <v>1971</v>
      </c>
      <c r="D360" s="74" t="s">
        <v>2605</v>
      </c>
      <c r="E360" s="74" t="s">
        <v>520</v>
      </c>
      <c r="F360" s="74" t="s">
        <v>867</v>
      </c>
      <c r="G360" s="74" t="s">
        <v>839</v>
      </c>
      <c r="I360" s="74" t="s">
        <v>836</v>
      </c>
      <c r="J360" s="74" t="s">
        <v>2583</v>
      </c>
      <c r="K360" s="74" t="s">
        <v>128</v>
      </c>
      <c r="L360" s="74" t="s">
        <v>89</v>
      </c>
      <c r="M360" s="74" t="s">
        <v>90</v>
      </c>
      <c r="N360" s="74" t="s">
        <v>841</v>
      </c>
      <c r="O360" s="76">
        <v>44560</v>
      </c>
      <c r="P360" s="76">
        <v>44500</v>
      </c>
      <c r="Q360" s="77">
        <v>1</v>
      </c>
      <c r="R360" s="74" t="s">
        <v>94</v>
      </c>
      <c r="S360" s="77">
        <v>406000</v>
      </c>
      <c r="T360" s="77">
        <v>406000</v>
      </c>
      <c r="U360" s="77">
        <v>9868.06</v>
      </c>
      <c r="V360" s="78">
        <v>0.05</v>
      </c>
      <c r="W360" s="79">
        <v>1</v>
      </c>
      <c r="X360" s="77">
        <v>406000</v>
      </c>
      <c r="Y360" s="88">
        <v>406000</v>
      </c>
      <c r="Z360" s="77">
        <v>9868.06</v>
      </c>
      <c r="AA360" s="74">
        <v>0</v>
      </c>
      <c r="AB360" s="74">
        <v>0</v>
      </c>
      <c r="AD360" s="74">
        <v>0</v>
      </c>
      <c r="AE360" s="74">
        <v>0</v>
      </c>
      <c r="AF360" s="74">
        <v>0</v>
      </c>
      <c r="AG360" s="74">
        <v>0</v>
      </c>
      <c r="AI360" s="74">
        <v>3</v>
      </c>
      <c r="AJ360" s="74">
        <v>3</v>
      </c>
      <c r="AL360" s="74">
        <v>3</v>
      </c>
      <c r="AM360" s="74" t="s">
        <v>95</v>
      </c>
      <c r="AN360" s="74">
        <v>0</v>
      </c>
      <c r="AO360" s="74" t="s">
        <v>95</v>
      </c>
      <c r="AP360" s="74" t="s">
        <v>95</v>
      </c>
      <c r="AQ360" s="74">
        <v>1</v>
      </c>
      <c r="AS360" s="74">
        <v>1</v>
      </c>
      <c r="AT360" s="74" t="s">
        <v>92</v>
      </c>
      <c r="AU360" s="74" t="s">
        <v>2579</v>
      </c>
      <c r="AV360" s="74" t="s">
        <v>94</v>
      </c>
      <c r="AW360" s="77">
        <v>15000000</v>
      </c>
      <c r="AX360" s="77">
        <v>5914800</v>
      </c>
      <c r="AY360" s="79">
        <v>1</v>
      </c>
      <c r="AZ360" s="77">
        <v>95860500</v>
      </c>
      <c r="BA360" s="77">
        <v>37799712.359999999</v>
      </c>
      <c r="BB360" s="74" t="s">
        <v>93</v>
      </c>
      <c r="BC360" s="75" t="s">
        <v>1971</v>
      </c>
      <c r="BD360" s="82">
        <v>1147.0856961240011</v>
      </c>
      <c r="BE360" s="82">
        <v>0</v>
      </c>
      <c r="BF360" s="82">
        <v>27.88056767116603</v>
      </c>
      <c r="BG360" s="82">
        <v>1174.9662637951672</v>
      </c>
      <c r="BH360" s="82">
        <v>1147.0856961240011</v>
      </c>
      <c r="BI360" s="82">
        <v>0</v>
      </c>
      <c r="BJ360" s="82">
        <v>27.88056767116603</v>
      </c>
      <c r="BK360" s="82">
        <v>1174.9662637951672</v>
      </c>
      <c r="BL360" s="82">
        <v>365400</v>
      </c>
      <c r="BM360" s="82">
        <v>0</v>
      </c>
      <c r="BN360" s="82">
        <v>8881.253999999999</v>
      </c>
      <c r="BO360" s="82">
        <v>374281.25399999996</v>
      </c>
      <c r="BP360" s="82">
        <v>1147.0856961240011</v>
      </c>
      <c r="BQ360" s="82">
        <v>0</v>
      </c>
      <c r="BR360" s="82">
        <v>27.88056767116603</v>
      </c>
      <c r="BS360" s="89">
        <v>1174.9662637951672</v>
      </c>
      <c r="BT360" s="82">
        <v>5959.224899933798</v>
      </c>
      <c r="BU360" s="82">
        <v>0</v>
      </c>
      <c r="BV360" s="82">
        <v>144.84233710847465</v>
      </c>
      <c r="BW360" s="82">
        <v>6104.0672370422726</v>
      </c>
      <c r="BX360" s="82">
        <v>5959.224899933798</v>
      </c>
      <c r="BY360" s="82">
        <v>0</v>
      </c>
      <c r="BZ360" s="82">
        <v>144.84233710847465</v>
      </c>
      <c r="CA360" s="82">
        <v>6104.0672370422726</v>
      </c>
      <c r="CB360" s="82">
        <v>1898289.54</v>
      </c>
      <c r="CC360" s="82">
        <v>0</v>
      </c>
      <c r="CD360" s="82">
        <v>46139.002655399992</v>
      </c>
      <c r="CE360" s="82">
        <v>1944428.5426553998</v>
      </c>
      <c r="CF360" s="82">
        <v>5959.224899933798</v>
      </c>
      <c r="CG360" s="82">
        <v>0</v>
      </c>
      <c r="CH360" s="82">
        <v>144.84233710847465</v>
      </c>
      <c r="CI360" s="82">
        <v>6104.0672370422726</v>
      </c>
      <c r="CJ360" s="82" t="s">
        <v>96</v>
      </c>
      <c r="CK360" s="83">
        <v>1.4999999999999999E-2</v>
      </c>
      <c r="CL360" s="83">
        <v>3.5000000000000003E-2</v>
      </c>
      <c r="CM360" s="83">
        <v>0.26500000000000001</v>
      </c>
      <c r="CN360" s="82">
        <v>6090</v>
      </c>
      <c r="CO360" s="82">
        <v>14210.000000000002</v>
      </c>
      <c r="CP360" s="82">
        <v>107590</v>
      </c>
      <c r="CQ360" s="82">
        <v>6090</v>
      </c>
      <c r="CR360" s="89">
        <v>6090</v>
      </c>
      <c r="CS360" s="82">
        <v>6090</v>
      </c>
      <c r="CT360" s="82">
        <v>14210.000000000002</v>
      </c>
      <c r="CU360" s="82">
        <v>107590</v>
      </c>
      <c r="CV360" s="82">
        <v>6090</v>
      </c>
      <c r="CW360" s="82">
        <v>6090</v>
      </c>
    </row>
    <row r="361" spans="1:101">
      <c r="A361" s="86" t="s">
        <v>520</v>
      </c>
      <c r="B361" s="87" t="s">
        <v>868</v>
      </c>
      <c r="C361" s="75" t="s">
        <v>1972</v>
      </c>
      <c r="D361" s="74" t="s">
        <v>2605</v>
      </c>
      <c r="E361" s="74" t="s">
        <v>520</v>
      </c>
      <c r="F361" s="74" t="s">
        <v>868</v>
      </c>
      <c r="G361" s="74" t="s">
        <v>834</v>
      </c>
      <c r="I361" s="74" t="s">
        <v>836</v>
      </c>
      <c r="J361" s="74" t="s">
        <v>2582</v>
      </c>
      <c r="K361" s="74" t="s">
        <v>100</v>
      </c>
      <c r="L361" s="74" t="s">
        <v>89</v>
      </c>
      <c r="M361" s="74" t="s">
        <v>90</v>
      </c>
      <c r="N361" s="74" t="s">
        <v>837</v>
      </c>
      <c r="O361" s="76">
        <v>44561</v>
      </c>
      <c r="P361" s="76">
        <v>44500</v>
      </c>
      <c r="Q361" s="77">
        <v>1</v>
      </c>
      <c r="R361" s="74" t="s">
        <v>94</v>
      </c>
      <c r="S361" s="77">
        <v>203350</v>
      </c>
      <c r="T361" s="77">
        <v>203350</v>
      </c>
      <c r="U361" s="77">
        <v>4829.5600000000004</v>
      </c>
      <c r="V361" s="78">
        <v>0.05</v>
      </c>
      <c r="W361" s="79">
        <v>1</v>
      </c>
      <c r="X361" s="77">
        <v>203350</v>
      </c>
      <c r="Y361" s="88">
        <v>203350</v>
      </c>
      <c r="Z361" s="77">
        <v>4829.5600000000004</v>
      </c>
      <c r="AA361" s="74">
        <v>0</v>
      </c>
      <c r="AB361" s="74">
        <v>0</v>
      </c>
      <c r="AD361" s="74">
        <v>0</v>
      </c>
      <c r="AE361" s="74">
        <v>0</v>
      </c>
      <c r="AF361" s="74">
        <v>0</v>
      </c>
      <c r="AG361" s="74">
        <v>0</v>
      </c>
      <c r="AI361" s="74">
        <v>3</v>
      </c>
      <c r="AJ361" s="74">
        <v>3</v>
      </c>
      <c r="AL361" s="74">
        <v>3</v>
      </c>
      <c r="AM361" s="74" t="s">
        <v>95</v>
      </c>
      <c r="AN361" s="74">
        <v>0</v>
      </c>
      <c r="AO361" s="74" t="s">
        <v>95</v>
      </c>
      <c r="AP361" s="74" t="s">
        <v>95</v>
      </c>
      <c r="AQ361" s="74">
        <v>1</v>
      </c>
      <c r="AS361" s="74">
        <v>1</v>
      </c>
      <c r="AT361" s="74" t="s">
        <v>92</v>
      </c>
      <c r="AU361" s="74" t="s">
        <v>2579</v>
      </c>
      <c r="AV361" s="74" t="s">
        <v>94</v>
      </c>
      <c r="AW361" s="77">
        <v>20000000</v>
      </c>
      <c r="AX361" s="77">
        <v>16070150</v>
      </c>
      <c r="AY361" s="79">
        <v>1</v>
      </c>
      <c r="AZ361" s="77">
        <v>127814000</v>
      </c>
      <c r="BA361" s="77">
        <v>102699507.605</v>
      </c>
      <c r="BB361" s="74" t="s">
        <v>93</v>
      </c>
      <c r="BC361" s="75" t="s">
        <v>1972</v>
      </c>
      <c r="BD361" s="82">
        <v>574.53171504141778</v>
      </c>
      <c r="BE361" s="82">
        <v>0</v>
      </c>
      <c r="BF361" s="82">
        <v>13.645121168898106</v>
      </c>
      <c r="BG361" s="82">
        <v>588.17683621031586</v>
      </c>
      <c r="BH361" s="82">
        <v>574.53171504141778</v>
      </c>
      <c r="BI361" s="82">
        <v>0</v>
      </c>
      <c r="BJ361" s="82">
        <v>13.645121168898106</v>
      </c>
      <c r="BK361" s="82">
        <v>588.17683621031586</v>
      </c>
      <c r="BL361" s="82">
        <v>183015</v>
      </c>
      <c r="BM361" s="82">
        <v>0</v>
      </c>
      <c r="BN361" s="82">
        <v>4346.6040000000003</v>
      </c>
      <c r="BO361" s="82">
        <v>187361.60399999996</v>
      </c>
      <c r="BP361" s="82">
        <v>574.53171504141778</v>
      </c>
      <c r="BQ361" s="82">
        <v>0</v>
      </c>
      <c r="BR361" s="82">
        <v>13.645121168898106</v>
      </c>
      <c r="BS361" s="89">
        <v>588.17683621031586</v>
      </c>
      <c r="BT361" s="82">
        <v>2984.7497128116697</v>
      </c>
      <c r="BU361" s="82">
        <v>0</v>
      </c>
      <c r="BV361" s="82">
        <v>70.887768984542546</v>
      </c>
      <c r="BW361" s="82">
        <v>3055.6374817962119</v>
      </c>
      <c r="BX361" s="82">
        <v>2984.7497128116697</v>
      </c>
      <c r="BY361" s="82">
        <v>0</v>
      </c>
      <c r="BZ361" s="82">
        <v>70.887768984542546</v>
      </c>
      <c r="CA361" s="82">
        <v>3055.6374817962119</v>
      </c>
      <c r="CB361" s="82">
        <v>950781.22649999999</v>
      </c>
      <c r="CC361" s="82">
        <v>0</v>
      </c>
      <c r="CD361" s="82">
        <v>22581.0424404</v>
      </c>
      <c r="CE361" s="82">
        <v>973362.26894039987</v>
      </c>
      <c r="CF361" s="82">
        <v>2984.7497128116697</v>
      </c>
      <c r="CG361" s="82">
        <v>0</v>
      </c>
      <c r="CH361" s="82">
        <v>70.887768984542546</v>
      </c>
      <c r="CI361" s="82">
        <v>3055.6374817962119</v>
      </c>
      <c r="CJ361" s="82" t="s">
        <v>96</v>
      </c>
      <c r="CK361" s="83">
        <v>1.4999999999999999E-2</v>
      </c>
      <c r="CL361" s="83">
        <v>3.5000000000000003E-2</v>
      </c>
      <c r="CM361" s="83">
        <v>0.26500000000000001</v>
      </c>
      <c r="CN361" s="82">
        <v>3050.25</v>
      </c>
      <c r="CO361" s="82">
        <v>7117.2500000000009</v>
      </c>
      <c r="CP361" s="82">
        <v>53887.75</v>
      </c>
      <c r="CQ361" s="82">
        <v>3050.25</v>
      </c>
      <c r="CR361" s="89">
        <v>3050.25</v>
      </c>
      <c r="CS361" s="82">
        <v>3050.25</v>
      </c>
      <c r="CT361" s="82">
        <v>7117.2500000000009</v>
      </c>
      <c r="CU361" s="82">
        <v>53887.75</v>
      </c>
      <c r="CV361" s="82">
        <v>3050.25</v>
      </c>
      <c r="CW361" s="82">
        <v>3050.25</v>
      </c>
    </row>
    <row r="362" spans="1:101">
      <c r="A362" s="86" t="s">
        <v>520</v>
      </c>
      <c r="B362" s="87" t="s">
        <v>869</v>
      </c>
      <c r="C362" s="75" t="s">
        <v>1973</v>
      </c>
      <c r="D362" s="74" t="s">
        <v>2605</v>
      </c>
      <c r="E362" s="74" t="s">
        <v>520</v>
      </c>
      <c r="F362" s="74" t="s">
        <v>869</v>
      </c>
      <c r="G362" s="74" t="s">
        <v>852</v>
      </c>
      <c r="I362" s="74" t="s">
        <v>836</v>
      </c>
      <c r="J362" s="74" t="s">
        <v>2583</v>
      </c>
      <c r="K362" s="74" t="s">
        <v>128</v>
      </c>
      <c r="L362" s="74" t="s">
        <v>89</v>
      </c>
      <c r="M362" s="74" t="s">
        <v>90</v>
      </c>
      <c r="N362" s="74" t="s">
        <v>854</v>
      </c>
      <c r="O362" s="76">
        <v>44561</v>
      </c>
      <c r="P362" s="76">
        <v>44500</v>
      </c>
      <c r="Q362" s="77">
        <v>1</v>
      </c>
      <c r="R362" s="74" t="s">
        <v>94</v>
      </c>
      <c r="S362" s="77">
        <v>306600</v>
      </c>
      <c r="T362" s="77">
        <v>306600</v>
      </c>
      <c r="U362" s="77">
        <v>7281.75</v>
      </c>
      <c r="V362" s="78">
        <v>0.05</v>
      </c>
      <c r="W362" s="79">
        <v>1</v>
      </c>
      <c r="X362" s="77">
        <v>306600</v>
      </c>
      <c r="Y362" s="88">
        <v>306600</v>
      </c>
      <c r="Z362" s="77">
        <v>7281.75</v>
      </c>
      <c r="AA362" s="74">
        <v>0</v>
      </c>
      <c r="AB362" s="74">
        <v>0</v>
      </c>
      <c r="AD362" s="74">
        <v>0</v>
      </c>
      <c r="AE362" s="74">
        <v>0</v>
      </c>
      <c r="AF362" s="74">
        <v>0</v>
      </c>
      <c r="AG362" s="74">
        <v>0</v>
      </c>
      <c r="AI362" s="74">
        <v>3</v>
      </c>
      <c r="AJ362" s="74">
        <v>3</v>
      </c>
      <c r="AL362" s="74">
        <v>3</v>
      </c>
      <c r="AM362" s="74" t="s">
        <v>95</v>
      </c>
      <c r="AN362" s="74">
        <v>0</v>
      </c>
      <c r="AO362" s="74" t="s">
        <v>95</v>
      </c>
      <c r="AP362" s="74" t="s">
        <v>95</v>
      </c>
      <c r="AQ362" s="74">
        <v>1</v>
      </c>
      <c r="AS362" s="74">
        <v>1</v>
      </c>
      <c r="AT362" s="74" t="s">
        <v>92</v>
      </c>
      <c r="AU362" s="74" t="s">
        <v>2579</v>
      </c>
      <c r="AV362" s="74" t="s">
        <v>94</v>
      </c>
      <c r="AW362" s="77">
        <v>10000000</v>
      </c>
      <c r="AX362" s="77">
        <v>5438600</v>
      </c>
      <c r="AY362" s="79">
        <v>1</v>
      </c>
      <c r="AZ362" s="77">
        <v>63907000</v>
      </c>
      <c r="BA362" s="77">
        <v>34756461.019999996</v>
      </c>
      <c r="BB362" s="74" t="s">
        <v>93</v>
      </c>
      <c r="BC362" s="75" t="s">
        <v>1973</v>
      </c>
      <c r="BD362" s="82">
        <v>866.2474739695042</v>
      </c>
      <c r="BE362" s="82">
        <v>0</v>
      </c>
      <c r="BF362" s="82">
        <v>20.573377506775724</v>
      </c>
      <c r="BG362" s="82">
        <v>886.82085147627993</v>
      </c>
      <c r="BH362" s="82">
        <v>866.2474739695042</v>
      </c>
      <c r="BI362" s="82">
        <v>0</v>
      </c>
      <c r="BJ362" s="82">
        <v>20.573377506775724</v>
      </c>
      <c r="BK362" s="82">
        <v>886.82085147627993</v>
      </c>
      <c r="BL362" s="82">
        <v>275940</v>
      </c>
      <c r="BM362" s="82">
        <v>0</v>
      </c>
      <c r="BN362" s="82">
        <v>6553.5749999999998</v>
      </c>
      <c r="BO362" s="82">
        <v>282493.57499999995</v>
      </c>
      <c r="BP362" s="82">
        <v>866.2474739695042</v>
      </c>
      <c r="BQ362" s="82">
        <v>0</v>
      </c>
      <c r="BR362" s="82">
        <v>20.573377506775724</v>
      </c>
      <c r="BS362" s="89">
        <v>886.82085147627993</v>
      </c>
      <c r="BT362" s="82">
        <v>4500.2422520189712</v>
      </c>
      <c r="BU362" s="82">
        <v>0</v>
      </c>
      <c r="BV362" s="82">
        <v>106.88075348545057</v>
      </c>
      <c r="BW362" s="82">
        <v>4607.1230055044216</v>
      </c>
      <c r="BX362" s="82">
        <v>4500.2422520189712</v>
      </c>
      <c r="BY362" s="82">
        <v>0</v>
      </c>
      <c r="BZ362" s="82">
        <v>106.88075348545057</v>
      </c>
      <c r="CA362" s="82">
        <v>4607.1230055044216</v>
      </c>
      <c r="CB362" s="82">
        <v>1433535.8940000001</v>
      </c>
      <c r="CC362" s="82">
        <v>0</v>
      </c>
      <c r="CD362" s="82">
        <v>34046.477482499999</v>
      </c>
      <c r="CE362" s="82">
        <v>1467582.3714824999</v>
      </c>
      <c r="CF362" s="82">
        <v>4500.2422520189712</v>
      </c>
      <c r="CG362" s="82">
        <v>0</v>
      </c>
      <c r="CH362" s="82">
        <v>106.88075348545057</v>
      </c>
      <c r="CI362" s="82">
        <v>4607.1230055044216</v>
      </c>
      <c r="CJ362" s="82" t="s">
        <v>96</v>
      </c>
      <c r="CK362" s="83">
        <v>1.4999999999999999E-2</v>
      </c>
      <c r="CL362" s="83">
        <v>3.5000000000000003E-2</v>
      </c>
      <c r="CM362" s="83">
        <v>0.26500000000000001</v>
      </c>
      <c r="CN362" s="82">
        <v>4599</v>
      </c>
      <c r="CO362" s="82">
        <v>10731.000000000002</v>
      </c>
      <c r="CP362" s="82">
        <v>81249</v>
      </c>
      <c r="CQ362" s="82">
        <v>4599</v>
      </c>
      <c r="CR362" s="89">
        <v>4599</v>
      </c>
      <c r="CS362" s="82">
        <v>4599</v>
      </c>
      <c r="CT362" s="82">
        <v>10731.000000000002</v>
      </c>
      <c r="CU362" s="82">
        <v>81249</v>
      </c>
      <c r="CV362" s="82">
        <v>4599</v>
      </c>
      <c r="CW362" s="82">
        <v>4599</v>
      </c>
    </row>
    <row r="363" spans="1:101">
      <c r="A363" s="86" t="s">
        <v>520</v>
      </c>
      <c r="B363" s="87" t="s">
        <v>870</v>
      </c>
      <c r="C363" s="75" t="s">
        <v>1974</v>
      </c>
      <c r="D363" s="74" t="s">
        <v>2605</v>
      </c>
      <c r="E363" s="74" t="s">
        <v>520</v>
      </c>
      <c r="F363" s="74" t="s">
        <v>870</v>
      </c>
      <c r="G363" s="74" t="s">
        <v>852</v>
      </c>
      <c r="I363" s="74" t="s">
        <v>836</v>
      </c>
      <c r="J363" s="74" t="s">
        <v>2583</v>
      </c>
      <c r="K363" s="74" t="s">
        <v>128</v>
      </c>
      <c r="L363" s="74" t="s">
        <v>89</v>
      </c>
      <c r="M363" s="74" t="s">
        <v>90</v>
      </c>
      <c r="N363" s="74" t="s">
        <v>854</v>
      </c>
      <c r="O363" s="76">
        <v>44561</v>
      </c>
      <c r="P363" s="76">
        <v>44500</v>
      </c>
      <c r="Q363" s="77">
        <v>1</v>
      </c>
      <c r="R363" s="74" t="s">
        <v>94</v>
      </c>
      <c r="S363" s="77">
        <v>288000</v>
      </c>
      <c r="T363" s="77">
        <v>288000</v>
      </c>
      <c r="U363" s="77">
        <v>6840</v>
      </c>
      <c r="V363" s="78">
        <v>0.05</v>
      </c>
      <c r="W363" s="79">
        <v>1</v>
      </c>
      <c r="X363" s="77">
        <v>288000</v>
      </c>
      <c r="Y363" s="88">
        <v>288000</v>
      </c>
      <c r="Z363" s="77">
        <v>6840</v>
      </c>
      <c r="AA363" s="74">
        <v>0</v>
      </c>
      <c r="AB363" s="74">
        <v>0</v>
      </c>
      <c r="AD363" s="74">
        <v>0</v>
      </c>
      <c r="AE363" s="74">
        <v>0</v>
      </c>
      <c r="AF363" s="74">
        <v>0</v>
      </c>
      <c r="AG363" s="74">
        <v>0</v>
      </c>
      <c r="AI363" s="74">
        <v>3</v>
      </c>
      <c r="AJ363" s="74">
        <v>3</v>
      </c>
      <c r="AL363" s="74">
        <v>3</v>
      </c>
      <c r="AM363" s="74" t="s">
        <v>95</v>
      </c>
      <c r="AN363" s="74">
        <v>0</v>
      </c>
      <c r="AO363" s="74" t="s">
        <v>95</v>
      </c>
      <c r="AP363" s="74" t="s">
        <v>95</v>
      </c>
      <c r="AQ363" s="74">
        <v>1</v>
      </c>
      <c r="AS363" s="74">
        <v>1</v>
      </c>
      <c r="AT363" s="74" t="s">
        <v>92</v>
      </c>
      <c r="AU363" s="74" t="s">
        <v>2579</v>
      </c>
      <c r="AV363" s="74" t="s">
        <v>94</v>
      </c>
      <c r="AW363" s="77">
        <v>10000000</v>
      </c>
      <c r="AX363" s="77">
        <v>5438600</v>
      </c>
      <c r="AY363" s="79">
        <v>1</v>
      </c>
      <c r="AZ363" s="77">
        <v>63907000</v>
      </c>
      <c r="BA363" s="77">
        <v>34756461.019999996</v>
      </c>
      <c r="BB363" s="74" t="s">
        <v>93</v>
      </c>
      <c r="BC363" s="75" t="s">
        <v>1974</v>
      </c>
      <c r="BD363" s="82">
        <v>813.69625734904503</v>
      </c>
      <c r="BE363" s="82">
        <v>0</v>
      </c>
      <c r="BF363" s="82">
        <v>19.325286112039819</v>
      </c>
      <c r="BG363" s="82">
        <v>833.02154346108489</v>
      </c>
      <c r="BH363" s="82">
        <v>813.69625734904503</v>
      </c>
      <c r="BI363" s="82">
        <v>0</v>
      </c>
      <c r="BJ363" s="82">
        <v>19.325286112039819</v>
      </c>
      <c r="BK363" s="82">
        <v>833.02154346108489</v>
      </c>
      <c r="BL363" s="82">
        <v>259200</v>
      </c>
      <c r="BM363" s="82">
        <v>0</v>
      </c>
      <c r="BN363" s="82">
        <v>6156</v>
      </c>
      <c r="BO363" s="82">
        <v>265356</v>
      </c>
      <c r="BP363" s="82">
        <v>813.69625734904503</v>
      </c>
      <c r="BQ363" s="82">
        <v>0</v>
      </c>
      <c r="BR363" s="82">
        <v>19.325286112039819</v>
      </c>
      <c r="BS363" s="89">
        <v>833.02154346108489</v>
      </c>
      <c r="BT363" s="82">
        <v>4227.2334265540239</v>
      </c>
      <c r="BU363" s="82">
        <v>0</v>
      </c>
      <c r="BV363" s="82">
        <v>100.39679388065807</v>
      </c>
      <c r="BW363" s="82">
        <v>4327.6302204346821</v>
      </c>
      <c r="BX363" s="82">
        <v>4227.2334265540239</v>
      </c>
      <c r="BY363" s="82">
        <v>0</v>
      </c>
      <c r="BZ363" s="82">
        <v>100.39679388065807</v>
      </c>
      <c r="CA363" s="82">
        <v>4327.6302204346821</v>
      </c>
      <c r="CB363" s="82">
        <v>1346569.92</v>
      </c>
      <c r="CC363" s="82">
        <v>0</v>
      </c>
      <c r="CD363" s="82">
        <v>31981.035599999999</v>
      </c>
      <c r="CE363" s="82">
        <v>1378550.9556</v>
      </c>
      <c r="CF363" s="82">
        <v>4227.2334265540239</v>
      </c>
      <c r="CG363" s="82">
        <v>0</v>
      </c>
      <c r="CH363" s="82">
        <v>100.39679388065807</v>
      </c>
      <c r="CI363" s="82">
        <v>4327.6302204346821</v>
      </c>
      <c r="CJ363" s="82" t="s">
        <v>96</v>
      </c>
      <c r="CK363" s="83">
        <v>1.4999999999999999E-2</v>
      </c>
      <c r="CL363" s="83">
        <v>3.5000000000000003E-2</v>
      </c>
      <c r="CM363" s="83">
        <v>0.26500000000000001</v>
      </c>
      <c r="CN363" s="82">
        <v>4320</v>
      </c>
      <c r="CO363" s="82">
        <v>10080.000000000002</v>
      </c>
      <c r="CP363" s="82">
        <v>76320</v>
      </c>
      <c r="CQ363" s="82">
        <v>4320</v>
      </c>
      <c r="CR363" s="89">
        <v>4320</v>
      </c>
      <c r="CS363" s="82">
        <v>4320</v>
      </c>
      <c r="CT363" s="82">
        <v>10080.000000000002</v>
      </c>
      <c r="CU363" s="82">
        <v>76320</v>
      </c>
      <c r="CV363" s="82">
        <v>4320</v>
      </c>
      <c r="CW363" s="82">
        <v>4320</v>
      </c>
    </row>
    <row r="364" spans="1:101">
      <c r="A364" s="86" t="s">
        <v>520</v>
      </c>
      <c r="B364" s="87" t="s">
        <v>871</v>
      </c>
      <c r="C364" s="75" t="s">
        <v>1975</v>
      </c>
      <c r="D364" s="74" t="s">
        <v>2605</v>
      </c>
      <c r="E364" s="74" t="s">
        <v>520</v>
      </c>
      <c r="F364" s="74" t="s">
        <v>871</v>
      </c>
      <c r="G364" s="74" t="s">
        <v>852</v>
      </c>
      <c r="I364" s="74" t="s">
        <v>836</v>
      </c>
      <c r="J364" s="74" t="s">
        <v>2583</v>
      </c>
      <c r="K364" s="74" t="s">
        <v>128</v>
      </c>
      <c r="L364" s="74" t="s">
        <v>89</v>
      </c>
      <c r="M364" s="74" t="s">
        <v>90</v>
      </c>
      <c r="N364" s="74" t="s">
        <v>854</v>
      </c>
      <c r="O364" s="76">
        <v>44561</v>
      </c>
      <c r="P364" s="76">
        <v>44500</v>
      </c>
      <c r="Q364" s="77">
        <v>1</v>
      </c>
      <c r="R364" s="74" t="s">
        <v>94</v>
      </c>
      <c r="S364" s="77">
        <v>222600</v>
      </c>
      <c r="T364" s="77">
        <v>222600</v>
      </c>
      <c r="U364" s="77">
        <v>5286.75</v>
      </c>
      <c r="V364" s="78">
        <v>0.05</v>
      </c>
      <c r="W364" s="79">
        <v>1</v>
      </c>
      <c r="X364" s="77">
        <v>222600</v>
      </c>
      <c r="Y364" s="88">
        <v>222600</v>
      </c>
      <c r="Z364" s="77">
        <v>5286.75</v>
      </c>
      <c r="AA364" s="74">
        <v>0</v>
      </c>
      <c r="AB364" s="74">
        <v>0</v>
      </c>
      <c r="AD364" s="74">
        <v>0</v>
      </c>
      <c r="AE364" s="74">
        <v>0</v>
      </c>
      <c r="AF364" s="74">
        <v>0</v>
      </c>
      <c r="AG364" s="74">
        <v>0</v>
      </c>
      <c r="AI364" s="74">
        <v>3</v>
      </c>
      <c r="AJ364" s="74">
        <v>3</v>
      </c>
      <c r="AL364" s="74">
        <v>3</v>
      </c>
      <c r="AM364" s="74" t="s">
        <v>95</v>
      </c>
      <c r="AN364" s="74">
        <v>0</v>
      </c>
      <c r="AO364" s="74" t="s">
        <v>95</v>
      </c>
      <c r="AP364" s="74" t="s">
        <v>95</v>
      </c>
      <c r="AQ364" s="74">
        <v>1</v>
      </c>
      <c r="AS364" s="74">
        <v>1</v>
      </c>
      <c r="AT364" s="74" t="s">
        <v>92</v>
      </c>
      <c r="AU364" s="74" t="s">
        <v>2579</v>
      </c>
      <c r="AV364" s="74" t="s">
        <v>94</v>
      </c>
      <c r="AW364" s="77">
        <v>10000000</v>
      </c>
      <c r="AX364" s="77">
        <v>5438600</v>
      </c>
      <c r="AY364" s="79">
        <v>1</v>
      </c>
      <c r="AZ364" s="77">
        <v>63907000</v>
      </c>
      <c r="BA364" s="77">
        <v>34756461.019999996</v>
      </c>
      <c r="BB364" s="74" t="s">
        <v>93</v>
      </c>
      <c r="BC364" s="75" t="s">
        <v>1975</v>
      </c>
      <c r="BD364" s="82">
        <v>628.91939890936601</v>
      </c>
      <c r="BE364" s="82">
        <v>0</v>
      </c>
      <c r="BF364" s="82">
        <v>14.936835724097445</v>
      </c>
      <c r="BG364" s="82">
        <v>643.85623463346349</v>
      </c>
      <c r="BH364" s="82">
        <v>628.91939890936601</v>
      </c>
      <c r="BI364" s="82">
        <v>0</v>
      </c>
      <c r="BJ364" s="82">
        <v>14.936835724097445</v>
      </c>
      <c r="BK364" s="82">
        <v>643.85623463346349</v>
      </c>
      <c r="BL364" s="82">
        <v>200340</v>
      </c>
      <c r="BM364" s="82">
        <v>0</v>
      </c>
      <c r="BN364" s="82">
        <v>4758.0749999999998</v>
      </c>
      <c r="BO364" s="82">
        <v>205098.07499999998</v>
      </c>
      <c r="BP364" s="82">
        <v>628.91939890936601</v>
      </c>
      <c r="BQ364" s="82">
        <v>0</v>
      </c>
      <c r="BR364" s="82">
        <v>14.936835724097445</v>
      </c>
      <c r="BS364" s="89">
        <v>643.85623463346349</v>
      </c>
      <c r="BT364" s="82">
        <v>3267.2991692740475</v>
      </c>
      <c r="BU364" s="82">
        <v>0</v>
      </c>
      <c r="BV364" s="82">
        <v>77.598355270258637</v>
      </c>
      <c r="BW364" s="82">
        <v>3344.8975245443062</v>
      </c>
      <c r="BX364" s="82">
        <v>3267.2991692740475</v>
      </c>
      <c r="BY364" s="82">
        <v>0</v>
      </c>
      <c r="BZ364" s="82">
        <v>77.598355270258637</v>
      </c>
      <c r="CA364" s="82">
        <v>3344.8975245443062</v>
      </c>
      <c r="CB364" s="82">
        <v>1040786.334</v>
      </c>
      <c r="CC364" s="82">
        <v>0</v>
      </c>
      <c r="CD364" s="82">
        <v>24718.6754325</v>
      </c>
      <c r="CE364" s="82">
        <v>1065505.0094325</v>
      </c>
      <c r="CF364" s="82">
        <v>3267.2991692740475</v>
      </c>
      <c r="CG364" s="82">
        <v>0</v>
      </c>
      <c r="CH364" s="82">
        <v>77.598355270258637</v>
      </c>
      <c r="CI364" s="82">
        <v>3344.8975245443062</v>
      </c>
      <c r="CJ364" s="82" t="s">
        <v>96</v>
      </c>
      <c r="CK364" s="83">
        <v>1.4999999999999999E-2</v>
      </c>
      <c r="CL364" s="83">
        <v>3.5000000000000003E-2</v>
      </c>
      <c r="CM364" s="83">
        <v>0.26500000000000001</v>
      </c>
      <c r="CN364" s="82">
        <v>3339</v>
      </c>
      <c r="CO364" s="82">
        <v>7791.0000000000009</v>
      </c>
      <c r="CP364" s="82">
        <v>58989</v>
      </c>
      <c r="CQ364" s="82">
        <v>3339</v>
      </c>
      <c r="CR364" s="89">
        <v>3339</v>
      </c>
      <c r="CS364" s="82">
        <v>3339</v>
      </c>
      <c r="CT364" s="82">
        <v>7791.0000000000009</v>
      </c>
      <c r="CU364" s="82">
        <v>58989</v>
      </c>
      <c r="CV364" s="82">
        <v>3339</v>
      </c>
      <c r="CW364" s="82">
        <v>3339</v>
      </c>
    </row>
    <row r="365" spans="1:101">
      <c r="A365" s="86" t="s">
        <v>520</v>
      </c>
      <c r="B365" s="87" t="s">
        <v>872</v>
      </c>
      <c r="C365" s="75" t="s">
        <v>1976</v>
      </c>
      <c r="D365" s="74" t="s">
        <v>2605</v>
      </c>
      <c r="E365" s="74" t="s">
        <v>520</v>
      </c>
      <c r="F365" s="74" t="s">
        <v>872</v>
      </c>
      <c r="G365" s="74" t="s">
        <v>852</v>
      </c>
      <c r="I365" s="74" t="s">
        <v>836</v>
      </c>
      <c r="J365" s="74" t="s">
        <v>2583</v>
      </c>
      <c r="K365" s="74" t="s">
        <v>128</v>
      </c>
      <c r="L365" s="74" t="s">
        <v>89</v>
      </c>
      <c r="M365" s="74" t="s">
        <v>90</v>
      </c>
      <c r="N365" s="74" t="s">
        <v>854</v>
      </c>
      <c r="O365" s="76">
        <v>44560</v>
      </c>
      <c r="P365" s="76">
        <v>44500</v>
      </c>
      <c r="Q365" s="77">
        <v>1</v>
      </c>
      <c r="R365" s="74" t="s">
        <v>94</v>
      </c>
      <c r="S365" s="77">
        <v>224000</v>
      </c>
      <c r="T365" s="77">
        <v>224000</v>
      </c>
      <c r="U365" s="77">
        <v>5195.5600000000004</v>
      </c>
      <c r="V365" s="78">
        <v>0.05</v>
      </c>
      <c r="W365" s="79">
        <v>1</v>
      </c>
      <c r="X365" s="77">
        <v>224000</v>
      </c>
      <c r="Y365" s="88">
        <v>224000</v>
      </c>
      <c r="Z365" s="77">
        <v>5195.5600000000004</v>
      </c>
      <c r="AA365" s="74">
        <v>0</v>
      </c>
      <c r="AB365" s="74">
        <v>0</v>
      </c>
      <c r="AD365" s="74">
        <v>0</v>
      </c>
      <c r="AE365" s="74">
        <v>0</v>
      </c>
      <c r="AF365" s="74">
        <v>0</v>
      </c>
      <c r="AG365" s="74">
        <v>0</v>
      </c>
      <c r="AI365" s="74">
        <v>3</v>
      </c>
      <c r="AJ365" s="74">
        <v>3</v>
      </c>
      <c r="AL365" s="74">
        <v>3</v>
      </c>
      <c r="AM365" s="74" t="s">
        <v>95</v>
      </c>
      <c r="AN365" s="74">
        <v>0</v>
      </c>
      <c r="AO365" s="74" t="s">
        <v>95</v>
      </c>
      <c r="AP365" s="74" t="s">
        <v>95</v>
      </c>
      <c r="AQ365" s="74">
        <v>1</v>
      </c>
      <c r="AS365" s="74">
        <v>1</v>
      </c>
      <c r="AT365" s="74" t="s">
        <v>92</v>
      </c>
      <c r="AU365" s="74" t="s">
        <v>2579</v>
      </c>
      <c r="AV365" s="74" t="s">
        <v>94</v>
      </c>
      <c r="AW365" s="77">
        <v>10000000</v>
      </c>
      <c r="AX365" s="77">
        <v>5438600</v>
      </c>
      <c r="AY365" s="79">
        <v>1</v>
      </c>
      <c r="AZ365" s="77">
        <v>63907000</v>
      </c>
      <c r="BA365" s="77">
        <v>34756461.019999996</v>
      </c>
      <c r="BB365" s="74" t="s">
        <v>93</v>
      </c>
      <c r="BC365" s="75" t="s">
        <v>1976</v>
      </c>
      <c r="BD365" s="82">
        <v>632.87486682703502</v>
      </c>
      <c r="BE365" s="82">
        <v>0</v>
      </c>
      <c r="BF365" s="82">
        <v>14.679193495945849</v>
      </c>
      <c r="BG365" s="82">
        <v>647.55406032298083</v>
      </c>
      <c r="BH365" s="82">
        <v>632.87486682703502</v>
      </c>
      <c r="BI365" s="82">
        <v>0</v>
      </c>
      <c r="BJ365" s="82">
        <v>14.679193495945849</v>
      </c>
      <c r="BK365" s="82">
        <v>647.55406032298083</v>
      </c>
      <c r="BL365" s="82">
        <v>201600</v>
      </c>
      <c r="BM365" s="82">
        <v>0</v>
      </c>
      <c r="BN365" s="82">
        <v>4676.0040000000008</v>
      </c>
      <c r="BO365" s="82">
        <v>206276.00399999999</v>
      </c>
      <c r="BP365" s="82">
        <v>632.87486682703502</v>
      </c>
      <c r="BQ365" s="82">
        <v>0</v>
      </c>
      <c r="BR365" s="82">
        <v>14.679193495945849</v>
      </c>
      <c r="BS365" s="89">
        <v>647.55406032298083</v>
      </c>
      <c r="BT365" s="82">
        <v>3287.8482206531298</v>
      </c>
      <c r="BU365" s="82">
        <v>0</v>
      </c>
      <c r="BV365" s="82">
        <v>76.25987813078828</v>
      </c>
      <c r="BW365" s="82">
        <v>3364.1080987839177</v>
      </c>
      <c r="BX365" s="82">
        <v>3287.8482206531298</v>
      </c>
      <c r="BY365" s="82">
        <v>0</v>
      </c>
      <c r="BZ365" s="82">
        <v>76.25987813078828</v>
      </c>
      <c r="CA365" s="82">
        <v>3364.1080987839177</v>
      </c>
      <c r="CB365" s="82">
        <v>1047332.16</v>
      </c>
      <c r="CC365" s="82">
        <v>0</v>
      </c>
      <c r="CD365" s="82">
        <v>24292.308380400005</v>
      </c>
      <c r="CE365" s="82">
        <v>1071624.4683804</v>
      </c>
      <c r="CF365" s="82">
        <v>3287.8482206531298</v>
      </c>
      <c r="CG365" s="82">
        <v>0</v>
      </c>
      <c r="CH365" s="82">
        <v>76.25987813078828</v>
      </c>
      <c r="CI365" s="82">
        <v>3364.1080987839177</v>
      </c>
      <c r="CJ365" s="82" t="s">
        <v>96</v>
      </c>
      <c r="CK365" s="83">
        <v>1.4999999999999999E-2</v>
      </c>
      <c r="CL365" s="83">
        <v>3.5000000000000003E-2</v>
      </c>
      <c r="CM365" s="83">
        <v>0.26500000000000001</v>
      </c>
      <c r="CN365" s="82">
        <v>3360</v>
      </c>
      <c r="CO365" s="82">
        <v>7840.0000000000009</v>
      </c>
      <c r="CP365" s="82">
        <v>59360</v>
      </c>
      <c r="CQ365" s="82">
        <v>3360</v>
      </c>
      <c r="CR365" s="89">
        <v>3360</v>
      </c>
      <c r="CS365" s="82">
        <v>3360</v>
      </c>
      <c r="CT365" s="82">
        <v>7840.0000000000009</v>
      </c>
      <c r="CU365" s="82">
        <v>59360</v>
      </c>
      <c r="CV365" s="82">
        <v>3360</v>
      </c>
      <c r="CW365" s="82">
        <v>3360</v>
      </c>
    </row>
    <row r="366" spans="1:101">
      <c r="A366" s="86" t="s">
        <v>520</v>
      </c>
      <c r="B366" s="87" t="s">
        <v>873</v>
      </c>
      <c r="C366" s="75" t="s">
        <v>1977</v>
      </c>
      <c r="D366" s="74" t="s">
        <v>2605</v>
      </c>
      <c r="E366" s="74" t="s">
        <v>520</v>
      </c>
      <c r="F366" s="74" t="s">
        <v>873</v>
      </c>
      <c r="G366" s="74" t="s">
        <v>834</v>
      </c>
      <c r="I366" s="74" t="s">
        <v>836</v>
      </c>
      <c r="J366" s="74" t="s">
        <v>2582</v>
      </c>
      <c r="K366" s="74" t="s">
        <v>100</v>
      </c>
      <c r="L366" s="74" t="s">
        <v>89</v>
      </c>
      <c r="M366" s="74" t="s">
        <v>90</v>
      </c>
      <c r="N366" s="74" t="s">
        <v>837</v>
      </c>
      <c r="O366" s="76">
        <v>44560</v>
      </c>
      <c r="P366" s="76">
        <v>44500</v>
      </c>
      <c r="Q366" s="77">
        <v>1</v>
      </c>
      <c r="R366" s="74" t="s">
        <v>94</v>
      </c>
      <c r="S366" s="77">
        <v>320000</v>
      </c>
      <c r="T366" s="77">
        <v>320000</v>
      </c>
      <c r="U366" s="77">
        <v>7155.56</v>
      </c>
      <c r="V366" s="78">
        <v>0.05</v>
      </c>
      <c r="W366" s="79">
        <v>1</v>
      </c>
      <c r="X366" s="77">
        <v>320000</v>
      </c>
      <c r="Y366" s="88">
        <v>320000</v>
      </c>
      <c r="Z366" s="77">
        <v>7155.56</v>
      </c>
      <c r="AA366" s="74">
        <v>0</v>
      </c>
      <c r="AB366" s="74">
        <v>0</v>
      </c>
      <c r="AD366" s="74">
        <v>0</v>
      </c>
      <c r="AE366" s="74">
        <v>0</v>
      </c>
      <c r="AF366" s="74">
        <v>0</v>
      </c>
      <c r="AG366" s="74">
        <v>0</v>
      </c>
      <c r="AI366" s="74">
        <v>3</v>
      </c>
      <c r="AJ366" s="74">
        <v>3</v>
      </c>
      <c r="AL366" s="74">
        <v>3</v>
      </c>
      <c r="AM366" s="74" t="s">
        <v>95</v>
      </c>
      <c r="AN366" s="74">
        <v>0</v>
      </c>
      <c r="AO366" s="74" t="s">
        <v>95</v>
      </c>
      <c r="AP366" s="74" t="s">
        <v>95</v>
      </c>
      <c r="AQ366" s="74">
        <v>1</v>
      </c>
      <c r="AS366" s="74">
        <v>1</v>
      </c>
      <c r="AT366" s="74" t="s">
        <v>92</v>
      </c>
      <c r="AU366" s="74" t="s">
        <v>2579</v>
      </c>
      <c r="AV366" s="74" t="s">
        <v>94</v>
      </c>
      <c r="AW366" s="77">
        <v>20000000</v>
      </c>
      <c r="AX366" s="77">
        <v>16070150</v>
      </c>
      <c r="AY366" s="79">
        <v>1</v>
      </c>
      <c r="AZ366" s="77">
        <v>127814000</v>
      </c>
      <c r="BA366" s="77">
        <v>102699507.605</v>
      </c>
      <c r="BB366" s="74" t="s">
        <v>93</v>
      </c>
      <c r="BC366" s="75" t="s">
        <v>1977</v>
      </c>
      <c r="BD366" s="82">
        <v>904.10695261005003</v>
      </c>
      <c r="BE366" s="82">
        <v>0</v>
      </c>
      <c r="BF366" s="82">
        <v>20.216848580682409</v>
      </c>
      <c r="BG366" s="82">
        <v>924.32380119073241</v>
      </c>
      <c r="BH366" s="82">
        <v>904.10695261005003</v>
      </c>
      <c r="BI366" s="82">
        <v>0</v>
      </c>
      <c r="BJ366" s="82">
        <v>20.216848580682409</v>
      </c>
      <c r="BK366" s="82">
        <v>924.32380119073241</v>
      </c>
      <c r="BL366" s="82">
        <v>288000</v>
      </c>
      <c r="BM366" s="82">
        <v>0</v>
      </c>
      <c r="BN366" s="82">
        <v>6440.0040000000008</v>
      </c>
      <c r="BO366" s="82">
        <v>294440.00399999996</v>
      </c>
      <c r="BP366" s="82">
        <v>904.10695261005003</v>
      </c>
      <c r="BQ366" s="82">
        <v>0</v>
      </c>
      <c r="BR366" s="82">
        <v>20.216848580682409</v>
      </c>
      <c r="BS366" s="89">
        <v>924.32380119073241</v>
      </c>
      <c r="BT366" s="82">
        <v>4696.9260295044705</v>
      </c>
      <c r="BU366" s="82">
        <v>0</v>
      </c>
      <c r="BV366" s="82">
        <v>105.02855006150318</v>
      </c>
      <c r="BW366" s="82">
        <v>4801.9545795659742</v>
      </c>
      <c r="BX366" s="82">
        <v>4696.9260295044705</v>
      </c>
      <c r="BY366" s="82">
        <v>0</v>
      </c>
      <c r="BZ366" s="82">
        <v>105.02855006150318</v>
      </c>
      <c r="CA366" s="82">
        <v>4801.9545795659742</v>
      </c>
      <c r="CB366" s="82">
        <v>1496188.8</v>
      </c>
      <c r="CC366" s="82">
        <v>0</v>
      </c>
      <c r="CD366" s="82">
        <v>33456.464780400005</v>
      </c>
      <c r="CE366" s="82">
        <v>1529645.2647803999</v>
      </c>
      <c r="CF366" s="82">
        <v>4696.9260295044705</v>
      </c>
      <c r="CG366" s="82">
        <v>0</v>
      </c>
      <c r="CH366" s="82">
        <v>105.02855006150318</v>
      </c>
      <c r="CI366" s="82">
        <v>4801.9545795659742</v>
      </c>
      <c r="CJ366" s="82" t="s">
        <v>96</v>
      </c>
      <c r="CK366" s="83">
        <v>1.4999999999999999E-2</v>
      </c>
      <c r="CL366" s="83">
        <v>3.5000000000000003E-2</v>
      </c>
      <c r="CM366" s="83">
        <v>0.26500000000000001</v>
      </c>
      <c r="CN366" s="82">
        <v>4800</v>
      </c>
      <c r="CO366" s="82">
        <v>11200.000000000002</v>
      </c>
      <c r="CP366" s="82">
        <v>84800</v>
      </c>
      <c r="CQ366" s="82">
        <v>4800</v>
      </c>
      <c r="CR366" s="89">
        <v>4800</v>
      </c>
      <c r="CS366" s="82">
        <v>4800</v>
      </c>
      <c r="CT366" s="82">
        <v>11200.000000000002</v>
      </c>
      <c r="CU366" s="82">
        <v>84800</v>
      </c>
      <c r="CV366" s="82">
        <v>4800</v>
      </c>
      <c r="CW366" s="82">
        <v>4800</v>
      </c>
    </row>
    <row r="367" spans="1:101">
      <c r="A367" s="86" t="s">
        <v>520</v>
      </c>
      <c r="B367" s="87" t="s">
        <v>874</v>
      </c>
      <c r="C367" s="75" t="s">
        <v>1978</v>
      </c>
      <c r="D367" s="74" t="s">
        <v>2605</v>
      </c>
      <c r="E367" s="74" t="s">
        <v>520</v>
      </c>
      <c r="F367" s="74" t="s">
        <v>874</v>
      </c>
      <c r="G367" s="74" t="s">
        <v>852</v>
      </c>
      <c r="I367" s="74" t="s">
        <v>836</v>
      </c>
      <c r="J367" s="74" t="s">
        <v>2583</v>
      </c>
      <c r="K367" s="74" t="s">
        <v>128</v>
      </c>
      <c r="L367" s="74" t="s">
        <v>89</v>
      </c>
      <c r="M367" s="74" t="s">
        <v>90</v>
      </c>
      <c r="N367" s="74" t="s">
        <v>854</v>
      </c>
      <c r="O367" s="76">
        <v>44571</v>
      </c>
      <c r="P367" s="76">
        <v>44500</v>
      </c>
      <c r="Q367" s="77">
        <v>1</v>
      </c>
      <c r="R367" s="74" t="s">
        <v>94</v>
      </c>
      <c r="S367" s="77">
        <v>290700</v>
      </c>
      <c r="T367" s="77">
        <v>290700</v>
      </c>
      <c r="U367" s="77">
        <v>6944.5</v>
      </c>
      <c r="V367" s="78">
        <v>0.05</v>
      </c>
      <c r="W367" s="79">
        <v>1</v>
      </c>
      <c r="X367" s="77">
        <v>290700</v>
      </c>
      <c r="Y367" s="88">
        <v>290700</v>
      </c>
      <c r="Z367" s="77">
        <v>6944.5</v>
      </c>
      <c r="AA367" s="74">
        <v>0</v>
      </c>
      <c r="AB367" s="74">
        <v>0</v>
      </c>
      <c r="AD367" s="74">
        <v>0</v>
      </c>
      <c r="AE367" s="74">
        <v>0</v>
      </c>
      <c r="AF367" s="74">
        <v>0</v>
      </c>
      <c r="AG367" s="74">
        <v>0</v>
      </c>
      <c r="AI367" s="74">
        <v>3</v>
      </c>
      <c r="AJ367" s="74">
        <v>3</v>
      </c>
      <c r="AL367" s="74">
        <v>3</v>
      </c>
      <c r="AM367" s="74" t="s">
        <v>95</v>
      </c>
      <c r="AN367" s="74">
        <v>0</v>
      </c>
      <c r="AO367" s="74" t="s">
        <v>95</v>
      </c>
      <c r="AP367" s="74" t="s">
        <v>95</v>
      </c>
      <c r="AQ367" s="74">
        <v>1</v>
      </c>
      <c r="AS367" s="74">
        <v>1</v>
      </c>
      <c r="AT367" s="74" t="s">
        <v>92</v>
      </c>
      <c r="AU367" s="74" t="s">
        <v>2579</v>
      </c>
      <c r="AV367" s="74" t="s">
        <v>94</v>
      </c>
      <c r="AW367" s="77">
        <v>10000000</v>
      </c>
      <c r="AX367" s="77">
        <v>5438600</v>
      </c>
      <c r="AY367" s="79">
        <v>1</v>
      </c>
      <c r="AZ367" s="77">
        <v>63907000</v>
      </c>
      <c r="BA367" s="77">
        <v>34756461.019999996</v>
      </c>
      <c r="BB367" s="74" t="s">
        <v>93</v>
      </c>
      <c r="BC367" s="75" t="s">
        <v>1978</v>
      </c>
      <c r="BD367" s="82">
        <v>821.32465976169237</v>
      </c>
      <c r="BE367" s="82">
        <v>0</v>
      </c>
      <c r="BF367" s="82">
        <v>19.620533538751538</v>
      </c>
      <c r="BG367" s="82">
        <v>840.94519330044386</v>
      </c>
      <c r="BH367" s="82">
        <v>821.32465976169237</v>
      </c>
      <c r="BI367" s="82">
        <v>0</v>
      </c>
      <c r="BJ367" s="82">
        <v>19.620533538751538</v>
      </c>
      <c r="BK367" s="82">
        <v>840.94519330044386</v>
      </c>
      <c r="BL367" s="82">
        <v>261630</v>
      </c>
      <c r="BM367" s="82">
        <v>0</v>
      </c>
      <c r="BN367" s="82">
        <v>6250.05</v>
      </c>
      <c r="BO367" s="82">
        <v>267880.05</v>
      </c>
      <c r="BP367" s="82">
        <v>821.32465976169237</v>
      </c>
      <c r="BQ367" s="82">
        <v>0</v>
      </c>
      <c r="BR367" s="82">
        <v>19.620533538751538</v>
      </c>
      <c r="BS367" s="89">
        <v>840.94519330044386</v>
      </c>
      <c r="BT367" s="82">
        <v>4266.8637399279678</v>
      </c>
      <c r="BU367" s="82">
        <v>0</v>
      </c>
      <c r="BV367" s="82">
        <v>101.93063378716812</v>
      </c>
      <c r="BW367" s="82">
        <v>4368.7943737151363</v>
      </c>
      <c r="BX367" s="82">
        <v>4266.8637399279678</v>
      </c>
      <c r="BY367" s="82">
        <v>0</v>
      </c>
      <c r="BZ367" s="82">
        <v>101.93063378716812</v>
      </c>
      <c r="CA367" s="82">
        <v>4368.7943737151363</v>
      </c>
      <c r="CB367" s="82">
        <v>1359194.013</v>
      </c>
      <c r="CC367" s="82">
        <v>0</v>
      </c>
      <c r="CD367" s="82">
        <v>32469.634755000003</v>
      </c>
      <c r="CE367" s="82">
        <v>1391663.647755</v>
      </c>
      <c r="CF367" s="82">
        <v>4266.8637399279678</v>
      </c>
      <c r="CG367" s="82">
        <v>0</v>
      </c>
      <c r="CH367" s="82">
        <v>101.93063378716812</v>
      </c>
      <c r="CI367" s="82">
        <v>4368.7943737151363</v>
      </c>
      <c r="CJ367" s="82" t="s">
        <v>96</v>
      </c>
      <c r="CK367" s="83">
        <v>1.4999999999999999E-2</v>
      </c>
      <c r="CL367" s="83">
        <v>3.5000000000000003E-2</v>
      </c>
      <c r="CM367" s="83">
        <v>0.26500000000000001</v>
      </c>
      <c r="CN367" s="82">
        <v>4360.5</v>
      </c>
      <c r="CO367" s="82">
        <v>10174.500000000002</v>
      </c>
      <c r="CP367" s="82">
        <v>77035.5</v>
      </c>
      <c r="CQ367" s="82">
        <v>4360.5</v>
      </c>
      <c r="CR367" s="89">
        <v>4360.5</v>
      </c>
      <c r="CS367" s="82">
        <v>4360.5</v>
      </c>
      <c r="CT367" s="82">
        <v>10174.500000000002</v>
      </c>
      <c r="CU367" s="82">
        <v>77035.5</v>
      </c>
      <c r="CV367" s="82">
        <v>4360.5</v>
      </c>
      <c r="CW367" s="82">
        <v>4360.5</v>
      </c>
    </row>
    <row r="368" spans="1:101">
      <c r="A368" s="86" t="s">
        <v>520</v>
      </c>
      <c r="B368" s="87" t="s">
        <v>875</v>
      </c>
      <c r="C368" s="75" t="s">
        <v>1979</v>
      </c>
      <c r="D368" s="74" t="s">
        <v>2605</v>
      </c>
      <c r="E368" s="74" t="s">
        <v>520</v>
      </c>
      <c r="F368" s="74" t="s">
        <v>875</v>
      </c>
      <c r="G368" s="74" t="s">
        <v>852</v>
      </c>
      <c r="I368" s="74" t="s">
        <v>836</v>
      </c>
      <c r="J368" s="74" t="s">
        <v>2583</v>
      </c>
      <c r="K368" s="74" t="s">
        <v>128</v>
      </c>
      <c r="L368" s="74" t="s">
        <v>89</v>
      </c>
      <c r="M368" s="74" t="s">
        <v>90</v>
      </c>
      <c r="N368" s="74" t="s">
        <v>854</v>
      </c>
      <c r="O368" s="76">
        <v>44560</v>
      </c>
      <c r="P368" s="76">
        <v>44500</v>
      </c>
      <c r="Q368" s="77">
        <v>1</v>
      </c>
      <c r="R368" s="74" t="s">
        <v>94</v>
      </c>
      <c r="S368" s="77">
        <v>200000</v>
      </c>
      <c r="T368" s="77">
        <v>200000</v>
      </c>
      <c r="U368" s="77">
        <v>4472.22</v>
      </c>
      <c r="V368" s="78">
        <v>0.05</v>
      </c>
      <c r="W368" s="79">
        <v>1</v>
      </c>
      <c r="X368" s="77">
        <v>200000</v>
      </c>
      <c r="Y368" s="88">
        <v>200000</v>
      </c>
      <c r="Z368" s="77">
        <v>4472.22</v>
      </c>
      <c r="AA368" s="74">
        <v>0</v>
      </c>
      <c r="AB368" s="74">
        <v>0</v>
      </c>
      <c r="AD368" s="74">
        <v>0</v>
      </c>
      <c r="AE368" s="74">
        <v>0</v>
      </c>
      <c r="AF368" s="74">
        <v>0</v>
      </c>
      <c r="AG368" s="74">
        <v>0</v>
      </c>
      <c r="AI368" s="74">
        <v>3</v>
      </c>
      <c r="AJ368" s="74">
        <v>3</v>
      </c>
      <c r="AL368" s="74">
        <v>3</v>
      </c>
      <c r="AM368" s="74" t="s">
        <v>95</v>
      </c>
      <c r="AN368" s="74">
        <v>0</v>
      </c>
      <c r="AO368" s="74" t="s">
        <v>95</v>
      </c>
      <c r="AP368" s="74" t="s">
        <v>95</v>
      </c>
      <c r="AQ368" s="74">
        <v>1</v>
      </c>
      <c r="AS368" s="74">
        <v>1</v>
      </c>
      <c r="AT368" s="74" t="s">
        <v>92</v>
      </c>
      <c r="AU368" s="74" t="s">
        <v>2579</v>
      </c>
      <c r="AV368" s="74" t="s">
        <v>94</v>
      </c>
      <c r="AW368" s="77">
        <v>10000000</v>
      </c>
      <c r="AX368" s="77">
        <v>5438600</v>
      </c>
      <c r="AY368" s="79">
        <v>1</v>
      </c>
      <c r="AZ368" s="77">
        <v>63907000</v>
      </c>
      <c r="BA368" s="77">
        <v>34756461.019999996</v>
      </c>
      <c r="BB368" s="74" t="s">
        <v>93</v>
      </c>
      <c r="BC368" s="75" t="s">
        <v>1979</v>
      </c>
      <c r="BD368" s="82">
        <v>565.06684538128115</v>
      </c>
      <c r="BE368" s="82">
        <v>0</v>
      </c>
      <c r="BF368" s="82">
        <v>12.63551623625537</v>
      </c>
      <c r="BG368" s="82">
        <v>577.70236161753655</v>
      </c>
      <c r="BH368" s="82">
        <v>565.06684538128115</v>
      </c>
      <c r="BI368" s="82">
        <v>0</v>
      </c>
      <c r="BJ368" s="82">
        <v>12.63551623625537</v>
      </c>
      <c r="BK368" s="82">
        <v>577.70236161753655</v>
      </c>
      <c r="BL368" s="82">
        <v>180000</v>
      </c>
      <c r="BM368" s="82">
        <v>0</v>
      </c>
      <c r="BN368" s="82">
        <v>4024.9980000000005</v>
      </c>
      <c r="BO368" s="82">
        <v>184024.99800000002</v>
      </c>
      <c r="BP368" s="82">
        <v>565.06684538128115</v>
      </c>
      <c r="BQ368" s="82">
        <v>0</v>
      </c>
      <c r="BR368" s="82">
        <v>12.63551623625537</v>
      </c>
      <c r="BS368" s="89">
        <v>577.70236161753655</v>
      </c>
      <c r="BT368" s="82">
        <v>2935.578768440294</v>
      </c>
      <c r="BU368" s="82">
        <v>0</v>
      </c>
      <c r="BV368" s="82">
        <v>65.642770398970271</v>
      </c>
      <c r="BW368" s="82">
        <v>3001.2215388392642</v>
      </c>
      <c r="BX368" s="82">
        <v>2935.578768440294</v>
      </c>
      <c r="BY368" s="82">
        <v>0</v>
      </c>
      <c r="BZ368" s="82">
        <v>65.642770398970271</v>
      </c>
      <c r="CA368" s="82">
        <v>3001.2215388392642</v>
      </c>
      <c r="CB368" s="82">
        <v>935118</v>
      </c>
      <c r="CC368" s="82">
        <v>0</v>
      </c>
      <c r="CD368" s="82">
        <v>20910.267109800003</v>
      </c>
      <c r="CE368" s="82">
        <v>956028.26710980013</v>
      </c>
      <c r="CF368" s="82">
        <v>2935.578768440294</v>
      </c>
      <c r="CG368" s="82">
        <v>0</v>
      </c>
      <c r="CH368" s="82">
        <v>65.642770398970271</v>
      </c>
      <c r="CI368" s="82">
        <v>3001.2215388392642</v>
      </c>
      <c r="CJ368" s="82" t="s">
        <v>96</v>
      </c>
      <c r="CK368" s="83">
        <v>1.4999999999999999E-2</v>
      </c>
      <c r="CL368" s="83">
        <v>3.5000000000000003E-2</v>
      </c>
      <c r="CM368" s="83">
        <v>0.26500000000000001</v>
      </c>
      <c r="CN368" s="82">
        <v>3000</v>
      </c>
      <c r="CO368" s="82">
        <v>7000.0000000000009</v>
      </c>
      <c r="CP368" s="82">
        <v>53000</v>
      </c>
      <c r="CQ368" s="82">
        <v>3000</v>
      </c>
      <c r="CR368" s="89">
        <v>3000</v>
      </c>
      <c r="CS368" s="82">
        <v>3000</v>
      </c>
      <c r="CT368" s="82">
        <v>7000.0000000000009</v>
      </c>
      <c r="CU368" s="82">
        <v>53000</v>
      </c>
      <c r="CV368" s="82">
        <v>3000</v>
      </c>
      <c r="CW368" s="82">
        <v>3000</v>
      </c>
    </row>
    <row r="369" spans="1:101">
      <c r="A369" s="86" t="s">
        <v>520</v>
      </c>
      <c r="B369" s="87" t="s">
        <v>876</v>
      </c>
      <c r="C369" s="75" t="s">
        <v>1980</v>
      </c>
      <c r="D369" s="74" t="s">
        <v>2605</v>
      </c>
      <c r="E369" s="74" t="s">
        <v>520</v>
      </c>
      <c r="F369" s="74" t="s">
        <v>876</v>
      </c>
      <c r="G369" s="74" t="s">
        <v>839</v>
      </c>
      <c r="I369" s="74" t="s">
        <v>836</v>
      </c>
      <c r="J369" s="74" t="s">
        <v>2583</v>
      </c>
      <c r="K369" s="74" t="s">
        <v>128</v>
      </c>
      <c r="L369" s="74" t="s">
        <v>89</v>
      </c>
      <c r="M369" s="74" t="s">
        <v>90</v>
      </c>
      <c r="N369" s="74" t="s">
        <v>841</v>
      </c>
      <c r="O369" s="76">
        <v>44571</v>
      </c>
      <c r="P369" s="76">
        <v>44500</v>
      </c>
      <c r="Q369" s="77">
        <v>1</v>
      </c>
      <c r="R369" s="74" t="s">
        <v>94</v>
      </c>
      <c r="S369" s="77">
        <v>1176000</v>
      </c>
      <c r="T369" s="77">
        <v>1176000</v>
      </c>
      <c r="U369" s="77">
        <v>27113.33</v>
      </c>
      <c r="V369" s="78">
        <v>0.05</v>
      </c>
      <c r="W369" s="79">
        <v>1</v>
      </c>
      <c r="X369" s="77">
        <v>1176000</v>
      </c>
      <c r="Y369" s="88">
        <v>1176000</v>
      </c>
      <c r="Z369" s="77">
        <v>27113.33</v>
      </c>
      <c r="AA369" s="74">
        <v>0</v>
      </c>
      <c r="AB369" s="74">
        <v>0</v>
      </c>
      <c r="AD369" s="74">
        <v>0</v>
      </c>
      <c r="AE369" s="74">
        <v>0</v>
      </c>
      <c r="AF369" s="74">
        <v>0</v>
      </c>
      <c r="AG369" s="74">
        <v>0</v>
      </c>
      <c r="AI369" s="74">
        <v>3</v>
      </c>
      <c r="AJ369" s="74">
        <v>3</v>
      </c>
      <c r="AL369" s="74">
        <v>3</v>
      </c>
      <c r="AM369" s="74" t="s">
        <v>95</v>
      </c>
      <c r="AN369" s="74">
        <v>0</v>
      </c>
      <c r="AO369" s="74" t="s">
        <v>95</v>
      </c>
      <c r="AP369" s="74" t="s">
        <v>95</v>
      </c>
      <c r="AQ369" s="74">
        <v>1</v>
      </c>
      <c r="AS369" s="74">
        <v>1</v>
      </c>
      <c r="AT369" s="74" t="s">
        <v>92</v>
      </c>
      <c r="AU369" s="74" t="s">
        <v>2579</v>
      </c>
      <c r="AV369" s="74" t="s">
        <v>94</v>
      </c>
      <c r="AW369" s="77">
        <v>15000000</v>
      </c>
      <c r="AX369" s="77">
        <v>5914800</v>
      </c>
      <c r="AY369" s="79">
        <v>1</v>
      </c>
      <c r="AZ369" s="77">
        <v>95860500</v>
      </c>
      <c r="BA369" s="77">
        <v>37799712.359999999</v>
      </c>
      <c r="BB369" s="74" t="s">
        <v>93</v>
      </c>
      <c r="BC369" s="75" t="s">
        <v>1980</v>
      </c>
      <c r="BD369" s="82">
        <v>3322.5930508419342</v>
      </c>
      <c r="BE369" s="82">
        <v>0</v>
      </c>
      <c r="BF369" s="82">
        <v>76.604219254408292</v>
      </c>
      <c r="BG369" s="82">
        <v>3399.1972700963424</v>
      </c>
      <c r="BH369" s="82">
        <v>3322.5930508419342</v>
      </c>
      <c r="BI369" s="82">
        <v>0</v>
      </c>
      <c r="BJ369" s="82">
        <v>76.604219254408292</v>
      </c>
      <c r="BK369" s="82">
        <v>3399.1972700963424</v>
      </c>
      <c r="BL369" s="82">
        <v>1058400</v>
      </c>
      <c r="BM369" s="82">
        <v>0</v>
      </c>
      <c r="BN369" s="82">
        <v>24401.997000000003</v>
      </c>
      <c r="BO369" s="82">
        <v>1082801.997</v>
      </c>
      <c r="BP369" s="82">
        <v>3322.5930508419342</v>
      </c>
      <c r="BQ369" s="82">
        <v>0</v>
      </c>
      <c r="BR369" s="82">
        <v>76.604219254408292</v>
      </c>
      <c r="BS369" s="89">
        <v>3399.1972700963424</v>
      </c>
      <c r="BT369" s="82">
        <v>17261.203158428933</v>
      </c>
      <c r="BU369" s="82">
        <v>0</v>
      </c>
      <c r="BV369" s="82">
        <v>397.96657944857651</v>
      </c>
      <c r="BW369" s="82">
        <v>17659.16973787751</v>
      </c>
      <c r="BX369" s="82">
        <v>17261.203158428933</v>
      </c>
      <c r="BY369" s="82">
        <v>0</v>
      </c>
      <c r="BZ369" s="82">
        <v>397.96657944857651</v>
      </c>
      <c r="CA369" s="82">
        <v>17659.16973787751</v>
      </c>
      <c r="CB369" s="82">
        <v>5498493.8399999999</v>
      </c>
      <c r="CC369" s="82">
        <v>0</v>
      </c>
      <c r="CD369" s="82">
        <v>126770.81461470002</v>
      </c>
      <c r="CE369" s="82">
        <v>5625264.6546147</v>
      </c>
      <c r="CF369" s="82">
        <v>17261.203158428933</v>
      </c>
      <c r="CG369" s="82">
        <v>0</v>
      </c>
      <c r="CH369" s="82">
        <v>397.96657944857651</v>
      </c>
      <c r="CI369" s="82">
        <v>17659.16973787751</v>
      </c>
      <c r="CJ369" s="82" t="s">
        <v>96</v>
      </c>
      <c r="CK369" s="83">
        <v>1.4999999999999999E-2</v>
      </c>
      <c r="CL369" s="83">
        <v>3.5000000000000003E-2</v>
      </c>
      <c r="CM369" s="83">
        <v>0.26500000000000001</v>
      </c>
      <c r="CN369" s="82">
        <v>17640</v>
      </c>
      <c r="CO369" s="82">
        <v>41160.000000000007</v>
      </c>
      <c r="CP369" s="82">
        <v>311640</v>
      </c>
      <c r="CQ369" s="82">
        <v>17640</v>
      </c>
      <c r="CR369" s="89">
        <v>17640</v>
      </c>
      <c r="CS369" s="82">
        <v>17640</v>
      </c>
      <c r="CT369" s="82">
        <v>41160.000000000007</v>
      </c>
      <c r="CU369" s="82">
        <v>311640</v>
      </c>
      <c r="CV369" s="82">
        <v>17640</v>
      </c>
      <c r="CW369" s="82">
        <v>17640</v>
      </c>
    </row>
    <row r="370" spans="1:101">
      <c r="A370" s="86" t="s">
        <v>520</v>
      </c>
      <c r="B370" s="87" t="s">
        <v>877</v>
      </c>
      <c r="C370" s="75" t="s">
        <v>1981</v>
      </c>
      <c r="D370" s="74" t="s">
        <v>2605</v>
      </c>
      <c r="E370" s="74" t="s">
        <v>520</v>
      </c>
      <c r="F370" s="74" t="s">
        <v>877</v>
      </c>
      <c r="G370" s="74" t="s">
        <v>839</v>
      </c>
      <c r="I370" s="74" t="s">
        <v>836</v>
      </c>
      <c r="J370" s="74" t="s">
        <v>2583</v>
      </c>
      <c r="K370" s="74" t="s">
        <v>128</v>
      </c>
      <c r="L370" s="74" t="s">
        <v>89</v>
      </c>
      <c r="M370" s="74" t="s">
        <v>90</v>
      </c>
      <c r="N370" s="74" t="s">
        <v>841</v>
      </c>
      <c r="O370" s="76">
        <v>44571</v>
      </c>
      <c r="P370" s="76">
        <v>44500</v>
      </c>
      <c r="Q370" s="77">
        <v>1</v>
      </c>
      <c r="R370" s="74" t="s">
        <v>94</v>
      </c>
      <c r="S370" s="77">
        <v>571200</v>
      </c>
      <c r="T370" s="77">
        <v>571200</v>
      </c>
      <c r="U370" s="77">
        <v>13169.33</v>
      </c>
      <c r="V370" s="78">
        <v>0.05</v>
      </c>
      <c r="W370" s="79">
        <v>1</v>
      </c>
      <c r="X370" s="77">
        <v>571200</v>
      </c>
      <c r="Y370" s="88">
        <v>571200</v>
      </c>
      <c r="Z370" s="77">
        <v>13169.33</v>
      </c>
      <c r="AA370" s="74">
        <v>0</v>
      </c>
      <c r="AB370" s="74">
        <v>0</v>
      </c>
      <c r="AD370" s="74">
        <v>0</v>
      </c>
      <c r="AE370" s="74">
        <v>0</v>
      </c>
      <c r="AF370" s="74">
        <v>0</v>
      </c>
      <c r="AG370" s="74">
        <v>0</v>
      </c>
      <c r="AI370" s="74">
        <v>3</v>
      </c>
      <c r="AJ370" s="74">
        <v>3</v>
      </c>
      <c r="AL370" s="74">
        <v>3</v>
      </c>
      <c r="AM370" s="74" t="s">
        <v>95</v>
      </c>
      <c r="AN370" s="74">
        <v>0</v>
      </c>
      <c r="AO370" s="74" t="s">
        <v>95</v>
      </c>
      <c r="AP370" s="74" t="s">
        <v>95</v>
      </c>
      <c r="AQ370" s="74">
        <v>1</v>
      </c>
      <c r="AS370" s="74">
        <v>1</v>
      </c>
      <c r="AT370" s="74" t="s">
        <v>92</v>
      </c>
      <c r="AU370" s="74" t="s">
        <v>2579</v>
      </c>
      <c r="AV370" s="74" t="s">
        <v>94</v>
      </c>
      <c r="AW370" s="77">
        <v>15000000</v>
      </c>
      <c r="AX370" s="77">
        <v>5914800</v>
      </c>
      <c r="AY370" s="79">
        <v>1</v>
      </c>
      <c r="AZ370" s="77">
        <v>95860500</v>
      </c>
      <c r="BA370" s="77">
        <v>37799712.359999999</v>
      </c>
      <c r="BB370" s="74" t="s">
        <v>93</v>
      </c>
      <c r="BC370" s="75" t="s">
        <v>1981</v>
      </c>
      <c r="BD370" s="82">
        <v>1613.8309104089394</v>
      </c>
      <c r="BE370" s="82">
        <v>0</v>
      </c>
      <c r="BF370" s="82">
        <v>37.207758794425345</v>
      </c>
      <c r="BG370" s="82">
        <v>1651.0386692033649</v>
      </c>
      <c r="BH370" s="82">
        <v>1613.8309104089394</v>
      </c>
      <c r="BI370" s="82">
        <v>0</v>
      </c>
      <c r="BJ370" s="82">
        <v>37.207758794425345</v>
      </c>
      <c r="BK370" s="82">
        <v>1651.0386692033649</v>
      </c>
      <c r="BL370" s="82">
        <v>514080</v>
      </c>
      <c r="BM370" s="82">
        <v>0</v>
      </c>
      <c r="BN370" s="82">
        <v>11852.397000000001</v>
      </c>
      <c r="BO370" s="82">
        <v>525932.39699999988</v>
      </c>
      <c r="BP370" s="82">
        <v>1613.8309104089394</v>
      </c>
      <c r="BQ370" s="82">
        <v>0</v>
      </c>
      <c r="BR370" s="82">
        <v>37.207758794425345</v>
      </c>
      <c r="BS370" s="89">
        <v>1651.0386692033649</v>
      </c>
      <c r="BT370" s="82">
        <v>8384.0129626654816</v>
      </c>
      <c r="BU370" s="82">
        <v>0</v>
      </c>
      <c r="BV370" s="82">
        <v>193.29802771291912</v>
      </c>
      <c r="BW370" s="82">
        <v>8577.3109903784007</v>
      </c>
      <c r="BX370" s="82">
        <v>8384.0129626654816</v>
      </c>
      <c r="BY370" s="82">
        <v>0</v>
      </c>
      <c r="BZ370" s="82">
        <v>193.29802771291912</v>
      </c>
      <c r="CA370" s="82">
        <v>8577.3109903784007</v>
      </c>
      <c r="CB370" s="82">
        <v>2670697.0079999999</v>
      </c>
      <c r="CC370" s="82">
        <v>0</v>
      </c>
      <c r="CD370" s="82">
        <v>61574.387654700004</v>
      </c>
      <c r="CE370" s="82">
        <v>2732271.3956546993</v>
      </c>
      <c r="CF370" s="82">
        <v>8384.0129626654816</v>
      </c>
      <c r="CG370" s="82">
        <v>0</v>
      </c>
      <c r="CH370" s="82">
        <v>193.29802771291912</v>
      </c>
      <c r="CI370" s="82">
        <v>8577.3109903784007</v>
      </c>
      <c r="CJ370" s="82" t="s">
        <v>96</v>
      </c>
      <c r="CK370" s="83">
        <v>1.4999999999999999E-2</v>
      </c>
      <c r="CL370" s="83">
        <v>3.5000000000000003E-2</v>
      </c>
      <c r="CM370" s="83">
        <v>0.26500000000000001</v>
      </c>
      <c r="CN370" s="82">
        <v>8568</v>
      </c>
      <c r="CO370" s="82">
        <v>19992.000000000004</v>
      </c>
      <c r="CP370" s="82">
        <v>151368</v>
      </c>
      <c r="CQ370" s="82">
        <v>8568</v>
      </c>
      <c r="CR370" s="89">
        <v>8568</v>
      </c>
      <c r="CS370" s="82">
        <v>8568</v>
      </c>
      <c r="CT370" s="82">
        <v>19992.000000000004</v>
      </c>
      <c r="CU370" s="82">
        <v>151368</v>
      </c>
      <c r="CV370" s="82">
        <v>8568</v>
      </c>
      <c r="CW370" s="82">
        <v>8568</v>
      </c>
    </row>
    <row r="371" spans="1:101">
      <c r="A371" s="86" t="s">
        <v>520</v>
      </c>
      <c r="B371" s="87" t="s">
        <v>878</v>
      </c>
      <c r="C371" s="75" t="s">
        <v>1982</v>
      </c>
      <c r="D371" s="74" t="s">
        <v>2605</v>
      </c>
      <c r="E371" s="74" t="s">
        <v>520</v>
      </c>
      <c r="F371" s="74" t="s">
        <v>878</v>
      </c>
      <c r="G371" s="74" t="s">
        <v>852</v>
      </c>
      <c r="I371" s="74" t="s">
        <v>836</v>
      </c>
      <c r="J371" s="74" t="s">
        <v>2583</v>
      </c>
      <c r="K371" s="74" t="s">
        <v>128</v>
      </c>
      <c r="L371" s="74" t="s">
        <v>89</v>
      </c>
      <c r="M371" s="74" t="s">
        <v>90</v>
      </c>
      <c r="N371" s="74" t="s">
        <v>854</v>
      </c>
      <c r="O371" s="76">
        <v>44571</v>
      </c>
      <c r="P371" s="76">
        <v>44500</v>
      </c>
      <c r="Q371" s="77">
        <v>1</v>
      </c>
      <c r="R371" s="74" t="s">
        <v>94</v>
      </c>
      <c r="S371" s="77">
        <v>210000</v>
      </c>
      <c r="T371" s="77">
        <v>210000</v>
      </c>
      <c r="U371" s="77">
        <v>4841.67</v>
      </c>
      <c r="V371" s="78">
        <v>0.05</v>
      </c>
      <c r="W371" s="79">
        <v>1</v>
      </c>
      <c r="X371" s="77">
        <v>210000</v>
      </c>
      <c r="Y371" s="88">
        <v>210000</v>
      </c>
      <c r="Z371" s="77">
        <v>4841.67</v>
      </c>
      <c r="AA371" s="74">
        <v>0</v>
      </c>
      <c r="AB371" s="74">
        <v>0</v>
      </c>
      <c r="AD371" s="74">
        <v>0</v>
      </c>
      <c r="AE371" s="74">
        <v>0</v>
      </c>
      <c r="AF371" s="74">
        <v>0</v>
      </c>
      <c r="AG371" s="74">
        <v>0</v>
      </c>
      <c r="AI371" s="74">
        <v>3</v>
      </c>
      <c r="AJ371" s="74">
        <v>3</v>
      </c>
      <c r="AL371" s="74">
        <v>3</v>
      </c>
      <c r="AM371" s="74" t="s">
        <v>95</v>
      </c>
      <c r="AN371" s="74">
        <v>0</v>
      </c>
      <c r="AO371" s="74" t="s">
        <v>95</v>
      </c>
      <c r="AP371" s="74" t="s">
        <v>95</v>
      </c>
      <c r="AQ371" s="74">
        <v>1</v>
      </c>
      <c r="AS371" s="74">
        <v>1</v>
      </c>
      <c r="AT371" s="74" t="s">
        <v>92</v>
      </c>
      <c r="AU371" s="74" t="s">
        <v>2579</v>
      </c>
      <c r="AV371" s="74" t="s">
        <v>94</v>
      </c>
      <c r="AW371" s="77">
        <v>10000000</v>
      </c>
      <c r="AX371" s="77">
        <v>5438600</v>
      </c>
      <c r="AY371" s="79">
        <v>1</v>
      </c>
      <c r="AZ371" s="77">
        <v>63907000</v>
      </c>
      <c r="BA371" s="77">
        <v>34756461.019999996</v>
      </c>
      <c r="BB371" s="74" t="s">
        <v>93</v>
      </c>
      <c r="BC371" s="75" t="s">
        <v>1982</v>
      </c>
      <c r="BD371" s="82">
        <v>593.32018765034536</v>
      </c>
      <c r="BE371" s="82">
        <v>0</v>
      </c>
      <c r="BF371" s="82">
        <v>13.67933596638594</v>
      </c>
      <c r="BG371" s="82">
        <v>606.99952361673127</v>
      </c>
      <c r="BH371" s="82">
        <v>593.32018765034536</v>
      </c>
      <c r="BI371" s="82">
        <v>0</v>
      </c>
      <c r="BJ371" s="82">
        <v>13.67933596638594</v>
      </c>
      <c r="BK371" s="82">
        <v>606.99952361673127</v>
      </c>
      <c r="BL371" s="82">
        <v>189000</v>
      </c>
      <c r="BM371" s="82">
        <v>0</v>
      </c>
      <c r="BN371" s="82">
        <v>4357.5030000000006</v>
      </c>
      <c r="BO371" s="82">
        <v>193357.503</v>
      </c>
      <c r="BP371" s="82">
        <v>593.32018765034536</v>
      </c>
      <c r="BQ371" s="82">
        <v>0</v>
      </c>
      <c r="BR371" s="82">
        <v>13.67933596638594</v>
      </c>
      <c r="BS371" s="89">
        <v>606.99952361673127</v>
      </c>
      <c r="BT371" s="82">
        <v>3082.357706862309</v>
      </c>
      <c r="BU371" s="82">
        <v>0</v>
      </c>
      <c r="BV371" s="82">
        <v>71.065518278971595</v>
      </c>
      <c r="BW371" s="82">
        <v>3153.4232251412805</v>
      </c>
      <c r="BX371" s="82">
        <v>3082.357706862309</v>
      </c>
      <c r="BY371" s="82">
        <v>0</v>
      </c>
      <c r="BZ371" s="82">
        <v>71.065518278971595</v>
      </c>
      <c r="CA371" s="82">
        <v>3153.4232251412805</v>
      </c>
      <c r="CB371" s="82">
        <v>981873.9</v>
      </c>
      <c r="CC371" s="82">
        <v>0</v>
      </c>
      <c r="CD371" s="82">
        <v>22637.663835300002</v>
      </c>
      <c r="CE371" s="82">
        <v>1004511.5638353</v>
      </c>
      <c r="CF371" s="82">
        <v>3082.357706862309</v>
      </c>
      <c r="CG371" s="82">
        <v>0</v>
      </c>
      <c r="CH371" s="82">
        <v>71.065518278971595</v>
      </c>
      <c r="CI371" s="82">
        <v>3153.4232251412805</v>
      </c>
      <c r="CJ371" s="82" t="s">
        <v>96</v>
      </c>
      <c r="CK371" s="83">
        <v>1.4999999999999999E-2</v>
      </c>
      <c r="CL371" s="83">
        <v>3.5000000000000003E-2</v>
      </c>
      <c r="CM371" s="83">
        <v>0.26500000000000001</v>
      </c>
      <c r="CN371" s="82">
        <v>3150</v>
      </c>
      <c r="CO371" s="82">
        <v>7350.0000000000009</v>
      </c>
      <c r="CP371" s="82">
        <v>55650</v>
      </c>
      <c r="CQ371" s="82">
        <v>3150</v>
      </c>
      <c r="CR371" s="89">
        <v>3150</v>
      </c>
      <c r="CS371" s="82">
        <v>3150</v>
      </c>
      <c r="CT371" s="82">
        <v>7350.0000000000009</v>
      </c>
      <c r="CU371" s="82">
        <v>55650</v>
      </c>
      <c r="CV371" s="82">
        <v>3150</v>
      </c>
      <c r="CW371" s="82">
        <v>3150</v>
      </c>
    </row>
    <row r="372" spans="1:101">
      <c r="A372" s="86" t="s">
        <v>520</v>
      </c>
      <c r="B372" s="87" t="s">
        <v>879</v>
      </c>
      <c r="C372" s="75" t="s">
        <v>1983</v>
      </c>
      <c r="D372" s="74" t="s">
        <v>2605</v>
      </c>
      <c r="E372" s="74" t="s">
        <v>520</v>
      </c>
      <c r="F372" s="74" t="s">
        <v>879</v>
      </c>
      <c r="G372" s="74" t="s">
        <v>848</v>
      </c>
      <c r="I372" s="74" t="s">
        <v>836</v>
      </c>
      <c r="J372" s="74" t="s">
        <v>2582</v>
      </c>
      <c r="K372" s="74" t="s">
        <v>100</v>
      </c>
      <c r="L372" s="74" t="s">
        <v>89</v>
      </c>
      <c r="M372" s="74" t="s">
        <v>90</v>
      </c>
      <c r="N372" s="74" t="s">
        <v>850</v>
      </c>
      <c r="O372" s="76">
        <v>44582</v>
      </c>
      <c r="P372" s="76">
        <v>44500</v>
      </c>
      <c r="Q372" s="77">
        <v>1</v>
      </c>
      <c r="R372" s="74" t="s">
        <v>94</v>
      </c>
      <c r="S372" s="77">
        <v>1206000</v>
      </c>
      <c r="T372" s="77">
        <v>1206000</v>
      </c>
      <c r="U372" s="77">
        <v>29480</v>
      </c>
      <c r="V372" s="78">
        <v>0.05</v>
      </c>
      <c r="W372" s="79">
        <v>1</v>
      </c>
      <c r="X372" s="77">
        <v>1206000</v>
      </c>
      <c r="Y372" s="88">
        <v>1206000</v>
      </c>
      <c r="Z372" s="77">
        <v>29480</v>
      </c>
      <c r="AA372" s="74">
        <v>0</v>
      </c>
      <c r="AB372" s="74">
        <v>0</v>
      </c>
      <c r="AD372" s="74">
        <v>0</v>
      </c>
      <c r="AE372" s="74">
        <v>0</v>
      </c>
      <c r="AF372" s="74">
        <v>0</v>
      </c>
      <c r="AG372" s="74">
        <v>0</v>
      </c>
      <c r="AI372" s="74">
        <v>3</v>
      </c>
      <c r="AJ372" s="74">
        <v>3</v>
      </c>
      <c r="AL372" s="74">
        <v>3</v>
      </c>
      <c r="AM372" s="74" t="s">
        <v>95</v>
      </c>
      <c r="AN372" s="74">
        <v>0</v>
      </c>
      <c r="AO372" s="74" t="s">
        <v>95</v>
      </c>
      <c r="AP372" s="74" t="s">
        <v>95</v>
      </c>
      <c r="AQ372" s="74">
        <v>1</v>
      </c>
      <c r="AS372" s="74">
        <v>1</v>
      </c>
      <c r="AT372" s="74" t="s">
        <v>92</v>
      </c>
      <c r="AU372" s="74" t="s">
        <v>2579</v>
      </c>
      <c r="AV372" s="74" t="s">
        <v>94</v>
      </c>
      <c r="AW372" s="77">
        <v>10000000</v>
      </c>
      <c r="AX372" s="77">
        <v>5510800</v>
      </c>
      <c r="AY372" s="79">
        <v>1</v>
      </c>
      <c r="AZ372" s="77">
        <v>63907000</v>
      </c>
      <c r="BA372" s="77">
        <v>35217869.560000002</v>
      </c>
      <c r="BB372" s="74" t="s">
        <v>93</v>
      </c>
      <c r="BC372" s="75" t="s">
        <v>1983</v>
      </c>
      <c r="BD372" s="82">
        <v>3407.3530776491261</v>
      </c>
      <c r="BE372" s="82">
        <v>0</v>
      </c>
      <c r="BF372" s="82">
        <v>83.290853009200873</v>
      </c>
      <c r="BG372" s="82">
        <v>3490.643930658327</v>
      </c>
      <c r="BH372" s="82">
        <v>3407.3530776491261</v>
      </c>
      <c r="BI372" s="82">
        <v>0</v>
      </c>
      <c r="BJ372" s="82">
        <v>83.290853009200873</v>
      </c>
      <c r="BK372" s="82">
        <v>3490.643930658327</v>
      </c>
      <c r="BL372" s="82">
        <v>1085400</v>
      </c>
      <c r="BM372" s="82">
        <v>0</v>
      </c>
      <c r="BN372" s="82">
        <v>26532</v>
      </c>
      <c r="BO372" s="82">
        <v>1111932</v>
      </c>
      <c r="BP372" s="82">
        <v>3407.3530776491261</v>
      </c>
      <c r="BQ372" s="82">
        <v>0</v>
      </c>
      <c r="BR372" s="82">
        <v>83.290853009200873</v>
      </c>
      <c r="BS372" s="89">
        <v>3490.643930658327</v>
      </c>
      <c r="BT372" s="82">
        <v>17701.539973694977</v>
      </c>
      <c r="BU372" s="82">
        <v>0</v>
      </c>
      <c r="BV372" s="82">
        <v>432.70431046809944</v>
      </c>
      <c r="BW372" s="82">
        <v>18134.244284163076</v>
      </c>
      <c r="BX372" s="82">
        <v>17701.539973694977</v>
      </c>
      <c r="BY372" s="82">
        <v>0</v>
      </c>
      <c r="BZ372" s="82">
        <v>432.70431046809944</v>
      </c>
      <c r="CA372" s="82">
        <v>18134.244284163076</v>
      </c>
      <c r="CB372" s="82">
        <v>5638761.54</v>
      </c>
      <c r="CC372" s="82">
        <v>0</v>
      </c>
      <c r="CD372" s="82">
        <v>137836.39319999999</v>
      </c>
      <c r="CE372" s="82">
        <v>5776597.9331999999</v>
      </c>
      <c r="CF372" s="82">
        <v>17701.539973694977</v>
      </c>
      <c r="CG372" s="82">
        <v>0</v>
      </c>
      <c r="CH372" s="82">
        <v>432.70431046809944</v>
      </c>
      <c r="CI372" s="82">
        <v>18134.244284163076</v>
      </c>
      <c r="CJ372" s="82" t="s">
        <v>96</v>
      </c>
      <c r="CK372" s="83">
        <v>1.4999999999999999E-2</v>
      </c>
      <c r="CL372" s="83">
        <v>3.5000000000000003E-2</v>
      </c>
      <c r="CM372" s="83">
        <v>0.26500000000000001</v>
      </c>
      <c r="CN372" s="82">
        <v>18090</v>
      </c>
      <c r="CO372" s="82">
        <v>42210.000000000007</v>
      </c>
      <c r="CP372" s="82">
        <v>319590</v>
      </c>
      <c r="CQ372" s="82">
        <v>18090</v>
      </c>
      <c r="CR372" s="89">
        <v>18090</v>
      </c>
      <c r="CS372" s="82">
        <v>18090</v>
      </c>
      <c r="CT372" s="82">
        <v>42210.000000000007</v>
      </c>
      <c r="CU372" s="82">
        <v>319590</v>
      </c>
      <c r="CV372" s="82">
        <v>18090</v>
      </c>
      <c r="CW372" s="82">
        <v>18090</v>
      </c>
    </row>
    <row r="373" spans="1:101">
      <c r="A373" s="86" t="s">
        <v>520</v>
      </c>
      <c r="B373" s="87" t="s">
        <v>880</v>
      </c>
      <c r="C373" s="75" t="s">
        <v>1984</v>
      </c>
      <c r="D373" s="74" t="s">
        <v>2605</v>
      </c>
      <c r="E373" s="74" t="s">
        <v>520</v>
      </c>
      <c r="F373" s="74" t="s">
        <v>880</v>
      </c>
      <c r="G373" s="74" t="s">
        <v>860</v>
      </c>
      <c r="I373" s="74" t="s">
        <v>836</v>
      </c>
      <c r="J373" s="74" t="s">
        <v>2583</v>
      </c>
      <c r="K373" s="74" t="s">
        <v>128</v>
      </c>
      <c r="L373" s="74" t="s">
        <v>89</v>
      </c>
      <c r="M373" s="74" t="s">
        <v>90</v>
      </c>
      <c r="N373" s="74" t="s">
        <v>862</v>
      </c>
      <c r="O373" s="76">
        <v>44582</v>
      </c>
      <c r="P373" s="76">
        <v>44500</v>
      </c>
      <c r="Q373" s="77">
        <v>1</v>
      </c>
      <c r="R373" s="74" t="s">
        <v>94</v>
      </c>
      <c r="S373" s="77">
        <v>500000</v>
      </c>
      <c r="T373" s="77">
        <v>500000</v>
      </c>
      <c r="U373" s="77">
        <v>12222.22</v>
      </c>
      <c r="V373" s="78">
        <v>0.05</v>
      </c>
      <c r="W373" s="79">
        <v>1</v>
      </c>
      <c r="X373" s="77">
        <v>500000</v>
      </c>
      <c r="Y373" s="88">
        <v>500000</v>
      </c>
      <c r="Z373" s="77">
        <v>12222.22</v>
      </c>
      <c r="AA373" s="74">
        <v>0</v>
      </c>
      <c r="AB373" s="74">
        <v>0</v>
      </c>
      <c r="AD373" s="74">
        <v>0</v>
      </c>
      <c r="AE373" s="74">
        <v>0</v>
      </c>
      <c r="AF373" s="74">
        <v>0</v>
      </c>
      <c r="AG373" s="74">
        <v>0</v>
      </c>
      <c r="AI373" s="74">
        <v>3</v>
      </c>
      <c r="AJ373" s="74">
        <v>3</v>
      </c>
      <c r="AL373" s="74">
        <v>3</v>
      </c>
      <c r="AM373" s="74" t="s">
        <v>95</v>
      </c>
      <c r="AN373" s="74">
        <v>0</v>
      </c>
      <c r="AO373" s="74" t="s">
        <v>95</v>
      </c>
      <c r="AP373" s="74" t="s">
        <v>95</v>
      </c>
      <c r="AQ373" s="74">
        <v>1</v>
      </c>
      <c r="AS373" s="74">
        <v>1</v>
      </c>
      <c r="AT373" s="74" t="s">
        <v>92</v>
      </c>
      <c r="AU373" s="74" t="s">
        <v>2579</v>
      </c>
      <c r="AV373" s="74" t="s">
        <v>94</v>
      </c>
      <c r="AW373" s="77">
        <v>3000000</v>
      </c>
      <c r="AX373" s="77">
        <v>2262000</v>
      </c>
      <c r="AY373" s="79">
        <v>1</v>
      </c>
      <c r="AZ373" s="77">
        <v>19172100</v>
      </c>
      <c r="BA373" s="77">
        <v>14455763.4</v>
      </c>
      <c r="BB373" s="74" t="s">
        <v>93</v>
      </c>
      <c r="BC373" s="75" t="s">
        <v>1984</v>
      </c>
      <c r="BD373" s="82">
        <v>1412.667113453203</v>
      </c>
      <c r="BE373" s="82">
        <v>0</v>
      </c>
      <c r="BF373" s="82">
        <v>34.531856494780016</v>
      </c>
      <c r="BG373" s="82">
        <v>1447.198969947983</v>
      </c>
      <c r="BH373" s="82">
        <v>1412.667113453203</v>
      </c>
      <c r="BI373" s="82">
        <v>0</v>
      </c>
      <c r="BJ373" s="82">
        <v>34.531856494780016</v>
      </c>
      <c r="BK373" s="82">
        <v>1447.198969947983</v>
      </c>
      <c r="BL373" s="82">
        <v>450000</v>
      </c>
      <c r="BM373" s="82">
        <v>0</v>
      </c>
      <c r="BN373" s="82">
        <v>10999.998</v>
      </c>
      <c r="BO373" s="82">
        <v>460999.99799999991</v>
      </c>
      <c r="BP373" s="82">
        <v>1412.667113453203</v>
      </c>
      <c r="BQ373" s="82">
        <v>0</v>
      </c>
      <c r="BR373" s="82">
        <v>34.531856494780016</v>
      </c>
      <c r="BS373" s="89">
        <v>1447.198969947983</v>
      </c>
      <c r="BT373" s="82">
        <v>7338.9469211007354</v>
      </c>
      <c r="BU373" s="82">
        <v>0</v>
      </c>
      <c r="BV373" s="82">
        <v>179.39644767603167</v>
      </c>
      <c r="BW373" s="82">
        <v>7518.3433687767665</v>
      </c>
      <c r="BX373" s="82">
        <v>7338.9469211007354</v>
      </c>
      <c r="BY373" s="82">
        <v>0</v>
      </c>
      <c r="BZ373" s="82">
        <v>179.39644767603167</v>
      </c>
      <c r="CA373" s="82">
        <v>7518.3433687767665</v>
      </c>
      <c r="CB373" s="82">
        <v>2337795</v>
      </c>
      <c r="CC373" s="82">
        <v>0</v>
      </c>
      <c r="CD373" s="82">
        <v>57146.089609800001</v>
      </c>
      <c r="CE373" s="82">
        <v>2394941.0896097994</v>
      </c>
      <c r="CF373" s="82">
        <v>7338.9469211007354</v>
      </c>
      <c r="CG373" s="82">
        <v>0</v>
      </c>
      <c r="CH373" s="82">
        <v>179.39644767603167</v>
      </c>
      <c r="CI373" s="82">
        <v>7518.3433687767665</v>
      </c>
      <c r="CJ373" s="82" t="s">
        <v>96</v>
      </c>
      <c r="CK373" s="83">
        <v>1.4999999999999999E-2</v>
      </c>
      <c r="CL373" s="83">
        <v>3.5000000000000003E-2</v>
      </c>
      <c r="CM373" s="83">
        <v>0.26500000000000001</v>
      </c>
      <c r="CN373" s="82">
        <v>7500</v>
      </c>
      <c r="CO373" s="82">
        <v>17500</v>
      </c>
      <c r="CP373" s="82">
        <v>132500</v>
      </c>
      <c r="CQ373" s="82">
        <v>7500</v>
      </c>
      <c r="CR373" s="89">
        <v>7500</v>
      </c>
      <c r="CS373" s="82">
        <v>7500</v>
      </c>
      <c r="CT373" s="82">
        <v>17500</v>
      </c>
      <c r="CU373" s="82">
        <v>132500</v>
      </c>
      <c r="CV373" s="82">
        <v>7500</v>
      </c>
      <c r="CW373" s="82">
        <v>7500</v>
      </c>
    </row>
    <row r="374" spans="1:101">
      <c r="A374" s="86" t="s">
        <v>520</v>
      </c>
      <c r="B374" s="87" t="s">
        <v>881</v>
      </c>
      <c r="C374" s="75" t="s">
        <v>1985</v>
      </c>
      <c r="D374" s="74" t="s">
        <v>2605</v>
      </c>
      <c r="E374" s="74" t="s">
        <v>520</v>
      </c>
      <c r="F374" s="74" t="s">
        <v>881</v>
      </c>
      <c r="G374" s="74" t="s">
        <v>882</v>
      </c>
      <c r="I374" s="74" t="s">
        <v>836</v>
      </c>
      <c r="J374" s="74" t="s">
        <v>2581</v>
      </c>
      <c r="K374" s="74" t="s">
        <v>100</v>
      </c>
      <c r="L374" s="74" t="s">
        <v>89</v>
      </c>
      <c r="M374" s="74" t="s">
        <v>90</v>
      </c>
      <c r="N374" s="74" t="s">
        <v>884</v>
      </c>
      <c r="O374" s="76">
        <v>44566</v>
      </c>
      <c r="P374" s="76">
        <v>44500</v>
      </c>
      <c r="Q374" s="77">
        <v>1</v>
      </c>
      <c r="R374" s="74" t="s">
        <v>94</v>
      </c>
      <c r="S374" s="77">
        <v>3953700</v>
      </c>
      <c r="T374" s="77">
        <v>3953700</v>
      </c>
      <c r="U374" s="77">
        <v>87860</v>
      </c>
      <c r="V374" s="78">
        <v>0.05</v>
      </c>
      <c r="W374" s="79">
        <v>1</v>
      </c>
      <c r="X374" s="77">
        <v>3953700</v>
      </c>
      <c r="Y374" s="88">
        <v>3953700</v>
      </c>
      <c r="Z374" s="77">
        <v>87860</v>
      </c>
      <c r="AA374" s="74">
        <v>0</v>
      </c>
      <c r="AB374" s="74">
        <v>0</v>
      </c>
      <c r="AD374" s="74">
        <v>0</v>
      </c>
      <c r="AE374" s="74">
        <v>0</v>
      </c>
      <c r="AF374" s="74">
        <v>0</v>
      </c>
      <c r="AG374" s="74">
        <v>0</v>
      </c>
      <c r="AI374" s="74">
        <v>3</v>
      </c>
      <c r="AJ374" s="74">
        <v>3</v>
      </c>
      <c r="AL374" s="74">
        <v>3</v>
      </c>
      <c r="AM374" s="74" t="s">
        <v>95</v>
      </c>
      <c r="AN374" s="74">
        <v>0</v>
      </c>
      <c r="AO374" s="74" t="s">
        <v>95</v>
      </c>
      <c r="AP374" s="74" t="s">
        <v>95</v>
      </c>
      <c r="AQ374" s="74">
        <v>1</v>
      </c>
      <c r="AS374" s="74">
        <v>1</v>
      </c>
      <c r="AT374" s="74" t="s">
        <v>92</v>
      </c>
      <c r="AU374" s="74" t="s">
        <v>2579</v>
      </c>
      <c r="AV374" s="74" t="s">
        <v>94</v>
      </c>
      <c r="AW374" s="77">
        <v>20000000</v>
      </c>
      <c r="AX374" s="77">
        <v>16046300</v>
      </c>
      <c r="AY374" s="79">
        <v>1</v>
      </c>
      <c r="AZ374" s="77">
        <v>127814000</v>
      </c>
      <c r="BA374" s="77">
        <v>102547089.41</v>
      </c>
      <c r="BB374" s="74" t="s">
        <v>93</v>
      </c>
      <c r="BC374" s="75" t="s">
        <v>1985</v>
      </c>
      <c r="BD374" s="82">
        <v>11170.523932919859</v>
      </c>
      <c r="BE374" s="82">
        <v>0</v>
      </c>
      <c r="BF374" s="82">
        <v>248.23386517599687</v>
      </c>
      <c r="BG374" s="82">
        <v>11418.757798095856</v>
      </c>
      <c r="BH374" s="82">
        <v>11170.523932919859</v>
      </c>
      <c r="BI374" s="82">
        <v>0</v>
      </c>
      <c r="BJ374" s="82">
        <v>248.23386517599687</v>
      </c>
      <c r="BK374" s="82">
        <v>11418.757798095856</v>
      </c>
      <c r="BL374" s="82">
        <v>3558330</v>
      </c>
      <c r="BM374" s="82">
        <v>0</v>
      </c>
      <c r="BN374" s="82">
        <v>79074</v>
      </c>
      <c r="BO374" s="82">
        <v>3637404.0000000005</v>
      </c>
      <c r="BP374" s="82">
        <v>11170.523932919859</v>
      </c>
      <c r="BQ374" s="82">
        <v>0</v>
      </c>
      <c r="BR374" s="82">
        <v>248.23386517599687</v>
      </c>
      <c r="BS374" s="89">
        <v>11418.757798095856</v>
      </c>
      <c r="BT374" s="82">
        <v>58031.988883911959</v>
      </c>
      <c r="BU374" s="82">
        <v>0</v>
      </c>
      <c r="BV374" s="82">
        <v>1289.5997529758213</v>
      </c>
      <c r="BW374" s="82">
        <v>59321.588636887784</v>
      </c>
      <c r="BX374" s="82">
        <v>58031.988883911959</v>
      </c>
      <c r="BY374" s="82">
        <v>0</v>
      </c>
      <c r="BZ374" s="82">
        <v>1289.5997529758213</v>
      </c>
      <c r="CA374" s="82">
        <v>59321.588636887784</v>
      </c>
      <c r="CB374" s="82">
        <v>18485880.182999998</v>
      </c>
      <c r="CC374" s="82">
        <v>0</v>
      </c>
      <c r="CD374" s="82">
        <v>410797.33740000002</v>
      </c>
      <c r="CE374" s="82">
        <v>18896677.520400003</v>
      </c>
      <c r="CF374" s="82">
        <v>58031.988883911959</v>
      </c>
      <c r="CG374" s="82">
        <v>0</v>
      </c>
      <c r="CH374" s="82">
        <v>1289.5997529758213</v>
      </c>
      <c r="CI374" s="82">
        <v>59321.588636887784</v>
      </c>
      <c r="CJ374" s="82" t="s">
        <v>96</v>
      </c>
      <c r="CK374" s="83">
        <v>1.4999999999999999E-2</v>
      </c>
      <c r="CL374" s="83">
        <v>3.5000000000000003E-2</v>
      </c>
      <c r="CM374" s="83">
        <v>0.26500000000000001</v>
      </c>
      <c r="CN374" s="82">
        <v>59305.5</v>
      </c>
      <c r="CO374" s="82">
        <v>138379.5</v>
      </c>
      <c r="CP374" s="82">
        <v>1047730.5</v>
      </c>
      <c r="CQ374" s="82">
        <v>59305.5</v>
      </c>
      <c r="CR374" s="89">
        <v>59305.5</v>
      </c>
      <c r="CS374" s="82">
        <v>59305.5</v>
      </c>
      <c r="CT374" s="82">
        <v>138379.5</v>
      </c>
      <c r="CU374" s="82">
        <v>1047730.5</v>
      </c>
      <c r="CV374" s="82">
        <v>59305.5</v>
      </c>
      <c r="CW374" s="82">
        <v>59305.5</v>
      </c>
    </row>
    <row r="375" spans="1:101">
      <c r="A375" s="86" t="s">
        <v>520</v>
      </c>
      <c r="B375" s="87" t="s">
        <v>885</v>
      </c>
      <c r="C375" s="75" t="s">
        <v>1986</v>
      </c>
      <c r="D375" s="74" t="s">
        <v>2605</v>
      </c>
      <c r="E375" s="74" t="s">
        <v>520</v>
      </c>
      <c r="F375" s="74" t="s">
        <v>885</v>
      </c>
      <c r="G375" s="74" t="s">
        <v>839</v>
      </c>
      <c r="I375" s="74" t="s">
        <v>836</v>
      </c>
      <c r="J375" s="74" t="s">
        <v>2583</v>
      </c>
      <c r="K375" s="74" t="s">
        <v>128</v>
      </c>
      <c r="L375" s="74" t="s">
        <v>89</v>
      </c>
      <c r="M375" s="74" t="s">
        <v>90</v>
      </c>
      <c r="N375" s="74" t="s">
        <v>841</v>
      </c>
      <c r="O375" s="76">
        <v>44586</v>
      </c>
      <c r="P375" s="76">
        <v>44500</v>
      </c>
      <c r="Q375" s="77">
        <v>1</v>
      </c>
      <c r="R375" s="74" t="s">
        <v>94</v>
      </c>
      <c r="S375" s="77">
        <v>1752000</v>
      </c>
      <c r="T375" s="77">
        <v>1752000</v>
      </c>
      <c r="U375" s="77">
        <v>42583.33</v>
      </c>
      <c r="V375" s="78">
        <v>0.05</v>
      </c>
      <c r="W375" s="79">
        <v>1</v>
      </c>
      <c r="X375" s="77">
        <v>1752000</v>
      </c>
      <c r="Y375" s="88">
        <v>1752000</v>
      </c>
      <c r="Z375" s="77">
        <v>42583.33</v>
      </c>
      <c r="AA375" s="74">
        <v>0</v>
      </c>
      <c r="AB375" s="74">
        <v>0</v>
      </c>
      <c r="AD375" s="74">
        <v>0</v>
      </c>
      <c r="AE375" s="74">
        <v>0</v>
      </c>
      <c r="AF375" s="74">
        <v>0</v>
      </c>
      <c r="AG375" s="74">
        <v>0</v>
      </c>
      <c r="AI375" s="74">
        <v>3</v>
      </c>
      <c r="AJ375" s="74">
        <v>3</v>
      </c>
      <c r="AL375" s="74">
        <v>3</v>
      </c>
      <c r="AM375" s="74" t="s">
        <v>95</v>
      </c>
      <c r="AN375" s="74">
        <v>0</v>
      </c>
      <c r="AO375" s="74" t="s">
        <v>95</v>
      </c>
      <c r="AP375" s="74" t="s">
        <v>95</v>
      </c>
      <c r="AQ375" s="74">
        <v>1</v>
      </c>
      <c r="AS375" s="74">
        <v>1</v>
      </c>
      <c r="AT375" s="74" t="s">
        <v>92</v>
      </c>
      <c r="AU375" s="74" t="s">
        <v>2579</v>
      </c>
      <c r="AV375" s="74" t="s">
        <v>94</v>
      </c>
      <c r="AW375" s="77">
        <v>15000000</v>
      </c>
      <c r="AX375" s="77">
        <v>5914800</v>
      </c>
      <c r="AY375" s="79">
        <v>1</v>
      </c>
      <c r="AZ375" s="77">
        <v>95860500</v>
      </c>
      <c r="BA375" s="77">
        <v>37799712.359999999</v>
      </c>
      <c r="BB375" s="74" t="s">
        <v>93</v>
      </c>
      <c r="BC375" s="75" t="s">
        <v>1986</v>
      </c>
      <c r="BD375" s="82">
        <v>4949.9855655400243</v>
      </c>
      <c r="BE375" s="82">
        <v>0</v>
      </c>
      <c r="BF375" s="82">
        <v>120.31213974465038</v>
      </c>
      <c r="BG375" s="82">
        <v>5070.2977052846745</v>
      </c>
      <c r="BH375" s="82">
        <v>4949.9855655400243</v>
      </c>
      <c r="BI375" s="82">
        <v>0</v>
      </c>
      <c r="BJ375" s="82">
        <v>120.31213974465038</v>
      </c>
      <c r="BK375" s="82">
        <v>5070.2977052846745</v>
      </c>
      <c r="BL375" s="82">
        <v>1576800</v>
      </c>
      <c r="BM375" s="82">
        <v>0</v>
      </c>
      <c r="BN375" s="82">
        <v>38324.997000000003</v>
      </c>
      <c r="BO375" s="82">
        <v>1615124.9970000002</v>
      </c>
      <c r="BP375" s="82">
        <v>4949.9855655400243</v>
      </c>
      <c r="BQ375" s="82">
        <v>0</v>
      </c>
      <c r="BR375" s="82">
        <v>120.31213974465038</v>
      </c>
      <c r="BS375" s="89">
        <v>5070.2977052846745</v>
      </c>
      <c r="BT375" s="82">
        <v>25715.670011536979</v>
      </c>
      <c r="BU375" s="82">
        <v>0</v>
      </c>
      <c r="BV375" s="82">
        <v>625.0335971874332</v>
      </c>
      <c r="BW375" s="82">
        <v>26340.703608724412</v>
      </c>
      <c r="BX375" s="82">
        <v>25715.670011536979</v>
      </c>
      <c r="BY375" s="82">
        <v>0</v>
      </c>
      <c r="BZ375" s="82">
        <v>625.0335971874332</v>
      </c>
      <c r="CA375" s="82">
        <v>26340.703608724412</v>
      </c>
      <c r="CB375" s="82">
        <v>8191633.6799999997</v>
      </c>
      <c r="CC375" s="82">
        <v>0</v>
      </c>
      <c r="CD375" s="82">
        <v>199102.19191470003</v>
      </c>
      <c r="CE375" s="82">
        <v>8390735.8719147015</v>
      </c>
      <c r="CF375" s="82">
        <v>25715.670011536979</v>
      </c>
      <c r="CG375" s="82">
        <v>0</v>
      </c>
      <c r="CH375" s="82">
        <v>625.0335971874332</v>
      </c>
      <c r="CI375" s="82">
        <v>26340.703608724412</v>
      </c>
      <c r="CJ375" s="82" t="s">
        <v>96</v>
      </c>
      <c r="CK375" s="83">
        <v>1.4999999999999999E-2</v>
      </c>
      <c r="CL375" s="83">
        <v>3.5000000000000003E-2</v>
      </c>
      <c r="CM375" s="83">
        <v>0.26500000000000001</v>
      </c>
      <c r="CN375" s="82">
        <v>26280</v>
      </c>
      <c r="CO375" s="82">
        <v>61320.000000000007</v>
      </c>
      <c r="CP375" s="82">
        <v>464280</v>
      </c>
      <c r="CQ375" s="82">
        <v>26280</v>
      </c>
      <c r="CR375" s="89">
        <v>26280</v>
      </c>
      <c r="CS375" s="82">
        <v>26280</v>
      </c>
      <c r="CT375" s="82">
        <v>61320.000000000007</v>
      </c>
      <c r="CU375" s="82">
        <v>464280</v>
      </c>
      <c r="CV375" s="82">
        <v>26280</v>
      </c>
      <c r="CW375" s="82">
        <v>26280</v>
      </c>
    </row>
    <row r="376" spans="1:101">
      <c r="A376" s="86" t="s">
        <v>520</v>
      </c>
      <c r="B376" s="87" t="s">
        <v>886</v>
      </c>
      <c r="C376" s="75" t="s">
        <v>1987</v>
      </c>
      <c r="D376" s="74" t="s">
        <v>2605</v>
      </c>
      <c r="E376" s="74" t="s">
        <v>520</v>
      </c>
      <c r="F376" s="74" t="s">
        <v>886</v>
      </c>
      <c r="G376" s="74" t="s">
        <v>852</v>
      </c>
      <c r="I376" s="74" t="s">
        <v>836</v>
      </c>
      <c r="J376" s="74" t="s">
        <v>2583</v>
      </c>
      <c r="K376" s="74" t="s">
        <v>128</v>
      </c>
      <c r="L376" s="74" t="s">
        <v>89</v>
      </c>
      <c r="M376" s="74" t="s">
        <v>90</v>
      </c>
      <c r="N376" s="74" t="s">
        <v>854</v>
      </c>
      <c r="O376" s="76">
        <v>44586</v>
      </c>
      <c r="P376" s="76">
        <v>44500</v>
      </c>
      <c r="Q376" s="77">
        <v>1</v>
      </c>
      <c r="R376" s="74" t="s">
        <v>94</v>
      </c>
      <c r="S376" s="77">
        <v>517500</v>
      </c>
      <c r="T376" s="77">
        <v>517500</v>
      </c>
      <c r="U376" s="77">
        <v>12578.13</v>
      </c>
      <c r="V376" s="78">
        <v>0.05</v>
      </c>
      <c r="W376" s="79">
        <v>1</v>
      </c>
      <c r="X376" s="77">
        <v>517500</v>
      </c>
      <c r="Y376" s="88">
        <v>517500</v>
      </c>
      <c r="Z376" s="77">
        <v>12578.13</v>
      </c>
      <c r="AA376" s="74">
        <v>0</v>
      </c>
      <c r="AB376" s="74">
        <v>0</v>
      </c>
      <c r="AD376" s="74">
        <v>0</v>
      </c>
      <c r="AE376" s="74">
        <v>0</v>
      </c>
      <c r="AF376" s="74">
        <v>0</v>
      </c>
      <c r="AG376" s="74">
        <v>0</v>
      </c>
      <c r="AI376" s="74">
        <v>3</v>
      </c>
      <c r="AJ376" s="74">
        <v>3</v>
      </c>
      <c r="AL376" s="74">
        <v>3</v>
      </c>
      <c r="AM376" s="74" t="s">
        <v>95</v>
      </c>
      <c r="AN376" s="74">
        <v>0</v>
      </c>
      <c r="AO376" s="74" t="s">
        <v>95</v>
      </c>
      <c r="AP376" s="74" t="s">
        <v>95</v>
      </c>
      <c r="AQ376" s="74">
        <v>1</v>
      </c>
      <c r="AS376" s="74">
        <v>1</v>
      </c>
      <c r="AT376" s="74" t="s">
        <v>92</v>
      </c>
      <c r="AU376" s="74" t="s">
        <v>2579</v>
      </c>
      <c r="AV376" s="74" t="s">
        <v>94</v>
      </c>
      <c r="AW376" s="77">
        <v>10000000</v>
      </c>
      <c r="AX376" s="77">
        <v>5438600</v>
      </c>
      <c r="AY376" s="79">
        <v>1</v>
      </c>
      <c r="AZ376" s="77">
        <v>63907000</v>
      </c>
      <c r="BA376" s="77">
        <v>34756461.019999996</v>
      </c>
      <c r="BB376" s="74" t="s">
        <v>93</v>
      </c>
      <c r="BC376" s="75" t="s">
        <v>1987</v>
      </c>
      <c r="BD376" s="82">
        <v>1462.1104624240654</v>
      </c>
      <c r="BE376" s="82">
        <v>0</v>
      </c>
      <c r="BF376" s="82">
        <v>35.537421199478274</v>
      </c>
      <c r="BG376" s="82">
        <v>1497.6478836235437</v>
      </c>
      <c r="BH376" s="82">
        <v>1462.1104624240654</v>
      </c>
      <c r="BI376" s="82">
        <v>0</v>
      </c>
      <c r="BJ376" s="82">
        <v>35.537421199478274</v>
      </c>
      <c r="BK376" s="82">
        <v>1497.6478836235437</v>
      </c>
      <c r="BL376" s="82">
        <v>465750</v>
      </c>
      <c r="BM376" s="82">
        <v>0</v>
      </c>
      <c r="BN376" s="82">
        <v>11320.316999999999</v>
      </c>
      <c r="BO376" s="82">
        <v>477070.31700000004</v>
      </c>
      <c r="BP376" s="82">
        <v>1462.1104624240654</v>
      </c>
      <c r="BQ376" s="82">
        <v>0</v>
      </c>
      <c r="BR376" s="82">
        <v>35.537421199478274</v>
      </c>
      <c r="BS376" s="89">
        <v>1497.6478836235437</v>
      </c>
      <c r="BT376" s="82">
        <v>7595.8100633392623</v>
      </c>
      <c r="BU376" s="82">
        <v>0</v>
      </c>
      <c r="BV376" s="82">
        <v>184.62045687340958</v>
      </c>
      <c r="BW376" s="82">
        <v>7780.4305202126725</v>
      </c>
      <c r="BX376" s="82">
        <v>7595.8100633392623</v>
      </c>
      <c r="BY376" s="82">
        <v>0</v>
      </c>
      <c r="BZ376" s="82">
        <v>184.62045687340958</v>
      </c>
      <c r="CA376" s="82">
        <v>7780.4305202126725</v>
      </c>
      <c r="CB376" s="82">
        <v>2419617.8250000002</v>
      </c>
      <c r="CC376" s="82">
        <v>0</v>
      </c>
      <c r="CD376" s="82">
        <v>58810.178846699993</v>
      </c>
      <c r="CE376" s="82">
        <v>2478428.0038467003</v>
      </c>
      <c r="CF376" s="82">
        <v>7595.8100633392623</v>
      </c>
      <c r="CG376" s="82">
        <v>0</v>
      </c>
      <c r="CH376" s="82">
        <v>184.62045687340958</v>
      </c>
      <c r="CI376" s="82">
        <v>7780.4305202126725</v>
      </c>
      <c r="CJ376" s="82" t="s">
        <v>96</v>
      </c>
      <c r="CK376" s="83">
        <v>1.4999999999999999E-2</v>
      </c>
      <c r="CL376" s="83">
        <v>3.5000000000000003E-2</v>
      </c>
      <c r="CM376" s="83">
        <v>0.26500000000000001</v>
      </c>
      <c r="CN376" s="82">
        <v>7762.5</v>
      </c>
      <c r="CO376" s="82">
        <v>18112.5</v>
      </c>
      <c r="CP376" s="82">
        <v>137137.5</v>
      </c>
      <c r="CQ376" s="82">
        <v>7762.5</v>
      </c>
      <c r="CR376" s="89">
        <v>7762.5</v>
      </c>
      <c r="CS376" s="82">
        <v>7762.5</v>
      </c>
      <c r="CT376" s="82">
        <v>18112.5</v>
      </c>
      <c r="CU376" s="82">
        <v>137137.5</v>
      </c>
      <c r="CV376" s="82">
        <v>7762.5</v>
      </c>
      <c r="CW376" s="82">
        <v>7762.5</v>
      </c>
    </row>
    <row r="377" spans="1:101">
      <c r="A377" s="86" t="s">
        <v>520</v>
      </c>
      <c r="B377" s="87" t="s">
        <v>887</v>
      </c>
      <c r="C377" s="75" t="s">
        <v>1988</v>
      </c>
      <c r="D377" s="74" t="s">
        <v>2605</v>
      </c>
      <c r="E377" s="74" t="s">
        <v>520</v>
      </c>
      <c r="F377" s="74" t="s">
        <v>887</v>
      </c>
      <c r="G377" s="74" t="s">
        <v>856</v>
      </c>
      <c r="I377" s="74" t="s">
        <v>836</v>
      </c>
      <c r="J377" s="74" t="s">
        <v>2583</v>
      </c>
      <c r="K377" s="74" t="s">
        <v>128</v>
      </c>
      <c r="L377" s="74" t="s">
        <v>89</v>
      </c>
      <c r="M377" s="74" t="s">
        <v>90</v>
      </c>
      <c r="N377" s="74" t="s">
        <v>858</v>
      </c>
      <c r="O377" s="76">
        <v>44589</v>
      </c>
      <c r="P377" s="76">
        <v>44500</v>
      </c>
      <c r="Q377" s="77">
        <v>1</v>
      </c>
      <c r="R377" s="74" t="s">
        <v>94</v>
      </c>
      <c r="S377" s="77">
        <v>1044000</v>
      </c>
      <c r="T377" s="77">
        <v>1044000</v>
      </c>
      <c r="U377" s="77">
        <v>25375</v>
      </c>
      <c r="V377" s="78">
        <v>0.05</v>
      </c>
      <c r="W377" s="79">
        <v>1</v>
      </c>
      <c r="X377" s="77">
        <v>1044000</v>
      </c>
      <c r="Y377" s="88">
        <v>1044000</v>
      </c>
      <c r="Z377" s="77">
        <v>25375</v>
      </c>
      <c r="AA377" s="74">
        <v>0</v>
      </c>
      <c r="AB377" s="74">
        <v>0</v>
      </c>
      <c r="AD377" s="74">
        <v>0</v>
      </c>
      <c r="AE377" s="74">
        <v>0</v>
      </c>
      <c r="AF377" s="74">
        <v>0</v>
      </c>
      <c r="AG377" s="74">
        <v>0</v>
      </c>
      <c r="AI377" s="74">
        <v>3</v>
      </c>
      <c r="AJ377" s="74">
        <v>3</v>
      </c>
      <c r="AL377" s="74">
        <v>3</v>
      </c>
      <c r="AM377" s="74" t="s">
        <v>95</v>
      </c>
      <c r="AN377" s="74">
        <v>0</v>
      </c>
      <c r="AO377" s="74" t="s">
        <v>95</v>
      </c>
      <c r="AP377" s="74" t="s">
        <v>95</v>
      </c>
      <c r="AQ377" s="74">
        <v>1</v>
      </c>
      <c r="AS377" s="74">
        <v>1</v>
      </c>
      <c r="AT377" s="74" t="s">
        <v>92</v>
      </c>
      <c r="AU377" s="74" t="s">
        <v>2579</v>
      </c>
      <c r="AV377" s="74" t="s">
        <v>94</v>
      </c>
      <c r="AW377" s="77">
        <v>10000000</v>
      </c>
      <c r="AX377" s="77">
        <v>5479000</v>
      </c>
      <c r="AY377" s="79">
        <v>1</v>
      </c>
      <c r="AZ377" s="77">
        <v>63907000</v>
      </c>
      <c r="BA377" s="77">
        <v>35014645.299999997</v>
      </c>
      <c r="BB377" s="74" t="s">
        <v>93</v>
      </c>
      <c r="BC377" s="75" t="s">
        <v>1988</v>
      </c>
      <c r="BD377" s="82">
        <v>2949.6489328902885</v>
      </c>
      <c r="BE377" s="82">
        <v>0</v>
      </c>
      <c r="BF377" s="82">
        <v>71.692856007750066</v>
      </c>
      <c r="BG377" s="82">
        <v>3021.3417888980384</v>
      </c>
      <c r="BH377" s="82">
        <v>2949.6489328902885</v>
      </c>
      <c r="BI377" s="82">
        <v>0</v>
      </c>
      <c r="BJ377" s="82">
        <v>71.692856007750066</v>
      </c>
      <c r="BK377" s="82">
        <v>3021.3417888980384</v>
      </c>
      <c r="BL377" s="82">
        <v>939600</v>
      </c>
      <c r="BM377" s="82">
        <v>0</v>
      </c>
      <c r="BN377" s="82">
        <v>22837.5</v>
      </c>
      <c r="BO377" s="82">
        <v>962437.5</v>
      </c>
      <c r="BP377" s="82">
        <v>2949.6489328902885</v>
      </c>
      <c r="BQ377" s="82">
        <v>0</v>
      </c>
      <c r="BR377" s="82">
        <v>71.692856007750066</v>
      </c>
      <c r="BS377" s="89">
        <v>3021.3417888980384</v>
      </c>
      <c r="BT377" s="82">
        <v>15323.721171258338</v>
      </c>
      <c r="BU377" s="82">
        <v>0</v>
      </c>
      <c r="BV377" s="82">
        <v>372.45155624586238</v>
      </c>
      <c r="BW377" s="82">
        <v>15696.172727504199</v>
      </c>
      <c r="BX377" s="82">
        <v>15323.721171258338</v>
      </c>
      <c r="BY377" s="82">
        <v>0</v>
      </c>
      <c r="BZ377" s="82">
        <v>372.45155624586238</v>
      </c>
      <c r="CA377" s="82">
        <v>15696.172727504199</v>
      </c>
      <c r="CB377" s="82">
        <v>4881315.96</v>
      </c>
      <c r="CC377" s="82">
        <v>0</v>
      </c>
      <c r="CD377" s="82">
        <v>118643.09625</v>
      </c>
      <c r="CE377" s="82">
        <v>4999959.0562500004</v>
      </c>
      <c r="CF377" s="82">
        <v>15323.721171258338</v>
      </c>
      <c r="CG377" s="82">
        <v>0</v>
      </c>
      <c r="CH377" s="82">
        <v>372.45155624586238</v>
      </c>
      <c r="CI377" s="82">
        <v>15696.172727504199</v>
      </c>
      <c r="CJ377" s="82" t="s">
        <v>96</v>
      </c>
      <c r="CK377" s="83">
        <v>1.4999999999999999E-2</v>
      </c>
      <c r="CL377" s="83">
        <v>3.5000000000000003E-2</v>
      </c>
      <c r="CM377" s="83">
        <v>0.26500000000000001</v>
      </c>
      <c r="CN377" s="82">
        <v>15660</v>
      </c>
      <c r="CO377" s="82">
        <v>36540</v>
      </c>
      <c r="CP377" s="82">
        <v>276660</v>
      </c>
      <c r="CQ377" s="82">
        <v>15660</v>
      </c>
      <c r="CR377" s="89">
        <v>15660</v>
      </c>
      <c r="CS377" s="82">
        <v>15660</v>
      </c>
      <c r="CT377" s="82">
        <v>36540</v>
      </c>
      <c r="CU377" s="82">
        <v>276660</v>
      </c>
      <c r="CV377" s="82">
        <v>15660</v>
      </c>
      <c r="CW377" s="82">
        <v>15660</v>
      </c>
    </row>
    <row r="378" spans="1:101">
      <c r="A378" s="86" t="s">
        <v>520</v>
      </c>
      <c r="B378" s="87" t="s">
        <v>888</v>
      </c>
      <c r="C378" s="75" t="s">
        <v>1989</v>
      </c>
      <c r="D378" s="74" t="s">
        <v>2605</v>
      </c>
      <c r="E378" s="74" t="s">
        <v>520</v>
      </c>
      <c r="F378" s="74" t="s">
        <v>888</v>
      </c>
      <c r="G378" s="74" t="s">
        <v>834</v>
      </c>
      <c r="I378" s="74" t="s">
        <v>836</v>
      </c>
      <c r="J378" s="74" t="s">
        <v>2582</v>
      </c>
      <c r="K378" s="74" t="s">
        <v>100</v>
      </c>
      <c r="L378" s="74" t="s">
        <v>89</v>
      </c>
      <c r="M378" s="74" t="s">
        <v>90</v>
      </c>
      <c r="N378" s="74" t="s">
        <v>837</v>
      </c>
      <c r="O378" s="76">
        <v>44568</v>
      </c>
      <c r="P378" s="76">
        <v>44500</v>
      </c>
      <c r="Q378" s="77">
        <v>1</v>
      </c>
      <c r="R378" s="74" t="s">
        <v>94</v>
      </c>
      <c r="S378" s="77">
        <v>2106000</v>
      </c>
      <c r="T378" s="77">
        <v>2106000</v>
      </c>
      <c r="U378" s="77">
        <v>43290</v>
      </c>
      <c r="V378" s="78">
        <v>0.05</v>
      </c>
      <c r="W378" s="79">
        <v>1</v>
      </c>
      <c r="X378" s="77">
        <v>2106000</v>
      </c>
      <c r="Y378" s="88">
        <v>2106000</v>
      </c>
      <c r="Z378" s="77">
        <v>43290</v>
      </c>
      <c r="AA378" s="74">
        <v>0</v>
      </c>
      <c r="AB378" s="74">
        <v>0</v>
      </c>
      <c r="AD378" s="74">
        <v>0</v>
      </c>
      <c r="AE378" s="74">
        <v>0</v>
      </c>
      <c r="AF378" s="74">
        <v>0</v>
      </c>
      <c r="AG378" s="74">
        <v>0</v>
      </c>
      <c r="AI378" s="74">
        <v>3</v>
      </c>
      <c r="AJ378" s="74">
        <v>3</v>
      </c>
      <c r="AL378" s="74">
        <v>3</v>
      </c>
      <c r="AM378" s="74" t="s">
        <v>95</v>
      </c>
      <c r="AN378" s="74">
        <v>0</v>
      </c>
      <c r="AO378" s="74" t="s">
        <v>95</v>
      </c>
      <c r="AP378" s="74" t="s">
        <v>95</v>
      </c>
      <c r="AQ378" s="74">
        <v>1</v>
      </c>
      <c r="AS378" s="74">
        <v>1</v>
      </c>
      <c r="AT378" s="74" t="s">
        <v>92</v>
      </c>
      <c r="AU378" s="74" t="s">
        <v>2579</v>
      </c>
      <c r="AV378" s="74" t="s">
        <v>94</v>
      </c>
      <c r="AW378" s="77">
        <v>20000000</v>
      </c>
      <c r="AX378" s="77">
        <v>16070150</v>
      </c>
      <c r="AY378" s="79">
        <v>1</v>
      </c>
      <c r="AZ378" s="77">
        <v>127814000</v>
      </c>
      <c r="BA378" s="77">
        <v>102699507.605</v>
      </c>
      <c r="BB378" s="74" t="s">
        <v>93</v>
      </c>
      <c r="BC378" s="75" t="s">
        <v>1989</v>
      </c>
      <c r="BD378" s="82">
        <v>5950.1538818648924</v>
      </c>
      <c r="BE378" s="82">
        <v>0</v>
      </c>
      <c r="BF378" s="82">
        <v>122.30871868277833</v>
      </c>
      <c r="BG378" s="82">
        <v>6072.4626005476703</v>
      </c>
      <c r="BH378" s="82">
        <v>5950.1538818648924</v>
      </c>
      <c r="BI378" s="82">
        <v>0</v>
      </c>
      <c r="BJ378" s="82">
        <v>122.30871868277833</v>
      </c>
      <c r="BK378" s="82">
        <v>6072.4626005476703</v>
      </c>
      <c r="BL378" s="82">
        <v>1895400</v>
      </c>
      <c r="BM378" s="82">
        <v>0</v>
      </c>
      <c r="BN378" s="82">
        <v>38961</v>
      </c>
      <c r="BO378" s="82">
        <v>1934361</v>
      </c>
      <c r="BP378" s="82">
        <v>5950.1538818648924</v>
      </c>
      <c r="BQ378" s="82">
        <v>0</v>
      </c>
      <c r="BR378" s="82">
        <v>122.30871868277833</v>
      </c>
      <c r="BS378" s="89">
        <v>6072.4626005476703</v>
      </c>
      <c r="BT378" s="82">
        <v>30911.644431676301</v>
      </c>
      <c r="BU378" s="82">
        <v>0</v>
      </c>
      <c r="BV378" s="82">
        <v>635.40602442890167</v>
      </c>
      <c r="BW378" s="82">
        <v>31547.0504561052</v>
      </c>
      <c r="BX378" s="82">
        <v>30911.644431676301</v>
      </c>
      <c r="BY378" s="82">
        <v>0</v>
      </c>
      <c r="BZ378" s="82">
        <v>635.40602442890167</v>
      </c>
      <c r="CA378" s="82">
        <v>31547.0504561052</v>
      </c>
      <c r="CB378" s="82">
        <v>9846792.540000001</v>
      </c>
      <c r="CC378" s="82">
        <v>0</v>
      </c>
      <c r="CD378" s="82">
        <v>202406.2911</v>
      </c>
      <c r="CE378" s="82">
        <v>10049198.8311</v>
      </c>
      <c r="CF378" s="82">
        <v>30911.644431676301</v>
      </c>
      <c r="CG378" s="82">
        <v>0</v>
      </c>
      <c r="CH378" s="82">
        <v>635.40602442890167</v>
      </c>
      <c r="CI378" s="82">
        <v>31547.0504561052</v>
      </c>
      <c r="CJ378" s="82" t="s">
        <v>96</v>
      </c>
      <c r="CK378" s="83">
        <v>1.4999999999999999E-2</v>
      </c>
      <c r="CL378" s="83">
        <v>3.5000000000000003E-2</v>
      </c>
      <c r="CM378" s="83">
        <v>0.26500000000000001</v>
      </c>
      <c r="CN378" s="82">
        <v>31590</v>
      </c>
      <c r="CO378" s="82">
        <v>73710</v>
      </c>
      <c r="CP378" s="82">
        <v>558090</v>
      </c>
      <c r="CQ378" s="82">
        <v>31590</v>
      </c>
      <c r="CR378" s="89">
        <v>31590</v>
      </c>
      <c r="CS378" s="82">
        <v>31590</v>
      </c>
      <c r="CT378" s="82">
        <v>73710</v>
      </c>
      <c r="CU378" s="82">
        <v>558090</v>
      </c>
      <c r="CV378" s="82">
        <v>31590</v>
      </c>
      <c r="CW378" s="82">
        <v>31590</v>
      </c>
    </row>
    <row r="379" spans="1:101">
      <c r="A379" s="86" t="s">
        <v>520</v>
      </c>
      <c r="B379" s="87" t="s">
        <v>889</v>
      </c>
      <c r="C379" s="75" t="s">
        <v>1990</v>
      </c>
      <c r="D379" s="74" t="s">
        <v>2605</v>
      </c>
      <c r="E379" s="74" t="s">
        <v>520</v>
      </c>
      <c r="F379" s="74" t="s">
        <v>889</v>
      </c>
      <c r="G379" s="74" t="s">
        <v>852</v>
      </c>
      <c r="I379" s="74" t="s">
        <v>836</v>
      </c>
      <c r="J379" s="74" t="s">
        <v>2583</v>
      </c>
      <c r="K379" s="74" t="s">
        <v>128</v>
      </c>
      <c r="L379" s="74" t="s">
        <v>89</v>
      </c>
      <c r="M379" s="74" t="s">
        <v>90</v>
      </c>
      <c r="N379" s="74" t="s">
        <v>854</v>
      </c>
      <c r="O379" s="76">
        <v>44568</v>
      </c>
      <c r="P379" s="76">
        <v>44500</v>
      </c>
      <c r="Q379" s="77">
        <v>1</v>
      </c>
      <c r="R379" s="74" t="s">
        <v>94</v>
      </c>
      <c r="S379" s="77">
        <v>224000</v>
      </c>
      <c r="T379" s="77">
        <v>224000</v>
      </c>
      <c r="U379" s="77">
        <v>4604.4399999999996</v>
      </c>
      <c r="V379" s="78">
        <v>0.05</v>
      </c>
      <c r="W379" s="79">
        <v>1</v>
      </c>
      <c r="X379" s="77">
        <v>224000</v>
      </c>
      <c r="Y379" s="88">
        <v>224000</v>
      </c>
      <c r="Z379" s="77">
        <v>4604.4399999999996</v>
      </c>
      <c r="AA379" s="74">
        <v>0</v>
      </c>
      <c r="AB379" s="74">
        <v>0</v>
      </c>
      <c r="AD379" s="74">
        <v>0</v>
      </c>
      <c r="AE379" s="74">
        <v>0</v>
      </c>
      <c r="AF379" s="74">
        <v>0</v>
      </c>
      <c r="AG379" s="74">
        <v>0</v>
      </c>
      <c r="AI379" s="74">
        <v>3</v>
      </c>
      <c r="AJ379" s="74">
        <v>3</v>
      </c>
      <c r="AL379" s="74">
        <v>3</v>
      </c>
      <c r="AM379" s="74" t="s">
        <v>95</v>
      </c>
      <c r="AN379" s="74">
        <v>0</v>
      </c>
      <c r="AO379" s="74" t="s">
        <v>95</v>
      </c>
      <c r="AP379" s="74" t="s">
        <v>95</v>
      </c>
      <c r="AQ379" s="74">
        <v>1</v>
      </c>
      <c r="AS379" s="74">
        <v>1</v>
      </c>
      <c r="AT379" s="74" t="s">
        <v>92</v>
      </c>
      <c r="AU379" s="74" t="s">
        <v>2579</v>
      </c>
      <c r="AV379" s="74" t="s">
        <v>94</v>
      </c>
      <c r="AW379" s="77">
        <v>10000000</v>
      </c>
      <c r="AX379" s="77">
        <v>5438600</v>
      </c>
      <c r="AY379" s="79">
        <v>1</v>
      </c>
      <c r="AZ379" s="77">
        <v>63907000</v>
      </c>
      <c r="BA379" s="77">
        <v>34756461.019999996</v>
      </c>
      <c r="BB379" s="74" t="s">
        <v>93</v>
      </c>
      <c r="BC379" s="75" t="s">
        <v>1990</v>
      </c>
      <c r="BD379" s="82">
        <v>632.87486682703502</v>
      </c>
      <c r="BE379" s="82">
        <v>0</v>
      </c>
      <c r="BF379" s="82">
        <v>13.009081927736933</v>
      </c>
      <c r="BG379" s="82">
        <v>645.88394875477195</v>
      </c>
      <c r="BH379" s="82">
        <v>632.87486682703502</v>
      </c>
      <c r="BI379" s="82">
        <v>0</v>
      </c>
      <c r="BJ379" s="82">
        <v>13.009081927736933</v>
      </c>
      <c r="BK379" s="82">
        <v>645.88394875477195</v>
      </c>
      <c r="BL379" s="82">
        <v>201600</v>
      </c>
      <c r="BM379" s="82">
        <v>0</v>
      </c>
      <c r="BN379" s="82">
        <v>4143.9960000000001</v>
      </c>
      <c r="BO379" s="82">
        <v>205743.99599999998</v>
      </c>
      <c r="BP379" s="82">
        <v>632.87486682703502</v>
      </c>
      <c r="BQ379" s="82">
        <v>0</v>
      </c>
      <c r="BR379" s="82">
        <v>13.009081927736933</v>
      </c>
      <c r="BS379" s="89">
        <v>645.88394875477195</v>
      </c>
      <c r="BT379" s="82">
        <v>3287.8482206531298</v>
      </c>
      <c r="BU379" s="82">
        <v>0</v>
      </c>
      <c r="BV379" s="82">
        <v>67.583481522786144</v>
      </c>
      <c r="BW379" s="82">
        <v>3355.4317021759157</v>
      </c>
      <c r="BX379" s="82">
        <v>3287.8482206531298</v>
      </c>
      <c r="BY379" s="82">
        <v>0</v>
      </c>
      <c r="BZ379" s="82">
        <v>67.583481522786144</v>
      </c>
      <c r="CA379" s="82">
        <v>3355.4317021759157</v>
      </c>
      <c r="CB379" s="82">
        <v>1047332.16</v>
      </c>
      <c r="CC379" s="82">
        <v>0</v>
      </c>
      <c r="CD379" s="82">
        <v>21528.473619600001</v>
      </c>
      <c r="CE379" s="82">
        <v>1068860.6336196</v>
      </c>
      <c r="CF379" s="82">
        <v>3287.8482206531298</v>
      </c>
      <c r="CG379" s="82">
        <v>0</v>
      </c>
      <c r="CH379" s="82">
        <v>67.583481522786144</v>
      </c>
      <c r="CI379" s="82">
        <v>3355.4317021759157</v>
      </c>
      <c r="CJ379" s="82" t="s">
        <v>96</v>
      </c>
      <c r="CK379" s="83">
        <v>1.4999999999999999E-2</v>
      </c>
      <c r="CL379" s="83">
        <v>3.5000000000000003E-2</v>
      </c>
      <c r="CM379" s="83">
        <v>0.26500000000000001</v>
      </c>
      <c r="CN379" s="82">
        <v>3360</v>
      </c>
      <c r="CO379" s="82">
        <v>7840.0000000000009</v>
      </c>
      <c r="CP379" s="82">
        <v>59360</v>
      </c>
      <c r="CQ379" s="82">
        <v>3360</v>
      </c>
      <c r="CR379" s="89">
        <v>3360</v>
      </c>
      <c r="CS379" s="82">
        <v>3360</v>
      </c>
      <c r="CT379" s="82">
        <v>7840.0000000000009</v>
      </c>
      <c r="CU379" s="82">
        <v>59360</v>
      </c>
      <c r="CV379" s="82">
        <v>3360</v>
      </c>
      <c r="CW379" s="82">
        <v>3360</v>
      </c>
    </row>
    <row r="380" spans="1:101">
      <c r="A380" s="86" t="s">
        <v>520</v>
      </c>
      <c r="B380" s="87" t="s">
        <v>890</v>
      </c>
      <c r="C380" s="75" t="s">
        <v>1991</v>
      </c>
      <c r="D380" s="74" t="s">
        <v>2605</v>
      </c>
      <c r="E380" s="74" t="s">
        <v>520</v>
      </c>
      <c r="F380" s="74" t="s">
        <v>890</v>
      </c>
      <c r="G380" s="74" t="s">
        <v>852</v>
      </c>
      <c r="I380" s="74" t="s">
        <v>836</v>
      </c>
      <c r="J380" s="74" t="s">
        <v>2583</v>
      </c>
      <c r="K380" s="74" t="s">
        <v>128</v>
      </c>
      <c r="L380" s="74" t="s">
        <v>89</v>
      </c>
      <c r="M380" s="74" t="s">
        <v>90</v>
      </c>
      <c r="N380" s="74" t="s">
        <v>854</v>
      </c>
      <c r="O380" s="76">
        <v>44589</v>
      </c>
      <c r="P380" s="76">
        <v>44500</v>
      </c>
      <c r="Q380" s="77">
        <v>1</v>
      </c>
      <c r="R380" s="74" t="s">
        <v>94</v>
      </c>
      <c r="S380" s="77">
        <v>1231200</v>
      </c>
      <c r="T380" s="77">
        <v>1231200</v>
      </c>
      <c r="U380" s="77">
        <v>27873</v>
      </c>
      <c r="V380" s="78">
        <v>0.05</v>
      </c>
      <c r="W380" s="79">
        <v>1</v>
      </c>
      <c r="X380" s="77">
        <v>1231200</v>
      </c>
      <c r="Y380" s="88">
        <v>1231200</v>
      </c>
      <c r="Z380" s="77">
        <v>27873</v>
      </c>
      <c r="AA380" s="74">
        <v>0</v>
      </c>
      <c r="AB380" s="74">
        <v>0</v>
      </c>
      <c r="AD380" s="74">
        <v>0</v>
      </c>
      <c r="AE380" s="74">
        <v>0</v>
      </c>
      <c r="AF380" s="74">
        <v>0</v>
      </c>
      <c r="AG380" s="74">
        <v>0</v>
      </c>
      <c r="AI380" s="74">
        <v>3</v>
      </c>
      <c r="AJ380" s="74">
        <v>3</v>
      </c>
      <c r="AL380" s="74">
        <v>3</v>
      </c>
      <c r="AM380" s="74" t="s">
        <v>95</v>
      </c>
      <c r="AN380" s="74">
        <v>0</v>
      </c>
      <c r="AO380" s="74" t="s">
        <v>95</v>
      </c>
      <c r="AP380" s="74" t="s">
        <v>95</v>
      </c>
      <c r="AQ380" s="74">
        <v>1</v>
      </c>
      <c r="AS380" s="74">
        <v>1</v>
      </c>
      <c r="AT380" s="74" t="s">
        <v>92</v>
      </c>
      <c r="AU380" s="74" t="s">
        <v>2579</v>
      </c>
      <c r="AV380" s="74" t="s">
        <v>94</v>
      </c>
      <c r="AW380" s="77">
        <v>10000000</v>
      </c>
      <c r="AX380" s="77">
        <v>5438600</v>
      </c>
      <c r="AY380" s="79">
        <v>1</v>
      </c>
      <c r="AZ380" s="77">
        <v>63907000</v>
      </c>
      <c r="BA380" s="77">
        <v>34756461.019999996</v>
      </c>
      <c r="BB380" s="74" t="s">
        <v>93</v>
      </c>
      <c r="BC380" s="75" t="s">
        <v>1991</v>
      </c>
      <c r="BD380" s="82">
        <v>3478.5515001671674</v>
      </c>
      <c r="BE380" s="82">
        <v>0</v>
      </c>
      <c r="BF380" s="82">
        <v>78.750540906562264</v>
      </c>
      <c r="BG380" s="82">
        <v>3557.3020410737299</v>
      </c>
      <c r="BH380" s="82">
        <v>3478.5515001671674</v>
      </c>
      <c r="BI380" s="82">
        <v>0</v>
      </c>
      <c r="BJ380" s="82">
        <v>78.750540906562264</v>
      </c>
      <c r="BK380" s="82">
        <v>3557.3020410737299</v>
      </c>
      <c r="BL380" s="82">
        <v>1108080</v>
      </c>
      <c r="BM380" s="82">
        <v>0</v>
      </c>
      <c r="BN380" s="82">
        <v>25085.7</v>
      </c>
      <c r="BO380" s="82">
        <v>1133165.7</v>
      </c>
      <c r="BP380" s="82">
        <v>3478.5515001671674</v>
      </c>
      <c r="BQ380" s="82">
        <v>0</v>
      </c>
      <c r="BR380" s="82">
        <v>78.750540906562264</v>
      </c>
      <c r="BS380" s="89">
        <v>3557.3020410737299</v>
      </c>
      <c r="BT380" s="82">
        <v>18071.422898518453</v>
      </c>
      <c r="BU380" s="82">
        <v>0</v>
      </c>
      <c r="BV380" s="82">
        <v>409.11693506368164</v>
      </c>
      <c r="BW380" s="82">
        <v>18480.539833582134</v>
      </c>
      <c r="BX380" s="82">
        <v>18071.422898518453</v>
      </c>
      <c r="BY380" s="82">
        <v>0</v>
      </c>
      <c r="BZ380" s="82">
        <v>409.11693506368164</v>
      </c>
      <c r="CA380" s="82">
        <v>18480.539833582134</v>
      </c>
      <c r="CB380" s="82">
        <v>5756586.4079999998</v>
      </c>
      <c r="CC380" s="82">
        <v>0</v>
      </c>
      <c r="CD380" s="82">
        <v>130322.72007000001</v>
      </c>
      <c r="CE380" s="82">
        <v>5886909.1280699996</v>
      </c>
      <c r="CF380" s="82">
        <v>18071.422898518453</v>
      </c>
      <c r="CG380" s="82">
        <v>0</v>
      </c>
      <c r="CH380" s="82">
        <v>409.11693506368164</v>
      </c>
      <c r="CI380" s="82">
        <v>18480.539833582134</v>
      </c>
      <c r="CJ380" s="82" t="s">
        <v>96</v>
      </c>
      <c r="CK380" s="83">
        <v>1.4999999999999999E-2</v>
      </c>
      <c r="CL380" s="83">
        <v>3.5000000000000003E-2</v>
      </c>
      <c r="CM380" s="83">
        <v>0.26500000000000001</v>
      </c>
      <c r="CN380" s="82">
        <v>18468</v>
      </c>
      <c r="CO380" s="82">
        <v>43092.000000000007</v>
      </c>
      <c r="CP380" s="82">
        <v>326268</v>
      </c>
      <c r="CQ380" s="82">
        <v>18468</v>
      </c>
      <c r="CR380" s="89">
        <v>18468</v>
      </c>
      <c r="CS380" s="82">
        <v>18468</v>
      </c>
      <c r="CT380" s="82">
        <v>43092.000000000007</v>
      </c>
      <c r="CU380" s="82">
        <v>326268</v>
      </c>
      <c r="CV380" s="82">
        <v>18468</v>
      </c>
      <c r="CW380" s="82">
        <v>18468</v>
      </c>
    </row>
    <row r="381" spans="1:101">
      <c r="A381" s="86" t="s">
        <v>520</v>
      </c>
      <c r="B381" s="87" t="s">
        <v>891</v>
      </c>
      <c r="C381" s="75" t="s">
        <v>1992</v>
      </c>
      <c r="D381" s="74" t="s">
        <v>2605</v>
      </c>
      <c r="E381" s="74" t="s">
        <v>520</v>
      </c>
      <c r="F381" s="74" t="s">
        <v>891</v>
      </c>
      <c r="G381" s="74" t="s">
        <v>834</v>
      </c>
      <c r="I381" s="74" t="s">
        <v>836</v>
      </c>
      <c r="J381" s="74" t="s">
        <v>2582</v>
      </c>
      <c r="K381" s="74" t="s">
        <v>100</v>
      </c>
      <c r="L381" s="74" t="s">
        <v>89</v>
      </c>
      <c r="M381" s="74" t="s">
        <v>90</v>
      </c>
      <c r="N381" s="74" t="s">
        <v>837</v>
      </c>
      <c r="O381" s="76">
        <v>44589</v>
      </c>
      <c r="P381" s="76">
        <v>44500</v>
      </c>
      <c r="Q381" s="77">
        <v>1</v>
      </c>
      <c r="R381" s="74" t="s">
        <v>94</v>
      </c>
      <c r="S381" s="77">
        <v>927000</v>
      </c>
      <c r="T381" s="77">
        <v>927000</v>
      </c>
      <c r="U381" s="77">
        <v>19956.25</v>
      </c>
      <c r="V381" s="78">
        <v>0.05</v>
      </c>
      <c r="W381" s="79">
        <v>1</v>
      </c>
      <c r="X381" s="77">
        <v>927000</v>
      </c>
      <c r="Y381" s="88">
        <v>927000</v>
      </c>
      <c r="Z381" s="77">
        <v>19956.25</v>
      </c>
      <c r="AA381" s="74">
        <v>0</v>
      </c>
      <c r="AB381" s="74">
        <v>0</v>
      </c>
      <c r="AD381" s="74">
        <v>0</v>
      </c>
      <c r="AE381" s="74">
        <v>0</v>
      </c>
      <c r="AF381" s="74">
        <v>0</v>
      </c>
      <c r="AG381" s="74">
        <v>0</v>
      </c>
      <c r="AI381" s="74">
        <v>3</v>
      </c>
      <c r="AJ381" s="74">
        <v>3</v>
      </c>
      <c r="AL381" s="74">
        <v>3</v>
      </c>
      <c r="AM381" s="74" t="s">
        <v>95</v>
      </c>
      <c r="AN381" s="74">
        <v>0</v>
      </c>
      <c r="AO381" s="74" t="s">
        <v>95</v>
      </c>
      <c r="AP381" s="74" t="s">
        <v>95</v>
      </c>
      <c r="AQ381" s="74">
        <v>1</v>
      </c>
      <c r="AS381" s="74">
        <v>1</v>
      </c>
      <c r="AT381" s="74" t="s">
        <v>92</v>
      </c>
      <c r="AU381" s="74" t="s">
        <v>2579</v>
      </c>
      <c r="AV381" s="74" t="s">
        <v>94</v>
      </c>
      <c r="AW381" s="77">
        <v>20000000</v>
      </c>
      <c r="AX381" s="77">
        <v>16070150</v>
      </c>
      <c r="AY381" s="79">
        <v>1</v>
      </c>
      <c r="AZ381" s="77">
        <v>127814000</v>
      </c>
      <c r="BA381" s="77">
        <v>102699507.605</v>
      </c>
      <c r="BB381" s="74" t="s">
        <v>93</v>
      </c>
      <c r="BC381" s="75" t="s">
        <v>1992</v>
      </c>
      <c r="BD381" s="82">
        <v>2619.0848283422388</v>
      </c>
      <c r="BE381" s="82">
        <v>0</v>
      </c>
      <c r="BF381" s="82">
        <v>56.38307616570097</v>
      </c>
      <c r="BG381" s="82">
        <v>2675.4679045079397</v>
      </c>
      <c r="BH381" s="82">
        <v>2619.0848283422388</v>
      </c>
      <c r="BI381" s="82">
        <v>0</v>
      </c>
      <c r="BJ381" s="82">
        <v>56.38307616570097</v>
      </c>
      <c r="BK381" s="82">
        <v>2675.4679045079397</v>
      </c>
      <c r="BL381" s="82">
        <v>834300</v>
      </c>
      <c r="BM381" s="82">
        <v>0</v>
      </c>
      <c r="BN381" s="82">
        <v>17960.625</v>
      </c>
      <c r="BO381" s="82">
        <v>852260.625</v>
      </c>
      <c r="BP381" s="82">
        <v>2619.0848283422388</v>
      </c>
      <c r="BQ381" s="82">
        <v>0</v>
      </c>
      <c r="BR381" s="82">
        <v>56.38307616570097</v>
      </c>
      <c r="BS381" s="89">
        <v>2675.4679045079397</v>
      </c>
      <c r="BT381" s="82">
        <v>13606.407591720765</v>
      </c>
      <c r="BU381" s="82">
        <v>0</v>
      </c>
      <c r="BV381" s="82">
        <v>292.91571898843313</v>
      </c>
      <c r="BW381" s="82">
        <v>13899.323310709198</v>
      </c>
      <c r="BX381" s="82">
        <v>13606.407591720765</v>
      </c>
      <c r="BY381" s="82">
        <v>0</v>
      </c>
      <c r="BZ381" s="82">
        <v>292.91571898843313</v>
      </c>
      <c r="CA381" s="82">
        <v>13899.323310709198</v>
      </c>
      <c r="CB381" s="82">
        <v>4334271.93</v>
      </c>
      <c r="CC381" s="82">
        <v>0</v>
      </c>
      <c r="CD381" s="82">
        <v>93307.242937500007</v>
      </c>
      <c r="CE381" s="82">
        <v>4427579.1729375003</v>
      </c>
      <c r="CF381" s="82">
        <v>13606.407591720765</v>
      </c>
      <c r="CG381" s="82">
        <v>0</v>
      </c>
      <c r="CH381" s="82">
        <v>292.91571898843313</v>
      </c>
      <c r="CI381" s="82">
        <v>13899.323310709198</v>
      </c>
      <c r="CJ381" s="82" t="s">
        <v>96</v>
      </c>
      <c r="CK381" s="83">
        <v>1.4999999999999999E-2</v>
      </c>
      <c r="CL381" s="83">
        <v>3.5000000000000003E-2</v>
      </c>
      <c r="CM381" s="83">
        <v>0.26500000000000001</v>
      </c>
      <c r="CN381" s="82">
        <v>13905</v>
      </c>
      <c r="CO381" s="82">
        <v>32445.000000000004</v>
      </c>
      <c r="CP381" s="82">
        <v>245655</v>
      </c>
      <c r="CQ381" s="82">
        <v>13905</v>
      </c>
      <c r="CR381" s="89">
        <v>13905</v>
      </c>
      <c r="CS381" s="82">
        <v>13905</v>
      </c>
      <c r="CT381" s="82">
        <v>32445.000000000004</v>
      </c>
      <c r="CU381" s="82">
        <v>245655</v>
      </c>
      <c r="CV381" s="82">
        <v>13905</v>
      </c>
      <c r="CW381" s="82">
        <v>13905</v>
      </c>
    </row>
    <row r="382" spans="1:101">
      <c r="A382" s="86" t="s">
        <v>520</v>
      </c>
      <c r="B382" s="87" t="s">
        <v>892</v>
      </c>
      <c r="C382" s="75" t="s">
        <v>1993</v>
      </c>
      <c r="D382" s="74" t="s">
        <v>2605</v>
      </c>
      <c r="E382" s="74" t="s">
        <v>520</v>
      </c>
      <c r="F382" s="74" t="s">
        <v>892</v>
      </c>
      <c r="G382" s="74" t="s">
        <v>893</v>
      </c>
      <c r="I382" s="74" t="s">
        <v>836</v>
      </c>
      <c r="J382" s="74" t="s">
        <v>2583</v>
      </c>
      <c r="K382" s="74" t="s">
        <v>128</v>
      </c>
      <c r="L382" s="74" t="s">
        <v>89</v>
      </c>
      <c r="M382" s="74" t="s">
        <v>90</v>
      </c>
      <c r="N382" s="74" t="s">
        <v>895</v>
      </c>
      <c r="O382" s="76">
        <v>44589</v>
      </c>
      <c r="P382" s="76">
        <v>44500</v>
      </c>
      <c r="Q382" s="77">
        <v>1</v>
      </c>
      <c r="R382" s="74" t="s">
        <v>94</v>
      </c>
      <c r="S382" s="77">
        <v>203000</v>
      </c>
      <c r="T382" s="77">
        <v>203000</v>
      </c>
      <c r="U382" s="77">
        <v>4370.1400000000003</v>
      </c>
      <c r="V382" s="78">
        <v>0.05</v>
      </c>
      <c r="W382" s="79">
        <v>1</v>
      </c>
      <c r="X382" s="77">
        <v>203000</v>
      </c>
      <c r="Y382" s="88">
        <v>203000</v>
      </c>
      <c r="Z382" s="77">
        <v>4370.1400000000003</v>
      </c>
      <c r="AA382" s="74">
        <v>0</v>
      </c>
      <c r="AB382" s="74">
        <v>0</v>
      </c>
      <c r="AD382" s="74">
        <v>0</v>
      </c>
      <c r="AE382" s="74">
        <v>0</v>
      </c>
      <c r="AF382" s="74">
        <v>0</v>
      </c>
      <c r="AG382" s="74">
        <v>0</v>
      </c>
      <c r="AI382" s="74">
        <v>5</v>
      </c>
      <c r="AJ382" s="74">
        <v>5</v>
      </c>
      <c r="AL382" s="74">
        <v>5</v>
      </c>
      <c r="AM382" s="74" t="s">
        <v>95</v>
      </c>
      <c r="AN382" s="74">
        <v>0</v>
      </c>
      <c r="AO382" s="74" t="s">
        <v>95</v>
      </c>
      <c r="AP382" s="74" t="s">
        <v>95</v>
      </c>
      <c r="AQ382" s="74">
        <v>1</v>
      </c>
      <c r="AS382" s="74">
        <v>1</v>
      </c>
      <c r="AT382" s="74" t="s">
        <v>92</v>
      </c>
      <c r="AU382" s="74" t="s">
        <v>2579</v>
      </c>
      <c r="AV382" s="74" t="s">
        <v>94</v>
      </c>
      <c r="AW382" s="77">
        <v>8000000</v>
      </c>
      <c r="AX382" s="77">
        <v>7797000</v>
      </c>
      <c r="AY382" s="79">
        <v>1</v>
      </c>
      <c r="AZ382" s="77">
        <v>51125600</v>
      </c>
      <c r="BA382" s="77">
        <v>49828287.899999999</v>
      </c>
      <c r="BB382" s="74" t="s">
        <v>93</v>
      </c>
      <c r="BC382" s="75" t="s">
        <v>1993</v>
      </c>
      <c r="BD382" s="82">
        <v>2536.0010787934189</v>
      </c>
      <c r="BE382" s="82">
        <v>0</v>
      </c>
      <c r="BF382" s="82">
        <v>54.59448154915404</v>
      </c>
      <c r="BG382" s="82">
        <v>2590.5955603425728</v>
      </c>
      <c r="BH382" s="82">
        <v>2536.0010787934189</v>
      </c>
      <c r="BI382" s="82">
        <v>0</v>
      </c>
      <c r="BJ382" s="82">
        <v>54.59448154915404</v>
      </c>
      <c r="BK382" s="82">
        <v>2590.5955603425728</v>
      </c>
      <c r="BL382" s="82">
        <v>182700</v>
      </c>
      <c r="BM382" s="82">
        <v>0</v>
      </c>
      <c r="BN382" s="82">
        <v>3933.1260000000002</v>
      </c>
      <c r="BO382" s="82">
        <v>186633.12600000002</v>
      </c>
      <c r="BP382" s="82">
        <v>2536.0010787934189</v>
      </c>
      <c r="BQ382" s="82">
        <v>0</v>
      </c>
      <c r="BR382" s="82">
        <v>54.59448154915404</v>
      </c>
      <c r="BS382" s="89">
        <v>2590.5955603425728</v>
      </c>
      <c r="BT382" s="82">
        <v>13174.77920443969</v>
      </c>
      <c r="BU382" s="82">
        <v>0</v>
      </c>
      <c r="BV382" s="82">
        <v>283.62379109601017</v>
      </c>
      <c r="BW382" s="82">
        <v>13458.4029955357</v>
      </c>
      <c r="BX382" s="82">
        <v>13174.77920443969</v>
      </c>
      <c r="BY382" s="82">
        <v>0</v>
      </c>
      <c r="BZ382" s="82">
        <v>283.62379109601017</v>
      </c>
      <c r="CA382" s="82">
        <v>13458.4029955357</v>
      </c>
      <c r="CB382" s="82">
        <v>949144.77</v>
      </c>
      <c r="CC382" s="82">
        <v>0</v>
      </c>
      <c r="CD382" s="82">
        <v>20432.982882600001</v>
      </c>
      <c r="CE382" s="82">
        <v>969577.75288260006</v>
      </c>
      <c r="CF382" s="82">
        <v>13174.77920443969</v>
      </c>
      <c r="CG382" s="82">
        <v>0</v>
      </c>
      <c r="CH382" s="82">
        <v>283.62379109601017</v>
      </c>
      <c r="CI382" s="82">
        <v>13458.4029955357</v>
      </c>
      <c r="CJ382" s="82" t="s">
        <v>96</v>
      </c>
      <c r="CK382" s="83">
        <v>1.4999999999999999E-2</v>
      </c>
      <c r="CL382" s="83">
        <v>3.5000000000000003E-2</v>
      </c>
      <c r="CM382" s="83">
        <v>0.26500000000000001</v>
      </c>
      <c r="CN382" s="82">
        <v>3045</v>
      </c>
      <c r="CO382" s="82">
        <v>7105.0000000000009</v>
      </c>
      <c r="CP382" s="82">
        <v>53795</v>
      </c>
      <c r="CQ382" s="82">
        <v>3045</v>
      </c>
      <c r="CR382" s="89">
        <v>3045</v>
      </c>
      <c r="CS382" s="82">
        <v>3045</v>
      </c>
      <c r="CT382" s="82">
        <v>7105.0000000000009</v>
      </c>
      <c r="CU382" s="82">
        <v>53795</v>
      </c>
      <c r="CV382" s="82">
        <v>3045</v>
      </c>
      <c r="CW382" s="82">
        <v>3045</v>
      </c>
    </row>
    <row r="383" spans="1:101">
      <c r="A383" s="86" t="s">
        <v>520</v>
      </c>
      <c r="B383" s="87" t="s">
        <v>896</v>
      </c>
      <c r="C383" s="75" t="s">
        <v>1994</v>
      </c>
      <c r="D383" s="74" t="s">
        <v>2605</v>
      </c>
      <c r="E383" s="74" t="s">
        <v>520</v>
      </c>
      <c r="F383" s="74" t="s">
        <v>896</v>
      </c>
      <c r="G383" s="74" t="s">
        <v>856</v>
      </c>
      <c r="I383" s="74" t="s">
        <v>836</v>
      </c>
      <c r="J383" s="74" t="s">
        <v>2583</v>
      </c>
      <c r="K383" s="74" t="s">
        <v>128</v>
      </c>
      <c r="L383" s="74" t="s">
        <v>89</v>
      </c>
      <c r="M383" s="74" t="s">
        <v>90</v>
      </c>
      <c r="N383" s="74" t="s">
        <v>858</v>
      </c>
      <c r="O383" s="76">
        <v>44607</v>
      </c>
      <c r="P383" s="76">
        <v>44500</v>
      </c>
      <c r="Q383" s="77">
        <v>1</v>
      </c>
      <c r="R383" s="74" t="s">
        <v>94</v>
      </c>
      <c r="S383" s="77">
        <v>1053000</v>
      </c>
      <c r="T383" s="77">
        <v>1053000</v>
      </c>
      <c r="U383" s="77">
        <v>25155</v>
      </c>
      <c r="V383" s="78">
        <v>0.05</v>
      </c>
      <c r="W383" s="79">
        <v>1</v>
      </c>
      <c r="X383" s="77">
        <v>1053000</v>
      </c>
      <c r="Y383" s="88">
        <v>1053000</v>
      </c>
      <c r="Z383" s="77">
        <v>25155</v>
      </c>
      <c r="AA383" s="74">
        <v>0</v>
      </c>
      <c r="AB383" s="74">
        <v>0</v>
      </c>
      <c r="AD383" s="74">
        <v>0</v>
      </c>
      <c r="AE383" s="74">
        <v>0</v>
      </c>
      <c r="AF383" s="74">
        <v>0</v>
      </c>
      <c r="AG383" s="74">
        <v>0</v>
      </c>
      <c r="AI383" s="74">
        <v>3</v>
      </c>
      <c r="AJ383" s="74">
        <v>3</v>
      </c>
      <c r="AL383" s="74">
        <v>3</v>
      </c>
      <c r="AM383" s="74" t="s">
        <v>95</v>
      </c>
      <c r="AN383" s="74">
        <v>0</v>
      </c>
      <c r="AO383" s="74" t="s">
        <v>95</v>
      </c>
      <c r="AP383" s="74" t="s">
        <v>95</v>
      </c>
      <c r="AQ383" s="74">
        <v>1</v>
      </c>
      <c r="AS383" s="74">
        <v>1</v>
      </c>
      <c r="AT383" s="74" t="s">
        <v>92</v>
      </c>
      <c r="AU383" s="74" t="s">
        <v>2579</v>
      </c>
      <c r="AV383" s="74" t="s">
        <v>94</v>
      </c>
      <c r="AW383" s="77">
        <v>10000000</v>
      </c>
      <c r="AX383" s="77">
        <v>5479000</v>
      </c>
      <c r="AY383" s="79">
        <v>1</v>
      </c>
      <c r="AZ383" s="77">
        <v>63907000</v>
      </c>
      <c r="BA383" s="77">
        <v>35014645.299999997</v>
      </c>
      <c r="BB383" s="74" t="s">
        <v>93</v>
      </c>
      <c r="BC383" s="75" t="s">
        <v>1994</v>
      </c>
      <c r="BD383" s="82">
        <v>2975.0769409324462</v>
      </c>
      <c r="BE383" s="82">
        <v>0</v>
      </c>
      <c r="BF383" s="82">
        <v>71.07128247783065</v>
      </c>
      <c r="BG383" s="82">
        <v>3046.1482234102768</v>
      </c>
      <c r="BH383" s="82">
        <v>2975.0769409324462</v>
      </c>
      <c r="BI383" s="82">
        <v>0</v>
      </c>
      <c r="BJ383" s="82">
        <v>71.07128247783065</v>
      </c>
      <c r="BK383" s="82">
        <v>3046.1482234102768</v>
      </c>
      <c r="BL383" s="82">
        <v>947700</v>
      </c>
      <c r="BM383" s="82">
        <v>0</v>
      </c>
      <c r="BN383" s="82">
        <v>22639.5</v>
      </c>
      <c r="BO383" s="82">
        <v>970339.50000000012</v>
      </c>
      <c r="BP383" s="82">
        <v>2975.0769409324462</v>
      </c>
      <c r="BQ383" s="82">
        <v>0</v>
      </c>
      <c r="BR383" s="82">
        <v>71.07128247783065</v>
      </c>
      <c r="BS383" s="89">
        <v>3046.1482234102768</v>
      </c>
      <c r="BT383" s="82">
        <v>15455.82221583815</v>
      </c>
      <c r="BU383" s="82">
        <v>0</v>
      </c>
      <c r="BV383" s="82">
        <v>369.22241960057801</v>
      </c>
      <c r="BW383" s="82">
        <v>15825.04463543873</v>
      </c>
      <c r="BX383" s="82">
        <v>15455.82221583815</v>
      </c>
      <c r="BY383" s="82">
        <v>0</v>
      </c>
      <c r="BZ383" s="82">
        <v>369.22241960057801</v>
      </c>
      <c r="CA383" s="82">
        <v>15825.04463543873</v>
      </c>
      <c r="CB383" s="82">
        <v>4923396.2700000005</v>
      </c>
      <c r="CC383" s="82">
        <v>0</v>
      </c>
      <c r="CD383" s="82">
        <v>117614.46645000001</v>
      </c>
      <c r="CE383" s="82">
        <v>5041010.7364500007</v>
      </c>
      <c r="CF383" s="82">
        <v>15455.82221583815</v>
      </c>
      <c r="CG383" s="82">
        <v>0</v>
      </c>
      <c r="CH383" s="82">
        <v>369.22241960057801</v>
      </c>
      <c r="CI383" s="82">
        <v>15825.04463543873</v>
      </c>
      <c r="CJ383" s="82" t="s">
        <v>96</v>
      </c>
      <c r="CK383" s="83">
        <v>1.4999999999999999E-2</v>
      </c>
      <c r="CL383" s="83">
        <v>3.5000000000000003E-2</v>
      </c>
      <c r="CM383" s="83">
        <v>0.26500000000000001</v>
      </c>
      <c r="CN383" s="82">
        <v>15795</v>
      </c>
      <c r="CO383" s="82">
        <v>36855</v>
      </c>
      <c r="CP383" s="82">
        <v>279045</v>
      </c>
      <c r="CQ383" s="82">
        <v>15795</v>
      </c>
      <c r="CR383" s="89">
        <v>15795</v>
      </c>
      <c r="CS383" s="82">
        <v>15795</v>
      </c>
      <c r="CT383" s="82">
        <v>36855</v>
      </c>
      <c r="CU383" s="82">
        <v>279045</v>
      </c>
      <c r="CV383" s="82">
        <v>15795</v>
      </c>
      <c r="CW383" s="82">
        <v>15795</v>
      </c>
    </row>
    <row r="384" spans="1:101">
      <c r="A384" s="86" t="s">
        <v>520</v>
      </c>
      <c r="B384" s="87" t="s">
        <v>897</v>
      </c>
      <c r="C384" s="75" t="s">
        <v>1995</v>
      </c>
      <c r="D384" s="74" t="s">
        <v>2605</v>
      </c>
      <c r="E384" s="74" t="s">
        <v>520</v>
      </c>
      <c r="F384" s="74" t="s">
        <v>897</v>
      </c>
      <c r="G384" s="74" t="s">
        <v>839</v>
      </c>
      <c r="I384" s="74" t="s">
        <v>836</v>
      </c>
      <c r="J384" s="74" t="s">
        <v>2583</v>
      </c>
      <c r="K384" s="74" t="s">
        <v>128</v>
      </c>
      <c r="L384" s="74" t="s">
        <v>89</v>
      </c>
      <c r="M384" s="74" t="s">
        <v>90</v>
      </c>
      <c r="N384" s="74" t="s">
        <v>841</v>
      </c>
      <c r="O384" s="76">
        <v>44607</v>
      </c>
      <c r="P384" s="76">
        <v>44500</v>
      </c>
      <c r="Q384" s="77">
        <v>1</v>
      </c>
      <c r="R384" s="74" t="s">
        <v>94</v>
      </c>
      <c r="S384" s="77">
        <v>364000</v>
      </c>
      <c r="T384" s="77">
        <v>364000</v>
      </c>
      <c r="U384" s="77">
        <v>8695.56</v>
      </c>
      <c r="V384" s="78">
        <v>0.05</v>
      </c>
      <c r="W384" s="79">
        <v>1</v>
      </c>
      <c r="X384" s="77">
        <v>364000</v>
      </c>
      <c r="Y384" s="88">
        <v>364000</v>
      </c>
      <c r="Z384" s="77">
        <v>8695.56</v>
      </c>
      <c r="AA384" s="74">
        <v>0</v>
      </c>
      <c r="AB384" s="74">
        <v>0</v>
      </c>
      <c r="AD384" s="74">
        <v>0</v>
      </c>
      <c r="AE384" s="74">
        <v>0</v>
      </c>
      <c r="AF384" s="74">
        <v>0</v>
      </c>
      <c r="AG384" s="74">
        <v>0</v>
      </c>
      <c r="AI384" s="74">
        <v>3</v>
      </c>
      <c r="AJ384" s="74">
        <v>3</v>
      </c>
      <c r="AL384" s="74">
        <v>3</v>
      </c>
      <c r="AM384" s="74" t="s">
        <v>95</v>
      </c>
      <c r="AN384" s="74">
        <v>0</v>
      </c>
      <c r="AO384" s="74" t="s">
        <v>95</v>
      </c>
      <c r="AP384" s="74" t="s">
        <v>95</v>
      </c>
      <c r="AQ384" s="74">
        <v>1</v>
      </c>
      <c r="AS384" s="74">
        <v>1</v>
      </c>
      <c r="AT384" s="74" t="s">
        <v>92</v>
      </c>
      <c r="AU384" s="74" t="s">
        <v>2579</v>
      </c>
      <c r="AV384" s="74" t="s">
        <v>94</v>
      </c>
      <c r="AW384" s="77">
        <v>15000000</v>
      </c>
      <c r="AX384" s="77">
        <v>5914800</v>
      </c>
      <c r="AY384" s="79">
        <v>1</v>
      </c>
      <c r="AZ384" s="77">
        <v>95860500</v>
      </c>
      <c r="BA384" s="77">
        <v>37799712.359999999</v>
      </c>
      <c r="BB384" s="74" t="s">
        <v>93</v>
      </c>
      <c r="BC384" s="75" t="s">
        <v>1995</v>
      </c>
      <c r="BD384" s="82">
        <v>1028.4216585939319</v>
      </c>
      <c r="BE384" s="82">
        <v>0</v>
      </c>
      <c r="BF384" s="82">
        <v>24.567863290118268</v>
      </c>
      <c r="BG384" s="82">
        <v>1052.9895218840502</v>
      </c>
      <c r="BH384" s="82">
        <v>1028.4216585939319</v>
      </c>
      <c r="BI384" s="82">
        <v>0</v>
      </c>
      <c r="BJ384" s="82">
        <v>24.567863290118268</v>
      </c>
      <c r="BK384" s="82">
        <v>1052.9895218840502</v>
      </c>
      <c r="BL384" s="82">
        <v>327600</v>
      </c>
      <c r="BM384" s="82">
        <v>0</v>
      </c>
      <c r="BN384" s="82">
        <v>7826.0039999999999</v>
      </c>
      <c r="BO384" s="82">
        <v>335426.00400000002</v>
      </c>
      <c r="BP384" s="82">
        <v>1028.4216585939319</v>
      </c>
      <c r="BQ384" s="82">
        <v>0</v>
      </c>
      <c r="BR384" s="82">
        <v>24.567863290118268</v>
      </c>
      <c r="BS384" s="89">
        <v>1052.9895218840502</v>
      </c>
      <c r="BT384" s="82">
        <v>5342.7533585613355</v>
      </c>
      <c r="BU384" s="82">
        <v>0</v>
      </c>
      <c r="BV384" s="82">
        <v>127.63250657849342</v>
      </c>
      <c r="BW384" s="82">
        <v>5470.3858651398295</v>
      </c>
      <c r="BX384" s="82">
        <v>5342.7533585613355</v>
      </c>
      <c r="BY384" s="82">
        <v>0</v>
      </c>
      <c r="BZ384" s="82">
        <v>127.63250657849342</v>
      </c>
      <c r="CA384" s="82">
        <v>5470.3858651398295</v>
      </c>
      <c r="CB384" s="82">
        <v>1701914.76</v>
      </c>
      <c r="CC384" s="82">
        <v>0</v>
      </c>
      <c r="CD384" s="82">
        <v>40656.8733804</v>
      </c>
      <c r="CE384" s="82">
        <v>1742571.6333804</v>
      </c>
      <c r="CF384" s="82">
        <v>5342.7533585613355</v>
      </c>
      <c r="CG384" s="82">
        <v>0</v>
      </c>
      <c r="CH384" s="82">
        <v>127.63250657849342</v>
      </c>
      <c r="CI384" s="82">
        <v>5470.3858651398295</v>
      </c>
      <c r="CJ384" s="82" t="s">
        <v>96</v>
      </c>
      <c r="CK384" s="83">
        <v>1.4999999999999999E-2</v>
      </c>
      <c r="CL384" s="83">
        <v>3.5000000000000003E-2</v>
      </c>
      <c r="CM384" s="83">
        <v>0.26500000000000001</v>
      </c>
      <c r="CN384" s="82">
        <v>5460</v>
      </c>
      <c r="CO384" s="82">
        <v>12740.000000000002</v>
      </c>
      <c r="CP384" s="82">
        <v>96460</v>
      </c>
      <c r="CQ384" s="82">
        <v>5460</v>
      </c>
      <c r="CR384" s="89">
        <v>5460</v>
      </c>
      <c r="CS384" s="82">
        <v>5460</v>
      </c>
      <c r="CT384" s="82">
        <v>12740.000000000002</v>
      </c>
      <c r="CU384" s="82">
        <v>96460</v>
      </c>
      <c r="CV384" s="82">
        <v>5460</v>
      </c>
      <c r="CW384" s="82">
        <v>5460</v>
      </c>
    </row>
    <row r="385" spans="1:101">
      <c r="A385" s="86" t="s">
        <v>520</v>
      </c>
      <c r="B385" s="87" t="s">
        <v>898</v>
      </c>
      <c r="C385" s="75" t="s">
        <v>1996</v>
      </c>
      <c r="D385" s="74" t="s">
        <v>2605</v>
      </c>
      <c r="E385" s="74" t="s">
        <v>520</v>
      </c>
      <c r="F385" s="74" t="s">
        <v>898</v>
      </c>
      <c r="G385" s="74" t="s">
        <v>899</v>
      </c>
      <c r="I385" s="74" t="s">
        <v>836</v>
      </c>
      <c r="J385" s="74" t="s">
        <v>2581</v>
      </c>
      <c r="K385" s="74" t="s">
        <v>100</v>
      </c>
      <c r="L385" s="74" t="s">
        <v>89</v>
      </c>
      <c r="M385" s="74" t="s">
        <v>90</v>
      </c>
      <c r="N385" s="74" t="s">
        <v>901</v>
      </c>
      <c r="O385" s="76">
        <v>44614</v>
      </c>
      <c r="P385" s="76">
        <v>44500</v>
      </c>
      <c r="Q385" s="77">
        <v>1</v>
      </c>
      <c r="R385" s="74" t="s">
        <v>94</v>
      </c>
      <c r="S385" s="77">
        <v>1185153.6000000001</v>
      </c>
      <c r="T385" s="77">
        <v>1185153.6000000001</v>
      </c>
      <c r="U385" s="77">
        <v>26501.35</v>
      </c>
      <c r="V385" s="78">
        <v>0.05</v>
      </c>
      <c r="W385" s="79">
        <v>1</v>
      </c>
      <c r="X385" s="77">
        <v>1185153.6000000001</v>
      </c>
      <c r="Y385" s="88">
        <v>1185153.6000000001</v>
      </c>
      <c r="Z385" s="77">
        <v>26501.35</v>
      </c>
      <c r="AA385" s="74">
        <v>0</v>
      </c>
      <c r="AB385" s="74">
        <v>0</v>
      </c>
      <c r="AD385" s="74">
        <v>0</v>
      </c>
      <c r="AE385" s="74">
        <v>0</v>
      </c>
      <c r="AF385" s="74">
        <v>0</v>
      </c>
      <c r="AG385" s="74">
        <v>0</v>
      </c>
      <c r="AI385" s="74">
        <v>3</v>
      </c>
      <c r="AJ385" s="74">
        <v>3</v>
      </c>
      <c r="AL385" s="74">
        <v>3</v>
      </c>
      <c r="AM385" s="74" t="s">
        <v>95</v>
      </c>
      <c r="AN385" s="74">
        <v>0</v>
      </c>
      <c r="AO385" s="74" t="s">
        <v>95</v>
      </c>
      <c r="AP385" s="74" t="s">
        <v>95</v>
      </c>
      <c r="AQ385" s="74">
        <v>1</v>
      </c>
      <c r="AS385" s="74">
        <v>1</v>
      </c>
      <c r="AT385" s="74" t="s">
        <v>92</v>
      </c>
      <c r="AU385" s="74" t="s">
        <v>2579</v>
      </c>
      <c r="AV385" s="74" t="s">
        <v>94</v>
      </c>
      <c r="AW385" s="77">
        <v>10000000</v>
      </c>
      <c r="AX385" s="77">
        <v>1663062.1</v>
      </c>
      <c r="AY385" s="79">
        <v>1</v>
      </c>
      <c r="AZ385" s="77">
        <v>63907000</v>
      </c>
      <c r="BA385" s="77">
        <v>10628130.962470001</v>
      </c>
      <c r="BB385" s="74" t="s">
        <v>93</v>
      </c>
      <c r="BC385" s="75" t="s">
        <v>1996</v>
      </c>
      <c r="BD385" s="82">
        <v>3348.4550302213447</v>
      </c>
      <c r="BE385" s="82">
        <v>0</v>
      </c>
      <c r="BF385" s="82">
        <v>74.8751712142261</v>
      </c>
      <c r="BG385" s="82">
        <v>3423.3302014355709</v>
      </c>
      <c r="BH385" s="82">
        <v>3348.4550302213447</v>
      </c>
      <c r="BI385" s="82">
        <v>0</v>
      </c>
      <c r="BJ385" s="82">
        <v>74.8751712142261</v>
      </c>
      <c r="BK385" s="82">
        <v>3423.3302014355709</v>
      </c>
      <c r="BL385" s="82">
        <v>1066638.24</v>
      </c>
      <c r="BM385" s="82">
        <v>0</v>
      </c>
      <c r="BN385" s="82">
        <v>23851.215</v>
      </c>
      <c r="BO385" s="82">
        <v>1090489.4550000001</v>
      </c>
      <c r="BP385" s="82">
        <v>3348.4550302213447</v>
      </c>
      <c r="BQ385" s="82">
        <v>0</v>
      </c>
      <c r="BR385" s="82">
        <v>74.8751712142261</v>
      </c>
      <c r="BS385" s="89">
        <v>3423.3302014355709</v>
      </c>
      <c r="BT385" s="82">
        <v>17395.558727502907</v>
      </c>
      <c r="BU385" s="82">
        <v>0</v>
      </c>
      <c r="BV385" s="82">
        <v>388.98400197502599</v>
      </c>
      <c r="BW385" s="82">
        <v>17784.542729477933</v>
      </c>
      <c r="BX385" s="82">
        <v>17395.558727502907</v>
      </c>
      <c r="BY385" s="82">
        <v>0</v>
      </c>
      <c r="BZ385" s="82">
        <v>388.98400197502599</v>
      </c>
      <c r="CA385" s="82">
        <v>17784.542729477933</v>
      </c>
      <c r="CB385" s="82">
        <v>5541292.3206240004</v>
      </c>
      <c r="CC385" s="82">
        <v>0</v>
      </c>
      <c r="CD385" s="82">
        <v>123909.4470465</v>
      </c>
      <c r="CE385" s="82">
        <v>5665201.7676705001</v>
      </c>
      <c r="CF385" s="82">
        <v>17395.558727502907</v>
      </c>
      <c r="CG385" s="82">
        <v>0</v>
      </c>
      <c r="CH385" s="82">
        <v>388.98400197502599</v>
      </c>
      <c r="CI385" s="82">
        <v>17784.542729477933</v>
      </c>
      <c r="CJ385" s="82" t="s">
        <v>96</v>
      </c>
      <c r="CK385" s="83">
        <v>1.4999999999999999E-2</v>
      </c>
      <c r="CL385" s="83">
        <v>3.5000000000000003E-2</v>
      </c>
      <c r="CM385" s="83">
        <v>0.26500000000000001</v>
      </c>
      <c r="CN385" s="82">
        <v>17777.304</v>
      </c>
      <c r="CO385" s="82">
        <v>41480.376000000004</v>
      </c>
      <c r="CP385" s="82">
        <v>314065.70400000003</v>
      </c>
      <c r="CQ385" s="82">
        <v>17777.304</v>
      </c>
      <c r="CR385" s="89">
        <v>17777.304</v>
      </c>
      <c r="CS385" s="82">
        <v>17777.304</v>
      </c>
      <c r="CT385" s="82">
        <v>41480.376000000004</v>
      </c>
      <c r="CU385" s="82">
        <v>314065.70400000003</v>
      </c>
      <c r="CV385" s="82">
        <v>17777.304</v>
      </c>
      <c r="CW385" s="82">
        <v>17777.304</v>
      </c>
    </row>
    <row r="386" spans="1:101">
      <c r="A386" s="86" t="s">
        <v>520</v>
      </c>
      <c r="B386" s="87" t="s">
        <v>902</v>
      </c>
      <c r="C386" s="75" t="s">
        <v>1997</v>
      </c>
      <c r="D386" s="74" t="s">
        <v>2605</v>
      </c>
      <c r="E386" s="74" t="s">
        <v>520</v>
      </c>
      <c r="F386" s="74" t="s">
        <v>902</v>
      </c>
      <c r="G386" s="74" t="s">
        <v>899</v>
      </c>
      <c r="I386" s="74" t="s">
        <v>836</v>
      </c>
      <c r="J386" s="74" t="s">
        <v>2581</v>
      </c>
      <c r="K386" s="74" t="s">
        <v>100</v>
      </c>
      <c r="L386" s="74" t="s">
        <v>89</v>
      </c>
      <c r="M386" s="74" t="s">
        <v>90</v>
      </c>
      <c r="N386" s="74" t="s">
        <v>901</v>
      </c>
      <c r="O386" s="76">
        <v>44589</v>
      </c>
      <c r="P386" s="76">
        <v>44500</v>
      </c>
      <c r="Q386" s="77">
        <v>1</v>
      </c>
      <c r="R386" s="74" t="s">
        <v>94</v>
      </c>
      <c r="S386" s="77">
        <v>2934018</v>
      </c>
      <c r="T386" s="77">
        <v>2934018</v>
      </c>
      <c r="U386" s="77">
        <v>55420.34</v>
      </c>
      <c r="V386" s="78">
        <v>0.05</v>
      </c>
      <c r="W386" s="79">
        <v>1</v>
      </c>
      <c r="X386" s="77">
        <v>2934018</v>
      </c>
      <c r="Y386" s="88">
        <v>2934018</v>
      </c>
      <c r="Z386" s="77">
        <v>55420.34</v>
      </c>
      <c r="AA386" s="74">
        <v>0</v>
      </c>
      <c r="AB386" s="74">
        <v>0</v>
      </c>
      <c r="AD386" s="74">
        <v>0</v>
      </c>
      <c r="AE386" s="74">
        <v>0</v>
      </c>
      <c r="AF386" s="74">
        <v>0</v>
      </c>
      <c r="AG386" s="74">
        <v>0</v>
      </c>
      <c r="AI386" s="74">
        <v>3</v>
      </c>
      <c r="AJ386" s="74">
        <v>3</v>
      </c>
      <c r="AL386" s="74">
        <v>3</v>
      </c>
      <c r="AM386" s="74" t="s">
        <v>95</v>
      </c>
      <c r="AN386" s="74">
        <v>0</v>
      </c>
      <c r="AO386" s="74" t="s">
        <v>95</v>
      </c>
      <c r="AP386" s="74" t="s">
        <v>95</v>
      </c>
      <c r="AQ386" s="74">
        <v>1</v>
      </c>
      <c r="AS386" s="74">
        <v>1</v>
      </c>
      <c r="AT386" s="74" t="s">
        <v>92</v>
      </c>
      <c r="AU386" s="74" t="s">
        <v>2579</v>
      </c>
      <c r="AV386" s="74" t="s">
        <v>94</v>
      </c>
      <c r="AW386" s="77">
        <v>10000000</v>
      </c>
      <c r="AX386" s="77">
        <v>1663062.1</v>
      </c>
      <c r="AY386" s="79">
        <v>1</v>
      </c>
      <c r="AZ386" s="77">
        <v>63907000</v>
      </c>
      <c r="BA386" s="77">
        <v>10628130.962470001</v>
      </c>
      <c r="BB386" s="74" t="s">
        <v>93</v>
      </c>
      <c r="BC386" s="75" t="s">
        <v>1997</v>
      </c>
      <c r="BD386" s="82">
        <v>8289.5814777594805</v>
      </c>
      <c r="BE386" s="82">
        <v>0</v>
      </c>
      <c r="BF386" s="82">
        <v>156.58098346879018</v>
      </c>
      <c r="BG386" s="82">
        <v>8446.1624612282703</v>
      </c>
      <c r="BH386" s="82">
        <v>8289.5814777594805</v>
      </c>
      <c r="BI386" s="82">
        <v>0</v>
      </c>
      <c r="BJ386" s="82">
        <v>156.58098346879018</v>
      </c>
      <c r="BK386" s="82">
        <v>8446.1624612282703</v>
      </c>
      <c r="BL386" s="82">
        <v>2640616.2000000002</v>
      </c>
      <c r="BM386" s="82">
        <v>0</v>
      </c>
      <c r="BN386" s="82">
        <v>49878.305999999997</v>
      </c>
      <c r="BO386" s="82">
        <v>2690494.5060000001</v>
      </c>
      <c r="BP386" s="82">
        <v>8289.5814777594805</v>
      </c>
      <c r="BQ386" s="82">
        <v>0</v>
      </c>
      <c r="BR386" s="82">
        <v>156.58098346879018</v>
      </c>
      <c r="BS386" s="89">
        <v>8446.1624612282703</v>
      </c>
      <c r="BT386" s="82">
        <v>43065.20473510828</v>
      </c>
      <c r="BU386" s="82">
        <v>0</v>
      </c>
      <c r="BV386" s="82">
        <v>813.45386721871182</v>
      </c>
      <c r="BW386" s="82">
        <v>43878.658602326985</v>
      </c>
      <c r="BX386" s="82">
        <v>43065.20473510828</v>
      </c>
      <c r="BY386" s="82">
        <v>0</v>
      </c>
      <c r="BZ386" s="82">
        <v>813.45386721871182</v>
      </c>
      <c r="CA386" s="82">
        <v>43878.658602326985</v>
      </c>
      <c r="CB386" s="82">
        <v>13718265.220620001</v>
      </c>
      <c r="CC386" s="82">
        <v>0</v>
      </c>
      <c r="CD386" s="82">
        <v>259122.78750059998</v>
      </c>
      <c r="CE386" s="82">
        <v>13977388.0081206</v>
      </c>
      <c r="CF386" s="82">
        <v>43065.20473510828</v>
      </c>
      <c r="CG386" s="82">
        <v>0</v>
      </c>
      <c r="CH386" s="82">
        <v>813.45386721871182</v>
      </c>
      <c r="CI386" s="82">
        <v>43878.658602326985</v>
      </c>
      <c r="CJ386" s="82" t="s">
        <v>96</v>
      </c>
      <c r="CK386" s="83">
        <v>1.4999999999999999E-2</v>
      </c>
      <c r="CL386" s="83">
        <v>3.5000000000000003E-2</v>
      </c>
      <c r="CM386" s="83">
        <v>0.26500000000000001</v>
      </c>
      <c r="CN386" s="82">
        <v>44010.27</v>
      </c>
      <c r="CO386" s="82">
        <v>102690.63</v>
      </c>
      <c r="CP386" s="82">
        <v>777514.77</v>
      </c>
      <c r="CQ386" s="82">
        <v>44010.27</v>
      </c>
      <c r="CR386" s="89">
        <v>44010.27</v>
      </c>
      <c r="CS386" s="82">
        <v>44010.27</v>
      </c>
      <c r="CT386" s="82">
        <v>102690.63</v>
      </c>
      <c r="CU386" s="82">
        <v>777514.77</v>
      </c>
      <c r="CV386" s="82">
        <v>44010.27</v>
      </c>
      <c r="CW386" s="82">
        <v>44010.27</v>
      </c>
    </row>
    <row r="387" spans="1:101">
      <c r="A387" s="86" t="s">
        <v>520</v>
      </c>
      <c r="B387" s="87" t="s">
        <v>903</v>
      </c>
      <c r="C387" s="75" t="s">
        <v>1998</v>
      </c>
      <c r="D387" s="74" t="s">
        <v>2605</v>
      </c>
      <c r="E387" s="74" t="s">
        <v>520</v>
      </c>
      <c r="F387" s="74" t="s">
        <v>903</v>
      </c>
      <c r="G387" s="74" t="s">
        <v>899</v>
      </c>
      <c r="I387" s="74" t="s">
        <v>836</v>
      </c>
      <c r="J387" s="74" t="s">
        <v>2581</v>
      </c>
      <c r="K387" s="74" t="s">
        <v>100</v>
      </c>
      <c r="L387" s="74" t="s">
        <v>89</v>
      </c>
      <c r="M387" s="74" t="s">
        <v>90</v>
      </c>
      <c r="N387" s="74" t="s">
        <v>901</v>
      </c>
      <c r="O387" s="76">
        <v>44566</v>
      </c>
      <c r="P387" s="76">
        <v>44500</v>
      </c>
      <c r="Q387" s="77">
        <v>1</v>
      </c>
      <c r="R387" s="74" t="s">
        <v>94</v>
      </c>
      <c r="S387" s="77">
        <v>4217766.3</v>
      </c>
      <c r="T387" s="77">
        <v>4217766.3</v>
      </c>
      <c r="U387" s="77">
        <v>49793.07</v>
      </c>
      <c r="V387" s="78">
        <v>0.05</v>
      </c>
      <c r="W387" s="79">
        <v>1</v>
      </c>
      <c r="X387" s="77">
        <v>4217766.3</v>
      </c>
      <c r="Y387" s="88">
        <v>4217766.3</v>
      </c>
      <c r="Z387" s="77">
        <v>49793.07</v>
      </c>
      <c r="AA387" s="74">
        <v>0</v>
      </c>
      <c r="AB387" s="74">
        <v>0</v>
      </c>
      <c r="AD387" s="74">
        <v>0</v>
      </c>
      <c r="AE387" s="74">
        <v>0</v>
      </c>
      <c r="AF387" s="74">
        <v>0</v>
      </c>
      <c r="AG387" s="74">
        <v>0</v>
      </c>
      <c r="AI387" s="74">
        <v>3</v>
      </c>
      <c r="AJ387" s="74">
        <v>3</v>
      </c>
      <c r="AL387" s="74">
        <v>3</v>
      </c>
      <c r="AM387" s="74" t="s">
        <v>95</v>
      </c>
      <c r="AN387" s="74">
        <v>0</v>
      </c>
      <c r="AO387" s="74" t="s">
        <v>95</v>
      </c>
      <c r="AP387" s="74" t="s">
        <v>95</v>
      </c>
      <c r="AQ387" s="74">
        <v>1</v>
      </c>
      <c r="AS387" s="74">
        <v>1</v>
      </c>
      <c r="AT387" s="74" t="s">
        <v>92</v>
      </c>
      <c r="AU387" s="74" t="s">
        <v>2579</v>
      </c>
      <c r="AV387" s="74" t="s">
        <v>94</v>
      </c>
      <c r="AW387" s="77">
        <v>10000000</v>
      </c>
      <c r="AX387" s="77">
        <v>1663062.1</v>
      </c>
      <c r="AY387" s="79">
        <v>1</v>
      </c>
      <c r="AZ387" s="77">
        <v>63907000</v>
      </c>
      <c r="BA387" s="77">
        <v>10628130.962470001</v>
      </c>
      <c r="BB387" s="74" t="s">
        <v>93</v>
      </c>
      <c r="BC387" s="75" t="s">
        <v>1998</v>
      </c>
      <c r="BD387" s="82">
        <v>11916.599488482394</v>
      </c>
      <c r="BE387" s="82">
        <v>0</v>
      </c>
      <c r="BF387" s="82">
        <v>140.68206493374657</v>
      </c>
      <c r="BG387" s="82">
        <v>12057.28155341614</v>
      </c>
      <c r="BH387" s="82">
        <v>11916.599488482394</v>
      </c>
      <c r="BI387" s="82">
        <v>0</v>
      </c>
      <c r="BJ387" s="82">
        <v>140.68206493374657</v>
      </c>
      <c r="BK387" s="82">
        <v>12057.28155341614</v>
      </c>
      <c r="BL387" s="82">
        <v>3795989.6699999995</v>
      </c>
      <c r="BM387" s="82">
        <v>0</v>
      </c>
      <c r="BN387" s="82">
        <v>44813.762999999999</v>
      </c>
      <c r="BO387" s="82">
        <v>3840803.4329999993</v>
      </c>
      <c r="BP387" s="82">
        <v>11916.599488482394</v>
      </c>
      <c r="BQ387" s="82">
        <v>0</v>
      </c>
      <c r="BR387" s="82">
        <v>140.68206493374657</v>
      </c>
      <c r="BS387" s="89">
        <v>12057.28155341614</v>
      </c>
      <c r="BT387" s="82">
        <v>61907.926002614884</v>
      </c>
      <c r="BU387" s="82">
        <v>0</v>
      </c>
      <c r="BV387" s="82">
        <v>730.85739553730684</v>
      </c>
      <c r="BW387" s="82">
        <v>62638.783398152191</v>
      </c>
      <c r="BX387" s="82">
        <v>61907.926002614884</v>
      </c>
      <c r="BY387" s="82">
        <v>0</v>
      </c>
      <c r="BZ387" s="82">
        <v>730.85739553730684</v>
      </c>
      <c r="CA387" s="82">
        <v>62638.783398152191</v>
      </c>
      <c r="CB387" s="82">
        <v>19720545.934616998</v>
      </c>
      <c r="CC387" s="82">
        <v>0</v>
      </c>
      <c r="CD387" s="82">
        <v>232811.98016129999</v>
      </c>
      <c r="CE387" s="82">
        <v>19953357.914778296</v>
      </c>
      <c r="CF387" s="82">
        <v>61907.926002614884</v>
      </c>
      <c r="CG387" s="82">
        <v>0</v>
      </c>
      <c r="CH387" s="82">
        <v>730.85739553730684</v>
      </c>
      <c r="CI387" s="82">
        <v>62638.783398152191</v>
      </c>
      <c r="CJ387" s="82" t="s">
        <v>96</v>
      </c>
      <c r="CK387" s="83">
        <v>1.4999999999999999E-2</v>
      </c>
      <c r="CL387" s="83">
        <v>3.5000000000000003E-2</v>
      </c>
      <c r="CM387" s="83">
        <v>0.26500000000000001</v>
      </c>
      <c r="CN387" s="82">
        <v>63266.494499999993</v>
      </c>
      <c r="CO387" s="82">
        <v>147621.8205</v>
      </c>
      <c r="CP387" s="82">
        <v>1117708.0695</v>
      </c>
      <c r="CQ387" s="82">
        <v>63266.494499999993</v>
      </c>
      <c r="CR387" s="89">
        <v>63266.494499999993</v>
      </c>
      <c r="CS387" s="82">
        <v>63266.494499999993</v>
      </c>
      <c r="CT387" s="82">
        <v>147621.8205</v>
      </c>
      <c r="CU387" s="82">
        <v>1117708.0695</v>
      </c>
      <c r="CV387" s="82">
        <v>63266.494499999993</v>
      </c>
      <c r="CW387" s="82">
        <v>63266.494499999993</v>
      </c>
    </row>
    <row r="388" spans="1:101">
      <c r="A388" s="86" t="s">
        <v>520</v>
      </c>
      <c r="B388" s="87" t="s">
        <v>904</v>
      </c>
      <c r="C388" s="75" t="s">
        <v>1999</v>
      </c>
      <c r="D388" s="74" t="s">
        <v>2605</v>
      </c>
      <c r="E388" s="74" t="s">
        <v>520</v>
      </c>
      <c r="F388" s="74" t="s">
        <v>904</v>
      </c>
      <c r="G388" s="74" t="s">
        <v>905</v>
      </c>
      <c r="I388" s="74" t="s">
        <v>836</v>
      </c>
      <c r="J388" s="74" t="s">
        <v>2582</v>
      </c>
      <c r="K388" s="74" t="s">
        <v>100</v>
      </c>
      <c r="L388" s="74" t="s">
        <v>89</v>
      </c>
      <c r="M388" s="74" t="s">
        <v>90</v>
      </c>
      <c r="N388" s="74" t="s">
        <v>907</v>
      </c>
      <c r="O388" s="76">
        <v>44512</v>
      </c>
      <c r="P388" s="76">
        <v>44500</v>
      </c>
      <c r="Q388" s="77">
        <v>1</v>
      </c>
      <c r="R388" s="74" t="s">
        <v>94</v>
      </c>
      <c r="S388" s="77">
        <v>2921346</v>
      </c>
      <c r="T388" s="77">
        <v>2921346</v>
      </c>
      <c r="U388" s="77">
        <v>72838.89</v>
      </c>
      <c r="V388" s="78">
        <v>5.0999999999999997E-2</v>
      </c>
      <c r="W388" s="79">
        <v>1</v>
      </c>
      <c r="X388" s="77">
        <v>2921346</v>
      </c>
      <c r="Y388" s="88">
        <v>2921346</v>
      </c>
      <c r="Z388" s="77">
        <v>72838.89</v>
      </c>
      <c r="AA388" s="74">
        <v>0</v>
      </c>
      <c r="AB388" s="74">
        <v>0</v>
      </c>
      <c r="AD388" s="74">
        <v>0</v>
      </c>
      <c r="AE388" s="74">
        <v>0</v>
      </c>
      <c r="AF388" s="74">
        <v>0</v>
      </c>
      <c r="AG388" s="74">
        <v>0</v>
      </c>
      <c r="AI388" s="74">
        <v>5</v>
      </c>
      <c r="AJ388" s="74">
        <v>5</v>
      </c>
      <c r="AL388" s="74">
        <v>5</v>
      </c>
      <c r="AM388" s="74" t="s">
        <v>95</v>
      </c>
      <c r="AN388" s="74">
        <v>0</v>
      </c>
      <c r="AO388" s="74" t="s">
        <v>95</v>
      </c>
      <c r="AP388" s="74" t="s">
        <v>95</v>
      </c>
      <c r="AQ388" s="74">
        <v>1</v>
      </c>
      <c r="AS388" s="74">
        <v>1</v>
      </c>
      <c r="AT388" s="74" t="s">
        <v>92</v>
      </c>
      <c r="AU388" s="74" t="s">
        <v>2579</v>
      </c>
      <c r="AV388" s="74" t="s">
        <v>94</v>
      </c>
      <c r="AW388" s="77">
        <v>10000000</v>
      </c>
      <c r="AX388" s="77">
        <v>2839519</v>
      </c>
      <c r="AY388" s="79">
        <v>1</v>
      </c>
      <c r="AZ388" s="77">
        <v>63907000</v>
      </c>
      <c r="BA388" s="77">
        <v>18146514.0733</v>
      </c>
      <c r="BB388" s="74" t="s">
        <v>93</v>
      </c>
      <c r="BC388" s="75" t="s">
        <v>1999</v>
      </c>
      <c r="BD388" s="82">
        <v>36495.254224279983</v>
      </c>
      <c r="BE388" s="82">
        <v>0</v>
      </c>
      <c r="BF388" s="82">
        <v>909.94829368529622</v>
      </c>
      <c r="BG388" s="82">
        <v>37405.202517965277</v>
      </c>
      <c r="BH388" s="82">
        <v>36495.254224279983</v>
      </c>
      <c r="BI388" s="82">
        <v>0</v>
      </c>
      <c r="BJ388" s="82">
        <v>909.94829368529622</v>
      </c>
      <c r="BK388" s="82">
        <v>37405.202517965277</v>
      </c>
      <c r="BL388" s="82">
        <v>2629211.4</v>
      </c>
      <c r="BM388" s="82">
        <v>0</v>
      </c>
      <c r="BN388" s="82">
        <v>65555.001000000004</v>
      </c>
      <c r="BO388" s="82">
        <v>2694766.4010000001</v>
      </c>
      <c r="BP388" s="82">
        <v>36495.254224279983</v>
      </c>
      <c r="BQ388" s="82">
        <v>0</v>
      </c>
      <c r="BR388" s="82">
        <v>909.94829368529622</v>
      </c>
      <c r="BS388" s="89">
        <v>37405.202517965277</v>
      </c>
      <c r="BT388" s="82">
        <v>189596.49522055694</v>
      </c>
      <c r="BU388" s="82">
        <v>0</v>
      </c>
      <c r="BV388" s="82">
        <v>4727.2723805244823</v>
      </c>
      <c r="BW388" s="82">
        <v>194323.7676010814</v>
      </c>
      <c r="BX388" s="82">
        <v>189596.49522055694</v>
      </c>
      <c r="BY388" s="82">
        <v>0</v>
      </c>
      <c r="BZ388" s="82">
        <v>4727.2723805244823</v>
      </c>
      <c r="CA388" s="82">
        <v>194323.7676010814</v>
      </c>
      <c r="CB388" s="82">
        <v>13659016.14414</v>
      </c>
      <c r="CC388" s="82">
        <v>0</v>
      </c>
      <c r="CD388" s="82">
        <v>340564.78569510003</v>
      </c>
      <c r="CE388" s="82">
        <v>13999580.9298351</v>
      </c>
      <c r="CF388" s="82">
        <v>189596.49522055694</v>
      </c>
      <c r="CG388" s="82">
        <v>0</v>
      </c>
      <c r="CH388" s="82">
        <v>4727.2723805244823</v>
      </c>
      <c r="CI388" s="82">
        <v>194323.7676010814</v>
      </c>
      <c r="CJ388" s="82" t="s">
        <v>96</v>
      </c>
      <c r="CK388" s="83">
        <v>1.4999999999999999E-2</v>
      </c>
      <c r="CL388" s="83">
        <v>3.5000000000000003E-2</v>
      </c>
      <c r="CM388" s="83">
        <v>0.26500000000000001</v>
      </c>
      <c r="CN388" s="82">
        <v>43820.189999999995</v>
      </c>
      <c r="CO388" s="82">
        <v>102247.11000000002</v>
      </c>
      <c r="CP388" s="82">
        <v>774156.69000000006</v>
      </c>
      <c r="CQ388" s="82">
        <v>43820.189999999995</v>
      </c>
      <c r="CR388" s="89">
        <v>43820.189999999995</v>
      </c>
      <c r="CS388" s="82">
        <v>43820.189999999995</v>
      </c>
      <c r="CT388" s="82">
        <v>102247.11000000002</v>
      </c>
      <c r="CU388" s="82">
        <v>774156.69000000006</v>
      </c>
      <c r="CV388" s="82">
        <v>43820.189999999995</v>
      </c>
      <c r="CW388" s="82">
        <v>43820.189999999995</v>
      </c>
    </row>
    <row r="389" spans="1:101">
      <c r="A389" s="86" t="s">
        <v>520</v>
      </c>
      <c r="B389" s="87" t="s">
        <v>908</v>
      </c>
      <c r="C389" s="75" t="s">
        <v>2000</v>
      </c>
      <c r="D389" s="74" t="s">
        <v>2605</v>
      </c>
      <c r="E389" s="74" t="s">
        <v>520</v>
      </c>
      <c r="F389" s="74" t="s">
        <v>908</v>
      </c>
      <c r="G389" s="74" t="s">
        <v>905</v>
      </c>
      <c r="I389" s="74" t="s">
        <v>836</v>
      </c>
      <c r="J389" s="74" t="s">
        <v>2582</v>
      </c>
      <c r="K389" s="74" t="s">
        <v>100</v>
      </c>
      <c r="L389" s="74" t="s">
        <v>89</v>
      </c>
      <c r="M389" s="74" t="s">
        <v>90</v>
      </c>
      <c r="N389" s="74" t="s">
        <v>907</v>
      </c>
      <c r="O389" s="76">
        <v>44512</v>
      </c>
      <c r="P389" s="76">
        <v>44500</v>
      </c>
      <c r="Q389" s="77">
        <v>1</v>
      </c>
      <c r="R389" s="74" t="s">
        <v>94</v>
      </c>
      <c r="S389" s="77">
        <v>4239135</v>
      </c>
      <c r="T389" s="77">
        <v>4239135</v>
      </c>
      <c r="U389" s="77">
        <v>105695.77</v>
      </c>
      <c r="V389" s="78">
        <v>5.0999999999999997E-2</v>
      </c>
      <c r="W389" s="79">
        <v>1</v>
      </c>
      <c r="X389" s="77">
        <v>4239135</v>
      </c>
      <c r="Y389" s="88">
        <v>4239135</v>
      </c>
      <c r="Z389" s="77">
        <v>105695.77</v>
      </c>
      <c r="AA389" s="74">
        <v>0</v>
      </c>
      <c r="AB389" s="74">
        <v>0</v>
      </c>
      <c r="AD389" s="74">
        <v>0</v>
      </c>
      <c r="AE389" s="74">
        <v>0</v>
      </c>
      <c r="AF389" s="74">
        <v>0</v>
      </c>
      <c r="AG389" s="74">
        <v>0</v>
      </c>
      <c r="AI389" s="74">
        <v>5</v>
      </c>
      <c r="AJ389" s="74">
        <v>5</v>
      </c>
      <c r="AL389" s="74">
        <v>5</v>
      </c>
      <c r="AM389" s="74" t="s">
        <v>95</v>
      </c>
      <c r="AN389" s="74">
        <v>0</v>
      </c>
      <c r="AO389" s="74" t="s">
        <v>95</v>
      </c>
      <c r="AP389" s="74" t="s">
        <v>95</v>
      </c>
      <c r="AQ389" s="74">
        <v>1</v>
      </c>
      <c r="AS389" s="74">
        <v>1</v>
      </c>
      <c r="AT389" s="74" t="s">
        <v>92</v>
      </c>
      <c r="AU389" s="74" t="s">
        <v>2579</v>
      </c>
      <c r="AV389" s="74" t="s">
        <v>94</v>
      </c>
      <c r="AW389" s="77">
        <v>10000000</v>
      </c>
      <c r="AX389" s="77">
        <v>2839519</v>
      </c>
      <c r="AY389" s="79">
        <v>1</v>
      </c>
      <c r="AZ389" s="77">
        <v>63907000</v>
      </c>
      <c r="BA389" s="77">
        <v>18146514.0733</v>
      </c>
      <c r="BB389" s="74" t="s">
        <v>93</v>
      </c>
      <c r="BC389" s="75" t="s">
        <v>2000</v>
      </c>
      <c r="BD389" s="82">
        <v>52957.886370201668</v>
      </c>
      <c r="BE389" s="82">
        <v>0</v>
      </c>
      <c r="BF389" s="82">
        <v>1320.4166834674927</v>
      </c>
      <c r="BG389" s="82">
        <v>54278.303053669159</v>
      </c>
      <c r="BH389" s="82">
        <v>52957.886370201668</v>
      </c>
      <c r="BI389" s="82">
        <v>0</v>
      </c>
      <c r="BJ389" s="82">
        <v>1320.4166834674927</v>
      </c>
      <c r="BK389" s="82">
        <v>54278.303053669159</v>
      </c>
      <c r="BL389" s="82">
        <v>3815221.5000000005</v>
      </c>
      <c r="BM389" s="82">
        <v>0</v>
      </c>
      <c r="BN389" s="82">
        <v>95126.192999999999</v>
      </c>
      <c r="BO389" s="82">
        <v>3910347.693</v>
      </c>
      <c r="BP389" s="82">
        <v>52957.886370201668</v>
      </c>
      <c r="BQ389" s="82">
        <v>0</v>
      </c>
      <c r="BR389" s="82">
        <v>1320.4166834674927</v>
      </c>
      <c r="BS389" s="89">
        <v>54278.303053669159</v>
      </c>
      <c r="BT389" s="82">
        <v>275121.51548183471</v>
      </c>
      <c r="BU389" s="82">
        <v>0</v>
      </c>
      <c r="BV389" s="82">
        <v>6859.6967122819715</v>
      </c>
      <c r="BW389" s="82">
        <v>281981.21219411667</v>
      </c>
      <c r="BX389" s="82">
        <v>275121.51548183471</v>
      </c>
      <c r="BY389" s="82">
        <v>0</v>
      </c>
      <c r="BZ389" s="82">
        <v>6859.6967122819715</v>
      </c>
      <c r="CA389" s="82">
        <v>281981.21219411667</v>
      </c>
      <c r="CB389" s="82">
        <v>19820457.214650001</v>
      </c>
      <c r="CC389" s="82">
        <v>0</v>
      </c>
      <c r="CD389" s="82">
        <v>494190.08525429998</v>
      </c>
      <c r="CE389" s="82">
        <v>20314647.299904302</v>
      </c>
      <c r="CF389" s="82">
        <v>275121.51548183471</v>
      </c>
      <c r="CG389" s="82">
        <v>0</v>
      </c>
      <c r="CH389" s="82">
        <v>6859.6967122819715</v>
      </c>
      <c r="CI389" s="82">
        <v>281981.21219411667</v>
      </c>
      <c r="CJ389" s="82" t="s">
        <v>96</v>
      </c>
      <c r="CK389" s="83">
        <v>1.4999999999999999E-2</v>
      </c>
      <c r="CL389" s="83">
        <v>3.5000000000000003E-2</v>
      </c>
      <c r="CM389" s="83">
        <v>0.26500000000000001</v>
      </c>
      <c r="CN389" s="82">
        <v>63587.024999999994</v>
      </c>
      <c r="CO389" s="82">
        <v>148369.72500000001</v>
      </c>
      <c r="CP389" s="82">
        <v>1123370.7750000001</v>
      </c>
      <c r="CQ389" s="82">
        <v>63587.024999999994</v>
      </c>
      <c r="CR389" s="89">
        <v>63587.024999999994</v>
      </c>
      <c r="CS389" s="82">
        <v>63587.024999999994</v>
      </c>
      <c r="CT389" s="82">
        <v>148369.72500000001</v>
      </c>
      <c r="CU389" s="82">
        <v>1123370.7750000001</v>
      </c>
      <c r="CV389" s="82">
        <v>63587.024999999994</v>
      </c>
      <c r="CW389" s="82">
        <v>63587.024999999994</v>
      </c>
    </row>
    <row r="390" spans="1:101">
      <c r="A390" s="86" t="s">
        <v>520</v>
      </c>
      <c r="B390" s="87" t="s">
        <v>909</v>
      </c>
      <c r="C390" s="75" t="s">
        <v>2001</v>
      </c>
      <c r="D390" s="74" t="s">
        <v>2605</v>
      </c>
      <c r="E390" s="74" t="s">
        <v>520</v>
      </c>
      <c r="F390" s="74" t="s">
        <v>909</v>
      </c>
      <c r="G390" s="74" t="s">
        <v>910</v>
      </c>
      <c r="I390" s="74" t="s">
        <v>836</v>
      </c>
      <c r="J390" s="74" t="s">
        <v>2582</v>
      </c>
      <c r="K390" s="74" t="s">
        <v>100</v>
      </c>
      <c r="L390" s="74" t="s">
        <v>89</v>
      </c>
      <c r="M390" s="74" t="s">
        <v>90</v>
      </c>
      <c r="N390" s="74" t="s">
        <v>912</v>
      </c>
      <c r="O390" s="76">
        <v>44511</v>
      </c>
      <c r="P390" s="76">
        <v>44500</v>
      </c>
      <c r="Q390" s="77">
        <v>1</v>
      </c>
      <c r="R390" s="74" t="s">
        <v>94</v>
      </c>
      <c r="S390" s="77">
        <v>1630000</v>
      </c>
      <c r="T390" s="77">
        <v>1630000</v>
      </c>
      <c r="U390" s="77">
        <v>39486.75</v>
      </c>
      <c r="V390" s="78">
        <v>5.0999999999999997E-2</v>
      </c>
      <c r="W390" s="79">
        <v>1</v>
      </c>
      <c r="X390" s="77">
        <v>1630000</v>
      </c>
      <c r="Y390" s="88">
        <v>1630000</v>
      </c>
      <c r="Z390" s="77">
        <v>39486.75</v>
      </c>
      <c r="AA390" s="74">
        <v>0</v>
      </c>
      <c r="AB390" s="74">
        <v>0</v>
      </c>
      <c r="AD390" s="74">
        <v>0</v>
      </c>
      <c r="AE390" s="74">
        <v>0</v>
      </c>
      <c r="AF390" s="74">
        <v>0</v>
      </c>
      <c r="AG390" s="74">
        <v>0</v>
      </c>
      <c r="AI390" s="74">
        <v>5</v>
      </c>
      <c r="AJ390" s="74">
        <v>5</v>
      </c>
      <c r="AL390" s="74">
        <v>5</v>
      </c>
      <c r="AM390" s="74" t="s">
        <v>95</v>
      </c>
      <c r="AN390" s="74">
        <v>0</v>
      </c>
      <c r="AO390" s="74" t="s">
        <v>95</v>
      </c>
      <c r="AP390" s="74" t="s">
        <v>95</v>
      </c>
      <c r="AQ390" s="74">
        <v>1</v>
      </c>
      <c r="AS390" s="74">
        <v>1</v>
      </c>
      <c r="AT390" s="74" t="s">
        <v>92</v>
      </c>
      <c r="AU390" s="74" t="s">
        <v>2579</v>
      </c>
      <c r="AV390" s="74" t="s">
        <v>94</v>
      </c>
      <c r="AW390" s="77">
        <v>10000000</v>
      </c>
      <c r="AX390" s="77">
        <v>229903.6</v>
      </c>
      <c r="AY390" s="79">
        <v>1</v>
      </c>
      <c r="AZ390" s="77">
        <v>63907000</v>
      </c>
      <c r="BA390" s="77">
        <v>1469244.93652</v>
      </c>
      <c r="BB390" s="74" t="s">
        <v>93</v>
      </c>
      <c r="BC390" s="75" t="s">
        <v>2001</v>
      </c>
      <c r="BD390" s="82">
        <v>20362.964327257498</v>
      </c>
      <c r="BE390" s="82">
        <v>0</v>
      </c>
      <c r="BF390" s="82">
        <v>493.2928108278129</v>
      </c>
      <c r="BG390" s="82">
        <v>20856.257138085311</v>
      </c>
      <c r="BH390" s="82">
        <v>20362.964327257498</v>
      </c>
      <c r="BI390" s="82">
        <v>0</v>
      </c>
      <c r="BJ390" s="82">
        <v>493.2928108278129</v>
      </c>
      <c r="BK390" s="82">
        <v>20856.257138085311</v>
      </c>
      <c r="BL390" s="82">
        <v>1467000</v>
      </c>
      <c r="BM390" s="82">
        <v>0</v>
      </c>
      <c r="BN390" s="82">
        <v>35538.075000000004</v>
      </c>
      <c r="BO390" s="82">
        <v>1502538.0749999997</v>
      </c>
      <c r="BP390" s="82">
        <v>20362.964327257498</v>
      </c>
      <c r="BQ390" s="82">
        <v>0</v>
      </c>
      <c r="BR390" s="82">
        <v>493.2928108278129</v>
      </c>
      <c r="BS390" s="89">
        <v>20856.257138085311</v>
      </c>
      <c r="BT390" s="82">
        <v>105787.63597653543</v>
      </c>
      <c r="BU390" s="82">
        <v>0</v>
      </c>
      <c r="BV390" s="82">
        <v>2562.705481531571</v>
      </c>
      <c r="BW390" s="82">
        <v>108350.34145806701</v>
      </c>
      <c r="BX390" s="82">
        <v>105787.63597653543</v>
      </c>
      <c r="BY390" s="82">
        <v>0</v>
      </c>
      <c r="BZ390" s="82">
        <v>2562.705481531571</v>
      </c>
      <c r="CA390" s="82">
        <v>108350.34145806701</v>
      </c>
      <c r="CB390" s="82">
        <v>7621211.7000000002</v>
      </c>
      <c r="CC390" s="82">
        <v>0</v>
      </c>
      <c r="CD390" s="82">
        <v>184623.85343250004</v>
      </c>
      <c r="CE390" s="82">
        <v>7805835.5534324991</v>
      </c>
      <c r="CF390" s="82">
        <v>105787.63597653543</v>
      </c>
      <c r="CG390" s="82">
        <v>0</v>
      </c>
      <c r="CH390" s="82">
        <v>2562.705481531571</v>
      </c>
      <c r="CI390" s="82">
        <v>108350.34145806701</v>
      </c>
      <c r="CJ390" s="82" t="s">
        <v>96</v>
      </c>
      <c r="CK390" s="83">
        <v>1.4999999999999999E-2</v>
      </c>
      <c r="CL390" s="83">
        <v>3.5000000000000003E-2</v>
      </c>
      <c r="CM390" s="83">
        <v>0.26500000000000001</v>
      </c>
      <c r="CN390" s="82">
        <v>24450</v>
      </c>
      <c r="CO390" s="82">
        <v>57050.000000000007</v>
      </c>
      <c r="CP390" s="82">
        <v>431950</v>
      </c>
      <c r="CQ390" s="82">
        <v>24450</v>
      </c>
      <c r="CR390" s="89">
        <v>24450</v>
      </c>
      <c r="CS390" s="82">
        <v>24450</v>
      </c>
      <c r="CT390" s="82">
        <v>57050.000000000007</v>
      </c>
      <c r="CU390" s="82">
        <v>431950</v>
      </c>
      <c r="CV390" s="82">
        <v>24450</v>
      </c>
      <c r="CW390" s="82">
        <v>24450</v>
      </c>
    </row>
    <row r="391" spans="1:101">
      <c r="A391" s="86" t="s">
        <v>520</v>
      </c>
      <c r="B391" s="87" t="s">
        <v>913</v>
      </c>
      <c r="C391" s="75" t="s">
        <v>2002</v>
      </c>
      <c r="D391" s="74" t="s">
        <v>2605</v>
      </c>
      <c r="E391" s="74" t="s">
        <v>520</v>
      </c>
      <c r="F391" s="74" t="s">
        <v>913</v>
      </c>
      <c r="G391" s="74" t="s">
        <v>910</v>
      </c>
      <c r="I391" s="74" t="s">
        <v>836</v>
      </c>
      <c r="J391" s="74" t="s">
        <v>2582</v>
      </c>
      <c r="K391" s="74" t="s">
        <v>100</v>
      </c>
      <c r="L391" s="74" t="s">
        <v>89</v>
      </c>
      <c r="M391" s="74" t="s">
        <v>90</v>
      </c>
      <c r="N391" s="74" t="s">
        <v>912</v>
      </c>
      <c r="O391" s="76">
        <v>44511</v>
      </c>
      <c r="P391" s="76">
        <v>44500</v>
      </c>
      <c r="Q391" s="77">
        <v>1</v>
      </c>
      <c r="R391" s="74" t="s">
        <v>94</v>
      </c>
      <c r="S391" s="77">
        <v>5000000</v>
      </c>
      <c r="T391" s="77">
        <v>5000000</v>
      </c>
      <c r="U391" s="77">
        <v>121125</v>
      </c>
      <c r="V391" s="78">
        <v>5.0999999999999997E-2</v>
      </c>
      <c r="W391" s="79">
        <v>1</v>
      </c>
      <c r="X391" s="77">
        <v>5000000</v>
      </c>
      <c r="Y391" s="88">
        <v>5000000</v>
      </c>
      <c r="Z391" s="77">
        <v>121125</v>
      </c>
      <c r="AA391" s="74">
        <v>0</v>
      </c>
      <c r="AB391" s="74">
        <v>0</v>
      </c>
      <c r="AD391" s="74">
        <v>0</v>
      </c>
      <c r="AE391" s="74">
        <v>0</v>
      </c>
      <c r="AF391" s="74">
        <v>0</v>
      </c>
      <c r="AG391" s="74">
        <v>0</v>
      </c>
      <c r="AI391" s="74">
        <v>5</v>
      </c>
      <c r="AJ391" s="74">
        <v>5</v>
      </c>
      <c r="AL391" s="74">
        <v>5</v>
      </c>
      <c r="AM391" s="74" t="s">
        <v>95</v>
      </c>
      <c r="AN391" s="74">
        <v>0</v>
      </c>
      <c r="AO391" s="74" t="s">
        <v>95</v>
      </c>
      <c r="AP391" s="74" t="s">
        <v>95</v>
      </c>
      <c r="AQ391" s="74">
        <v>1</v>
      </c>
      <c r="AS391" s="74">
        <v>1</v>
      </c>
      <c r="AT391" s="74" t="s">
        <v>92</v>
      </c>
      <c r="AU391" s="74" t="s">
        <v>2579</v>
      </c>
      <c r="AV391" s="74" t="s">
        <v>94</v>
      </c>
      <c r="AW391" s="77">
        <v>10000000</v>
      </c>
      <c r="AX391" s="77">
        <v>229903.6</v>
      </c>
      <c r="AY391" s="79">
        <v>1</v>
      </c>
      <c r="AZ391" s="77">
        <v>63907000</v>
      </c>
      <c r="BA391" s="77">
        <v>1469244.93652</v>
      </c>
      <c r="BB391" s="74" t="s">
        <v>93</v>
      </c>
      <c r="BC391" s="75" t="s">
        <v>2002</v>
      </c>
      <c r="BD391" s="82">
        <v>62463.080758458585</v>
      </c>
      <c r="BE391" s="82">
        <v>0</v>
      </c>
      <c r="BF391" s="82">
        <v>1513.168131373659</v>
      </c>
      <c r="BG391" s="82">
        <v>63976.248889832248</v>
      </c>
      <c r="BH391" s="82">
        <v>62463.080758458585</v>
      </c>
      <c r="BI391" s="82">
        <v>0</v>
      </c>
      <c r="BJ391" s="82">
        <v>1513.168131373659</v>
      </c>
      <c r="BK391" s="82">
        <v>63976.248889832248</v>
      </c>
      <c r="BL391" s="82">
        <v>4500000</v>
      </c>
      <c r="BM391" s="82">
        <v>0</v>
      </c>
      <c r="BN391" s="82">
        <v>109012.5</v>
      </c>
      <c r="BO391" s="82">
        <v>4609012.5</v>
      </c>
      <c r="BP391" s="82">
        <v>62463.080758458585</v>
      </c>
      <c r="BQ391" s="82">
        <v>0</v>
      </c>
      <c r="BR391" s="82">
        <v>1513.168131373659</v>
      </c>
      <c r="BS391" s="89">
        <v>63976.248889832248</v>
      </c>
      <c r="BT391" s="82">
        <v>324501.95084826823</v>
      </c>
      <c r="BU391" s="82">
        <v>0</v>
      </c>
      <c r="BV391" s="82">
        <v>7861.0597592992963</v>
      </c>
      <c r="BW391" s="82">
        <v>332363.0106075675</v>
      </c>
      <c r="BX391" s="82">
        <v>324501.95084826823</v>
      </c>
      <c r="BY391" s="82">
        <v>0</v>
      </c>
      <c r="BZ391" s="82">
        <v>7861.0597592992963</v>
      </c>
      <c r="CA391" s="82">
        <v>332363.0106075675</v>
      </c>
      <c r="CB391" s="82">
        <v>23377950</v>
      </c>
      <c r="CC391" s="82">
        <v>0</v>
      </c>
      <c r="CD391" s="82">
        <v>566330.83875</v>
      </c>
      <c r="CE391" s="82">
        <v>23944280.838750001</v>
      </c>
      <c r="CF391" s="82">
        <v>324501.95084826823</v>
      </c>
      <c r="CG391" s="82">
        <v>0</v>
      </c>
      <c r="CH391" s="82">
        <v>7861.0597592992963</v>
      </c>
      <c r="CI391" s="82">
        <v>332363.0106075675</v>
      </c>
      <c r="CJ391" s="82" t="s">
        <v>96</v>
      </c>
      <c r="CK391" s="83">
        <v>1.4999999999999999E-2</v>
      </c>
      <c r="CL391" s="83">
        <v>3.5000000000000003E-2</v>
      </c>
      <c r="CM391" s="83">
        <v>0.26500000000000001</v>
      </c>
      <c r="CN391" s="82">
        <v>75000</v>
      </c>
      <c r="CO391" s="82">
        <v>175000.00000000003</v>
      </c>
      <c r="CP391" s="82">
        <v>1325000</v>
      </c>
      <c r="CQ391" s="82">
        <v>75000</v>
      </c>
      <c r="CR391" s="89">
        <v>75000</v>
      </c>
      <c r="CS391" s="82">
        <v>75000</v>
      </c>
      <c r="CT391" s="82">
        <v>175000.00000000003</v>
      </c>
      <c r="CU391" s="82">
        <v>1325000</v>
      </c>
      <c r="CV391" s="82">
        <v>75000</v>
      </c>
      <c r="CW391" s="82">
        <v>75000</v>
      </c>
    </row>
    <row r="392" spans="1:101">
      <c r="A392" s="86" t="s">
        <v>520</v>
      </c>
      <c r="B392" s="87" t="s">
        <v>914</v>
      </c>
      <c r="C392" s="75" t="s">
        <v>2003</v>
      </c>
      <c r="D392" s="74" t="s">
        <v>2605</v>
      </c>
      <c r="E392" s="74" t="s">
        <v>520</v>
      </c>
      <c r="F392" s="74" t="s">
        <v>914</v>
      </c>
      <c r="G392" s="74" t="s">
        <v>915</v>
      </c>
      <c r="I392" s="74" t="s">
        <v>836</v>
      </c>
      <c r="J392" s="74" t="s">
        <v>2582</v>
      </c>
      <c r="K392" s="74" t="s">
        <v>100</v>
      </c>
      <c r="L392" s="74" t="s">
        <v>89</v>
      </c>
      <c r="M392" s="74" t="s">
        <v>90</v>
      </c>
      <c r="N392" s="74" t="s">
        <v>917</v>
      </c>
      <c r="O392" s="76">
        <v>44511</v>
      </c>
      <c r="P392" s="76">
        <v>44500</v>
      </c>
      <c r="Q392" s="77">
        <v>1</v>
      </c>
      <c r="R392" s="74" t="s">
        <v>94</v>
      </c>
      <c r="S392" s="77">
        <v>5000000</v>
      </c>
      <c r="T392" s="77">
        <v>5000000</v>
      </c>
      <c r="U392" s="77">
        <v>120416.67</v>
      </c>
      <c r="V392" s="78">
        <v>5.0999999999999997E-2</v>
      </c>
      <c r="W392" s="79">
        <v>1</v>
      </c>
      <c r="X392" s="77">
        <v>5000000</v>
      </c>
      <c r="Y392" s="88">
        <v>5000000</v>
      </c>
      <c r="Z392" s="77">
        <v>120416.67</v>
      </c>
      <c r="AA392" s="74">
        <v>0</v>
      </c>
      <c r="AB392" s="74">
        <v>0</v>
      </c>
      <c r="AD392" s="74">
        <v>0</v>
      </c>
      <c r="AE392" s="74">
        <v>0</v>
      </c>
      <c r="AF392" s="74">
        <v>0</v>
      </c>
      <c r="AG392" s="74">
        <v>0</v>
      </c>
      <c r="AI392" s="74">
        <v>5</v>
      </c>
      <c r="AJ392" s="74">
        <v>5</v>
      </c>
      <c r="AL392" s="74">
        <v>5</v>
      </c>
      <c r="AM392" s="74" t="s">
        <v>95</v>
      </c>
      <c r="AN392" s="74">
        <v>0</v>
      </c>
      <c r="AO392" s="74" t="s">
        <v>95</v>
      </c>
      <c r="AP392" s="74" t="s">
        <v>95</v>
      </c>
      <c r="AQ392" s="74">
        <v>1</v>
      </c>
      <c r="AS392" s="74">
        <v>1</v>
      </c>
      <c r="AT392" s="74" t="s">
        <v>92</v>
      </c>
      <c r="AU392" s="74" t="s">
        <v>2579</v>
      </c>
      <c r="AV392" s="74" t="s">
        <v>94</v>
      </c>
      <c r="AW392" s="77">
        <v>10000000</v>
      </c>
      <c r="AX392" s="77">
        <v>0</v>
      </c>
      <c r="AY392" s="79">
        <v>1</v>
      </c>
      <c r="AZ392" s="77">
        <v>63907000</v>
      </c>
      <c r="BA392" s="77">
        <v>0</v>
      </c>
      <c r="BB392" s="74" t="s">
        <v>93</v>
      </c>
      <c r="BC392" s="75" t="s">
        <v>2003</v>
      </c>
      <c r="BD392" s="82">
        <v>62463.080758458585</v>
      </c>
      <c r="BE392" s="82">
        <v>0</v>
      </c>
      <c r="BF392" s="82">
        <v>1504.3192365749314</v>
      </c>
      <c r="BG392" s="82">
        <v>63967.39999503352</v>
      </c>
      <c r="BH392" s="82">
        <v>62463.080758458585</v>
      </c>
      <c r="BI392" s="82">
        <v>0</v>
      </c>
      <c r="BJ392" s="82">
        <v>1504.3192365749314</v>
      </c>
      <c r="BK392" s="82">
        <v>63967.39999503352</v>
      </c>
      <c r="BL392" s="82">
        <v>4500000</v>
      </c>
      <c r="BM392" s="82">
        <v>0</v>
      </c>
      <c r="BN392" s="82">
        <v>108375.003</v>
      </c>
      <c r="BO392" s="82">
        <v>4608375.0029999996</v>
      </c>
      <c r="BP392" s="82">
        <v>62463.080758458585</v>
      </c>
      <c r="BQ392" s="82">
        <v>0</v>
      </c>
      <c r="BR392" s="82">
        <v>1504.3192365749314</v>
      </c>
      <c r="BS392" s="89">
        <v>63967.39999503352</v>
      </c>
      <c r="BT392" s="82">
        <v>324501.95084826823</v>
      </c>
      <c r="BU392" s="82">
        <v>0</v>
      </c>
      <c r="BV392" s="82">
        <v>7815.0888659304264</v>
      </c>
      <c r="BW392" s="82">
        <v>332317.03971419862</v>
      </c>
      <c r="BX392" s="82">
        <v>324501.95084826823</v>
      </c>
      <c r="BY392" s="82">
        <v>0</v>
      </c>
      <c r="BZ392" s="82">
        <v>7815.0888659304264</v>
      </c>
      <c r="CA392" s="82">
        <v>332317.03971419862</v>
      </c>
      <c r="CB392" s="82">
        <v>23377950</v>
      </c>
      <c r="CC392" s="82">
        <v>0</v>
      </c>
      <c r="CD392" s="82">
        <v>563018.97808529995</v>
      </c>
      <c r="CE392" s="82">
        <v>23940968.978085298</v>
      </c>
      <c r="CF392" s="82">
        <v>324501.95084826823</v>
      </c>
      <c r="CG392" s="82">
        <v>0</v>
      </c>
      <c r="CH392" s="82">
        <v>7815.0888659304264</v>
      </c>
      <c r="CI392" s="82">
        <v>332317.03971419862</v>
      </c>
      <c r="CJ392" s="82" t="s">
        <v>96</v>
      </c>
      <c r="CK392" s="83">
        <v>1.4999999999999999E-2</v>
      </c>
      <c r="CL392" s="83">
        <v>3.5000000000000003E-2</v>
      </c>
      <c r="CM392" s="83">
        <v>0.26500000000000001</v>
      </c>
      <c r="CN392" s="82">
        <v>75000</v>
      </c>
      <c r="CO392" s="82">
        <v>175000.00000000003</v>
      </c>
      <c r="CP392" s="82">
        <v>1325000</v>
      </c>
      <c r="CQ392" s="82">
        <v>75000</v>
      </c>
      <c r="CR392" s="89">
        <v>75000</v>
      </c>
      <c r="CS392" s="82">
        <v>75000</v>
      </c>
      <c r="CT392" s="82">
        <v>175000.00000000003</v>
      </c>
      <c r="CU392" s="82">
        <v>1325000</v>
      </c>
      <c r="CV392" s="82">
        <v>75000</v>
      </c>
      <c r="CW392" s="82">
        <v>75000</v>
      </c>
    </row>
    <row r="393" spans="1:101">
      <c r="A393" s="86" t="s">
        <v>520</v>
      </c>
      <c r="B393" s="87" t="s">
        <v>918</v>
      </c>
      <c r="C393" s="75" t="s">
        <v>2004</v>
      </c>
      <c r="D393" s="74" t="s">
        <v>2605</v>
      </c>
      <c r="E393" s="74" t="s">
        <v>520</v>
      </c>
      <c r="F393" s="74" t="s">
        <v>918</v>
      </c>
      <c r="G393" s="74" t="s">
        <v>919</v>
      </c>
      <c r="I393" s="74" t="s">
        <v>836</v>
      </c>
      <c r="J393" s="74" t="s">
        <v>2582</v>
      </c>
      <c r="K393" s="74" t="s">
        <v>100</v>
      </c>
      <c r="L393" s="74" t="s">
        <v>89</v>
      </c>
      <c r="M393" s="74" t="s">
        <v>90</v>
      </c>
      <c r="N393" s="74" t="s">
        <v>921</v>
      </c>
      <c r="O393" s="76">
        <v>44518</v>
      </c>
      <c r="P393" s="76">
        <v>44500</v>
      </c>
      <c r="Q393" s="77">
        <v>1</v>
      </c>
      <c r="R393" s="74" t="s">
        <v>94</v>
      </c>
      <c r="S393" s="77">
        <v>5000000</v>
      </c>
      <c r="T393" s="77">
        <v>5000000</v>
      </c>
      <c r="U393" s="77">
        <v>125375</v>
      </c>
      <c r="V393" s="78">
        <v>5.0999999999999997E-2</v>
      </c>
      <c r="W393" s="79">
        <v>1</v>
      </c>
      <c r="X393" s="77">
        <v>5000000</v>
      </c>
      <c r="Y393" s="88">
        <v>5000000</v>
      </c>
      <c r="Z393" s="77">
        <v>125375</v>
      </c>
      <c r="AA393" s="74">
        <v>0</v>
      </c>
      <c r="AB393" s="74">
        <v>0</v>
      </c>
      <c r="AD393" s="74">
        <v>0</v>
      </c>
      <c r="AE393" s="74">
        <v>0</v>
      </c>
      <c r="AF393" s="74">
        <v>0</v>
      </c>
      <c r="AG393" s="74">
        <v>0</v>
      </c>
      <c r="AI393" s="74">
        <v>5</v>
      </c>
      <c r="AJ393" s="74">
        <v>5</v>
      </c>
      <c r="AL393" s="74">
        <v>5</v>
      </c>
      <c r="AM393" s="74" t="s">
        <v>95</v>
      </c>
      <c r="AN393" s="74">
        <v>0</v>
      </c>
      <c r="AO393" s="74" t="s">
        <v>95</v>
      </c>
      <c r="AP393" s="74" t="s">
        <v>95</v>
      </c>
      <c r="AQ393" s="74">
        <v>1</v>
      </c>
      <c r="AS393" s="74">
        <v>1</v>
      </c>
      <c r="AT393" s="74" t="s">
        <v>92</v>
      </c>
      <c r="AU393" s="74" t="s">
        <v>2579</v>
      </c>
      <c r="AV393" s="74" t="s">
        <v>94</v>
      </c>
      <c r="AW393" s="77">
        <v>10000000</v>
      </c>
      <c r="AX393" s="77">
        <v>0</v>
      </c>
      <c r="AY393" s="79">
        <v>1</v>
      </c>
      <c r="AZ393" s="77">
        <v>63907000</v>
      </c>
      <c r="BA393" s="77">
        <v>0</v>
      </c>
      <c r="BB393" s="74" t="s">
        <v>93</v>
      </c>
      <c r="BC393" s="75" t="s">
        <v>2004</v>
      </c>
      <c r="BD393" s="82">
        <v>62463.080758458585</v>
      </c>
      <c r="BE393" s="82">
        <v>0</v>
      </c>
      <c r="BF393" s="82">
        <v>1566.2617500183489</v>
      </c>
      <c r="BG393" s="82">
        <v>64029.342508476933</v>
      </c>
      <c r="BH393" s="82">
        <v>62463.080758458585</v>
      </c>
      <c r="BI393" s="82">
        <v>0</v>
      </c>
      <c r="BJ393" s="82">
        <v>1566.2617500183489</v>
      </c>
      <c r="BK393" s="82">
        <v>64029.342508476933</v>
      </c>
      <c r="BL393" s="82">
        <v>4500000</v>
      </c>
      <c r="BM393" s="82">
        <v>0</v>
      </c>
      <c r="BN393" s="82">
        <v>112837.5</v>
      </c>
      <c r="BO393" s="82">
        <v>4612837.5</v>
      </c>
      <c r="BP393" s="82">
        <v>62463.080758458585</v>
      </c>
      <c r="BQ393" s="82">
        <v>0</v>
      </c>
      <c r="BR393" s="82">
        <v>1566.2617500183489</v>
      </c>
      <c r="BS393" s="89">
        <v>64029.342508476933</v>
      </c>
      <c r="BT393" s="82">
        <v>324501.95084826823</v>
      </c>
      <c r="BU393" s="82">
        <v>0</v>
      </c>
      <c r="BV393" s="82">
        <v>8136.8864175203244</v>
      </c>
      <c r="BW393" s="82">
        <v>332638.83726578852</v>
      </c>
      <c r="BX393" s="82">
        <v>324501.95084826823</v>
      </c>
      <c r="BY393" s="82">
        <v>0</v>
      </c>
      <c r="BZ393" s="82">
        <v>8136.8864175203244</v>
      </c>
      <c r="CA393" s="82">
        <v>332638.83726578852</v>
      </c>
      <c r="CB393" s="82">
        <v>23377950</v>
      </c>
      <c r="CC393" s="82">
        <v>0</v>
      </c>
      <c r="CD393" s="82">
        <v>586202.09625000006</v>
      </c>
      <c r="CE393" s="82">
        <v>23964152.096250001</v>
      </c>
      <c r="CF393" s="82">
        <v>324501.95084826823</v>
      </c>
      <c r="CG393" s="82">
        <v>0</v>
      </c>
      <c r="CH393" s="82">
        <v>8136.8864175203244</v>
      </c>
      <c r="CI393" s="82">
        <v>332638.83726578852</v>
      </c>
      <c r="CJ393" s="82" t="s">
        <v>96</v>
      </c>
      <c r="CK393" s="83">
        <v>1.4999999999999999E-2</v>
      </c>
      <c r="CL393" s="83">
        <v>3.5000000000000003E-2</v>
      </c>
      <c r="CM393" s="83">
        <v>0.26500000000000001</v>
      </c>
      <c r="CN393" s="82">
        <v>75000</v>
      </c>
      <c r="CO393" s="82">
        <v>175000.00000000003</v>
      </c>
      <c r="CP393" s="82">
        <v>1325000</v>
      </c>
      <c r="CQ393" s="82">
        <v>75000</v>
      </c>
      <c r="CR393" s="89">
        <v>75000</v>
      </c>
      <c r="CS393" s="82">
        <v>75000</v>
      </c>
      <c r="CT393" s="82">
        <v>175000.00000000003</v>
      </c>
      <c r="CU393" s="82">
        <v>1325000</v>
      </c>
      <c r="CV393" s="82">
        <v>75000</v>
      </c>
      <c r="CW393" s="82">
        <v>75000</v>
      </c>
    </row>
    <row r="394" spans="1:101">
      <c r="A394" s="86" t="s">
        <v>520</v>
      </c>
      <c r="B394" s="87" t="s">
        <v>922</v>
      </c>
      <c r="C394" s="75" t="s">
        <v>2005</v>
      </c>
      <c r="D394" s="74" t="s">
        <v>2605</v>
      </c>
      <c r="E394" s="74" t="s">
        <v>520</v>
      </c>
      <c r="F394" s="74" t="s">
        <v>922</v>
      </c>
      <c r="G394" s="74" t="s">
        <v>919</v>
      </c>
      <c r="I394" s="74" t="s">
        <v>836</v>
      </c>
      <c r="J394" s="74" t="s">
        <v>2582</v>
      </c>
      <c r="K394" s="74" t="s">
        <v>100</v>
      </c>
      <c r="L394" s="74" t="s">
        <v>89</v>
      </c>
      <c r="M394" s="74" t="s">
        <v>90</v>
      </c>
      <c r="N394" s="74" t="s">
        <v>921</v>
      </c>
      <c r="O394" s="76">
        <v>44518</v>
      </c>
      <c r="P394" s="76">
        <v>44500</v>
      </c>
      <c r="Q394" s="77">
        <v>1</v>
      </c>
      <c r="R394" s="74" t="s">
        <v>94</v>
      </c>
      <c r="S394" s="77">
        <v>5000000</v>
      </c>
      <c r="T394" s="77">
        <v>5000000</v>
      </c>
      <c r="U394" s="77">
        <v>125375</v>
      </c>
      <c r="V394" s="78">
        <v>5.0999999999999997E-2</v>
      </c>
      <c r="W394" s="79">
        <v>1</v>
      </c>
      <c r="X394" s="77">
        <v>5000000</v>
      </c>
      <c r="Y394" s="88">
        <v>5000000</v>
      </c>
      <c r="Z394" s="77">
        <v>125375</v>
      </c>
      <c r="AA394" s="74">
        <v>0</v>
      </c>
      <c r="AB394" s="74">
        <v>0</v>
      </c>
      <c r="AD394" s="74">
        <v>0</v>
      </c>
      <c r="AE394" s="74">
        <v>0</v>
      </c>
      <c r="AF394" s="74">
        <v>0</v>
      </c>
      <c r="AG394" s="74">
        <v>0</v>
      </c>
      <c r="AI394" s="74">
        <v>5</v>
      </c>
      <c r="AJ394" s="74">
        <v>5</v>
      </c>
      <c r="AL394" s="74">
        <v>5</v>
      </c>
      <c r="AM394" s="74" t="s">
        <v>95</v>
      </c>
      <c r="AN394" s="74">
        <v>0</v>
      </c>
      <c r="AO394" s="74" t="s">
        <v>95</v>
      </c>
      <c r="AP394" s="74" t="s">
        <v>95</v>
      </c>
      <c r="AQ394" s="74">
        <v>1</v>
      </c>
      <c r="AS394" s="74">
        <v>1</v>
      </c>
      <c r="AT394" s="74" t="s">
        <v>92</v>
      </c>
      <c r="AU394" s="74" t="s">
        <v>2579</v>
      </c>
      <c r="AV394" s="74" t="s">
        <v>94</v>
      </c>
      <c r="AW394" s="77">
        <v>10000000</v>
      </c>
      <c r="AX394" s="77">
        <v>0</v>
      </c>
      <c r="AY394" s="79">
        <v>1</v>
      </c>
      <c r="AZ394" s="77">
        <v>63907000</v>
      </c>
      <c r="BA394" s="77">
        <v>0</v>
      </c>
      <c r="BB394" s="74" t="s">
        <v>93</v>
      </c>
      <c r="BC394" s="75" t="s">
        <v>2005</v>
      </c>
      <c r="BD394" s="82">
        <v>62463.080758458585</v>
      </c>
      <c r="BE394" s="82">
        <v>0</v>
      </c>
      <c r="BF394" s="82">
        <v>1566.2617500183489</v>
      </c>
      <c r="BG394" s="82">
        <v>64029.342508476933</v>
      </c>
      <c r="BH394" s="82">
        <v>62463.080758458585</v>
      </c>
      <c r="BI394" s="82">
        <v>0</v>
      </c>
      <c r="BJ394" s="82">
        <v>1566.2617500183489</v>
      </c>
      <c r="BK394" s="82">
        <v>64029.342508476933</v>
      </c>
      <c r="BL394" s="82">
        <v>4500000</v>
      </c>
      <c r="BM394" s="82">
        <v>0</v>
      </c>
      <c r="BN394" s="82">
        <v>112837.5</v>
      </c>
      <c r="BO394" s="82">
        <v>4612837.5</v>
      </c>
      <c r="BP394" s="82">
        <v>62463.080758458585</v>
      </c>
      <c r="BQ394" s="82">
        <v>0</v>
      </c>
      <c r="BR394" s="82">
        <v>1566.2617500183489</v>
      </c>
      <c r="BS394" s="89">
        <v>64029.342508476933</v>
      </c>
      <c r="BT394" s="82">
        <v>324501.95084826823</v>
      </c>
      <c r="BU394" s="82">
        <v>0</v>
      </c>
      <c r="BV394" s="82">
        <v>8136.8864175203244</v>
      </c>
      <c r="BW394" s="82">
        <v>332638.83726578852</v>
      </c>
      <c r="BX394" s="82">
        <v>324501.95084826823</v>
      </c>
      <c r="BY394" s="82">
        <v>0</v>
      </c>
      <c r="BZ394" s="82">
        <v>8136.8864175203244</v>
      </c>
      <c r="CA394" s="82">
        <v>332638.83726578852</v>
      </c>
      <c r="CB394" s="82">
        <v>23377950</v>
      </c>
      <c r="CC394" s="82">
        <v>0</v>
      </c>
      <c r="CD394" s="82">
        <v>586202.09625000006</v>
      </c>
      <c r="CE394" s="82">
        <v>23964152.096250001</v>
      </c>
      <c r="CF394" s="82">
        <v>324501.95084826823</v>
      </c>
      <c r="CG394" s="82">
        <v>0</v>
      </c>
      <c r="CH394" s="82">
        <v>8136.8864175203244</v>
      </c>
      <c r="CI394" s="82">
        <v>332638.83726578852</v>
      </c>
      <c r="CJ394" s="82" t="s">
        <v>96</v>
      </c>
      <c r="CK394" s="83">
        <v>1.4999999999999999E-2</v>
      </c>
      <c r="CL394" s="83">
        <v>3.5000000000000003E-2</v>
      </c>
      <c r="CM394" s="83">
        <v>0.26500000000000001</v>
      </c>
      <c r="CN394" s="82">
        <v>75000</v>
      </c>
      <c r="CO394" s="82">
        <v>175000.00000000003</v>
      </c>
      <c r="CP394" s="82">
        <v>1325000</v>
      </c>
      <c r="CQ394" s="82">
        <v>75000</v>
      </c>
      <c r="CR394" s="89">
        <v>75000</v>
      </c>
      <c r="CS394" s="82">
        <v>75000</v>
      </c>
      <c r="CT394" s="82">
        <v>175000.00000000003</v>
      </c>
      <c r="CU394" s="82">
        <v>1325000</v>
      </c>
      <c r="CV394" s="82">
        <v>75000</v>
      </c>
      <c r="CW394" s="82">
        <v>75000</v>
      </c>
    </row>
    <row r="395" spans="1:101">
      <c r="A395" s="86" t="s">
        <v>520</v>
      </c>
      <c r="B395" s="87" t="s">
        <v>923</v>
      </c>
      <c r="C395" s="75" t="s">
        <v>2006</v>
      </c>
      <c r="D395" s="74" t="s">
        <v>2605</v>
      </c>
      <c r="E395" s="74" t="s">
        <v>520</v>
      </c>
      <c r="F395" s="74" t="s">
        <v>923</v>
      </c>
      <c r="G395" s="74" t="s">
        <v>924</v>
      </c>
      <c r="I395" s="74" t="s">
        <v>836</v>
      </c>
      <c r="J395" s="74" t="s">
        <v>2582</v>
      </c>
      <c r="K395" s="74" t="s">
        <v>100</v>
      </c>
      <c r="L395" s="74" t="s">
        <v>89</v>
      </c>
      <c r="M395" s="74" t="s">
        <v>90</v>
      </c>
      <c r="N395" s="74" t="s">
        <v>926</v>
      </c>
      <c r="O395" s="76">
        <v>44519</v>
      </c>
      <c r="P395" s="76">
        <v>44500</v>
      </c>
      <c r="Q395" s="77">
        <v>1</v>
      </c>
      <c r="R395" s="74" t="s">
        <v>94</v>
      </c>
      <c r="S395" s="77">
        <v>5000000</v>
      </c>
      <c r="T395" s="77">
        <v>5000000</v>
      </c>
      <c r="U395" s="77">
        <v>126083.33</v>
      </c>
      <c r="V395" s="78">
        <v>5.0999999999999997E-2</v>
      </c>
      <c r="W395" s="79">
        <v>1</v>
      </c>
      <c r="X395" s="77">
        <v>5000000</v>
      </c>
      <c r="Y395" s="88">
        <v>5000000</v>
      </c>
      <c r="Z395" s="77">
        <v>126083.33</v>
      </c>
      <c r="AA395" s="74">
        <v>0</v>
      </c>
      <c r="AB395" s="74">
        <v>0</v>
      </c>
      <c r="AD395" s="74">
        <v>0</v>
      </c>
      <c r="AE395" s="74">
        <v>0</v>
      </c>
      <c r="AF395" s="74">
        <v>0</v>
      </c>
      <c r="AG395" s="74">
        <v>0</v>
      </c>
      <c r="AI395" s="74">
        <v>5</v>
      </c>
      <c r="AJ395" s="74">
        <v>5</v>
      </c>
      <c r="AL395" s="74">
        <v>5</v>
      </c>
      <c r="AM395" s="74" t="s">
        <v>95</v>
      </c>
      <c r="AN395" s="74">
        <v>0</v>
      </c>
      <c r="AO395" s="74" t="s">
        <v>95</v>
      </c>
      <c r="AP395" s="74" t="s">
        <v>95</v>
      </c>
      <c r="AQ395" s="74">
        <v>1</v>
      </c>
      <c r="AS395" s="74">
        <v>1</v>
      </c>
      <c r="AT395" s="74" t="s">
        <v>92</v>
      </c>
      <c r="AU395" s="74" t="s">
        <v>2579</v>
      </c>
      <c r="AV395" s="74" t="s">
        <v>94</v>
      </c>
      <c r="AW395" s="77">
        <v>10000000</v>
      </c>
      <c r="AX395" s="77">
        <v>566045</v>
      </c>
      <c r="AY395" s="79">
        <v>1</v>
      </c>
      <c r="AZ395" s="77">
        <v>63907000</v>
      </c>
      <c r="BA395" s="77">
        <v>3617423.7815</v>
      </c>
      <c r="BB395" s="74" t="s">
        <v>93</v>
      </c>
      <c r="BC395" s="75" t="s">
        <v>2006</v>
      </c>
      <c r="BD395" s="82">
        <v>62463.080758458585</v>
      </c>
      <c r="BE395" s="82">
        <v>0</v>
      </c>
      <c r="BF395" s="82">
        <v>1575.1106448170767</v>
      </c>
      <c r="BG395" s="82">
        <v>64038.191403275661</v>
      </c>
      <c r="BH395" s="82">
        <v>62463.080758458585</v>
      </c>
      <c r="BI395" s="82">
        <v>0</v>
      </c>
      <c r="BJ395" s="82">
        <v>1575.1106448170767</v>
      </c>
      <c r="BK395" s="82">
        <v>64038.191403275661</v>
      </c>
      <c r="BL395" s="82">
        <v>4500000</v>
      </c>
      <c r="BM395" s="82">
        <v>0</v>
      </c>
      <c r="BN395" s="82">
        <v>113474.997</v>
      </c>
      <c r="BO395" s="82">
        <v>4613474.9969999995</v>
      </c>
      <c r="BP395" s="82">
        <v>62463.080758458585</v>
      </c>
      <c r="BQ395" s="82">
        <v>0</v>
      </c>
      <c r="BR395" s="82">
        <v>1575.1106448170767</v>
      </c>
      <c r="BS395" s="89">
        <v>64038.191403275661</v>
      </c>
      <c r="BT395" s="82">
        <v>324501.95084826823</v>
      </c>
      <c r="BU395" s="82">
        <v>0</v>
      </c>
      <c r="BV395" s="82">
        <v>8182.8573108891951</v>
      </c>
      <c r="BW395" s="82">
        <v>332684.8081591574</v>
      </c>
      <c r="BX395" s="82">
        <v>324501.95084826823</v>
      </c>
      <c r="BY395" s="82">
        <v>0</v>
      </c>
      <c r="BZ395" s="82">
        <v>8182.8573108891951</v>
      </c>
      <c r="CA395" s="82">
        <v>332684.8081591574</v>
      </c>
      <c r="CB395" s="82">
        <v>23377950</v>
      </c>
      <c r="CC395" s="82">
        <v>0</v>
      </c>
      <c r="CD395" s="82">
        <v>589513.95691469999</v>
      </c>
      <c r="CE395" s="82">
        <v>23967463.956914697</v>
      </c>
      <c r="CF395" s="82">
        <v>324501.95084826823</v>
      </c>
      <c r="CG395" s="82">
        <v>0</v>
      </c>
      <c r="CH395" s="82">
        <v>8182.8573108891951</v>
      </c>
      <c r="CI395" s="82">
        <v>332684.8081591574</v>
      </c>
      <c r="CJ395" s="82" t="s">
        <v>96</v>
      </c>
      <c r="CK395" s="83">
        <v>1.4999999999999999E-2</v>
      </c>
      <c r="CL395" s="83">
        <v>3.5000000000000003E-2</v>
      </c>
      <c r="CM395" s="83">
        <v>0.26500000000000001</v>
      </c>
      <c r="CN395" s="82">
        <v>75000</v>
      </c>
      <c r="CO395" s="82">
        <v>175000.00000000003</v>
      </c>
      <c r="CP395" s="82">
        <v>1325000</v>
      </c>
      <c r="CQ395" s="82">
        <v>75000</v>
      </c>
      <c r="CR395" s="89">
        <v>75000</v>
      </c>
      <c r="CS395" s="82">
        <v>75000</v>
      </c>
      <c r="CT395" s="82">
        <v>175000.00000000003</v>
      </c>
      <c r="CU395" s="82">
        <v>1325000</v>
      </c>
      <c r="CV395" s="82">
        <v>75000</v>
      </c>
      <c r="CW395" s="82">
        <v>75000</v>
      </c>
    </row>
    <row r="396" spans="1:101">
      <c r="A396" s="86" t="s">
        <v>520</v>
      </c>
      <c r="B396" s="87" t="s">
        <v>927</v>
      </c>
      <c r="C396" s="75" t="s">
        <v>2007</v>
      </c>
      <c r="D396" s="74" t="s">
        <v>2605</v>
      </c>
      <c r="E396" s="74" t="s">
        <v>520</v>
      </c>
      <c r="F396" s="74" t="s">
        <v>927</v>
      </c>
      <c r="G396" s="74" t="s">
        <v>924</v>
      </c>
      <c r="I396" s="74" t="s">
        <v>836</v>
      </c>
      <c r="J396" s="74" t="s">
        <v>2582</v>
      </c>
      <c r="K396" s="74" t="s">
        <v>100</v>
      </c>
      <c r="L396" s="74" t="s">
        <v>89</v>
      </c>
      <c r="M396" s="74" t="s">
        <v>90</v>
      </c>
      <c r="N396" s="74" t="s">
        <v>926</v>
      </c>
      <c r="O396" s="76">
        <v>44519</v>
      </c>
      <c r="P396" s="76">
        <v>44500</v>
      </c>
      <c r="Q396" s="77">
        <v>1</v>
      </c>
      <c r="R396" s="74" t="s">
        <v>94</v>
      </c>
      <c r="S396" s="77">
        <v>4433955</v>
      </c>
      <c r="T396" s="77">
        <v>4433955</v>
      </c>
      <c r="U396" s="77">
        <v>111809.57</v>
      </c>
      <c r="V396" s="78">
        <v>5.0999999999999997E-2</v>
      </c>
      <c r="W396" s="79">
        <v>1</v>
      </c>
      <c r="X396" s="77">
        <v>4433955</v>
      </c>
      <c r="Y396" s="88">
        <v>4433955</v>
      </c>
      <c r="Z396" s="77">
        <v>111809.57</v>
      </c>
      <c r="AA396" s="74">
        <v>0</v>
      </c>
      <c r="AB396" s="74">
        <v>0</v>
      </c>
      <c r="AD396" s="74">
        <v>0</v>
      </c>
      <c r="AE396" s="74">
        <v>0</v>
      </c>
      <c r="AF396" s="74">
        <v>0</v>
      </c>
      <c r="AG396" s="74">
        <v>0</v>
      </c>
      <c r="AI396" s="74">
        <v>5</v>
      </c>
      <c r="AJ396" s="74">
        <v>5</v>
      </c>
      <c r="AL396" s="74">
        <v>5</v>
      </c>
      <c r="AM396" s="74" t="s">
        <v>95</v>
      </c>
      <c r="AN396" s="74">
        <v>0</v>
      </c>
      <c r="AO396" s="74" t="s">
        <v>95</v>
      </c>
      <c r="AP396" s="74" t="s">
        <v>95</v>
      </c>
      <c r="AQ396" s="74">
        <v>1</v>
      </c>
      <c r="AS396" s="74">
        <v>1</v>
      </c>
      <c r="AT396" s="74" t="s">
        <v>92</v>
      </c>
      <c r="AU396" s="74" t="s">
        <v>2579</v>
      </c>
      <c r="AV396" s="74" t="s">
        <v>94</v>
      </c>
      <c r="AW396" s="77">
        <v>10000000</v>
      </c>
      <c r="AX396" s="77">
        <v>566045</v>
      </c>
      <c r="AY396" s="79">
        <v>1</v>
      </c>
      <c r="AZ396" s="77">
        <v>63907000</v>
      </c>
      <c r="BA396" s="77">
        <v>3617423.7815</v>
      </c>
      <c r="BB396" s="74" t="s">
        <v>93</v>
      </c>
      <c r="BC396" s="75" t="s">
        <v>2007</v>
      </c>
      <c r="BD396" s="82">
        <v>55391.697848874246</v>
      </c>
      <c r="BE396" s="82">
        <v>0</v>
      </c>
      <c r="BF396" s="82">
        <v>1396.7940400957057</v>
      </c>
      <c r="BG396" s="82">
        <v>56788.491888969955</v>
      </c>
      <c r="BH396" s="82">
        <v>55391.697848874246</v>
      </c>
      <c r="BI396" s="82">
        <v>0</v>
      </c>
      <c r="BJ396" s="82">
        <v>1396.7940400957057</v>
      </c>
      <c r="BK396" s="82">
        <v>56788.491888969955</v>
      </c>
      <c r="BL396" s="82">
        <v>3990559.5</v>
      </c>
      <c r="BM396" s="82">
        <v>0</v>
      </c>
      <c r="BN396" s="82">
        <v>100628.61300000001</v>
      </c>
      <c r="BO396" s="82">
        <v>4091188.1130000008</v>
      </c>
      <c r="BP396" s="82">
        <v>55391.697848874246</v>
      </c>
      <c r="BQ396" s="82">
        <v>0</v>
      </c>
      <c r="BR396" s="82">
        <v>1396.7940400957057</v>
      </c>
      <c r="BS396" s="89">
        <v>56788.491888969955</v>
      </c>
      <c r="BT396" s="82">
        <v>287765.40949468658</v>
      </c>
      <c r="BU396" s="82">
        <v>0</v>
      </c>
      <c r="BV396" s="82">
        <v>7256.4847177012007</v>
      </c>
      <c r="BW396" s="82">
        <v>295021.89421238779</v>
      </c>
      <c r="BX396" s="82">
        <v>287765.40949468658</v>
      </c>
      <c r="BY396" s="82">
        <v>0</v>
      </c>
      <c r="BZ396" s="82">
        <v>7256.4847177012007</v>
      </c>
      <c r="CA396" s="82">
        <v>295021.89421238779</v>
      </c>
      <c r="CB396" s="82">
        <v>20731355.65845</v>
      </c>
      <c r="CC396" s="82">
        <v>0</v>
      </c>
      <c r="CD396" s="82">
        <v>522775.70739630004</v>
      </c>
      <c r="CE396" s="82">
        <v>21254131.365846306</v>
      </c>
      <c r="CF396" s="82">
        <v>287765.40949468658</v>
      </c>
      <c r="CG396" s="82">
        <v>0</v>
      </c>
      <c r="CH396" s="82">
        <v>7256.4847177012007</v>
      </c>
      <c r="CI396" s="82">
        <v>295021.89421238779</v>
      </c>
      <c r="CJ396" s="82" t="s">
        <v>96</v>
      </c>
      <c r="CK396" s="83">
        <v>1.4999999999999999E-2</v>
      </c>
      <c r="CL396" s="83">
        <v>3.5000000000000003E-2</v>
      </c>
      <c r="CM396" s="83">
        <v>0.26500000000000001</v>
      </c>
      <c r="CN396" s="82">
        <v>66509.324999999997</v>
      </c>
      <c r="CO396" s="82">
        <v>155188.42500000002</v>
      </c>
      <c r="CP396" s="82">
        <v>1174998.075</v>
      </c>
      <c r="CQ396" s="82">
        <v>66509.324999999997</v>
      </c>
      <c r="CR396" s="89">
        <v>66509.324999999997</v>
      </c>
      <c r="CS396" s="82">
        <v>66509.324999999997</v>
      </c>
      <c r="CT396" s="82">
        <v>155188.42500000002</v>
      </c>
      <c r="CU396" s="82">
        <v>1174998.075</v>
      </c>
      <c r="CV396" s="82">
        <v>66509.324999999997</v>
      </c>
      <c r="CW396" s="82">
        <v>66509.324999999997</v>
      </c>
    </row>
    <row r="397" spans="1:101">
      <c r="A397" s="86" t="s">
        <v>520</v>
      </c>
      <c r="B397" s="87" t="s">
        <v>932</v>
      </c>
      <c r="C397" s="75" t="s">
        <v>2009</v>
      </c>
      <c r="D397" s="74" t="s">
        <v>2605</v>
      </c>
      <c r="E397" s="74" t="s">
        <v>520</v>
      </c>
      <c r="F397" s="74" t="s">
        <v>932</v>
      </c>
      <c r="G397" s="74" t="s">
        <v>915</v>
      </c>
      <c r="I397" s="74" t="s">
        <v>836</v>
      </c>
      <c r="J397" s="74" t="s">
        <v>2582</v>
      </c>
      <c r="K397" s="74" t="s">
        <v>100</v>
      </c>
      <c r="L397" s="74" t="s">
        <v>89</v>
      </c>
      <c r="M397" s="74" t="s">
        <v>90</v>
      </c>
      <c r="N397" s="74" t="s">
        <v>917</v>
      </c>
      <c r="O397" s="76">
        <v>44543</v>
      </c>
      <c r="P397" s="76">
        <v>44500</v>
      </c>
      <c r="Q397" s="77">
        <v>1</v>
      </c>
      <c r="R397" s="74" t="s">
        <v>94</v>
      </c>
      <c r="S397" s="77">
        <v>5000000</v>
      </c>
      <c r="T397" s="77">
        <v>5000000</v>
      </c>
      <c r="U397" s="77">
        <v>108375</v>
      </c>
      <c r="V397" s="78">
        <v>5.0999999999999997E-2</v>
      </c>
      <c r="W397" s="79">
        <v>1</v>
      </c>
      <c r="X397" s="77">
        <v>5000000</v>
      </c>
      <c r="Y397" s="88">
        <v>5000000</v>
      </c>
      <c r="Z397" s="77">
        <v>108375</v>
      </c>
      <c r="AA397" s="74">
        <v>0</v>
      </c>
      <c r="AB397" s="74">
        <v>0</v>
      </c>
      <c r="AD397" s="74">
        <v>0</v>
      </c>
      <c r="AE397" s="74">
        <v>0</v>
      </c>
      <c r="AF397" s="74">
        <v>0</v>
      </c>
      <c r="AG397" s="74">
        <v>0</v>
      </c>
      <c r="AI397" s="74">
        <v>5</v>
      </c>
      <c r="AJ397" s="74">
        <v>5</v>
      </c>
      <c r="AL397" s="74">
        <v>5</v>
      </c>
      <c r="AM397" s="74" t="s">
        <v>95</v>
      </c>
      <c r="AN397" s="74">
        <v>0</v>
      </c>
      <c r="AO397" s="74" t="s">
        <v>95</v>
      </c>
      <c r="AP397" s="74" t="s">
        <v>95</v>
      </c>
      <c r="AQ397" s="74">
        <v>1</v>
      </c>
      <c r="AS397" s="74">
        <v>1</v>
      </c>
      <c r="AT397" s="74" t="s">
        <v>92</v>
      </c>
      <c r="AU397" s="74" t="s">
        <v>2579</v>
      </c>
      <c r="AV397" s="74" t="s">
        <v>94</v>
      </c>
      <c r="AW397" s="77">
        <v>10000000</v>
      </c>
      <c r="AX397" s="77">
        <v>0</v>
      </c>
      <c r="AY397" s="79">
        <v>1</v>
      </c>
      <c r="AZ397" s="77">
        <v>63907000</v>
      </c>
      <c r="BA397" s="77">
        <v>0</v>
      </c>
      <c r="BB397" s="74" t="s">
        <v>93</v>
      </c>
      <c r="BC397" s="75" t="s">
        <v>2009</v>
      </c>
      <c r="BD397" s="82">
        <v>62463.080758458585</v>
      </c>
      <c r="BE397" s="82">
        <v>0</v>
      </c>
      <c r="BF397" s="82">
        <v>1353.8872754395898</v>
      </c>
      <c r="BG397" s="82">
        <v>63816.968033898178</v>
      </c>
      <c r="BH397" s="82">
        <v>62463.080758458585</v>
      </c>
      <c r="BI397" s="82">
        <v>0</v>
      </c>
      <c r="BJ397" s="82">
        <v>1353.8872754395898</v>
      </c>
      <c r="BK397" s="82">
        <v>63816.968033898178</v>
      </c>
      <c r="BL397" s="82">
        <v>4500000</v>
      </c>
      <c r="BM397" s="82">
        <v>0</v>
      </c>
      <c r="BN397" s="82">
        <v>97537.5</v>
      </c>
      <c r="BO397" s="82">
        <v>4597537.5</v>
      </c>
      <c r="BP397" s="82">
        <v>62463.080758458585</v>
      </c>
      <c r="BQ397" s="82">
        <v>0</v>
      </c>
      <c r="BR397" s="82">
        <v>1353.8872754395898</v>
      </c>
      <c r="BS397" s="89">
        <v>63816.968033898178</v>
      </c>
      <c r="BT397" s="82">
        <v>324501.95084826823</v>
      </c>
      <c r="BU397" s="82">
        <v>0</v>
      </c>
      <c r="BV397" s="82">
        <v>7033.5797846362129</v>
      </c>
      <c r="BW397" s="82">
        <v>331535.53063290444</v>
      </c>
      <c r="BX397" s="82">
        <v>324501.95084826823</v>
      </c>
      <c r="BY397" s="82">
        <v>0</v>
      </c>
      <c r="BZ397" s="82">
        <v>7033.5797846362129</v>
      </c>
      <c r="CA397" s="82">
        <v>331535.53063290444</v>
      </c>
      <c r="CB397" s="82">
        <v>23377950</v>
      </c>
      <c r="CC397" s="82">
        <v>0</v>
      </c>
      <c r="CD397" s="82">
        <v>506717.06625000003</v>
      </c>
      <c r="CE397" s="82">
        <v>23884667.06625</v>
      </c>
      <c r="CF397" s="82">
        <v>324501.95084826823</v>
      </c>
      <c r="CG397" s="82">
        <v>0</v>
      </c>
      <c r="CH397" s="82">
        <v>7033.5797846362129</v>
      </c>
      <c r="CI397" s="82">
        <v>331535.53063290444</v>
      </c>
      <c r="CJ397" s="82" t="s">
        <v>96</v>
      </c>
      <c r="CK397" s="83">
        <v>1.4999999999999999E-2</v>
      </c>
      <c r="CL397" s="83">
        <v>3.5000000000000003E-2</v>
      </c>
      <c r="CM397" s="83">
        <v>0.26500000000000001</v>
      </c>
      <c r="CN397" s="82">
        <v>75000</v>
      </c>
      <c r="CO397" s="82">
        <v>175000.00000000003</v>
      </c>
      <c r="CP397" s="82">
        <v>1325000</v>
      </c>
      <c r="CQ397" s="82">
        <v>75000</v>
      </c>
      <c r="CR397" s="89">
        <v>75000</v>
      </c>
      <c r="CS397" s="82">
        <v>75000</v>
      </c>
      <c r="CT397" s="82">
        <v>175000.00000000003</v>
      </c>
      <c r="CU397" s="82">
        <v>1325000</v>
      </c>
      <c r="CV397" s="82">
        <v>75000</v>
      </c>
      <c r="CW397" s="82">
        <v>75000</v>
      </c>
    </row>
    <row r="398" spans="1:101">
      <c r="A398" s="86" t="s">
        <v>520</v>
      </c>
      <c r="B398" s="87" t="s">
        <v>933</v>
      </c>
      <c r="C398" s="75" t="s">
        <v>2010</v>
      </c>
      <c r="D398" s="74" t="s">
        <v>2605</v>
      </c>
      <c r="E398" s="74" t="s">
        <v>520</v>
      </c>
      <c r="F398" s="74" t="s">
        <v>933</v>
      </c>
      <c r="G398" s="74" t="s">
        <v>934</v>
      </c>
      <c r="I398" s="74" t="s">
        <v>836</v>
      </c>
      <c r="J398" s="74" t="s">
        <v>2606</v>
      </c>
      <c r="K398" s="74" t="s">
        <v>936</v>
      </c>
      <c r="L398" s="74" t="s">
        <v>89</v>
      </c>
      <c r="M398" s="74" t="s">
        <v>90</v>
      </c>
      <c r="N398" s="74" t="s">
        <v>937</v>
      </c>
      <c r="O398" s="76">
        <v>44524</v>
      </c>
      <c r="P398" s="76">
        <v>44500</v>
      </c>
      <c r="Q398" s="77">
        <v>1</v>
      </c>
      <c r="R398" s="74" t="s">
        <v>94</v>
      </c>
      <c r="S398" s="77">
        <v>357873.44</v>
      </c>
      <c r="T398" s="77">
        <v>357873.44</v>
      </c>
      <c r="U398" s="77">
        <v>5699.13</v>
      </c>
      <c r="V398" s="78">
        <v>4.9000000000000002E-2</v>
      </c>
      <c r="W398" s="79">
        <v>1</v>
      </c>
      <c r="X398" s="77">
        <v>357873.44</v>
      </c>
      <c r="Y398" s="88">
        <v>357873.44</v>
      </c>
      <c r="Z398" s="77">
        <v>5699.13</v>
      </c>
      <c r="AA398" s="74">
        <v>0</v>
      </c>
      <c r="AB398" s="74">
        <v>0</v>
      </c>
      <c r="AD398" s="74">
        <v>0</v>
      </c>
      <c r="AE398" s="74">
        <v>0</v>
      </c>
      <c r="AF398" s="74">
        <v>0</v>
      </c>
      <c r="AG398" s="74">
        <v>0</v>
      </c>
      <c r="AI398" s="74">
        <v>5</v>
      </c>
      <c r="AJ398" s="74">
        <v>5</v>
      </c>
      <c r="AL398" s="74">
        <v>5</v>
      </c>
      <c r="AM398" s="74" t="s">
        <v>95</v>
      </c>
      <c r="AN398" s="74">
        <v>0</v>
      </c>
      <c r="AO398" s="74" t="s">
        <v>95</v>
      </c>
      <c r="AP398" s="74" t="s">
        <v>95</v>
      </c>
      <c r="AQ398" s="74">
        <v>1</v>
      </c>
      <c r="AS398" s="74">
        <v>1</v>
      </c>
      <c r="AT398" s="74" t="s">
        <v>92</v>
      </c>
      <c r="AU398" s="74" t="s">
        <v>2579</v>
      </c>
      <c r="AV398" s="74" t="s">
        <v>94</v>
      </c>
      <c r="AW398" s="77">
        <v>12000000</v>
      </c>
      <c r="AX398" s="77">
        <v>10680787.76</v>
      </c>
      <c r="AY398" s="79">
        <v>1</v>
      </c>
      <c r="AZ398" s="77">
        <v>76688400</v>
      </c>
      <c r="BA398" s="77">
        <v>68257710.337832004</v>
      </c>
      <c r="BB398" s="74" t="s">
        <v>93</v>
      </c>
      <c r="BC398" s="75" t="s">
        <v>2010</v>
      </c>
      <c r="BD398" s="82">
        <v>4470.7755168054764</v>
      </c>
      <c r="BE398" s="82">
        <v>0</v>
      </c>
      <c r="BF398" s="82">
        <v>71.197043488590808</v>
      </c>
      <c r="BG398" s="82">
        <v>4541.9725602940671</v>
      </c>
      <c r="BH398" s="82">
        <v>4470.7755168054764</v>
      </c>
      <c r="BI398" s="82">
        <v>0</v>
      </c>
      <c r="BJ398" s="82">
        <v>71.197043488590808</v>
      </c>
      <c r="BK398" s="82">
        <v>4541.9725602940671</v>
      </c>
      <c r="BL398" s="82">
        <v>322086.09600000002</v>
      </c>
      <c r="BM398" s="82">
        <v>0</v>
      </c>
      <c r="BN398" s="82">
        <v>5129.2170000000006</v>
      </c>
      <c r="BO398" s="82">
        <v>327215.31300000002</v>
      </c>
      <c r="BP398" s="82">
        <v>4470.7755168054764</v>
      </c>
      <c r="BQ398" s="82">
        <v>0</v>
      </c>
      <c r="BR398" s="82">
        <v>71.197043488590808</v>
      </c>
      <c r="BS398" s="89">
        <v>4541.9725602940671</v>
      </c>
      <c r="BT398" s="82">
        <v>23226.125887356131</v>
      </c>
      <c r="BU398" s="82">
        <v>0</v>
      </c>
      <c r="BV398" s="82">
        <v>369.87576062757813</v>
      </c>
      <c r="BW398" s="82">
        <v>23596.001647983707</v>
      </c>
      <c r="BX398" s="82">
        <v>23226.125887356131</v>
      </c>
      <c r="BY398" s="82">
        <v>0</v>
      </c>
      <c r="BZ398" s="82">
        <v>369.87576062757813</v>
      </c>
      <c r="CA398" s="82">
        <v>23596.001647983707</v>
      </c>
      <c r="CB398" s="82">
        <v>1673269.4773296001</v>
      </c>
      <c r="CC398" s="82">
        <v>0</v>
      </c>
      <c r="CD398" s="82">
        <v>26646.795236700003</v>
      </c>
      <c r="CE398" s="82">
        <v>1699916.2725663001</v>
      </c>
      <c r="CF398" s="82">
        <v>23226.125887356131</v>
      </c>
      <c r="CG398" s="82">
        <v>0</v>
      </c>
      <c r="CH398" s="82">
        <v>369.87576062757813</v>
      </c>
      <c r="CI398" s="82">
        <v>23596.001647983707</v>
      </c>
      <c r="CJ398" s="82" t="s">
        <v>96</v>
      </c>
      <c r="CK398" s="83">
        <v>1.4999999999999999E-2</v>
      </c>
      <c r="CL398" s="83">
        <v>3.5000000000000003E-2</v>
      </c>
      <c r="CM398" s="83">
        <v>0.26500000000000001</v>
      </c>
      <c r="CN398" s="82">
        <v>5368.1016</v>
      </c>
      <c r="CO398" s="82">
        <v>12525.570400000001</v>
      </c>
      <c r="CP398" s="82">
        <v>94836.46160000001</v>
      </c>
      <c r="CQ398" s="82">
        <v>5368.1016</v>
      </c>
      <c r="CR398" s="89">
        <v>5368.1016</v>
      </c>
      <c r="CS398" s="82">
        <v>5368.1016</v>
      </c>
      <c r="CT398" s="82">
        <v>12525.570400000001</v>
      </c>
      <c r="CU398" s="82">
        <v>94836.46160000001</v>
      </c>
      <c r="CV398" s="82">
        <v>5368.1016</v>
      </c>
      <c r="CW398" s="82">
        <v>5368.1016</v>
      </c>
    </row>
    <row r="399" spans="1:101">
      <c r="A399" s="86" t="s">
        <v>520</v>
      </c>
      <c r="B399" s="87" t="s">
        <v>938</v>
      </c>
      <c r="C399" s="75" t="s">
        <v>2011</v>
      </c>
      <c r="D399" s="74" t="s">
        <v>2605</v>
      </c>
      <c r="E399" s="74" t="s">
        <v>520</v>
      </c>
      <c r="F399" s="74" t="s">
        <v>938</v>
      </c>
      <c r="G399" s="74" t="s">
        <v>939</v>
      </c>
      <c r="I399" s="74" t="s">
        <v>836</v>
      </c>
      <c r="J399" s="74" t="s">
        <v>2582</v>
      </c>
      <c r="K399" s="74" t="s">
        <v>100</v>
      </c>
      <c r="L399" s="74" t="s">
        <v>89</v>
      </c>
      <c r="M399" s="74" t="s">
        <v>90</v>
      </c>
      <c r="N399" s="74" t="s">
        <v>941</v>
      </c>
      <c r="O399" s="76">
        <v>44511</v>
      </c>
      <c r="P399" s="76">
        <v>44500</v>
      </c>
      <c r="Q399" s="77">
        <v>1</v>
      </c>
      <c r="R399" s="74" t="s">
        <v>94</v>
      </c>
      <c r="S399" s="77">
        <v>176584.36</v>
      </c>
      <c r="T399" s="77">
        <v>176584.36</v>
      </c>
      <c r="U399" s="77">
        <v>2499.65</v>
      </c>
      <c r="V399" s="78">
        <v>4.9000000000000002E-2</v>
      </c>
      <c r="W399" s="79">
        <v>1</v>
      </c>
      <c r="X399" s="77">
        <v>176584.36</v>
      </c>
      <c r="Y399" s="88">
        <v>176584.36</v>
      </c>
      <c r="Z399" s="77">
        <v>2499.65</v>
      </c>
      <c r="AA399" s="74">
        <v>0</v>
      </c>
      <c r="AB399" s="74">
        <v>0</v>
      </c>
      <c r="AD399" s="74">
        <v>0</v>
      </c>
      <c r="AE399" s="74">
        <v>0</v>
      </c>
      <c r="AF399" s="74">
        <v>0</v>
      </c>
      <c r="AG399" s="74">
        <v>0</v>
      </c>
      <c r="AI399" s="74">
        <v>5</v>
      </c>
      <c r="AJ399" s="74">
        <v>5</v>
      </c>
      <c r="AL399" s="74">
        <v>5</v>
      </c>
      <c r="AM399" s="74" t="s">
        <v>95</v>
      </c>
      <c r="AN399" s="74">
        <v>0</v>
      </c>
      <c r="AO399" s="74" t="s">
        <v>95</v>
      </c>
      <c r="AP399" s="74" t="s">
        <v>95</v>
      </c>
      <c r="AQ399" s="74">
        <v>1</v>
      </c>
      <c r="AS399" s="74">
        <v>1</v>
      </c>
      <c r="AT399" s="74" t="s">
        <v>92</v>
      </c>
      <c r="AU399" s="74" t="s">
        <v>2579</v>
      </c>
      <c r="AV399" s="74" t="s">
        <v>94</v>
      </c>
      <c r="AW399" s="77">
        <v>5000000</v>
      </c>
      <c r="AX399" s="77">
        <v>4823415.6399999997</v>
      </c>
      <c r="AY399" s="79">
        <v>1</v>
      </c>
      <c r="AZ399" s="77">
        <v>31953500</v>
      </c>
      <c r="BA399" s="77">
        <v>30825002.330547996</v>
      </c>
      <c r="BB399" s="74" t="s">
        <v>93</v>
      </c>
      <c r="BC399" s="75" t="s">
        <v>2011</v>
      </c>
      <c r="BD399" s="82">
        <v>2206.0006278721444</v>
      </c>
      <c r="BE399" s="82">
        <v>0</v>
      </c>
      <c r="BF399" s="82">
        <v>31.2271679635762</v>
      </c>
      <c r="BG399" s="82">
        <v>2237.2277958357204</v>
      </c>
      <c r="BH399" s="82">
        <v>2206.0006278721444</v>
      </c>
      <c r="BI399" s="82">
        <v>0</v>
      </c>
      <c r="BJ399" s="82">
        <v>31.2271679635762</v>
      </c>
      <c r="BK399" s="82">
        <v>2237.2277958357204</v>
      </c>
      <c r="BL399" s="82">
        <v>158925.924</v>
      </c>
      <c r="BM399" s="82">
        <v>0</v>
      </c>
      <c r="BN399" s="82">
        <v>2249.6849999999999</v>
      </c>
      <c r="BO399" s="82">
        <v>161175.60899999997</v>
      </c>
      <c r="BP399" s="82">
        <v>2206.0006278721444</v>
      </c>
      <c r="BQ399" s="82">
        <v>0</v>
      </c>
      <c r="BR399" s="82">
        <v>31.2271679635762</v>
      </c>
      <c r="BS399" s="89">
        <v>2237.2277958357204</v>
      </c>
      <c r="BT399" s="82">
        <v>11460.393861858578</v>
      </c>
      <c r="BU399" s="82">
        <v>0</v>
      </c>
      <c r="BV399" s="82">
        <v>162.22826028757473</v>
      </c>
      <c r="BW399" s="82">
        <v>11622.622122146151</v>
      </c>
      <c r="BX399" s="82">
        <v>11460.393861858578</v>
      </c>
      <c r="BY399" s="82">
        <v>0</v>
      </c>
      <c r="BZ399" s="82">
        <v>162.22826028757473</v>
      </c>
      <c r="CA399" s="82">
        <v>11622.622122146151</v>
      </c>
      <c r="CB399" s="82">
        <v>825636.06777239998</v>
      </c>
      <c r="CC399" s="82">
        <v>0</v>
      </c>
      <c r="CD399" s="82">
        <v>11687.3385435</v>
      </c>
      <c r="CE399" s="82">
        <v>837323.4063158998</v>
      </c>
      <c r="CF399" s="82">
        <v>11460.393861858578</v>
      </c>
      <c r="CG399" s="82">
        <v>0</v>
      </c>
      <c r="CH399" s="82">
        <v>162.22826028757473</v>
      </c>
      <c r="CI399" s="82">
        <v>11622.622122146151</v>
      </c>
      <c r="CJ399" s="82" t="s">
        <v>96</v>
      </c>
      <c r="CK399" s="83">
        <v>1.4999999999999999E-2</v>
      </c>
      <c r="CL399" s="83">
        <v>3.5000000000000003E-2</v>
      </c>
      <c r="CM399" s="83">
        <v>0.26500000000000001</v>
      </c>
      <c r="CN399" s="82">
        <v>2648.7653999999998</v>
      </c>
      <c r="CO399" s="82">
        <v>6180.4526000000005</v>
      </c>
      <c r="CP399" s="82">
        <v>46794.8554</v>
      </c>
      <c r="CQ399" s="82">
        <v>2648.7653999999998</v>
      </c>
      <c r="CR399" s="89">
        <v>2648.7653999999998</v>
      </c>
      <c r="CS399" s="82">
        <v>2648.7653999999998</v>
      </c>
      <c r="CT399" s="82">
        <v>6180.4526000000005</v>
      </c>
      <c r="CU399" s="82">
        <v>46794.8554</v>
      </c>
      <c r="CV399" s="82">
        <v>2648.7653999999998</v>
      </c>
      <c r="CW399" s="82">
        <v>2648.7653999999998</v>
      </c>
    </row>
    <row r="400" spans="1:101">
      <c r="A400" s="86" t="s">
        <v>520</v>
      </c>
      <c r="B400" s="87" t="s">
        <v>942</v>
      </c>
      <c r="C400" s="75" t="s">
        <v>2012</v>
      </c>
      <c r="D400" s="74" t="s">
        <v>2605</v>
      </c>
      <c r="E400" s="74" t="s">
        <v>520</v>
      </c>
      <c r="F400" s="74" t="s">
        <v>942</v>
      </c>
      <c r="G400" s="74" t="s">
        <v>943</v>
      </c>
      <c r="I400" s="74" t="s">
        <v>836</v>
      </c>
      <c r="J400" s="74" t="s">
        <v>2582</v>
      </c>
      <c r="K400" s="74" t="s">
        <v>100</v>
      </c>
      <c r="L400" s="74" t="s">
        <v>89</v>
      </c>
      <c r="M400" s="74" t="s">
        <v>90</v>
      </c>
      <c r="N400" s="74" t="s">
        <v>945</v>
      </c>
      <c r="O400" s="76">
        <v>44532</v>
      </c>
      <c r="P400" s="76">
        <v>44500</v>
      </c>
      <c r="Q400" s="77">
        <v>1</v>
      </c>
      <c r="R400" s="74" t="s">
        <v>94</v>
      </c>
      <c r="S400" s="77">
        <v>357798.84</v>
      </c>
      <c r="T400" s="77">
        <v>357798.84</v>
      </c>
      <c r="U400" s="77">
        <v>5600.55</v>
      </c>
      <c r="V400" s="78">
        <v>4.9000000000000002E-2</v>
      </c>
      <c r="W400" s="79">
        <v>1</v>
      </c>
      <c r="X400" s="77">
        <v>357798.84</v>
      </c>
      <c r="Y400" s="88">
        <v>357798.84</v>
      </c>
      <c r="Z400" s="77">
        <v>5600.55</v>
      </c>
      <c r="AA400" s="74">
        <v>0</v>
      </c>
      <c r="AB400" s="74">
        <v>0</v>
      </c>
      <c r="AD400" s="74">
        <v>0</v>
      </c>
      <c r="AE400" s="74">
        <v>0</v>
      </c>
      <c r="AF400" s="74">
        <v>0</v>
      </c>
      <c r="AG400" s="74">
        <v>0</v>
      </c>
      <c r="AI400" s="74">
        <v>5</v>
      </c>
      <c r="AJ400" s="74">
        <v>5</v>
      </c>
      <c r="AL400" s="74">
        <v>5</v>
      </c>
      <c r="AM400" s="74" t="s">
        <v>95</v>
      </c>
      <c r="AN400" s="74">
        <v>0</v>
      </c>
      <c r="AO400" s="74" t="s">
        <v>95</v>
      </c>
      <c r="AP400" s="74" t="s">
        <v>95</v>
      </c>
      <c r="AQ400" s="74">
        <v>1</v>
      </c>
      <c r="AS400" s="74">
        <v>1</v>
      </c>
      <c r="AT400" s="74" t="s">
        <v>92</v>
      </c>
      <c r="AU400" s="74" t="s">
        <v>2579</v>
      </c>
      <c r="AV400" s="74" t="s">
        <v>94</v>
      </c>
      <c r="AW400" s="77">
        <v>40000000</v>
      </c>
      <c r="AX400" s="77">
        <v>13542581.449999999</v>
      </c>
      <c r="AY400" s="79">
        <v>1</v>
      </c>
      <c r="AZ400" s="77">
        <v>255628000</v>
      </c>
      <c r="BA400" s="77">
        <v>86546575.272514999</v>
      </c>
      <c r="BB400" s="74" t="s">
        <v>93</v>
      </c>
      <c r="BC400" s="75" t="s">
        <v>2012</v>
      </c>
      <c r="BD400" s="82">
        <v>4469.8435676405607</v>
      </c>
      <c r="BE400" s="82">
        <v>0</v>
      </c>
      <c r="BF400" s="82">
        <v>69.965521388357047</v>
      </c>
      <c r="BG400" s="82">
        <v>4539.8090890289177</v>
      </c>
      <c r="BH400" s="82">
        <v>4469.8435676405607</v>
      </c>
      <c r="BI400" s="82">
        <v>0</v>
      </c>
      <c r="BJ400" s="82">
        <v>69.965521388357047</v>
      </c>
      <c r="BK400" s="82">
        <v>4539.8090890289177</v>
      </c>
      <c r="BL400" s="82">
        <v>322018.95600000001</v>
      </c>
      <c r="BM400" s="82">
        <v>0</v>
      </c>
      <c r="BN400" s="82">
        <v>5040.4949999999999</v>
      </c>
      <c r="BO400" s="82">
        <v>327059.451</v>
      </c>
      <c r="BP400" s="82">
        <v>4469.8435676405607</v>
      </c>
      <c r="BQ400" s="82">
        <v>0</v>
      </c>
      <c r="BR400" s="82">
        <v>69.965521388357047</v>
      </c>
      <c r="BS400" s="89">
        <v>4539.8090890289177</v>
      </c>
      <c r="BT400" s="82">
        <v>23221.284318249476</v>
      </c>
      <c r="BU400" s="82">
        <v>0</v>
      </c>
      <c r="BV400" s="82">
        <v>363.4778801646537</v>
      </c>
      <c r="BW400" s="82">
        <v>23584.76219841413</v>
      </c>
      <c r="BX400" s="82">
        <v>23221.284318249476</v>
      </c>
      <c r="BY400" s="82">
        <v>0</v>
      </c>
      <c r="BZ400" s="82">
        <v>363.4778801646537</v>
      </c>
      <c r="CA400" s="82">
        <v>23584.76219841413</v>
      </c>
      <c r="CB400" s="82">
        <v>1672920.6783156001</v>
      </c>
      <c r="CC400" s="82">
        <v>0</v>
      </c>
      <c r="CD400" s="82">
        <v>26185.875574499998</v>
      </c>
      <c r="CE400" s="82">
        <v>1699106.5538901</v>
      </c>
      <c r="CF400" s="82">
        <v>23221.284318249476</v>
      </c>
      <c r="CG400" s="82">
        <v>0</v>
      </c>
      <c r="CH400" s="82">
        <v>363.4778801646537</v>
      </c>
      <c r="CI400" s="82">
        <v>23584.76219841413</v>
      </c>
      <c r="CJ400" s="82" t="s">
        <v>96</v>
      </c>
      <c r="CK400" s="83">
        <v>1.4999999999999999E-2</v>
      </c>
      <c r="CL400" s="83">
        <v>3.5000000000000003E-2</v>
      </c>
      <c r="CM400" s="83">
        <v>0.26500000000000001</v>
      </c>
      <c r="CN400" s="82">
        <v>5366.9826000000003</v>
      </c>
      <c r="CO400" s="82">
        <v>12522.959400000002</v>
      </c>
      <c r="CP400" s="82">
        <v>94816.692600000009</v>
      </c>
      <c r="CQ400" s="82">
        <v>5366.9826000000003</v>
      </c>
      <c r="CR400" s="89">
        <v>5366.9826000000003</v>
      </c>
      <c r="CS400" s="82">
        <v>5366.9826000000003</v>
      </c>
      <c r="CT400" s="82">
        <v>12522.959400000002</v>
      </c>
      <c r="CU400" s="82">
        <v>94816.692600000009</v>
      </c>
      <c r="CV400" s="82">
        <v>5366.9826000000003</v>
      </c>
      <c r="CW400" s="82">
        <v>5366.9826000000003</v>
      </c>
    </row>
    <row r="401" spans="1:101">
      <c r="A401" s="86" t="s">
        <v>520</v>
      </c>
      <c r="B401" s="87" t="s">
        <v>946</v>
      </c>
      <c r="C401" s="75" t="s">
        <v>2013</v>
      </c>
      <c r="D401" s="74" t="s">
        <v>2605</v>
      </c>
      <c r="E401" s="74" t="s">
        <v>520</v>
      </c>
      <c r="F401" s="74" t="s">
        <v>946</v>
      </c>
      <c r="G401" s="74" t="s">
        <v>943</v>
      </c>
      <c r="I401" s="74" t="s">
        <v>836</v>
      </c>
      <c r="J401" s="74" t="s">
        <v>2582</v>
      </c>
      <c r="K401" s="74" t="s">
        <v>100</v>
      </c>
      <c r="L401" s="74" t="s">
        <v>89</v>
      </c>
      <c r="M401" s="74" t="s">
        <v>90</v>
      </c>
      <c r="N401" s="74" t="s">
        <v>945</v>
      </c>
      <c r="O401" s="76">
        <v>44532</v>
      </c>
      <c r="P401" s="76">
        <v>44500</v>
      </c>
      <c r="Q401" s="77">
        <v>1</v>
      </c>
      <c r="R401" s="74" t="s">
        <v>94</v>
      </c>
      <c r="S401" s="77">
        <v>5000000</v>
      </c>
      <c r="T401" s="77">
        <v>5000000</v>
      </c>
      <c r="U401" s="77">
        <v>77583.33</v>
      </c>
      <c r="V401" s="78">
        <v>4.9000000000000002E-2</v>
      </c>
      <c r="W401" s="79">
        <v>1</v>
      </c>
      <c r="X401" s="77">
        <v>5000000</v>
      </c>
      <c r="Y401" s="88">
        <v>5000000</v>
      </c>
      <c r="Z401" s="77">
        <v>77583.33</v>
      </c>
      <c r="AA401" s="74">
        <v>0</v>
      </c>
      <c r="AB401" s="74">
        <v>0</v>
      </c>
      <c r="AD401" s="74">
        <v>0</v>
      </c>
      <c r="AE401" s="74">
        <v>0</v>
      </c>
      <c r="AF401" s="74">
        <v>0</v>
      </c>
      <c r="AG401" s="74">
        <v>0</v>
      </c>
      <c r="AI401" s="74">
        <v>5</v>
      </c>
      <c r="AJ401" s="74">
        <v>5</v>
      </c>
      <c r="AL401" s="74">
        <v>5</v>
      </c>
      <c r="AM401" s="74" t="s">
        <v>95</v>
      </c>
      <c r="AN401" s="74">
        <v>0</v>
      </c>
      <c r="AO401" s="74" t="s">
        <v>95</v>
      </c>
      <c r="AP401" s="74" t="s">
        <v>95</v>
      </c>
      <c r="AQ401" s="74">
        <v>1</v>
      </c>
      <c r="AS401" s="74">
        <v>1</v>
      </c>
      <c r="AT401" s="74" t="s">
        <v>92</v>
      </c>
      <c r="AU401" s="74" t="s">
        <v>2579</v>
      </c>
      <c r="AV401" s="74" t="s">
        <v>94</v>
      </c>
      <c r="AW401" s="77">
        <v>40000000</v>
      </c>
      <c r="AX401" s="77">
        <v>13542581.449999999</v>
      </c>
      <c r="AY401" s="79">
        <v>1</v>
      </c>
      <c r="AZ401" s="77">
        <v>255628000</v>
      </c>
      <c r="BA401" s="77">
        <v>86546575.272514999</v>
      </c>
      <c r="BB401" s="74" t="s">
        <v>93</v>
      </c>
      <c r="BC401" s="75" t="s">
        <v>2013</v>
      </c>
      <c r="BD401" s="82">
        <v>62463.080758458585</v>
      </c>
      <c r="BE401" s="82">
        <v>0</v>
      </c>
      <c r="BF401" s="82">
        <v>969.21876146002842</v>
      </c>
      <c r="BG401" s="82">
        <v>63432.299519918612</v>
      </c>
      <c r="BH401" s="82">
        <v>62463.080758458585</v>
      </c>
      <c r="BI401" s="82">
        <v>0</v>
      </c>
      <c r="BJ401" s="82">
        <v>969.21876146002842</v>
      </c>
      <c r="BK401" s="82">
        <v>63432.299519918612</v>
      </c>
      <c r="BL401" s="82">
        <v>4500000</v>
      </c>
      <c r="BM401" s="82">
        <v>0</v>
      </c>
      <c r="BN401" s="82">
        <v>69824.997000000003</v>
      </c>
      <c r="BO401" s="82">
        <v>4569824.9969999995</v>
      </c>
      <c r="BP401" s="82">
        <v>62463.080758458585</v>
      </c>
      <c r="BQ401" s="82">
        <v>0</v>
      </c>
      <c r="BR401" s="82">
        <v>969.21876146002842</v>
      </c>
      <c r="BS401" s="89">
        <v>63432.299519918612</v>
      </c>
      <c r="BT401" s="82">
        <v>324501.95084826823</v>
      </c>
      <c r="BU401" s="82">
        <v>0</v>
      </c>
      <c r="BV401" s="82">
        <v>5035.1883876609936</v>
      </c>
      <c r="BW401" s="82">
        <v>329537.13923592918</v>
      </c>
      <c r="BX401" s="82">
        <v>324501.95084826823</v>
      </c>
      <c r="BY401" s="82">
        <v>0</v>
      </c>
      <c r="BZ401" s="82">
        <v>5035.1883876609936</v>
      </c>
      <c r="CA401" s="82">
        <v>329537.13923592918</v>
      </c>
      <c r="CB401" s="82">
        <v>23377950</v>
      </c>
      <c r="CC401" s="82">
        <v>0</v>
      </c>
      <c r="CD401" s="82">
        <v>362747.84191469999</v>
      </c>
      <c r="CE401" s="82">
        <v>23740697.841914698</v>
      </c>
      <c r="CF401" s="82">
        <v>324501.95084826823</v>
      </c>
      <c r="CG401" s="82">
        <v>0</v>
      </c>
      <c r="CH401" s="82">
        <v>5035.1883876609936</v>
      </c>
      <c r="CI401" s="82">
        <v>329537.13923592918</v>
      </c>
      <c r="CJ401" s="82" t="s">
        <v>96</v>
      </c>
      <c r="CK401" s="83">
        <v>1.4999999999999999E-2</v>
      </c>
      <c r="CL401" s="83">
        <v>3.5000000000000003E-2</v>
      </c>
      <c r="CM401" s="83">
        <v>0.26500000000000001</v>
      </c>
      <c r="CN401" s="82">
        <v>75000</v>
      </c>
      <c r="CO401" s="82">
        <v>175000.00000000003</v>
      </c>
      <c r="CP401" s="82">
        <v>1325000</v>
      </c>
      <c r="CQ401" s="82">
        <v>75000</v>
      </c>
      <c r="CR401" s="89">
        <v>75000</v>
      </c>
      <c r="CS401" s="82">
        <v>75000</v>
      </c>
      <c r="CT401" s="82">
        <v>175000.00000000003</v>
      </c>
      <c r="CU401" s="82">
        <v>1325000</v>
      </c>
      <c r="CV401" s="82">
        <v>75000</v>
      </c>
      <c r="CW401" s="82">
        <v>75000</v>
      </c>
    </row>
    <row r="402" spans="1:101">
      <c r="A402" s="86" t="s">
        <v>520</v>
      </c>
      <c r="B402" s="87" t="s">
        <v>947</v>
      </c>
      <c r="C402" s="75" t="s">
        <v>2014</v>
      </c>
      <c r="D402" s="74" t="s">
        <v>2605</v>
      </c>
      <c r="E402" s="74" t="s">
        <v>520</v>
      </c>
      <c r="F402" s="74" t="s">
        <v>947</v>
      </c>
      <c r="G402" s="74" t="s">
        <v>943</v>
      </c>
      <c r="I402" s="74" t="s">
        <v>836</v>
      </c>
      <c r="J402" s="74" t="s">
        <v>2582</v>
      </c>
      <c r="K402" s="74" t="s">
        <v>100</v>
      </c>
      <c r="L402" s="74" t="s">
        <v>89</v>
      </c>
      <c r="M402" s="74" t="s">
        <v>90</v>
      </c>
      <c r="N402" s="74" t="s">
        <v>945</v>
      </c>
      <c r="O402" s="76">
        <v>44532</v>
      </c>
      <c r="P402" s="76">
        <v>44500</v>
      </c>
      <c r="Q402" s="77">
        <v>1</v>
      </c>
      <c r="R402" s="74" t="s">
        <v>94</v>
      </c>
      <c r="S402" s="77">
        <v>5000000</v>
      </c>
      <c r="T402" s="77">
        <v>5000000</v>
      </c>
      <c r="U402" s="77">
        <v>77583.33</v>
      </c>
      <c r="V402" s="78">
        <v>4.9000000000000002E-2</v>
      </c>
      <c r="W402" s="79">
        <v>1</v>
      </c>
      <c r="X402" s="77">
        <v>5000000</v>
      </c>
      <c r="Y402" s="88">
        <v>5000000</v>
      </c>
      <c r="Z402" s="77">
        <v>77583.33</v>
      </c>
      <c r="AA402" s="74">
        <v>0</v>
      </c>
      <c r="AB402" s="74">
        <v>0</v>
      </c>
      <c r="AD402" s="74">
        <v>0</v>
      </c>
      <c r="AE402" s="74">
        <v>0</v>
      </c>
      <c r="AF402" s="74">
        <v>0</v>
      </c>
      <c r="AG402" s="74">
        <v>0</v>
      </c>
      <c r="AI402" s="74">
        <v>5</v>
      </c>
      <c r="AJ402" s="74">
        <v>5</v>
      </c>
      <c r="AL402" s="74">
        <v>5</v>
      </c>
      <c r="AM402" s="74" t="s">
        <v>95</v>
      </c>
      <c r="AN402" s="74">
        <v>0</v>
      </c>
      <c r="AO402" s="74" t="s">
        <v>95</v>
      </c>
      <c r="AP402" s="74" t="s">
        <v>95</v>
      </c>
      <c r="AQ402" s="74">
        <v>1</v>
      </c>
      <c r="AS402" s="74">
        <v>1</v>
      </c>
      <c r="AT402" s="74" t="s">
        <v>92</v>
      </c>
      <c r="AU402" s="74" t="s">
        <v>2579</v>
      </c>
      <c r="AV402" s="74" t="s">
        <v>94</v>
      </c>
      <c r="AW402" s="77">
        <v>40000000</v>
      </c>
      <c r="AX402" s="77">
        <v>13542581.449999999</v>
      </c>
      <c r="AY402" s="79">
        <v>1</v>
      </c>
      <c r="AZ402" s="77">
        <v>255628000</v>
      </c>
      <c r="BA402" s="77">
        <v>86546575.272514999</v>
      </c>
      <c r="BB402" s="74" t="s">
        <v>93</v>
      </c>
      <c r="BC402" s="75" t="s">
        <v>2014</v>
      </c>
      <c r="BD402" s="82">
        <v>62463.080758458585</v>
      </c>
      <c r="BE402" s="82">
        <v>0</v>
      </c>
      <c r="BF402" s="82">
        <v>969.21876146002842</v>
      </c>
      <c r="BG402" s="82">
        <v>63432.299519918612</v>
      </c>
      <c r="BH402" s="82">
        <v>62463.080758458585</v>
      </c>
      <c r="BI402" s="82">
        <v>0</v>
      </c>
      <c r="BJ402" s="82">
        <v>969.21876146002842</v>
      </c>
      <c r="BK402" s="82">
        <v>63432.299519918612</v>
      </c>
      <c r="BL402" s="82">
        <v>4500000</v>
      </c>
      <c r="BM402" s="82">
        <v>0</v>
      </c>
      <c r="BN402" s="82">
        <v>69824.997000000003</v>
      </c>
      <c r="BO402" s="82">
        <v>4569824.9969999995</v>
      </c>
      <c r="BP402" s="82">
        <v>62463.080758458585</v>
      </c>
      <c r="BQ402" s="82">
        <v>0</v>
      </c>
      <c r="BR402" s="82">
        <v>969.21876146002842</v>
      </c>
      <c r="BS402" s="89">
        <v>63432.299519918612</v>
      </c>
      <c r="BT402" s="82">
        <v>324501.95084826823</v>
      </c>
      <c r="BU402" s="82">
        <v>0</v>
      </c>
      <c r="BV402" s="82">
        <v>5035.1883876609936</v>
      </c>
      <c r="BW402" s="82">
        <v>329537.13923592918</v>
      </c>
      <c r="BX402" s="82">
        <v>324501.95084826823</v>
      </c>
      <c r="BY402" s="82">
        <v>0</v>
      </c>
      <c r="BZ402" s="82">
        <v>5035.1883876609936</v>
      </c>
      <c r="CA402" s="82">
        <v>329537.13923592918</v>
      </c>
      <c r="CB402" s="82">
        <v>23377950</v>
      </c>
      <c r="CC402" s="82">
        <v>0</v>
      </c>
      <c r="CD402" s="82">
        <v>362747.84191469999</v>
      </c>
      <c r="CE402" s="82">
        <v>23740697.841914698</v>
      </c>
      <c r="CF402" s="82">
        <v>324501.95084826823</v>
      </c>
      <c r="CG402" s="82">
        <v>0</v>
      </c>
      <c r="CH402" s="82">
        <v>5035.1883876609936</v>
      </c>
      <c r="CI402" s="82">
        <v>329537.13923592918</v>
      </c>
      <c r="CJ402" s="82" t="s">
        <v>96</v>
      </c>
      <c r="CK402" s="83">
        <v>1.4999999999999999E-2</v>
      </c>
      <c r="CL402" s="83">
        <v>3.5000000000000003E-2</v>
      </c>
      <c r="CM402" s="83">
        <v>0.26500000000000001</v>
      </c>
      <c r="CN402" s="82">
        <v>75000</v>
      </c>
      <c r="CO402" s="82">
        <v>175000.00000000003</v>
      </c>
      <c r="CP402" s="82">
        <v>1325000</v>
      </c>
      <c r="CQ402" s="82">
        <v>75000</v>
      </c>
      <c r="CR402" s="89">
        <v>75000</v>
      </c>
      <c r="CS402" s="82">
        <v>75000</v>
      </c>
      <c r="CT402" s="82">
        <v>175000.00000000003</v>
      </c>
      <c r="CU402" s="82">
        <v>1325000</v>
      </c>
      <c r="CV402" s="82">
        <v>75000</v>
      </c>
      <c r="CW402" s="82">
        <v>75000</v>
      </c>
    </row>
    <row r="403" spans="1:101">
      <c r="A403" s="86" t="s">
        <v>520</v>
      </c>
      <c r="B403" s="87" t="s">
        <v>948</v>
      </c>
      <c r="C403" s="75" t="s">
        <v>2015</v>
      </c>
      <c r="D403" s="74" t="s">
        <v>2605</v>
      </c>
      <c r="E403" s="74" t="s">
        <v>520</v>
      </c>
      <c r="F403" s="74" t="s">
        <v>948</v>
      </c>
      <c r="G403" s="74" t="s">
        <v>910</v>
      </c>
      <c r="I403" s="74" t="s">
        <v>836</v>
      </c>
      <c r="J403" s="74" t="s">
        <v>2582</v>
      </c>
      <c r="K403" s="74" t="s">
        <v>100</v>
      </c>
      <c r="L403" s="74" t="s">
        <v>89</v>
      </c>
      <c r="M403" s="74" t="s">
        <v>90</v>
      </c>
      <c r="N403" s="74" t="s">
        <v>912</v>
      </c>
      <c r="O403" s="76">
        <v>44575</v>
      </c>
      <c r="P403" s="76">
        <v>44500</v>
      </c>
      <c r="Q403" s="77">
        <v>1</v>
      </c>
      <c r="R403" s="74" t="s">
        <v>94</v>
      </c>
      <c r="S403" s="77">
        <v>3140096.4</v>
      </c>
      <c r="T403" s="77">
        <v>3140096.4</v>
      </c>
      <c r="U403" s="77">
        <v>61545.89</v>
      </c>
      <c r="V403" s="78">
        <v>4.8000000000000001E-2</v>
      </c>
      <c r="W403" s="79">
        <v>1</v>
      </c>
      <c r="X403" s="77">
        <v>3140096.4</v>
      </c>
      <c r="Y403" s="88">
        <v>3140096.4</v>
      </c>
      <c r="Z403" s="77">
        <v>61545.89</v>
      </c>
      <c r="AA403" s="74">
        <v>0</v>
      </c>
      <c r="AB403" s="74">
        <v>0</v>
      </c>
      <c r="AD403" s="74">
        <v>0</v>
      </c>
      <c r="AE403" s="74">
        <v>0</v>
      </c>
      <c r="AF403" s="74">
        <v>0</v>
      </c>
      <c r="AG403" s="74">
        <v>0</v>
      </c>
      <c r="AI403" s="74">
        <v>5</v>
      </c>
      <c r="AJ403" s="74">
        <v>5</v>
      </c>
      <c r="AL403" s="74">
        <v>5</v>
      </c>
      <c r="AM403" s="74" t="s">
        <v>95</v>
      </c>
      <c r="AN403" s="74">
        <v>0</v>
      </c>
      <c r="AO403" s="74" t="s">
        <v>95</v>
      </c>
      <c r="AP403" s="74" t="s">
        <v>95</v>
      </c>
      <c r="AQ403" s="74">
        <v>1</v>
      </c>
      <c r="AS403" s="74">
        <v>1</v>
      </c>
      <c r="AT403" s="74" t="s">
        <v>92</v>
      </c>
      <c r="AU403" s="74" t="s">
        <v>2579</v>
      </c>
      <c r="AV403" s="74" t="s">
        <v>94</v>
      </c>
      <c r="AW403" s="77">
        <v>10000000</v>
      </c>
      <c r="AX403" s="77">
        <v>229903.6</v>
      </c>
      <c r="AY403" s="79">
        <v>1</v>
      </c>
      <c r="AZ403" s="77">
        <v>63907000</v>
      </c>
      <c r="BA403" s="77">
        <v>1469244.93652</v>
      </c>
      <c r="BB403" s="74" t="s">
        <v>93</v>
      </c>
      <c r="BC403" s="75" t="s">
        <v>2015</v>
      </c>
      <c r="BD403" s="82">
        <v>39228.019004509013</v>
      </c>
      <c r="BE403" s="82">
        <v>0</v>
      </c>
      <c r="BF403" s="82">
        <v>768.86917948424161</v>
      </c>
      <c r="BG403" s="82">
        <v>39996.888183993258</v>
      </c>
      <c r="BH403" s="82">
        <v>39228.019004509013</v>
      </c>
      <c r="BI403" s="82">
        <v>0</v>
      </c>
      <c r="BJ403" s="82">
        <v>768.86917948424161</v>
      </c>
      <c r="BK403" s="82">
        <v>39996.888183993258</v>
      </c>
      <c r="BL403" s="82">
        <v>2826086.7600000002</v>
      </c>
      <c r="BM403" s="82">
        <v>0</v>
      </c>
      <c r="BN403" s="82">
        <v>55391.300999999999</v>
      </c>
      <c r="BO403" s="82">
        <v>2881478.0609999998</v>
      </c>
      <c r="BP403" s="82">
        <v>39228.019004509013</v>
      </c>
      <c r="BQ403" s="82">
        <v>0</v>
      </c>
      <c r="BR403" s="82">
        <v>768.86917948424161</v>
      </c>
      <c r="BS403" s="89">
        <v>39996.888183993258</v>
      </c>
      <c r="BT403" s="82">
        <v>203793.48153032479</v>
      </c>
      <c r="BU403" s="82">
        <v>0</v>
      </c>
      <c r="BV403" s="82">
        <v>3994.3522743385838</v>
      </c>
      <c r="BW403" s="82">
        <v>207787.83380466339</v>
      </c>
      <c r="BX403" s="82">
        <v>203793.48153032479</v>
      </c>
      <c r="BY403" s="82">
        <v>0</v>
      </c>
      <c r="BZ403" s="82">
        <v>3994.3522743385838</v>
      </c>
      <c r="CA403" s="82">
        <v>207787.83380466339</v>
      </c>
      <c r="CB403" s="82">
        <v>14681803.326876001</v>
      </c>
      <c r="CC403" s="82">
        <v>0</v>
      </c>
      <c r="CD403" s="82">
        <v>287763.34782510001</v>
      </c>
      <c r="CE403" s="82">
        <v>14969566.674701098</v>
      </c>
      <c r="CF403" s="82">
        <v>203793.48153032479</v>
      </c>
      <c r="CG403" s="82">
        <v>0</v>
      </c>
      <c r="CH403" s="82">
        <v>3994.3522743385838</v>
      </c>
      <c r="CI403" s="82">
        <v>207787.83380466339</v>
      </c>
      <c r="CJ403" s="82" t="s">
        <v>96</v>
      </c>
      <c r="CK403" s="83">
        <v>1.4999999999999999E-2</v>
      </c>
      <c r="CL403" s="83">
        <v>3.5000000000000003E-2</v>
      </c>
      <c r="CM403" s="83">
        <v>0.26500000000000001</v>
      </c>
      <c r="CN403" s="82">
        <v>47101.445999999996</v>
      </c>
      <c r="CO403" s="82">
        <v>109903.37400000001</v>
      </c>
      <c r="CP403" s="82">
        <v>832125.54599999997</v>
      </c>
      <c r="CQ403" s="82">
        <v>47101.445999999996</v>
      </c>
      <c r="CR403" s="89">
        <v>47101.445999999996</v>
      </c>
      <c r="CS403" s="82">
        <v>47101.445999999996</v>
      </c>
      <c r="CT403" s="82">
        <v>109903.37400000001</v>
      </c>
      <c r="CU403" s="82">
        <v>832125.54599999997</v>
      </c>
      <c r="CV403" s="82">
        <v>47101.445999999996</v>
      </c>
      <c r="CW403" s="82">
        <v>47101.445999999996</v>
      </c>
    </row>
    <row r="404" spans="1:101">
      <c r="A404" s="86" t="s">
        <v>520</v>
      </c>
      <c r="B404" s="87" t="s">
        <v>949</v>
      </c>
      <c r="C404" s="75" t="s">
        <v>2016</v>
      </c>
      <c r="D404" s="74" t="s">
        <v>2605</v>
      </c>
      <c r="E404" s="74" t="s">
        <v>520</v>
      </c>
      <c r="F404" s="74" t="s">
        <v>949</v>
      </c>
      <c r="G404" s="74" t="s">
        <v>950</v>
      </c>
      <c r="I404" s="74" t="s">
        <v>836</v>
      </c>
      <c r="J404" s="74" t="s">
        <v>2582</v>
      </c>
      <c r="K404" s="74" t="s">
        <v>100</v>
      </c>
      <c r="L404" s="74" t="s">
        <v>89</v>
      </c>
      <c r="M404" s="74" t="s">
        <v>90</v>
      </c>
      <c r="N404" s="74" t="s">
        <v>952</v>
      </c>
      <c r="O404" s="76">
        <v>44511</v>
      </c>
      <c r="P404" s="76">
        <v>44500</v>
      </c>
      <c r="Q404" s="77">
        <v>1</v>
      </c>
      <c r="R404" s="74" t="s">
        <v>94</v>
      </c>
      <c r="S404" s="77">
        <v>70729.02</v>
      </c>
      <c r="T404" s="77">
        <v>70729.02</v>
      </c>
      <c r="U404" s="77">
        <v>770.16</v>
      </c>
      <c r="V404" s="78">
        <v>4.9000000000000002E-2</v>
      </c>
      <c r="W404" s="79">
        <v>1</v>
      </c>
      <c r="X404" s="77">
        <v>70729.02</v>
      </c>
      <c r="Y404" s="88">
        <v>70729.02</v>
      </c>
      <c r="Z404" s="77">
        <v>770.16</v>
      </c>
      <c r="AA404" s="74">
        <v>0</v>
      </c>
      <c r="AB404" s="74">
        <v>0</v>
      </c>
      <c r="AD404" s="74">
        <v>0</v>
      </c>
      <c r="AE404" s="74">
        <v>0</v>
      </c>
      <c r="AF404" s="74">
        <v>0</v>
      </c>
      <c r="AG404" s="74">
        <v>0</v>
      </c>
      <c r="AI404" s="74">
        <v>5</v>
      </c>
      <c r="AJ404" s="74">
        <v>5</v>
      </c>
      <c r="AL404" s="74">
        <v>5</v>
      </c>
      <c r="AM404" s="74" t="s">
        <v>95</v>
      </c>
      <c r="AN404" s="74">
        <v>0</v>
      </c>
      <c r="AO404" s="74" t="s">
        <v>95</v>
      </c>
      <c r="AP404" s="74" t="s">
        <v>95</v>
      </c>
      <c r="AQ404" s="74">
        <v>1</v>
      </c>
      <c r="AS404" s="74">
        <v>1</v>
      </c>
      <c r="AT404" s="74" t="s">
        <v>92</v>
      </c>
      <c r="AU404" s="74" t="s">
        <v>2579</v>
      </c>
      <c r="AV404" s="74" t="s">
        <v>94</v>
      </c>
      <c r="AW404" s="77">
        <v>5000000</v>
      </c>
      <c r="AX404" s="77">
        <v>4929270.9800000004</v>
      </c>
      <c r="AY404" s="79">
        <v>1</v>
      </c>
      <c r="AZ404" s="77">
        <v>31953500</v>
      </c>
      <c r="BA404" s="77">
        <v>31501492.051886003</v>
      </c>
      <c r="BB404" s="74" t="s">
        <v>93</v>
      </c>
      <c r="BC404" s="75" t="s">
        <v>2016</v>
      </c>
      <c r="BD404" s="82">
        <v>883.59049764532654</v>
      </c>
      <c r="BE404" s="82">
        <v>0</v>
      </c>
      <c r="BF404" s="82">
        <v>9.621313255386891</v>
      </c>
      <c r="BG404" s="82">
        <v>893.21181090071343</v>
      </c>
      <c r="BH404" s="82">
        <v>883.59049764532654</v>
      </c>
      <c r="BI404" s="82">
        <v>0</v>
      </c>
      <c r="BJ404" s="82">
        <v>9.621313255386891</v>
      </c>
      <c r="BK404" s="82">
        <v>893.21181090071343</v>
      </c>
      <c r="BL404" s="82">
        <v>63656.118000000002</v>
      </c>
      <c r="BM404" s="82">
        <v>0</v>
      </c>
      <c r="BN404" s="82">
        <v>693.14400000000001</v>
      </c>
      <c r="BO404" s="82">
        <v>64349.262000000002</v>
      </c>
      <c r="BP404" s="82">
        <v>883.59049764532654</v>
      </c>
      <c r="BQ404" s="82">
        <v>0</v>
      </c>
      <c r="BR404" s="82">
        <v>9.621313255386891</v>
      </c>
      <c r="BS404" s="89">
        <v>893.21181090071343</v>
      </c>
      <c r="BT404" s="82">
        <v>4590.3409943172355</v>
      </c>
      <c r="BU404" s="82">
        <v>0</v>
      </c>
      <c r="BV404" s="82">
        <v>49.983684493060437</v>
      </c>
      <c r="BW404" s="82">
        <v>4640.3246788102961</v>
      </c>
      <c r="BX404" s="82">
        <v>4590.3409943172355</v>
      </c>
      <c r="BY404" s="82">
        <v>0</v>
      </c>
      <c r="BZ404" s="82">
        <v>49.983684493060437</v>
      </c>
      <c r="CA404" s="82">
        <v>4640.3246788102961</v>
      </c>
      <c r="CB404" s="82">
        <v>330699.89862180001</v>
      </c>
      <c r="CC404" s="82">
        <v>0</v>
      </c>
      <c r="CD404" s="82">
        <v>3600.9523944000002</v>
      </c>
      <c r="CE404" s="82">
        <v>334300.85101620003</v>
      </c>
      <c r="CF404" s="82">
        <v>4590.3409943172355</v>
      </c>
      <c r="CG404" s="82">
        <v>0</v>
      </c>
      <c r="CH404" s="82">
        <v>49.983684493060437</v>
      </c>
      <c r="CI404" s="82">
        <v>4640.3246788102961</v>
      </c>
      <c r="CJ404" s="82" t="s">
        <v>96</v>
      </c>
      <c r="CK404" s="83">
        <v>1.4999999999999999E-2</v>
      </c>
      <c r="CL404" s="83">
        <v>3.5000000000000003E-2</v>
      </c>
      <c r="CM404" s="83">
        <v>0.26500000000000001</v>
      </c>
      <c r="CN404" s="82">
        <v>1060.9353000000001</v>
      </c>
      <c r="CO404" s="82">
        <v>2475.5157000000004</v>
      </c>
      <c r="CP404" s="82">
        <v>18743.190300000002</v>
      </c>
      <c r="CQ404" s="82">
        <v>1060.9353000000001</v>
      </c>
      <c r="CR404" s="89">
        <v>1060.9353000000001</v>
      </c>
      <c r="CS404" s="82">
        <v>1060.9353000000001</v>
      </c>
      <c r="CT404" s="82">
        <v>2475.5157000000004</v>
      </c>
      <c r="CU404" s="82">
        <v>18743.190300000002</v>
      </c>
      <c r="CV404" s="82">
        <v>1060.9353000000001</v>
      </c>
      <c r="CW404" s="82">
        <v>1060.9353000000001</v>
      </c>
    </row>
    <row r="405" spans="1:101">
      <c r="A405" s="86" t="s">
        <v>520</v>
      </c>
      <c r="B405" s="87" t="s">
        <v>953</v>
      </c>
      <c r="C405" s="75" t="s">
        <v>2017</v>
      </c>
      <c r="D405" s="74" t="s">
        <v>2605</v>
      </c>
      <c r="E405" s="74" t="s">
        <v>520</v>
      </c>
      <c r="F405" s="74" t="s">
        <v>953</v>
      </c>
      <c r="G405" s="74" t="s">
        <v>954</v>
      </c>
      <c r="I405" s="74" t="s">
        <v>836</v>
      </c>
      <c r="J405" s="74" t="s">
        <v>2582</v>
      </c>
      <c r="K405" s="74" t="s">
        <v>100</v>
      </c>
      <c r="L405" s="74" t="s">
        <v>89</v>
      </c>
      <c r="M405" s="74" t="s">
        <v>90</v>
      </c>
      <c r="N405" s="74" t="s">
        <v>956</v>
      </c>
      <c r="O405" s="76">
        <v>44575</v>
      </c>
      <c r="P405" s="76">
        <v>44500</v>
      </c>
      <c r="Q405" s="77">
        <v>1</v>
      </c>
      <c r="R405" s="74" t="s">
        <v>94</v>
      </c>
      <c r="S405" s="77">
        <v>4926064</v>
      </c>
      <c r="T405" s="77">
        <v>4926064</v>
      </c>
      <c r="U405" s="77">
        <v>93923.62</v>
      </c>
      <c r="V405" s="78">
        <v>4.8000000000000001E-2</v>
      </c>
      <c r="W405" s="79">
        <v>1</v>
      </c>
      <c r="X405" s="77">
        <v>4926064</v>
      </c>
      <c r="Y405" s="88">
        <v>4926064</v>
      </c>
      <c r="Z405" s="77">
        <v>93923.62</v>
      </c>
      <c r="AA405" s="74">
        <v>0</v>
      </c>
      <c r="AB405" s="74">
        <v>0</v>
      </c>
      <c r="AD405" s="74">
        <v>0</v>
      </c>
      <c r="AE405" s="74">
        <v>0</v>
      </c>
      <c r="AF405" s="74">
        <v>0</v>
      </c>
      <c r="AG405" s="74">
        <v>0</v>
      </c>
      <c r="AI405" s="74">
        <v>5</v>
      </c>
      <c r="AJ405" s="74">
        <v>5</v>
      </c>
      <c r="AL405" s="74">
        <v>5</v>
      </c>
      <c r="AM405" s="74" t="s">
        <v>95</v>
      </c>
      <c r="AN405" s="74">
        <v>0</v>
      </c>
      <c r="AO405" s="74" t="s">
        <v>95</v>
      </c>
      <c r="AP405" s="74" t="s">
        <v>95</v>
      </c>
      <c r="AQ405" s="74">
        <v>1</v>
      </c>
      <c r="AS405" s="74">
        <v>1</v>
      </c>
      <c r="AT405" s="74" t="s">
        <v>92</v>
      </c>
      <c r="AU405" s="74" t="s">
        <v>2579</v>
      </c>
      <c r="AV405" s="74" t="s">
        <v>94</v>
      </c>
      <c r="AW405" s="77">
        <v>10000000</v>
      </c>
      <c r="AX405" s="77">
        <v>73936</v>
      </c>
      <c r="AY405" s="79">
        <v>1</v>
      </c>
      <c r="AZ405" s="77">
        <v>63907000</v>
      </c>
      <c r="BA405" s="77">
        <v>472502.79519999999</v>
      </c>
      <c r="BB405" s="74" t="s">
        <v>93</v>
      </c>
      <c r="BC405" s="75" t="s">
        <v>2017</v>
      </c>
      <c r="BD405" s="82">
        <v>61539.426690667096</v>
      </c>
      <c r="BE405" s="82">
        <v>0</v>
      </c>
      <c r="BF405" s="82">
        <v>1173.351732237355</v>
      </c>
      <c r="BG405" s="82">
        <v>62712.778422904448</v>
      </c>
      <c r="BH405" s="82">
        <v>61539.426690667096</v>
      </c>
      <c r="BI405" s="82">
        <v>0</v>
      </c>
      <c r="BJ405" s="82">
        <v>1173.351732237355</v>
      </c>
      <c r="BK405" s="82">
        <v>62712.778422904448</v>
      </c>
      <c r="BL405" s="82">
        <v>4433457.5999999996</v>
      </c>
      <c r="BM405" s="82">
        <v>0</v>
      </c>
      <c r="BN405" s="82">
        <v>84531.258000000002</v>
      </c>
      <c r="BO405" s="82">
        <v>4517988.858</v>
      </c>
      <c r="BP405" s="82">
        <v>61539.426690667096</v>
      </c>
      <c r="BQ405" s="82">
        <v>0</v>
      </c>
      <c r="BR405" s="82">
        <v>1173.351732237355</v>
      </c>
      <c r="BS405" s="89">
        <v>62712.778422904448</v>
      </c>
      <c r="BT405" s="82">
        <v>319703.47560068464</v>
      </c>
      <c r="BU405" s="82">
        <v>0</v>
      </c>
      <c r="BV405" s="82">
        <v>6095.6795841462827</v>
      </c>
      <c r="BW405" s="82">
        <v>325799.15518483089</v>
      </c>
      <c r="BX405" s="82">
        <v>319703.47560068464</v>
      </c>
      <c r="BY405" s="82">
        <v>0</v>
      </c>
      <c r="BZ405" s="82">
        <v>6095.6795841462827</v>
      </c>
      <c r="CA405" s="82">
        <v>325799.15518483089</v>
      </c>
      <c r="CB405" s="82">
        <v>23032255.57776</v>
      </c>
      <c r="CC405" s="82">
        <v>0</v>
      </c>
      <c r="CD405" s="82">
        <v>439148.33843579999</v>
      </c>
      <c r="CE405" s="82">
        <v>23471403.916195799</v>
      </c>
      <c r="CF405" s="82">
        <v>319703.47560068464</v>
      </c>
      <c r="CG405" s="82">
        <v>0</v>
      </c>
      <c r="CH405" s="82">
        <v>6095.6795841462827</v>
      </c>
      <c r="CI405" s="82">
        <v>325799.15518483089</v>
      </c>
      <c r="CJ405" s="82" t="s">
        <v>96</v>
      </c>
      <c r="CK405" s="83">
        <v>1.4999999999999999E-2</v>
      </c>
      <c r="CL405" s="83">
        <v>3.5000000000000003E-2</v>
      </c>
      <c r="CM405" s="83">
        <v>0.26500000000000001</v>
      </c>
      <c r="CN405" s="82">
        <v>73890.959999999992</v>
      </c>
      <c r="CO405" s="82">
        <v>172412.24000000002</v>
      </c>
      <c r="CP405" s="82">
        <v>1305406.96</v>
      </c>
      <c r="CQ405" s="82">
        <v>73890.959999999992</v>
      </c>
      <c r="CR405" s="89">
        <v>73890.959999999992</v>
      </c>
      <c r="CS405" s="82">
        <v>73890.959999999992</v>
      </c>
      <c r="CT405" s="82">
        <v>172412.24000000002</v>
      </c>
      <c r="CU405" s="82">
        <v>1305406.96</v>
      </c>
      <c r="CV405" s="82">
        <v>73890.959999999992</v>
      </c>
      <c r="CW405" s="82">
        <v>73890.959999999992</v>
      </c>
    </row>
    <row r="406" spans="1:101">
      <c r="A406" s="86" t="s">
        <v>520</v>
      </c>
      <c r="B406" s="87" t="s">
        <v>957</v>
      </c>
      <c r="C406" s="75" t="s">
        <v>2018</v>
      </c>
      <c r="D406" s="74" t="s">
        <v>2605</v>
      </c>
      <c r="E406" s="74" t="s">
        <v>520</v>
      </c>
      <c r="F406" s="74" t="s">
        <v>957</v>
      </c>
      <c r="G406" s="74" t="s">
        <v>958</v>
      </c>
      <c r="I406" s="74" t="s">
        <v>836</v>
      </c>
      <c r="J406" s="74" t="s">
        <v>2582</v>
      </c>
      <c r="K406" s="74" t="s">
        <v>100</v>
      </c>
      <c r="L406" s="74" t="s">
        <v>89</v>
      </c>
      <c r="M406" s="74" t="s">
        <v>90</v>
      </c>
      <c r="N406" s="74" t="s">
        <v>960</v>
      </c>
      <c r="O406" s="76">
        <v>44575</v>
      </c>
      <c r="P406" s="76">
        <v>44500</v>
      </c>
      <c r="Q406" s="77">
        <v>1</v>
      </c>
      <c r="R406" s="74" t="s">
        <v>94</v>
      </c>
      <c r="S406" s="77">
        <v>5000000</v>
      </c>
      <c r="T406" s="77">
        <v>5000000</v>
      </c>
      <c r="U406" s="77">
        <v>95333.33</v>
      </c>
      <c r="V406" s="78">
        <v>4.8000000000000001E-2</v>
      </c>
      <c r="W406" s="79">
        <v>1</v>
      </c>
      <c r="X406" s="77">
        <v>5000000</v>
      </c>
      <c r="Y406" s="88">
        <v>5000000</v>
      </c>
      <c r="Z406" s="77">
        <v>95333.33</v>
      </c>
      <c r="AA406" s="74">
        <v>0</v>
      </c>
      <c r="AB406" s="74">
        <v>0</v>
      </c>
      <c r="AD406" s="74">
        <v>0</v>
      </c>
      <c r="AE406" s="74">
        <v>0</v>
      </c>
      <c r="AF406" s="74">
        <v>0</v>
      </c>
      <c r="AG406" s="74">
        <v>0</v>
      </c>
      <c r="AI406" s="74">
        <v>5</v>
      </c>
      <c r="AJ406" s="74">
        <v>5</v>
      </c>
      <c r="AL406" s="74">
        <v>5</v>
      </c>
      <c r="AM406" s="74" t="s">
        <v>95</v>
      </c>
      <c r="AN406" s="74">
        <v>0</v>
      </c>
      <c r="AO406" s="74" t="s">
        <v>95</v>
      </c>
      <c r="AP406" s="74" t="s">
        <v>95</v>
      </c>
      <c r="AQ406" s="74">
        <v>1</v>
      </c>
      <c r="AS406" s="74">
        <v>1</v>
      </c>
      <c r="AT406" s="74" t="s">
        <v>92</v>
      </c>
      <c r="AU406" s="74" t="s">
        <v>2579</v>
      </c>
      <c r="AV406" s="74" t="s">
        <v>94</v>
      </c>
      <c r="AW406" s="77">
        <v>10000000</v>
      </c>
      <c r="AX406" s="77">
        <v>2997664</v>
      </c>
      <c r="AY406" s="79">
        <v>1</v>
      </c>
      <c r="AZ406" s="77">
        <v>63907000</v>
      </c>
      <c r="BA406" s="77">
        <v>19157171.3248</v>
      </c>
      <c r="BB406" s="74" t="s">
        <v>93</v>
      </c>
      <c r="BC406" s="75" t="s">
        <v>2018</v>
      </c>
      <c r="BD406" s="82">
        <v>62463.080758458585</v>
      </c>
      <c r="BE406" s="82">
        <v>0</v>
      </c>
      <c r="BF406" s="82">
        <v>1190.9626981525564</v>
      </c>
      <c r="BG406" s="82">
        <v>63654.043456611143</v>
      </c>
      <c r="BH406" s="82">
        <v>62463.080758458585</v>
      </c>
      <c r="BI406" s="82">
        <v>0</v>
      </c>
      <c r="BJ406" s="82">
        <v>1190.9626981525564</v>
      </c>
      <c r="BK406" s="82">
        <v>63654.043456611143</v>
      </c>
      <c r="BL406" s="82">
        <v>4500000</v>
      </c>
      <c r="BM406" s="82">
        <v>0</v>
      </c>
      <c r="BN406" s="82">
        <v>85799.997000000003</v>
      </c>
      <c r="BO406" s="82">
        <v>4585799.9969999995</v>
      </c>
      <c r="BP406" s="82">
        <v>62463.080758458585</v>
      </c>
      <c r="BQ406" s="82">
        <v>0</v>
      </c>
      <c r="BR406" s="82">
        <v>1190.9626981525564</v>
      </c>
      <c r="BS406" s="89">
        <v>63654.043456611143</v>
      </c>
      <c r="BT406" s="82">
        <v>324501.95084826823</v>
      </c>
      <c r="BU406" s="82">
        <v>0</v>
      </c>
      <c r="BV406" s="82">
        <v>6187.1703131723461</v>
      </c>
      <c r="BW406" s="82">
        <v>330689.12116144056</v>
      </c>
      <c r="BX406" s="82">
        <v>324501.95084826823</v>
      </c>
      <c r="BY406" s="82">
        <v>0</v>
      </c>
      <c r="BZ406" s="82">
        <v>6187.1703131723461</v>
      </c>
      <c r="CA406" s="82">
        <v>330689.12116144056</v>
      </c>
      <c r="CB406" s="82">
        <v>23377950</v>
      </c>
      <c r="CC406" s="82">
        <v>0</v>
      </c>
      <c r="CD406" s="82">
        <v>445739.56441470003</v>
      </c>
      <c r="CE406" s="82">
        <v>23823689.564414699</v>
      </c>
      <c r="CF406" s="82">
        <v>324501.95084826823</v>
      </c>
      <c r="CG406" s="82">
        <v>0</v>
      </c>
      <c r="CH406" s="82">
        <v>6187.1703131723461</v>
      </c>
      <c r="CI406" s="82">
        <v>330689.12116144056</v>
      </c>
      <c r="CJ406" s="82" t="s">
        <v>96</v>
      </c>
      <c r="CK406" s="83">
        <v>1.4999999999999999E-2</v>
      </c>
      <c r="CL406" s="83">
        <v>3.5000000000000003E-2</v>
      </c>
      <c r="CM406" s="83">
        <v>0.26500000000000001</v>
      </c>
      <c r="CN406" s="82">
        <v>75000</v>
      </c>
      <c r="CO406" s="82">
        <v>175000.00000000003</v>
      </c>
      <c r="CP406" s="82">
        <v>1325000</v>
      </c>
      <c r="CQ406" s="82">
        <v>75000</v>
      </c>
      <c r="CR406" s="89">
        <v>75000</v>
      </c>
      <c r="CS406" s="82">
        <v>75000</v>
      </c>
      <c r="CT406" s="82">
        <v>175000.00000000003</v>
      </c>
      <c r="CU406" s="82">
        <v>1325000</v>
      </c>
      <c r="CV406" s="82">
        <v>75000</v>
      </c>
      <c r="CW406" s="82">
        <v>75000</v>
      </c>
    </row>
    <row r="407" spans="1:101">
      <c r="A407" s="86" t="s">
        <v>520</v>
      </c>
      <c r="B407" s="87" t="s">
        <v>961</v>
      </c>
      <c r="C407" s="75" t="s">
        <v>2019</v>
      </c>
      <c r="D407" s="74" t="s">
        <v>2605</v>
      </c>
      <c r="E407" s="74" t="s">
        <v>520</v>
      </c>
      <c r="F407" s="74" t="s">
        <v>961</v>
      </c>
      <c r="G407" s="74" t="s">
        <v>954</v>
      </c>
      <c r="I407" s="74" t="s">
        <v>836</v>
      </c>
      <c r="J407" s="74" t="s">
        <v>2582</v>
      </c>
      <c r="K407" s="74" t="s">
        <v>100</v>
      </c>
      <c r="L407" s="74" t="s">
        <v>89</v>
      </c>
      <c r="M407" s="74" t="s">
        <v>90</v>
      </c>
      <c r="N407" s="74" t="s">
        <v>956</v>
      </c>
      <c r="O407" s="76">
        <v>44575</v>
      </c>
      <c r="P407" s="76">
        <v>44500</v>
      </c>
      <c r="Q407" s="77">
        <v>1</v>
      </c>
      <c r="R407" s="74" t="s">
        <v>94</v>
      </c>
      <c r="S407" s="77">
        <v>5000000</v>
      </c>
      <c r="T407" s="77">
        <v>5000000</v>
      </c>
      <c r="U407" s="77">
        <v>95333.33</v>
      </c>
      <c r="V407" s="78">
        <v>4.8000000000000001E-2</v>
      </c>
      <c r="W407" s="79">
        <v>1</v>
      </c>
      <c r="X407" s="77">
        <v>5000000</v>
      </c>
      <c r="Y407" s="88">
        <v>5000000</v>
      </c>
      <c r="Z407" s="77">
        <v>95333.33</v>
      </c>
      <c r="AA407" s="74">
        <v>0</v>
      </c>
      <c r="AB407" s="74">
        <v>0</v>
      </c>
      <c r="AD407" s="74">
        <v>0</v>
      </c>
      <c r="AE407" s="74">
        <v>0</v>
      </c>
      <c r="AF407" s="74">
        <v>0</v>
      </c>
      <c r="AG407" s="74">
        <v>0</v>
      </c>
      <c r="AI407" s="74">
        <v>5</v>
      </c>
      <c r="AJ407" s="74">
        <v>5</v>
      </c>
      <c r="AL407" s="74">
        <v>5</v>
      </c>
      <c r="AM407" s="74" t="s">
        <v>95</v>
      </c>
      <c r="AN407" s="74">
        <v>0</v>
      </c>
      <c r="AO407" s="74" t="s">
        <v>95</v>
      </c>
      <c r="AP407" s="74" t="s">
        <v>95</v>
      </c>
      <c r="AQ407" s="74">
        <v>1</v>
      </c>
      <c r="AS407" s="74">
        <v>1</v>
      </c>
      <c r="AT407" s="74" t="s">
        <v>92</v>
      </c>
      <c r="AU407" s="74" t="s">
        <v>2579</v>
      </c>
      <c r="AV407" s="74" t="s">
        <v>94</v>
      </c>
      <c r="AW407" s="77">
        <v>10000000</v>
      </c>
      <c r="AX407" s="77">
        <v>73936</v>
      </c>
      <c r="AY407" s="79">
        <v>1</v>
      </c>
      <c r="AZ407" s="77">
        <v>63907000</v>
      </c>
      <c r="BA407" s="77">
        <v>472502.79519999999</v>
      </c>
      <c r="BB407" s="74" t="s">
        <v>93</v>
      </c>
      <c r="BC407" s="75" t="s">
        <v>2019</v>
      </c>
      <c r="BD407" s="82">
        <v>62463.080758458585</v>
      </c>
      <c r="BE407" s="82">
        <v>0</v>
      </c>
      <c r="BF407" s="82">
        <v>1190.9626981525564</v>
      </c>
      <c r="BG407" s="82">
        <v>63654.043456611143</v>
      </c>
      <c r="BH407" s="82">
        <v>62463.080758458585</v>
      </c>
      <c r="BI407" s="82">
        <v>0</v>
      </c>
      <c r="BJ407" s="82">
        <v>1190.9626981525564</v>
      </c>
      <c r="BK407" s="82">
        <v>63654.043456611143</v>
      </c>
      <c r="BL407" s="82">
        <v>4500000</v>
      </c>
      <c r="BM407" s="82">
        <v>0</v>
      </c>
      <c r="BN407" s="82">
        <v>85799.997000000003</v>
      </c>
      <c r="BO407" s="82">
        <v>4585799.9969999995</v>
      </c>
      <c r="BP407" s="82">
        <v>62463.080758458585</v>
      </c>
      <c r="BQ407" s="82">
        <v>0</v>
      </c>
      <c r="BR407" s="82">
        <v>1190.9626981525564</v>
      </c>
      <c r="BS407" s="89">
        <v>63654.043456611143</v>
      </c>
      <c r="BT407" s="82">
        <v>324501.95084826823</v>
      </c>
      <c r="BU407" s="82">
        <v>0</v>
      </c>
      <c r="BV407" s="82">
        <v>6187.1703131723461</v>
      </c>
      <c r="BW407" s="82">
        <v>330689.12116144056</v>
      </c>
      <c r="BX407" s="82">
        <v>324501.95084826823</v>
      </c>
      <c r="BY407" s="82">
        <v>0</v>
      </c>
      <c r="BZ407" s="82">
        <v>6187.1703131723461</v>
      </c>
      <c r="CA407" s="82">
        <v>330689.12116144056</v>
      </c>
      <c r="CB407" s="82">
        <v>23377950</v>
      </c>
      <c r="CC407" s="82">
        <v>0</v>
      </c>
      <c r="CD407" s="82">
        <v>445739.56441470003</v>
      </c>
      <c r="CE407" s="82">
        <v>23823689.564414699</v>
      </c>
      <c r="CF407" s="82">
        <v>324501.95084826823</v>
      </c>
      <c r="CG407" s="82">
        <v>0</v>
      </c>
      <c r="CH407" s="82">
        <v>6187.1703131723461</v>
      </c>
      <c r="CI407" s="82">
        <v>330689.12116144056</v>
      </c>
      <c r="CJ407" s="82" t="s">
        <v>96</v>
      </c>
      <c r="CK407" s="83">
        <v>1.4999999999999999E-2</v>
      </c>
      <c r="CL407" s="83">
        <v>3.5000000000000003E-2</v>
      </c>
      <c r="CM407" s="83">
        <v>0.26500000000000001</v>
      </c>
      <c r="CN407" s="82">
        <v>75000</v>
      </c>
      <c r="CO407" s="82">
        <v>175000.00000000003</v>
      </c>
      <c r="CP407" s="82">
        <v>1325000</v>
      </c>
      <c r="CQ407" s="82">
        <v>75000</v>
      </c>
      <c r="CR407" s="89">
        <v>75000</v>
      </c>
      <c r="CS407" s="82">
        <v>75000</v>
      </c>
      <c r="CT407" s="82">
        <v>175000.00000000003</v>
      </c>
      <c r="CU407" s="82">
        <v>1325000</v>
      </c>
      <c r="CV407" s="82">
        <v>75000</v>
      </c>
      <c r="CW407" s="82">
        <v>75000</v>
      </c>
    </row>
    <row r="408" spans="1:101">
      <c r="A408" s="86" t="s">
        <v>520</v>
      </c>
      <c r="B408" s="87" t="s">
        <v>962</v>
      </c>
      <c r="C408" s="75" t="s">
        <v>2020</v>
      </c>
      <c r="D408" s="74" t="s">
        <v>2605</v>
      </c>
      <c r="E408" s="74" t="s">
        <v>520</v>
      </c>
      <c r="F408" s="74" t="s">
        <v>962</v>
      </c>
      <c r="G408" s="74" t="s">
        <v>958</v>
      </c>
      <c r="I408" s="74" t="s">
        <v>836</v>
      </c>
      <c r="J408" s="74" t="s">
        <v>2582</v>
      </c>
      <c r="K408" s="74" t="s">
        <v>100</v>
      </c>
      <c r="L408" s="74" t="s">
        <v>89</v>
      </c>
      <c r="M408" s="74" t="s">
        <v>90</v>
      </c>
      <c r="N408" s="74" t="s">
        <v>960</v>
      </c>
      <c r="O408" s="76">
        <v>44575</v>
      </c>
      <c r="P408" s="76">
        <v>44500</v>
      </c>
      <c r="Q408" s="77">
        <v>1</v>
      </c>
      <c r="R408" s="74" t="s">
        <v>94</v>
      </c>
      <c r="S408" s="77">
        <v>2002336</v>
      </c>
      <c r="T408" s="77">
        <v>2002336</v>
      </c>
      <c r="U408" s="77">
        <v>38177.870000000003</v>
      </c>
      <c r="V408" s="78">
        <v>4.8000000000000001E-2</v>
      </c>
      <c r="W408" s="79">
        <v>1</v>
      </c>
      <c r="X408" s="77">
        <v>2002336</v>
      </c>
      <c r="Y408" s="88">
        <v>2002336</v>
      </c>
      <c r="Z408" s="77">
        <v>38177.870000000003</v>
      </c>
      <c r="AA408" s="74">
        <v>0</v>
      </c>
      <c r="AB408" s="74">
        <v>0</v>
      </c>
      <c r="AD408" s="74">
        <v>0</v>
      </c>
      <c r="AE408" s="74">
        <v>0</v>
      </c>
      <c r="AF408" s="74">
        <v>0</v>
      </c>
      <c r="AG408" s="74">
        <v>0</v>
      </c>
      <c r="AI408" s="74">
        <v>5</v>
      </c>
      <c r="AJ408" s="74">
        <v>5</v>
      </c>
      <c r="AL408" s="74">
        <v>5</v>
      </c>
      <c r="AM408" s="74" t="s">
        <v>95</v>
      </c>
      <c r="AN408" s="74">
        <v>0</v>
      </c>
      <c r="AO408" s="74" t="s">
        <v>95</v>
      </c>
      <c r="AP408" s="74" t="s">
        <v>95</v>
      </c>
      <c r="AQ408" s="74">
        <v>1</v>
      </c>
      <c r="AS408" s="74">
        <v>1</v>
      </c>
      <c r="AT408" s="74" t="s">
        <v>92</v>
      </c>
      <c r="AU408" s="74" t="s">
        <v>2579</v>
      </c>
      <c r="AV408" s="74" t="s">
        <v>94</v>
      </c>
      <c r="AW408" s="77">
        <v>10000000</v>
      </c>
      <c r="AX408" s="77">
        <v>2997664</v>
      </c>
      <c r="AY408" s="79">
        <v>1</v>
      </c>
      <c r="AZ408" s="77">
        <v>63907000</v>
      </c>
      <c r="BA408" s="77">
        <v>19157171.3248</v>
      </c>
      <c r="BB408" s="74" t="s">
        <v>93</v>
      </c>
      <c r="BC408" s="75" t="s">
        <v>2020</v>
      </c>
      <c r="BD408" s="82">
        <v>25014.415054713783</v>
      </c>
      <c r="BE408" s="82">
        <v>0</v>
      </c>
      <c r="BF408" s="82">
        <v>476.94147539918663</v>
      </c>
      <c r="BG408" s="82">
        <v>25491.356530112971</v>
      </c>
      <c r="BH408" s="82">
        <v>25014.415054713783</v>
      </c>
      <c r="BI408" s="82">
        <v>0</v>
      </c>
      <c r="BJ408" s="82">
        <v>476.94147539918663</v>
      </c>
      <c r="BK408" s="82">
        <v>25491.356530112971</v>
      </c>
      <c r="BL408" s="82">
        <v>1802102.4</v>
      </c>
      <c r="BM408" s="82">
        <v>0</v>
      </c>
      <c r="BN408" s="82">
        <v>34360.083000000006</v>
      </c>
      <c r="BO408" s="82">
        <v>1836462.4829999998</v>
      </c>
      <c r="BP408" s="82">
        <v>25014.415054713783</v>
      </c>
      <c r="BQ408" s="82">
        <v>0</v>
      </c>
      <c r="BR408" s="82">
        <v>476.94147539918663</v>
      </c>
      <c r="BS408" s="89">
        <v>25491.356530112971</v>
      </c>
      <c r="BT408" s="82">
        <v>129952.38765074358</v>
      </c>
      <c r="BU408" s="82">
        <v>0</v>
      </c>
      <c r="BV408" s="82">
        <v>2477.7586588463146</v>
      </c>
      <c r="BW408" s="82">
        <v>132430.14630958991</v>
      </c>
      <c r="BX408" s="82">
        <v>129952.38765074358</v>
      </c>
      <c r="BY408" s="82">
        <v>0</v>
      </c>
      <c r="BZ408" s="82">
        <v>2477.7586588463146</v>
      </c>
      <c r="CA408" s="82">
        <v>132430.14630958991</v>
      </c>
      <c r="CB408" s="82">
        <v>9362102.1782399993</v>
      </c>
      <c r="CC408" s="82">
        <v>0</v>
      </c>
      <c r="CD408" s="82">
        <v>178504.06719330003</v>
      </c>
      <c r="CE408" s="82">
        <v>9540606.2454332989</v>
      </c>
      <c r="CF408" s="82">
        <v>129952.38765074358</v>
      </c>
      <c r="CG408" s="82">
        <v>0</v>
      </c>
      <c r="CH408" s="82">
        <v>2477.7586588463146</v>
      </c>
      <c r="CI408" s="82">
        <v>132430.14630958991</v>
      </c>
      <c r="CJ408" s="82" t="s">
        <v>96</v>
      </c>
      <c r="CK408" s="83">
        <v>1.4999999999999999E-2</v>
      </c>
      <c r="CL408" s="83">
        <v>3.5000000000000003E-2</v>
      </c>
      <c r="CM408" s="83">
        <v>0.26500000000000001</v>
      </c>
      <c r="CN408" s="82">
        <v>30035.039999999997</v>
      </c>
      <c r="CO408" s="82">
        <v>70081.760000000009</v>
      </c>
      <c r="CP408" s="82">
        <v>530619.04</v>
      </c>
      <c r="CQ408" s="82">
        <v>30035.039999999997</v>
      </c>
      <c r="CR408" s="89">
        <v>30035.039999999997</v>
      </c>
      <c r="CS408" s="82">
        <v>30035.039999999997</v>
      </c>
      <c r="CT408" s="82">
        <v>70081.760000000009</v>
      </c>
      <c r="CU408" s="82">
        <v>530619.04</v>
      </c>
      <c r="CV408" s="82">
        <v>30035.039999999997</v>
      </c>
      <c r="CW408" s="82">
        <v>30035.039999999997</v>
      </c>
    </row>
    <row r="409" spans="1:101">
      <c r="A409" s="86" t="s">
        <v>520</v>
      </c>
      <c r="B409" s="87" t="s">
        <v>963</v>
      </c>
      <c r="C409" s="75" t="s">
        <v>2021</v>
      </c>
      <c r="D409" s="74" t="s">
        <v>2605</v>
      </c>
      <c r="E409" s="74" t="s">
        <v>520</v>
      </c>
      <c r="F409" s="74" t="s">
        <v>963</v>
      </c>
      <c r="G409" s="74" t="s">
        <v>964</v>
      </c>
      <c r="I409" s="74" t="s">
        <v>836</v>
      </c>
      <c r="J409" s="74" t="s">
        <v>2582</v>
      </c>
      <c r="K409" s="74" t="s">
        <v>100</v>
      </c>
      <c r="L409" s="74" t="s">
        <v>89</v>
      </c>
      <c r="M409" s="74" t="s">
        <v>90</v>
      </c>
      <c r="N409" s="74" t="s">
        <v>966</v>
      </c>
      <c r="O409" s="76">
        <v>44575</v>
      </c>
      <c r="P409" s="76">
        <v>44500</v>
      </c>
      <c r="Q409" s="77">
        <v>1</v>
      </c>
      <c r="R409" s="74" t="s">
        <v>94</v>
      </c>
      <c r="S409" s="77">
        <v>5000000</v>
      </c>
      <c r="T409" s="77">
        <v>5000000</v>
      </c>
      <c r="U409" s="77">
        <v>94000</v>
      </c>
      <c r="V409" s="78">
        <v>4.8000000000000001E-2</v>
      </c>
      <c r="W409" s="79">
        <v>1</v>
      </c>
      <c r="X409" s="77">
        <v>5000000</v>
      </c>
      <c r="Y409" s="88">
        <v>5000000</v>
      </c>
      <c r="Z409" s="77">
        <v>94000</v>
      </c>
      <c r="AA409" s="74">
        <v>0</v>
      </c>
      <c r="AB409" s="74">
        <v>0</v>
      </c>
      <c r="AD409" s="74">
        <v>0</v>
      </c>
      <c r="AE409" s="74">
        <v>0</v>
      </c>
      <c r="AF409" s="74">
        <v>0</v>
      </c>
      <c r="AG409" s="74">
        <v>0</v>
      </c>
      <c r="AI409" s="74">
        <v>5</v>
      </c>
      <c r="AJ409" s="74">
        <v>5</v>
      </c>
      <c r="AL409" s="74">
        <v>5</v>
      </c>
      <c r="AM409" s="74" t="s">
        <v>95</v>
      </c>
      <c r="AN409" s="74">
        <v>0</v>
      </c>
      <c r="AO409" s="74" t="s">
        <v>95</v>
      </c>
      <c r="AP409" s="74" t="s">
        <v>95</v>
      </c>
      <c r="AQ409" s="74">
        <v>1</v>
      </c>
      <c r="AS409" s="74">
        <v>1</v>
      </c>
      <c r="AT409" s="74" t="s">
        <v>92</v>
      </c>
      <c r="AU409" s="74" t="s">
        <v>2579</v>
      </c>
      <c r="AV409" s="74" t="s">
        <v>94</v>
      </c>
      <c r="AW409" s="77">
        <v>10000000</v>
      </c>
      <c r="AX409" s="77">
        <v>2080</v>
      </c>
      <c r="AY409" s="79">
        <v>1</v>
      </c>
      <c r="AZ409" s="77">
        <v>63907000</v>
      </c>
      <c r="BA409" s="77">
        <v>13292.655999999999</v>
      </c>
      <c r="BB409" s="74" t="s">
        <v>93</v>
      </c>
      <c r="BC409" s="75" t="s">
        <v>2021</v>
      </c>
      <c r="BD409" s="82">
        <v>62463.080758458585</v>
      </c>
      <c r="BE409" s="82">
        <v>0</v>
      </c>
      <c r="BF409" s="82">
        <v>1174.3059182590214</v>
      </c>
      <c r="BG409" s="82">
        <v>63637.386676717608</v>
      </c>
      <c r="BH409" s="82">
        <v>62463.080758458585</v>
      </c>
      <c r="BI409" s="82">
        <v>0</v>
      </c>
      <c r="BJ409" s="82">
        <v>1174.3059182590214</v>
      </c>
      <c r="BK409" s="82">
        <v>63637.386676717608</v>
      </c>
      <c r="BL409" s="82">
        <v>4500000</v>
      </c>
      <c r="BM409" s="82">
        <v>0</v>
      </c>
      <c r="BN409" s="82">
        <v>84600</v>
      </c>
      <c r="BO409" s="82">
        <v>4584600</v>
      </c>
      <c r="BP409" s="82">
        <v>62463.080758458585</v>
      </c>
      <c r="BQ409" s="82">
        <v>0</v>
      </c>
      <c r="BR409" s="82">
        <v>1174.3059182590214</v>
      </c>
      <c r="BS409" s="89">
        <v>63637.386676717608</v>
      </c>
      <c r="BT409" s="82">
        <v>324501.95084826823</v>
      </c>
      <c r="BU409" s="82">
        <v>0</v>
      </c>
      <c r="BV409" s="82">
        <v>6100.6366759474422</v>
      </c>
      <c r="BW409" s="82">
        <v>330602.58752421563</v>
      </c>
      <c r="BX409" s="82">
        <v>324501.95084826823</v>
      </c>
      <c r="BY409" s="82">
        <v>0</v>
      </c>
      <c r="BZ409" s="82">
        <v>6100.6366759474422</v>
      </c>
      <c r="CA409" s="82">
        <v>330602.58752421563</v>
      </c>
      <c r="CB409" s="82">
        <v>23377950</v>
      </c>
      <c r="CC409" s="82">
        <v>0</v>
      </c>
      <c r="CD409" s="82">
        <v>439505.46</v>
      </c>
      <c r="CE409" s="82">
        <v>23817455.460000001</v>
      </c>
      <c r="CF409" s="82">
        <v>324501.95084826823</v>
      </c>
      <c r="CG409" s="82">
        <v>0</v>
      </c>
      <c r="CH409" s="82">
        <v>6100.6366759474422</v>
      </c>
      <c r="CI409" s="82">
        <v>330602.58752421563</v>
      </c>
      <c r="CJ409" s="82" t="s">
        <v>96</v>
      </c>
      <c r="CK409" s="83">
        <v>1.4999999999999999E-2</v>
      </c>
      <c r="CL409" s="83">
        <v>3.5000000000000003E-2</v>
      </c>
      <c r="CM409" s="83">
        <v>0.26500000000000001</v>
      </c>
      <c r="CN409" s="82">
        <v>75000</v>
      </c>
      <c r="CO409" s="82">
        <v>175000.00000000003</v>
      </c>
      <c r="CP409" s="82">
        <v>1325000</v>
      </c>
      <c r="CQ409" s="82">
        <v>75000</v>
      </c>
      <c r="CR409" s="89">
        <v>75000</v>
      </c>
      <c r="CS409" s="82">
        <v>75000</v>
      </c>
      <c r="CT409" s="82">
        <v>175000.00000000003</v>
      </c>
      <c r="CU409" s="82">
        <v>1325000</v>
      </c>
      <c r="CV409" s="82">
        <v>75000</v>
      </c>
      <c r="CW409" s="82">
        <v>75000</v>
      </c>
    </row>
    <row r="410" spans="1:101">
      <c r="A410" s="86" t="s">
        <v>520</v>
      </c>
      <c r="B410" s="87" t="s">
        <v>967</v>
      </c>
      <c r="C410" s="75" t="s">
        <v>2022</v>
      </c>
      <c r="D410" s="74" t="s">
        <v>2605</v>
      </c>
      <c r="E410" s="74" t="s">
        <v>520</v>
      </c>
      <c r="F410" s="74" t="s">
        <v>967</v>
      </c>
      <c r="G410" s="74" t="s">
        <v>964</v>
      </c>
      <c r="I410" s="74" t="s">
        <v>836</v>
      </c>
      <c r="J410" s="74" t="s">
        <v>2582</v>
      </c>
      <c r="K410" s="74" t="s">
        <v>100</v>
      </c>
      <c r="L410" s="74" t="s">
        <v>89</v>
      </c>
      <c r="M410" s="74" t="s">
        <v>90</v>
      </c>
      <c r="N410" s="74" t="s">
        <v>966</v>
      </c>
      <c r="O410" s="76">
        <v>44575</v>
      </c>
      <c r="P410" s="76">
        <v>44500</v>
      </c>
      <c r="Q410" s="77">
        <v>1</v>
      </c>
      <c r="R410" s="74" t="s">
        <v>94</v>
      </c>
      <c r="S410" s="77">
        <v>4997920</v>
      </c>
      <c r="T410" s="77">
        <v>4997920</v>
      </c>
      <c r="U410" s="77">
        <v>93960.9</v>
      </c>
      <c r="V410" s="78">
        <v>4.8000000000000001E-2</v>
      </c>
      <c r="W410" s="79">
        <v>1</v>
      </c>
      <c r="X410" s="77">
        <v>4997920</v>
      </c>
      <c r="Y410" s="88">
        <v>4997920</v>
      </c>
      <c r="Z410" s="77">
        <v>93960.9</v>
      </c>
      <c r="AA410" s="74">
        <v>0</v>
      </c>
      <c r="AB410" s="74">
        <v>0</v>
      </c>
      <c r="AD410" s="74">
        <v>0</v>
      </c>
      <c r="AE410" s="74">
        <v>0</v>
      </c>
      <c r="AF410" s="74">
        <v>0</v>
      </c>
      <c r="AG410" s="74">
        <v>0</v>
      </c>
      <c r="AI410" s="74">
        <v>5</v>
      </c>
      <c r="AJ410" s="74">
        <v>5</v>
      </c>
      <c r="AL410" s="74">
        <v>5</v>
      </c>
      <c r="AM410" s="74" t="s">
        <v>95</v>
      </c>
      <c r="AN410" s="74">
        <v>0</v>
      </c>
      <c r="AO410" s="74" t="s">
        <v>95</v>
      </c>
      <c r="AP410" s="74" t="s">
        <v>95</v>
      </c>
      <c r="AQ410" s="74">
        <v>1</v>
      </c>
      <c r="AS410" s="74">
        <v>1</v>
      </c>
      <c r="AT410" s="74" t="s">
        <v>92</v>
      </c>
      <c r="AU410" s="74" t="s">
        <v>2579</v>
      </c>
      <c r="AV410" s="74" t="s">
        <v>94</v>
      </c>
      <c r="AW410" s="77">
        <v>10000000</v>
      </c>
      <c r="AX410" s="77">
        <v>2080</v>
      </c>
      <c r="AY410" s="79">
        <v>1</v>
      </c>
      <c r="AZ410" s="77">
        <v>63907000</v>
      </c>
      <c r="BA410" s="77">
        <v>13292.655999999999</v>
      </c>
      <c r="BB410" s="74" t="s">
        <v>93</v>
      </c>
      <c r="BC410" s="75" t="s">
        <v>2022</v>
      </c>
      <c r="BD410" s="82">
        <v>62437.09611686306</v>
      </c>
      <c r="BE410" s="82">
        <v>0</v>
      </c>
      <c r="BF410" s="82">
        <v>1173.8174569674902</v>
      </c>
      <c r="BG410" s="82">
        <v>63610.913573830549</v>
      </c>
      <c r="BH410" s="82">
        <v>62437.09611686306</v>
      </c>
      <c r="BI410" s="82">
        <v>0</v>
      </c>
      <c r="BJ410" s="82">
        <v>1173.8174569674902</v>
      </c>
      <c r="BK410" s="82">
        <v>63610.913573830549</v>
      </c>
      <c r="BL410" s="82">
        <v>4498128</v>
      </c>
      <c r="BM410" s="82">
        <v>0</v>
      </c>
      <c r="BN410" s="82">
        <v>84564.81</v>
      </c>
      <c r="BO410" s="82">
        <v>4582692.8100000005</v>
      </c>
      <c r="BP410" s="82">
        <v>62437.09611686306</v>
      </c>
      <c r="BQ410" s="82">
        <v>0</v>
      </c>
      <c r="BR410" s="82">
        <v>1173.8174569674902</v>
      </c>
      <c r="BS410" s="89">
        <v>63610.913573830549</v>
      </c>
      <c r="BT410" s="82">
        <v>324366.95803671528</v>
      </c>
      <c r="BU410" s="82">
        <v>0</v>
      </c>
      <c r="BV410" s="82">
        <v>6098.0990706918083</v>
      </c>
      <c r="BW410" s="82">
        <v>330465.05710740708</v>
      </c>
      <c r="BX410" s="82">
        <v>324366.95803671528</v>
      </c>
      <c r="BY410" s="82">
        <v>0</v>
      </c>
      <c r="BZ410" s="82">
        <v>6098.0990706918083</v>
      </c>
      <c r="CA410" s="82">
        <v>330465.05710740708</v>
      </c>
      <c r="CB410" s="82">
        <v>23368224.772799999</v>
      </c>
      <c r="CC410" s="82">
        <v>0</v>
      </c>
      <c r="CD410" s="82">
        <v>439322.64443099999</v>
      </c>
      <c r="CE410" s="82">
        <v>23807547.417231005</v>
      </c>
      <c r="CF410" s="82">
        <v>324366.95803671528</v>
      </c>
      <c r="CG410" s="82">
        <v>0</v>
      </c>
      <c r="CH410" s="82">
        <v>6098.0990706918083</v>
      </c>
      <c r="CI410" s="82">
        <v>330465.05710740708</v>
      </c>
      <c r="CJ410" s="82" t="s">
        <v>96</v>
      </c>
      <c r="CK410" s="83">
        <v>1.4999999999999999E-2</v>
      </c>
      <c r="CL410" s="83">
        <v>3.5000000000000003E-2</v>
      </c>
      <c r="CM410" s="83">
        <v>0.26500000000000001</v>
      </c>
      <c r="CN410" s="82">
        <v>74968.800000000003</v>
      </c>
      <c r="CO410" s="82">
        <v>174927.2</v>
      </c>
      <c r="CP410" s="82">
        <v>1324448.8</v>
      </c>
      <c r="CQ410" s="82">
        <v>74968.800000000003</v>
      </c>
      <c r="CR410" s="89">
        <v>74968.800000000003</v>
      </c>
      <c r="CS410" s="82">
        <v>74968.800000000003</v>
      </c>
      <c r="CT410" s="82">
        <v>174927.2</v>
      </c>
      <c r="CU410" s="82">
        <v>1324448.8</v>
      </c>
      <c r="CV410" s="82">
        <v>74968.800000000003</v>
      </c>
      <c r="CW410" s="82">
        <v>74968.800000000003</v>
      </c>
    </row>
    <row r="411" spans="1:101">
      <c r="A411" s="86" t="s">
        <v>520</v>
      </c>
      <c r="B411" s="87" t="s">
        <v>968</v>
      </c>
      <c r="C411" s="75" t="s">
        <v>2023</v>
      </c>
      <c r="D411" s="74" t="s">
        <v>2605</v>
      </c>
      <c r="E411" s="74" t="s">
        <v>520</v>
      </c>
      <c r="F411" s="74" t="s">
        <v>968</v>
      </c>
      <c r="G411" s="74" t="s">
        <v>969</v>
      </c>
      <c r="I411" s="74" t="s">
        <v>836</v>
      </c>
      <c r="J411" s="74" t="s">
        <v>2582</v>
      </c>
      <c r="K411" s="74" t="s">
        <v>100</v>
      </c>
      <c r="L411" s="74" t="s">
        <v>89</v>
      </c>
      <c r="M411" s="74" t="s">
        <v>90</v>
      </c>
      <c r="N411" s="74" t="s">
        <v>971</v>
      </c>
      <c r="O411" s="76">
        <v>44546</v>
      </c>
      <c r="P411" s="76">
        <v>44500</v>
      </c>
      <c r="Q411" s="77">
        <v>1</v>
      </c>
      <c r="R411" s="74" t="s">
        <v>94</v>
      </c>
      <c r="S411" s="77">
        <v>17943.060000000001</v>
      </c>
      <c r="T411" s="77">
        <v>17943.060000000001</v>
      </c>
      <c r="U411" s="77">
        <v>273.52999999999997</v>
      </c>
      <c r="V411" s="78">
        <v>4.9000000000000002E-2</v>
      </c>
      <c r="W411" s="79">
        <v>1</v>
      </c>
      <c r="X411" s="77">
        <v>17943.060000000001</v>
      </c>
      <c r="Y411" s="88">
        <v>17943.060000000001</v>
      </c>
      <c r="Z411" s="77">
        <v>273.52999999999997</v>
      </c>
      <c r="AA411" s="74">
        <v>0</v>
      </c>
      <c r="AB411" s="74">
        <v>0</v>
      </c>
      <c r="AD411" s="74">
        <v>0</v>
      </c>
      <c r="AE411" s="74">
        <v>0</v>
      </c>
      <c r="AF411" s="74">
        <v>0</v>
      </c>
      <c r="AG411" s="74">
        <v>0</v>
      </c>
      <c r="AI411" s="74">
        <v>5</v>
      </c>
      <c r="AJ411" s="74">
        <v>5</v>
      </c>
      <c r="AL411" s="74">
        <v>5</v>
      </c>
      <c r="AM411" s="74" t="s">
        <v>95</v>
      </c>
      <c r="AN411" s="74">
        <v>0</v>
      </c>
      <c r="AO411" s="74" t="s">
        <v>95</v>
      </c>
      <c r="AP411" s="74" t="s">
        <v>95</v>
      </c>
      <c r="AQ411" s="74">
        <v>1</v>
      </c>
      <c r="AS411" s="74">
        <v>1</v>
      </c>
      <c r="AT411" s="74" t="s">
        <v>92</v>
      </c>
      <c r="AU411" s="74" t="s">
        <v>2579</v>
      </c>
      <c r="AV411" s="74" t="s">
        <v>94</v>
      </c>
      <c r="AW411" s="77">
        <v>5000000</v>
      </c>
      <c r="AX411" s="77">
        <v>4769666.04</v>
      </c>
      <c r="AY411" s="79">
        <v>1</v>
      </c>
      <c r="AZ411" s="77">
        <v>31953500</v>
      </c>
      <c r="BA411" s="77">
        <v>30481504.761827998</v>
      </c>
      <c r="BB411" s="74" t="s">
        <v>93</v>
      </c>
      <c r="BC411" s="75" t="s">
        <v>2023</v>
      </c>
      <c r="BD411" s="82">
        <v>224.15576116677357</v>
      </c>
      <c r="BE411" s="82">
        <v>0</v>
      </c>
      <c r="BF411" s="82">
        <v>3.4171052959722346</v>
      </c>
      <c r="BG411" s="82">
        <v>227.57286646274582</v>
      </c>
      <c r="BH411" s="82">
        <v>224.15576116677357</v>
      </c>
      <c r="BI411" s="82">
        <v>0</v>
      </c>
      <c r="BJ411" s="82">
        <v>3.4171052959722346</v>
      </c>
      <c r="BK411" s="82">
        <v>227.57286646274582</v>
      </c>
      <c r="BL411" s="82">
        <v>16148.754000000001</v>
      </c>
      <c r="BM411" s="82">
        <v>0</v>
      </c>
      <c r="BN411" s="82">
        <v>246.17699999999999</v>
      </c>
      <c r="BO411" s="82">
        <v>16394.931</v>
      </c>
      <c r="BP411" s="82">
        <v>224.15576116677357</v>
      </c>
      <c r="BQ411" s="82">
        <v>0</v>
      </c>
      <c r="BR411" s="82">
        <v>3.4171052959722346</v>
      </c>
      <c r="BS411" s="89">
        <v>227.57286646274582</v>
      </c>
      <c r="BT411" s="82">
        <v>1164.5115948375053</v>
      </c>
      <c r="BU411" s="82">
        <v>0</v>
      </c>
      <c r="BV411" s="82">
        <v>17.752203723105357</v>
      </c>
      <c r="BW411" s="82">
        <v>1182.2637985606109</v>
      </c>
      <c r="BX411" s="82">
        <v>1164.5115948375053</v>
      </c>
      <c r="BY411" s="82">
        <v>0</v>
      </c>
      <c r="BZ411" s="82">
        <v>17.752203723105357</v>
      </c>
      <c r="CA411" s="82">
        <v>1182.2637985606109</v>
      </c>
      <c r="CB411" s="82">
        <v>83894.3919054</v>
      </c>
      <c r="CC411" s="82">
        <v>0</v>
      </c>
      <c r="CD411" s="82">
        <v>1278.9141327</v>
      </c>
      <c r="CE411" s="82">
        <v>85173.30603810001</v>
      </c>
      <c r="CF411" s="82">
        <v>1164.5115948375053</v>
      </c>
      <c r="CG411" s="82">
        <v>0</v>
      </c>
      <c r="CH411" s="82">
        <v>17.752203723105357</v>
      </c>
      <c r="CI411" s="82">
        <v>1182.2637985606109</v>
      </c>
      <c r="CJ411" s="82" t="s">
        <v>96</v>
      </c>
      <c r="CK411" s="83">
        <v>1.4999999999999999E-2</v>
      </c>
      <c r="CL411" s="83">
        <v>3.5000000000000003E-2</v>
      </c>
      <c r="CM411" s="83">
        <v>0.26500000000000001</v>
      </c>
      <c r="CN411" s="82">
        <v>269.14589999999998</v>
      </c>
      <c r="CO411" s="82">
        <v>628.00710000000015</v>
      </c>
      <c r="CP411" s="82">
        <v>4754.9109000000008</v>
      </c>
      <c r="CQ411" s="82">
        <v>269.14589999999998</v>
      </c>
      <c r="CR411" s="89">
        <v>269.14589999999998</v>
      </c>
      <c r="CS411" s="82">
        <v>269.14589999999998</v>
      </c>
      <c r="CT411" s="82">
        <v>628.00710000000015</v>
      </c>
      <c r="CU411" s="82">
        <v>4754.9109000000008</v>
      </c>
      <c r="CV411" s="82">
        <v>269.14589999999998</v>
      </c>
      <c r="CW411" s="82">
        <v>269.14589999999998</v>
      </c>
    </row>
    <row r="412" spans="1:101">
      <c r="A412" s="86" t="s">
        <v>520</v>
      </c>
      <c r="B412" s="87" t="s">
        <v>972</v>
      </c>
      <c r="C412" s="75" t="s">
        <v>2024</v>
      </c>
      <c r="D412" s="74" t="s">
        <v>2605</v>
      </c>
      <c r="E412" s="74" t="s">
        <v>520</v>
      </c>
      <c r="F412" s="74" t="s">
        <v>972</v>
      </c>
      <c r="G412" s="74" t="s">
        <v>969</v>
      </c>
      <c r="I412" s="74" t="s">
        <v>836</v>
      </c>
      <c r="J412" s="74" t="s">
        <v>2582</v>
      </c>
      <c r="K412" s="74" t="s">
        <v>100</v>
      </c>
      <c r="L412" s="74" t="s">
        <v>89</v>
      </c>
      <c r="M412" s="74" t="s">
        <v>90</v>
      </c>
      <c r="N412" s="74" t="s">
        <v>971</v>
      </c>
      <c r="O412" s="76">
        <v>44546</v>
      </c>
      <c r="P412" s="76">
        <v>44500</v>
      </c>
      <c r="Q412" s="77">
        <v>1</v>
      </c>
      <c r="R412" s="74" t="s">
        <v>94</v>
      </c>
      <c r="S412" s="77">
        <v>127393.34</v>
      </c>
      <c r="T412" s="77">
        <v>127393.34</v>
      </c>
      <c r="U412" s="77">
        <v>1942.04</v>
      </c>
      <c r="V412" s="78">
        <v>4.9000000000000002E-2</v>
      </c>
      <c r="W412" s="79">
        <v>1</v>
      </c>
      <c r="X412" s="77">
        <v>127393.34</v>
      </c>
      <c r="Y412" s="88">
        <v>127393.34</v>
      </c>
      <c r="Z412" s="77">
        <v>1942.04</v>
      </c>
      <c r="AA412" s="74">
        <v>0</v>
      </c>
      <c r="AB412" s="74">
        <v>0</v>
      </c>
      <c r="AD412" s="74">
        <v>0</v>
      </c>
      <c r="AE412" s="74">
        <v>0</v>
      </c>
      <c r="AF412" s="74">
        <v>0</v>
      </c>
      <c r="AG412" s="74">
        <v>0</v>
      </c>
      <c r="AI412" s="74">
        <v>5</v>
      </c>
      <c r="AJ412" s="74">
        <v>5</v>
      </c>
      <c r="AL412" s="74">
        <v>5</v>
      </c>
      <c r="AM412" s="74" t="s">
        <v>95</v>
      </c>
      <c r="AN412" s="74">
        <v>0</v>
      </c>
      <c r="AO412" s="74" t="s">
        <v>95</v>
      </c>
      <c r="AP412" s="74" t="s">
        <v>95</v>
      </c>
      <c r="AQ412" s="74">
        <v>1</v>
      </c>
      <c r="AS412" s="74">
        <v>1</v>
      </c>
      <c r="AT412" s="74" t="s">
        <v>92</v>
      </c>
      <c r="AU412" s="74" t="s">
        <v>2579</v>
      </c>
      <c r="AV412" s="74" t="s">
        <v>94</v>
      </c>
      <c r="AW412" s="77">
        <v>5000000</v>
      </c>
      <c r="AX412" s="77">
        <v>4769666.04</v>
      </c>
      <c r="AY412" s="79">
        <v>1</v>
      </c>
      <c r="AZ412" s="77">
        <v>31953500</v>
      </c>
      <c r="BA412" s="77">
        <v>30481504.761827998</v>
      </c>
      <c r="BB412" s="74" t="s">
        <v>93</v>
      </c>
      <c r="BC412" s="75" t="s">
        <v>2024</v>
      </c>
      <c r="BD412" s="82">
        <v>1591.4760969019544</v>
      </c>
      <c r="BE412" s="82">
        <v>0</v>
      </c>
      <c r="BF412" s="82">
        <v>24.261160271231383</v>
      </c>
      <c r="BG412" s="82">
        <v>1615.7372571731858</v>
      </c>
      <c r="BH412" s="82">
        <v>1591.4760969019544</v>
      </c>
      <c r="BI412" s="82">
        <v>0</v>
      </c>
      <c r="BJ412" s="82">
        <v>24.261160271231383</v>
      </c>
      <c r="BK412" s="82">
        <v>1615.7372571731858</v>
      </c>
      <c r="BL412" s="82">
        <v>114654.00600000001</v>
      </c>
      <c r="BM412" s="82">
        <v>0</v>
      </c>
      <c r="BN412" s="82">
        <v>1747.836</v>
      </c>
      <c r="BO412" s="82">
        <v>116401.84199999999</v>
      </c>
      <c r="BP412" s="82">
        <v>1591.4760969019544</v>
      </c>
      <c r="BQ412" s="82">
        <v>0</v>
      </c>
      <c r="BR412" s="82">
        <v>24.261160271231383</v>
      </c>
      <c r="BS412" s="89">
        <v>1615.7372571731858</v>
      </c>
      <c r="BT412" s="82">
        <v>8267.877471015343</v>
      </c>
      <c r="BU412" s="82">
        <v>0</v>
      </c>
      <c r="BV412" s="82">
        <v>126.03915372507416</v>
      </c>
      <c r="BW412" s="82">
        <v>8393.9166247404173</v>
      </c>
      <c r="BX412" s="82">
        <v>8267.877471015343</v>
      </c>
      <c r="BY412" s="82">
        <v>0</v>
      </c>
      <c r="BZ412" s="82">
        <v>126.03915372507416</v>
      </c>
      <c r="CA412" s="82">
        <v>8393.9166247404173</v>
      </c>
      <c r="CB412" s="82">
        <v>595639.02657059999</v>
      </c>
      <c r="CC412" s="82">
        <v>0</v>
      </c>
      <c r="CD412" s="82">
        <v>9080.1828036000006</v>
      </c>
      <c r="CE412" s="82">
        <v>604719.20937419997</v>
      </c>
      <c r="CF412" s="82">
        <v>8267.877471015343</v>
      </c>
      <c r="CG412" s="82">
        <v>0</v>
      </c>
      <c r="CH412" s="82">
        <v>126.03915372507416</v>
      </c>
      <c r="CI412" s="82">
        <v>8393.9166247404173</v>
      </c>
      <c r="CJ412" s="82" t="s">
        <v>96</v>
      </c>
      <c r="CK412" s="83">
        <v>1.4999999999999999E-2</v>
      </c>
      <c r="CL412" s="83">
        <v>3.5000000000000003E-2</v>
      </c>
      <c r="CM412" s="83">
        <v>0.26500000000000001</v>
      </c>
      <c r="CN412" s="82">
        <v>1910.9000999999998</v>
      </c>
      <c r="CO412" s="82">
        <v>4458.7669000000005</v>
      </c>
      <c r="CP412" s="82">
        <v>33759.235099999998</v>
      </c>
      <c r="CQ412" s="82">
        <v>1910.9000999999998</v>
      </c>
      <c r="CR412" s="89">
        <v>1910.9000999999998</v>
      </c>
      <c r="CS412" s="82">
        <v>1910.9000999999998</v>
      </c>
      <c r="CT412" s="82">
        <v>4458.7669000000005</v>
      </c>
      <c r="CU412" s="82">
        <v>33759.235099999998</v>
      </c>
      <c r="CV412" s="82">
        <v>1910.9000999999998</v>
      </c>
      <c r="CW412" s="82">
        <v>1910.9000999999998</v>
      </c>
    </row>
    <row r="413" spans="1:101">
      <c r="A413" s="86" t="s">
        <v>520</v>
      </c>
      <c r="B413" s="87" t="s">
        <v>973</v>
      </c>
      <c r="C413" s="75" t="s">
        <v>2025</v>
      </c>
      <c r="D413" s="74" t="s">
        <v>2605</v>
      </c>
      <c r="E413" s="74" t="s">
        <v>520</v>
      </c>
      <c r="F413" s="74" t="s">
        <v>973</v>
      </c>
      <c r="G413" s="74" t="s">
        <v>969</v>
      </c>
      <c r="I413" s="74" t="s">
        <v>836</v>
      </c>
      <c r="J413" s="74" t="s">
        <v>2582</v>
      </c>
      <c r="K413" s="74" t="s">
        <v>100</v>
      </c>
      <c r="L413" s="74" t="s">
        <v>89</v>
      </c>
      <c r="M413" s="74" t="s">
        <v>90</v>
      </c>
      <c r="N413" s="74" t="s">
        <v>971</v>
      </c>
      <c r="O413" s="76">
        <v>44546</v>
      </c>
      <c r="P413" s="76">
        <v>44500</v>
      </c>
      <c r="Q413" s="77">
        <v>1</v>
      </c>
      <c r="R413" s="74" t="s">
        <v>94</v>
      </c>
      <c r="S413" s="77">
        <v>43012.52</v>
      </c>
      <c r="T413" s="77">
        <v>43012.52</v>
      </c>
      <c r="U413" s="77">
        <v>655.7</v>
      </c>
      <c r="V413" s="78">
        <v>4.9000000000000002E-2</v>
      </c>
      <c r="W413" s="79">
        <v>1</v>
      </c>
      <c r="X413" s="77">
        <v>43012.52</v>
      </c>
      <c r="Y413" s="88">
        <v>43012.52</v>
      </c>
      <c r="Z413" s="77">
        <v>655.7</v>
      </c>
      <c r="AA413" s="74">
        <v>0</v>
      </c>
      <c r="AB413" s="74">
        <v>0</v>
      </c>
      <c r="AD413" s="74">
        <v>0</v>
      </c>
      <c r="AE413" s="74">
        <v>0</v>
      </c>
      <c r="AF413" s="74">
        <v>0</v>
      </c>
      <c r="AG413" s="74">
        <v>0</v>
      </c>
      <c r="AI413" s="74">
        <v>5</v>
      </c>
      <c r="AJ413" s="74">
        <v>5</v>
      </c>
      <c r="AL413" s="74">
        <v>5</v>
      </c>
      <c r="AM413" s="74" t="s">
        <v>95</v>
      </c>
      <c r="AN413" s="74">
        <v>0</v>
      </c>
      <c r="AO413" s="74" t="s">
        <v>95</v>
      </c>
      <c r="AP413" s="74" t="s">
        <v>95</v>
      </c>
      <c r="AQ413" s="74">
        <v>1</v>
      </c>
      <c r="AS413" s="74">
        <v>1</v>
      </c>
      <c r="AT413" s="74" t="s">
        <v>92</v>
      </c>
      <c r="AU413" s="74" t="s">
        <v>2579</v>
      </c>
      <c r="AV413" s="74" t="s">
        <v>94</v>
      </c>
      <c r="AW413" s="77">
        <v>5000000</v>
      </c>
      <c r="AX413" s="77">
        <v>4769666.04</v>
      </c>
      <c r="AY413" s="79">
        <v>1</v>
      </c>
      <c r="AZ413" s="77">
        <v>31953500</v>
      </c>
      <c r="BA413" s="77">
        <v>30481504.761827998</v>
      </c>
      <c r="BB413" s="74" t="s">
        <v>93</v>
      </c>
      <c r="BC413" s="75" t="s">
        <v>2025</v>
      </c>
      <c r="BD413" s="82">
        <v>537.33890207696288</v>
      </c>
      <c r="BE413" s="82">
        <v>0</v>
      </c>
      <c r="BF413" s="82">
        <v>8.1914084106642591</v>
      </c>
      <c r="BG413" s="82">
        <v>545.53031048762716</v>
      </c>
      <c r="BH413" s="82">
        <v>537.33890207696288</v>
      </c>
      <c r="BI413" s="82">
        <v>0</v>
      </c>
      <c r="BJ413" s="82">
        <v>8.1914084106642591</v>
      </c>
      <c r="BK413" s="82">
        <v>545.53031048762716</v>
      </c>
      <c r="BL413" s="82">
        <v>38711.267999999996</v>
      </c>
      <c r="BM413" s="82">
        <v>0</v>
      </c>
      <c r="BN413" s="82">
        <v>590.13000000000011</v>
      </c>
      <c r="BO413" s="82">
        <v>39301.397999999994</v>
      </c>
      <c r="BP413" s="82">
        <v>537.33890207696288</v>
      </c>
      <c r="BQ413" s="82">
        <v>0</v>
      </c>
      <c r="BR413" s="82">
        <v>8.1914084106642591</v>
      </c>
      <c r="BS413" s="89">
        <v>545.53031048762716</v>
      </c>
      <c r="BT413" s="82">
        <v>2791.5293301800298</v>
      </c>
      <c r="BU413" s="82">
        <v>0</v>
      </c>
      <c r="BV413" s="82">
        <v>42.55518583424189</v>
      </c>
      <c r="BW413" s="82">
        <v>2834.0845160142717</v>
      </c>
      <c r="BX413" s="82">
        <v>2791.5293301800298</v>
      </c>
      <c r="BY413" s="82">
        <v>0</v>
      </c>
      <c r="BZ413" s="82">
        <v>42.55518583424189</v>
      </c>
      <c r="CA413" s="82">
        <v>2834.0845160142717</v>
      </c>
      <c r="CB413" s="82">
        <v>201108.90838679997</v>
      </c>
      <c r="CC413" s="82">
        <v>0</v>
      </c>
      <c r="CD413" s="82">
        <v>3065.7843630000007</v>
      </c>
      <c r="CE413" s="82">
        <v>204174.69274979996</v>
      </c>
      <c r="CF413" s="82">
        <v>2791.5293301800298</v>
      </c>
      <c r="CG413" s="82">
        <v>0</v>
      </c>
      <c r="CH413" s="82">
        <v>42.55518583424189</v>
      </c>
      <c r="CI413" s="82">
        <v>2834.0845160142717</v>
      </c>
      <c r="CJ413" s="82" t="s">
        <v>96</v>
      </c>
      <c r="CK413" s="83">
        <v>1.4999999999999999E-2</v>
      </c>
      <c r="CL413" s="83">
        <v>3.5000000000000003E-2</v>
      </c>
      <c r="CM413" s="83">
        <v>0.26500000000000001</v>
      </c>
      <c r="CN413" s="82">
        <v>645.18779999999992</v>
      </c>
      <c r="CO413" s="82">
        <v>1505.4382000000001</v>
      </c>
      <c r="CP413" s="82">
        <v>11398.317799999999</v>
      </c>
      <c r="CQ413" s="82">
        <v>645.18779999999992</v>
      </c>
      <c r="CR413" s="89">
        <v>645.18779999999992</v>
      </c>
      <c r="CS413" s="82">
        <v>645.18779999999992</v>
      </c>
      <c r="CT413" s="82">
        <v>1505.4382000000001</v>
      </c>
      <c r="CU413" s="82">
        <v>11398.317799999999</v>
      </c>
      <c r="CV413" s="82">
        <v>645.18779999999992</v>
      </c>
      <c r="CW413" s="82">
        <v>645.18779999999992</v>
      </c>
    </row>
    <row r="414" spans="1:101">
      <c r="A414" s="86" t="s">
        <v>520</v>
      </c>
      <c r="B414" s="87" t="s">
        <v>974</v>
      </c>
      <c r="C414" s="75" t="s">
        <v>2026</v>
      </c>
      <c r="D414" s="74" t="s">
        <v>2605</v>
      </c>
      <c r="E414" s="74" t="s">
        <v>520</v>
      </c>
      <c r="F414" s="74" t="s">
        <v>974</v>
      </c>
      <c r="G414" s="74" t="s">
        <v>969</v>
      </c>
      <c r="I414" s="74" t="s">
        <v>836</v>
      </c>
      <c r="J414" s="74" t="s">
        <v>2582</v>
      </c>
      <c r="K414" s="74" t="s">
        <v>100</v>
      </c>
      <c r="L414" s="74" t="s">
        <v>89</v>
      </c>
      <c r="M414" s="74" t="s">
        <v>90</v>
      </c>
      <c r="N414" s="74" t="s">
        <v>971</v>
      </c>
      <c r="O414" s="76">
        <v>44546</v>
      </c>
      <c r="P414" s="76">
        <v>44500</v>
      </c>
      <c r="Q414" s="77">
        <v>1</v>
      </c>
      <c r="R414" s="74" t="s">
        <v>94</v>
      </c>
      <c r="S414" s="77">
        <v>41985.04</v>
      </c>
      <c r="T414" s="77">
        <v>41985.04</v>
      </c>
      <c r="U414" s="77">
        <v>640.04</v>
      </c>
      <c r="V414" s="78">
        <v>4.9000000000000002E-2</v>
      </c>
      <c r="W414" s="79">
        <v>1</v>
      </c>
      <c r="X414" s="77">
        <v>41985.04</v>
      </c>
      <c r="Y414" s="88">
        <v>41985.04</v>
      </c>
      <c r="Z414" s="77">
        <v>640.04</v>
      </c>
      <c r="AA414" s="74">
        <v>0</v>
      </c>
      <c r="AB414" s="74">
        <v>0</v>
      </c>
      <c r="AD414" s="74">
        <v>0</v>
      </c>
      <c r="AE414" s="74">
        <v>0</v>
      </c>
      <c r="AF414" s="74">
        <v>0</v>
      </c>
      <c r="AG414" s="74">
        <v>0</v>
      </c>
      <c r="AI414" s="74">
        <v>5</v>
      </c>
      <c r="AJ414" s="74">
        <v>5</v>
      </c>
      <c r="AL414" s="74">
        <v>5</v>
      </c>
      <c r="AM414" s="74" t="s">
        <v>95</v>
      </c>
      <c r="AN414" s="74">
        <v>0</v>
      </c>
      <c r="AO414" s="74" t="s">
        <v>95</v>
      </c>
      <c r="AP414" s="74" t="s">
        <v>95</v>
      </c>
      <c r="AQ414" s="74">
        <v>1</v>
      </c>
      <c r="AS414" s="74">
        <v>1</v>
      </c>
      <c r="AT414" s="74" t="s">
        <v>92</v>
      </c>
      <c r="AU414" s="74" t="s">
        <v>2579</v>
      </c>
      <c r="AV414" s="74" t="s">
        <v>94</v>
      </c>
      <c r="AW414" s="77">
        <v>5000000</v>
      </c>
      <c r="AX414" s="77">
        <v>4769666.04</v>
      </c>
      <c r="AY414" s="79">
        <v>1</v>
      </c>
      <c r="AZ414" s="77">
        <v>31953500</v>
      </c>
      <c r="BA414" s="77">
        <v>30481504.761827998</v>
      </c>
      <c r="BB414" s="74" t="s">
        <v>93</v>
      </c>
      <c r="BC414" s="75" t="s">
        <v>2026</v>
      </c>
      <c r="BD414" s="82">
        <v>524.50298883342271</v>
      </c>
      <c r="BE414" s="82">
        <v>0</v>
      </c>
      <c r="BF414" s="82">
        <v>7.995774041728767</v>
      </c>
      <c r="BG414" s="82">
        <v>532.49876287515144</v>
      </c>
      <c r="BH414" s="82">
        <v>524.50298883342271</v>
      </c>
      <c r="BI414" s="82">
        <v>0</v>
      </c>
      <c r="BJ414" s="82">
        <v>7.995774041728767</v>
      </c>
      <c r="BK414" s="82">
        <v>532.49876287515144</v>
      </c>
      <c r="BL414" s="82">
        <v>37786.536</v>
      </c>
      <c r="BM414" s="82">
        <v>0</v>
      </c>
      <c r="BN414" s="82">
        <v>576.03599999999994</v>
      </c>
      <c r="BO414" s="82">
        <v>38362.572</v>
      </c>
      <c r="BP414" s="82">
        <v>524.50298883342271</v>
      </c>
      <c r="BQ414" s="82">
        <v>0</v>
      </c>
      <c r="BR414" s="82">
        <v>7.995774041728767</v>
      </c>
      <c r="BS414" s="89">
        <v>532.49876287515144</v>
      </c>
      <c r="BT414" s="82">
        <v>2724.8454772885143</v>
      </c>
      <c r="BU414" s="82">
        <v>0</v>
      </c>
      <c r="BV414" s="82">
        <v>41.538845724185116</v>
      </c>
      <c r="BW414" s="82">
        <v>2766.3843230126995</v>
      </c>
      <c r="BX414" s="82">
        <v>2724.8454772885143</v>
      </c>
      <c r="BY414" s="82">
        <v>0</v>
      </c>
      <c r="BZ414" s="82">
        <v>41.538845724185116</v>
      </c>
      <c r="CA414" s="82">
        <v>2766.3843230126995</v>
      </c>
      <c r="CB414" s="82">
        <v>196304.8331736</v>
      </c>
      <c r="CC414" s="82">
        <v>0</v>
      </c>
      <c r="CD414" s="82">
        <v>2992.5646235999998</v>
      </c>
      <c r="CE414" s="82">
        <v>199297.39779720001</v>
      </c>
      <c r="CF414" s="82">
        <v>2724.8454772885143</v>
      </c>
      <c r="CG414" s="82">
        <v>0</v>
      </c>
      <c r="CH414" s="82">
        <v>41.538845724185116</v>
      </c>
      <c r="CI414" s="82">
        <v>2766.3843230126995</v>
      </c>
      <c r="CJ414" s="82" t="s">
        <v>96</v>
      </c>
      <c r="CK414" s="83">
        <v>1.4999999999999999E-2</v>
      </c>
      <c r="CL414" s="83">
        <v>3.5000000000000003E-2</v>
      </c>
      <c r="CM414" s="83">
        <v>0.26500000000000001</v>
      </c>
      <c r="CN414" s="82">
        <v>629.77559999999994</v>
      </c>
      <c r="CO414" s="82">
        <v>1469.4764000000002</v>
      </c>
      <c r="CP414" s="82">
        <v>11126.035600000001</v>
      </c>
      <c r="CQ414" s="82">
        <v>629.77559999999994</v>
      </c>
      <c r="CR414" s="89">
        <v>629.77559999999994</v>
      </c>
      <c r="CS414" s="82">
        <v>629.77559999999994</v>
      </c>
      <c r="CT414" s="82">
        <v>1469.4764000000002</v>
      </c>
      <c r="CU414" s="82">
        <v>11126.035600000001</v>
      </c>
      <c r="CV414" s="82">
        <v>629.77559999999994</v>
      </c>
      <c r="CW414" s="82">
        <v>629.77559999999994</v>
      </c>
    </row>
    <row r="415" spans="1:101">
      <c r="A415" s="86" t="s">
        <v>520</v>
      </c>
      <c r="B415" s="87" t="s">
        <v>975</v>
      </c>
      <c r="C415" s="75" t="s">
        <v>2027</v>
      </c>
      <c r="D415" s="74" t="s">
        <v>2605</v>
      </c>
      <c r="E415" s="74" t="s">
        <v>520</v>
      </c>
      <c r="F415" s="74" t="s">
        <v>975</v>
      </c>
      <c r="G415" s="74" t="s">
        <v>976</v>
      </c>
      <c r="I415" s="74" t="s">
        <v>836</v>
      </c>
      <c r="J415" s="74" t="s">
        <v>2582</v>
      </c>
      <c r="K415" s="74" t="s">
        <v>100</v>
      </c>
      <c r="L415" s="74" t="s">
        <v>89</v>
      </c>
      <c r="M415" s="74" t="s">
        <v>90</v>
      </c>
      <c r="N415" s="74" t="s">
        <v>978</v>
      </c>
      <c r="O415" s="76">
        <v>44546</v>
      </c>
      <c r="P415" s="76">
        <v>44500</v>
      </c>
      <c r="Q415" s="77">
        <v>1</v>
      </c>
      <c r="R415" s="74" t="s">
        <v>94</v>
      </c>
      <c r="S415" s="77">
        <v>363392.35</v>
      </c>
      <c r="T415" s="77">
        <v>363392.35</v>
      </c>
      <c r="U415" s="77">
        <v>5490.25</v>
      </c>
      <c r="V415" s="78">
        <v>4.9000000000000002E-2</v>
      </c>
      <c r="W415" s="79">
        <v>1</v>
      </c>
      <c r="X415" s="77">
        <v>363392.35</v>
      </c>
      <c r="Y415" s="88">
        <v>363392.35</v>
      </c>
      <c r="Z415" s="77">
        <v>5490.25</v>
      </c>
      <c r="AA415" s="74">
        <v>0</v>
      </c>
      <c r="AB415" s="74">
        <v>0</v>
      </c>
      <c r="AD415" s="74">
        <v>0</v>
      </c>
      <c r="AE415" s="74">
        <v>0</v>
      </c>
      <c r="AF415" s="74">
        <v>0</v>
      </c>
      <c r="AG415" s="74">
        <v>0</v>
      </c>
      <c r="AI415" s="74">
        <v>5</v>
      </c>
      <c r="AJ415" s="74">
        <v>5</v>
      </c>
      <c r="AL415" s="74">
        <v>5</v>
      </c>
      <c r="AM415" s="74" t="s">
        <v>95</v>
      </c>
      <c r="AN415" s="74">
        <v>0</v>
      </c>
      <c r="AO415" s="74" t="s">
        <v>95</v>
      </c>
      <c r="AP415" s="74" t="s">
        <v>95</v>
      </c>
      <c r="AQ415" s="74">
        <v>1</v>
      </c>
      <c r="AS415" s="74">
        <v>1</v>
      </c>
      <c r="AT415" s="74" t="s">
        <v>92</v>
      </c>
      <c r="AU415" s="74" t="s">
        <v>2579</v>
      </c>
      <c r="AV415" s="74" t="s">
        <v>94</v>
      </c>
      <c r="AW415" s="77">
        <v>5000000</v>
      </c>
      <c r="AX415" s="77">
        <v>3750681.51</v>
      </c>
      <c r="AY415" s="79">
        <v>1</v>
      </c>
      <c r="AZ415" s="77">
        <v>31953500</v>
      </c>
      <c r="BA415" s="77">
        <v>23969480.325956997</v>
      </c>
      <c r="BB415" s="74" t="s">
        <v>93</v>
      </c>
      <c r="BC415" s="75" t="s">
        <v>2027</v>
      </c>
      <c r="BD415" s="82">
        <v>4539.7211410112086</v>
      </c>
      <c r="BE415" s="82">
        <v>0</v>
      </c>
      <c r="BF415" s="82">
        <v>68.587585826825446</v>
      </c>
      <c r="BG415" s="82">
        <v>4608.3087268380341</v>
      </c>
      <c r="BH415" s="82">
        <v>4539.7211410112086</v>
      </c>
      <c r="BI415" s="82">
        <v>0</v>
      </c>
      <c r="BJ415" s="82">
        <v>68.587585826825446</v>
      </c>
      <c r="BK415" s="82">
        <v>4608.3087268380341</v>
      </c>
      <c r="BL415" s="82">
        <v>327053.11499999993</v>
      </c>
      <c r="BM415" s="82">
        <v>0</v>
      </c>
      <c r="BN415" s="82">
        <v>4941.2250000000004</v>
      </c>
      <c r="BO415" s="82">
        <v>331994.33999999997</v>
      </c>
      <c r="BP415" s="82">
        <v>4539.7211410112086</v>
      </c>
      <c r="BQ415" s="82">
        <v>0</v>
      </c>
      <c r="BR415" s="82">
        <v>68.587585826825446</v>
      </c>
      <c r="BS415" s="89">
        <v>4608.3087268380341</v>
      </c>
      <c r="BT415" s="82">
        <v>23584.305299667329</v>
      </c>
      <c r="BU415" s="82">
        <v>0</v>
      </c>
      <c r="BV415" s="82">
        <v>356.31936712894088</v>
      </c>
      <c r="BW415" s="82">
        <v>23940.62466679627</v>
      </c>
      <c r="BX415" s="82">
        <v>23584.305299667329</v>
      </c>
      <c r="BY415" s="82">
        <v>0</v>
      </c>
      <c r="BZ415" s="82">
        <v>356.31936712894088</v>
      </c>
      <c r="CA415" s="82">
        <v>23940.62466679627</v>
      </c>
      <c r="CB415" s="82">
        <v>1699073.6377364998</v>
      </c>
      <c r="CC415" s="82">
        <v>0</v>
      </c>
      <c r="CD415" s="82">
        <v>25670.157997500002</v>
      </c>
      <c r="CE415" s="82">
        <v>1724743.7957339999</v>
      </c>
      <c r="CF415" s="82">
        <v>23584.305299667329</v>
      </c>
      <c r="CG415" s="82">
        <v>0</v>
      </c>
      <c r="CH415" s="82">
        <v>356.31936712894088</v>
      </c>
      <c r="CI415" s="82">
        <v>23940.62466679627</v>
      </c>
      <c r="CJ415" s="82" t="s">
        <v>96</v>
      </c>
      <c r="CK415" s="83">
        <v>1.4999999999999999E-2</v>
      </c>
      <c r="CL415" s="83">
        <v>3.5000000000000003E-2</v>
      </c>
      <c r="CM415" s="83">
        <v>0.26500000000000001</v>
      </c>
      <c r="CN415" s="82">
        <v>5450.8852499999994</v>
      </c>
      <c r="CO415" s="82">
        <v>12718.732250000001</v>
      </c>
      <c r="CP415" s="82">
        <v>96298.972750000001</v>
      </c>
      <c r="CQ415" s="82">
        <v>5450.8852499999994</v>
      </c>
      <c r="CR415" s="89">
        <v>5450.8852499999994</v>
      </c>
      <c r="CS415" s="82">
        <v>5450.8852499999994</v>
      </c>
      <c r="CT415" s="82">
        <v>12718.732250000001</v>
      </c>
      <c r="CU415" s="82">
        <v>96298.972750000001</v>
      </c>
      <c r="CV415" s="82">
        <v>5450.8852499999994</v>
      </c>
      <c r="CW415" s="82">
        <v>5450.8852499999994</v>
      </c>
    </row>
    <row r="416" spans="1:101">
      <c r="A416" s="86" t="s">
        <v>520</v>
      </c>
      <c r="B416" s="87" t="s">
        <v>979</v>
      </c>
      <c r="C416" s="75" t="s">
        <v>2028</v>
      </c>
      <c r="D416" s="74" t="s">
        <v>2605</v>
      </c>
      <c r="E416" s="74" t="s">
        <v>520</v>
      </c>
      <c r="F416" s="74" t="s">
        <v>979</v>
      </c>
      <c r="G416" s="74" t="s">
        <v>980</v>
      </c>
      <c r="I416" s="74" t="s">
        <v>836</v>
      </c>
      <c r="J416" s="74" t="s">
        <v>2582</v>
      </c>
      <c r="K416" s="74" t="s">
        <v>100</v>
      </c>
      <c r="L416" s="74" t="s">
        <v>89</v>
      </c>
      <c r="M416" s="74" t="s">
        <v>90</v>
      </c>
      <c r="N416" s="74" t="s">
        <v>982</v>
      </c>
      <c r="O416" s="76">
        <v>44546</v>
      </c>
      <c r="P416" s="76">
        <v>44500</v>
      </c>
      <c r="Q416" s="77">
        <v>1</v>
      </c>
      <c r="R416" s="74" t="s">
        <v>94</v>
      </c>
      <c r="S416" s="77">
        <v>212939.49</v>
      </c>
      <c r="T416" s="77">
        <v>212939.49</v>
      </c>
      <c r="U416" s="77">
        <v>3217.16</v>
      </c>
      <c r="V416" s="78">
        <v>4.9000000000000002E-2</v>
      </c>
      <c r="W416" s="79">
        <v>1</v>
      </c>
      <c r="X416" s="77">
        <v>212939.49</v>
      </c>
      <c r="Y416" s="88">
        <v>212939.49</v>
      </c>
      <c r="Z416" s="77">
        <v>3217.16</v>
      </c>
      <c r="AA416" s="74">
        <v>0</v>
      </c>
      <c r="AB416" s="74">
        <v>0</v>
      </c>
      <c r="AD416" s="74">
        <v>0</v>
      </c>
      <c r="AE416" s="74">
        <v>0</v>
      </c>
      <c r="AF416" s="74">
        <v>0</v>
      </c>
      <c r="AG416" s="74">
        <v>0</v>
      </c>
      <c r="AI416" s="74">
        <v>5</v>
      </c>
      <c r="AJ416" s="74">
        <v>5</v>
      </c>
      <c r="AL416" s="74">
        <v>5</v>
      </c>
      <c r="AM416" s="74" t="s">
        <v>95</v>
      </c>
      <c r="AN416" s="74">
        <v>0</v>
      </c>
      <c r="AO416" s="74" t="s">
        <v>95</v>
      </c>
      <c r="AP416" s="74" t="s">
        <v>95</v>
      </c>
      <c r="AQ416" s="74">
        <v>1</v>
      </c>
      <c r="AS416" s="74">
        <v>1</v>
      </c>
      <c r="AT416" s="74" t="s">
        <v>92</v>
      </c>
      <c r="AU416" s="74" t="s">
        <v>2579</v>
      </c>
      <c r="AV416" s="74" t="s">
        <v>94</v>
      </c>
      <c r="AW416" s="77">
        <v>5000000</v>
      </c>
      <c r="AX416" s="77">
        <v>4500182.9400000004</v>
      </c>
      <c r="AY416" s="79">
        <v>1</v>
      </c>
      <c r="AZ416" s="77">
        <v>31953500</v>
      </c>
      <c r="BA416" s="77">
        <v>28759319.114658002</v>
      </c>
      <c r="BB416" s="74" t="s">
        <v>93</v>
      </c>
      <c r="BC416" s="75" t="s">
        <v>2028</v>
      </c>
      <c r="BD416" s="82">
        <v>2660.1713121069965</v>
      </c>
      <c r="BE416" s="82">
        <v>0</v>
      </c>
      <c r="BF416" s="82">
        <v>40.190744978576518</v>
      </c>
      <c r="BG416" s="82">
        <v>2700.3620570855733</v>
      </c>
      <c r="BH416" s="82">
        <v>2660.1713121069965</v>
      </c>
      <c r="BI416" s="82">
        <v>0</v>
      </c>
      <c r="BJ416" s="82">
        <v>40.190744978576518</v>
      </c>
      <c r="BK416" s="82">
        <v>2700.3620570855733</v>
      </c>
      <c r="BL416" s="82">
        <v>191645.54099999997</v>
      </c>
      <c r="BM416" s="82">
        <v>0</v>
      </c>
      <c r="BN416" s="82">
        <v>2895.444</v>
      </c>
      <c r="BO416" s="82">
        <v>194540.98500000002</v>
      </c>
      <c r="BP416" s="82">
        <v>2660.1713121069965</v>
      </c>
      <c r="BQ416" s="82">
        <v>0</v>
      </c>
      <c r="BR416" s="82">
        <v>40.190744978576518</v>
      </c>
      <c r="BS416" s="89">
        <v>2700.3620570855733</v>
      </c>
      <c r="BT416" s="82">
        <v>13819.855983527057</v>
      </c>
      <c r="BU416" s="82">
        <v>0</v>
      </c>
      <c r="BV416" s="82">
        <v>208.79493923820286</v>
      </c>
      <c r="BW416" s="82">
        <v>14028.650922765262</v>
      </c>
      <c r="BX416" s="82">
        <v>13819.855983527057</v>
      </c>
      <c r="BY416" s="82">
        <v>0</v>
      </c>
      <c r="BZ416" s="82">
        <v>208.79493923820286</v>
      </c>
      <c r="CA416" s="82">
        <v>14028.650922765262</v>
      </c>
      <c r="CB416" s="82">
        <v>995617.75004909979</v>
      </c>
      <c r="CC416" s="82">
        <v>0</v>
      </c>
      <c r="CD416" s="82">
        <v>15042.121124400001</v>
      </c>
      <c r="CE416" s="82">
        <v>1010659.8711735001</v>
      </c>
      <c r="CF416" s="82">
        <v>13819.855983527057</v>
      </c>
      <c r="CG416" s="82">
        <v>0</v>
      </c>
      <c r="CH416" s="82">
        <v>208.79493923820286</v>
      </c>
      <c r="CI416" s="82">
        <v>14028.650922765262</v>
      </c>
      <c r="CJ416" s="82" t="s">
        <v>96</v>
      </c>
      <c r="CK416" s="83">
        <v>1.4999999999999999E-2</v>
      </c>
      <c r="CL416" s="83">
        <v>3.5000000000000003E-2</v>
      </c>
      <c r="CM416" s="83">
        <v>0.26500000000000001</v>
      </c>
      <c r="CN416" s="82">
        <v>3194.0923499999999</v>
      </c>
      <c r="CO416" s="82">
        <v>7452.8821500000004</v>
      </c>
      <c r="CP416" s="82">
        <v>56428.964850000004</v>
      </c>
      <c r="CQ416" s="82">
        <v>3194.0923499999999</v>
      </c>
      <c r="CR416" s="89">
        <v>3194.0923499999999</v>
      </c>
      <c r="CS416" s="82">
        <v>3194.0923499999999</v>
      </c>
      <c r="CT416" s="82">
        <v>7452.8821500000004</v>
      </c>
      <c r="CU416" s="82">
        <v>56428.964850000004</v>
      </c>
      <c r="CV416" s="82">
        <v>3194.0923499999999</v>
      </c>
      <c r="CW416" s="82">
        <v>3194.0923499999999</v>
      </c>
    </row>
    <row r="417" spans="1:101">
      <c r="A417" s="86" t="s">
        <v>520</v>
      </c>
      <c r="B417" s="87" t="s">
        <v>983</v>
      </c>
      <c r="C417" s="75" t="s">
        <v>2029</v>
      </c>
      <c r="D417" s="74" t="s">
        <v>2605</v>
      </c>
      <c r="E417" s="74" t="s">
        <v>520</v>
      </c>
      <c r="F417" s="74" t="s">
        <v>983</v>
      </c>
      <c r="G417" s="74" t="s">
        <v>984</v>
      </c>
      <c r="I417" s="74" t="s">
        <v>836</v>
      </c>
      <c r="J417" s="74" t="s">
        <v>2582</v>
      </c>
      <c r="K417" s="74" t="s">
        <v>100</v>
      </c>
      <c r="L417" s="74" t="s">
        <v>89</v>
      </c>
      <c r="M417" s="74" t="s">
        <v>90</v>
      </c>
      <c r="N417" s="74" t="s">
        <v>986</v>
      </c>
      <c r="O417" s="76">
        <v>44546</v>
      </c>
      <c r="P417" s="76">
        <v>44500</v>
      </c>
      <c r="Q417" s="77">
        <v>1</v>
      </c>
      <c r="R417" s="74" t="s">
        <v>94</v>
      </c>
      <c r="S417" s="77">
        <v>140981.26</v>
      </c>
      <c r="T417" s="77">
        <v>140981.26</v>
      </c>
      <c r="U417" s="77">
        <v>2129.9899999999998</v>
      </c>
      <c r="V417" s="78">
        <v>4.9000000000000002E-2</v>
      </c>
      <c r="W417" s="79">
        <v>1</v>
      </c>
      <c r="X417" s="77">
        <v>140981.26</v>
      </c>
      <c r="Y417" s="88">
        <v>140981.26</v>
      </c>
      <c r="Z417" s="77">
        <v>2129.9899999999998</v>
      </c>
      <c r="AA417" s="74">
        <v>0</v>
      </c>
      <c r="AB417" s="74">
        <v>0</v>
      </c>
      <c r="AD417" s="74">
        <v>0</v>
      </c>
      <c r="AE417" s="74">
        <v>0</v>
      </c>
      <c r="AF417" s="74">
        <v>0</v>
      </c>
      <c r="AG417" s="74">
        <v>0</v>
      </c>
      <c r="AI417" s="74">
        <v>5</v>
      </c>
      <c r="AJ417" s="74">
        <v>5</v>
      </c>
      <c r="AL417" s="74">
        <v>5</v>
      </c>
      <c r="AM417" s="74" t="s">
        <v>95</v>
      </c>
      <c r="AN417" s="74">
        <v>0</v>
      </c>
      <c r="AO417" s="74" t="s">
        <v>95</v>
      </c>
      <c r="AP417" s="74" t="s">
        <v>95</v>
      </c>
      <c r="AQ417" s="74">
        <v>1</v>
      </c>
      <c r="AS417" s="74">
        <v>1</v>
      </c>
      <c r="AT417" s="74" t="s">
        <v>92</v>
      </c>
      <c r="AU417" s="74" t="s">
        <v>2579</v>
      </c>
      <c r="AV417" s="74" t="s">
        <v>94</v>
      </c>
      <c r="AW417" s="77">
        <v>5000000</v>
      </c>
      <c r="AX417" s="77">
        <v>4585934.08</v>
      </c>
      <c r="AY417" s="79">
        <v>1</v>
      </c>
      <c r="AZ417" s="77">
        <v>31953500</v>
      </c>
      <c r="BA417" s="77">
        <v>29307328.925055999</v>
      </c>
      <c r="BB417" s="74" t="s">
        <v>93</v>
      </c>
      <c r="BC417" s="75" t="s">
        <v>2029</v>
      </c>
      <c r="BD417" s="82">
        <v>1761.2247657618495</v>
      </c>
      <c r="BE417" s="82">
        <v>0</v>
      </c>
      <c r="BF417" s="82">
        <v>26.609147476941835</v>
      </c>
      <c r="BG417" s="82">
        <v>1787.8339132387914</v>
      </c>
      <c r="BH417" s="82">
        <v>1761.2247657618495</v>
      </c>
      <c r="BI417" s="82">
        <v>0</v>
      </c>
      <c r="BJ417" s="82">
        <v>26.609147476941835</v>
      </c>
      <c r="BK417" s="82">
        <v>1787.8339132387914</v>
      </c>
      <c r="BL417" s="82">
        <v>126883.13400000001</v>
      </c>
      <c r="BM417" s="82">
        <v>0</v>
      </c>
      <c r="BN417" s="82">
        <v>1916.9909999999998</v>
      </c>
      <c r="BO417" s="82">
        <v>128800.12500000001</v>
      </c>
      <c r="BP417" s="82">
        <v>1761.2247657618495</v>
      </c>
      <c r="BQ417" s="82">
        <v>0</v>
      </c>
      <c r="BR417" s="82">
        <v>26.609147476941835</v>
      </c>
      <c r="BS417" s="89">
        <v>1787.8339132387914</v>
      </c>
      <c r="BT417" s="82">
        <v>9149.7387806093848</v>
      </c>
      <c r="BU417" s="82">
        <v>0</v>
      </c>
      <c r="BV417" s="82">
        <v>138.23718205746053</v>
      </c>
      <c r="BW417" s="82">
        <v>9287.9759626668456</v>
      </c>
      <c r="BX417" s="82">
        <v>9149.7387806093848</v>
      </c>
      <c r="BY417" s="82">
        <v>0</v>
      </c>
      <c r="BZ417" s="82">
        <v>138.23718205746053</v>
      </c>
      <c r="CA417" s="82">
        <v>9287.9759626668456</v>
      </c>
      <c r="CB417" s="82">
        <v>659170.56944340002</v>
      </c>
      <c r="CC417" s="82">
        <v>0</v>
      </c>
      <c r="CD417" s="82">
        <v>9958.9599440999991</v>
      </c>
      <c r="CE417" s="82">
        <v>669129.52938750014</v>
      </c>
      <c r="CF417" s="82">
        <v>9149.7387806093848</v>
      </c>
      <c r="CG417" s="82">
        <v>0</v>
      </c>
      <c r="CH417" s="82">
        <v>138.23718205746053</v>
      </c>
      <c r="CI417" s="82">
        <v>9287.9759626668456</v>
      </c>
      <c r="CJ417" s="82" t="s">
        <v>96</v>
      </c>
      <c r="CK417" s="83">
        <v>1.4999999999999999E-2</v>
      </c>
      <c r="CL417" s="83">
        <v>3.5000000000000003E-2</v>
      </c>
      <c r="CM417" s="83">
        <v>0.26500000000000001</v>
      </c>
      <c r="CN417" s="82">
        <v>2114.7188999999998</v>
      </c>
      <c r="CO417" s="82">
        <v>4934.3441000000012</v>
      </c>
      <c r="CP417" s="82">
        <v>37360.033900000002</v>
      </c>
      <c r="CQ417" s="82">
        <v>2114.7188999999998</v>
      </c>
      <c r="CR417" s="89">
        <v>2114.7188999999998</v>
      </c>
      <c r="CS417" s="82">
        <v>2114.7188999999998</v>
      </c>
      <c r="CT417" s="82">
        <v>4934.3441000000012</v>
      </c>
      <c r="CU417" s="82">
        <v>37360.033900000002</v>
      </c>
      <c r="CV417" s="82">
        <v>2114.7188999999998</v>
      </c>
      <c r="CW417" s="82">
        <v>2114.7188999999998</v>
      </c>
    </row>
    <row r="418" spans="1:101">
      <c r="A418" s="86" t="s">
        <v>520</v>
      </c>
      <c r="B418" s="87" t="s">
        <v>987</v>
      </c>
      <c r="C418" s="75" t="s">
        <v>2030</v>
      </c>
      <c r="D418" s="74" t="s">
        <v>2605</v>
      </c>
      <c r="E418" s="74" t="s">
        <v>520</v>
      </c>
      <c r="F418" s="74" t="s">
        <v>987</v>
      </c>
      <c r="G418" s="74" t="s">
        <v>934</v>
      </c>
      <c r="I418" s="74" t="s">
        <v>836</v>
      </c>
      <c r="J418" s="74" t="s">
        <v>2606</v>
      </c>
      <c r="K418" s="74" t="s">
        <v>936</v>
      </c>
      <c r="L418" s="74" t="s">
        <v>89</v>
      </c>
      <c r="M418" s="74" t="s">
        <v>90</v>
      </c>
      <c r="N418" s="74" t="s">
        <v>937</v>
      </c>
      <c r="O418" s="76">
        <v>44546</v>
      </c>
      <c r="P418" s="76">
        <v>44500</v>
      </c>
      <c r="Q418" s="77">
        <v>1</v>
      </c>
      <c r="R418" s="74" t="s">
        <v>94</v>
      </c>
      <c r="S418" s="77">
        <v>386891.25</v>
      </c>
      <c r="T418" s="77">
        <v>386891.25</v>
      </c>
      <c r="U418" s="77">
        <v>5845.28</v>
      </c>
      <c r="V418" s="78">
        <v>4.9000000000000002E-2</v>
      </c>
      <c r="W418" s="79">
        <v>1</v>
      </c>
      <c r="X418" s="77">
        <v>386891.25</v>
      </c>
      <c r="Y418" s="88">
        <v>386891.25</v>
      </c>
      <c r="Z418" s="77">
        <v>5845.28</v>
      </c>
      <c r="AA418" s="74">
        <v>0</v>
      </c>
      <c r="AB418" s="74">
        <v>0</v>
      </c>
      <c r="AD418" s="74">
        <v>0</v>
      </c>
      <c r="AE418" s="74">
        <v>0</v>
      </c>
      <c r="AF418" s="74">
        <v>0</v>
      </c>
      <c r="AG418" s="74">
        <v>0</v>
      </c>
      <c r="AI418" s="74">
        <v>5</v>
      </c>
      <c r="AJ418" s="74">
        <v>5</v>
      </c>
      <c r="AL418" s="74">
        <v>5</v>
      </c>
      <c r="AM418" s="74" t="s">
        <v>95</v>
      </c>
      <c r="AN418" s="74">
        <v>0</v>
      </c>
      <c r="AO418" s="74" t="s">
        <v>95</v>
      </c>
      <c r="AP418" s="74" t="s">
        <v>95</v>
      </c>
      <c r="AQ418" s="74">
        <v>1</v>
      </c>
      <c r="AS418" s="74">
        <v>1</v>
      </c>
      <c r="AT418" s="74" t="s">
        <v>92</v>
      </c>
      <c r="AU418" s="74" t="s">
        <v>2579</v>
      </c>
      <c r="AV418" s="74" t="s">
        <v>94</v>
      </c>
      <c r="AW418" s="77">
        <v>12000000</v>
      </c>
      <c r="AX418" s="77">
        <v>10680787.76</v>
      </c>
      <c r="AY418" s="79">
        <v>1</v>
      </c>
      <c r="AZ418" s="77">
        <v>76688400</v>
      </c>
      <c r="BA418" s="77">
        <v>68257710.337832004</v>
      </c>
      <c r="BB418" s="74" t="s">
        <v>93</v>
      </c>
      <c r="BC418" s="75" t="s">
        <v>2030</v>
      </c>
      <c r="BD418" s="82">
        <v>4833.2838786981974</v>
      </c>
      <c r="BE418" s="82">
        <v>0</v>
      </c>
      <c r="BF418" s="82">
        <v>73.022839339160555</v>
      </c>
      <c r="BG418" s="82">
        <v>4906.3067180373582</v>
      </c>
      <c r="BH418" s="82">
        <v>4833.2838786981974</v>
      </c>
      <c r="BI418" s="82">
        <v>0</v>
      </c>
      <c r="BJ418" s="82">
        <v>73.022839339160555</v>
      </c>
      <c r="BK418" s="82">
        <v>4906.3067180373582</v>
      </c>
      <c r="BL418" s="82">
        <v>348202.125</v>
      </c>
      <c r="BM418" s="82">
        <v>0</v>
      </c>
      <c r="BN418" s="82">
        <v>5260.7519999999995</v>
      </c>
      <c r="BO418" s="82">
        <v>353462.87699999998</v>
      </c>
      <c r="BP418" s="82">
        <v>4833.2838786981974</v>
      </c>
      <c r="BQ418" s="82">
        <v>0</v>
      </c>
      <c r="BR418" s="82">
        <v>73.022839339160555</v>
      </c>
      <c r="BS418" s="89">
        <v>4906.3067180373582</v>
      </c>
      <c r="BT418" s="82">
        <v>25109.393078225006</v>
      </c>
      <c r="BU418" s="82">
        <v>0</v>
      </c>
      <c r="BV418" s="82">
        <v>379.360952650873</v>
      </c>
      <c r="BW418" s="82">
        <v>25488.75403087588</v>
      </c>
      <c r="BX418" s="82">
        <v>25109.393078225006</v>
      </c>
      <c r="BY418" s="82">
        <v>0</v>
      </c>
      <c r="BZ418" s="82">
        <v>379.360952650873</v>
      </c>
      <c r="CA418" s="82">
        <v>25488.75403087588</v>
      </c>
      <c r="CB418" s="82">
        <v>1808944.8595875001</v>
      </c>
      <c r="CC418" s="82">
        <v>0</v>
      </c>
      <c r="CD418" s="82">
        <v>27330.132715199998</v>
      </c>
      <c r="CE418" s="82">
        <v>1836274.9923026999</v>
      </c>
      <c r="CF418" s="82">
        <v>25109.393078225006</v>
      </c>
      <c r="CG418" s="82">
        <v>0</v>
      </c>
      <c r="CH418" s="82">
        <v>379.360952650873</v>
      </c>
      <c r="CI418" s="82">
        <v>25488.75403087588</v>
      </c>
      <c r="CJ418" s="82" t="s">
        <v>96</v>
      </c>
      <c r="CK418" s="83">
        <v>1.4999999999999999E-2</v>
      </c>
      <c r="CL418" s="83">
        <v>3.5000000000000003E-2</v>
      </c>
      <c r="CM418" s="83">
        <v>0.26500000000000001</v>
      </c>
      <c r="CN418" s="82">
        <v>5803.3687499999996</v>
      </c>
      <c r="CO418" s="82">
        <v>13541.193750000002</v>
      </c>
      <c r="CP418" s="82">
        <v>102526.18125000001</v>
      </c>
      <c r="CQ418" s="82">
        <v>5803.3687499999996</v>
      </c>
      <c r="CR418" s="89">
        <v>5803.3687499999996</v>
      </c>
      <c r="CS418" s="82">
        <v>5803.3687499999996</v>
      </c>
      <c r="CT418" s="82">
        <v>13541.193750000002</v>
      </c>
      <c r="CU418" s="82">
        <v>102526.18125000001</v>
      </c>
      <c r="CV418" s="82">
        <v>5803.3687499999996</v>
      </c>
      <c r="CW418" s="82">
        <v>5803.3687499999996</v>
      </c>
    </row>
    <row r="419" spans="1:101">
      <c r="A419" s="86" t="s">
        <v>520</v>
      </c>
      <c r="B419" s="87" t="s">
        <v>988</v>
      </c>
      <c r="C419" s="75" t="s">
        <v>2031</v>
      </c>
      <c r="D419" s="74" t="s">
        <v>2605</v>
      </c>
      <c r="E419" s="74" t="s">
        <v>520</v>
      </c>
      <c r="F419" s="74" t="s">
        <v>988</v>
      </c>
      <c r="G419" s="74" t="s">
        <v>989</v>
      </c>
      <c r="I419" s="74" t="s">
        <v>836</v>
      </c>
      <c r="J419" s="74" t="s">
        <v>2582</v>
      </c>
      <c r="K419" s="74" t="s">
        <v>100</v>
      </c>
      <c r="L419" s="74" t="s">
        <v>89</v>
      </c>
      <c r="M419" s="74" t="s">
        <v>90</v>
      </c>
      <c r="N419" s="74" t="s">
        <v>991</v>
      </c>
      <c r="O419" s="76">
        <v>44546</v>
      </c>
      <c r="P419" s="76">
        <v>44500</v>
      </c>
      <c r="Q419" s="77">
        <v>1</v>
      </c>
      <c r="R419" s="74" t="s">
        <v>94</v>
      </c>
      <c r="S419" s="77">
        <v>806712.54</v>
      </c>
      <c r="T419" s="77">
        <v>806712.54</v>
      </c>
      <c r="U419" s="77">
        <v>12188.08</v>
      </c>
      <c r="V419" s="78">
        <v>4.9000000000000002E-2</v>
      </c>
      <c r="W419" s="79">
        <v>1</v>
      </c>
      <c r="X419" s="77">
        <v>806712.54</v>
      </c>
      <c r="Y419" s="88">
        <v>806712.54</v>
      </c>
      <c r="Z419" s="77">
        <v>12188.08</v>
      </c>
      <c r="AA419" s="74">
        <v>0</v>
      </c>
      <c r="AB419" s="74">
        <v>0</v>
      </c>
      <c r="AD419" s="74">
        <v>0</v>
      </c>
      <c r="AE419" s="74">
        <v>0</v>
      </c>
      <c r="AF419" s="74">
        <v>0</v>
      </c>
      <c r="AG419" s="74">
        <v>0</v>
      </c>
      <c r="AI419" s="74">
        <v>5</v>
      </c>
      <c r="AJ419" s="74">
        <v>5</v>
      </c>
      <c r="AL419" s="74">
        <v>5</v>
      </c>
      <c r="AM419" s="74" t="s">
        <v>95</v>
      </c>
      <c r="AN419" s="74">
        <v>0</v>
      </c>
      <c r="AO419" s="74" t="s">
        <v>95</v>
      </c>
      <c r="AP419" s="74" t="s">
        <v>95</v>
      </c>
      <c r="AQ419" s="74">
        <v>1</v>
      </c>
      <c r="AS419" s="74">
        <v>1</v>
      </c>
      <c r="AT419" s="74" t="s">
        <v>92</v>
      </c>
      <c r="AU419" s="74" t="s">
        <v>2579</v>
      </c>
      <c r="AV419" s="74" t="s">
        <v>94</v>
      </c>
      <c r="AW419" s="77">
        <v>5000000</v>
      </c>
      <c r="AX419" s="77">
        <v>3237843.41</v>
      </c>
      <c r="AY419" s="79">
        <v>1</v>
      </c>
      <c r="AZ419" s="77">
        <v>31953500</v>
      </c>
      <c r="BA419" s="77">
        <v>20692085.880286999</v>
      </c>
      <c r="BB419" s="74" t="s">
        <v>93</v>
      </c>
      <c r="BC419" s="75" t="s">
        <v>2031</v>
      </c>
      <c r="BD419" s="82">
        <v>10077.95010697625</v>
      </c>
      <c r="BE419" s="82">
        <v>0</v>
      </c>
      <c r="BF419" s="82">
        <v>152.26100506611078</v>
      </c>
      <c r="BG419" s="82">
        <v>10230.211112042361</v>
      </c>
      <c r="BH419" s="82">
        <v>10077.95010697625</v>
      </c>
      <c r="BI419" s="82">
        <v>0</v>
      </c>
      <c r="BJ419" s="82">
        <v>152.26100506611078</v>
      </c>
      <c r="BK419" s="82">
        <v>10230.211112042361</v>
      </c>
      <c r="BL419" s="82">
        <v>726041.28599999996</v>
      </c>
      <c r="BM419" s="82">
        <v>0</v>
      </c>
      <c r="BN419" s="82">
        <v>10969.272000000001</v>
      </c>
      <c r="BO419" s="82">
        <v>737010.55799999996</v>
      </c>
      <c r="BP419" s="82">
        <v>10077.95010697625</v>
      </c>
      <c r="BQ419" s="82">
        <v>0</v>
      </c>
      <c r="BR419" s="82">
        <v>152.26100506611078</v>
      </c>
      <c r="BS419" s="89">
        <v>10230.211112042361</v>
      </c>
      <c r="BT419" s="82">
        <v>52355.958600752318</v>
      </c>
      <c r="BU419" s="82">
        <v>0</v>
      </c>
      <c r="BV419" s="82">
        <v>791.01114741895219</v>
      </c>
      <c r="BW419" s="82">
        <v>53146.969748171272</v>
      </c>
      <c r="BX419" s="82">
        <v>52355.958600752318</v>
      </c>
      <c r="BY419" s="82">
        <v>0</v>
      </c>
      <c r="BZ419" s="82">
        <v>791.01114741895219</v>
      </c>
      <c r="CA419" s="82">
        <v>53146.969748171272</v>
      </c>
      <c r="CB419" s="82">
        <v>3771857.0848985999</v>
      </c>
      <c r="CC419" s="82">
        <v>0</v>
      </c>
      <c r="CD419" s="82">
        <v>56986.464967200001</v>
      </c>
      <c r="CE419" s="82">
        <v>3828843.5498658</v>
      </c>
      <c r="CF419" s="82">
        <v>52355.958600752318</v>
      </c>
      <c r="CG419" s="82">
        <v>0</v>
      </c>
      <c r="CH419" s="82">
        <v>791.01114741895219</v>
      </c>
      <c r="CI419" s="82">
        <v>53146.969748171272</v>
      </c>
      <c r="CJ419" s="82" t="s">
        <v>96</v>
      </c>
      <c r="CK419" s="83">
        <v>1.4999999999999999E-2</v>
      </c>
      <c r="CL419" s="83">
        <v>3.5000000000000003E-2</v>
      </c>
      <c r="CM419" s="83">
        <v>0.26500000000000001</v>
      </c>
      <c r="CN419" s="82">
        <v>12100.688099999999</v>
      </c>
      <c r="CO419" s="82">
        <v>28234.938900000005</v>
      </c>
      <c r="CP419" s="82">
        <v>213778.82310000001</v>
      </c>
      <c r="CQ419" s="82">
        <v>12100.688099999999</v>
      </c>
      <c r="CR419" s="89">
        <v>12100.688099999999</v>
      </c>
      <c r="CS419" s="82">
        <v>12100.688099999999</v>
      </c>
      <c r="CT419" s="82">
        <v>28234.938900000005</v>
      </c>
      <c r="CU419" s="82">
        <v>213778.82310000001</v>
      </c>
      <c r="CV419" s="82">
        <v>12100.688099999999</v>
      </c>
      <c r="CW419" s="82">
        <v>12100.688099999999</v>
      </c>
    </row>
    <row r="420" spans="1:101">
      <c r="A420" s="86" t="s">
        <v>520</v>
      </c>
      <c r="B420" s="87" t="s">
        <v>992</v>
      </c>
      <c r="C420" s="75" t="s">
        <v>2032</v>
      </c>
      <c r="D420" s="74" t="s">
        <v>2605</v>
      </c>
      <c r="E420" s="74" t="s">
        <v>520</v>
      </c>
      <c r="F420" s="74" t="s">
        <v>992</v>
      </c>
      <c r="G420" s="74" t="s">
        <v>993</v>
      </c>
      <c r="I420" s="74" t="s">
        <v>836</v>
      </c>
      <c r="J420" s="74" t="s">
        <v>2582</v>
      </c>
      <c r="K420" s="74" t="s">
        <v>100</v>
      </c>
      <c r="L420" s="74" t="s">
        <v>89</v>
      </c>
      <c r="M420" s="74" t="s">
        <v>90</v>
      </c>
      <c r="N420" s="74" t="s">
        <v>995</v>
      </c>
      <c r="O420" s="76">
        <v>44546</v>
      </c>
      <c r="P420" s="76">
        <v>44500</v>
      </c>
      <c r="Q420" s="77">
        <v>1</v>
      </c>
      <c r="R420" s="74" t="s">
        <v>94</v>
      </c>
      <c r="S420" s="77">
        <v>184773.17</v>
      </c>
      <c r="T420" s="77">
        <v>184773.17</v>
      </c>
      <c r="U420" s="77">
        <v>2791.61</v>
      </c>
      <c r="V420" s="78">
        <v>4.9000000000000002E-2</v>
      </c>
      <c r="W420" s="79">
        <v>1</v>
      </c>
      <c r="X420" s="77">
        <v>184773.17</v>
      </c>
      <c r="Y420" s="88">
        <v>184773.17</v>
      </c>
      <c r="Z420" s="77">
        <v>2791.61</v>
      </c>
      <c r="AA420" s="74">
        <v>0</v>
      </c>
      <c r="AB420" s="74">
        <v>0</v>
      </c>
      <c r="AD420" s="74">
        <v>0</v>
      </c>
      <c r="AE420" s="74">
        <v>0</v>
      </c>
      <c r="AF420" s="74">
        <v>0</v>
      </c>
      <c r="AG420" s="74">
        <v>0</v>
      </c>
      <c r="AI420" s="74">
        <v>5</v>
      </c>
      <c r="AJ420" s="74">
        <v>5</v>
      </c>
      <c r="AL420" s="74">
        <v>5</v>
      </c>
      <c r="AM420" s="74" t="s">
        <v>95</v>
      </c>
      <c r="AN420" s="74">
        <v>0</v>
      </c>
      <c r="AO420" s="74" t="s">
        <v>95</v>
      </c>
      <c r="AP420" s="74" t="s">
        <v>95</v>
      </c>
      <c r="AQ420" s="74">
        <v>1</v>
      </c>
      <c r="AS420" s="74">
        <v>1</v>
      </c>
      <c r="AT420" s="74" t="s">
        <v>92</v>
      </c>
      <c r="AU420" s="74" t="s">
        <v>2579</v>
      </c>
      <c r="AV420" s="74" t="s">
        <v>94</v>
      </c>
      <c r="AW420" s="77">
        <v>5000000</v>
      </c>
      <c r="AX420" s="77">
        <v>4698616.6100000003</v>
      </c>
      <c r="AY420" s="79">
        <v>1</v>
      </c>
      <c r="AZ420" s="77">
        <v>31953500</v>
      </c>
      <c r="BA420" s="77">
        <v>30027449.169527002</v>
      </c>
      <c r="BB420" s="74" t="s">
        <v>93</v>
      </c>
      <c r="BC420" s="75" t="s">
        <v>2032</v>
      </c>
      <c r="BD420" s="82">
        <v>2308.3002879412797</v>
      </c>
      <c r="BE420" s="82">
        <v>0</v>
      </c>
      <c r="BF420" s="82">
        <v>34.874512175224112</v>
      </c>
      <c r="BG420" s="82">
        <v>2343.1748001165038</v>
      </c>
      <c r="BH420" s="82">
        <v>2308.3002879412797</v>
      </c>
      <c r="BI420" s="82">
        <v>0</v>
      </c>
      <c r="BJ420" s="82">
        <v>34.874512175224112</v>
      </c>
      <c r="BK420" s="82">
        <v>2343.1748001165038</v>
      </c>
      <c r="BL420" s="82">
        <v>166295.853</v>
      </c>
      <c r="BM420" s="82">
        <v>0</v>
      </c>
      <c r="BN420" s="82">
        <v>2512.4490000000001</v>
      </c>
      <c r="BO420" s="82">
        <v>168808.302</v>
      </c>
      <c r="BP420" s="82">
        <v>2308.3002879412797</v>
      </c>
      <c r="BQ420" s="82">
        <v>0</v>
      </c>
      <c r="BR420" s="82">
        <v>34.874512175224112</v>
      </c>
      <c r="BS420" s="89">
        <v>2343.1748001165038</v>
      </c>
      <c r="BT420" s="82">
        <v>11991.850825883743</v>
      </c>
      <c r="BU420" s="82">
        <v>0</v>
      </c>
      <c r="BV420" s="82">
        <v>181.17657820150677</v>
      </c>
      <c r="BW420" s="82">
        <v>12173.027404085249</v>
      </c>
      <c r="BX420" s="82">
        <v>11991.850825883743</v>
      </c>
      <c r="BY420" s="82">
        <v>0</v>
      </c>
      <c r="BZ420" s="82">
        <v>181.17657820150677</v>
      </c>
      <c r="CA420" s="82">
        <v>12173.027404085249</v>
      </c>
      <c r="CB420" s="82">
        <v>863923.58592029999</v>
      </c>
      <c r="CC420" s="82">
        <v>0</v>
      </c>
      <c r="CD420" s="82">
        <v>13052.4237999</v>
      </c>
      <c r="CE420" s="82">
        <v>876976.00972019997</v>
      </c>
      <c r="CF420" s="82">
        <v>11991.850825883743</v>
      </c>
      <c r="CG420" s="82">
        <v>0</v>
      </c>
      <c r="CH420" s="82">
        <v>181.17657820150677</v>
      </c>
      <c r="CI420" s="82">
        <v>12173.027404085249</v>
      </c>
      <c r="CJ420" s="82" t="s">
        <v>96</v>
      </c>
      <c r="CK420" s="83">
        <v>1.4999999999999999E-2</v>
      </c>
      <c r="CL420" s="83">
        <v>3.5000000000000003E-2</v>
      </c>
      <c r="CM420" s="83">
        <v>0.26500000000000001</v>
      </c>
      <c r="CN420" s="82">
        <v>2771.59755</v>
      </c>
      <c r="CO420" s="82">
        <v>6467.060950000001</v>
      </c>
      <c r="CP420" s="82">
        <v>48964.890050000009</v>
      </c>
      <c r="CQ420" s="82">
        <v>2771.59755</v>
      </c>
      <c r="CR420" s="89">
        <v>2771.59755</v>
      </c>
      <c r="CS420" s="82">
        <v>2771.59755</v>
      </c>
      <c r="CT420" s="82">
        <v>6467.060950000001</v>
      </c>
      <c r="CU420" s="82">
        <v>48964.890050000009</v>
      </c>
      <c r="CV420" s="82">
        <v>2771.59755</v>
      </c>
      <c r="CW420" s="82">
        <v>2771.59755</v>
      </c>
    </row>
    <row r="421" spans="1:101">
      <c r="A421" s="86" t="s">
        <v>520</v>
      </c>
      <c r="B421" s="87" t="s">
        <v>996</v>
      </c>
      <c r="C421" s="75" t="s">
        <v>2033</v>
      </c>
      <c r="D421" s="74" t="s">
        <v>2605</v>
      </c>
      <c r="E421" s="74" t="s">
        <v>520</v>
      </c>
      <c r="F421" s="74" t="s">
        <v>996</v>
      </c>
      <c r="G421" s="74" t="s">
        <v>997</v>
      </c>
      <c r="I421" s="74" t="s">
        <v>836</v>
      </c>
      <c r="J421" s="74" t="s">
        <v>2582</v>
      </c>
      <c r="K421" s="74" t="s">
        <v>100</v>
      </c>
      <c r="L421" s="74" t="s">
        <v>89</v>
      </c>
      <c r="M421" s="74" t="s">
        <v>90</v>
      </c>
      <c r="N421" s="74" t="s">
        <v>999</v>
      </c>
      <c r="O421" s="76">
        <v>44546</v>
      </c>
      <c r="P421" s="76">
        <v>44500</v>
      </c>
      <c r="Q421" s="77">
        <v>1</v>
      </c>
      <c r="R421" s="74" t="s">
        <v>94</v>
      </c>
      <c r="S421" s="77">
        <v>53152.2</v>
      </c>
      <c r="T421" s="77">
        <v>53152.2</v>
      </c>
      <c r="U421" s="77">
        <v>803.04</v>
      </c>
      <c r="V421" s="78">
        <v>4.9000000000000002E-2</v>
      </c>
      <c r="W421" s="79">
        <v>1</v>
      </c>
      <c r="X421" s="77">
        <v>53152.2</v>
      </c>
      <c r="Y421" s="88">
        <v>53152.2</v>
      </c>
      <c r="Z421" s="77">
        <v>803.04</v>
      </c>
      <c r="AA421" s="74">
        <v>0</v>
      </c>
      <c r="AB421" s="74">
        <v>0</v>
      </c>
      <c r="AD421" s="74">
        <v>0</v>
      </c>
      <c r="AE421" s="74">
        <v>0</v>
      </c>
      <c r="AF421" s="74">
        <v>0</v>
      </c>
      <c r="AG421" s="74">
        <v>0</v>
      </c>
      <c r="AI421" s="74">
        <v>5</v>
      </c>
      <c r="AJ421" s="74">
        <v>5</v>
      </c>
      <c r="AL421" s="74">
        <v>5</v>
      </c>
      <c r="AM421" s="74" t="s">
        <v>95</v>
      </c>
      <c r="AN421" s="74">
        <v>0</v>
      </c>
      <c r="AO421" s="74" t="s">
        <v>95</v>
      </c>
      <c r="AP421" s="74" t="s">
        <v>95</v>
      </c>
      <c r="AQ421" s="74">
        <v>1</v>
      </c>
      <c r="AS421" s="74">
        <v>1</v>
      </c>
      <c r="AT421" s="74" t="s">
        <v>92</v>
      </c>
      <c r="AU421" s="74" t="s">
        <v>2579</v>
      </c>
      <c r="AV421" s="74" t="s">
        <v>94</v>
      </c>
      <c r="AW421" s="77">
        <v>5000000</v>
      </c>
      <c r="AX421" s="77">
        <v>4702766.92</v>
      </c>
      <c r="AY421" s="79">
        <v>1</v>
      </c>
      <c r="AZ421" s="77">
        <v>31953500</v>
      </c>
      <c r="BA421" s="77">
        <v>30053972.555643998</v>
      </c>
      <c r="BB421" s="74" t="s">
        <v>93</v>
      </c>
      <c r="BC421" s="75" t="s">
        <v>2033</v>
      </c>
      <c r="BD421" s="82">
        <v>664.01003221794838</v>
      </c>
      <c r="BE421" s="82">
        <v>0</v>
      </c>
      <c r="BF421" s="82">
        <v>10.032070474454516</v>
      </c>
      <c r="BG421" s="82">
        <v>674.04210269240286</v>
      </c>
      <c r="BH421" s="82">
        <v>664.01003221794838</v>
      </c>
      <c r="BI421" s="82">
        <v>0</v>
      </c>
      <c r="BJ421" s="82">
        <v>10.032070474454516</v>
      </c>
      <c r="BK421" s="82">
        <v>674.04210269240286</v>
      </c>
      <c r="BL421" s="82">
        <v>47836.979999999996</v>
      </c>
      <c r="BM421" s="82">
        <v>0</v>
      </c>
      <c r="BN421" s="82">
        <v>722.73599999999999</v>
      </c>
      <c r="BO421" s="82">
        <v>48559.716</v>
      </c>
      <c r="BP421" s="82">
        <v>664.01003221794838</v>
      </c>
      <c r="BQ421" s="82">
        <v>0</v>
      </c>
      <c r="BR421" s="82">
        <v>10.032070474454516</v>
      </c>
      <c r="BS421" s="89">
        <v>674.04210269240286</v>
      </c>
      <c r="BT421" s="82">
        <v>3449.5985183754638</v>
      </c>
      <c r="BU421" s="82">
        <v>0</v>
      </c>
      <c r="BV421" s="82">
        <v>52.117609321838657</v>
      </c>
      <c r="BW421" s="82">
        <v>3501.716127697302</v>
      </c>
      <c r="BX421" s="82">
        <v>3449.5985183754638</v>
      </c>
      <c r="BY421" s="82">
        <v>0</v>
      </c>
      <c r="BZ421" s="82">
        <v>52.117609321838657</v>
      </c>
      <c r="CA421" s="82">
        <v>3501.716127697302</v>
      </c>
      <c r="CB421" s="82">
        <v>248517.89479799999</v>
      </c>
      <c r="CC421" s="82">
        <v>0</v>
      </c>
      <c r="CD421" s="82">
        <v>3754.6857936000001</v>
      </c>
      <c r="CE421" s="82">
        <v>252272.58059160001</v>
      </c>
      <c r="CF421" s="82">
        <v>3449.5985183754638</v>
      </c>
      <c r="CG421" s="82">
        <v>0</v>
      </c>
      <c r="CH421" s="82">
        <v>52.117609321838657</v>
      </c>
      <c r="CI421" s="82">
        <v>3501.716127697302</v>
      </c>
      <c r="CJ421" s="82" t="s">
        <v>96</v>
      </c>
      <c r="CK421" s="83">
        <v>1.4999999999999999E-2</v>
      </c>
      <c r="CL421" s="83">
        <v>3.5000000000000003E-2</v>
      </c>
      <c r="CM421" s="83">
        <v>0.26500000000000001</v>
      </c>
      <c r="CN421" s="82">
        <v>797.2829999999999</v>
      </c>
      <c r="CO421" s="82">
        <v>1860.327</v>
      </c>
      <c r="CP421" s="82">
        <v>14085.333000000001</v>
      </c>
      <c r="CQ421" s="82">
        <v>797.2829999999999</v>
      </c>
      <c r="CR421" s="89">
        <v>797.2829999999999</v>
      </c>
      <c r="CS421" s="82">
        <v>797.2829999999999</v>
      </c>
      <c r="CT421" s="82">
        <v>1860.327</v>
      </c>
      <c r="CU421" s="82">
        <v>14085.333000000001</v>
      </c>
      <c r="CV421" s="82">
        <v>797.2829999999999</v>
      </c>
      <c r="CW421" s="82">
        <v>797.2829999999999</v>
      </c>
    </row>
    <row r="422" spans="1:101">
      <c r="A422" s="86" t="s">
        <v>520</v>
      </c>
      <c r="B422" s="87" t="s">
        <v>1000</v>
      </c>
      <c r="C422" s="75" t="s">
        <v>2034</v>
      </c>
      <c r="D422" s="74" t="s">
        <v>2605</v>
      </c>
      <c r="E422" s="74" t="s">
        <v>520</v>
      </c>
      <c r="F422" s="74" t="s">
        <v>1000</v>
      </c>
      <c r="G422" s="74" t="s">
        <v>1001</v>
      </c>
      <c r="I422" s="74" t="s">
        <v>836</v>
      </c>
      <c r="J422" s="74" t="s">
        <v>2582</v>
      </c>
      <c r="K422" s="74" t="s">
        <v>100</v>
      </c>
      <c r="L422" s="74" t="s">
        <v>89</v>
      </c>
      <c r="M422" s="74" t="s">
        <v>90</v>
      </c>
      <c r="N422" s="74" t="s">
        <v>1003</v>
      </c>
      <c r="O422" s="76">
        <v>44546</v>
      </c>
      <c r="P422" s="76">
        <v>44500</v>
      </c>
      <c r="Q422" s="77">
        <v>1</v>
      </c>
      <c r="R422" s="74" t="s">
        <v>94</v>
      </c>
      <c r="S422" s="77">
        <v>181626.14</v>
      </c>
      <c r="T422" s="77">
        <v>181626.14</v>
      </c>
      <c r="U422" s="77">
        <v>2744.07</v>
      </c>
      <c r="V422" s="78">
        <v>4.9000000000000002E-2</v>
      </c>
      <c r="W422" s="79">
        <v>1</v>
      </c>
      <c r="X422" s="77">
        <v>181626.14</v>
      </c>
      <c r="Y422" s="88">
        <v>181626.14</v>
      </c>
      <c r="Z422" s="77">
        <v>2744.07</v>
      </c>
      <c r="AA422" s="74">
        <v>0</v>
      </c>
      <c r="AB422" s="74">
        <v>0</v>
      </c>
      <c r="AD422" s="74">
        <v>0</v>
      </c>
      <c r="AE422" s="74">
        <v>0</v>
      </c>
      <c r="AF422" s="74">
        <v>0</v>
      </c>
      <c r="AG422" s="74">
        <v>0</v>
      </c>
      <c r="AI422" s="74">
        <v>5</v>
      </c>
      <c r="AJ422" s="74">
        <v>5</v>
      </c>
      <c r="AL422" s="74">
        <v>5</v>
      </c>
      <c r="AM422" s="74" t="s">
        <v>95</v>
      </c>
      <c r="AN422" s="74">
        <v>0</v>
      </c>
      <c r="AO422" s="74" t="s">
        <v>95</v>
      </c>
      <c r="AP422" s="74" t="s">
        <v>95</v>
      </c>
      <c r="AQ422" s="74">
        <v>1</v>
      </c>
      <c r="AS422" s="74">
        <v>1</v>
      </c>
      <c r="AT422" s="74" t="s">
        <v>92</v>
      </c>
      <c r="AU422" s="74" t="s">
        <v>2579</v>
      </c>
      <c r="AV422" s="74" t="s">
        <v>94</v>
      </c>
      <c r="AW422" s="77">
        <v>5000000</v>
      </c>
      <c r="AX422" s="77">
        <v>4676919.79</v>
      </c>
      <c r="AY422" s="79">
        <v>1</v>
      </c>
      <c r="AZ422" s="77">
        <v>31953500</v>
      </c>
      <c r="BA422" s="77">
        <v>29888791.301952999</v>
      </c>
      <c r="BB422" s="74" t="s">
        <v>93</v>
      </c>
      <c r="BC422" s="75" t="s">
        <v>2034</v>
      </c>
      <c r="BD422" s="82">
        <v>2268.9856501334207</v>
      </c>
      <c r="BE422" s="82">
        <v>0</v>
      </c>
      <c r="BF422" s="82">
        <v>34.280613203372688</v>
      </c>
      <c r="BG422" s="82">
        <v>2303.2662633367931</v>
      </c>
      <c r="BH422" s="82">
        <v>2268.9856501334207</v>
      </c>
      <c r="BI422" s="82">
        <v>0</v>
      </c>
      <c r="BJ422" s="82">
        <v>34.280613203372688</v>
      </c>
      <c r="BK422" s="82">
        <v>2303.2662633367931</v>
      </c>
      <c r="BL422" s="82">
        <v>163463.52600000001</v>
      </c>
      <c r="BM422" s="82">
        <v>0</v>
      </c>
      <c r="BN422" s="82">
        <v>2469.663</v>
      </c>
      <c r="BO422" s="82">
        <v>165933.18900000001</v>
      </c>
      <c r="BP422" s="82">
        <v>2268.9856501334207</v>
      </c>
      <c r="BQ422" s="82">
        <v>0</v>
      </c>
      <c r="BR422" s="82">
        <v>34.280613203372688</v>
      </c>
      <c r="BS422" s="89">
        <v>2303.2662633367931</v>
      </c>
      <c r="BT422" s="82">
        <v>11787.607351008133</v>
      </c>
      <c r="BU422" s="82">
        <v>0</v>
      </c>
      <c r="BV422" s="82">
        <v>178.09121365284145</v>
      </c>
      <c r="BW422" s="82">
        <v>11965.698564660974</v>
      </c>
      <c r="BX422" s="82">
        <v>11787.607351008133</v>
      </c>
      <c r="BY422" s="82">
        <v>0</v>
      </c>
      <c r="BZ422" s="82">
        <v>178.09121365284145</v>
      </c>
      <c r="CA422" s="82">
        <v>11965.698564660974</v>
      </c>
      <c r="CB422" s="82">
        <v>849209.36392260005</v>
      </c>
      <c r="CC422" s="82">
        <v>0</v>
      </c>
      <c r="CD422" s="82">
        <v>12830.146251300001</v>
      </c>
      <c r="CE422" s="82">
        <v>862039.51017390005</v>
      </c>
      <c r="CF422" s="82">
        <v>11787.607351008133</v>
      </c>
      <c r="CG422" s="82">
        <v>0</v>
      </c>
      <c r="CH422" s="82">
        <v>178.09121365284145</v>
      </c>
      <c r="CI422" s="82">
        <v>11965.698564660974</v>
      </c>
      <c r="CJ422" s="82" t="s">
        <v>96</v>
      </c>
      <c r="CK422" s="83">
        <v>1.4999999999999999E-2</v>
      </c>
      <c r="CL422" s="83">
        <v>3.5000000000000003E-2</v>
      </c>
      <c r="CM422" s="83">
        <v>0.26500000000000001</v>
      </c>
      <c r="CN422" s="82">
        <v>2724.3921</v>
      </c>
      <c r="CO422" s="82">
        <v>6356.9149000000007</v>
      </c>
      <c r="CP422" s="82">
        <v>48130.927100000008</v>
      </c>
      <c r="CQ422" s="82">
        <v>2724.3921</v>
      </c>
      <c r="CR422" s="89">
        <v>2724.3921</v>
      </c>
      <c r="CS422" s="82">
        <v>2724.3921</v>
      </c>
      <c r="CT422" s="82">
        <v>6356.9149000000007</v>
      </c>
      <c r="CU422" s="82">
        <v>48130.927100000008</v>
      </c>
      <c r="CV422" s="82">
        <v>2724.3921</v>
      </c>
      <c r="CW422" s="82">
        <v>2724.3921</v>
      </c>
    </row>
    <row r="423" spans="1:101">
      <c r="A423" s="86" t="s">
        <v>520</v>
      </c>
      <c r="B423" s="87" t="s">
        <v>1004</v>
      </c>
      <c r="C423" s="75" t="s">
        <v>2035</v>
      </c>
      <c r="D423" s="74" t="s">
        <v>2605</v>
      </c>
      <c r="E423" s="74" t="s">
        <v>520</v>
      </c>
      <c r="F423" s="74" t="s">
        <v>1004</v>
      </c>
      <c r="G423" s="74" t="s">
        <v>1005</v>
      </c>
      <c r="I423" s="74" t="s">
        <v>836</v>
      </c>
      <c r="J423" s="74" t="s">
        <v>2582</v>
      </c>
      <c r="K423" s="74" t="s">
        <v>100</v>
      </c>
      <c r="L423" s="74" t="s">
        <v>89</v>
      </c>
      <c r="M423" s="74" t="s">
        <v>90</v>
      </c>
      <c r="N423" s="74" t="s">
        <v>1007</v>
      </c>
      <c r="O423" s="76">
        <v>44546</v>
      </c>
      <c r="P423" s="76">
        <v>44500</v>
      </c>
      <c r="Q423" s="77">
        <v>1</v>
      </c>
      <c r="R423" s="74" t="s">
        <v>94</v>
      </c>
      <c r="S423" s="77">
        <v>235995.76</v>
      </c>
      <c r="T423" s="77">
        <v>235995.76</v>
      </c>
      <c r="U423" s="77">
        <v>3565.5</v>
      </c>
      <c r="V423" s="78">
        <v>4.9000000000000002E-2</v>
      </c>
      <c r="W423" s="79">
        <v>1</v>
      </c>
      <c r="X423" s="77">
        <v>235995.76</v>
      </c>
      <c r="Y423" s="88">
        <v>235995.76</v>
      </c>
      <c r="Z423" s="77">
        <v>3565.5</v>
      </c>
      <c r="AA423" s="74">
        <v>0</v>
      </c>
      <c r="AB423" s="74">
        <v>0</v>
      </c>
      <c r="AD423" s="74">
        <v>0</v>
      </c>
      <c r="AE423" s="74">
        <v>0</v>
      </c>
      <c r="AF423" s="74">
        <v>0</v>
      </c>
      <c r="AG423" s="74">
        <v>0</v>
      </c>
      <c r="AI423" s="74">
        <v>5</v>
      </c>
      <c r="AJ423" s="74">
        <v>5</v>
      </c>
      <c r="AL423" s="74">
        <v>5</v>
      </c>
      <c r="AM423" s="74" t="s">
        <v>95</v>
      </c>
      <c r="AN423" s="74">
        <v>0</v>
      </c>
      <c r="AO423" s="74" t="s">
        <v>95</v>
      </c>
      <c r="AP423" s="74" t="s">
        <v>95</v>
      </c>
      <c r="AQ423" s="74">
        <v>1</v>
      </c>
      <c r="AS423" s="74">
        <v>1</v>
      </c>
      <c r="AT423" s="74" t="s">
        <v>92</v>
      </c>
      <c r="AU423" s="74" t="s">
        <v>2579</v>
      </c>
      <c r="AV423" s="74" t="s">
        <v>94</v>
      </c>
      <c r="AW423" s="77">
        <v>5000000</v>
      </c>
      <c r="AX423" s="77">
        <v>4069087.73</v>
      </c>
      <c r="AY423" s="79">
        <v>1</v>
      </c>
      <c r="AZ423" s="77">
        <v>31953500</v>
      </c>
      <c r="BA423" s="77">
        <v>26004318.956110999</v>
      </c>
      <c r="BB423" s="74" t="s">
        <v>93</v>
      </c>
      <c r="BC423" s="75" t="s">
        <v>2035</v>
      </c>
      <c r="BD423" s="82">
        <v>2948.204443106762</v>
      </c>
      <c r="BE423" s="82">
        <v>0</v>
      </c>
      <c r="BF423" s="82">
        <v>44.542422888856819</v>
      </c>
      <c r="BG423" s="82">
        <v>2992.7468659956189</v>
      </c>
      <c r="BH423" s="82">
        <v>2948.204443106762</v>
      </c>
      <c r="BI423" s="82">
        <v>0</v>
      </c>
      <c r="BJ423" s="82">
        <v>44.542422888856819</v>
      </c>
      <c r="BK423" s="82">
        <v>2992.7468659956189</v>
      </c>
      <c r="BL423" s="82">
        <v>212396.18400000001</v>
      </c>
      <c r="BM423" s="82">
        <v>0</v>
      </c>
      <c r="BN423" s="82">
        <v>3208.9500000000003</v>
      </c>
      <c r="BO423" s="82">
        <v>215605.13399999999</v>
      </c>
      <c r="BP423" s="82">
        <v>2948.204443106762</v>
      </c>
      <c r="BQ423" s="82">
        <v>0</v>
      </c>
      <c r="BR423" s="82">
        <v>44.542422888856819</v>
      </c>
      <c r="BS423" s="89">
        <v>2992.7468659956189</v>
      </c>
      <c r="BT423" s="82">
        <v>15316.21690238394</v>
      </c>
      <c r="BU423" s="82">
        <v>0</v>
      </c>
      <c r="BV423" s="82">
        <v>231.40234114990005</v>
      </c>
      <c r="BW423" s="82">
        <v>15547.61924353384</v>
      </c>
      <c r="BX423" s="82">
        <v>15316.21690238394</v>
      </c>
      <c r="BY423" s="82">
        <v>0</v>
      </c>
      <c r="BZ423" s="82">
        <v>231.40234114990005</v>
      </c>
      <c r="CA423" s="82">
        <v>15547.61924353384</v>
      </c>
      <c r="CB423" s="82">
        <v>1103419.4154984001</v>
      </c>
      <c r="CC423" s="82">
        <v>0</v>
      </c>
      <c r="CD423" s="82">
        <v>16670.816145000001</v>
      </c>
      <c r="CE423" s="82">
        <v>1120090.2316433999</v>
      </c>
      <c r="CF423" s="82">
        <v>15316.21690238394</v>
      </c>
      <c r="CG423" s="82">
        <v>0</v>
      </c>
      <c r="CH423" s="82">
        <v>231.40234114990005</v>
      </c>
      <c r="CI423" s="82">
        <v>15547.61924353384</v>
      </c>
      <c r="CJ423" s="82" t="s">
        <v>96</v>
      </c>
      <c r="CK423" s="83">
        <v>1.4999999999999999E-2</v>
      </c>
      <c r="CL423" s="83">
        <v>3.5000000000000003E-2</v>
      </c>
      <c r="CM423" s="83">
        <v>0.26500000000000001</v>
      </c>
      <c r="CN423" s="82">
        <v>3539.9364</v>
      </c>
      <c r="CO423" s="82">
        <v>8259.8516000000018</v>
      </c>
      <c r="CP423" s="82">
        <v>62538.876400000008</v>
      </c>
      <c r="CQ423" s="82">
        <v>3539.9364</v>
      </c>
      <c r="CR423" s="89">
        <v>3539.9364</v>
      </c>
      <c r="CS423" s="82">
        <v>3539.9364</v>
      </c>
      <c r="CT423" s="82">
        <v>8259.8516000000018</v>
      </c>
      <c r="CU423" s="82">
        <v>62538.876400000008</v>
      </c>
      <c r="CV423" s="82">
        <v>3539.9364</v>
      </c>
      <c r="CW423" s="82">
        <v>3539.9364</v>
      </c>
    </row>
    <row r="424" spans="1:101">
      <c r="A424" s="86" t="s">
        <v>520</v>
      </c>
      <c r="B424" s="87" t="s">
        <v>1008</v>
      </c>
      <c r="C424" s="75" t="s">
        <v>2036</v>
      </c>
      <c r="D424" s="74" t="s">
        <v>2605</v>
      </c>
      <c r="E424" s="74" t="s">
        <v>520</v>
      </c>
      <c r="F424" s="74" t="s">
        <v>1008</v>
      </c>
      <c r="G424" s="74" t="s">
        <v>1005</v>
      </c>
      <c r="I424" s="74" t="s">
        <v>836</v>
      </c>
      <c r="J424" s="74" t="s">
        <v>2582</v>
      </c>
      <c r="K424" s="74" t="s">
        <v>100</v>
      </c>
      <c r="L424" s="74" t="s">
        <v>89</v>
      </c>
      <c r="M424" s="74" t="s">
        <v>90</v>
      </c>
      <c r="N424" s="74" t="s">
        <v>1007</v>
      </c>
      <c r="O424" s="76">
        <v>44546</v>
      </c>
      <c r="P424" s="76">
        <v>44500</v>
      </c>
      <c r="Q424" s="77">
        <v>1</v>
      </c>
      <c r="R424" s="74" t="s">
        <v>94</v>
      </c>
      <c r="S424" s="77">
        <v>341940.68</v>
      </c>
      <c r="T424" s="77">
        <v>341940.68</v>
      </c>
      <c r="U424" s="77">
        <v>5166.1499999999996</v>
      </c>
      <c r="V424" s="78">
        <v>4.9000000000000002E-2</v>
      </c>
      <c r="W424" s="79">
        <v>1</v>
      </c>
      <c r="X424" s="77">
        <v>341940.68</v>
      </c>
      <c r="Y424" s="88">
        <v>341940.68</v>
      </c>
      <c r="Z424" s="77">
        <v>5166.1499999999996</v>
      </c>
      <c r="AA424" s="74">
        <v>0</v>
      </c>
      <c r="AB424" s="74">
        <v>0</v>
      </c>
      <c r="AD424" s="74">
        <v>0</v>
      </c>
      <c r="AE424" s="74">
        <v>0</v>
      </c>
      <c r="AF424" s="74">
        <v>0</v>
      </c>
      <c r="AG424" s="74">
        <v>0</v>
      </c>
      <c r="AI424" s="74">
        <v>5</v>
      </c>
      <c r="AJ424" s="74">
        <v>5</v>
      </c>
      <c r="AL424" s="74">
        <v>5</v>
      </c>
      <c r="AM424" s="74" t="s">
        <v>95</v>
      </c>
      <c r="AN424" s="74">
        <v>0</v>
      </c>
      <c r="AO424" s="74" t="s">
        <v>95</v>
      </c>
      <c r="AP424" s="74" t="s">
        <v>95</v>
      </c>
      <c r="AQ424" s="74">
        <v>1</v>
      </c>
      <c r="AS424" s="74">
        <v>1</v>
      </c>
      <c r="AT424" s="74" t="s">
        <v>92</v>
      </c>
      <c r="AU424" s="74" t="s">
        <v>2579</v>
      </c>
      <c r="AV424" s="74" t="s">
        <v>94</v>
      </c>
      <c r="AW424" s="77">
        <v>5000000</v>
      </c>
      <c r="AX424" s="77">
        <v>4069087.73</v>
      </c>
      <c r="AY424" s="79">
        <v>1</v>
      </c>
      <c r="AZ424" s="77">
        <v>31953500</v>
      </c>
      <c r="BA424" s="77">
        <v>26004318.956110999</v>
      </c>
      <c r="BB424" s="74" t="s">
        <v>93</v>
      </c>
      <c r="BC424" s="75" t="s">
        <v>2036</v>
      </c>
      <c r="BD424" s="82">
        <v>4271.7336618884483</v>
      </c>
      <c r="BE424" s="82">
        <v>0</v>
      </c>
      <c r="BF424" s="82">
        <v>64.538728932062156</v>
      </c>
      <c r="BG424" s="82">
        <v>4336.2723908205107</v>
      </c>
      <c r="BH424" s="82">
        <v>4271.7336618884483</v>
      </c>
      <c r="BI424" s="82">
        <v>0</v>
      </c>
      <c r="BJ424" s="82">
        <v>64.538728932062156</v>
      </c>
      <c r="BK424" s="82">
        <v>4336.2723908205107</v>
      </c>
      <c r="BL424" s="82">
        <v>307746.61200000002</v>
      </c>
      <c r="BM424" s="82">
        <v>0</v>
      </c>
      <c r="BN424" s="82">
        <v>4649.5349999999999</v>
      </c>
      <c r="BO424" s="82">
        <v>312396.147</v>
      </c>
      <c r="BP424" s="82">
        <v>4271.7336618884483</v>
      </c>
      <c r="BQ424" s="82">
        <v>0</v>
      </c>
      <c r="BR424" s="82">
        <v>64.538728932062156</v>
      </c>
      <c r="BS424" s="89">
        <v>4336.2723908205107</v>
      </c>
      <c r="BT424" s="82">
        <v>22192.083546876678</v>
      </c>
      <c r="BU424" s="82">
        <v>0</v>
      </c>
      <c r="BV424" s="82">
        <v>335.28515067495613</v>
      </c>
      <c r="BW424" s="82">
        <v>22527.368697551636</v>
      </c>
      <c r="BX424" s="82">
        <v>22192.083546876678</v>
      </c>
      <c r="BY424" s="82">
        <v>0</v>
      </c>
      <c r="BZ424" s="82">
        <v>335.28515067495613</v>
      </c>
      <c r="CA424" s="82">
        <v>22527.368697551636</v>
      </c>
      <c r="CB424" s="82">
        <v>1598774.4240012001</v>
      </c>
      <c r="CC424" s="82">
        <v>0</v>
      </c>
      <c r="CD424" s="82">
        <v>24154.799278499999</v>
      </c>
      <c r="CE424" s="82">
        <v>1622929.2232796999</v>
      </c>
      <c r="CF424" s="82">
        <v>22192.083546876678</v>
      </c>
      <c r="CG424" s="82">
        <v>0</v>
      </c>
      <c r="CH424" s="82">
        <v>335.28515067495613</v>
      </c>
      <c r="CI424" s="82">
        <v>22527.368697551636</v>
      </c>
      <c r="CJ424" s="82" t="s">
        <v>96</v>
      </c>
      <c r="CK424" s="83">
        <v>1.4999999999999999E-2</v>
      </c>
      <c r="CL424" s="83">
        <v>3.5000000000000003E-2</v>
      </c>
      <c r="CM424" s="83">
        <v>0.26500000000000001</v>
      </c>
      <c r="CN424" s="82">
        <v>5129.1102000000001</v>
      </c>
      <c r="CO424" s="82">
        <v>11967.9238</v>
      </c>
      <c r="CP424" s="82">
        <v>90614.280200000008</v>
      </c>
      <c r="CQ424" s="82">
        <v>5129.1102000000001</v>
      </c>
      <c r="CR424" s="89">
        <v>5129.1102000000001</v>
      </c>
      <c r="CS424" s="82">
        <v>5129.1102000000001</v>
      </c>
      <c r="CT424" s="82">
        <v>11967.9238</v>
      </c>
      <c r="CU424" s="82">
        <v>90614.280200000008</v>
      </c>
      <c r="CV424" s="82">
        <v>5129.1102000000001</v>
      </c>
      <c r="CW424" s="82">
        <v>5129.1102000000001</v>
      </c>
    </row>
    <row r="425" spans="1:101">
      <c r="A425" s="86" t="s">
        <v>520</v>
      </c>
      <c r="B425" s="87" t="s">
        <v>1009</v>
      </c>
      <c r="C425" s="75" t="s">
        <v>2037</v>
      </c>
      <c r="D425" s="74" t="s">
        <v>2605</v>
      </c>
      <c r="E425" s="74" t="s">
        <v>520</v>
      </c>
      <c r="F425" s="74" t="s">
        <v>1009</v>
      </c>
      <c r="G425" s="74" t="s">
        <v>1010</v>
      </c>
      <c r="I425" s="74" t="s">
        <v>836</v>
      </c>
      <c r="J425" s="74" t="s">
        <v>2582</v>
      </c>
      <c r="K425" s="74" t="s">
        <v>100</v>
      </c>
      <c r="L425" s="74" t="s">
        <v>89</v>
      </c>
      <c r="M425" s="74" t="s">
        <v>90</v>
      </c>
      <c r="N425" s="74" t="s">
        <v>1012</v>
      </c>
      <c r="O425" s="76">
        <v>44546</v>
      </c>
      <c r="P425" s="76">
        <v>44500</v>
      </c>
      <c r="Q425" s="77">
        <v>1</v>
      </c>
      <c r="R425" s="74" t="s">
        <v>94</v>
      </c>
      <c r="S425" s="77">
        <v>10843.44</v>
      </c>
      <c r="T425" s="77">
        <v>10843.44</v>
      </c>
      <c r="U425" s="77">
        <v>163.83000000000001</v>
      </c>
      <c r="V425" s="78">
        <v>4.9000000000000002E-2</v>
      </c>
      <c r="W425" s="79">
        <v>1</v>
      </c>
      <c r="X425" s="77">
        <v>10843.44</v>
      </c>
      <c r="Y425" s="88">
        <v>10843.44</v>
      </c>
      <c r="Z425" s="77">
        <v>163.83000000000001</v>
      </c>
      <c r="AA425" s="74">
        <v>0</v>
      </c>
      <c r="AB425" s="74">
        <v>0</v>
      </c>
      <c r="AD425" s="74">
        <v>0</v>
      </c>
      <c r="AE425" s="74">
        <v>0</v>
      </c>
      <c r="AF425" s="74">
        <v>0</v>
      </c>
      <c r="AG425" s="74">
        <v>0</v>
      </c>
      <c r="AI425" s="74">
        <v>5</v>
      </c>
      <c r="AJ425" s="74">
        <v>5</v>
      </c>
      <c r="AL425" s="74">
        <v>5</v>
      </c>
      <c r="AM425" s="74" t="s">
        <v>95</v>
      </c>
      <c r="AN425" s="74">
        <v>0</v>
      </c>
      <c r="AO425" s="74" t="s">
        <v>95</v>
      </c>
      <c r="AP425" s="74" t="s">
        <v>95</v>
      </c>
      <c r="AQ425" s="74">
        <v>1</v>
      </c>
      <c r="AS425" s="74">
        <v>1</v>
      </c>
      <c r="AT425" s="74" t="s">
        <v>92</v>
      </c>
      <c r="AU425" s="74" t="s">
        <v>2579</v>
      </c>
      <c r="AV425" s="74" t="s">
        <v>94</v>
      </c>
      <c r="AW425" s="77">
        <v>5000000</v>
      </c>
      <c r="AX425" s="77">
        <v>4576045.49</v>
      </c>
      <c r="AY425" s="79">
        <v>1</v>
      </c>
      <c r="AZ425" s="77">
        <v>31953500</v>
      </c>
      <c r="BA425" s="77">
        <v>29244133.912943002</v>
      </c>
      <c r="BB425" s="74" t="s">
        <v>93</v>
      </c>
      <c r="BC425" s="75" t="s">
        <v>2037</v>
      </c>
      <c r="BD425" s="82">
        <v>135.46293368390002</v>
      </c>
      <c r="BE425" s="82">
        <v>0</v>
      </c>
      <c r="BF425" s="82">
        <v>2.046665304131654</v>
      </c>
      <c r="BG425" s="82">
        <v>137.50959898803168</v>
      </c>
      <c r="BH425" s="82">
        <v>135.46293368390002</v>
      </c>
      <c r="BI425" s="82">
        <v>0</v>
      </c>
      <c r="BJ425" s="82">
        <v>2.046665304131654</v>
      </c>
      <c r="BK425" s="82">
        <v>137.50959898803168</v>
      </c>
      <c r="BL425" s="82">
        <v>9759.0959999999995</v>
      </c>
      <c r="BM425" s="82">
        <v>0</v>
      </c>
      <c r="BN425" s="82">
        <v>147.447</v>
      </c>
      <c r="BO425" s="82">
        <v>9906.5429999999997</v>
      </c>
      <c r="BP425" s="82">
        <v>135.46293368390002</v>
      </c>
      <c r="BQ425" s="82">
        <v>0</v>
      </c>
      <c r="BR425" s="82">
        <v>2.046665304131654</v>
      </c>
      <c r="BS425" s="89">
        <v>137.50959898803168</v>
      </c>
      <c r="BT425" s="82">
        <v>703.74348678122897</v>
      </c>
      <c r="BU425" s="82">
        <v>0</v>
      </c>
      <c r="BV425" s="82">
        <v>10.632630921494355</v>
      </c>
      <c r="BW425" s="82">
        <v>714.37611770272338</v>
      </c>
      <c r="BX425" s="82">
        <v>703.74348678122897</v>
      </c>
      <c r="BY425" s="82">
        <v>0</v>
      </c>
      <c r="BZ425" s="82">
        <v>10.632630921494355</v>
      </c>
      <c r="CA425" s="82">
        <v>714.37611770272338</v>
      </c>
      <c r="CB425" s="82">
        <v>50699.479629599999</v>
      </c>
      <c r="CC425" s="82">
        <v>0</v>
      </c>
      <c r="CD425" s="82">
        <v>766.00190970000006</v>
      </c>
      <c r="CE425" s="82">
        <v>51465.481539299995</v>
      </c>
      <c r="CF425" s="82">
        <v>703.74348678122897</v>
      </c>
      <c r="CG425" s="82">
        <v>0</v>
      </c>
      <c r="CH425" s="82">
        <v>10.632630921494355</v>
      </c>
      <c r="CI425" s="82">
        <v>714.37611770272338</v>
      </c>
      <c r="CJ425" s="82" t="s">
        <v>96</v>
      </c>
      <c r="CK425" s="83">
        <v>1.4999999999999999E-2</v>
      </c>
      <c r="CL425" s="83">
        <v>3.5000000000000003E-2</v>
      </c>
      <c r="CM425" s="83">
        <v>0.26500000000000001</v>
      </c>
      <c r="CN425" s="82">
        <v>162.6516</v>
      </c>
      <c r="CO425" s="82">
        <v>379.52040000000005</v>
      </c>
      <c r="CP425" s="82">
        <v>2873.5116000000003</v>
      </c>
      <c r="CQ425" s="82">
        <v>162.6516</v>
      </c>
      <c r="CR425" s="89">
        <v>162.6516</v>
      </c>
      <c r="CS425" s="82">
        <v>162.6516</v>
      </c>
      <c r="CT425" s="82">
        <v>379.52040000000005</v>
      </c>
      <c r="CU425" s="82">
        <v>2873.5116000000003</v>
      </c>
      <c r="CV425" s="82">
        <v>162.6516</v>
      </c>
      <c r="CW425" s="82">
        <v>162.6516</v>
      </c>
    </row>
    <row r="426" spans="1:101">
      <c r="A426" s="86" t="s">
        <v>520</v>
      </c>
      <c r="B426" s="87" t="s">
        <v>1013</v>
      </c>
      <c r="C426" s="75" t="s">
        <v>2038</v>
      </c>
      <c r="D426" s="74" t="s">
        <v>2605</v>
      </c>
      <c r="E426" s="74" t="s">
        <v>520</v>
      </c>
      <c r="F426" s="74" t="s">
        <v>1013</v>
      </c>
      <c r="G426" s="74" t="s">
        <v>1010</v>
      </c>
      <c r="I426" s="74" t="s">
        <v>836</v>
      </c>
      <c r="J426" s="74" t="s">
        <v>2582</v>
      </c>
      <c r="K426" s="74" t="s">
        <v>100</v>
      </c>
      <c r="L426" s="74" t="s">
        <v>89</v>
      </c>
      <c r="M426" s="74" t="s">
        <v>90</v>
      </c>
      <c r="N426" s="74" t="s">
        <v>1012</v>
      </c>
      <c r="O426" s="76">
        <v>44546</v>
      </c>
      <c r="P426" s="76">
        <v>44500</v>
      </c>
      <c r="Q426" s="77">
        <v>1</v>
      </c>
      <c r="R426" s="74" t="s">
        <v>94</v>
      </c>
      <c r="S426" s="77">
        <v>67531.83</v>
      </c>
      <c r="T426" s="77">
        <v>67531.83</v>
      </c>
      <c r="U426" s="77">
        <v>1020.29</v>
      </c>
      <c r="V426" s="78">
        <v>4.9000000000000002E-2</v>
      </c>
      <c r="W426" s="79">
        <v>1</v>
      </c>
      <c r="X426" s="77">
        <v>67531.83</v>
      </c>
      <c r="Y426" s="88">
        <v>67531.83</v>
      </c>
      <c r="Z426" s="77">
        <v>1020.29</v>
      </c>
      <c r="AA426" s="74">
        <v>0</v>
      </c>
      <c r="AB426" s="74">
        <v>0</v>
      </c>
      <c r="AD426" s="74">
        <v>0</v>
      </c>
      <c r="AE426" s="74">
        <v>0</v>
      </c>
      <c r="AF426" s="74">
        <v>0</v>
      </c>
      <c r="AG426" s="74">
        <v>0</v>
      </c>
      <c r="AI426" s="74">
        <v>5</v>
      </c>
      <c r="AJ426" s="74">
        <v>5</v>
      </c>
      <c r="AL426" s="74">
        <v>5</v>
      </c>
      <c r="AM426" s="74" t="s">
        <v>95</v>
      </c>
      <c r="AN426" s="74">
        <v>0</v>
      </c>
      <c r="AO426" s="74" t="s">
        <v>95</v>
      </c>
      <c r="AP426" s="74" t="s">
        <v>95</v>
      </c>
      <c r="AQ426" s="74">
        <v>1</v>
      </c>
      <c r="AS426" s="74">
        <v>1</v>
      </c>
      <c r="AT426" s="74" t="s">
        <v>92</v>
      </c>
      <c r="AU426" s="74" t="s">
        <v>2579</v>
      </c>
      <c r="AV426" s="74" t="s">
        <v>94</v>
      </c>
      <c r="AW426" s="77">
        <v>5000000</v>
      </c>
      <c r="AX426" s="77">
        <v>4576045.49</v>
      </c>
      <c r="AY426" s="79">
        <v>1</v>
      </c>
      <c r="AZ426" s="77">
        <v>31953500</v>
      </c>
      <c r="BA426" s="77">
        <v>29244133.912943002</v>
      </c>
      <c r="BB426" s="74" t="s">
        <v>93</v>
      </c>
      <c r="BC426" s="75" t="s">
        <v>2038</v>
      </c>
      <c r="BD426" s="82">
        <v>843.64923021129925</v>
      </c>
      <c r="BE426" s="82">
        <v>0</v>
      </c>
      <c r="BF426" s="82">
        <v>12.746091333409542</v>
      </c>
      <c r="BG426" s="82">
        <v>856.39532154470885</v>
      </c>
      <c r="BH426" s="82">
        <v>843.64923021129925</v>
      </c>
      <c r="BI426" s="82">
        <v>0</v>
      </c>
      <c r="BJ426" s="82">
        <v>12.746091333409542</v>
      </c>
      <c r="BK426" s="82">
        <v>856.39532154470885</v>
      </c>
      <c r="BL426" s="82">
        <v>60778.646999999997</v>
      </c>
      <c r="BM426" s="82">
        <v>0</v>
      </c>
      <c r="BN426" s="82">
        <v>918.26099999999997</v>
      </c>
      <c r="BO426" s="82">
        <v>61696.908000000003</v>
      </c>
      <c r="BP426" s="82">
        <v>843.64923021129925</v>
      </c>
      <c r="BQ426" s="82">
        <v>0</v>
      </c>
      <c r="BR426" s="82">
        <v>12.746091333409542</v>
      </c>
      <c r="BS426" s="89">
        <v>856.39532154470885</v>
      </c>
      <c r="BT426" s="82">
        <v>4382.8421158707206</v>
      </c>
      <c r="BU426" s="82">
        <v>0</v>
      </c>
      <c r="BV426" s="82">
        <v>66.217219086195911</v>
      </c>
      <c r="BW426" s="82">
        <v>4449.0593349569172</v>
      </c>
      <c r="BX426" s="82">
        <v>4382.8421158707206</v>
      </c>
      <c r="BY426" s="82">
        <v>0</v>
      </c>
      <c r="BZ426" s="82">
        <v>66.217219086195911</v>
      </c>
      <c r="CA426" s="82">
        <v>4449.0593349569172</v>
      </c>
      <c r="CB426" s="82">
        <v>315751.14902969997</v>
      </c>
      <c r="CC426" s="82">
        <v>0</v>
      </c>
      <c r="CD426" s="82">
        <v>4770.4577210999996</v>
      </c>
      <c r="CE426" s="82">
        <v>320521.60675080004</v>
      </c>
      <c r="CF426" s="82">
        <v>4382.8421158707206</v>
      </c>
      <c r="CG426" s="82">
        <v>0</v>
      </c>
      <c r="CH426" s="82">
        <v>66.217219086195911</v>
      </c>
      <c r="CI426" s="82">
        <v>4449.0593349569172</v>
      </c>
      <c r="CJ426" s="82" t="s">
        <v>96</v>
      </c>
      <c r="CK426" s="83">
        <v>1.4999999999999999E-2</v>
      </c>
      <c r="CL426" s="83">
        <v>3.5000000000000003E-2</v>
      </c>
      <c r="CM426" s="83">
        <v>0.26500000000000001</v>
      </c>
      <c r="CN426" s="82">
        <v>1012.97745</v>
      </c>
      <c r="CO426" s="82">
        <v>2363.6140500000001</v>
      </c>
      <c r="CP426" s="82">
        <v>17895.934950000003</v>
      </c>
      <c r="CQ426" s="82">
        <v>1012.97745</v>
      </c>
      <c r="CR426" s="89">
        <v>1012.97745</v>
      </c>
      <c r="CS426" s="82">
        <v>1012.97745</v>
      </c>
      <c r="CT426" s="82">
        <v>2363.6140500000001</v>
      </c>
      <c r="CU426" s="82">
        <v>17895.934950000003</v>
      </c>
      <c r="CV426" s="82">
        <v>1012.97745</v>
      </c>
      <c r="CW426" s="82">
        <v>1012.97745</v>
      </c>
    </row>
    <row r="427" spans="1:101">
      <c r="A427" s="86" t="s">
        <v>520</v>
      </c>
      <c r="B427" s="87" t="s">
        <v>1014</v>
      </c>
      <c r="C427" s="75" t="s">
        <v>2039</v>
      </c>
      <c r="D427" s="74" t="s">
        <v>2605</v>
      </c>
      <c r="E427" s="74" t="s">
        <v>520</v>
      </c>
      <c r="F427" s="74" t="s">
        <v>1014</v>
      </c>
      <c r="G427" s="74" t="s">
        <v>1015</v>
      </c>
      <c r="I427" s="74" t="s">
        <v>836</v>
      </c>
      <c r="J427" s="74" t="s">
        <v>2582</v>
      </c>
      <c r="K427" s="74" t="s">
        <v>100</v>
      </c>
      <c r="L427" s="74" t="s">
        <v>89</v>
      </c>
      <c r="M427" s="74" t="s">
        <v>90</v>
      </c>
      <c r="N427" s="74" t="s">
        <v>1017</v>
      </c>
      <c r="O427" s="76">
        <v>44546</v>
      </c>
      <c r="P427" s="76">
        <v>44500</v>
      </c>
      <c r="Q427" s="77">
        <v>1</v>
      </c>
      <c r="R427" s="74" t="s">
        <v>94</v>
      </c>
      <c r="S427" s="77">
        <v>82318.03</v>
      </c>
      <c r="T427" s="77">
        <v>82318.03</v>
      </c>
      <c r="U427" s="77">
        <v>1210.08</v>
      </c>
      <c r="V427" s="78">
        <v>4.9000000000000002E-2</v>
      </c>
      <c r="W427" s="79">
        <v>1</v>
      </c>
      <c r="X427" s="77">
        <v>82318.03</v>
      </c>
      <c r="Y427" s="88">
        <v>82318.03</v>
      </c>
      <c r="Z427" s="77">
        <v>1210.08</v>
      </c>
      <c r="AA427" s="74">
        <v>0</v>
      </c>
      <c r="AB427" s="74">
        <v>0</v>
      </c>
      <c r="AD427" s="74">
        <v>0</v>
      </c>
      <c r="AE427" s="74">
        <v>0</v>
      </c>
      <c r="AF427" s="74">
        <v>0</v>
      </c>
      <c r="AG427" s="74">
        <v>0</v>
      </c>
      <c r="AI427" s="74">
        <v>5</v>
      </c>
      <c r="AJ427" s="74">
        <v>5</v>
      </c>
      <c r="AL427" s="74">
        <v>5</v>
      </c>
      <c r="AM427" s="74" t="s">
        <v>95</v>
      </c>
      <c r="AN427" s="74">
        <v>0</v>
      </c>
      <c r="AO427" s="74" t="s">
        <v>95</v>
      </c>
      <c r="AP427" s="74" t="s">
        <v>95</v>
      </c>
      <c r="AQ427" s="74">
        <v>1</v>
      </c>
      <c r="AS427" s="74">
        <v>1</v>
      </c>
      <c r="AT427" s="74" t="s">
        <v>92</v>
      </c>
      <c r="AU427" s="74" t="s">
        <v>2579</v>
      </c>
      <c r="AV427" s="74" t="s">
        <v>94</v>
      </c>
      <c r="AW427" s="77">
        <v>5000000</v>
      </c>
      <c r="AX427" s="77">
        <v>4886960.07</v>
      </c>
      <c r="AY427" s="79">
        <v>1</v>
      </c>
      <c r="AZ427" s="77">
        <v>31953500</v>
      </c>
      <c r="BA427" s="77">
        <v>31231095.719349001</v>
      </c>
      <c r="BB427" s="74" t="s">
        <v>93</v>
      </c>
      <c r="BC427" s="75" t="s">
        <v>2039</v>
      </c>
      <c r="BD427" s="82">
        <v>1028.3675511534434</v>
      </c>
      <c r="BE427" s="82">
        <v>0</v>
      </c>
      <c r="BF427" s="82">
        <v>15.117064952839112</v>
      </c>
      <c r="BG427" s="82">
        <v>1043.4846161062826</v>
      </c>
      <c r="BH427" s="82">
        <v>1028.3675511534434</v>
      </c>
      <c r="BI427" s="82">
        <v>0</v>
      </c>
      <c r="BJ427" s="82">
        <v>15.117064952839112</v>
      </c>
      <c r="BK427" s="82">
        <v>1043.4846161062826</v>
      </c>
      <c r="BL427" s="82">
        <v>74086.226999999984</v>
      </c>
      <c r="BM427" s="82">
        <v>0</v>
      </c>
      <c r="BN427" s="82">
        <v>1089.0719999999999</v>
      </c>
      <c r="BO427" s="82">
        <v>75175.298999999999</v>
      </c>
      <c r="BP427" s="82">
        <v>1028.3675511534434</v>
      </c>
      <c r="BQ427" s="82">
        <v>0</v>
      </c>
      <c r="BR427" s="82">
        <v>15.117064952839112</v>
      </c>
      <c r="BS427" s="89">
        <v>1043.4846161062826</v>
      </c>
      <c r="BT427" s="82">
        <v>5342.4722649972537</v>
      </c>
      <c r="BU427" s="82">
        <v>0</v>
      </c>
      <c r="BV427" s="82">
        <v>78.53466413649447</v>
      </c>
      <c r="BW427" s="82">
        <v>5421.0069291337486</v>
      </c>
      <c r="BX427" s="82">
        <v>5342.4722649972537</v>
      </c>
      <c r="BY427" s="82">
        <v>0</v>
      </c>
      <c r="BZ427" s="82">
        <v>78.53466413649447</v>
      </c>
      <c r="CA427" s="82">
        <v>5421.0069291337486</v>
      </c>
      <c r="CB427" s="82">
        <v>384885.35788769991</v>
      </c>
      <c r="CC427" s="82">
        <v>0</v>
      </c>
      <c r="CD427" s="82">
        <v>5657.8379471999997</v>
      </c>
      <c r="CE427" s="82">
        <v>390543.19583490002</v>
      </c>
      <c r="CF427" s="82">
        <v>5342.4722649972537</v>
      </c>
      <c r="CG427" s="82">
        <v>0</v>
      </c>
      <c r="CH427" s="82">
        <v>78.53466413649447</v>
      </c>
      <c r="CI427" s="82">
        <v>5421.0069291337486</v>
      </c>
      <c r="CJ427" s="82" t="s">
        <v>96</v>
      </c>
      <c r="CK427" s="83">
        <v>1.4999999999999999E-2</v>
      </c>
      <c r="CL427" s="83">
        <v>3.5000000000000003E-2</v>
      </c>
      <c r="CM427" s="83">
        <v>0.26500000000000001</v>
      </c>
      <c r="CN427" s="82">
        <v>1234.77045</v>
      </c>
      <c r="CO427" s="82">
        <v>2881.1310500000004</v>
      </c>
      <c r="CP427" s="82">
        <v>21814.27795</v>
      </c>
      <c r="CQ427" s="82">
        <v>1234.77045</v>
      </c>
      <c r="CR427" s="89">
        <v>1234.77045</v>
      </c>
      <c r="CS427" s="82">
        <v>1234.77045</v>
      </c>
      <c r="CT427" s="82">
        <v>2881.1310500000004</v>
      </c>
      <c r="CU427" s="82">
        <v>21814.27795</v>
      </c>
      <c r="CV427" s="82">
        <v>1234.77045</v>
      </c>
      <c r="CW427" s="82">
        <v>1234.77045</v>
      </c>
    </row>
    <row r="428" spans="1:101">
      <c r="A428" s="86" t="s">
        <v>520</v>
      </c>
      <c r="B428" s="87" t="s">
        <v>1018</v>
      </c>
      <c r="C428" s="75" t="s">
        <v>2040</v>
      </c>
      <c r="D428" s="74" t="s">
        <v>2605</v>
      </c>
      <c r="E428" s="74" t="s">
        <v>520</v>
      </c>
      <c r="F428" s="74" t="s">
        <v>1018</v>
      </c>
      <c r="G428" s="74" t="s">
        <v>1019</v>
      </c>
      <c r="I428" s="74" t="s">
        <v>836</v>
      </c>
      <c r="J428" s="74" t="s">
        <v>2582</v>
      </c>
      <c r="K428" s="74" t="s">
        <v>100</v>
      </c>
      <c r="L428" s="74" t="s">
        <v>89</v>
      </c>
      <c r="M428" s="74" t="s">
        <v>90</v>
      </c>
      <c r="N428" s="74" t="s">
        <v>1021</v>
      </c>
      <c r="O428" s="76">
        <v>44525</v>
      </c>
      <c r="P428" s="76">
        <v>44500</v>
      </c>
      <c r="Q428" s="77">
        <v>1</v>
      </c>
      <c r="R428" s="74" t="s">
        <v>94</v>
      </c>
      <c r="S428" s="77">
        <v>4500000</v>
      </c>
      <c r="T428" s="77">
        <v>4500000</v>
      </c>
      <c r="U428" s="77">
        <v>59812.5</v>
      </c>
      <c r="V428" s="78">
        <v>5.5E-2</v>
      </c>
      <c r="W428" s="79">
        <v>1</v>
      </c>
      <c r="X428" s="77">
        <v>4500000</v>
      </c>
      <c r="Y428" s="88">
        <v>4500000</v>
      </c>
      <c r="Z428" s="77">
        <v>59812.5</v>
      </c>
      <c r="AA428" s="74">
        <v>0</v>
      </c>
      <c r="AB428" s="74">
        <v>0</v>
      </c>
      <c r="AD428" s="74">
        <v>0</v>
      </c>
      <c r="AE428" s="74">
        <v>0</v>
      </c>
      <c r="AF428" s="74">
        <v>0</v>
      </c>
      <c r="AG428" s="74">
        <v>0</v>
      </c>
      <c r="AI428" s="74">
        <v>4</v>
      </c>
      <c r="AJ428" s="74">
        <v>4</v>
      </c>
      <c r="AL428" s="74">
        <v>4</v>
      </c>
      <c r="AM428" s="74" t="s">
        <v>95</v>
      </c>
      <c r="AN428" s="74">
        <v>0</v>
      </c>
      <c r="AO428" s="74" t="s">
        <v>95</v>
      </c>
      <c r="AP428" s="74" t="s">
        <v>95</v>
      </c>
      <c r="AQ428" s="74">
        <v>1</v>
      </c>
      <c r="AS428" s="74">
        <v>1</v>
      </c>
      <c r="AT428" s="74" t="s">
        <v>92</v>
      </c>
      <c r="AU428" s="74" t="s">
        <v>2579</v>
      </c>
      <c r="AV428" s="74" t="s">
        <v>94</v>
      </c>
      <c r="AW428" s="77">
        <v>10000000</v>
      </c>
      <c r="AX428" s="77">
        <v>5500000</v>
      </c>
      <c r="AY428" s="79">
        <v>1</v>
      </c>
      <c r="AZ428" s="77">
        <v>63907000</v>
      </c>
      <c r="BA428" s="77">
        <v>35148850</v>
      </c>
      <c r="BB428" s="74" t="s">
        <v>93</v>
      </c>
      <c r="BC428" s="75" t="s">
        <v>2040</v>
      </c>
      <c r="BD428" s="82">
        <v>34338.15229235094</v>
      </c>
      <c r="BE428" s="82">
        <v>0</v>
      </c>
      <c r="BF428" s="82">
        <v>456.41127421916462</v>
      </c>
      <c r="BG428" s="82">
        <v>34794.563566570105</v>
      </c>
      <c r="BH428" s="82">
        <v>34338.15229235094</v>
      </c>
      <c r="BI428" s="82">
        <v>0</v>
      </c>
      <c r="BJ428" s="82">
        <v>456.41127421916462</v>
      </c>
      <c r="BK428" s="82">
        <v>34794.563566570105</v>
      </c>
      <c r="BL428" s="82">
        <v>4050000</v>
      </c>
      <c r="BM428" s="82">
        <v>0</v>
      </c>
      <c r="BN428" s="82">
        <v>53831.25</v>
      </c>
      <c r="BO428" s="82">
        <v>4103831.25</v>
      </c>
      <c r="BP428" s="82">
        <v>34338.15229235094</v>
      </c>
      <c r="BQ428" s="82">
        <v>0</v>
      </c>
      <c r="BR428" s="82">
        <v>456.41127421916462</v>
      </c>
      <c r="BS428" s="89">
        <v>34794.563566570105</v>
      </c>
      <c r="BT428" s="82">
        <v>178390.13497399236</v>
      </c>
      <c r="BU428" s="82">
        <v>0</v>
      </c>
      <c r="BV428" s="82">
        <v>2371.1022106959822</v>
      </c>
      <c r="BW428" s="82">
        <v>180761.23718468836</v>
      </c>
      <c r="BX428" s="82">
        <v>178390.13497399236</v>
      </c>
      <c r="BY428" s="82">
        <v>0</v>
      </c>
      <c r="BZ428" s="82">
        <v>2371.1022106959822</v>
      </c>
      <c r="CA428" s="82">
        <v>180761.23718468836</v>
      </c>
      <c r="CB428" s="82">
        <v>21040155</v>
      </c>
      <c r="CC428" s="82">
        <v>0</v>
      </c>
      <c r="CD428" s="82">
        <v>279658.72687499999</v>
      </c>
      <c r="CE428" s="82">
        <v>21319813.726875</v>
      </c>
      <c r="CF428" s="82">
        <v>178390.13497399236</v>
      </c>
      <c r="CG428" s="82">
        <v>0</v>
      </c>
      <c r="CH428" s="82">
        <v>2371.1022106959822</v>
      </c>
      <c r="CI428" s="82">
        <v>180761.23718468836</v>
      </c>
      <c r="CJ428" s="82" t="s">
        <v>96</v>
      </c>
      <c r="CK428" s="83">
        <v>1.4999999999999999E-2</v>
      </c>
      <c r="CL428" s="83">
        <v>3.5000000000000003E-2</v>
      </c>
      <c r="CM428" s="83">
        <v>0.26500000000000001</v>
      </c>
      <c r="CN428" s="82">
        <v>67500</v>
      </c>
      <c r="CO428" s="82">
        <v>157500.00000000003</v>
      </c>
      <c r="CP428" s="82">
        <v>1192500</v>
      </c>
      <c r="CQ428" s="82">
        <v>67500</v>
      </c>
      <c r="CR428" s="89">
        <v>67500</v>
      </c>
      <c r="CS428" s="82">
        <v>67500</v>
      </c>
      <c r="CT428" s="82">
        <v>157500.00000000003</v>
      </c>
      <c r="CU428" s="82">
        <v>1192500</v>
      </c>
      <c r="CV428" s="82">
        <v>67500</v>
      </c>
      <c r="CW428" s="82">
        <v>67500</v>
      </c>
    </row>
    <row r="429" spans="1:101">
      <c r="A429" s="86" t="s">
        <v>520</v>
      </c>
      <c r="B429" s="87" t="s">
        <v>1022</v>
      </c>
      <c r="C429" s="75" t="s">
        <v>2041</v>
      </c>
      <c r="D429" s="74" t="s">
        <v>2605</v>
      </c>
      <c r="E429" s="74" t="s">
        <v>520</v>
      </c>
      <c r="F429" s="74" t="s">
        <v>1022</v>
      </c>
      <c r="G429" s="74" t="s">
        <v>1023</v>
      </c>
      <c r="I429" s="74" t="s">
        <v>836</v>
      </c>
      <c r="J429" s="74" t="s">
        <v>2588</v>
      </c>
      <c r="K429" s="74" t="s">
        <v>504</v>
      </c>
      <c r="L429" s="74" t="s">
        <v>89</v>
      </c>
      <c r="M429" s="74" t="s">
        <v>90</v>
      </c>
      <c r="N429" s="74" t="s">
        <v>1025</v>
      </c>
      <c r="O429" s="76">
        <v>44525</v>
      </c>
      <c r="P429" s="76">
        <v>44500</v>
      </c>
      <c r="Q429" s="77">
        <v>1</v>
      </c>
      <c r="R429" s="74" t="s">
        <v>94</v>
      </c>
      <c r="S429" s="77">
        <v>4000000</v>
      </c>
      <c r="T429" s="77">
        <v>4000000</v>
      </c>
      <c r="U429" s="77">
        <v>53166.67</v>
      </c>
      <c r="V429" s="78">
        <v>5.5E-2</v>
      </c>
      <c r="W429" s="79">
        <v>1</v>
      </c>
      <c r="X429" s="77">
        <v>4000000</v>
      </c>
      <c r="Y429" s="88">
        <v>4000000</v>
      </c>
      <c r="Z429" s="77">
        <v>53166.67</v>
      </c>
      <c r="AA429" s="74">
        <v>0</v>
      </c>
      <c r="AB429" s="74">
        <v>0</v>
      </c>
      <c r="AD429" s="74">
        <v>0</v>
      </c>
      <c r="AE429" s="74">
        <v>0</v>
      </c>
      <c r="AF429" s="74">
        <v>0</v>
      </c>
      <c r="AG429" s="74">
        <v>0</v>
      </c>
      <c r="AI429" s="74">
        <v>4</v>
      </c>
      <c r="AJ429" s="74">
        <v>4</v>
      </c>
      <c r="AL429" s="74">
        <v>4</v>
      </c>
      <c r="AM429" s="74" t="s">
        <v>95</v>
      </c>
      <c r="AN429" s="74">
        <v>0</v>
      </c>
      <c r="AO429" s="74" t="s">
        <v>95</v>
      </c>
      <c r="AP429" s="74" t="s">
        <v>95</v>
      </c>
      <c r="AQ429" s="74">
        <v>1</v>
      </c>
      <c r="AS429" s="74">
        <v>1</v>
      </c>
      <c r="AT429" s="74" t="s">
        <v>92</v>
      </c>
      <c r="AU429" s="74" t="s">
        <v>2579</v>
      </c>
      <c r="AV429" s="74" t="s">
        <v>94</v>
      </c>
      <c r="AW429" s="77">
        <v>5000000</v>
      </c>
      <c r="AX429" s="77">
        <v>1000000</v>
      </c>
      <c r="AY429" s="79">
        <v>1</v>
      </c>
      <c r="AZ429" s="77">
        <v>31953500</v>
      </c>
      <c r="BA429" s="77">
        <v>6390700</v>
      </c>
      <c r="BB429" s="74" t="s">
        <v>93</v>
      </c>
      <c r="BC429" s="75" t="s">
        <v>2041</v>
      </c>
      <c r="BD429" s="82">
        <v>30522.802037645284</v>
      </c>
      <c r="BE429" s="82">
        <v>0</v>
      </c>
      <c r="BF429" s="82">
        <v>405.69893585270347</v>
      </c>
      <c r="BG429" s="82">
        <v>30928.500973497987</v>
      </c>
      <c r="BH429" s="82">
        <v>30522.802037645284</v>
      </c>
      <c r="BI429" s="82">
        <v>0</v>
      </c>
      <c r="BJ429" s="82">
        <v>405.69893585270347</v>
      </c>
      <c r="BK429" s="82">
        <v>30928.500973497987</v>
      </c>
      <c r="BL429" s="82">
        <v>3600000</v>
      </c>
      <c r="BM429" s="82">
        <v>0</v>
      </c>
      <c r="BN429" s="82">
        <v>47850.002999999997</v>
      </c>
      <c r="BO429" s="82">
        <v>3647850.0029999996</v>
      </c>
      <c r="BP429" s="82">
        <v>30522.802037645284</v>
      </c>
      <c r="BQ429" s="82">
        <v>0</v>
      </c>
      <c r="BR429" s="82">
        <v>405.69893585270347</v>
      </c>
      <c r="BS429" s="89">
        <v>30928.500973497987</v>
      </c>
      <c r="BT429" s="82">
        <v>158569.00886577103</v>
      </c>
      <c r="BU429" s="82">
        <v>0</v>
      </c>
      <c r="BV429" s="82">
        <v>2107.6465416483798</v>
      </c>
      <c r="BW429" s="82">
        <v>160676.6554074194</v>
      </c>
      <c r="BX429" s="82">
        <v>158569.00886577103</v>
      </c>
      <c r="BY429" s="82">
        <v>0</v>
      </c>
      <c r="BZ429" s="82">
        <v>2107.6465416483798</v>
      </c>
      <c r="CA429" s="82">
        <v>160676.6554074194</v>
      </c>
      <c r="CB429" s="82">
        <v>18702360</v>
      </c>
      <c r="CC429" s="82">
        <v>0</v>
      </c>
      <c r="CD429" s="82">
        <v>248585.55058529999</v>
      </c>
      <c r="CE429" s="82">
        <v>18950945.5505853</v>
      </c>
      <c r="CF429" s="82">
        <v>158569.00886577103</v>
      </c>
      <c r="CG429" s="82">
        <v>0</v>
      </c>
      <c r="CH429" s="82">
        <v>2107.6465416483798</v>
      </c>
      <c r="CI429" s="82">
        <v>160676.6554074194</v>
      </c>
      <c r="CJ429" s="82" t="s">
        <v>96</v>
      </c>
      <c r="CK429" s="83">
        <v>1.4999999999999999E-2</v>
      </c>
      <c r="CL429" s="83">
        <v>3.5000000000000003E-2</v>
      </c>
      <c r="CM429" s="83">
        <v>0.26500000000000001</v>
      </c>
      <c r="CN429" s="82">
        <v>60000</v>
      </c>
      <c r="CO429" s="82">
        <v>140000</v>
      </c>
      <c r="CP429" s="82">
        <v>1060000</v>
      </c>
      <c r="CQ429" s="82">
        <v>60000</v>
      </c>
      <c r="CR429" s="89">
        <v>60000</v>
      </c>
      <c r="CS429" s="82">
        <v>60000</v>
      </c>
      <c r="CT429" s="82">
        <v>140000</v>
      </c>
      <c r="CU429" s="82">
        <v>1060000</v>
      </c>
      <c r="CV429" s="82">
        <v>60000</v>
      </c>
      <c r="CW429" s="82">
        <v>60000</v>
      </c>
    </row>
    <row r="430" spans="1:101">
      <c r="A430" s="86" t="s">
        <v>520</v>
      </c>
      <c r="B430" s="87" t="s">
        <v>1026</v>
      </c>
      <c r="C430" s="75" t="s">
        <v>2042</v>
      </c>
      <c r="D430" s="74" t="s">
        <v>2605</v>
      </c>
      <c r="E430" s="74" t="s">
        <v>520</v>
      </c>
      <c r="F430" s="74" t="s">
        <v>1026</v>
      </c>
      <c r="G430" s="74" t="s">
        <v>1027</v>
      </c>
      <c r="I430" s="74" t="s">
        <v>836</v>
      </c>
      <c r="J430" s="74" t="s">
        <v>2582</v>
      </c>
      <c r="K430" s="74" t="s">
        <v>100</v>
      </c>
      <c r="L430" s="74" t="s">
        <v>89</v>
      </c>
      <c r="M430" s="74" t="s">
        <v>90</v>
      </c>
      <c r="N430" s="74" t="s">
        <v>1029</v>
      </c>
      <c r="O430" s="76">
        <v>44525</v>
      </c>
      <c r="P430" s="76">
        <v>44500</v>
      </c>
      <c r="Q430" s="77">
        <v>1</v>
      </c>
      <c r="R430" s="74" t="s">
        <v>94</v>
      </c>
      <c r="S430" s="77">
        <v>3280531.33</v>
      </c>
      <c r="T430" s="77">
        <v>3280531.33</v>
      </c>
      <c r="U430" s="77">
        <v>43603.73</v>
      </c>
      <c r="V430" s="78">
        <v>5.5E-2</v>
      </c>
      <c r="W430" s="79">
        <v>1</v>
      </c>
      <c r="X430" s="77">
        <v>3280531.33</v>
      </c>
      <c r="Y430" s="88">
        <v>3280531.33</v>
      </c>
      <c r="Z430" s="77">
        <v>43603.73</v>
      </c>
      <c r="AA430" s="74">
        <v>0</v>
      </c>
      <c r="AB430" s="74">
        <v>0</v>
      </c>
      <c r="AD430" s="74">
        <v>0</v>
      </c>
      <c r="AE430" s="74">
        <v>0</v>
      </c>
      <c r="AF430" s="74">
        <v>0</v>
      </c>
      <c r="AG430" s="74">
        <v>0</v>
      </c>
      <c r="AI430" s="74">
        <v>4</v>
      </c>
      <c r="AJ430" s="74">
        <v>4</v>
      </c>
      <c r="AL430" s="74">
        <v>4</v>
      </c>
      <c r="AM430" s="74" t="s">
        <v>95</v>
      </c>
      <c r="AN430" s="74">
        <v>0</v>
      </c>
      <c r="AO430" s="74" t="s">
        <v>95</v>
      </c>
      <c r="AP430" s="74" t="s">
        <v>95</v>
      </c>
      <c r="AQ430" s="74">
        <v>1</v>
      </c>
      <c r="AS430" s="74">
        <v>1</v>
      </c>
      <c r="AT430" s="74" t="s">
        <v>92</v>
      </c>
      <c r="AU430" s="74" t="s">
        <v>2579</v>
      </c>
      <c r="AV430" s="74" t="s">
        <v>94</v>
      </c>
      <c r="AW430" s="77">
        <v>5000000</v>
      </c>
      <c r="AX430" s="77">
        <v>258886.2</v>
      </c>
      <c r="AY430" s="79">
        <v>1</v>
      </c>
      <c r="AZ430" s="77">
        <v>31953500</v>
      </c>
      <c r="BA430" s="77">
        <v>1654464.03834</v>
      </c>
      <c r="BB430" s="74" t="s">
        <v>93</v>
      </c>
      <c r="BC430" s="75" t="s">
        <v>2042</v>
      </c>
      <c r="BD430" s="82">
        <v>25032.752090970796</v>
      </c>
      <c r="BE430" s="82">
        <v>0</v>
      </c>
      <c r="BF430" s="82">
        <v>332.72700472323368</v>
      </c>
      <c r="BG430" s="82">
        <v>25365.479095694031</v>
      </c>
      <c r="BH430" s="82">
        <v>25032.752090970796</v>
      </c>
      <c r="BI430" s="82">
        <v>0</v>
      </c>
      <c r="BJ430" s="82">
        <v>332.72700472323368</v>
      </c>
      <c r="BK430" s="82">
        <v>25365.479095694031</v>
      </c>
      <c r="BL430" s="82">
        <v>2952478.1969999997</v>
      </c>
      <c r="BM430" s="82">
        <v>0</v>
      </c>
      <c r="BN430" s="82">
        <v>39243.357000000004</v>
      </c>
      <c r="BO430" s="82">
        <v>2991721.5539999995</v>
      </c>
      <c r="BP430" s="82">
        <v>25032.752090970796</v>
      </c>
      <c r="BQ430" s="82">
        <v>0</v>
      </c>
      <c r="BR430" s="82">
        <v>332.72700472323368</v>
      </c>
      <c r="BS430" s="89">
        <v>25365.479095694031</v>
      </c>
      <c r="BT430" s="82">
        <v>130047.65038780238</v>
      </c>
      <c r="BU430" s="82">
        <v>0</v>
      </c>
      <c r="BV430" s="82">
        <v>1728.5500622376712</v>
      </c>
      <c r="BW430" s="82">
        <v>131776.20045004005</v>
      </c>
      <c r="BX430" s="82">
        <v>130047.65038780238</v>
      </c>
      <c r="BY430" s="82">
        <v>0</v>
      </c>
      <c r="BZ430" s="82">
        <v>1728.5500622376712</v>
      </c>
      <c r="CA430" s="82">
        <v>131776.20045004005</v>
      </c>
      <c r="CB430" s="82">
        <v>15338419.481234699</v>
      </c>
      <c r="CC430" s="82">
        <v>0</v>
      </c>
      <c r="CD430" s="82">
        <v>203873.16395070002</v>
      </c>
      <c r="CE430" s="82">
        <v>15542292.645185398</v>
      </c>
      <c r="CF430" s="82">
        <v>130047.65038780238</v>
      </c>
      <c r="CG430" s="82">
        <v>0</v>
      </c>
      <c r="CH430" s="82">
        <v>1728.5500622376712</v>
      </c>
      <c r="CI430" s="82">
        <v>131776.20045004005</v>
      </c>
      <c r="CJ430" s="82" t="s">
        <v>96</v>
      </c>
      <c r="CK430" s="83">
        <v>1.4999999999999999E-2</v>
      </c>
      <c r="CL430" s="83">
        <v>3.5000000000000003E-2</v>
      </c>
      <c r="CM430" s="83">
        <v>0.26500000000000001</v>
      </c>
      <c r="CN430" s="82">
        <v>49207.969949999999</v>
      </c>
      <c r="CO430" s="82">
        <v>114818.59655000002</v>
      </c>
      <c r="CP430" s="82">
        <v>869340.80245000008</v>
      </c>
      <c r="CQ430" s="82">
        <v>49207.969949999999</v>
      </c>
      <c r="CR430" s="89">
        <v>49207.969949999999</v>
      </c>
      <c r="CS430" s="82">
        <v>49207.969949999999</v>
      </c>
      <c r="CT430" s="82">
        <v>114818.59655000002</v>
      </c>
      <c r="CU430" s="82">
        <v>869340.80245000008</v>
      </c>
      <c r="CV430" s="82">
        <v>49207.969949999999</v>
      </c>
      <c r="CW430" s="82">
        <v>49207.969949999999</v>
      </c>
    </row>
    <row r="431" spans="1:101">
      <c r="A431" s="86" t="s">
        <v>520</v>
      </c>
      <c r="B431" s="87" t="s">
        <v>1030</v>
      </c>
      <c r="C431" s="75" t="s">
        <v>2043</v>
      </c>
      <c r="D431" s="74" t="s">
        <v>2605</v>
      </c>
      <c r="E431" s="74" t="s">
        <v>520</v>
      </c>
      <c r="F431" s="74" t="s">
        <v>1030</v>
      </c>
      <c r="G431" s="74" t="s">
        <v>1027</v>
      </c>
      <c r="I431" s="74" t="s">
        <v>836</v>
      </c>
      <c r="J431" s="74" t="s">
        <v>2582</v>
      </c>
      <c r="K431" s="74" t="s">
        <v>100</v>
      </c>
      <c r="L431" s="74" t="s">
        <v>89</v>
      </c>
      <c r="M431" s="74" t="s">
        <v>90</v>
      </c>
      <c r="N431" s="74" t="s">
        <v>1029</v>
      </c>
      <c r="O431" s="76">
        <v>44525</v>
      </c>
      <c r="P431" s="76">
        <v>44500</v>
      </c>
      <c r="Q431" s="77">
        <v>1</v>
      </c>
      <c r="R431" s="74" t="s">
        <v>94</v>
      </c>
      <c r="S431" s="77">
        <v>1254860.03</v>
      </c>
      <c r="T431" s="77">
        <v>1254860.03</v>
      </c>
      <c r="U431" s="77">
        <v>16679.18</v>
      </c>
      <c r="V431" s="78">
        <v>5.5E-2</v>
      </c>
      <c r="W431" s="79">
        <v>1</v>
      </c>
      <c r="X431" s="77">
        <v>1254860.03</v>
      </c>
      <c r="Y431" s="88">
        <v>1254860.03</v>
      </c>
      <c r="Z431" s="77">
        <v>16679.18</v>
      </c>
      <c r="AA431" s="74">
        <v>0</v>
      </c>
      <c r="AB431" s="74">
        <v>0</v>
      </c>
      <c r="AD431" s="74">
        <v>0</v>
      </c>
      <c r="AE431" s="74">
        <v>0</v>
      </c>
      <c r="AF431" s="74">
        <v>0</v>
      </c>
      <c r="AG431" s="74">
        <v>0</v>
      </c>
      <c r="AI431" s="74">
        <v>4</v>
      </c>
      <c r="AJ431" s="74">
        <v>4</v>
      </c>
      <c r="AL431" s="74">
        <v>4</v>
      </c>
      <c r="AM431" s="74" t="s">
        <v>95</v>
      </c>
      <c r="AN431" s="74">
        <v>0</v>
      </c>
      <c r="AO431" s="74" t="s">
        <v>95</v>
      </c>
      <c r="AP431" s="74" t="s">
        <v>95</v>
      </c>
      <c r="AQ431" s="74">
        <v>1</v>
      </c>
      <c r="AS431" s="74">
        <v>1</v>
      </c>
      <c r="AT431" s="74" t="s">
        <v>92</v>
      </c>
      <c r="AU431" s="74" t="s">
        <v>2579</v>
      </c>
      <c r="AV431" s="74" t="s">
        <v>94</v>
      </c>
      <c r="AW431" s="77">
        <v>5000000</v>
      </c>
      <c r="AX431" s="77">
        <v>258886.2</v>
      </c>
      <c r="AY431" s="79">
        <v>1</v>
      </c>
      <c r="AZ431" s="77">
        <v>31953500</v>
      </c>
      <c r="BA431" s="77">
        <v>1654464.03834</v>
      </c>
      <c r="BB431" s="74" t="s">
        <v>93</v>
      </c>
      <c r="BC431" s="75" t="s">
        <v>2043</v>
      </c>
      <c r="BD431" s="82">
        <v>9575.4610701609035</v>
      </c>
      <c r="BE431" s="82">
        <v>0</v>
      </c>
      <c r="BF431" s="82">
        <v>127.27382732256311</v>
      </c>
      <c r="BG431" s="82">
        <v>9702.7348974834658</v>
      </c>
      <c r="BH431" s="82">
        <v>9575.4610701609035</v>
      </c>
      <c r="BI431" s="82">
        <v>0</v>
      </c>
      <c r="BJ431" s="82">
        <v>127.27382732256311</v>
      </c>
      <c r="BK431" s="82">
        <v>9702.7348974834658</v>
      </c>
      <c r="BL431" s="82">
        <v>1129374.027</v>
      </c>
      <c r="BM431" s="82">
        <v>0</v>
      </c>
      <c r="BN431" s="82">
        <v>15011.262000000001</v>
      </c>
      <c r="BO431" s="82">
        <v>1144385.2889999999</v>
      </c>
      <c r="BP431" s="82">
        <v>9575.4610701609035</v>
      </c>
      <c r="BQ431" s="82">
        <v>0</v>
      </c>
      <c r="BR431" s="82">
        <v>127.27382732256311</v>
      </c>
      <c r="BS431" s="89">
        <v>9702.7348974834658</v>
      </c>
      <c r="BT431" s="82">
        <v>49745.477805592913</v>
      </c>
      <c r="BU431" s="82">
        <v>0</v>
      </c>
      <c r="BV431" s="82">
        <v>661.20026032344765</v>
      </c>
      <c r="BW431" s="82">
        <v>50406.678065916356</v>
      </c>
      <c r="BX431" s="82">
        <v>49745.477805592913</v>
      </c>
      <c r="BY431" s="82">
        <v>0</v>
      </c>
      <c r="BZ431" s="82">
        <v>661.20026032344765</v>
      </c>
      <c r="CA431" s="82">
        <v>50406.678065916356</v>
      </c>
      <c r="CB431" s="82">
        <v>5867211.0076676998</v>
      </c>
      <c r="CC431" s="82">
        <v>0</v>
      </c>
      <c r="CD431" s="82">
        <v>77985.0072162</v>
      </c>
      <c r="CE431" s="82">
        <v>5945196.0148838991</v>
      </c>
      <c r="CF431" s="82">
        <v>49745.477805592913</v>
      </c>
      <c r="CG431" s="82">
        <v>0</v>
      </c>
      <c r="CH431" s="82">
        <v>661.20026032344765</v>
      </c>
      <c r="CI431" s="82">
        <v>50406.678065916356</v>
      </c>
      <c r="CJ431" s="82" t="s">
        <v>96</v>
      </c>
      <c r="CK431" s="83">
        <v>1.4999999999999999E-2</v>
      </c>
      <c r="CL431" s="83">
        <v>3.5000000000000003E-2</v>
      </c>
      <c r="CM431" s="83">
        <v>0.26500000000000001</v>
      </c>
      <c r="CN431" s="82">
        <v>18822.900450000001</v>
      </c>
      <c r="CO431" s="82">
        <v>43920.101050000005</v>
      </c>
      <c r="CP431" s="82">
        <v>332537.90795000002</v>
      </c>
      <c r="CQ431" s="82">
        <v>18822.900450000001</v>
      </c>
      <c r="CR431" s="89">
        <v>18822.900450000001</v>
      </c>
      <c r="CS431" s="82">
        <v>18822.900450000001</v>
      </c>
      <c r="CT431" s="82">
        <v>43920.101050000005</v>
      </c>
      <c r="CU431" s="82">
        <v>332537.90795000002</v>
      </c>
      <c r="CV431" s="82">
        <v>18822.900450000001</v>
      </c>
      <c r="CW431" s="82">
        <v>18822.900450000001</v>
      </c>
    </row>
    <row r="432" spans="1:101">
      <c r="A432" s="86" t="s">
        <v>520</v>
      </c>
      <c r="B432" s="87" t="s">
        <v>1031</v>
      </c>
      <c r="C432" s="75" t="s">
        <v>2044</v>
      </c>
      <c r="D432" s="74" t="s">
        <v>2605</v>
      </c>
      <c r="E432" s="74" t="s">
        <v>520</v>
      </c>
      <c r="F432" s="74" t="s">
        <v>1031</v>
      </c>
      <c r="G432" s="74" t="s">
        <v>1027</v>
      </c>
      <c r="I432" s="74" t="s">
        <v>836</v>
      </c>
      <c r="J432" s="74" t="s">
        <v>2582</v>
      </c>
      <c r="K432" s="74" t="s">
        <v>100</v>
      </c>
      <c r="L432" s="74" t="s">
        <v>89</v>
      </c>
      <c r="M432" s="74" t="s">
        <v>90</v>
      </c>
      <c r="N432" s="74" t="s">
        <v>1029</v>
      </c>
      <c r="O432" s="76">
        <v>44525</v>
      </c>
      <c r="P432" s="76">
        <v>44500</v>
      </c>
      <c r="Q432" s="77">
        <v>1</v>
      </c>
      <c r="R432" s="74" t="s">
        <v>94</v>
      </c>
      <c r="S432" s="77">
        <v>205722.44</v>
      </c>
      <c r="T432" s="77">
        <v>205722.44</v>
      </c>
      <c r="U432" s="77">
        <v>2734.39</v>
      </c>
      <c r="V432" s="78">
        <v>5.5E-2</v>
      </c>
      <c r="W432" s="79">
        <v>1</v>
      </c>
      <c r="X432" s="77">
        <v>205722.44</v>
      </c>
      <c r="Y432" s="88">
        <v>205722.44</v>
      </c>
      <c r="Z432" s="77">
        <v>2734.39</v>
      </c>
      <c r="AA432" s="74">
        <v>0</v>
      </c>
      <c r="AB432" s="74">
        <v>0</v>
      </c>
      <c r="AD432" s="74">
        <v>0</v>
      </c>
      <c r="AE432" s="74">
        <v>0</v>
      </c>
      <c r="AF432" s="74">
        <v>0</v>
      </c>
      <c r="AG432" s="74">
        <v>0</v>
      </c>
      <c r="AI432" s="74">
        <v>4</v>
      </c>
      <c r="AJ432" s="74">
        <v>4</v>
      </c>
      <c r="AL432" s="74">
        <v>4</v>
      </c>
      <c r="AM432" s="74" t="s">
        <v>95</v>
      </c>
      <c r="AN432" s="74">
        <v>0</v>
      </c>
      <c r="AO432" s="74" t="s">
        <v>95</v>
      </c>
      <c r="AP432" s="74" t="s">
        <v>95</v>
      </c>
      <c r="AQ432" s="74">
        <v>1</v>
      </c>
      <c r="AS432" s="74">
        <v>1</v>
      </c>
      <c r="AT432" s="74" t="s">
        <v>92</v>
      </c>
      <c r="AU432" s="74" t="s">
        <v>2579</v>
      </c>
      <c r="AV432" s="74" t="s">
        <v>94</v>
      </c>
      <c r="AW432" s="77">
        <v>5000000</v>
      </c>
      <c r="AX432" s="77">
        <v>258886.2</v>
      </c>
      <c r="AY432" s="79">
        <v>1</v>
      </c>
      <c r="AZ432" s="77">
        <v>31953500</v>
      </c>
      <c r="BA432" s="77">
        <v>1654464.03834</v>
      </c>
      <c r="BB432" s="74" t="s">
        <v>93</v>
      </c>
      <c r="BC432" s="75" t="s">
        <v>2044</v>
      </c>
      <c r="BD432" s="82">
        <v>1569.8063277053398</v>
      </c>
      <c r="BE432" s="82">
        <v>0</v>
      </c>
      <c r="BF432" s="82">
        <v>20.865311165929221</v>
      </c>
      <c r="BG432" s="82">
        <v>1590.6716388712689</v>
      </c>
      <c r="BH432" s="82">
        <v>1569.8063277053398</v>
      </c>
      <c r="BI432" s="82">
        <v>0</v>
      </c>
      <c r="BJ432" s="82">
        <v>20.865311165929221</v>
      </c>
      <c r="BK432" s="82">
        <v>1590.6716388712689</v>
      </c>
      <c r="BL432" s="82">
        <v>185150.196</v>
      </c>
      <c r="BM432" s="82">
        <v>0</v>
      </c>
      <c r="BN432" s="82">
        <v>2460.951</v>
      </c>
      <c r="BO432" s="82">
        <v>187611.14699999997</v>
      </c>
      <c r="BP432" s="82">
        <v>1569.8063277053398</v>
      </c>
      <c r="BQ432" s="82">
        <v>0</v>
      </c>
      <c r="BR432" s="82">
        <v>20.865311165929221</v>
      </c>
      <c r="BS432" s="89">
        <v>1590.6716388712689</v>
      </c>
      <c r="BT432" s="82">
        <v>8155.3008530620109</v>
      </c>
      <c r="BU432" s="82">
        <v>0</v>
      </c>
      <c r="BV432" s="82">
        <v>108.3973780381189</v>
      </c>
      <c r="BW432" s="82">
        <v>8263.6982311001284</v>
      </c>
      <c r="BX432" s="82">
        <v>8155.3008530620109</v>
      </c>
      <c r="BY432" s="82">
        <v>0</v>
      </c>
      <c r="BZ432" s="82">
        <v>108.3973780381189</v>
      </c>
      <c r="CA432" s="82">
        <v>8263.6982311001284</v>
      </c>
      <c r="CB432" s="82">
        <v>961873.78323960002</v>
      </c>
      <c r="CC432" s="82">
        <v>0</v>
      </c>
      <c r="CD432" s="82">
        <v>12784.8865401</v>
      </c>
      <c r="CE432" s="82">
        <v>974658.66977969988</v>
      </c>
      <c r="CF432" s="82">
        <v>8155.3008530620109</v>
      </c>
      <c r="CG432" s="82">
        <v>0</v>
      </c>
      <c r="CH432" s="82">
        <v>108.3973780381189</v>
      </c>
      <c r="CI432" s="82">
        <v>8263.6982311001284</v>
      </c>
      <c r="CJ432" s="82" t="s">
        <v>96</v>
      </c>
      <c r="CK432" s="83">
        <v>1.4999999999999999E-2</v>
      </c>
      <c r="CL432" s="83">
        <v>3.5000000000000003E-2</v>
      </c>
      <c r="CM432" s="83">
        <v>0.26500000000000001</v>
      </c>
      <c r="CN432" s="82">
        <v>3085.8366000000001</v>
      </c>
      <c r="CO432" s="82">
        <v>7200.2854000000007</v>
      </c>
      <c r="CP432" s="82">
        <v>54516.446600000003</v>
      </c>
      <c r="CQ432" s="82">
        <v>3085.8366000000001</v>
      </c>
      <c r="CR432" s="89">
        <v>3085.8366000000001</v>
      </c>
      <c r="CS432" s="82">
        <v>3085.8366000000001</v>
      </c>
      <c r="CT432" s="82">
        <v>7200.2854000000007</v>
      </c>
      <c r="CU432" s="82">
        <v>54516.446600000003</v>
      </c>
      <c r="CV432" s="82">
        <v>3085.8366000000001</v>
      </c>
      <c r="CW432" s="82">
        <v>3085.8366000000001</v>
      </c>
    </row>
    <row r="433" spans="1:101">
      <c r="A433" s="86" t="s">
        <v>520</v>
      </c>
      <c r="B433" s="87" t="s">
        <v>1032</v>
      </c>
      <c r="C433" s="75" t="s">
        <v>2045</v>
      </c>
      <c r="D433" s="74" t="s">
        <v>2605</v>
      </c>
      <c r="E433" s="74" t="s">
        <v>520</v>
      </c>
      <c r="F433" s="74" t="s">
        <v>1032</v>
      </c>
      <c r="G433" s="74" t="s">
        <v>1033</v>
      </c>
      <c r="I433" s="74" t="s">
        <v>836</v>
      </c>
      <c r="J433" s="74" t="s">
        <v>2580</v>
      </c>
      <c r="K433" s="74" t="s">
        <v>88</v>
      </c>
      <c r="L433" s="74" t="s">
        <v>89</v>
      </c>
      <c r="M433" s="74" t="s">
        <v>90</v>
      </c>
      <c r="N433" s="74" t="s">
        <v>1035</v>
      </c>
      <c r="O433" s="76">
        <v>44526</v>
      </c>
      <c r="P433" s="76">
        <v>44500</v>
      </c>
      <c r="Q433" s="77">
        <v>1</v>
      </c>
      <c r="R433" s="74" t="s">
        <v>94</v>
      </c>
      <c r="S433" s="77">
        <v>4500000</v>
      </c>
      <c r="T433" s="77">
        <v>4500000</v>
      </c>
      <c r="U433" s="77">
        <v>60500</v>
      </c>
      <c r="V433" s="78">
        <v>5.5E-2</v>
      </c>
      <c r="W433" s="79">
        <v>1</v>
      </c>
      <c r="X433" s="77">
        <v>4500000</v>
      </c>
      <c r="Y433" s="88">
        <v>4500000</v>
      </c>
      <c r="Z433" s="77">
        <v>60500</v>
      </c>
      <c r="AA433" s="74">
        <v>0</v>
      </c>
      <c r="AB433" s="74">
        <v>0</v>
      </c>
      <c r="AD433" s="74">
        <v>0</v>
      </c>
      <c r="AE433" s="74">
        <v>0</v>
      </c>
      <c r="AF433" s="74">
        <v>0</v>
      </c>
      <c r="AG433" s="74">
        <v>0</v>
      </c>
      <c r="AI433" s="74">
        <v>4</v>
      </c>
      <c r="AJ433" s="74">
        <v>4</v>
      </c>
      <c r="AL433" s="74">
        <v>4</v>
      </c>
      <c r="AM433" s="74" t="s">
        <v>95</v>
      </c>
      <c r="AN433" s="74">
        <v>0</v>
      </c>
      <c r="AO433" s="74" t="s">
        <v>95</v>
      </c>
      <c r="AP433" s="74" t="s">
        <v>95</v>
      </c>
      <c r="AQ433" s="74">
        <v>1</v>
      </c>
      <c r="AS433" s="74">
        <v>1</v>
      </c>
      <c r="AT433" s="74" t="s">
        <v>92</v>
      </c>
      <c r="AU433" s="74" t="s">
        <v>2579</v>
      </c>
      <c r="AV433" s="74" t="s">
        <v>94</v>
      </c>
      <c r="AW433" s="77">
        <v>10000000</v>
      </c>
      <c r="AX433" s="77">
        <v>5500000</v>
      </c>
      <c r="AY433" s="79">
        <v>1</v>
      </c>
      <c r="AZ433" s="77">
        <v>63907000</v>
      </c>
      <c r="BA433" s="77">
        <v>35148850</v>
      </c>
      <c r="BB433" s="74" t="s">
        <v>93</v>
      </c>
      <c r="BC433" s="75" t="s">
        <v>2045</v>
      </c>
      <c r="BD433" s="82">
        <v>34338.15229235094</v>
      </c>
      <c r="BE433" s="82">
        <v>0</v>
      </c>
      <c r="BF433" s="82">
        <v>461.65738081938485</v>
      </c>
      <c r="BG433" s="82">
        <v>34799.809673170326</v>
      </c>
      <c r="BH433" s="82">
        <v>34338.15229235094</v>
      </c>
      <c r="BI433" s="82">
        <v>0</v>
      </c>
      <c r="BJ433" s="82">
        <v>461.65738081938485</v>
      </c>
      <c r="BK433" s="82">
        <v>34799.809673170326</v>
      </c>
      <c r="BL433" s="82">
        <v>4050000</v>
      </c>
      <c r="BM433" s="82">
        <v>0</v>
      </c>
      <c r="BN433" s="82">
        <v>54450</v>
      </c>
      <c r="BO433" s="82">
        <v>4104450</v>
      </c>
      <c r="BP433" s="82">
        <v>34338.15229235094</v>
      </c>
      <c r="BQ433" s="82">
        <v>0</v>
      </c>
      <c r="BR433" s="82">
        <v>461.65738081938485</v>
      </c>
      <c r="BS433" s="89">
        <v>34799.809673170326</v>
      </c>
      <c r="BT433" s="82">
        <v>178390.13497399236</v>
      </c>
      <c r="BU433" s="82">
        <v>0</v>
      </c>
      <c r="BV433" s="82">
        <v>2398.3562590947863</v>
      </c>
      <c r="BW433" s="82">
        <v>180788.49123308717</v>
      </c>
      <c r="BX433" s="82">
        <v>178390.13497399236</v>
      </c>
      <c r="BY433" s="82">
        <v>0</v>
      </c>
      <c r="BZ433" s="82">
        <v>2398.3562590947863</v>
      </c>
      <c r="CA433" s="82">
        <v>180788.49123308717</v>
      </c>
      <c r="CB433" s="82">
        <v>21040155</v>
      </c>
      <c r="CC433" s="82">
        <v>0</v>
      </c>
      <c r="CD433" s="82">
        <v>282873.19500000001</v>
      </c>
      <c r="CE433" s="82">
        <v>21323028.195</v>
      </c>
      <c r="CF433" s="82">
        <v>178390.13497399236</v>
      </c>
      <c r="CG433" s="82">
        <v>0</v>
      </c>
      <c r="CH433" s="82">
        <v>2398.3562590947863</v>
      </c>
      <c r="CI433" s="82">
        <v>180788.49123308717</v>
      </c>
      <c r="CJ433" s="82" t="s">
        <v>96</v>
      </c>
      <c r="CK433" s="83">
        <v>1.4999999999999999E-2</v>
      </c>
      <c r="CL433" s="83">
        <v>3.5000000000000003E-2</v>
      </c>
      <c r="CM433" s="83">
        <v>0.26500000000000001</v>
      </c>
      <c r="CN433" s="82">
        <v>67500</v>
      </c>
      <c r="CO433" s="82">
        <v>157500.00000000003</v>
      </c>
      <c r="CP433" s="82">
        <v>1192500</v>
      </c>
      <c r="CQ433" s="82">
        <v>67500</v>
      </c>
      <c r="CR433" s="89">
        <v>67500</v>
      </c>
      <c r="CS433" s="82">
        <v>67500</v>
      </c>
      <c r="CT433" s="82">
        <v>157500.00000000003</v>
      </c>
      <c r="CU433" s="82">
        <v>1192500</v>
      </c>
      <c r="CV433" s="82">
        <v>67500</v>
      </c>
      <c r="CW433" s="82">
        <v>67500</v>
      </c>
    </row>
    <row r="434" spans="1:101">
      <c r="A434" s="86" t="s">
        <v>520</v>
      </c>
      <c r="B434" s="87" t="s">
        <v>1036</v>
      </c>
      <c r="C434" s="75" t="s">
        <v>2046</v>
      </c>
      <c r="D434" s="74" t="s">
        <v>2605</v>
      </c>
      <c r="E434" s="74" t="s">
        <v>520</v>
      </c>
      <c r="F434" s="74" t="s">
        <v>1036</v>
      </c>
      <c r="G434" s="74" t="s">
        <v>1037</v>
      </c>
      <c r="I434" s="74" t="s">
        <v>836</v>
      </c>
      <c r="J434" s="74" t="s">
        <v>2582</v>
      </c>
      <c r="K434" s="74" t="s">
        <v>100</v>
      </c>
      <c r="L434" s="74" t="s">
        <v>89</v>
      </c>
      <c r="M434" s="74" t="s">
        <v>90</v>
      </c>
      <c r="N434" s="74" t="s">
        <v>1039</v>
      </c>
      <c r="O434" s="76">
        <v>44525</v>
      </c>
      <c r="P434" s="76">
        <v>44500</v>
      </c>
      <c r="Q434" s="77">
        <v>1</v>
      </c>
      <c r="R434" s="74" t="s">
        <v>94</v>
      </c>
      <c r="S434" s="77">
        <v>340933.51</v>
      </c>
      <c r="T434" s="77">
        <v>340933.51</v>
      </c>
      <c r="U434" s="77">
        <v>4479.49</v>
      </c>
      <c r="V434" s="78">
        <v>5.5E-2</v>
      </c>
      <c r="W434" s="79">
        <v>1</v>
      </c>
      <c r="X434" s="77">
        <v>340933.51</v>
      </c>
      <c r="Y434" s="88">
        <v>340933.51</v>
      </c>
      <c r="Z434" s="77">
        <v>4479.49</v>
      </c>
      <c r="AA434" s="74">
        <v>0</v>
      </c>
      <c r="AB434" s="74">
        <v>0</v>
      </c>
      <c r="AD434" s="74">
        <v>0</v>
      </c>
      <c r="AE434" s="74">
        <v>0</v>
      </c>
      <c r="AF434" s="74">
        <v>0</v>
      </c>
      <c r="AG434" s="74">
        <v>0</v>
      </c>
      <c r="AI434" s="74">
        <v>4</v>
      </c>
      <c r="AJ434" s="74">
        <v>4</v>
      </c>
      <c r="AL434" s="74">
        <v>4</v>
      </c>
      <c r="AM434" s="74" t="s">
        <v>95</v>
      </c>
      <c r="AN434" s="74">
        <v>0</v>
      </c>
      <c r="AO434" s="74" t="s">
        <v>95</v>
      </c>
      <c r="AP434" s="74" t="s">
        <v>95</v>
      </c>
      <c r="AQ434" s="74">
        <v>1</v>
      </c>
      <c r="AS434" s="74">
        <v>1</v>
      </c>
      <c r="AT434" s="74" t="s">
        <v>92</v>
      </c>
      <c r="AU434" s="74" t="s">
        <v>2579</v>
      </c>
      <c r="AV434" s="74" t="s">
        <v>94</v>
      </c>
      <c r="AW434" s="77">
        <v>500000</v>
      </c>
      <c r="AX434" s="77">
        <v>159066.49</v>
      </c>
      <c r="AY434" s="79">
        <v>1</v>
      </c>
      <c r="AZ434" s="77">
        <v>3195350</v>
      </c>
      <c r="BA434" s="77">
        <v>1016546.217643</v>
      </c>
      <c r="BB434" s="74" t="s">
        <v>93</v>
      </c>
      <c r="BC434" s="75" t="s">
        <v>2046</v>
      </c>
      <c r="BD434" s="82">
        <v>2601.561508432389</v>
      </c>
      <c r="BE434" s="82">
        <v>0</v>
      </c>
      <c r="BF434" s="82">
        <v>34.181646624902911</v>
      </c>
      <c r="BG434" s="82">
        <v>2635.7431550572919</v>
      </c>
      <c r="BH434" s="82">
        <v>2601.561508432389</v>
      </c>
      <c r="BI434" s="82">
        <v>0</v>
      </c>
      <c r="BJ434" s="82">
        <v>34.181646624902911</v>
      </c>
      <c r="BK434" s="82">
        <v>2635.7431550572919</v>
      </c>
      <c r="BL434" s="82">
        <v>306840.15899999999</v>
      </c>
      <c r="BM434" s="82">
        <v>0</v>
      </c>
      <c r="BN434" s="82">
        <v>4031.5409999999997</v>
      </c>
      <c r="BO434" s="82">
        <v>310871.69999999995</v>
      </c>
      <c r="BP434" s="82">
        <v>2601.561508432389</v>
      </c>
      <c r="BQ434" s="82">
        <v>0</v>
      </c>
      <c r="BR434" s="82">
        <v>34.181646624902911</v>
      </c>
      <c r="BS434" s="89">
        <v>2635.7431550572919</v>
      </c>
      <c r="BT434" s="82">
        <v>13515.372192457104</v>
      </c>
      <c r="BU434" s="82">
        <v>0</v>
      </c>
      <c r="BV434" s="82">
        <v>177.5770723810331</v>
      </c>
      <c r="BW434" s="82">
        <v>13692.949264838137</v>
      </c>
      <c r="BX434" s="82">
        <v>13515.372192457104</v>
      </c>
      <c r="BY434" s="82">
        <v>0</v>
      </c>
      <c r="BZ434" s="82">
        <v>177.5770723810331</v>
      </c>
      <c r="CA434" s="82">
        <v>13692.949264838137</v>
      </c>
      <c r="CB434" s="82">
        <v>1594065.3100208999</v>
      </c>
      <c r="CC434" s="82">
        <v>0</v>
      </c>
      <c r="CD434" s="82">
        <v>20944.2586491</v>
      </c>
      <c r="CE434" s="82">
        <v>1615009.5686699997</v>
      </c>
      <c r="CF434" s="82">
        <v>13515.372192457104</v>
      </c>
      <c r="CG434" s="82">
        <v>0</v>
      </c>
      <c r="CH434" s="82">
        <v>177.5770723810331</v>
      </c>
      <c r="CI434" s="82">
        <v>13692.949264838137</v>
      </c>
      <c r="CJ434" s="82" t="s">
        <v>96</v>
      </c>
      <c r="CK434" s="83">
        <v>1.4999999999999999E-2</v>
      </c>
      <c r="CL434" s="83">
        <v>3.5000000000000003E-2</v>
      </c>
      <c r="CM434" s="83">
        <v>0.26500000000000001</v>
      </c>
      <c r="CN434" s="82">
        <v>5114.0026500000004</v>
      </c>
      <c r="CO434" s="82">
        <v>11932.672850000001</v>
      </c>
      <c r="CP434" s="82">
        <v>90347.380150000012</v>
      </c>
      <c r="CQ434" s="82">
        <v>5114.0026500000004</v>
      </c>
      <c r="CR434" s="89">
        <v>5114.0026500000004</v>
      </c>
      <c r="CS434" s="82">
        <v>5114.0026500000004</v>
      </c>
      <c r="CT434" s="82">
        <v>11932.672850000001</v>
      </c>
      <c r="CU434" s="82">
        <v>90347.380150000012</v>
      </c>
      <c r="CV434" s="82">
        <v>5114.0026500000004</v>
      </c>
      <c r="CW434" s="82">
        <v>5114.0026500000004</v>
      </c>
    </row>
    <row r="435" spans="1:101">
      <c r="A435" s="86" t="s">
        <v>520</v>
      </c>
      <c r="B435" s="87" t="s">
        <v>1040</v>
      </c>
      <c r="C435" s="75" t="s">
        <v>2047</v>
      </c>
      <c r="D435" s="74" t="s">
        <v>2605</v>
      </c>
      <c r="E435" s="74" t="s">
        <v>520</v>
      </c>
      <c r="F435" s="74" t="s">
        <v>1040</v>
      </c>
      <c r="G435" s="74" t="s">
        <v>1041</v>
      </c>
      <c r="I435" s="74" t="s">
        <v>836</v>
      </c>
      <c r="J435" s="74" t="s">
        <v>2582</v>
      </c>
      <c r="K435" s="74" t="s">
        <v>100</v>
      </c>
      <c r="L435" s="74" t="s">
        <v>89</v>
      </c>
      <c r="M435" s="74" t="s">
        <v>90</v>
      </c>
      <c r="N435" s="74" t="s">
        <v>1043</v>
      </c>
      <c r="O435" s="76">
        <v>44525</v>
      </c>
      <c r="P435" s="76">
        <v>44500</v>
      </c>
      <c r="Q435" s="77">
        <v>1</v>
      </c>
      <c r="R435" s="74" t="s">
        <v>94</v>
      </c>
      <c r="S435" s="77">
        <v>616042.1</v>
      </c>
      <c r="T435" s="77">
        <v>616042.1</v>
      </c>
      <c r="U435" s="77">
        <v>8094.11</v>
      </c>
      <c r="V435" s="78">
        <v>5.5E-2</v>
      </c>
      <c r="W435" s="79">
        <v>1</v>
      </c>
      <c r="X435" s="77">
        <v>616042.1</v>
      </c>
      <c r="Y435" s="88">
        <v>616042.1</v>
      </c>
      <c r="Z435" s="77">
        <v>8094.11</v>
      </c>
      <c r="AA435" s="74">
        <v>0</v>
      </c>
      <c r="AB435" s="74">
        <v>0</v>
      </c>
      <c r="AD435" s="74">
        <v>0</v>
      </c>
      <c r="AE435" s="74">
        <v>0</v>
      </c>
      <c r="AF435" s="74">
        <v>0</v>
      </c>
      <c r="AG435" s="74">
        <v>0</v>
      </c>
      <c r="AI435" s="74">
        <v>4</v>
      </c>
      <c r="AJ435" s="74">
        <v>4</v>
      </c>
      <c r="AL435" s="74">
        <v>4</v>
      </c>
      <c r="AM435" s="74" t="s">
        <v>95</v>
      </c>
      <c r="AN435" s="74">
        <v>0</v>
      </c>
      <c r="AO435" s="74" t="s">
        <v>95</v>
      </c>
      <c r="AP435" s="74" t="s">
        <v>95</v>
      </c>
      <c r="AQ435" s="74">
        <v>1</v>
      </c>
      <c r="AS435" s="74">
        <v>1</v>
      </c>
      <c r="AT435" s="74" t="s">
        <v>92</v>
      </c>
      <c r="AU435" s="74" t="s">
        <v>2579</v>
      </c>
      <c r="AV435" s="74" t="s">
        <v>94</v>
      </c>
      <c r="AW435" s="77">
        <v>1000000</v>
      </c>
      <c r="AX435" s="77">
        <v>383957.9</v>
      </c>
      <c r="AY435" s="79">
        <v>1</v>
      </c>
      <c r="AZ435" s="77">
        <v>6390700</v>
      </c>
      <c r="BA435" s="77">
        <v>2453759.75153</v>
      </c>
      <c r="BB435" s="74" t="s">
        <v>93</v>
      </c>
      <c r="BC435" s="75" t="s">
        <v>2047</v>
      </c>
      <c r="BD435" s="82">
        <v>4700.8327662888187</v>
      </c>
      <c r="BE435" s="82">
        <v>0</v>
      </c>
      <c r="BF435" s="82">
        <v>61.763729300231262</v>
      </c>
      <c r="BG435" s="82">
        <v>4762.5964955890504</v>
      </c>
      <c r="BH435" s="82">
        <v>4700.8327662888187</v>
      </c>
      <c r="BI435" s="82">
        <v>0</v>
      </c>
      <c r="BJ435" s="82">
        <v>61.763729300231262</v>
      </c>
      <c r="BK435" s="82">
        <v>4762.5964955890504</v>
      </c>
      <c r="BL435" s="82">
        <v>554437.8899999999</v>
      </c>
      <c r="BM435" s="82">
        <v>0</v>
      </c>
      <c r="BN435" s="82">
        <v>7284.6989999999996</v>
      </c>
      <c r="BO435" s="82">
        <v>561722.58900000004</v>
      </c>
      <c r="BP435" s="82">
        <v>4700.8327662888187</v>
      </c>
      <c r="BQ435" s="82">
        <v>0</v>
      </c>
      <c r="BR435" s="82">
        <v>61.763729300231262</v>
      </c>
      <c r="BS435" s="89">
        <v>4762.5964955890504</v>
      </c>
      <c r="BT435" s="82">
        <v>24421.296304147043</v>
      </c>
      <c r="BU435" s="82">
        <v>0</v>
      </c>
      <c r="BV435" s="82">
        <v>320.86875008763144</v>
      </c>
      <c r="BW435" s="82">
        <v>24742.165054234676</v>
      </c>
      <c r="BX435" s="82">
        <v>24421.296304147043</v>
      </c>
      <c r="BY435" s="82">
        <v>0</v>
      </c>
      <c r="BZ435" s="82">
        <v>320.86875008763144</v>
      </c>
      <c r="CA435" s="82">
        <v>24742.165054234676</v>
      </c>
      <c r="CB435" s="82">
        <v>2880360.2823389997</v>
      </c>
      <c r="CC435" s="82">
        <v>0</v>
      </c>
      <c r="CD435" s="82">
        <v>37844.739774900001</v>
      </c>
      <c r="CE435" s="82">
        <v>2918205.0221139002</v>
      </c>
      <c r="CF435" s="82">
        <v>24421.296304147043</v>
      </c>
      <c r="CG435" s="82">
        <v>0</v>
      </c>
      <c r="CH435" s="82">
        <v>320.86875008763144</v>
      </c>
      <c r="CI435" s="82">
        <v>24742.165054234676</v>
      </c>
      <c r="CJ435" s="82" t="s">
        <v>96</v>
      </c>
      <c r="CK435" s="83">
        <v>1.4999999999999999E-2</v>
      </c>
      <c r="CL435" s="83">
        <v>3.5000000000000003E-2</v>
      </c>
      <c r="CM435" s="83">
        <v>0.26500000000000001</v>
      </c>
      <c r="CN435" s="82">
        <v>9240.6314999999995</v>
      </c>
      <c r="CO435" s="82">
        <v>21561.4735</v>
      </c>
      <c r="CP435" s="82">
        <v>163251.15650000001</v>
      </c>
      <c r="CQ435" s="82">
        <v>9240.6314999999995</v>
      </c>
      <c r="CR435" s="89">
        <v>9240.6314999999995</v>
      </c>
      <c r="CS435" s="82">
        <v>9240.6314999999995</v>
      </c>
      <c r="CT435" s="82">
        <v>21561.4735</v>
      </c>
      <c r="CU435" s="82">
        <v>163251.15650000001</v>
      </c>
      <c r="CV435" s="82">
        <v>9240.6314999999995</v>
      </c>
      <c r="CW435" s="82">
        <v>9240.6314999999995</v>
      </c>
    </row>
    <row r="436" spans="1:101">
      <c r="A436" s="86" t="s">
        <v>520</v>
      </c>
      <c r="B436" s="87" t="s">
        <v>1044</v>
      </c>
      <c r="C436" s="75" t="s">
        <v>2048</v>
      </c>
      <c r="D436" s="74" t="s">
        <v>2605</v>
      </c>
      <c r="E436" s="74" t="s">
        <v>520</v>
      </c>
      <c r="F436" s="74" t="s">
        <v>1044</v>
      </c>
      <c r="G436" s="74" t="s">
        <v>1045</v>
      </c>
      <c r="I436" s="74" t="s">
        <v>836</v>
      </c>
      <c r="J436" s="74" t="s">
        <v>2582</v>
      </c>
      <c r="K436" s="74" t="s">
        <v>100</v>
      </c>
      <c r="L436" s="74" t="s">
        <v>89</v>
      </c>
      <c r="M436" s="74" t="s">
        <v>90</v>
      </c>
      <c r="N436" s="74" t="s">
        <v>1047</v>
      </c>
      <c r="O436" s="76">
        <v>44524</v>
      </c>
      <c r="P436" s="76">
        <v>44500</v>
      </c>
      <c r="Q436" s="77">
        <v>1</v>
      </c>
      <c r="R436" s="74" t="s">
        <v>94</v>
      </c>
      <c r="S436" s="77">
        <v>300000</v>
      </c>
      <c r="T436" s="77">
        <v>300000</v>
      </c>
      <c r="U436" s="77">
        <v>3895.83</v>
      </c>
      <c r="V436" s="78">
        <v>5.5E-2</v>
      </c>
      <c r="W436" s="79">
        <v>1</v>
      </c>
      <c r="X436" s="77">
        <v>300000</v>
      </c>
      <c r="Y436" s="88">
        <v>300000</v>
      </c>
      <c r="Z436" s="77">
        <v>3895.83</v>
      </c>
      <c r="AA436" s="74">
        <v>0</v>
      </c>
      <c r="AB436" s="74">
        <v>0</v>
      </c>
      <c r="AD436" s="74">
        <v>0</v>
      </c>
      <c r="AE436" s="74">
        <v>0</v>
      </c>
      <c r="AF436" s="74">
        <v>0</v>
      </c>
      <c r="AG436" s="74">
        <v>0</v>
      </c>
      <c r="AI436" s="74">
        <v>4</v>
      </c>
      <c r="AJ436" s="74">
        <v>4</v>
      </c>
      <c r="AL436" s="74">
        <v>4</v>
      </c>
      <c r="AM436" s="74" t="s">
        <v>95</v>
      </c>
      <c r="AN436" s="74">
        <v>0</v>
      </c>
      <c r="AO436" s="74" t="s">
        <v>95</v>
      </c>
      <c r="AP436" s="74" t="s">
        <v>95</v>
      </c>
      <c r="AQ436" s="74">
        <v>1</v>
      </c>
      <c r="AS436" s="74">
        <v>1</v>
      </c>
      <c r="AT436" s="74" t="s">
        <v>92</v>
      </c>
      <c r="AU436" s="74" t="s">
        <v>2579</v>
      </c>
      <c r="AV436" s="74" t="s">
        <v>94</v>
      </c>
      <c r="AW436" s="77">
        <v>1600000</v>
      </c>
      <c r="AX436" s="77">
        <v>1300000</v>
      </c>
      <c r="AY436" s="79">
        <v>1</v>
      </c>
      <c r="AZ436" s="77">
        <v>10225120</v>
      </c>
      <c r="BA436" s="77">
        <v>8307910</v>
      </c>
      <c r="BB436" s="74" t="s">
        <v>93</v>
      </c>
      <c r="BC436" s="75" t="s">
        <v>2048</v>
      </c>
      <c r="BD436" s="82">
        <v>2289.2101528233961</v>
      </c>
      <c r="BE436" s="82">
        <v>0</v>
      </c>
      <c r="BF436" s="82">
        <v>29.727911965579903</v>
      </c>
      <c r="BG436" s="82">
        <v>2318.9380647889761</v>
      </c>
      <c r="BH436" s="82">
        <v>2289.2101528233961</v>
      </c>
      <c r="BI436" s="82">
        <v>0</v>
      </c>
      <c r="BJ436" s="82">
        <v>29.727911965579903</v>
      </c>
      <c r="BK436" s="82">
        <v>2318.9380647889761</v>
      </c>
      <c r="BL436" s="82">
        <v>270000</v>
      </c>
      <c r="BM436" s="82">
        <v>0</v>
      </c>
      <c r="BN436" s="82">
        <v>3506.2469999999998</v>
      </c>
      <c r="BO436" s="82">
        <v>273506.24700000003</v>
      </c>
      <c r="BP436" s="82">
        <v>2289.2101528233961</v>
      </c>
      <c r="BQ436" s="82">
        <v>0</v>
      </c>
      <c r="BR436" s="82">
        <v>29.727911965579903</v>
      </c>
      <c r="BS436" s="89">
        <v>2318.9380647889761</v>
      </c>
      <c r="BT436" s="82">
        <v>11892.675664932825</v>
      </c>
      <c r="BU436" s="82">
        <v>0</v>
      </c>
      <c r="BV436" s="82">
        <v>154.43947545238416</v>
      </c>
      <c r="BW436" s="82">
        <v>12047.115140385211</v>
      </c>
      <c r="BX436" s="82">
        <v>11892.675664932825</v>
      </c>
      <c r="BY436" s="82">
        <v>0</v>
      </c>
      <c r="BZ436" s="82">
        <v>154.43947545238416</v>
      </c>
      <c r="CA436" s="82">
        <v>12047.115140385211</v>
      </c>
      <c r="CB436" s="82">
        <v>1402677</v>
      </c>
      <c r="CC436" s="82">
        <v>0</v>
      </c>
      <c r="CD436" s="82">
        <v>18215.303789699999</v>
      </c>
      <c r="CE436" s="82">
        <v>1420892.3037897001</v>
      </c>
      <c r="CF436" s="82">
        <v>11892.675664932825</v>
      </c>
      <c r="CG436" s="82">
        <v>0</v>
      </c>
      <c r="CH436" s="82">
        <v>154.43947545238416</v>
      </c>
      <c r="CI436" s="82">
        <v>12047.115140385211</v>
      </c>
      <c r="CJ436" s="82" t="s">
        <v>96</v>
      </c>
      <c r="CK436" s="83">
        <v>1.4999999999999999E-2</v>
      </c>
      <c r="CL436" s="83">
        <v>3.5000000000000003E-2</v>
      </c>
      <c r="CM436" s="83">
        <v>0.26500000000000001</v>
      </c>
      <c r="CN436" s="82">
        <v>4500</v>
      </c>
      <c r="CO436" s="82">
        <v>10500.000000000002</v>
      </c>
      <c r="CP436" s="82">
        <v>79500</v>
      </c>
      <c r="CQ436" s="82">
        <v>4500</v>
      </c>
      <c r="CR436" s="89">
        <v>4500</v>
      </c>
      <c r="CS436" s="82">
        <v>4500</v>
      </c>
      <c r="CT436" s="82">
        <v>10500.000000000002</v>
      </c>
      <c r="CU436" s="82">
        <v>79500</v>
      </c>
      <c r="CV436" s="82">
        <v>4500</v>
      </c>
      <c r="CW436" s="82">
        <v>4500</v>
      </c>
    </row>
    <row r="437" spans="1:101">
      <c r="A437" s="86" t="s">
        <v>520</v>
      </c>
      <c r="B437" s="87" t="s">
        <v>1048</v>
      </c>
      <c r="C437" s="75" t="s">
        <v>2049</v>
      </c>
      <c r="D437" s="74" t="s">
        <v>2605</v>
      </c>
      <c r="E437" s="74" t="s">
        <v>520</v>
      </c>
      <c r="F437" s="74" t="s">
        <v>1048</v>
      </c>
      <c r="G437" s="74" t="s">
        <v>1049</v>
      </c>
      <c r="I437" s="74" t="s">
        <v>836</v>
      </c>
      <c r="J437" s="74" t="s">
        <v>2582</v>
      </c>
      <c r="K437" s="74" t="s">
        <v>100</v>
      </c>
      <c r="L437" s="74" t="s">
        <v>89</v>
      </c>
      <c r="M437" s="74" t="s">
        <v>90</v>
      </c>
      <c r="N437" s="74" t="s">
        <v>1051</v>
      </c>
      <c r="O437" s="76">
        <v>44524</v>
      </c>
      <c r="P437" s="76">
        <v>44500</v>
      </c>
      <c r="Q437" s="77">
        <v>1</v>
      </c>
      <c r="R437" s="74" t="s">
        <v>94</v>
      </c>
      <c r="S437" s="77">
        <v>400000</v>
      </c>
      <c r="T437" s="77">
        <v>400000</v>
      </c>
      <c r="U437" s="77">
        <v>5194.4399999999996</v>
      </c>
      <c r="V437" s="78">
        <v>5.5E-2</v>
      </c>
      <c r="W437" s="79">
        <v>1</v>
      </c>
      <c r="X437" s="77">
        <v>400000</v>
      </c>
      <c r="Y437" s="88">
        <v>400000</v>
      </c>
      <c r="Z437" s="77">
        <v>5194.4399999999996</v>
      </c>
      <c r="AA437" s="74">
        <v>0</v>
      </c>
      <c r="AB437" s="74">
        <v>0</v>
      </c>
      <c r="AD437" s="74">
        <v>0</v>
      </c>
      <c r="AE437" s="74">
        <v>0</v>
      </c>
      <c r="AF437" s="74">
        <v>0</v>
      </c>
      <c r="AG437" s="74">
        <v>0</v>
      </c>
      <c r="AI437" s="74">
        <v>4</v>
      </c>
      <c r="AJ437" s="74">
        <v>4</v>
      </c>
      <c r="AL437" s="74">
        <v>4</v>
      </c>
      <c r="AM437" s="74" t="s">
        <v>95</v>
      </c>
      <c r="AN437" s="74">
        <v>0</v>
      </c>
      <c r="AO437" s="74" t="s">
        <v>95</v>
      </c>
      <c r="AP437" s="74" t="s">
        <v>95</v>
      </c>
      <c r="AQ437" s="74">
        <v>1</v>
      </c>
      <c r="AS437" s="74">
        <v>1</v>
      </c>
      <c r="AT437" s="74" t="s">
        <v>92</v>
      </c>
      <c r="AU437" s="74" t="s">
        <v>2579</v>
      </c>
      <c r="AV437" s="74" t="s">
        <v>94</v>
      </c>
      <c r="AW437" s="77">
        <v>1200000</v>
      </c>
      <c r="AX437" s="77">
        <v>800000</v>
      </c>
      <c r="AY437" s="79">
        <v>1</v>
      </c>
      <c r="AZ437" s="77">
        <v>7668840</v>
      </c>
      <c r="BA437" s="77">
        <v>5112560</v>
      </c>
      <c r="BB437" s="74" t="s">
        <v>93</v>
      </c>
      <c r="BC437" s="75" t="s">
        <v>2049</v>
      </c>
      <c r="BD437" s="82">
        <v>3052.2802037645279</v>
      </c>
      <c r="BE437" s="82">
        <v>0</v>
      </c>
      <c r="BF437" s="82">
        <v>39.63721595410653</v>
      </c>
      <c r="BG437" s="82">
        <v>3091.9174197186344</v>
      </c>
      <c r="BH437" s="82">
        <v>3052.2802037645279</v>
      </c>
      <c r="BI437" s="82">
        <v>0</v>
      </c>
      <c r="BJ437" s="82">
        <v>39.63721595410653</v>
      </c>
      <c r="BK437" s="82">
        <v>3091.9174197186344</v>
      </c>
      <c r="BL437" s="82">
        <v>360000</v>
      </c>
      <c r="BM437" s="82">
        <v>0</v>
      </c>
      <c r="BN437" s="82">
        <v>4674.9960000000001</v>
      </c>
      <c r="BO437" s="82">
        <v>364674.99600000004</v>
      </c>
      <c r="BP437" s="82">
        <v>3052.2802037645279</v>
      </c>
      <c r="BQ437" s="82">
        <v>0</v>
      </c>
      <c r="BR437" s="82">
        <v>39.63721595410653</v>
      </c>
      <c r="BS437" s="89">
        <v>3091.9174197186344</v>
      </c>
      <c r="BT437" s="82">
        <v>15856.900886577099</v>
      </c>
      <c r="BU437" s="82">
        <v>0</v>
      </c>
      <c r="BV437" s="82">
        <v>205.91930060317884</v>
      </c>
      <c r="BW437" s="82">
        <v>16062.820187180278</v>
      </c>
      <c r="BX437" s="82">
        <v>15856.900886577099</v>
      </c>
      <c r="BY437" s="82">
        <v>0</v>
      </c>
      <c r="BZ437" s="82">
        <v>205.91930060317884</v>
      </c>
      <c r="CA437" s="82">
        <v>16062.820187180278</v>
      </c>
      <c r="CB437" s="82">
        <v>1870236</v>
      </c>
      <c r="CC437" s="82">
        <v>0</v>
      </c>
      <c r="CD437" s="82">
        <v>24287.071719600001</v>
      </c>
      <c r="CE437" s="82">
        <v>1894523.0717196004</v>
      </c>
      <c r="CF437" s="82">
        <v>15856.900886577099</v>
      </c>
      <c r="CG437" s="82">
        <v>0</v>
      </c>
      <c r="CH437" s="82">
        <v>205.91930060317884</v>
      </c>
      <c r="CI437" s="82">
        <v>16062.820187180278</v>
      </c>
      <c r="CJ437" s="82" t="s">
        <v>96</v>
      </c>
      <c r="CK437" s="83">
        <v>1.4999999999999999E-2</v>
      </c>
      <c r="CL437" s="83">
        <v>3.5000000000000003E-2</v>
      </c>
      <c r="CM437" s="83">
        <v>0.26500000000000001</v>
      </c>
      <c r="CN437" s="82">
        <v>6000</v>
      </c>
      <c r="CO437" s="82">
        <v>14000.000000000002</v>
      </c>
      <c r="CP437" s="82">
        <v>106000</v>
      </c>
      <c r="CQ437" s="82">
        <v>6000</v>
      </c>
      <c r="CR437" s="89">
        <v>6000</v>
      </c>
      <c r="CS437" s="82">
        <v>6000</v>
      </c>
      <c r="CT437" s="82">
        <v>14000.000000000002</v>
      </c>
      <c r="CU437" s="82">
        <v>106000</v>
      </c>
      <c r="CV437" s="82">
        <v>6000</v>
      </c>
      <c r="CW437" s="82">
        <v>6000</v>
      </c>
    </row>
    <row r="438" spans="1:101">
      <c r="A438" s="86" t="s">
        <v>520</v>
      </c>
      <c r="B438" s="87" t="s">
        <v>1052</v>
      </c>
      <c r="C438" s="75" t="s">
        <v>2050</v>
      </c>
      <c r="D438" s="74" t="s">
        <v>2605</v>
      </c>
      <c r="E438" s="74" t="s">
        <v>520</v>
      </c>
      <c r="F438" s="74" t="s">
        <v>1052</v>
      </c>
      <c r="G438" s="74" t="s">
        <v>943</v>
      </c>
      <c r="I438" s="74" t="s">
        <v>836</v>
      </c>
      <c r="J438" s="74" t="s">
        <v>2582</v>
      </c>
      <c r="K438" s="74" t="s">
        <v>100</v>
      </c>
      <c r="L438" s="74" t="s">
        <v>89</v>
      </c>
      <c r="M438" s="74" t="s">
        <v>90</v>
      </c>
      <c r="N438" s="74" t="s">
        <v>945</v>
      </c>
      <c r="O438" s="76">
        <v>44554</v>
      </c>
      <c r="P438" s="76">
        <v>44500</v>
      </c>
      <c r="Q438" s="77">
        <v>1</v>
      </c>
      <c r="R438" s="74" t="s">
        <v>94</v>
      </c>
      <c r="S438" s="77">
        <v>5000000</v>
      </c>
      <c r="T438" s="77">
        <v>5000000</v>
      </c>
      <c r="U438" s="77">
        <v>78263.89</v>
      </c>
      <c r="V438" s="78">
        <v>4.9000000000000002E-2</v>
      </c>
      <c r="W438" s="79">
        <v>1</v>
      </c>
      <c r="X438" s="77">
        <v>5000000</v>
      </c>
      <c r="Y438" s="88">
        <v>5000000</v>
      </c>
      <c r="Z438" s="77">
        <v>78263.89</v>
      </c>
      <c r="AA438" s="74">
        <v>0</v>
      </c>
      <c r="AB438" s="74">
        <v>0</v>
      </c>
      <c r="AD438" s="74">
        <v>0</v>
      </c>
      <c r="AE438" s="74">
        <v>0</v>
      </c>
      <c r="AF438" s="74">
        <v>0</v>
      </c>
      <c r="AG438" s="74">
        <v>0</v>
      </c>
      <c r="AI438" s="74">
        <v>5</v>
      </c>
      <c r="AJ438" s="74">
        <v>5</v>
      </c>
      <c r="AL438" s="74">
        <v>5</v>
      </c>
      <c r="AM438" s="74" t="s">
        <v>95</v>
      </c>
      <c r="AN438" s="74">
        <v>0</v>
      </c>
      <c r="AO438" s="74" t="s">
        <v>95</v>
      </c>
      <c r="AP438" s="74" t="s">
        <v>95</v>
      </c>
      <c r="AQ438" s="74">
        <v>1</v>
      </c>
      <c r="AS438" s="74">
        <v>1</v>
      </c>
      <c r="AT438" s="74" t="s">
        <v>92</v>
      </c>
      <c r="AU438" s="74" t="s">
        <v>2579</v>
      </c>
      <c r="AV438" s="74" t="s">
        <v>94</v>
      </c>
      <c r="AW438" s="77">
        <v>40000000</v>
      </c>
      <c r="AX438" s="77">
        <v>13542581.449999999</v>
      </c>
      <c r="AY438" s="79">
        <v>1</v>
      </c>
      <c r="AZ438" s="77">
        <v>255628000</v>
      </c>
      <c r="BA438" s="77">
        <v>86546575.272514999</v>
      </c>
      <c r="BB438" s="74" t="s">
        <v>93</v>
      </c>
      <c r="BC438" s="75" t="s">
        <v>2050</v>
      </c>
      <c r="BD438" s="82">
        <v>62463.080758458585</v>
      </c>
      <c r="BE438" s="82">
        <v>0</v>
      </c>
      <c r="BF438" s="82">
        <v>977.72073630822365</v>
      </c>
      <c r="BG438" s="82">
        <v>63440.801494766813</v>
      </c>
      <c r="BH438" s="82">
        <v>62463.080758458585</v>
      </c>
      <c r="BI438" s="82">
        <v>0</v>
      </c>
      <c r="BJ438" s="82">
        <v>977.72073630822365</v>
      </c>
      <c r="BK438" s="82">
        <v>63440.801494766813</v>
      </c>
      <c r="BL438" s="82">
        <v>4500000</v>
      </c>
      <c r="BM438" s="82">
        <v>0</v>
      </c>
      <c r="BN438" s="82">
        <v>70437.501000000004</v>
      </c>
      <c r="BO438" s="82">
        <v>4570437.5009999992</v>
      </c>
      <c r="BP438" s="82">
        <v>62463.080758458585</v>
      </c>
      <c r="BQ438" s="82">
        <v>0</v>
      </c>
      <c r="BR438" s="82">
        <v>977.72073630822365</v>
      </c>
      <c r="BS438" s="89">
        <v>63440.801494766813</v>
      </c>
      <c r="BT438" s="82">
        <v>324501.95084826823</v>
      </c>
      <c r="BU438" s="82">
        <v>0</v>
      </c>
      <c r="BV438" s="82">
        <v>5079.3569971948527</v>
      </c>
      <c r="BW438" s="82">
        <v>329581.30784546304</v>
      </c>
      <c r="BX438" s="82">
        <v>324501.95084826823</v>
      </c>
      <c r="BY438" s="82">
        <v>0</v>
      </c>
      <c r="BZ438" s="82">
        <v>5079.3569971948527</v>
      </c>
      <c r="CA438" s="82">
        <v>329581.30784546304</v>
      </c>
      <c r="CB438" s="82">
        <v>23377950</v>
      </c>
      <c r="CC438" s="82">
        <v>0</v>
      </c>
      <c r="CD438" s="82">
        <v>365929.86144510005</v>
      </c>
      <c r="CE438" s="82">
        <v>23743879.861445095</v>
      </c>
      <c r="CF438" s="82">
        <v>324501.95084826823</v>
      </c>
      <c r="CG438" s="82">
        <v>0</v>
      </c>
      <c r="CH438" s="82">
        <v>5079.3569971948527</v>
      </c>
      <c r="CI438" s="82">
        <v>329581.30784546304</v>
      </c>
      <c r="CJ438" s="82" t="s">
        <v>96</v>
      </c>
      <c r="CK438" s="83">
        <v>1.4999999999999999E-2</v>
      </c>
      <c r="CL438" s="83">
        <v>3.5000000000000003E-2</v>
      </c>
      <c r="CM438" s="83">
        <v>0.26500000000000001</v>
      </c>
      <c r="CN438" s="82">
        <v>75000</v>
      </c>
      <c r="CO438" s="82">
        <v>175000.00000000003</v>
      </c>
      <c r="CP438" s="82">
        <v>1325000</v>
      </c>
      <c r="CQ438" s="82">
        <v>75000</v>
      </c>
      <c r="CR438" s="89">
        <v>75000</v>
      </c>
      <c r="CS438" s="82">
        <v>75000</v>
      </c>
      <c r="CT438" s="82">
        <v>175000.00000000003</v>
      </c>
      <c r="CU438" s="82">
        <v>1325000</v>
      </c>
      <c r="CV438" s="82">
        <v>75000</v>
      </c>
      <c r="CW438" s="82">
        <v>75000</v>
      </c>
    </row>
    <row r="439" spans="1:101">
      <c r="A439" s="86" t="s">
        <v>520</v>
      </c>
      <c r="B439" s="87" t="s">
        <v>1053</v>
      </c>
      <c r="C439" s="75" t="s">
        <v>2051</v>
      </c>
      <c r="D439" s="74" t="s">
        <v>2605</v>
      </c>
      <c r="E439" s="74" t="s">
        <v>520</v>
      </c>
      <c r="F439" s="74" t="s">
        <v>1053</v>
      </c>
      <c r="G439" s="74" t="s">
        <v>943</v>
      </c>
      <c r="I439" s="74" t="s">
        <v>836</v>
      </c>
      <c r="J439" s="74" t="s">
        <v>2582</v>
      </c>
      <c r="K439" s="74" t="s">
        <v>100</v>
      </c>
      <c r="L439" s="74" t="s">
        <v>89</v>
      </c>
      <c r="M439" s="74" t="s">
        <v>90</v>
      </c>
      <c r="N439" s="74" t="s">
        <v>945</v>
      </c>
      <c r="O439" s="76">
        <v>44554</v>
      </c>
      <c r="P439" s="76">
        <v>44500</v>
      </c>
      <c r="Q439" s="77">
        <v>1</v>
      </c>
      <c r="R439" s="74" t="s">
        <v>94</v>
      </c>
      <c r="S439" s="77">
        <v>5000000</v>
      </c>
      <c r="T439" s="77">
        <v>5000000</v>
      </c>
      <c r="U439" s="77">
        <v>78263.89</v>
      </c>
      <c r="V439" s="78">
        <v>4.9000000000000002E-2</v>
      </c>
      <c r="W439" s="79">
        <v>1</v>
      </c>
      <c r="X439" s="77">
        <v>5000000</v>
      </c>
      <c r="Y439" s="88">
        <v>5000000</v>
      </c>
      <c r="Z439" s="77">
        <v>78263.89</v>
      </c>
      <c r="AA439" s="74">
        <v>0</v>
      </c>
      <c r="AB439" s="74">
        <v>0</v>
      </c>
      <c r="AD439" s="74">
        <v>0</v>
      </c>
      <c r="AE439" s="74">
        <v>0</v>
      </c>
      <c r="AF439" s="74">
        <v>0</v>
      </c>
      <c r="AG439" s="74">
        <v>0</v>
      </c>
      <c r="AI439" s="74">
        <v>5</v>
      </c>
      <c r="AJ439" s="74">
        <v>5</v>
      </c>
      <c r="AL439" s="74">
        <v>5</v>
      </c>
      <c r="AM439" s="74" t="s">
        <v>95</v>
      </c>
      <c r="AN439" s="74">
        <v>0</v>
      </c>
      <c r="AO439" s="74" t="s">
        <v>95</v>
      </c>
      <c r="AP439" s="74" t="s">
        <v>95</v>
      </c>
      <c r="AQ439" s="74">
        <v>1</v>
      </c>
      <c r="AS439" s="74">
        <v>1</v>
      </c>
      <c r="AT439" s="74" t="s">
        <v>92</v>
      </c>
      <c r="AU439" s="74" t="s">
        <v>2579</v>
      </c>
      <c r="AV439" s="74" t="s">
        <v>94</v>
      </c>
      <c r="AW439" s="77">
        <v>40000000</v>
      </c>
      <c r="AX439" s="77">
        <v>13542581.449999999</v>
      </c>
      <c r="AY439" s="79">
        <v>1</v>
      </c>
      <c r="AZ439" s="77">
        <v>255628000</v>
      </c>
      <c r="BA439" s="77">
        <v>86546575.272514999</v>
      </c>
      <c r="BB439" s="74" t="s">
        <v>93</v>
      </c>
      <c r="BC439" s="75" t="s">
        <v>2051</v>
      </c>
      <c r="BD439" s="82">
        <v>62463.080758458585</v>
      </c>
      <c r="BE439" s="82">
        <v>0</v>
      </c>
      <c r="BF439" s="82">
        <v>977.72073630822365</v>
      </c>
      <c r="BG439" s="82">
        <v>63440.801494766813</v>
      </c>
      <c r="BH439" s="82">
        <v>62463.080758458585</v>
      </c>
      <c r="BI439" s="82">
        <v>0</v>
      </c>
      <c r="BJ439" s="82">
        <v>977.72073630822365</v>
      </c>
      <c r="BK439" s="82">
        <v>63440.801494766813</v>
      </c>
      <c r="BL439" s="82">
        <v>4500000</v>
      </c>
      <c r="BM439" s="82">
        <v>0</v>
      </c>
      <c r="BN439" s="82">
        <v>70437.501000000004</v>
      </c>
      <c r="BO439" s="82">
        <v>4570437.5009999992</v>
      </c>
      <c r="BP439" s="82">
        <v>62463.080758458585</v>
      </c>
      <c r="BQ439" s="82">
        <v>0</v>
      </c>
      <c r="BR439" s="82">
        <v>977.72073630822365</v>
      </c>
      <c r="BS439" s="89">
        <v>63440.801494766813</v>
      </c>
      <c r="BT439" s="82">
        <v>324501.95084826823</v>
      </c>
      <c r="BU439" s="82">
        <v>0</v>
      </c>
      <c r="BV439" s="82">
        <v>5079.3569971948527</v>
      </c>
      <c r="BW439" s="82">
        <v>329581.30784546304</v>
      </c>
      <c r="BX439" s="82">
        <v>324501.95084826823</v>
      </c>
      <c r="BY439" s="82">
        <v>0</v>
      </c>
      <c r="BZ439" s="82">
        <v>5079.3569971948527</v>
      </c>
      <c r="CA439" s="82">
        <v>329581.30784546304</v>
      </c>
      <c r="CB439" s="82">
        <v>23377950</v>
      </c>
      <c r="CC439" s="82">
        <v>0</v>
      </c>
      <c r="CD439" s="82">
        <v>365929.86144510005</v>
      </c>
      <c r="CE439" s="82">
        <v>23743879.861445095</v>
      </c>
      <c r="CF439" s="82">
        <v>324501.95084826823</v>
      </c>
      <c r="CG439" s="82">
        <v>0</v>
      </c>
      <c r="CH439" s="82">
        <v>5079.3569971948527</v>
      </c>
      <c r="CI439" s="82">
        <v>329581.30784546304</v>
      </c>
      <c r="CJ439" s="82" t="s">
        <v>96</v>
      </c>
      <c r="CK439" s="83">
        <v>1.4999999999999999E-2</v>
      </c>
      <c r="CL439" s="83">
        <v>3.5000000000000003E-2</v>
      </c>
      <c r="CM439" s="83">
        <v>0.26500000000000001</v>
      </c>
      <c r="CN439" s="82">
        <v>75000</v>
      </c>
      <c r="CO439" s="82">
        <v>175000.00000000003</v>
      </c>
      <c r="CP439" s="82">
        <v>1325000</v>
      </c>
      <c r="CQ439" s="82">
        <v>75000</v>
      </c>
      <c r="CR439" s="89">
        <v>75000</v>
      </c>
      <c r="CS439" s="82">
        <v>75000</v>
      </c>
      <c r="CT439" s="82">
        <v>175000.00000000003</v>
      </c>
      <c r="CU439" s="82">
        <v>1325000</v>
      </c>
      <c r="CV439" s="82">
        <v>75000</v>
      </c>
      <c r="CW439" s="82">
        <v>75000</v>
      </c>
    </row>
    <row r="440" spans="1:101">
      <c r="A440" s="86" t="s">
        <v>520</v>
      </c>
      <c r="B440" s="87" t="s">
        <v>1054</v>
      </c>
      <c r="C440" s="75" t="s">
        <v>2052</v>
      </c>
      <c r="D440" s="74" t="s">
        <v>2605</v>
      </c>
      <c r="E440" s="74" t="s">
        <v>520</v>
      </c>
      <c r="F440" s="74" t="s">
        <v>1054</v>
      </c>
      <c r="G440" s="74" t="s">
        <v>943</v>
      </c>
      <c r="I440" s="74" t="s">
        <v>836</v>
      </c>
      <c r="J440" s="74" t="s">
        <v>2582</v>
      </c>
      <c r="K440" s="74" t="s">
        <v>100</v>
      </c>
      <c r="L440" s="74" t="s">
        <v>89</v>
      </c>
      <c r="M440" s="74" t="s">
        <v>90</v>
      </c>
      <c r="N440" s="74" t="s">
        <v>945</v>
      </c>
      <c r="O440" s="76">
        <v>44554</v>
      </c>
      <c r="P440" s="76">
        <v>44500</v>
      </c>
      <c r="Q440" s="77">
        <v>1</v>
      </c>
      <c r="R440" s="74" t="s">
        <v>94</v>
      </c>
      <c r="S440" s="77">
        <v>5000000</v>
      </c>
      <c r="T440" s="77">
        <v>5000000</v>
      </c>
      <c r="U440" s="77">
        <v>78263.89</v>
      </c>
      <c r="V440" s="78">
        <v>4.9000000000000002E-2</v>
      </c>
      <c r="W440" s="79">
        <v>1</v>
      </c>
      <c r="X440" s="77">
        <v>5000000</v>
      </c>
      <c r="Y440" s="88">
        <v>5000000</v>
      </c>
      <c r="Z440" s="77">
        <v>78263.89</v>
      </c>
      <c r="AA440" s="74">
        <v>0</v>
      </c>
      <c r="AB440" s="74">
        <v>0</v>
      </c>
      <c r="AD440" s="74">
        <v>0</v>
      </c>
      <c r="AE440" s="74">
        <v>0</v>
      </c>
      <c r="AF440" s="74">
        <v>0</v>
      </c>
      <c r="AG440" s="74">
        <v>0</v>
      </c>
      <c r="AI440" s="74">
        <v>5</v>
      </c>
      <c r="AJ440" s="74">
        <v>5</v>
      </c>
      <c r="AL440" s="74">
        <v>5</v>
      </c>
      <c r="AM440" s="74" t="s">
        <v>95</v>
      </c>
      <c r="AN440" s="74">
        <v>0</v>
      </c>
      <c r="AO440" s="74" t="s">
        <v>95</v>
      </c>
      <c r="AP440" s="74" t="s">
        <v>95</v>
      </c>
      <c r="AQ440" s="74">
        <v>1</v>
      </c>
      <c r="AS440" s="74">
        <v>1</v>
      </c>
      <c r="AT440" s="74" t="s">
        <v>92</v>
      </c>
      <c r="AU440" s="74" t="s">
        <v>2579</v>
      </c>
      <c r="AV440" s="74" t="s">
        <v>94</v>
      </c>
      <c r="AW440" s="77">
        <v>40000000</v>
      </c>
      <c r="AX440" s="77">
        <v>13542581.449999999</v>
      </c>
      <c r="AY440" s="79">
        <v>1</v>
      </c>
      <c r="AZ440" s="77">
        <v>255628000</v>
      </c>
      <c r="BA440" s="77">
        <v>86546575.272514999</v>
      </c>
      <c r="BB440" s="74" t="s">
        <v>93</v>
      </c>
      <c r="BC440" s="75" t="s">
        <v>2052</v>
      </c>
      <c r="BD440" s="82">
        <v>62463.080758458585</v>
      </c>
      <c r="BE440" s="82">
        <v>0</v>
      </c>
      <c r="BF440" s="82">
        <v>977.72073630822365</v>
      </c>
      <c r="BG440" s="82">
        <v>63440.801494766813</v>
      </c>
      <c r="BH440" s="82">
        <v>62463.080758458585</v>
      </c>
      <c r="BI440" s="82">
        <v>0</v>
      </c>
      <c r="BJ440" s="82">
        <v>977.72073630822365</v>
      </c>
      <c r="BK440" s="82">
        <v>63440.801494766813</v>
      </c>
      <c r="BL440" s="82">
        <v>4500000</v>
      </c>
      <c r="BM440" s="82">
        <v>0</v>
      </c>
      <c r="BN440" s="82">
        <v>70437.501000000004</v>
      </c>
      <c r="BO440" s="82">
        <v>4570437.5009999992</v>
      </c>
      <c r="BP440" s="82">
        <v>62463.080758458585</v>
      </c>
      <c r="BQ440" s="82">
        <v>0</v>
      </c>
      <c r="BR440" s="82">
        <v>977.72073630822365</v>
      </c>
      <c r="BS440" s="89">
        <v>63440.801494766813</v>
      </c>
      <c r="BT440" s="82">
        <v>324501.95084826823</v>
      </c>
      <c r="BU440" s="82">
        <v>0</v>
      </c>
      <c r="BV440" s="82">
        <v>5079.3569971948527</v>
      </c>
      <c r="BW440" s="82">
        <v>329581.30784546304</v>
      </c>
      <c r="BX440" s="82">
        <v>324501.95084826823</v>
      </c>
      <c r="BY440" s="82">
        <v>0</v>
      </c>
      <c r="BZ440" s="82">
        <v>5079.3569971948527</v>
      </c>
      <c r="CA440" s="82">
        <v>329581.30784546304</v>
      </c>
      <c r="CB440" s="82">
        <v>23377950</v>
      </c>
      <c r="CC440" s="82">
        <v>0</v>
      </c>
      <c r="CD440" s="82">
        <v>365929.86144510005</v>
      </c>
      <c r="CE440" s="82">
        <v>23743879.861445095</v>
      </c>
      <c r="CF440" s="82">
        <v>324501.95084826823</v>
      </c>
      <c r="CG440" s="82">
        <v>0</v>
      </c>
      <c r="CH440" s="82">
        <v>5079.3569971948527</v>
      </c>
      <c r="CI440" s="82">
        <v>329581.30784546304</v>
      </c>
      <c r="CJ440" s="82" t="s">
        <v>96</v>
      </c>
      <c r="CK440" s="83">
        <v>1.4999999999999999E-2</v>
      </c>
      <c r="CL440" s="83">
        <v>3.5000000000000003E-2</v>
      </c>
      <c r="CM440" s="83">
        <v>0.26500000000000001</v>
      </c>
      <c r="CN440" s="82">
        <v>75000</v>
      </c>
      <c r="CO440" s="82">
        <v>175000.00000000003</v>
      </c>
      <c r="CP440" s="82">
        <v>1325000</v>
      </c>
      <c r="CQ440" s="82">
        <v>75000</v>
      </c>
      <c r="CR440" s="89">
        <v>75000</v>
      </c>
      <c r="CS440" s="82">
        <v>75000</v>
      </c>
      <c r="CT440" s="82">
        <v>175000.00000000003</v>
      </c>
      <c r="CU440" s="82">
        <v>1325000</v>
      </c>
      <c r="CV440" s="82">
        <v>75000</v>
      </c>
      <c r="CW440" s="82">
        <v>75000</v>
      </c>
    </row>
    <row r="441" spans="1:101">
      <c r="A441" s="86" t="s">
        <v>520</v>
      </c>
      <c r="B441" s="87" t="s">
        <v>1055</v>
      </c>
      <c r="C441" s="75" t="s">
        <v>2053</v>
      </c>
      <c r="D441" s="74" t="s">
        <v>2605</v>
      </c>
      <c r="E441" s="74" t="s">
        <v>520</v>
      </c>
      <c r="F441" s="74" t="s">
        <v>1055</v>
      </c>
      <c r="G441" s="74" t="s">
        <v>943</v>
      </c>
      <c r="I441" s="74" t="s">
        <v>836</v>
      </c>
      <c r="J441" s="74" t="s">
        <v>2582</v>
      </c>
      <c r="K441" s="74" t="s">
        <v>100</v>
      </c>
      <c r="L441" s="74" t="s">
        <v>89</v>
      </c>
      <c r="M441" s="74" t="s">
        <v>90</v>
      </c>
      <c r="N441" s="74" t="s">
        <v>945</v>
      </c>
      <c r="O441" s="76">
        <v>44554</v>
      </c>
      <c r="P441" s="76">
        <v>44500</v>
      </c>
      <c r="Q441" s="77">
        <v>1</v>
      </c>
      <c r="R441" s="74" t="s">
        <v>94</v>
      </c>
      <c r="S441" s="77">
        <v>1099619.71</v>
      </c>
      <c r="T441" s="77">
        <v>1099619.71</v>
      </c>
      <c r="U441" s="77">
        <v>17212.099999999999</v>
      </c>
      <c r="V441" s="78">
        <v>4.9000000000000002E-2</v>
      </c>
      <c r="W441" s="79">
        <v>1</v>
      </c>
      <c r="X441" s="77">
        <v>1099619.71</v>
      </c>
      <c r="Y441" s="88">
        <v>1099619.71</v>
      </c>
      <c r="Z441" s="77">
        <v>17212.099999999999</v>
      </c>
      <c r="AA441" s="74">
        <v>0</v>
      </c>
      <c r="AB441" s="74">
        <v>0</v>
      </c>
      <c r="AD441" s="74">
        <v>0</v>
      </c>
      <c r="AE441" s="74">
        <v>0</v>
      </c>
      <c r="AF441" s="74">
        <v>0</v>
      </c>
      <c r="AG441" s="74">
        <v>0</v>
      </c>
      <c r="AI441" s="74">
        <v>5</v>
      </c>
      <c r="AJ441" s="74">
        <v>5</v>
      </c>
      <c r="AL441" s="74">
        <v>5</v>
      </c>
      <c r="AM441" s="74" t="s">
        <v>95</v>
      </c>
      <c r="AN441" s="74">
        <v>0</v>
      </c>
      <c r="AO441" s="74" t="s">
        <v>95</v>
      </c>
      <c r="AP441" s="74" t="s">
        <v>95</v>
      </c>
      <c r="AQ441" s="74">
        <v>1</v>
      </c>
      <c r="AS441" s="74">
        <v>1</v>
      </c>
      <c r="AT441" s="74" t="s">
        <v>92</v>
      </c>
      <c r="AU441" s="74" t="s">
        <v>2579</v>
      </c>
      <c r="AV441" s="74" t="s">
        <v>94</v>
      </c>
      <c r="AW441" s="77">
        <v>40000000</v>
      </c>
      <c r="AX441" s="77">
        <v>13542581.449999999</v>
      </c>
      <c r="AY441" s="79">
        <v>1</v>
      </c>
      <c r="AZ441" s="77">
        <v>255628000</v>
      </c>
      <c r="BA441" s="77">
        <v>86546575.272514999</v>
      </c>
      <c r="BB441" s="74" t="s">
        <v>93</v>
      </c>
      <c r="BC441" s="75" t="s">
        <v>2053</v>
      </c>
      <c r="BD441" s="82">
        <v>13737.12694986456</v>
      </c>
      <c r="BE441" s="82">
        <v>0</v>
      </c>
      <c r="BF441" s="82">
        <v>215.02415846453295</v>
      </c>
      <c r="BG441" s="82">
        <v>13952.151108329093</v>
      </c>
      <c r="BH441" s="82">
        <v>13737.12694986456</v>
      </c>
      <c r="BI441" s="82">
        <v>0</v>
      </c>
      <c r="BJ441" s="82">
        <v>215.02415846453295</v>
      </c>
      <c r="BK441" s="82">
        <v>13952.151108329093</v>
      </c>
      <c r="BL441" s="82">
        <v>989657.73899999994</v>
      </c>
      <c r="BM441" s="82">
        <v>0</v>
      </c>
      <c r="BN441" s="82">
        <v>15490.89</v>
      </c>
      <c r="BO441" s="82">
        <v>1005148.629</v>
      </c>
      <c r="BP441" s="82">
        <v>13737.12694986456</v>
      </c>
      <c r="BQ441" s="82">
        <v>0</v>
      </c>
      <c r="BR441" s="82">
        <v>215.02415846453295</v>
      </c>
      <c r="BS441" s="89">
        <v>13952.151108329093</v>
      </c>
      <c r="BT441" s="82">
        <v>71365.748217241373</v>
      </c>
      <c r="BU441" s="82">
        <v>0</v>
      </c>
      <c r="BV441" s="82">
        <v>1117.0720056390951</v>
      </c>
      <c r="BW441" s="82">
        <v>72482.820222880473</v>
      </c>
      <c r="BX441" s="82">
        <v>71365.748217241373</v>
      </c>
      <c r="BY441" s="82">
        <v>0</v>
      </c>
      <c r="BZ441" s="82">
        <v>1117.0720056390951</v>
      </c>
      <c r="CA441" s="82">
        <v>72482.820222880473</v>
      </c>
      <c r="CB441" s="82">
        <v>5141370.9198789001</v>
      </c>
      <c r="CC441" s="82">
        <v>0</v>
      </c>
      <c r="CD441" s="82">
        <v>80476.722639</v>
      </c>
      <c r="CE441" s="82">
        <v>5221847.6425179001</v>
      </c>
      <c r="CF441" s="82">
        <v>71365.748217241373</v>
      </c>
      <c r="CG441" s="82">
        <v>0</v>
      </c>
      <c r="CH441" s="82">
        <v>1117.0720056390951</v>
      </c>
      <c r="CI441" s="82">
        <v>72482.820222880473</v>
      </c>
      <c r="CJ441" s="82" t="s">
        <v>96</v>
      </c>
      <c r="CK441" s="83">
        <v>1.4999999999999999E-2</v>
      </c>
      <c r="CL441" s="83">
        <v>3.5000000000000003E-2</v>
      </c>
      <c r="CM441" s="83">
        <v>0.26500000000000001</v>
      </c>
      <c r="CN441" s="82">
        <v>16494.29565</v>
      </c>
      <c r="CO441" s="82">
        <v>38486.689850000002</v>
      </c>
      <c r="CP441" s="82">
        <v>291399.22314999998</v>
      </c>
      <c r="CQ441" s="82">
        <v>16494.29565</v>
      </c>
      <c r="CR441" s="89">
        <v>16494.29565</v>
      </c>
      <c r="CS441" s="82">
        <v>16494.29565</v>
      </c>
      <c r="CT441" s="82">
        <v>38486.689850000002</v>
      </c>
      <c r="CU441" s="82">
        <v>291399.22314999998</v>
      </c>
      <c r="CV441" s="82">
        <v>16494.29565</v>
      </c>
      <c r="CW441" s="82">
        <v>16494.29565</v>
      </c>
    </row>
    <row r="442" spans="1:101">
      <c r="A442" s="86" t="s">
        <v>520</v>
      </c>
      <c r="B442" s="87" t="s">
        <v>1056</v>
      </c>
      <c r="C442" s="75" t="s">
        <v>2054</v>
      </c>
      <c r="D442" s="74" t="s">
        <v>2605</v>
      </c>
      <c r="E442" s="74" t="s">
        <v>520</v>
      </c>
      <c r="F442" s="74" t="s">
        <v>1056</v>
      </c>
      <c r="G442" s="74" t="s">
        <v>1057</v>
      </c>
      <c r="I442" s="74" t="s">
        <v>836</v>
      </c>
      <c r="J442" s="74" t="s">
        <v>2582</v>
      </c>
      <c r="K442" s="74" t="s">
        <v>100</v>
      </c>
      <c r="L442" s="74" t="s">
        <v>89</v>
      </c>
      <c r="M442" s="74" t="s">
        <v>90</v>
      </c>
      <c r="N442" s="74" t="s">
        <v>1059</v>
      </c>
      <c r="O442" s="76">
        <v>44525</v>
      </c>
      <c r="P442" s="76">
        <v>44500</v>
      </c>
      <c r="Q442" s="77">
        <v>1</v>
      </c>
      <c r="R442" s="74" t="s">
        <v>94</v>
      </c>
      <c r="S442" s="77">
        <v>327008.53999999998</v>
      </c>
      <c r="T442" s="77">
        <v>327008.53999999998</v>
      </c>
      <c r="U442" s="77">
        <v>4296.53</v>
      </c>
      <c r="V442" s="78">
        <v>5.5E-2</v>
      </c>
      <c r="W442" s="79">
        <v>1</v>
      </c>
      <c r="X442" s="77">
        <v>327008.53999999998</v>
      </c>
      <c r="Y442" s="88">
        <v>327008.53999999998</v>
      </c>
      <c r="Z442" s="77">
        <v>4296.53</v>
      </c>
      <c r="AA442" s="74">
        <v>0</v>
      </c>
      <c r="AB442" s="74">
        <v>0</v>
      </c>
      <c r="AD442" s="74">
        <v>0</v>
      </c>
      <c r="AE442" s="74">
        <v>0</v>
      </c>
      <c r="AF442" s="74">
        <v>0</v>
      </c>
      <c r="AG442" s="74">
        <v>0</v>
      </c>
      <c r="AI442" s="74">
        <v>4</v>
      </c>
      <c r="AJ442" s="74">
        <v>4</v>
      </c>
      <c r="AL442" s="74">
        <v>4</v>
      </c>
      <c r="AM442" s="74" t="s">
        <v>95</v>
      </c>
      <c r="AN442" s="74">
        <v>0</v>
      </c>
      <c r="AO442" s="74" t="s">
        <v>95</v>
      </c>
      <c r="AP442" s="74" t="s">
        <v>95</v>
      </c>
      <c r="AQ442" s="74">
        <v>1</v>
      </c>
      <c r="AS442" s="74">
        <v>1</v>
      </c>
      <c r="AT442" s="74" t="s">
        <v>92</v>
      </c>
      <c r="AU442" s="74" t="s">
        <v>2579</v>
      </c>
      <c r="AV442" s="74" t="s">
        <v>94</v>
      </c>
      <c r="AW442" s="77">
        <v>350000</v>
      </c>
      <c r="AX442" s="77">
        <v>22991.46</v>
      </c>
      <c r="AY442" s="79">
        <v>1</v>
      </c>
      <c r="AZ442" s="77">
        <v>2236745</v>
      </c>
      <c r="BA442" s="77">
        <v>146931.523422</v>
      </c>
      <c r="BB442" s="74" t="s">
        <v>93</v>
      </c>
      <c r="BC442" s="75" t="s">
        <v>2054</v>
      </c>
      <c r="BD442" s="82">
        <v>2495.3042327598519</v>
      </c>
      <c r="BE442" s="82">
        <v>0</v>
      </c>
      <c r="BF442" s="82">
        <v>32.785533659701017</v>
      </c>
      <c r="BG442" s="82">
        <v>2528.0897664195527</v>
      </c>
      <c r="BH442" s="82">
        <v>2495.3042327598519</v>
      </c>
      <c r="BI442" s="82">
        <v>0</v>
      </c>
      <c r="BJ442" s="82">
        <v>32.785533659701017</v>
      </c>
      <c r="BK442" s="82">
        <v>2528.0897664195527</v>
      </c>
      <c r="BL442" s="82">
        <v>294307.68599999999</v>
      </c>
      <c r="BM442" s="82">
        <v>0</v>
      </c>
      <c r="BN442" s="82">
        <v>3866.877</v>
      </c>
      <c r="BO442" s="82">
        <v>298174.56299999997</v>
      </c>
      <c r="BP442" s="82">
        <v>2495.3042327598519</v>
      </c>
      <c r="BQ442" s="82">
        <v>0</v>
      </c>
      <c r="BR442" s="82">
        <v>32.785533659701017</v>
      </c>
      <c r="BS442" s="89">
        <v>2528.0897664195527</v>
      </c>
      <c r="BT442" s="82">
        <v>12963.355019610706</v>
      </c>
      <c r="BU442" s="82">
        <v>0</v>
      </c>
      <c r="BV442" s="82">
        <v>170.32412591551275</v>
      </c>
      <c r="BW442" s="82">
        <v>13133.679145526219</v>
      </c>
      <c r="BX442" s="82">
        <v>12963.355019610706</v>
      </c>
      <c r="BY442" s="82">
        <v>0</v>
      </c>
      <c r="BZ442" s="82">
        <v>170.32412591551275</v>
      </c>
      <c r="CA442" s="82">
        <v>13133.679145526219</v>
      </c>
      <c r="CB442" s="82">
        <v>1528957.8595385998</v>
      </c>
      <c r="CC442" s="82">
        <v>0</v>
      </c>
      <c r="CD442" s="82">
        <v>20088.812702700001</v>
      </c>
      <c r="CE442" s="82">
        <v>1549046.6722412999</v>
      </c>
      <c r="CF442" s="82">
        <v>12963.355019610706</v>
      </c>
      <c r="CG442" s="82">
        <v>0</v>
      </c>
      <c r="CH442" s="82">
        <v>170.32412591551275</v>
      </c>
      <c r="CI442" s="82">
        <v>13133.679145526219</v>
      </c>
      <c r="CJ442" s="82" t="s">
        <v>96</v>
      </c>
      <c r="CK442" s="83">
        <v>1.4999999999999999E-2</v>
      </c>
      <c r="CL442" s="83">
        <v>3.5000000000000003E-2</v>
      </c>
      <c r="CM442" s="83">
        <v>0.26500000000000001</v>
      </c>
      <c r="CN442" s="82">
        <v>4905.1280999999999</v>
      </c>
      <c r="CO442" s="82">
        <v>11445.2989</v>
      </c>
      <c r="CP442" s="82">
        <v>86657.263099999996</v>
      </c>
      <c r="CQ442" s="82">
        <v>4905.1280999999999</v>
      </c>
      <c r="CR442" s="89">
        <v>4905.1280999999999</v>
      </c>
      <c r="CS442" s="82">
        <v>4905.1280999999999</v>
      </c>
      <c r="CT442" s="82">
        <v>11445.2989</v>
      </c>
      <c r="CU442" s="82">
        <v>86657.263099999996</v>
      </c>
      <c r="CV442" s="82">
        <v>4905.1280999999999</v>
      </c>
      <c r="CW442" s="82">
        <v>4905.1280999999999</v>
      </c>
    </row>
    <row r="443" spans="1:101">
      <c r="A443" s="86" t="s">
        <v>520</v>
      </c>
      <c r="B443" s="87" t="s">
        <v>1060</v>
      </c>
      <c r="C443" s="75" t="s">
        <v>2055</v>
      </c>
      <c r="D443" s="74" t="s">
        <v>2605</v>
      </c>
      <c r="E443" s="74" t="s">
        <v>520</v>
      </c>
      <c r="F443" s="74" t="s">
        <v>1060</v>
      </c>
      <c r="G443" s="74" t="s">
        <v>1061</v>
      </c>
      <c r="I443" s="74" t="s">
        <v>836</v>
      </c>
      <c r="J443" s="74" t="s">
        <v>2582</v>
      </c>
      <c r="K443" s="74" t="s">
        <v>100</v>
      </c>
      <c r="L443" s="74" t="s">
        <v>89</v>
      </c>
      <c r="M443" s="74" t="s">
        <v>90</v>
      </c>
      <c r="N443" s="74" t="s">
        <v>1063</v>
      </c>
      <c r="O443" s="76">
        <v>44560</v>
      </c>
      <c r="P443" s="76">
        <v>44500</v>
      </c>
      <c r="Q443" s="77">
        <v>1</v>
      </c>
      <c r="R443" s="74" t="s">
        <v>94</v>
      </c>
      <c r="S443" s="77">
        <v>5000000</v>
      </c>
      <c r="T443" s="77">
        <v>5000000</v>
      </c>
      <c r="U443" s="77">
        <v>90750</v>
      </c>
      <c r="V443" s="78">
        <v>5.4000000000000006E-2</v>
      </c>
      <c r="W443" s="79">
        <v>1</v>
      </c>
      <c r="X443" s="77">
        <v>5000000</v>
      </c>
      <c r="Y443" s="88">
        <v>5000000</v>
      </c>
      <c r="Z443" s="77">
        <v>90750</v>
      </c>
      <c r="AA443" s="74">
        <v>0</v>
      </c>
      <c r="AB443" s="74">
        <v>0</v>
      </c>
      <c r="AD443" s="74">
        <v>0</v>
      </c>
      <c r="AE443" s="74">
        <v>0</v>
      </c>
      <c r="AF443" s="74">
        <v>0</v>
      </c>
      <c r="AG443" s="74">
        <v>0</v>
      </c>
      <c r="AI443" s="74">
        <v>4</v>
      </c>
      <c r="AJ443" s="74">
        <v>4</v>
      </c>
      <c r="AL443" s="74">
        <v>4</v>
      </c>
      <c r="AM443" s="74" t="s">
        <v>95</v>
      </c>
      <c r="AN443" s="74">
        <v>0</v>
      </c>
      <c r="AO443" s="74" t="s">
        <v>95</v>
      </c>
      <c r="AP443" s="74" t="s">
        <v>95</v>
      </c>
      <c r="AQ443" s="74">
        <v>1</v>
      </c>
      <c r="AS443" s="74">
        <v>1</v>
      </c>
      <c r="AT443" s="74" t="s">
        <v>92</v>
      </c>
      <c r="AU443" s="74" t="s">
        <v>2579</v>
      </c>
      <c r="AV443" s="74" t="s">
        <v>94</v>
      </c>
      <c r="AW443" s="77">
        <v>10000000</v>
      </c>
      <c r="AX443" s="77">
        <v>0</v>
      </c>
      <c r="AY443" s="79">
        <v>1</v>
      </c>
      <c r="AZ443" s="77">
        <v>63907000</v>
      </c>
      <c r="BA443" s="77">
        <v>0</v>
      </c>
      <c r="BB443" s="74" t="s">
        <v>93</v>
      </c>
      <c r="BC443" s="75" t="s">
        <v>2055</v>
      </c>
      <c r="BD443" s="82">
        <v>38153.502547056596</v>
      </c>
      <c r="BE443" s="82">
        <v>0</v>
      </c>
      <c r="BF443" s="82">
        <v>692.48607122907742</v>
      </c>
      <c r="BG443" s="82">
        <v>38845.988618285672</v>
      </c>
      <c r="BH443" s="82">
        <v>38153.502547056596</v>
      </c>
      <c r="BI443" s="82">
        <v>0</v>
      </c>
      <c r="BJ443" s="82">
        <v>692.48607122907742</v>
      </c>
      <c r="BK443" s="82">
        <v>38845.988618285672</v>
      </c>
      <c r="BL443" s="82">
        <v>4500000</v>
      </c>
      <c r="BM443" s="82">
        <v>0</v>
      </c>
      <c r="BN443" s="82">
        <v>81675</v>
      </c>
      <c r="BO443" s="82">
        <v>4581675</v>
      </c>
      <c r="BP443" s="82">
        <v>38153.502547056596</v>
      </c>
      <c r="BQ443" s="82">
        <v>0</v>
      </c>
      <c r="BR443" s="82">
        <v>692.48607122907742</v>
      </c>
      <c r="BS443" s="89">
        <v>38845.988618285672</v>
      </c>
      <c r="BT443" s="82">
        <v>198211.26108221372</v>
      </c>
      <c r="BU443" s="82">
        <v>0</v>
      </c>
      <c r="BV443" s="82">
        <v>3597.5343886421801</v>
      </c>
      <c r="BW443" s="82">
        <v>201808.7954708559</v>
      </c>
      <c r="BX443" s="82">
        <v>198211.26108221372</v>
      </c>
      <c r="BY443" s="82">
        <v>0</v>
      </c>
      <c r="BZ443" s="82">
        <v>3597.5343886421801</v>
      </c>
      <c r="CA443" s="82">
        <v>201808.7954708559</v>
      </c>
      <c r="CB443" s="82">
        <v>23377950</v>
      </c>
      <c r="CC443" s="82">
        <v>0</v>
      </c>
      <c r="CD443" s="82">
        <v>424309.79249999998</v>
      </c>
      <c r="CE443" s="82">
        <v>23802259.7925</v>
      </c>
      <c r="CF443" s="82">
        <v>198211.26108221372</v>
      </c>
      <c r="CG443" s="82">
        <v>0</v>
      </c>
      <c r="CH443" s="82">
        <v>3597.5343886421801</v>
      </c>
      <c r="CI443" s="82">
        <v>201808.7954708559</v>
      </c>
      <c r="CJ443" s="82" t="s">
        <v>96</v>
      </c>
      <c r="CK443" s="83">
        <v>1.4999999999999999E-2</v>
      </c>
      <c r="CL443" s="83">
        <v>3.5000000000000003E-2</v>
      </c>
      <c r="CM443" s="83">
        <v>0.26500000000000001</v>
      </c>
      <c r="CN443" s="82">
        <v>75000</v>
      </c>
      <c r="CO443" s="82">
        <v>175000.00000000003</v>
      </c>
      <c r="CP443" s="82">
        <v>1325000</v>
      </c>
      <c r="CQ443" s="82">
        <v>75000</v>
      </c>
      <c r="CR443" s="89">
        <v>75000</v>
      </c>
      <c r="CS443" s="82">
        <v>75000</v>
      </c>
      <c r="CT443" s="82">
        <v>175000.00000000003</v>
      </c>
      <c r="CU443" s="82">
        <v>1325000</v>
      </c>
      <c r="CV443" s="82">
        <v>75000</v>
      </c>
      <c r="CW443" s="82">
        <v>75000</v>
      </c>
    </row>
    <row r="444" spans="1:101">
      <c r="A444" s="86" t="s">
        <v>520</v>
      </c>
      <c r="B444" s="87" t="s">
        <v>1064</v>
      </c>
      <c r="C444" s="75" t="s">
        <v>2056</v>
      </c>
      <c r="D444" s="74" t="s">
        <v>2605</v>
      </c>
      <c r="E444" s="74" t="s">
        <v>520</v>
      </c>
      <c r="F444" s="74" t="s">
        <v>1064</v>
      </c>
      <c r="G444" s="74" t="s">
        <v>1061</v>
      </c>
      <c r="I444" s="74" t="s">
        <v>836</v>
      </c>
      <c r="J444" s="74" t="s">
        <v>2582</v>
      </c>
      <c r="K444" s="74" t="s">
        <v>100</v>
      </c>
      <c r="L444" s="74" t="s">
        <v>89</v>
      </c>
      <c r="M444" s="74" t="s">
        <v>90</v>
      </c>
      <c r="N444" s="74" t="s">
        <v>1063</v>
      </c>
      <c r="O444" s="76">
        <v>44560</v>
      </c>
      <c r="P444" s="76">
        <v>44500</v>
      </c>
      <c r="Q444" s="77">
        <v>1</v>
      </c>
      <c r="R444" s="74" t="s">
        <v>94</v>
      </c>
      <c r="S444" s="77">
        <v>5000000</v>
      </c>
      <c r="T444" s="77">
        <v>5000000</v>
      </c>
      <c r="U444" s="77">
        <v>90750</v>
      </c>
      <c r="V444" s="78">
        <v>5.4000000000000006E-2</v>
      </c>
      <c r="W444" s="79">
        <v>1</v>
      </c>
      <c r="X444" s="77">
        <v>5000000</v>
      </c>
      <c r="Y444" s="88">
        <v>5000000</v>
      </c>
      <c r="Z444" s="77">
        <v>90750</v>
      </c>
      <c r="AA444" s="74">
        <v>0</v>
      </c>
      <c r="AB444" s="74">
        <v>0</v>
      </c>
      <c r="AD444" s="74">
        <v>0</v>
      </c>
      <c r="AE444" s="74">
        <v>0</v>
      </c>
      <c r="AF444" s="74">
        <v>0</v>
      </c>
      <c r="AG444" s="74">
        <v>0</v>
      </c>
      <c r="AI444" s="74">
        <v>4</v>
      </c>
      <c r="AJ444" s="74">
        <v>4</v>
      </c>
      <c r="AL444" s="74">
        <v>4</v>
      </c>
      <c r="AM444" s="74" t="s">
        <v>95</v>
      </c>
      <c r="AN444" s="74">
        <v>0</v>
      </c>
      <c r="AO444" s="74" t="s">
        <v>95</v>
      </c>
      <c r="AP444" s="74" t="s">
        <v>95</v>
      </c>
      <c r="AQ444" s="74">
        <v>1</v>
      </c>
      <c r="AS444" s="74">
        <v>1</v>
      </c>
      <c r="AT444" s="74" t="s">
        <v>92</v>
      </c>
      <c r="AU444" s="74" t="s">
        <v>2579</v>
      </c>
      <c r="AV444" s="74" t="s">
        <v>94</v>
      </c>
      <c r="AW444" s="77">
        <v>10000000</v>
      </c>
      <c r="AX444" s="77">
        <v>0</v>
      </c>
      <c r="AY444" s="79">
        <v>1</v>
      </c>
      <c r="AZ444" s="77">
        <v>63907000</v>
      </c>
      <c r="BA444" s="77">
        <v>0</v>
      </c>
      <c r="BB444" s="74" t="s">
        <v>93</v>
      </c>
      <c r="BC444" s="75" t="s">
        <v>2056</v>
      </c>
      <c r="BD444" s="82">
        <v>38153.502547056596</v>
      </c>
      <c r="BE444" s="82">
        <v>0</v>
      </c>
      <c r="BF444" s="82">
        <v>692.48607122907742</v>
      </c>
      <c r="BG444" s="82">
        <v>38845.988618285672</v>
      </c>
      <c r="BH444" s="82">
        <v>38153.502547056596</v>
      </c>
      <c r="BI444" s="82">
        <v>0</v>
      </c>
      <c r="BJ444" s="82">
        <v>692.48607122907742</v>
      </c>
      <c r="BK444" s="82">
        <v>38845.988618285672</v>
      </c>
      <c r="BL444" s="82">
        <v>4500000</v>
      </c>
      <c r="BM444" s="82">
        <v>0</v>
      </c>
      <c r="BN444" s="82">
        <v>81675</v>
      </c>
      <c r="BO444" s="82">
        <v>4581675</v>
      </c>
      <c r="BP444" s="82">
        <v>38153.502547056596</v>
      </c>
      <c r="BQ444" s="82">
        <v>0</v>
      </c>
      <c r="BR444" s="82">
        <v>692.48607122907742</v>
      </c>
      <c r="BS444" s="89">
        <v>38845.988618285672</v>
      </c>
      <c r="BT444" s="82">
        <v>198211.26108221372</v>
      </c>
      <c r="BU444" s="82">
        <v>0</v>
      </c>
      <c r="BV444" s="82">
        <v>3597.5343886421801</v>
      </c>
      <c r="BW444" s="82">
        <v>201808.7954708559</v>
      </c>
      <c r="BX444" s="82">
        <v>198211.26108221372</v>
      </c>
      <c r="BY444" s="82">
        <v>0</v>
      </c>
      <c r="BZ444" s="82">
        <v>3597.5343886421801</v>
      </c>
      <c r="CA444" s="82">
        <v>201808.7954708559</v>
      </c>
      <c r="CB444" s="82">
        <v>23377950</v>
      </c>
      <c r="CC444" s="82">
        <v>0</v>
      </c>
      <c r="CD444" s="82">
        <v>424309.79249999998</v>
      </c>
      <c r="CE444" s="82">
        <v>23802259.7925</v>
      </c>
      <c r="CF444" s="82">
        <v>198211.26108221372</v>
      </c>
      <c r="CG444" s="82">
        <v>0</v>
      </c>
      <c r="CH444" s="82">
        <v>3597.5343886421801</v>
      </c>
      <c r="CI444" s="82">
        <v>201808.7954708559</v>
      </c>
      <c r="CJ444" s="82" t="s">
        <v>96</v>
      </c>
      <c r="CK444" s="83">
        <v>1.4999999999999999E-2</v>
      </c>
      <c r="CL444" s="83">
        <v>3.5000000000000003E-2</v>
      </c>
      <c r="CM444" s="83">
        <v>0.26500000000000001</v>
      </c>
      <c r="CN444" s="82">
        <v>75000</v>
      </c>
      <c r="CO444" s="82">
        <v>175000.00000000003</v>
      </c>
      <c r="CP444" s="82">
        <v>1325000</v>
      </c>
      <c r="CQ444" s="82">
        <v>75000</v>
      </c>
      <c r="CR444" s="89">
        <v>75000</v>
      </c>
      <c r="CS444" s="82">
        <v>75000</v>
      </c>
      <c r="CT444" s="82">
        <v>175000.00000000003</v>
      </c>
      <c r="CU444" s="82">
        <v>1325000</v>
      </c>
      <c r="CV444" s="82">
        <v>75000</v>
      </c>
      <c r="CW444" s="82">
        <v>75000</v>
      </c>
    </row>
    <row r="445" spans="1:101">
      <c r="A445" s="86" t="s">
        <v>520</v>
      </c>
      <c r="B445" s="87" t="s">
        <v>1065</v>
      </c>
      <c r="C445" s="75" t="s">
        <v>2057</v>
      </c>
      <c r="D445" s="74" t="s">
        <v>2605</v>
      </c>
      <c r="E445" s="74" t="s">
        <v>520</v>
      </c>
      <c r="F445" s="74" t="s">
        <v>1065</v>
      </c>
      <c r="G445" s="74" t="s">
        <v>1066</v>
      </c>
      <c r="I445" s="74" t="s">
        <v>836</v>
      </c>
      <c r="J445" s="74" t="s">
        <v>2582</v>
      </c>
      <c r="K445" s="74" t="s">
        <v>100</v>
      </c>
      <c r="L445" s="74" t="s">
        <v>89</v>
      </c>
      <c r="M445" s="74" t="s">
        <v>90</v>
      </c>
      <c r="N445" s="74" t="s">
        <v>1068</v>
      </c>
      <c r="O445" s="76">
        <v>44546</v>
      </c>
      <c r="P445" s="76">
        <v>44500</v>
      </c>
      <c r="Q445" s="77">
        <v>1</v>
      </c>
      <c r="R445" s="74" t="s">
        <v>94</v>
      </c>
      <c r="S445" s="77">
        <v>70676.289999999994</v>
      </c>
      <c r="T445" s="77">
        <v>70676.289999999994</v>
      </c>
      <c r="U445" s="77">
        <v>1019.7</v>
      </c>
      <c r="V445" s="78">
        <v>4.9000000000000002E-2</v>
      </c>
      <c r="W445" s="79">
        <v>1</v>
      </c>
      <c r="X445" s="77">
        <v>70676.289999999994</v>
      </c>
      <c r="Y445" s="88">
        <v>70676.289999999994</v>
      </c>
      <c r="Z445" s="77">
        <v>1019.7</v>
      </c>
      <c r="AA445" s="74">
        <v>0</v>
      </c>
      <c r="AB445" s="74">
        <v>0</v>
      </c>
      <c r="AD445" s="74">
        <v>0</v>
      </c>
      <c r="AE445" s="74">
        <v>0</v>
      </c>
      <c r="AF445" s="74">
        <v>0</v>
      </c>
      <c r="AG445" s="74">
        <v>0</v>
      </c>
      <c r="AI445" s="74">
        <v>5</v>
      </c>
      <c r="AJ445" s="74">
        <v>5</v>
      </c>
      <c r="AL445" s="74">
        <v>5</v>
      </c>
      <c r="AM445" s="74" t="s">
        <v>95</v>
      </c>
      <c r="AN445" s="74">
        <v>0</v>
      </c>
      <c r="AO445" s="74" t="s">
        <v>95</v>
      </c>
      <c r="AP445" s="74" t="s">
        <v>95</v>
      </c>
      <c r="AQ445" s="74">
        <v>1</v>
      </c>
      <c r="AS445" s="74">
        <v>1</v>
      </c>
      <c r="AT445" s="74" t="s">
        <v>92</v>
      </c>
      <c r="AU445" s="74" t="s">
        <v>2579</v>
      </c>
      <c r="AV445" s="74" t="s">
        <v>94</v>
      </c>
      <c r="AW445" s="77">
        <v>5000000</v>
      </c>
      <c r="AX445" s="77">
        <v>4388754.08</v>
      </c>
      <c r="AY445" s="79">
        <v>1</v>
      </c>
      <c r="AZ445" s="77">
        <v>31953500</v>
      </c>
      <c r="BA445" s="77">
        <v>28047210.699056</v>
      </c>
      <c r="BB445" s="74" t="s">
        <v>93</v>
      </c>
      <c r="BC445" s="75" t="s">
        <v>2057</v>
      </c>
      <c r="BD445" s="82">
        <v>882.93176199564755</v>
      </c>
      <c r="BE445" s="82">
        <v>0</v>
      </c>
      <c r="BF445" s="82">
        <v>12.738720689880044</v>
      </c>
      <c r="BG445" s="82">
        <v>895.67048268552765</v>
      </c>
      <c r="BH445" s="82">
        <v>882.93176199564755</v>
      </c>
      <c r="BI445" s="82">
        <v>0</v>
      </c>
      <c r="BJ445" s="82">
        <v>12.738720689880044</v>
      </c>
      <c r="BK445" s="82">
        <v>895.67048268552765</v>
      </c>
      <c r="BL445" s="82">
        <v>63608.660999999993</v>
      </c>
      <c r="BM445" s="82">
        <v>0</v>
      </c>
      <c r="BN445" s="82">
        <v>917.73</v>
      </c>
      <c r="BO445" s="82">
        <v>64526.390999999996</v>
      </c>
      <c r="BP445" s="82">
        <v>882.93176199564755</v>
      </c>
      <c r="BQ445" s="82">
        <v>0</v>
      </c>
      <c r="BR445" s="82">
        <v>12.738720689880044</v>
      </c>
      <c r="BS445" s="89">
        <v>895.67048268552765</v>
      </c>
      <c r="BT445" s="82">
        <v>4586.9187967435882</v>
      </c>
      <c r="BU445" s="82">
        <v>0</v>
      </c>
      <c r="BV445" s="82">
        <v>66.178927855995809</v>
      </c>
      <c r="BW445" s="82">
        <v>4653.0977245995846</v>
      </c>
      <c r="BX445" s="82">
        <v>4586.9187967435882</v>
      </c>
      <c r="BY445" s="82">
        <v>0</v>
      </c>
      <c r="BZ445" s="82">
        <v>66.178927855995809</v>
      </c>
      <c r="CA445" s="82">
        <v>4653.0977245995846</v>
      </c>
      <c r="CB445" s="82">
        <v>330453.35476109997</v>
      </c>
      <c r="CC445" s="82">
        <v>0</v>
      </c>
      <c r="CD445" s="82">
        <v>4767.6991230000003</v>
      </c>
      <c r="CE445" s="82">
        <v>335221.05388409999</v>
      </c>
      <c r="CF445" s="82">
        <v>4586.9187967435882</v>
      </c>
      <c r="CG445" s="82">
        <v>0</v>
      </c>
      <c r="CH445" s="82">
        <v>66.178927855995809</v>
      </c>
      <c r="CI445" s="82">
        <v>4653.0977245995846</v>
      </c>
      <c r="CJ445" s="82" t="s">
        <v>96</v>
      </c>
      <c r="CK445" s="83">
        <v>1.4999999999999999E-2</v>
      </c>
      <c r="CL445" s="83">
        <v>3.5000000000000003E-2</v>
      </c>
      <c r="CM445" s="83">
        <v>0.26500000000000001</v>
      </c>
      <c r="CN445" s="82">
        <v>1060.1443499999998</v>
      </c>
      <c r="CO445" s="82">
        <v>2473.6701499999999</v>
      </c>
      <c r="CP445" s="82">
        <v>18729.216850000001</v>
      </c>
      <c r="CQ445" s="82">
        <v>1060.1443499999998</v>
      </c>
      <c r="CR445" s="89">
        <v>1060.1443499999998</v>
      </c>
      <c r="CS445" s="82">
        <v>1060.1443499999998</v>
      </c>
      <c r="CT445" s="82">
        <v>2473.6701499999999</v>
      </c>
      <c r="CU445" s="82">
        <v>18729.216850000001</v>
      </c>
      <c r="CV445" s="82">
        <v>1060.1443499999998</v>
      </c>
      <c r="CW445" s="82">
        <v>1060.1443499999998</v>
      </c>
    </row>
    <row r="446" spans="1:101">
      <c r="A446" s="86" t="s">
        <v>520</v>
      </c>
      <c r="B446" s="87" t="s">
        <v>1069</v>
      </c>
      <c r="C446" s="75" t="s">
        <v>2058</v>
      </c>
      <c r="D446" s="74" t="s">
        <v>2605</v>
      </c>
      <c r="E446" s="74" t="s">
        <v>520</v>
      </c>
      <c r="F446" s="74" t="s">
        <v>1069</v>
      </c>
      <c r="G446" s="74" t="s">
        <v>1066</v>
      </c>
      <c r="I446" s="74" t="s">
        <v>836</v>
      </c>
      <c r="J446" s="74" t="s">
        <v>2582</v>
      </c>
      <c r="K446" s="74" t="s">
        <v>100</v>
      </c>
      <c r="L446" s="74" t="s">
        <v>89</v>
      </c>
      <c r="M446" s="74" t="s">
        <v>90</v>
      </c>
      <c r="N446" s="74" t="s">
        <v>1068</v>
      </c>
      <c r="O446" s="76">
        <v>44546</v>
      </c>
      <c r="P446" s="76">
        <v>44500</v>
      </c>
      <c r="Q446" s="77">
        <v>1</v>
      </c>
      <c r="R446" s="74" t="s">
        <v>94</v>
      </c>
      <c r="S446" s="77">
        <v>71440.179999999993</v>
      </c>
      <c r="T446" s="77">
        <v>71440.179999999993</v>
      </c>
      <c r="U446" s="77">
        <v>1030.72</v>
      </c>
      <c r="V446" s="78">
        <v>4.9000000000000002E-2</v>
      </c>
      <c r="W446" s="79">
        <v>1</v>
      </c>
      <c r="X446" s="77">
        <v>71440.179999999993</v>
      </c>
      <c r="Y446" s="88">
        <v>71440.179999999993</v>
      </c>
      <c r="Z446" s="77">
        <v>1030.72</v>
      </c>
      <c r="AA446" s="74">
        <v>0</v>
      </c>
      <c r="AB446" s="74">
        <v>0</v>
      </c>
      <c r="AD446" s="74">
        <v>0</v>
      </c>
      <c r="AE446" s="74">
        <v>0</v>
      </c>
      <c r="AF446" s="74">
        <v>0</v>
      </c>
      <c r="AG446" s="74">
        <v>0</v>
      </c>
      <c r="AI446" s="74">
        <v>5</v>
      </c>
      <c r="AJ446" s="74">
        <v>5</v>
      </c>
      <c r="AL446" s="74">
        <v>5</v>
      </c>
      <c r="AM446" s="74" t="s">
        <v>95</v>
      </c>
      <c r="AN446" s="74">
        <v>0</v>
      </c>
      <c r="AO446" s="74" t="s">
        <v>95</v>
      </c>
      <c r="AP446" s="74" t="s">
        <v>95</v>
      </c>
      <c r="AQ446" s="74">
        <v>1</v>
      </c>
      <c r="AS446" s="74">
        <v>1</v>
      </c>
      <c r="AT446" s="74" t="s">
        <v>92</v>
      </c>
      <c r="AU446" s="74" t="s">
        <v>2579</v>
      </c>
      <c r="AV446" s="74" t="s">
        <v>94</v>
      </c>
      <c r="AW446" s="77">
        <v>5000000</v>
      </c>
      <c r="AX446" s="77">
        <v>4388754.08</v>
      </c>
      <c r="AY446" s="79">
        <v>1</v>
      </c>
      <c r="AZ446" s="77">
        <v>31953500</v>
      </c>
      <c r="BA446" s="77">
        <v>28047210.699056</v>
      </c>
      <c r="BB446" s="74" t="s">
        <v>93</v>
      </c>
      <c r="BC446" s="75" t="s">
        <v>2058</v>
      </c>
      <c r="BD446" s="82">
        <v>892.47474654776352</v>
      </c>
      <c r="BE446" s="82">
        <v>0</v>
      </c>
      <c r="BF446" s="82">
        <v>12.876389319871684</v>
      </c>
      <c r="BG446" s="82">
        <v>905.35113586763521</v>
      </c>
      <c r="BH446" s="82">
        <v>892.47474654776352</v>
      </c>
      <c r="BI446" s="82">
        <v>0</v>
      </c>
      <c r="BJ446" s="82">
        <v>12.876389319871684</v>
      </c>
      <c r="BK446" s="82">
        <v>905.35113586763521</v>
      </c>
      <c r="BL446" s="82">
        <v>64296.161999999989</v>
      </c>
      <c r="BM446" s="82">
        <v>0</v>
      </c>
      <c r="BN446" s="82">
        <v>927.64800000000002</v>
      </c>
      <c r="BO446" s="82">
        <v>65223.80999999999</v>
      </c>
      <c r="BP446" s="82">
        <v>892.47474654776352</v>
      </c>
      <c r="BQ446" s="82">
        <v>0</v>
      </c>
      <c r="BR446" s="82">
        <v>12.876389319871684</v>
      </c>
      <c r="BS446" s="89">
        <v>905.35113586763521</v>
      </c>
      <c r="BT446" s="82">
        <v>4636.4955557902858</v>
      </c>
      <c r="BU446" s="82">
        <v>0</v>
      </c>
      <c r="BV446" s="82">
        <v>66.894130155665394</v>
      </c>
      <c r="BW446" s="82">
        <v>4703.3896859459519</v>
      </c>
      <c r="BX446" s="82">
        <v>4636.4955557902858</v>
      </c>
      <c r="BY446" s="82">
        <v>0</v>
      </c>
      <c r="BZ446" s="82">
        <v>66.894130155665394</v>
      </c>
      <c r="CA446" s="82">
        <v>4703.3896859459519</v>
      </c>
      <c r="CB446" s="82">
        <v>334024.99120619992</v>
      </c>
      <c r="CC446" s="82">
        <v>0</v>
      </c>
      <c r="CD446" s="82">
        <v>4819.2241248</v>
      </c>
      <c r="CE446" s="82">
        <v>338844.21533099993</v>
      </c>
      <c r="CF446" s="82">
        <v>4636.4955557902858</v>
      </c>
      <c r="CG446" s="82">
        <v>0</v>
      </c>
      <c r="CH446" s="82">
        <v>66.894130155665394</v>
      </c>
      <c r="CI446" s="82">
        <v>4703.3896859459519</v>
      </c>
      <c r="CJ446" s="82" t="s">
        <v>96</v>
      </c>
      <c r="CK446" s="83">
        <v>1.4999999999999999E-2</v>
      </c>
      <c r="CL446" s="83">
        <v>3.5000000000000003E-2</v>
      </c>
      <c r="CM446" s="83">
        <v>0.26500000000000001</v>
      </c>
      <c r="CN446" s="82">
        <v>1071.6026999999999</v>
      </c>
      <c r="CO446" s="82">
        <v>2500.4063000000001</v>
      </c>
      <c r="CP446" s="82">
        <v>18931.647699999998</v>
      </c>
      <c r="CQ446" s="82">
        <v>1071.6026999999999</v>
      </c>
      <c r="CR446" s="89">
        <v>1071.6026999999999</v>
      </c>
      <c r="CS446" s="82">
        <v>1071.6026999999999</v>
      </c>
      <c r="CT446" s="82">
        <v>2500.4063000000001</v>
      </c>
      <c r="CU446" s="82">
        <v>18931.647699999998</v>
      </c>
      <c r="CV446" s="82">
        <v>1071.6026999999999</v>
      </c>
      <c r="CW446" s="82">
        <v>1071.6026999999999</v>
      </c>
    </row>
    <row r="447" spans="1:101">
      <c r="A447" s="86" t="s">
        <v>520</v>
      </c>
      <c r="B447" s="87" t="s">
        <v>1070</v>
      </c>
      <c r="C447" s="75" t="s">
        <v>2059</v>
      </c>
      <c r="D447" s="74" t="s">
        <v>2605</v>
      </c>
      <c r="E447" s="74" t="s">
        <v>520</v>
      </c>
      <c r="F447" s="74" t="s">
        <v>1070</v>
      </c>
      <c r="G447" s="74" t="s">
        <v>1066</v>
      </c>
      <c r="I447" s="74" t="s">
        <v>836</v>
      </c>
      <c r="J447" s="74" t="s">
        <v>2582</v>
      </c>
      <c r="K447" s="74" t="s">
        <v>100</v>
      </c>
      <c r="L447" s="74" t="s">
        <v>89</v>
      </c>
      <c r="M447" s="74" t="s">
        <v>90</v>
      </c>
      <c r="N447" s="74" t="s">
        <v>1068</v>
      </c>
      <c r="O447" s="76">
        <v>44546</v>
      </c>
      <c r="P447" s="76">
        <v>44500</v>
      </c>
      <c r="Q447" s="77">
        <v>1</v>
      </c>
      <c r="R447" s="74" t="s">
        <v>94</v>
      </c>
      <c r="S447" s="77">
        <v>214278.45</v>
      </c>
      <c r="T447" s="77">
        <v>214278.45</v>
      </c>
      <c r="U447" s="77">
        <v>3091.56</v>
      </c>
      <c r="V447" s="78">
        <v>4.9000000000000002E-2</v>
      </c>
      <c r="W447" s="79">
        <v>1</v>
      </c>
      <c r="X447" s="77">
        <v>214278.45</v>
      </c>
      <c r="Y447" s="88">
        <v>214278.45</v>
      </c>
      <c r="Z447" s="77">
        <v>3091.56</v>
      </c>
      <c r="AA447" s="74">
        <v>0</v>
      </c>
      <c r="AB447" s="74">
        <v>0</v>
      </c>
      <c r="AD447" s="74">
        <v>0</v>
      </c>
      <c r="AE447" s="74">
        <v>0</v>
      </c>
      <c r="AF447" s="74">
        <v>0</v>
      </c>
      <c r="AG447" s="74">
        <v>0</v>
      </c>
      <c r="AI447" s="74">
        <v>5</v>
      </c>
      <c r="AJ447" s="74">
        <v>5</v>
      </c>
      <c r="AL447" s="74">
        <v>5</v>
      </c>
      <c r="AM447" s="74" t="s">
        <v>95</v>
      </c>
      <c r="AN447" s="74">
        <v>0</v>
      </c>
      <c r="AO447" s="74" t="s">
        <v>95</v>
      </c>
      <c r="AP447" s="74" t="s">
        <v>95</v>
      </c>
      <c r="AQ447" s="74">
        <v>1</v>
      </c>
      <c r="AS447" s="74">
        <v>1</v>
      </c>
      <c r="AT447" s="74" t="s">
        <v>92</v>
      </c>
      <c r="AU447" s="74" t="s">
        <v>2579</v>
      </c>
      <c r="AV447" s="74" t="s">
        <v>94</v>
      </c>
      <c r="AW447" s="77">
        <v>5000000</v>
      </c>
      <c r="AX447" s="77">
        <v>4388754.08</v>
      </c>
      <c r="AY447" s="79">
        <v>1</v>
      </c>
      <c r="AZ447" s="77">
        <v>31953500</v>
      </c>
      <c r="BA447" s="77">
        <v>28047210.699056</v>
      </c>
      <c r="BB447" s="74" t="s">
        <v>93</v>
      </c>
      <c r="BC447" s="75" t="s">
        <v>2059</v>
      </c>
      <c r="BD447" s="82">
        <v>2676.898425429466</v>
      </c>
      <c r="BE447" s="82">
        <v>0</v>
      </c>
      <c r="BF447" s="82">
        <v>38.621672389924044</v>
      </c>
      <c r="BG447" s="82">
        <v>2715.5200978193902</v>
      </c>
      <c r="BH447" s="82">
        <v>2676.898425429466</v>
      </c>
      <c r="BI447" s="82">
        <v>0</v>
      </c>
      <c r="BJ447" s="82">
        <v>38.621672389924044</v>
      </c>
      <c r="BK447" s="82">
        <v>2715.5200978193902</v>
      </c>
      <c r="BL447" s="82">
        <v>192850.60500000001</v>
      </c>
      <c r="BM447" s="82">
        <v>0</v>
      </c>
      <c r="BN447" s="82">
        <v>2782.404</v>
      </c>
      <c r="BO447" s="82">
        <v>195633.00899999996</v>
      </c>
      <c r="BP447" s="82">
        <v>2676.898425429466</v>
      </c>
      <c r="BQ447" s="82">
        <v>0</v>
      </c>
      <c r="BR447" s="82">
        <v>38.621672389924044</v>
      </c>
      <c r="BS447" s="89">
        <v>2715.5200978193902</v>
      </c>
      <c r="BT447" s="82">
        <v>13906.75500994862</v>
      </c>
      <c r="BU447" s="82">
        <v>0</v>
      </c>
      <c r="BV447" s="82">
        <v>200.64345023289439</v>
      </c>
      <c r="BW447" s="82">
        <v>14107.398460181514</v>
      </c>
      <c r="BX447" s="82">
        <v>13906.75500994862</v>
      </c>
      <c r="BY447" s="82">
        <v>0</v>
      </c>
      <c r="BZ447" s="82">
        <v>200.64345023289439</v>
      </c>
      <c r="CA447" s="82">
        <v>14107.398460181514</v>
      </c>
      <c r="CB447" s="82">
        <v>1001878.1780355001</v>
      </c>
      <c r="CC447" s="82">
        <v>0</v>
      </c>
      <c r="CD447" s="82">
        <v>14454.867020400001</v>
      </c>
      <c r="CE447" s="82">
        <v>1016333.0450558998</v>
      </c>
      <c r="CF447" s="82">
        <v>13906.75500994862</v>
      </c>
      <c r="CG447" s="82">
        <v>0</v>
      </c>
      <c r="CH447" s="82">
        <v>200.64345023289439</v>
      </c>
      <c r="CI447" s="82">
        <v>14107.398460181514</v>
      </c>
      <c r="CJ447" s="82" t="s">
        <v>96</v>
      </c>
      <c r="CK447" s="83">
        <v>1.4999999999999999E-2</v>
      </c>
      <c r="CL447" s="83">
        <v>3.5000000000000003E-2</v>
      </c>
      <c r="CM447" s="83">
        <v>0.26500000000000001</v>
      </c>
      <c r="CN447" s="82">
        <v>3214.1767500000001</v>
      </c>
      <c r="CO447" s="82">
        <v>7499.745750000001</v>
      </c>
      <c r="CP447" s="82">
        <v>56783.789250000009</v>
      </c>
      <c r="CQ447" s="82">
        <v>3214.1767500000001</v>
      </c>
      <c r="CR447" s="89">
        <v>3214.1767500000001</v>
      </c>
      <c r="CS447" s="82">
        <v>3214.1767500000001</v>
      </c>
      <c r="CT447" s="82">
        <v>7499.745750000001</v>
      </c>
      <c r="CU447" s="82">
        <v>56783.789250000009</v>
      </c>
      <c r="CV447" s="82">
        <v>3214.1767500000001</v>
      </c>
      <c r="CW447" s="82">
        <v>3214.1767500000001</v>
      </c>
    </row>
    <row r="448" spans="1:101">
      <c r="A448" s="86" t="s">
        <v>520</v>
      </c>
      <c r="B448" s="87" t="s">
        <v>1071</v>
      </c>
      <c r="C448" s="75" t="s">
        <v>2060</v>
      </c>
      <c r="D448" s="74" t="s">
        <v>2605</v>
      </c>
      <c r="E448" s="74" t="s">
        <v>520</v>
      </c>
      <c r="F448" s="74" t="s">
        <v>1071</v>
      </c>
      <c r="G448" s="74" t="s">
        <v>1072</v>
      </c>
      <c r="I448" s="74" t="s">
        <v>836</v>
      </c>
      <c r="J448" s="74" t="s">
        <v>2582</v>
      </c>
      <c r="K448" s="74" t="s">
        <v>100</v>
      </c>
      <c r="L448" s="74" t="s">
        <v>89</v>
      </c>
      <c r="M448" s="74" t="s">
        <v>90</v>
      </c>
      <c r="N448" s="74" t="s">
        <v>1074</v>
      </c>
      <c r="O448" s="76">
        <v>44559</v>
      </c>
      <c r="P448" s="76">
        <v>44500</v>
      </c>
      <c r="Q448" s="77">
        <v>1</v>
      </c>
      <c r="R448" s="74" t="s">
        <v>94</v>
      </c>
      <c r="S448" s="77">
        <v>24300.959999999999</v>
      </c>
      <c r="T448" s="77">
        <v>24300.959999999999</v>
      </c>
      <c r="U448" s="77">
        <v>393.61</v>
      </c>
      <c r="V448" s="78">
        <v>4.9000000000000002E-2</v>
      </c>
      <c r="W448" s="79">
        <v>1</v>
      </c>
      <c r="X448" s="77">
        <v>24300.959999999999</v>
      </c>
      <c r="Y448" s="88">
        <v>24300.959999999999</v>
      </c>
      <c r="Z448" s="77">
        <v>393.61</v>
      </c>
      <c r="AA448" s="74">
        <v>0</v>
      </c>
      <c r="AB448" s="74">
        <v>0</v>
      </c>
      <c r="AD448" s="74">
        <v>0</v>
      </c>
      <c r="AE448" s="74">
        <v>0</v>
      </c>
      <c r="AF448" s="74">
        <v>0</v>
      </c>
      <c r="AG448" s="74">
        <v>0</v>
      </c>
      <c r="AI448" s="74">
        <v>5</v>
      </c>
      <c r="AJ448" s="74">
        <v>5</v>
      </c>
      <c r="AL448" s="74">
        <v>5</v>
      </c>
      <c r="AM448" s="74" t="s">
        <v>95</v>
      </c>
      <c r="AN448" s="74">
        <v>0</v>
      </c>
      <c r="AO448" s="74" t="s">
        <v>95</v>
      </c>
      <c r="AP448" s="74" t="s">
        <v>95</v>
      </c>
      <c r="AQ448" s="74">
        <v>1</v>
      </c>
      <c r="AS448" s="74">
        <v>1</v>
      </c>
      <c r="AT448" s="74" t="s">
        <v>92</v>
      </c>
      <c r="AU448" s="74" t="s">
        <v>2579</v>
      </c>
      <c r="AV448" s="74" t="s">
        <v>94</v>
      </c>
      <c r="AW448" s="77">
        <v>5000000</v>
      </c>
      <c r="AX448" s="77">
        <v>4975699.04</v>
      </c>
      <c r="AY448" s="79">
        <v>1</v>
      </c>
      <c r="AZ448" s="77">
        <v>31953500</v>
      </c>
      <c r="BA448" s="77">
        <v>31798199.854927998</v>
      </c>
      <c r="BB448" s="74" t="s">
        <v>93</v>
      </c>
      <c r="BC448" s="75" t="s">
        <v>2060</v>
      </c>
      <c r="BD448" s="82">
        <v>303.5825653976143</v>
      </c>
      <c r="BE448" s="82">
        <v>0</v>
      </c>
      <c r="BF448" s="82">
        <v>4.9172186434673772</v>
      </c>
      <c r="BG448" s="82">
        <v>308.49978404108168</v>
      </c>
      <c r="BH448" s="82">
        <v>303.5825653976143</v>
      </c>
      <c r="BI448" s="82">
        <v>0</v>
      </c>
      <c r="BJ448" s="82">
        <v>4.9172186434673772</v>
      </c>
      <c r="BK448" s="82">
        <v>308.49978404108168</v>
      </c>
      <c r="BL448" s="82">
        <v>21870.863999999998</v>
      </c>
      <c r="BM448" s="82">
        <v>0</v>
      </c>
      <c r="BN448" s="82">
        <v>354.24900000000002</v>
      </c>
      <c r="BO448" s="82">
        <v>22225.112999999998</v>
      </c>
      <c r="BP448" s="82">
        <v>303.5825653976143</v>
      </c>
      <c r="BQ448" s="82">
        <v>0</v>
      </c>
      <c r="BR448" s="82">
        <v>4.9172186434673772</v>
      </c>
      <c r="BS448" s="89">
        <v>308.49978404108168</v>
      </c>
      <c r="BT448" s="82">
        <v>1577.141785497146</v>
      </c>
      <c r="BU448" s="82">
        <v>0</v>
      </c>
      <c r="BV448" s="82">
        <v>25.54544257467737</v>
      </c>
      <c r="BW448" s="82">
        <v>1602.6872280718235</v>
      </c>
      <c r="BX448" s="82">
        <v>1577.141785497146</v>
      </c>
      <c r="BY448" s="82">
        <v>0</v>
      </c>
      <c r="BZ448" s="82">
        <v>25.54544257467737</v>
      </c>
      <c r="CA448" s="82">
        <v>1602.6872280718235</v>
      </c>
      <c r="CB448" s="82">
        <v>113621.32556639999</v>
      </c>
      <c r="CC448" s="82">
        <v>0</v>
      </c>
      <c r="CD448" s="82">
        <v>1840.3589799000001</v>
      </c>
      <c r="CE448" s="82">
        <v>115461.68454629999</v>
      </c>
      <c r="CF448" s="82">
        <v>1577.141785497146</v>
      </c>
      <c r="CG448" s="82">
        <v>0</v>
      </c>
      <c r="CH448" s="82">
        <v>25.54544257467737</v>
      </c>
      <c r="CI448" s="82">
        <v>1602.6872280718235</v>
      </c>
      <c r="CJ448" s="82" t="s">
        <v>96</v>
      </c>
      <c r="CK448" s="83">
        <v>1.4999999999999999E-2</v>
      </c>
      <c r="CL448" s="83">
        <v>3.5000000000000003E-2</v>
      </c>
      <c r="CM448" s="83">
        <v>0.26500000000000001</v>
      </c>
      <c r="CN448" s="82">
        <v>364.51439999999997</v>
      </c>
      <c r="CO448" s="82">
        <v>850.53360000000009</v>
      </c>
      <c r="CP448" s="82">
        <v>6439.7543999999998</v>
      </c>
      <c r="CQ448" s="82">
        <v>364.51439999999997</v>
      </c>
      <c r="CR448" s="89">
        <v>364.51439999999997</v>
      </c>
      <c r="CS448" s="82">
        <v>364.51439999999997</v>
      </c>
      <c r="CT448" s="82">
        <v>850.53360000000009</v>
      </c>
      <c r="CU448" s="82">
        <v>6439.7543999999998</v>
      </c>
      <c r="CV448" s="82">
        <v>364.51439999999997</v>
      </c>
      <c r="CW448" s="82">
        <v>364.51439999999997</v>
      </c>
    </row>
    <row r="449" spans="1:101">
      <c r="A449" s="86" t="s">
        <v>520</v>
      </c>
      <c r="B449" s="87" t="s">
        <v>1075</v>
      </c>
      <c r="C449" s="75" t="s">
        <v>2061</v>
      </c>
      <c r="D449" s="74" t="s">
        <v>2605</v>
      </c>
      <c r="E449" s="74" t="s">
        <v>520</v>
      </c>
      <c r="F449" s="74" t="s">
        <v>1075</v>
      </c>
      <c r="G449" s="74" t="s">
        <v>1076</v>
      </c>
      <c r="I449" s="74" t="s">
        <v>836</v>
      </c>
      <c r="J449" s="74" t="s">
        <v>2582</v>
      </c>
      <c r="K449" s="74" t="s">
        <v>100</v>
      </c>
      <c r="L449" s="74" t="s">
        <v>89</v>
      </c>
      <c r="M449" s="74" t="s">
        <v>90</v>
      </c>
      <c r="N449" s="74" t="s">
        <v>1078</v>
      </c>
      <c r="O449" s="76">
        <v>44559</v>
      </c>
      <c r="P449" s="76">
        <v>44500</v>
      </c>
      <c r="Q449" s="77">
        <v>1</v>
      </c>
      <c r="R449" s="74" t="s">
        <v>94</v>
      </c>
      <c r="S449" s="77">
        <v>333909.09999999998</v>
      </c>
      <c r="T449" s="77">
        <v>333909.09999999998</v>
      </c>
      <c r="U449" s="77">
        <v>5408.4</v>
      </c>
      <c r="V449" s="78">
        <v>4.9000000000000002E-2</v>
      </c>
      <c r="W449" s="79">
        <v>1</v>
      </c>
      <c r="X449" s="77">
        <v>333909.09999999998</v>
      </c>
      <c r="Y449" s="88">
        <v>333909.09999999998</v>
      </c>
      <c r="Z449" s="77">
        <v>5408.4</v>
      </c>
      <c r="AA449" s="74">
        <v>0</v>
      </c>
      <c r="AB449" s="74">
        <v>0</v>
      </c>
      <c r="AD449" s="74">
        <v>0</v>
      </c>
      <c r="AE449" s="74">
        <v>0</v>
      </c>
      <c r="AF449" s="74">
        <v>0</v>
      </c>
      <c r="AG449" s="74">
        <v>0</v>
      </c>
      <c r="AI449" s="74">
        <v>5</v>
      </c>
      <c r="AJ449" s="74">
        <v>5</v>
      </c>
      <c r="AL449" s="74">
        <v>5</v>
      </c>
      <c r="AM449" s="74" t="s">
        <v>95</v>
      </c>
      <c r="AN449" s="74">
        <v>0</v>
      </c>
      <c r="AO449" s="74" t="s">
        <v>95</v>
      </c>
      <c r="AP449" s="74" t="s">
        <v>95</v>
      </c>
      <c r="AQ449" s="74">
        <v>1</v>
      </c>
      <c r="AS449" s="74">
        <v>1</v>
      </c>
      <c r="AT449" s="74" t="s">
        <v>92</v>
      </c>
      <c r="AU449" s="74" t="s">
        <v>2579</v>
      </c>
      <c r="AV449" s="74" t="s">
        <v>94</v>
      </c>
      <c r="AW449" s="77">
        <v>5000000</v>
      </c>
      <c r="AX449" s="77">
        <v>3559088.34</v>
      </c>
      <c r="AY449" s="79">
        <v>1</v>
      </c>
      <c r="AZ449" s="77">
        <v>31953500</v>
      </c>
      <c r="BA449" s="77">
        <v>22745065.854437999</v>
      </c>
      <c r="BB449" s="74" t="s">
        <v>93</v>
      </c>
      <c r="BC449" s="75" t="s">
        <v>2061</v>
      </c>
      <c r="BD449" s="82">
        <v>4171.3982158568442</v>
      </c>
      <c r="BE449" s="82">
        <v>0</v>
      </c>
      <c r="BF449" s="82">
        <v>67.565065194809478</v>
      </c>
      <c r="BG449" s="82">
        <v>4238.9632810516541</v>
      </c>
      <c r="BH449" s="82">
        <v>4171.3982158568442</v>
      </c>
      <c r="BI449" s="82">
        <v>0</v>
      </c>
      <c r="BJ449" s="82">
        <v>67.565065194809478</v>
      </c>
      <c r="BK449" s="82">
        <v>4238.9632810516541</v>
      </c>
      <c r="BL449" s="82">
        <v>300518.18999999994</v>
      </c>
      <c r="BM449" s="82">
        <v>0</v>
      </c>
      <c r="BN449" s="82">
        <v>4867.5599999999995</v>
      </c>
      <c r="BO449" s="82">
        <v>305385.74999999994</v>
      </c>
      <c r="BP449" s="82">
        <v>4171.3982158568442</v>
      </c>
      <c r="BQ449" s="82">
        <v>0</v>
      </c>
      <c r="BR449" s="82">
        <v>67.565065194809478</v>
      </c>
      <c r="BS449" s="89">
        <v>4238.9632810516541</v>
      </c>
      <c r="BT449" s="82">
        <v>21670.83087119789</v>
      </c>
      <c r="BU449" s="82">
        <v>0</v>
      </c>
      <c r="BV449" s="82">
        <v>351.00727019355475</v>
      </c>
      <c r="BW449" s="82">
        <v>22021.83814139145</v>
      </c>
      <c r="BX449" s="82">
        <v>21670.83087119789</v>
      </c>
      <c r="BY449" s="82">
        <v>0</v>
      </c>
      <c r="BZ449" s="82">
        <v>351.00727019355475</v>
      </c>
      <c r="CA449" s="82">
        <v>22021.83814139145</v>
      </c>
      <c r="CB449" s="82">
        <v>1561222.0488689998</v>
      </c>
      <c r="CC449" s="82">
        <v>0</v>
      </c>
      <c r="CD449" s="82">
        <v>25287.460955999999</v>
      </c>
      <c r="CE449" s="82">
        <v>1586509.5098249996</v>
      </c>
      <c r="CF449" s="82">
        <v>21670.83087119789</v>
      </c>
      <c r="CG449" s="82">
        <v>0</v>
      </c>
      <c r="CH449" s="82">
        <v>351.00727019355475</v>
      </c>
      <c r="CI449" s="82">
        <v>22021.83814139145</v>
      </c>
      <c r="CJ449" s="82" t="s">
        <v>96</v>
      </c>
      <c r="CK449" s="83">
        <v>1.4999999999999999E-2</v>
      </c>
      <c r="CL449" s="83">
        <v>3.5000000000000003E-2</v>
      </c>
      <c r="CM449" s="83">
        <v>0.26500000000000001</v>
      </c>
      <c r="CN449" s="82">
        <v>5008.6364999999996</v>
      </c>
      <c r="CO449" s="82">
        <v>11686.818499999999</v>
      </c>
      <c r="CP449" s="82">
        <v>88485.911500000002</v>
      </c>
      <c r="CQ449" s="82">
        <v>5008.6364999999996</v>
      </c>
      <c r="CR449" s="89">
        <v>5008.6364999999996</v>
      </c>
      <c r="CS449" s="82">
        <v>5008.6364999999996</v>
      </c>
      <c r="CT449" s="82">
        <v>11686.818499999999</v>
      </c>
      <c r="CU449" s="82">
        <v>88485.911500000002</v>
      </c>
      <c r="CV449" s="82">
        <v>5008.6364999999996</v>
      </c>
      <c r="CW449" s="82">
        <v>5008.6364999999996</v>
      </c>
    </row>
    <row r="450" spans="1:101">
      <c r="A450" s="86" t="s">
        <v>520</v>
      </c>
      <c r="B450" s="87" t="s">
        <v>1079</v>
      </c>
      <c r="C450" s="75" t="s">
        <v>2062</v>
      </c>
      <c r="D450" s="74" t="s">
        <v>2605</v>
      </c>
      <c r="E450" s="74" t="s">
        <v>520</v>
      </c>
      <c r="F450" s="74" t="s">
        <v>1079</v>
      </c>
      <c r="G450" s="74" t="s">
        <v>1080</v>
      </c>
      <c r="I450" s="74" t="s">
        <v>836</v>
      </c>
      <c r="J450" s="74" t="s">
        <v>2582</v>
      </c>
      <c r="K450" s="74" t="s">
        <v>100</v>
      </c>
      <c r="L450" s="74" t="s">
        <v>89</v>
      </c>
      <c r="M450" s="74" t="s">
        <v>90</v>
      </c>
      <c r="N450" s="74" t="s">
        <v>1082</v>
      </c>
      <c r="O450" s="76">
        <v>44559</v>
      </c>
      <c r="P450" s="76">
        <v>44500</v>
      </c>
      <c r="Q450" s="77">
        <v>1</v>
      </c>
      <c r="R450" s="74" t="s">
        <v>94</v>
      </c>
      <c r="S450" s="77">
        <v>20882.68</v>
      </c>
      <c r="T450" s="77">
        <v>20882.68</v>
      </c>
      <c r="U450" s="77">
        <v>338.24</v>
      </c>
      <c r="V450" s="78">
        <v>4.9000000000000002E-2</v>
      </c>
      <c r="W450" s="79">
        <v>1</v>
      </c>
      <c r="X450" s="77">
        <v>20882.68</v>
      </c>
      <c r="Y450" s="88">
        <v>20882.68</v>
      </c>
      <c r="Z450" s="77">
        <v>338.24</v>
      </c>
      <c r="AA450" s="74">
        <v>0</v>
      </c>
      <c r="AB450" s="74">
        <v>0</v>
      </c>
      <c r="AD450" s="74">
        <v>0</v>
      </c>
      <c r="AE450" s="74">
        <v>0</v>
      </c>
      <c r="AF450" s="74">
        <v>0</v>
      </c>
      <c r="AG450" s="74">
        <v>0</v>
      </c>
      <c r="AI450" s="74">
        <v>5</v>
      </c>
      <c r="AJ450" s="74">
        <v>5</v>
      </c>
      <c r="AL450" s="74">
        <v>5</v>
      </c>
      <c r="AM450" s="74" t="s">
        <v>95</v>
      </c>
      <c r="AN450" s="74">
        <v>0</v>
      </c>
      <c r="AO450" s="74" t="s">
        <v>95</v>
      </c>
      <c r="AP450" s="74" t="s">
        <v>95</v>
      </c>
      <c r="AQ450" s="74">
        <v>1</v>
      </c>
      <c r="AS450" s="74">
        <v>1</v>
      </c>
      <c r="AT450" s="74" t="s">
        <v>92</v>
      </c>
      <c r="AU450" s="74" t="s">
        <v>2579</v>
      </c>
      <c r="AV450" s="74" t="s">
        <v>94</v>
      </c>
      <c r="AW450" s="77">
        <v>5000000</v>
      </c>
      <c r="AX450" s="77">
        <v>4949820.29</v>
      </c>
      <c r="AY450" s="79">
        <v>1</v>
      </c>
      <c r="AZ450" s="77">
        <v>31953500</v>
      </c>
      <c r="BA450" s="77">
        <v>31632816.527302999</v>
      </c>
      <c r="BB450" s="74" t="s">
        <v>93</v>
      </c>
      <c r="BC450" s="75" t="s">
        <v>2062</v>
      </c>
      <c r="BD450" s="82">
        <v>260.87930545860956</v>
      </c>
      <c r="BE450" s="82">
        <v>0</v>
      </c>
      <c r="BF450" s="82">
        <v>4.2255024871482068</v>
      </c>
      <c r="BG450" s="82">
        <v>265.10480794575778</v>
      </c>
      <c r="BH450" s="82">
        <v>260.87930545860956</v>
      </c>
      <c r="BI450" s="82">
        <v>0</v>
      </c>
      <c r="BJ450" s="82">
        <v>4.2255024871482068</v>
      </c>
      <c r="BK450" s="82">
        <v>265.10480794575778</v>
      </c>
      <c r="BL450" s="82">
        <v>18794.412</v>
      </c>
      <c r="BM450" s="82">
        <v>0</v>
      </c>
      <c r="BN450" s="82">
        <v>304.416</v>
      </c>
      <c r="BO450" s="82">
        <v>19098.828000000001</v>
      </c>
      <c r="BP450" s="82">
        <v>260.87930545860956</v>
      </c>
      <c r="BQ450" s="82">
        <v>0</v>
      </c>
      <c r="BR450" s="82">
        <v>4.2255024871482068</v>
      </c>
      <c r="BS450" s="89">
        <v>265.10480794575778</v>
      </c>
      <c r="BT450" s="82">
        <v>1355.2940797880226</v>
      </c>
      <c r="BU450" s="82">
        <v>0</v>
      </c>
      <c r="BV450" s="82">
        <v>21.951907970983648</v>
      </c>
      <c r="BW450" s="82">
        <v>1377.2459877590063</v>
      </c>
      <c r="BX450" s="82">
        <v>1355.2940797880226</v>
      </c>
      <c r="BY450" s="82">
        <v>0</v>
      </c>
      <c r="BZ450" s="82">
        <v>21.951907970983648</v>
      </c>
      <c r="CA450" s="82">
        <v>1377.2459877590063</v>
      </c>
      <c r="CB450" s="82">
        <v>97638.849781199999</v>
      </c>
      <c r="CC450" s="82">
        <v>0</v>
      </c>
      <c r="CD450" s="82">
        <v>1581.4715616000001</v>
      </c>
      <c r="CE450" s="82">
        <v>99220.321342800002</v>
      </c>
      <c r="CF450" s="82">
        <v>1355.2940797880226</v>
      </c>
      <c r="CG450" s="82">
        <v>0</v>
      </c>
      <c r="CH450" s="82">
        <v>21.951907970983648</v>
      </c>
      <c r="CI450" s="82">
        <v>1377.2459877590063</v>
      </c>
      <c r="CJ450" s="82" t="s">
        <v>96</v>
      </c>
      <c r="CK450" s="83">
        <v>1.4999999999999999E-2</v>
      </c>
      <c r="CL450" s="83">
        <v>3.5000000000000003E-2</v>
      </c>
      <c r="CM450" s="83">
        <v>0.26500000000000001</v>
      </c>
      <c r="CN450" s="82">
        <v>313.24020000000002</v>
      </c>
      <c r="CO450" s="82">
        <v>730.89380000000006</v>
      </c>
      <c r="CP450" s="82">
        <v>5533.9102000000003</v>
      </c>
      <c r="CQ450" s="82">
        <v>313.24020000000002</v>
      </c>
      <c r="CR450" s="89">
        <v>313.24020000000002</v>
      </c>
      <c r="CS450" s="82">
        <v>313.24020000000002</v>
      </c>
      <c r="CT450" s="82">
        <v>730.89380000000006</v>
      </c>
      <c r="CU450" s="82">
        <v>5533.9102000000003</v>
      </c>
      <c r="CV450" s="82">
        <v>313.24020000000002</v>
      </c>
      <c r="CW450" s="82">
        <v>313.24020000000002</v>
      </c>
    </row>
    <row r="451" spans="1:101">
      <c r="A451" s="86" t="s">
        <v>520</v>
      </c>
      <c r="B451" s="87" t="s">
        <v>1083</v>
      </c>
      <c r="C451" s="75" t="s">
        <v>2063</v>
      </c>
      <c r="D451" s="74" t="s">
        <v>2605</v>
      </c>
      <c r="E451" s="74" t="s">
        <v>520</v>
      </c>
      <c r="F451" s="74" t="s">
        <v>1083</v>
      </c>
      <c r="G451" s="74" t="s">
        <v>1084</v>
      </c>
      <c r="I451" s="74" t="s">
        <v>836</v>
      </c>
      <c r="J451" s="74" t="s">
        <v>2582</v>
      </c>
      <c r="K451" s="74" t="s">
        <v>100</v>
      </c>
      <c r="L451" s="74" t="s">
        <v>89</v>
      </c>
      <c r="M451" s="74" t="s">
        <v>90</v>
      </c>
      <c r="N451" s="74" t="s">
        <v>1086</v>
      </c>
      <c r="O451" s="76">
        <v>44559</v>
      </c>
      <c r="P451" s="76">
        <v>44500</v>
      </c>
      <c r="Q451" s="77">
        <v>1</v>
      </c>
      <c r="R451" s="74" t="s">
        <v>94</v>
      </c>
      <c r="S451" s="77">
        <v>156886.45000000001</v>
      </c>
      <c r="T451" s="77">
        <v>156886.45000000001</v>
      </c>
      <c r="U451" s="77">
        <v>2541.12</v>
      </c>
      <c r="V451" s="78">
        <v>4.9000000000000002E-2</v>
      </c>
      <c r="W451" s="79">
        <v>1</v>
      </c>
      <c r="X451" s="77">
        <v>156886.45000000001</v>
      </c>
      <c r="Y451" s="88">
        <v>156886.45000000001</v>
      </c>
      <c r="Z451" s="77">
        <v>2541.12</v>
      </c>
      <c r="AA451" s="74">
        <v>0</v>
      </c>
      <c r="AB451" s="74">
        <v>0</v>
      </c>
      <c r="AD451" s="74">
        <v>0</v>
      </c>
      <c r="AE451" s="74">
        <v>0</v>
      </c>
      <c r="AF451" s="74">
        <v>0</v>
      </c>
      <c r="AG451" s="74">
        <v>0</v>
      </c>
      <c r="AI451" s="74">
        <v>5</v>
      </c>
      <c r="AJ451" s="74">
        <v>5</v>
      </c>
      <c r="AL451" s="74">
        <v>5</v>
      </c>
      <c r="AM451" s="74" t="s">
        <v>95</v>
      </c>
      <c r="AN451" s="74">
        <v>0</v>
      </c>
      <c r="AO451" s="74" t="s">
        <v>95</v>
      </c>
      <c r="AP451" s="74" t="s">
        <v>95</v>
      </c>
      <c r="AQ451" s="74">
        <v>1</v>
      </c>
      <c r="AS451" s="74">
        <v>1</v>
      </c>
      <c r="AT451" s="74" t="s">
        <v>92</v>
      </c>
      <c r="AU451" s="74" t="s">
        <v>2579</v>
      </c>
      <c r="AV451" s="74" t="s">
        <v>94</v>
      </c>
      <c r="AW451" s="77">
        <v>5000000</v>
      </c>
      <c r="AX451" s="77">
        <v>4655665.7</v>
      </c>
      <c r="AY451" s="79">
        <v>1</v>
      </c>
      <c r="AZ451" s="77">
        <v>31953500</v>
      </c>
      <c r="BA451" s="77">
        <v>29752962.788990002</v>
      </c>
      <c r="BB451" s="74" t="s">
        <v>93</v>
      </c>
      <c r="BC451" s="75" t="s">
        <v>2063</v>
      </c>
      <c r="BD451" s="82">
        <v>1959.9221992515752</v>
      </c>
      <c r="BE451" s="82">
        <v>0</v>
      </c>
      <c r="BF451" s="82">
        <v>31.745236755386848</v>
      </c>
      <c r="BG451" s="82">
        <v>1991.6674360069621</v>
      </c>
      <c r="BH451" s="82">
        <v>1959.9221992515752</v>
      </c>
      <c r="BI451" s="82">
        <v>0</v>
      </c>
      <c r="BJ451" s="82">
        <v>31.745236755386848</v>
      </c>
      <c r="BK451" s="82">
        <v>1991.6674360069621</v>
      </c>
      <c r="BL451" s="82">
        <v>141197.80499999999</v>
      </c>
      <c r="BM451" s="82">
        <v>0</v>
      </c>
      <c r="BN451" s="82">
        <v>2287.0079999999998</v>
      </c>
      <c r="BO451" s="82">
        <v>143484.81299999999</v>
      </c>
      <c r="BP451" s="82">
        <v>1959.9221992515752</v>
      </c>
      <c r="BQ451" s="82">
        <v>0</v>
      </c>
      <c r="BR451" s="82">
        <v>31.745236755386848</v>
      </c>
      <c r="BS451" s="89">
        <v>1991.6674360069621</v>
      </c>
      <c r="BT451" s="82">
        <v>10181.991817331858</v>
      </c>
      <c r="BU451" s="82">
        <v>0</v>
      </c>
      <c r="BV451" s="82">
        <v>164.91967946791021</v>
      </c>
      <c r="BW451" s="82">
        <v>10346.911496799768</v>
      </c>
      <c r="BX451" s="82">
        <v>10181.991817331858</v>
      </c>
      <c r="BY451" s="82">
        <v>0</v>
      </c>
      <c r="BZ451" s="82">
        <v>164.91967946791021</v>
      </c>
      <c r="CA451" s="82">
        <v>10346.911496799768</v>
      </c>
      <c r="CB451" s="82">
        <v>733536.71675549995</v>
      </c>
      <c r="CC451" s="82">
        <v>0</v>
      </c>
      <c r="CD451" s="82">
        <v>11881.235260799998</v>
      </c>
      <c r="CE451" s="82">
        <v>745417.95201629994</v>
      </c>
      <c r="CF451" s="82">
        <v>10181.991817331858</v>
      </c>
      <c r="CG451" s="82">
        <v>0</v>
      </c>
      <c r="CH451" s="82">
        <v>164.91967946791021</v>
      </c>
      <c r="CI451" s="82">
        <v>10346.911496799768</v>
      </c>
      <c r="CJ451" s="82" t="s">
        <v>96</v>
      </c>
      <c r="CK451" s="83">
        <v>1.4999999999999999E-2</v>
      </c>
      <c r="CL451" s="83">
        <v>3.5000000000000003E-2</v>
      </c>
      <c r="CM451" s="83">
        <v>0.26500000000000001</v>
      </c>
      <c r="CN451" s="82">
        <v>2353.29675</v>
      </c>
      <c r="CO451" s="82">
        <v>5491.0257500000007</v>
      </c>
      <c r="CP451" s="82">
        <v>41574.909250000004</v>
      </c>
      <c r="CQ451" s="82">
        <v>2353.29675</v>
      </c>
      <c r="CR451" s="89">
        <v>2353.29675</v>
      </c>
      <c r="CS451" s="82">
        <v>2353.29675</v>
      </c>
      <c r="CT451" s="82">
        <v>5491.0257500000007</v>
      </c>
      <c r="CU451" s="82">
        <v>41574.909250000004</v>
      </c>
      <c r="CV451" s="82">
        <v>2353.29675</v>
      </c>
      <c r="CW451" s="82">
        <v>2353.29675</v>
      </c>
    </row>
    <row r="452" spans="1:101">
      <c r="A452" s="86" t="s">
        <v>520</v>
      </c>
      <c r="B452" s="87" t="s">
        <v>1087</v>
      </c>
      <c r="C452" s="75" t="s">
        <v>2064</v>
      </c>
      <c r="D452" s="74" t="s">
        <v>2605</v>
      </c>
      <c r="E452" s="74" t="s">
        <v>520</v>
      </c>
      <c r="F452" s="74" t="s">
        <v>1087</v>
      </c>
      <c r="G452" s="74" t="s">
        <v>997</v>
      </c>
      <c r="I452" s="74" t="s">
        <v>836</v>
      </c>
      <c r="J452" s="74" t="s">
        <v>2582</v>
      </c>
      <c r="K452" s="74" t="s">
        <v>100</v>
      </c>
      <c r="L452" s="74" t="s">
        <v>89</v>
      </c>
      <c r="M452" s="74" t="s">
        <v>90</v>
      </c>
      <c r="N452" s="74" t="s">
        <v>999</v>
      </c>
      <c r="O452" s="76">
        <v>44559</v>
      </c>
      <c r="P452" s="76">
        <v>44500</v>
      </c>
      <c r="Q452" s="77">
        <v>1</v>
      </c>
      <c r="R452" s="74" t="s">
        <v>94</v>
      </c>
      <c r="S452" s="77">
        <v>201226.07</v>
      </c>
      <c r="T452" s="77">
        <v>201226.07</v>
      </c>
      <c r="U452" s="77">
        <v>3259.3</v>
      </c>
      <c r="V452" s="78">
        <v>4.9000000000000002E-2</v>
      </c>
      <c r="W452" s="79">
        <v>1</v>
      </c>
      <c r="X452" s="77">
        <v>201226.07</v>
      </c>
      <c r="Y452" s="88">
        <v>201226.07</v>
      </c>
      <c r="Z452" s="77">
        <v>3259.3</v>
      </c>
      <c r="AA452" s="74">
        <v>0</v>
      </c>
      <c r="AB452" s="74">
        <v>0</v>
      </c>
      <c r="AD452" s="74">
        <v>0</v>
      </c>
      <c r="AE452" s="74">
        <v>0</v>
      </c>
      <c r="AF452" s="74">
        <v>0</v>
      </c>
      <c r="AG452" s="74">
        <v>0</v>
      </c>
      <c r="AI452" s="74">
        <v>5</v>
      </c>
      <c r="AJ452" s="74">
        <v>5</v>
      </c>
      <c r="AL452" s="74">
        <v>5</v>
      </c>
      <c r="AM452" s="74" t="s">
        <v>95</v>
      </c>
      <c r="AN452" s="74">
        <v>0</v>
      </c>
      <c r="AO452" s="74" t="s">
        <v>95</v>
      </c>
      <c r="AP452" s="74" t="s">
        <v>95</v>
      </c>
      <c r="AQ452" s="74">
        <v>1</v>
      </c>
      <c r="AS452" s="74">
        <v>1</v>
      </c>
      <c r="AT452" s="74" t="s">
        <v>92</v>
      </c>
      <c r="AU452" s="74" t="s">
        <v>2579</v>
      </c>
      <c r="AV452" s="74" t="s">
        <v>94</v>
      </c>
      <c r="AW452" s="77">
        <v>5000000</v>
      </c>
      <c r="AX452" s="77">
        <v>4702766.92</v>
      </c>
      <c r="AY452" s="79">
        <v>1</v>
      </c>
      <c r="AZ452" s="77">
        <v>31953500</v>
      </c>
      <c r="BA452" s="77">
        <v>30053972.555643998</v>
      </c>
      <c r="BB452" s="74" t="s">
        <v>93</v>
      </c>
      <c r="BC452" s="75" t="s">
        <v>2064</v>
      </c>
      <c r="BD452" s="82">
        <v>2513.8400522234479</v>
      </c>
      <c r="BE452" s="82">
        <v>0</v>
      </c>
      <c r="BF452" s="82">
        <v>40.717183823208813</v>
      </c>
      <c r="BG452" s="82">
        <v>2554.5572360466567</v>
      </c>
      <c r="BH452" s="82">
        <v>2513.8400522234479</v>
      </c>
      <c r="BI452" s="82">
        <v>0</v>
      </c>
      <c r="BJ452" s="82">
        <v>40.717183823208813</v>
      </c>
      <c r="BK452" s="82">
        <v>2554.5572360466567</v>
      </c>
      <c r="BL452" s="82">
        <v>181103.46299999999</v>
      </c>
      <c r="BM452" s="82">
        <v>0</v>
      </c>
      <c r="BN452" s="82">
        <v>2933.3700000000003</v>
      </c>
      <c r="BO452" s="82">
        <v>184036.83299999998</v>
      </c>
      <c r="BP452" s="82">
        <v>2513.8400522234479</v>
      </c>
      <c r="BQ452" s="82">
        <v>0</v>
      </c>
      <c r="BR452" s="82">
        <v>40.717183823208813</v>
      </c>
      <c r="BS452" s="89">
        <v>2554.5572360466567</v>
      </c>
      <c r="BT452" s="82">
        <v>13059.650455306035</v>
      </c>
      <c r="BU452" s="82">
        <v>0</v>
      </c>
      <c r="BV452" s="82">
        <v>211.52984167995211</v>
      </c>
      <c r="BW452" s="82">
        <v>13271.180296985987</v>
      </c>
      <c r="BX452" s="82">
        <v>13059.650455306035</v>
      </c>
      <c r="BY452" s="82">
        <v>0</v>
      </c>
      <c r="BZ452" s="82">
        <v>211.52984167995211</v>
      </c>
      <c r="CA452" s="82">
        <v>13271.180296985987</v>
      </c>
      <c r="CB452" s="82">
        <v>940850.60063129989</v>
      </c>
      <c r="CC452" s="82">
        <v>0</v>
      </c>
      <c r="CD452" s="82">
        <v>15239.150487000003</v>
      </c>
      <c r="CE452" s="82">
        <v>956089.7511182999</v>
      </c>
      <c r="CF452" s="82">
        <v>13059.650455306035</v>
      </c>
      <c r="CG452" s="82">
        <v>0</v>
      </c>
      <c r="CH452" s="82">
        <v>211.52984167995211</v>
      </c>
      <c r="CI452" s="82">
        <v>13271.180296985987</v>
      </c>
      <c r="CJ452" s="82" t="s">
        <v>96</v>
      </c>
      <c r="CK452" s="83">
        <v>1.4999999999999999E-2</v>
      </c>
      <c r="CL452" s="83">
        <v>3.5000000000000003E-2</v>
      </c>
      <c r="CM452" s="83">
        <v>0.26500000000000001</v>
      </c>
      <c r="CN452" s="82">
        <v>3018.3910500000002</v>
      </c>
      <c r="CO452" s="82">
        <v>7042.9124500000007</v>
      </c>
      <c r="CP452" s="82">
        <v>53324.908550000007</v>
      </c>
      <c r="CQ452" s="82">
        <v>3018.3910500000002</v>
      </c>
      <c r="CR452" s="89">
        <v>3018.3910500000002</v>
      </c>
      <c r="CS452" s="82">
        <v>3018.3910500000002</v>
      </c>
      <c r="CT452" s="82">
        <v>7042.9124500000007</v>
      </c>
      <c r="CU452" s="82">
        <v>53324.908550000007</v>
      </c>
      <c r="CV452" s="82">
        <v>3018.3910500000002</v>
      </c>
      <c r="CW452" s="82">
        <v>3018.3910500000002</v>
      </c>
    </row>
    <row r="453" spans="1:101">
      <c r="A453" s="86" t="s">
        <v>520</v>
      </c>
      <c r="B453" s="87" t="s">
        <v>1088</v>
      </c>
      <c r="C453" s="75" t="s">
        <v>2065</v>
      </c>
      <c r="D453" s="74" t="s">
        <v>2605</v>
      </c>
      <c r="E453" s="74" t="s">
        <v>520</v>
      </c>
      <c r="F453" s="74" t="s">
        <v>1088</v>
      </c>
      <c r="G453" s="74" t="s">
        <v>1089</v>
      </c>
      <c r="I453" s="74" t="s">
        <v>836</v>
      </c>
      <c r="J453" s="74" t="s">
        <v>2582</v>
      </c>
      <c r="K453" s="74" t="s">
        <v>100</v>
      </c>
      <c r="L453" s="74" t="s">
        <v>89</v>
      </c>
      <c r="M453" s="74" t="s">
        <v>90</v>
      </c>
      <c r="N453" s="74" t="s">
        <v>1091</v>
      </c>
      <c r="O453" s="76">
        <v>44620</v>
      </c>
      <c r="P453" s="76">
        <v>44500</v>
      </c>
      <c r="Q453" s="77">
        <v>1</v>
      </c>
      <c r="R453" s="74" t="s">
        <v>94</v>
      </c>
      <c r="S453" s="77">
        <v>5000000</v>
      </c>
      <c r="T453" s="77">
        <v>5000000</v>
      </c>
      <c r="U453" s="77">
        <v>146250</v>
      </c>
      <c r="V453" s="78">
        <v>5.8499999999999996E-2</v>
      </c>
      <c r="W453" s="79">
        <v>1</v>
      </c>
      <c r="X453" s="77">
        <v>5000000</v>
      </c>
      <c r="Y453" s="88">
        <v>5000000</v>
      </c>
      <c r="Z453" s="77">
        <v>146250</v>
      </c>
      <c r="AA453" s="74">
        <v>0</v>
      </c>
      <c r="AB453" s="74">
        <v>0</v>
      </c>
      <c r="AD453" s="74">
        <v>0</v>
      </c>
      <c r="AE453" s="74">
        <v>0</v>
      </c>
      <c r="AF453" s="74">
        <v>0</v>
      </c>
      <c r="AG453" s="74">
        <v>0</v>
      </c>
      <c r="AI453" s="74">
        <v>5</v>
      </c>
      <c r="AJ453" s="74">
        <v>5</v>
      </c>
      <c r="AL453" s="74">
        <v>5</v>
      </c>
      <c r="AM453" s="74" t="s">
        <v>95</v>
      </c>
      <c r="AN453" s="74">
        <v>0</v>
      </c>
      <c r="AO453" s="74" t="s">
        <v>95</v>
      </c>
      <c r="AP453" s="74" t="s">
        <v>95</v>
      </c>
      <c r="AQ453" s="74">
        <v>1</v>
      </c>
      <c r="AS453" s="74">
        <v>1</v>
      </c>
      <c r="AT453" s="74" t="s">
        <v>92</v>
      </c>
      <c r="AU453" s="74" t="s">
        <v>2579</v>
      </c>
      <c r="AV453" s="74" t="s">
        <v>94</v>
      </c>
      <c r="AW453" s="77">
        <v>5000000</v>
      </c>
      <c r="AX453" s="77">
        <v>0</v>
      </c>
      <c r="AY453" s="79">
        <v>1</v>
      </c>
      <c r="AZ453" s="77">
        <v>31953500</v>
      </c>
      <c r="BA453" s="77">
        <v>0</v>
      </c>
      <c r="BB453" s="74" t="s">
        <v>93</v>
      </c>
      <c r="BC453" s="75" t="s">
        <v>2065</v>
      </c>
      <c r="BD453" s="82">
        <v>62463.080758458585</v>
      </c>
      <c r="BE453" s="82">
        <v>0</v>
      </c>
      <c r="BF453" s="82">
        <v>1827.0451121849137</v>
      </c>
      <c r="BG453" s="82">
        <v>64290.125870643496</v>
      </c>
      <c r="BH453" s="82">
        <v>62463.080758458585</v>
      </c>
      <c r="BI453" s="82">
        <v>0</v>
      </c>
      <c r="BJ453" s="82">
        <v>1827.0451121849137</v>
      </c>
      <c r="BK453" s="82">
        <v>64290.125870643496</v>
      </c>
      <c r="BL453" s="82">
        <v>4500000</v>
      </c>
      <c r="BM453" s="82">
        <v>0</v>
      </c>
      <c r="BN453" s="82">
        <v>131625</v>
      </c>
      <c r="BO453" s="82">
        <v>4631625</v>
      </c>
      <c r="BP453" s="82">
        <v>62463.080758458585</v>
      </c>
      <c r="BQ453" s="82">
        <v>0</v>
      </c>
      <c r="BR453" s="82">
        <v>1827.0451121849137</v>
      </c>
      <c r="BS453" s="89">
        <v>64290.125870643496</v>
      </c>
      <c r="BT453" s="82">
        <v>324501.95084826823</v>
      </c>
      <c r="BU453" s="82">
        <v>0</v>
      </c>
      <c r="BV453" s="82">
        <v>9491.6820623118456</v>
      </c>
      <c r="BW453" s="82">
        <v>333993.63291058003</v>
      </c>
      <c r="BX453" s="82">
        <v>324501.95084826823</v>
      </c>
      <c r="BY453" s="82">
        <v>0</v>
      </c>
      <c r="BZ453" s="82">
        <v>9491.6820623118456</v>
      </c>
      <c r="CA453" s="82">
        <v>333993.63291058003</v>
      </c>
      <c r="CB453" s="82">
        <v>23377950</v>
      </c>
      <c r="CC453" s="82">
        <v>0</v>
      </c>
      <c r="CD453" s="82">
        <v>683805.03749999998</v>
      </c>
      <c r="CE453" s="82">
        <v>24061755.037500001</v>
      </c>
      <c r="CF453" s="82">
        <v>324501.95084826823</v>
      </c>
      <c r="CG453" s="82">
        <v>0</v>
      </c>
      <c r="CH453" s="82">
        <v>9491.6820623118456</v>
      </c>
      <c r="CI453" s="82">
        <v>333993.63291058003</v>
      </c>
      <c r="CJ453" s="82" t="s">
        <v>96</v>
      </c>
      <c r="CK453" s="83">
        <v>1.4999999999999999E-2</v>
      </c>
      <c r="CL453" s="83">
        <v>3.5000000000000003E-2</v>
      </c>
      <c r="CM453" s="83">
        <v>0.26500000000000001</v>
      </c>
      <c r="CN453" s="82">
        <v>75000</v>
      </c>
      <c r="CO453" s="82">
        <v>175000.00000000003</v>
      </c>
      <c r="CP453" s="82">
        <v>1325000</v>
      </c>
      <c r="CQ453" s="82">
        <v>75000</v>
      </c>
      <c r="CR453" s="89">
        <v>75000</v>
      </c>
      <c r="CS453" s="82">
        <v>75000</v>
      </c>
      <c r="CT453" s="82">
        <v>175000.00000000003</v>
      </c>
      <c r="CU453" s="82">
        <v>1325000</v>
      </c>
      <c r="CV453" s="82">
        <v>75000</v>
      </c>
      <c r="CW453" s="82">
        <v>75000</v>
      </c>
    </row>
    <row r="454" spans="1:101">
      <c r="A454" s="86" t="s">
        <v>520</v>
      </c>
      <c r="B454" s="87" t="s">
        <v>1092</v>
      </c>
      <c r="C454" s="75" t="s">
        <v>2066</v>
      </c>
      <c r="D454" s="74" t="s">
        <v>2605</v>
      </c>
      <c r="E454" s="74" t="s">
        <v>520</v>
      </c>
      <c r="F454" s="74" t="s">
        <v>1092</v>
      </c>
      <c r="G454" s="74" t="s">
        <v>1093</v>
      </c>
      <c r="I454" s="74" t="s">
        <v>836</v>
      </c>
      <c r="J454" s="74" t="s">
        <v>2582</v>
      </c>
      <c r="K454" s="74" t="s">
        <v>100</v>
      </c>
      <c r="L454" s="74" t="s">
        <v>89</v>
      </c>
      <c r="M454" s="74" t="s">
        <v>90</v>
      </c>
      <c r="N454" s="74" t="s">
        <v>1095</v>
      </c>
      <c r="O454" s="76">
        <v>44525</v>
      </c>
      <c r="P454" s="76">
        <v>44500</v>
      </c>
      <c r="Q454" s="77">
        <v>1</v>
      </c>
      <c r="R454" s="74" t="s">
        <v>94</v>
      </c>
      <c r="S454" s="77">
        <v>500000</v>
      </c>
      <c r="T454" s="77">
        <v>500000</v>
      </c>
      <c r="U454" s="77">
        <v>6493.06</v>
      </c>
      <c r="V454" s="78">
        <v>5.5E-2</v>
      </c>
      <c r="W454" s="79">
        <v>1</v>
      </c>
      <c r="X454" s="77">
        <v>500000</v>
      </c>
      <c r="Y454" s="88">
        <v>500000</v>
      </c>
      <c r="Z454" s="77">
        <v>6493.06</v>
      </c>
      <c r="AA454" s="74">
        <v>0</v>
      </c>
      <c r="AB454" s="74">
        <v>0</v>
      </c>
      <c r="AD454" s="74">
        <v>0</v>
      </c>
      <c r="AE454" s="74">
        <v>0</v>
      </c>
      <c r="AF454" s="74">
        <v>0</v>
      </c>
      <c r="AG454" s="74">
        <v>0</v>
      </c>
      <c r="AI454" s="74">
        <v>5</v>
      </c>
      <c r="AJ454" s="74">
        <v>5</v>
      </c>
      <c r="AL454" s="74">
        <v>5</v>
      </c>
      <c r="AM454" s="74" t="s">
        <v>95</v>
      </c>
      <c r="AN454" s="74">
        <v>0</v>
      </c>
      <c r="AO454" s="74" t="s">
        <v>95</v>
      </c>
      <c r="AP454" s="74" t="s">
        <v>95</v>
      </c>
      <c r="AQ454" s="74">
        <v>1</v>
      </c>
      <c r="AS454" s="74">
        <v>1</v>
      </c>
      <c r="AT454" s="74" t="s">
        <v>92</v>
      </c>
      <c r="AU454" s="74" t="s">
        <v>2579</v>
      </c>
      <c r="AV454" s="74" t="s">
        <v>94</v>
      </c>
      <c r="AW454" s="77">
        <v>1000000</v>
      </c>
      <c r="AX454" s="77">
        <v>500000</v>
      </c>
      <c r="AY454" s="79">
        <v>1</v>
      </c>
      <c r="AZ454" s="77">
        <v>6390700</v>
      </c>
      <c r="BA454" s="77">
        <v>3195350</v>
      </c>
      <c r="BB454" s="74" t="s">
        <v>93</v>
      </c>
      <c r="BC454" s="75" t="s">
        <v>2066</v>
      </c>
      <c r="BD454" s="82">
        <v>6246.3080758458582</v>
      </c>
      <c r="BE454" s="82">
        <v>0</v>
      </c>
      <c r="BF454" s="82">
        <v>81.11530622990341</v>
      </c>
      <c r="BG454" s="82">
        <v>6327.4233820757618</v>
      </c>
      <c r="BH454" s="82">
        <v>6246.3080758458582</v>
      </c>
      <c r="BI454" s="82">
        <v>0</v>
      </c>
      <c r="BJ454" s="82">
        <v>81.11530622990341</v>
      </c>
      <c r="BK454" s="82">
        <v>6327.4233820757618</v>
      </c>
      <c r="BL454" s="82">
        <v>450000</v>
      </c>
      <c r="BM454" s="82">
        <v>0</v>
      </c>
      <c r="BN454" s="82">
        <v>5843.7540000000008</v>
      </c>
      <c r="BO454" s="82">
        <v>455843.75400000007</v>
      </c>
      <c r="BP454" s="82">
        <v>6246.3080758458582</v>
      </c>
      <c r="BQ454" s="82">
        <v>0</v>
      </c>
      <c r="BR454" s="82">
        <v>81.11530622990341</v>
      </c>
      <c r="BS454" s="89">
        <v>6327.4233820757618</v>
      </c>
      <c r="BT454" s="82">
        <v>32450.195084826817</v>
      </c>
      <c r="BU454" s="82">
        <v>0</v>
      </c>
      <c r="BV454" s="82">
        <v>421.40212739497122</v>
      </c>
      <c r="BW454" s="82">
        <v>32871.597212221794</v>
      </c>
      <c r="BX454" s="82">
        <v>32450.195084826817</v>
      </c>
      <c r="BY454" s="82">
        <v>0</v>
      </c>
      <c r="BZ454" s="82">
        <v>421.40212739497122</v>
      </c>
      <c r="CA454" s="82">
        <v>32871.597212221794</v>
      </c>
      <c r="CB454" s="82">
        <v>2337795</v>
      </c>
      <c r="CC454" s="82">
        <v>0</v>
      </c>
      <c r="CD454" s="82">
        <v>30358.886405400004</v>
      </c>
      <c r="CE454" s="82">
        <v>2368153.8864054005</v>
      </c>
      <c r="CF454" s="82">
        <v>32450.195084826817</v>
      </c>
      <c r="CG454" s="82">
        <v>0</v>
      </c>
      <c r="CH454" s="82">
        <v>421.40212739497122</v>
      </c>
      <c r="CI454" s="82">
        <v>32871.597212221794</v>
      </c>
      <c r="CJ454" s="82" t="s">
        <v>96</v>
      </c>
      <c r="CK454" s="83">
        <v>1.4999999999999999E-2</v>
      </c>
      <c r="CL454" s="83">
        <v>3.5000000000000003E-2</v>
      </c>
      <c r="CM454" s="83">
        <v>0.26500000000000001</v>
      </c>
      <c r="CN454" s="82">
        <v>7500</v>
      </c>
      <c r="CO454" s="82">
        <v>17500</v>
      </c>
      <c r="CP454" s="82">
        <v>132500</v>
      </c>
      <c r="CQ454" s="82">
        <v>7500</v>
      </c>
      <c r="CR454" s="89">
        <v>7500</v>
      </c>
      <c r="CS454" s="82">
        <v>7500</v>
      </c>
      <c r="CT454" s="82">
        <v>17500</v>
      </c>
      <c r="CU454" s="82">
        <v>132500</v>
      </c>
      <c r="CV454" s="82">
        <v>7500</v>
      </c>
      <c r="CW454" s="82">
        <v>7500</v>
      </c>
    </row>
    <row r="455" spans="1:101">
      <c r="A455" s="86" t="s">
        <v>520</v>
      </c>
      <c r="B455" s="87" t="s">
        <v>1096</v>
      </c>
      <c r="C455" s="75" t="s">
        <v>2067</v>
      </c>
      <c r="D455" s="74" t="s">
        <v>2605</v>
      </c>
      <c r="E455" s="74" t="s">
        <v>520</v>
      </c>
      <c r="F455" s="74" t="s">
        <v>1096</v>
      </c>
      <c r="G455" s="74" t="s">
        <v>1097</v>
      </c>
      <c r="I455" s="74" t="s">
        <v>836</v>
      </c>
      <c r="J455" s="74" t="s">
        <v>2582</v>
      </c>
      <c r="K455" s="74" t="s">
        <v>100</v>
      </c>
      <c r="L455" s="74" t="s">
        <v>89</v>
      </c>
      <c r="M455" s="74" t="s">
        <v>90</v>
      </c>
      <c r="N455" s="74" t="s">
        <v>1099</v>
      </c>
      <c r="O455" s="76">
        <v>44620</v>
      </c>
      <c r="P455" s="76">
        <v>44500</v>
      </c>
      <c r="Q455" s="77">
        <v>1</v>
      </c>
      <c r="R455" s="74" t="s">
        <v>94</v>
      </c>
      <c r="S455" s="77">
        <v>5000000</v>
      </c>
      <c r="T455" s="77">
        <v>5000000</v>
      </c>
      <c r="U455" s="77">
        <v>146250</v>
      </c>
      <c r="V455" s="78">
        <v>5.8499999999999996E-2</v>
      </c>
      <c r="W455" s="79">
        <v>1</v>
      </c>
      <c r="X455" s="77">
        <v>5000000</v>
      </c>
      <c r="Y455" s="88">
        <v>5000000</v>
      </c>
      <c r="Z455" s="77">
        <v>146250</v>
      </c>
      <c r="AA455" s="74">
        <v>0</v>
      </c>
      <c r="AB455" s="74">
        <v>0</v>
      </c>
      <c r="AD455" s="74">
        <v>0</v>
      </c>
      <c r="AE455" s="74">
        <v>0</v>
      </c>
      <c r="AF455" s="74">
        <v>0</v>
      </c>
      <c r="AG455" s="74">
        <v>0</v>
      </c>
      <c r="AI455" s="74">
        <v>5</v>
      </c>
      <c r="AJ455" s="74">
        <v>5</v>
      </c>
      <c r="AL455" s="74">
        <v>5</v>
      </c>
      <c r="AM455" s="74" t="s">
        <v>95</v>
      </c>
      <c r="AN455" s="74">
        <v>0</v>
      </c>
      <c r="AO455" s="74" t="s">
        <v>95</v>
      </c>
      <c r="AP455" s="74" t="s">
        <v>95</v>
      </c>
      <c r="AQ455" s="74">
        <v>1</v>
      </c>
      <c r="AS455" s="74">
        <v>1</v>
      </c>
      <c r="AT455" s="74" t="s">
        <v>92</v>
      </c>
      <c r="AU455" s="74" t="s">
        <v>2579</v>
      </c>
      <c r="AV455" s="74" t="s">
        <v>94</v>
      </c>
      <c r="AW455" s="77">
        <v>5000000</v>
      </c>
      <c r="AX455" s="77">
        <v>0</v>
      </c>
      <c r="AY455" s="79">
        <v>1</v>
      </c>
      <c r="AZ455" s="77">
        <v>31953500</v>
      </c>
      <c r="BA455" s="77">
        <v>0</v>
      </c>
      <c r="BB455" s="74" t="s">
        <v>93</v>
      </c>
      <c r="BC455" s="75" t="s">
        <v>2067</v>
      </c>
      <c r="BD455" s="82">
        <v>62463.080758458585</v>
      </c>
      <c r="BE455" s="82">
        <v>0</v>
      </c>
      <c r="BF455" s="82">
        <v>1827.0451121849137</v>
      </c>
      <c r="BG455" s="82">
        <v>64290.125870643496</v>
      </c>
      <c r="BH455" s="82">
        <v>62463.080758458585</v>
      </c>
      <c r="BI455" s="82">
        <v>0</v>
      </c>
      <c r="BJ455" s="82">
        <v>1827.0451121849137</v>
      </c>
      <c r="BK455" s="82">
        <v>64290.125870643496</v>
      </c>
      <c r="BL455" s="82">
        <v>4500000</v>
      </c>
      <c r="BM455" s="82">
        <v>0</v>
      </c>
      <c r="BN455" s="82">
        <v>131625</v>
      </c>
      <c r="BO455" s="82">
        <v>4631625</v>
      </c>
      <c r="BP455" s="82">
        <v>62463.080758458585</v>
      </c>
      <c r="BQ455" s="82">
        <v>0</v>
      </c>
      <c r="BR455" s="82">
        <v>1827.0451121849137</v>
      </c>
      <c r="BS455" s="89">
        <v>64290.125870643496</v>
      </c>
      <c r="BT455" s="82">
        <v>324501.95084826823</v>
      </c>
      <c r="BU455" s="82">
        <v>0</v>
      </c>
      <c r="BV455" s="82">
        <v>9491.6820623118456</v>
      </c>
      <c r="BW455" s="82">
        <v>333993.63291058003</v>
      </c>
      <c r="BX455" s="82">
        <v>324501.95084826823</v>
      </c>
      <c r="BY455" s="82">
        <v>0</v>
      </c>
      <c r="BZ455" s="82">
        <v>9491.6820623118456</v>
      </c>
      <c r="CA455" s="82">
        <v>333993.63291058003</v>
      </c>
      <c r="CB455" s="82">
        <v>23377950</v>
      </c>
      <c r="CC455" s="82">
        <v>0</v>
      </c>
      <c r="CD455" s="82">
        <v>683805.03749999998</v>
      </c>
      <c r="CE455" s="82">
        <v>24061755.037500001</v>
      </c>
      <c r="CF455" s="82">
        <v>324501.95084826823</v>
      </c>
      <c r="CG455" s="82">
        <v>0</v>
      </c>
      <c r="CH455" s="82">
        <v>9491.6820623118456</v>
      </c>
      <c r="CI455" s="82">
        <v>333993.63291058003</v>
      </c>
      <c r="CJ455" s="82" t="s">
        <v>96</v>
      </c>
      <c r="CK455" s="83">
        <v>1.4999999999999999E-2</v>
      </c>
      <c r="CL455" s="83">
        <v>3.5000000000000003E-2</v>
      </c>
      <c r="CM455" s="83">
        <v>0.26500000000000001</v>
      </c>
      <c r="CN455" s="82">
        <v>75000</v>
      </c>
      <c r="CO455" s="82">
        <v>175000.00000000003</v>
      </c>
      <c r="CP455" s="82">
        <v>1325000</v>
      </c>
      <c r="CQ455" s="82">
        <v>75000</v>
      </c>
      <c r="CR455" s="89">
        <v>75000</v>
      </c>
      <c r="CS455" s="82">
        <v>75000</v>
      </c>
      <c r="CT455" s="82">
        <v>175000.00000000003</v>
      </c>
      <c r="CU455" s="82">
        <v>1325000</v>
      </c>
      <c r="CV455" s="82">
        <v>75000</v>
      </c>
      <c r="CW455" s="82">
        <v>75000</v>
      </c>
    </row>
    <row r="456" spans="1:101">
      <c r="A456" s="86" t="s">
        <v>520</v>
      </c>
      <c r="B456" s="87" t="s">
        <v>1100</v>
      </c>
      <c r="C456" s="75" t="s">
        <v>2068</v>
      </c>
      <c r="D456" s="74" t="s">
        <v>2605</v>
      </c>
      <c r="E456" s="74" t="s">
        <v>520</v>
      </c>
      <c r="F456" s="74" t="s">
        <v>1100</v>
      </c>
      <c r="G456" s="74" t="s">
        <v>1101</v>
      </c>
      <c r="I456" s="74" t="s">
        <v>836</v>
      </c>
      <c r="J456" s="74" t="s">
        <v>2582</v>
      </c>
      <c r="K456" s="74" t="s">
        <v>100</v>
      </c>
      <c r="L456" s="74" t="s">
        <v>89</v>
      </c>
      <c r="M456" s="74" t="s">
        <v>90</v>
      </c>
      <c r="N456" s="74" t="s">
        <v>1103</v>
      </c>
      <c r="O456" s="76">
        <v>44620</v>
      </c>
      <c r="P456" s="76">
        <v>44500</v>
      </c>
      <c r="Q456" s="77">
        <v>1</v>
      </c>
      <c r="R456" s="74" t="s">
        <v>94</v>
      </c>
      <c r="S456" s="77">
        <v>5000000</v>
      </c>
      <c r="T456" s="77">
        <v>5000000</v>
      </c>
      <c r="U456" s="77">
        <v>146250</v>
      </c>
      <c r="V456" s="78">
        <v>5.8499999999999996E-2</v>
      </c>
      <c r="W456" s="79">
        <v>1</v>
      </c>
      <c r="X456" s="77">
        <v>5000000</v>
      </c>
      <c r="Y456" s="88">
        <v>5000000</v>
      </c>
      <c r="Z456" s="77">
        <v>146250</v>
      </c>
      <c r="AA456" s="74">
        <v>0</v>
      </c>
      <c r="AB456" s="74">
        <v>0</v>
      </c>
      <c r="AD456" s="74">
        <v>0</v>
      </c>
      <c r="AE456" s="74">
        <v>0</v>
      </c>
      <c r="AF456" s="74">
        <v>0</v>
      </c>
      <c r="AG456" s="74">
        <v>0</v>
      </c>
      <c r="AI456" s="74">
        <v>5</v>
      </c>
      <c r="AJ456" s="74">
        <v>5</v>
      </c>
      <c r="AL456" s="74">
        <v>5</v>
      </c>
      <c r="AM456" s="74" t="s">
        <v>95</v>
      </c>
      <c r="AN456" s="74">
        <v>0</v>
      </c>
      <c r="AO456" s="74" t="s">
        <v>95</v>
      </c>
      <c r="AP456" s="74" t="s">
        <v>95</v>
      </c>
      <c r="AQ456" s="74">
        <v>1</v>
      </c>
      <c r="AS456" s="74">
        <v>1</v>
      </c>
      <c r="AT456" s="74" t="s">
        <v>92</v>
      </c>
      <c r="AU456" s="74" t="s">
        <v>2579</v>
      </c>
      <c r="AV456" s="74" t="s">
        <v>94</v>
      </c>
      <c r="AW456" s="77">
        <v>5000000</v>
      </c>
      <c r="AX456" s="77">
        <v>0</v>
      </c>
      <c r="AY456" s="79">
        <v>1</v>
      </c>
      <c r="AZ456" s="77">
        <v>31953500</v>
      </c>
      <c r="BA456" s="77">
        <v>0</v>
      </c>
      <c r="BB456" s="74" t="s">
        <v>93</v>
      </c>
      <c r="BC456" s="75" t="s">
        <v>2068</v>
      </c>
      <c r="BD456" s="82">
        <v>62463.080758458585</v>
      </c>
      <c r="BE456" s="82">
        <v>0</v>
      </c>
      <c r="BF456" s="82">
        <v>1827.0451121849137</v>
      </c>
      <c r="BG456" s="82">
        <v>64290.125870643496</v>
      </c>
      <c r="BH456" s="82">
        <v>62463.080758458585</v>
      </c>
      <c r="BI456" s="82">
        <v>0</v>
      </c>
      <c r="BJ456" s="82">
        <v>1827.0451121849137</v>
      </c>
      <c r="BK456" s="82">
        <v>64290.125870643496</v>
      </c>
      <c r="BL456" s="82">
        <v>4500000</v>
      </c>
      <c r="BM456" s="82">
        <v>0</v>
      </c>
      <c r="BN456" s="82">
        <v>131625</v>
      </c>
      <c r="BO456" s="82">
        <v>4631625</v>
      </c>
      <c r="BP456" s="82">
        <v>62463.080758458585</v>
      </c>
      <c r="BQ456" s="82">
        <v>0</v>
      </c>
      <c r="BR456" s="82">
        <v>1827.0451121849137</v>
      </c>
      <c r="BS456" s="89">
        <v>64290.125870643496</v>
      </c>
      <c r="BT456" s="82">
        <v>324501.95084826823</v>
      </c>
      <c r="BU456" s="82">
        <v>0</v>
      </c>
      <c r="BV456" s="82">
        <v>9491.6820623118456</v>
      </c>
      <c r="BW456" s="82">
        <v>333993.63291058003</v>
      </c>
      <c r="BX456" s="82">
        <v>324501.95084826823</v>
      </c>
      <c r="BY456" s="82">
        <v>0</v>
      </c>
      <c r="BZ456" s="82">
        <v>9491.6820623118456</v>
      </c>
      <c r="CA456" s="82">
        <v>333993.63291058003</v>
      </c>
      <c r="CB456" s="82">
        <v>23377950</v>
      </c>
      <c r="CC456" s="82">
        <v>0</v>
      </c>
      <c r="CD456" s="82">
        <v>683805.03749999998</v>
      </c>
      <c r="CE456" s="82">
        <v>24061755.037500001</v>
      </c>
      <c r="CF456" s="82">
        <v>324501.95084826823</v>
      </c>
      <c r="CG456" s="82">
        <v>0</v>
      </c>
      <c r="CH456" s="82">
        <v>9491.6820623118456</v>
      </c>
      <c r="CI456" s="82">
        <v>333993.63291058003</v>
      </c>
      <c r="CJ456" s="82" t="s">
        <v>96</v>
      </c>
      <c r="CK456" s="83">
        <v>1.4999999999999999E-2</v>
      </c>
      <c r="CL456" s="83">
        <v>3.5000000000000003E-2</v>
      </c>
      <c r="CM456" s="83">
        <v>0.26500000000000001</v>
      </c>
      <c r="CN456" s="82">
        <v>75000</v>
      </c>
      <c r="CO456" s="82">
        <v>175000.00000000003</v>
      </c>
      <c r="CP456" s="82">
        <v>1325000</v>
      </c>
      <c r="CQ456" s="82">
        <v>75000</v>
      </c>
      <c r="CR456" s="89">
        <v>75000</v>
      </c>
      <c r="CS456" s="82">
        <v>75000</v>
      </c>
      <c r="CT456" s="82">
        <v>175000.00000000003</v>
      </c>
      <c r="CU456" s="82">
        <v>1325000</v>
      </c>
      <c r="CV456" s="82">
        <v>75000</v>
      </c>
      <c r="CW456" s="82">
        <v>75000</v>
      </c>
    </row>
    <row r="457" spans="1:101">
      <c r="A457" s="86" t="s">
        <v>520</v>
      </c>
      <c r="B457" s="87" t="s">
        <v>1104</v>
      </c>
      <c r="C457" s="75" t="s">
        <v>2069</v>
      </c>
      <c r="D457" s="74" t="s">
        <v>2605</v>
      </c>
      <c r="E457" s="74" t="s">
        <v>520</v>
      </c>
      <c r="F457" s="74" t="s">
        <v>1104</v>
      </c>
      <c r="G457" s="74" t="s">
        <v>1105</v>
      </c>
      <c r="I457" s="74" t="s">
        <v>836</v>
      </c>
      <c r="J457" s="74" t="s">
        <v>2582</v>
      </c>
      <c r="K457" s="74" t="s">
        <v>100</v>
      </c>
      <c r="L457" s="74" t="s">
        <v>89</v>
      </c>
      <c r="M457" s="74" t="s">
        <v>90</v>
      </c>
      <c r="N457" s="74" t="s">
        <v>1107</v>
      </c>
      <c r="O457" s="76">
        <v>44620</v>
      </c>
      <c r="P457" s="76">
        <v>44500</v>
      </c>
      <c r="Q457" s="77">
        <v>1</v>
      </c>
      <c r="R457" s="74" t="s">
        <v>94</v>
      </c>
      <c r="S457" s="77">
        <v>4500000</v>
      </c>
      <c r="T457" s="77">
        <v>4500000</v>
      </c>
      <c r="U457" s="77">
        <v>131625</v>
      </c>
      <c r="V457" s="78">
        <v>5.8499999999999996E-2</v>
      </c>
      <c r="W457" s="79">
        <v>1</v>
      </c>
      <c r="X457" s="77">
        <v>4500000</v>
      </c>
      <c r="Y457" s="88">
        <v>4500000</v>
      </c>
      <c r="Z457" s="77">
        <v>131625</v>
      </c>
      <c r="AA457" s="74">
        <v>0</v>
      </c>
      <c r="AB457" s="74">
        <v>0</v>
      </c>
      <c r="AD457" s="74">
        <v>0</v>
      </c>
      <c r="AE457" s="74">
        <v>0</v>
      </c>
      <c r="AF457" s="74">
        <v>0</v>
      </c>
      <c r="AG457" s="74">
        <v>0</v>
      </c>
      <c r="AI457" s="74">
        <v>5</v>
      </c>
      <c r="AJ457" s="74">
        <v>5</v>
      </c>
      <c r="AL457" s="74">
        <v>5</v>
      </c>
      <c r="AM457" s="74" t="s">
        <v>95</v>
      </c>
      <c r="AN457" s="74">
        <v>0</v>
      </c>
      <c r="AO457" s="74" t="s">
        <v>95</v>
      </c>
      <c r="AP457" s="74" t="s">
        <v>95</v>
      </c>
      <c r="AQ457" s="74">
        <v>1</v>
      </c>
      <c r="AS457" s="74">
        <v>1</v>
      </c>
      <c r="AT457" s="74" t="s">
        <v>92</v>
      </c>
      <c r="AU457" s="74" t="s">
        <v>2579</v>
      </c>
      <c r="AV457" s="74" t="s">
        <v>94</v>
      </c>
      <c r="AW457" s="77">
        <v>5000000</v>
      </c>
      <c r="AX457" s="77">
        <v>0</v>
      </c>
      <c r="AY457" s="79">
        <v>1</v>
      </c>
      <c r="AZ457" s="77">
        <v>31953500</v>
      </c>
      <c r="BA457" s="77">
        <v>0</v>
      </c>
      <c r="BB457" s="74" t="s">
        <v>93</v>
      </c>
      <c r="BC457" s="75" t="s">
        <v>2069</v>
      </c>
      <c r="BD457" s="82">
        <v>56216.772682612718</v>
      </c>
      <c r="BE457" s="82">
        <v>0</v>
      </c>
      <c r="BF457" s="82">
        <v>1644.3406009664222</v>
      </c>
      <c r="BG457" s="82">
        <v>57861.113283579143</v>
      </c>
      <c r="BH457" s="82">
        <v>56216.772682612718</v>
      </c>
      <c r="BI457" s="82">
        <v>0</v>
      </c>
      <c r="BJ457" s="82">
        <v>1644.3406009664222</v>
      </c>
      <c r="BK457" s="82">
        <v>57861.113283579143</v>
      </c>
      <c r="BL457" s="82">
        <v>4050000</v>
      </c>
      <c r="BM457" s="82">
        <v>0</v>
      </c>
      <c r="BN457" s="82">
        <v>118462.5</v>
      </c>
      <c r="BO457" s="82">
        <v>4168462.5</v>
      </c>
      <c r="BP457" s="82">
        <v>56216.772682612718</v>
      </c>
      <c r="BQ457" s="82">
        <v>0</v>
      </c>
      <c r="BR457" s="82">
        <v>1644.3406009664222</v>
      </c>
      <c r="BS457" s="89">
        <v>57861.113283579143</v>
      </c>
      <c r="BT457" s="82">
        <v>292051.75576344132</v>
      </c>
      <c r="BU457" s="82">
        <v>0</v>
      </c>
      <c r="BV457" s="82">
        <v>8542.5138560806608</v>
      </c>
      <c r="BW457" s="82">
        <v>300594.26961952203</v>
      </c>
      <c r="BX457" s="82">
        <v>292051.75576344132</v>
      </c>
      <c r="BY457" s="82">
        <v>0</v>
      </c>
      <c r="BZ457" s="82">
        <v>8542.5138560806608</v>
      </c>
      <c r="CA457" s="82">
        <v>300594.26961952203</v>
      </c>
      <c r="CB457" s="82">
        <v>21040155</v>
      </c>
      <c r="CC457" s="82">
        <v>0</v>
      </c>
      <c r="CD457" s="82">
        <v>615424.53375000006</v>
      </c>
      <c r="CE457" s="82">
        <v>21655579.533750001</v>
      </c>
      <c r="CF457" s="82">
        <v>292051.75576344132</v>
      </c>
      <c r="CG457" s="82">
        <v>0</v>
      </c>
      <c r="CH457" s="82">
        <v>8542.5138560806608</v>
      </c>
      <c r="CI457" s="82">
        <v>300594.26961952203</v>
      </c>
      <c r="CJ457" s="82" t="s">
        <v>96</v>
      </c>
      <c r="CK457" s="83">
        <v>1.4999999999999999E-2</v>
      </c>
      <c r="CL457" s="83">
        <v>3.5000000000000003E-2</v>
      </c>
      <c r="CM457" s="83">
        <v>0.26500000000000001</v>
      </c>
      <c r="CN457" s="82">
        <v>67500</v>
      </c>
      <c r="CO457" s="82">
        <v>157500.00000000003</v>
      </c>
      <c r="CP457" s="82">
        <v>1192500</v>
      </c>
      <c r="CQ457" s="82">
        <v>67500</v>
      </c>
      <c r="CR457" s="89">
        <v>67500</v>
      </c>
      <c r="CS457" s="82">
        <v>67500</v>
      </c>
      <c r="CT457" s="82">
        <v>157500.00000000003</v>
      </c>
      <c r="CU457" s="82">
        <v>1192500</v>
      </c>
      <c r="CV457" s="82">
        <v>67500</v>
      </c>
      <c r="CW457" s="82">
        <v>67500</v>
      </c>
    </row>
    <row r="458" spans="1:101">
      <c r="A458" s="86" t="s">
        <v>520</v>
      </c>
      <c r="B458" s="87" t="s">
        <v>1108</v>
      </c>
      <c r="C458" s="75" t="s">
        <v>2070</v>
      </c>
      <c r="D458" s="74" t="s">
        <v>2605</v>
      </c>
      <c r="E458" s="74" t="s">
        <v>520</v>
      </c>
      <c r="F458" s="74" t="s">
        <v>1108</v>
      </c>
      <c r="G458" s="74" t="s">
        <v>1109</v>
      </c>
      <c r="I458" s="74" t="s">
        <v>836</v>
      </c>
      <c r="J458" s="74" t="s">
        <v>2582</v>
      </c>
      <c r="K458" s="74" t="s">
        <v>100</v>
      </c>
      <c r="L458" s="74" t="s">
        <v>89</v>
      </c>
      <c r="M458" s="74" t="s">
        <v>90</v>
      </c>
      <c r="N458" s="74" t="s">
        <v>1111</v>
      </c>
      <c r="O458" s="76">
        <v>44525</v>
      </c>
      <c r="P458" s="76">
        <v>44500</v>
      </c>
      <c r="Q458" s="77">
        <v>1</v>
      </c>
      <c r="R458" s="74" t="s">
        <v>94</v>
      </c>
      <c r="S458" s="77">
        <v>500000</v>
      </c>
      <c r="T458" s="77">
        <v>500000</v>
      </c>
      <c r="U458" s="77">
        <v>6493.06</v>
      </c>
      <c r="V458" s="78">
        <v>5.5E-2</v>
      </c>
      <c r="W458" s="79">
        <v>1</v>
      </c>
      <c r="X458" s="77">
        <v>500000</v>
      </c>
      <c r="Y458" s="88">
        <v>500000</v>
      </c>
      <c r="Z458" s="77">
        <v>6493.06</v>
      </c>
      <c r="AA458" s="74">
        <v>0</v>
      </c>
      <c r="AB458" s="74">
        <v>0</v>
      </c>
      <c r="AD458" s="74">
        <v>0</v>
      </c>
      <c r="AE458" s="74">
        <v>0</v>
      </c>
      <c r="AF458" s="74">
        <v>0</v>
      </c>
      <c r="AG458" s="74">
        <v>0</v>
      </c>
      <c r="AI458" s="74">
        <v>4</v>
      </c>
      <c r="AJ458" s="74">
        <v>4</v>
      </c>
      <c r="AL458" s="74">
        <v>4</v>
      </c>
      <c r="AM458" s="74" t="s">
        <v>95</v>
      </c>
      <c r="AN458" s="74">
        <v>0</v>
      </c>
      <c r="AO458" s="74" t="s">
        <v>95</v>
      </c>
      <c r="AP458" s="74" t="s">
        <v>95</v>
      </c>
      <c r="AQ458" s="74">
        <v>1</v>
      </c>
      <c r="AS458" s="74">
        <v>1</v>
      </c>
      <c r="AT458" s="74" t="s">
        <v>92</v>
      </c>
      <c r="AU458" s="74" t="s">
        <v>2579</v>
      </c>
      <c r="AV458" s="74" t="s">
        <v>94</v>
      </c>
      <c r="AW458" s="77">
        <v>3200000</v>
      </c>
      <c r="AX458" s="77">
        <v>2700000</v>
      </c>
      <c r="AY458" s="79">
        <v>1</v>
      </c>
      <c r="AZ458" s="77">
        <v>20450240</v>
      </c>
      <c r="BA458" s="77">
        <v>17254890</v>
      </c>
      <c r="BB458" s="74" t="s">
        <v>93</v>
      </c>
      <c r="BC458" s="75" t="s">
        <v>2070</v>
      </c>
      <c r="BD458" s="82">
        <v>3815.3502547056605</v>
      </c>
      <c r="BE458" s="82">
        <v>0</v>
      </c>
      <c r="BF458" s="82">
        <v>49.54659624963827</v>
      </c>
      <c r="BG458" s="82">
        <v>3864.8968509552988</v>
      </c>
      <c r="BH458" s="82">
        <v>3815.3502547056605</v>
      </c>
      <c r="BI458" s="82">
        <v>0</v>
      </c>
      <c r="BJ458" s="82">
        <v>49.54659624963827</v>
      </c>
      <c r="BK458" s="82">
        <v>3864.8968509552988</v>
      </c>
      <c r="BL458" s="82">
        <v>450000</v>
      </c>
      <c r="BM458" s="82">
        <v>0</v>
      </c>
      <c r="BN458" s="82">
        <v>5843.7540000000008</v>
      </c>
      <c r="BO458" s="82">
        <v>455843.75400000007</v>
      </c>
      <c r="BP458" s="82">
        <v>3815.3502547056605</v>
      </c>
      <c r="BQ458" s="82">
        <v>0</v>
      </c>
      <c r="BR458" s="82">
        <v>49.54659624963827</v>
      </c>
      <c r="BS458" s="89">
        <v>3864.8968509552988</v>
      </c>
      <c r="BT458" s="82">
        <v>19821.126108221379</v>
      </c>
      <c r="BU458" s="82">
        <v>0</v>
      </c>
      <c r="BV458" s="82">
        <v>257.39952217649579</v>
      </c>
      <c r="BW458" s="82">
        <v>20078.525630397871</v>
      </c>
      <c r="BX458" s="82">
        <v>19821.126108221379</v>
      </c>
      <c r="BY458" s="82">
        <v>0</v>
      </c>
      <c r="BZ458" s="82">
        <v>257.39952217649579</v>
      </c>
      <c r="CA458" s="82">
        <v>20078.525630397871</v>
      </c>
      <c r="CB458" s="82">
        <v>2337795</v>
      </c>
      <c r="CC458" s="82">
        <v>0</v>
      </c>
      <c r="CD458" s="82">
        <v>30358.886405400004</v>
      </c>
      <c r="CE458" s="82">
        <v>2368153.8864054005</v>
      </c>
      <c r="CF458" s="82">
        <v>19821.126108221379</v>
      </c>
      <c r="CG458" s="82">
        <v>0</v>
      </c>
      <c r="CH458" s="82">
        <v>257.39952217649579</v>
      </c>
      <c r="CI458" s="82">
        <v>20078.525630397871</v>
      </c>
      <c r="CJ458" s="82" t="s">
        <v>96</v>
      </c>
      <c r="CK458" s="83">
        <v>1.4999999999999999E-2</v>
      </c>
      <c r="CL458" s="83">
        <v>3.5000000000000003E-2</v>
      </c>
      <c r="CM458" s="83">
        <v>0.26500000000000001</v>
      </c>
      <c r="CN458" s="82">
        <v>7500</v>
      </c>
      <c r="CO458" s="82">
        <v>17500</v>
      </c>
      <c r="CP458" s="82">
        <v>132500</v>
      </c>
      <c r="CQ458" s="82">
        <v>7500</v>
      </c>
      <c r="CR458" s="89">
        <v>7500</v>
      </c>
      <c r="CS458" s="82">
        <v>7500</v>
      </c>
      <c r="CT458" s="82">
        <v>17500</v>
      </c>
      <c r="CU458" s="82">
        <v>132500</v>
      </c>
      <c r="CV458" s="82">
        <v>7500</v>
      </c>
      <c r="CW458" s="82">
        <v>7500</v>
      </c>
    </row>
    <row r="459" spans="1:101">
      <c r="A459" s="86" t="s">
        <v>520</v>
      </c>
      <c r="B459" s="87" t="s">
        <v>1112</v>
      </c>
      <c r="C459" s="75" t="s">
        <v>2071</v>
      </c>
      <c r="D459" s="74" t="s">
        <v>2605</v>
      </c>
      <c r="E459" s="74" t="s">
        <v>520</v>
      </c>
      <c r="F459" s="74" t="s">
        <v>1112</v>
      </c>
      <c r="G459" s="74" t="s">
        <v>1113</v>
      </c>
      <c r="I459" s="74" t="s">
        <v>836</v>
      </c>
      <c r="J459" s="74" t="s">
        <v>2582</v>
      </c>
      <c r="K459" s="74" t="s">
        <v>100</v>
      </c>
      <c r="L459" s="74" t="s">
        <v>89</v>
      </c>
      <c r="M459" s="74" t="s">
        <v>90</v>
      </c>
      <c r="N459" s="74" t="s">
        <v>1115</v>
      </c>
      <c r="O459" s="76">
        <v>44525</v>
      </c>
      <c r="P459" s="76">
        <v>44500</v>
      </c>
      <c r="Q459" s="77">
        <v>1</v>
      </c>
      <c r="R459" s="74" t="s">
        <v>94</v>
      </c>
      <c r="S459" s="77">
        <v>1714310</v>
      </c>
      <c r="T459" s="77">
        <v>1714310</v>
      </c>
      <c r="U459" s="77">
        <v>22000.31</v>
      </c>
      <c r="V459" s="78">
        <v>5.5E-2</v>
      </c>
      <c r="W459" s="79">
        <v>1</v>
      </c>
      <c r="X459" s="77">
        <v>1714310</v>
      </c>
      <c r="Y459" s="88">
        <v>1714310</v>
      </c>
      <c r="Z459" s="77">
        <v>22000.31</v>
      </c>
      <c r="AA459" s="74">
        <v>0</v>
      </c>
      <c r="AB459" s="74">
        <v>0</v>
      </c>
      <c r="AD459" s="74">
        <v>0</v>
      </c>
      <c r="AE459" s="74">
        <v>0</v>
      </c>
      <c r="AF459" s="74">
        <v>0</v>
      </c>
      <c r="AG459" s="74">
        <v>0</v>
      </c>
      <c r="AI459" s="74">
        <v>4</v>
      </c>
      <c r="AJ459" s="74">
        <v>4</v>
      </c>
      <c r="AL459" s="74">
        <v>4</v>
      </c>
      <c r="AM459" s="74" t="s">
        <v>95</v>
      </c>
      <c r="AN459" s="74">
        <v>0</v>
      </c>
      <c r="AO459" s="74" t="s">
        <v>95</v>
      </c>
      <c r="AP459" s="74" t="s">
        <v>95</v>
      </c>
      <c r="AQ459" s="74">
        <v>1</v>
      </c>
      <c r="AS459" s="74">
        <v>1</v>
      </c>
      <c r="AT459" s="74" t="s">
        <v>92</v>
      </c>
      <c r="AU459" s="74" t="s">
        <v>2579</v>
      </c>
      <c r="AV459" s="74" t="s">
        <v>94</v>
      </c>
      <c r="AW459" s="77">
        <v>2000000</v>
      </c>
      <c r="AX459" s="77">
        <v>285690</v>
      </c>
      <c r="AY459" s="79">
        <v>1</v>
      </c>
      <c r="AZ459" s="77">
        <v>12781400</v>
      </c>
      <c r="BA459" s="77">
        <v>1825759.0829999999</v>
      </c>
      <c r="BB459" s="74" t="s">
        <v>93</v>
      </c>
      <c r="BC459" s="75" t="s">
        <v>2071</v>
      </c>
      <c r="BD459" s="82">
        <v>13081.386190288918</v>
      </c>
      <c r="BE459" s="82">
        <v>0</v>
      </c>
      <c r="BF459" s="82">
        <v>167.87777672420697</v>
      </c>
      <c r="BG459" s="82">
        <v>13249.263967013125</v>
      </c>
      <c r="BH459" s="82">
        <v>13081.386190288918</v>
      </c>
      <c r="BI459" s="82">
        <v>0</v>
      </c>
      <c r="BJ459" s="82">
        <v>167.87777672420697</v>
      </c>
      <c r="BK459" s="82">
        <v>13249.263967013125</v>
      </c>
      <c r="BL459" s="82">
        <v>1542879.0000000002</v>
      </c>
      <c r="BM459" s="82">
        <v>0</v>
      </c>
      <c r="BN459" s="82">
        <v>19800.279000000002</v>
      </c>
      <c r="BO459" s="82">
        <v>1562679.2790000001</v>
      </c>
      <c r="BP459" s="82">
        <v>13081.386190288918</v>
      </c>
      <c r="BQ459" s="82">
        <v>0</v>
      </c>
      <c r="BR459" s="82">
        <v>167.87777672420697</v>
      </c>
      <c r="BS459" s="89">
        <v>13249.263967013125</v>
      </c>
      <c r="BT459" s="82">
        <v>67959.109397169959</v>
      </c>
      <c r="BU459" s="82">
        <v>0</v>
      </c>
      <c r="BV459" s="82">
        <v>872.14183785992759</v>
      </c>
      <c r="BW459" s="82">
        <v>68831.251235029878</v>
      </c>
      <c r="BX459" s="82">
        <v>67959.109397169959</v>
      </c>
      <c r="BY459" s="82">
        <v>0</v>
      </c>
      <c r="BZ459" s="82">
        <v>872.14183785992759</v>
      </c>
      <c r="CA459" s="82">
        <v>68831.251235029878</v>
      </c>
      <c r="CB459" s="82">
        <v>8015410.6929000011</v>
      </c>
      <c r="CC459" s="82">
        <v>0</v>
      </c>
      <c r="CD459" s="82">
        <v>102864.42943290001</v>
      </c>
      <c r="CE459" s="82">
        <v>8118275.1223329008</v>
      </c>
      <c r="CF459" s="82">
        <v>67959.109397169959</v>
      </c>
      <c r="CG459" s="82">
        <v>0</v>
      </c>
      <c r="CH459" s="82">
        <v>872.14183785992759</v>
      </c>
      <c r="CI459" s="82">
        <v>68831.251235029878</v>
      </c>
      <c r="CJ459" s="82" t="s">
        <v>96</v>
      </c>
      <c r="CK459" s="83">
        <v>1.4999999999999999E-2</v>
      </c>
      <c r="CL459" s="83">
        <v>3.5000000000000003E-2</v>
      </c>
      <c r="CM459" s="83">
        <v>0.26500000000000001</v>
      </c>
      <c r="CN459" s="82">
        <v>25714.649999999998</v>
      </c>
      <c r="CO459" s="82">
        <v>60000.850000000006</v>
      </c>
      <c r="CP459" s="82">
        <v>454292.15</v>
      </c>
      <c r="CQ459" s="82">
        <v>25714.649999999998</v>
      </c>
      <c r="CR459" s="89">
        <v>25714.649999999998</v>
      </c>
      <c r="CS459" s="82">
        <v>25714.649999999998</v>
      </c>
      <c r="CT459" s="82">
        <v>60000.850000000006</v>
      </c>
      <c r="CU459" s="82">
        <v>454292.15</v>
      </c>
      <c r="CV459" s="82">
        <v>25714.649999999998</v>
      </c>
      <c r="CW459" s="82">
        <v>25714.649999999998</v>
      </c>
    </row>
    <row r="460" spans="1:101">
      <c r="A460" s="86" t="s">
        <v>520</v>
      </c>
      <c r="B460" s="87" t="s">
        <v>1116</v>
      </c>
      <c r="C460" s="75" t="s">
        <v>2072</v>
      </c>
      <c r="D460" s="74" t="s">
        <v>2605</v>
      </c>
      <c r="E460" s="74" t="s">
        <v>520</v>
      </c>
      <c r="F460" s="74" t="s">
        <v>1116</v>
      </c>
      <c r="G460" s="74" t="s">
        <v>1117</v>
      </c>
      <c r="I460" s="74" t="s">
        <v>836</v>
      </c>
      <c r="J460" s="74" t="s">
        <v>2582</v>
      </c>
      <c r="K460" s="74" t="s">
        <v>100</v>
      </c>
      <c r="L460" s="74" t="s">
        <v>89</v>
      </c>
      <c r="M460" s="74" t="s">
        <v>90</v>
      </c>
      <c r="N460" s="74" t="s">
        <v>1119</v>
      </c>
      <c r="O460" s="76">
        <v>44526</v>
      </c>
      <c r="P460" s="76">
        <v>44500</v>
      </c>
      <c r="Q460" s="77">
        <v>1</v>
      </c>
      <c r="R460" s="74" t="s">
        <v>94</v>
      </c>
      <c r="S460" s="77">
        <v>204189.75</v>
      </c>
      <c r="T460" s="77">
        <v>204189.75</v>
      </c>
      <c r="U460" s="77">
        <v>2651.63</v>
      </c>
      <c r="V460" s="78">
        <v>5.5E-2</v>
      </c>
      <c r="W460" s="79">
        <v>1</v>
      </c>
      <c r="X460" s="77">
        <v>204189.75</v>
      </c>
      <c r="Y460" s="88">
        <v>204189.75</v>
      </c>
      <c r="Z460" s="77">
        <v>2651.63</v>
      </c>
      <c r="AA460" s="74">
        <v>0</v>
      </c>
      <c r="AB460" s="74">
        <v>0</v>
      </c>
      <c r="AD460" s="74">
        <v>0</v>
      </c>
      <c r="AE460" s="74">
        <v>0</v>
      </c>
      <c r="AF460" s="74">
        <v>0</v>
      </c>
      <c r="AG460" s="74">
        <v>0</v>
      </c>
      <c r="AI460" s="74">
        <v>4</v>
      </c>
      <c r="AJ460" s="74">
        <v>4</v>
      </c>
      <c r="AL460" s="74">
        <v>4</v>
      </c>
      <c r="AM460" s="74" t="s">
        <v>95</v>
      </c>
      <c r="AN460" s="74">
        <v>0</v>
      </c>
      <c r="AO460" s="74" t="s">
        <v>95</v>
      </c>
      <c r="AP460" s="74" t="s">
        <v>95</v>
      </c>
      <c r="AQ460" s="74">
        <v>1</v>
      </c>
      <c r="AS460" s="74">
        <v>1</v>
      </c>
      <c r="AT460" s="74" t="s">
        <v>92</v>
      </c>
      <c r="AU460" s="74" t="s">
        <v>2579</v>
      </c>
      <c r="AV460" s="74" t="s">
        <v>94</v>
      </c>
      <c r="AW460" s="77">
        <v>250000</v>
      </c>
      <c r="AX460" s="77">
        <v>45810.25</v>
      </c>
      <c r="AY460" s="79">
        <v>1</v>
      </c>
      <c r="AZ460" s="77">
        <v>1597675</v>
      </c>
      <c r="BA460" s="77">
        <v>292759.56467499997</v>
      </c>
      <c r="BB460" s="74" t="s">
        <v>93</v>
      </c>
      <c r="BC460" s="75" t="s">
        <v>2072</v>
      </c>
      <c r="BD460" s="82">
        <v>1558.11082934157</v>
      </c>
      <c r="BE460" s="82">
        <v>0</v>
      </c>
      <c r="BF460" s="82">
        <v>20.233794391770338</v>
      </c>
      <c r="BG460" s="82">
        <v>1578.3446237333403</v>
      </c>
      <c r="BH460" s="82">
        <v>1558.11082934157</v>
      </c>
      <c r="BI460" s="82">
        <v>0</v>
      </c>
      <c r="BJ460" s="82">
        <v>20.233794391770338</v>
      </c>
      <c r="BK460" s="82">
        <v>1578.3446237333403</v>
      </c>
      <c r="BL460" s="82">
        <v>183770.77499999997</v>
      </c>
      <c r="BM460" s="82">
        <v>0</v>
      </c>
      <c r="BN460" s="82">
        <v>2386.4670000000001</v>
      </c>
      <c r="BO460" s="82">
        <v>186157.242</v>
      </c>
      <c r="BP460" s="82">
        <v>1558.11082934157</v>
      </c>
      <c r="BQ460" s="82">
        <v>0</v>
      </c>
      <c r="BR460" s="82">
        <v>20.233794391770338</v>
      </c>
      <c r="BS460" s="89">
        <v>1578.3446237333403</v>
      </c>
      <c r="BT460" s="82">
        <v>8094.5415695123902</v>
      </c>
      <c r="BU460" s="82">
        <v>0</v>
      </c>
      <c r="BV460" s="82">
        <v>105.11658524468609</v>
      </c>
      <c r="BW460" s="82">
        <v>8199.6581547570768</v>
      </c>
      <c r="BX460" s="82">
        <v>8094.5415695123902</v>
      </c>
      <c r="BY460" s="82">
        <v>0</v>
      </c>
      <c r="BZ460" s="82">
        <v>105.11658524468609</v>
      </c>
      <c r="CA460" s="82">
        <v>8199.6581547570768</v>
      </c>
      <c r="CB460" s="82">
        <v>954707.55320249987</v>
      </c>
      <c r="CC460" s="82">
        <v>0</v>
      </c>
      <c r="CD460" s="82">
        <v>12397.9347117</v>
      </c>
      <c r="CE460" s="82">
        <v>967105.48791420006</v>
      </c>
      <c r="CF460" s="82">
        <v>8094.5415695123902</v>
      </c>
      <c r="CG460" s="82">
        <v>0</v>
      </c>
      <c r="CH460" s="82">
        <v>105.11658524468609</v>
      </c>
      <c r="CI460" s="82">
        <v>8199.6581547570768</v>
      </c>
      <c r="CJ460" s="82" t="s">
        <v>96</v>
      </c>
      <c r="CK460" s="83">
        <v>1.4999999999999999E-2</v>
      </c>
      <c r="CL460" s="83">
        <v>3.5000000000000003E-2</v>
      </c>
      <c r="CM460" s="83">
        <v>0.26500000000000001</v>
      </c>
      <c r="CN460" s="82">
        <v>3062.8462500000001</v>
      </c>
      <c r="CO460" s="82">
        <v>7146.6412500000006</v>
      </c>
      <c r="CP460" s="82">
        <v>54110.283750000002</v>
      </c>
      <c r="CQ460" s="82">
        <v>3062.8462500000001</v>
      </c>
      <c r="CR460" s="89">
        <v>3062.8462500000001</v>
      </c>
      <c r="CS460" s="82">
        <v>3062.8462500000001</v>
      </c>
      <c r="CT460" s="82">
        <v>7146.6412500000006</v>
      </c>
      <c r="CU460" s="82">
        <v>54110.283750000002</v>
      </c>
      <c r="CV460" s="82">
        <v>3062.8462500000001</v>
      </c>
      <c r="CW460" s="82">
        <v>3062.8462500000001</v>
      </c>
    </row>
    <row r="461" spans="1:101">
      <c r="A461" s="86" t="s">
        <v>520</v>
      </c>
      <c r="B461" s="87" t="s">
        <v>1120</v>
      </c>
      <c r="C461" s="75" t="s">
        <v>2073</v>
      </c>
      <c r="D461" s="74" t="s">
        <v>2605</v>
      </c>
      <c r="E461" s="74" t="s">
        <v>520</v>
      </c>
      <c r="F461" s="74" t="s">
        <v>1120</v>
      </c>
      <c r="G461" s="74" t="s">
        <v>1121</v>
      </c>
      <c r="I461" s="74" t="s">
        <v>836</v>
      </c>
      <c r="J461" s="74" t="s">
        <v>2582</v>
      </c>
      <c r="K461" s="74" t="s">
        <v>100</v>
      </c>
      <c r="L461" s="74" t="s">
        <v>89</v>
      </c>
      <c r="M461" s="74" t="s">
        <v>90</v>
      </c>
      <c r="N461" s="74" t="s">
        <v>1123</v>
      </c>
      <c r="O461" s="76">
        <v>44524</v>
      </c>
      <c r="P461" s="76">
        <v>44500</v>
      </c>
      <c r="Q461" s="77">
        <v>1</v>
      </c>
      <c r="R461" s="74" t="s">
        <v>94</v>
      </c>
      <c r="S461" s="77">
        <v>220147.27</v>
      </c>
      <c r="T461" s="77">
        <v>220147.27</v>
      </c>
      <c r="U461" s="77">
        <v>2791.59</v>
      </c>
      <c r="V461" s="78">
        <v>5.5E-2</v>
      </c>
      <c r="W461" s="79">
        <v>1</v>
      </c>
      <c r="X461" s="77">
        <v>220147.27</v>
      </c>
      <c r="Y461" s="88">
        <v>220147.27</v>
      </c>
      <c r="Z461" s="77">
        <v>2791.59</v>
      </c>
      <c r="AA461" s="74">
        <v>0</v>
      </c>
      <c r="AB461" s="74">
        <v>0</v>
      </c>
      <c r="AD461" s="74">
        <v>0</v>
      </c>
      <c r="AE461" s="74">
        <v>0</v>
      </c>
      <c r="AF461" s="74">
        <v>0</v>
      </c>
      <c r="AG461" s="74">
        <v>0</v>
      </c>
      <c r="AI461" s="74">
        <v>4</v>
      </c>
      <c r="AJ461" s="74">
        <v>4</v>
      </c>
      <c r="AL461" s="74">
        <v>4</v>
      </c>
      <c r="AM461" s="74" t="s">
        <v>95</v>
      </c>
      <c r="AN461" s="74">
        <v>0</v>
      </c>
      <c r="AO461" s="74" t="s">
        <v>95</v>
      </c>
      <c r="AP461" s="74" t="s">
        <v>95</v>
      </c>
      <c r="AQ461" s="74">
        <v>1</v>
      </c>
      <c r="AS461" s="74">
        <v>1</v>
      </c>
      <c r="AT461" s="74" t="s">
        <v>92</v>
      </c>
      <c r="AU461" s="74" t="s">
        <v>2579</v>
      </c>
      <c r="AV461" s="74" t="s">
        <v>94</v>
      </c>
      <c r="AW461" s="77">
        <v>1000000</v>
      </c>
      <c r="AX461" s="77">
        <v>779852.73</v>
      </c>
      <c r="AY461" s="79">
        <v>1</v>
      </c>
      <c r="AZ461" s="77">
        <v>6390700</v>
      </c>
      <c r="BA461" s="77">
        <v>4983804.8416109998</v>
      </c>
      <c r="BB461" s="74" t="s">
        <v>93</v>
      </c>
      <c r="BC461" s="75" t="s">
        <v>2073</v>
      </c>
      <c r="BD461" s="82">
        <v>1679.8778853345111</v>
      </c>
      <c r="BE461" s="82">
        <v>0</v>
      </c>
      <c r="BF461" s="82">
        <v>21.301787235067547</v>
      </c>
      <c r="BG461" s="82">
        <v>1701.1796725695788</v>
      </c>
      <c r="BH461" s="82">
        <v>1679.8778853345111</v>
      </c>
      <c r="BI461" s="82">
        <v>0</v>
      </c>
      <c r="BJ461" s="82">
        <v>21.301787235067547</v>
      </c>
      <c r="BK461" s="82">
        <v>1701.1796725695788</v>
      </c>
      <c r="BL461" s="82">
        <v>198132.54299999995</v>
      </c>
      <c r="BM461" s="82">
        <v>0</v>
      </c>
      <c r="BN461" s="82">
        <v>2512.431</v>
      </c>
      <c r="BO461" s="82">
        <v>200644.97399999999</v>
      </c>
      <c r="BP461" s="82">
        <v>1679.8778853345111</v>
      </c>
      <c r="BQ461" s="82">
        <v>0</v>
      </c>
      <c r="BR461" s="82">
        <v>21.301787235067547</v>
      </c>
      <c r="BS461" s="89">
        <v>1701.1796725695788</v>
      </c>
      <c r="BT461" s="82">
        <v>8727.1336021013194</v>
      </c>
      <c r="BU461" s="82">
        <v>0</v>
      </c>
      <c r="BV461" s="82">
        <v>110.66491486489942</v>
      </c>
      <c r="BW461" s="82">
        <v>8837.7985169662188</v>
      </c>
      <c r="BX461" s="82">
        <v>8727.1336021013194</v>
      </c>
      <c r="BY461" s="82">
        <v>0</v>
      </c>
      <c r="BZ461" s="82">
        <v>110.66491486489942</v>
      </c>
      <c r="CA461" s="82">
        <v>8837.7985169662188</v>
      </c>
      <c r="CB461" s="82">
        <v>1029318.3741392997</v>
      </c>
      <c r="CC461" s="82">
        <v>0</v>
      </c>
      <c r="CD461" s="82">
        <v>13052.3302881</v>
      </c>
      <c r="CE461" s="82">
        <v>1042370.7044273999</v>
      </c>
      <c r="CF461" s="82">
        <v>8727.1336021013194</v>
      </c>
      <c r="CG461" s="82">
        <v>0</v>
      </c>
      <c r="CH461" s="82">
        <v>110.66491486489942</v>
      </c>
      <c r="CI461" s="82">
        <v>8837.7985169662188</v>
      </c>
      <c r="CJ461" s="82" t="s">
        <v>96</v>
      </c>
      <c r="CK461" s="83">
        <v>1.4999999999999999E-2</v>
      </c>
      <c r="CL461" s="83">
        <v>3.5000000000000003E-2</v>
      </c>
      <c r="CM461" s="83">
        <v>0.26500000000000001</v>
      </c>
      <c r="CN461" s="82">
        <v>3302.2090499999999</v>
      </c>
      <c r="CO461" s="82">
        <v>7705.15445</v>
      </c>
      <c r="CP461" s="82">
        <v>58339.026550000002</v>
      </c>
      <c r="CQ461" s="82">
        <v>3302.2090499999999</v>
      </c>
      <c r="CR461" s="89">
        <v>3302.2090499999999</v>
      </c>
      <c r="CS461" s="82">
        <v>3302.2090499999999</v>
      </c>
      <c r="CT461" s="82">
        <v>7705.15445</v>
      </c>
      <c r="CU461" s="82">
        <v>58339.026550000002</v>
      </c>
      <c r="CV461" s="82">
        <v>3302.2090499999999</v>
      </c>
      <c r="CW461" s="82">
        <v>3302.2090499999999</v>
      </c>
    </row>
    <row r="462" spans="1:101">
      <c r="A462" s="86" t="s">
        <v>520</v>
      </c>
      <c r="B462" s="87" t="s">
        <v>1124</v>
      </c>
      <c r="C462" s="75" t="s">
        <v>2074</v>
      </c>
      <c r="D462" s="74" t="s">
        <v>2605</v>
      </c>
      <c r="E462" s="74" t="s">
        <v>520</v>
      </c>
      <c r="F462" s="74" t="s">
        <v>1124</v>
      </c>
      <c r="G462" s="74" t="s">
        <v>1125</v>
      </c>
      <c r="I462" s="74" t="s">
        <v>836</v>
      </c>
      <c r="J462" s="74" t="s">
        <v>2588</v>
      </c>
      <c r="K462" s="74" t="s">
        <v>504</v>
      </c>
      <c r="L462" s="74" t="s">
        <v>89</v>
      </c>
      <c r="M462" s="74" t="s">
        <v>90</v>
      </c>
      <c r="N462" s="74" t="s">
        <v>1127</v>
      </c>
      <c r="O462" s="76">
        <v>44524</v>
      </c>
      <c r="P462" s="76">
        <v>44500</v>
      </c>
      <c r="Q462" s="77">
        <v>1</v>
      </c>
      <c r="R462" s="74" t="s">
        <v>94</v>
      </c>
      <c r="S462" s="77">
        <v>345767.06</v>
      </c>
      <c r="T462" s="77">
        <v>345767.06</v>
      </c>
      <c r="U462" s="77">
        <v>4384.5200000000004</v>
      </c>
      <c r="V462" s="78">
        <v>5.5E-2</v>
      </c>
      <c r="W462" s="79">
        <v>1</v>
      </c>
      <c r="X462" s="77">
        <v>345767.06</v>
      </c>
      <c r="Y462" s="88">
        <v>345767.06</v>
      </c>
      <c r="Z462" s="77">
        <v>4384.5200000000004</v>
      </c>
      <c r="AA462" s="74">
        <v>0</v>
      </c>
      <c r="AB462" s="74">
        <v>0</v>
      </c>
      <c r="AD462" s="74">
        <v>0</v>
      </c>
      <c r="AE462" s="74">
        <v>0</v>
      </c>
      <c r="AF462" s="74">
        <v>0</v>
      </c>
      <c r="AG462" s="74">
        <v>0</v>
      </c>
      <c r="AI462" s="74">
        <v>4</v>
      </c>
      <c r="AJ462" s="74">
        <v>4</v>
      </c>
      <c r="AL462" s="74">
        <v>4</v>
      </c>
      <c r="AM462" s="74" t="s">
        <v>95</v>
      </c>
      <c r="AN462" s="74">
        <v>0</v>
      </c>
      <c r="AO462" s="74" t="s">
        <v>95</v>
      </c>
      <c r="AP462" s="74" t="s">
        <v>95</v>
      </c>
      <c r="AQ462" s="74">
        <v>1</v>
      </c>
      <c r="AS462" s="74">
        <v>1</v>
      </c>
      <c r="AT462" s="74" t="s">
        <v>92</v>
      </c>
      <c r="AU462" s="74" t="s">
        <v>2579</v>
      </c>
      <c r="AV462" s="74" t="s">
        <v>94</v>
      </c>
      <c r="AW462" s="77">
        <v>400000</v>
      </c>
      <c r="AX462" s="77">
        <v>54232.94</v>
      </c>
      <c r="AY462" s="79">
        <v>1</v>
      </c>
      <c r="AZ462" s="77">
        <v>2556280</v>
      </c>
      <c r="BA462" s="77">
        <v>346586.44965800003</v>
      </c>
      <c r="BB462" s="74" t="s">
        <v>93</v>
      </c>
      <c r="BC462" s="75" t="s">
        <v>2074</v>
      </c>
      <c r="BD462" s="82">
        <v>2638.4448808796542</v>
      </c>
      <c r="BE462" s="82">
        <v>0</v>
      </c>
      <c r="BF462" s="82">
        <v>33.456958997524126</v>
      </c>
      <c r="BG462" s="82">
        <v>2671.9018398771782</v>
      </c>
      <c r="BH462" s="82">
        <v>2638.4448808796542</v>
      </c>
      <c r="BI462" s="82">
        <v>0</v>
      </c>
      <c r="BJ462" s="82">
        <v>33.456958997524126</v>
      </c>
      <c r="BK462" s="82">
        <v>2671.9018398771782</v>
      </c>
      <c r="BL462" s="82">
        <v>311190.35399999999</v>
      </c>
      <c r="BM462" s="82">
        <v>0</v>
      </c>
      <c r="BN462" s="82">
        <v>3946.0680000000007</v>
      </c>
      <c r="BO462" s="82">
        <v>315136.42200000002</v>
      </c>
      <c r="BP462" s="82">
        <v>2638.4448808796542</v>
      </c>
      <c r="BQ462" s="82">
        <v>0</v>
      </c>
      <c r="BR462" s="82">
        <v>33.456958997524126</v>
      </c>
      <c r="BS462" s="89">
        <v>2671.9018398771782</v>
      </c>
      <c r="BT462" s="82">
        <v>13706.985000657891</v>
      </c>
      <c r="BU462" s="82">
        <v>0</v>
      </c>
      <c r="BV462" s="82">
        <v>173.81224768803759</v>
      </c>
      <c r="BW462" s="82">
        <v>13880.797248345929</v>
      </c>
      <c r="BX462" s="82">
        <v>13706.985000657891</v>
      </c>
      <c r="BY462" s="82">
        <v>0</v>
      </c>
      <c r="BZ462" s="82">
        <v>173.81224768803759</v>
      </c>
      <c r="CA462" s="82">
        <v>13880.797248345929</v>
      </c>
      <c r="CB462" s="82">
        <v>1616665.0080653999</v>
      </c>
      <c r="CC462" s="82">
        <v>0</v>
      </c>
      <c r="CD462" s="82">
        <v>20500.217866800005</v>
      </c>
      <c r="CE462" s="82">
        <v>1637165.2259322002</v>
      </c>
      <c r="CF462" s="82">
        <v>13706.985000657891</v>
      </c>
      <c r="CG462" s="82">
        <v>0</v>
      </c>
      <c r="CH462" s="82">
        <v>173.81224768803759</v>
      </c>
      <c r="CI462" s="82">
        <v>13880.797248345929</v>
      </c>
      <c r="CJ462" s="82" t="s">
        <v>96</v>
      </c>
      <c r="CK462" s="83">
        <v>1.4999999999999999E-2</v>
      </c>
      <c r="CL462" s="83">
        <v>3.5000000000000003E-2</v>
      </c>
      <c r="CM462" s="83">
        <v>0.26500000000000001</v>
      </c>
      <c r="CN462" s="82">
        <v>5186.5059000000001</v>
      </c>
      <c r="CO462" s="82">
        <v>12101.847100000001</v>
      </c>
      <c r="CP462" s="82">
        <v>91628.270900000003</v>
      </c>
      <c r="CQ462" s="82">
        <v>5186.5059000000001</v>
      </c>
      <c r="CR462" s="89">
        <v>5186.5059000000001</v>
      </c>
      <c r="CS462" s="82">
        <v>5186.5059000000001</v>
      </c>
      <c r="CT462" s="82">
        <v>12101.847100000001</v>
      </c>
      <c r="CU462" s="82">
        <v>91628.270900000003</v>
      </c>
      <c r="CV462" s="82">
        <v>5186.5059000000001</v>
      </c>
      <c r="CW462" s="82">
        <v>5186.5059000000001</v>
      </c>
    </row>
    <row r="463" spans="1:101">
      <c r="A463" s="86" t="s">
        <v>520</v>
      </c>
      <c r="B463" s="87" t="s">
        <v>1128</v>
      </c>
      <c r="C463" s="75" t="s">
        <v>2075</v>
      </c>
      <c r="D463" s="74" t="s">
        <v>2605</v>
      </c>
      <c r="E463" s="74" t="s">
        <v>520</v>
      </c>
      <c r="F463" s="74" t="s">
        <v>1128</v>
      </c>
      <c r="G463" s="74" t="s">
        <v>1129</v>
      </c>
      <c r="I463" s="74" t="s">
        <v>836</v>
      </c>
      <c r="J463" s="74" t="s">
        <v>2582</v>
      </c>
      <c r="K463" s="74" t="s">
        <v>100</v>
      </c>
      <c r="L463" s="74" t="s">
        <v>89</v>
      </c>
      <c r="M463" s="74" t="s">
        <v>90</v>
      </c>
      <c r="N463" s="74" t="s">
        <v>1131</v>
      </c>
      <c r="O463" s="76">
        <v>44524</v>
      </c>
      <c r="P463" s="76">
        <v>44500</v>
      </c>
      <c r="Q463" s="77">
        <v>1</v>
      </c>
      <c r="R463" s="74" t="s">
        <v>94</v>
      </c>
      <c r="S463" s="77">
        <v>437782.26</v>
      </c>
      <c r="T463" s="77">
        <v>437782.26</v>
      </c>
      <c r="U463" s="77">
        <v>5551.32</v>
      </c>
      <c r="V463" s="78">
        <v>5.5E-2</v>
      </c>
      <c r="W463" s="79">
        <v>1</v>
      </c>
      <c r="X463" s="77">
        <v>437782.26</v>
      </c>
      <c r="Y463" s="88">
        <v>437782.26</v>
      </c>
      <c r="Z463" s="77">
        <v>5551.32</v>
      </c>
      <c r="AA463" s="74">
        <v>0</v>
      </c>
      <c r="AB463" s="74">
        <v>0</v>
      </c>
      <c r="AD463" s="74">
        <v>0</v>
      </c>
      <c r="AE463" s="74">
        <v>0</v>
      </c>
      <c r="AF463" s="74">
        <v>0</v>
      </c>
      <c r="AG463" s="74">
        <v>0</v>
      </c>
      <c r="AI463" s="74">
        <v>4</v>
      </c>
      <c r="AJ463" s="74">
        <v>4</v>
      </c>
      <c r="AL463" s="74">
        <v>4</v>
      </c>
      <c r="AM463" s="74" t="s">
        <v>95</v>
      </c>
      <c r="AN463" s="74">
        <v>0</v>
      </c>
      <c r="AO463" s="74" t="s">
        <v>95</v>
      </c>
      <c r="AP463" s="74" t="s">
        <v>95</v>
      </c>
      <c r="AQ463" s="74">
        <v>1</v>
      </c>
      <c r="AS463" s="74">
        <v>1</v>
      </c>
      <c r="AT463" s="74" t="s">
        <v>92</v>
      </c>
      <c r="AU463" s="74" t="s">
        <v>2579</v>
      </c>
      <c r="AV463" s="74" t="s">
        <v>94</v>
      </c>
      <c r="AW463" s="77">
        <v>1000000</v>
      </c>
      <c r="AX463" s="77">
        <v>562217.74</v>
      </c>
      <c r="AY463" s="79">
        <v>1</v>
      </c>
      <c r="AZ463" s="77">
        <v>6390700</v>
      </c>
      <c r="BA463" s="77">
        <v>3592964.911018</v>
      </c>
      <c r="BB463" s="74" t="s">
        <v>93</v>
      </c>
      <c r="BC463" s="75" t="s">
        <v>2075</v>
      </c>
      <c r="BD463" s="82">
        <v>3340.5853143932391</v>
      </c>
      <c r="BE463" s="82">
        <v>0</v>
      </c>
      <c r="BF463" s="82">
        <v>42.360460351905246</v>
      </c>
      <c r="BG463" s="82">
        <v>3382.9457747451443</v>
      </c>
      <c r="BH463" s="82">
        <v>3340.5853143932391</v>
      </c>
      <c r="BI463" s="82">
        <v>0</v>
      </c>
      <c r="BJ463" s="82">
        <v>42.360460351905246</v>
      </c>
      <c r="BK463" s="82">
        <v>3382.9457747451443</v>
      </c>
      <c r="BL463" s="82">
        <v>394004.03399999999</v>
      </c>
      <c r="BM463" s="82">
        <v>0</v>
      </c>
      <c r="BN463" s="82">
        <v>4996.1880000000001</v>
      </c>
      <c r="BO463" s="82">
        <v>399000.22200000001</v>
      </c>
      <c r="BP463" s="82">
        <v>3340.5853143932391</v>
      </c>
      <c r="BQ463" s="82">
        <v>0</v>
      </c>
      <c r="BR463" s="82">
        <v>42.360460351905246</v>
      </c>
      <c r="BS463" s="89">
        <v>3382.9457747451443</v>
      </c>
      <c r="BT463" s="82">
        <v>17354.674766804317</v>
      </c>
      <c r="BU463" s="82">
        <v>0</v>
      </c>
      <c r="BV463" s="82">
        <v>220.06682757418295</v>
      </c>
      <c r="BW463" s="82">
        <v>17574.741594378498</v>
      </c>
      <c r="BX463" s="82">
        <v>17354.674766804317</v>
      </c>
      <c r="BY463" s="82">
        <v>0</v>
      </c>
      <c r="BZ463" s="82">
        <v>220.06682757418295</v>
      </c>
      <c r="CA463" s="82">
        <v>17574.741594378498</v>
      </c>
      <c r="CB463" s="82">
        <v>2046890.3570333999</v>
      </c>
      <c r="CC463" s="82">
        <v>0</v>
      </c>
      <c r="CD463" s="82">
        <v>25955.696278800002</v>
      </c>
      <c r="CE463" s="82">
        <v>2072846.0533122001</v>
      </c>
      <c r="CF463" s="82">
        <v>17354.674766804317</v>
      </c>
      <c r="CG463" s="82">
        <v>0</v>
      </c>
      <c r="CH463" s="82">
        <v>220.06682757418295</v>
      </c>
      <c r="CI463" s="82">
        <v>17574.741594378498</v>
      </c>
      <c r="CJ463" s="82" t="s">
        <v>96</v>
      </c>
      <c r="CK463" s="83">
        <v>1.4999999999999999E-2</v>
      </c>
      <c r="CL463" s="83">
        <v>3.5000000000000003E-2</v>
      </c>
      <c r="CM463" s="83">
        <v>0.26500000000000001</v>
      </c>
      <c r="CN463" s="82">
        <v>6566.7339000000002</v>
      </c>
      <c r="CO463" s="82">
        <v>15322.379100000002</v>
      </c>
      <c r="CP463" s="82">
        <v>116012.29890000001</v>
      </c>
      <c r="CQ463" s="82">
        <v>6566.7339000000002</v>
      </c>
      <c r="CR463" s="89">
        <v>6566.7339000000002</v>
      </c>
      <c r="CS463" s="82">
        <v>6566.7339000000002</v>
      </c>
      <c r="CT463" s="82">
        <v>15322.379100000002</v>
      </c>
      <c r="CU463" s="82">
        <v>116012.29890000001</v>
      </c>
      <c r="CV463" s="82">
        <v>6566.7339000000002</v>
      </c>
      <c r="CW463" s="82">
        <v>6566.7339000000002</v>
      </c>
    </row>
    <row r="464" spans="1:101">
      <c r="A464" s="86" t="s">
        <v>520</v>
      </c>
      <c r="B464" s="87" t="s">
        <v>1132</v>
      </c>
      <c r="C464" s="75" t="s">
        <v>2076</v>
      </c>
      <c r="D464" s="74" t="s">
        <v>2605</v>
      </c>
      <c r="E464" s="74" t="s">
        <v>520</v>
      </c>
      <c r="F464" s="74" t="s">
        <v>1132</v>
      </c>
      <c r="G464" s="74" t="s">
        <v>1133</v>
      </c>
      <c r="I464" s="74" t="s">
        <v>836</v>
      </c>
      <c r="J464" s="74" t="s">
        <v>2582</v>
      </c>
      <c r="K464" s="74" t="s">
        <v>100</v>
      </c>
      <c r="L464" s="74" t="s">
        <v>89</v>
      </c>
      <c r="M464" s="74" t="s">
        <v>90</v>
      </c>
      <c r="N464" s="74" t="s">
        <v>1135</v>
      </c>
      <c r="O464" s="76">
        <v>44525</v>
      </c>
      <c r="P464" s="76">
        <v>44500</v>
      </c>
      <c r="Q464" s="77">
        <v>1</v>
      </c>
      <c r="R464" s="74" t="s">
        <v>94</v>
      </c>
      <c r="S464" s="77">
        <v>359945.23</v>
      </c>
      <c r="T464" s="77">
        <v>359945.23</v>
      </c>
      <c r="U464" s="77">
        <v>4564.3100000000004</v>
      </c>
      <c r="V464" s="78">
        <v>5.5E-2</v>
      </c>
      <c r="W464" s="79">
        <v>1</v>
      </c>
      <c r="X464" s="77">
        <v>359945.23</v>
      </c>
      <c r="Y464" s="88">
        <v>359945.23</v>
      </c>
      <c r="Z464" s="77">
        <v>4564.3100000000004</v>
      </c>
      <c r="AA464" s="74">
        <v>0</v>
      </c>
      <c r="AB464" s="74">
        <v>0</v>
      </c>
      <c r="AD464" s="74">
        <v>0</v>
      </c>
      <c r="AE464" s="74">
        <v>0</v>
      </c>
      <c r="AF464" s="74">
        <v>0</v>
      </c>
      <c r="AG464" s="74">
        <v>0</v>
      </c>
      <c r="AI464" s="74">
        <v>4</v>
      </c>
      <c r="AJ464" s="74">
        <v>4</v>
      </c>
      <c r="AL464" s="74">
        <v>4</v>
      </c>
      <c r="AM464" s="74" t="s">
        <v>95</v>
      </c>
      <c r="AN464" s="74">
        <v>0</v>
      </c>
      <c r="AO464" s="74" t="s">
        <v>95</v>
      </c>
      <c r="AP464" s="74" t="s">
        <v>95</v>
      </c>
      <c r="AQ464" s="74">
        <v>1</v>
      </c>
      <c r="AS464" s="74">
        <v>1</v>
      </c>
      <c r="AT464" s="74" t="s">
        <v>92</v>
      </c>
      <c r="AU464" s="74" t="s">
        <v>2579</v>
      </c>
      <c r="AV464" s="74" t="s">
        <v>94</v>
      </c>
      <c r="AW464" s="77">
        <v>1000000</v>
      </c>
      <c r="AX464" s="77">
        <v>640054.77</v>
      </c>
      <c r="AY464" s="79">
        <v>1</v>
      </c>
      <c r="AZ464" s="77">
        <v>6390700</v>
      </c>
      <c r="BA464" s="77">
        <v>4090398.0186390001</v>
      </c>
      <c r="BB464" s="74" t="s">
        <v>93</v>
      </c>
      <c r="BC464" s="75" t="s">
        <v>2076</v>
      </c>
      <c r="BD464" s="82">
        <v>2746.6342499211746</v>
      </c>
      <c r="BE464" s="82">
        <v>0</v>
      </c>
      <c r="BF464" s="82">
        <v>34.828882642111182</v>
      </c>
      <c r="BG464" s="82">
        <v>2781.4631325632859</v>
      </c>
      <c r="BH464" s="82">
        <v>2746.6342499211746</v>
      </c>
      <c r="BI464" s="82">
        <v>0</v>
      </c>
      <c r="BJ464" s="82">
        <v>34.828882642111182</v>
      </c>
      <c r="BK464" s="82">
        <v>2781.4631325632859</v>
      </c>
      <c r="BL464" s="82">
        <v>323950.70699999994</v>
      </c>
      <c r="BM464" s="82">
        <v>0</v>
      </c>
      <c r="BN464" s="82">
        <v>4107.8790000000008</v>
      </c>
      <c r="BO464" s="82">
        <v>328058.58599999995</v>
      </c>
      <c r="BP464" s="82">
        <v>2746.6342499211746</v>
      </c>
      <c r="BQ464" s="82">
        <v>0</v>
      </c>
      <c r="BR464" s="82">
        <v>34.828882642111182</v>
      </c>
      <c r="BS464" s="89">
        <v>2781.4631325632859</v>
      </c>
      <c r="BT464" s="82">
        <v>14269.039591765495</v>
      </c>
      <c r="BU464" s="82">
        <v>0</v>
      </c>
      <c r="BV464" s="82">
        <v>180.93952821403181</v>
      </c>
      <c r="BW464" s="82">
        <v>14449.979119979527</v>
      </c>
      <c r="BX464" s="82">
        <v>14269.039591765495</v>
      </c>
      <c r="BY464" s="82">
        <v>0</v>
      </c>
      <c r="BZ464" s="82">
        <v>180.93952821403181</v>
      </c>
      <c r="CA464" s="82">
        <v>14449.979119979527</v>
      </c>
      <c r="CB464" s="82">
        <v>1682956.3179356996</v>
      </c>
      <c r="CC464" s="82">
        <v>0</v>
      </c>
      <c r="CD464" s="82">
        <v>21340.842192900003</v>
      </c>
      <c r="CE464" s="82">
        <v>1704297.1601285997</v>
      </c>
      <c r="CF464" s="82">
        <v>14269.039591765495</v>
      </c>
      <c r="CG464" s="82">
        <v>0</v>
      </c>
      <c r="CH464" s="82">
        <v>180.93952821403181</v>
      </c>
      <c r="CI464" s="82">
        <v>14449.979119979527</v>
      </c>
      <c r="CJ464" s="82" t="s">
        <v>96</v>
      </c>
      <c r="CK464" s="83">
        <v>1.4999999999999999E-2</v>
      </c>
      <c r="CL464" s="83">
        <v>3.5000000000000003E-2</v>
      </c>
      <c r="CM464" s="83">
        <v>0.26500000000000001</v>
      </c>
      <c r="CN464" s="82">
        <v>5399.1784499999994</v>
      </c>
      <c r="CO464" s="82">
        <v>12598.083050000001</v>
      </c>
      <c r="CP464" s="82">
        <v>95385.485950000002</v>
      </c>
      <c r="CQ464" s="82">
        <v>5399.1784499999994</v>
      </c>
      <c r="CR464" s="89">
        <v>5399.1784499999994</v>
      </c>
      <c r="CS464" s="82">
        <v>5399.1784499999994</v>
      </c>
      <c r="CT464" s="82">
        <v>12598.083050000001</v>
      </c>
      <c r="CU464" s="82">
        <v>95385.485950000002</v>
      </c>
      <c r="CV464" s="82">
        <v>5399.1784499999994</v>
      </c>
      <c r="CW464" s="82">
        <v>5399.1784499999994</v>
      </c>
    </row>
    <row r="465" spans="1:101">
      <c r="A465" s="86" t="s">
        <v>520</v>
      </c>
      <c r="B465" s="87" t="s">
        <v>1136</v>
      </c>
      <c r="C465" s="75" t="s">
        <v>2077</v>
      </c>
      <c r="D465" s="74" t="s">
        <v>2605</v>
      </c>
      <c r="E465" s="74" t="s">
        <v>520</v>
      </c>
      <c r="F465" s="74" t="s">
        <v>1136</v>
      </c>
      <c r="G465" s="74" t="s">
        <v>1137</v>
      </c>
      <c r="I465" s="74" t="s">
        <v>836</v>
      </c>
      <c r="J465" s="74" t="s">
        <v>2582</v>
      </c>
      <c r="K465" s="74" t="s">
        <v>100</v>
      </c>
      <c r="L465" s="74" t="s">
        <v>89</v>
      </c>
      <c r="M465" s="74" t="s">
        <v>90</v>
      </c>
      <c r="N465" s="74" t="s">
        <v>1139</v>
      </c>
      <c r="O465" s="76">
        <v>44525</v>
      </c>
      <c r="P465" s="76">
        <v>44500</v>
      </c>
      <c r="Q465" s="77">
        <v>1</v>
      </c>
      <c r="R465" s="74" t="s">
        <v>94</v>
      </c>
      <c r="S465" s="77">
        <v>237099.1</v>
      </c>
      <c r="T465" s="77">
        <v>237099.1</v>
      </c>
      <c r="U465" s="77">
        <v>3006.55</v>
      </c>
      <c r="V465" s="78">
        <v>5.5E-2</v>
      </c>
      <c r="W465" s="79">
        <v>1</v>
      </c>
      <c r="X465" s="77">
        <v>237099.1</v>
      </c>
      <c r="Y465" s="88">
        <v>237099.1</v>
      </c>
      <c r="Z465" s="77">
        <v>3006.55</v>
      </c>
      <c r="AA465" s="74">
        <v>0</v>
      </c>
      <c r="AB465" s="74">
        <v>0</v>
      </c>
      <c r="AD465" s="74">
        <v>0</v>
      </c>
      <c r="AE465" s="74">
        <v>0</v>
      </c>
      <c r="AF465" s="74">
        <v>0</v>
      </c>
      <c r="AG465" s="74">
        <v>0</v>
      </c>
      <c r="AI465" s="74">
        <v>4</v>
      </c>
      <c r="AJ465" s="74">
        <v>4</v>
      </c>
      <c r="AL465" s="74">
        <v>4</v>
      </c>
      <c r="AM465" s="74" t="s">
        <v>95</v>
      </c>
      <c r="AN465" s="74">
        <v>0</v>
      </c>
      <c r="AO465" s="74" t="s">
        <v>95</v>
      </c>
      <c r="AP465" s="74" t="s">
        <v>95</v>
      </c>
      <c r="AQ465" s="74">
        <v>1</v>
      </c>
      <c r="AS465" s="74">
        <v>1</v>
      </c>
      <c r="AT465" s="74" t="s">
        <v>92</v>
      </c>
      <c r="AU465" s="74" t="s">
        <v>2579</v>
      </c>
      <c r="AV465" s="74" t="s">
        <v>94</v>
      </c>
      <c r="AW465" s="77">
        <v>1000000</v>
      </c>
      <c r="AX465" s="77">
        <v>525600.9</v>
      </c>
      <c r="AY465" s="79">
        <v>1</v>
      </c>
      <c r="AZ465" s="77">
        <v>6390700</v>
      </c>
      <c r="BA465" s="77">
        <v>3358957.6716300002</v>
      </c>
      <c r="BB465" s="74" t="s">
        <v>93</v>
      </c>
      <c r="BC465" s="75" t="s">
        <v>2077</v>
      </c>
      <c r="BD465" s="82">
        <v>1809.2322231509656</v>
      </c>
      <c r="BE465" s="82">
        <v>0</v>
      </c>
      <c r="BF465" s="82">
        <v>22.942082616570609</v>
      </c>
      <c r="BG465" s="82">
        <v>1832.1743057675362</v>
      </c>
      <c r="BH465" s="82">
        <v>1809.2322231509656</v>
      </c>
      <c r="BI465" s="82">
        <v>0</v>
      </c>
      <c r="BJ465" s="82">
        <v>22.942082616570609</v>
      </c>
      <c r="BK465" s="82">
        <v>1832.1743057675362</v>
      </c>
      <c r="BL465" s="82">
        <v>213389.18999999997</v>
      </c>
      <c r="BM465" s="82">
        <v>0</v>
      </c>
      <c r="BN465" s="82">
        <v>2705.8950000000004</v>
      </c>
      <c r="BO465" s="82">
        <v>216095.08499999999</v>
      </c>
      <c r="BP465" s="82">
        <v>1809.2322231509656</v>
      </c>
      <c r="BQ465" s="82">
        <v>0</v>
      </c>
      <c r="BR465" s="82">
        <v>22.942082616570609</v>
      </c>
      <c r="BS465" s="89">
        <v>1832.1743057675362</v>
      </c>
      <c r="BT465" s="82">
        <v>9399.1423224915816</v>
      </c>
      <c r="BU465" s="82">
        <v>0</v>
      </c>
      <c r="BV465" s="82">
        <v>119.18641340134597</v>
      </c>
      <c r="BW465" s="82">
        <v>9518.3287358929283</v>
      </c>
      <c r="BX465" s="82">
        <v>9399.1423224915816</v>
      </c>
      <c r="BY465" s="82">
        <v>0</v>
      </c>
      <c r="BZ465" s="82">
        <v>119.18641340134597</v>
      </c>
      <c r="CA465" s="82">
        <v>9518.3287358929283</v>
      </c>
      <c r="CB465" s="82">
        <v>1108578.1809689999</v>
      </c>
      <c r="CC465" s="82">
        <v>0</v>
      </c>
      <c r="CD465" s="82">
        <v>14057.395114500003</v>
      </c>
      <c r="CE465" s="82">
        <v>1122635.5760834999</v>
      </c>
      <c r="CF465" s="82">
        <v>9399.1423224915816</v>
      </c>
      <c r="CG465" s="82">
        <v>0</v>
      </c>
      <c r="CH465" s="82">
        <v>119.18641340134597</v>
      </c>
      <c r="CI465" s="82">
        <v>9518.3287358929283</v>
      </c>
      <c r="CJ465" s="82" t="s">
        <v>96</v>
      </c>
      <c r="CK465" s="83">
        <v>1.4999999999999999E-2</v>
      </c>
      <c r="CL465" s="83">
        <v>3.5000000000000003E-2</v>
      </c>
      <c r="CM465" s="83">
        <v>0.26500000000000001</v>
      </c>
      <c r="CN465" s="82">
        <v>3556.4865</v>
      </c>
      <c r="CO465" s="82">
        <v>8298.4685000000009</v>
      </c>
      <c r="CP465" s="82">
        <v>62831.261500000008</v>
      </c>
      <c r="CQ465" s="82">
        <v>3556.4865</v>
      </c>
      <c r="CR465" s="89">
        <v>3556.4865</v>
      </c>
      <c r="CS465" s="82">
        <v>3556.4865</v>
      </c>
      <c r="CT465" s="82">
        <v>8298.4685000000009</v>
      </c>
      <c r="CU465" s="82">
        <v>62831.261500000008</v>
      </c>
      <c r="CV465" s="82">
        <v>3556.4865</v>
      </c>
      <c r="CW465" s="82">
        <v>3556.4865</v>
      </c>
    </row>
    <row r="466" spans="1:101">
      <c r="A466" s="86" t="s">
        <v>520</v>
      </c>
      <c r="B466" s="87" t="s">
        <v>1140</v>
      </c>
      <c r="C466" s="75" t="s">
        <v>2078</v>
      </c>
      <c r="D466" s="74" t="s">
        <v>2605</v>
      </c>
      <c r="E466" s="74" t="s">
        <v>520</v>
      </c>
      <c r="F466" s="74" t="s">
        <v>1140</v>
      </c>
      <c r="G466" s="74" t="s">
        <v>1137</v>
      </c>
      <c r="I466" s="74" t="s">
        <v>836</v>
      </c>
      <c r="J466" s="74" t="s">
        <v>2582</v>
      </c>
      <c r="K466" s="74" t="s">
        <v>100</v>
      </c>
      <c r="L466" s="74" t="s">
        <v>89</v>
      </c>
      <c r="M466" s="74" t="s">
        <v>90</v>
      </c>
      <c r="N466" s="74" t="s">
        <v>1139</v>
      </c>
      <c r="O466" s="76">
        <v>44525</v>
      </c>
      <c r="P466" s="76">
        <v>44500</v>
      </c>
      <c r="Q466" s="77">
        <v>1</v>
      </c>
      <c r="R466" s="74" t="s">
        <v>94</v>
      </c>
      <c r="S466" s="77">
        <v>237300</v>
      </c>
      <c r="T466" s="77">
        <v>237300</v>
      </c>
      <c r="U466" s="77">
        <v>3009.1</v>
      </c>
      <c r="V466" s="78">
        <v>5.5E-2</v>
      </c>
      <c r="W466" s="79">
        <v>1</v>
      </c>
      <c r="X466" s="77">
        <v>237300</v>
      </c>
      <c r="Y466" s="88">
        <v>237300</v>
      </c>
      <c r="Z466" s="77">
        <v>3009.1</v>
      </c>
      <c r="AA466" s="74">
        <v>0</v>
      </c>
      <c r="AB466" s="74">
        <v>0</v>
      </c>
      <c r="AD466" s="74">
        <v>0</v>
      </c>
      <c r="AE466" s="74">
        <v>0</v>
      </c>
      <c r="AF466" s="74">
        <v>0</v>
      </c>
      <c r="AG466" s="74">
        <v>0</v>
      </c>
      <c r="AI466" s="74">
        <v>4</v>
      </c>
      <c r="AJ466" s="74">
        <v>4</v>
      </c>
      <c r="AL466" s="74">
        <v>4</v>
      </c>
      <c r="AM466" s="74" t="s">
        <v>95</v>
      </c>
      <c r="AN466" s="74">
        <v>0</v>
      </c>
      <c r="AO466" s="74" t="s">
        <v>95</v>
      </c>
      <c r="AP466" s="74" t="s">
        <v>95</v>
      </c>
      <c r="AQ466" s="74">
        <v>1</v>
      </c>
      <c r="AS466" s="74">
        <v>1</v>
      </c>
      <c r="AT466" s="74" t="s">
        <v>92</v>
      </c>
      <c r="AU466" s="74" t="s">
        <v>2579</v>
      </c>
      <c r="AV466" s="74" t="s">
        <v>94</v>
      </c>
      <c r="AW466" s="77">
        <v>1000000</v>
      </c>
      <c r="AX466" s="77">
        <v>525600.9</v>
      </c>
      <c r="AY466" s="79">
        <v>1</v>
      </c>
      <c r="AZ466" s="77">
        <v>6390700</v>
      </c>
      <c r="BA466" s="77">
        <v>3358957.6716300002</v>
      </c>
      <c r="BB466" s="74" t="s">
        <v>93</v>
      </c>
      <c r="BC466" s="75" t="s">
        <v>2078</v>
      </c>
      <c r="BD466" s="82">
        <v>1810.7652308833062</v>
      </c>
      <c r="BE466" s="82">
        <v>0</v>
      </c>
      <c r="BF466" s="82">
        <v>22.961540902869601</v>
      </c>
      <c r="BG466" s="82">
        <v>1833.7267717861757</v>
      </c>
      <c r="BH466" s="82">
        <v>1810.7652308833062</v>
      </c>
      <c r="BI466" s="82">
        <v>0</v>
      </c>
      <c r="BJ466" s="82">
        <v>22.961540902869601</v>
      </c>
      <c r="BK466" s="82">
        <v>1833.7267717861757</v>
      </c>
      <c r="BL466" s="82">
        <v>213570</v>
      </c>
      <c r="BM466" s="82">
        <v>0</v>
      </c>
      <c r="BN466" s="82">
        <v>2708.19</v>
      </c>
      <c r="BO466" s="82">
        <v>216278.19</v>
      </c>
      <c r="BP466" s="82">
        <v>1810.7652308833062</v>
      </c>
      <c r="BQ466" s="82">
        <v>0</v>
      </c>
      <c r="BR466" s="82">
        <v>22.961540902869601</v>
      </c>
      <c r="BS466" s="89">
        <v>1833.7267717861757</v>
      </c>
      <c r="BT466" s="82">
        <v>9407.1064509618645</v>
      </c>
      <c r="BU466" s="82">
        <v>0</v>
      </c>
      <c r="BV466" s="82">
        <v>119.28750114449787</v>
      </c>
      <c r="BW466" s="82">
        <v>9526.3939521063621</v>
      </c>
      <c r="BX466" s="82">
        <v>9407.1064509618645</v>
      </c>
      <c r="BY466" s="82">
        <v>0</v>
      </c>
      <c r="BZ466" s="82">
        <v>119.28750114449787</v>
      </c>
      <c r="CA466" s="82">
        <v>9526.3939521063621</v>
      </c>
      <c r="CB466" s="82">
        <v>1109517.507</v>
      </c>
      <c r="CC466" s="82">
        <v>0</v>
      </c>
      <c r="CD466" s="82">
        <v>14069.317869</v>
      </c>
      <c r="CE466" s="82">
        <v>1123586.8248690001</v>
      </c>
      <c r="CF466" s="82">
        <v>9407.1064509618645</v>
      </c>
      <c r="CG466" s="82">
        <v>0</v>
      </c>
      <c r="CH466" s="82">
        <v>119.28750114449787</v>
      </c>
      <c r="CI466" s="82">
        <v>9526.3939521063621</v>
      </c>
      <c r="CJ466" s="82" t="s">
        <v>96</v>
      </c>
      <c r="CK466" s="83">
        <v>1.4999999999999999E-2</v>
      </c>
      <c r="CL466" s="83">
        <v>3.5000000000000003E-2</v>
      </c>
      <c r="CM466" s="83">
        <v>0.26500000000000001</v>
      </c>
      <c r="CN466" s="82">
        <v>3559.5</v>
      </c>
      <c r="CO466" s="82">
        <v>8305.5</v>
      </c>
      <c r="CP466" s="82">
        <v>62884.5</v>
      </c>
      <c r="CQ466" s="82">
        <v>3559.5</v>
      </c>
      <c r="CR466" s="89">
        <v>3559.5</v>
      </c>
      <c r="CS466" s="82">
        <v>3559.5</v>
      </c>
      <c r="CT466" s="82">
        <v>8305.5</v>
      </c>
      <c r="CU466" s="82">
        <v>62884.5</v>
      </c>
      <c r="CV466" s="82">
        <v>3559.5</v>
      </c>
      <c r="CW466" s="82">
        <v>3559.5</v>
      </c>
    </row>
    <row r="467" spans="1:101">
      <c r="A467" s="86" t="s">
        <v>520</v>
      </c>
      <c r="B467" s="87" t="s">
        <v>1141</v>
      </c>
      <c r="C467" s="75" t="s">
        <v>2079</v>
      </c>
      <c r="D467" s="74" t="s">
        <v>2605</v>
      </c>
      <c r="E467" s="74" t="s">
        <v>520</v>
      </c>
      <c r="F467" s="74" t="s">
        <v>1141</v>
      </c>
      <c r="G467" s="74" t="s">
        <v>1142</v>
      </c>
      <c r="I467" s="74" t="s">
        <v>836</v>
      </c>
      <c r="J467" s="74" t="s">
        <v>2582</v>
      </c>
      <c r="K467" s="74" t="s">
        <v>100</v>
      </c>
      <c r="L467" s="74" t="s">
        <v>89</v>
      </c>
      <c r="M467" s="74" t="s">
        <v>90</v>
      </c>
      <c r="N467" s="74" t="s">
        <v>1144</v>
      </c>
      <c r="O467" s="76">
        <v>44525</v>
      </c>
      <c r="P467" s="76">
        <v>44500</v>
      </c>
      <c r="Q467" s="77">
        <v>1</v>
      </c>
      <c r="R467" s="74" t="s">
        <v>94</v>
      </c>
      <c r="S467" s="77">
        <v>749651.82</v>
      </c>
      <c r="T467" s="77">
        <v>749651.82</v>
      </c>
      <c r="U467" s="77">
        <v>9506</v>
      </c>
      <c r="V467" s="78">
        <v>5.5E-2</v>
      </c>
      <c r="W467" s="79">
        <v>1</v>
      </c>
      <c r="X467" s="77">
        <v>749651.82</v>
      </c>
      <c r="Y467" s="88">
        <v>749651.82</v>
      </c>
      <c r="Z467" s="77">
        <v>9506</v>
      </c>
      <c r="AA467" s="74">
        <v>0</v>
      </c>
      <c r="AB467" s="74">
        <v>0</v>
      </c>
      <c r="AD467" s="74">
        <v>0</v>
      </c>
      <c r="AE467" s="74">
        <v>0</v>
      </c>
      <c r="AF467" s="74">
        <v>0</v>
      </c>
      <c r="AG467" s="74">
        <v>0</v>
      </c>
      <c r="AI467" s="74">
        <v>4</v>
      </c>
      <c r="AJ467" s="74">
        <v>4</v>
      </c>
      <c r="AL467" s="74">
        <v>4</v>
      </c>
      <c r="AM467" s="74" t="s">
        <v>95</v>
      </c>
      <c r="AN467" s="74">
        <v>0</v>
      </c>
      <c r="AO467" s="74" t="s">
        <v>95</v>
      </c>
      <c r="AP467" s="74" t="s">
        <v>95</v>
      </c>
      <c r="AQ467" s="74">
        <v>1</v>
      </c>
      <c r="AS467" s="74">
        <v>1</v>
      </c>
      <c r="AT467" s="74" t="s">
        <v>92</v>
      </c>
      <c r="AU467" s="74" t="s">
        <v>2579</v>
      </c>
      <c r="AV467" s="74" t="s">
        <v>94</v>
      </c>
      <c r="AW467" s="77">
        <v>1000000</v>
      </c>
      <c r="AX467" s="77">
        <v>250348.18</v>
      </c>
      <c r="AY467" s="79">
        <v>1</v>
      </c>
      <c r="AZ467" s="77">
        <v>6390700</v>
      </c>
      <c r="BA467" s="77">
        <v>1599900.113926</v>
      </c>
      <c r="BB467" s="74" t="s">
        <v>93</v>
      </c>
      <c r="BC467" s="75" t="s">
        <v>2079</v>
      </c>
      <c r="BD467" s="82">
        <v>5720.368524755123</v>
      </c>
      <c r="BE467" s="82">
        <v>0</v>
      </c>
      <c r="BF467" s="82">
        <v>72.537439042464001</v>
      </c>
      <c r="BG467" s="82">
        <v>5792.905963797587</v>
      </c>
      <c r="BH467" s="82">
        <v>5720.368524755123</v>
      </c>
      <c r="BI467" s="82">
        <v>0</v>
      </c>
      <c r="BJ467" s="82">
        <v>72.537439042464001</v>
      </c>
      <c r="BK467" s="82">
        <v>5792.905963797587</v>
      </c>
      <c r="BL467" s="82">
        <v>674686.63799999992</v>
      </c>
      <c r="BM467" s="82">
        <v>0</v>
      </c>
      <c r="BN467" s="82">
        <v>8555.4</v>
      </c>
      <c r="BO467" s="82">
        <v>683242.03799999994</v>
      </c>
      <c r="BP467" s="82">
        <v>5720.368524755123</v>
      </c>
      <c r="BQ467" s="82">
        <v>0</v>
      </c>
      <c r="BR467" s="82">
        <v>72.537439042464001</v>
      </c>
      <c r="BS467" s="89">
        <v>5792.905963797587</v>
      </c>
      <c r="BT467" s="82">
        <v>29717.886522955341</v>
      </c>
      <c r="BU467" s="82">
        <v>0</v>
      </c>
      <c r="BV467" s="82">
        <v>376.83924956950472</v>
      </c>
      <c r="BW467" s="82">
        <v>30094.725772524846</v>
      </c>
      <c r="BX467" s="82">
        <v>29717.886522955341</v>
      </c>
      <c r="BY467" s="82">
        <v>0</v>
      </c>
      <c r="BZ467" s="82">
        <v>376.83924956950472</v>
      </c>
      <c r="CA467" s="82">
        <v>30094.725772524846</v>
      </c>
      <c r="CB467" s="82">
        <v>3505064.5530737997</v>
      </c>
      <c r="CC467" s="82">
        <v>0</v>
      </c>
      <c r="CD467" s="82">
        <v>44446.158539999997</v>
      </c>
      <c r="CE467" s="82">
        <v>3549510.7116137999</v>
      </c>
      <c r="CF467" s="82">
        <v>29717.886522955341</v>
      </c>
      <c r="CG467" s="82">
        <v>0</v>
      </c>
      <c r="CH467" s="82">
        <v>376.83924956950472</v>
      </c>
      <c r="CI467" s="82">
        <v>30094.725772524846</v>
      </c>
      <c r="CJ467" s="82" t="s">
        <v>96</v>
      </c>
      <c r="CK467" s="83">
        <v>1.4999999999999999E-2</v>
      </c>
      <c r="CL467" s="83">
        <v>3.5000000000000003E-2</v>
      </c>
      <c r="CM467" s="83">
        <v>0.26500000000000001</v>
      </c>
      <c r="CN467" s="82">
        <v>11244.777299999998</v>
      </c>
      <c r="CO467" s="82">
        <v>26237.813700000002</v>
      </c>
      <c r="CP467" s="82">
        <v>198657.7323</v>
      </c>
      <c r="CQ467" s="82">
        <v>11244.777299999998</v>
      </c>
      <c r="CR467" s="89">
        <v>11244.777299999998</v>
      </c>
      <c r="CS467" s="82">
        <v>11244.777299999998</v>
      </c>
      <c r="CT467" s="82">
        <v>26237.813700000002</v>
      </c>
      <c r="CU467" s="82">
        <v>198657.7323</v>
      </c>
      <c r="CV467" s="82">
        <v>11244.777299999998</v>
      </c>
      <c r="CW467" s="82">
        <v>11244.777299999998</v>
      </c>
    </row>
    <row r="468" spans="1:101">
      <c r="A468" s="86" t="s">
        <v>520</v>
      </c>
      <c r="B468" s="87" t="s">
        <v>1145</v>
      </c>
      <c r="C468" s="75" t="s">
        <v>2080</v>
      </c>
      <c r="D468" s="74" t="s">
        <v>2605</v>
      </c>
      <c r="E468" s="74" t="s">
        <v>520</v>
      </c>
      <c r="F468" s="74" t="s">
        <v>1145</v>
      </c>
      <c r="G468" s="74" t="s">
        <v>1146</v>
      </c>
      <c r="I468" s="74" t="s">
        <v>836</v>
      </c>
      <c r="J468" s="74" t="s">
        <v>2582</v>
      </c>
      <c r="K468" s="74" t="s">
        <v>100</v>
      </c>
      <c r="L468" s="74" t="s">
        <v>89</v>
      </c>
      <c r="M468" s="74" t="s">
        <v>90</v>
      </c>
      <c r="N468" s="74" t="s">
        <v>1148</v>
      </c>
      <c r="O468" s="76">
        <v>44525</v>
      </c>
      <c r="P468" s="76">
        <v>44500</v>
      </c>
      <c r="Q468" s="77">
        <v>1</v>
      </c>
      <c r="R468" s="74" t="s">
        <v>94</v>
      </c>
      <c r="S468" s="77">
        <v>1338242.6000000001</v>
      </c>
      <c r="T468" s="77">
        <v>1338242.6000000001</v>
      </c>
      <c r="U468" s="77">
        <v>16969.66</v>
      </c>
      <c r="V468" s="78">
        <v>5.5E-2</v>
      </c>
      <c r="W468" s="79">
        <v>1</v>
      </c>
      <c r="X468" s="77">
        <v>1338242.6000000001</v>
      </c>
      <c r="Y468" s="88">
        <v>1338242.6000000001</v>
      </c>
      <c r="Z468" s="77">
        <v>16969.66</v>
      </c>
      <c r="AA468" s="74">
        <v>0</v>
      </c>
      <c r="AB468" s="74">
        <v>0</v>
      </c>
      <c r="AD468" s="74">
        <v>0</v>
      </c>
      <c r="AE468" s="74">
        <v>0</v>
      </c>
      <c r="AF468" s="74">
        <v>0</v>
      </c>
      <c r="AG468" s="74">
        <v>0</v>
      </c>
      <c r="AI468" s="74">
        <v>4</v>
      </c>
      <c r="AJ468" s="74">
        <v>4</v>
      </c>
      <c r="AL468" s="74">
        <v>4</v>
      </c>
      <c r="AM468" s="74" t="s">
        <v>95</v>
      </c>
      <c r="AN468" s="74">
        <v>0</v>
      </c>
      <c r="AO468" s="74" t="s">
        <v>95</v>
      </c>
      <c r="AP468" s="74" t="s">
        <v>95</v>
      </c>
      <c r="AQ468" s="74">
        <v>1</v>
      </c>
      <c r="AS468" s="74">
        <v>1</v>
      </c>
      <c r="AT468" s="74" t="s">
        <v>92</v>
      </c>
      <c r="AU468" s="74" t="s">
        <v>2579</v>
      </c>
      <c r="AV468" s="74" t="s">
        <v>94</v>
      </c>
      <c r="AW468" s="77">
        <v>3000000</v>
      </c>
      <c r="AX468" s="77">
        <v>1661757.4</v>
      </c>
      <c r="AY468" s="79">
        <v>1</v>
      </c>
      <c r="AZ468" s="77">
        <v>19172100</v>
      </c>
      <c r="BA468" s="77">
        <v>10619793.016179999</v>
      </c>
      <c r="BB468" s="74" t="s">
        <v>93</v>
      </c>
      <c r="BC468" s="75" t="s">
        <v>2080</v>
      </c>
      <c r="BD468" s="82">
        <v>10211.72848953593</v>
      </c>
      <c r="BE468" s="82">
        <v>0</v>
      </c>
      <c r="BF468" s="82">
        <v>129.49039320653691</v>
      </c>
      <c r="BG468" s="82">
        <v>10341.218882742467</v>
      </c>
      <c r="BH468" s="82">
        <v>10211.72848953593</v>
      </c>
      <c r="BI468" s="82">
        <v>0</v>
      </c>
      <c r="BJ468" s="82">
        <v>129.49039320653691</v>
      </c>
      <c r="BK468" s="82">
        <v>10341.218882742467</v>
      </c>
      <c r="BL468" s="82">
        <v>1204418.3400000001</v>
      </c>
      <c r="BM468" s="82">
        <v>0</v>
      </c>
      <c r="BN468" s="82">
        <v>15272.694</v>
      </c>
      <c r="BO468" s="82">
        <v>1219691.034</v>
      </c>
      <c r="BP468" s="82">
        <v>10211.72848953593</v>
      </c>
      <c r="BQ468" s="82">
        <v>0</v>
      </c>
      <c r="BR468" s="82">
        <v>129.49039320653691</v>
      </c>
      <c r="BS468" s="89">
        <v>10341.218882742467</v>
      </c>
      <c r="BT468" s="82">
        <v>53050.950675988111</v>
      </c>
      <c r="BU468" s="82">
        <v>0</v>
      </c>
      <c r="BV468" s="82">
        <v>672.71554174727987</v>
      </c>
      <c r="BW468" s="82">
        <v>53723.666217735394</v>
      </c>
      <c r="BX468" s="82">
        <v>53050.950675988111</v>
      </c>
      <c r="BY468" s="82">
        <v>0</v>
      </c>
      <c r="BZ468" s="82">
        <v>672.71554174727987</v>
      </c>
      <c r="CA468" s="82">
        <v>53723.666217735394</v>
      </c>
      <c r="CB468" s="82">
        <v>6257073.7181340009</v>
      </c>
      <c r="CC468" s="82">
        <v>0</v>
      </c>
      <c r="CD468" s="82">
        <v>79343.172599400001</v>
      </c>
      <c r="CE468" s="82">
        <v>6336416.8907334004</v>
      </c>
      <c r="CF468" s="82">
        <v>53050.950675988111</v>
      </c>
      <c r="CG468" s="82">
        <v>0</v>
      </c>
      <c r="CH468" s="82">
        <v>672.71554174727987</v>
      </c>
      <c r="CI468" s="82">
        <v>53723.666217735394</v>
      </c>
      <c r="CJ468" s="82" t="s">
        <v>96</v>
      </c>
      <c r="CK468" s="83">
        <v>1.4999999999999999E-2</v>
      </c>
      <c r="CL468" s="83">
        <v>3.5000000000000003E-2</v>
      </c>
      <c r="CM468" s="83">
        <v>0.26500000000000001</v>
      </c>
      <c r="CN468" s="82">
        <v>20073.638999999999</v>
      </c>
      <c r="CO468" s="82">
        <v>46838.491000000009</v>
      </c>
      <c r="CP468" s="82">
        <v>354634.28900000005</v>
      </c>
      <c r="CQ468" s="82">
        <v>20073.638999999999</v>
      </c>
      <c r="CR468" s="89">
        <v>20073.638999999999</v>
      </c>
      <c r="CS468" s="82">
        <v>20073.638999999999</v>
      </c>
      <c r="CT468" s="82">
        <v>46838.491000000009</v>
      </c>
      <c r="CU468" s="82">
        <v>354634.28900000005</v>
      </c>
      <c r="CV468" s="82">
        <v>20073.638999999999</v>
      </c>
      <c r="CW468" s="82">
        <v>20073.638999999999</v>
      </c>
    </row>
    <row r="469" spans="1:101">
      <c r="A469" s="86" t="s">
        <v>520</v>
      </c>
      <c r="B469" s="87" t="s">
        <v>1149</v>
      </c>
      <c r="C469" s="75" t="s">
        <v>2081</v>
      </c>
      <c r="D469" s="74" t="s">
        <v>2605</v>
      </c>
      <c r="E469" s="74" t="s">
        <v>520</v>
      </c>
      <c r="F469" s="74" t="s">
        <v>1149</v>
      </c>
      <c r="G469" s="74" t="s">
        <v>1150</v>
      </c>
      <c r="I469" s="74" t="s">
        <v>836</v>
      </c>
      <c r="J469" s="74" t="s">
        <v>2582</v>
      </c>
      <c r="K469" s="74" t="s">
        <v>100</v>
      </c>
      <c r="L469" s="74" t="s">
        <v>89</v>
      </c>
      <c r="M469" s="74" t="s">
        <v>90</v>
      </c>
      <c r="N469" s="74" t="s">
        <v>1152</v>
      </c>
      <c r="O469" s="76">
        <v>44525</v>
      </c>
      <c r="P469" s="76">
        <v>44500</v>
      </c>
      <c r="Q469" s="77">
        <v>1</v>
      </c>
      <c r="R469" s="74" t="s">
        <v>94</v>
      </c>
      <c r="S469" s="77">
        <v>1135335.25</v>
      </c>
      <c r="T469" s="77">
        <v>1135335.25</v>
      </c>
      <c r="U469" s="77">
        <v>14396.68</v>
      </c>
      <c r="V469" s="78">
        <v>5.5E-2</v>
      </c>
      <c r="W469" s="79">
        <v>1</v>
      </c>
      <c r="X469" s="77">
        <v>1135335.25</v>
      </c>
      <c r="Y469" s="88">
        <v>1135335.25</v>
      </c>
      <c r="Z469" s="77">
        <v>14396.68</v>
      </c>
      <c r="AA469" s="74">
        <v>0</v>
      </c>
      <c r="AB469" s="74">
        <v>0</v>
      </c>
      <c r="AD469" s="74">
        <v>0</v>
      </c>
      <c r="AE469" s="74">
        <v>0</v>
      </c>
      <c r="AF469" s="74">
        <v>0</v>
      </c>
      <c r="AG469" s="74">
        <v>0</v>
      </c>
      <c r="AI469" s="74">
        <v>4</v>
      </c>
      <c r="AJ469" s="74">
        <v>4</v>
      </c>
      <c r="AL469" s="74">
        <v>4</v>
      </c>
      <c r="AM469" s="74" t="s">
        <v>95</v>
      </c>
      <c r="AN469" s="74">
        <v>0</v>
      </c>
      <c r="AO469" s="74" t="s">
        <v>95</v>
      </c>
      <c r="AP469" s="74" t="s">
        <v>95</v>
      </c>
      <c r="AQ469" s="74">
        <v>1</v>
      </c>
      <c r="AS469" s="74">
        <v>1</v>
      </c>
      <c r="AT469" s="74" t="s">
        <v>92</v>
      </c>
      <c r="AU469" s="74" t="s">
        <v>2579</v>
      </c>
      <c r="AV469" s="74" t="s">
        <v>94</v>
      </c>
      <c r="AW469" s="77">
        <v>2000000</v>
      </c>
      <c r="AX469" s="77">
        <v>864664.75</v>
      </c>
      <c r="AY469" s="79">
        <v>1</v>
      </c>
      <c r="AZ469" s="77">
        <v>12781400</v>
      </c>
      <c r="BA469" s="77">
        <v>5525813.017825</v>
      </c>
      <c r="BB469" s="74" t="s">
        <v>93</v>
      </c>
      <c r="BC469" s="75" t="s">
        <v>2081</v>
      </c>
      <c r="BD469" s="82">
        <v>8663.4032705276259</v>
      </c>
      <c r="BE469" s="82">
        <v>0</v>
      </c>
      <c r="BF469" s="82">
        <v>109.85675340983175</v>
      </c>
      <c r="BG469" s="82">
        <v>8773.2600239374569</v>
      </c>
      <c r="BH469" s="82">
        <v>8663.4032705276259</v>
      </c>
      <c r="BI469" s="82">
        <v>0</v>
      </c>
      <c r="BJ469" s="82">
        <v>109.85675340983175</v>
      </c>
      <c r="BK469" s="82">
        <v>8773.2600239374569</v>
      </c>
      <c r="BL469" s="82">
        <v>1021801.725</v>
      </c>
      <c r="BM469" s="82">
        <v>0</v>
      </c>
      <c r="BN469" s="82">
        <v>12957.012000000001</v>
      </c>
      <c r="BO469" s="82">
        <v>1034758.737</v>
      </c>
      <c r="BP469" s="82">
        <v>8663.4032705276259</v>
      </c>
      <c r="BQ469" s="82">
        <v>0</v>
      </c>
      <c r="BR469" s="82">
        <v>109.85675340983175</v>
      </c>
      <c r="BS469" s="89">
        <v>8773.2600239374569</v>
      </c>
      <c r="BT469" s="82">
        <v>45007.246330718066</v>
      </c>
      <c r="BU469" s="82">
        <v>0</v>
      </c>
      <c r="BV469" s="82">
        <v>570.71681963941694</v>
      </c>
      <c r="BW469" s="82">
        <v>45577.963150357486</v>
      </c>
      <c r="BX469" s="82">
        <v>45007.246330718066</v>
      </c>
      <c r="BY469" s="82">
        <v>0</v>
      </c>
      <c r="BZ469" s="82">
        <v>570.71681963941694</v>
      </c>
      <c r="CA469" s="82">
        <v>45577.963150357486</v>
      </c>
      <c r="CB469" s="82">
        <v>5308362.1415475002</v>
      </c>
      <c r="CC469" s="82">
        <v>0</v>
      </c>
      <c r="CD469" s="82">
        <v>67312.973041200006</v>
      </c>
      <c r="CE469" s="82">
        <v>5375675.1145887002</v>
      </c>
      <c r="CF469" s="82">
        <v>45007.246330718066</v>
      </c>
      <c r="CG469" s="82">
        <v>0</v>
      </c>
      <c r="CH469" s="82">
        <v>570.71681963941694</v>
      </c>
      <c r="CI469" s="82">
        <v>45577.963150357486</v>
      </c>
      <c r="CJ469" s="82" t="s">
        <v>96</v>
      </c>
      <c r="CK469" s="83">
        <v>1.4999999999999999E-2</v>
      </c>
      <c r="CL469" s="83">
        <v>3.5000000000000003E-2</v>
      </c>
      <c r="CM469" s="83">
        <v>0.26500000000000001</v>
      </c>
      <c r="CN469" s="82">
        <v>17030.028749999998</v>
      </c>
      <c r="CO469" s="82">
        <v>39736.733750000007</v>
      </c>
      <c r="CP469" s="82">
        <v>300863.84125</v>
      </c>
      <c r="CQ469" s="82">
        <v>17030.028749999998</v>
      </c>
      <c r="CR469" s="89">
        <v>17030.028749999998</v>
      </c>
      <c r="CS469" s="82">
        <v>17030.028749999998</v>
      </c>
      <c r="CT469" s="82">
        <v>39736.733750000007</v>
      </c>
      <c r="CU469" s="82">
        <v>300863.84125</v>
      </c>
      <c r="CV469" s="82">
        <v>17030.028749999998</v>
      </c>
      <c r="CW469" s="82">
        <v>17030.028749999998</v>
      </c>
    </row>
    <row r="470" spans="1:101">
      <c r="A470" s="86" t="s">
        <v>520</v>
      </c>
      <c r="B470" s="87" t="s">
        <v>1153</v>
      </c>
      <c r="C470" s="75" t="s">
        <v>2082</v>
      </c>
      <c r="D470" s="74" t="s">
        <v>2605</v>
      </c>
      <c r="E470" s="74" t="s">
        <v>520</v>
      </c>
      <c r="F470" s="74" t="s">
        <v>1153</v>
      </c>
      <c r="G470" s="74" t="s">
        <v>1154</v>
      </c>
      <c r="I470" s="74" t="s">
        <v>836</v>
      </c>
      <c r="J470" s="74" t="s">
        <v>2582</v>
      </c>
      <c r="K470" s="74" t="s">
        <v>100</v>
      </c>
      <c r="L470" s="74" t="s">
        <v>89</v>
      </c>
      <c r="M470" s="74" t="s">
        <v>90</v>
      </c>
      <c r="N470" s="74" t="s">
        <v>1156</v>
      </c>
      <c r="O470" s="76">
        <v>44525</v>
      </c>
      <c r="P470" s="76">
        <v>44500</v>
      </c>
      <c r="Q470" s="77">
        <v>1</v>
      </c>
      <c r="R470" s="74" t="s">
        <v>94</v>
      </c>
      <c r="S470" s="77">
        <v>376233.94</v>
      </c>
      <c r="T470" s="77">
        <v>376233.94</v>
      </c>
      <c r="U470" s="77">
        <v>4770.8599999999997</v>
      </c>
      <c r="V470" s="78">
        <v>5.5E-2</v>
      </c>
      <c r="W470" s="79">
        <v>1</v>
      </c>
      <c r="X470" s="77">
        <v>376233.94</v>
      </c>
      <c r="Y470" s="88">
        <v>376233.94</v>
      </c>
      <c r="Z470" s="77">
        <v>4770.8599999999997</v>
      </c>
      <c r="AA470" s="74">
        <v>0</v>
      </c>
      <c r="AB470" s="74">
        <v>0</v>
      </c>
      <c r="AD470" s="74">
        <v>0</v>
      </c>
      <c r="AE470" s="74">
        <v>0</v>
      </c>
      <c r="AF470" s="74">
        <v>0</v>
      </c>
      <c r="AG470" s="74">
        <v>0</v>
      </c>
      <c r="AI470" s="74">
        <v>4</v>
      </c>
      <c r="AJ470" s="74">
        <v>4</v>
      </c>
      <c r="AL470" s="74">
        <v>4</v>
      </c>
      <c r="AM470" s="74" t="s">
        <v>95</v>
      </c>
      <c r="AN470" s="74">
        <v>0</v>
      </c>
      <c r="AO470" s="74" t="s">
        <v>95</v>
      </c>
      <c r="AP470" s="74" t="s">
        <v>95</v>
      </c>
      <c r="AQ470" s="74">
        <v>1</v>
      </c>
      <c r="AS470" s="74">
        <v>1</v>
      </c>
      <c r="AT470" s="74" t="s">
        <v>92</v>
      </c>
      <c r="AU470" s="74" t="s">
        <v>2579</v>
      </c>
      <c r="AV470" s="74" t="s">
        <v>94</v>
      </c>
      <c r="AW470" s="77">
        <v>500000</v>
      </c>
      <c r="AX470" s="77">
        <v>123766.06</v>
      </c>
      <c r="AY470" s="79">
        <v>1</v>
      </c>
      <c r="AZ470" s="77">
        <v>3195350</v>
      </c>
      <c r="BA470" s="77">
        <v>790951.75964199996</v>
      </c>
      <c r="BB470" s="74" t="s">
        <v>93</v>
      </c>
      <c r="BC470" s="75" t="s">
        <v>2082</v>
      </c>
      <c r="BD470" s="82">
        <v>2870.9285176158282</v>
      </c>
      <c r="BE470" s="82">
        <v>0</v>
      </c>
      <c r="BF470" s="82">
        <v>36.405003832330088</v>
      </c>
      <c r="BG470" s="82">
        <v>2907.3335214481585</v>
      </c>
      <c r="BH470" s="82">
        <v>2870.9285176158282</v>
      </c>
      <c r="BI470" s="82">
        <v>0</v>
      </c>
      <c r="BJ470" s="82">
        <v>36.405003832330088</v>
      </c>
      <c r="BK470" s="82">
        <v>2907.3335214481585</v>
      </c>
      <c r="BL470" s="82">
        <v>338610.54599999997</v>
      </c>
      <c r="BM470" s="82">
        <v>0</v>
      </c>
      <c r="BN470" s="82">
        <v>4293.7739999999994</v>
      </c>
      <c r="BO470" s="82">
        <v>342904.32000000001</v>
      </c>
      <c r="BP470" s="82">
        <v>2870.9285176158282</v>
      </c>
      <c r="BQ470" s="82">
        <v>0</v>
      </c>
      <c r="BR470" s="82">
        <v>36.405003832330088</v>
      </c>
      <c r="BS470" s="89">
        <v>2907.3335214481585</v>
      </c>
      <c r="BT470" s="82">
        <v>14914.76074186599</v>
      </c>
      <c r="BU470" s="82">
        <v>0</v>
      </c>
      <c r="BV470" s="82">
        <v>189.12763540933804</v>
      </c>
      <c r="BW470" s="82">
        <v>15103.888377275329</v>
      </c>
      <c r="BX470" s="82">
        <v>14914.76074186599</v>
      </c>
      <c r="BY470" s="82">
        <v>0</v>
      </c>
      <c r="BZ470" s="82">
        <v>189.12763540933804</v>
      </c>
      <c r="CA470" s="82">
        <v>15103.888377275329</v>
      </c>
      <c r="CB470" s="82">
        <v>1759115.6475245999</v>
      </c>
      <c r="CC470" s="82">
        <v>0</v>
      </c>
      <c r="CD470" s="82">
        <v>22306.585307399997</v>
      </c>
      <c r="CE470" s="82">
        <v>1781422.2328320001</v>
      </c>
      <c r="CF470" s="82">
        <v>14914.76074186599</v>
      </c>
      <c r="CG470" s="82">
        <v>0</v>
      </c>
      <c r="CH470" s="82">
        <v>189.12763540933804</v>
      </c>
      <c r="CI470" s="82">
        <v>15103.888377275329</v>
      </c>
      <c r="CJ470" s="82" t="s">
        <v>96</v>
      </c>
      <c r="CK470" s="83">
        <v>1.4999999999999999E-2</v>
      </c>
      <c r="CL470" s="83">
        <v>3.5000000000000003E-2</v>
      </c>
      <c r="CM470" s="83">
        <v>0.26500000000000001</v>
      </c>
      <c r="CN470" s="82">
        <v>5643.5091000000002</v>
      </c>
      <c r="CO470" s="82">
        <v>13168.187900000001</v>
      </c>
      <c r="CP470" s="82">
        <v>99701.994100000011</v>
      </c>
      <c r="CQ470" s="82">
        <v>5643.5091000000002</v>
      </c>
      <c r="CR470" s="89">
        <v>5643.5091000000002</v>
      </c>
      <c r="CS470" s="82">
        <v>5643.5091000000002</v>
      </c>
      <c r="CT470" s="82">
        <v>13168.187900000001</v>
      </c>
      <c r="CU470" s="82">
        <v>99701.994100000011</v>
      </c>
      <c r="CV470" s="82">
        <v>5643.5091000000002</v>
      </c>
      <c r="CW470" s="82">
        <v>5643.5091000000002</v>
      </c>
    </row>
    <row r="471" spans="1:101">
      <c r="A471" s="86" t="s">
        <v>520</v>
      </c>
      <c r="B471" s="87" t="s">
        <v>1157</v>
      </c>
      <c r="C471" s="75" t="s">
        <v>2083</v>
      </c>
      <c r="D471" s="74" t="s">
        <v>2605</v>
      </c>
      <c r="E471" s="74" t="s">
        <v>520</v>
      </c>
      <c r="F471" s="74" t="s">
        <v>1157</v>
      </c>
      <c r="G471" s="74" t="s">
        <v>1158</v>
      </c>
      <c r="I471" s="74" t="s">
        <v>836</v>
      </c>
      <c r="J471" s="74" t="s">
        <v>2582</v>
      </c>
      <c r="K471" s="74" t="s">
        <v>100</v>
      </c>
      <c r="L471" s="74" t="s">
        <v>89</v>
      </c>
      <c r="M471" s="74" t="s">
        <v>90</v>
      </c>
      <c r="N471" s="74" t="s">
        <v>1160</v>
      </c>
      <c r="O471" s="76">
        <v>44525</v>
      </c>
      <c r="P471" s="76">
        <v>44500</v>
      </c>
      <c r="Q471" s="77">
        <v>1</v>
      </c>
      <c r="R471" s="74" t="s">
        <v>94</v>
      </c>
      <c r="S471" s="77">
        <v>450000</v>
      </c>
      <c r="T471" s="77">
        <v>450000</v>
      </c>
      <c r="U471" s="77">
        <v>5706.25</v>
      </c>
      <c r="V471" s="78">
        <v>5.5E-2</v>
      </c>
      <c r="W471" s="79">
        <v>1</v>
      </c>
      <c r="X471" s="77">
        <v>450000</v>
      </c>
      <c r="Y471" s="88">
        <v>450000</v>
      </c>
      <c r="Z471" s="77">
        <v>5706.25</v>
      </c>
      <c r="AA471" s="74">
        <v>0</v>
      </c>
      <c r="AB471" s="74">
        <v>0</v>
      </c>
      <c r="AD471" s="74">
        <v>0</v>
      </c>
      <c r="AE471" s="74">
        <v>0</v>
      </c>
      <c r="AF471" s="74">
        <v>0</v>
      </c>
      <c r="AG471" s="74">
        <v>0</v>
      </c>
      <c r="AI471" s="74">
        <v>4</v>
      </c>
      <c r="AJ471" s="74">
        <v>4</v>
      </c>
      <c r="AL471" s="74">
        <v>4</v>
      </c>
      <c r="AM471" s="74" t="s">
        <v>95</v>
      </c>
      <c r="AN471" s="74">
        <v>0</v>
      </c>
      <c r="AO471" s="74" t="s">
        <v>95</v>
      </c>
      <c r="AP471" s="74" t="s">
        <v>95</v>
      </c>
      <c r="AQ471" s="74">
        <v>1</v>
      </c>
      <c r="AS471" s="74">
        <v>1</v>
      </c>
      <c r="AT471" s="74" t="s">
        <v>92</v>
      </c>
      <c r="AU471" s="74" t="s">
        <v>2579</v>
      </c>
      <c r="AV471" s="74" t="s">
        <v>94</v>
      </c>
      <c r="AW471" s="77">
        <v>2000000</v>
      </c>
      <c r="AX471" s="77">
        <v>1550000</v>
      </c>
      <c r="AY471" s="79">
        <v>1</v>
      </c>
      <c r="AZ471" s="77">
        <v>12781400</v>
      </c>
      <c r="BA471" s="77">
        <v>9905585</v>
      </c>
      <c r="BB471" s="74" t="s">
        <v>93</v>
      </c>
      <c r="BC471" s="75" t="s">
        <v>2083</v>
      </c>
      <c r="BD471" s="82">
        <v>3433.8152292350937</v>
      </c>
      <c r="BE471" s="82">
        <v>0</v>
      </c>
      <c r="BF471" s="82">
        <v>43.542684781828342</v>
      </c>
      <c r="BG471" s="82">
        <v>3477.3579140169222</v>
      </c>
      <c r="BH471" s="82">
        <v>3433.8152292350937</v>
      </c>
      <c r="BI471" s="82">
        <v>0</v>
      </c>
      <c r="BJ471" s="82">
        <v>43.542684781828342</v>
      </c>
      <c r="BK471" s="82">
        <v>3477.3579140169222</v>
      </c>
      <c r="BL471" s="82">
        <v>405000</v>
      </c>
      <c r="BM471" s="82">
        <v>0</v>
      </c>
      <c r="BN471" s="82">
        <v>5135.625</v>
      </c>
      <c r="BO471" s="82">
        <v>410135.625</v>
      </c>
      <c r="BP471" s="82">
        <v>3433.8152292350937</v>
      </c>
      <c r="BQ471" s="82">
        <v>0</v>
      </c>
      <c r="BR471" s="82">
        <v>43.542684781828342</v>
      </c>
      <c r="BS471" s="89">
        <v>3477.3579140169222</v>
      </c>
      <c r="BT471" s="82">
        <v>17839.013497399235</v>
      </c>
      <c r="BU471" s="82">
        <v>0</v>
      </c>
      <c r="BV471" s="82">
        <v>226.20860171007641</v>
      </c>
      <c r="BW471" s="82">
        <v>18065.222099109313</v>
      </c>
      <c r="BX471" s="82">
        <v>17839.013497399235</v>
      </c>
      <c r="BY471" s="82">
        <v>0</v>
      </c>
      <c r="BZ471" s="82">
        <v>226.20860171007641</v>
      </c>
      <c r="CA471" s="82">
        <v>18065.222099109313</v>
      </c>
      <c r="CB471" s="82">
        <v>2104015.5</v>
      </c>
      <c r="CC471" s="82">
        <v>0</v>
      </c>
      <c r="CD471" s="82">
        <v>26680.085437500002</v>
      </c>
      <c r="CE471" s="82">
        <v>2130695.5854374999</v>
      </c>
      <c r="CF471" s="82">
        <v>17839.013497399235</v>
      </c>
      <c r="CG471" s="82">
        <v>0</v>
      </c>
      <c r="CH471" s="82">
        <v>226.20860171007641</v>
      </c>
      <c r="CI471" s="82">
        <v>18065.222099109313</v>
      </c>
      <c r="CJ471" s="82" t="s">
        <v>96</v>
      </c>
      <c r="CK471" s="83">
        <v>1.4999999999999999E-2</v>
      </c>
      <c r="CL471" s="83">
        <v>3.5000000000000003E-2</v>
      </c>
      <c r="CM471" s="83">
        <v>0.26500000000000001</v>
      </c>
      <c r="CN471" s="82">
        <v>6750</v>
      </c>
      <c r="CO471" s="82">
        <v>15750.000000000002</v>
      </c>
      <c r="CP471" s="82">
        <v>119250</v>
      </c>
      <c r="CQ471" s="82">
        <v>6750</v>
      </c>
      <c r="CR471" s="89">
        <v>6750</v>
      </c>
      <c r="CS471" s="82">
        <v>6750</v>
      </c>
      <c r="CT471" s="82">
        <v>15750.000000000002</v>
      </c>
      <c r="CU471" s="82">
        <v>119250</v>
      </c>
      <c r="CV471" s="82">
        <v>6750</v>
      </c>
      <c r="CW471" s="82">
        <v>6750</v>
      </c>
    </row>
    <row r="472" spans="1:101">
      <c r="A472" s="86" t="s">
        <v>520</v>
      </c>
      <c r="B472" s="87" t="s">
        <v>1161</v>
      </c>
      <c r="C472" s="75" t="s">
        <v>2084</v>
      </c>
      <c r="D472" s="74" t="s">
        <v>2605</v>
      </c>
      <c r="E472" s="74" t="s">
        <v>520</v>
      </c>
      <c r="F472" s="74" t="s">
        <v>1161</v>
      </c>
      <c r="G472" s="74" t="s">
        <v>1162</v>
      </c>
      <c r="I472" s="74" t="s">
        <v>836</v>
      </c>
      <c r="J472" s="74" t="s">
        <v>2582</v>
      </c>
      <c r="K472" s="74" t="s">
        <v>100</v>
      </c>
      <c r="L472" s="74" t="s">
        <v>89</v>
      </c>
      <c r="M472" s="74" t="s">
        <v>90</v>
      </c>
      <c r="N472" s="74" t="s">
        <v>1164</v>
      </c>
      <c r="O472" s="76">
        <v>44525</v>
      </c>
      <c r="P472" s="76">
        <v>44500</v>
      </c>
      <c r="Q472" s="77">
        <v>1</v>
      </c>
      <c r="R472" s="74" t="s">
        <v>94</v>
      </c>
      <c r="S472" s="77">
        <v>237065.95</v>
      </c>
      <c r="T472" s="77">
        <v>237065.95</v>
      </c>
      <c r="U472" s="77">
        <v>3006.13</v>
      </c>
      <c r="V472" s="78">
        <v>5.5E-2</v>
      </c>
      <c r="W472" s="79">
        <v>1</v>
      </c>
      <c r="X472" s="77">
        <v>237065.95</v>
      </c>
      <c r="Y472" s="88">
        <v>237065.95</v>
      </c>
      <c r="Z472" s="77">
        <v>3006.13</v>
      </c>
      <c r="AA472" s="74">
        <v>0</v>
      </c>
      <c r="AB472" s="74">
        <v>0</v>
      </c>
      <c r="AD472" s="74">
        <v>0</v>
      </c>
      <c r="AE472" s="74">
        <v>0</v>
      </c>
      <c r="AF472" s="74">
        <v>0</v>
      </c>
      <c r="AG472" s="74">
        <v>0</v>
      </c>
      <c r="AI472" s="74">
        <v>4</v>
      </c>
      <c r="AJ472" s="74">
        <v>4</v>
      </c>
      <c r="AL472" s="74">
        <v>4</v>
      </c>
      <c r="AM472" s="74" t="s">
        <v>95</v>
      </c>
      <c r="AN472" s="74">
        <v>0</v>
      </c>
      <c r="AO472" s="74" t="s">
        <v>95</v>
      </c>
      <c r="AP472" s="74" t="s">
        <v>95</v>
      </c>
      <c r="AQ472" s="74">
        <v>1</v>
      </c>
      <c r="AS472" s="74">
        <v>1</v>
      </c>
      <c r="AT472" s="74" t="s">
        <v>92</v>
      </c>
      <c r="AU472" s="74" t="s">
        <v>2579</v>
      </c>
      <c r="AV472" s="74" t="s">
        <v>94</v>
      </c>
      <c r="AW472" s="77">
        <v>1000000</v>
      </c>
      <c r="AX472" s="77">
        <v>762934.05</v>
      </c>
      <c r="AY472" s="79">
        <v>1</v>
      </c>
      <c r="AZ472" s="77">
        <v>6390700</v>
      </c>
      <c r="BA472" s="77">
        <v>4875682.6333349999</v>
      </c>
      <c r="BB472" s="74" t="s">
        <v>93</v>
      </c>
      <c r="BC472" s="75" t="s">
        <v>2084</v>
      </c>
      <c r="BD472" s="82">
        <v>1808.9792654290786</v>
      </c>
      <c r="BE472" s="82">
        <v>0</v>
      </c>
      <c r="BF472" s="82">
        <v>22.938877722356651</v>
      </c>
      <c r="BG472" s="82">
        <v>1831.9181431514353</v>
      </c>
      <c r="BH472" s="82">
        <v>1808.9792654290786</v>
      </c>
      <c r="BI472" s="82">
        <v>0</v>
      </c>
      <c r="BJ472" s="82">
        <v>22.938877722356651</v>
      </c>
      <c r="BK472" s="82">
        <v>1831.9181431514353</v>
      </c>
      <c r="BL472" s="82">
        <v>213359.35500000001</v>
      </c>
      <c r="BM472" s="82">
        <v>0</v>
      </c>
      <c r="BN472" s="82">
        <v>2705.5170000000003</v>
      </c>
      <c r="BO472" s="82">
        <v>216064.872</v>
      </c>
      <c r="BP472" s="82">
        <v>1808.9792654290786</v>
      </c>
      <c r="BQ472" s="82">
        <v>0</v>
      </c>
      <c r="BR472" s="82">
        <v>22.938877722356651</v>
      </c>
      <c r="BS472" s="89">
        <v>1831.9181431514353</v>
      </c>
      <c r="BT472" s="82">
        <v>9397.8281818306059</v>
      </c>
      <c r="BU472" s="82">
        <v>0</v>
      </c>
      <c r="BV472" s="82">
        <v>119.16976365541504</v>
      </c>
      <c r="BW472" s="82">
        <v>9516.9979454860222</v>
      </c>
      <c r="BX472" s="82">
        <v>9397.8281818306059</v>
      </c>
      <c r="BY472" s="82">
        <v>0</v>
      </c>
      <c r="BZ472" s="82">
        <v>119.16976365541504</v>
      </c>
      <c r="CA472" s="82">
        <v>9516.9979454860222</v>
      </c>
      <c r="CB472" s="82">
        <v>1108423.1851605</v>
      </c>
      <c r="CC472" s="82">
        <v>0</v>
      </c>
      <c r="CD472" s="82">
        <v>14055.431366700002</v>
      </c>
      <c r="CE472" s="82">
        <v>1122478.6165272</v>
      </c>
      <c r="CF472" s="82">
        <v>9397.8281818306059</v>
      </c>
      <c r="CG472" s="82">
        <v>0</v>
      </c>
      <c r="CH472" s="82">
        <v>119.16976365541504</v>
      </c>
      <c r="CI472" s="82">
        <v>9516.9979454860222</v>
      </c>
      <c r="CJ472" s="82" t="s">
        <v>96</v>
      </c>
      <c r="CK472" s="83">
        <v>1.4999999999999999E-2</v>
      </c>
      <c r="CL472" s="83">
        <v>3.5000000000000003E-2</v>
      </c>
      <c r="CM472" s="83">
        <v>0.26500000000000001</v>
      </c>
      <c r="CN472" s="82">
        <v>3555.9892500000001</v>
      </c>
      <c r="CO472" s="82">
        <v>8297.3082500000019</v>
      </c>
      <c r="CP472" s="82">
        <v>62822.476750000009</v>
      </c>
      <c r="CQ472" s="82">
        <v>3555.9892500000001</v>
      </c>
      <c r="CR472" s="89">
        <v>3555.9892500000001</v>
      </c>
      <c r="CS472" s="82">
        <v>3555.9892500000001</v>
      </c>
      <c r="CT472" s="82">
        <v>8297.3082500000019</v>
      </c>
      <c r="CU472" s="82">
        <v>62822.476750000009</v>
      </c>
      <c r="CV472" s="82">
        <v>3555.9892500000001</v>
      </c>
      <c r="CW472" s="82">
        <v>3555.9892500000001</v>
      </c>
    </row>
    <row r="473" spans="1:101">
      <c r="A473" s="86" t="s">
        <v>520</v>
      </c>
      <c r="B473" s="87" t="s">
        <v>1165</v>
      </c>
      <c r="C473" s="75" t="s">
        <v>2085</v>
      </c>
      <c r="D473" s="74" t="s">
        <v>2605</v>
      </c>
      <c r="E473" s="74" t="s">
        <v>520</v>
      </c>
      <c r="F473" s="74" t="s">
        <v>1165</v>
      </c>
      <c r="G473" s="74" t="s">
        <v>1166</v>
      </c>
      <c r="I473" s="74" t="s">
        <v>836</v>
      </c>
      <c r="J473" s="74" t="s">
        <v>2582</v>
      </c>
      <c r="K473" s="74" t="s">
        <v>100</v>
      </c>
      <c r="L473" s="74" t="s">
        <v>89</v>
      </c>
      <c r="M473" s="74" t="s">
        <v>90</v>
      </c>
      <c r="N473" s="74" t="s">
        <v>1168</v>
      </c>
      <c r="O473" s="76">
        <v>44525</v>
      </c>
      <c r="P473" s="76">
        <v>44500</v>
      </c>
      <c r="Q473" s="77">
        <v>1</v>
      </c>
      <c r="R473" s="74" t="s">
        <v>94</v>
      </c>
      <c r="S473" s="77">
        <v>73164.7</v>
      </c>
      <c r="T473" s="77">
        <v>73164.7</v>
      </c>
      <c r="U473" s="77">
        <v>927.77</v>
      </c>
      <c r="V473" s="78">
        <v>5.5E-2</v>
      </c>
      <c r="W473" s="79">
        <v>1</v>
      </c>
      <c r="X473" s="77">
        <v>73164.7</v>
      </c>
      <c r="Y473" s="88">
        <v>73164.7</v>
      </c>
      <c r="Z473" s="77">
        <v>927.77</v>
      </c>
      <c r="AA473" s="74">
        <v>0</v>
      </c>
      <c r="AB473" s="74">
        <v>0</v>
      </c>
      <c r="AD473" s="74">
        <v>0</v>
      </c>
      <c r="AE473" s="74">
        <v>0</v>
      </c>
      <c r="AF473" s="74">
        <v>0</v>
      </c>
      <c r="AG473" s="74">
        <v>0</v>
      </c>
      <c r="AI473" s="74">
        <v>4</v>
      </c>
      <c r="AJ473" s="74">
        <v>4</v>
      </c>
      <c r="AL473" s="74">
        <v>4</v>
      </c>
      <c r="AM473" s="74" t="s">
        <v>95</v>
      </c>
      <c r="AN473" s="74">
        <v>0</v>
      </c>
      <c r="AO473" s="74" t="s">
        <v>95</v>
      </c>
      <c r="AP473" s="74" t="s">
        <v>95</v>
      </c>
      <c r="AQ473" s="74">
        <v>1</v>
      </c>
      <c r="AS473" s="74">
        <v>1</v>
      </c>
      <c r="AT473" s="74" t="s">
        <v>92</v>
      </c>
      <c r="AU473" s="74" t="s">
        <v>2579</v>
      </c>
      <c r="AV473" s="74" t="s">
        <v>94</v>
      </c>
      <c r="AW473" s="77">
        <v>90000</v>
      </c>
      <c r="AX473" s="77">
        <v>16835.3</v>
      </c>
      <c r="AY473" s="79">
        <v>1</v>
      </c>
      <c r="AZ473" s="77">
        <v>575163</v>
      </c>
      <c r="BA473" s="77">
        <v>107589.35170999999</v>
      </c>
      <c r="BB473" s="74" t="s">
        <v>93</v>
      </c>
      <c r="BC473" s="75" t="s">
        <v>2085</v>
      </c>
      <c r="BD473" s="82">
        <v>558.29791356092642</v>
      </c>
      <c r="BE473" s="82">
        <v>0</v>
      </c>
      <c r="BF473" s="82">
        <v>7.0795350116165405</v>
      </c>
      <c r="BG473" s="82">
        <v>565.3774485725429</v>
      </c>
      <c r="BH473" s="82">
        <v>558.29791356092642</v>
      </c>
      <c r="BI473" s="82">
        <v>0</v>
      </c>
      <c r="BJ473" s="82">
        <v>7.0795350116165405</v>
      </c>
      <c r="BK473" s="82">
        <v>565.3774485725429</v>
      </c>
      <c r="BL473" s="82">
        <v>65848.23</v>
      </c>
      <c r="BM473" s="82">
        <v>0</v>
      </c>
      <c r="BN473" s="82">
        <v>834.99300000000005</v>
      </c>
      <c r="BO473" s="82">
        <v>66683.222999999998</v>
      </c>
      <c r="BP473" s="82">
        <v>558.29791356092642</v>
      </c>
      <c r="BQ473" s="82">
        <v>0</v>
      </c>
      <c r="BR473" s="82">
        <v>7.0795350116165405</v>
      </c>
      <c r="BS473" s="89">
        <v>565.3774485725429</v>
      </c>
      <c r="BT473" s="82">
        <v>2900.4134907403691</v>
      </c>
      <c r="BU473" s="82">
        <v>0</v>
      </c>
      <c r="BV473" s="82">
        <v>36.77889233884909</v>
      </c>
      <c r="BW473" s="82">
        <v>2937.1923830792175</v>
      </c>
      <c r="BX473" s="82">
        <v>2900.4134907403691</v>
      </c>
      <c r="BY473" s="82">
        <v>0</v>
      </c>
      <c r="BZ473" s="82">
        <v>36.77889233884909</v>
      </c>
      <c r="CA473" s="82">
        <v>2937.1923830792175</v>
      </c>
      <c r="CB473" s="82">
        <v>342088.13967299997</v>
      </c>
      <c r="CC473" s="82">
        <v>0</v>
      </c>
      <c r="CD473" s="82">
        <v>4337.8721343000007</v>
      </c>
      <c r="CE473" s="82">
        <v>346426.01180729998</v>
      </c>
      <c r="CF473" s="82">
        <v>2900.4134907403691</v>
      </c>
      <c r="CG473" s="82">
        <v>0</v>
      </c>
      <c r="CH473" s="82">
        <v>36.77889233884909</v>
      </c>
      <c r="CI473" s="82">
        <v>2937.1923830792175</v>
      </c>
      <c r="CJ473" s="82" t="s">
        <v>96</v>
      </c>
      <c r="CK473" s="83">
        <v>1.4999999999999999E-2</v>
      </c>
      <c r="CL473" s="83">
        <v>3.5000000000000003E-2</v>
      </c>
      <c r="CM473" s="83">
        <v>0.26500000000000001</v>
      </c>
      <c r="CN473" s="82">
        <v>1097.4704999999999</v>
      </c>
      <c r="CO473" s="82">
        <v>2560.7645000000002</v>
      </c>
      <c r="CP473" s="82">
        <v>19388.645499999999</v>
      </c>
      <c r="CQ473" s="82">
        <v>1097.4704999999999</v>
      </c>
      <c r="CR473" s="89">
        <v>1097.4704999999999</v>
      </c>
      <c r="CS473" s="82">
        <v>1097.4704999999999</v>
      </c>
      <c r="CT473" s="82">
        <v>2560.7645000000002</v>
      </c>
      <c r="CU473" s="82">
        <v>19388.645499999999</v>
      </c>
      <c r="CV473" s="82">
        <v>1097.4704999999999</v>
      </c>
      <c r="CW473" s="82">
        <v>1097.4704999999999</v>
      </c>
    </row>
    <row r="474" spans="1:101">
      <c r="A474" s="86" t="s">
        <v>520</v>
      </c>
      <c r="B474" s="87" t="s">
        <v>1169</v>
      </c>
      <c r="C474" s="75" t="s">
        <v>2086</v>
      </c>
      <c r="D474" s="74" t="s">
        <v>2605</v>
      </c>
      <c r="E474" s="74" t="s">
        <v>520</v>
      </c>
      <c r="F474" s="74" t="s">
        <v>1169</v>
      </c>
      <c r="G474" s="74" t="s">
        <v>1170</v>
      </c>
      <c r="I474" s="74" t="s">
        <v>836</v>
      </c>
      <c r="J474" s="74" t="s">
        <v>2582</v>
      </c>
      <c r="K474" s="74" t="s">
        <v>100</v>
      </c>
      <c r="L474" s="74" t="s">
        <v>89</v>
      </c>
      <c r="M474" s="74" t="s">
        <v>90</v>
      </c>
      <c r="N474" s="74" t="s">
        <v>1172</v>
      </c>
      <c r="O474" s="76">
        <v>44526</v>
      </c>
      <c r="P474" s="76">
        <v>44500</v>
      </c>
      <c r="Q474" s="77">
        <v>1</v>
      </c>
      <c r="R474" s="74" t="s">
        <v>94</v>
      </c>
      <c r="S474" s="77">
        <v>232937.08</v>
      </c>
      <c r="T474" s="77">
        <v>232937.08</v>
      </c>
      <c r="U474" s="77">
        <v>2989.36</v>
      </c>
      <c r="V474" s="78">
        <v>5.5E-2</v>
      </c>
      <c r="W474" s="79">
        <v>1</v>
      </c>
      <c r="X474" s="77">
        <v>232937.08</v>
      </c>
      <c r="Y474" s="88">
        <v>232937.08</v>
      </c>
      <c r="Z474" s="77">
        <v>2989.36</v>
      </c>
      <c r="AA474" s="74">
        <v>0</v>
      </c>
      <c r="AB474" s="74">
        <v>0</v>
      </c>
      <c r="AD474" s="74">
        <v>0</v>
      </c>
      <c r="AE474" s="74">
        <v>0</v>
      </c>
      <c r="AF474" s="74">
        <v>0</v>
      </c>
      <c r="AG474" s="74">
        <v>0</v>
      </c>
      <c r="AI474" s="74">
        <v>4</v>
      </c>
      <c r="AJ474" s="74">
        <v>4</v>
      </c>
      <c r="AL474" s="74">
        <v>4</v>
      </c>
      <c r="AM474" s="74" t="s">
        <v>95</v>
      </c>
      <c r="AN474" s="74">
        <v>0</v>
      </c>
      <c r="AO474" s="74" t="s">
        <v>95</v>
      </c>
      <c r="AP474" s="74" t="s">
        <v>95</v>
      </c>
      <c r="AQ474" s="74">
        <v>1</v>
      </c>
      <c r="AS474" s="74">
        <v>1</v>
      </c>
      <c r="AT474" s="74" t="s">
        <v>92</v>
      </c>
      <c r="AU474" s="74" t="s">
        <v>2579</v>
      </c>
      <c r="AV474" s="74" t="s">
        <v>94</v>
      </c>
      <c r="AW474" s="77">
        <v>2000000</v>
      </c>
      <c r="AX474" s="77">
        <v>1767062.92</v>
      </c>
      <c r="AY474" s="79">
        <v>1</v>
      </c>
      <c r="AZ474" s="77">
        <v>12781400</v>
      </c>
      <c r="BA474" s="77">
        <v>11292769.002843998</v>
      </c>
      <c r="BB474" s="74" t="s">
        <v>93</v>
      </c>
      <c r="BC474" s="75" t="s">
        <v>2086</v>
      </c>
      <c r="BD474" s="82">
        <v>1777.473095016785</v>
      </c>
      <c r="BE474" s="82">
        <v>0</v>
      </c>
      <c r="BF474" s="82">
        <v>22.810910874813828</v>
      </c>
      <c r="BG474" s="82">
        <v>1800.2840058915988</v>
      </c>
      <c r="BH474" s="82">
        <v>1777.473095016785</v>
      </c>
      <c r="BI474" s="82">
        <v>0</v>
      </c>
      <c r="BJ474" s="82">
        <v>22.810910874813828</v>
      </c>
      <c r="BK474" s="82">
        <v>1800.2840058915988</v>
      </c>
      <c r="BL474" s="82">
        <v>209643.37199999997</v>
      </c>
      <c r="BM474" s="82">
        <v>0</v>
      </c>
      <c r="BN474" s="82">
        <v>2690.424</v>
      </c>
      <c r="BO474" s="82">
        <v>212333.79599999997</v>
      </c>
      <c r="BP474" s="82">
        <v>1777.473095016785</v>
      </c>
      <c r="BQ474" s="82">
        <v>0</v>
      </c>
      <c r="BR474" s="82">
        <v>22.810910874813828</v>
      </c>
      <c r="BS474" s="89">
        <v>1800.2840058915988</v>
      </c>
      <c r="BT474" s="82">
        <v>9234.1504759217005</v>
      </c>
      <c r="BU474" s="82">
        <v>0</v>
      </c>
      <c r="BV474" s="82">
        <v>118.50496308574532</v>
      </c>
      <c r="BW474" s="82">
        <v>9352.6554390074452</v>
      </c>
      <c r="BX474" s="82">
        <v>9234.1504759217005</v>
      </c>
      <c r="BY474" s="82">
        <v>0</v>
      </c>
      <c r="BZ474" s="82">
        <v>118.50496308574532</v>
      </c>
      <c r="CA474" s="82">
        <v>9352.6554390074452</v>
      </c>
      <c r="CB474" s="82">
        <v>1089118.2818771999</v>
      </c>
      <c r="CC474" s="82">
        <v>0</v>
      </c>
      <c r="CD474" s="82">
        <v>13977.021722400001</v>
      </c>
      <c r="CE474" s="82">
        <v>1103095.3035996</v>
      </c>
      <c r="CF474" s="82">
        <v>9234.1504759217005</v>
      </c>
      <c r="CG474" s="82">
        <v>0</v>
      </c>
      <c r="CH474" s="82">
        <v>118.50496308574532</v>
      </c>
      <c r="CI474" s="82">
        <v>9352.6554390074452</v>
      </c>
      <c r="CJ474" s="82" t="s">
        <v>96</v>
      </c>
      <c r="CK474" s="83">
        <v>1.4999999999999999E-2</v>
      </c>
      <c r="CL474" s="83">
        <v>3.5000000000000003E-2</v>
      </c>
      <c r="CM474" s="83">
        <v>0.26500000000000001</v>
      </c>
      <c r="CN474" s="82">
        <v>3494.0561999999995</v>
      </c>
      <c r="CO474" s="82">
        <v>8152.7978000000003</v>
      </c>
      <c r="CP474" s="82">
        <v>61728.326200000003</v>
      </c>
      <c r="CQ474" s="82">
        <v>3494.0561999999995</v>
      </c>
      <c r="CR474" s="89">
        <v>3494.0561999999995</v>
      </c>
      <c r="CS474" s="82">
        <v>3494.0561999999995</v>
      </c>
      <c r="CT474" s="82">
        <v>8152.7978000000003</v>
      </c>
      <c r="CU474" s="82">
        <v>61728.326200000003</v>
      </c>
      <c r="CV474" s="82">
        <v>3494.0561999999995</v>
      </c>
      <c r="CW474" s="82">
        <v>3494.0561999999995</v>
      </c>
    </row>
    <row r="475" spans="1:101">
      <c r="A475" s="86" t="s">
        <v>520</v>
      </c>
      <c r="B475" s="87" t="s">
        <v>1173</v>
      </c>
      <c r="C475" s="75" t="s">
        <v>2087</v>
      </c>
      <c r="D475" s="74" t="s">
        <v>2605</v>
      </c>
      <c r="E475" s="74" t="s">
        <v>520</v>
      </c>
      <c r="F475" s="74" t="s">
        <v>1173</v>
      </c>
      <c r="G475" s="74" t="s">
        <v>1174</v>
      </c>
      <c r="I475" s="74" t="s">
        <v>836</v>
      </c>
      <c r="J475" s="74" t="s">
        <v>2582</v>
      </c>
      <c r="K475" s="74" t="s">
        <v>100</v>
      </c>
      <c r="L475" s="74" t="s">
        <v>89</v>
      </c>
      <c r="M475" s="74" t="s">
        <v>90</v>
      </c>
      <c r="N475" s="74" t="s">
        <v>1176</v>
      </c>
      <c r="O475" s="76">
        <v>44524</v>
      </c>
      <c r="P475" s="76">
        <v>44500</v>
      </c>
      <c r="Q475" s="77">
        <v>1</v>
      </c>
      <c r="R475" s="74" t="s">
        <v>94</v>
      </c>
      <c r="S475" s="77">
        <v>404910.9</v>
      </c>
      <c r="T475" s="77">
        <v>404910.9</v>
      </c>
      <c r="U475" s="77">
        <v>5072.63</v>
      </c>
      <c r="V475" s="78">
        <v>5.5E-2</v>
      </c>
      <c r="W475" s="79">
        <v>1</v>
      </c>
      <c r="X475" s="77">
        <v>404910.9</v>
      </c>
      <c r="Y475" s="88">
        <v>404910.9</v>
      </c>
      <c r="Z475" s="77">
        <v>5072.63</v>
      </c>
      <c r="AA475" s="74">
        <v>0</v>
      </c>
      <c r="AB475" s="74">
        <v>0</v>
      </c>
      <c r="AD475" s="74">
        <v>0</v>
      </c>
      <c r="AE475" s="74">
        <v>0</v>
      </c>
      <c r="AF475" s="74">
        <v>0</v>
      </c>
      <c r="AG475" s="74">
        <v>0</v>
      </c>
      <c r="AI475" s="74">
        <v>4</v>
      </c>
      <c r="AJ475" s="74">
        <v>4</v>
      </c>
      <c r="AL475" s="74">
        <v>4</v>
      </c>
      <c r="AM475" s="74" t="s">
        <v>95</v>
      </c>
      <c r="AN475" s="74">
        <v>0</v>
      </c>
      <c r="AO475" s="74" t="s">
        <v>95</v>
      </c>
      <c r="AP475" s="74" t="s">
        <v>95</v>
      </c>
      <c r="AQ475" s="74">
        <v>1</v>
      </c>
      <c r="AS475" s="74">
        <v>1</v>
      </c>
      <c r="AT475" s="74" t="s">
        <v>92</v>
      </c>
      <c r="AU475" s="74" t="s">
        <v>2579</v>
      </c>
      <c r="AV475" s="74" t="s">
        <v>94</v>
      </c>
      <c r="AW475" s="77">
        <v>1000000</v>
      </c>
      <c r="AX475" s="77">
        <v>595089.1</v>
      </c>
      <c r="AY475" s="79">
        <v>1</v>
      </c>
      <c r="AZ475" s="77">
        <v>6390700</v>
      </c>
      <c r="BA475" s="77">
        <v>3803035.9113699999</v>
      </c>
      <c r="BB475" s="74" t="s">
        <v>93</v>
      </c>
      <c r="BC475" s="75" t="s">
        <v>2087</v>
      </c>
      <c r="BD475" s="82">
        <v>3089.7538108961958</v>
      </c>
      <c r="BE475" s="82">
        <v>0</v>
      </c>
      <c r="BF475" s="82">
        <v>38.707720325055142</v>
      </c>
      <c r="BG475" s="82">
        <v>3128.4615312212509</v>
      </c>
      <c r="BH475" s="82">
        <v>3089.7538108961958</v>
      </c>
      <c r="BI475" s="82">
        <v>0</v>
      </c>
      <c r="BJ475" s="82">
        <v>38.707720325055142</v>
      </c>
      <c r="BK475" s="82">
        <v>3128.4615312212509</v>
      </c>
      <c r="BL475" s="82">
        <v>364419.81</v>
      </c>
      <c r="BM475" s="82">
        <v>0</v>
      </c>
      <c r="BN475" s="82">
        <v>4565.3670000000002</v>
      </c>
      <c r="BO475" s="82">
        <v>368985.17700000003</v>
      </c>
      <c r="BP475" s="82">
        <v>3089.7538108961958</v>
      </c>
      <c r="BQ475" s="82">
        <v>0</v>
      </c>
      <c r="BR475" s="82">
        <v>38.707720325055142</v>
      </c>
      <c r="BS475" s="89">
        <v>3128.4615312212509</v>
      </c>
      <c r="BT475" s="82">
        <v>16051.580022986827</v>
      </c>
      <c r="BU475" s="82">
        <v>0</v>
      </c>
      <c r="BV475" s="82">
        <v>201.09047786069397</v>
      </c>
      <c r="BW475" s="82">
        <v>16252.67050084752</v>
      </c>
      <c r="BX475" s="82">
        <v>16051.580022986827</v>
      </c>
      <c r="BY475" s="82">
        <v>0</v>
      </c>
      <c r="BZ475" s="82">
        <v>201.09047786069397</v>
      </c>
      <c r="CA475" s="82">
        <v>16252.67050084752</v>
      </c>
      <c r="CB475" s="82">
        <v>1893197.3549309999</v>
      </c>
      <c r="CC475" s="82">
        <v>0</v>
      </c>
      <c r="CD475" s="82">
        <v>23717.5381017</v>
      </c>
      <c r="CE475" s="82">
        <v>1916914.8930327001</v>
      </c>
      <c r="CF475" s="82">
        <v>16051.580022986827</v>
      </c>
      <c r="CG475" s="82">
        <v>0</v>
      </c>
      <c r="CH475" s="82">
        <v>201.09047786069397</v>
      </c>
      <c r="CI475" s="82">
        <v>16252.67050084752</v>
      </c>
      <c r="CJ475" s="82" t="s">
        <v>96</v>
      </c>
      <c r="CK475" s="83">
        <v>1.4999999999999999E-2</v>
      </c>
      <c r="CL475" s="83">
        <v>3.5000000000000003E-2</v>
      </c>
      <c r="CM475" s="83">
        <v>0.26500000000000001</v>
      </c>
      <c r="CN475" s="82">
        <v>6073.6635000000006</v>
      </c>
      <c r="CO475" s="82">
        <v>14171.881500000001</v>
      </c>
      <c r="CP475" s="82">
        <v>107301.38850000002</v>
      </c>
      <c r="CQ475" s="82">
        <v>6073.6635000000006</v>
      </c>
      <c r="CR475" s="89">
        <v>6073.6635000000006</v>
      </c>
      <c r="CS475" s="82">
        <v>6073.6635000000006</v>
      </c>
      <c r="CT475" s="82">
        <v>14171.881500000001</v>
      </c>
      <c r="CU475" s="82">
        <v>107301.38850000002</v>
      </c>
      <c r="CV475" s="82">
        <v>6073.6635000000006</v>
      </c>
      <c r="CW475" s="82">
        <v>6073.6635000000006</v>
      </c>
    </row>
    <row r="476" spans="1:101">
      <c r="A476" s="86" t="s">
        <v>520</v>
      </c>
      <c r="B476" s="87" t="s">
        <v>1177</v>
      </c>
      <c r="C476" s="75" t="s">
        <v>2088</v>
      </c>
      <c r="D476" s="74" t="s">
        <v>2605</v>
      </c>
      <c r="E476" s="74" t="s">
        <v>520</v>
      </c>
      <c r="F476" s="74" t="s">
        <v>1177</v>
      </c>
      <c r="G476" s="74" t="s">
        <v>1178</v>
      </c>
      <c r="I476" s="74" t="s">
        <v>836</v>
      </c>
      <c r="J476" s="74" t="s">
        <v>2582</v>
      </c>
      <c r="K476" s="74" t="s">
        <v>100</v>
      </c>
      <c r="L476" s="74" t="s">
        <v>89</v>
      </c>
      <c r="M476" s="74" t="s">
        <v>90</v>
      </c>
      <c r="N476" s="74" t="s">
        <v>1180</v>
      </c>
      <c r="O476" s="76">
        <v>44525</v>
      </c>
      <c r="P476" s="76">
        <v>44500</v>
      </c>
      <c r="Q476" s="77">
        <v>1</v>
      </c>
      <c r="R476" s="74" t="s">
        <v>94</v>
      </c>
      <c r="S476" s="77">
        <v>423524</v>
      </c>
      <c r="T476" s="77">
        <v>423524</v>
      </c>
      <c r="U476" s="77">
        <v>5370.52</v>
      </c>
      <c r="V476" s="78">
        <v>5.5E-2</v>
      </c>
      <c r="W476" s="79">
        <v>1</v>
      </c>
      <c r="X476" s="77">
        <v>423524</v>
      </c>
      <c r="Y476" s="88">
        <v>423524</v>
      </c>
      <c r="Z476" s="77">
        <v>5370.52</v>
      </c>
      <c r="AA476" s="74">
        <v>0</v>
      </c>
      <c r="AB476" s="74">
        <v>0</v>
      </c>
      <c r="AD476" s="74">
        <v>0</v>
      </c>
      <c r="AE476" s="74">
        <v>0</v>
      </c>
      <c r="AF476" s="74">
        <v>0</v>
      </c>
      <c r="AG476" s="74">
        <v>0</v>
      </c>
      <c r="AI476" s="74">
        <v>4</v>
      </c>
      <c r="AJ476" s="74">
        <v>4</v>
      </c>
      <c r="AL476" s="74">
        <v>4</v>
      </c>
      <c r="AM476" s="74" t="s">
        <v>95</v>
      </c>
      <c r="AN476" s="74">
        <v>0</v>
      </c>
      <c r="AO476" s="74" t="s">
        <v>95</v>
      </c>
      <c r="AP476" s="74" t="s">
        <v>95</v>
      </c>
      <c r="AQ476" s="74">
        <v>1</v>
      </c>
      <c r="AS476" s="74">
        <v>1</v>
      </c>
      <c r="AT476" s="74" t="s">
        <v>92</v>
      </c>
      <c r="AU476" s="74" t="s">
        <v>2579</v>
      </c>
      <c r="AV476" s="74" t="s">
        <v>94</v>
      </c>
      <c r="AW476" s="77">
        <v>450000</v>
      </c>
      <c r="AX476" s="77">
        <v>26476</v>
      </c>
      <c r="AY476" s="79">
        <v>1</v>
      </c>
      <c r="AZ476" s="77">
        <v>2875815</v>
      </c>
      <c r="BA476" s="77">
        <v>169200.17319999999</v>
      </c>
      <c r="BB476" s="74" t="s">
        <v>93</v>
      </c>
      <c r="BC476" s="75" t="s">
        <v>2088</v>
      </c>
      <c r="BD476" s="82">
        <v>3231.7848025479193</v>
      </c>
      <c r="BE476" s="82">
        <v>0</v>
      </c>
      <c r="BF476" s="82">
        <v>40.980829699803678</v>
      </c>
      <c r="BG476" s="82">
        <v>3272.7656322477228</v>
      </c>
      <c r="BH476" s="82">
        <v>3231.7848025479193</v>
      </c>
      <c r="BI476" s="82">
        <v>0</v>
      </c>
      <c r="BJ476" s="82">
        <v>40.980829699803678</v>
      </c>
      <c r="BK476" s="82">
        <v>3272.7656322477228</v>
      </c>
      <c r="BL476" s="82">
        <v>381171.6</v>
      </c>
      <c r="BM476" s="82">
        <v>0</v>
      </c>
      <c r="BN476" s="82">
        <v>4833.4680000000008</v>
      </c>
      <c r="BO476" s="82">
        <v>386005.06800000003</v>
      </c>
      <c r="BP476" s="82">
        <v>3231.7848025479193</v>
      </c>
      <c r="BQ476" s="82">
        <v>0</v>
      </c>
      <c r="BR476" s="82">
        <v>40.980829699803678</v>
      </c>
      <c r="BS476" s="89">
        <v>3272.7656322477228</v>
      </c>
      <c r="BT476" s="82">
        <v>16789.445227716697</v>
      </c>
      <c r="BU476" s="82">
        <v>0</v>
      </c>
      <c r="BV476" s="82">
        <v>212.89950837345009</v>
      </c>
      <c r="BW476" s="82">
        <v>17002.344736090145</v>
      </c>
      <c r="BX476" s="82">
        <v>16789.445227716697</v>
      </c>
      <c r="BY476" s="82">
        <v>0</v>
      </c>
      <c r="BZ476" s="82">
        <v>212.89950837345009</v>
      </c>
      <c r="CA476" s="82">
        <v>17002.344736090145</v>
      </c>
      <c r="CB476" s="82">
        <v>1980224.57916</v>
      </c>
      <c r="CC476" s="82">
        <v>0</v>
      </c>
      <c r="CD476" s="82">
        <v>25110.349606800006</v>
      </c>
      <c r="CE476" s="82">
        <v>2005334.9287668001</v>
      </c>
      <c r="CF476" s="82">
        <v>16789.445227716697</v>
      </c>
      <c r="CG476" s="82">
        <v>0</v>
      </c>
      <c r="CH476" s="82">
        <v>212.89950837345009</v>
      </c>
      <c r="CI476" s="82">
        <v>17002.344736090145</v>
      </c>
      <c r="CJ476" s="82" t="s">
        <v>96</v>
      </c>
      <c r="CK476" s="83">
        <v>1.4999999999999999E-2</v>
      </c>
      <c r="CL476" s="83">
        <v>3.5000000000000003E-2</v>
      </c>
      <c r="CM476" s="83">
        <v>0.26500000000000001</v>
      </c>
      <c r="CN476" s="82">
        <v>6352.86</v>
      </c>
      <c r="CO476" s="82">
        <v>14823.340000000002</v>
      </c>
      <c r="CP476" s="82">
        <v>112233.86</v>
      </c>
      <c r="CQ476" s="82">
        <v>6352.86</v>
      </c>
      <c r="CR476" s="89">
        <v>6352.86</v>
      </c>
      <c r="CS476" s="82">
        <v>6352.86</v>
      </c>
      <c r="CT476" s="82">
        <v>14823.340000000002</v>
      </c>
      <c r="CU476" s="82">
        <v>112233.86</v>
      </c>
      <c r="CV476" s="82">
        <v>6352.86</v>
      </c>
      <c r="CW476" s="82">
        <v>6352.86</v>
      </c>
    </row>
    <row r="477" spans="1:101">
      <c r="A477" s="86" t="s">
        <v>520</v>
      </c>
      <c r="B477" s="87" t="s">
        <v>1181</v>
      </c>
      <c r="C477" s="75" t="s">
        <v>2089</v>
      </c>
      <c r="D477" s="74" t="s">
        <v>2605</v>
      </c>
      <c r="E477" s="74" t="s">
        <v>520</v>
      </c>
      <c r="F477" s="74" t="s">
        <v>1181</v>
      </c>
      <c r="G477" s="74" t="s">
        <v>1182</v>
      </c>
      <c r="I477" s="74" t="s">
        <v>836</v>
      </c>
      <c r="J477" s="74" t="s">
        <v>2582</v>
      </c>
      <c r="K477" s="74" t="s">
        <v>100</v>
      </c>
      <c r="L477" s="74" t="s">
        <v>89</v>
      </c>
      <c r="M477" s="74" t="s">
        <v>90</v>
      </c>
      <c r="N477" s="74" t="s">
        <v>1184</v>
      </c>
      <c r="O477" s="76">
        <v>44524</v>
      </c>
      <c r="P477" s="76">
        <v>44500</v>
      </c>
      <c r="Q477" s="77">
        <v>1</v>
      </c>
      <c r="R477" s="74" t="s">
        <v>94</v>
      </c>
      <c r="S477" s="77">
        <v>500000</v>
      </c>
      <c r="T477" s="77">
        <v>500000</v>
      </c>
      <c r="U477" s="77">
        <v>6263.89</v>
      </c>
      <c r="V477" s="78">
        <v>5.5E-2</v>
      </c>
      <c r="W477" s="79">
        <v>1</v>
      </c>
      <c r="X477" s="77">
        <v>500000</v>
      </c>
      <c r="Y477" s="88">
        <v>500000</v>
      </c>
      <c r="Z477" s="77">
        <v>6263.89</v>
      </c>
      <c r="AA477" s="74">
        <v>0</v>
      </c>
      <c r="AB477" s="74">
        <v>0</v>
      </c>
      <c r="AD477" s="74">
        <v>0</v>
      </c>
      <c r="AE477" s="74">
        <v>0</v>
      </c>
      <c r="AF477" s="74">
        <v>0</v>
      </c>
      <c r="AG477" s="74">
        <v>0</v>
      </c>
      <c r="AI477" s="74">
        <v>4</v>
      </c>
      <c r="AJ477" s="74">
        <v>4</v>
      </c>
      <c r="AL477" s="74">
        <v>4</v>
      </c>
      <c r="AM477" s="74" t="s">
        <v>95</v>
      </c>
      <c r="AN477" s="74">
        <v>0</v>
      </c>
      <c r="AO477" s="74" t="s">
        <v>95</v>
      </c>
      <c r="AP477" s="74" t="s">
        <v>95</v>
      </c>
      <c r="AQ477" s="74">
        <v>1</v>
      </c>
      <c r="AS477" s="74">
        <v>1</v>
      </c>
      <c r="AT477" s="74" t="s">
        <v>92</v>
      </c>
      <c r="AU477" s="74" t="s">
        <v>2579</v>
      </c>
      <c r="AV477" s="74" t="s">
        <v>94</v>
      </c>
      <c r="AW477" s="77">
        <v>1000000</v>
      </c>
      <c r="AX477" s="77">
        <v>500000</v>
      </c>
      <c r="AY477" s="79">
        <v>1</v>
      </c>
      <c r="AZ477" s="77">
        <v>6390700</v>
      </c>
      <c r="BA477" s="77">
        <v>3195350</v>
      </c>
      <c r="BB477" s="74" t="s">
        <v>93</v>
      </c>
      <c r="BC477" s="75" t="s">
        <v>2089</v>
      </c>
      <c r="BD477" s="82">
        <v>3815.3502547056605</v>
      </c>
      <c r="BE477" s="82">
        <v>0</v>
      </c>
      <c r="BF477" s="82">
        <v>47.797868613896476</v>
      </c>
      <c r="BG477" s="82">
        <v>3863.1481233195568</v>
      </c>
      <c r="BH477" s="82">
        <v>3815.3502547056605</v>
      </c>
      <c r="BI477" s="82">
        <v>0</v>
      </c>
      <c r="BJ477" s="82">
        <v>47.797868613896476</v>
      </c>
      <c r="BK477" s="82">
        <v>3863.1481233195568</v>
      </c>
      <c r="BL477" s="82">
        <v>450000</v>
      </c>
      <c r="BM477" s="82">
        <v>0</v>
      </c>
      <c r="BN477" s="82">
        <v>5637.5010000000002</v>
      </c>
      <c r="BO477" s="82">
        <v>455637.50099999999</v>
      </c>
      <c r="BP477" s="82">
        <v>3815.3502547056605</v>
      </c>
      <c r="BQ477" s="82">
        <v>0</v>
      </c>
      <c r="BR477" s="82">
        <v>47.797868613896476</v>
      </c>
      <c r="BS477" s="89">
        <v>3863.1481233195568</v>
      </c>
      <c r="BT477" s="82">
        <v>19821.126108221379</v>
      </c>
      <c r="BU477" s="82">
        <v>0</v>
      </c>
      <c r="BV477" s="82">
        <v>248.31470723605358</v>
      </c>
      <c r="BW477" s="82">
        <v>20069.44081545743</v>
      </c>
      <c r="BX477" s="82">
        <v>19821.126108221379</v>
      </c>
      <c r="BY477" s="82">
        <v>0</v>
      </c>
      <c r="BZ477" s="82">
        <v>248.31470723605358</v>
      </c>
      <c r="CA477" s="82">
        <v>20069.44081545743</v>
      </c>
      <c r="CB477" s="82">
        <v>2337795</v>
      </c>
      <c r="CC477" s="82">
        <v>0</v>
      </c>
      <c r="CD477" s="82">
        <v>29287.3814451</v>
      </c>
      <c r="CE477" s="82">
        <v>2367082.3814451001</v>
      </c>
      <c r="CF477" s="82">
        <v>19821.126108221379</v>
      </c>
      <c r="CG477" s="82">
        <v>0</v>
      </c>
      <c r="CH477" s="82">
        <v>248.31470723605358</v>
      </c>
      <c r="CI477" s="82">
        <v>20069.44081545743</v>
      </c>
      <c r="CJ477" s="82" t="s">
        <v>96</v>
      </c>
      <c r="CK477" s="83">
        <v>1.4999999999999999E-2</v>
      </c>
      <c r="CL477" s="83">
        <v>3.5000000000000003E-2</v>
      </c>
      <c r="CM477" s="83">
        <v>0.26500000000000001</v>
      </c>
      <c r="CN477" s="82">
        <v>7500</v>
      </c>
      <c r="CO477" s="82">
        <v>17500</v>
      </c>
      <c r="CP477" s="82">
        <v>132500</v>
      </c>
      <c r="CQ477" s="82">
        <v>7500</v>
      </c>
      <c r="CR477" s="89">
        <v>7500</v>
      </c>
      <c r="CS477" s="82">
        <v>7500</v>
      </c>
      <c r="CT477" s="82">
        <v>17500</v>
      </c>
      <c r="CU477" s="82">
        <v>132500</v>
      </c>
      <c r="CV477" s="82">
        <v>7500</v>
      </c>
      <c r="CW477" s="82">
        <v>7500</v>
      </c>
    </row>
    <row r="478" spans="1:101">
      <c r="A478" s="86" t="s">
        <v>520</v>
      </c>
      <c r="B478" s="87" t="s">
        <v>1185</v>
      </c>
      <c r="C478" s="75" t="s">
        <v>2090</v>
      </c>
      <c r="D478" s="74" t="s">
        <v>2605</v>
      </c>
      <c r="E478" s="74" t="s">
        <v>520</v>
      </c>
      <c r="F478" s="74" t="s">
        <v>1185</v>
      </c>
      <c r="G478" s="74" t="s">
        <v>1186</v>
      </c>
      <c r="I478" s="74" t="s">
        <v>836</v>
      </c>
      <c r="J478" s="74" t="s">
        <v>2582</v>
      </c>
      <c r="K478" s="74" t="s">
        <v>100</v>
      </c>
      <c r="L478" s="74" t="s">
        <v>89</v>
      </c>
      <c r="M478" s="74" t="s">
        <v>90</v>
      </c>
      <c r="N478" s="74" t="s">
        <v>1188</v>
      </c>
      <c r="O478" s="76">
        <v>44525</v>
      </c>
      <c r="P478" s="76">
        <v>44500</v>
      </c>
      <c r="Q478" s="77">
        <v>1</v>
      </c>
      <c r="R478" s="74" t="s">
        <v>94</v>
      </c>
      <c r="S478" s="77">
        <v>400000</v>
      </c>
      <c r="T478" s="77">
        <v>400000</v>
      </c>
      <c r="U478" s="77">
        <v>5072.22</v>
      </c>
      <c r="V478" s="78">
        <v>5.5E-2</v>
      </c>
      <c r="W478" s="79">
        <v>1</v>
      </c>
      <c r="X478" s="77">
        <v>400000</v>
      </c>
      <c r="Y478" s="88">
        <v>400000</v>
      </c>
      <c r="Z478" s="77">
        <v>5072.22</v>
      </c>
      <c r="AA478" s="74">
        <v>0</v>
      </c>
      <c r="AB478" s="74">
        <v>0</v>
      </c>
      <c r="AD478" s="74">
        <v>0</v>
      </c>
      <c r="AE478" s="74">
        <v>0</v>
      </c>
      <c r="AF478" s="74">
        <v>0</v>
      </c>
      <c r="AG478" s="74">
        <v>0</v>
      </c>
      <c r="AI478" s="74">
        <v>4</v>
      </c>
      <c r="AJ478" s="74">
        <v>4</v>
      </c>
      <c r="AL478" s="74">
        <v>4</v>
      </c>
      <c r="AM478" s="74" t="s">
        <v>95</v>
      </c>
      <c r="AN478" s="74">
        <v>0</v>
      </c>
      <c r="AO478" s="74" t="s">
        <v>95</v>
      </c>
      <c r="AP478" s="74" t="s">
        <v>95</v>
      </c>
      <c r="AQ478" s="74">
        <v>1</v>
      </c>
      <c r="AS478" s="74">
        <v>1</v>
      </c>
      <c r="AT478" s="74" t="s">
        <v>92</v>
      </c>
      <c r="AU478" s="74" t="s">
        <v>2579</v>
      </c>
      <c r="AV478" s="74" t="s">
        <v>94</v>
      </c>
      <c r="AW478" s="77">
        <v>1000000</v>
      </c>
      <c r="AX478" s="77">
        <v>600000</v>
      </c>
      <c r="AY478" s="79">
        <v>1</v>
      </c>
      <c r="AZ478" s="77">
        <v>6390700</v>
      </c>
      <c r="BA478" s="77">
        <v>3834420</v>
      </c>
      <c r="BB478" s="74" t="s">
        <v>93</v>
      </c>
      <c r="BC478" s="75" t="s">
        <v>2090</v>
      </c>
      <c r="BD478" s="82">
        <v>3052.2802037645279</v>
      </c>
      <c r="BE478" s="82">
        <v>0</v>
      </c>
      <c r="BF478" s="82">
        <v>38.704591737846286</v>
      </c>
      <c r="BG478" s="82">
        <v>3090.9847955023743</v>
      </c>
      <c r="BH478" s="82">
        <v>3052.2802037645279</v>
      </c>
      <c r="BI478" s="82">
        <v>0</v>
      </c>
      <c r="BJ478" s="82">
        <v>38.704591737846286</v>
      </c>
      <c r="BK478" s="82">
        <v>3090.9847955023743</v>
      </c>
      <c r="BL478" s="82">
        <v>360000</v>
      </c>
      <c r="BM478" s="82">
        <v>0</v>
      </c>
      <c r="BN478" s="82">
        <v>4564.9980000000005</v>
      </c>
      <c r="BO478" s="82">
        <v>364564.99799999996</v>
      </c>
      <c r="BP478" s="82">
        <v>3052.2802037645279</v>
      </c>
      <c r="BQ478" s="82">
        <v>0</v>
      </c>
      <c r="BR478" s="82">
        <v>38.704591737846286</v>
      </c>
      <c r="BS478" s="89">
        <v>3090.9847955023743</v>
      </c>
      <c r="BT478" s="82">
        <v>15856.900886577099</v>
      </c>
      <c r="BU478" s="82">
        <v>0</v>
      </c>
      <c r="BV478" s="82">
        <v>201.07422453728523</v>
      </c>
      <c r="BW478" s="82">
        <v>16057.975111114385</v>
      </c>
      <c r="BX478" s="82">
        <v>15856.900886577099</v>
      </c>
      <c r="BY478" s="82">
        <v>0</v>
      </c>
      <c r="BZ478" s="82">
        <v>201.07422453728523</v>
      </c>
      <c r="CA478" s="82">
        <v>16057.975111114385</v>
      </c>
      <c r="CB478" s="82">
        <v>1870236</v>
      </c>
      <c r="CC478" s="82">
        <v>0</v>
      </c>
      <c r="CD478" s="82">
        <v>23715.621109800002</v>
      </c>
      <c r="CE478" s="82">
        <v>1893951.6211097997</v>
      </c>
      <c r="CF478" s="82">
        <v>15856.900886577099</v>
      </c>
      <c r="CG478" s="82">
        <v>0</v>
      </c>
      <c r="CH478" s="82">
        <v>201.07422453728523</v>
      </c>
      <c r="CI478" s="82">
        <v>16057.975111114385</v>
      </c>
      <c r="CJ478" s="82" t="s">
        <v>96</v>
      </c>
      <c r="CK478" s="83">
        <v>1.4999999999999999E-2</v>
      </c>
      <c r="CL478" s="83">
        <v>3.5000000000000003E-2</v>
      </c>
      <c r="CM478" s="83">
        <v>0.26500000000000001</v>
      </c>
      <c r="CN478" s="82">
        <v>6000</v>
      </c>
      <c r="CO478" s="82">
        <v>14000.000000000002</v>
      </c>
      <c r="CP478" s="82">
        <v>106000</v>
      </c>
      <c r="CQ478" s="82">
        <v>6000</v>
      </c>
      <c r="CR478" s="89">
        <v>6000</v>
      </c>
      <c r="CS478" s="82">
        <v>6000</v>
      </c>
      <c r="CT478" s="82">
        <v>14000.000000000002</v>
      </c>
      <c r="CU478" s="82">
        <v>106000</v>
      </c>
      <c r="CV478" s="82">
        <v>6000</v>
      </c>
      <c r="CW478" s="82">
        <v>6000</v>
      </c>
    </row>
    <row r="479" spans="1:101">
      <c r="A479" s="86" t="s">
        <v>520</v>
      </c>
      <c r="B479" s="87" t="s">
        <v>1189</v>
      </c>
      <c r="C479" s="75" t="s">
        <v>2091</v>
      </c>
      <c r="D479" s="74" t="s">
        <v>2605</v>
      </c>
      <c r="E479" s="74" t="s">
        <v>520</v>
      </c>
      <c r="F479" s="74" t="s">
        <v>1189</v>
      </c>
      <c r="G479" s="74" t="s">
        <v>1190</v>
      </c>
      <c r="I479" s="74" t="s">
        <v>836</v>
      </c>
      <c r="J479" s="74" t="s">
        <v>2583</v>
      </c>
      <c r="K479" s="74" t="s">
        <v>128</v>
      </c>
      <c r="L479" s="74" t="s">
        <v>89</v>
      </c>
      <c r="M479" s="74" t="s">
        <v>90</v>
      </c>
      <c r="N479" s="74" t="s">
        <v>1192</v>
      </c>
      <c r="O479" s="76">
        <v>44525</v>
      </c>
      <c r="P479" s="76">
        <v>44500</v>
      </c>
      <c r="Q479" s="77">
        <v>1</v>
      </c>
      <c r="R479" s="74" t="s">
        <v>94</v>
      </c>
      <c r="S479" s="77">
        <v>650000</v>
      </c>
      <c r="T479" s="77">
        <v>650000</v>
      </c>
      <c r="U479" s="77">
        <v>8242.36</v>
      </c>
      <c r="V479" s="78">
        <v>5.5E-2</v>
      </c>
      <c r="W479" s="79">
        <v>1</v>
      </c>
      <c r="X479" s="77">
        <v>650000</v>
      </c>
      <c r="Y479" s="88">
        <v>650000</v>
      </c>
      <c r="Z479" s="77">
        <v>8242.36</v>
      </c>
      <c r="AA479" s="74">
        <v>0</v>
      </c>
      <c r="AB479" s="74">
        <v>0</v>
      </c>
      <c r="AD479" s="74">
        <v>0</v>
      </c>
      <c r="AE479" s="74">
        <v>0</v>
      </c>
      <c r="AF479" s="74">
        <v>0</v>
      </c>
      <c r="AG479" s="74">
        <v>0</v>
      </c>
      <c r="AI479" s="74">
        <v>4</v>
      </c>
      <c r="AJ479" s="74">
        <v>4</v>
      </c>
      <c r="AL479" s="74">
        <v>4</v>
      </c>
      <c r="AM479" s="74" t="s">
        <v>95</v>
      </c>
      <c r="AN479" s="74">
        <v>0</v>
      </c>
      <c r="AO479" s="74" t="s">
        <v>95</v>
      </c>
      <c r="AP479" s="74" t="s">
        <v>95</v>
      </c>
      <c r="AQ479" s="74">
        <v>1</v>
      </c>
      <c r="AS479" s="74">
        <v>1</v>
      </c>
      <c r="AT479" s="74" t="s">
        <v>92</v>
      </c>
      <c r="AU479" s="74" t="s">
        <v>2579</v>
      </c>
      <c r="AV479" s="74" t="s">
        <v>94</v>
      </c>
      <c r="AW479" s="77">
        <v>1000000</v>
      </c>
      <c r="AX479" s="77">
        <v>350000</v>
      </c>
      <c r="AY479" s="79">
        <v>1</v>
      </c>
      <c r="AZ479" s="77">
        <v>6390700</v>
      </c>
      <c r="BA479" s="77">
        <v>2236745</v>
      </c>
      <c r="BB479" s="74" t="s">
        <v>93</v>
      </c>
      <c r="BC479" s="75" t="s">
        <v>2091</v>
      </c>
      <c r="BD479" s="82">
        <v>4959.9553311173586</v>
      </c>
      <c r="BE479" s="82">
        <v>0</v>
      </c>
      <c r="BF479" s="82">
        <v>62.894980650751492</v>
      </c>
      <c r="BG479" s="82">
        <v>5022.8503117681103</v>
      </c>
      <c r="BH479" s="82">
        <v>4959.9553311173586</v>
      </c>
      <c r="BI479" s="82">
        <v>0</v>
      </c>
      <c r="BJ479" s="82">
        <v>62.894980650751492</v>
      </c>
      <c r="BK479" s="82">
        <v>5022.8503117681103</v>
      </c>
      <c r="BL479" s="82">
        <v>585000</v>
      </c>
      <c r="BM479" s="82">
        <v>0</v>
      </c>
      <c r="BN479" s="82">
        <v>7418.1240000000007</v>
      </c>
      <c r="BO479" s="82">
        <v>592418.12399999995</v>
      </c>
      <c r="BP479" s="82">
        <v>4959.9553311173586</v>
      </c>
      <c r="BQ479" s="82">
        <v>0</v>
      </c>
      <c r="BR479" s="82">
        <v>62.894980650751492</v>
      </c>
      <c r="BS479" s="89">
        <v>5022.8503117681103</v>
      </c>
      <c r="BT479" s="82">
        <v>25767.46394068779</v>
      </c>
      <c r="BU479" s="82">
        <v>0</v>
      </c>
      <c r="BV479" s="82">
        <v>326.7457139787191</v>
      </c>
      <c r="BW479" s="82">
        <v>26094.209654666509</v>
      </c>
      <c r="BX479" s="82">
        <v>25767.46394068779</v>
      </c>
      <c r="BY479" s="82">
        <v>0</v>
      </c>
      <c r="BZ479" s="82">
        <v>326.7457139787191</v>
      </c>
      <c r="CA479" s="82">
        <v>26094.209654666509</v>
      </c>
      <c r="CB479" s="82">
        <v>3039133.5</v>
      </c>
      <c r="CC479" s="82">
        <v>0</v>
      </c>
      <c r="CD479" s="82">
        <v>38537.895992400001</v>
      </c>
      <c r="CE479" s="82">
        <v>3077671.3959923997</v>
      </c>
      <c r="CF479" s="82">
        <v>25767.46394068779</v>
      </c>
      <c r="CG479" s="82">
        <v>0</v>
      </c>
      <c r="CH479" s="82">
        <v>326.7457139787191</v>
      </c>
      <c r="CI479" s="82">
        <v>26094.209654666509</v>
      </c>
      <c r="CJ479" s="82" t="s">
        <v>96</v>
      </c>
      <c r="CK479" s="83">
        <v>1.4999999999999999E-2</v>
      </c>
      <c r="CL479" s="83">
        <v>3.5000000000000003E-2</v>
      </c>
      <c r="CM479" s="83">
        <v>0.26500000000000001</v>
      </c>
      <c r="CN479" s="82">
        <v>9750</v>
      </c>
      <c r="CO479" s="82">
        <v>22750.000000000004</v>
      </c>
      <c r="CP479" s="82">
        <v>172250</v>
      </c>
      <c r="CQ479" s="82">
        <v>9750</v>
      </c>
      <c r="CR479" s="89">
        <v>9750</v>
      </c>
      <c r="CS479" s="82">
        <v>9750</v>
      </c>
      <c r="CT479" s="82">
        <v>22750.000000000004</v>
      </c>
      <c r="CU479" s="82">
        <v>172250</v>
      </c>
      <c r="CV479" s="82">
        <v>9750</v>
      </c>
      <c r="CW479" s="82">
        <v>9750</v>
      </c>
    </row>
    <row r="480" spans="1:101">
      <c r="A480" s="86" t="s">
        <v>520</v>
      </c>
      <c r="B480" s="87" t="s">
        <v>1193</v>
      </c>
      <c r="C480" s="75" t="s">
        <v>2092</v>
      </c>
      <c r="D480" s="74" t="s">
        <v>2605</v>
      </c>
      <c r="E480" s="74" t="s">
        <v>520</v>
      </c>
      <c r="F480" s="74" t="s">
        <v>1193</v>
      </c>
      <c r="G480" s="74" t="s">
        <v>1194</v>
      </c>
      <c r="I480" s="74" t="s">
        <v>836</v>
      </c>
      <c r="J480" s="74" t="s">
        <v>2582</v>
      </c>
      <c r="K480" s="74" t="s">
        <v>100</v>
      </c>
      <c r="L480" s="74" t="s">
        <v>89</v>
      </c>
      <c r="M480" s="74" t="s">
        <v>90</v>
      </c>
      <c r="N480" s="74" t="s">
        <v>1196</v>
      </c>
      <c r="O480" s="76">
        <v>44524</v>
      </c>
      <c r="P480" s="76">
        <v>44500</v>
      </c>
      <c r="Q480" s="77">
        <v>1</v>
      </c>
      <c r="R480" s="74" t="s">
        <v>94</v>
      </c>
      <c r="S480" s="77">
        <v>228721.98</v>
      </c>
      <c r="T480" s="77">
        <v>228721.98</v>
      </c>
      <c r="U480" s="77">
        <v>2865.38</v>
      </c>
      <c r="V480" s="78">
        <v>5.5E-2</v>
      </c>
      <c r="W480" s="79">
        <v>1</v>
      </c>
      <c r="X480" s="77">
        <v>228721.98</v>
      </c>
      <c r="Y480" s="88">
        <v>228721.98</v>
      </c>
      <c r="Z480" s="77">
        <v>2865.38</v>
      </c>
      <c r="AA480" s="74">
        <v>0</v>
      </c>
      <c r="AB480" s="74">
        <v>0</v>
      </c>
      <c r="AD480" s="74">
        <v>0</v>
      </c>
      <c r="AE480" s="74">
        <v>0</v>
      </c>
      <c r="AF480" s="74">
        <v>0</v>
      </c>
      <c r="AG480" s="74">
        <v>0</v>
      </c>
      <c r="AI480" s="74">
        <v>4</v>
      </c>
      <c r="AJ480" s="74">
        <v>4</v>
      </c>
      <c r="AL480" s="74">
        <v>4</v>
      </c>
      <c r="AM480" s="74" t="s">
        <v>95</v>
      </c>
      <c r="AN480" s="74">
        <v>0</v>
      </c>
      <c r="AO480" s="74" t="s">
        <v>95</v>
      </c>
      <c r="AP480" s="74" t="s">
        <v>95</v>
      </c>
      <c r="AQ480" s="74">
        <v>1</v>
      </c>
      <c r="AS480" s="74">
        <v>1</v>
      </c>
      <c r="AT480" s="74" t="s">
        <v>92</v>
      </c>
      <c r="AU480" s="74" t="s">
        <v>2579</v>
      </c>
      <c r="AV480" s="74" t="s">
        <v>94</v>
      </c>
      <c r="AW480" s="77">
        <v>800000</v>
      </c>
      <c r="AX480" s="77">
        <v>571278.02</v>
      </c>
      <c r="AY480" s="79">
        <v>1</v>
      </c>
      <c r="AZ480" s="77">
        <v>5112560</v>
      </c>
      <c r="BA480" s="77">
        <v>3650866.4424140002</v>
      </c>
      <c r="BB480" s="74" t="s">
        <v>93</v>
      </c>
      <c r="BC480" s="75" t="s">
        <v>2092</v>
      </c>
      <c r="BD480" s="82">
        <v>1745.3089292995658</v>
      </c>
      <c r="BE480" s="82">
        <v>0</v>
      </c>
      <c r="BF480" s="82">
        <v>21.864856625657008</v>
      </c>
      <c r="BG480" s="82">
        <v>1767.1737859252228</v>
      </c>
      <c r="BH480" s="82">
        <v>1745.3089292995658</v>
      </c>
      <c r="BI480" s="82">
        <v>0</v>
      </c>
      <c r="BJ480" s="82">
        <v>21.864856625657008</v>
      </c>
      <c r="BK480" s="82">
        <v>1767.1737859252228</v>
      </c>
      <c r="BL480" s="82">
        <v>205849.78199999998</v>
      </c>
      <c r="BM480" s="82">
        <v>0</v>
      </c>
      <c r="BN480" s="82">
        <v>2578.8420000000001</v>
      </c>
      <c r="BO480" s="82">
        <v>208428.62400000001</v>
      </c>
      <c r="BP480" s="82">
        <v>1745.3089292995658</v>
      </c>
      <c r="BQ480" s="82">
        <v>0</v>
      </c>
      <c r="BR480" s="82">
        <v>21.864856625657008</v>
      </c>
      <c r="BS480" s="89">
        <v>1767.1737859252228</v>
      </c>
      <c r="BT480" s="82">
        <v>9067.0544186041734</v>
      </c>
      <c r="BU480" s="82">
        <v>0</v>
      </c>
      <c r="BV480" s="82">
        <v>113.59011665595072</v>
      </c>
      <c r="BW480" s="82">
        <v>9180.644535260124</v>
      </c>
      <c r="BX480" s="82">
        <v>9067.0544186041734</v>
      </c>
      <c r="BY480" s="82">
        <v>0</v>
      </c>
      <c r="BZ480" s="82">
        <v>113.59011665595072</v>
      </c>
      <c r="CA480" s="82">
        <v>9180.644535260124</v>
      </c>
      <c r="CB480" s="82">
        <v>1069410.2024681999</v>
      </c>
      <c r="CC480" s="82">
        <v>0</v>
      </c>
      <c r="CD480" s="82">
        <v>13397.3420742</v>
      </c>
      <c r="CE480" s="82">
        <v>1082807.5445424002</v>
      </c>
      <c r="CF480" s="82">
        <v>9067.0544186041734</v>
      </c>
      <c r="CG480" s="82">
        <v>0</v>
      </c>
      <c r="CH480" s="82">
        <v>113.59011665595072</v>
      </c>
      <c r="CI480" s="82">
        <v>9180.644535260124</v>
      </c>
      <c r="CJ480" s="82" t="s">
        <v>96</v>
      </c>
      <c r="CK480" s="83">
        <v>1.4999999999999999E-2</v>
      </c>
      <c r="CL480" s="83">
        <v>3.5000000000000003E-2</v>
      </c>
      <c r="CM480" s="83">
        <v>0.26500000000000001</v>
      </c>
      <c r="CN480" s="82">
        <v>3430.8297000000002</v>
      </c>
      <c r="CO480" s="82">
        <v>8005.2693000000008</v>
      </c>
      <c r="CP480" s="82">
        <v>60611.324700000005</v>
      </c>
      <c r="CQ480" s="82">
        <v>3430.8297000000002</v>
      </c>
      <c r="CR480" s="89">
        <v>3430.8297000000002</v>
      </c>
      <c r="CS480" s="82">
        <v>3430.8297000000002</v>
      </c>
      <c r="CT480" s="82">
        <v>8005.2693000000008</v>
      </c>
      <c r="CU480" s="82">
        <v>60611.324700000005</v>
      </c>
      <c r="CV480" s="82">
        <v>3430.8297000000002</v>
      </c>
      <c r="CW480" s="82">
        <v>3430.8297000000002</v>
      </c>
    </row>
    <row r="481" spans="1:101">
      <c r="A481" s="86" t="s">
        <v>520</v>
      </c>
      <c r="B481" s="87" t="s">
        <v>1197</v>
      </c>
      <c r="C481" s="75" t="s">
        <v>2093</v>
      </c>
      <c r="D481" s="74" t="s">
        <v>2605</v>
      </c>
      <c r="E481" s="74" t="s">
        <v>520</v>
      </c>
      <c r="F481" s="74" t="s">
        <v>1197</v>
      </c>
      <c r="G481" s="74" t="s">
        <v>1198</v>
      </c>
      <c r="I481" s="74" t="s">
        <v>836</v>
      </c>
      <c r="J481" s="74" t="s">
        <v>2582</v>
      </c>
      <c r="K481" s="74" t="s">
        <v>100</v>
      </c>
      <c r="L481" s="74" t="s">
        <v>89</v>
      </c>
      <c r="M481" s="74" t="s">
        <v>90</v>
      </c>
      <c r="N481" s="74" t="s">
        <v>1200</v>
      </c>
      <c r="O481" s="76">
        <v>44525</v>
      </c>
      <c r="P481" s="76">
        <v>44500</v>
      </c>
      <c r="Q481" s="77">
        <v>1</v>
      </c>
      <c r="R481" s="74" t="s">
        <v>94</v>
      </c>
      <c r="S481" s="77">
        <v>321068.40000000002</v>
      </c>
      <c r="T481" s="77">
        <v>321068.40000000002</v>
      </c>
      <c r="U481" s="77">
        <v>3924.17</v>
      </c>
      <c r="V481" s="78">
        <v>5.5E-2</v>
      </c>
      <c r="W481" s="79">
        <v>1</v>
      </c>
      <c r="X481" s="77">
        <v>321068.40000000002</v>
      </c>
      <c r="Y481" s="88">
        <v>321068.40000000002</v>
      </c>
      <c r="Z481" s="77">
        <v>3924.17</v>
      </c>
      <c r="AA481" s="74">
        <v>0</v>
      </c>
      <c r="AB481" s="74">
        <v>0</v>
      </c>
      <c r="AD481" s="74">
        <v>0</v>
      </c>
      <c r="AE481" s="74">
        <v>0</v>
      </c>
      <c r="AF481" s="74">
        <v>0</v>
      </c>
      <c r="AG481" s="74">
        <v>0</v>
      </c>
      <c r="AI481" s="74">
        <v>4</v>
      </c>
      <c r="AJ481" s="74">
        <v>4</v>
      </c>
      <c r="AL481" s="74">
        <v>4</v>
      </c>
      <c r="AM481" s="74" t="s">
        <v>95</v>
      </c>
      <c r="AN481" s="74">
        <v>0</v>
      </c>
      <c r="AO481" s="74" t="s">
        <v>95</v>
      </c>
      <c r="AP481" s="74" t="s">
        <v>95</v>
      </c>
      <c r="AQ481" s="74">
        <v>1</v>
      </c>
      <c r="AS481" s="74">
        <v>1</v>
      </c>
      <c r="AT481" s="74" t="s">
        <v>92</v>
      </c>
      <c r="AU481" s="74" t="s">
        <v>2579</v>
      </c>
      <c r="AV481" s="74" t="s">
        <v>94</v>
      </c>
      <c r="AW481" s="77">
        <v>450000</v>
      </c>
      <c r="AX481" s="77">
        <v>128931.6</v>
      </c>
      <c r="AY481" s="79">
        <v>1</v>
      </c>
      <c r="AZ481" s="77">
        <v>2875815</v>
      </c>
      <c r="BA481" s="77">
        <v>823963.17611999996</v>
      </c>
      <c r="BB481" s="74" t="s">
        <v>93</v>
      </c>
      <c r="BC481" s="75" t="s">
        <v>2093</v>
      </c>
      <c r="BD481" s="82">
        <v>2449.9768034358776</v>
      </c>
      <c r="BE481" s="82">
        <v>0</v>
      </c>
      <c r="BF481" s="82">
        <v>29.94416601801662</v>
      </c>
      <c r="BG481" s="82">
        <v>2479.920969453894</v>
      </c>
      <c r="BH481" s="82">
        <v>2449.9768034358776</v>
      </c>
      <c r="BI481" s="82">
        <v>0</v>
      </c>
      <c r="BJ481" s="82">
        <v>29.94416601801662</v>
      </c>
      <c r="BK481" s="82">
        <v>2479.920969453894</v>
      </c>
      <c r="BL481" s="82">
        <v>288961.56</v>
      </c>
      <c r="BM481" s="82">
        <v>0</v>
      </c>
      <c r="BN481" s="82">
        <v>3531.7530000000002</v>
      </c>
      <c r="BO481" s="82">
        <v>292493.31299999997</v>
      </c>
      <c r="BP481" s="82">
        <v>2449.9768034358776</v>
      </c>
      <c r="BQ481" s="82">
        <v>0</v>
      </c>
      <c r="BR481" s="82">
        <v>29.94416601801662</v>
      </c>
      <c r="BS481" s="89">
        <v>2479.920969453894</v>
      </c>
      <c r="BT481" s="82">
        <v>12727.874491529728</v>
      </c>
      <c r="BU481" s="82">
        <v>0</v>
      </c>
      <c r="BV481" s="82">
        <v>155.56293688019815</v>
      </c>
      <c r="BW481" s="82">
        <v>12883.437428409925</v>
      </c>
      <c r="BX481" s="82">
        <v>12727.874491529728</v>
      </c>
      <c r="BY481" s="82">
        <v>0</v>
      </c>
      <c r="BZ481" s="82">
        <v>155.56293688019815</v>
      </c>
      <c r="CA481" s="82">
        <v>12883.437428409925</v>
      </c>
      <c r="CB481" s="82">
        <v>1501184.2003560001</v>
      </c>
      <c r="CC481" s="82">
        <v>0</v>
      </c>
      <c r="CD481" s="82">
        <v>18347.8100103</v>
      </c>
      <c r="CE481" s="82">
        <v>1519532.0103662999</v>
      </c>
      <c r="CF481" s="82">
        <v>12727.874491529728</v>
      </c>
      <c r="CG481" s="82">
        <v>0</v>
      </c>
      <c r="CH481" s="82">
        <v>155.56293688019815</v>
      </c>
      <c r="CI481" s="82">
        <v>12883.437428409925</v>
      </c>
      <c r="CJ481" s="82" t="s">
        <v>96</v>
      </c>
      <c r="CK481" s="83">
        <v>1.4999999999999999E-2</v>
      </c>
      <c r="CL481" s="83">
        <v>3.5000000000000003E-2</v>
      </c>
      <c r="CM481" s="83">
        <v>0.26500000000000001</v>
      </c>
      <c r="CN481" s="82">
        <v>4816.0259999999998</v>
      </c>
      <c r="CO481" s="82">
        <v>11237.394000000002</v>
      </c>
      <c r="CP481" s="82">
        <v>85083.126000000004</v>
      </c>
      <c r="CQ481" s="82">
        <v>4816.0259999999998</v>
      </c>
      <c r="CR481" s="89">
        <v>4816.0259999999998</v>
      </c>
      <c r="CS481" s="82">
        <v>4816.0259999999998</v>
      </c>
      <c r="CT481" s="82">
        <v>11237.394000000002</v>
      </c>
      <c r="CU481" s="82">
        <v>85083.126000000004</v>
      </c>
      <c r="CV481" s="82">
        <v>4816.0259999999998</v>
      </c>
      <c r="CW481" s="82">
        <v>4816.0259999999998</v>
      </c>
    </row>
    <row r="482" spans="1:101">
      <c r="A482" s="86" t="s">
        <v>520</v>
      </c>
      <c r="B482" s="87" t="s">
        <v>1201</v>
      </c>
      <c r="C482" s="75" t="s">
        <v>2094</v>
      </c>
      <c r="D482" s="74" t="s">
        <v>2605</v>
      </c>
      <c r="E482" s="74" t="s">
        <v>520</v>
      </c>
      <c r="F482" s="74" t="s">
        <v>1201</v>
      </c>
      <c r="G482" s="74" t="s">
        <v>1202</v>
      </c>
      <c r="I482" s="74" t="s">
        <v>836</v>
      </c>
      <c r="J482" s="74" t="s">
        <v>2582</v>
      </c>
      <c r="K482" s="74" t="s">
        <v>100</v>
      </c>
      <c r="L482" s="74" t="s">
        <v>89</v>
      </c>
      <c r="M482" s="74" t="s">
        <v>90</v>
      </c>
      <c r="N482" s="74" t="s">
        <v>1204</v>
      </c>
      <c r="O482" s="76">
        <v>44524</v>
      </c>
      <c r="P482" s="76">
        <v>44500</v>
      </c>
      <c r="Q482" s="77">
        <v>1</v>
      </c>
      <c r="R482" s="74" t="s">
        <v>94</v>
      </c>
      <c r="S482" s="77">
        <v>473893.55</v>
      </c>
      <c r="T482" s="77">
        <v>473893.55</v>
      </c>
      <c r="U482" s="77">
        <v>5719.63</v>
      </c>
      <c r="V482" s="78">
        <v>5.5E-2</v>
      </c>
      <c r="W482" s="79">
        <v>1</v>
      </c>
      <c r="X482" s="77">
        <v>473893.55</v>
      </c>
      <c r="Y482" s="88">
        <v>473893.55</v>
      </c>
      <c r="Z482" s="77">
        <v>5719.63</v>
      </c>
      <c r="AA482" s="74">
        <v>0</v>
      </c>
      <c r="AB482" s="74">
        <v>0</v>
      </c>
      <c r="AD482" s="74">
        <v>0</v>
      </c>
      <c r="AE482" s="74">
        <v>0</v>
      </c>
      <c r="AF482" s="74">
        <v>0</v>
      </c>
      <c r="AG482" s="74">
        <v>0</v>
      </c>
      <c r="AI482" s="74">
        <v>4</v>
      </c>
      <c r="AJ482" s="74">
        <v>4</v>
      </c>
      <c r="AL482" s="74">
        <v>4</v>
      </c>
      <c r="AM482" s="74" t="s">
        <v>95</v>
      </c>
      <c r="AN482" s="74">
        <v>0</v>
      </c>
      <c r="AO482" s="74" t="s">
        <v>95</v>
      </c>
      <c r="AP482" s="74" t="s">
        <v>95</v>
      </c>
      <c r="AQ482" s="74">
        <v>1</v>
      </c>
      <c r="AS482" s="74">
        <v>1</v>
      </c>
      <c r="AT482" s="74" t="s">
        <v>92</v>
      </c>
      <c r="AU482" s="74" t="s">
        <v>2579</v>
      </c>
      <c r="AV482" s="74" t="s">
        <v>94</v>
      </c>
      <c r="AW482" s="77">
        <v>5000000</v>
      </c>
      <c r="AX482" s="77">
        <v>4526106.45</v>
      </c>
      <c r="AY482" s="79">
        <v>1</v>
      </c>
      <c r="AZ482" s="77">
        <v>31953500</v>
      </c>
      <c r="BA482" s="77">
        <v>28924988.490015</v>
      </c>
      <c r="BB482" s="74" t="s">
        <v>93</v>
      </c>
      <c r="BC482" s="75" t="s">
        <v>2094</v>
      </c>
      <c r="BD482" s="82">
        <v>3616.1397533917389</v>
      </c>
      <c r="BE482" s="82">
        <v>0</v>
      </c>
      <c r="BF482" s="82">
        <v>43.644783554644263</v>
      </c>
      <c r="BG482" s="82">
        <v>3659.784536946383</v>
      </c>
      <c r="BH482" s="82">
        <v>3616.1397533917389</v>
      </c>
      <c r="BI482" s="82">
        <v>0</v>
      </c>
      <c r="BJ482" s="82">
        <v>43.644783554644263</v>
      </c>
      <c r="BK482" s="82">
        <v>3659.784536946383</v>
      </c>
      <c r="BL482" s="82">
        <v>426504.19500000001</v>
      </c>
      <c r="BM482" s="82">
        <v>0</v>
      </c>
      <c r="BN482" s="82">
        <v>5147.6670000000004</v>
      </c>
      <c r="BO482" s="82">
        <v>431651.86199999996</v>
      </c>
      <c r="BP482" s="82">
        <v>3616.1397533917389</v>
      </c>
      <c r="BQ482" s="82">
        <v>0</v>
      </c>
      <c r="BR482" s="82">
        <v>43.644783554644263</v>
      </c>
      <c r="BS482" s="89">
        <v>3659.784536946383</v>
      </c>
      <c r="BT482" s="82">
        <v>18786.207632845424</v>
      </c>
      <c r="BU482" s="82">
        <v>0</v>
      </c>
      <c r="BV482" s="82">
        <v>226.73901504473241</v>
      </c>
      <c r="BW482" s="82">
        <v>19012.946647890156</v>
      </c>
      <c r="BX482" s="82">
        <v>18786.207632845424</v>
      </c>
      <c r="BY482" s="82">
        <v>0</v>
      </c>
      <c r="BZ482" s="82">
        <v>226.73901504473241</v>
      </c>
      <c r="CA482" s="82">
        <v>19012.946647890156</v>
      </c>
      <c r="CB482" s="82">
        <v>2215731.9434445002</v>
      </c>
      <c r="CC482" s="82">
        <v>0</v>
      </c>
      <c r="CD482" s="82">
        <v>26742.644831700003</v>
      </c>
      <c r="CE482" s="82">
        <v>2242474.5882762</v>
      </c>
      <c r="CF482" s="82">
        <v>18786.207632845424</v>
      </c>
      <c r="CG482" s="82">
        <v>0</v>
      </c>
      <c r="CH482" s="82">
        <v>226.73901504473241</v>
      </c>
      <c r="CI482" s="82">
        <v>19012.946647890156</v>
      </c>
      <c r="CJ482" s="82" t="s">
        <v>96</v>
      </c>
      <c r="CK482" s="83">
        <v>1.4999999999999999E-2</v>
      </c>
      <c r="CL482" s="83">
        <v>3.5000000000000003E-2</v>
      </c>
      <c r="CM482" s="83">
        <v>0.26500000000000001</v>
      </c>
      <c r="CN482" s="82">
        <v>7108.4032499999994</v>
      </c>
      <c r="CO482" s="82">
        <v>16586.274250000002</v>
      </c>
      <c r="CP482" s="82">
        <v>125581.79075</v>
      </c>
      <c r="CQ482" s="82">
        <v>7108.4032499999994</v>
      </c>
      <c r="CR482" s="89">
        <v>7108.4032499999994</v>
      </c>
      <c r="CS482" s="82">
        <v>7108.4032499999994</v>
      </c>
      <c r="CT482" s="82">
        <v>16586.274250000002</v>
      </c>
      <c r="CU482" s="82">
        <v>125581.79075</v>
      </c>
      <c r="CV482" s="82">
        <v>7108.4032499999994</v>
      </c>
      <c r="CW482" s="82">
        <v>7108.4032499999994</v>
      </c>
    </row>
    <row r="483" spans="1:101">
      <c r="A483" s="86" t="s">
        <v>520</v>
      </c>
      <c r="B483" s="87" t="s">
        <v>1205</v>
      </c>
      <c r="C483" s="75" t="s">
        <v>2095</v>
      </c>
      <c r="D483" s="74" t="s">
        <v>2605</v>
      </c>
      <c r="E483" s="74" t="s">
        <v>520</v>
      </c>
      <c r="F483" s="74" t="s">
        <v>1205</v>
      </c>
      <c r="G483" s="74" t="s">
        <v>1206</v>
      </c>
      <c r="I483" s="74" t="s">
        <v>836</v>
      </c>
      <c r="J483" s="74" t="s">
        <v>2588</v>
      </c>
      <c r="K483" s="74" t="s">
        <v>504</v>
      </c>
      <c r="L483" s="74" t="s">
        <v>89</v>
      </c>
      <c r="M483" s="74" t="s">
        <v>90</v>
      </c>
      <c r="N483" s="74" t="s">
        <v>1208</v>
      </c>
      <c r="O483" s="76">
        <v>44525</v>
      </c>
      <c r="P483" s="76">
        <v>44500</v>
      </c>
      <c r="Q483" s="77">
        <v>1</v>
      </c>
      <c r="R483" s="74" t="s">
        <v>94</v>
      </c>
      <c r="S483" s="77">
        <v>1456646.55</v>
      </c>
      <c r="T483" s="77">
        <v>1456646.55</v>
      </c>
      <c r="U483" s="77">
        <v>17803.46</v>
      </c>
      <c r="V483" s="78">
        <v>5.5E-2</v>
      </c>
      <c r="W483" s="79">
        <v>1</v>
      </c>
      <c r="X483" s="77">
        <v>1456646.55</v>
      </c>
      <c r="Y483" s="88">
        <v>1456646.55</v>
      </c>
      <c r="Z483" s="77">
        <v>17803.46</v>
      </c>
      <c r="AA483" s="74">
        <v>0</v>
      </c>
      <c r="AB483" s="74">
        <v>0</v>
      </c>
      <c r="AD483" s="74">
        <v>0</v>
      </c>
      <c r="AE483" s="74">
        <v>0</v>
      </c>
      <c r="AF483" s="74">
        <v>0</v>
      </c>
      <c r="AG483" s="74">
        <v>0</v>
      </c>
      <c r="AI483" s="74">
        <v>4</v>
      </c>
      <c r="AJ483" s="74">
        <v>4</v>
      </c>
      <c r="AL483" s="74">
        <v>4</v>
      </c>
      <c r="AM483" s="74" t="s">
        <v>95</v>
      </c>
      <c r="AN483" s="74">
        <v>0</v>
      </c>
      <c r="AO483" s="74" t="s">
        <v>95</v>
      </c>
      <c r="AP483" s="74" t="s">
        <v>95</v>
      </c>
      <c r="AQ483" s="74">
        <v>1</v>
      </c>
      <c r="AS483" s="74">
        <v>1</v>
      </c>
      <c r="AT483" s="74" t="s">
        <v>92</v>
      </c>
      <c r="AU483" s="74" t="s">
        <v>2579</v>
      </c>
      <c r="AV483" s="74" t="s">
        <v>94</v>
      </c>
      <c r="AW483" s="77">
        <v>1800000</v>
      </c>
      <c r="AX483" s="77">
        <v>0</v>
      </c>
      <c r="AY483" s="79">
        <v>1</v>
      </c>
      <c r="AZ483" s="77">
        <v>11503260</v>
      </c>
      <c r="BA483" s="77">
        <v>0</v>
      </c>
      <c r="BB483" s="74" t="s">
        <v>93</v>
      </c>
      <c r="BC483" s="75" t="s">
        <v>2095</v>
      </c>
      <c r="BD483" s="82">
        <v>11115.233571117242</v>
      </c>
      <c r="BE483" s="82">
        <v>0</v>
      </c>
      <c r="BF483" s="82">
        <v>135.85287129128406</v>
      </c>
      <c r="BG483" s="82">
        <v>11251.086442408527</v>
      </c>
      <c r="BH483" s="82">
        <v>11115.233571117242</v>
      </c>
      <c r="BI483" s="82">
        <v>0</v>
      </c>
      <c r="BJ483" s="82">
        <v>135.85287129128406</v>
      </c>
      <c r="BK483" s="82">
        <v>11251.086442408527</v>
      </c>
      <c r="BL483" s="82">
        <v>1310981.895</v>
      </c>
      <c r="BM483" s="82">
        <v>0</v>
      </c>
      <c r="BN483" s="82">
        <v>16023.114</v>
      </c>
      <c r="BO483" s="82">
        <v>1327005.0090000001</v>
      </c>
      <c r="BP483" s="82">
        <v>11115.233571117242</v>
      </c>
      <c r="BQ483" s="82">
        <v>0</v>
      </c>
      <c r="BR483" s="82">
        <v>135.85287129128406</v>
      </c>
      <c r="BS483" s="89">
        <v>11251.086442408527</v>
      </c>
      <c r="BT483" s="82">
        <v>57744.749925311182</v>
      </c>
      <c r="BU483" s="82">
        <v>0</v>
      </c>
      <c r="BV483" s="82">
        <v>705.76925164534987</v>
      </c>
      <c r="BW483" s="82">
        <v>58450.519176956535</v>
      </c>
      <c r="BX483" s="82">
        <v>57744.749925311182</v>
      </c>
      <c r="BY483" s="82">
        <v>0</v>
      </c>
      <c r="BZ483" s="82">
        <v>705.76925164534987</v>
      </c>
      <c r="CA483" s="82">
        <v>58450.519176956535</v>
      </c>
      <c r="CB483" s="82">
        <v>6810682.0427144999</v>
      </c>
      <c r="CC483" s="82">
        <v>0</v>
      </c>
      <c r="CD483" s="82">
        <v>83241.679541399993</v>
      </c>
      <c r="CE483" s="82">
        <v>6893923.7222559005</v>
      </c>
      <c r="CF483" s="82">
        <v>57744.749925311182</v>
      </c>
      <c r="CG483" s="82">
        <v>0</v>
      </c>
      <c r="CH483" s="82">
        <v>705.76925164534987</v>
      </c>
      <c r="CI483" s="82">
        <v>58450.519176956535</v>
      </c>
      <c r="CJ483" s="82" t="s">
        <v>96</v>
      </c>
      <c r="CK483" s="83">
        <v>1.4999999999999999E-2</v>
      </c>
      <c r="CL483" s="83">
        <v>3.5000000000000003E-2</v>
      </c>
      <c r="CM483" s="83">
        <v>0.26500000000000001</v>
      </c>
      <c r="CN483" s="82">
        <v>21849.698250000001</v>
      </c>
      <c r="CO483" s="82">
        <v>50982.629250000005</v>
      </c>
      <c r="CP483" s="82">
        <v>386011.33575000003</v>
      </c>
      <c r="CQ483" s="82">
        <v>21849.698250000001</v>
      </c>
      <c r="CR483" s="89">
        <v>21849.698250000001</v>
      </c>
      <c r="CS483" s="82">
        <v>21849.698250000001</v>
      </c>
      <c r="CT483" s="82">
        <v>50982.629250000005</v>
      </c>
      <c r="CU483" s="82">
        <v>386011.33575000003</v>
      </c>
      <c r="CV483" s="82">
        <v>21849.698250000001</v>
      </c>
      <c r="CW483" s="82">
        <v>21849.698250000001</v>
      </c>
    </row>
    <row r="484" spans="1:101">
      <c r="A484" s="86" t="s">
        <v>520</v>
      </c>
      <c r="B484" s="87" t="s">
        <v>1209</v>
      </c>
      <c r="C484" s="75" t="s">
        <v>2096</v>
      </c>
      <c r="D484" s="74" t="s">
        <v>2605</v>
      </c>
      <c r="E484" s="74" t="s">
        <v>520</v>
      </c>
      <c r="F484" s="74" t="s">
        <v>1209</v>
      </c>
      <c r="G484" s="74" t="s">
        <v>1206</v>
      </c>
      <c r="I484" s="74" t="s">
        <v>836</v>
      </c>
      <c r="J484" s="74" t="s">
        <v>2588</v>
      </c>
      <c r="K484" s="74" t="s">
        <v>504</v>
      </c>
      <c r="L484" s="74" t="s">
        <v>89</v>
      </c>
      <c r="M484" s="74" t="s">
        <v>90</v>
      </c>
      <c r="N484" s="74" t="s">
        <v>1208</v>
      </c>
      <c r="O484" s="76">
        <v>44525</v>
      </c>
      <c r="P484" s="76">
        <v>44500</v>
      </c>
      <c r="Q484" s="77">
        <v>1</v>
      </c>
      <c r="R484" s="74" t="s">
        <v>94</v>
      </c>
      <c r="S484" s="77">
        <v>343353.45</v>
      </c>
      <c r="T484" s="77">
        <v>343353.45</v>
      </c>
      <c r="U484" s="77">
        <v>4196.54</v>
      </c>
      <c r="V484" s="78">
        <v>5.5E-2</v>
      </c>
      <c r="W484" s="79">
        <v>1</v>
      </c>
      <c r="X484" s="77">
        <v>343353.45</v>
      </c>
      <c r="Y484" s="88">
        <v>343353.45</v>
      </c>
      <c r="Z484" s="77">
        <v>4196.54</v>
      </c>
      <c r="AA484" s="74">
        <v>0</v>
      </c>
      <c r="AB484" s="74">
        <v>0</v>
      </c>
      <c r="AD484" s="74">
        <v>0</v>
      </c>
      <c r="AE484" s="74">
        <v>0</v>
      </c>
      <c r="AF484" s="74">
        <v>0</v>
      </c>
      <c r="AG484" s="74">
        <v>0</v>
      </c>
      <c r="AI484" s="74">
        <v>4</v>
      </c>
      <c r="AJ484" s="74">
        <v>4</v>
      </c>
      <c r="AL484" s="74">
        <v>4</v>
      </c>
      <c r="AM484" s="74" t="s">
        <v>95</v>
      </c>
      <c r="AN484" s="74">
        <v>0</v>
      </c>
      <c r="AO484" s="74" t="s">
        <v>95</v>
      </c>
      <c r="AP484" s="74" t="s">
        <v>95</v>
      </c>
      <c r="AQ484" s="74">
        <v>1</v>
      </c>
      <c r="AS484" s="74">
        <v>1</v>
      </c>
      <c r="AT484" s="74" t="s">
        <v>92</v>
      </c>
      <c r="AU484" s="74" t="s">
        <v>2579</v>
      </c>
      <c r="AV484" s="74" t="s">
        <v>94</v>
      </c>
      <c r="AW484" s="77">
        <v>1800000</v>
      </c>
      <c r="AX484" s="77">
        <v>0</v>
      </c>
      <c r="AY484" s="79">
        <v>1</v>
      </c>
      <c r="AZ484" s="77">
        <v>11503260</v>
      </c>
      <c r="BA484" s="77">
        <v>0</v>
      </c>
      <c r="BB484" s="74" t="s">
        <v>93</v>
      </c>
      <c r="BC484" s="75" t="s">
        <v>2096</v>
      </c>
      <c r="BD484" s="82">
        <v>2620.0273458231345</v>
      </c>
      <c r="BE484" s="82">
        <v>0</v>
      </c>
      <c r="BF484" s="82">
        <v>32.02253991576498</v>
      </c>
      <c r="BG484" s="82">
        <v>2652.0498857388993</v>
      </c>
      <c r="BH484" s="82">
        <v>2620.0273458231345</v>
      </c>
      <c r="BI484" s="82">
        <v>0</v>
      </c>
      <c r="BJ484" s="82">
        <v>32.02253991576498</v>
      </c>
      <c r="BK484" s="82">
        <v>2652.0498857388993</v>
      </c>
      <c r="BL484" s="82">
        <v>309018.10499999998</v>
      </c>
      <c r="BM484" s="82">
        <v>0</v>
      </c>
      <c r="BN484" s="82">
        <v>3776.886</v>
      </c>
      <c r="BO484" s="82">
        <v>312794.99099999992</v>
      </c>
      <c r="BP484" s="82">
        <v>2620.0273458231345</v>
      </c>
      <c r="BQ484" s="82">
        <v>0</v>
      </c>
      <c r="BR484" s="82">
        <v>32.02253991576498</v>
      </c>
      <c r="BS484" s="89">
        <v>2652.0498857388993</v>
      </c>
      <c r="BT484" s="82">
        <v>13611.304064285767</v>
      </c>
      <c r="BU484" s="82">
        <v>0</v>
      </c>
      <c r="BV484" s="82">
        <v>166.36029711639065</v>
      </c>
      <c r="BW484" s="82">
        <v>13777.664361402156</v>
      </c>
      <c r="BX484" s="82">
        <v>13611.304064285767</v>
      </c>
      <c r="BY484" s="82">
        <v>0</v>
      </c>
      <c r="BZ484" s="82">
        <v>166.36029711639065</v>
      </c>
      <c r="CA484" s="82">
        <v>13777.664361402156</v>
      </c>
      <c r="CB484" s="82">
        <v>1605379.9572854999</v>
      </c>
      <c r="CC484" s="82">
        <v>0</v>
      </c>
      <c r="CD484" s="82">
        <v>19621.300458599999</v>
      </c>
      <c r="CE484" s="82">
        <v>1625001.2577440997</v>
      </c>
      <c r="CF484" s="82">
        <v>13611.304064285767</v>
      </c>
      <c r="CG484" s="82">
        <v>0</v>
      </c>
      <c r="CH484" s="82">
        <v>166.36029711639065</v>
      </c>
      <c r="CI484" s="82">
        <v>13777.664361402156</v>
      </c>
      <c r="CJ484" s="82" t="s">
        <v>96</v>
      </c>
      <c r="CK484" s="83">
        <v>1.4999999999999999E-2</v>
      </c>
      <c r="CL484" s="83">
        <v>3.5000000000000003E-2</v>
      </c>
      <c r="CM484" s="83">
        <v>0.26500000000000001</v>
      </c>
      <c r="CN484" s="82">
        <v>5150.3017499999996</v>
      </c>
      <c r="CO484" s="82">
        <v>12017.370750000002</v>
      </c>
      <c r="CP484" s="82">
        <v>90988.664250000002</v>
      </c>
      <c r="CQ484" s="82">
        <v>5150.3017499999996</v>
      </c>
      <c r="CR484" s="89">
        <v>5150.3017499999996</v>
      </c>
      <c r="CS484" s="82">
        <v>5150.3017499999996</v>
      </c>
      <c r="CT484" s="82">
        <v>12017.370750000002</v>
      </c>
      <c r="CU484" s="82">
        <v>90988.664250000002</v>
      </c>
      <c r="CV484" s="82">
        <v>5150.3017499999996</v>
      </c>
      <c r="CW484" s="82">
        <v>5150.3017499999996</v>
      </c>
    </row>
    <row r="485" spans="1:101">
      <c r="A485" s="86" t="s">
        <v>520</v>
      </c>
      <c r="B485" s="87" t="s">
        <v>1210</v>
      </c>
      <c r="C485" s="75" t="s">
        <v>2097</v>
      </c>
      <c r="D485" s="74" t="s">
        <v>2605</v>
      </c>
      <c r="E485" s="74" t="s">
        <v>520</v>
      </c>
      <c r="F485" s="74" t="s">
        <v>1210</v>
      </c>
      <c r="G485" s="74" t="s">
        <v>1211</v>
      </c>
      <c r="I485" s="74" t="s">
        <v>836</v>
      </c>
      <c r="J485" s="74" t="s">
        <v>2582</v>
      </c>
      <c r="K485" s="74" t="s">
        <v>100</v>
      </c>
      <c r="L485" s="74" t="s">
        <v>89</v>
      </c>
      <c r="M485" s="74" t="s">
        <v>90</v>
      </c>
      <c r="N485" s="74" t="s">
        <v>1213</v>
      </c>
      <c r="O485" s="76">
        <v>44524</v>
      </c>
      <c r="P485" s="76">
        <v>44500</v>
      </c>
      <c r="Q485" s="77">
        <v>1</v>
      </c>
      <c r="R485" s="74" t="s">
        <v>94</v>
      </c>
      <c r="S485" s="77">
        <v>262222</v>
      </c>
      <c r="T485" s="77">
        <v>262222</v>
      </c>
      <c r="U485" s="77">
        <v>3164.87</v>
      </c>
      <c r="V485" s="78">
        <v>5.5E-2</v>
      </c>
      <c r="W485" s="79">
        <v>1</v>
      </c>
      <c r="X485" s="77">
        <v>262222</v>
      </c>
      <c r="Y485" s="88">
        <v>262222</v>
      </c>
      <c r="Z485" s="77">
        <v>3164.87</v>
      </c>
      <c r="AA485" s="74">
        <v>0</v>
      </c>
      <c r="AB485" s="74">
        <v>0</v>
      </c>
      <c r="AD485" s="74">
        <v>0</v>
      </c>
      <c r="AE485" s="74">
        <v>0</v>
      </c>
      <c r="AF485" s="74">
        <v>0</v>
      </c>
      <c r="AG485" s="74">
        <v>0</v>
      </c>
      <c r="AI485" s="74">
        <v>4</v>
      </c>
      <c r="AJ485" s="74">
        <v>4</v>
      </c>
      <c r="AL485" s="74">
        <v>4</v>
      </c>
      <c r="AM485" s="74" t="s">
        <v>95</v>
      </c>
      <c r="AN485" s="74">
        <v>0</v>
      </c>
      <c r="AO485" s="74" t="s">
        <v>95</v>
      </c>
      <c r="AP485" s="74" t="s">
        <v>95</v>
      </c>
      <c r="AQ485" s="74">
        <v>1</v>
      </c>
      <c r="AS485" s="74">
        <v>1</v>
      </c>
      <c r="AT485" s="74" t="s">
        <v>92</v>
      </c>
      <c r="AU485" s="74" t="s">
        <v>2579</v>
      </c>
      <c r="AV485" s="74" t="s">
        <v>94</v>
      </c>
      <c r="AW485" s="77">
        <v>700000</v>
      </c>
      <c r="AX485" s="77">
        <v>437778</v>
      </c>
      <c r="AY485" s="79">
        <v>1</v>
      </c>
      <c r="AZ485" s="77">
        <v>4473490</v>
      </c>
      <c r="BA485" s="77">
        <v>2797707.8646</v>
      </c>
      <c r="BB485" s="74" t="s">
        <v>93</v>
      </c>
      <c r="BC485" s="75" t="s">
        <v>2097</v>
      </c>
      <c r="BD485" s="82">
        <v>2000.9375489788549</v>
      </c>
      <c r="BE485" s="82">
        <v>0</v>
      </c>
      <c r="BF485" s="82">
        <v>24.150175121220606</v>
      </c>
      <c r="BG485" s="82">
        <v>2025.0877241000755</v>
      </c>
      <c r="BH485" s="82">
        <v>2000.9375489788549</v>
      </c>
      <c r="BI485" s="82">
        <v>0</v>
      </c>
      <c r="BJ485" s="82">
        <v>24.150175121220606</v>
      </c>
      <c r="BK485" s="82">
        <v>2025.0877241000755</v>
      </c>
      <c r="BL485" s="82">
        <v>235999.8</v>
      </c>
      <c r="BM485" s="82">
        <v>0</v>
      </c>
      <c r="BN485" s="82">
        <v>2848.3829999999998</v>
      </c>
      <c r="BO485" s="82">
        <v>238848.18299999999</v>
      </c>
      <c r="BP485" s="82">
        <v>2000.9375489788549</v>
      </c>
      <c r="BQ485" s="82">
        <v>0</v>
      </c>
      <c r="BR485" s="82">
        <v>24.150175121220606</v>
      </c>
      <c r="BS485" s="89">
        <v>2025.0877241000755</v>
      </c>
      <c r="BT485" s="82">
        <v>10395.070660700048</v>
      </c>
      <c r="BU485" s="82">
        <v>0</v>
      </c>
      <c r="BV485" s="82">
        <v>125.46257477225318</v>
      </c>
      <c r="BW485" s="82">
        <v>10520.533235472303</v>
      </c>
      <c r="BX485" s="82">
        <v>10395.070660700048</v>
      </c>
      <c r="BY485" s="82">
        <v>0</v>
      </c>
      <c r="BZ485" s="82">
        <v>125.46257477225318</v>
      </c>
      <c r="CA485" s="82">
        <v>10520.533235472303</v>
      </c>
      <c r="CB485" s="82">
        <v>1226042.5609800001</v>
      </c>
      <c r="CC485" s="82">
        <v>0</v>
      </c>
      <c r="CD485" s="82">
        <v>14797.634523299999</v>
      </c>
      <c r="CE485" s="82">
        <v>1240840.1955033001</v>
      </c>
      <c r="CF485" s="82">
        <v>10395.070660700048</v>
      </c>
      <c r="CG485" s="82">
        <v>0</v>
      </c>
      <c r="CH485" s="82">
        <v>125.46257477225318</v>
      </c>
      <c r="CI485" s="82">
        <v>10520.533235472303</v>
      </c>
      <c r="CJ485" s="82" t="s">
        <v>96</v>
      </c>
      <c r="CK485" s="83">
        <v>1.4999999999999999E-2</v>
      </c>
      <c r="CL485" s="83">
        <v>3.5000000000000003E-2</v>
      </c>
      <c r="CM485" s="83">
        <v>0.26500000000000001</v>
      </c>
      <c r="CN485" s="82">
        <v>3933.33</v>
      </c>
      <c r="CO485" s="82">
        <v>9177.77</v>
      </c>
      <c r="CP485" s="82">
        <v>69488.83</v>
      </c>
      <c r="CQ485" s="82">
        <v>3933.33</v>
      </c>
      <c r="CR485" s="89">
        <v>3933.33</v>
      </c>
      <c r="CS485" s="82">
        <v>3933.33</v>
      </c>
      <c r="CT485" s="82">
        <v>9177.77</v>
      </c>
      <c r="CU485" s="82">
        <v>69488.83</v>
      </c>
      <c r="CV485" s="82">
        <v>3933.33</v>
      </c>
      <c r="CW485" s="82">
        <v>3933.33</v>
      </c>
    </row>
    <row r="486" spans="1:101">
      <c r="A486" s="86" t="s">
        <v>520</v>
      </c>
      <c r="B486" s="87" t="s">
        <v>1214</v>
      </c>
      <c r="C486" s="75" t="s">
        <v>2098</v>
      </c>
      <c r="D486" s="74" t="s">
        <v>2605</v>
      </c>
      <c r="E486" s="74" t="s">
        <v>520</v>
      </c>
      <c r="F486" s="74" t="s">
        <v>1214</v>
      </c>
      <c r="G486" s="74" t="s">
        <v>1215</v>
      </c>
      <c r="I486" s="74" t="s">
        <v>836</v>
      </c>
      <c r="J486" s="74" t="s">
        <v>2582</v>
      </c>
      <c r="K486" s="74" t="s">
        <v>100</v>
      </c>
      <c r="L486" s="74" t="s">
        <v>89</v>
      </c>
      <c r="M486" s="74" t="s">
        <v>90</v>
      </c>
      <c r="N486" s="74" t="s">
        <v>1217</v>
      </c>
      <c r="O486" s="76">
        <v>44559</v>
      </c>
      <c r="P486" s="76">
        <v>44500</v>
      </c>
      <c r="Q486" s="77">
        <v>1</v>
      </c>
      <c r="R486" s="74" t="s">
        <v>94</v>
      </c>
      <c r="S486" s="77">
        <v>181026.23</v>
      </c>
      <c r="T486" s="77">
        <v>181026.23</v>
      </c>
      <c r="U486" s="77">
        <v>2808.92</v>
      </c>
      <c r="V486" s="78">
        <v>4.9000000000000002E-2</v>
      </c>
      <c r="W486" s="79">
        <v>1</v>
      </c>
      <c r="X486" s="77">
        <v>181026.23</v>
      </c>
      <c r="Y486" s="88">
        <v>181026.23</v>
      </c>
      <c r="Z486" s="77">
        <v>2808.92</v>
      </c>
      <c r="AA486" s="74">
        <v>0</v>
      </c>
      <c r="AB486" s="74">
        <v>0</v>
      </c>
      <c r="AD486" s="74">
        <v>0</v>
      </c>
      <c r="AE486" s="74">
        <v>0</v>
      </c>
      <c r="AF486" s="74">
        <v>0</v>
      </c>
      <c r="AG486" s="74">
        <v>0</v>
      </c>
      <c r="AI486" s="74">
        <v>5</v>
      </c>
      <c r="AJ486" s="74">
        <v>5</v>
      </c>
      <c r="AL486" s="74">
        <v>5</v>
      </c>
      <c r="AM486" s="74" t="s">
        <v>95</v>
      </c>
      <c r="AN486" s="74">
        <v>0</v>
      </c>
      <c r="AO486" s="74" t="s">
        <v>95</v>
      </c>
      <c r="AP486" s="74" t="s">
        <v>95</v>
      </c>
      <c r="AQ486" s="74">
        <v>1</v>
      </c>
      <c r="AS486" s="74">
        <v>1</v>
      </c>
      <c r="AT486" s="74" t="s">
        <v>92</v>
      </c>
      <c r="AU486" s="74" t="s">
        <v>2579</v>
      </c>
      <c r="AV486" s="74" t="s">
        <v>94</v>
      </c>
      <c r="AW486" s="77">
        <v>5000000</v>
      </c>
      <c r="AX486" s="77">
        <v>4331087.46</v>
      </c>
      <c r="AY486" s="79">
        <v>1</v>
      </c>
      <c r="AZ486" s="77">
        <v>31953500</v>
      </c>
      <c r="BA486" s="77">
        <v>27678680.630622</v>
      </c>
      <c r="BB486" s="74" t="s">
        <v>93</v>
      </c>
      <c r="BC486" s="75" t="s">
        <v>2098</v>
      </c>
      <c r="BD486" s="82">
        <v>2261.4912047778598</v>
      </c>
      <c r="BE486" s="82">
        <v>0</v>
      </c>
      <c r="BF486" s="82">
        <v>35.090759360809898</v>
      </c>
      <c r="BG486" s="82">
        <v>2296.5819641386697</v>
      </c>
      <c r="BH486" s="82">
        <v>2261.4912047778598</v>
      </c>
      <c r="BI486" s="82">
        <v>0</v>
      </c>
      <c r="BJ486" s="82">
        <v>35.090759360809898</v>
      </c>
      <c r="BK486" s="82">
        <v>2296.5819641386697</v>
      </c>
      <c r="BL486" s="82">
        <v>162923.60700000002</v>
      </c>
      <c r="BM486" s="82">
        <v>0</v>
      </c>
      <c r="BN486" s="82">
        <v>2528.0280000000002</v>
      </c>
      <c r="BO486" s="82">
        <v>165451.63500000001</v>
      </c>
      <c r="BP486" s="82">
        <v>2261.4912047778598</v>
      </c>
      <c r="BQ486" s="82">
        <v>0</v>
      </c>
      <c r="BR486" s="82">
        <v>35.090759360809898</v>
      </c>
      <c r="BS486" s="89">
        <v>2296.5819641386697</v>
      </c>
      <c r="BT486" s="82">
        <v>11748.67295794146</v>
      </c>
      <c r="BU486" s="82">
        <v>0</v>
      </c>
      <c r="BV486" s="82">
        <v>182.3000039553435</v>
      </c>
      <c r="BW486" s="82">
        <v>11930.972961896803</v>
      </c>
      <c r="BX486" s="82">
        <v>11748.67295794146</v>
      </c>
      <c r="BY486" s="82">
        <v>0</v>
      </c>
      <c r="BZ486" s="82">
        <v>182.3000039553435</v>
      </c>
      <c r="CA486" s="82">
        <v>11930.972961896803</v>
      </c>
      <c r="CB486" s="82">
        <v>846404.43072570011</v>
      </c>
      <c r="CC486" s="82">
        <v>0</v>
      </c>
      <c r="CD486" s="82">
        <v>13133.358262800002</v>
      </c>
      <c r="CE486" s="82">
        <v>859537.78898850002</v>
      </c>
      <c r="CF486" s="82">
        <v>11748.67295794146</v>
      </c>
      <c r="CG486" s="82">
        <v>0</v>
      </c>
      <c r="CH486" s="82">
        <v>182.3000039553435</v>
      </c>
      <c r="CI486" s="82">
        <v>11930.972961896803</v>
      </c>
      <c r="CJ486" s="82" t="s">
        <v>96</v>
      </c>
      <c r="CK486" s="83">
        <v>1.4999999999999999E-2</v>
      </c>
      <c r="CL486" s="83">
        <v>3.5000000000000003E-2</v>
      </c>
      <c r="CM486" s="83">
        <v>0.26500000000000001</v>
      </c>
      <c r="CN486" s="82">
        <v>2715.39345</v>
      </c>
      <c r="CO486" s="82">
        <v>6335.9180500000011</v>
      </c>
      <c r="CP486" s="82">
        <v>47971.950950000006</v>
      </c>
      <c r="CQ486" s="82">
        <v>2715.39345</v>
      </c>
      <c r="CR486" s="89">
        <v>2715.39345</v>
      </c>
      <c r="CS486" s="82">
        <v>2715.39345</v>
      </c>
      <c r="CT486" s="82">
        <v>6335.9180500000011</v>
      </c>
      <c r="CU486" s="82">
        <v>47971.950950000006</v>
      </c>
      <c r="CV486" s="82">
        <v>2715.39345</v>
      </c>
      <c r="CW486" s="82">
        <v>2715.39345</v>
      </c>
    </row>
    <row r="487" spans="1:101">
      <c r="A487" s="86" t="s">
        <v>520</v>
      </c>
      <c r="B487" s="87" t="s">
        <v>1218</v>
      </c>
      <c r="C487" s="75" t="s">
        <v>2099</v>
      </c>
      <c r="D487" s="74" t="s">
        <v>2605</v>
      </c>
      <c r="E487" s="74" t="s">
        <v>520</v>
      </c>
      <c r="F487" s="74" t="s">
        <v>1218</v>
      </c>
      <c r="G487" s="74" t="s">
        <v>1219</v>
      </c>
      <c r="I487" s="74" t="s">
        <v>836</v>
      </c>
      <c r="J487" s="74" t="s">
        <v>2582</v>
      </c>
      <c r="K487" s="74" t="s">
        <v>100</v>
      </c>
      <c r="L487" s="74" t="s">
        <v>89</v>
      </c>
      <c r="M487" s="74" t="s">
        <v>90</v>
      </c>
      <c r="N487" s="74" t="s">
        <v>1221</v>
      </c>
      <c r="O487" s="76">
        <v>44546</v>
      </c>
      <c r="P487" s="76">
        <v>44500</v>
      </c>
      <c r="Q487" s="77">
        <v>1</v>
      </c>
      <c r="R487" s="74" t="s">
        <v>94</v>
      </c>
      <c r="S487" s="77">
        <v>87741.69</v>
      </c>
      <c r="T487" s="77">
        <v>87741.69</v>
      </c>
      <c r="U487" s="77">
        <v>1182.32</v>
      </c>
      <c r="V487" s="78">
        <v>4.9000000000000002E-2</v>
      </c>
      <c r="W487" s="79">
        <v>1</v>
      </c>
      <c r="X487" s="77">
        <v>87741.69</v>
      </c>
      <c r="Y487" s="88">
        <v>87741.69</v>
      </c>
      <c r="Z487" s="77">
        <v>1182.32</v>
      </c>
      <c r="AA487" s="74">
        <v>0</v>
      </c>
      <c r="AB487" s="74">
        <v>0</v>
      </c>
      <c r="AD487" s="74">
        <v>0</v>
      </c>
      <c r="AE487" s="74">
        <v>0</v>
      </c>
      <c r="AF487" s="74">
        <v>0</v>
      </c>
      <c r="AG487" s="74">
        <v>0</v>
      </c>
      <c r="AI487" s="74">
        <v>5</v>
      </c>
      <c r="AJ487" s="74">
        <v>5</v>
      </c>
      <c r="AL487" s="74">
        <v>5</v>
      </c>
      <c r="AM487" s="74" t="s">
        <v>95</v>
      </c>
      <c r="AN487" s="74">
        <v>0</v>
      </c>
      <c r="AO487" s="74" t="s">
        <v>95</v>
      </c>
      <c r="AP487" s="74" t="s">
        <v>95</v>
      </c>
      <c r="AQ487" s="74">
        <v>1</v>
      </c>
      <c r="AS487" s="74">
        <v>1</v>
      </c>
      <c r="AT487" s="74" t="s">
        <v>92</v>
      </c>
      <c r="AU487" s="74" t="s">
        <v>2579</v>
      </c>
      <c r="AV487" s="74" t="s">
        <v>94</v>
      </c>
      <c r="AW487" s="77">
        <v>5000000</v>
      </c>
      <c r="AX487" s="77">
        <v>4791182.42</v>
      </c>
      <c r="AY487" s="79">
        <v>1</v>
      </c>
      <c r="AZ487" s="77">
        <v>31953500</v>
      </c>
      <c r="BA487" s="77">
        <v>30619009.491494</v>
      </c>
      <c r="BB487" s="74" t="s">
        <v>93</v>
      </c>
      <c r="BC487" s="75" t="s">
        <v>2099</v>
      </c>
      <c r="BD487" s="82">
        <v>1096.1232536707275</v>
      </c>
      <c r="BE487" s="82">
        <v>0</v>
      </c>
      <c r="BF487" s="82">
        <v>14.770269928468148</v>
      </c>
      <c r="BG487" s="82">
        <v>1110.8935235991958</v>
      </c>
      <c r="BH487" s="82">
        <v>1096.1232536707275</v>
      </c>
      <c r="BI487" s="82">
        <v>0</v>
      </c>
      <c r="BJ487" s="82">
        <v>14.770269928468148</v>
      </c>
      <c r="BK487" s="82">
        <v>1110.8935235991958</v>
      </c>
      <c r="BL487" s="82">
        <v>78967.521000000008</v>
      </c>
      <c r="BM487" s="82">
        <v>0</v>
      </c>
      <c r="BN487" s="82">
        <v>1064.088</v>
      </c>
      <c r="BO487" s="82">
        <v>80031.608999999997</v>
      </c>
      <c r="BP487" s="82">
        <v>1096.1232536707275</v>
      </c>
      <c r="BQ487" s="82">
        <v>0</v>
      </c>
      <c r="BR487" s="82">
        <v>14.770269928468148</v>
      </c>
      <c r="BS487" s="89">
        <v>1110.8935235991958</v>
      </c>
      <c r="BT487" s="82">
        <v>5694.4699151447967</v>
      </c>
      <c r="BU487" s="82">
        <v>0</v>
      </c>
      <c r="BV487" s="82">
        <v>76.733029305384875</v>
      </c>
      <c r="BW487" s="82">
        <v>5771.2029444501823</v>
      </c>
      <c r="BX487" s="82">
        <v>5694.4699151447967</v>
      </c>
      <c r="BY487" s="82">
        <v>0</v>
      </c>
      <c r="BZ487" s="82">
        <v>76.733029305384875</v>
      </c>
      <c r="CA487" s="82">
        <v>5771.2029444501823</v>
      </c>
      <c r="CB487" s="82">
        <v>410244.16834710003</v>
      </c>
      <c r="CC487" s="82">
        <v>0</v>
      </c>
      <c r="CD487" s="82">
        <v>5528.0435687999998</v>
      </c>
      <c r="CE487" s="82">
        <v>415772.2119159</v>
      </c>
      <c r="CF487" s="82">
        <v>5694.4699151447967</v>
      </c>
      <c r="CG487" s="82">
        <v>0</v>
      </c>
      <c r="CH487" s="82">
        <v>76.733029305384875</v>
      </c>
      <c r="CI487" s="82">
        <v>5771.2029444501823</v>
      </c>
      <c r="CJ487" s="82" t="s">
        <v>96</v>
      </c>
      <c r="CK487" s="83">
        <v>1.4999999999999999E-2</v>
      </c>
      <c r="CL487" s="83">
        <v>3.5000000000000003E-2</v>
      </c>
      <c r="CM487" s="83">
        <v>0.26500000000000001</v>
      </c>
      <c r="CN487" s="82">
        <v>1316.12535</v>
      </c>
      <c r="CO487" s="82">
        <v>3070.9591500000006</v>
      </c>
      <c r="CP487" s="82">
        <v>23251.547850000003</v>
      </c>
      <c r="CQ487" s="82">
        <v>1316.12535</v>
      </c>
      <c r="CR487" s="89">
        <v>1316.12535</v>
      </c>
      <c r="CS487" s="82">
        <v>1316.12535</v>
      </c>
      <c r="CT487" s="82">
        <v>3070.9591500000006</v>
      </c>
      <c r="CU487" s="82">
        <v>23251.547850000003</v>
      </c>
      <c r="CV487" s="82">
        <v>1316.12535</v>
      </c>
      <c r="CW487" s="82">
        <v>1316.12535</v>
      </c>
    </row>
    <row r="488" spans="1:101">
      <c r="A488" s="86" t="s">
        <v>520</v>
      </c>
      <c r="B488" s="87" t="s">
        <v>1222</v>
      </c>
      <c r="C488" s="75" t="s">
        <v>2100</v>
      </c>
      <c r="D488" s="74" t="s">
        <v>2605</v>
      </c>
      <c r="E488" s="74" t="s">
        <v>520</v>
      </c>
      <c r="F488" s="74" t="s">
        <v>1222</v>
      </c>
      <c r="G488" s="74" t="s">
        <v>1223</v>
      </c>
      <c r="I488" s="74" t="s">
        <v>836</v>
      </c>
      <c r="J488" s="74" t="s">
        <v>2582</v>
      </c>
      <c r="K488" s="74" t="s">
        <v>100</v>
      </c>
      <c r="L488" s="74" t="s">
        <v>89</v>
      </c>
      <c r="M488" s="74" t="s">
        <v>90</v>
      </c>
      <c r="N488" s="74" t="s">
        <v>1225</v>
      </c>
      <c r="O488" s="76">
        <v>44526</v>
      </c>
      <c r="P488" s="76">
        <v>44500</v>
      </c>
      <c r="Q488" s="77">
        <v>1</v>
      </c>
      <c r="R488" s="74" t="s">
        <v>94</v>
      </c>
      <c r="S488" s="77">
        <v>203582.45</v>
      </c>
      <c r="T488" s="77">
        <v>203582.45</v>
      </c>
      <c r="U488" s="77">
        <v>2457.13</v>
      </c>
      <c r="V488" s="78">
        <v>5.5E-2</v>
      </c>
      <c r="W488" s="79">
        <v>1</v>
      </c>
      <c r="X488" s="77">
        <v>203582.45</v>
      </c>
      <c r="Y488" s="88">
        <v>203582.45</v>
      </c>
      <c r="Z488" s="77">
        <v>2457.13</v>
      </c>
      <c r="AA488" s="74">
        <v>0</v>
      </c>
      <c r="AB488" s="74">
        <v>0</v>
      </c>
      <c r="AD488" s="74">
        <v>0</v>
      </c>
      <c r="AE488" s="74">
        <v>0</v>
      </c>
      <c r="AF488" s="74">
        <v>0</v>
      </c>
      <c r="AG488" s="74">
        <v>0</v>
      </c>
      <c r="AI488" s="74">
        <v>4</v>
      </c>
      <c r="AJ488" s="74">
        <v>4</v>
      </c>
      <c r="AL488" s="74">
        <v>4</v>
      </c>
      <c r="AM488" s="74" t="s">
        <v>95</v>
      </c>
      <c r="AN488" s="74">
        <v>0</v>
      </c>
      <c r="AO488" s="74" t="s">
        <v>95</v>
      </c>
      <c r="AP488" s="74" t="s">
        <v>95</v>
      </c>
      <c r="AQ488" s="74">
        <v>1</v>
      </c>
      <c r="AS488" s="74">
        <v>1</v>
      </c>
      <c r="AT488" s="74" t="s">
        <v>92</v>
      </c>
      <c r="AU488" s="74" t="s">
        <v>2579</v>
      </c>
      <c r="AV488" s="74" t="s">
        <v>94</v>
      </c>
      <c r="AW488" s="77">
        <v>1000000</v>
      </c>
      <c r="AX488" s="77">
        <v>796417.55</v>
      </c>
      <c r="AY488" s="79">
        <v>1</v>
      </c>
      <c r="AZ488" s="77">
        <v>6390700</v>
      </c>
      <c r="BA488" s="77">
        <v>5089665.6367850006</v>
      </c>
      <c r="BB488" s="74" t="s">
        <v>93</v>
      </c>
      <c r="BC488" s="75" t="s">
        <v>2100</v>
      </c>
      <c r="BD488" s="82">
        <v>1553.4767049222048</v>
      </c>
      <c r="BE488" s="82">
        <v>0</v>
      </c>
      <c r="BF488" s="82">
        <v>18.749623142689835</v>
      </c>
      <c r="BG488" s="82">
        <v>1572.2263280648947</v>
      </c>
      <c r="BH488" s="82">
        <v>1553.4767049222048</v>
      </c>
      <c r="BI488" s="82">
        <v>0</v>
      </c>
      <c r="BJ488" s="82">
        <v>18.749623142689835</v>
      </c>
      <c r="BK488" s="82">
        <v>1572.2263280648947</v>
      </c>
      <c r="BL488" s="82">
        <v>183224.20500000002</v>
      </c>
      <c r="BM488" s="82">
        <v>0</v>
      </c>
      <c r="BN488" s="82">
        <v>2211.4170000000004</v>
      </c>
      <c r="BO488" s="82">
        <v>185435.622</v>
      </c>
      <c r="BP488" s="82">
        <v>1553.4767049222048</v>
      </c>
      <c r="BQ488" s="82">
        <v>0</v>
      </c>
      <c r="BR488" s="82">
        <v>18.749623142689835</v>
      </c>
      <c r="BS488" s="89">
        <v>1572.2263280648947</v>
      </c>
      <c r="BT488" s="82">
        <v>8070.4668297413464</v>
      </c>
      <c r="BU488" s="82">
        <v>0</v>
      </c>
      <c r="BV488" s="82">
        <v>97.406167188587958</v>
      </c>
      <c r="BW488" s="82">
        <v>8167.8729969299347</v>
      </c>
      <c r="BX488" s="82">
        <v>8070.4668297413464</v>
      </c>
      <c r="BY488" s="82">
        <v>0</v>
      </c>
      <c r="BZ488" s="82">
        <v>97.406167188587958</v>
      </c>
      <c r="CA488" s="82">
        <v>8167.8729969299347</v>
      </c>
      <c r="CB488" s="82">
        <v>951868.06739550014</v>
      </c>
      <c r="CC488" s="82">
        <v>0</v>
      </c>
      <c r="CD488" s="82">
        <v>11488.532456700003</v>
      </c>
      <c r="CE488" s="82">
        <v>963356.59985220002</v>
      </c>
      <c r="CF488" s="82">
        <v>8070.4668297413464</v>
      </c>
      <c r="CG488" s="82">
        <v>0</v>
      </c>
      <c r="CH488" s="82">
        <v>97.406167188587958</v>
      </c>
      <c r="CI488" s="82">
        <v>8167.8729969299347</v>
      </c>
      <c r="CJ488" s="82" t="s">
        <v>96</v>
      </c>
      <c r="CK488" s="83">
        <v>1.4999999999999999E-2</v>
      </c>
      <c r="CL488" s="83">
        <v>3.5000000000000003E-2</v>
      </c>
      <c r="CM488" s="83">
        <v>0.26500000000000001</v>
      </c>
      <c r="CN488" s="82">
        <v>3053.73675</v>
      </c>
      <c r="CO488" s="82">
        <v>7125.3857500000013</v>
      </c>
      <c r="CP488" s="82">
        <v>53949.349250000007</v>
      </c>
      <c r="CQ488" s="82">
        <v>3053.73675</v>
      </c>
      <c r="CR488" s="89">
        <v>3053.73675</v>
      </c>
      <c r="CS488" s="82">
        <v>3053.73675</v>
      </c>
      <c r="CT488" s="82">
        <v>7125.3857500000013</v>
      </c>
      <c r="CU488" s="82">
        <v>53949.349250000007</v>
      </c>
      <c r="CV488" s="82">
        <v>3053.73675</v>
      </c>
      <c r="CW488" s="82">
        <v>3053.73675</v>
      </c>
    </row>
    <row r="489" spans="1:101">
      <c r="A489" s="86" t="s">
        <v>520</v>
      </c>
      <c r="B489" s="87" t="s">
        <v>1226</v>
      </c>
      <c r="C489" s="75" t="s">
        <v>2101</v>
      </c>
      <c r="D489" s="74" t="s">
        <v>2605</v>
      </c>
      <c r="E489" s="74" t="s">
        <v>520</v>
      </c>
      <c r="F489" s="74" t="s">
        <v>1226</v>
      </c>
      <c r="G489" s="74" t="s">
        <v>1227</v>
      </c>
      <c r="I489" s="74" t="s">
        <v>836</v>
      </c>
      <c r="J489" s="74" t="s">
        <v>2586</v>
      </c>
      <c r="L489" s="74" t="s">
        <v>89</v>
      </c>
      <c r="M489" s="74" t="s">
        <v>90</v>
      </c>
      <c r="N489" s="74" t="s">
        <v>1229</v>
      </c>
      <c r="O489" s="76">
        <v>44525</v>
      </c>
      <c r="P489" s="76">
        <v>44500</v>
      </c>
      <c r="Q489" s="77">
        <v>1</v>
      </c>
      <c r="R489" s="74" t="s">
        <v>94</v>
      </c>
      <c r="S489" s="77">
        <v>275306.2</v>
      </c>
      <c r="T489" s="77">
        <v>275306.2</v>
      </c>
      <c r="U489" s="77">
        <v>3280.73</v>
      </c>
      <c r="V489" s="78">
        <v>5.5E-2</v>
      </c>
      <c r="W489" s="79">
        <v>1</v>
      </c>
      <c r="X489" s="77">
        <v>275306.2</v>
      </c>
      <c r="Y489" s="88">
        <v>275306.2</v>
      </c>
      <c r="Z489" s="77">
        <v>3280.73</v>
      </c>
      <c r="AA489" s="74">
        <v>0</v>
      </c>
      <c r="AB489" s="74">
        <v>0</v>
      </c>
      <c r="AD489" s="74">
        <v>0</v>
      </c>
      <c r="AE489" s="74">
        <v>0</v>
      </c>
      <c r="AF489" s="74">
        <v>0</v>
      </c>
      <c r="AG489" s="74">
        <v>0</v>
      </c>
      <c r="AI489" s="74">
        <v>4</v>
      </c>
      <c r="AJ489" s="74">
        <v>4</v>
      </c>
      <c r="AL489" s="74">
        <v>4</v>
      </c>
      <c r="AM489" s="74" t="s">
        <v>95</v>
      </c>
      <c r="AN489" s="74">
        <v>0</v>
      </c>
      <c r="AO489" s="74" t="s">
        <v>95</v>
      </c>
      <c r="AP489" s="74" t="s">
        <v>95</v>
      </c>
      <c r="AQ489" s="74">
        <v>1</v>
      </c>
      <c r="AS489" s="74">
        <v>1</v>
      </c>
      <c r="AT489" s="74" t="s">
        <v>92</v>
      </c>
      <c r="AU489" s="74" t="s">
        <v>2579</v>
      </c>
      <c r="AV489" s="74" t="s">
        <v>94</v>
      </c>
      <c r="AW489" s="77">
        <v>400000</v>
      </c>
      <c r="AX489" s="77">
        <v>124693.8</v>
      </c>
      <c r="AY489" s="79">
        <v>1</v>
      </c>
      <c r="AZ489" s="77">
        <v>2556280</v>
      </c>
      <c r="BA489" s="77">
        <v>796880.66766000004</v>
      </c>
      <c r="BB489" s="74" t="s">
        <v>93</v>
      </c>
      <c r="BC489" s="75" t="s">
        <v>2101</v>
      </c>
      <c r="BD489" s="82">
        <v>2100.7791605840948</v>
      </c>
      <c r="BE489" s="82">
        <v>0</v>
      </c>
      <c r="BF489" s="82">
        <v>25.034268082240999</v>
      </c>
      <c r="BG489" s="82">
        <v>2125.8134286663358</v>
      </c>
      <c r="BH489" s="82">
        <v>2100.7791605840948</v>
      </c>
      <c r="BI489" s="82">
        <v>0</v>
      </c>
      <c r="BJ489" s="82">
        <v>25.034268082240999</v>
      </c>
      <c r="BK489" s="82">
        <v>2125.8134286663358</v>
      </c>
      <c r="BL489" s="82">
        <v>247775.58</v>
      </c>
      <c r="BM489" s="82">
        <v>0</v>
      </c>
      <c r="BN489" s="82">
        <v>2952.6570000000002</v>
      </c>
      <c r="BO489" s="82">
        <v>250728.23699999996</v>
      </c>
      <c r="BP489" s="82">
        <v>2100.7791605840948</v>
      </c>
      <c r="BQ489" s="82">
        <v>0</v>
      </c>
      <c r="BR489" s="82">
        <v>25.034268082240999</v>
      </c>
      <c r="BS489" s="89">
        <v>2125.8134286663358</v>
      </c>
      <c r="BT489" s="82">
        <v>10913.757817150432</v>
      </c>
      <c r="BU489" s="82">
        <v>0</v>
      </c>
      <c r="BV489" s="82">
        <v>130.05552611405022</v>
      </c>
      <c r="BW489" s="82">
        <v>11043.813343264481</v>
      </c>
      <c r="BX489" s="82">
        <v>10913.757817150432</v>
      </c>
      <c r="BY489" s="82">
        <v>0</v>
      </c>
      <c r="BZ489" s="82">
        <v>130.05552611405022</v>
      </c>
      <c r="CA489" s="82">
        <v>11043.813343264481</v>
      </c>
      <c r="CB489" s="82">
        <v>1287218.9156579999</v>
      </c>
      <c r="CC489" s="82">
        <v>0</v>
      </c>
      <c r="CD489" s="82">
        <v>15339.348380700001</v>
      </c>
      <c r="CE489" s="82">
        <v>1302558.2640386999</v>
      </c>
      <c r="CF489" s="82">
        <v>10913.757817150432</v>
      </c>
      <c r="CG489" s="82">
        <v>0</v>
      </c>
      <c r="CH489" s="82">
        <v>130.05552611405022</v>
      </c>
      <c r="CI489" s="82">
        <v>11043.813343264481</v>
      </c>
      <c r="CJ489" s="82" t="s">
        <v>96</v>
      </c>
      <c r="CK489" s="83">
        <v>1.4999999999999999E-2</v>
      </c>
      <c r="CL489" s="83">
        <v>3.5000000000000003E-2</v>
      </c>
      <c r="CM489" s="83">
        <v>0.26500000000000001</v>
      </c>
      <c r="CN489" s="82">
        <v>4129.5929999999998</v>
      </c>
      <c r="CO489" s="82">
        <v>9635.7170000000006</v>
      </c>
      <c r="CP489" s="82">
        <v>72956.143000000011</v>
      </c>
      <c r="CQ489" s="82">
        <v>4129.5929999999998</v>
      </c>
      <c r="CR489" s="89">
        <v>4129.5929999999998</v>
      </c>
      <c r="CS489" s="82">
        <v>4129.5929999999998</v>
      </c>
      <c r="CT489" s="82">
        <v>9635.7170000000006</v>
      </c>
      <c r="CU489" s="82">
        <v>72956.143000000011</v>
      </c>
      <c r="CV489" s="82">
        <v>4129.5929999999998</v>
      </c>
      <c r="CW489" s="82">
        <v>4129.5929999999998</v>
      </c>
    </row>
    <row r="490" spans="1:101">
      <c r="A490" s="86" t="s">
        <v>520</v>
      </c>
      <c r="B490" s="87" t="s">
        <v>1230</v>
      </c>
      <c r="C490" s="75" t="s">
        <v>2102</v>
      </c>
      <c r="D490" s="74" t="s">
        <v>2605</v>
      </c>
      <c r="E490" s="74" t="s">
        <v>520</v>
      </c>
      <c r="F490" s="74" t="s">
        <v>1230</v>
      </c>
      <c r="G490" s="74" t="s">
        <v>1231</v>
      </c>
      <c r="I490" s="74" t="s">
        <v>836</v>
      </c>
      <c r="J490" s="74" t="s">
        <v>2583</v>
      </c>
      <c r="K490" s="74" t="s">
        <v>128</v>
      </c>
      <c r="L490" s="74" t="s">
        <v>89</v>
      </c>
      <c r="M490" s="74" t="s">
        <v>90</v>
      </c>
      <c r="N490" s="74" t="s">
        <v>1233</v>
      </c>
      <c r="O490" s="76">
        <v>44525</v>
      </c>
      <c r="P490" s="76">
        <v>44500</v>
      </c>
      <c r="Q490" s="77">
        <v>1</v>
      </c>
      <c r="R490" s="74" t="s">
        <v>94</v>
      </c>
      <c r="S490" s="77">
        <v>132097.4</v>
      </c>
      <c r="T490" s="77">
        <v>132097.4</v>
      </c>
      <c r="U490" s="77">
        <v>1553.98</v>
      </c>
      <c r="V490" s="78">
        <v>5.5E-2</v>
      </c>
      <c r="W490" s="79">
        <v>1</v>
      </c>
      <c r="X490" s="77">
        <v>132097.4</v>
      </c>
      <c r="Y490" s="88">
        <v>132097.4</v>
      </c>
      <c r="Z490" s="77">
        <v>1553.98</v>
      </c>
      <c r="AA490" s="74">
        <v>0</v>
      </c>
      <c r="AB490" s="74">
        <v>0</v>
      </c>
      <c r="AD490" s="74">
        <v>0</v>
      </c>
      <c r="AE490" s="74">
        <v>0</v>
      </c>
      <c r="AF490" s="74">
        <v>0</v>
      </c>
      <c r="AG490" s="74">
        <v>0</v>
      </c>
      <c r="AI490" s="74">
        <v>4</v>
      </c>
      <c r="AJ490" s="74">
        <v>4</v>
      </c>
      <c r="AL490" s="74">
        <v>4</v>
      </c>
      <c r="AM490" s="74" t="s">
        <v>95</v>
      </c>
      <c r="AN490" s="74">
        <v>0</v>
      </c>
      <c r="AO490" s="74" t="s">
        <v>95</v>
      </c>
      <c r="AP490" s="74" t="s">
        <v>95</v>
      </c>
      <c r="AQ490" s="74">
        <v>1</v>
      </c>
      <c r="AS490" s="74">
        <v>1</v>
      </c>
      <c r="AT490" s="74" t="s">
        <v>92</v>
      </c>
      <c r="AU490" s="74" t="s">
        <v>2579</v>
      </c>
      <c r="AV490" s="74" t="s">
        <v>94</v>
      </c>
      <c r="AW490" s="77">
        <v>1000000</v>
      </c>
      <c r="AX490" s="77">
        <v>867902.6</v>
      </c>
      <c r="AY490" s="79">
        <v>1</v>
      </c>
      <c r="AZ490" s="77">
        <v>6390700</v>
      </c>
      <c r="BA490" s="77">
        <v>5546505.1458199993</v>
      </c>
      <c r="BB490" s="74" t="s">
        <v>93</v>
      </c>
      <c r="BC490" s="75" t="s">
        <v>2102</v>
      </c>
      <c r="BD490" s="82">
        <v>1007.9956974719109</v>
      </c>
      <c r="BE490" s="82">
        <v>0</v>
      </c>
      <c r="BF490" s="82">
        <v>11.857955977615003</v>
      </c>
      <c r="BG490" s="82">
        <v>1019.853653449526</v>
      </c>
      <c r="BH490" s="82">
        <v>1007.9956974719109</v>
      </c>
      <c r="BI490" s="82">
        <v>0</v>
      </c>
      <c r="BJ490" s="82">
        <v>11.857955977615003</v>
      </c>
      <c r="BK490" s="82">
        <v>1019.853653449526</v>
      </c>
      <c r="BL490" s="82">
        <v>118887.66</v>
      </c>
      <c r="BM490" s="82">
        <v>0</v>
      </c>
      <c r="BN490" s="82">
        <v>1398.5820000000001</v>
      </c>
      <c r="BO490" s="82">
        <v>120286.242</v>
      </c>
      <c r="BP490" s="82">
        <v>1007.9956974719109</v>
      </c>
      <c r="BQ490" s="82">
        <v>0</v>
      </c>
      <c r="BR490" s="82">
        <v>11.857955977615003</v>
      </c>
      <c r="BS490" s="89">
        <v>1019.853653449526</v>
      </c>
      <c r="BT490" s="82">
        <v>5236.6384479363242</v>
      </c>
      <c r="BU490" s="82">
        <v>0</v>
      </c>
      <c r="BV490" s="82">
        <v>61.603267099307701</v>
      </c>
      <c r="BW490" s="82">
        <v>5298.2417150356323</v>
      </c>
      <c r="BX490" s="82">
        <v>5236.6384479363242</v>
      </c>
      <c r="BY490" s="82">
        <v>0</v>
      </c>
      <c r="BZ490" s="82">
        <v>61.603267099307701</v>
      </c>
      <c r="CA490" s="82">
        <v>5298.2417150356323</v>
      </c>
      <c r="CB490" s="82">
        <v>617633.28246600006</v>
      </c>
      <c r="CC490" s="82">
        <v>0</v>
      </c>
      <c r="CD490" s="82">
        <v>7265.7733482000003</v>
      </c>
      <c r="CE490" s="82">
        <v>624899.05581419996</v>
      </c>
      <c r="CF490" s="82">
        <v>5236.6384479363242</v>
      </c>
      <c r="CG490" s="82">
        <v>0</v>
      </c>
      <c r="CH490" s="82">
        <v>61.603267099307701</v>
      </c>
      <c r="CI490" s="82">
        <v>5298.2417150356323</v>
      </c>
      <c r="CJ490" s="82" t="s">
        <v>96</v>
      </c>
      <c r="CK490" s="83">
        <v>1.4999999999999999E-2</v>
      </c>
      <c r="CL490" s="83">
        <v>3.5000000000000003E-2</v>
      </c>
      <c r="CM490" s="83">
        <v>0.26500000000000001</v>
      </c>
      <c r="CN490" s="82">
        <v>1981.4609999999998</v>
      </c>
      <c r="CO490" s="82">
        <v>4623.4090000000006</v>
      </c>
      <c r="CP490" s="82">
        <v>35005.811000000002</v>
      </c>
      <c r="CQ490" s="82">
        <v>1981.4609999999998</v>
      </c>
      <c r="CR490" s="89">
        <v>1981.4609999999998</v>
      </c>
      <c r="CS490" s="82">
        <v>1981.4609999999998</v>
      </c>
      <c r="CT490" s="82">
        <v>4623.4090000000006</v>
      </c>
      <c r="CU490" s="82">
        <v>35005.811000000002</v>
      </c>
      <c r="CV490" s="82">
        <v>1981.4609999999998</v>
      </c>
      <c r="CW490" s="82">
        <v>1981.4609999999998</v>
      </c>
    </row>
    <row r="491" spans="1:101">
      <c r="A491" s="86" t="s">
        <v>520</v>
      </c>
      <c r="B491" s="87" t="s">
        <v>1234</v>
      </c>
      <c r="C491" s="75" t="s">
        <v>2103</v>
      </c>
      <c r="D491" s="74" t="s">
        <v>2605</v>
      </c>
      <c r="E491" s="74" t="s">
        <v>520</v>
      </c>
      <c r="F491" s="74" t="s">
        <v>1234</v>
      </c>
      <c r="G491" s="74" t="s">
        <v>1235</v>
      </c>
      <c r="I491" s="74" t="s">
        <v>836</v>
      </c>
      <c r="J491" s="74" t="s">
        <v>2582</v>
      </c>
      <c r="K491" s="74" t="s">
        <v>100</v>
      </c>
      <c r="L491" s="74" t="s">
        <v>89</v>
      </c>
      <c r="M491" s="74" t="s">
        <v>90</v>
      </c>
      <c r="N491" s="74" t="s">
        <v>1237</v>
      </c>
      <c r="O491" s="76">
        <v>44559</v>
      </c>
      <c r="P491" s="76">
        <v>44500</v>
      </c>
      <c r="Q491" s="77">
        <v>1</v>
      </c>
      <c r="R491" s="74" t="s">
        <v>94</v>
      </c>
      <c r="S491" s="77">
        <v>17213.490000000002</v>
      </c>
      <c r="T491" s="77">
        <v>17213.490000000002</v>
      </c>
      <c r="U491" s="77">
        <v>260.07</v>
      </c>
      <c r="V491" s="78">
        <v>4.9000000000000002E-2</v>
      </c>
      <c r="W491" s="79">
        <v>1</v>
      </c>
      <c r="X491" s="77">
        <v>17213.490000000002</v>
      </c>
      <c r="Y491" s="88">
        <v>17213.490000000002</v>
      </c>
      <c r="Z491" s="77">
        <v>260.07</v>
      </c>
      <c r="AA491" s="74">
        <v>0</v>
      </c>
      <c r="AB491" s="74">
        <v>0</v>
      </c>
      <c r="AD491" s="74">
        <v>0</v>
      </c>
      <c r="AE491" s="74">
        <v>0</v>
      </c>
      <c r="AF491" s="74">
        <v>0</v>
      </c>
      <c r="AG491" s="74">
        <v>0</v>
      </c>
      <c r="AI491" s="74">
        <v>5</v>
      </c>
      <c r="AJ491" s="74">
        <v>5</v>
      </c>
      <c r="AL491" s="74">
        <v>5</v>
      </c>
      <c r="AM491" s="74" t="s">
        <v>95</v>
      </c>
      <c r="AN491" s="74">
        <v>0</v>
      </c>
      <c r="AO491" s="74" t="s">
        <v>95</v>
      </c>
      <c r="AP491" s="74" t="s">
        <v>95</v>
      </c>
      <c r="AQ491" s="74">
        <v>1</v>
      </c>
      <c r="AS491" s="74">
        <v>1</v>
      </c>
      <c r="AT491" s="74" t="s">
        <v>92</v>
      </c>
      <c r="AU491" s="74" t="s">
        <v>2579</v>
      </c>
      <c r="AV491" s="74" t="s">
        <v>94</v>
      </c>
      <c r="AW491" s="77">
        <v>5000000</v>
      </c>
      <c r="AX491" s="77">
        <v>4945294.1100000003</v>
      </c>
      <c r="AY491" s="79">
        <v>1</v>
      </c>
      <c r="AZ491" s="77">
        <v>31953500</v>
      </c>
      <c r="BA491" s="77">
        <v>31603891.068777002</v>
      </c>
      <c r="BB491" s="74" t="s">
        <v>93</v>
      </c>
      <c r="BC491" s="75" t="s">
        <v>2103</v>
      </c>
      <c r="BD491" s="82">
        <v>215.04152320098387</v>
      </c>
      <c r="BE491" s="82">
        <v>0</v>
      </c>
      <c r="BF491" s="82">
        <v>3.2489546825704645</v>
      </c>
      <c r="BG491" s="82">
        <v>218.29047788355433</v>
      </c>
      <c r="BH491" s="82">
        <v>215.04152320098387</v>
      </c>
      <c r="BI491" s="82">
        <v>0</v>
      </c>
      <c r="BJ491" s="82">
        <v>3.2489546825704645</v>
      </c>
      <c r="BK491" s="82">
        <v>218.29047788355433</v>
      </c>
      <c r="BL491" s="82">
        <v>15492.141000000001</v>
      </c>
      <c r="BM491" s="82">
        <v>0</v>
      </c>
      <c r="BN491" s="82">
        <v>234.06299999999999</v>
      </c>
      <c r="BO491" s="82">
        <v>15726.204</v>
      </c>
      <c r="BP491" s="82">
        <v>215.04152320098387</v>
      </c>
      <c r="BQ491" s="82">
        <v>0</v>
      </c>
      <c r="BR491" s="82">
        <v>3.2489546825704645</v>
      </c>
      <c r="BS491" s="89">
        <v>218.29047788355433</v>
      </c>
      <c r="BT491" s="82">
        <v>1117.1622171814313</v>
      </c>
      <c r="BU491" s="82">
        <v>0</v>
      </c>
      <c r="BV491" s="82">
        <v>16.878644471421822</v>
      </c>
      <c r="BW491" s="82">
        <v>1134.0408616528532</v>
      </c>
      <c r="BX491" s="82">
        <v>1117.1622171814313</v>
      </c>
      <c r="BY491" s="82">
        <v>0</v>
      </c>
      <c r="BZ491" s="82">
        <v>16.878644471421822</v>
      </c>
      <c r="CA491" s="82">
        <v>1134.0408616528532</v>
      </c>
      <c r="CB491" s="82">
        <v>80483.221709100006</v>
      </c>
      <c r="CC491" s="82">
        <v>0</v>
      </c>
      <c r="CD491" s="82">
        <v>1215.9806913</v>
      </c>
      <c r="CE491" s="82">
        <v>81699.202400399998</v>
      </c>
      <c r="CF491" s="82">
        <v>1117.1622171814313</v>
      </c>
      <c r="CG491" s="82">
        <v>0</v>
      </c>
      <c r="CH491" s="82">
        <v>16.878644471421822</v>
      </c>
      <c r="CI491" s="82">
        <v>1134.0408616528532</v>
      </c>
      <c r="CJ491" s="82" t="s">
        <v>96</v>
      </c>
      <c r="CK491" s="83">
        <v>1.4999999999999999E-2</v>
      </c>
      <c r="CL491" s="83">
        <v>3.5000000000000003E-2</v>
      </c>
      <c r="CM491" s="83">
        <v>0.26500000000000001</v>
      </c>
      <c r="CN491" s="82">
        <v>258.20235000000002</v>
      </c>
      <c r="CO491" s="82">
        <v>602.47215000000017</v>
      </c>
      <c r="CP491" s="82">
        <v>4561.5748500000009</v>
      </c>
      <c r="CQ491" s="82">
        <v>258.20235000000002</v>
      </c>
      <c r="CR491" s="89">
        <v>258.20235000000002</v>
      </c>
      <c r="CS491" s="82">
        <v>258.20235000000002</v>
      </c>
      <c r="CT491" s="82">
        <v>602.47215000000017</v>
      </c>
      <c r="CU491" s="82">
        <v>4561.5748500000009</v>
      </c>
      <c r="CV491" s="82">
        <v>258.20235000000002</v>
      </c>
      <c r="CW491" s="82">
        <v>258.20235000000002</v>
      </c>
    </row>
    <row r="492" spans="1:101">
      <c r="A492" s="86" t="s">
        <v>520</v>
      </c>
      <c r="B492" s="87" t="s">
        <v>1238</v>
      </c>
      <c r="C492" s="75" t="s">
        <v>2104</v>
      </c>
      <c r="D492" s="74" t="s">
        <v>2605</v>
      </c>
      <c r="E492" s="74" t="s">
        <v>520</v>
      </c>
      <c r="F492" s="74" t="s">
        <v>1238</v>
      </c>
      <c r="G492" s="74" t="s">
        <v>1239</v>
      </c>
      <c r="I492" s="74" t="s">
        <v>836</v>
      </c>
      <c r="J492" s="74" t="s">
        <v>2582</v>
      </c>
      <c r="K492" s="74" t="s">
        <v>100</v>
      </c>
      <c r="L492" s="74" t="s">
        <v>89</v>
      </c>
      <c r="M492" s="74" t="s">
        <v>90</v>
      </c>
      <c r="N492" s="74" t="s">
        <v>1241</v>
      </c>
      <c r="O492" s="76">
        <v>44526</v>
      </c>
      <c r="P492" s="76">
        <v>44500</v>
      </c>
      <c r="Q492" s="77">
        <v>1</v>
      </c>
      <c r="R492" s="74" t="s">
        <v>94</v>
      </c>
      <c r="S492" s="77">
        <v>187381.91</v>
      </c>
      <c r="T492" s="77">
        <v>187381.91</v>
      </c>
      <c r="U492" s="77">
        <v>2204.34</v>
      </c>
      <c r="V492" s="78">
        <v>5.5E-2</v>
      </c>
      <c r="W492" s="79">
        <v>1</v>
      </c>
      <c r="X492" s="77">
        <v>187381.91</v>
      </c>
      <c r="Y492" s="88">
        <v>187381.91</v>
      </c>
      <c r="Z492" s="77">
        <v>2204.34</v>
      </c>
      <c r="AA492" s="74">
        <v>0</v>
      </c>
      <c r="AB492" s="74">
        <v>0</v>
      </c>
      <c r="AD492" s="74">
        <v>0</v>
      </c>
      <c r="AE492" s="74">
        <v>0</v>
      </c>
      <c r="AF492" s="74">
        <v>0</v>
      </c>
      <c r="AG492" s="74">
        <v>0</v>
      </c>
      <c r="AI492" s="74">
        <v>4</v>
      </c>
      <c r="AJ492" s="74">
        <v>4</v>
      </c>
      <c r="AL492" s="74">
        <v>4</v>
      </c>
      <c r="AM492" s="74" t="s">
        <v>95</v>
      </c>
      <c r="AN492" s="74">
        <v>0</v>
      </c>
      <c r="AO492" s="74" t="s">
        <v>95</v>
      </c>
      <c r="AP492" s="74" t="s">
        <v>95</v>
      </c>
      <c r="AQ492" s="74">
        <v>1</v>
      </c>
      <c r="AS492" s="74">
        <v>1</v>
      </c>
      <c r="AT492" s="74" t="s">
        <v>92</v>
      </c>
      <c r="AU492" s="74" t="s">
        <v>2579</v>
      </c>
      <c r="AV492" s="74" t="s">
        <v>94</v>
      </c>
      <c r="AW492" s="77">
        <v>1000000</v>
      </c>
      <c r="AX492" s="77">
        <v>812618.09</v>
      </c>
      <c r="AY492" s="79">
        <v>1</v>
      </c>
      <c r="AZ492" s="77">
        <v>6390700</v>
      </c>
      <c r="BA492" s="77">
        <v>5193198.4277629992</v>
      </c>
      <c r="BB492" s="74" t="s">
        <v>93</v>
      </c>
      <c r="BC492" s="75" t="s">
        <v>2104</v>
      </c>
      <c r="BD492" s="82">
        <v>1429.8552360914659</v>
      </c>
      <c r="BE492" s="82">
        <v>0</v>
      </c>
      <c r="BF492" s="82">
        <v>16.820658360915751</v>
      </c>
      <c r="BG492" s="82">
        <v>1446.6758944523817</v>
      </c>
      <c r="BH492" s="82">
        <v>1429.8552360914659</v>
      </c>
      <c r="BI492" s="82">
        <v>0</v>
      </c>
      <c r="BJ492" s="82">
        <v>16.820658360915751</v>
      </c>
      <c r="BK492" s="82">
        <v>1446.6758944523817</v>
      </c>
      <c r="BL492" s="82">
        <v>168643.71899999998</v>
      </c>
      <c r="BM492" s="82">
        <v>0</v>
      </c>
      <c r="BN492" s="82">
        <v>1983.9060000000002</v>
      </c>
      <c r="BO492" s="82">
        <v>170627.625</v>
      </c>
      <c r="BP492" s="82">
        <v>1429.8552360914659</v>
      </c>
      <c r="BQ492" s="82">
        <v>0</v>
      </c>
      <c r="BR492" s="82">
        <v>16.820658360915751</v>
      </c>
      <c r="BS492" s="89">
        <v>1446.6758944523817</v>
      </c>
      <c r="BT492" s="82">
        <v>7428.2409370187752</v>
      </c>
      <c r="BU492" s="82">
        <v>0</v>
      </c>
      <c r="BV492" s="82">
        <v>87.38500225079342</v>
      </c>
      <c r="BW492" s="82">
        <v>7515.6259392695683</v>
      </c>
      <c r="BX492" s="82">
        <v>7428.2409370187752</v>
      </c>
      <c r="BY492" s="82">
        <v>0</v>
      </c>
      <c r="BZ492" s="82">
        <v>87.38500225079342</v>
      </c>
      <c r="CA492" s="82">
        <v>7515.6259392695683</v>
      </c>
      <c r="CB492" s="82">
        <v>876120.98457689991</v>
      </c>
      <c r="CC492" s="82">
        <v>0</v>
      </c>
      <c r="CD492" s="82">
        <v>10306.590060600001</v>
      </c>
      <c r="CE492" s="82">
        <v>886427.57463749999</v>
      </c>
      <c r="CF492" s="82">
        <v>7428.2409370187752</v>
      </c>
      <c r="CG492" s="82">
        <v>0</v>
      </c>
      <c r="CH492" s="82">
        <v>87.38500225079342</v>
      </c>
      <c r="CI492" s="82">
        <v>7515.6259392695683</v>
      </c>
      <c r="CJ492" s="82" t="s">
        <v>96</v>
      </c>
      <c r="CK492" s="83">
        <v>1.4999999999999999E-2</v>
      </c>
      <c r="CL492" s="83">
        <v>3.5000000000000003E-2</v>
      </c>
      <c r="CM492" s="83">
        <v>0.26500000000000001</v>
      </c>
      <c r="CN492" s="82">
        <v>2810.72865</v>
      </c>
      <c r="CO492" s="82">
        <v>6558.3668500000003</v>
      </c>
      <c r="CP492" s="82">
        <v>49656.206150000005</v>
      </c>
      <c r="CQ492" s="82">
        <v>2810.72865</v>
      </c>
      <c r="CR492" s="89">
        <v>2810.72865</v>
      </c>
      <c r="CS492" s="82">
        <v>2810.72865</v>
      </c>
      <c r="CT492" s="82">
        <v>6558.3668500000003</v>
      </c>
      <c r="CU492" s="82">
        <v>49656.206150000005</v>
      </c>
      <c r="CV492" s="82">
        <v>2810.72865</v>
      </c>
      <c r="CW492" s="82">
        <v>2810.72865</v>
      </c>
    </row>
    <row r="493" spans="1:101">
      <c r="A493" s="86" t="s">
        <v>520</v>
      </c>
      <c r="B493" s="87" t="s">
        <v>1242</v>
      </c>
      <c r="C493" s="75" t="s">
        <v>2105</v>
      </c>
      <c r="D493" s="74" t="s">
        <v>2605</v>
      </c>
      <c r="E493" s="74" t="s">
        <v>520</v>
      </c>
      <c r="F493" s="74" t="s">
        <v>1242</v>
      </c>
      <c r="G493" s="74" t="s">
        <v>1243</v>
      </c>
      <c r="I493" s="74" t="s">
        <v>836</v>
      </c>
      <c r="J493" s="74" t="s">
        <v>2582</v>
      </c>
      <c r="K493" s="74" t="s">
        <v>100</v>
      </c>
      <c r="L493" s="74" t="s">
        <v>89</v>
      </c>
      <c r="M493" s="74" t="s">
        <v>90</v>
      </c>
      <c r="N493" s="74" t="s">
        <v>1245</v>
      </c>
      <c r="O493" s="76">
        <v>44526</v>
      </c>
      <c r="P493" s="76">
        <v>44500</v>
      </c>
      <c r="Q493" s="77">
        <v>1</v>
      </c>
      <c r="R493" s="74" t="s">
        <v>94</v>
      </c>
      <c r="S493" s="77">
        <v>303967.11</v>
      </c>
      <c r="T493" s="77">
        <v>303967.11</v>
      </c>
      <c r="U493" s="77">
        <v>3575.84</v>
      </c>
      <c r="V493" s="78">
        <v>5.5E-2</v>
      </c>
      <c r="W493" s="79">
        <v>1</v>
      </c>
      <c r="X493" s="77">
        <v>303967.11</v>
      </c>
      <c r="Y493" s="88">
        <v>303967.11</v>
      </c>
      <c r="Z493" s="77">
        <v>3575.84</v>
      </c>
      <c r="AA493" s="74">
        <v>0</v>
      </c>
      <c r="AB493" s="74">
        <v>0</v>
      </c>
      <c r="AD493" s="74">
        <v>0</v>
      </c>
      <c r="AE493" s="74">
        <v>0</v>
      </c>
      <c r="AF493" s="74">
        <v>0</v>
      </c>
      <c r="AG493" s="74">
        <v>0</v>
      </c>
      <c r="AI493" s="74">
        <v>4</v>
      </c>
      <c r="AJ493" s="74">
        <v>4</v>
      </c>
      <c r="AL493" s="74">
        <v>4</v>
      </c>
      <c r="AM493" s="74" t="s">
        <v>95</v>
      </c>
      <c r="AN493" s="74">
        <v>0</v>
      </c>
      <c r="AO493" s="74" t="s">
        <v>95</v>
      </c>
      <c r="AP493" s="74" t="s">
        <v>95</v>
      </c>
      <c r="AQ493" s="74">
        <v>1</v>
      </c>
      <c r="AS493" s="74">
        <v>1</v>
      </c>
      <c r="AT493" s="74" t="s">
        <v>92</v>
      </c>
      <c r="AU493" s="74" t="s">
        <v>2579</v>
      </c>
      <c r="AV493" s="74" t="s">
        <v>94</v>
      </c>
      <c r="AW493" s="77">
        <v>1000000</v>
      </c>
      <c r="AX493" s="77">
        <v>696032.89</v>
      </c>
      <c r="AY493" s="79">
        <v>1</v>
      </c>
      <c r="AZ493" s="77">
        <v>6390700</v>
      </c>
      <c r="BA493" s="77">
        <v>4448137.3901230004</v>
      </c>
      <c r="BB493" s="74" t="s">
        <v>93</v>
      </c>
      <c r="BC493" s="75" t="s">
        <v>2105</v>
      </c>
      <c r="BD493" s="82">
        <v>2319.4819811212865</v>
      </c>
      <c r="BE493" s="82">
        <v>0</v>
      </c>
      <c r="BF493" s="82">
        <v>27.286164109573374</v>
      </c>
      <c r="BG493" s="82">
        <v>2346.7681452308598</v>
      </c>
      <c r="BH493" s="82">
        <v>2319.4819811212865</v>
      </c>
      <c r="BI493" s="82">
        <v>0</v>
      </c>
      <c r="BJ493" s="82">
        <v>27.286164109573374</v>
      </c>
      <c r="BK493" s="82">
        <v>2346.7681452308598</v>
      </c>
      <c r="BL493" s="82">
        <v>273570.39899999998</v>
      </c>
      <c r="BM493" s="82">
        <v>0</v>
      </c>
      <c r="BN493" s="82">
        <v>3218.2560000000003</v>
      </c>
      <c r="BO493" s="82">
        <v>276788.65500000003</v>
      </c>
      <c r="BP493" s="82">
        <v>2319.4819811212865</v>
      </c>
      <c r="BQ493" s="82">
        <v>0</v>
      </c>
      <c r="BR493" s="82">
        <v>27.286164109573374</v>
      </c>
      <c r="BS493" s="89">
        <v>2346.7681452308598</v>
      </c>
      <c r="BT493" s="82">
        <v>12049.940840123196</v>
      </c>
      <c r="BU493" s="82">
        <v>0</v>
      </c>
      <c r="BV493" s="82">
        <v>141.75435116564464</v>
      </c>
      <c r="BW493" s="82">
        <v>12191.69519128884</v>
      </c>
      <c r="BX493" s="82">
        <v>12049.940840123196</v>
      </c>
      <c r="BY493" s="82">
        <v>0</v>
      </c>
      <c r="BZ493" s="82">
        <v>141.75435116564464</v>
      </c>
      <c r="CA493" s="82">
        <v>12191.69519128884</v>
      </c>
      <c r="CB493" s="82">
        <v>1421225.5798448999</v>
      </c>
      <c r="CC493" s="82">
        <v>0</v>
      </c>
      <c r="CD493" s="82">
        <v>16719.161745600002</v>
      </c>
      <c r="CE493" s="82">
        <v>1437944.7415905001</v>
      </c>
      <c r="CF493" s="82">
        <v>12049.940840123196</v>
      </c>
      <c r="CG493" s="82">
        <v>0</v>
      </c>
      <c r="CH493" s="82">
        <v>141.75435116564464</v>
      </c>
      <c r="CI493" s="82">
        <v>12191.69519128884</v>
      </c>
      <c r="CJ493" s="82" t="s">
        <v>96</v>
      </c>
      <c r="CK493" s="83">
        <v>1.4999999999999999E-2</v>
      </c>
      <c r="CL493" s="83">
        <v>3.5000000000000003E-2</v>
      </c>
      <c r="CM493" s="83">
        <v>0.26500000000000001</v>
      </c>
      <c r="CN493" s="82">
        <v>4559.5066499999994</v>
      </c>
      <c r="CO493" s="82">
        <v>10638.84885</v>
      </c>
      <c r="CP493" s="82">
        <v>80551.284150000007</v>
      </c>
      <c r="CQ493" s="82">
        <v>4559.5066499999994</v>
      </c>
      <c r="CR493" s="89">
        <v>4559.5066499999994</v>
      </c>
      <c r="CS493" s="82">
        <v>4559.5066499999994</v>
      </c>
      <c r="CT493" s="82">
        <v>10638.84885</v>
      </c>
      <c r="CU493" s="82">
        <v>80551.284150000007</v>
      </c>
      <c r="CV493" s="82">
        <v>4559.5066499999994</v>
      </c>
      <c r="CW493" s="82">
        <v>4559.5066499999994</v>
      </c>
    </row>
    <row r="494" spans="1:101">
      <c r="A494" s="86" t="s">
        <v>520</v>
      </c>
      <c r="B494" s="87" t="s">
        <v>1246</v>
      </c>
      <c r="C494" s="75" t="s">
        <v>2106</v>
      </c>
      <c r="D494" s="74" t="s">
        <v>2605</v>
      </c>
      <c r="E494" s="74" t="s">
        <v>520</v>
      </c>
      <c r="F494" s="74" t="s">
        <v>1246</v>
      </c>
      <c r="G494" s="74" t="s">
        <v>1247</v>
      </c>
      <c r="I494" s="74" t="s">
        <v>836</v>
      </c>
      <c r="J494" s="74" t="s">
        <v>2582</v>
      </c>
      <c r="K494" s="74" t="s">
        <v>100</v>
      </c>
      <c r="L494" s="74" t="s">
        <v>89</v>
      </c>
      <c r="M494" s="74" t="s">
        <v>90</v>
      </c>
      <c r="N494" s="74" t="s">
        <v>1249</v>
      </c>
      <c r="O494" s="76">
        <v>44525</v>
      </c>
      <c r="P494" s="76">
        <v>44500</v>
      </c>
      <c r="Q494" s="77">
        <v>1</v>
      </c>
      <c r="R494" s="74" t="s">
        <v>94</v>
      </c>
      <c r="S494" s="77">
        <v>28294.400000000001</v>
      </c>
      <c r="T494" s="77">
        <v>28294.400000000001</v>
      </c>
      <c r="U494" s="77">
        <v>328.53</v>
      </c>
      <c r="V494" s="78">
        <v>5.5E-2</v>
      </c>
      <c r="W494" s="79">
        <v>1</v>
      </c>
      <c r="X494" s="77">
        <v>28294.400000000001</v>
      </c>
      <c r="Y494" s="88">
        <v>28294.400000000001</v>
      </c>
      <c r="Z494" s="77">
        <v>328.53</v>
      </c>
      <c r="AA494" s="74">
        <v>0</v>
      </c>
      <c r="AB494" s="74">
        <v>0</v>
      </c>
      <c r="AD494" s="74">
        <v>0</v>
      </c>
      <c r="AE494" s="74">
        <v>0</v>
      </c>
      <c r="AF494" s="74">
        <v>0</v>
      </c>
      <c r="AG494" s="74">
        <v>0</v>
      </c>
      <c r="AI494" s="74">
        <v>4</v>
      </c>
      <c r="AJ494" s="74">
        <v>4</v>
      </c>
      <c r="AL494" s="74">
        <v>4</v>
      </c>
      <c r="AM494" s="74" t="s">
        <v>95</v>
      </c>
      <c r="AN494" s="74">
        <v>0</v>
      </c>
      <c r="AO494" s="74" t="s">
        <v>95</v>
      </c>
      <c r="AP494" s="74" t="s">
        <v>95</v>
      </c>
      <c r="AQ494" s="74">
        <v>1</v>
      </c>
      <c r="AS494" s="74">
        <v>1</v>
      </c>
      <c r="AT494" s="74" t="s">
        <v>92</v>
      </c>
      <c r="AU494" s="74" t="s">
        <v>2579</v>
      </c>
      <c r="AV494" s="74" t="s">
        <v>94</v>
      </c>
      <c r="AW494" s="77">
        <v>1500000</v>
      </c>
      <c r="AX494" s="77">
        <v>1150000</v>
      </c>
      <c r="AY494" s="79">
        <v>1</v>
      </c>
      <c r="AZ494" s="77">
        <v>9586050</v>
      </c>
      <c r="BA494" s="77">
        <v>7349305</v>
      </c>
      <c r="BB494" s="74" t="s">
        <v>93</v>
      </c>
      <c r="BC494" s="75" t="s">
        <v>2106</v>
      </c>
      <c r="BD494" s="82">
        <v>215.90609249348765</v>
      </c>
      <c r="BE494" s="82">
        <v>0</v>
      </c>
      <c r="BF494" s="82">
        <v>2.5069140383569009</v>
      </c>
      <c r="BG494" s="82">
        <v>218.41300653184456</v>
      </c>
      <c r="BH494" s="82">
        <v>215.90609249348765</v>
      </c>
      <c r="BI494" s="82">
        <v>0</v>
      </c>
      <c r="BJ494" s="82">
        <v>2.5069140383569009</v>
      </c>
      <c r="BK494" s="82">
        <v>218.41300653184456</v>
      </c>
      <c r="BL494" s="82">
        <v>25464.959999999995</v>
      </c>
      <c r="BM494" s="82">
        <v>0</v>
      </c>
      <c r="BN494" s="82">
        <v>295.67699999999996</v>
      </c>
      <c r="BO494" s="82">
        <v>25760.636999999995</v>
      </c>
      <c r="BP494" s="82">
        <v>215.90609249348765</v>
      </c>
      <c r="BQ494" s="82">
        <v>0</v>
      </c>
      <c r="BR494" s="82">
        <v>2.5069140383569009</v>
      </c>
      <c r="BS494" s="89">
        <v>218.41300653184456</v>
      </c>
      <c r="BT494" s="82">
        <v>1121.6537411129177</v>
      </c>
      <c r="BU494" s="82">
        <v>0</v>
      </c>
      <c r="BV494" s="82">
        <v>13.023669120667936</v>
      </c>
      <c r="BW494" s="82">
        <v>1134.6774102335858</v>
      </c>
      <c r="BX494" s="82">
        <v>1121.6537411129177</v>
      </c>
      <c r="BY494" s="82">
        <v>0</v>
      </c>
      <c r="BZ494" s="82">
        <v>13.023669120667936</v>
      </c>
      <c r="CA494" s="82">
        <v>1134.6774102335858</v>
      </c>
      <c r="CB494" s="82">
        <v>132293.01369599998</v>
      </c>
      <c r="CC494" s="82">
        <v>0</v>
      </c>
      <c r="CD494" s="82">
        <v>1536.0715826999999</v>
      </c>
      <c r="CE494" s="82">
        <v>133829.08527869999</v>
      </c>
      <c r="CF494" s="82">
        <v>1121.6537411129177</v>
      </c>
      <c r="CG494" s="82">
        <v>0</v>
      </c>
      <c r="CH494" s="82">
        <v>13.023669120667936</v>
      </c>
      <c r="CI494" s="82">
        <v>1134.6774102335858</v>
      </c>
      <c r="CJ494" s="82" t="s">
        <v>96</v>
      </c>
      <c r="CK494" s="83">
        <v>1.4999999999999999E-2</v>
      </c>
      <c r="CL494" s="83">
        <v>3.5000000000000003E-2</v>
      </c>
      <c r="CM494" s="83">
        <v>0.26500000000000001</v>
      </c>
      <c r="CN494" s="82">
        <v>424.416</v>
      </c>
      <c r="CO494" s="82">
        <v>990.3040000000002</v>
      </c>
      <c r="CP494" s="82">
        <v>7498.0160000000005</v>
      </c>
      <c r="CQ494" s="82">
        <v>424.416</v>
      </c>
      <c r="CR494" s="89">
        <v>424.416</v>
      </c>
      <c r="CS494" s="82">
        <v>424.416</v>
      </c>
      <c r="CT494" s="82">
        <v>990.3040000000002</v>
      </c>
      <c r="CU494" s="82">
        <v>7498.0160000000005</v>
      </c>
      <c r="CV494" s="82">
        <v>424.416</v>
      </c>
      <c r="CW494" s="82">
        <v>424.416</v>
      </c>
    </row>
    <row r="495" spans="1:101">
      <c r="A495" s="86" t="s">
        <v>520</v>
      </c>
      <c r="B495" s="87" t="s">
        <v>1250</v>
      </c>
      <c r="C495" s="75" t="s">
        <v>2107</v>
      </c>
      <c r="D495" s="74" t="s">
        <v>2605</v>
      </c>
      <c r="E495" s="74" t="s">
        <v>520</v>
      </c>
      <c r="F495" s="74" t="s">
        <v>1250</v>
      </c>
      <c r="G495" s="74" t="s">
        <v>1247</v>
      </c>
      <c r="I495" s="74" t="s">
        <v>836</v>
      </c>
      <c r="J495" s="74" t="s">
        <v>2582</v>
      </c>
      <c r="K495" s="74" t="s">
        <v>100</v>
      </c>
      <c r="L495" s="74" t="s">
        <v>89</v>
      </c>
      <c r="M495" s="74" t="s">
        <v>90</v>
      </c>
      <c r="N495" s="74" t="s">
        <v>1249</v>
      </c>
      <c r="O495" s="76">
        <v>44525</v>
      </c>
      <c r="P495" s="76">
        <v>44500</v>
      </c>
      <c r="Q495" s="77">
        <v>1</v>
      </c>
      <c r="R495" s="74" t="s">
        <v>94</v>
      </c>
      <c r="S495" s="77">
        <v>321705.59999999998</v>
      </c>
      <c r="T495" s="77">
        <v>321705.59999999998</v>
      </c>
      <c r="U495" s="77">
        <v>3735.36</v>
      </c>
      <c r="V495" s="78">
        <v>5.5E-2</v>
      </c>
      <c r="W495" s="79">
        <v>1</v>
      </c>
      <c r="X495" s="77">
        <v>321705.59999999998</v>
      </c>
      <c r="Y495" s="88">
        <v>321705.59999999998</v>
      </c>
      <c r="Z495" s="77">
        <v>3735.36</v>
      </c>
      <c r="AA495" s="74">
        <v>0</v>
      </c>
      <c r="AB495" s="74">
        <v>0</v>
      </c>
      <c r="AD495" s="74">
        <v>0</v>
      </c>
      <c r="AE495" s="74">
        <v>0</v>
      </c>
      <c r="AF495" s="74">
        <v>0</v>
      </c>
      <c r="AG495" s="74">
        <v>0</v>
      </c>
      <c r="AI495" s="74">
        <v>4</v>
      </c>
      <c r="AJ495" s="74">
        <v>4</v>
      </c>
      <c r="AL495" s="74">
        <v>4</v>
      </c>
      <c r="AM495" s="74" t="s">
        <v>95</v>
      </c>
      <c r="AN495" s="74">
        <v>0</v>
      </c>
      <c r="AO495" s="74" t="s">
        <v>95</v>
      </c>
      <c r="AP495" s="74" t="s">
        <v>95</v>
      </c>
      <c r="AQ495" s="74">
        <v>1</v>
      </c>
      <c r="AS495" s="74">
        <v>1</v>
      </c>
      <c r="AT495" s="74" t="s">
        <v>92</v>
      </c>
      <c r="AU495" s="74" t="s">
        <v>2579</v>
      </c>
      <c r="AV495" s="74" t="s">
        <v>94</v>
      </c>
      <c r="AW495" s="77">
        <v>1500000</v>
      </c>
      <c r="AX495" s="77">
        <v>1150000</v>
      </c>
      <c r="AY495" s="79">
        <v>1</v>
      </c>
      <c r="AZ495" s="77">
        <v>9586050</v>
      </c>
      <c r="BA495" s="77">
        <v>7349305</v>
      </c>
      <c r="BB495" s="74" t="s">
        <v>93</v>
      </c>
      <c r="BC495" s="75" t="s">
        <v>2107</v>
      </c>
      <c r="BD495" s="82">
        <v>2454.8390858004741</v>
      </c>
      <c r="BE495" s="82">
        <v>0</v>
      </c>
      <c r="BF495" s="82">
        <v>28.503413454834671</v>
      </c>
      <c r="BG495" s="82">
        <v>2483.3424992553087</v>
      </c>
      <c r="BH495" s="82">
        <v>2454.8390858004741</v>
      </c>
      <c r="BI495" s="82">
        <v>0</v>
      </c>
      <c r="BJ495" s="82">
        <v>28.503413454834671</v>
      </c>
      <c r="BK495" s="82">
        <v>2483.3424992553087</v>
      </c>
      <c r="BL495" s="82">
        <v>289535.03999999998</v>
      </c>
      <c r="BM495" s="82">
        <v>0</v>
      </c>
      <c r="BN495" s="82">
        <v>3361.8240000000001</v>
      </c>
      <c r="BO495" s="82">
        <v>292896.864</v>
      </c>
      <c r="BP495" s="82">
        <v>2454.8390858004741</v>
      </c>
      <c r="BQ495" s="82">
        <v>0</v>
      </c>
      <c r="BR495" s="82">
        <v>28.503413454834671</v>
      </c>
      <c r="BS495" s="89">
        <v>2483.3424992553087</v>
      </c>
      <c r="BT495" s="82">
        <v>12753.134534642044</v>
      </c>
      <c r="BU495" s="82">
        <v>0</v>
      </c>
      <c r="BV495" s="82">
        <v>148.07808323921159</v>
      </c>
      <c r="BW495" s="82">
        <v>12901.212617881254</v>
      </c>
      <c r="BX495" s="82">
        <v>12753.134534642044</v>
      </c>
      <c r="BY495" s="82">
        <v>0</v>
      </c>
      <c r="BZ495" s="82">
        <v>148.07808323921159</v>
      </c>
      <c r="CA495" s="82">
        <v>12901.212617881254</v>
      </c>
      <c r="CB495" s="82">
        <v>1504163.486304</v>
      </c>
      <c r="CC495" s="82">
        <v>0</v>
      </c>
      <c r="CD495" s="82">
        <v>17465.011862399999</v>
      </c>
      <c r="CE495" s="82">
        <v>1521628.4981664</v>
      </c>
      <c r="CF495" s="82">
        <v>12753.134534642044</v>
      </c>
      <c r="CG495" s="82">
        <v>0</v>
      </c>
      <c r="CH495" s="82">
        <v>148.07808323921159</v>
      </c>
      <c r="CI495" s="82">
        <v>12901.212617881254</v>
      </c>
      <c r="CJ495" s="82" t="s">
        <v>96</v>
      </c>
      <c r="CK495" s="83">
        <v>1.4999999999999999E-2</v>
      </c>
      <c r="CL495" s="83">
        <v>3.5000000000000003E-2</v>
      </c>
      <c r="CM495" s="83">
        <v>0.26500000000000001</v>
      </c>
      <c r="CN495" s="82">
        <v>4825.5839999999998</v>
      </c>
      <c r="CO495" s="82">
        <v>11259.696</v>
      </c>
      <c r="CP495" s="82">
        <v>85251.983999999997</v>
      </c>
      <c r="CQ495" s="82">
        <v>4825.5839999999998</v>
      </c>
      <c r="CR495" s="89">
        <v>4825.5839999999998</v>
      </c>
      <c r="CS495" s="82">
        <v>4825.5839999999998</v>
      </c>
      <c r="CT495" s="82">
        <v>11259.696</v>
      </c>
      <c r="CU495" s="82">
        <v>85251.983999999997</v>
      </c>
      <c r="CV495" s="82">
        <v>4825.5839999999998</v>
      </c>
      <c r="CW495" s="82">
        <v>4825.5839999999998</v>
      </c>
    </row>
    <row r="496" spans="1:101">
      <c r="A496" s="86" t="s">
        <v>520</v>
      </c>
      <c r="B496" s="87" t="s">
        <v>1251</v>
      </c>
      <c r="C496" s="75" t="s">
        <v>2108</v>
      </c>
      <c r="D496" s="74" t="s">
        <v>2605</v>
      </c>
      <c r="E496" s="74" t="s">
        <v>520</v>
      </c>
      <c r="F496" s="74" t="s">
        <v>1251</v>
      </c>
      <c r="G496" s="74" t="s">
        <v>1252</v>
      </c>
      <c r="I496" s="74" t="s">
        <v>836</v>
      </c>
      <c r="J496" s="74" t="s">
        <v>2582</v>
      </c>
      <c r="K496" s="74" t="s">
        <v>100</v>
      </c>
      <c r="L496" s="74" t="s">
        <v>89</v>
      </c>
      <c r="M496" s="74" t="s">
        <v>90</v>
      </c>
      <c r="N496" s="74" t="s">
        <v>1254</v>
      </c>
      <c r="O496" s="76">
        <v>44546</v>
      </c>
      <c r="P496" s="76">
        <v>44500</v>
      </c>
      <c r="Q496" s="77">
        <v>1</v>
      </c>
      <c r="R496" s="74" t="s">
        <v>94</v>
      </c>
      <c r="S496" s="77">
        <v>159447.07</v>
      </c>
      <c r="T496" s="77">
        <v>159447.07</v>
      </c>
      <c r="U496" s="77">
        <v>1996.63</v>
      </c>
      <c r="V496" s="78">
        <v>4.9000000000000002E-2</v>
      </c>
      <c r="W496" s="79">
        <v>1</v>
      </c>
      <c r="X496" s="77">
        <v>159447.07</v>
      </c>
      <c r="Y496" s="88">
        <v>159447.07</v>
      </c>
      <c r="Z496" s="77">
        <v>1996.63</v>
      </c>
      <c r="AA496" s="74">
        <v>0</v>
      </c>
      <c r="AB496" s="74">
        <v>0</v>
      </c>
      <c r="AD496" s="74">
        <v>0</v>
      </c>
      <c r="AE496" s="74">
        <v>0</v>
      </c>
      <c r="AF496" s="74">
        <v>0</v>
      </c>
      <c r="AG496" s="74">
        <v>0</v>
      </c>
      <c r="AI496" s="74">
        <v>5</v>
      </c>
      <c r="AJ496" s="74">
        <v>5</v>
      </c>
      <c r="AL496" s="74">
        <v>5</v>
      </c>
      <c r="AM496" s="74" t="s">
        <v>95</v>
      </c>
      <c r="AN496" s="74">
        <v>0</v>
      </c>
      <c r="AO496" s="74" t="s">
        <v>95</v>
      </c>
      <c r="AP496" s="74" t="s">
        <v>95</v>
      </c>
      <c r="AQ496" s="74">
        <v>1</v>
      </c>
      <c r="AS496" s="74">
        <v>1</v>
      </c>
      <c r="AT496" s="74" t="s">
        <v>92</v>
      </c>
      <c r="AU496" s="74" t="s">
        <v>2579</v>
      </c>
      <c r="AV496" s="74" t="s">
        <v>94</v>
      </c>
      <c r="AW496" s="77">
        <v>5000000</v>
      </c>
      <c r="AX496" s="77">
        <v>4494605.3899999997</v>
      </c>
      <c r="AY496" s="79">
        <v>1</v>
      </c>
      <c r="AZ496" s="77">
        <v>31953500</v>
      </c>
      <c r="BA496" s="77">
        <v>28723674.665872999</v>
      </c>
      <c r="BB496" s="74" t="s">
        <v>93</v>
      </c>
      <c r="BC496" s="75" t="s">
        <v>2108</v>
      </c>
      <c r="BD496" s="82">
        <v>1991.9110420219197</v>
      </c>
      <c r="BE496" s="82">
        <v>0</v>
      </c>
      <c r="BF496" s="82">
        <v>24.943132186952234</v>
      </c>
      <c r="BG496" s="82">
        <v>2016.8541742088719</v>
      </c>
      <c r="BH496" s="82">
        <v>1991.9110420219197</v>
      </c>
      <c r="BI496" s="82">
        <v>0</v>
      </c>
      <c r="BJ496" s="82">
        <v>24.943132186952234</v>
      </c>
      <c r="BK496" s="82">
        <v>2016.8541742088719</v>
      </c>
      <c r="BL496" s="82">
        <v>143502.36300000001</v>
      </c>
      <c r="BM496" s="82">
        <v>0</v>
      </c>
      <c r="BN496" s="82">
        <v>1796.9670000000001</v>
      </c>
      <c r="BO496" s="82">
        <v>145299.33000000002</v>
      </c>
      <c r="BP496" s="82">
        <v>1991.9110420219197</v>
      </c>
      <c r="BQ496" s="82">
        <v>0</v>
      </c>
      <c r="BR496" s="82">
        <v>24.943132186952234</v>
      </c>
      <c r="BS496" s="89">
        <v>2016.8541742088719</v>
      </c>
      <c r="BT496" s="82">
        <v>10348.177054408075</v>
      </c>
      <c r="BU496" s="82">
        <v>0</v>
      </c>
      <c r="BV496" s="82">
        <v>129.58206602443556</v>
      </c>
      <c r="BW496" s="82">
        <v>10477.759120432511</v>
      </c>
      <c r="BX496" s="82">
        <v>10348.177054408075</v>
      </c>
      <c r="BY496" s="82">
        <v>0</v>
      </c>
      <c r="BZ496" s="82">
        <v>129.58206602443556</v>
      </c>
      <c r="CA496" s="82">
        <v>10477.759120432511</v>
      </c>
      <c r="CB496" s="82">
        <v>745509.12602130009</v>
      </c>
      <c r="CC496" s="82">
        <v>0</v>
      </c>
      <c r="CD496" s="82">
        <v>9335.4232616999998</v>
      </c>
      <c r="CE496" s="82">
        <v>754844.54928300006</v>
      </c>
      <c r="CF496" s="82">
        <v>10348.177054408075</v>
      </c>
      <c r="CG496" s="82">
        <v>0</v>
      </c>
      <c r="CH496" s="82">
        <v>129.58206602443556</v>
      </c>
      <c r="CI496" s="82">
        <v>10477.759120432511</v>
      </c>
      <c r="CJ496" s="82" t="s">
        <v>96</v>
      </c>
      <c r="CK496" s="83">
        <v>1.4999999999999999E-2</v>
      </c>
      <c r="CL496" s="83">
        <v>3.5000000000000003E-2</v>
      </c>
      <c r="CM496" s="83">
        <v>0.26500000000000001</v>
      </c>
      <c r="CN496" s="82">
        <v>2391.7060500000002</v>
      </c>
      <c r="CO496" s="82">
        <v>5580.6474500000004</v>
      </c>
      <c r="CP496" s="82">
        <v>42253.473550000002</v>
      </c>
      <c r="CQ496" s="82">
        <v>2391.7060500000002</v>
      </c>
      <c r="CR496" s="89">
        <v>2391.7060500000002</v>
      </c>
      <c r="CS496" s="82">
        <v>2391.7060500000002</v>
      </c>
      <c r="CT496" s="82">
        <v>5580.6474500000004</v>
      </c>
      <c r="CU496" s="82">
        <v>42253.473550000002</v>
      </c>
      <c r="CV496" s="82">
        <v>2391.7060500000002</v>
      </c>
      <c r="CW496" s="82">
        <v>2391.7060500000002</v>
      </c>
    </row>
    <row r="497" spans="1:101">
      <c r="A497" s="86" t="s">
        <v>520</v>
      </c>
      <c r="B497" s="87" t="s">
        <v>1255</v>
      </c>
      <c r="C497" s="75" t="s">
        <v>2109</v>
      </c>
      <c r="D497" s="74" t="s">
        <v>2605</v>
      </c>
      <c r="E497" s="74" t="s">
        <v>520</v>
      </c>
      <c r="F497" s="74" t="s">
        <v>1255</v>
      </c>
      <c r="G497" s="74" t="s">
        <v>1252</v>
      </c>
      <c r="I497" s="74" t="s">
        <v>836</v>
      </c>
      <c r="J497" s="74" t="s">
        <v>2582</v>
      </c>
      <c r="K497" s="74" t="s">
        <v>100</v>
      </c>
      <c r="L497" s="74" t="s">
        <v>89</v>
      </c>
      <c r="M497" s="74" t="s">
        <v>90</v>
      </c>
      <c r="N497" s="74" t="s">
        <v>1254</v>
      </c>
      <c r="O497" s="76">
        <v>44559</v>
      </c>
      <c r="P497" s="76">
        <v>44500</v>
      </c>
      <c r="Q497" s="77">
        <v>1</v>
      </c>
      <c r="R497" s="74" t="s">
        <v>94</v>
      </c>
      <c r="S497" s="77">
        <v>345947.54</v>
      </c>
      <c r="T497" s="77">
        <v>345947.54</v>
      </c>
      <c r="U497" s="77">
        <v>4944.17</v>
      </c>
      <c r="V497" s="78">
        <v>4.9000000000000002E-2</v>
      </c>
      <c r="W497" s="79">
        <v>1</v>
      </c>
      <c r="X497" s="77">
        <v>345947.54</v>
      </c>
      <c r="Y497" s="88">
        <v>345947.54</v>
      </c>
      <c r="Z497" s="77">
        <v>4944.17</v>
      </c>
      <c r="AA497" s="74">
        <v>0</v>
      </c>
      <c r="AB497" s="74">
        <v>0</v>
      </c>
      <c r="AD497" s="74">
        <v>0</v>
      </c>
      <c r="AE497" s="74">
        <v>0</v>
      </c>
      <c r="AF497" s="74">
        <v>0</v>
      </c>
      <c r="AG497" s="74">
        <v>0</v>
      </c>
      <c r="AI497" s="74">
        <v>5</v>
      </c>
      <c r="AJ497" s="74">
        <v>5</v>
      </c>
      <c r="AL497" s="74">
        <v>5</v>
      </c>
      <c r="AM497" s="74" t="s">
        <v>95</v>
      </c>
      <c r="AN497" s="74">
        <v>0</v>
      </c>
      <c r="AO497" s="74" t="s">
        <v>95</v>
      </c>
      <c r="AP497" s="74" t="s">
        <v>95</v>
      </c>
      <c r="AQ497" s="74">
        <v>1</v>
      </c>
      <c r="AS497" s="74">
        <v>1</v>
      </c>
      <c r="AT497" s="74" t="s">
        <v>92</v>
      </c>
      <c r="AU497" s="74" t="s">
        <v>2579</v>
      </c>
      <c r="AV497" s="74" t="s">
        <v>94</v>
      </c>
      <c r="AW497" s="77">
        <v>5000000</v>
      </c>
      <c r="AX497" s="77">
        <v>4494605.3899999997</v>
      </c>
      <c r="AY497" s="79">
        <v>1</v>
      </c>
      <c r="AZ497" s="77">
        <v>31953500</v>
      </c>
      <c r="BA497" s="77">
        <v>28723674.665872999</v>
      </c>
      <c r="BB497" s="74" t="s">
        <v>93</v>
      </c>
      <c r="BC497" s="75" t="s">
        <v>2109</v>
      </c>
      <c r="BD497" s="82">
        <v>4321.7898258420155</v>
      </c>
      <c r="BE497" s="82">
        <v>0</v>
      </c>
      <c r="BF497" s="82">
        <v>61.765617998709644</v>
      </c>
      <c r="BG497" s="82">
        <v>4383.5554438407253</v>
      </c>
      <c r="BH497" s="82">
        <v>4321.7898258420155</v>
      </c>
      <c r="BI497" s="82">
        <v>0</v>
      </c>
      <c r="BJ497" s="82">
        <v>61.765617998709644</v>
      </c>
      <c r="BK497" s="82">
        <v>4383.5554438407253</v>
      </c>
      <c r="BL497" s="82">
        <v>311352.78599999996</v>
      </c>
      <c r="BM497" s="82">
        <v>0</v>
      </c>
      <c r="BN497" s="82">
        <v>4449.7530000000006</v>
      </c>
      <c r="BO497" s="82">
        <v>315802.53899999999</v>
      </c>
      <c r="BP497" s="82">
        <v>4321.7898258420155</v>
      </c>
      <c r="BQ497" s="82">
        <v>0</v>
      </c>
      <c r="BR497" s="82">
        <v>61.765617998709644</v>
      </c>
      <c r="BS497" s="89">
        <v>4383.5554438407253</v>
      </c>
      <c r="BT497" s="82">
        <v>22452.130324231854</v>
      </c>
      <c r="BU497" s="82">
        <v>0</v>
      </c>
      <c r="BV497" s="82">
        <v>320.87856206509645</v>
      </c>
      <c r="BW497" s="82">
        <v>22773.008886296953</v>
      </c>
      <c r="BX497" s="82">
        <v>22452.130324231854</v>
      </c>
      <c r="BY497" s="82">
        <v>0</v>
      </c>
      <c r="BZ497" s="82">
        <v>320.87856206509645</v>
      </c>
      <c r="CA497" s="82">
        <v>22773.008886296953</v>
      </c>
      <c r="CB497" s="82">
        <v>1617508.8585485998</v>
      </c>
      <c r="CC497" s="82">
        <v>0</v>
      </c>
      <c r="CD497" s="82">
        <v>23116.911810300004</v>
      </c>
      <c r="CE497" s="82">
        <v>1640625.7703589001</v>
      </c>
      <c r="CF497" s="82">
        <v>22452.130324231854</v>
      </c>
      <c r="CG497" s="82">
        <v>0</v>
      </c>
      <c r="CH497" s="82">
        <v>320.87856206509645</v>
      </c>
      <c r="CI497" s="82">
        <v>22773.008886296953</v>
      </c>
      <c r="CJ497" s="82" t="s">
        <v>96</v>
      </c>
      <c r="CK497" s="83">
        <v>1.4999999999999999E-2</v>
      </c>
      <c r="CL497" s="83">
        <v>3.5000000000000003E-2</v>
      </c>
      <c r="CM497" s="83">
        <v>0.26500000000000001</v>
      </c>
      <c r="CN497" s="82">
        <v>5189.2130999999999</v>
      </c>
      <c r="CO497" s="82">
        <v>12108.1639</v>
      </c>
      <c r="CP497" s="82">
        <v>91676.098100000003</v>
      </c>
      <c r="CQ497" s="82">
        <v>5189.2130999999999</v>
      </c>
      <c r="CR497" s="89">
        <v>5189.2130999999999</v>
      </c>
      <c r="CS497" s="82">
        <v>5189.2130999999999</v>
      </c>
      <c r="CT497" s="82">
        <v>12108.1639</v>
      </c>
      <c r="CU497" s="82">
        <v>91676.098100000003</v>
      </c>
      <c r="CV497" s="82">
        <v>5189.2130999999999</v>
      </c>
      <c r="CW497" s="82">
        <v>5189.2130999999999</v>
      </c>
    </row>
    <row r="498" spans="1:101">
      <c r="A498" s="86" t="s">
        <v>520</v>
      </c>
      <c r="B498" s="87" t="s">
        <v>1256</v>
      </c>
      <c r="C498" s="75" t="s">
        <v>2110</v>
      </c>
      <c r="D498" s="74" t="s">
        <v>2605</v>
      </c>
      <c r="E498" s="74" t="s">
        <v>520</v>
      </c>
      <c r="F498" s="74" t="s">
        <v>1256</v>
      </c>
      <c r="G498" s="74" t="s">
        <v>1257</v>
      </c>
      <c r="I498" s="74" t="s">
        <v>836</v>
      </c>
      <c r="J498" s="74" t="s">
        <v>2581</v>
      </c>
      <c r="K498" s="74" t="s">
        <v>100</v>
      </c>
      <c r="L498" s="74" t="s">
        <v>89</v>
      </c>
      <c r="M498" s="74" t="s">
        <v>90</v>
      </c>
      <c r="N498" s="74" t="s">
        <v>1259</v>
      </c>
      <c r="O498" s="76">
        <v>44526</v>
      </c>
      <c r="P498" s="76">
        <v>44500</v>
      </c>
      <c r="Q498" s="77">
        <v>1</v>
      </c>
      <c r="R498" s="74" t="s">
        <v>94</v>
      </c>
      <c r="S498" s="77">
        <v>454956.86</v>
      </c>
      <c r="T498" s="77">
        <v>454956.86</v>
      </c>
      <c r="U498" s="77">
        <v>5004.53</v>
      </c>
      <c r="V498" s="78">
        <v>5.5E-2</v>
      </c>
      <c r="W498" s="79">
        <v>1</v>
      </c>
      <c r="X498" s="77">
        <v>454956.86</v>
      </c>
      <c r="Y498" s="88">
        <v>454956.86</v>
      </c>
      <c r="Z498" s="77">
        <v>5004.53</v>
      </c>
      <c r="AA498" s="74">
        <v>0</v>
      </c>
      <c r="AB498" s="74">
        <v>0</v>
      </c>
      <c r="AD498" s="74">
        <v>0</v>
      </c>
      <c r="AE498" s="74">
        <v>0</v>
      </c>
      <c r="AF498" s="74">
        <v>0</v>
      </c>
      <c r="AG498" s="74">
        <v>0</v>
      </c>
      <c r="AI498" s="74">
        <v>4</v>
      </c>
      <c r="AJ498" s="74">
        <v>4</v>
      </c>
      <c r="AL498" s="74">
        <v>4</v>
      </c>
      <c r="AM498" s="74" t="s">
        <v>95</v>
      </c>
      <c r="AN498" s="74">
        <v>0</v>
      </c>
      <c r="AO498" s="74" t="s">
        <v>95</v>
      </c>
      <c r="AP498" s="74" t="s">
        <v>95</v>
      </c>
      <c r="AQ498" s="74">
        <v>1</v>
      </c>
      <c r="AS498" s="74">
        <v>1</v>
      </c>
      <c r="AT498" s="74" t="s">
        <v>92</v>
      </c>
      <c r="AU498" s="74" t="s">
        <v>2579</v>
      </c>
      <c r="AV498" s="74" t="s">
        <v>94</v>
      </c>
      <c r="AW498" s="77">
        <v>500000</v>
      </c>
      <c r="AX498" s="77">
        <v>45043.14</v>
      </c>
      <c r="AY498" s="79">
        <v>1</v>
      </c>
      <c r="AZ498" s="77">
        <v>3195350</v>
      </c>
      <c r="BA498" s="77">
        <v>287857.19479799998</v>
      </c>
      <c r="BB498" s="74" t="s">
        <v>93</v>
      </c>
      <c r="BC498" s="75" t="s">
        <v>2110</v>
      </c>
      <c r="BD498" s="82">
        <v>3471.6395433621742</v>
      </c>
      <c r="BE498" s="82">
        <v>0</v>
      </c>
      <c r="BF498" s="82">
        <v>38.188069620364232</v>
      </c>
      <c r="BG498" s="82">
        <v>3509.8276129825385</v>
      </c>
      <c r="BH498" s="82">
        <v>3471.6395433621742</v>
      </c>
      <c r="BI498" s="82">
        <v>0</v>
      </c>
      <c r="BJ498" s="82">
        <v>38.188069620364232</v>
      </c>
      <c r="BK498" s="82">
        <v>3509.8276129825385</v>
      </c>
      <c r="BL498" s="82">
        <v>409461.17399999994</v>
      </c>
      <c r="BM498" s="82">
        <v>0</v>
      </c>
      <c r="BN498" s="82">
        <v>4504.0770000000002</v>
      </c>
      <c r="BO498" s="82">
        <v>413965.25100000005</v>
      </c>
      <c r="BP498" s="82">
        <v>3471.6395433621742</v>
      </c>
      <c r="BQ498" s="82">
        <v>0</v>
      </c>
      <c r="BR498" s="82">
        <v>38.188069620364232</v>
      </c>
      <c r="BS498" s="89">
        <v>3509.8276129825385</v>
      </c>
      <c r="BT498" s="82">
        <v>18035.514591720832</v>
      </c>
      <c r="BU498" s="82">
        <v>0</v>
      </c>
      <c r="BV498" s="82">
        <v>198.39084048475422</v>
      </c>
      <c r="BW498" s="82">
        <v>18233.905432205585</v>
      </c>
      <c r="BX498" s="82">
        <v>18035.514591720832</v>
      </c>
      <c r="BY498" s="82">
        <v>0</v>
      </c>
      <c r="BZ498" s="82">
        <v>198.39084048475422</v>
      </c>
      <c r="CA498" s="82">
        <v>18233.905432205585</v>
      </c>
      <c r="CB498" s="82">
        <v>2127191.7450473998</v>
      </c>
      <c r="CC498" s="82">
        <v>0</v>
      </c>
      <c r="CD498" s="82">
        <v>23399.1304227</v>
      </c>
      <c r="CE498" s="82">
        <v>2150590.8754701004</v>
      </c>
      <c r="CF498" s="82">
        <v>18035.514591720832</v>
      </c>
      <c r="CG498" s="82">
        <v>0</v>
      </c>
      <c r="CH498" s="82">
        <v>198.39084048475422</v>
      </c>
      <c r="CI498" s="82">
        <v>18233.905432205585</v>
      </c>
      <c r="CJ498" s="82" t="s">
        <v>96</v>
      </c>
      <c r="CK498" s="83">
        <v>1.4999999999999999E-2</v>
      </c>
      <c r="CL498" s="83">
        <v>3.5000000000000003E-2</v>
      </c>
      <c r="CM498" s="83">
        <v>0.26500000000000001</v>
      </c>
      <c r="CN498" s="82">
        <v>6824.3528999999999</v>
      </c>
      <c r="CO498" s="82">
        <v>15923.490100000001</v>
      </c>
      <c r="CP498" s="82">
        <v>120563.56790000001</v>
      </c>
      <c r="CQ498" s="82">
        <v>6824.3528999999999</v>
      </c>
      <c r="CR498" s="89">
        <v>6824.3528999999999</v>
      </c>
      <c r="CS498" s="82">
        <v>6824.3528999999999</v>
      </c>
      <c r="CT498" s="82">
        <v>15923.490100000001</v>
      </c>
      <c r="CU498" s="82">
        <v>120563.56790000001</v>
      </c>
      <c r="CV498" s="82">
        <v>6824.3528999999999</v>
      </c>
      <c r="CW498" s="82">
        <v>6824.3528999999999</v>
      </c>
    </row>
    <row r="499" spans="1:101">
      <c r="A499" s="86" t="s">
        <v>520</v>
      </c>
      <c r="B499" s="87" t="s">
        <v>1260</v>
      </c>
      <c r="C499" s="75" t="s">
        <v>2111</v>
      </c>
      <c r="D499" s="74" t="s">
        <v>2605</v>
      </c>
      <c r="E499" s="74" t="s">
        <v>520</v>
      </c>
      <c r="F499" s="74" t="s">
        <v>1260</v>
      </c>
      <c r="G499" s="74" t="s">
        <v>1261</v>
      </c>
      <c r="I499" s="74" t="s">
        <v>836</v>
      </c>
      <c r="J499" s="74" t="s">
        <v>2582</v>
      </c>
      <c r="K499" s="74" t="s">
        <v>100</v>
      </c>
      <c r="L499" s="74" t="s">
        <v>89</v>
      </c>
      <c r="M499" s="74" t="s">
        <v>90</v>
      </c>
      <c r="N499" s="74" t="s">
        <v>1263</v>
      </c>
      <c r="O499" s="76">
        <v>44573</v>
      </c>
      <c r="P499" s="76">
        <v>44500</v>
      </c>
      <c r="Q499" s="77">
        <v>1</v>
      </c>
      <c r="R499" s="74" t="s">
        <v>94</v>
      </c>
      <c r="S499" s="77">
        <v>328746.65999999997</v>
      </c>
      <c r="T499" s="77">
        <v>328746.65999999997</v>
      </c>
      <c r="U499" s="77">
        <v>5235.29</v>
      </c>
      <c r="V499" s="78">
        <v>4.9000000000000002E-2</v>
      </c>
      <c r="W499" s="79">
        <v>1</v>
      </c>
      <c r="X499" s="77">
        <v>328746.65999999997</v>
      </c>
      <c r="Y499" s="88">
        <v>328746.65999999997</v>
      </c>
      <c r="Z499" s="77">
        <v>5235.29</v>
      </c>
      <c r="AA499" s="74">
        <v>0</v>
      </c>
      <c r="AB499" s="74">
        <v>0</v>
      </c>
      <c r="AD499" s="74">
        <v>0</v>
      </c>
      <c r="AE499" s="74">
        <v>0</v>
      </c>
      <c r="AF499" s="74">
        <v>0</v>
      </c>
      <c r="AG499" s="74">
        <v>0</v>
      </c>
      <c r="AI499" s="74">
        <v>5</v>
      </c>
      <c r="AJ499" s="74">
        <v>5</v>
      </c>
      <c r="AL499" s="74">
        <v>5</v>
      </c>
      <c r="AM499" s="74" t="s">
        <v>95</v>
      </c>
      <c r="AN499" s="74">
        <v>0</v>
      </c>
      <c r="AO499" s="74" t="s">
        <v>95</v>
      </c>
      <c r="AP499" s="74" t="s">
        <v>95</v>
      </c>
      <c r="AQ499" s="74">
        <v>1</v>
      </c>
      <c r="AS499" s="74">
        <v>1</v>
      </c>
      <c r="AT499" s="74" t="s">
        <v>92</v>
      </c>
      <c r="AU499" s="74" t="s">
        <v>2579</v>
      </c>
      <c r="AV499" s="74" t="s">
        <v>94</v>
      </c>
      <c r="AW499" s="77">
        <v>5000000</v>
      </c>
      <c r="AX499" s="77">
        <v>1934889.41</v>
      </c>
      <c r="AY499" s="79">
        <v>1</v>
      </c>
      <c r="AZ499" s="77">
        <v>31953500</v>
      </c>
      <c r="BA499" s="77">
        <v>12365297.752486998</v>
      </c>
      <c r="BB499" s="74" t="s">
        <v>93</v>
      </c>
      <c r="BC499" s="75" t="s">
        <v>2111</v>
      </c>
      <c r="BD499" s="82">
        <v>4106.9058345307039</v>
      </c>
      <c r="BE499" s="82">
        <v>0</v>
      </c>
      <c r="BF499" s="82">
        <v>65.402468412790128</v>
      </c>
      <c r="BG499" s="82">
        <v>4172.3083029434938</v>
      </c>
      <c r="BH499" s="82">
        <v>4106.9058345307039</v>
      </c>
      <c r="BI499" s="82">
        <v>0</v>
      </c>
      <c r="BJ499" s="82">
        <v>65.402468412790128</v>
      </c>
      <c r="BK499" s="82">
        <v>4172.3083029434938</v>
      </c>
      <c r="BL499" s="82">
        <v>295871.99399999995</v>
      </c>
      <c r="BM499" s="82">
        <v>0</v>
      </c>
      <c r="BN499" s="82">
        <v>4711.7610000000004</v>
      </c>
      <c r="BO499" s="82">
        <v>300583.75499999995</v>
      </c>
      <c r="BP499" s="82">
        <v>4106.9058345307039</v>
      </c>
      <c r="BQ499" s="82">
        <v>0</v>
      </c>
      <c r="BR499" s="82">
        <v>65.402468412790128</v>
      </c>
      <c r="BS499" s="89">
        <v>4172.3083029434938</v>
      </c>
      <c r="BT499" s="82">
        <v>21335.786500970462</v>
      </c>
      <c r="BU499" s="82">
        <v>0</v>
      </c>
      <c r="BV499" s="82">
        <v>339.77236365128601</v>
      </c>
      <c r="BW499" s="82">
        <v>21675.558864621744</v>
      </c>
      <c r="BX499" s="82">
        <v>21335.786500970462</v>
      </c>
      <c r="BY499" s="82">
        <v>0</v>
      </c>
      <c r="BZ499" s="82">
        <v>339.77236365128601</v>
      </c>
      <c r="CA499" s="82">
        <v>21675.558864621744</v>
      </c>
      <c r="CB499" s="82">
        <v>1537084.5960293997</v>
      </c>
      <c r="CC499" s="82">
        <v>0</v>
      </c>
      <c r="CD499" s="82">
        <v>24478.069571100001</v>
      </c>
      <c r="CE499" s="82">
        <v>1561562.6656004998</v>
      </c>
      <c r="CF499" s="82">
        <v>21335.786500970462</v>
      </c>
      <c r="CG499" s="82">
        <v>0</v>
      </c>
      <c r="CH499" s="82">
        <v>339.77236365128601</v>
      </c>
      <c r="CI499" s="82">
        <v>21675.558864621744</v>
      </c>
      <c r="CJ499" s="82" t="s">
        <v>96</v>
      </c>
      <c r="CK499" s="83">
        <v>1.4999999999999999E-2</v>
      </c>
      <c r="CL499" s="83">
        <v>3.5000000000000003E-2</v>
      </c>
      <c r="CM499" s="83">
        <v>0.26500000000000001</v>
      </c>
      <c r="CN499" s="82">
        <v>4931.1998999999996</v>
      </c>
      <c r="CO499" s="82">
        <v>11506.133100000001</v>
      </c>
      <c r="CP499" s="82">
        <v>87117.8649</v>
      </c>
      <c r="CQ499" s="82">
        <v>4931.1998999999996</v>
      </c>
      <c r="CR499" s="89">
        <v>4931.1998999999996</v>
      </c>
      <c r="CS499" s="82">
        <v>4931.1998999999996</v>
      </c>
      <c r="CT499" s="82">
        <v>11506.133100000001</v>
      </c>
      <c r="CU499" s="82">
        <v>87117.8649</v>
      </c>
      <c r="CV499" s="82">
        <v>4931.1998999999996</v>
      </c>
      <c r="CW499" s="82">
        <v>4931.1998999999996</v>
      </c>
    </row>
    <row r="500" spans="1:101">
      <c r="A500" s="86" t="s">
        <v>520</v>
      </c>
      <c r="B500" s="87" t="s">
        <v>1264</v>
      </c>
      <c r="C500" s="75" t="s">
        <v>2112</v>
      </c>
      <c r="D500" s="74" t="s">
        <v>2605</v>
      </c>
      <c r="E500" s="74" t="s">
        <v>520</v>
      </c>
      <c r="F500" s="74" t="s">
        <v>1264</v>
      </c>
      <c r="G500" s="74" t="s">
        <v>1265</v>
      </c>
      <c r="I500" s="74" t="s">
        <v>836</v>
      </c>
      <c r="J500" s="74" t="s">
        <v>2582</v>
      </c>
      <c r="K500" s="74" t="s">
        <v>100</v>
      </c>
      <c r="L500" s="74" t="s">
        <v>89</v>
      </c>
      <c r="M500" s="74" t="s">
        <v>90</v>
      </c>
      <c r="N500" s="74" t="s">
        <v>1267</v>
      </c>
      <c r="O500" s="76">
        <v>44573</v>
      </c>
      <c r="P500" s="76">
        <v>44500</v>
      </c>
      <c r="Q500" s="77">
        <v>1</v>
      </c>
      <c r="R500" s="74" t="s">
        <v>94</v>
      </c>
      <c r="S500" s="77">
        <v>112466.58</v>
      </c>
      <c r="T500" s="77">
        <v>112466.58</v>
      </c>
      <c r="U500" s="77">
        <v>1791.03</v>
      </c>
      <c r="V500" s="78">
        <v>4.9000000000000002E-2</v>
      </c>
      <c r="W500" s="79">
        <v>1</v>
      </c>
      <c r="X500" s="77">
        <v>112466.58</v>
      </c>
      <c r="Y500" s="88">
        <v>112466.58</v>
      </c>
      <c r="Z500" s="77">
        <v>1791.03</v>
      </c>
      <c r="AA500" s="74">
        <v>0</v>
      </c>
      <c r="AB500" s="74">
        <v>0</v>
      </c>
      <c r="AD500" s="74">
        <v>0</v>
      </c>
      <c r="AE500" s="74">
        <v>0</v>
      </c>
      <c r="AF500" s="74">
        <v>0</v>
      </c>
      <c r="AG500" s="74">
        <v>0</v>
      </c>
      <c r="AI500" s="74">
        <v>5</v>
      </c>
      <c r="AJ500" s="74">
        <v>5</v>
      </c>
      <c r="AL500" s="74">
        <v>5</v>
      </c>
      <c r="AM500" s="74" t="s">
        <v>95</v>
      </c>
      <c r="AN500" s="74">
        <v>0</v>
      </c>
      <c r="AO500" s="74" t="s">
        <v>95</v>
      </c>
      <c r="AP500" s="74" t="s">
        <v>95</v>
      </c>
      <c r="AQ500" s="74">
        <v>1</v>
      </c>
      <c r="AS500" s="74">
        <v>1</v>
      </c>
      <c r="AT500" s="74" t="s">
        <v>92</v>
      </c>
      <c r="AU500" s="74" t="s">
        <v>2579</v>
      </c>
      <c r="AV500" s="74" t="s">
        <v>94</v>
      </c>
      <c r="AW500" s="77">
        <v>5000000</v>
      </c>
      <c r="AX500" s="77">
        <v>4735596.54</v>
      </c>
      <c r="AY500" s="79">
        <v>1</v>
      </c>
      <c r="AZ500" s="77">
        <v>31953500</v>
      </c>
      <c r="BA500" s="77">
        <v>30263776.808178</v>
      </c>
      <c r="BB500" s="74" t="s">
        <v>93</v>
      </c>
      <c r="BC500" s="75" t="s">
        <v>2112</v>
      </c>
      <c r="BD500" s="82">
        <v>1405.0018138335286</v>
      </c>
      <c r="BE500" s="82">
        <v>0</v>
      </c>
      <c r="BF500" s="82">
        <v>22.374650306164412</v>
      </c>
      <c r="BG500" s="82">
        <v>1427.3764641396929</v>
      </c>
      <c r="BH500" s="82">
        <v>1405.0018138335286</v>
      </c>
      <c r="BI500" s="82">
        <v>0</v>
      </c>
      <c r="BJ500" s="82">
        <v>22.374650306164412</v>
      </c>
      <c r="BK500" s="82">
        <v>1427.3764641396929</v>
      </c>
      <c r="BL500" s="82">
        <v>101219.92199999999</v>
      </c>
      <c r="BM500" s="82">
        <v>0</v>
      </c>
      <c r="BN500" s="82">
        <v>1611.9269999999999</v>
      </c>
      <c r="BO500" s="82">
        <v>102831.849</v>
      </c>
      <c r="BP500" s="82">
        <v>1405.0018138335286</v>
      </c>
      <c r="BQ500" s="82">
        <v>0</v>
      </c>
      <c r="BR500" s="82">
        <v>22.374650306164412</v>
      </c>
      <c r="BS500" s="89">
        <v>1427.3764641396929</v>
      </c>
      <c r="BT500" s="82">
        <v>7299.1249230465646</v>
      </c>
      <c r="BU500" s="82">
        <v>0</v>
      </c>
      <c r="BV500" s="82">
        <v>116.23854580555474</v>
      </c>
      <c r="BW500" s="82">
        <v>7415.3634688521188</v>
      </c>
      <c r="BX500" s="82">
        <v>7299.1249230465646</v>
      </c>
      <c r="BY500" s="82">
        <v>0</v>
      </c>
      <c r="BZ500" s="82">
        <v>116.23854580555474</v>
      </c>
      <c r="CA500" s="82">
        <v>7415.3634688521188</v>
      </c>
      <c r="CB500" s="82">
        <v>525847.61678219994</v>
      </c>
      <c r="CC500" s="82">
        <v>0</v>
      </c>
      <c r="CD500" s="82">
        <v>8374.1219576999993</v>
      </c>
      <c r="CE500" s="82">
        <v>534221.73873990006</v>
      </c>
      <c r="CF500" s="82">
        <v>7299.1249230465646</v>
      </c>
      <c r="CG500" s="82">
        <v>0</v>
      </c>
      <c r="CH500" s="82">
        <v>116.23854580555474</v>
      </c>
      <c r="CI500" s="82">
        <v>7415.3634688521188</v>
      </c>
      <c r="CJ500" s="82" t="s">
        <v>96</v>
      </c>
      <c r="CK500" s="83">
        <v>1.4999999999999999E-2</v>
      </c>
      <c r="CL500" s="83">
        <v>3.5000000000000003E-2</v>
      </c>
      <c r="CM500" s="83">
        <v>0.26500000000000001</v>
      </c>
      <c r="CN500" s="82">
        <v>1686.9986999999999</v>
      </c>
      <c r="CO500" s="82">
        <v>3936.3303000000005</v>
      </c>
      <c r="CP500" s="82">
        <v>29803.643700000001</v>
      </c>
      <c r="CQ500" s="82">
        <v>1686.9986999999999</v>
      </c>
      <c r="CR500" s="89">
        <v>1686.9986999999999</v>
      </c>
      <c r="CS500" s="82">
        <v>1686.9986999999999</v>
      </c>
      <c r="CT500" s="82">
        <v>3936.3303000000005</v>
      </c>
      <c r="CU500" s="82">
        <v>29803.643700000001</v>
      </c>
      <c r="CV500" s="82">
        <v>1686.9986999999999</v>
      </c>
      <c r="CW500" s="82">
        <v>1686.9986999999999</v>
      </c>
    </row>
    <row r="501" spans="1:101">
      <c r="A501" s="86" t="s">
        <v>520</v>
      </c>
      <c r="B501" s="87" t="s">
        <v>1268</v>
      </c>
      <c r="C501" s="75" t="s">
        <v>2113</v>
      </c>
      <c r="D501" s="74" t="s">
        <v>2605</v>
      </c>
      <c r="E501" s="74" t="s">
        <v>520</v>
      </c>
      <c r="F501" s="74" t="s">
        <v>1268</v>
      </c>
      <c r="G501" s="74" t="s">
        <v>984</v>
      </c>
      <c r="I501" s="74" t="s">
        <v>836</v>
      </c>
      <c r="J501" s="74" t="s">
        <v>2582</v>
      </c>
      <c r="K501" s="74" t="s">
        <v>100</v>
      </c>
      <c r="L501" s="74" t="s">
        <v>89</v>
      </c>
      <c r="M501" s="74" t="s">
        <v>90</v>
      </c>
      <c r="N501" s="74" t="s">
        <v>986</v>
      </c>
      <c r="O501" s="76">
        <v>44573</v>
      </c>
      <c r="P501" s="76">
        <v>44500</v>
      </c>
      <c r="Q501" s="77">
        <v>1</v>
      </c>
      <c r="R501" s="74" t="s">
        <v>94</v>
      </c>
      <c r="S501" s="77">
        <v>87929.03</v>
      </c>
      <c r="T501" s="77">
        <v>87929.03</v>
      </c>
      <c r="U501" s="77">
        <v>1400.27</v>
      </c>
      <c r="V501" s="78">
        <v>4.9000000000000002E-2</v>
      </c>
      <c r="W501" s="79">
        <v>1</v>
      </c>
      <c r="X501" s="77">
        <v>87929.03</v>
      </c>
      <c r="Y501" s="88">
        <v>87929.03</v>
      </c>
      <c r="Z501" s="77">
        <v>1400.27</v>
      </c>
      <c r="AA501" s="74">
        <v>0</v>
      </c>
      <c r="AB501" s="74">
        <v>0</v>
      </c>
      <c r="AD501" s="74">
        <v>0</v>
      </c>
      <c r="AE501" s="74">
        <v>0</v>
      </c>
      <c r="AF501" s="74">
        <v>0</v>
      </c>
      <c r="AG501" s="74">
        <v>0</v>
      </c>
      <c r="AI501" s="74">
        <v>5</v>
      </c>
      <c r="AJ501" s="74">
        <v>5</v>
      </c>
      <c r="AL501" s="74">
        <v>5</v>
      </c>
      <c r="AM501" s="74" t="s">
        <v>95</v>
      </c>
      <c r="AN501" s="74">
        <v>0</v>
      </c>
      <c r="AO501" s="74" t="s">
        <v>95</v>
      </c>
      <c r="AP501" s="74" t="s">
        <v>95</v>
      </c>
      <c r="AQ501" s="74">
        <v>1</v>
      </c>
      <c r="AS501" s="74">
        <v>1</v>
      </c>
      <c r="AT501" s="74" t="s">
        <v>92</v>
      </c>
      <c r="AU501" s="74" t="s">
        <v>2579</v>
      </c>
      <c r="AV501" s="74" t="s">
        <v>94</v>
      </c>
      <c r="AW501" s="77">
        <v>5000000</v>
      </c>
      <c r="AX501" s="77">
        <v>4585934.08</v>
      </c>
      <c r="AY501" s="79">
        <v>1</v>
      </c>
      <c r="AZ501" s="77">
        <v>31953500</v>
      </c>
      <c r="BA501" s="77">
        <v>29307328.925055999</v>
      </c>
      <c r="BB501" s="74" t="s">
        <v>93</v>
      </c>
      <c r="BC501" s="75" t="s">
        <v>2113</v>
      </c>
      <c r="BD501" s="82">
        <v>1098.4636203805856</v>
      </c>
      <c r="BE501" s="82">
        <v>0</v>
      </c>
      <c r="BF501" s="82">
        <v>17.493035618729358</v>
      </c>
      <c r="BG501" s="82">
        <v>1115.956655999315</v>
      </c>
      <c r="BH501" s="82">
        <v>1098.4636203805856</v>
      </c>
      <c r="BI501" s="82">
        <v>0</v>
      </c>
      <c r="BJ501" s="82">
        <v>17.493035618729358</v>
      </c>
      <c r="BK501" s="82">
        <v>1115.956655999315</v>
      </c>
      <c r="BL501" s="82">
        <v>79136.126999999993</v>
      </c>
      <c r="BM501" s="82">
        <v>0</v>
      </c>
      <c r="BN501" s="82">
        <v>1260.2429999999999</v>
      </c>
      <c r="BO501" s="82">
        <v>80396.37</v>
      </c>
      <c r="BP501" s="82">
        <v>1098.4636203805856</v>
      </c>
      <c r="BQ501" s="82">
        <v>0</v>
      </c>
      <c r="BR501" s="82">
        <v>17.493035618729358</v>
      </c>
      <c r="BS501" s="89">
        <v>1115.956655999315</v>
      </c>
      <c r="BT501" s="82">
        <v>5706.6283542391802</v>
      </c>
      <c r="BU501" s="82">
        <v>0</v>
      </c>
      <c r="BV501" s="82">
        <v>90.878069342860897</v>
      </c>
      <c r="BW501" s="82">
        <v>5797.506423582041</v>
      </c>
      <c r="BX501" s="82">
        <v>5706.6283542391802</v>
      </c>
      <c r="BY501" s="82">
        <v>0</v>
      </c>
      <c r="BZ501" s="82">
        <v>90.878069342860897</v>
      </c>
      <c r="CA501" s="82">
        <v>5797.506423582041</v>
      </c>
      <c r="CB501" s="82">
        <v>411120.09337769996</v>
      </c>
      <c r="CC501" s="82">
        <v>0</v>
      </c>
      <c r="CD501" s="82">
        <v>6547.0884092999995</v>
      </c>
      <c r="CE501" s="82">
        <v>417667.18178699998</v>
      </c>
      <c r="CF501" s="82">
        <v>5706.6283542391802</v>
      </c>
      <c r="CG501" s="82">
        <v>0</v>
      </c>
      <c r="CH501" s="82">
        <v>90.878069342860897</v>
      </c>
      <c r="CI501" s="82">
        <v>5797.506423582041</v>
      </c>
      <c r="CJ501" s="82" t="s">
        <v>96</v>
      </c>
      <c r="CK501" s="83">
        <v>1.4999999999999999E-2</v>
      </c>
      <c r="CL501" s="83">
        <v>3.5000000000000003E-2</v>
      </c>
      <c r="CM501" s="83">
        <v>0.26500000000000001</v>
      </c>
      <c r="CN501" s="82">
        <v>1318.9354499999999</v>
      </c>
      <c r="CO501" s="82">
        <v>3077.5160500000002</v>
      </c>
      <c r="CP501" s="82">
        <v>23301.192950000001</v>
      </c>
      <c r="CQ501" s="82">
        <v>1318.9354499999999</v>
      </c>
      <c r="CR501" s="89">
        <v>1318.9354499999999</v>
      </c>
      <c r="CS501" s="82">
        <v>1318.9354499999999</v>
      </c>
      <c r="CT501" s="82">
        <v>3077.5160500000002</v>
      </c>
      <c r="CU501" s="82">
        <v>23301.192950000001</v>
      </c>
      <c r="CV501" s="82">
        <v>1318.9354499999999</v>
      </c>
      <c r="CW501" s="82">
        <v>1318.9354499999999</v>
      </c>
    </row>
    <row r="502" spans="1:101">
      <c r="A502" s="86" t="s">
        <v>520</v>
      </c>
      <c r="B502" s="87" t="s">
        <v>1269</v>
      </c>
      <c r="C502" s="75" t="s">
        <v>2114</v>
      </c>
      <c r="D502" s="74" t="s">
        <v>2605</v>
      </c>
      <c r="E502" s="74" t="s">
        <v>520</v>
      </c>
      <c r="F502" s="74" t="s">
        <v>1269</v>
      </c>
      <c r="G502" s="74" t="s">
        <v>1270</v>
      </c>
      <c r="I502" s="74" t="s">
        <v>836</v>
      </c>
      <c r="J502" s="74" t="s">
        <v>2582</v>
      </c>
      <c r="K502" s="74" t="s">
        <v>100</v>
      </c>
      <c r="L502" s="74" t="s">
        <v>89</v>
      </c>
      <c r="M502" s="74" t="s">
        <v>90</v>
      </c>
      <c r="N502" s="74" t="s">
        <v>1272</v>
      </c>
      <c r="O502" s="76">
        <v>44573</v>
      </c>
      <c r="P502" s="76">
        <v>44500</v>
      </c>
      <c r="Q502" s="77">
        <v>1</v>
      </c>
      <c r="R502" s="74" t="s">
        <v>94</v>
      </c>
      <c r="S502" s="77">
        <v>12735.26</v>
      </c>
      <c r="T502" s="77">
        <v>12735.26</v>
      </c>
      <c r="U502" s="77">
        <v>202.81</v>
      </c>
      <c r="V502" s="78">
        <v>4.9000000000000002E-2</v>
      </c>
      <c r="W502" s="79">
        <v>1</v>
      </c>
      <c r="X502" s="77">
        <v>12735.26</v>
      </c>
      <c r="Y502" s="88">
        <v>12735.26</v>
      </c>
      <c r="Z502" s="77">
        <v>202.81</v>
      </c>
      <c r="AA502" s="74">
        <v>0</v>
      </c>
      <c r="AB502" s="74">
        <v>0</v>
      </c>
      <c r="AD502" s="74">
        <v>0</v>
      </c>
      <c r="AE502" s="74">
        <v>0</v>
      </c>
      <c r="AF502" s="74">
        <v>0</v>
      </c>
      <c r="AG502" s="74">
        <v>0</v>
      </c>
      <c r="AI502" s="74">
        <v>5</v>
      </c>
      <c r="AJ502" s="74">
        <v>5</v>
      </c>
      <c r="AL502" s="74">
        <v>5</v>
      </c>
      <c r="AM502" s="74" t="s">
        <v>95</v>
      </c>
      <c r="AN502" s="74">
        <v>0</v>
      </c>
      <c r="AO502" s="74" t="s">
        <v>95</v>
      </c>
      <c r="AP502" s="74" t="s">
        <v>95</v>
      </c>
      <c r="AQ502" s="74">
        <v>1</v>
      </c>
      <c r="AS502" s="74">
        <v>1</v>
      </c>
      <c r="AT502" s="74" t="s">
        <v>92</v>
      </c>
      <c r="AU502" s="74" t="s">
        <v>2579</v>
      </c>
      <c r="AV502" s="74" t="s">
        <v>94</v>
      </c>
      <c r="AW502" s="77">
        <v>5000000</v>
      </c>
      <c r="AX502" s="77">
        <v>4987264.74</v>
      </c>
      <c r="AY502" s="79">
        <v>1</v>
      </c>
      <c r="AZ502" s="77">
        <v>31953500</v>
      </c>
      <c r="BA502" s="77">
        <v>31872112.773917999</v>
      </c>
      <c r="BB502" s="74" t="s">
        <v>93</v>
      </c>
      <c r="BC502" s="75" t="s">
        <v>2114</v>
      </c>
      <c r="BD502" s="82">
        <v>159.09671477199345</v>
      </c>
      <c r="BE502" s="82">
        <v>0</v>
      </c>
      <c r="BF502" s="82">
        <v>2.5336274817245972</v>
      </c>
      <c r="BG502" s="82">
        <v>161.63034225371806</v>
      </c>
      <c r="BH502" s="82">
        <v>159.09671477199345</v>
      </c>
      <c r="BI502" s="82">
        <v>0</v>
      </c>
      <c r="BJ502" s="82">
        <v>2.5336274817245972</v>
      </c>
      <c r="BK502" s="82">
        <v>161.63034225371806</v>
      </c>
      <c r="BL502" s="82">
        <v>11461.733999999999</v>
      </c>
      <c r="BM502" s="82">
        <v>0</v>
      </c>
      <c r="BN502" s="82">
        <v>182.529</v>
      </c>
      <c r="BO502" s="82">
        <v>11644.263000000001</v>
      </c>
      <c r="BP502" s="82">
        <v>159.09671477199345</v>
      </c>
      <c r="BQ502" s="82">
        <v>0</v>
      </c>
      <c r="BR502" s="82">
        <v>2.5336274817245972</v>
      </c>
      <c r="BS502" s="89">
        <v>161.63034225371806</v>
      </c>
      <c r="BT502" s="82">
        <v>826.52334291198315</v>
      </c>
      <c r="BU502" s="82">
        <v>0</v>
      </c>
      <c r="BV502" s="82">
        <v>13.162448130307455</v>
      </c>
      <c r="BW502" s="82">
        <v>839.6857910422907</v>
      </c>
      <c r="BX502" s="82">
        <v>826.52334291198315</v>
      </c>
      <c r="BY502" s="82">
        <v>0</v>
      </c>
      <c r="BZ502" s="82">
        <v>13.162448130307455</v>
      </c>
      <c r="CA502" s="82">
        <v>839.6857910422907</v>
      </c>
      <c r="CB502" s="82">
        <v>59544.854303399996</v>
      </c>
      <c r="CC502" s="82">
        <v>0</v>
      </c>
      <c r="CD502" s="82">
        <v>948.2564079</v>
      </c>
      <c r="CE502" s="82">
        <v>60493.110711300003</v>
      </c>
      <c r="CF502" s="82">
        <v>826.52334291198315</v>
      </c>
      <c r="CG502" s="82">
        <v>0</v>
      </c>
      <c r="CH502" s="82">
        <v>13.162448130307455</v>
      </c>
      <c r="CI502" s="82">
        <v>839.6857910422907</v>
      </c>
      <c r="CJ502" s="82" t="s">
        <v>96</v>
      </c>
      <c r="CK502" s="83">
        <v>1.4999999999999999E-2</v>
      </c>
      <c r="CL502" s="83">
        <v>3.5000000000000003E-2</v>
      </c>
      <c r="CM502" s="83">
        <v>0.26500000000000001</v>
      </c>
      <c r="CN502" s="82">
        <v>191.02889999999999</v>
      </c>
      <c r="CO502" s="82">
        <v>445.73410000000007</v>
      </c>
      <c r="CP502" s="82">
        <v>3374.8439000000003</v>
      </c>
      <c r="CQ502" s="82">
        <v>191.02889999999999</v>
      </c>
      <c r="CR502" s="89">
        <v>191.02889999999999</v>
      </c>
      <c r="CS502" s="82">
        <v>191.02889999999999</v>
      </c>
      <c r="CT502" s="82">
        <v>445.73410000000007</v>
      </c>
      <c r="CU502" s="82">
        <v>3374.8439000000003</v>
      </c>
      <c r="CV502" s="82">
        <v>191.02889999999999</v>
      </c>
      <c r="CW502" s="82">
        <v>191.02889999999999</v>
      </c>
    </row>
    <row r="503" spans="1:101">
      <c r="A503" s="86" t="s">
        <v>520</v>
      </c>
      <c r="B503" s="87" t="s">
        <v>1273</v>
      </c>
      <c r="C503" s="75" t="s">
        <v>2115</v>
      </c>
      <c r="D503" s="74" t="s">
        <v>2605</v>
      </c>
      <c r="E503" s="74" t="s">
        <v>520</v>
      </c>
      <c r="F503" s="74" t="s">
        <v>1273</v>
      </c>
      <c r="G503" s="74" t="s">
        <v>1274</v>
      </c>
      <c r="I503" s="74" t="s">
        <v>836</v>
      </c>
      <c r="J503" s="74" t="s">
        <v>2582</v>
      </c>
      <c r="K503" s="74" t="s">
        <v>100</v>
      </c>
      <c r="L503" s="74" t="s">
        <v>89</v>
      </c>
      <c r="M503" s="74" t="s">
        <v>90</v>
      </c>
      <c r="N503" s="74" t="s">
        <v>1276</v>
      </c>
      <c r="O503" s="76">
        <v>44525</v>
      </c>
      <c r="P503" s="76">
        <v>44500</v>
      </c>
      <c r="Q503" s="77">
        <v>1</v>
      </c>
      <c r="R503" s="74" t="s">
        <v>94</v>
      </c>
      <c r="S503" s="77">
        <v>255284.23</v>
      </c>
      <c r="T503" s="77">
        <v>255284.23</v>
      </c>
      <c r="U503" s="77">
        <v>2652.12</v>
      </c>
      <c r="V503" s="78">
        <v>5.5E-2</v>
      </c>
      <c r="W503" s="79">
        <v>1</v>
      </c>
      <c r="X503" s="77">
        <v>255284.23</v>
      </c>
      <c r="Y503" s="88">
        <v>255284.23</v>
      </c>
      <c r="Z503" s="77">
        <v>2652.12</v>
      </c>
      <c r="AA503" s="74">
        <v>0</v>
      </c>
      <c r="AB503" s="74">
        <v>0</v>
      </c>
      <c r="AD503" s="74">
        <v>0</v>
      </c>
      <c r="AE503" s="74">
        <v>0</v>
      </c>
      <c r="AF503" s="74">
        <v>0</v>
      </c>
      <c r="AG503" s="74">
        <v>0</v>
      </c>
      <c r="AI503" s="74">
        <v>4</v>
      </c>
      <c r="AJ503" s="74">
        <v>4</v>
      </c>
      <c r="AL503" s="74">
        <v>4</v>
      </c>
      <c r="AM503" s="74" t="s">
        <v>95</v>
      </c>
      <c r="AN503" s="74">
        <v>0</v>
      </c>
      <c r="AO503" s="74" t="s">
        <v>95</v>
      </c>
      <c r="AP503" s="74" t="s">
        <v>95</v>
      </c>
      <c r="AQ503" s="74">
        <v>1</v>
      </c>
      <c r="AS503" s="74">
        <v>1</v>
      </c>
      <c r="AT503" s="74" t="s">
        <v>92</v>
      </c>
      <c r="AU503" s="74" t="s">
        <v>2579</v>
      </c>
      <c r="AV503" s="74" t="s">
        <v>94</v>
      </c>
      <c r="AW503" s="77">
        <v>1000000</v>
      </c>
      <c r="AX503" s="77">
        <v>744715.77</v>
      </c>
      <c r="AY503" s="79">
        <v>1</v>
      </c>
      <c r="AZ503" s="77">
        <v>6390700</v>
      </c>
      <c r="BA503" s="77">
        <v>4759255.071339</v>
      </c>
      <c r="BB503" s="74" t="s">
        <v>93</v>
      </c>
      <c r="BC503" s="75" t="s">
        <v>2115</v>
      </c>
      <c r="BD503" s="82">
        <v>1947.9975039056767</v>
      </c>
      <c r="BE503" s="82">
        <v>0</v>
      </c>
      <c r="BF503" s="82">
        <v>20.237533435019948</v>
      </c>
      <c r="BG503" s="82">
        <v>1968.2350373406966</v>
      </c>
      <c r="BH503" s="82">
        <v>1947.9975039056767</v>
      </c>
      <c r="BI503" s="82">
        <v>0</v>
      </c>
      <c r="BJ503" s="82">
        <v>20.237533435019948</v>
      </c>
      <c r="BK503" s="82">
        <v>1968.2350373406966</v>
      </c>
      <c r="BL503" s="82">
        <v>229755.80700000003</v>
      </c>
      <c r="BM503" s="82">
        <v>0</v>
      </c>
      <c r="BN503" s="82">
        <v>2386.9079999999999</v>
      </c>
      <c r="BO503" s="82">
        <v>232142.71500000003</v>
      </c>
      <c r="BP503" s="82">
        <v>1947.9975039056767</v>
      </c>
      <c r="BQ503" s="82">
        <v>0</v>
      </c>
      <c r="BR503" s="82">
        <v>20.237533435019948</v>
      </c>
      <c r="BS503" s="89">
        <v>1968.2350373406966</v>
      </c>
      <c r="BT503" s="82">
        <v>10120.041832540381</v>
      </c>
      <c r="BU503" s="82">
        <v>0</v>
      </c>
      <c r="BV503" s="82">
        <v>105.13600994827213</v>
      </c>
      <c r="BW503" s="82">
        <v>10225.177842488652</v>
      </c>
      <c r="BX503" s="82">
        <v>10120.041832540381</v>
      </c>
      <c r="BY503" s="82">
        <v>0</v>
      </c>
      <c r="BZ503" s="82">
        <v>105.13600994827213</v>
      </c>
      <c r="CA503" s="82">
        <v>10225.177842488652</v>
      </c>
      <c r="CB503" s="82">
        <v>1193604.3929457001</v>
      </c>
      <c r="CC503" s="82">
        <v>0</v>
      </c>
      <c r="CD503" s="82">
        <v>12400.2257508</v>
      </c>
      <c r="CE503" s="82">
        <v>1206004.6186965001</v>
      </c>
      <c r="CF503" s="82">
        <v>10120.041832540381</v>
      </c>
      <c r="CG503" s="82">
        <v>0</v>
      </c>
      <c r="CH503" s="82">
        <v>105.13600994827213</v>
      </c>
      <c r="CI503" s="82">
        <v>10225.177842488652</v>
      </c>
      <c r="CJ503" s="82" t="s">
        <v>96</v>
      </c>
      <c r="CK503" s="83">
        <v>1.4999999999999999E-2</v>
      </c>
      <c r="CL503" s="83">
        <v>3.5000000000000003E-2</v>
      </c>
      <c r="CM503" s="83">
        <v>0.26500000000000001</v>
      </c>
      <c r="CN503" s="82">
        <v>3829.2634499999999</v>
      </c>
      <c r="CO503" s="82">
        <v>8934.9480500000009</v>
      </c>
      <c r="CP503" s="82">
        <v>67650.320950000008</v>
      </c>
      <c r="CQ503" s="82">
        <v>3829.2634499999999</v>
      </c>
      <c r="CR503" s="89">
        <v>3829.2634499999999</v>
      </c>
      <c r="CS503" s="82">
        <v>3829.2634499999999</v>
      </c>
      <c r="CT503" s="82">
        <v>8934.9480500000009</v>
      </c>
      <c r="CU503" s="82">
        <v>67650.320950000008</v>
      </c>
      <c r="CV503" s="82">
        <v>3829.2634499999999</v>
      </c>
      <c r="CW503" s="82">
        <v>3829.2634499999999</v>
      </c>
    </row>
    <row r="504" spans="1:101">
      <c r="A504" s="86" t="s">
        <v>520</v>
      </c>
      <c r="B504" s="87" t="s">
        <v>1277</v>
      </c>
      <c r="C504" s="75" t="s">
        <v>2116</v>
      </c>
      <c r="D504" s="74" t="s">
        <v>2605</v>
      </c>
      <c r="E504" s="74" t="s">
        <v>520</v>
      </c>
      <c r="F504" s="74" t="s">
        <v>1277</v>
      </c>
      <c r="G504" s="74" t="s">
        <v>1278</v>
      </c>
      <c r="I504" s="74" t="s">
        <v>836</v>
      </c>
      <c r="J504" s="74" t="s">
        <v>2582</v>
      </c>
      <c r="K504" s="74" t="s">
        <v>100</v>
      </c>
      <c r="L504" s="74" t="s">
        <v>89</v>
      </c>
      <c r="M504" s="74" t="s">
        <v>90</v>
      </c>
      <c r="N504" s="74" t="s">
        <v>1280</v>
      </c>
      <c r="O504" s="76">
        <v>44546</v>
      </c>
      <c r="P504" s="76">
        <v>44500</v>
      </c>
      <c r="Q504" s="77">
        <v>1</v>
      </c>
      <c r="R504" s="74" t="s">
        <v>94</v>
      </c>
      <c r="S504" s="77">
        <v>95941.75</v>
      </c>
      <c r="T504" s="77">
        <v>95941.75</v>
      </c>
      <c r="U504" s="77">
        <v>1109.99</v>
      </c>
      <c r="V504" s="78">
        <v>4.9000000000000002E-2</v>
      </c>
      <c r="W504" s="79">
        <v>1</v>
      </c>
      <c r="X504" s="77">
        <v>95941.75</v>
      </c>
      <c r="Y504" s="88">
        <v>95941.75</v>
      </c>
      <c r="Z504" s="77">
        <v>1109.99</v>
      </c>
      <c r="AA504" s="74">
        <v>0</v>
      </c>
      <c r="AB504" s="74">
        <v>0</v>
      </c>
      <c r="AD504" s="74">
        <v>0</v>
      </c>
      <c r="AE504" s="74">
        <v>0</v>
      </c>
      <c r="AF504" s="74">
        <v>0</v>
      </c>
      <c r="AG504" s="74">
        <v>0</v>
      </c>
      <c r="AI504" s="74">
        <v>5</v>
      </c>
      <c r="AJ504" s="74">
        <v>5</v>
      </c>
      <c r="AL504" s="74">
        <v>5</v>
      </c>
      <c r="AM504" s="74" t="s">
        <v>95</v>
      </c>
      <c r="AN504" s="74">
        <v>0</v>
      </c>
      <c r="AO504" s="74" t="s">
        <v>95</v>
      </c>
      <c r="AP504" s="74" t="s">
        <v>95</v>
      </c>
      <c r="AQ504" s="74">
        <v>1</v>
      </c>
      <c r="AS504" s="74">
        <v>1</v>
      </c>
      <c r="AT504" s="74" t="s">
        <v>92</v>
      </c>
      <c r="AU504" s="74" t="s">
        <v>2579</v>
      </c>
      <c r="AV504" s="74" t="s">
        <v>94</v>
      </c>
      <c r="AW504" s="77">
        <v>5000000</v>
      </c>
      <c r="AX504" s="77">
        <v>4717328.49</v>
      </c>
      <c r="AY504" s="79">
        <v>1</v>
      </c>
      <c r="AZ504" s="77">
        <v>31953500</v>
      </c>
      <c r="BA504" s="77">
        <v>30147031.181042999</v>
      </c>
      <c r="BB504" s="74" t="s">
        <v>93</v>
      </c>
      <c r="BC504" s="75" t="s">
        <v>2116</v>
      </c>
      <c r="BD504" s="82">
        <v>1198.5634556715686</v>
      </c>
      <c r="BE504" s="82">
        <v>0</v>
      </c>
      <c r="BF504" s="82">
        <v>13.866679002216291</v>
      </c>
      <c r="BG504" s="82">
        <v>1212.4301346737848</v>
      </c>
      <c r="BH504" s="82">
        <v>1198.5634556715686</v>
      </c>
      <c r="BI504" s="82">
        <v>0</v>
      </c>
      <c r="BJ504" s="82">
        <v>13.866679002216291</v>
      </c>
      <c r="BK504" s="82">
        <v>1212.4301346737848</v>
      </c>
      <c r="BL504" s="82">
        <v>86347.574999999983</v>
      </c>
      <c r="BM504" s="82">
        <v>0</v>
      </c>
      <c r="BN504" s="82">
        <v>998.99099999999999</v>
      </c>
      <c r="BO504" s="82">
        <v>87346.565999999992</v>
      </c>
      <c r="BP504" s="82">
        <v>1198.5634556715686</v>
      </c>
      <c r="BQ504" s="82">
        <v>0</v>
      </c>
      <c r="BR504" s="82">
        <v>13.866679002216291</v>
      </c>
      <c r="BS504" s="89">
        <v>1212.4301346737848</v>
      </c>
      <c r="BT504" s="82">
        <v>6226.6570085593657</v>
      </c>
      <c r="BU504" s="82">
        <v>0</v>
      </c>
      <c r="BV504" s="82">
        <v>72.038784084413848</v>
      </c>
      <c r="BW504" s="82">
        <v>6298.695792643779</v>
      </c>
      <c r="BX504" s="82">
        <v>6226.6570085593657</v>
      </c>
      <c r="BY504" s="82">
        <v>0</v>
      </c>
      <c r="BZ504" s="82">
        <v>72.038784084413848</v>
      </c>
      <c r="CA504" s="82">
        <v>6298.695792643779</v>
      </c>
      <c r="CB504" s="82">
        <v>448584.28688249993</v>
      </c>
      <c r="CC504" s="82">
        <v>0</v>
      </c>
      <c r="CD504" s="82">
        <v>5189.8581440999997</v>
      </c>
      <c r="CE504" s="82">
        <v>453774.14502659999</v>
      </c>
      <c r="CF504" s="82">
        <v>6226.6570085593657</v>
      </c>
      <c r="CG504" s="82">
        <v>0</v>
      </c>
      <c r="CH504" s="82">
        <v>72.038784084413848</v>
      </c>
      <c r="CI504" s="82">
        <v>6298.695792643779</v>
      </c>
      <c r="CJ504" s="82" t="s">
        <v>96</v>
      </c>
      <c r="CK504" s="83">
        <v>1.4999999999999999E-2</v>
      </c>
      <c r="CL504" s="83">
        <v>3.5000000000000003E-2</v>
      </c>
      <c r="CM504" s="83">
        <v>0.26500000000000001</v>
      </c>
      <c r="CN504" s="82">
        <v>1439.12625</v>
      </c>
      <c r="CO504" s="82">
        <v>3357.9612500000003</v>
      </c>
      <c r="CP504" s="82">
        <v>25424.563750000001</v>
      </c>
      <c r="CQ504" s="82">
        <v>1439.12625</v>
      </c>
      <c r="CR504" s="89">
        <v>1439.12625</v>
      </c>
      <c r="CS504" s="82">
        <v>1439.12625</v>
      </c>
      <c r="CT504" s="82">
        <v>3357.9612500000003</v>
      </c>
      <c r="CU504" s="82">
        <v>25424.563750000001</v>
      </c>
      <c r="CV504" s="82">
        <v>1439.12625</v>
      </c>
      <c r="CW504" s="82">
        <v>1439.12625</v>
      </c>
    </row>
    <row r="505" spans="1:101">
      <c r="A505" s="86" t="s">
        <v>520</v>
      </c>
      <c r="B505" s="87" t="s">
        <v>1281</v>
      </c>
      <c r="C505" s="75" t="s">
        <v>2117</v>
      </c>
      <c r="D505" s="74" t="s">
        <v>2605</v>
      </c>
      <c r="E505" s="74" t="s">
        <v>520</v>
      </c>
      <c r="F505" s="74" t="s">
        <v>1281</v>
      </c>
      <c r="G505" s="74" t="s">
        <v>1282</v>
      </c>
      <c r="I505" s="74" t="s">
        <v>836</v>
      </c>
      <c r="J505" s="74" t="s">
        <v>2582</v>
      </c>
      <c r="K505" s="74" t="s">
        <v>100</v>
      </c>
      <c r="L505" s="74" t="s">
        <v>89</v>
      </c>
      <c r="M505" s="74" t="s">
        <v>90</v>
      </c>
      <c r="N505" s="74" t="s">
        <v>1284</v>
      </c>
      <c r="O505" s="76">
        <v>44573</v>
      </c>
      <c r="P505" s="76">
        <v>44500</v>
      </c>
      <c r="Q505" s="77">
        <v>1</v>
      </c>
      <c r="R505" s="74" t="s">
        <v>94</v>
      </c>
      <c r="S505" s="77">
        <v>155318.81</v>
      </c>
      <c r="T505" s="77">
        <v>155318.81</v>
      </c>
      <c r="U505" s="77">
        <v>2367.75</v>
      </c>
      <c r="V505" s="78">
        <v>4.9000000000000002E-2</v>
      </c>
      <c r="W505" s="79">
        <v>1</v>
      </c>
      <c r="X505" s="77">
        <v>155318.81</v>
      </c>
      <c r="Y505" s="88">
        <v>155318.81</v>
      </c>
      <c r="Z505" s="77">
        <v>2367.75</v>
      </c>
      <c r="AA505" s="74">
        <v>0</v>
      </c>
      <c r="AB505" s="74">
        <v>0</v>
      </c>
      <c r="AD505" s="74">
        <v>0</v>
      </c>
      <c r="AE505" s="74">
        <v>0</v>
      </c>
      <c r="AF505" s="74">
        <v>0</v>
      </c>
      <c r="AG505" s="74">
        <v>0</v>
      </c>
      <c r="AI505" s="74">
        <v>5</v>
      </c>
      <c r="AJ505" s="74">
        <v>5</v>
      </c>
      <c r="AL505" s="74">
        <v>5</v>
      </c>
      <c r="AM505" s="74" t="s">
        <v>95</v>
      </c>
      <c r="AN505" s="74">
        <v>0</v>
      </c>
      <c r="AO505" s="74" t="s">
        <v>95</v>
      </c>
      <c r="AP505" s="74" t="s">
        <v>95</v>
      </c>
      <c r="AQ505" s="74">
        <v>1</v>
      </c>
      <c r="AS505" s="74">
        <v>1</v>
      </c>
      <c r="AT505" s="74" t="s">
        <v>92</v>
      </c>
      <c r="AU505" s="74" t="s">
        <v>2579</v>
      </c>
      <c r="AV505" s="74" t="s">
        <v>94</v>
      </c>
      <c r="AW505" s="77">
        <v>5000000</v>
      </c>
      <c r="AX505" s="77">
        <v>4823508.5999999996</v>
      </c>
      <c r="AY505" s="79">
        <v>1</v>
      </c>
      <c r="AZ505" s="77">
        <v>31953500</v>
      </c>
      <c r="BA505" s="77">
        <v>30825596.410019998</v>
      </c>
      <c r="BB505" s="74" t="s">
        <v>93</v>
      </c>
      <c r="BC505" s="75" t="s">
        <v>2117</v>
      </c>
      <c r="BD505" s="82">
        <v>1940.3382744675368</v>
      </c>
      <c r="BE505" s="82">
        <v>0</v>
      </c>
      <c r="BF505" s="82">
        <v>29.579391893168065</v>
      </c>
      <c r="BG505" s="82">
        <v>1969.917666360705</v>
      </c>
      <c r="BH505" s="82">
        <v>1940.3382744675368</v>
      </c>
      <c r="BI505" s="82">
        <v>0</v>
      </c>
      <c r="BJ505" s="82">
        <v>29.579391893168065</v>
      </c>
      <c r="BK505" s="82">
        <v>1969.917666360705</v>
      </c>
      <c r="BL505" s="82">
        <v>139786.929</v>
      </c>
      <c r="BM505" s="82">
        <v>0</v>
      </c>
      <c r="BN505" s="82">
        <v>2130.9749999999999</v>
      </c>
      <c r="BO505" s="82">
        <v>141917.90399999998</v>
      </c>
      <c r="BP505" s="82">
        <v>1940.3382744675368</v>
      </c>
      <c r="BQ505" s="82">
        <v>0</v>
      </c>
      <c r="BR505" s="82">
        <v>29.579391893168065</v>
      </c>
      <c r="BS505" s="89">
        <v>1969.917666360705</v>
      </c>
      <c r="BT505" s="82">
        <v>10080.251369686301</v>
      </c>
      <c r="BU505" s="82">
        <v>0</v>
      </c>
      <c r="BV505" s="82">
        <v>153.66789882419741</v>
      </c>
      <c r="BW505" s="82">
        <v>10233.919268510499</v>
      </c>
      <c r="BX505" s="82">
        <v>10080.251369686301</v>
      </c>
      <c r="BY505" s="82">
        <v>0</v>
      </c>
      <c r="BZ505" s="82">
        <v>153.66789882419741</v>
      </c>
      <c r="CA505" s="82">
        <v>10233.919268510499</v>
      </c>
      <c r="CB505" s="82">
        <v>726207.07484790008</v>
      </c>
      <c r="CC505" s="82">
        <v>0</v>
      </c>
      <c r="CD505" s="82">
        <v>11070.6282225</v>
      </c>
      <c r="CE505" s="82">
        <v>737277.70307039993</v>
      </c>
      <c r="CF505" s="82">
        <v>10080.251369686301</v>
      </c>
      <c r="CG505" s="82">
        <v>0</v>
      </c>
      <c r="CH505" s="82">
        <v>153.66789882419741</v>
      </c>
      <c r="CI505" s="82">
        <v>10233.919268510499</v>
      </c>
      <c r="CJ505" s="82" t="s">
        <v>96</v>
      </c>
      <c r="CK505" s="83">
        <v>1.4999999999999999E-2</v>
      </c>
      <c r="CL505" s="83">
        <v>3.5000000000000003E-2</v>
      </c>
      <c r="CM505" s="83">
        <v>0.26500000000000001</v>
      </c>
      <c r="CN505" s="82">
        <v>2329.78215</v>
      </c>
      <c r="CO505" s="82">
        <v>5436.1583500000006</v>
      </c>
      <c r="CP505" s="82">
        <v>41159.484649999999</v>
      </c>
      <c r="CQ505" s="82">
        <v>2329.78215</v>
      </c>
      <c r="CR505" s="89">
        <v>2329.78215</v>
      </c>
      <c r="CS505" s="82">
        <v>2329.78215</v>
      </c>
      <c r="CT505" s="82">
        <v>5436.1583500000006</v>
      </c>
      <c r="CU505" s="82">
        <v>41159.484649999999</v>
      </c>
      <c r="CV505" s="82">
        <v>2329.78215</v>
      </c>
      <c r="CW505" s="82">
        <v>2329.78215</v>
      </c>
    </row>
    <row r="506" spans="1:101">
      <c r="A506" s="86" t="s">
        <v>520</v>
      </c>
      <c r="B506" s="87" t="s">
        <v>1285</v>
      </c>
      <c r="C506" s="75" t="s">
        <v>2118</v>
      </c>
      <c r="D506" s="74" t="s">
        <v>2605</v>
      </c>
      <c r="E506" s="74" t="s">
        <v>520</v>
      </c>
      <c r="F506" s="74" t="s">
        <v>1285</v>
      </c>
      <c r="G506" s="74" t="s">
        <v>1282</v>
      </c>
      <c r="I506" s="74" t="s">
        <v>836</v>
      </c>
      <c r="J506" s="74" t="s">
        <v>2582</v>
      </c>
      <c r="K506" s="74" t="s">
        <v>100</v>
      </c>
      <c r="L506" s="74" t="s">
        <v>89</v>
      </c>
      <c r="M506" s="74" t="s">
        <v>90</v>
      </c>
      <c r="N506" s="74" t="s">
        <v>1284</v>
      </c>
      <c r="O506" s="76">
        <v>44573</v>
      </c>
      <c r="P506" s="76">
        <v>44500</v>
      </c>
      <c r="Q506" s="77">
        <v>1</v>
      </c>
      <c r="R506" s="74" t="s">
        <v>94</v>
      </c>
      <c r="S506" s="77">
        <v>21172.59</v>
      </c>
      <c r="T506" s="77">
        <v>21172.59</v>
      </c>
      <c r="U506" s="77">
        <v>322.76</v>
      </c>
      <c r="V506" s="78">
        <v>4.9000000000000002E-2</v>
      </c>
      <c r="W506" s="79">
        <v>1</v>
      </c>
      <c r="X506" s="77">
        <v>21172.59</v>
      </c>
      <c r="Y506" s="88">
        <v>21172.59</v>
      </c>
      <c r="Z506" s="77">
        <v>322.76</v>
      </c>
      <c r="AA506" s="74">
        <v>0</v>
      </c>
      <c r="AB506" s="74">
        <v>0</v>
      </c>
      <c r="AD506" s="74">
        <v>0</v>
      </c>
      <c r="AE506" s="74">
        <v>0</v>
      </c>
      <c r="AF506" s="74">
        <v>0</v>
      </c>
      <c r="AG506" s="74">
        <v>0</v>
      </c>
      <c r="AI506" s="74">
        <v>5</v>
      </c>
      <c r="AJ506" s="74">
        <v>5</v>
      </c>
      <c r="AL506" s="74">
        <v>5</v>
      </c>
      <c r="AM506" s="74" t="s">
        <v>95</v>
      </c>
      <c r="AN506" s="74">
        <v>0</v>
      </c>
      <c r="AO506" s="74" t="s">
        <v>95</v>
      </c>
      <c r="AP506" s="74" t="s">
        <v>95</v>
      </c>
      <c r="AQ506" s="74">
        <v>1</v>
      </c>
      <c r="AS506" s="74">
        <v>1</v>
      </c>
      <c r="AT506" s="74" t="s">
        <v>92</v>
      </c>
      <c r="AU506" s="74" t="s">
        <v>2579</v>
      </c>
      <c r="AV506" s="74" t="s">
        <v>94</v>
      </c>
      <c r="AW506" s="77">
        <v>5000000</v>
      </c>
      <c r="AX506" s="77">
        <v>4823508.5999999996</v>
      </c>
      <c r="AY506" s="79">
        <v>1</v>
      </c>
      <c r="AZ506" s="77">
        <v>31953500</v>
      </c>
      <c r="BA506" s="77">
        <v>30825596.410019998</v>
      </c>
      <c r="BB506" s="74" t="s">
        <v>93</v>
      </c>
      <c r="BC506" s="75" t="s">
        <v>2118</v>
      </c>
      <c r="BD506" s="82">
        <v>264.50103980714653</v>
      </c>
      <c r="BE506" s="82">
        <v>0</v>
      </c>
      <c r="BF506" s="82">
        <v>4.0321167891200185</v>
      </c>
      <c r="BG506" s="82">
        <v>268.53315659626656</v>
      </c>
      <c r="BH506" s="82">
        <v>264.50103980714653</v>
      </c>
      <c r="BI506" s="82">
        <v>0</v>
      </c>
      <c r="BJ506" s="82">
        <v>4.0321167891200185</v>
      </c>
      <c r="BK506" s="82">
        <v>268.53315659626656</v>
      </c>
      <c r="BL506" s="82">
        <v>19055.330999999998</v>
      </c>
      <c r="BM506" s="82">
        <v>0</v>
      </c>
      <c r="BN506" s="82">
        <v>290.48399999999998</v>
      </c>
      <c r="BO506" s="82">
        <v>19345.814999999999</v>
      </c>
      <c r="BP506" s="82">
        <v>264.50103980714653</v>
      </c>
      <c r="BQ506" s="82">
        <v>0</v>
      </c>
      <c r="BR506" s="82">
        <v>4.0321167891200185</v>
      </c>
      <c r="BS506" s="89">
        <v>268.53315659626656</v>
      </c>
      <c r="BT506" s="82">
        <v>1374.1093519021069</v>
      </c>
      <c r="BU506" s="82">
        <v>0</v>
      </c>
      <c r="BV506" s="82">
        <v>20.947249931157408</v>
      </c>
      <c r="BW506" s="82">
        <v>1395.0566018332645</v>
      </c>
      <c r="BX506" s="82">
        <v>1374.1093519021069</v>
      </c>
      <c r="BY506" s="82">
        <v>0</v>
      </c>
      <c r="BZ506" s="82">
        <v>20.947249931157408</v>
      </c>
      <c r="CA506" s="82">
        <v>1395.0566018332645</v>
      </c>
      <c r="CB506" s="82">
        <v>98994.350078099989</v>
      </c>
      <c r="CC506" s="82">
        <v>0</v>
      </c>
      <c r="CD506" s="82">
        <v>1509.0934284</v>
      </c>
      <c r="CE506" s="82">
        <v>100503.4435065</v>
      </c>
      <c r="CF506" s="82">
        <v>1374.1093519021069</v>
      </c>
      <c r="CG506" s="82">
        <v>0</v>
      </c>
      <c r="CH506" s="82">
        <v>20.947249931157408</v>
      </c>
      <c r="CI506" s="82">
        <v>1395.0566018332645</v>
      </c>
      <c r="CJ506" s="82" t="s">
        <v>96</v>
      </c>
      <c r="CK506" s="83">
        <v>1.4999999999999999E-2</v>
      </c>
      <c r="CL506" s="83">
        <v>3.5000000000000003E-2</v>
      </c>
      <c r="CM506" s="83">
        <v>0.26500000000000001</v>
      </c>
      <c r="CN506" s="82">
        <v>317.58884999999998</v>
      </c>
      <c r="CO506" s="82">
        <v>741.04065000000003</v>
      </c>
      <c r="CP506" s="82">
        <v>5610.7363500000001</v>
      </c>
      <c r="CQ506" s="82">
        <v>317.58884999999998</v>
      </c>
      <c r="CR506" s="89">
        <v>317.58884999999998</v>
      </c>
      <c r="CS506" s="82">
        <v>317.58884999999998</v>
      </c>
      <c r="CT506" s="82">
        <v>741.04065000000003</v>
      </c>
      <c r="CU506" s="82">
        <v>5610.7363500000001</v>
      </c>
      <c r="CV506" s="82">
        <v>317.58884999999998</v>
      </c>
      <c r="CW506" s="82">
        <v>317.58884999999998</v>
      </c>
    </row>
    <row r="507" spans="1:101">
      <c r="A507" s="86" t="s">
        <v>520</v>
      </c>
      <c r="B507" s="87" t="s">
        <v>1286</v>
      </c>
      <c r="C507" s="75" t="s">
        <v>2119</v>
      </c>
      <c r="D507" s="74" t="s">
        <v>2605</v>
      </c>
      <c r="E507" s="74" t="s">
        <v>520</v>
      </c>
      <c r="F507" s="74" t="s">
        <v>1286</v>
      </c>
      <c r="G507" s="74" t="s">
        <v>1287</v>
      </c>
      <c r="I507" s="74" t="s">
        <v>836</v>
      </c>
      <c r="J507" s="74" t="s">
        <v>2582</v>
      </c>
      <c r="K507" s="74" t="s">
        <v>100</v>
      </c>
      <c r="L507" s="74" t="s">
        <v>89</v>
      </c>
      <c r="M507" s="74" t="s">
        <v>90</v>
      </c>
      <c r="N507" s="74" t="s">
        <v>1289</v>
      </c>
      <c r="O507" s="76">
        <v>44546</v>
      </c>
      <c r="P507" s="76">
        <v>44500</v>
      </c>
      <c r="Q507" s="77">
        <v>1</v>
      </c>
      <c r="R507" s="74" t="s">
        <v>94</v>
      </c>
      <c r="S507" s="77">
        <v>96121.05</v>
      </c>
      <c r="T507" s="77">
        <v>96121.05</v>
      </c>
      <c r="U507" s="77">
        <v>1098.98</v>
      </c>
      <c r="V507" s="78">
        <v>4.9000000000000002E-2</v>
      </c>
      <c r="W507" s="79">
        <v>1</v>
      </c>
      <c r="X507" s="77">
        <v>96121.05</v>
      </c>
      <c r="Y507" s="88">
        <v>96121.05</v>
      </c>
      <c r="Z507" s="77">
        <v>1098.98</v>
      </c>
      <c r="AA507" s="74">
        <v>0</v>
      </c>
      <c r="AB507" s="74">
        <v>0</v>
      </c>
      <c r="AD507" s="74">
        <v>0</v>
      </c>
      <c r="AE507" s="74">
        <v>0</v>
      </c>
      <c r="AF507" s="74">
        <v>0</v>
      </c>
      <c r="AG507" s="74">
        <v>0</v>
      </c>
      <c r="AI507" s="74">
        <v>5</v>
      </c>
      <c r="AJ507" s="74">
        <v>5</v>
      </c>
      <c r="AL507" s="74">
        <v>5</v>
      </c>
      <c r="AM507" s="74" t="s">
        <v>95</v>
      </c>
      <c r="AN507" s="74">
        <v>0</v>
      </c>
      <c r="AO507" s="74" t="s">
        <v>95</v>
      </c>
      <c r="AP507" s="74" t="s">
        <v>95</v>
      </c>
      <c r="AQ507" s="74">
        <v>1</v>
      </c>
      <c r="AS507" s="74">
        <v>1</v>
      </c>
      <c r="AT507" s="74" t="s">
        <v>92</v>
      </c>
      <c r="AU507" s="74" t="s">
        <v>2579</v>
      </c>
      <c r="AV507" s="74" t="s">
        <v>94</v>
      </c>
      <c r="AW507" s="77">
        <v>5000000</v>
      </c>
      <c r="AX507" s="77">
        <v>4903878.95</v>
      </c>
      <c r="AY507" s="79">
        <v>1</v>
      </c>
      <c r="AZ507" s="77">
        <v>31953500</v>
      </c>
      <c r="BA507" s="77">
        <v>31339219.205765001</v>
      </c>
      <c r="BB507" s="74" t="s">
        <v>93</v>
      </c>
      <c r="BC507" s="75" t="s">
        <v>2119</v>
      </c>
      <c r="BD507" s="82">
        <v>1200.8033817475671</v>
      </c>
      <c r="BE507" s="82">
        <v>0</v>
      </c>
      <c r="BF507" s="82">
        <v>13.729135298386165</v>
      </c>
      <c r="BG507" s="82">
        <v>1214.5325170459532</v>
      </c>
      <c r="BH507" s="82">
        <v>1200.8033817475671</v>
      </c>
      <c r="BI507" s="82">
        <v>0</v>
      </c>
      <c r="BJ507" s="82">
        <v>13.729135298386165</v>
      </c>
      <c r="BK507" s="82">
        <v>1214.5325170459532</v>
      </c>
      <c r="BL507" s="82">
        <v>86508.945000000007</v>
      </c>
      <c r="BM507" s="82">
        <v>0</v>
      </c>
      <c r="BN507" s="82">
        <v>989.08199999999999</v>
      </c>
      <c r="BO507" s="82">
        <v>87498.027000000002</v>
      </c>
      <c r="BP507" s="82">
        <v>1200.8033817475671</v>
      </c>
      <c r="BQ507" s="82">
        <v>0</v>
      </c>
      <c r="BR507" s="82">
        <v>13.729135298386165</v>
      </c>
      <c r="BS507" s="89">
        <v>1214.5325170459532</v>
      </c>
      <c r="BT507" s="82">
        <v>6238.2936485167857</v>
      </c>
      <c r="BU507" s="82">
        <v>0</v>
      </c>
      <c r="BV507" s="82">
        <v>71.324230788645963</v>
      </c>
      <c r="BW507" s="82">
        <v>6309.6178793054314</v>
      </c>
      <c r="BX507" s="82">
        <v>6238.2936485167857</v>
      </c>
      <c r="BY507" s="82">
        <v>0</v>
      </c>
      <c r="BZ507" s="82">
        <v>71.324230788645963</v>
      </c>
      <c r="CA507" s="82">
        <v>6309.6178793054314</v>
      </c>
      <c r="CB507" s="82">
        <v>449422.62016950006</v>
      </c>
      <c r="CC507" s="82">
        <v>0</v>
      </c>
      <c r="CD507" s="82">
        <v>5138.3798981999998</v>
      </c>
      <c r="CE507" s="82">
        <v>454561.00006769999</v>
      </c>
      <c r="CF507" s="82">
        <v>6238.2936485167857</v>
      </c>
      <c r="CG507" s="82">
        <v>0</v>
      </c>
      <c r="CH507" s="82">
        <v>71.324230788645963</v>
      </c>
      <c r="CI507" s="82">
        <v>6309.6178793054314</v>
      </c>
      <c r="CJ507" s="82" t="s">
        <v>96</v>
      </c>
      <c r="CK507" s="83">
        <v>1.4999999999999999E-2</v>
      </c>
      <c r="CL507" s="83">
        <v>3.5000000000000003E-2</v>
      </c>
      <c r="CM507" s="83">
        <v>0.26500000000000001</v>
      </c>
      <c r="CN507" s="82">
        <v>1441.81575</v>
      </c>
      <c r="CO507" s="82">
        <v>3364.2367500000005</v>
      </c>
      <c r="CP507" s="82">
        <v>25472.078250000002</v>
      </c>
      <c r="CQ507" s="82">
        <v>1441.81575</v>
      </c>
      <c r="CR507" s="89">
        <v>1441.81575</v>
      </c>
      <c r="CS507" s="82">
        <v>1441.81575</v>
      </c>
      <c r="CT507" s="82">
        <v>3364.2367500000005</v>
      </c>
      <c r="CU507" s="82">
        <v>25472.078250000002</v>
      </c>
      <c r="CV507" s="82">
        <v>1441.81575</v>
      </c>
      <c r="CW507" s="82">
        <v>1441.81575</v>
      </c>
    </row>
    <row r="508" spans="1:101">
      <c r="A508" s="86" t="s">
        <v>520</v>
      </c>
      <c r="B508" s="87" t="s">
        <v>1290</v>
      </c>
      <c r="C508" s="75" t="s">
        <v>2120</v>
      </c>
      <c r="D508" s="74" t="s">
        <v>2605</v>
      </c>
      <c r="E508" s="74" t="s">
        <v>520</v>
      </c>
      <c r="F508" s="74" t="s">
        <v>1290</v>
      </c>
      <c r="G508" s="74" t="s">
        <v>1215</v>
      </c>
      <c r="I508" s="74" t="s">
        <v>836</v>
      </c>
      <c r="J508" s="74" t="s">
        <v>2582</v>
      </c>
      <c r="K508" s="74" t="s">
        <v>100</v>
      </c>
      <c r="L508" s="74" t="s">
        <v>89</v>
      </c>
      <c r="M508" s="74" t="s">
        <v>90</v>
      </c>
      <c r="N508" s="74" t="s">
        <v>1217</v>
      </c>
      <c r="O508" s="76">
        <v>44581</v>
      </c>
      <c r="P508" s="76">
        <v>44500</v>
      </c>
      <c r="Q508" s="77">
        <v>1</v>
      </c>
      <c r="R508" s="74" t="s">
        <v>94</v>
      </c>
      <c r="S508" s="77">
        <v>247401.93</v>
      </c>
      <c r="T508" s="77">
        <v>247401.93</v>
      </c>
      <c r="U508" s="77">
        <v>3838.85</v>
      </c>
      <c r="V508" s="78">
        <v>4.9000000000000002E-2</v>
      </c>
      <c r="W508" s="79">
        <v>1</v>
      </c>
      <c r="X508" s="77">
        <v>247401.93</v>
      </c>
      <c r="Y508" s="88">
        <v>247401.93</v>
      </c>
      <c r="Z508" s="77">
        <v>3838.85</v>
      </c>
      <c r="AA508" s="74">
        <v>0</v>
      </c>
      <c r="AB508" s="74">
        <v>0</v>
      </c>
      <c r="AD508" s="74">
        <v>0</v>
      </c>
      <c r="AE508" s="74">
        <v>0</v>
      </c>
      <c r="AF508" s="74">
        <v>0</v>
      </c>
      <c r="AG508" s="74">
        <v>0</v>
      </c>
      <c r="AI508" s="74">
        <v>5</v>
      </c>
      <c r="AJ508" s="74">
        <v>5</v>
      </c>
      <c r="AL508" s="74">
        <v>5</v>
      </c>
      <c r="AM508" s="74" t="s">
        <v>95</v>
      </c>
      <c r="AN508" s="74">
        <v>0</v>
      </c>
      <c r="AO508" s="74" t="s">
        <v>95</v>
      </c>
      <c r="AP508" s="74" t="s">
        <v>95</v>
      </c>
      <c r="AQ508" s="74">
        <v>1</v>
      </c>
      <c r="AS508" s="74">
        <v>1</v>
      </c>
      <c r="AT508" s="74" t="s">
        <v>92</v>
      </c>
      <c r="AU508" s="74" t="s">
        <v>2579</v>
      </c>
      <c r="AV508" s="74" t="s">
        <v>94</v>
      </c>
      <c r="AW508" s="77">
        <v>5000000</v>
      </c>
      <c r="AX508" s="77">
        <v>4331087.46</v>
      </c>
      <c r="AY508" s="79">
        <v>1</v>
      </c>
      <c r="AZ508" s="77">
        <v>31953500</v>
      </c>
      <c r="BA508" s="77">
        <v>27678680.630622</v>
      </c>
      <c r="BB508" s="74" t="s">
        <v>93</v>
      </c>
      <c r="BC508" s="75" t="s">
        <v>2120</v>
      </c>
      <c r="BD508" s="82">
        <v>3090.6973466777035</v>
      </c>
      <c r="BE508" s="82">
        <v>0</v>
      </c>
      <c r="BF508" s="82">
        <v>47.957279513921748</v>
      </c>
      <c r="BG508" s="82">
        <v>3138.6546261916251</v>
      </c>
      <c r="BH508" s="82">
        <v>3090.6973466777035</v>
      </c>
      <c r="BI508" s="82">
        <v>0</v>
      </c>
      <c r="BJ508" s="82">
        <v>47.957279513921748</v>
      </c>
      <c r="BK508" s="82">
        <v>3138.6546261916251</v>
      </c>
      <c r="BL508" s="82">
        <v>222661.73700000002</v>
      </c>
      <c r="BM508" s="82">
        <v>0</v>
      </c>
      <c r="BN508" s="82">
        <v>3454.9650000000001</v>
      </c>
      <c r="BO508" s="82">
        <v>226116.70199999999</v>
      </c>
      <c r="BP508" s="82">
        <v>3090.6973466777035</v>
      </c>
      <c r="BQ508" s="82">
        <v>0</v>
      </c>
      <c r="BR508" s="82">
        <v>47.957279513921748</v>
      </c>
      <c r="BS508" s="89">
        <v>3138.6546261916251</v>
      </c>
      <c r="BT508" s="82">
        <v>16056.481785725338</v>
      </c>
      <c r="BU508" s="82">
        <v>0</v>
      </c>
      <c r="BV508" s="82">
        <v>249.14286280277489</v>
      </c>
      <c r="BW508" s="82">
        <v>16305.624648528112</v>
      </c>
      <c r="BX508" s="82">
        <v>16056.481785725338</v>
      </c>
      <c r="BY508" s="82">
        <v>0</v>
      </c>
      <c r="BZ508" s="82">
        <v>249.14286280277489</v>
      </c>
      <c r="CA508" s="82">
        <v>16305.624648528112</v>
      </c>
      <c r="CB508" s="82">
        <v>1156749.9898887002</v>
      </c>
      <c r="CC508" s="82">
        <v>0</v>
      </c>
      <c r="CD508" s="82">
        <v>17948.888671500001</v>
      </c>
      <c r="CE508" s="82">
        <v>1174698.8785601999</v>
      </c>
      <c r="CF508" s="82">
        <v>16056.481785725338</v>
      </c>
      <c r="CG508" s="82">
        <v>0</v>
      </c>
      <c r="CH508" s="82">
        <v>249.14286280277489</v>
      </c>
      <c r="CI508" s="82">
        <v>16305.624648528112</v>
      </c>
      <c r="CJ508" s="82" t="s">
        <v>96</v>
      </c>
      <c r="CK508" s="83">
        <v>1.4999999999999999E-2</v>
      </c>
      <c r="CL508" s="83">
        <v>3.5000000000000003E-2</v>
      </c>
      <c r="CM508" s="83">
        <v>0.26500000000000001</v>
      </c>
      <c r="CN508" s="82">
        <v>3711.0289499999999</v>
      </c>
      <c r="CO508" s="82">
        <v>8659.0675499999998</v>
      </c>
      <c r="CP508" s="82">
        <v>65561.511450000005</v>
      </c>
      <c r="CQ508" s="82">
        <v>3711.0289499999999</v>
      </c>
      <c r="CR508" s="89">
        <v>3711.0289499999999</v>
      </c>
      <c r="CS508" s="82">
        <v>3711.0289499999999</v>
      </c>
      <c r="CT508" s="82">
        <v>8659.0675499999998</v>
      </c>
      <c r="CU508" s="82">
        <v>65561.511450000005</v>
      </c>
      <c r="CV508" s="82">
        <v>3711.0289499999999</v>
      </c>
      <c r="CW508" s="82">
        <v>3711.0289499999999</v>
      </c>
    </row>
    <row r="509" spans="1:101">
      <c r="A509" s="86" t="s">
        <v>520</v>
      </c>
      <c r="B509" s="87" t="s">
        <v>1291</v>
      </c>
      <c r="C509" s="75" t="s">
        <v>2121</v>
      </c>
      <c r="D509" s="74" t="s">
        <v>2605</v>
      </c>
      <c r="E509" s="74" t="s">
        <v>520</v>
      </c>
      <c r="F509" s="74" t="s">
        <v>1291</v>
      </c>
      <c r="G509" s="74" t="s">
        <v>993</v>
      </c>
      <c r="I509" s="74" t="s">
        <v>836</v>
      </c>
      <c r="J509" s="74" t="s">
        <v>2582</v>
      </c>
      <c r="K509" s="74" t="s">
        <v>100</v>
      </c>
      <c r="L509" s="74" t="s">
        <v>89</v>
      </c>
      <c r="M509" s="74" t="s">
        <v>90</v>
      </c>
      <c r="N509" s="74" t="s">
        <v>995</v>
      </c>
      <c r="O509" s="76">
        <v>44581</v>
      </c>
      <c r="P509" s="76">
        <v>44500</v>
      </c>
      <c r="Q509" s="77">
        <v>1</v>
      </c>
      <c r="R509" s="74" t="s">
        <v>94</v>
      </c>
      <c r="S509" s="77">
        <v>24924.83</v>
      </c>
      <c r="T509" s="77">
        <v>24924.83</v>
      </c>
      <c r="U509" s="77">
        <v>386.75</v>
      </c>
      <c r="V509" s="78">
        <v>4.9000000000000002E-2</v>
      </c>
      <c r="W509" s="79">
        <v>1</v>
      </c>
      <c r="X509" s="77">
        <v>24924.83</v>
      </c>
      <c r="Y509" s="88">
        <v>24924.83</v>
      </c>
      <c r="Z509" s="77">
        <v>386.75</v>
      </c>
      <c r="AA509" s="74">
        <v>0</v>
      </c>
      <c r="AB509" s="74">
        <v>0</v>
      </c>
      <c r="AD509" s="74">
        <v>0</v>
      </c>
      <c r="AE509" s="74">
        <v>0</v>
      </c>
      <c r="AF509" s="74">
        <v>0</v>
      </c>
      <c r="AG509" s="74">
        <v>0</v>
      </c>
      <c r="AI509" s="74">
        <v>5</v>
      </c>
      <c r="AJ509" s="74">
        <v>5</v>
      </c>
      <c r="AL509" s="74">
        <v>5</v>
      </c>
      <c r="AM509" s="74" t="s">
        <v>95</v>
      </c>
      <c r="AN509" s="74">
        <v>0</v>
      </c>
      <c r="AO509" s="74" t="s">
        <v>95</v>
      </c>
      <c r="AP509" s="74" t="s">
        <v>95</v>
      </c>
      <c r="AQ509" s="74">
        <v>1</v>
      </c>
      <c r="AS509" s="74">
        <v>1</v>
      </c>
      <c r="AT509" s="74" t="s">
        <v>92</v>
      </c>
      <c r="AU509" s="74" t="s">
        <v>2579</v>
      </c>
      <c r="AV509" s="74" t="s">
        <v>94</v>
      </c>
      <c r="AW509" s="77">
        <v>5000000</v>
      </c>
      <c r="AX509" s="77">
        <v>4698616.6100000003</v>
      </c>
      <c r="AY509" s="79">
        <v>1</v>
      </c>
      <c r="AZ509" s="77">
        <v>31953500</v>
      </c>
      <c r="BA509" s="77">
        <v>30027449.169527002</v>
      </c>
      <c r="BB509" s="74" t="s">
        <v>93</v>
      </c>
      <c r="BC509" s="75" t="s">
        <v>2121</v>
      </c>
      <c r="BD509" s="82">
        <v>311.37633383617026</v>
      </c>
      <c r="BE509" s="82">
        <v>0</v>
      </c>
      <c r="BF509" s="82">
        <v>4.8315192966667713</v>
      </c>
      <c r="BG509" s="82">
        <v>316.20785313283704</v>
      </c>
      <c r="BH509" s="82">
        <v>311.37633383617026</v>
      </c>
      <c r="BI509" s="82">
        <v>0</v>
      </c>
      <c r="BJ509" s="82">
        <v>4.8315192966667713</v>
      </c>
      <c r="BK509" s="82">
        <v>316.20785313283704</v>
      </c>
      <c r="BL509" s="82">
        <v>22432.347000000002</v>
      </c>
      <c r="BM509" s="82">
        <v>0</v>
      </c>
      <c r="BN509" s="82">
        <v>348.07499999999999</v>
      </c>
      <c r="BO509" s="82">
        <v>22780.422000000002</v>
      </c>
      <c r="BP509" s="82">
        <v>311.37633383617026</v>
      </c>
      <c r="BQ509" s="82">
        <v>0</v>
      </c>
      <c r="BR509" s="82">
        <v>4.8315192966667713</v>
      </c>
      <c r="BS509" s="89">
        <v>316.20785313283704</v>
      </c>
      <c r="BT509" s="82">
        <v>1617.6311919122882</v>
      </c>
      <c r="BU509" s="82">
        <v>0</v>
      </c>
      <c r="BV509" s="82">
        <v>25.100225898113543</v>
      </c>
      <c r="BW509" s="82">
        <v>1642.7314178104018</v>
      </c>
      <c r="BX509" s="82">
        <v>1617.6311919122882</v>
      </c>
      <c r="BY509" s="82">
        <v>0</v>
      </c>
      <c r="BZ509" s="82">
        <v>25.100225898113543</v>
      </c>
      <c r="CA509" s="82">
        <v>1642.7314178104018</v>
      </c>
      <c r="CB509" s="82">
        <v>116538.28589970001</v>
      </c>
      <c r="CC509" s="82">
        <v>0</v>
      </c>
      <c r="CD509" s="82">
        <v>1808.2844324999999</v>
      </c>
      <c r="CE509" s="82">
        <v>118346.57033220002</v>
      </c>
      <c r="CF509" s="82">
        <v>1617.6311919122882</v>
      </c>
      <c r="CG509" s="82">
        <v>0</v>
      </c>
      <c r="CH509" s="82">
        <v>25.100225898113543</v>
      </c>
      <c r="CI509" s="82">
        <v>1642.7314178104018</v>
      </c>
      <c r="CJ509" s="82" t="s">
        <v>96</v>
      </c>
      <c r="CK509" s="83">
        <v>1.4999999999999999E-2</v>
      </c>
      <c r="CL509" s="83">
        <v>3.5000000000000003E-2</v>
      </c>
      <c r="CM509" s="83">
        <v>0.26500000000000001</v>
      </c>
      <c r="CN509" s="82">
        <v>373.87245000000001</v>
      </c>
      <c r="CO509" s="82">
        <v>872.36905000000013</v>
      </c>
      <c r="CP509" s="82">
        <v>6605.0799500000012</v>
      </c>
      <c r="CQ509" s="82">
        <v>373.87245000000001</v>
      </c>
      <c r="CR509" s="89">
        <v>373.87245000000001</v>
      </c>
      <c r="CS509" s="82">
        <v>373.87245000000001</v>
      </c>
      <c r="CT509" s="82">
        <v>872.36905000000013</v>
      </c>
      <c r="CU509" s="82">
        <v>6605.0799500000012</v>
      </c>
      <c r="CV509" s="82">
        <v>373.87245000000001</v>
      </c>
      <c r="CW509" s="82">
        <v>373.87245000000001</v>
      </c>
    </row>
    <row r="510" spans="1:101">
      <c r="A510" s="86" t="s">
        <v>520</v>
      </c>
      <c r="B510" s="87" t="s">
        <v>1292</v>
      </c>
      <c r="C510" s="75" t="s">
        <v>2122</v>
      </c>
      <c r="D510" s="74" t="s">
        <v>2605</v>
      </c>
      <c r="E510" s="74" t="s">
        <v>520</v>
      </c>
      <c r="F510" s="74" t="s">
        <v>1292</v>
      </c>
      <c r="G510" s="74" t="s">
        <v>997</v>
      </c>
      <c r="I510" s="74" t="s">
        <v>836</v>
      </c>
      <c r="J510" s="74" t="s">
        <v>2582</v>
      </c>
      <c r="K510" s="74" t="s">
        <v>100</v>
      </c>
      <c r="L510" s="74" t="s">
        <v>89</v>
      </c>
      <c r="M510" s="74" t="s">
        <v>90</v>
      </c>
      <c r="N510" s="74" t="s">
        <v>999</v>
      </c>
      <c r="O510" s="76">
        <v>44581</v>
      </c>
      <c r="P510" s="76">
        <v>44500</v>
      </c>
      <c r="Q510" s="77">
        <v>1</v>
      </c>
      <c r="R510" s="74" t="s">
        <v>94</v>
      </c>
      <c r="S510" s="77">
        <v>14993.11</v>
      </c>
      <c r="T510" s="77">
        <v>14993.11</v>
      </c>
      <c r="U510" s="77">
        <v>232.64</v>
      </c>
      <c r="V510" s="78">
        <v>4.9000000000000002E-2</v>
      </c>
      <c r="W510" s="79">
        <v>1</v>
      </c>
      <c r="X510" s="77">
        <v>14993.11</v>
      </c>
      <c r="Y510" s="88">
        <v>14993.11</v>
      </c>
      <c r="Z510" s="77">
        <v>232.64</v>
      </c>
      <c r="AA510" s="74">
        <v>0</v>
      </c>
      <c r="AB510" s="74">
        <v>0</v>
      </c>
      <c r="AD510" s="74">
        <v>0</v>
      </c>
      <c r="AE510" s="74">
        <v>0</v>
      </c>
      <c r="AF510" s="74">
        <v>0</v>
      </c>
      <c r="AG510" s="74">
        <v>0</v>
      </c>
      <c r="AI510" s="74">
        <v>5</v>
      </c>
      <c r="AJ510" s="74">
        <v>5</v>
      </c>
      <c r="AL510" s="74">
        <v>5</v>
      </c>
      <c r="AM510" s="74" t="s">
        <v>95</v>
      </c>
      <c r="AN510" s="74">
        <v>0</v>
      </c>
      <c r="AO510" s="74" t="s">
        <v>95</v>
      </c>
      <c r="AP510" s="74" t="s">
        <v>95</v>
      </c>
      <c r="AQ510" s="74">
        <v>1</v>
      </c>
      <c r="AS510" s="74">
        <v>1</v>
      </c>
      <c r="AT510" s="74" t="s">
        <v>92</v>
      </c>
      <c r="AU510" s="74" t="s">
        <v>2579</v>
      </c>
      <c r="AV510" s="74" t="s">
        <v>94</v>
      </c>
      <c r="AW510" s="77">
        <v>5000000</v>
      </c>
      <c r="AX510" s="77">
        <v>4702766.92</v>
      </c>
      <c r="AY510" s="79">
        <v>1</v>
      </c>
      <c r="AZ510" s="77">
        <v>31953500</v>
      </c>
      <c r="BA510" s="77">
        <v>30053972.555643998</v>
      </c>
      <c r="BB510" s="74" t="s">
        <v>93</v>
      </c>
      <c r="BC510" s="75" t="s">
        <v>2122</v>
      </c>
      <c r="BD510" s="82">
        <v>187.30316815009061</v>
      </c>
      <c r="BE510" s="82">
        <v>0</v>
      </c>
      <c r="BF510" s="82">
        <v>2.9062822215295609</v>
      </c>
      <c r="BG510" s="82">
        <v>190.20945037162016</v>
      </c>
      <c r="BH510" s="82">
        <v>187.30316815009061</v>
      </c>
      <c r="BI510" s="82">
        <v>0</v>
      </c>
      <c r="BJ510" s="82">
        <v>2.9062822215295609</v>
      </c>
      <c r="BK510" s="82">
        <v>190.20945037162016</v>
      </c>
      <c r="BL510" s="82">
        <v>13493.798999999999</v>
      </c>
      <c r="BM510" s="82">
        <v>0</v>
      </c>
      <c r="BN510" s="82">
        <v>209.376</v>
      </c>
      <c r="BO510" s="82">
        <v>13703.174999999999</v>
      </c>
      <c r="BP510" s="82">
        <v>187.30316815009061</v>
      </c>
      <c r="BQ510" s="82">
        <v>0</v>
      </c>
      <c r="BR510" s="82">
        <v>2.9062822215295609</v>
      </c>
      <c r="BS510" s="89">
        <v>190.20945037162016</v>
      </c>
      <c r="BT510" s="82">
        <v>973.05868885653581</v>
      </c>
      <c r="BU510" s="82">
        <v>0</v>
      </c>
      <c r="BV510" s="82">
        <v>15.098426769068222</v>
      </c>
      <c r="BW510" s="82">
        <v>988.15711562560398</v>
      </c>
      <c r="BX510" s="82">
        <v>973.05868885653581</v>
      </c>
      <c r="BY510" s="82">
        <v>0</v>
      </c>
      <c r="BZ510" s="82">
        <v>15.098426769068222</v>
      </c>
      <c r="CA510" s="82">
        <v>988.15711562560398</v>
      </c>
      <c r="CB510" s="82">
        <v>70101.635184899991</v>
      </c>
      <c r="CC510" s="82">
        <v>0</v>
      </c>
      <c r="CD510" s="82">
        <v>1087.7292576</v>
      </c>
      <c r="CE510" s="82">
        <v>71189.364442499995</v>
      </c>
      <c r="CF510" s="82">
        <v>973.05868885653581</v>
      </c>
      <c r="CG510" s="82">
        <v>0</v>
      </c>
      <c r="CH510" s="82">
        <v>15.098426769068222</v>
      </c>
      <c r="CI510" s="82">
        <v>988.15711562560398</v>
      </c>
      <c r="CJ510" s="82" t="s">
        <v>96</v>
      </c>
      <c r="CK510" s="83">
        <v>1.4999999999999999E-2</v>
      </c>
      <c r="CL510" s="83">
        <v>3.5000000000000003E-2</v>
      </c>
      <c r="CM510" s="83">
        <v>0.26500000000000001</v>
      </c>
      <c r="CN510" s="82">
        <v>224.89664999999999</v>
      </c>
      <c r="CO510" s="82">
        <v>524.75885000000005</v>
      </c>
      <c r="CP510" s="82">
        <v>3973.1741500000003</v>
      </c>
      <c r="CQ510" s="82">
        <v>224.89664999999999</v>
      </c>
      <c r="CR510" s="89">
        <v>224.89664999999999</v>
      </c>
      <c r="CS510" s="82">
        <v>224.89664999999999</v>
      </c>
      <c r="CT510" s="82">
        <v>524.75885000000005</v>
      </c>
      <c r="CU510" s="82">
        <v>3973.1741500000003</v>
      </c>
      <c r="CV510" s="82">
        <v>224.89664999999999</v>
      </c>
      <c r="CW510" s="82">
        <v>224.89664999999999</v>
      </c>
    </row>
    <row r="511" spans="1:101">
      <c r="A511" s="86" t="s">
        <v>520</v>
      </c>
      <c r="B511" s="87" t="s">
        <v>1293</v>
      </c>
      <c r="C511" s="75" t="s">
        <v>2123</v>
      </c>
      <c r="D511" s="74" t="s">
        <v>2605</v>
      </c>
      <c r="E511" s="74" t="s">
        <v>520</v>
      </c>
      <c r="F511" s="74" t="s">
        <v>1293</v>
      </c>
      <c r="G511" s="74" t="s">
        <v>1261</v>
      </c>
      <c r="I511" s="74" t="s">
        <v>836</v>
      </c>
      <c r="J511" s="74" t="s">
        <v>2582</v>
      </c>
      <c r="K511" s="74" t="s">
        <v>100</v>
      </c>
      <c r="L511" s="74" t="s">
        <v>89</v>
      </c>
      <c r="M511" s="74" t="s">
        <v>90</v>
      </c>
      <c r="N511" s="74" t="s">
        <v>1263</v>
      </c>
      <c r="O511" s="76">
        <v>44581</v>
      </c>
      <c r="P511" s="76">
        <v>44500</v>
      </c>
      <c r="Q511" s="77">
        <v>1</v>
      </c>
      <c r="R511" s="74" t="s">
        <v>94</v>
      </c>
      <c r="S511" s="77">
        <v>964070.96</v>
      </c>
      <c r="T511" s="77">
        <v>964070.96</v>
      </c>
      <c r="U511" s="77">
        <v>14959.17</v>
      </c>
      <c r="V511" s="78">
        <v>4.9000000000000002E-2</v>
      </c>
      <c r="W511" s="79">
        <v>1</v>
      </c>
      <c r="X511" s="77">
        <v>964070.96</v>
      </c>
      <c r="Y511" s="88">
        <v>964070.96</v>
      </c>
      <c r="Z511" s="77">
        <v>14959.17</v>
      </c>
      <c r="AA511" s="74">
        <v>0</v>
      </c>
      <c r="AB511" s="74">
        <v>0</v>
      </c>
      <c r="AD511" s="74">
        <v>0</v>
      </c>
      <c r="AE511" s="74">
        <v>0</v>
      </c>
      <c r="AF511" s="74">
        <v>0</v>
      </c>
      <c r="AG511" s="74">
        <v>0</v>
      </c>
      <c r="AI511" s="74">
        <v>5</v>
      </c>
      <c r="AJ511" s="74">
        <v>5</v>
      </c>
      <c r="AL511" s="74">
        <v>5</v>
      </c>
      <c r="AM511" s="74" t="s">
        <v>95</v>
      </c>
      <c r="AN511" s="74">
        <v>0</v>
      </c>
      <c r="AO511" s="74" t="s">
        <v>95</v>
      </c>
      <c r="AP511" s="74" t="s">
        <v>95</v>
      </c>
      <c r="AQ511" s="74">
        <v>1</v>
      </c>
      <c r="AS511" s="74">
        <v>1</v>
      </c>
      <c r="AT511" s="74" t="s">
        <v>92</v>
      </c>
      <c r="AU511" s="74" t="s">
        <v>2579</v>
      </c>
      <c r="AV511" s="74" t="s">
        <v>94</v>
      </c>
      <c r="AW511" s="77">
        <v>5000000</v>
      </c>
      <c r="AX511" s="77">
        <v>1934889.41</v>
      </c>
      <c r="AY511" s="79">
        <v>1</v>
      </c>
      <c r="AZ511" s="77">
        <v>31953500</v>
      </c>
      <c r="BA511" s="77">
        <v>12365297.752486998</v>
      </c>
      <c r="BB511" s="74" t="s">
        <v>93</v>
      </c>
      <c r="BC511" s="75" t="s">
        <v>2123</v>
      </c>
      <c r="BD511" s="82">
        <v>12043.768446272939</v>
      </c>
      <c r="BE511" s="82">
        <v>0</v>
      </c>
      <c r="BF511" s="82">
        <v>186.87916875790219</v>
      </c>
      <c r="BG511" s="82">
        <v>12230.647615030841</v>
      </c>
      <c r="BH511" s="82">
        <v>12043.768446272939</v>
      </c>
      <c r="BI511" s="82">
        <v>0</v>
      </c>
      <c r="BJ511" s="82">
        <v>186.87916875790219</v>
      </c>
      <c r="BK511" s="82">
        <v>12230.647615030841</v>
      </c>
      <c r="BL511" s="82">
        <v>867663.86400000006</v>
      </c>
      <c r="BM511" s="82">
        <v>0</v>
      </c>
      <c r="BN511" s="82">
        <v>13463.253000000001</v>
      </c>
      <c r="BO511" s="82">
        <v>881127.11700000009</v>
      </c>
      <c r="BP511" s="82">
        <v>12043.768446272939</v>
      </c>
      <c r="BQ511" s="82">
        <v>0</v>
      </c>
      <c r="BR511" s="82">
        <v>186.87916875790219</v>
      </c>
      <c r="BS511" s="89">
        <v>12230.647615030841</v>
      </c>
      <c r="BT511" s="82">
        <v>62568.581455232546</v>
      </c>
      <c r="BU511" s="82">
        <v>0</v>
      </c>
      <c r="BV511" s="82">
        <v>970.85596961417764</v>
      </c>
      <c r="BW511" s="82">
        <v>63539.437424846721</v>
      </c>
      <c r="BX511" s="82">
        <v>62568.581455232546</v>
      </c>
      <c r="BY511" s="82">
        <v>0</v>
      </c>
      <c r="BZ511" s="82">
        <v>970.85596961417764</v>
      </c>
      <c r="CA511" s="82">
        <v>63539.437424846721</v>
      </c>
      <c r="CB511" s="82">
        <v>4507600.5398664</v>
      </c>
      <c r="CC511" s="82">
        <v>0</v>
      </c>
      <c r="CD511" s="82">
        <v>69942.9456603</v>
      </c>
      <c r="CE511" s="82">
        <v>4577543.4855267005</v>
      </c>
      <c r="CF511" s="82">
        <v>62568.581455232546</v>
      </c>
      <c r="CG511" s="82">
        <v>0</v>
      </c>
      <c r="CH511" s="82">
        <v>970.85596961417764</v>
      </c>
      <c r="CI511" s="82">
        <v>63539.437424846721</v>
      </c>
      <c r="CJ511" s="82" t="s">
        <v>96</v>
      </c>
      <c r="CK511" s="83">
        <v>1.4999999999999999E-2</v>
      </c>
      <c r="CL511" s="83">
        <v>3.5000000000000003E-2</v>
      </c>
      <c r="CM511" s="83">
        <v>0.26500000000000001</v>
      </c>
      <c r="CN511" s="82">
        <v>14461.064399999999</v>
      </c>
      <c r="CO511" s="82">
        <v>33742.4836</v>
      </c>
      <c r="CP511" s="82">
        <v>255478.80439999999</v>
      </c>
      <c r="CQ511" s="82">
        <v>14461.064399999999</v>
      </c>
      <c r="CR511" s="89">
        <v>14461.064399999999</v>
      </c>
      <c r="CS511" s="82">
        <v>14461.064399999999</v>
      </c>
      <c r="CT511" s="82">
        <v>33742.4836</v>
      </c>
      <c r="CU511" s="82">
        <v>255478.80439999999</v>
      </c>
      <c r="CV511" s="82">
        <v>14461.064399999999</v>
      </c>
      <c r="CW511" s="82">
        <v>14461.064399999999</v>
      </c>
    </row>
    <row r="512" spans="1:101">
      <c r="A512" s="86" t="s">
        <v>520</v>
      </c>
      <c r="B512" s="87" t="s">
        <v>1294</v>
      </c>
      <c r="C512" s="75" t="s">
        <v>2124</v>
      </c>
      <c r="D512" s="74" t="s">
        <v>2605</v>
      </c>
      <c r="E512" s="74" t="s">
        <v>520</v>
      </c>
      <c r="F512" s="74" t="s">
        <v>1294</v>
      </c>
      <c r="G512" s="74" t="s">
        <v>1261</v>
      </c>
      <c r="I512" s="74" t="s">
        <v>836</v>
      </c>
      <c r="J512" s="74" t="s">
        <v>2582</v>
      </c>
      <c r="K512" s="74" t="s">
        <v>100</v>
      </c>
      <c r="L512" s="74" t="s">
        <v>89</v>
      </c>
      <c r="M512" s="74" t="s">
        <v>90</v>
      </c>
      <c r="N512" s="74" t="s">
        <v>1263</v>
      </c>
      <c r="O512" s="76">
        <v>44581</v>
      </c>
      <c r="P512" s="76">
        <v>44500</v>
      </c>
      <c r="Q512" s="77">
        <v>1</v>
      </c>
      <c r="R512" s="74" t="s">
        <v>94</v>
      </c>
      <c r="S512" s="77">
        <v>311534.33</v>
      </c>
      <c r="T512" s="77">
        <v>311534.33</v>
      </c>
      <c r="U512" s="77">
        <v>4833.97</v>
      </c>
      <c r="V512" s="78">
        <v>4.9000000000000002E-2</v>
      </c>
      <c r="W512" s="79">
        <v>1</v>
      </c>
      <c r="X512" s="77">
        <v>311534.33</v>
      </c>
      <c r="Y512" s="88">
        <v>311534.33</v>
      </c>
      <c r="Z512" s="77">
        <v>4833.97</v>
      </c>
      <c r="AA512" s="74">
        <v>0</v>
      </c>
      <c r="AB512" s="74">
        <v>0</v>
      </c>
      <c r="AD512" s="74">
        <v>0</v>
      </c>
      <c r="AE512" s="74">
        <v>0</v>
      </c>
      <c r="AF512" s="74">
        <v>0</v>
      </c>
      <c r="AG512" s="74">
        <v>0</v>
      </c>
      <c r="AI512" s="74">
        <v>5</v>
      </c>
      <c r="AJ512" s="74">
        <v>5</v>
      </c>
      <c r="AL512" s="74">
        <v>5</v>
      </c>
      <c r="AM512" s="74" t="s">
        <v>95</v>
      </c>
      <c r="AN512" s="74">
        <v>0</v>
      </c>
      <c r="AO512" s="74" t="s">
        <v>95</v>
      </c>
      <c r="AP512" s="74" t="s">
        <v>95</v>
      </c>
      <c r="AQ512" s="74">
        <v>1</v>
      </c>
      <c r="AS512" s="74">
        <v>1</v>
      </c>
      <c r="AT512" s="74" t="s">
        <v>92</v>
      </c>
      <c r="AU512" s="74" t="s">
        <v>2579</v>
      </c>
      <c r="AV512" s="74" t="s">
        <v>94</v>
      </c>
      <c r="AW512" s="77">
        <v>5000000</v>
      </c>
      <c r="AX512" s="77">
        <v>1934889.41</v>
      </c>
      <c r="AY512" s="79">
        <v>1</v>
      </c>
      <c r="AZ512" s="77">
        <v>31953500</v>
      </c>
      <c r="BA512" s="77">
        <v>12365297.752486998</v>
      </c>
      <c r="BB512" s="74" t="s">
        <v>93</v>
      </c>
      <c r="BC512" s="75" t="s">
        <v>2124</v>
      </c>
      <c r="BD512" s="82">
        <v>3891.8788027644578</v>
      </c>
      <c r="BE512" s="82">
        <v>0</v>
      </c>
      <c r="BF512" s="82">
        <v>60.388931698793215</v>
      </c>
      <c r="BG512" s="82">
        <v>3952.2677344632511</v>
      </c>
      <c r="BH512" s="82">
        <v>3891.8788027644578</v>
      </c>
      <c r="BI512" s="82">
        <v>0</v>
      </c>
      <c r="BJ512" s="82">
        <v>60.388931698793215</v>
      </c>
      <c r="BK512" s="82">
        <v>3952.2677344632511</v>
      </c>
      <c r="BL512" s="82">
        <v>280380.897</v>
      </c>
      <c r="BM512" s="82">
        <v>0</v>
      </c>
      <c r="BN512" s="82">
        <v>4350.5730000000003</v>
      </c>
      <c r="BO512" s="82">
        <v>284731.46999999997</v>
      </c>
      <c r="BP512" s="82">
        <v>3891.8788027644578</v>
      </c>
      <c r="BQ512" s="82">
        <v>0</v>
      </c>
      <c r="BR512" s="82">
        <v>60.388931698793215</v>
      </c>
      <c r="BS512" s="89">
        <v>3952.2677344632511</v>
      </c>
      <c r="BT512" s="82">
        <v>20218.699568241635</v>
      </c>
      <c r="BU512" s="82">
        <v>0</v>
      </c>
      <c r="BV512" s="82">
        <v>313.72653906840065</v>
      </c>
      <c r="BW512" s="82">
        <v>20532.426107310035</v>
      </c>
      <c r="BX512" s="82">
        <v>20218.699568241635</v>
      </c>
      <c r="BY512" s="82">
        <v>0</v>
      </c>
      <c r="BZ512" s="82">
        <v>313.72653906840065</v>
      </c>
      <c r="CA512" s="82">
        <v>20532.426107310035</v>
      </c>
      <c r="CB512" s="82">
        <v>1456606.7980047001</v>
      </c>
      <c r="CC512" s="82">
        <v>0</v>
      </c>
      <c r="CD512" s="82">
        <v>22601.661792300001</v>
      </c>
      <c r="CE512" s="82">
        <v>1479208.4597969998</v>
      </c>
      <c r="CF512" s="82">
        <v>20218.699568241635</v>
      </c>
      <c r="CG512" s="82">
        <v>0</v>
      </c>
      <c r="CH512" s="82">
        <v>313.72653906840065</v>
      </c>
      <c r="CI512" s="82">
        <v>20532.426107310035</v>
      </c>
      <c r="CJ512" s="82" t="s">
        <v>96</v>
      </c>
      <c r="CK512" s="83">
        <v>1.4999999999999999E-2</v>
      </c>
      <c r="CL512" s="83">
        <v>3.5000000000000003E-2</v>
      </c>
      <c r="CM512" s="83">
        <v>0.26500000000000001</v>
      </c>
      <c r="CN512" s="82">
        <v>4673.0149499999998</v>
      </c>
      <c r="CO512" s="82">
        <v>10903.701550000002</v>
      </c>
      <c r="CP512" s="82">
        <v>82556.597450000016</v>
      </c>
      <c r="CQ512" s="82">
        <v>4673.0149499999998</v>
      </c>
      <c r="CR512" s="89">
        <v>4673.0149499999998</v>
      </c>
      <c r="CS512" s="82">
        <v>4673.0149499999998</v>
      </c>
      <c r="CT512" s="82">
        <v>10903.701550000002</v>
      </c>
      <c r="CU512" s="82">
        <v>82556.597450000016</v>
      </c>
      <c r="CV512" s="82">
        <v>4673.0149499999998</v>
      </c>
      <c r="CW512" s="82">
        <v>4673.0149499999998</v>
      </c>
    </row>
    <row r="513" spans="1:101">
      <c r="A513" s="86" t="s">
        <v>520</v>
      </c>
      <c r="B513" s="87" t="s">
        <v>1295</v>
      </c>
      <c r="C513" s="75" t="s">
        <v>2125</v>
      </c>
      <c r="D513" s="74" t="s">
        <v>2605</v>
      </c>
      <c r="E513" s="74" t="s">
        <v>520</v>
      </c>
      <c r="F513" s="74" t="s">
        <v>1295</v>
      </c>
      <c r="G513" s="74" t="s">
        <v>934</v>
      </c>
      <c r="I513" s="74" t="s">
        <v>836</v>
      </c>
      <c r="J513" s="74" t="s">
        <v>2606</v>
      </c>
      <c r="K513" s="74" t="s">
        <v>936</v>
      </c>
      <c r="L513" s="74" t="s">
        <v>89</v>
      </c>
      <c r="M513" s="74" t="s">
        <v>90</v>
      </c>
      <c r="N513" s="74" t="s">
        <v>937</v>
      </c>
      <c r="O513" s="76">
        <v>44581</v>
      </c>
      <c r="P513" s="76">
        <v>44500</v>
      </c>
      <c r="Q513" s="77">
        <v>1</v>
      </c>
      <c r="R513" s="74" t="s">
        <v>94</v>
      </c>
      <c r="S513" s="77">
        <v>574447.55000000005</v>
      </c>
      <c r="T513" s="77">
        <v>574447.55000000005</v>
      </c>
      <c r="U513" s="77">
        <v>8913.51</v>
      </c>
      <c r="V513" s="78">
        <v>4.9000000000000002E-2</v>
      </c>
      <c r="W513" s="79">
        <v>1</v>
      </c>
      <c r="X513" s="77">
        <v>574447.55000000005</v>
      </c>
      <c r="Y513" s="88">
        <v>574447.55000000005</v>
      </c>
      <c r="Z513" s="77">
        <v>8913.51</v>
      </c>
      <c r="AA513" s="74">
        <v>0</v>
      </c>
      <c r="AB513" s="74">
        <v>0</v>
      </c>
      <c r="AD513" s="74">
        <v>0</v>
      </c>
      <c r="AE513" s="74">
        <v>0</v>
      </c>
      <c r="AF513" s="74">
        <v>0</v>
      </c>
      <c r="AG513" s="74">
        <v>0</v>
      </c>
      <c r="AI513" s="74">
        <v>5</v>
      </c>
      <c r="AJ513" s="74">
        <v>5</v>
      </c>
      <c r="AL513" s="74">
        <v>5</v>
      </c>
      <c r="AM513" s="74" t="s">
        <v>95</v>
      </c>
      <c r="AN513" s="74">
        <v>0</v>
      </c>
      <c r="AO513" s="74" t="s">
        <v>95</v>
      </c>
      <c r="AP513" s="74" t="s">
        <v>95</v>
      </c>
      <c r="AQ513" s="74">
        <v>1</v>
      </c>
      <c r="AS513" s="74">
        <v>1</v>
      </c>
      <c r="AT513" s="74" t="s">
        <v>92</v>
      </c>
      <c r="AU513" s="74" t="s">
        <v>2579</v>
      </c>
      <c r="AV513" s="74" t="s">
        <v>94</v>
      </c>
      <c r="AW513" s="77">
        <v>12000000</v>
      </c>
      <c r="AX513" s="77">
        <v>10680787.76</v>
      </c>
      <c r="AY513" s="79">
        <v>1</v>
      </c>
      <c r="AZ513" s="77">
        <v>76688400</v>
      </c>
      <c r="BA513" s="77">
        <v>68257710.337832004</v>
      </c>
      <c r="BB513" s="74" t="s">
        <v>93</v>
      </c>
      <c r="BC513" s="75" t="s">
        <v>2125</v>
      </c>
      <c r="BD513" s="82">
        <v>7176.352741429735</v>
      </c>
      <c r="BE513" s="82">
        <v>0</v>
      </c>
      <c r="BF513" s="82">
        <v>111.35305899426564</v>
      </c>
      <c r="BG513" s="82">
        <v>7287.7058004240007</v>
      </c>
      <c r="BH513" s="82">
        <v>7176.352741429735</v>
      </c>
      <c r="BI513" s="82">
        <v>0</v>
      </c>
      <c r="BJ513" s="82">
        <v>111.35305899426564</v>
      </c>
      <c r="BK513" s="82">
        <v>7287.7058004240007</v>
      </c>
      <c r="BL513" s="82">
        <v>517002.79500000004</v>
      </c>
      <c r="BM513" s="82">
        <v>0</v>
      </c>
      <c r="BN513" s="82">
        <v>8022.1590000000006</v>
      </c>
      <c r="BO513" s="82">
        <v>525024.95400000003</v>
      </c>
      <c r="BP513" s="82">
        <v>7176.352741429735</v>
      </c>
      <c r="BQ513" s="82">
        <v>0</v>
      </c>
      <c r="BR513" s="82">
        <v>111.35305899426564</v>
      </c>
      <c r="BS513" s="89">
        <v>7287.7058004240007</v>
      </c>
      <c r="BT513" s="82">
        <v>37281.870127001617</v>
      </c>
      <c r="BU513" s="82">
        <v>0</v>
      </c>
      <c r="BV513" s="82">
        <v>578.4902767811094</v>
      </c>
      <c r="BW513" s="82">
        <v>37860.360403782724</v>
      </c>
      <c r="BX513" s="82">
        <v>37281.870127001617</v>
      </c>
      <c r="BY513" s="82">
        <v>0</v>
      </c>
      <c r="BZ513" s="82">
        <v>578.4902767811094</v>
      </c>
      <c r="CA513" s="82">
        <v>37860.360403782724</v>
      </c>
      <c r="CB513" s="82">
        <v>2685881.2203045003</v>
      </c>
      <c r="CC513" s="82">
        <v>0</v>
      </c>
      <c r="CD513" s="82">
        <v>41675.918220900006</v>
      </c>
      <c r="CE513" s="82">
        <v>2727557.1385254003</v>
      </c>
      <c r="CF513" s="82">
        <v>37281.870127001617</v>
      </c>
      <c r="CG513" s="82">
        <v>0</v>
      </c>
      <c r="CH513" s="82">
        <v>578.4902767811094</v>
      </c>
      <c r="CI513" s="82">
        <v>37860.360403782724</v>
      </c>
      <c r="CJ513" s="82" t="s">
        <v>96</v>
      </c>
      <c r="CK513" s="83">
        <v>1.4999999999999999E-2</v>
      </c>
      <c r="CL513" s="83">
        <v>3.5000000000000003E-2</v>
      </c>
      <c r="CM513" s="83">
        <v>0.26500000000000001</v>
      </c>
      <c r="CN513" s="82">
        <v>8616.7132500000007</v>
      </c>
      <c r="CO513" s="82">
        <v>20105.664250000005</v>
      </c>
      <c r="CP513" s="82">
        <v>152228.60075000001</v>
      </c>
      <c r="CQ513" s="82">
        <v>8616.7132500000007</v>
      </c>
      <c r="CR513" s="89">
        <v>8616.7132500000007</v>
      </c>
      <c r="CS513" s="82">
        <v>8616.7132500000007</v>
      </c>
      <c r="CT513" s="82">
        <v>20105.664250000005</v>
      </c>
      <c r="CU513" s="82">
        <v>152228.60075000001</v>
      </c>
      <c r="CV513" s="82">
        <v>8616.7132500000007</v>
      </c>
      <c r="CW513" s="82">
        <v>8616.7132500000007</v>
      </c>
    </row>
    <row r="514" spans="1:101">
      <c r="A514" s="86" t="s">
        <v>520</v>
      </c>
      <c r="B514" s="87" t="s">
        <v>1296</v>
      </c>
      <c r="C514" s="75" t="s">
        <v>2126</v>
      </c>
      <c r="D514" s="74" t="s">
        <v>2605</v>
      </c>
      <c r="E514" s="74" t="s">
        <v>520</v>
      </c>
      <c r="F514" s="74" t="s">
        <v>1296</v>
      </c>
      <c r="G514" s="74" t="s">
        <v>1084</v>
      </c>
      <c r="I514" s="74" t="s">
        <v>836</v>
      </c>
      <c r="J514" s="74" t="s">
        <v>2582</v>
      </c>
      <c r="K514" s="74" t="s">
        <v>100</v>
      </c>
      <c r="L514" s="74" t="s">
        <v>89</v>
      </c>
      <c r="M514" s="74" t="s">
        <v>90</v>
      </c>
      <c r="N514" s="74" t="s">
        <v>1086</v>
      </c>
      <c r="O514" s="76">
        <v>44581</v>
      </c>
      <c r="P514" s="76">
        <v>44500</v>
      </c>
      <c r="Q514" s="77">
        <v>1</v>
      </c>
      <c r="R514" s="74" t="s">
        <v>94</v>
      </c>
      <c r="S514" s="77">
        <v>133221.22</v>
      </c>
      <c r="T514" s="77">
        <v>133221.22</v>
      </c>
      <c r="U514" s="77">
        <v>2067.15</v>
      </c>
      <c r="V514" s="78">
        <v>4.9000000000000002E-2</v>
      </c>
      <c r="W514" s="79">
        <v>1</v>
      </c>
      <c r="X514" s="77">
        <v>133221.22</v>
      </c>
      <c r="Y514" s="88">
        <v>133221.22</v>
      </c>
      <c r="Z514" s="77">
        <v>2067.15</v>
      </c>
      <c r="AA514" s="74">
        <v>0</v>
      </c>
      <c r="AB514" s="74">
        <v>0</v>
      </c>
      <c r="AD514" s="74">
        <v>0</v>
      </c>
      <c r="AE514" s="74">
        <v>0</v>
      </c>
      <c r="AF514" s="74">
        <v>0</v>
      </c>
      <c r="AG514" s="74">
        <v>0</v>
      </c>
      <c r="AI514" s="74">
        <v>5</v>
      </c>
      <c r="AJ514" s="74">
        <v>5</v>
      </c>
      <c r="AL514" s="74">
        <v>5</v>
      </c>
      <c r="AM514" s="74" t="s">
        <v>95</v>
      </c>
      <c r="AN514" s="74">
        <v>0</v>
      </c>
      <c r="AO514" s="74" t="s">
        <v>95</v>
      </c>
      <c r="AP514" s="74" t="s">
        <v>95</v>
      </c>
      <c r="AQ514" s="74">
        <v>1</v>
      </c>
      <c r="AS514" s="74">
        <v>1</v>
      </c>
      <c r="AT514" s="74" t="s">
        <v>92</v>
      </c>
      <c r="AU514" s="74" t="s">
        <v>2579</v>
      </c>
      <c r="AV514" s="74" t="s">
        <v>94</v>
      </c>
      <c r="AW514" s="77">
        <v>5000000</v>
      </c>
      <c r="AX514" s="77">
        <v>4655665.7</v>
      </c>
      <c r="AY514" s="79">
        <v>1</v>
      </c>
      <c r="AZ514" s="77">
        <v>31953500</v>
      </c>
      <c r="BA514" s="77">
        <v>29752962.788990002</v>
      </c>
      <c r="BB514" s="74" t="s">
        <v>93</v>
      </c>
      <c r="BC514" s="75" t="s">
        <v>2126</v>
      </c>
      <c r="BD514" s="82">
        <v>1664.2815647200755</v>
      </c>
      <c r="BE514" s="82">
        <v>0</v>
      </c>
      <c r="BF514" s="82">
        <v>25.824111477969534</v>
      </c>
      <c r="BG514" s="82">
        <v>1690.1056761980451</v>
      </c>
      <c r="BH514" s="82">
        <v>1664.2815647200755</v>
      </c>
      <c r="BI514" s="82">
        <v>0</v>
      </c>
      <c r="BJ514" s="82">
        <v>25.824111477969534</v>
      </c>
      <c r="BK514" s="82">
        <v>1690.1056761980451</v>
      </c>
      <c r="BL514" s="82">
        <v>119899.09800000001</v>
      </c>
      <c r="BM514" s="82">
        <v>0</v>
      </c>
      <c r="BN514" s="82">
        <v>1860.4350000000002</v>
      </c>
      <c r="BO514" s="82">
        <v>121759.53300000001</v>
      </c>
      <c r="BP514" s="82">
        <v>1664.2815647200755</v>
      </c>
      <c r="BQ514" s="82">
        <v>0</v>
      </c>
      <c r="BR514" s="82">
        <v>25.824111477969534</v>
      </c>
      <c r="BS514" s="89">
        <v>1690.1056761980451</v>
      </c>
      <c r="BT514" s="82">
        <v>8646.1091568772645</v>
      </c>
      <c r="BU514" s="82">
        <v>0</v>
      </c>
      <c r="BV514" s="82">
        <v>134.15884153919953</v>
      </c>
      <c r="BW514" s="82">
        <v>8780.2679984164643</v>
      </c>
      <c r="BX514" s="82">
        <v>8646.1091568772645</v>
      </c>
      <c r="BY514" s="82">
        <v>0</v>
      </c>
      <c r="BZ514" s="82">
        <v>134.15884153919953</v>
      </c>
      <c r="CA514" s="82">
        <v>8780.2679984164643</v>
      </c>
      <c r="CB514" s="82">
        <v>622887.80401980004</v>
      </c>
      <c r="CC514" s="82">
        <v>0</v>
      </c>
      <c r="CD514" s="82">
        <v>9665.1458685000016</v>
      </c>
      <c r="CE514" s="82">
        <v>632552.94988830003</v>
      </c>
      <c r="CF514" s="82">
        <v>8646.1091568772645</v>
      </c>
      <c r="CG514" s="82">
        <v>0</v>
      </c>
      <c r="CH514" s="82">
        <v>134.15884153919953</v>
      </c>
      <c r="CI514" s="82">
        <v>8780.2679984164643</v>
      </c>
      <c r="CJ514" s="82" t="s">
        <v>96</v>
      </c>
      <c r="CK514" s="83">
        <v>1.4999999999999999E-2</v>
      </c>
      <c r="CL514" s="83">
        <v>3.5000000000000003E-2</v>
      </c>
      <c r="CM514" s="83">
        <v>0.26500000000000001</v>
      </c>
      <c r="CN514" s="82">
        <v>1998.3182999999999</v>
      </c>
      <c r="CO514" s="82">
        <v>4662.7427000000007</v>
      </c>
      <c r="CP514" s="82">
        <v>35303.623299999999</v>
      </c>
      <c r="CQ514" s="82">
        <v>1998.3182999999999</v>
      </c>
      <c r="CR514" s="89">
        <v>1998.3182999999999</v>
      </c>
      <c r="CS514" s="82">
        <v>1998.3182999999999</v>
      </c>
      <c r="CT514" s="82">
        <v>4662.7427000000007</v>
      </c>
      <c r="CU514" s="82">
        <v>35303.623299999999</v>
      </c>
      <c r="CV514" s="82">
        <v>1998.3182999999999</v>
      </c>
      <c r="CW514" s="82">
        <v>1998.3182999999999</v>
      </c>
    </row>
    <row r="515" spans="1:101">
      <c r="A515" s="86" t="s">
        <v>520</v>
      </c>
      <c r="B515" s="87" t="s">
        <v>1297</v>
      </c>
      <c r="C515" s="75" t="s">
        <v>2127</v>
      </c>
      <c r="D515" s="74" t="s">
        <v>2605</v>
      </c>
      <c r="E515" s="74" t="s">
        <v>520</v>
      </c>
      <c r="F515" s="74" t="s">
        <v>1297</v>
      </c>
      <c r="G515" s="74" t="s">
        <v>1298</v>
      </c>
      <c r="I515" s="74" t="s">
        <v>836</v>
      </c>
      <c r="J515" s="74" t="s">
        <v>2582</v>
      </c>
      <c r="K515" s="74" t="s">
        <v>100</v>
      </c>
      <c r="L515" s="74" t="s">
        <v>89</v>
      </c>
      <c r="M515" s="74" t="s">
        <v>90</v>
      </c>
      <c r="N515" s="74" t="s">
        <v>1300</v>
      </c>
      <c r="O515" s="76">
        <v>44581</v>
      </c>
      <c r="P515" s="76">
        <v>44500</v>
      </c>
      <c r="Q515" s="77">
        <v>1</v>
      </c>
      <c r="R515" s="74" t="s">
        <v>94</v>
      </c>
      <c r="S515" s="77">
        <v>384182.35</v>
      </c>
      <c r="T515" s="77">
        <v>384182.35</v>
      </c>
      <c r="U515" s="77">
        <v>5961.23</v>
      </c>
      <c r="V515" s="78">
        <v>4.9000000000000002E-2</v>
      </c>
      <c r="W515" s="79">
        <v>1</v>
      </c>
      <c r="X515" s="77">
        <v>384182.35</v>
      </c>
      <c r="Y515" s="88">
        <v>384182.35</v>
      </c>
      <c r="Z515" s="77">
        <v>5961.23</v>
      </c>
      <c r="AA515" s="74">
        <v>0</v>
      </c>
      <c r="AB515" s="74">
        <v>0</v>
      </c>
      <c r="AD515" s="74">
        <v>0</v>
      </c>
      <c r="AE515" s="74">
        <v>0</v>
      </c>
      <c r="AF515" s="74">
        <v>0</v>
      </c>
      <c r="AG515" s="74">
        <v>0</v>
      </c>
      <c r="AI515" s="74">
        <v>5</v>
      </c>
      <c r="AJ515" s="74">
        <v>5</v>
      </c>
      <c r="AL515" s="74">
        <v>5</v>
      </c>
      <c r="AM515" s="74" t="s">
        <v>95</v>
      </c>
      <c r="AN515" s="74">
        <v>0</v>
      </c>
      <c r="AO515" s="74" t="s">
        <v>95</v>
      </c>
      <c r="AP515" s="74" t="s">
        <v>95</v>
      </c>
      <c r="AQ515" s="74">
        <v>1</v>
      </c>
      <c r="AS515" s="74">
        <v>1</v>
      </c>
      <c r="AT515" s="74" t="s">
        <v>92</v>
      </c>
      <c r="AU515" s="74" t="s">
        <v>2579</v>
      </c>
      <c r="AV515" s="74" t="s">
        <v>94</v>
      </c>
      <c r="AW515" s="77">
        <v>5000000</v>
      </c>
      <c r="AX515" s="77">
        <v>4415306.2699999996</v>
      </c>
      <c r="AY515" s="79">
        <v>1</v>
      </c>
      <c r="AZ515" s="77">
        <v>31953500</v>
      </c>
      <c r="BA515" s="77">
        <v>28216897.779688995</v>
      </c>
      <c r="BB515" s="74" t="s">
        <v>93</v>
      </c>
      <c r="BC515" s="75" t="s">
        <v>2127</v>
      </c>
      <c r="BD515" s="82">
        <v>4799.4426308048805</v>
      </c>
      <c r="BE515" s="82">
        <v>0</v>
      </c>
      <c r="BF515" s="82">
        <v>74.471358181949199</v>
      </c>
      <c r="BG515" s="82">
        <v>4873.9139889868293</v>
      </c>
      <c r="BH515" s="82">
        <v>4799.4426308048805</v>
      </c>
      <c r="BI515" s="82">
        <v>0</v>
      </c>
      <c r="BJ515" s="82">
        <v>74.471358181949199</v>
      </c>
      <c r="BK515" s="82">
        <v>4873.9139889868293</v>
      </c>
      <c r="BL515" s="82">
        <v>345764.11499999999</v>
      </c>
      <c r="BM515" s="82">
        <v>0</v>
      </c>
      <c r="BN515" s="82">
        <v>5365.107</v>
      </c>
      <c r="BO515" s="82">
        <v>351129.22199999995</v>
      </c>
      <c r="BP515" s="82">
        <v>4799.4426308048805</v>
      </c>
      <c r="BQ515" s="82">
        <v>0</v>
      </c>
      <c r="BR515" s="82">
        <v>74.471358181949199</v>
      </c>
      <c r="BS515" s="89">
        <v>4873.9139889868293</v>
      </c>
      <c r="BT515" s="82">
        <v>24933.584411294436</v>
      </c>
      <c r="BU515" s="82">
        <v>0</v>
      </c>
      <c r="BV515" s="82">
        <v>386.88615289104428</v>
      </c>
      <c r="BW515" s="82">
        <v>25320.470564185478</v>
      </c>
      <c r="BX515" s="82">
        <v>24933.584411294436</v>
      </c>
      <c r="BY515" s="82">
        <v>0</v>
      </c>
      <c r="BZ515" s="82">
        <v>386.88615289104428</v>
      </c>
      <c r="CA515" s="82">
        <v>25320.470564185478</v>
      </c>
      <c r="CB515" s="82">
        <v>1796279.1538364999</v>
      </c>
      <c r="CC515" s="82">
        <v>0</v>
      </c>
      <c r="CD515" s="82">
        <v>27872.267375700001</v>
      </c>
      <c r="CE515" s="82">
        <v>1824151.4212121998</v>
      </c>
      <c r="CF515" s="82">
        <v>24933.584411294436</v>
      </c>
      <c r="CG515" s="82">
        <v>0</v>
      </c>
      <c r="CH515" s="82">
        <v>386.88615289104428</v>
      </c>
      <c r="CI515" s="82">
        <v>25320.470564185478</v>
      </c>
      <c r="CJ515" s="82" t="s">
        <v>96</v>
      </c>
      <c r="CK515" s="83">
        <v>1.4999999999999999E-2</v>
      </c>
      <c r="CL515" s="83">
        <v>3.5000000000000003E-2</v>
      </c>
      <c r="CM515" s="83">
        <v>0.26500000000000001</v>
      </c>
      <c r="CN515" s="82">
        <v>5762.7352499999997</v>
      </c>
      <c r="CO515" s="82">
        <v>13446.382250000001</v>
      </c>
      <c r="CP515" s="82">
        <v>101808.32274999999</v>
      </c>
      <c r="CQ515" s="82">
        <v>5762.7352499999997</v>
      </c>
      <c r="CR515" s="89">
        <v>5762.7352499999997</v>
      </c>
      <c r="CS515" s="82">
        <v>5762.7352499999997</v>
      </c>
      <c r="CT515" s="82">
        <v>13446.382250000001</v>
      </c>
      <c r="CU515" s="82">
        <v>101808.32274999999</v>
      </c>
      <c r="CV515" s="82">
        <v>5762.7352499999997</v>
      </c>
      <c r="CW515" s="82">
        <v>5762.7352499999997</v>
      </c>
    </row>
    <row r="516" spans="1:101">
      <c r="A516" s="86" t="s">
        <v>520</v>
      </c>
      <c r="B516" s="87" t="s">
        <v>1301</v>
      </c>
      <c r="C516" s="75" t="s">
        <v>2128</v>
      </c>
      <c r="D516" s="74" t="s">
        <v>2605</v>
      </c>
      <c r="E516" s="74" t="s">
        <v>520</v>
      </c>
      <c r="F516" s="74" t="s">
        <v>1301</v>
      </c>
      <c r="G516" s="74" t="s">
        <v>1298</v>
      </c>
      <c r="I516" s="74" t="s">
        <v>836</v>
      </c>
      <c r="J516" s="74" t="s">
        <v>2582</v>
      </c>
      <c r="K516" s="74" t="s">
        <v>100</v>
      </c>
      <c r="L516" s="74" t="s">
        <v>89</v>
      </c>
      <c r="M516" s="74" t="s">
        <v>90</v>
      </c>
      <c r="N516" s="74" t="s">
        <v>1300</v>
      </c>
      <c r="O516" s="76">
        <v>44581</v>
      </c>
      <c r="P516" s="76">
        <v>44500</v>
      </c>
      <c r="Q516" s="77">
        <v>1</v>
      </c>
      <c r="R516" s="74" t="s">
        <v>94</v>
      </c>
      <c r="S516" s="77">
        <v>128047.39</v>
      </c>
      <c r="T516" s="77">
        <v>128047.39</v>
      </c>
      <c r="U516" s="77">
        <v>1986.87</v>
      </c>
      <c r="V516" s="78">
        <v>4.9000000000000002E-2</v>
      </c>
      <c r="W516" s="79">
        <v>1</v>
      </c>
      <c r="X516" s="77">
        <v>128047.39</v>
      </c>
      <c r="Y516" s="88">
        <v>128047.39</v>
      </c>
      <c r="Z516" s="77">
        <v>1986.87</v>
      </c>
      <c r="AA516" s="74">
        <v>0</v>
      </c>
      <c r="AB516" s="74">
        <v>0</v>
      </c>
      <c r="AD516" s="74">
        <v>0</v>
      </c>
      <c r="AE516" s="74">
        <v>0</v>
      </c>
      <c r="AF516" s="74">
        <v>0</v>
      </c>
      <c r="AG516" s="74">
        <v>0</v>
      </c>
      <c r="AI516" s="74">
        <v>5</v>
      </c>
      <c r="AJ516" s="74">
        <v>5</v>
      </c>
      <c r="AL516" s="74">
        <v>5</v>
      </c>
      <c r="AM516" s="74" t="s">
        <v>95</v>
      </c>
      <c r="AN516" s="74">
        <v>0</v>
      </c>
      <c r="AO516" s="74" t="s">
        <v>95</v>
      </c>
      <c r="AP516" s="74" t="s">
        <v>95</v>
      </c>
      <c r="AQ516" s="74">
        <v>1</v>
      </c>
      <c r="AS516" s="74">
        <v>1</v>
      </c>
      <c r="AT516" s="74" t="s">
        <v>92</v>
      </c>
      <c r="AU516" s="74" t="s">
        <v>2579</v>
      </c>
      <c r="AV516" s="74" t="s">
        <v>94</v>
      </c>
      <c r="AW516" s="77">
        <v>5000000</v>
      </c>
      <c r="AX516" s="77">
        <v>4415306.2699999996</v>
      </c>
      <c r="AY516" s="79">
        <v>1</v>
      </c>
      <c r="AZ516" s="77">
        <v>31953500</v>
      </c>
      <c r="BA516" s="77">
        <v>28216897.779688995</v>
      </c>
      <c r="BB516" s="74" t="s">
        <v>93</v>
      </c>
      <c r="BC516" s="75" t="s">
        <v>2128</v>
      </c>
      <c r="BD516" s="82">
        <v>1599.6468924959686</v>
      </c>
      <c r="BE516" s="82">
        <v>0</v>
      </c>
      <c r="BF516" s="82">
        <v>24.82120425331172</v>
      </c>
      <c r="BG516" s="82">
        <v>1624.4680967492802</v>
      </c>
      <c r="BH516" s="82">
        <v>1599.6468924959686</v>
      </c>
      <c r="BI516" s="82">
        <v>0</v>
      </c>
      <c r="BJ516" s="82">
        <v>24.82120425331172</v>
      </c>
      <c r="BK516" s="82">
        <v>1624.4680967492802</v>
      </c>
      <c r="BL516" s="82">
        <v>115242.651</v>
      </c>
      <c r="BM516" s="82">
        <v>0</v>
      </c>
      <c r="BN516" s="82">
        <v>1788.183</v>
      </c>
      <c r="BO516" s="82">
        <v>117030.834</v>
      </c>
      <c r="BP516" s="82">
        <v>1599.6468924959686</v>
      </c>
      <c r="BQ516" s="82">
        <v>0</v>
      </c>
      <c r="BR516" s="82">
        <v>24.82120425331172</v>
      </c>
      <c r="BS516" s="89">
        <v>1624.4680967492802</v>
      </c>
      <c r="BT516" s="82">
        <v>8310.3255712058071</v>
      </c>
      <c r="BU516" s="82">
        <v>0</v>
      </c>
      <c r="BV516" s="82">
        <v>128.94863821637972</v>
      </c>
      <c r="BW516" s="82">
        <v>8439.2742094221849</v>
      </c>
      <c r="BX516" s="82">
        <v>8310.3255712058071</v>
      </c>
      <c r="BY516" s="82">
        <v>0</v>
      </c>
      <c r="BZ516" s="82">
        <v>128.94863821637972</v>
      </c>
      <c r="CA516" s="82">
        <v>8439.2742094221849</v>
      </c>
      <c r="CB516" s="82">
        <v>598697.09621009999</v>
      </c>
      <c r="CC516" s="82">
        <v>0</v>
      </c>
      <c r="CD516" s="82">
        <v>9289.7895033000004</v>
      </c>
      <c r="CE516" s="82">
        <v>607986.88571339997</v>
      </c>
      <c r="CF516" s="82">
        <v>8310.3255712058071</v>
      </c>
      <c r="CG516" s="82">
        <v>0</v>
      </c>
      <c r="CH516" s="82">
        <v>128.94863821637972</v>
      </c>
      <c r="CI516" s="82">
        <v>8439.2742094221849</v>
      </c>
      <c r="CJ516" s="82" t="s">
        <v>96</v>
      </c>
      <c r="CK516" s="83">
        <v>1.4999999999999999E-2</v>
      </c>
      <c r="CL516" s="83">
        <v>3.5000000000000003E-2</v>
      </c>
      <c r="CM516" s="83">
        <v>0.26500000000000001</v>
      </c>
      <c r="CN516" s="82">
        <v>1920.7108499999999</v>
      </c>
      <c r="CO516" s="82">
        <v>4481.6586500000003</v>
      </c>
      <c r="CP516" s="82">
        <v>33932.558349999999</v>
      </c>
      <c r="CQ516" s="82">
        <v>1920.7108499999999</v>
      </c>
      <c r="CR516" s="89">
        <v>1920.7108499999999</v>
      </c>
      <c r="CS516" s="82">
        <v>1920.7108499999999</v>
      </c>
      <c r="CT516" s="82">
        <v>4481.6586500000003</v>
      </c>
      <c r="CU516" s="82">
        <v>33932.558349999999</v>
      </c>
      <c r="CV516" s="82">
        <v>1920.7108499999999</v>
      </c>
      <c r="CW516" s="82">
        <v>1920.7108499999999</v>
      </c>
    </row>
    <row r="517" spans="1:101">
      <c r="A517" s="86" t="s">
        <v>520</v>
      </c>
      <c r="B517" s="87" t="s">
        <v>1302</v>
      </c>
      <c r="C517" s="75" t="s">
        <v>2129</v>
      </c>
      <c r="D517" s="74" t="s">
        <v>2605</v>
      </c>
      <c r="E517" s="74" t="s">
        <v>520</v>
      </c>
      <c r="F517" s="74" t="s">
        <v>1302</v>
      </c>
      <c r="G517" s="74" t="s">
        <v>929</v>
      </c>
      <c r="I517" s="74" t="s">
        <v>836</v>
      </c>
      <c r="J517" s="74" t="s">
        <v>2582</v>
      </c>
      <c r="K517" s="74" t="s">
        <v>100</v>
      </c>
      <c r="L517" s="74" t="s">
        <v>89</v>
      </c>
      <c r="M517" s="74" t="s">
        <v>90</v>
      </c>
      <c r="N517" s="74" t="s">
        <v>931</v>
      </c>
      <c r="O517" s="76">
        <v>44581</v>
      </c>
      <c r="P517" s="76">
        <v>44500</v>
      </c>
      <c r="Q517" s="77">
        <v>1</v>
      </c>
      <c r="R517" s="74" t="s">
        <v>94</v>
      </c>
      <c r="S517" s="77">
        <v>4275453.8499999996</v>
      </c>
      <c r="T517" s="77">
        <v>4275453.8499999996</v>
      </c>
      <c r="U517" s="77">
        <v>65176.92</v>
      </c>
      <c r="V517" s="78">
        <v>4.9000000000000002E-2</v>
      </c>
      <c r="W517" s="79">
        <v>1</v>
      </c>
      <c r="X517" s="77">
        <v>4275453.8499999996</v>
      </c>
      <c r="Y517" s="88">
        <v>4275453.8499999996</v>
      </c>
      <c r="Z517" s="77">
        <v>65176.92</v>
      </c>
      <c r="AA517" s="74">
        <v>0</v>
      </c>
      <c r="AB517" s="74">
        <v>0</v>
      </c>
      <c r="AD517" s="74">
        <v>0</v>
      </c>
      <c r="AE517" s="74">
        <v>0</v>
      </c>
      <c r="AF517" s="74">
        <v>0</v>
      </c>
      <c r="AG517" s="74">
        <v>0</v>
      </c>
      <c r="AI517" s="74">
        <v>5</v>
      </c>
      <c r="AJ517" s="74">
        <v>5</v>
      </c>
      <c r="AL517" s="74">
        <v>5</v>
      </c>
      <c r="AM517" s="74" t="s">
        <v>95</v>
      </c>
      <c r="AN517" s="74">
        <v>0</v>
      </c>
      <c r="AO517" s="74" t="s">
        <v>95</v>
      </c>
      <c r="AP517" s="74" t="s">
        <v>95</v>
      </c>
      <c r="AQ517" s="74">
        <v>1</v>
      </c>
      <c r="AS517" s="74">
        <v>1</v>
      </c>
      <c r="AT517" s="74" t="s">
        <v>92</v>
      </c>
      <c r="AU517" s="74" t="s">
        <v>2579</v>
      </c>
      <c r="AV517" s="74" t="s">
        <v>94</v>
      </c>
      <c r="AW517" s="77">
        <v>80000000</v>
      </c>
      <c r="AX517" s="77">
        <v>69714663.189999998</v>
      </c>
      <c r="AY517" s="79">
        <v>1</v>
      </c>
      <c r="AZ517" s="77">
        <v>511256000</v>
      </c>
      <c r="BA517" s="77">
        <v>445525498.04833299</v>
      </c>
      <c r="BB517" s="74" t="s">
        <v>93</v>
      </c>
      <c r="BC517" s="75" t="s">
        <v>2129</v>
      </c>
      <c r="BD517" s="82">
        <v>53411.603822322533</v>
      </c>
      <c r="BE517" s="82">
        <v>0</v>
      </c>
      <c r="BF517" s="82">
        <v>814.23024350951891</v>
      </c>
      <c r="BG517" s="82">
        <v>54225.834065832052</v>
      </c>
      <c r="BH517" s="82">
        <v>53411.603822322533</v>
      </c>
      <c r="BI517" s="82">
        <v>0</v>
      </c>
      <c r="BJ517" s="82">
        <v>814.23024350951891</v>
      </c>
      <c r="BK517" s="82">
        <v>54225.834065832052</v>
      </c>
      <c r="BL517" s="82">
        <v>3847908.4649999994</v>
      </c>
      <c r="BM517" s="82">
        <v>0</v>
      </c>
      <c r="BN517" s="82">
        <v>58659.228000000003</v>
      </c>
      <c r="BO517" s="82">
        <v>3906567.693</v>
      </c>
      <c r="BP517" s="82">
        <v>53411.603822322533</v>
      </c>
      <c r="BQ517" s="82">
        <v>0</v>
      </c>
      <c r="BR517" s="82">
        <v>814.23024350951891</v>
      </c>
      <c r="BS517" s="89">
        <v>54225.834065832052</v>
      </c>
      <c r="BT517" s="82">
        <v>277478.62301734777</v>
      </c>
      <c r="BU517" s="82">
        <v>0</v>
      </c>
      <c r="BV517" s="82">
        <v>4230.0075380563021</v>
      </c>
      <c r="BW517" s="82">
        <v>281708.63055540412</v>
      </c>
      <c r="BX517" s="82">
        <v>277478.62301734777</v>
      </c>
      <c r="BY517" s="82">
        <v>0</v>
      </c>
      <c r="BZ517" s="82">
        <v>4230.0075380563021</v>
      </c>
      <c r="CA517" s="82">
        <v>281708.63055540412</v>
      </c>
      <c r="CB517" s="82">
        <v>19990269.266521499</v>
      </c>
      <c r="CC517" s="82">
        <v>0</v>
      </c>
      <c r="CD517" s="82">
        <v>304740.5553828</v>
      </c>
      <c r="CE517" s="82">
        <v>20295009.821904302</v>
      </c>
      <c r="CF517" s="82">
        <v>277478.62301734777</v>
      </c>
      <c r="CG517" s="82">
        <v>0</v>
      </c>
      <c r="CH517" s="82">
        <v>4230.0075380563021</v>
      </c>
      <c r="CI517" s="82">
        <v>281708.63055540412</v>
      </c>
      <c r="CJ517" s="82" t="s">
        <v>96</v>
      </c>
      <c r="CK517" s="83">
        <v>1.4999999999999999E-2</v>
      </c>
      <c r="CL517" s="83">
        <v>3.5000000000000003E-2</v>
      </c>
      <c r="CM517" s="83">
        <v>0.26500000000000001</v>
      </c>
      <c r="CN517" s="82">
        <v>64131.807749999993</v>
      </c>
      <c r="CO517" s="82">
        <v>149640.88475</v>
      </c>
      <c r="CP517" s="82">
        <v>1132995.2702500001</v>
      </c>
      <c r="CQ517" s="82">
        <v>64131.807749999993</v>
      </c>
      <c r="CR517" s="89">
        <v>64131.807749999993</v>
      </c>
      <c r="CS517" s="82">
        <v>64131.807749999993</v>
      </c>
      <c r="CT517" s="82">
        <v>149640.88475</v>
      </c>
      <c r="CU517" s="82">
        <v>1132995.2702500001</v>
      </c>
      <c r="CV517" s="82">
        <v>64131.807749999993</v>
      </c>
      <c r="CW517" s="82">
        <v>64131.807749999993</v>
      </c>
    </row>
    <row r="518" spans="1:101">
      <c r="A518" s="86" t="s">
        <v>520</v>
      </c>
      <c r="B518" s="87" t="s">
        <v>1303</v>
      </c>
      <c r="C518" s="75" t="s">
        <v>2130</v>
      </c>
      <c r="D518" s="74" t="s">
        <v>2605</v>
      </c>
      <c r="E518" s="74" t="s">
        <v>520</v>
      </c>
      <c r="F518" s="74" t="s">
        <v>1303</v>
      </c>
      <c r="G518" s="74" t="s">
        <v>929</v>
      </c>
      <c r="I518" s="74" t="s">
        <v>836</v>
      </c>
      <c r="J518" s="74" t="s">
        <v>2582</v>
      </c>
      <c r="K518" s="74" t="s">
        <v>100</v>
      </c>
      <c r="L518" s="74" t="s">
        <v>89</v>
      </c>
      <c r="M518" s="74" t="s">
        <v>90</v>
      </c>
      <c r="N518" s="74" t="s">
        <v>931</v>
      </c>
      <c r="O518" s="76">
        <v>44581</v>
      </c>
      <c r="P518" s="76">
        <v>44500</v>
      </c>
      <c r="Q518" s="77">
        <v>1</v>
      </c>
      <c r="R518" s="74" t="s">
        <v>94</v>
      </c>
      <c r="S518" s="77">
        <v>1580459.95</v>
      </c>
      <c r="T518" s="77">
        <v>1580459.95</v>
      </c>
      <c r="U518" s="77">
        <v>24093.23</v>
      </c>
      <c r="V518" s="78">
        <v>4.9000000000000002E-2</v>
      </c>
      <c r="W518" s="79">
        <v>1</v>
      </c>
      <c r="X518" s="77">
        <v>1580459.95</v>
      </c>
      <c r="Y518" s="88">
        <v>1580459.95</v>
      </c>
      <c r="Z518" s="77">
        <v>24093.23</v>
      </c>
      <c r="AA518" s="74">
        <v>0</v>
      </c>
      <c r="AB518" s="74">
        <v>0</v>
      </c>
      <c r="AD518" s="74">
        <v>0</v>
      </c>
      <c r="AE518" s="74">
        <v>0</v>
      </c>
      <c r="AF518" s="74">
        <v>0</v>
      </c>
      <c r="AG518" s="74">
        <v>0</v>
      </c>
      <c r="AI518" s="74">
        <v>5</v>
      </c>
      <c r="AJ518" s="74">
        <v>5</v>
      </c>
      <c r="AL518" s="74">
        <v>5</v>
      </c>
      <c r="AM518" s="74" t="s">
        <v>95</v>
      </c>
      <c r="AN518" s="74">
        <v>0</v>
      </c>
      <c r="AO518" s="74" t="s">
        <v>95</v>
      </c>
      <c r="AP518" s="74" t="s">
        <v>95</v>
      </c>
      <c r="AQ518" s="74">
        <v>1</v>
      </c>
      <c r="AS518" s="74">
        <v>1</v>
      </c>
      <c r="AT518" s="74" t="s">
        <v>92</v>
      </c>
      <c r="AU518" s="74" t="s">
        <v>2579</v>
      </c>
      <c r="AV518" s="74" t="s">
        <v>94</v>
      </c>
      <c r="AW518" s="77">
        <v>80000000</v>
      </c>
      <c r="AX518" s="77">
        <v>69714663.189999998</v>
      </c>
      <c r="AY518" s="79">
        <v>1</v>
      </c>
      <c r="AZ518" s="77">
        <v>511256000</v>
      </c>
      <c r="BA518" s="77">
        <v>445525498.04833299</v>
      </c>
      <c r="BB518" s="74" t="s">
        <v>93</v>
      </c>
      <c r="BC518" s="75" t="s">
        <v>2130</v>
      </c>
      <c r="BD518" s="82">
        <v>19744.079498471881</v>
      </c>
      <c r="BE518" s="82">
        <v>0</v>
      </c>
      <c r="BF518" s="82">
        <v>300.98747424442342</v>
      </c>
      <c r="BG518" s="82">
        <v>20045.066972716304</v>
      </c>
      <c r="BH518" s="82">
        <v>19744.079498471881</v>
      </c>
      <c r="BI518" s="82">
        <v>0</v>
      </c>
      <c r="BJ518" s="82">
        <v>300.98747424442342</v>
      </c>
      <c r="BK518" s="82">
        <v>20045.066972716304</v>
      </c>
      <c r="BL518" s="82">
        <v>1422413.9549999998</v>
      </c>
      <c r="BM518" s="82">
        <v>0</v>
      </c>
      <c r="BN518" s="82">
        <v>21683.906999999999</v>
      </c>
      <c r="BO518" s="82">
        <v>1444097.8619999997</v>
      </c>
      <c r="BP518" s="82">
        <v>19744.079498471881</v>
      </c>
      <c r="BQ518" s="82">
        <v>0</v>
      </c>
      <c r="BR518" s="82">
        <v>300.98747424442342</v>
      </c>
      <c r="BS518" s="89">
        <v>20045.066972716304</v>
      </c>
      <c r="BT518" s="82">
        <v>102572.46740251128</v>
      </c>
      <c r="BU518" s="82">
        <v>0</v>
      </c>
      <c r="BV518" s="82">
        <v>1563.6600274472041</v>
      </c>
      <c r="BW518" s="82">
        <v>104136.12742995848</v>
      </c>
      <c r="BX518" s="82">
        <v>102572.46740251128</v>
      </c>
      <c r="BY518" s="82">
        <v>0</v>
      </c>
      <c r="BZ518" s="82">
        <v>1563.6600274472041</v>
      </c>
      <c r="CA518" s="82">
        <v>104136.12742995848</v>
      </c>
      <c r="CB518" s="82">
        <v>7389582.737620499</v>
      </c>
      <c r="CC518" s="82">
        <v>0</v>
      </c>
      <c r="CD518" s="82">
        <v>112650.0652557</v>
      </c>
      <c r="CE518" s="82">
        <v>7502232.8028761987</v>
      </c>
      <c r="CF518" s="82">
        <v>102572.46740251128</v>
      </c>
      <c r="CG518" s="82">
        <v>0</v>
      </c>
      <c r="CH518" s="82">
        <v>1563.6600274472041</v>
      </c>
      <c r="CI518" s="82">
        <v>104136.12742995848</v>
      </c>
      <c r="CJ518" s="82" t="s">
        <v>96</v>
      </c>
      <c r="CK518" s="83">
        <v>1.4999999999999999E-2</v>
      </c>
      <c r="CL518" s="83">
        <v>3.5000000000000003E-2</v>
      </c>
      <c r="CM518" s="83">
        <v>0.26500000000000001</v>
      </c>
      <c r="CN518" s="82">
        <v>23706.899249999999</v>
      </c>
      <c r="CO518" s="82">
        <v>55316.098250000003</v>
      </c>
      <c r="CP518" s="82">
        <v>418821.88675000001</v>
      </c>
      <c r="CQ518" s="82">
        <v>23706.899249999999</v>
      </c>
      <c r="CR518" s="89">
        <v>23706.899249999999</v>
      </c>
      <c r="CS518" s="82">
        <v>23706.899249999999</v>
      </c>
      <c r="CT518" s="82">
        <v>55316.098250000003</v>
      </c>
      <c r="CU518" s="82">
        <v>418821.88675000001</v>
      </c>
      <c r="CV518" s="82">
        <v>23706.899249999999</v>
      </c>
      <c r="CW518" s="82">
        <v>23706.899249999999</v>
      </c>
    </row>
    <row r="519" spans="1:101">
      <c r="A519" s="86" t="s">
        <v>520</v>
      </c>
      <c r="B519" s="87" t="s">
        <v>1304</v>
      </c>
      <c r="C519" s="75" t="s">
        <v>2131</v>
      </c>
      <c r="D519" s="74" t="s">
        <v>2605</v>
      </c>
      <c r="E519" s="74" t="s">
        <v>520</v>
      </c>
      <c r="F519" s="74" t="s">
        <v>1304</v>
      </c>
      <c r="G519" s="74" t="s">
        <v>929</v>
      </c>
      <c r="I519" s="74" t="s">
        <v>836</v>
      </c>
      <c r="J519" s="74" t="s">
        <v>2582</v>
      </c>
      <c r="K519" s="74" t="s">
        <v>100</v>
      </c>
      <c r="L519" s="74" t="s">
        <v>89</v>
      </c>
      <c r="M519" s="74" t="s">
        <v>90</v>
      </c>
      <c r="N519" s="74" t="s">
        <v>931</v>
      </c>
      <c r="O519" s="76">
        <v>44581</v>
      </c>
      <c r="P519" s="76">
        <v>44500</v>
      </c>
      <c r="Q519" s="77">
        <v>1</v>
      </c>
      <c r="R519" s="74" t="s">
        <v>94</v>
      </c>
      <c r="S519" s="77">
        <v>1414686.14</v>
      </c>
      <c r="T519" s="77">
        <v>1414686.14</v>
      </c>
      <c r="U519" s="77">
        <v>21566.1</v>
      </c>
      <c r="V519" s="78">
        <v>4.9000000000000002E-2</v>
      </c>
      <c r="W519" s="79">
        <v>1</v>
      </c>
      <c r="X519" s="77">
        <v>1414686.14</v>
      </c>
      <c r="Y519" s="88">
        <v>1414686.14</v>
      </c>
      <c r="Z519" s="77">
        <v>21566.1</v>
      </c>
      <c r="AA519" s="74">
        <v>0</v>
      </c>
      <c r="AB519" s="74">
        <v>0</v>
      </c>
      <c r="AD519" s="74">
        <v>0</v>
      </c>
      <c r="AE519" s="74">
        <v>0</v>
      </c>
      <c r="AF519" s="74">
        <v>0</v>
      </c>
      <c r="AG519" s="74">
        <v>0</v>
      </c>
      <c r="AI519" s="74">
        <v>5</v>
      </c>
      <c r="AJ519" s="74">
        <v>5</v>
      </c>
      <c r="AL519" s="74">
        <v>5</v>
      </c>
      <c r="AM519" s="74" t="s">
        <v>95</v>
      </c>
      <c r="AN519" s="74">
        <v>0</v>
      </c>
      <c r="AO519" s="74" t="s">
        <v>95</v>
      </c>
      <c r="AP519" s="74" t="s">
        <v>95</v>
      </c>
      <c r="AQ519" s="74">
        <v>1</v>
      </c>
      <c r="AS519" s="74">
        <v>1</v>
      </c>
      <c r="AT519" s="74" t="s">
        <v>92</v>
      </c>
      <c r="AU519" s="74" t="s">
        <v>2579</v>
      </c>
      <c r="AV519" s="74" t="s">
        <v>94</v>
      </c>
      <c r="AW519" s="77">
        <v>80000000</v>
      </c>
      <c r="AX519" s="77">
        <v>69714663.189999998</v>
      </c>
      <c r="AY519" s="79">
        <v>1</v>
      </c>
      <c r="AZ519" s="77">
        <v>511256000</v>
      </c>
      <c r="BA519" s="77">
        <v>445525498.04833299</v>
      </c>
      <c r="BB519" s="74" t="s">
        <v>93</v>
      </c>
      <c r="BC519" s="75" t="s">
        <v>2131</v>
      </c>
      <c r="BD519" s="82">
        <v>17673.130922138407</v>
      </c>
      <c r="BE519" s="82">
        <v>0</v>
      </c>
      <c r="BF519" s="82">
        <v>269.41700918899869</v>
      </c>
      <c r="BG519" s="82">
        <v>17942.547931327405</v>
      </c>
      <c r="BH519" s="82">
        <v>17673.130922138407</v>
      </c>
      <c r="BI519" s="82">
        <v>0</v>
      </c>
      <c r="BJ519" s="82">
        <v>269.41700918899869</v>
      </c>
      <c r="BK519" s="82">
        <v>17942.547931327405</v>
      </c>
      <c r="BL519" s="82">
        <v>1273217.5259999996</v>
      </c>
      <c r="BM519" s="82">
        <v>0</v>
      </c>
      <c r="BN519" s="82">
        <v>19409.489999999998</v>
      </c>
      <c r="BO519" s="82">
        <v>1292627.0159999998</v>
      </c>
      <c r="BP519" s="82">
        <v>17673.130922138407</v>
      </c>
      <c r="BQ519" s="82">
        <v>0</v>
      </c>
      <c r="BR519" s="82">
        <v>269.41700918899869</v>
      </c>
      <c r="BS519" s="89">
        <v>17942.547931327405</v>
      </c>
      <c r="BT519" s="82">
        <v>91813.682453601243</v>
      </c>
      <c r="BU519" s="82">
        <v>0</v>
      </c>
      <c r="BV519" s="82">
        <v>1399.6483044377671</v>
      </c>
      <c r="BW519" s="82">
        <v>93213.330758038996</v>
      </c>
      <c r="BX519" s="82">
        <v>91813.682453601243</v>
      </c>
      <c r="BY519" s="82">
        <v>0</v>
      </c>
      <c r="BZ519" s="82">
        <v>1399.6483044377671</v>
      </c>
      <c r="CA519" s="82">
        <v>93213.330758038996</v>
      </c>
      <c r="CB519" s="82">
        <v>6614492.369322598</v>
      </c>
      <c r="CC519" s="82">
        <v>0</v>
      </c>
      <c r="CD519" s="82">
        <v>100834.241499</v>
      </c>
      <c r="CE519" s="82">
        <v>6715326.6108215991</v>
      </c>
      <c r="CF519" s="82">
        <v>91813.682453601243</v>
      </c>
      <c r="CG519" s="82">
        <v>0</v>
      </c>
      <c r="CH519" s="82">
        <v>1399.6483044377671</v>
      </c>
      <c r="CI519" s="82">
        <v>93213.330758038996</v>
      </c>
      <c r="CJ519" s="82" t="s">
        <v>96</v>
      </c>
      <c r="CK519" s="83">
        <v>1.4999999999999999E-2</v>
      </c>
      <c r="CL519" s="83">
        <v>3.5000000000000003E-2</v>
      </c>
      <c r="CM519" s="83">
        <v>0.26500000000000001</v>
      </c>
      <c r="CN519" s="82">
        <v>21220.292099999999</v>
      </c>
      <c r="CO519" s="82">
        <v>49514.014900000002</v>
      </c>
      <c r="CP519" s="82">
        <v>374891.82709999999</v>
      </c>
      <c r="CQ519" s="82">
        <v>21220.292099999999</v>
      </c>
      <c r="CR519" s="89">
        <v>21220.292099999999</v>
      </c>
      <c r="CS519" s="82">
        <v>21220.292099999999</v>
      </c>
      <c r="CT519" s="82">
        <v>49514.014900000002</v>
      </c>
      <c r="CU519" s="82">
        <v>374891.82709999999</v>
      </c>
      <c r="CV519" s="82">
        <v>21220.292099999999</v>
      </c>
      <c r="CW519" s="82">
        <v>21220.292099999999</v>
      </c>
    </row>
    <row r="520" spans="1:101">
      <c r="A520" s="86" t="s">
        <v>520</v>
      </c>
      <c r="B520" s="87" t="s">
        <v>1305</v>
      </c>
      <c r="C520" s="75" t="s">
        <v>2132</v>
      </c>
      <c r="D520" s="74" t="s">
        <v>2605</v>
      </c>
      <c r="E520" s="74" t="s">
        <v>520</v>
      </c>
      <c r="F520" s="74" t="s">
        <v>1305</v>
      </c>
      <c r="G520" s="74" t="s">
        <v>1219</v>
      </c>
      <c r="I520" s="74" t="s">
        <v>836</v>
      </c>
      <c r="J520" s="74" t="s">
        <v>2582</v>
      </c>
      <c r="K520" s="74" t="s">
        <v>100</v>
      </c>
      <c r="L520" s="74" t="s">
        <v>89</v>
      </c>
      <c r="M520" s="74" t="s">
        <v>90</v>
      </c>
      <c r="N520" s="74" t="s">
        <v>1221</v>
      </c>
      <c r="O520" s="76">
        <v>44581</v>
      </c>
      <c r="P520" s="76">
        <v>44500</v>
      </c>
      <c r="Q520" s="77">
        <v>1</v>
      </c>
      <c r="R520" s="74" t="s">
        <v>94</v>
      </c>
      <c r="S520" s="77">
        <v>121075.89</v>
      </c>
      <c r="T520" s="77">
        <v>121075.89</v>
      </c>
      <c r="U520" s="77">
        <v>1845.73</v>
      </c>
      <c r="V520" s="78">
        <v>4.9000000000000002E-2</v>
      </c>
      <c r="W520" s="79">
        <v>1</v>
      </c>
      <c r="X520" s="77">
        <v>121075.89</v>
      </c>
      <c r="Y520" s="88">
        <v>121075.89</v>
      </c>
      <c r="Z520" s="77">
        <v>1845.73</v>
      </c>
      <c r="AA520" s="74">
        <v>0</v>
      </c>
      <c r="AB520" s="74">
        <v>0</v>
      </c>
      <c r="AD520" s="74">
        <v>0</v>
      </c>
      <c r="AE520" s="74">
        <v>0</v>
      </c>
      <c r="AF520" s="74">
        <v>0</v>
      </c>
      <c r="AG520" s="74">
        <v>0</v>
      </c>
      <c r="AI520" s="74">
        <v>5</v>
      </c>
      <c r="AJ520" s="74">
        <v>5</v>
      </c>
      <c r="AL520" s="74">
        <v>5</v>
      </c>
      <c r="AM520" s="74" t="s">
        <v>95</v>
      </c>
      <c r="AN520" s="74">
        <v>0</v>
      </c>
      <c r="AO520" s="74" t="s">
        <v>95</v>
      </c>
      <c r="AP520" s="74" t="s">
        <v>95</v>
      </c>
      <c r="AQ520" s="74">
        <v>1</v>
      </c>
      <c r="AS520" s="74">
        <v>1</v>
      </c>
      <c r="AT520" s="74" t="s">
        <v>92</v>
      </c>
      <c r="AU520" s="74" t="s">
        <v>2579</v>
      </c>
      <c r="AV520" s="74" t="s">
        <v>94</v>
      </c>
      <c r="AW520" s="77">
        <v>5000000</v>
      </c>
      <c r="AX520" s="77">
        <v>4791182.42</v>
      </c>
      <c r="AY520" s="79">
        <v>1</v>
      </c>
      <c r="AZ520" s="77">
        <v>31953500</v>
      </c>
      <c r="BA520" s="77">
        <v>30619009.491494</v>
      </c>
      <c r="BB520" s="74" t="s">
        <v>93</v>
      </c>
      <c r="BC520" s="75" t="s">
        <v>2132</v>
      </c>
      <c r="BD520" s="82">
        <v>1512.5546189944498</v>
      </c>
      <c r="BE520" s="82">
        <v>0</v>
      </c>
      <c r="BF520" s="82">
        <v>23.057996409661953</v>
      </c>
      <c r="BG520" s="82">
        <v>1535.6126154041117</v>
      </c>
      <c r="BH520" s="82">
        <v>1512.5546189944498</v>
      </c>
      <c r="BI520" s="82">
        <v>0</v>
      </c>
      <c r="BJ520" s="82">
        <v>23.057996409661953</v>
      </c>
      <c r="BK520" s="82">
        <v>1535.6126154041117</v>
      </c>
      <c r="BL520" s="82">
        <v>108968.30100000001</v>
      </c>
      <c r="BM520" s="82">
        <v>0</v>
      </c>
      <c r="BN520" s="82">
        <v>1661.1570000000002</v>
      </c>
      <c r="BO520" s="82">
        <v>110629.45799999998</v>
      </c>
      <c r="BP520" s="82">
        <v>1512.5546189944498</v>
      </c>
      <c r="BQ520" s="82">
        <v>0</v>
      </c>
      <c r="BR520" s="82">
        <v>23.057996409661953</v>
      </c>
      <c r="BS520" s="89">
        <v>1535.6126154041117</v>
      </c>
      <c r="BT520" s="82">
        <v>7857.8725011380666</v>
      </c>
      <c r="BU520" s="82">
        <v>0</v>
      </c>
      <c r="BV520" s="82">
        <v>119.78859714783482</v>
      </c>
      <c r="BW520" s="82">
        <v>7977.6610982859011</v>
      </c>
      <c r="BX520" s="82">
        <v>7857.8725011380666</v>
      </c>
      <c r="BY520" s="82">
        <v>0</v>
      </c>
      <c r="BZ520" s="82">
        <v>119.78859714783482</v>
      </c>
      <c r="CA520" s="82">
        <v>7977.6610982859011</v>
      </c>
      <c r="CB520" s="82">
        <v>566101.22052510001</v>
      </c>
      <c r="CC520" s="82">
        <v>0</v>
      </c>
      <c r="CD520" s="82">
        <v>8629.8767307000016</v>
      </c>
      <c r="CE520" s="82">
        <v>574731.09725579992</v>
      </c>
      <c r="CF520" s="82">
        <v>7857.8725011380666</v>
      </c>
      <c r="CG520" s="82">
        <v>0</v>
      </c>
      <c r="CH520" s="82">
        <v>119.78859714783482</v>
      </c>
      <c r="CI520" s="82">
        <v>7977.6610982859011</v>
      </c>
      <c r="CJ520" s="82" t="s">
        <v>96</v>
      </c>
      <c r="CK520" s="83">
        <v>1.4999999999999999E-2</v>
      </c>
      <c r="CL520" s="83">
        <v>3.5000000000000003E-2</v>
      </c>
      <c r="CM520" s="83">
        <v>0.26500000000000001</v>
      </c>
      <c r="CN520" s="82">
        <v>1816.1383499999999</v>
      </c>
      <c r="CO520" s="82">
        <v>4237.6561500000007</v>
      </c>
      <c r="CP520" s="82">
        <v>32085.110850000001</v>
      </c>
      <c r="CQ520" s="82">
        <v>1816.1383499999999</v>
      </c>
      <c r="CR520" s="89">
        <v>1816.1383499999999</v>
      </c>
      <c r="CS520" s="82">
        <v>1816.1383499999999</v>
      </c>
      <c r="CT520" s="82">
        <v>4237.6561500000007</v>
      </c>
      <c r="CU520" s="82">
        <v>32085.110850000001</v>
      </c>
      <c r="CV520" s="82">
        <v>1816.1383499999999</v>
      </c>
      <c r="CW520" s="82">
        <v>1816.1383499999999</v>
      </c>
    </row>
    <row r="521" spans="1:101">
      <c r="A521" s="86" t="s">
        <v>520</v>
      </c>
      <c r="B521" s="87" t="s">
        <v>1306</v>
      </c>
      <c r="C521" s="75" t="s">
        <v>2133</v>
      </c>
      <c r="D521" s="74" t="s">
        <v>2605</v>
      </c>
      <c r="E521" s="74" t="s">
        <v>520</v>
      </c>
      <c r="F521" s="74" t="s">
        <v>1306</v>
      </c>
      <c r="G521" s="74" t="s">
        <v>1307</v>
      </c>
      <c r="I521" s="74" t="s">
        <v>836</v>
      </c>
      <c r="J521" s="74" t="s">
        <v>2582</v>
      </c>
      <c r="K521" s="74" t="s">
        <v>100</v>
      </c>
      <c r="L521" s="74" t="s">
        <v>89</v>
      </c>
      <c r="M521" s="74" t="s">
        <v>90</v>
      </c>
      <c r="N521" s="74" t="s">
        <v>1309</v>
      </c>
      <c r="O521" s="76">
        <v>44581</v>
      </c>
      <c r="P521" s="76">
        <v>44500</v>
      </c>
      <c r="Q521" s="77">
        <v>1</v>
      </c>
      <c r="R521" s="74" t="s">
        <v>94</v>
      </c>
      <c r="S521" s="77">
        <v>130710.1</v>
      </c>
      <c r="T521" s="77">
        <v>130710.1</v>
      </c>
      <c r="U521" s="77">
        <v>1992.6</v>
      </c>
      <c r="V521" s="78">
        <v>4.9000000000000002E-2</v>
      </c>
      <c r="W521" s="79">
        <v>1</v>
      </c>
      <c r="X521" s="77">
        <v>130710.1</v>
      </c>
      <c r="Y521" s="88">
        <v>130710.1</v>
      </c>
      <c r="Z521" s="77">
        <v>1992.6</v>
      </c>
      <c r="AA521" s="74">
        <v>0</v>
      </c>
      <c r="AB521" s="74">
        <v>0</v>
      </c>
      <c r="AD521" s="74">
        <v>0</v>
      </c>
      <c r="AE521" s="74">
        <v>0</v>
      </c>
      <c r="AF521" s="74">
        <v>0</v>
      </c>
      <c r="AG521" s="74">
        <v>0</v>
      </c>
      <c r="AI521" s="74">
        <v>5</v>
      </c>
      <c r="AJ521" s="74">
        <v>5</v>
      </c>
      <c r="AL521" s="74">
        <v>5</v>
      </c>
      <c r="AM521" s="74" t="s">
        <v>95</v>
      </c>
      <c r="AN521" s="74">
        <v>0</v>
      </c>
      <c r="AO521" s="74" t="s">
        <v>95</v>
      </c>
      <c r="AP521" s="74" t="s">
        <v>95</v>
      </c>
      <c r="AQ521" s="74">
        <v>1</v>
      </c>
      <c r="AS521" s="74">
        <v>1</v>
      </c>
      <c r="AT521" s="74" t="s">
        <v>92</v>
      </c>
      <c r="AU521" s="74" t="s">
        <v>2579</v>
      </c>
      <c r="AV521" s="74" t="s">
        <v>94</v>
      </c>
      <c r="AW521" s="77">
        <v>5000000</v>
      </c>
      <c r="AX521" s="77">
        <v>4740265.8600000003</v>
      </c>
      <c r="AY521" s="79">
        <v>1</v>
      </c>
      <c r="AZ521" s="77">
        <v>31953500</v>
      </c>
      <c r="BA521" s="77">
        <v>30293617.031502001</v>
      </c>
      <c r="BB521" s="74" t="s">
        <v>93</v>
      </c>
      <c r="BC521" s="75" t="s">
        <v>2133</v>
      </c>
      <c r="BD521" s="82">
        <v>1632.9111064492395</v>
      </c>
      <c r="BE521" s="82">
        <v>0</v>
      </c>
      <c r="BF521" s="82">
        <v>24.892786943860912</v>
      </c>
      <c r="BG521" s="82">
        <v>1657.8038933931005</v>
      </c>
      <c r="BH521" s="82">
        <v>1632.9111064492395</v>
      </c>
      <c r="BI521" s="82">
        <v>0</v>
      </c>
      <c r="BJ521" s="82">
        <v>24.892786943860912</v>
      </c>
      <c r="BK521" s="82">
        <v>1657.8038933931005</v>
      </c>
      <c r="BL521" s="82">
        <v>117639.09</v>
      </c>
      <c r="BM521" s="82">
        <v>0</v>
      </c>
      <c r="BN521" s="82">
        <v>1793.34</v>
      </c>
      <c r="BO521" s="82">
        <v>119432.43</v>
      </c>
      <c r="BP521" s="82">
        <v>1632.9111064492395</v>
      </c>
      <c r="BQ521" s="82">
        <v>0</v>
      </c>
      <c r="BR521" s="82">
        <v>24.892786943860912</v>
      </c>
      <c r="BS521" s="89">
        <v>1657.8038933931005</v>
      </c>
      <c r="BT521" s="82">
        <v>8483.136489114444</v>
      </c>
      <c r="BU521" s="82">
        <v>0</v>
      </c>
      <c r="BV521" s="82">
        <v>129.32051745205183</v>
      </c>
      <c r="BW521" s="82">
        <v>8612.4570065664957</v>
      </c>
      <c r="BX521" s="82">
        <v>8483.136489114444</v>
      </c>
      <c r="BY521" s="82">
        <v>0</v>
      </c>
      <c r="BZ521" s="82">
        <v>129.32051745205183</v>
      </c>
      <c r="CA521" s="82">
        <v>8612.4570065664957</v>
      </c>
      <c r="CB521" s="82">
        <v>611146.83645900001</v>
      </c>
      <c r="CC521" s="82">
        <v>0</v>
      </c>
      <c r="CD521" s="82">
        <v>9316.5806339999999</v>
      </c>
      <c r="CE521" s="82">
        <v>620463.41709300003</v>
      </c>
      <c r="CF521" s="82">
        <v>8483.136489114444</v>
      </c>
      <c r="CG521" s="82">
        <v>0</v>
      </c>
      <c r="CH521" s="82">
        <v>129.32051745205183</v>
      </c>
      <c r="CI521" s="82">
        <v>8612.4570065664957</v>
      </c>
      <c r="CJ521" s="82" t="s">
        <v>96</v>
      </c>
      <c r="CK521" s="83">
        <v>1.4999999999999999E-2</v>
      </c>
      <c r="CL521" s="83">
        <v>3.5000000000000003E-2</v>
      </c>
      <c r="CM521" s="83">
        <v>0.26500000000000001</v>
      </c>
      <c r="CN521" s="82">
        <v>1960.6514999999999</v>
      </c>
      <c r="CO521" s="82">
        <v>4574.8535000000011</v>
      </c>
      <c r="CP521" s="82">
        <v>34638.176500000001</v>
      </c>
      <c r="CQ521" s="82">
        <v>1960.6514999999999</v>
      </c>
      <c r="CR521" s="89">
        <v>1960.6514999999999</v>
      </c>
      <c r="CS521" s="82">
        <v>1960.6514999999999</v>
      </c>
      <c r="CT521" s="82">
        <v>4574.8535000000011</v>
      </c>
      <c r="CU521" s="82">
        <v>34638.176500000001</v>
      </c>
      <c r="CV521" s="82">
        <v>1960.6514999999999</v>
      </c>
      <c r="CW521" s="82">
        <v>1960.6514999999999</v>
      </c>
    </row>
    <row r="522" spans="1:101">
      <c r="A522" s="86" t="s">
        <v>520</v>
      </c>
      <c r="B522" s="87" t="s">
        <v>1310</v>
      </c>
      <c r="C522" s="75" t="s">
        <v>2134</v>
      </c>
      <c r="D522" s="74" t="s">
        <v>2605</v>
      </c>
      <c r="E522" s="74" t="s">
        <v>520</v>
      </c>
      <c r="F522" s="74" t="s">
        <v>1310</v>
      </c>
      <c r="G522" s="74" t="s">
        <v>1311</v>
      </c>
      <c r="I522" s="74" t="s">
        <v>836</v>
      </c>
      <c r="J522" s="74" t="s">
        <v>2583</v>
      </c>
      <c r="K522" s="74" t="s">
        <v>128</v>
      </c>
      <c r="L522" s="74" t="s">
        <v>89</v>
      </c>
      <c r="M522" s="74" t="s">
        <v>90</v>
      </c>
      <c r="N522" s="74" t="s">
        <v>1313</v>
      </c>
      <c r="O522" s="76">
        <v>44581</v>
      </c>
      <c r="P522" s="76">
        <v>44500</v>
      </c>
      <c r="Q522" s="77">
        <v>1</v>
      </c>
      <c r="R522" s="74" t="s">
        <v>94</v>
      </c>
      <c r="S522" s="77">
        <v>110795.24</v>
      </c>
      <c r="T522" s="77">
        <v>110795.24</v>
      </c>
      <c r="U522" s="77">
        <v>1689.01</v>
      </c>
      <c r="V522" s="78">
        <v>4.9000000000000002E-2</v>
      </c>
      <c r="W522" s="79">
        <v>1</v>
      </c>
      <c r="X522" s="77">
        <v>110795.24</v>
      </c>
      <c r="Y522" s="88">
        <v>110795.24</v>
      </c>
      <c r="Z522" s="77">
        <v>1689.01</v>
      </c>
      <c r="AA522" s="74">
        <v>0</v>
      </c>
      <c r="AB522" s="74">
        <v>0</v>
      </c>
      <c r="AD522" s="74">
        <v>0</v>
      </c>
      <c r="AE522" s="74">
        <v>0</v>
      </c>
      <c r="AF522" s="74">
        <v>0</v>
      </c>
      <c r="AG522" s="74">
        <v>0</v>
      </c>
      <c r="AI522" s="74">
        <v>5</v>
      </c>
      <c r="AJ522" s="74">
        <v>5</v>
      </c>
      <c r="AL522" s="74">
        <v>5</v>
      </c>
      <c r="AM522" s="74" t="s">
        <v>95</v>
      </c>
      <c r="AN522" s="74">
        <v>0</v>
      </c>
      <c r="AO522" s="74" t="s">
        <v>95</v>
      </c>
      <c r="AP522" s="74" t="s">
        <v>95</v>
      </c>
      <c r="AQ522" s="74">
        <v>1</v>
      </c>
      <c r="AS522" s="74">
        <v>1</v>
      </c>
      <c r="AT522" s="74" t="s">
        <v>92</v>
      </c>
      <c r="AU522" s="74" t="s">
        <v>2579</v>
      </c>
      <c r="AV522" s="74" t="s">
        <v>94</v>
      </c>
      <c r="AW522" s="77">
        <v>5000000</v>
      </c>
      <c r="AX522" s="77">
        <v>4827595.9800000004</v>
      </c>
      <c r="AY522" s="79">
        <v>1</v>
      </c>
      <c r="AZ522" s="77">
        <v>31953500</v>
      </c>
      <c r="BA522" s="77">
        <v>30851717.629386</v>
      </c>
      <c r="BB522" s="74" t="s">
        <v>93</v>
      </c>
      <c r="BC522" s="75" t="s">
        <v>2134</v>
      </c>
      <c r="BD522" s="82">
        <v>1384.1224047545602</v>
      </c>
      <c r="BE522" s="82">
        <v>0</v>
      </c>
      <c r="BF522" s="82">
        <v>21.100153606368828</v>
      </c>
      <c r="BG522" s="82">
        <v>1405.222558360929</v>
      </c>
      <c r="BH522" s="82">
        <v>1384.1224047545602</v>
      </c>
      <c r="BI522" s="82">
        <v>0</v>
      </c>
      <c r="BJ522" s="82">
        <v>21.100153606368828</v>
      </c>
      <c r="BK522" s="82">
        <v>1405.222558360929</v>
      </c>
      <c r="BL522" s="82">
        <v>99715.716000000015</v>
      </c>
      <c r="BM522" s="82">
        <v>0</v>
      </c>
      <c r="BN522" s="82">
        <v>1520.1089999999999</v>
      </c>
      <c r="BO522" s="82">
        <v>101235.825</v>
      </c>
      <c r="BP522" s="82">
        <v>1384.1224047545602</v>
      </c>
      <c r="BQ522" s="82">
        <v>0</v>
      </c>
      <c r="BR522" s="82">
        <v>21.100153606368828</v>
      </c>
      <c r="BS522" s="89">
        <v>1405.222558360929</v>
      </c>
      <c r="BT522" s="82">
        <v>7190.6543049404154</v>
      </c>
      <c r="BU522" s="82">
        <v>0</v>
      </c>
      <c r="BV522" s="82">
        <v>109.6174080004467</v>
      </c>
      <c r="BW522" s="82">
        <v>7300.2717129408629</v>
      </c>
      <c r="BX522" s="82">
        <v>7190.6543049404154</v>
      </c>
      <c r="BY522" s="82">
        <v>0</v>
      </c>
      <c r="BZ522" s="82">
        <v>109.6174080004467</v>
      </c>
      <c r="CA522" s="82">
        <v>7300.2717129408629</v>
      </c>
      <c r="CB522" s="82">
        <v>518033.1161916001</v>
      </c>
      <c r="CC522" s="82">
        <v>0</v>
      </c>
      <c r="CD522" s="82">
        <v>7897.1182658999996</v>
      </c>
      <c r="CE522" s="82">
        <v>525930.23445750005</v>
      </c>
      <c r="CF522" s="82">
        <v>7190.6543049404154</v>
      </c>
      <c r="CG522" s="82">
        <v>0</v>
      </c>
      <c r="CH522" s="82">
        <v>109.6174080004467</v>
      </c>
      <c r="CI522" s="82">
        <v>7300.2717129408629</v>
      </c>
      <c r="CJ522" s="82" t="s">
        <v>96</v>
      </c>
      <c r="CK522" s="83">
        <v>1.4999999999999999E-2</v>
      </c>
      <c r="CL522" s="83">
        <v>3.5000000000000003E-2</v>
      </c>
      <c r="CM522" s="83">
        <v>0.26500000000000001</v>
      </c>
      <c r="CN522" s="82">
        <v>1661.9286</v>
      </c>
      <c r="CO522" s="82">
        <v>3877.8334000000004</v>
      </c>
      <c r="CP522" s="82">
        <v>29360.738600000004</v>
      </c>
      <c r="CQ522" s="82">
        <v>1661.9286</v>
      </c>
      <c r="CR522" s="89">
        <v>1661.9286</v>
      </c>
      <c r="CS522" s="82">
        <v>1661.9286</v>
      </c>
      <c r="CT522" s="82">
        <v>3877.8334000000004</v>
      </c>
      <c r="CU522" s="82">
        <v>29360.738600000004</v>
      </c>
      <c r="CV522" s="82">
        <v>1661.9286</v>
      </c>
      <c r="CW522" s="82">
        <v>1661.9286</v>
      </c>
    </row>
    <row r="523" spans="1:101">
      <c r="A523" s="86" t="s">
        <v>520</v>
      </c>
      <c r="B523" s="87" t="s">
        <v>1314</v>
      </c>
      <c r="C523" s="75" t="s">
        <v>2135</v>
      </c>
      <c r="D523" s="74" t="s">
        <v>2605</v>
      </c>
      <c r="E523" s="74" t="s">
        <v>520</v>
      </c>
      <c r="F523" s="74" t="s">
        <v>1314</v>
      </c>
      <c r="G523" s="74" t="s">
        <v>1315</v>
      </c>
      <c r="I523" s="74" t="s">
        <v>836</v>
      </c>
      <c r="J523" s="74" t="s">
        <v>2582</v>
      </c>
      <c r="K523" s="74" t="s">
        <v>100</v>
      </c>
      <c r="L523" s="74" t="s">
        <v>89</v>
      </c>
      <c r="M523" s="74" t="s">
        <v>90</v>
      </c>
      <c r="N523" s="74" t="s">
        <v>1317</v>
      </c>
      <c r="O523" s="76">
        <v>44581</v>
      </c>
      <c r="P523" s="76">
        <v>44500</v>
      </c>
      <c r="Q523" s="77">
        <v>1</v>
      </c>
      <c r="R523" s="74" t="s">
        <v>94</v>
      </c>
      <c r="S523" s="77">
        <v>114214.01</v>
      </c>
      <c r="T523" s="77">
        <v>114214.01</v>
      </c>
      <c r="U523" s="77">
        <v>1741.13</v>
      </c>
      <c r="V523" s="78">
        <v>4.9000000000000002E-2</v>
      </c>
      <c r="W523" s="79">
        <v>1</v>
      </c>
      <c r="X523" s="77">
        <v>114214.01</v>
      </c>
      <c r="Y523" s="88">
        <v>114214.01</v>
      </c>
      <c r="Z523" s="77">
        <v>1741.13</v>
      </c>
      <c r="AA523" s="74">
        <v>0</v>
      </c>
      <c r="AB523" s="74">
        <v>0</v>
      </c>
      <c r="AD523" s="74">
        <v>0</v>
      </c>
      <c r="AE523" s="74">
        <v>0</v>
      </c>
      <c r="AF523" s="74">
        <v>0</v>
      </c>
      <c r="AG523" s="74">
        <v>0</v>
      </c>
      <c r="AI523" s="74">
        <v>5</v>
      </c>
      <c r="AJ523" s="74">
        <v>5</v>
      </c>
      <c r="AL523" s="74">
        <v>5</v>
      </c>
      <c r="AM523" s="74" t="s">
        <v>95</v>
      </c>
      <c r="AN523" s="74">
        <v>0</v>
      </c>
      <c r="AO523" s="74" t="s">
        <v>95</v>
      </c>
      <c r="AP523" s="74" t="s">
        <v>95</v>
      </c>
      <c r="AQ523" s="74">
        <v>1</v>
      </c>
      <c r="AS523" s="74">
        <v>1</v>
      </c>
      <c r="AT523" s="74" t="s">
        <v>92</v>
      </c>
      <c r="AU523" s="74" t="s">
        <v>2579</v>
      </c>
      <c r="AV523" s="74" t="s">
        <v>94</v>
      </c>
      <c r="AW523" s="77">
        <v>5000000</v>
      </c>
      <c r="AX523" s="77">
        <v>4785597.47</v>
      </c>
      <c r="AY523" s="79">
        <v>1</v>
      </c>
      <c r="AZ523" s="77">
        <v>31953500</v>
      </c>
      <c r="BA523" s="77">
        <v>30583317.751528997</v>
      </c>
      <c r="BB523" s="74" t="s">
        <v>93</v>
      </c>
      <c r="BC523" s="75" t="s">
        <v>2135</v>
      </c>
      <c r="BD523" s="82">
        <v>1426.8317860754792</v>
      </c>
      <c r="BE523" s="82">
        <v>0</v>
      </c>
      <c r="BF523" s="82">
        <v>21.751268760195</v>
      </c>
      <c r="BG523" s="82">
        <v>1448.5830548356741</v>
      </c>
      <c r="BH523" s="82">
        <v>1426.8317860754792</v>
      </c>
      <c r="BI523" s="82">
        <v>0</v>
      </c>
      <c r="BJ523" s="82">
        <v>21.751268760195</v>
      </c>
      <c r="BK523" s="82">
        <v>1448.5830548356741</v>
      </c>
      <c r="BL523" s="82">
        <v>102792.60899999997</v>
      </c>
      <c r="BM523" s="82">
        <v>0</v>
      </c>
      <c r="BN523" s="82">
        <v>1567.0170000000001</v>
      </c>
      <c r="BO523" s="82">
        <v>104359.626</v>
      </c>
      <c r="BP523" s="82">
        <v>1426.8317860754792</v>
      </c>
      <c r="BQ523" s="82">
        <v>0</v>
      </c>
      <c r="BR523" s="82">
        <v>21.751268760195</v>
      </c>
      <c r="BS523" s="89">
        <v>1448.5830548356741</v>
      </c>
      <c r="BT523" s="82">
        <v>7412.5338118407217</v>
      </c>
      <c r="BU523" s="82">
        <v>0</v>
      </c>
      <c r="BV523" s="82">
        <v>113.00001633608905</v>
      </c>
      <c r="BW523" s="82">
        <v>7525.5338281768109</v>
      </c>
      <c r="BX523" s="82">
        <v>7412.5338118407217</v>
      </c>
      <c r="BY523" s="82">
        <v>0</v>
      </c>
      <c r="BZ523" s="82">
        <v>113.00001633608905</v>
      </c>
      <c r="CA523" s="82">
        <v>7525.5338281768109</v>
      </c>
      <c r="CB523" s="82">
        <v>534017.8830158998</v>
      </c>
      <c r="CC523" s="82">
        <v>0</v>
      </c>
      <c r="CD523" s="82">
        <v>8140.8100167000002</v>
      </c>
      <c r="CE523" s="82">
        <v>542158.69303259999</v>
      </c>
      <c r="CF523" s="82">
        <v>7412.5338118407217</v>
      </c>
      <c r="CG523" s="82">
        <v>0</v>
      </c>
      <c r="CH523" s="82">
        <v>113.00001633608905</v>
      </c>
      <c r="CI523" s="82">
        <v>7525.5338281768109</v>
      </c>
      <c r="CJ523" s="82" t="s">
        <v>96</v>
      </c>
      <c r="CK523" s="83">
        <v>1.4999999999999999E-2</v>
      </c>
      <c r="CL523" s="83">
        <v>3.5000000000000003E-2</v>
      </c>
      <c r="CM523" s="83">
        <v>0.26500000000000001</v>
      </c>
      <c r="CN523" s="82">
        <v>1713.2101499999999</v>
      </c>
      <c r="CO523" s="82">
        <v>3997.49035</v>
      </c>
      <c r="CP523" s="82">
        <v>30266.712650000001</v>
      </c>
      <c r="CQ523" s="82">
        <v>1713.2101499999999</v>
      </c>
      <c r="CR523" s="89">
        <v>1713.2101499999999</v>
      </c>
      <c r="CS523" s="82">
        <v>1713.2101499999999</v>
      </c>
      <c r="CT523" s="82">
        <v>3997.49035</v>
      </c>
      <c r="CU523" s="82">
        <v>30266.712650000001</v>
      </c>
      <c r="CV523" s="82">
        <v>1713.2101499999999</v>
      </c>
      <c r="CW523" s="82">
        <v>1713.2101499999999</v>
      </c>
    </row>
    <row r="524" spans="1:101">
      <c r="A524" s="86" t="s">
        <v>520</v>
      </c>
      <c r="B524" s="87" t="s">
        <v>1318</v>
      </c>
      <c r="C524" s="75" t="s">
        <v>2136</v>
      </c>
      <c r="D524" s="74" t="s">
        <v>2605</v>
      </c>
      <c r="E524" s="74" t="s">
        <v>520</v>
      </c>
      <c r="F524" s="74" t="s">
        <v>1318</v>
      </c>
      <c r="G524" s="74" t="s">
        <v>997</v>
      </c>
      <c r="I524" s="74" t="s">
        <v>836</v>
      </c>
      <c r="J524" s="74" t="s">
        <v>2582</v>
      </c>
      <c r="K524" s="74" t="s">
        <v>100</v>
      </c>
      <c r="L524" s="74" t="s">
        <v>89</v>
      </c>
      <c r="M524" s="74" t="s">
        <v>90</v>
      </c>
      <c r="N524" s="74" t="s">
        <v>999</v>
      </c>
      <c r="O524" s="76">
        <v>44581</v>
      </c>
      <c r="P524" s="76">
        <v>44500</v>
      </c>
      <c r="Q524" s="77">
        <v>1</v>
      </c>
      <c r="R524" s="74" t="s">
        <v>94</v>
      </c>
      <c r="S524" s="77">
        <v>27861.7</v>
      </c>
      <c r="T524" s="77">
        <v>27861.7</v>
      </c>
      <c r="U524" s="77">
        <v>424.74</v>
      </c>
      <c r="V524" s="78">
        <v>4.9000000000000002E-2</v>
      </c>
      <c r="W524" s="79">
        <v>1</v>
      </c>
      <c r="X524" s="77">
        <v>27861.7</v>
      </c>
      <c r="Y524" s="88">
        <v>27861.7</v>
      </c>
      <c r="Z524" s="77">
        <v>424.74</v>
      </c>
      <c r="AA524" s="74">
        <v>0</v>
      </c>
      <c r="AB524" s="74">
        <v>0</v>
      </c>
      <c r="AD524" s="74">
        <v>0</v>
      </c>
      <c r="AE524" s="74">
        <v>0</v>
      </c>
      <c r="AF524" s="74">
        <v>0</v>
      </c>
      <c r="AG524" s="74">
        <v>0</v>
      </c>
      <c r="AI524" s="74">
        <v>5</v>
      </c>
      <c r="AJ524" s="74">
        <v>5</v>
      </c>
      <c r="AL524" s="74">
        <v>5</v>
      </c>
      <c r="AM524" s="74" t="s">
        <v>95</v>
      </c>
      <c r="AN524" s="74">
        <v>0</v>
      </c>
      <c r="AO524" s="74" t="s">
        <v>95</v>
      </c>
      <c r="AP524" s="74" t="s">
        <v>95</v>
      </c>
      <c r="AQ524" s="74">
        <v>1</v>
      </c>
      <c r="AS524" s="74">
        <v>1</v>
      </c>
      <c r="AT524" s="74" t="s">
        <v>92</v>
      </c>
      <c r="AU524" s="74" t="s">
        <v>2579</v>
      </c>
      <c r="AV524" s="74" t="s">
        <v>94</v>
      </c>
      <c r="AW524" s="77">
        <v>5000000</v>
      </c>
      <c r="AX524" s="77">
        <v>4702766.92</v>
      </c>
      <c r="AY524" s="79">
        <v>1</v>
      </c>
      <c r="AZ524" s="77">
        <v>31953500</v>
      </c>
      <c r="BA524" s="77">
        <v>30053972.555643998</v>
      </c>
      <c r="BB524" s="74" t="s">
        <v>93</v>
      </c>
      <c r="BC524" s="75" t="s">
        <v>2136</v>
      </c>
      <c r="BD524" s="82">
        <v>348.06552343358908</v>
      </c>
      <c r="BE524" s="82">
        <v>0</v>
      </c>
      <c r="BF524" s="82">
        <v>5.3061137842695398</v>
      </c>
      <c r="BG524" s="82">
        <v>353.37163721785862</v>
      </c>
      <c r="BH524" s="82">
        <v>348.06552343358908</v>
      </c>
      <c r="BI524" s="82">
        <v>0</v>
      </c>
      <c r="BJ524" s="82">
        <v>5.3061137842695398</v>
      </c>
      <c r="BK524" s="82">
        <v>353.37163721785862</v>
      </c>
      <c r="BL524" s="82">
        <v>25075.53</v>
      </c>
      <c r="BM524" s="82">
        <v>0</v>
      </c>
      <c r="BN524" s="82">
        <v>382.26600000000002</v>
      </c>
      <c r="BO524" s="82">
        <v>25457.795999999998</v>
      </c>
      <c r="BP524" s="82">
        <v>348.06552343358908</v>
      </c>
      <c r="BQ524" s="82">
        <v>0</v>
      </c>
      <c r="BR524" s="82">
        <v>5.3061137842695398</v>
      </c>
      <c r="BS524" s="89">
        <v>353.37163721785862</v>
      </c>
      <c r="BT524" s="82">
        <v>1808.2352007898387</v>
      </c>
      <c r="BU524" s="82">
        <v>0</v>
      </c>
      <c r="BV524" s="82">
        <v>27.565791720658687</v>
      </c>
      <c r="BW524" s="82">
        <v>1835.8009925104973</v>
      </c>
      <c r="BX524" s="82">
        <v>1808.2352007898387</v>
      </c>
      <c r="BY524" s="82">
        <v>0</v>
      </c>
      <c r="BZ524" s="82">
        <v>27.565791720658687</v>
      </c>
      <c r="CA524" s="82">
        <v>1835.8009925104973</v>
      </c>
      <c r="CB524" s="82">
        <v>130269.885903</v>
      </c>
      <c r="CC524" s="82">
        <v>0</v>
      </c>
      <c r="CD524" s="82">
        <v>1985.9100966000001</v>
      </c>
      <c r="CE524" s="82">
        <v>132255.7959996</v>
      </c>
      <c r="CF524" s="82">
        <v>1808.2352007898387</v>
      </c>
      <c r="CG524" s="82">
        <v>0</v>
      </c>
      <c r="CH524" s="82">
        <v>27.565791720658687</v>
      </c>
      <c r="CI524" s="82">
        <v>1835.8009925104973</v>
      </c>
      <c r="CJ524" s="82" t="s">
        <v>96</v>
      </c>
      <c r="CK524" s="83">
        <v>1.4999999999999999E-2</v>
      </c>
      <c r="CL524" s="83">
        <v>3.5000000000000003E-2</v>
      </c>
      <c r="CM524" s="83">
        <v>0.26500000000000001</v>
      </c>
      <c r="CN524" s="82">
        <v>417.9255</v>
      </c>
      <c r="CO524" s="82">
        <v>975.15950000000009</v>
      </c>
      <c r="CP524" s="82">
        <v>7383.3505000000005</v>
      </c>
      <c r="CQ524" s="82">
        <v>417.9255</v>
      </c>
      <c r="CR524" s="89">
        <v>417.9255</v>
      </c>
      <c r="CS524" s="82">
        <v>417.9255</v>
      </c>
      <c r="CT524" s="82">
        <v>975.15950000000009</v>
      </c>
      <c r="CU524" s="82">
        <v>7383.3505000000005</v>
      </c>
      <c r="CV524" s="82">
        <v>417.9255</v>
      </c>
      <c r="CW524" s="82">
        <v>417.9255</v>
      </c>
    </row>
    <row r="525" spans="1:101">
      <c r="A525" s="86" t="s">
        <v>520</v>
      </c>
      <c r="B525" s="87" t="s">
        <v>1319</v>
      </c>
      <c r="C525" s="75" t="s">
        <v>2137</v>
      </c>
      <c r="D525" s="74" t="s">
        <v>2605</v>
      </c>
      <c r="E525" s="74" t="s">
        <v>520</v>
      </c>
      <c r="F525" s="74" t="s">
        <v>1319</v>
      </c>
      <c r="G525" s="74" t="s">
        <v>976</v>
      </c>
      <c r="I525" s="74" t="s">
        <v>836</v>
      </c>
      <c r="J525" s="74" t="s">
        <v>2582</v>
      </c>
      <c r="K525" s="74" t="s">
        <v>100</v>
      </c>
      <c r="L525" s="74" t="s">
        <v>89</v>
      </c>
      <c r="M525" s="74" t="s">
        <v>90</v>
      </c>
      <c r="N525" s="74" t="s">
        <v>978</v>
      </c>
      <c r="O525" s="76">
        <v>44581</v>
      </c>
      <c r="P525" s="76">
        <v>44500</v>
      </c>
      <c r="Q525" s="77">
        <v>1</v>
      </c>
      <c r="R525" s="74" t="s">
        <v>94</v>
      </c>
      <c r="S525" s="77">
        <v>247923.59</v>
      </c>
      <c r="T525" s="77">
        <v>247923.59</v>
      </c>
      <c r="U525" s="77">
        <v>3779.46</v>
      </c>
      <c r="V525" s="78">
        <v>4.9000000000000002E-2</v>
      </c>
      <c r="W525" s="79">
        <v>1</v>
      </c>
      <c r="X525" s="77">
        <v>247923.59</v>
      </c>
      <c r="Y525" s="88">
        <v>247923.59</v>
      </c>
      <c r="Z525" s="77">
        <v>3779.46</v>
      </c>
      <c r="AA525" s="74">
        <v>0</v>
      </c>
      <c r="AB525" s="74">
        <v>0</v>
      </c>
      <c r="AD525" s="74">
        <v>0</v>
      </c>
      <c r="AE525" s="74">
        <v>0</v>
      </c>
      <c r="AF525" s="74">
        <v>0</v>
      </c>
      <c r="AG525" s="74">
        <v>0</v>
      </c>
      <c r="AI525" s="74">
        <v>5</v>
      </c>
      <c r="AJ525" s="74">
        <v>5</v>
      </c>
      <c r="AL525" s="74">
        <v>5</v>
      </c>
      <c r="AM525" s="74" t="s">
        <v>95</v>
      </c>
      <c r="AN525" s="74">
        <v>0</v>
      </c>
      <c r="AO525" s="74" t="s">
        <v>95</v>
      </c>
      <c r="AP525" s="74" t="s">
        <v>95</v>
      </c>
      <c r="AQ525" s="74">
        <v>1</v>
      </c>
      <c r="AS525" s="74">
        <v>1</v>
      </c>
      <c r="AT525" s="74" t="s">
        <v>92</v>
      </c>
      <c r="AU525" s="74" t="s">
        <v>2579</v>
      </c>
      <c r="AV525" s="74" t="s">
        <v>94</v>
      </c>
      <c r="AW525" s="77">
        <v>5000000</v>
      </c>
      <c r="AX525" s="77">
        <v>3750681.51</v>
      </c>
      <c r="AY525" s="79">
        <v>1</v>
      </c>
      <c r="AZ525" s="77">
        <v>31953500</v>
      </c>
      <c r="BA525" s="77">
        <v>23969480.325956997</v>
      </c>
      <c r="BB525" s="74" t="s">
        <v>93</v>
      </c>
      <c r="BC525" s="75" t="s">
        <v>2137</v>
      </c>
      <c r="BD525" s="82">
        <v>3097.2142448193949</v>
      </c>
      <c r="BE525" s="82">
        <v>0</v>
      </c>
      <c r="BF525" s="82">
        <v>47.215343040672778</v>
      </c>
      <c r="BG525" s="82">
        <v>3144.4295878600678</v>
      </c>
      <c r="BH525" s="82">
        <v>3097.2142448193949</v>
      </c>
      <c r="BI525" s="82">
        <v>0</v>
      </c>
      <c r="BJ525" s="82">
        <v>47.215343040672778</v>
      </c>
      <c r="BK525" s="82">
        <v>3144.4295878600678</v>
      </c>
      <c r="BL525" s="82">
        <v>223131.23099999997</v>
      </c>
      <c r="BM525" s="82">
        <v>0</v>
      </c>
      <c r="BN525" s="82">
        <v>3401.5140000000001</v>
      </c>
      <c r="BO525" s="82">
        <v>226532.745</v>
      </c>
      <c r="BP525" s="82">
        <v>3097.2142448193949</v>
      </c>
      <c r="BQ525" s="82">
        <v>0</v>
      </c>
      <c r="BR525" s="82">
        <v>47.215343040672778</v>
      </c>
      <c r="BS525" s="89">
        <v>3144.4295878600678</v>
      </c>
      <c r="BT525" s="82">
        <v>16090.337723261238</v>
      </c>
      <c r="BU525" s="82">
        <v>0</v>
      </c>
      <c r="BV525" s="82">
        <v>245.28842863059916</v>
      </c>
      <c r="BW525" s="82">
        <v>16335.626151891838</v>
      </c>
      <c r="BX525" s="82">
        <v>16090.337723261238</v>
      </c>
      <c r="BY525" s="82">
        <v>0</v>
      </c>
      <c r="BZ525" s="82">
        <v>245.28842863059916</v>
      </c>
      <c r="CA525" s="82">
        <v>16335.626151891838</v>
      </c>
      <c r="CB525" s="82">
        <v>1159189.0581681</v>
      </c>
      <c r="CC525" s="82">
        <v>0</v>
      </c>
      <c r="CD525" s="82">
        <v>17671.205381399999</v>
      </c>
      <c r="CE525" s="82">
        <v>1176860.2635494999</v>
      </c>
      <c r="CF525" s="82">
        <v>16090.337723261238</v>
      </c>
      <c r="CG525" s="82">
        <v>0</v>
      </c>
      <c r="CH525" s="82">
        <v>245.28842863059916</v>
      </c>
      <c r="CI525" s="82">
        <v>16335.626151891838</v>
      </c>
      <c r="CJ525" s="82" t="s">
        <v>96</v>
      </c>
      <c r="CK525" s="83">
        <v>1.4999999999999999E-2</v>
      </c>
      <c r="CL525" s="83">
        <v>3.5000000000000003E-2</v>
      </c>
      <c r="CM525" s="83">
        <v>0.26500000000000001</v>
      </c>
      <c r="CN525" s="82">
        <v>3718.85385</v>
      </c>
      <c r="CO525" s="82">
        <v>8677.3256500000007</v>
      </c>
      <c r="CP525" s="82">
        <v>65699.751350000006</v>
      </c>
      <c r="CQ525" s="82">
        <v>3718.85385</v>
      </c>
      <c r="CR525" s="89">
        <v>3718.85385</v>
      </c>
      <c r="CS525" s="82">
        <v>3718.85385</v>
      </c>
      <c r="CT525" s="82">
        <v>8677.3256500000007</v>
      </c>
      <c r="CU525" s="82">
        <v>65699.751350000006</v>
      </c>
      <c r="CV525" s="82">
        <v>3718.85385</v>
      </c>
      <c r="CW525" s="82">
        <v>3718.85385</v>
      </c>
    </row>
    <row r="526" spans="1:101">
      <c r="A526" s="86" t="s">
        <v>520</v>
      </c>
      <c r="B526" s="87" t="s">
        <v>1320</v>
      </c>
      <c r="C526" s="75" t="s">
        <v>2138</v>
      </c>
      <c r="D526" s="74" t="s">
        <v>2605</v>
      </c>
      <c r="E526" s="74" t="s">
        <v>520</v>
      </c>
      <c r="F526" s="74" t="s">
        <v>1320</v>
      </c>
      <c r="G526" s="74" t="s">
        <v>1001</v>
      </c>
      <c r="I526" s="74" t="s">
        <v>836</v>
      </c>
      <c r="J526" s="74" t="s">
        <v>2582</v>
      </c>
      <c r="K526" s="74" t="s">
        <v>100</v>
      </c>
      <c r="L526" s="74" t="s">
        <v>89</v>
      </c>
      <c r="M526" s="74" t="s">
        <v>90</v>
      </c>
      <c r="N526" s="74" t="s">
        <v>1003</v>
      </c>
      <c r="O526" s="76">
        <v>44581</v>
      </c>
      <c r="P526" s="76">
        <v>44500</v>
      </c>
      <c r="Q526" s="77">
        <v>1</v>
      </c>
      <c r="R526" s="74" t="s">
        <v>94</v>
      </c>
      <c r="S526" s="77">
        <v>120177.14</v>
      </c>
      <c r="T526" s="77">
        <v>120177.14</v>
      </c>
      <c r="U526" s="77">
        <v>1832.03</v>
      </c>
      <c r="V526" s="78">
        <v>4.9000000000000002E-2</v>
      </c>
      <c r="W526" s="79">
        <v>1</v>
      </c>
      <c r="X526" s="77">
        <v>120177.14</v>
      </c>
      <c r="Y526" s="88">
        <v>120177.14</v>
      </c>
      <c r="Z526" s="77">
        <v>1832.03</v>
      </c>
      <c r="AA526" s="74">
        <v>0</v>
      </c>
      <c r="AB526" s="74">
        <v>0</v>
      </c>
      <c r="AD526" s="74">
        <v>0</v>
      </c>
      <c r="AE526" s="74">
        <v>0</v>
      </c>
      <c r="AF526" s="74">
        <v>0</v>
      </c>
      <c r="AG526" s="74">
        <v>0</v>
      </c>
      <c r="AI526" s="74">
        <v>5</v>
      </c>
      <c r="AJ526" s="74">
        <v>5</v>
      </c>
      <c r="AL526" s="74">
        <v>5</v>
      </c>
      <c r="AM526" s="74" t="s">
        <v>95</v>
      </c>
      <c r="AN526" s="74">
        <v>0</v>
      </c>
      <c r="AO526" s="74" t="s">
        <v>95</v>
      </c>
      <c r="AP526" s="74" t="s">
        <v>95</v>
      </c>
      <c r="AQ526" s="74">
        <v>1</v>
      </c>
      <c r="AS526" s="74">
        <v>1</v>
      </c>
      <c r="AT526" s="74" t="s">
        <v>92</v>
      </c>
      <c r="AU526" s="74" t="s">
        <v>2579</v>
      </c>
      <c r="AV526" s="74" t="s">
        <v>94</v>
      </c>
      <c r="AW526" s="77">
        <v>5000000</v>
      </c>
      <c r="AX526" s="77">
        <v>4676919.79</v>
      </c>
      <c r="AY526" s="79">
        <v>1</v>
      </c>
      <c r="AZ526" s="77">
        <v>31953500</v>
      </c>
      <c r="BA526" s="77">
        <v>29888791.301952999</v>
      </c>
      <c r="BB526" s="74" t="s">
        <v>93</v>
      </c>
      <c r="BC526" s="75" t="s">
        <v>2138</v>
      </c>
      <c r="BD526" s="82">
        <v>1501.3268802281168</v>
      </c>
      <c r="BE526" s="82">
        <v>0</v>
      </c>
      <c r="BF526" s="82">
        <v>22.886847568383772</v>
      </c>
      <c r="BG526" s="82">
        <v>1524.2137277965005</v>
      </c>
      <c r="BH526" s="82">
        <v>1501.3268802281168</v>
      </c>
      <c r="BI526" s="82">
        <v>0</v>
      </c>
      <c r="BJ526" s="82">
        <v>22.886847568383772</v>
      </c>
      <c r="BK526" s="82">
        <v>1524.2137277965005</v>
      </c>
      <c r="BL526" s="82">
        <v>108159.42599999999</v>
      </c>
      <c r="BM526" s="82">
        <v>0</v>
      </c>
      <c r="BN526" s="82">
        <v>1648.827</v>
      </c>
      <c r="BO526" s="82">
        <v>109808.25299999998</v>
      </c>
      <c r="BP526" s="82">
        <v>1501.3268802281168</v>
      </c>
      <c r="BQ526" s="82">
        <v>0</v>
      </c>
      <c r="BR526" s="82">
        <v>22.886847568383772</v>
      </c>
      <c r="BS526" s="89">
        <v>1524.2137277965005</v>
      </c>
      <c r="BT526" s="82">
        <v>7799.54327547309</v>
      </c>
      <c r="BU526" s="82">
        <v>0</v>
      </c>
      <c r="BV526" s="82">
        <v>118.89946180251053</v>
      </c>
      <c r="BW526" s="82">
        <v>7918.4427372755999</v>
      </c>
      <c r="BX526" s="82">
        <v>7799.54327547309</v>
      </c>
      <c r="BY526" s="82">
        <v>0</v>
      </c>
      <c r="BZ526" s="82">
        <v>118.89946180251053</v>
      </c>
      <c r="CA526" s="82">
        <v>7918.4427372755999</v>
      </c>
      <c r="CB526" s="82">
        <v>561899.03401259996</v>
      </c>
      <c r="CC526" s="82">
        <v>0</v>
      </c>
      <c r="CD526" s="82">
        <v>8565.8211477000004</v>
      </c>
      <c r="CE526" s="82">
        <v>570464.85516029992</v>
      </c>
      <c r="CF526" s="82">
        <v>7799.54327547309</v>
      </c>
      <c r="CG526" s="82">
        <v>0</v>
      </c>
      <c r="CH526" s="82">
        <v>118.89946180251053</v>
      </c>
      <c r="CI526" s="82">
        <v>7918.4427372755999</v>
      </c>
      <c r="CJ526" s="82" t="s">
        <v>96</v>
      </c>
      <c r="CK526" s="83">
        <v>1.4999999999999999E-2</v>
      </c>
      <c r="CL526" s="83">
        <v>3.5000000000000003E-2</v>
      </c>
      <c r="CM526" s="83">
        <v>0.26500000000000001</v>
      </c>
      <c r="CN526" s="82">
        <v>1802.6570999999999</v>
      </c>
      <c r="CO526" s="82">
        <v>4206.1999000000005</v>
      </c>
      <c r="CP526" s="82">
        <v>31846.9421</v>
      </c>
      <c r="CQ526" s="82">
        <v>1802.6570999999999</v>
      </c>
      <c r="CR526" s="89">
        <v>1802.6570999999999</v>
      </c>
      <c r="CS526" s="82">
        <v>1802.6570999999999</v>
      </c>
      <c r="CT526" s="82">
        <v>4206.1999000000005</v>
      </c>
      <c r="CU526" s="82">
        <v>31846.9421</v>
      </c>
      <c r="CV526" s="82">
        <v>1802.6570999999999</v>
      </c>
      <c r="CW526" s="82">
        <v>1802.6570999999999</v>
      </c>
    </row>
    <row r="527" spans="1:101">
      <c r="A527" s="86" t="s">
        <v>520</v>
      </c>
      <c r="B527" s="87" t="s">
        <v>1321</v>
      </c>
      <c r="C527" s="75" t="s">
        <v>2139</v>
      </c>
      <c r="D527" s="74" t="s">
        <v>2605</v>
      </c>
      <c r="E527" s="74" t="s">
        <v>520</v>
      </c>
      <c r="F527" s="74" t="s">
        <v>1321</v>
      </c>
      <c r="G527" s="74" t="s">
        <v>1005</v>
      </c>
      <c r="I527" s="74" t="s">
        <v>836</v>
      </c>
      <c r="J527" s="74" t="s">
        <v>2582</v>
      </c>
      <c r="K527" s="74" t="s">
        <v>100</v>
      </c>
      <c r="L527" s="74" t="s">
        <v>89</v>
      </c>
      <c r="M527" s="74" t="s">
        <v>90</v>
      </c>
      <c r="N527" s="74" t="s">
        <v>1007</v>
      </c>
      <c r="O527" s="76">
        <v>44581</v>
      </c>
      <c r="P527" s="76">
        <v>44500</v>
      </c>
      <c r="Q527" s="77">
        <v>1</v>
      </c>
      <c r="R527" s="74" t="s">
        <v>94</v>
      </c>
      <c r="S527" s="77">
        <v>137428.5</v>
      </c>
      <c r="T527" s="77">
        <v>137428.5</v>
      </c>
      <c r="U527" s="77">
        <v>1945.38</v>
      </c>
      <c r="V527" s="78">
        <v>4.9000000000000002E-2</v>
      </c>
      <c r="W527" s="79">
        <v>1</v>
      </c>
      <c r="X527" s="77">
        <v>137428.5</v>
      </c>
      <c r="Y527" s="88">
        <v>137428.5</v>
      </c>
      <c r="Z527" s="77">
        <v>1945.38</v>
      </c>
      <c r="AA527" s="74">
        <v>0</v>
      </c>
      <c r="AB527" s="74">
        <v>0</v>
      </c>
      <c r="AD527" s="74">
        <v>0</v>
      </c>
      <c r="AE527" s="74">
        <v>0</v>
      </c>
      <c r="AF527" s="74">
        <v>0</v>
      </c>
      <c r="AG527" s="74">
        <v>0</v>
      </c>
      <c r="AI527" s="74">
        <v>5</v>
      </c>
      <c r="AJ527" s="74">
        <v>5</v>
      </c>
      <c r="AL527" s="74">
        <v>5</v>
      </c>
      <c r="AM527" s="74" t="s">
        <v>95</v>
      </c>
      <c r="AN527" s="74">
        <v>0</v>
      </c>
      <c r="AO527" s="74" t="s">
        <v>95</v>
      </c>
      <c r="AP527" s="74" t="s">
        <v>95</v>
      </c>
      <c r="AQ527" s="74">
        <v>1</v>
      </c>
      <c r="AS527" s="74">
        <v>1</v>
      </c>
      <c r="AT527" s="74" t="s">
        <v>92</v>
      </c>
      <c r="AU527" s="74" t="s">
        <v>2579</v>
      </c>
      <c r="AV527" s="74" t="s">
        <v>94</v>
      </c>
      <c r="AW527" s="77">
        <v>5000000</v>
      </c>
      <c r="AX527" s="77">
        <v>4069087.73</v>
      </c>
      <c r="AY527" s="79">
        <v>1</v>
      </c>
      <c r="AZ527" s="77">
        <v>31953500</v>
      </c>
      <c r="BA527" s="77">
        <v>26004318.956110999</v>
      </c>
      <c r="BB527" s="74" t="s">
        <v>93</v>
      </c>
      <c r="BC527" s="75" t="s">
        <v>2139</v>
      </c>
      <c r="BD527" s="82">
        <v>1716.8414988027648</v>
      </c>
      <c r="BE527" s="82">
        <v>0</v>
      </c>
      <c r="BF527" s="82">
        <v>24.302885609178034</v>
      </c>
      <c r="BG527" s="82">
        <v>1741.1443844119428</v>
      </c>
      <c r="BH527" s="82">
        <v>1716.8414988027648</v>
      </c>
      <c r="BI527" s="82">
        <v>0</v>
      </c>
      <c r="BJ527" s="82">
        <v>24.302885609178034</v>
      </c>
      <c r="BK527" s="82">
        <v>1741.1443844119428</v>
      </c>
      <c r="BL527" s="82">
        <v>123685.65000000001</v>
      </c>
      <c r="BM527" s="82">
        <v>0</v>
      </c>
      <c r="BN527" s="82">
        <v>1750.8420000000001</v>
      </c>
      <c r="BO527" s="82">
        <v>125436.492</v>
      </c>
      <c r="BP527" s="82">
        <v>1716.8414988027648</v>
      </c>
      <c r="BQ527" s="82">
        <v>0</v>
      </c>
      <c r="BR527" s="82">
        <v>24.302885609178034</v>
      </c>
      <c r="BS527" s="89">
        <v>1741.1443844119428</v>
      </c>
      <c r="BT527" s="82">
        <v>8919.1632704302428</v>
      </c>
      <c r="BU527" s="82">
        <v>0</v>
      </c>
      <c r="BV527" s="82">
        <v>126.25592102824081</v>
      </c>
      <c r="BW527" s="82">
        <v>9045.4191914584844</v>
      </c>
      <c r="BX527" s="82">
        <v>8919.1632704302428</v>
      </c>
      <c r="BY527" s="82">
        <v>0</v>
      </c>
      <c r="BZ527" s="82">
        <v>126.25592102824081</v>
      </c>
      <c r="CA527" s="82">
        <v>9045.4191914584844</v>
      </c>
      <c r="CB527" s="82">
        <v>642559.32031500002</v>
      </c>
      <c r="CC527" s="82">
        <v>0</v>
      </c>
      <c r="CD527" s="82">
        <v>9095.7992742000006</v>
      </c>
      <c r="CE527" s="82">
        <v>651655.11958920001</v>
      </c>
      <c r="CF527" s="82">
        <v>8919.1632704302428</v>
      </c>
      <c r="CG527" s="82">
        <v>0</v>
      </c>
      <c r="CH527" s="82">
        <v>126.25592102824081</v>
      </c>
      <c r="CI527" s="82">
        <v>9045.4191914584844</v>
      </c>
      <c r="CJ527" s="82" t="s">
        <v>96</v>
      </c>
      <c r="CK527" s="83">
        <v>1.4999999999999999E-2</v>
      </c>
      <c r="CL527" s="83">
        <v>3.5000000000000003E-2</v>
      </c>
      <c r="CM527" s="83">
        <v>0.26500000000000001</v>
      </c>
      <c r="CN527" s="82">
        <v>2061.4274999999998</v>
      </c>
      <c r="CO527" s="82">
        <v>4809.9975000000004</v>
      </c>
      <c r="CP527" s="82">
        <v>36418.552500000005</v>
      </c>
      <c r="CQ527" s="82">
        <v>2061.4274999999998</v>
      </c>
      <c r="CR527" s="89">
        <v>2061.4274999999998</v>
      </c>
      <c r="CS527" s="82">
        <v>2061.4274999999998</v>
      </c>
      <c r="CT527" s="82">
        <v>4809.9975000000004</v>
      </c>
      <c r="CU527" s="82">
        <v>36418.552500000005</v>
      </c>
      <c r="CV527" s="82">
        <v>2061.4274999999998</v>
      </c>
      <c r="CW527" s="82">
        <v>2061.4274999999998</v>
      </c>
    </row>
    <row r="528" spans="1:101">
      <c r="A528" s="86" t="s">
        <v>520</v>
      </c>
      <c r="B528" s="87" t="s">
        <v>1322</v>
      </c>
      <c r="C528" s="75" t="s">
        <v>2140</v>
      </c>
      <c r="D528" s="74" t="s">
        <v>2605</v>
      </c>
      <c r="E528" s="74" t="s">
        <v>520</v>
      </c>
      <c r="F528" s="74" t="s">
        <v>1322</v>
      </c>
      <c r="G528" s="74" t="s">
        <v>1278</v>
      </c>
      <c r="I528" s="74" t="s">
        <v>836</v>
      </c>
      <c r="J528" s="74" t="s">
        <v>2582</v>
      </c>
      <c r="K528" s="74" t="s">
        <v>100</v>
      </c>
      <c r="L528" s="74" t="s">
        <v>89</v>
      </c>
      <c r="M528" s="74" t="s">
        <v>90</v>
      </c>
      <c r="N528" s="74" t="s">
        <v>1280</v>
      </c>
      <c r="O528" s="76">
        <v>44581</v>
      </c>
      <c r="P528" s="76">
        <v>44500</v>
      </c>
      <c r="Q528" s="77">
        <v>1</v>
      </c>
      <c r="R528" s="74" t="s">
        <v>94</v>
      </c>
      <c r="S528" s="77">
        <v>186729.76</v>
      </c>
      <c r="T528" s="77">
        <v>186729.76</v>
      </c>
      <c r="U528" s="77">
        <v>2567.02</v>
      </c>
      <c r="V528" s="78">
        <v>4.9000000000000002E-2</v>
      </c>
      <c r="W528" s="79">
        <v>1</v>
      </c>
      <c r="X528" s="77">
        <v>186729.76</v>
      </c>
      <c r="Y528" s="88">
        <v>186729.76</v>
      </c>
      <c r="Z528" s="77">
        <v>2567.02</v>
      </c>
      <c r="AA528" s="74">
        <v>0</v>
      </c>
      <c r="AB528" s="74">
        <v>0</v>
      </c>
      <c r="AD528" s="74">
        <v>0</v>
      </c>
      <c r="AE528" s="74">
        <v>0</v>
      </c>
      <c r="AF528" s="74">
        <v>0</v>
      </c>
      <c r="AG528" s="74">
        <v>0</v>
      </c>
      <c r="AI528" s="74">
        <v>5</v>
      </c>
      <c r="AJ528" s="74">
        <v>5</v>
      </c>
      <c r="AL528" s="74">
        <v>5</v>
      </c>
      <c r="AM528" s="74" t="s">
        <v>95</v>
      </c>
      <c r="AN528" s="74">
        <v>0</v>
      </c>
      <c r="AO528" s="74" t="s">
        <v>95</v>
      </c>
      <c r="AP528" s="74" t="s">
        <v>95</v>
      </c>
      <c r="AQ528" s="74">
        <v>1</v>
      </c>
      <c r="AS528" s="74">
        <v>1</v>
      </c>
      <c r="AT528" s="74" t="s">
        <v>92</v>
      </c>
      <c r="AU528" s="74" t="s">
        <v>2579</v>
      </c>
      <c r="AV528" s="74" t="s">
        <v>94</v>
      </c>
      <c r="AW528" s="77">
        <v>5000000</v>
      </c>
      <c r="AX528" s="77">
        <v>4717328.49</v>
      </c>
      <c r="AY528" s="79">
        <v>1</v>
      </c>
      <c r="AZ528" s="77">
        <v>31953500</v>
      </c>
      <c r="BA528" s="77">
        <v>30147031.181042999</v>
      </c>
      <c r="BB528" s="74" t="s">
        <v>93</v>
      </c>
      <c r="BC528" s="75" t="s">
        <v>2140</v>
      </c>
      <c r="BD528" s="82">
        <v>2332.7432157775179</v>
      </c>
      <c r="BE528" s="82">
        <v>0</v>
      </c>
      <c r="BF528" s="82">
        <v>32.068795513715671</v>
      </c>
      <c r="BG528" s="82">
        <v>2364.8120112912334</v>
      </c>
      <c r="BH528" s="82">
        <v>2332.7432157775179</v>
      </c>
      <c r="BI528" s="82">
        <v>0</v>
      </c>
      <c r="BJ528" s="82">
        <v>32.068795513715671</v>
      </c>
      <c r="BK528" s="82">
        <v>2364.8120112912334</v>
      </c>
      <c r="BL528" s="82">
        <v>168056.78399999999</v>
      </c>
      <c r="BM528" s="82">
        <v>0</v>
      </c>
      <c r="BN528" s="82">
        <v>2310.3180000000002</v>
      </c>
      <c r="BO528" s="82">
        <v>170367.10200000001</v>
      </c>
      <c r="BP528" s="82">
        <v>2332.7432157775179</v>
      </c>
      <c r="BQ528" s="82">
        <v>0</v>
      </c>
      <c r="BR528" s="82">
        <v>32.068795513715671</v>
      </c>
      <c r="BS528" s="89">
        <v>2364.8120112912334</v>
      </c>
      <c r="BT528" s="82">
        <v>12118.834280285784</v>
      </c>
      <c r="BU528" s="82">
        <v>0</v>
      </c>
      <c r="BV528" s="82">
        <v>166.60059957330429</v>
      </c>
      <c r="BW528" s="82">
        <v>12285.434879859087</v>
      </c>
      <c r="BX528" s="82">
        <v>12118.834280285784</v>
      </c>
      <c r="BY528" s="82">
        <v>0</v>
      </c>
      <c r="BZ528" s="82">
        <v>166.60059957330429</v>
      </c>
      <c r="CA528" s="82">
        <v>12285.434879859087</v>
      </c>
      <c r="CB528" s="82">
        <v>873071.7985583999</v>
      </c>
      <c r="CC528" s="82">
        <v>0</v>
      </c>
      <c r="CD528" s="82">
        <v>12002.333041800001</v>
      </c>
      <c r="CE528" s="82">
        <v>885074.13160020008</v>
      </c>
      <c r="CF528" s="82">
        <v>12118.834280285784</v>
      </c>
      <c r="CG528" s="82">
        <v>0</v>
      </c>
      <c r="CH528" s="82">
        <v>166.60059957330429</v>
      </c>
      <c r="CI528" s="82">
        <v>12285.434879859087</v>
      </c>
      <c r="CJ528" s="82" t="s">
        <v>96</v>
      </c>
      <c r="CK528" s="83">
        <v>1.4999999999999999E-2</v>
      </c>
      <c r="CL528" s="83">
        <v>3.5000000000000003E-2</v>
      </c>
      <c r="CM528" s="83">
        <v>0.26500000000000001</v>
      </c>
      <c r="CN528" s="82">
        <v>2800.9463999999998</v>
      </c>
      <c r="CO528" s="82">
        <v>6535.5416000000014</v>
      </c>
      <c r="CP528" s="82">
        <v>49483.386400000003</v>
      </c>
      <c r="CQ528" s="82">
        <v>2800.9463999999998</v>
      </c>
      <c r="CR528" s="89">
        <v>2800.9463999999998</v>
      </c>
      <c r="CS528" s="82">
        <v>2800.9463999999998</v>
      </c>
      <c r="CT528" s="82">
        <v>6535.5416000000014</v>
      </c>
      <c r="CU528" s="82">
        <v>49483.386400000003</v>
      </c>
      <c r="CV528" s="82">
        <v>2800.9463999999998</v>
      </c>
      <c r="CW528" s="82">
        <v>2800.9463999999998</v>
      </c>
    </row>
    <row r="529" spans="1:101">
      <c r="A529" s="86" t="s">
        <v>520</v>
      </c>
      <c r="B529" s="87" t="s">
        <v>1323</v>
      </c>
      <c r="C529" s="75" t="s">
        <v>2141</v>
      </c>
      <c r="D529" s="74" t="s">
        <v>2605</v>
      </c>
      <c r="E529" s="74" t="s">
        <v>520</v>
      </c>
      <c r="F529" s="74" t="s">
        <v>1323</v>
      </c>
      <c r="G529" s="74" t="s">
        <v>989</v>
      </c>
      <c r="I529" s="74" t="s">
        <v>836</v>
      </c>
      <c r="J529" s="74" t="s">
        <v>2582</v>
      </c>
      <c r="K529" s="74" t="s">
        <v>100</v>
      </c>
      <c r="L529" s="74" t="s">
        <v>89</v>
      </c>
      <c r="M529" s="74" t="s">
        <v>90</v>
      </c>
      <c r="N529" s="74" t="s">
        <v>991</v>
      </c>
      <c r="O529" s="76">
        <v>44581</v>
      </c>
      <c r="P529" s="76">
        <v>44500</v>
      </c>
      <c r="Q529" s="77">
        <v>1</v>
      </c>
      <c r="R529" s="74" t="s">
        <v>94</v>
      </c>
      <c r="S529" s="77">
        <v>315535.69</v>
      </c>
      <c r="T529" s="77">
        <v>315535.69</v>
      </c>
      <c r="U529" s="77">
        <v>4337.74</v>
      </c>
      <c r="V529" s="78">
        <v>4.9000000000000002E-2</v>
      </c>
      <c r="W529" s="79">
        <v>1</v>
      </c>
      <c r="X529" s="77">
        <v>315535.69</v>
      </c>
      <c r="Y529" s="88">
        <v>315535.69</v>
      </c>
      <c r="Z529" s="77">
        <v>4337.74</v>
      </c>
      <c r="AA529" s="74">
        <v>0</v>
      </c>
      <c r="AB529" s="74">
        <v>0</v>
      </c>
      <c r="AD529" s="74">
        <v>0</v>
      </c>
      <c r="AE529" s="74">
        <v>0</v>
      </c>
      <c r="AF529" s="74">
        <v>0</v>
      </c>
      <c r="AG529" s="74">
        <v>0</v>
      </c>
      <c r="AI529" s="74">
        <v>5</v>
      </c>
      <c r="AJ529" s="74">
        <v>5</v>
      </c>
      <c r="AL529" s="74">
        <v>5</v>
      </c>
      <c r="AM529" s="74" t="s">
        <v>95</v>
      </c>
      <c r="AN529" s="74">
        <v>0</v>
      </c>
      <c r="AO529" s="74" t="s">
        <v>95</v>
      </c>
      <c r="AP529" s="74" t="s">
        <v>95</v>
      </c>
      <c r="AQ529" s="74">
        <v>1</v>
      </c>
      <c r="AS529" s="74">
        <v>1</v>
      </c>
      <c r="AT529" s="74" t="s">
        <v>92</v>
      </c>
      <c r="AU529" s="74" t="s">
        <v>2579</v>
      </c>
      <c r="AV529" s="74" t="s">
        <v>94</v>
      </c>
      <c r="AW529" s="77">
        <v>5000000</v>
      </c>
      <c r="AX529" s="77">
        <v>3237843.41</v>
      </c>
      <c r="AY529" s="79">
        <v>1</v>
      </c>
      <c r="AZ529" s="77">
        <v>31953500</v>
      </c>
      <c r="BA529" s="77">
        <v>20692085.880286999</v>
      </c>
      <c r="BB529" s="74" t="s">
        <v>93</v>
      </c>
      <c r="BC529" s="75" t="s">
        <v>2141</v>
      </c>
      <c r="BD529" s="82">
        <v>3941.8662573291904</v>
      </c>
      <c r="BE529" s="82">
        <v>0</v>
      </c>
      <c r="BF529" s="82">
        <v>54.189720785839221</v>
      </c>
      <c r="BG529" s="82">
        <v>3996.0559781150296</v>
      </c>
      <c r="BH529" s="82">
        <v>3941.8662573291904</v>
      </c>
      <c r="BI529" s="82">
        <v>0</v>
      </c>
      <c r="BJ529" s="82">
        <v>54.189720785839221</v>
      </c>
      <c r="BK529" s="82">
        <v>3996.0559781150296</v>
      </c>
      <c r="BL529" s="82">
        <v>283982.12099999998</v>
      </c>
      <c r="BM529" s="82">
        <v>0</v>
      </c>
      <c r="BN529" s="82">
        <v>3903.9659999999999</v>
      </c>
      <c r="BO529" s="82">
        <v>287886.087</v>
      </c>
      <c r="BP529" s="82">
        <v>3941.8662573291904</v>
      </c>
      <c r="BQ529" s="82">
        <v>0</v>
      </c>
      <c r="BR529" s="82">
        <v>54.189720785839221</v>
      </c>
      <c r="BS529" s="89">
        <v>3996.0559781150296</v>
      </c>
      <c r="BT529" s="82">
        <v>20478.389393450878</v>
      </c>
      <c r="BU529" s="82">
        <v>0</v>
      </c>
      <c r="BV529" s="82">
        <v>281.52101845451335</v>
      </c>
      <c r="BW529" s="82">
        <v>20759.910411905392</v>
      </c>
      <c r="BX529" s="82">
        <v>20478.389393450878</v>
      </c>
      <c r="BY529" s="82">
        <v>0</v>
      </c>
      <c r="BZ529" s="82">
        <v>281.52101845451335</v>
      </c>
      <c r="CA529" s="82">
        <v>20759.910411905392</v>
      </c>
      <c r="CB529" s="82">
        <v>1475315.5168071</v>
      </c>
      <c r="CC529" s="82">
        <v>0</v>
      </c>
      <c r="CD529" s="82">
        <v>20281.493766600001</v>
      </c>
      <c r="CE529" s="82">
        <v>1495597.0105737001</v>
      </c>
      <c r="CF529" s="82">
        <v>20478.389393450878</v>
      </c>
      <c r="CG529" s="82">
        <v>0</v>
      </c>
      <c r="CH529" s="82">
        <v>281.52101845451335</v>
      </c>
      <c r="CI529" s="82">
        <v>20759.910411905392</v>
      </c>
      <c r="CJ529" s="82" t="s">
        <v>96</v>
      </c>
      <c r="CK529" s="83">
        <v>1.4999999999999999E-2</v>
      </c>
      <c r="CL529" s="83">
        <v>3.5000000000000003E-2</v>
      </c>
      <c r="CM529" s="83">
        <v>0.26500000000000001</v>
      </c>
      <c r="CN529" s="82">
        <v>4733.0353500000001</v>
      </c>
      <c r="CO529" s="82">
        <v>11043.749150000001</v>
      </c>
      <c r="CP529" s="82">
        <v>83616.957850000006</v>
      </c>
      <c r="CQ529" s="82">
        <v>4733.0353500000001</v>
      </c>
      <c r="CR529" s="89">
        <v>4733.0353500000001</v>
      </c>
      <c r="CS529" s="82">
        <v>4733.0353500000001</v>
      </c>
      <c r="CT529" s="82">
        <v>11043.749150000001</v>
      </c>
      <c r="CU529" s="82">
        <v>83616.957850000006</v>
      </c>
      <c r="CV529" s="82">
        <v>4733.0353500000001</v>
      </c>
      <c r="CW529" s="82">
        <v>4733.0353500000001</v>
      </c>
    </row>
    <row r="530" spans="1:101">
      <c r="A530" s="86" t="s">
        <v>520</v>
      </c>
      <c r="B530" s="87" t="s">
        <v>1324</v>
      </c>
      <c r="C530" s="75" t="s">
        <v>2142</v>
      </c>
      <c r="D530" s="74" t="s">
        <v>2605</v>
      </c>
      <c r="E530" s="74" t="s">
        <v>520</v>
      </c>
      <c r="F530" s="74" t="s">
        <v>1324</v>
      </c>
      <c r="G530" s="74" t="s">
        <v>1235</v>
      </c>
      <c r="I530" s="74" t="s">
        <v>836</v>
      </c>
      <c r="J530" s="74" t="s">
        <v>2582</v>
      </c>
      <c r="K530" s="74" t="s">
        <v>100</v>
      </c>
      <c r="L530" s="74" t="s">
        <v>89</v>
      </c>
      <c r="M530" s="74" t="s">
        <v>90</v>
      </c>
      <c r="N530" s="74" t="s">
        <v>1237</v>
      </c>
      <c r="O530" s="76">
        <v>44581</v>
      </c>
      <c r="P530" s="76">
        <v>44500</v>
      </c>
      <c r="Q530" s="77">
        <v>1</v>
      </c>
      <c r="R530" s="74" t="s">
        <v>94</v>
      </c>
      <c r="S530" s="77">
        <v>37492.400000000001</v>
      </c>
      <c r="T530" s="77">
        <v>37492.400000000001</v>
      </c>
      <c r="U530" s="77">
        <v>505.21</v>
      </c>
      <c r="V530" s="78">
        <v>4.9000000000000002E-2</v>
      </c>
      <c r="W530" s="79">
        <v>1</v>
      </c>
      <c r="X530" s="77">
        <v>37492.400000000001</v>
      </c>
      <c r="Y530" s="88">
        <v>37492.400000000001</v>
      </c>
      <c r="Z530" s="77">
        <v>505.21</v>
      </c>
      <c r="AA530" s="74">
        <v>0</v>
      </c>
      <c r="AB530" s="74">
        <v>0</v>
      </c>
      <c r="AD530" s="74">
        <v>0</v>
      </c>
      <c r="AE530" s="74">
        <v>0</v>
      </c>
      <c r="AF530" s="74">
        <v>0</v>
      </c>
      <c r="AG530" s="74">
        <v>0</v>
      </c>
      <c r="AI530" s="74">
        <v>5</v>
      </c>
      <c r="AJ530" s="74">
        <v>5</v>
      </c>
      <c r="AL530" s="74">
        <v>5</v>
      </c>
      <c r="AM530" s="74" t="s">
        <v>95</v>
      </c>
      <c r="AN530" s="74">
        <v>0</v>
      </c>
      <c r="AO530" s="74" t="s">
        <v>95</v>
      </c>
      <c r="AP530" s="74" t="s">
        <v>95</v>
      </c>
      <c r="AQ530" s="74">
        <v>1</v>
      </c>
      <c r="AS530" s="74">
        <v>1</v>
      </c>
      <c r="AT530" s="74" t="s">
        <v>92</v>
      </c>
      <c r="AU530" s="74" t="s">
        <v>2579</v>
      </c>
      <c r="AV530" s="74" t="s">
        <v>94</v>
      </c>
      <c r="AW530" s="77">
        <v>5000000</v>
      </c>
      <c r="AX530" s="77">
        <v>4945294.1100000003</v>
      </c>
      <c r="AY530" s="79">
        <v>1</v>
      </c>
      <c r="AZ530" s="77">
        <v>31953500</v>
      </c>
      <c r="BA530" s="77">
        <v>31603891.068777002</v>
      </c>
      <c r="BB530" s="74" t="s">
        <v>93</v>
      </c>
      <c r="BC530" s="75" t="s">
        <v>2142</v>
      </c>
      <c r="BD530" s="82">
        <v>468.37816180568655</v>
      </c>
      <c r="BE530" s="82">
        <v>0</v>
      </c>
      <c r="BF530" s="82">
        <v>6.3113946059961714</v>
      </c>
      <c r="BG530" s="82">
        <v>474.6895564116827</v>
      </c>
      <c r="BH530" s="82">
        <v>468.37816180568655</v>
      </c>
      <c r="BI530" s="82">
        <v>0</v>
      </c>
      <c r="BJ530" s="82">
        <v>6.3113946059961714</v>
      </c>
      <c r="BK530" s="82">
        <v>474.6895564116827</v>
      </c>
      <c r="BL530" s="82">
        <v>33743.160000000003</v>
      </c>
      <c r="BM530" s="82">
        <v>0</v>
      </c>
      <c r="BN530" s="82">
        <v>454.68899999999996</v>
      </c>
      <c r="BO530" s="82">
        <v>34197.848999999995</v>
      </c>
      <c r="BP530" s="82">
        <v>468.37816180568655</v>
      </c>
      <c r="BQ530" s="82">
        <v>0</v>
      </c>
      <c r="BR530" s="82">
        <v>6.3113946059961714</v>
      </c>
      <c r="BS530" s="89">
        <v>474.6895564116827</v>
      </c>
      <c r="BT530" s="82">
        <v>2433.2713883967222</v>
      </c>
      <c r="BU530" s="82">
        <v>0</v>
      </c>
      <c r="BV530" s="82">
        <v>32.788326117610708</v>
      </c>
      <c r="BW530" s="82">
        <v>2466.0597145143329</v>
      </c>
      <c r="BX530" s="82">
        <v>2433.2713883967222</v>
      </c>
      <c r="BY530" s="82">
        <v>0</v>
      </c>
      <c r="BZ530" s="82">
        <v>32.788326117610708</v>
      </c>
      <c r="CA530" s="82">
        <v>2466.0597145143329</v>
      </c>
      <c r="CB530" s="82">
        <v>175299.09051600003</v>
      </c>
      <c r="CC530" s="82">
        <v>0</v>
      </c>
      <c r="CD530" s="82">
        <v>2362.1548238999999</v>
      </c>
      <c r="CE530" s="82">
        <v>177661.24533989996</v>
      </c>
      <c r="CF530" s="82">
        <v>2433.2713883967222</v>
      </c>
      <c r="CG530" s="82">
        <v>0</v>
      </c>
      <c r="CH530" s="82">
        <v>32.788326117610708</v>
      </c>
      <c r="CI530" s="82">
        <v>2466.0597145143329</v>
      </c>
      <c r="CJ530" s="82" t="s">
        <v>96</v>
      </c>
      <c r="CK530" s="83">
        <v>1.4999999999999999E-2</v>
      </c>
      <c r="CL530" s="83">
        <v>3.5000000000000003E-2</v>
      </c>
      <c r="CM530" s="83">
        <v>0.26500000000000001</v>
      </c>
      <c r="CN530" s="82">
        <v>562.38599999999997</v>
      </c>
      <c r="CO530" s="82">
        <v>1312.2340000000002</v>
      </c>
      <c r="CP530" s="82">
        <v>9935.4860000000008</v>
      </c>
      <c r="CQ530" s="82">
        <v>562.38599999999997</v>
      </c>
      <c r="CR530" s="89">
        <v>562.38599999999997</v>
      </c>
      <c r="CS530" s="82">
        <v>562.38599999999997</v>
      </c>
      <c r="CT530" s="82">
        <v>1312.2340000000002</v>
      </c>
      <c r="CU530" s="82">
        <v>9935.4860000000008</v>
      </c>
      <c r="CV530" s="82">
        <v>562.38599999999997</v>
      </c>
      <c r="CW530" s="82">
        <v>562.38599999999997</v>
      </c>
    </row>
    <row r="531" spans="1:101">
      <c r="A531" s="86" t="s">
        <v>520</v>
      </c>
      <c r="B531" s="87" t="s">
        <v>1325</v>
      </c>
      <c r="C531" s="75" t="s">
        <v>2143</v>
      </c>
      <c r="D531" s="74" t="s">
        <v>2605</v>
      </c>
      <c r="E531" s="74" t="s">
        <v>520</v>
      </c>
      <c r="F531" s="74" t="s">
        <v>1325</v>
      </c>
      <c r="G531" s="74" t="s">
        <v>980</v>
      </c>
      <c r="I531" s="74" t="s">
        <v>836</v>
      </c>
      <c r="J531" s="74" t="s">
        <v>2582</v>
      </c>
      <c r="K531" s="74" t="s">
        <v>100</v>
      </c>
      <c r="L531" s="74" t="s">
        <v>89</v>
      </c>
      <c r="M531" s="74" t="s">
        <v>90</v>
      </c>
      <c r="N531" s="74" t="s">
        <v>982</v>
      </c>
      <c r="O531" s="76">
        <v>44581</v>
      </c>
      <c r="P531" s="76">
        <v>44500</v>
      </c>
      <c r="Q531" s="77">
        <v>1</v>
      </c>
      <c r="R531" s="74" t="s">
        <v>94</v>
      </c>
      <c r="S531" s="77">
        <v>286877.57</v>
      </c>
      <c r="T531" s="77">
        <v>286877.57</v>
      </c>
      <c r="U531" s="77">
        <v>3865.68</v>
      </c>
      <c r="V531" s="78">
        <v>4.9000000000000002E-2</v>
      </c>
      <c r="W531" s="79">
        <v>1</v>
      </c>
      <c r="X531" s="77">
        <v>286877.57</v>
      </c>
      <c r="Y531" s="88">
        <v>286877.57</v>
      </c>
      <c r="Z531" s="77">
        <v>3865.68</v>
      </c>
      <c r="AA531" s="74">
        <v>0</v>
      </c>
      <c r="AB531" s="74">
        <v>0</v>
      </c>
      <c r="AD531" s="74">
        <v>0</v>
      </c>
      <c r="AE531" s="74">
        <v>0</v>
      </c>
      <c r="AF531" s="74">
        <v>0</v>
      </c>
      <c r="AG531" s="74">
        <v>0</v>
      </c>
      <c r="AI531" s="74">
        <v>5</v>
      </c>
      <c r="AJ531" s="74">
        <v>5</v>
      </c>
      <c r="AL531" s="74">
        <v>5</v>
      </c>
      <c r="AM531" s="74" t="s">
        <v>95</v>
      </c>
      <c r="AN531" s="74">
        <v>0</v>
      </c>
      <c r="AO531" s="74" t="s">
        <v>95</v>
      </c>
      <c r="AP531" s="74" t="s">
        <v>95</v>
      </c>
      <c r="AQ531" s="74">
        <v>1</v>
      </c>
      <c r="AS531" s="74">
        <v>1</v>
      </c>
      <c r="AT531" s="74" t="s">
        <v>92</v>
      </c>
      <c r="AU531" s="74" t="s">
        <v>2579</v>
      </c>
      <c r="AV531" s="74" t="s">
        <v>94</v>
      </c>
      <c r="AW531" s="77">
        <v>5000000</v>
      </c>
      <c r="AX531" s="77">
        <v>4500182.9400000004</v>
      </c>
      <c r="AY531" s="79">
        <v>1</v>
      </c>
      <c r="AZ531" s="77">
        <v>31953500</v>
      </c>
      <c r="BA531" s="77">
        <v>28759319.114658002</v>
      </c>
      <c r="BB531" s="74" t="s">
        <v>93</v>
      </c>
      <c r="BC531" s="75" t="s">
        <v>2143</v>
      </c>
      <c r="BD531" s="82">
        <v>3583.8513645400712</v>
      </c>
      <c r="BE531" s="82">
        <v>0</v>
      </c>
      <c r="BF531" s="82">
        <v>48.292456405271636</v>
      </c>
      <c r="BG531" s="82">
        <v>3632.1438209453427</v>
      </c>
      <c r="BH531" s="82">
        <v>3583.8513645400712</v>
      </c>
      <c r="BI531" s="82">
        <v>0</v>
      </c>
      <c r="BJ531" s="82">
        <v>48.292456405271636</v>
      </c>
      <c r="BK531" s="82">
        <v>3632.1438209453427</v>
      </c>
      <c r="BL531" s="82">
        <v>258189.81300000002</v>
      </c>
      <c r="BM531" s="82">
        <v>0</v>
      </c>
      <c r="BN531" s="82">
        <v>3479.1120000000001</v>
      </c>
      <c r="BO531" s="82">
        <v>261668.92499999999</v>
      </c>
      <c r="BP531" s="82">
        <v>3583.8513645400712</v>
      </c>
      <c r="BQ531" s="82">
        <v>0</v>
      </c>
      <c r="BR531" s="82">
        <v>48.292456405271636</v>
      </c>
      <c r="BS531" s="89">
        <v>3632.1438209453427</v>
      </c>
      <c r="BT531" s="82">
        <v>18618.466223922125</v>
      </c>
      <c r="BU531" s="82">
        <v>0</v>
      </c>
      <c r="BV531" s="82">
        <v>250.88414027102667</v>
      </c>
      <c r="BW531" s="82">
        <v>18869.350364193149</v>
      </c>
      <c r="BX531" s="82">
        <v>18618.466223922125</v>
      </c>
      <c r="BY531" s="82">
        <v>0</v>
      </c>
      <c r="BZ531" s="82">
        <v>250.88414027102667</v>
      </c>
      <c r="CA531" s="82">
        <v>18869.350364193149</v>
      </c>
      <c r="CB531" s="82">
        <v>1341321.8975163002</v>
      </c>
      <c r="CC531" s="82">
        <v>0</v>
      </c>
      <c r="CD531" s="82">
        <v>18074.3347512</v>
      </c>
      <c r="CE531" s="82">
        <v>1359396.2322674999</v>
      </c>
      <c r="CF531" s="82">
        <v>18618.466223922125</v>
      </c>
      <c r="CG531" s="82">
        <v>0</v>
      </c>
      <c r="CH531" s="82">
        <v>250.88414027102667</v>
      </c>
      <c r="CI531" s="82">
        <v>18869.350364193149</v>
      </c>
      <c r="CJ531" s="82" t="s">
        <v>96</v>
      </c>
      <c r="CK531" s="83">
        <v>1.4999999999999999E-2</v>
      </c>
      <c r="CL531" s="83">
        <v>3.5000000000000003E-2</v>
      </c>
      <c r="CM531" s="83">
        <v>0.26500000000000001</v>
      </c>
      <c r="CN531" s="82">
        <v>4303.1635500000002</v>
      </c>
      <c r="CO531" s="82">
        <v>10040.714950000001</v>
      </c>
      <c r="CP531" s="82">
        <v>76022.556049999999</v>
      </c>
      <c r="CQ531" s="82">
        <v>4303.1635500000002</v>
      </c>
      <c r="CR531" s="89">
        <v>4303.1635500000002</v>
      </c>
      <c r="CS531" s="82">
        <v>4303.1635500000002</v>
      </c>
      <c r="CT531" s="82">
        <v>10040.714950000001</v>
      </c>
      <c r="CU531" s="82">
        <v>76022.556049999999</v>
      </c>
      <c r="CV531" s="82">
        <v>4303.1635500000002</v>
      </c>
      <c r="CW531" s="82">
        <v>4303.1635500000002</v>
      </c>
    </row>
    <row r="532" spans="1:101">
      <c r="A532" s="86" t="s">
        <v>520</v>
      </c>
      <c r="B532" s="87" t="s">
        <v>1326</v>
      </c>
      <c r="C532" s="75" t="s">
        <v>2144</v>
      </c>
      <c r="D532" s="74" t="s">
        <v>2605</v>
      </c>
      <c r="E532" s="74" t="s">
        <v>520</v>
      </c>
      <c r="F532" s="74" t="s">
        <v>1326</v>
      </c>
      <c r="G532" s="74" t="s">
        <v>1010</v>
      </c>
      <c r="I532" s="74" t="s">
        <v>836</v>
      </c>
      <c r="J532" s="74" t="s">
        <v>2582</v>
      </c>
      <c r="K532" s="74" t="s">
        <v>100</v>
      </c>
      <c r="L532" s="74" t="s">
        <v>89</v>
      </c>
      <c r="M532" s="74" t="s">
        <v>90</v>
      </c>
      <c r="N532" s="74" t="s">
        <v>1012</v>
      </c>
      <c r="O532" s="76">
        <v>44581</v>
      </c>
      <c r="P532" s="76">
        <v>44500</v>
      </c>
      <c r="Q532" s="77">
        <v>1</v>
      </c>
      <c r="R532" s="74" t="s">
        <v>94</v>
      </c>
      <c r="S532" s="77">
        <v>101850.08</v>
      </c>
      <c r="T532" s="77">
        <v>101850.08</v>
      </c>
      <c r="U532" s="77">
        <v>1358.57</v>
      </c>
      <c r="V532" s="78">
        <v>4.9000000000000002E-2</v>
      </c>
      <c r="W532" s="79">
        <v>1</v>
      </c>
      <c r="X532" s="77">
        <v>101850.08</v>
      </c>
      <c r="Y532" s="88">
        <v>101850.08</v>
      </c>
      <c r="Z532" s="77">
        <v>1358.57</v>
      </c>
      <c r="AA532" s="74">
        <v>0</v>
      </c>
      <c r="AB532" s="74">
        <v>0</v>
      </c>
      <c r="AD532" s="74">
        <v>0</v>
      </c>
      <c r="AE532" s="74">
        <v>0</v>
      </c>
      <c r="AF532" s="74">
        <v>0</v>
      </c>
      <c r="AG532" s="74">
        <v>0</v>
      </c>
      <c r="AI532" s="74">
        <v>5</v>
      </c>
      <c r="AJ532" s="74">
        <v>5</v>
      </c>
      <c r="AL532" s="74">
        <v>5</v>
      </c>
      <c r="AM532" s="74" t="s">
        <v>95</v>
      </c>
      <c r="AN532" s="74">
        <v>0</v>
      </c>
      <c r="AO532" s="74" t="s">
        <v>95</v>
      </c>
      <c r="AP532" s="74" t="s">
        <v>95</v>
      </c>
      <c r="AQ532" s="74">
        <v>1</v>
      </c>
      <c r="AS532" s="74">
        <v>1</v>
      </c>
      <c r="AT532" s="74" t="s">
        <v>92</v>
      </c>
      <c r="AU532" s="74" t="s">
        <v>2579</v>
      </c>
      <c r="AV532" s="74" t="s">
        <v>94</v>
      </c>
      <c r="AW532" s="77">
        <v>5000000</v>
      </c>
      <c r="AX532" s="77">
        <v>4576045.49</v>
      </c>
      <c r="AY532" s="79">
        <v>1</v>
      </c>
      <c r="AZ532" s="77">
        <v>31953500</v>
      </c>
      <c r="BA532" s="77">
        <v>29244133.912943002</v>
      </c>
      <c r="BB532" s="74" t="s">
        <v>93</v>
      </c>
      <c r="BC532" s="75" t="s">
        <v>2144</v>
      </c>
      <c r="BD532" s="82">
        <v>1272.3739544590935</v>
      </c>
      <c r="BE532" s="82">
        <v>0</v>
      </c>
      <c r="BF532" s="82">
        <v>16.972093525203814</v>
      </c>
      <c r="BG532" s="82">
        <v>1289.3460479842972</v>
      </c>
      <c r="BH532" s="82">
        <v>1272.3739544590935</v>
      </c>
      <c r="BI532" s="82">
        <v>0</v>
      </c>
      <c r="BJ532" s="82">
        <v>16.972093525203814</v>
      </c>
      <c r="BK532" s="82">
        <v>1289.3460479842972</v>
      </c>
      <c r="BL532" s="82">
        <v>91665.072</v>
      </c>
      <c r="BM532" s="82">
        <v>0</v>
      </c>
      <c r="BN532" s="82">
        <v>1222.713</v>
      </c>
      <c r="BO532" s="82">
        <v>92887.785000000003</v>
      </c>
      <c r="BP532" s="82">
        <v>1272.3739544590935</v>
      </c>
      <c r="BQ532" s="82">
        <v>0</v>
      </c>
      <c r="BR532" s="82">
        <v>16.972093525203814</v>
      </c>
      <c r="BS532" s="89">
        <v>1289.3460479842972</v>
      </c>
      <c r="BT532" s="82">
        <v>6610.1099308104367</v>
      </c>
      <c r="BU532" s="82">
        <v>0</v>
      </c>
      <c r="BV532" s="82">
        <v>88.171723072786335</v>
      </c>
      <c r="BW532" s="82">
        <v>6698.281653883223</v>
      </c>
      <c r="BX532" s="82">
        <v>6610.1099308104367</v>
      </c>
      <c r="BY532" s="82">
        <v>0</v>
      </c>
      <c r="BZ532" s="82">
        <v>88.171723072786335</v>
      </c>
      <c r="CA532" s="82">
        <v>6698.281653883223</v>
      </c>
      <c r="CB532" s="82">
        <v>476209.2155472</v>
      </c>
      <c r="CC532" s="82">
        <v>0</v>
      </c>
      <c r="CD532" s="82">
        <v>6352.1163062999995</v>
      </c>
      <c r="CE532" s="82">
        <v>482561.33185350004</v>
      </c>
      <c r="CF532" s="82">
        <v>6610.1099308104367</v>
      </c>
      <c r="CG532" s="82">
        <v>0</v>
      </c>
      <c r="CH532" s="82">
        <v>88.171723072786335</v>
      </c>
      <c r="CI532" s="82">
        <v>6698.281653883223</v>
      </c>
      <c r="CJ532" s="82" t="s">
        <v>96</v>
      </c>
      <c r="CK532" s="83">
        <v>1.4999999999999999E-2</v>
      </c>
      <c r="CL532" s="83">
        <v>3.5000000000000003E-2</v>
      </c>
      <c r="CM532" s="83">
        <v>0.26500000000000001</v>
      </c>
      <c r="CN532" s="82">
        <v>1527.7511999999999</v>
      </c>
      <c r="CO532" s="82">
        <v>3564.7528000000002</v>
      </c>
      <c r="CP532" s="82">
        <v>26990.271200000003</v>
      </c>
      <c r="CQ532" s="82">
        <v>1527.7511999999999</v>
      </c>
      <c r="CR532" s="89">
        <v>1527.7511999999999</v>
      </c>
      <c r="CS532" s="82">
        <v>1527.7511999999999</v>
      </c>
      <c r="CT532" s="82">
        <v>3564.7528000000002</v>
      </c>
      <c r="CU532" s="82">
        <v>26990.271200000003</v>
      </c>
      <c r="CV532" s="82">
        <v>1527.7511999999999</v>
      </c>
      <c r="CW532" s="82">
        <v>1527.7511999999999</v>
      </c>
    </row>
    <row r="533" spans="1:101">
      <c r="A533" s="86" t="s">
        <v>520</v>
      </c>
      <c r="B533" s="87" t="s">
        <v>1327</v>
      </c>
      <c r="C533" s="75" t="s">
        <v>2145</v>
      </c>
      <c r="D533" s="74" t="s">
        <v>2605</v>
      </c>
      <c r="E533" s="74" t="s">
        <v>520</v>
      </c>
      <c r="F533" s="74" t="s">
        <v>1327</v>
      </c>
      <c r="G533" s="74" t="s">
        <v>984</v>
      </c>
      <c r="I533" s="74" t="s">
        <v>836</v>
      </c>
      <c r="J533" s="74" t="s">
        <v>2582</v>
      </c>
      <c r="K533" s="74" t="s">
        <v>100</v>
      </c>
      <c r="L533" s="74" t="s">
        <v>89</v>
      </c>
      <c r="M533" s="74" t="s">
        <v>90</v>
      </c>
      <c r="N533" s="74" t="s">
        <v>986</v>
      </c>
      <c r="O533" s="76">
        <v>44581</v>
      </c>
      <c r="P533" s="76">
        <v>44500</v>
      </c>
      <c r="Q533" s="77">
        <v>1</v>
      </c>
      <c r="R533" s="74" t="s">
        <v>94</v>
      </c>
      <c r="S533" s="77">
        <v>185155.63</v>
      </c>
      <c r="T533" s="77">
        <v>185155.63</v>
      </c>
      <c r="U533" s="77">
        <v>2444.5700000000002</v>
      </c>
      <c r="V533" s="78">
        <v>4.9000000000000002E-2</v>
      </c>
      <c r="W533" s="79">
        <v>1</v>
      </c>
      <c r="X533" s="77">
        <v>185155.63</v>
      </c>
      <c r="Y533" s="88">
        <v>185155.63</v>
      </c>
      <c r="Z533" s="77">
        <v>2444.5700000000002</v>
      </c>
      <c r="AA533" s="74">
        <v>0</v>
      </c>
      <c r="AB533" s="74">
        <v>0</v>
      </c>
      <c r="AD533" s="74">
        <v>0</v>
      </c>
      <c r="AE533" s="74">
        <v>0</v>
      </c>
      <c r="AF533" s="74">
        <v>0</v>
      </c>
      <c r="AG533" s="74">
        <v>0</v>
      </c>
      <c r="AI533" s="74">
        <v>5</v>
      </c>
      <c r="AJ533" s="74">
        <v>5</v>
      </c>
      <c r="AL533" s="74">
        <v>5</v>
      </c>
      <c r="AM533" s="74" t="s">
        <v>95</v>
      </c>
      <c r="AN533" s="74">
        <v>0</v>
      </c>
      <c r="AO533" s="74" t="s">
        <v>95</v>
      </c>
      <c r="AP533" s="74" t="s">
        <v>95</v>
      </c>
      <c r="AQ533" s="74">
        <v>1</v>
      </c>
      <c r="AS533" s="74">
        <v>1</v>
      </c>
      <c r="AT533" s="74" t="s">
        <v>92</v>
      </c>
      <c r="AU533" s="74" t="s">
        <v>2579</v>
      </c>
      <c r="AV533" s="74" t="s">
        <v>94</v>
      </c>
      <c r="AW533" s="77">
        <v>5000000</v>
      </c>
      <c r="AX533" s="77">
        <v>4585934.08</v>
      </c>
      <c r="AY533" s="79">
        <v>1</v>
      </c>
      <c r="AZ533" s="77">
        <v>31953500</v>
      </c>
      <c r="BA533" s="77">
        <v>29307328.925055999</v>
      </c>
      <c r="BB533" s="74" t="s">
        <v>93</v>
      </c>
      <c r="BC533" s="75" t="s">
        <v>2145</v>
      </c>
      <c r="BD533" s="82">
        <v>2313.0782139146554</v>
      </c>
      <c r="BE533" s="82">
        <v>0</v>
      </c>
      <c r="BF533" s="82">
        <v>30.539074665941023</v>
      </c>
      <c r="BG533" s="82">
        <v>2343.6172885805963</v>
      </c>
      <c r="BH533" s="82">
        <v>2313.0782139146554</v>
      </c>
      <c r="BI533" s="82">
        <v>0</v>
      </c>
      <c r="BJ533" s="82">
        <v>30.539074665941023</v>
      </c>
      <c r="BK533" s="82">
        <v>2343.6172885805963</v>
      </c>
      <c r="BL533" s="82">
        <v>166640.06700000001</v>
      </c>
      <c r="BM533" s="82">
        <v>0</v>
      </c>
      <c r="BN533" s="82">
        <v>2200.1130000000003</v>
      </c>
      <c r="BO533" s="82">
        <v>168840.18000000002</v>
      </c>
      <c r="BP533" s="82">
        <v>2313.0782139146554</v>
      </c>
      <c r="BQ533" s="82">
        <v>0</v>
      </c>
      <c r="BR533" s="82">
        <v>30.539074665941023</v>
      </c>
      <c r="BS533" s="89">
        <v>2343.6172885805963</v>
      </c>
      <c r="BT533" s="82">
        <v>12016.672629108027</v>
      </c>
      <c r="BU533" s="82">
        <v>0</v>
      </c>
      <c r="BV533" s="82">
        <v>158.6535467970302</v>
      </c>
      <c r="BW533" s="82">
        <v>12175.326175905057</v>
      </c>
      <c r="BX533" s="82">
        <v>12016.672629108027</v>
      </c>
      <c r="BY533" s="82">
        <v>0</v>
      </c>
      <c r="BZ533" s="82">
        <v>158.6535467970302</v>
      </c>
      <c r="CA533" s="82">
        <v>12175.326175905057</v>
      </c>
      <c r="CB533" s="82">
        <v>865711.81207170011</v>
      </c>
      <c r="CC533" s="82">
        <v>0</v>
      </c>
      <c r="CD533" s="82">
        <v>11429.807046300002</v>
      </c>
      <c r="CE533" s="82">
        <v>877141.61911800015</v>
      </c>
      <c r="CF533" s="82">
        <v>12016.672629108027</v>
      </c>
      <c r="CG533" s="82">
        <v>0</v>
      </c>
      <c r="CH533" s="82">
        <v>158.6535467970302</v>
      </c>
      <c r="CI533" s="82">
        <v>12175.326175905057</v>
      </c>
      <c r="CJ533" s="82" t="s">
        <v>96</v>
      </c>
      <c r="CK533" s="83">
        <v>1.4999999999999999E-2</v>
      </c>
      <c r="CL533" s="83">
        <v>3.5000000000000003E-2</v>
      </c>
      <c r="CM533" s="83">
        <v>0.26500000000000001</v>
      </c>
      <c r="CN533" s="82">
        <v>2777.3344499999998</v>
      </c>
      <c r="CO533" s="82">
        <v>6480.4470500000007</v>
      </c>
      <c r="CP533" s="82">
        <v>49066.241950000003</v>
      </c>
      <c r="CQ533" s="82">
        <v>2777.3344499999998</v>
      </c>
      <c r="CR533" s="89">
        <v>2777.3344499999998</v>
      </c>
      <c r="CS533" s="82">
        <v>2777.3344499999998</v>
      </c>
      <c r="CT533" s="82">
        <v>6480.4470500000007</v>
      </c>
      <c r="CU533" s="82">
        <v>49066.241950000003</v>
      </c>
      <c r="CV533" s="82">
        <v>2777.3344499999998</v>
      </c>
      <c r="CW533" s="82">
        <v>2777.3344499999998</v>
      </c>
    </row>
    <row r="534" spans="1:101">
      <c r="A534" s="86" t="s">
        <v>520</v>
      </c>
      <c r="B534" s="87" t="s">
        <v>1328</v>
      </c>
      <c r="C534" s="75" t="s">
        <v>2146</v>
      </c>
      <c r="D534" s="74" t="s">
        <v>2605</v>
      </c>
      <c r="E534" s="74" t="s">
        <v>520</v>
      </c>
      <c r="F534" s="74" t="s">
        <v>1328</v>
      </c>
      <c r="G534" s="74" t="s">
        <v>1066</v>
      </c>
      <c r="I534" s="74" t="s">
        <v>836</v>
      </c>
      <c r="J534" s="74" t="s">
        <v>2582</v>
      </c>
      <c r="K534" s="74" t="s">
        <v>100</v>
      </c>
      <c r="L534" s="74" t="s">
        <v>89</v>
      </c>
      <c r="M534" s="74" t="s">
        <v>90</v>
      </c>
      <c r="N534" s="74" t="s">
        <v>1068</v>
      </c>
      <c r="O534" s="76">
        <v>44581</v>
      </c>
      <c r="P534" s="76">
        <v>44500</v>
      </c>
      <c r="Q534" s="77">
        <v>1</v>
      </c>
      <c r="R534" s="74" t="s">
        <v>94</v>
      </c>
      <c r="S534" s="77">
        <v>58672.12</v>
      </c>
      <c r="T534" s="77">
        <v>58672.12</v>
      </c>
      <c r="U534" s="77">
        <v>774.63</v>
      </c>
      <c r="V534" s="78">
        <v>4.9000000000000002E-2</v>
      </c>
      <c r="W534" s="79">
        <v>1</v>
      </c>
      <c r="X534" s="77">
        <v>58672.12</v>
      </c>
      <c r="Y534" s="88">
        <v>58672.12</v>
      </c>
      <c r="Z534" s="77">
        <v>774.63</v>
      </c>
      <c r="AA534" s="74">
        <v>0</v>
      </c>
      <c r="AB534" s="74">
        <v>0</v>
      </c>
      <c r="AD534" s="74">
        <v>0</v>
      </c>
      <c r="AE534" s="74">
        <v>0</v>
      </c>
      <c r="AF534" s="74">
        <v>0</v>
      </c>
      <c r="AG534" s="74">
        <v>0</v>
      </c>
      <c r="AI534" s="74">
        <v>5</v>
      </c>
      <c r="AJ534" s="74">
        <v>5</v>
      </c>
      <c r="AL534" s="74">
        <v>5</v>
      </c>
      <c r="AM534" s="74" t="s">
        <v>95</v>
      </c>
      <c r="AN534" s="74">
        <v>0</v>
      </c>
      <c r="AO534" s="74" t="s">
        <v>95</v>
      </c>
      <c r="AP534" s="74" t="s">
        <v>95</v>
      </c>
      <c r="AQ534" s="74">
        <v>1</v>
      </c>
      <c r="AS534" s="74">
        <v>1</v>
      </c>
      <c r="AT534" s="74" t="s">
        <v>92</v>
      </c>
      <c r="AU534" s="74" t="s">
        <v>2579</v>
      </c>
      <c r="AV534" s="74" t="s">
        <v>94</v>
      </c>
      <c r="AW534" s="77">
        <v>5000000</v>
      </c>
      <c r="AX534" s="77">
        <v>4388754.08</v>
      </c>
      <c r="AY534" s="79">
        <v>1</v>
      </c>
      <c r="AZ534" s="77">
        <v>31953500</v>
      </c>
      <c r="BA534" s="77">
        <v>28047210.699056</v>
      </c>
      <c r="BB534" s="74" t="s">
        <v>93</v>
      </c>
      <c r="BC534" s="75" t="s">
        <v>2146</v>
      </c>
      <c r="BD534" s="82">
        <v>732.96827396599474</v>
      </c>
      <c r="BE534" s="82">
        <v>0</v>
      </c>
      <c r="BF534" s="82">
        <v>9.6771552495849544</v>
      </c>
      <c r="BG534" s="82">
        <v>742.64542921557972</v>
      </c>
      <c r="BH534" s="82">
        <v>732.96827396599474</v>
      </c>
      <c r="BI534" s="82">
        <v>0</v>
      </c>
      <c r="BJ534" s="82">
        <v>9.6771552495849544</v>
      </c>
      <c r="BK534" s="82">
        <v>742.64542921557972</v>
      </c>
      <c r="BL534" s="82">
        <v>52804.907999999996</v>
      </c>
      <c r="BM534" s="82">
        <v>0</v>
      </c>
      <c r="BN534" s="82">
        <v>697.16700000000003</v>
      </c>
      <c r="BO534" s="82">
        <v>53502.074999999997</v>
      </c>
      <c r="BP534" s="82">
        <v>732.96827396599474</v>
      </c>
      <c r="BQ534" s="82">
        <v>0</v>
      </c>
      <c r="BR534" s="82">
        <v>9.6771552495849544</v>
      </c>
      <c r="BS534" s="89">
        <v>742.64542921557972</v>
      </c>
      <c r="BT534" s="82">
        <v>3807.8434800807395</v>
      </c>
      <c r="BU534" s="82">
        <v>0</v>
      </c>
      <c r="BV534" s="82">
        <v>50.273789237118798</v>
      </c>
      <c r="BW534" s="82">
        <v>3858.1172693178582</v>
      </c>
      <c r="BX534" s="82">
        <v>3807.8434800807395</v>
      </c>
      <c r="BY534" s="82">
        <v>0</v>
      </c>
      <c r="BZ534" s="82">
        <v>50.273789237118798</v>
      </c>
      <c r="CA534" s="82">
        <v>3858.1172693178582</v>
      </c>
      <c r="CB534" s="82">
        <v>274326.7775508</v>
      </c>
      <c r="CC534" s="82">
        <v>0</v>
      </c>
      <c r="CD534" s="82">
        <v>3621.8522817000003</v>
      </c>
      <c r="CE534" s="82">
        <v>277948.62983250001</v>
      </c>
      <c r="CF534" s="82">
        <v>3807.8434800807395</v>
      </c>
      <c r="CG534" s="82">
        <v>0</v>
      </c>
      <c r="CH534" s="82">
        <v>50.273789237118798</v>
      </c>
      <c r="CI534" s="82">
        <v>3858.1172693178582</v>
      </c>
      <c r="CJ534" s="82" t="s">
        <v>96</v>
      </c>
      <c r="CK534" s="83">
        <v>1.4999999999999999E-2</v>
      </c>
      <c r="CL534" s="83">
        <v>3.5000000000000003E-2</v>
      </c>
      <c r="CM534" s="83">
        <v>0.26500000000000001</v>
      </c>
      <c r="CN534" s="82">
        <v>880.08180000000004</v>
      </c>
      <c r="CO534" s="82">
        <v>2053.5242000000003</v>
      </c>
      <c r="CP534" s="82">
        <v>15548.111800000001</v>
      </c>
      <c r="CQ534" s="82">
        <v>880.08180000000004</v>
      </c>
      <c r="CR534" s="89">
        <v>880.08180000000004</v>
      </c>
      <c r="CS534" s="82">
        <v>880.08180000000004</v>
      </c>
      <c r="CT534" s="82">
        <v>2053.5242000000003</v>
      </c>
      <c r="CU534" s="82">
        <v>15548.111800000001</v>
      </c>
      <c r="CV534" s="82">
        <v>880.08180000000004</v>
      </c>
      <c r="CW534" s="82">
        <v>880.08180000000004</v>
      </c>
    </row>
    <row r="535" spans="1:101">
      <c r="A535" s="86" t="s">
        <v>520</v>
      </c>
      <c r="B535" s="87" t="s">
        <v>1329</v>
      </c>
      <c r="C535" s="75" t="s">
        <v>2147</v>
      </c>
      <c r="D535" s="74" t="s">
        <v>2605</v>
      </c>
      <c r="E535" s="74" t="s">
        <v>520</v>
      </c>
      <c r="F535" s="74" t="s">
        <v>1329</v>
      </c>
      <c r="G535" s="74" t="s">
        <v>1330</v>
      </c>
      <c r="I535" s="74" t="s">
        <v>836</v>
      </c>
      <c r="J535" s="74" t="s">
        <v>2582</v>
      </c>
      <c r="K535" s="74" t="s">
        <v>100</v>
      </c>
      <c r="L535" s="74" t="s">
        <v>89</v>
      </c>
      <c r="M535" s="74" t="s">
        <v>90</v>
      </c>
      <c r="N535" s="74" t="s">
        <v>1332</v>
      </c>
      <c r="O535" s="76">
        <v>44663</v>
      </c>
      <c r="P535" s="76">
        <v>44500</v>
      </c>
      <c r="Q535" s="77">
        <v>1</v>
      </c>
      <c r="R535" s="74" t="s">
        <v>94</v>
      </c>
      <c r="S535" s="77">
        <v>5000000</v>
      </c>
      <c r="T535" s="77">
        <v>5000000</v>
      </c>
      <c r="U535" s="77">
        <v>123958.33</v>
      </c>
      <c r="V535" s="78">
        <v>5.0999999999999997E-2</v>
      </c>
      <c r="W535" s="79">
        <v>1</v>
      </c>
      <c r="X535" s="77">
        <v>5000000</v>
      </c>
      <c r="Y535" s="88">
        <v>5000000</v>
      </c>
      <c r="Z535" s="77">
        <v>123958.33</v>
      </c>
      <c r="AA535" s="74">
        <v>0</v>
      </c>
      <c r="AB535" s="74">
        <v>0</v>
      </c>
      <c r="AD535" s="74">
        <v>0</v>
      </c>
      <c r="AE535" s="74">
        <v>0</v>
      </c>
      <c r="AF535" s="74">
        <v>0</v>
      </c>
      <c r="AG535" s="74">
        <v>0</v>
      </c>
      <c r="AI535" s="74">
        <v>5</v>
      </c>
      <c r="AJ535" s="74">
        <v>5</v>
      </c>
      <c r="AL535" s="74">
        <v>5</v>
      </c>
      <c r="AM535" s="74" t="s">
        <v>95</v>
      </c>
      <c r="AN535" s="74">
        <v>0</v>
      </c>
      <c r="AO535" s="74" t="s">
        <v>95</v>
      </c>
      <c r="AP535" s="74" t="s">
        <v>95</v>
      </c>
      <c r="AQ535" s="74">
        <v>1</v>
      </c>
      <c r="AS535" s="74">
        <v>1</v>
      </c>
      <c r="AT535" s="74" t="s">
        <v>92</v>
      </c>
      <c r="AU535" s="74" t="s">
        <v>2579</v>
      </c>
      <c r="AV535" s="74" t="s">
        <v>94</v>
      </c>
      <c r="AW535" s="77">
        <v>10000000</v>
      </c>
      <c r="AX535" s="77">
        <v>46235.97</v>
      </c>
      <c r="AY535" s="79">
        <v>1</v>
      </c>
      <c r="AZ535" s="77">
        <v>63907000</v>
      </c>
      <c r="BA535" s="77">
        <v>295480.21347900003</v>
      </c>
      <c r="BB535" s="74" t="s">
        <v>93</v>
      </c>
      <c r="BC535" s="75" t="s">
        <v>2147</v>
      </c>
      <c r="BD535" s="82">
        <v>62463.080758458585</v>
      </c>
      <c r="BE535" s="82">
        <v>0</v>
      </c>
      <c r="BF535" s="82">
        <v>1548.5638354947318</v>
      </c>
      <c r="BG535" s="82">
        <v>64011.644593953315</v>
      </c>
      <c r="BH535" s="82">
        <v>62463.080758458585</v>
      </c>
      <c r="BI535" s="82">
        <v>0</v>
      </c>
      <c r="BJ535" s="82">
        <v>1548.5638354947318</v>
      </c>
      <c r="BK535" s="82">
        <v>64011.644593953315</v>
      </c>
      <c r="BL535" s="82">
        <v>4500000</v>
      </c>
      <c r="BM535" s="82">
        <v>0</v>
      </c>
      <c r="BN535" s="82">
        <v>111562.497</v>
      </c>
      <c r="BO535" s="82">
        <v>4611562.4969999995</v>
      </c>
      <c r="BP535" s="82">
        <v>62463.080758458585</v>
      </c>
      <c r="BQ535" s="82">
        <v>0</v>
      </c>
      <c r="BR535" s="82">
        <v>1548.5638354947318</v>
      </c>
      <c r="BS535" s="89">
        <v>64011.644593953315</v>
      </c>
      <c r="BT535" s="82">
        <v>324501.95084826823</v>
      </c>
      <c r="BU535" s="82">
        <v>0</v>
      </c>
      <c r="BV535" s="82">
        <v>8044.9439817786815</v>
      </c>
      <c r="BW535" s="82">
        <v>332546.89483004686</v>
      </c>
      <c r="BX535" s="82">
        <v>324501.95084826823</v>
      </c>
      <c r="BY535" s="82">
        <v>0</v>
      </c>
      <c r="BZ535" s="82">
        <v>8044.9439817786815</v>
      </c>
      <c r="CA535" s="82">
        <v>332546.89483004686</v>
      </c>
      <c r="CB535" s="82">
        <v>23377950</v>
      </c>
      <c r="CC535" s="82">
        <v>0</v>
      </c>
      <c r="CD535" s="82">
        <v>579578.32816470007</v>
      </c>
      <c r="CE535" s="82">
        <v>23957528.328164697</v>
      </c>
      <c r="CF535" s="82">
        <v>324501.95084826823</v>
      </c>
      <c r="CG535" s="82">
        <v>0</v>
      </c>
      <c r="CH535" s="82">
        <v>8044.9439817786815</v>
      </c>
      <c r="CI535" s="82">
        <v>332546.89483004686</v>
      </c>
      <c r="CJ535" s="82" t="s">
        <v>96</v>
      </c>
      <c r="CK535" s="83">
        <v>1.4999999999999999E-2</v>
      </c>
      <c r="CL535" s="83">
        <v>3.5000000000000003E-2</v>
      </c>
      <c r="CM535" s="83">
        <v>0.26500000000000001</v>
      </c>
      <c r="CN535" s="82">
        <v>75000</v>
      </c>
      <c r="CO535" s="82">
        <v>175000.00000000003</v>
      </c>
      <c r="CP535" s="82">
        <v>1325000</v>
      </c>
      <c r="CQ535" s="82">
        <v>75000</v>
      </c>
      <c r="CR535" s="89">
        <v>75000</v>
      </c>
      <c r="CS535" s="82">
        <v>75000</v>
      </c>
      <c r="CT535" s="82">
        <v>175000.00000000003</v>
      </c>
      <c r="CU535" s="82">
        <v>1325000</v>
      </c>
      <c r="CV535" s="82">
        <v>75000</v>
      </c>
      <c r="CW535" s="82">
        <v>75000</v>
      </c>
    </row>
    <row r="536" spans="1:101">
      <c r="A536" s="86" t="s">
        <v>520</v>
      </c>
      <c r="B536" s="87" t="s">
        <v>1333</v>
      </c>
      <c r="C536" s="75" t="s">
        <v>2148</v>
      </c>
      <c r="D536" s="74" t="s">
        <v>2605</v>
      </c>
      <c r="E536" s="74" t="s">
        <v>520</v>
      </c>
      <c r="F536" s="74" t="s">
        <v>1333</v>
      </c>
      <c r="G536" s="74" t="s">
        <v>1330</v>
      </c>
      <c r="I536" s="74" t="s">
        <v>836</v>
      </c>
      <c r="J536" s="74" t="s">
        <v>2582</v>
      </c>
      <c r="K536" s="74" t="s">
        <v>100</v>
      </c>
      <c r="L536" s="74" t="s">
        <v>89</v>
      </c>
      <c r="M536" s="74" t="s">
        <v>90</v>
      </c>
      <c r="N536" s="74" t="s">
        <v>1332</v>
      </c>
      <c r="O536" s="76">
        <v>44663</v>
      </c>
      <c r="P536" s="76">
        <v>44500</v>
      </c>
      <c r="Q536" s="77">
        <v>1</v>
      </c>
      <c r="R536" s="74" t="s">
        <v>94</v>
      </c>
      <c r="S536" s="77">
        <v>4953764.03</v>
      </c>
      <c r="T536" s="77">
        <v>4953764.03</v>
      </c>
      <c r="U536" s="77">
        <v>122812.07</v>
      </c>
      <c r="V536" s="78">
        <v>5.0999999999999997E-2</v>
      </c>
      <c r="W536" s="79">
        <v>1</v>
      </c>
      <c r="X536" s="77">
        <v>4953764.03</v>
      </c>
      <c r="Y536" s="88">
        <v>4953764.03</v>
      </c>
      <c r="Z536" s="77">
        <v>122812.07</v>
      </c>
      <c r="AA536" s="74">
        <v>0</v>
      </c>
      <c r="AB536" s="74">
        <v>0</v>
      </c>
      <c r="AD536" s="74">
        <v>0</v>
      </c>
      <c r="AE536" s="74">
        <v>0</v>
      </c>
      <c r="AF536" s="74">
        <v>0</v>
      </c>
      <c r="AG536" s="74">
        <v>0</v>
      </c>
      <c r="AI536" s="74">
        <v>5</v>
      </c>
      <c r="AJ536" s="74">
        <v>5</v>
      </c>
      <c r="AL536" s="74">
        <v>5</v>
      </c>
      <c r="AM536" s="74" t="s">
        <v>95</v>
      </c>
      <c r="AN536" s="74">
        <v>0</v>
      </c>
      <c r="AO536" s="74" t="s">
        <v>95</v>
      </c>
      <c r="AP536" s="74" t="s">
        <v>95</v>
      </c>
      <c r="AQ536" s="74">
        <v>1</v>
      </c>
      <c r="AS536" s="74">
        <v>1</v>
      </c>
      <c r="AT536" s="74" t="s">
        <v>92</v>
      </c>
      <c r="AU536" s="74" t="s">
        <v>2579</v>
      </c>
      <c r="AV536" s="74" t="s">
        <v>94</v>
      </c>
      <c r="AW536" s="77">
        <v>10000000</v>
      </c>
      <c r="AX536" s="77">
        <v>46235.97</v>
      </c>
      <c r="AY536" s="79">
        <v>1</v>
      </c>
      <c r="AZ536" s="77">
        <v>63907000</v>
      </c>
      <c r="BA536" s="77">
        <v>295480.21347900003</v>
      </c>
      <c r="BB536" s="74" t="s">
        <v>93</v>
      </c>
      <c r="BC536" s="75" t="s">
        <v>2148</v>
      </c>
      <c r="BD536" s="82">
        <v>61885.47253284746</v>
      </c>
      <c r="BE536" s="82">
        <v>0</v>
      </c>
      <c r="BF536" s="82">
        <v>1534.2440493046938</v>
      </c>
      <c r="BG536" s="82">
        <v>63419.716582152156</v>
      </c>
      <c r="BH536" s="82">
        <v>61885.47253284746</v>
      </c>
      <c r="BI536" s="82">
        <v>0</v>
      </c>
      <c r="BJ536" s="82">
        <v>1534.2440493046938</v>
      </c>
      <c r="BK536" s="82">
        <v>63419.716582152156</v>
      </c>
      <c r="BL536" s="82">
        <v>4458387.6270000003</v>
      </c>
      <c r="BM536" s="82">
        <v>0</v>
      </c>
      <c r="BN536" s="82">
        <v>110530.86300000001</v>
      </c>
      <c r="BO536" s="82">
        <v>4568918.49</v>
      </c>
      <c r="BP536" s="82">
        <v>61885.47253284746</v>
      </c>
      <c r="BQ536" s="82">
        <v>0</v>
      </c>
      <c r="BR536" s="82">
        <v>1534.2440493046938</v>
      </c>
      <c r="BS536" s="89">
        <v>63419.716582152156</v>
      </c>
      <c r="BT536" s="82">
        <v>321501.21835539583</v>
      </c>
      <c r="BU536" s="82">
        <v>0</v>
      </c>
      <c r="BV536" s="82">
        <v>7970.5512605428148</v>
      </c>
      <c r="BW536" s="82">
        <v>329471.76961593865</v>
      </c>
      <c r="BX536" s="82">
        <v>321501.21835539583</v>
      </c>
      <c r="BY536" s="82">
        <v>0</v>
      </c>
      <c r="BZ536" s="82">
        <v>7970.5512605428148</v>
      </c>
      <c r="CA536" s="82">
        <v>329471.76961593865</v>
      </c>
      <c r="CB536" s="82">
        <v>23161769.561027702</v>
      </c>
      <c r="CC536" s="82">
        <v>0</v>
      </c>
      <c r="CD536" s="82">
        <v>574218.88637130009</v>
      </c>
      <c r="CE536" s="82">
        <v>23735988.447399002</v>
      </c>
      <c r="CF536" s="82">
        <v>321501.21835539583</v>
      </c>
      <c r="CG536" s="82">
        <v>0</v>
      </c>
      <c r="CH536" s="82">
        <v>7970.5512605428148</v>
      </c>
      <c r="CI536" s="82">
        <v>329471.76961593865</v>
      </c>
      <c r="CJ536" s="82" t="s">
        <v>96</v>
      </c>
      <c r="CK536" s="83">
        <v>1.4999999999999999E-2</v>
      </c>
      <c r="CL536" s="83">
        <v>3.5000000000000003E-2</v>
      </c>
      <c r="CM536" s="83">
        <v>0.26500000000000001</v>
      </c>
      <c r="CN536" s="82">
        <v>74306.460449999999</v>
      </c>
      <c r="CO536" s="82">
        <v>173381.74105000001</v>
      </c>
      <c r="CP536" s="82">
        <v>1312747.4679500002</v>
      </c>
      <c r="CQ536" s="82">
        <v>74306.460449999999</v>
      </c>
      <c r="CR536" s="89">
        <v>74306.460449999999</v>
      </c>
      <c r="CS536" s="82">
        <v>74306.460449999999</v>
      </c>
      <c r="CT536" s="82">
        <v>173381.74105000001</v>
      </c>
      <c r="CU536" s="82">
        <v>1312747.4679500002</v>
      </c>
      <c r="CV536" s="82">
        <v>74306.460449999999</v>
      </c>
      <c r="CW536" s="82">
        <v>74306.460449999999</v>
      </c>
    </row>
    <row r="537" spans="1:101">
      <c r="A537" s="86" t="s">
        <v>520</v>
      </c>
      <c r="B537" s="87" t="s">
        <v>1334</v>
      </c>
      <c r="C537" s="75" t="s">
        <v>2149</v>
      </c>
      <c r="D537" s="74" t="s">
        <v>2605</v>
      </c>
      <c r="E537" s="74" t="s">
        <v>520</v>
      </c>
      <c r="F537" s="74" t="s">
        <v>1334</v>
      </c>
      <c r="G537" s="74" t="s">
        <v>1335</v>
      </c>
      <c r="I537" s="74" t="s">
        <v>836</v>
      </c>
      <c r="J537" s="74" t="s">
        <v>2582</v>
      </c>
      <c r="K537" s="74" t="s">
        <v>100</v>
      </c>
      <c r="L537" s="74" t="s">
        <v>89</v>
      </c>
      <c r="M537" s="74" t="s">
        <v>90</v>
      </c>
      <c r="N537" s="74" t="s">
        <v>1337</v>
      </c>
      <c r="O537" s="76">
        <v>44663</v>
      </c>
      <c r="P537" s="76">
        <v>44500</v>
      </c>
      <c r="Q537" s="77">
        <v>1</v>
      </c>
      <c r="R537" s="74" t="s">
        <v>94</v>
      </c>
      <c r="S537" s="77">
        <v>2662376.44</v>
      </c>
      <c r="T537" s="77">
        <v>2662376.44</v>
      </c>
      <c r="U537" s="77">
        <v>66004.75</v>
      </c>
      <c r="V537" s="78">
        <v>5.0999999999999997E-2</v>
      </c>
      <c r="W537" s="79">
        <v>1</v>
      </c>
      <c r="X537" s="77">
        <v>2662376.44</v>
      </c>
      <c r="Y537" s="88">
        <v>2662376.44</v>
      </c>
      <c r="Z537" s="77">
        <v>66004.75</v>
      </c>
      <c r="AA537" s="74">
        <v>0</v>
      </c>
      <c r="AB537" s="74">
        <v>0</v>
      </c>
      <c r="AD537" s="74">
        <v>0</v>
      </c>
      <c r="AE537" s="74">
        <v>0</v>
      </c>
      <c r="AF537" s="74">
        <v>0</v>
      </c>
      <c r="AG537" s="74">
        <v>0</v>
      </c>
      <c r="AI537" s="74">
        <v>5</v>
      </c>
      <c r="AJ537" s="74">
        <v>5</v>
      </c>
      <c r="AL537" s="74">
        <v>5</v>
      </c>
      <c r="AM537" s="74" t="s">
        <v>95</v>
      </c>
      <c r="AN537" s="74">
        <v>0</v>
      </c>
      <c r="AO537" s="74" t="s">
        <v>95</v>
      </c>
      <c r="AP537" s="74" t="s">
        <v>95</v>
      </c>
      <c r="AQ537" s="74">
        <v>1</v>
      </c>
      <c r="AS537" s="74">
        <v>1</v>
      </c>
      <c r="AT537" s="74" t="s">
        <v>92</v>
      </c>
      <c r="AU537" s="74" t="s">
        <v>2579</v>
      </c>
      <c r="AV537" s="74" t="s">
        <v>94</v>
      </c>
      <c r="AW537" s="77">
        <v>10000000</v>
      </c>
      <c r="AX537" s="77">
        <v>71891.56</v>
      </c>
      <c r="AY537" s="79">
        <v>1</v>
      </c>
      <c r="AZ537" s="77">
        <v>63907000</v>
      </c>
      <c r="BA537" s="77">
        <v>459437.39249199996</v>
      </c>
      <c r="BB537" s="74" t="s">
        <v>93</v>
      </c>
      <c r="BC537" s="75" t="s">
        <v>2149</v>
      </c>
      <c r="BD537" s="82">
        <v>33260.046916227489</v>
      </c>
      <c r="BE537" s="82">
        <v>0</v>
      </c>
      <c r="BF537" s="82">
        <v>824.57200593837376</v>
      </c>
      <c r="BG537" s="82">
        <v>34084.618922165864</v>
      </c>
      <c r="BH537" s="82">
        <v>33260.046916227489</v>
      </c>
      <c r="BI537" s="82">
        <v>0</v>
      </c>
      <c r="BJ537" s="82">
        <v>824.57200593837376</v>
      </c>
      <c r="BK537" s="82">
        <v>34084.618922165864</v>
      </c>
      <c r="BL537" s="82">
        <v>2396138.7960000001</v>
      </c>
      <c r="BM537" s="82">
        <v>0</v>
      </c>
      <c r="BN537" s="82">
        <v>59404.275000000001</v>
      </c>
      <c r="BO537" s="82">
        <v>2455543.071</v>
      </c>
      <c r="BP537" s="82">
        <v>33260.046916227489</v>
      </c>
      <c r="BQ537" s="82">
        <v>0</v>
      </c>
      <c r="BR537" s="82">
        <v>824.57200593837376</v>
      </c>
      <c r="BS537" s="89">
        <v>34084.618922165864</v>
      </c>
      <c r="BT537" s="82">
        <v>172789.26973449343</v>
      </c>
      <c r="BU537" s="82">
        <v>0</v>
      </c>
      <c r="BV537" s="82">
        <v>4283.7340280504459</v>
      </c>
      <c r="BW537" s="82">
        <v>177073.00376254387</v>
      </c>
      <c r="BX537" s="82">
        <v>172789.26973449343</v>
      </c>
      <c r="BY537" s="82">
        <v>0</v>
      </c>
      <c r="BZ537" s="82">
        <v>4283.7340280504459</v>
      </c>
      <c r="CA537" s="82">
        <v>177073.00376254387</v>
      </c>
      <c r="CB537" s="82">
        <v>12448180.659099601</v>
      </c>
      <c r="CC537" s="82">
        <v>0</v>
      </c>
      <c r="CD537" s="82">
        <v>308611.14905250003</v>
      </c>
      <c r="CE537" s="82">
        <v>12756791.8081521</v>
      </c>
      <c r="CF537" s="82">
        <v>172789.26973449343</v>
      </c>
      <c r="CG537" s="82">
        <v>0</v>
      </c>
      <c r="CH537" s="82">
        <v>4283.7340280504459</v>
      </c>
      <c r="CI537" s="82">
        <v>177073.00376254387</v>
      </c>
      <c r="CJ537" s="82" t="s">
        <v>96</v>
      </c>
      <c r="CK537" s="83">
        <v>1.4999999999999999E-2</v>
      </c>
      <c r="CL537" s="83">
        <v>3.5000000000000003E-2</v>
      </c>
      <c r="CM537" s="83">
        <v>0.26500000000000001</v>
      </c>
      <c r="CN537" s="82">
        <v>39935.6466</v>
      </c>
      <c r="CO537" s="82">
        <v>93183.175400000007</v>
      </c>
      <c r="CP537" s="82">
        <v>705529.75659999996</v>
      </c>
      <c r="CQ537" s="82">
        <v>39935.6466</v>
      </c>
      <c r="CR537" s="89">
        <v>39935.6466</v>
      </c>
      <c r="CS537" s="82">
        <v>39935.6466</v>
      </c>
      <c r="CT537" s="82">
        <v>93183.175400000007</v>
      </c>
      <c r="CU537" s="82">
        <v>705529.75659999996</v>
      </c>
      <c r="CV537" s="82">
        <v>39935.6466</v>
      </c>
      <c r="CW537" s="82">
        <v>39935.6466</v>
      </c>
    </row>
    <row r="538" spans="1:101">
      <c r="A538" s="86" t="s">
        <v>520</v>
      </c>
      <c r="B538" s="87" t="s">
        <v>1338</v>
      </c>
      <c r="C538" s="75" t="s">
        <v>2150</v>
      </c>
      <c r="D538" s="74" t="s">
        <v>2605</v>
      </c>
      <c r="E538" s="74" t="s">
        <v>520</v>
      </c>
      <c r="F538" s="74" t="s">
        <v>1338</v>
      </c>
      <c r="G538" s="74" t="s">
        <v>1335</v>
      </c>
      <c r="I538" s="74" t="s">
        <v>836</v>
      </c>
      <c r="J538" s="74" t="s">
        <v>2582</v>
      </c>
      <c r="K538" s="74" t="s">
        <v>100</v>
      </c>
      <c r="L538" s="74" t="s">
        <v>89</v>
      </c>
      <c r="M538" s="74" t="s">
        <v>90</v>
      </c>
      <c r="N538" s="74" t="s">
        <v>1337</v>
      </c>
      <c r="O538" s="76">
        <v>44663</v>
      </c>
      <c r="P538" s="76">
        <v>44500</v>
      </c>
      <c r="Q538" s="77">
        <v>1</v>
      </c>
      <c r="R538" s="74" t="s">
        <v>94</v>
      </c>
      <c r="S538" s="77">
        <v>5000000</v>
      </c>
      <c r="T538" s="77">
        <v>5000000</v>
      </c>
      <c r="U538" s="77">
        <v>123958.33</v>
      </c>
      <c r="V538" s="78">
        <v>5.0999999999999997E-2</v>
      </c>
      <c r="W538" s="79">
        <v>1</v>
      </c>
      <c r="X538" s="77">
        <v>5000000</v>
      </c>
      <c r="Y538" s="88">
        <v>5000000</v>
      </c>
      <c r="Z538" s="77">
        <v>123958.33</v>
      </c>
      <c r="AA538" s="74">
        <v>0</v>
      </c>
      <c r="AB538" s="74">
        <v>0</v>
      </c>
      <c r="AD538" s="74">
        <v>0</v>
      </c>
      <c r="AE538" s="74">
        <v>0</v>
      </c>
      <c r="AF538" s="74">
        <v>0</v>
      </c>
      <c r="AG538" s="74">
        <v>0</v>
      </c>
      <c r="AI538" s="74">
        <v>5</v>
      </c>
      <c r="AJ538" s="74">
        <v>5</v>
      </c>
      <c r="AL538" s="74">
        <v>5</v>
      </c>
      <c r="AM538" s="74" t="s">
        <v>95</v>
      </c>
      <c r="AN538" s="74">
        <v>0</v>
      </c>
      <c r="AO538" s="74" t="s">
        <v>95</v>
      </c>
      <c r="AP538" s="74" t="s">
        <v>95</v>
      </c>
      <c r="AQ538" s="74">
        <v>1</v>
      </c>
      <c r="AS538" s="74">
        <v>1</v>
      </c>
      <c r="AT538" s="74" t="s">
        <v>92</v>
      </c>
      <c r="AU538" s="74" t="s">
        <v>2579</v>
      </c>
      <c r="AV538" s="74" t="s">
        <v>94</v>
      </c>
      <c r="AW538" s="77">
        <v>10000000</v>
      </c>
      <c r="AX538" s="77">
        <v>71891.56</v>
      </c>
      <c r="AY538" s="79">
        <v>1</v>
      </c>
      <c r="AZ538" s="77">
        <v>63907000</v>
      </c>
      <c r="BA538" s="77">
        <v>459437.39249199996</v>
      </c>
      <c r="BB538" s="74" t="s">
        <v>93</v>
      </c>
      <c r="BC538" s="75" t="s">
        <v>2150</v>
      </c>
      <c r="BD538" s="82">
        <v>62463.080758458585</v>
      </c>
      <c r="BE538" s="82">
        <v>0</v>
      </c>
      <c r="BF538" s="82">
        <v>1548.5638354947318</v>
      </c>
      <c r="BG538" s="82">
        <v>64011.644593953315</v>
      </c>
      <c r="BH538" s="82">
        <v>62463.080758458585</v>
      </c>
      <c r="BI538" s="82">
        <v>0</v>
      </c>
      <c r="BJ538" s="82">
        <v>1548.5638354947318</v>
      </c>
      <c r="BK538" s="82">
        <v>64011.644593953315</v>
      </c>
      <c r="BL538" s="82">
        <v>4500000</v>
      </c>
      <c r="BM538" s="82">
        <v>0</v>
      </c>
      <c r="BN538" s="82">
        <v>111562.497</v>
      </c>
      <c r="BO538" s="82">
        <v>4611562.4969999995</v>
      </c>
      <c r="BP538" s="82">
        <v>62463.080758458585</v>
      </c>
      <c r="BQ538" s="82">
        <v>0</v>
      </c>
      <c r="BR538" s="82">
        <v>1548.5638354947318</v>
      </c>
      <c r="BS538" s="89">
        <v>64011.644593953315</v>
      </c>
      <c r="BT538" s="82">
        <v>324501.95084826823</v>
      </c>
      <c r="BU538" s="82">
        <v>0</v>
      </c>
      <c r="BV538" s="82">
        <v>8044.9439817786815</v>
      </c>
      <c r="BW538" s="82">
        <v>332546.89483004686</v>
      </c>
      <c r="BX538" s="82">
        <v>324501.95084826823</v>
      </c>
      <c r="BY538" s="82">
        <v>0</v>
      </c>
      <c r="BZ538" s="82">
        <v>8044.9439817786815</v>
      </c>
      <c r="CA538" s="82">
        <v>332546.89483004686</v>
      </c>
      <c r="CB538" s="82">
        <v>23377950</v>
      </c>
      <c r="CC538" s="82">
        <v>0</v>
      </c>
      <c r="CD538" s="82">
        <v>579578.32816470007</v>
      </c>
      <c r="CE538" s="82">
        <v>23957528.328164697</v>
      </c>
      <c r="CF538" s="82">
        <v>324501.95084826823</v>
      </c>
      <c r="CG538" s="82">
        <v>0</v>
      </c>
      <c r="CH538" s="82">
        <v>8044.9439817786815</v>
      </c>
      <c r="CI538" s="82">
        <v>332546.89483004686</v>
      </c>
      <c r="CJ538" s="82" t="s">
        <v>96</v>
      </c>
      <c r="CK538" s="83">
        <v>1.4999999999999999E-2</v>
      </c>
      <c r="CL538" s="83">
        <v>3.5000000000000003E-2</v>
      </c>
      <c r="CM538" s="83">
        <v>0.26500000000000001</v>
      </c>
      <c r="CN538" s="82">
        <v>75000</v>
      </c>
      <c r="CO538" s="82">
        <v>175000.00000000003</v>
      </c>
      <c r="CP538" s="82">
        <v>1325000</v>
      </c>
      <c r="CQ538" s="82">
        <v>75000</v>
      </c>
      <c r="CR538" s="89">
        <v>75000</v>
      </c>
      <c r="CS538" s="82">
        <v>75000</v>
      </c>
      <c r="CT538" s="82">
        <v>175000.00000000003</v>
      </c>
      <c r="CU538" s="82">
        <v>1325000</v>
      </c>
      <c r="CV538" s="82">
        <v>75000</v>
      </c>
      <c r="CW538" s="82">
        <v>75000</v>
      </c>
    </row>
    <row r="539" spans="1:101">
      <c r="A539" s="86" t="s">
        <v>520</v>
      </c>
      <c r="B539" s="87" t="s">
        <v>1339</v>
      </c>
      <c r="C539" s="75" t="s">
        <v>2151</v>
      </c>
      <c r="D539" s="74" t="s">
        <v>2605</v>
      </c>
      <c r="E539" s="74" t="s">
        <v>520</v>
      </c>
      <c r="F539" s="74" t="s">
        <v>1339</v>
      </c>
      <c r="G539" s="74" t="s">
        <v>1335</v>
      </c>
      <c r="I539" s="74" t="s">
        <v>836</v>
      </c>
      <c r="J539" s="74" t="s">
        <v>2582</v>
      </c>
      <c r="K539" s="74" t="s">
        <v>100</v>
      </c>
      <c r="L539" s="74" t="s">
        <v>89</v>
      </c>
      <c r="M539" s="74" t="s">
        <v>90</v>
      </c>
      <c r="N539" s="74" t="s">
        <v>1337</v>
      </c>
      <c r="O539" s="76">
        <v>44663</v>
      </c>
      <c r="P539" s="76">
        <v>44500</v>
      </c>
      <c r="Q539" s="77">
        <v>1</v>
      </c>
      <c r="R539" s="74" t="s">
        <v>94</v>
      </c>
      <c r="S539" s="77">
        <v>2265732</v>
      </c>
      <c r="T539" s="77">
        <v>2265732</v>
      </c>
      <c r="U539" s="77">
        <v>56171.27</v>
      </c>
      <c r="V539" s="78">
        <v>5.0999999999999997E-2</v>
      </c>
      <c r="W539" s="79">
        <v>1</v>
      </c>
      <c r="X539" s="77">
        <v>2265732</v>
      </c>
      <c r="Y539" s="88">
        <v>2265732</v>
      </c>
      <c r="Z539" s="77">
        <v>56171.27</v>
      </c>
      <c r="AA539" s="74">
        <v>0</v>
      </c>
      <c r="AB539" s="74">
        <v>0</v>
      </c>
      <c r="AD539" s="74">
        <v>0</v>
      </c>
      <c r="AE539" s="74">
        <v>0</v>
      </c>
      <c r="AF539" s="74">
        <v>0</v>
      </c>
      <c r="AG539" s="74">
        <v>0</v>
      </c>
      <c r="AI539" s="74">
        <v>5</v>
      </c>
      <c r="AJ539" s="74">
        <v>5</v>
      </c>
      <c r="AL539" s="74">
        <v>5</v>
      </c>
      <c r="AM539" s="74" t="s">
        <v>95</v>
      </c>
      <c r="AN539" s="74">
        <v>0</v>
      </c>
      <c r="AO539" s="74" t="s">
        <v>95</v>
      </c>
      <c r="AP539" s="74" t="s">
        <v>95</v>
      </c>
      <c r="AQ539" s="74">
        <v>1</v>
      </c>
      <c r="AS539" s="74">
        <v>1</v>
      </c>
      <c r="AT539" s="74" t="s">
        <v>92</v>
      </c>
      <c r="AU539" s="74" t="s">
        <v>2579</v>
      </c>
      <c r="AV539" s="74" t="s">
        <v>94</v>
      </c>
      <c r="AW539" s="77">
        <v>10000000</v>
      </c>
      <c r="AX539" s="77">
        <v>71891.56</v>
      </c>
      <c r="AY539" s="79">
        <v>1</v>
      </c>
      <c r="AZ539" s="77">
        <v>63907000</v>
      </c>
      <c r="BA539" s="77">
        <v>459437.39249199996</v>
      </c>
      <c r="BB539" s="74" t="s">
        <v>93</v>
      </c>
      <c r="BC539" s="75" t="s">
        <v>2151</v>
      </c>
      <c r="BD539" s="82">
        <v>28304.920178604778</v>
      </c>
      <c r="BE539" s="82">
        <v>0</v>
      </c>
      <c r="BF539" s="82">
        <v>701.72611486303629</v>
      </c>
      <c r="BG539" s="82">
        <v>29006.646293467813</v>
      </c>
      <c r="BH539" s="82">
        <v>28304.920178604778</v>
      </c>
      <c r="BI539" s="82">
        <v>0</v>
      </c>
      <c r="BJ539" s="82">
        <v>701.72611486303629</v>
      </c>
      <c r="BK539" s="82">
        <v>29006.646293467813</v>
      </c>
      <c r="BL539" s="82">
        <v>2039158.8</v>
      </c>
      <c r="BM539" s="82">
        <v>0</v>
      </c>
      <c r="BN539" s="82">
        <v>50554.142999999996</v>
      </c>
      <c r="BO539" s="82">
        <v>2089712.943</v>
      </c>
      <c r="BP539" s="82">
        <v>28304.920178604778</v>
      </c>
      <c r="BQ539" s="82">
        <v>0</v>
      </c>
      <c r="BR539" s="82">
        <v>701.72611486303629</v>
      </c>
      <c r="BS539" s="89">
        <v>29006.646293467813</v>
      </c>
      <c r="BT539" s="82">
        <v>147046.89081986967</v>
      </c>
      <c r="BU539" s="82">
        <v>0</v>
      </c>
      <c r="BV539" s="82">
        <v>3645.5373393249597</v>
      </c>
      <c r="BW539" s="82">
        <v>150692.42815919465</v>
      </c>
      <c r="BX539" s="82">
        <v>147046.89081986967</v>
      </c>
      <c r="BY539" s="82">
        <v>0</v>
      </c>
      <c r="BZ539" s="82">
        <v>3645.5373393249597</v>
      </c>
      <c r="CA539" s="82">
        <v>150692.42815919465</v>
      </c>
      <c r="CB539" s="82">
        <v>10593633.88188</v>
      </c>
      <c r="CC539" s="82">
        <v>0</v>
      </c>
      <c r="CD539" s="82">
        <v>262633.82829929999</v>
      </c>
      <c r="CE539" s="82">
        <v>10856267.710179299</v>
      </c>
      <c r="CF539" s="82">
        <v>147046.89081986967</v>
      </c>
      <c r="CG539" s="82">
        <v>0</v>
      </c>
      <c r="CH539" s="82">
        <v>3645.5373393249597</v>
      </c>
      <c r="CI539" s="82">
        <v>150692.42815919465</v>
      </c>
      <c r="CJ539" s="82" t="s">
        <v>96</v>
      </c>
      <c r="CK539" s="83">
        <v>1.4999999999999999E-2</v>
      </c>
      <c r="CL539" s="83">
        <v>3.5000000000000003E-2</v>
      </c>
      <c r="CM539" s="83">
        <v>0.26500000000000001</v>
      </c>
      <c r="CN539" s="82">
        <v>33985.979999999996</v>
      </c>
      <c r="CO539" s="82">
        <v>79300.62000000001</v>
      </c>
      <c r="CP539" s="82">
        <v>600418.98</v>
      </c>
      <c r="CQ539" s="82">
        <v>33985.979999999996</v>
      </c>
      <c r="CR539" s="89">
        <v>33985.979999999996</v>
      </c>
      <c r="CS539" s="82">
        <v>33985.979999999996</v>
      </c>
      <c r="CT539" s="82">
        <v>79300.62000000001</v>
      </c>
      <c r="CU539" s="82">
        <v>600418.98</v>
      </c>
      <c r="CV539" s="82">
        <v>33985.979999999996</v>
      </c>
      <c r="CW539" s="82">
        <v>33985.979999999996</v>
      </c>
    </row>
    <row r="540" spans="1:101">
      <c r="A540" s="86" t="s">
        <v>520</v>
      </c>
      <c r="B540" s="87" t="s">
        <v>1340</v>
      </c>
      <c r="C540" s="75" t="s">
        <v>2152</v>
      </c>
      <c r="D540" s="74" t="s">
        <v>2605</v>
      </c>
      <c r="E540" s="74" t="s">
        <v>520</v>
      </c>
      <c r="F540" s="74" t="s">
        <v>1340</v>
      </c>
      <c r="G540" s="74" t="s">
        <v>1341</v>
      </c>
      <c r="I540" s="74" t="s">
        <v>836</v>
      </c>
      <c r="J540" s="74" t="s">
        <v>2582</v>
      </c>
      <c r="K540" s="74" t="s">
        <v>100</v>
      </c>
      <c r="L540" s="74" t="s">
        <v>89</v>
      </c>
      <c r="M540" s="74" t="s">
        <v>90</v>
      </c>
      <c r="N540" s="74" t="s">
        <v>1343</v>
      </c>
      <c r="O540" s="76">
        <v>44663</v>
      </c>
      <c r="P540" s="76">
        <v>44500</v>
      </c>
      <c r="Q540" s="77">
        <v>1</v>
      </c>
      <c r="R540" s="74" t="s">
        <v>94</v>
      </c>
      <c r="S540" s="77">
        <v>5000000</v>
      </c>
      <c r="T540" s="77">
        <v>5000000</v>
      </c>
      <c r="U540" s="77">
        <v>123250</v>
      </c>
      <c r="V540" s="78">
        <v>5.0999999999999997E-2</v>
      </c>
      <c r="W540" s="79">
        <v>1</v>
      </c>
      <c r="X540" s="77">
        <v>5000000</v>
      </c>
      <c r="Y540" s="88">
        <v>5000000</v>
      </c>
      <c r="Z540" s="77">
        <v>123250</v>
      </c>
      <c r="AA540" s="74">
        <v>0</v>
      </c>
      <c r="AB540" s="74">
        <v>0</v>
      </c>
      <c r="AD540" s="74">
        <v>0</v>
      </c>
      <c r="AE540" s="74">
        <v>0</v>
      </c>
      <c r="AF540" s="74">
        <v>0</v>
      </c>
      <c r="AG540" s="74">
        <v>0</v>
      </c>
      <c r="AI540" s="74">
        <v>5</v>
      </c>
      <c r="AJ540" s="74">
        <v>5</v>
      </c>
      <c r="AL540" s="74">
        <v>5</v>
      </c>
      <c r="AM540" s="74" t="s">
        <v>95</v>
      </c>
      <c r="AN540" s="74">
        <v>0</v>
      </c>
      <c r="AO540" s="74" t="s">
        <v>95</v>
      </c>
      <c r="AP540" s="74" t="s">
        <v>95</v>
      </c>
      <c r="AQ540" s="74">
        <v>1</v>
      </c>
      <c r="AS540" s="74">
        <v>1</v>
      </c>
      <c r="AT540" s="74" t="s">
        <v>92</v>
      </c>
      <c r="AU540" s="74" t="s">
        <v>2579</v>
      </c>
      <c r="AV540" s="74" t="s">
        <v>94</v>
      </c>
      <c r="AW540" s="77">
        <v>10000000</v>
      </c>
      <c r="AX540" s="77">
        <v>31087</v>
      </c>
      <c r="AY540" s="79">
        <v>1</v>
      </c>
      <c r="AZ540" s="77">
        <v>63907000</v>
      </c>
      <c r="BA540" s="77">
        <v>198667.69089999999</v>
      </c>
      <c r="BB540" s="74" t="s">
        <v>93</v>
      </c>
      <c r="BC540" s="75" t="s">
        <v>2152</v>
      </c>
      <c r="BD540" s="82">
        <v>62463.080758458585</v>
      </c>
      <c r="BE540" s="82">
        <v>0</v>
      </c>
      <c r="BF540" s="82">
        <v>1539.7149406960039</v>
      </c>
      <c r="BG540" s="82">
        <v>64002.795699154587</v>
      </c>
      <c r="BH540" s="82">
        <v>62463.080758458585</v>
      </c>
      <c r="BI540" s="82">
        <v>0</v>
      </c>
      <c r="BJ540" s="82">
        <v>1539.7149406960039</v>
      </c>
      <c r="BK540" s="82">
        <v>64002.795699154587</v>
      </c>
      <c r="BL540" s="82">
        <v>4500000</v>
      </c>
      <c r="BM540" s="82">
        <v>0</v>
      </c>
      <c r="BN540" s="82">
        <v>110925</v>
      </c>
      <c r="BO540" s="82">
        <v>4610925</v>
      </c>
      <c r="BP540" s="82">
        <v>62463.080758458585</v>
      </c>
      <c r="BQ540" s="82">
        <v>0</v>
      </c>
      <c r="BR540" s="82">
        <v>1539.7149406960039</v>
      </c>
      <c r="BS540" s="89">
        <v>64002.795699154587</v>
      </c>
      <c r="BT540" s="82">
        <v>324501.95084826823</v>
      </c>
      <c r="BU540" s="82">
        <v>0</v>
      </c>
      <c r="BV540" s="82">
        <v>7998.9730884098099</v>
      </c>
      <c r="BW540" s="82">
        <v>332500.92393667798</v>
      </c>
      <c r="BX540" s="82">
        <v>324501.95084826823</v>
      </c>
      <c r="BY540" s="82">
        <v>0</v>
      </c>
      <c r="BZ540" s="82">
        <v>7998.9730884098099</v>
      </c>
      <c r="CA540" s="82">
        <v>332500.92393667798</v>
      </c>
      <c r="CB540" s="82">
        <v>23377950</v>
      </c>
      <c r="CC540" s="82">
        <v>0</v>
      </c>
      <c r="CD540" s="82">
        <v>576266.46750000003</v>
      </c>
      <c r="CE540" s="82">
        <v>23954216.467500001</v>
      </c>
      <c r="CF540" s="82">
        <v>324501.95084826823</v>
      </c>
      <c r="CG540" s="82">
        <v>0</v>
      </c>
      <c r="CH540" s="82">
        <v>7998.9730884098099</v>
      </c>
      <c r="CI540" s="82">
        <v>332500.92393667798</v>
      </c>
      <c r="CJ540" s="82" t="s">
        <v>96</v>
      </c>
      <c r="CK540" s="83">
        <v>1.4999999999999999E-2</v>
      </c>
      <c r="CL540" s="83">
        <v>3.5000000000000003E-2</v>
      </c>
      <c r="CM540" s="83">
        <v>0.26500000000000001</v>
      </c>
      <c r="CN540" s="82">
        <v>75000</v>
      </c>
      <c r="CO540" s="82">
        <v>175000.00000000003</v>
      </c>
      <c r="CP540" s="82">
        <v>1325000</v>
      </c>
      <c r="CQ540" s="82">
        <v>75000</v>
      </c>
      <c r="CR540" s="89">
        <v>75000</v>
      </c>
      <c r="CS540" s="82">
        <v>75000</v>
      </c>
      <c r="CT540" s="82">
        <v>175000.00000000003</v>
      </c>
      <c r="CU540" s="82">
        <v>1325000</v>
      </c>
      <c r="CV540" s="82">
        <v>75000</v>
      </c>
      <c r="CW540" s="82">
        <v>75000</v>
      </c>
    </row>
    <row r="541" spans="1:101">
      <c r="A541" s="86" t="s">
        <v>520</v>
      </c>
      <c r="B541" s="87" t="s">
        <v>1344</v>
      </c>
      <c r="C541" s="75" t="s">
        <v>2153</v>
      </c>
      <c r="D541" s="74" t="s">
        <v>2605</v>
      </c>
      <c r="E541" s="74" t="s">
        <v>520</v>
      </c>
      <c r="F541" s="74" t="s">
        <v>1344</v>
      </c>
      <c r="G541" s="74" t="s">
        <v>1341</v>
      </c>
      <c r="I541" s="74" t="s">
        <v>836</v>
      </c>
      <c r="J541" s="74" t="s">
        <v>2582</v>
      </c>
      <c r="K541" s="74" t="s">
        <v>100</v>
      </c>
      <c r="L541" s="74" t="s">
        <v>89</v>
      </c>
      <c r="M541" s="74" t="s">
        <v>90</v>
      </c>
      <c r="N541" s="74" t="s">
        <v>1343</v>
      </c>
      <c r="O541" s="76">
        <v>44663</v>
      </c>
      <c r="P541" s="76">
        <v>44500</v>
      </c>
      <c r="Q541" s="77">
        <v>1</v>
      </c>
      <c r="R541" s="74" t="s">
        <v>94</v>
      </c>
      <c r="S541" s="77">
        <v>2792200</v>
      </c>
      <c r="T541" s="77">
        <v>2792200</v>
      </c>
      <c r="U541" s="77">
        <v>68827.73</v>
      </c>
      <c r="V541" s="78">
        <v>5.0999999999999997E-2</v>
      </c>
      <c r="W541" s="79">
        <v>1</v>
      </c>
      <c r="X541" s="77">
        <v>2792200</v>
      </c>
      <c r="Y541" s="88">
        <v>2792200</v>
      </c>
      <c r="Z541" s="77">
        <v>68827.73</v>
      </c>
      <c r="AA541" s="74">
        <v>0</v>
      </c>
      <c r="AB541" s="74">
        <v>0</v>
      </c>
      <c r="AD541" s="74">
        <v>0</v>
      </c>
      <c r="AE541" s="74">
        <v>0</v>
      </c>
      <c r="AF541" s="74">
        <v>0</v>
      </c>
      <c r="AG541" s="74">
        <v>0</v>
      </c>
      <c r="AI541" s="74">
        <v>5</v>
      </c>
      <c r="AJ541" s="74">
        <v>5</v>
      </c>
      <c r="AL541" s="74">
        <v>5</v>
      </c>
      <c r="AM541" s="74" t="s">
        <v>95</v>
      </c>
      <c r="AN541" s="74">
        <v>0</v>
      </c>
      <c r="AO541" s="74" t="s">
        <v>95</v>
      </c>
      <c r="AP541" s="74" t="s">
        <v>95</v>
      </c>
      <c r="AQ541" s="74">
        <v>1</v>
      </c>
      <c r="AS541" s="74">
        <v>1</v>
      </c>
      <c r="AT541" s="74" t="s">
        <v>92</v>
      </c>
      <c r="AU541" s="74" t="s">
        <v>2579</v>
      </c>
      <c r="AV541" s="74" t="s">
        <v>94</v>
      </c>
      <c r="AW541" s="77">
        <v>10000000</v>
      </c>
      <c r="AX541" s="77">
        <v>31087</v>
      </c>
      <c r="AY541" s="79">
        <v>1</v>
      </c>
      <c r="AZ541" s="77">
        <v>63907000</v>
      </c>
      <c r="BA541" s="77">
        <v>198667.69089999999</v>
      </c>
      <c r="BB541" s="74" t="s">
        <v>93</v>
      </c>
      <c r="BC541" s="75" t="s">
        <v>2153</v>
      </c>
      <c r="BD541" s="82">
        <v>34881.882818753613</v>
      </c>
      <c r="BE541" s="82">
        <v>0</v>
      </c>
      <c r="BF541" s="82">
        <v>859.83841148227657</v>
      </c>
      <c r="BG541" s="82">
        <v>35741.721230235889</v>
      </c>
      <c r="BH541" s="82">
        <v>34881.882818753613</v>
      </c>
      <c r="BI541" s="82">
        <v>0</v>
      </c>
      <c r="BJ541" s="82">
        <v>859.83841148227657</v>
      </c>
      <c r="BK541" s="82">
        <v>35741.721230235889</v>
      </c>
      <c r="BL541" s="82">
        <v>2512980</v>
      </c>
      <c r="BM541" s="82">
        <v>0</v>
      </c>
      <c r="BN541" s="82">
        <v>61944.956999999995</v>
      </c>
      <c r="BO541" s="82">
        <v>2574924.9569999995</v>
      </c>
      <c r="BP541" s="82">
        <v>34881.882818753613</v>
      </c>
      <c r="BQ541" s="82">
        <v>0</v>
      </c>
      <c r="BR541" s="82">
        <v>859.83841148227657</v>
      </c>
      <c r="BS541" s="89">
        <v>35741.721230235889</v>
      </c>
      <c r="BT541" s="82">
        <v>181214.8694317069</v>
      </c>
      <c r="BU541" s="82">
        <v>0</v>
      </c>
      <c r="BV541" s="82">
        <v>4466.9465314915751</v>
      </c>
      <c r="BW541" s="82">
        <v>185681.81596319846</v>
      </c>
      <c r="BX541" s="82">
        <v>181214.8694317069</v>
      </c>
      <c r="BY541" s="82">
        <v>0</v>
      </c>
      <c r="BZ541" s="82">
        <v>4466.9465314915751</v>
      </c>
      <c r="CA541" s="82">
        <v>185681.81596319846</v>
      </c>
      <c r="CB541" s="82">
        <v>13055182.398</v>
      </c>
      <c r="CC541" s="82">
        <v>0</v>
      </c>
      <c r="CD541" s="82">
        <v>321810.24611069995</v>
      </c>
      <c r="CE541" s="82">
        <v>13376992.644110698</v>
      </c>
      <c r="CF541" s="82">
        <v>181214.8694317069</v>
      </c>
      <c r="CG541" s="82">
        <v>0</v>
      </c>
      <c r="CH541" s="82">
        <v>4466.9465314915751</v>
      </c>
      <c r="CI541" s="82">
        <v>185681.81596319846</v>
      </c>
      <c r="CJ541" s="82" t="s">
        <v>96</v>
      </c>
      <c r="CK541" s="83">
        <v>1.4999999999999999E-2</v>
      </c>
      <c r="CL541" s="83">
        <v>3.5000000000000003E-2</v>
      </c>
      <c r="CM541" s="83">
        <v>0.26500000000000001</v>
      </c>
      <c r="CN541" s="82">
        <v>41883</v>
      </c>
      <c r="CO541" s="82">
        <v>97727.000000000015</v>
      </c>
      <c r="CP541" s="82">
        <v>739933</v>
      </c>
      <c r="CQ541" s="82">
        <v>41883</v>
      </c>
      <c r="CR541" s="89">
        <v>41883</v>
      </c>
      <c r="CS541" s="82">
        <v>41883</v>
      </c>
      <c r="CT541" s="82">
        <v>97727.000000000015</v>
      </c>
      <c r="CU541" s="82">
        <v>739933</v>
      </c>
      <c r="CV541" s="82">
        <v>41883</v>
      </c>
      <c r="CW541" s="82">
        <v>41883</v>
      </c>
    </row>
    <row r="542" spans="1:101">
      <c r="A542" s="86" t="s">
        <v>520</v>
      </c>
      <c r="B542" s="87" t="s">
        <v>1345</v>
      </c>
      <c r="C542" s="75" t="s">
        <v>2154</v>
      </c>
      <c r="D542" s="74" t="s">
        <v>2605</v>
      </c>
      <c r="E542" s="74" t="s">
        <v>520</v>
      </c>
      <c r="F542" s="74" t="s">
        <v>1345</v>
      </c>
      <c r="G542" s="74" t="s">
        <v>1346</v>
      </c>
      <c r="I542" s="74" t="s">
        <v>836</v>
      </c>
      <c r="J542" s="74" t="s">
        <v>2582</v>
      </c>
      <c r="K542" s="74" t="s">
        <v>100</v>
      </c>
      <c r="L542" s="74" t="s">
        <v>89</v>
      </c>
      <c r="M542" s="74" t="s">
        <v>90</v>
      </c>
      <c r="N542" s="74" t="s">
        <v>1348</v>
      </c>
      <c r="O542" s="76">
        <v>44665</v>
      </c>
      <c r="P542" s="76">
        <v>44500</v>
      </c>
      <c r="Q542" s="77">
        <v>1</v>
      </c>
      <c r="R542" s="74" t="s">
        <v>94</v>
      </c>
      <c r="S542" s="77">
        <v>4969708.8499999996</v>
      </c>
      <c r="T542" s="77">
        <v>4969708.8499999996</v>
      </c>
      <c r="U542" s="77">
        <v>123911.41</v>
      </c>
      <c r="V542" s="78">
        <v>5.0999999999999997E-2</v>
      </c>
      <c r="W542" s="79">
        <v>1</v>
      </c>
      <c r="X542" s="77">
        <v>4969708.8499999996</v>
      </c>
      <c r="Y542" s="88">
        <v>4969708.8499999996</v>
      </c>
      <c r="Z542" s="77">
        <v>123911.41</v>
      </c>
      <c r="AA542" s="74">
        <v>0</v>
      </c>
      <c r="AB542" s="74">
        <v>0</v>
      </c>
      <c r="AD542" s="74">
        <v>0</v>
      </c>
      <c r="AE542" s="74">
        <v>0</v>
      </c>
      <c r="AF542" s="74">
        <v>0</v>
      </c>
      <c r="AG542" s="74">
        <v>0</v>
      </c>
      <c r="AI542" s="74">
        <v>5</v>
      </c>
      <c r="AJ542" s="74">
        <v>5</v>
      </c>
      <c r="AL542" s="74">
        <v>5</v>
      </c>
      <c r="AM542" s="74" t="s">
        <v>95</v>
      </c>
      <c r="AN542" s="74">
        <v>0</v>
      </c>
      <c r="AO542" s="74" t="s">
        <v>95</v>
      </c>
      <c r="AP542" s="74" t="s">
        <v>95</v>
      </c>
      <c r="AQ542" s="74">
        <v>1</v>
      </c>
      <c r="AS542" s="74">
        <v>1</v>
      </c>
      <c r="AT542" s="74" t="s">
        <v>92</v>
      </c>
      <c r="AU542" s="74" t="s">
        <v>2579</v>
      </c>
      <c r="AV542" s="74" t="s">
        <v>94</v>
      </c>
      <c r="AW542" s="77">
        <v>10000000</v>
      </c>
      <c r="AX542" s="77">
        <v>30291.15</v>
      </c>
      <c r="AY542" s="79">
        <v>1</v>
      </c>
      <c r="AZ542" s="77">
        <v>63907000</v>
      </c>
      <c r="BA542" s="77">
        <v>193581.652305</v>
      </c>
      <c r="BB542" s="74" t="s">
        <v>93</v>
      </c>
      <c r="BC542" s="75" t="s">
        <v>2154</v>
      </c>
      <c r="BD542" s="82">
        <v>62084.665048715266</v>
      </c>
      <c r="BE542" s="82">
        <v>0</v>
      </c>
      <c r="BF542" s="82">
        <v>1547.9776819448944</v>
      </c>
      <c r="BG542" s="82">
        <v>63632.642730660162</v>
      </c>
      <c r="BH542" s="82">
        <v>62084.665048715266</v>
      </c>
      <c r="BI542" s="82">
        <v>0</v>
      </c>
      <c r="BJ542" s="82">
        <v>1547.9776819448944</v>
      </c>
      <c r="BK542" s="82">
        <v>63632.642730660162</v>
      </c>
      <c r="BL542" s="82">
        <v>4472737.9649999989</v>
      </c>
      <c r="BM542" s="82">
        <v>0</v>
      </c>
      <c r="BN542" s="82">
        <v>111520.269</v>
      </c>
      <c r="BO542" s="82">
        <v>4584258.2340000002</v>
      </c>
      <c r="BP542" s="82">
        <v>62084.665048715266</v>
      </c>
      <c r="BQ542" s="82">
        <v>0</v>
      </c>
      <c r="BR542" s="82">
        <v>1547.9776819448944</v>
      </c>
      <c r="BS542" s="89">
        <v>63632.642730660162</v>
      </c>
      <c r="BT542" s="82">
        <v>322536.04339458066</v>
      </c>
      <c r="BU542" s="82">
        <v>0</v>
      </c>
      <c r="BV542" s="82">
        <v>8041.8988554719208</v>
      </c>
      <c r="BW542" s="82">
        <v>330577.94225005258</v>
      </c>
      <c r="BX542" s="82">
        <v>322536.04339458066</v>
      </c>
      <c r="BY542" s="82">
        <v>0</v>
      </c>
      <c r="BZ542" s="82">
        <v>8041.8988554719208</v>
      </c>
      <c r="CA542" s="82">
        <v>330577.94225005258</v>
      </c>
      <c r="CB542" s="82">
        <v>23236321.001971494</v>
      </c>
      <c r="CC542" s="82">
        <v>0</v>
      </c>
      <c r="CD542" s="82">
        <v>579358.94948189997</v>
      </c>
      <c r="CE542" s="82">
        <v>23815679.951453403</v>
      </c>
      <c r="CF542" s="82">
        <v>322536.04339458066</v>
      </c>
      <c r="CG542" s="82">
        <v>0</v>
      </c>
      <c r="CH542" s="82">
        <v>8041.8988554719208</v>
      </c>
      <c r="CI542" s="82">
        <v>330577.94225005258</v>
      </c>
      <c r="CJ542" s="82" t="s">
        <v>96</v>
      </c>
      <c r="CK542" s="83">
        <v>1.4999999999999999E-2</v>
      </c>
      <c r="CL542" s="83">
        <v>3.5000000000000003E-2</v>
      </c>
      <c r="CM542" s="83">
        <v>0.26500000000000001</v>
      </c>
      <c r="CN542" s="82">
        <v>74545.63274999999</v>
      </c>
      <c r="CO542" s="82">
        <v>173939.80975000001</v>
      </c>
      <c r="CP542" s="82">
        <v>1316972.84525</v>
      </c>
      <c r="CQ542" s="82">
        <v>74545.63274999999</v>
      </c>
      <c r="CR542" s="89">
        <v>74545.63274999999</v>
      </c>
      <c r="CS542" s="82">
        <v>74545.63274999999</v>
      </c>
      <c r="CT542" s="82">
        <v>173939.80975000001</v>
      </c>
      <c r="CU542" s="82">
        <v>1316972.84525</v>
      </c>
      <c r="CV542" s="82">
        <v>74545.63274999999</v>
      </c>
      <c r="CW542" s="82">
        <v>74545.63274999999</v>
      </c>
    </row>
    <row r="543" spans="1:101">
      <c r="A543" s="86" t="s">
        <v>520</v>
      </c>
      <c r="B543" s="87" t="s">
        <v>1349</v>
      </c>
      <c r="C543" s="75" t="s">
        <v>2155</v>
      </c>
      <c r="D543" s="74" t="s">
        <v>2605</v>
      </c>
      <c r="E543" s="74" t="s">
        <v>520</v>
      </c>
      <c r="F543" s="74" t="s">
        <v>1349</v>
      </c>
      <c r="G543" s="74" t="s">
        <v>1346</v>
      </c>
      <c r="I543" s="74" t="s">
        <v>836</v>
      </c>
      <c r="J543" s="74" t="s">
        <v>2582</v>
      </c>
      <c r="K543" s="74" t="s">
        <v>100</v>
      </c>
      <c r="L543" s="74" t="s">
        <v>89</v>
      </c>
      <c r="M543" s="74" t="s">
        <v>90</v>
      </c>
      <c r="N543" s="74" t="s">
        <v>1348</v>
      </c>
      <c r="O543" s="76">
        <v>44665</v>
      </c>
      <c r="P543" s="76">
        <v>44500</v>
      </c>
      <c r="Q543" s="77">
        <v>1</v>
      </c>
      <c r="R543" s="74" t="s">
        <v>94</v>
      </c>
      <c r="S543" s="77">
        <v>5000000</v>
      </c>
      <c r="T543" s="77">
        <v>5000000</v>
      </c>
      <c r="U543" s="77">
        <v>123958.33</v>
      </c>
      <c r="V543" s="78">
        <v>5.0999999999999997E-2</v>
      </c>
      <c r="W543" s="79">
        <v>1</v>
      </c>
      <c r="X543" s="77">
        <v>5000000</v>
      </c>
      <c r="Y543" s="88">
        <v>5000000</v>
      </c>
      <c r="Z543" s="77">
        <v>123958.33</v>
      </c>
      <c r="AA543" s="74">
        <v>0</v>
      </c>
      <c r="AB543" s="74">
        <v>0</v>
      </c>
      <c r="AD543" s="74">
        <v>0</v>
      </c>
      <c r="AE543" s="74">
        <v>0</v>
      </c>
      <c r="AF543" s="74">
        <v>0</v>
      </c>
      <c r="AG543" s="74">
        <v>0</v>
      </c>
      <c r="AI543" s="74">
        <v>5</v>
      </c>
      <c r="AJ543" s="74">
        <v>5</v>
      </c>
      <c r="AL543" s="74">
        <v>5</v>
      </c>
      <c r="AM543" s="74" t="s">
        <v>95</v>
      </c>
      <c r="AN543" s="74">
        <v>0</v>
      </c>
      <c r="AO543" s="74" t="s">
        <v>95</v>
      </c>
      <c r="AP543" s="74" t="s">
        <v>95</v>
      </c>
      <c r="AQ543" s="74">
        <v>1</v>
      </c>
      <c r="AS543" s="74">
        <v>1</v>
      </c>
      <c r="AT543" s="74" t="s">
        <v>92</v>
      </c>
      <c r="AU543" s="74" t="s">
        <v>2579</v>
      </c>
      <c r="AV543" s="74" t="s">
        <v>94</v>
      </c>
      <c r="AW543" s="77">
        <v>10000000</v>
      </c>
      <c r="AX543" s="77">
        <v>30291.15</v>
      </c>
      <c r="AY543" s="79">
        <v>1</v>
      </c>
      <c r="AZ543" s="77">
        <v>63907000</v>
      </c>
      <c r="BA543" s="77">
        <v>193581.652305</v>
      </c>
      <c r="BB543" s="74" t="s">
        <v>93</v>
      </c>
      <c r="BC543" s="75" t="s">
        <v>2155</v>
      </c>
      <c r="BD543" s="82">
        <v>62463.080758458585</v>
      </c>
      <c r="BE543" s="82">
        <v>0</v>
      </c>
      <c r="BF543" s="82">
        <v>1548.5638354947318</v>
      </c>
      <c r="BG543" s="82">
        <v>64011.644593953315</v>
      </c>
      <c r="BH543" s="82">
        <v>62463.080758458585</v>
      </c>
      <c r="BI543" s="82">
        <v>0</v>
      </c>
      <c r="BJ543" s="82">
        <v>1548.5638354947318</v>
      </c>
      <c r="BK543" s="82">
        <v>64011.644593953315</v>
      </c>
      <c r="BL543" s="82">
        <v>4500000</v>
      </c>
      <c r="BM543" s="82">
        <v>0</v>
      </c>
      <c r="BN543" s="82">
        <v>111562.497</v>
      </c>
      <c r="BO543" s="82">
        <v>4611562.4969999995</v>
      </c>
      <c r="BP543" s="82">
        <v>62463.080758458585</v>
      </c>
      <c r="BQ543" s="82">
        <v>0</v>
      </c>
      <c r="BR543" s="82">
        <v>1548.5638354947318</v>
      </c>
      <c r="BS543" s="89">
        <v>64011.644593953315</v>
      </c>
      <c r="BT543" s="82">
        <v>324501.95084826823</v>
      </c>
      <c r="BU543" s="82">
        <v>0</v>
      </c>
      <c r="BV543" s="82">
        <v>8044.9439817786815</v>
      </c>
      <c r="BW543" s="82">
        <v>332546.89483004686</v>
      </c>
      <c r="BX543" s="82">
        <v>324501.95084826823</v>
      </c>
      <c r="BY543" s="82">
        <v>0</v>
      </c>
      <c r="BZ543" s="82">
        <v>8044.9439817786815</v>
      </c>
      <c r="CA543" s="82">
        <v>332546.89483004686</v>
      </c>
      <c r="CB543" s="82">
        <v>23377950</v>
      </c>
      <c r="CC543" s="82">
        <v>0</v>
      </c>
      <c r="CD543" s="82">
        <v>579578.32816470007</v>
      </c>
      <c r="CE543" s="82">
        <v>23957528.328164697</v>
      </c>
      <c r="CF543" s="82">
        <v>324501.95084826823</v>
      </c>
      <c r="CG543" s="82">
        <v>0</v>
      </c>
      <c r="CH543" s="82">
        <v>8044.9439817786815</v>
      </c>
      <c r="CI543" s="82">
        <v>332546.89483004686</v>
      </c>
      <c r="CJ543" s="82" t="s">
        <v>96</v>
      </c>
      <c r="CK543" s="83">
        <v>1.4999999999999999E-2</v>
      </c>
      <c r="CL543" s="83">
        <v>3.5000000000000003E-2</v>
      </c>
      <c r="CM543" s="83">
        <v>0.26500000000000001</v>
      </c>
      <c r="CN543" s="82">
        <v>75000</v>
      </c>
      <c r="CO543" s="82">
        <v>175000.00000000003</v>
      </c>
      <c r="CP543" s="82">
        <v>1325000</v>
      </c>
      <c r="CQ543" s="82">
        <v>75000</v>
      </c>
      <c r="CR543" s="89">
        <v>75000</v>
      </c>
      <c r="CS543" s="82">
        <v>75000</v>
      </c>
      <c r="CT543" s="82">
        <v>175000.00000000003</v>
      </c>
      <c r="CU543" s="82">
        <v>1325000</v>
      </c>
      <c r="CV543" s="82">
        <v>75000</v>
      </c>
      <c r="CW543" s="82">
        <v>75000</v>
      </c>
    </row>
    <row r="544" spans="1:101">
      <c r="A544" s="86" t="s">
        <v>520</v>
      </c>
      <c r="B544" s="87" t="s">
        <v>1350</v>
      </c>
      <c r="C544" s="75" t="s">
        <v>2156</v>
      </c>
      <c r="D544" s="74" t="s">
        <v>2605</v>
      </c>
      <c r="E544" s="74" t="s">
        <v>520</v>
      </c>
      <c r="F544" s="74" t="s">
        <v>1350</v>
      </c>
      <c r="G544" s="74" t="s">
        <v>1351</v>
      </c>
      <c r="I544" s="74" t="s">
        <v>836</v>
      </c>
      <c r="J544" s="74" t="s">
        <v>2582</v>
      </c>
      <c r="K544" s="74" t="s">
        <v>100</v>
      </c>
      <c r="L544" s="74" t="s">
        <v>89</v>
      </c>
      <c r="M544" s="74" t="s">
        <v>90</v>
      </c>
      <c r="N544" s="74" t="s">
        <v>1353</v>
      </c>
      <c r="O544" s="76">
        <v>44669</v>
      </c>
      <c r="P544" s="76">
        <v>44500</v>
      </c>
      <c r="Q544" s="77">
        <v>1</v>
      </c>
      <c r="R544" s="74" t="s">
        <v>94</v>
      </c>
      <c r="S544" s="77">
        <v>4897762.7</v>
      </c>
      <c r="T544" s="77">
        <v>4897762.7</v>
      </c>
      <c r="U544" s="77">
        <v>124199.1</v>
      </c>
      <c r="V544" s="78">
        <v>5.0999999999999997E-2</v>
      </c>
      <c r="W544" s="79">
        <v>1</v>
      </c>
      <c r="X544" s="77">
        <v>4897762.7</v>
      </c>
      <c r="Y544" s="88">
        <v>4897762.7</v>
      </c>
      <c r="Z544" s="77">
        <v>124199.1</v>
      </c>
      <c r="AA544" s="74">
        <v>0</v>
      </c>
      <c r="AB544" s="74">
        <v>0</v>
      </c>
      <c r="AD544" s="74">
        <v>0</v>
      </c>
      <c r="AE544" s="74">
        <v>0</v>
      </c>
      <c r="AF544" s="74">
        <v>0</v>
      </c>
      <c r="AG544" s="74">
        <v>0</v>
      </c>
      <c r="AI544" s="74">
        <v>5</v>
      </c>
      <c r="AJ544" s="74">
        <v>5</v>
      </c>
      <c r="AL544" s="74">
        <v>5</v>
      </c>
      <c r="AM544" s="74" t="s">
        <v>95</v>
      </c>
      <c r="AN544" s="74">
        <v>0</v>
      </c>
      <c r="AO544" s="74" t="s">
        <v>95</v>
      </c>
      <c r="AP544" s="74" t="s">
        <v>95</v>
      </c>
      <c r="AQ544" s="74">
        <v>1</v>
      </c>
      <c r="AS544" s="74">
        <v>1</v>
      </c>
      <c r="AT544" s="74" t="s">
        <v>92</v>
      </c>
      <c r="AU544" s="74" t="s">
        <v>2579</v>
      </c>
      <c r="AV544" s="74" t="s">
        <v>94</v>
      </c>
      <c r="AW544" s="77">
        <v>10000000</v>
      </c>
      <c r="AX544" s="77">
        <v>102237.3</v>
      </c>
      <c r="AY544" s="79">
        <v>1</v>
      </c>
      <c r="AZ544" s="77">
        <v>63907000</v>
      </c>
      <c r="BA544" s="77">
        <v>653367.91310999996</v>
      </c>
      <c r="BB544" s="74" t="s">
        <v>93</v>
      </c>
      <c r="BC544" s="75" t="s">
        <v>2156</v>
      </c>
      <c r="BD544" s="82">
        <v>61185.869413173234</v>
      </c>
      <c r="BE544" s="82">
        <v>0</v>
      </c>
      <c r="BF544" s="82">
        <v>1551.5716826855746</v>
      </c>
      <c r="BG544" s="82">
        <v>62737.441095858805</v>
      </c>
      <c r="BH544" s="82">
        <v>61185.869413173234</v>
      </c>
      <c r="BI544" s="82">
        <v>0</v>
      </c>
      <c r="BJ544" s="82">
        <v>1551.5716826855746</v>
      </c>
      <c r="BK544" s="82">
        <v>62737.441095858805</v>
      </c>
      <c r="BL544" s="82">
        <v>4407986.43</v>
      </c>
      <c r="BM544" s="82">
        <v>0</v>
      </c>
      <c r="BN544" s="82">
        <v>111779.19</v>
      </c>
      <c r="BO544" s="82">
        <v>4519765.6199999992</v>
      </c>
      <c r="BP544" s="82">
        <v>61185.869413173234</v>
      </c>
      <c r="BQ544" s="82">
        <v>0</v>
      </c>
      <c r="BR544" s="82">
        <v>1551.5716826855746</v>
      </c>
      <c r="BS544" s="89">
        <v>62737.441095858805</v>
      </c>
      <c r="BT544" s="82">
        <v>317866.71018837625</v>
      </c>
      <c r="BU544" s="82">
        <v>0</v>
      </c>
      <c r="BV544" s="82">
        <v>8060.5700487198292</v>
      </c>
      <c r="BW544" s="82">
        <v>325927.28023709607</v>
      </c>
      <c r="BX544" s="82">
        <v>317866.71018837625</v>
      </c>
      <c r="BY544" s="82">
        <v>0</v>
      </c>
      <c r="BZ544" s="82">
        <v>8060.5700487198292</v>
      </c>
      <c r="CA544" s="82">
        <v>325927.28023709607</v>
      </c>
      <c r="CB544" s="82">
        <v>22899930.302492999</v>
      </c>
      <c r="CC544" s="82">
        <v>0</v>
      </c>
      <c r="CD544" s="82">
        <v>580704.06996900006</v>
      </c>
      <c r="CE544" s="82">
        <v>23480634.372461997</v>
      </c>
      <c r="CF544" s="82">
        <v>317866.71018837625</v>
      </c>
      <c r="CG544" s="82">
        <v>0</v>
      </c>
      <c r="CH544" s="82">
        <v>8060.5700487198292</v>
      </c>
      <c r="CI544" s="82">
        <v>325927.28023709607</v>
      </c>
      <c r="CJ544" s="82" t="s">
        <v>96</v>
      </c>
      <c r="CK544" s="83">
        <v>1.4999999999999999E-2</v>
      </c>
      <c r="CL544" s="83">
        <v>3.5000000000000003E-2</v>
      </c>
      <c r="CM544" s="83">
        <v>0.26500000000000001</v>
      </c>
      <c r="CN544" s="82">
        <v>73466.440499999997</v>
      </c>
      <c r="CO544" s="82">
        <v>171421.69450000001</v>
      </c>
      <c r="CP544" s="82">
        <v>1297907.1155000001</v>
      </c>
      <c r="CQ544" s="82">
        <v>73466.440499999997</v>
      </c>
      <c r="CR544" s="89">
        <v>73466.440499999997</v>
      </c>
      <c r="CS544" s="82">
        <v>73466.440499999997</v>
      </c>
      <c r="CT544" s="82">
        <v>171421.69450000001</v>
      </c>
      <c r="CU544" s="82">
        <v>1297907.1155000001</v>
      </c>
      <c r="CV544" s="82">
        <v>73466.440499999997</v>
      </c>
      <c r="CW544" s="82">
        <v>73466.440499999997</v>
      </c>
    </row>
    <row r="545" spans="1:101">
      <c r="A545" s="86" t="s">
        <v>520</v>
      </c>
      <c r="B545" s="87" t="s">
        <v>1354</v>
      </c>
      <c r="C545" s="75" t="s">
        <v>2157</v>
      </c>
      <c r="D545" s="74" t="s">
        <v>2605</v>
      </c>
      <c r="E545" s="74" t="s">
        <v>520</v>
      </c>
      <c r="F545" s="74" t="s">
        <v>1354</v>
      </c>
      <c r="G545" s="74" t="s">
        <v>1351</v>
      </c>
      <c r="I545" s="74" t="s">
        <v>836</v>
      </c>
      <c r="J545" s="74" t="s">
        <v>2582</v>
      </c>
      <c r="K545" s="74" t="s">
        <v>100</v>
      </c>
      <c r="L545" s="74" t="s">
        <v>89</v>
      </c>
      <c r="M545" s="74" t="s">
        <v>90</v>
      </c>
      <c r="N545" s="74" t="s">
        <v>1353</v>
      </c>
      <c r="O545" s="76">
        <v>44669</v>
      </c>
      <c r="P545" s="76">
        <v>44500</v>
      </c>
      <c r="Q545" s="77">
        <v>1</v>
      </c>
      <c r="R545" s="74" t="s">
        <v>94</v>
      </c>
      <c r="S545" s="77">
        <v>5000000</v>
      </c>
      <c r="T545" s="77">
        <v>5000000</v>
      </c>
      <c r="U545" s="77">
        <v>126791.67</v>
      </c>
      <c r="V545" s="78">
        <v>5.0999999999999997E-2</v>
      </c>
      <c r="W545" s="79">
        <v>1</v>
      </c>
      <c r="X545" s="77">
        <v>5000000</v>
      </c>
      <c r="Y545" s="88">
        <v>5000000</v>
      </c>
      <c r="Z545" s="77">
        <v>126791.67</v>
      </c>
      <c r="AA545" s="74">
        <v>0</v>
      </c>
      <c r="AB545" s="74">
        <v>0</v>
      </c>
      <c r="AD545" s="74">
        <v>0</v>
      </c>
      <c r="AE545" s="74">
        <v>0</v>
      </c>
      <c r="AF545" s="74">
        <v>0</v>
      </c>
      <c r="AG545" s="74">
        <v>0</v>
      </c>
      <c r="AI545" s="74">
        <v>5</v>
      </c>
      <c r="AJ545" s="74">
        <v>5</v>
      </c>
      <c r="AL545" s="74">
        <v>5</v>
      </c>
      <c r="AM545" s="74" t="s">
        <v>95</v>
      </c>
      <c r="AN545" s="74">
        <v>0</v>
      </c>
      <c r="AO545" s="74" t="s">
        <v>95</v>
      </c>
      <c r="AP545" s="74" t="s">
        <v>95</v>
      </c>
      <c r="AQ545" s="74">
        <v>1</v>
      </c>
      <c r="AS545" s="74">
        <v>1</v>
      </c>
      <c r="AT545" s="74" t="s">
        <v>92</v>
      </c>
      <c r="AU545" s="74" t="s">
        <v>2579</v>
      </c>
      <c r="AV545" s="74" t="s">
        <v>94</v>
      </c>
      <c r="AW545" s="77">
        <v>10000000</v>
      </c>
      <c r="AX545" s="77">
        <v>102237.3</v>
      </c>
      <c r="AY545" s="79">
        <v>1</v>
      </c>
      <c r="AZ545" s="77">
        <v>63907000</v>
      </c>
      <c r="BA545" s="77">
        <v>653367.91310999996</v>
      </c>
      <c r="BB545" s="74" t="s">
        <v>93</v>
      </c>
      <c r="BC545" s="75" t="s">
        <v>2157</v>
      </c>
      <c r="BD545" s="82">
        <v>62463.080758458585</v>
      </c>
      <c r="BE545" s="82">
        <v>0</v>
      </c>
      <c r="BF545" s="82">
        <v>1583.9596645419658</v>
      </c>
      <c r="BG545" s="82">
        <v>64047.040423000552</v>
      </c>
      <c r="BH545" s="82">
        <v>62463.080758458585</v>
      </c>
      <c r="BI545" s="82">
        <v>0</v>
      </c>
      <c r="BJ545" s="82">
        <v>1583.9596645419658</v>
      </c>
      <c r="BK545" s="82">
        <v>64047.040423000552</v>
      </c>
      <c r="BL545" s="82">
        <v>4500000</v>
      </c>
      <c r="BM545" s="82">
        <v>0</v>
      </c>
      <c r="BN545" s="82">
        <v>114112.503</v>
      </c>
      <c r="BO545" s="82">
        <v>4614112.5029999996</v>
      </c>
      <c r="BP545" s="82">
        <v>62463.080758458585</v>
      </c>
      <c r="BQ545" s="82">
        <v>0</v>
      </c>
      <c r="BR545" s="82">
        <v>1583.9596645419658</v>
      </c>
      <c r="BS545" s="89">
        <v>64047.040423000552</v>
      </c>
      <c r="BT545" s="82">
        <v>324501.95084826823</v>
      </c>
      <c r="BU545" s="82">
        <v>0</v>
      </c>
      <c r="BV545" s="82">
        <v>8228.8288532619663</v>
      </c>
      <c r="BW545" s="82">
        <v>332730.77970153018</v>
      </c>
      <c r="BX545" s="82">
        <v>324501.95084826823</v>
      </c>
      <c r="BY545" s="82">
        <v>0</v>
      </c>
      <c r="BZ545" s="82">
        <v>8228.8288532619663</v>
      </c>
      <c r="CA545" s="82">
        <v>332730.77970153018</v>
      </c>
      <c r="CB545" s="82">
        <v>23377950</v>
      </c>
      <c r="CC545" s="82">
        <v>0</v>
      </c>
      <c r="CD545" s="82">
        <v>592825.86433529994</v>
      </c>
      <c r="CE545" s="82">
        <v>23970775.864335299</v>
      </c>
      <c r="CF545" s="82">
        <v>324501.95084826823</v>
      </c>
      <c r="CG545" s="82">
        <v>0</v>
      </c>
      <c r="CH545" s="82">
        <v>8228.8288532619663</v>
      </c>
      <c r="CI545" s="82">
        <v>332730.77970153018</v>
      </c>
      <c r="CJ545" s="82" t="s">
        <v>96</v>
      </c>
      <c r="CK545" s="83">
        <v>1.4999999999999999E-2</v>
      </c>
      <c r="CL545" s="83">
        <v>3.5000000000000003E-2</v>
      </c>
      <c r="CM545" s="83">
        <v>0.26500000000000001</v>
      </c>
      <c r="CN545" s="82">
        <v>75000</v>
      </c>
      <c r="CO545" s="82">
        <v>175000.00000000003</v>
      </c>
      <c r="CP545" s="82">
        <v>1325000</v>
      </c>
      <c r="CQ545" s="82">
        <v>75000</v>
      </c>
      <c r="CR545" s="89">
        <v>75000</v>
      </c>
      <c r="CS545" s="82">
        <v>75000</v>
      </c>
      <c r="CT545" s="82">
        <v>175000.00000000003</v>
      </c>
      <c r="CU545" s="82">
        <v>1325000</v>
      </c>
      <c r="CV545" s="82">
        <v>75000</v>
      </c>
      <c r="CW545" s="82">
        <v>75000</v>
      </c>
    </row>
    <row r="546" spans="1:101">
      <c r="A546" s="86" t="s">
        <v>520</v>
      </c>
      <c r="B546" s="87" t="s">
        <v>1355</v>
      </c>
      <c r="C546" s="75" t="s">
        <v>2158</v>
      </c>
      <c r="D546" s="74" t="s">
        <v>2605</v>
      </c>
      <c r="E546" s="74" t="s">
        <v>520</v>
      </c>
      <c r="F546" s="74" t="s">
        <v>1355</v>
      </c>
      <c r="G546" s="74" t="s">
        <v>1311</v>
      </c>
      <c r="I546" s="74" t="s">
        <v>836</v>
      </c>
      <c r="J546" s="74" t="s">
        <v>2583</v>
      </c>
      <c r="K546" s="74" t="s">
        <v>128</v>
      </c>
      <c r="L546" s="74" t="s">
        <v>89</v>
      </c>
      <c r="M546" s="74" t="s">
        <v>90</v>
      </c>
      <c r="N546" s="74" t="s">
        <v>1313</v>
      </c>
      <c r="O546" s="76">
        <v>44601</v>
      </c>
      <c r="P546" s="76">
        <v>44500</v>
      </c>
      <c r="Q546" s="77">
        <v>1</v>
      </c>
      <c r="R546" s="74" t="s">
        <v>94</v>
      </c>
      <c r="S546" s="77">
        <v>61608.78</v>
      </c>
      <c r="T546" s="77">
        <v>61608.78</v>
      </c>
      <c r="U546" s="77">
        <v>930.81</v>
      </c>
      <c r="V546" s="78">
        <v>4.9000000000000002E-2</v>
      </c>
      <c r="W546" s="79">
        <v>1</v>
      </c>
      <c r="X546" s="77">
        <v>61608.78</v>
      </c>
      <c r="Y546" s="88">
        <v>61608.78</v>
      </c>
      <c r="Z546" s="77">
        <v>930.81</v>
      </c>
      <c r="AA546" s="74">
        <v>0</v>
      </c>
      <c r="AB546" s="74">
        <v>0</v>
      </c>
      <c r="AD546" s="74">
        <v>0</v>
      </c>
      <c r="AE546" s="74">
        <v>0</v>
      </c>
      <c r="AF546" s="74">
        <v>0</v>
      </c>
      <c r="AG546" s="74">
        <v>0</v>
      </c>
      <c r="AI546" s="74">
        <v>5</v>
      </c>
      <c r="AJ546" s="74">
        <v>5</v>
      </c>
      <c r="AL546" s="74">
        <v>5</v>
      </c>
      <c r="AM546" s="74" t="s">
        <v>95</v>
      </c>
      <c r="AN546" s="74">
        <v>0</v>
      </c>
      <c r="AO546" s="74" t="s">
        <v>95</v>
      </c>
      <c r="AP546" s="74" t="s">
        <v>95</v>
      </c>
      <c r="AQ546" s="74">
        <v>1</v>
      </c>
      <c r="AS546" s="74">
        <v>1</v>
      </c>
      <c r="AT546" s="74" t="s">
        <v>92</v>
      </c>
      <c r="AU546" s="74" t="s">
        <v>2579</v>
      </c>
      <c r="AV546" s="74" t="s">
        <v>94</v>
      </c>
      <c r="AW546" s="77">
        <v>5000000</v>
      </c>
      <c r="AX546" s="77">
        <v>4827595.9800000004</v>
      </c>
      <c r="AY546" s="79">
        <v>1</v>
      </c>
      <c r="AZ546" s="77">
        <v>31953500</v>
      </c>
      <c r="BA546" s="77">
        <v>30851717.629386</v>
      </c>
      <c r="BB546" s="74" t="s">
        <v>93</v>
      </c>
      <c r="BC546" s="75" t="s">
        <v>2158</v>
      </c>
      <c r="BD546" s="82">
        <v>769.65484011402168</v>
      </c>
      <c r="BE546" s="82">
        <v>0</v>
      </c>
      <c r="BF546" s="82">
        <v>11.628252040156166</v>
      </c>
      <c r="BG546" s="82">
        <v>781.28309215417789</v>
      </c>
      <c r="BH546" s="82">
        <v>769.65484011402168</v>
      </c>
      <c r="BI546" s="82">
        <v>0</v>
      </c>
      <c r="BJ546" s="82">
        <v>11.628252040156166</v>
      </c>
      <c r="BK546" s="82">
        <v>781.28309215417789</v>
      </c>
      <c r="BL546" s="82">
        <v>55447.901999999987</v>
      </c>
      <c r="BM546" s="82">
        <v>0</v>
      </c>
      <c r="BN546" s="82">
        <v>837.72899999999993</v>
      </c>
      <c r="BO546" s="82">
        <v>56285.630999999994</v>
      </c>
      <c r="BP546" s="82">
        <v>769.65484011402168</v>
      </c>
      <c r="BQ546" s="82">
        <v>0</v>
      </c>
      <c r="BR546" s="82">
        <v>11.628252040156166</v>
      </c>
      <c r="BS546" s="89">
        <v>781.28309215417789</v>
      </c>
      <c r="BT546" s="82">
        <v>3998.4338598763543</v>
      </c>
      <c r="BU546" s="82">
        <v>0</v>
      </c>
      <c r="BV546" s="82">
        <v>60.409932173815299</v>
      </c>
      <c r="BW546" s="82">
        <v>4058.8437920501697</v>
      </c>
      <c r="BX546" s="82">
        <v>3998.4338598763543</v>
      </c>
      <c r="BY546" s="82">
        <v>0</v>
      </c>
      <c r="BZ546" s="82">
        <v>60.409932173815299</v>
      </c>
      <c r="CA546" s="82">
        <v>4058.8437920501697</v>
      </c>
      <c r="CB546" s="82">
        <v>288057.39568019996</v>
      </c>
      <c r="CC546" s="82">
        <v>0</v>
      </c>
      <c r="CD546" s="82">
        <v>4352.0859278999997</v>
      </c>
      <c r="CE546" s="82">
        <v>292409.48160809994</v>
      </c>
      <c r="CF546" s="82">
        <v>3998.4338598763543</v>
      </c>
      <c r="CG546" s="82">
        <v>0</v>
      </c>
      <c r="CH546" s="82">
        <v>60.409932173815299</v>
      </c>
      <c r="CI546" s="82">
        <v>4058.8437920501697</v>
      </c>
      <c r="CJ546" s="82" t="s">
        <v>96</v>
      </c>
      <c r="CK546" s="83">
        <v>1.4999999999999999E-2</v>
      </c>
      <c r="CL546" s="83">
        <v>3.5000000000000003E-2</v>
      </c>
      <c r="CM546" s="83">
        <v>0.26500000000000001</v>
      </c>
      <c r="CN546" s="82">
        <v>924.13169999999991</v>
      </c>
      <c r="CO546" s="82">
        <v>2156.3072999999999</v>
      </c>
      <c r="CP546" s="82">
        <v>16326.3267</v>
      </c>
      <c r="CQ546" s="82">
        <v>924.13169999999991</v>
      </c>
      <c r="CR546" s="89">
        <v>924.13169999999991</v>
      </c>
      <c r="CS546" s="82">
        <v>924.13169999999991</v>
      </c>
      <c r="CT546" s="82">
        <v>2156.3072999999999</v>
      </c>
      <c r="CU546" s="82">
        <v>16326.3267</v>
      </c>
      <c r="CV546" s="82">
        <v>924.13169999999991</v>
      </c>
      <c r="CW546" s="82">
        <v>924.13169999999991</v>
      </c>
    </row>
    <row r="547" spans="1:101">
      <c r="A547" s="86" t="s">
        <v>520</v>
      </c>
      <c r="B547" s="87" t="s">
        <v>1356</v>
      </c>
      <c r="C547" s="75" t="s">
        <v>2159</v>
      </c>
      <c r="D547" s="74" t="s">
        <v>2605</v>
      </c>
      <c r="E547" s="74" t="s">
        <v>520</v>
      </c>
      <c r="F547" s="74" t="s">
        <v>1356</v>
      </c>
      <c r="G547" s="74" t="s">
        <v>1080</v>
      </c>
      <c r="I547" s="74" t="s">
        <v>836</v>
      </c>
      <c r="J547" s="74" t="s">
        <v>2582</v>
      </c>
      <c r="K547" s="74" t="s">
        <v>100</v>
      </c>
      <c r="L547" s="74" t="s">
        <v>89</v>
      </c>
      <c r="M547" s="74" t="s">
        <v>90</v>
      </c>
      <c r="N547" s="74" t="s">
        <v>1082</v>
      </c>
      <c r="O547" s="76">
        <v>44601</v>
      </c>
      <c r="P547" s="76">
        <v>44500</v>
      </c>
      <c r="Q547" s="77">
        <v>1</v>
      </c>
      <c r="R547" s="74" t="s">
        <v>94</v>
      </c>
      <c r="S547" s="77">
        <v>29297.03</v>
      </c>
      <c r="T547" s="77">
        <v>29297.03</v>
      </c>
      <c r="U547" s="77">
        <v>442.63</v>
      </c>
      <c r="V547" s="78">
        <v>4.9000000000000002E-2</v>
      </c>
      <c r="W547" s="79">
        <v>1</v>
      </c>
      <c r="X547" s="77">
        <v>29297.03</v>
      </c>
      <c r="Y547" s="88">
        <v>29297.03</v>
      </c>
      <c r="Z547" s="77">
        <v>442.63</v>
      </c>
      <c r="AA547" s="74">
        <v>0</v>
      </c>
      <c r="AB547" s="74">
        <v>0</v>
      </c>
      <c r="AD547" s="74">
        <v>0</v>
      </c>
      <c r="AE547" s="74">
        <v>0</v>
      </c>
      <c r="AF547" s="74">
        <v>0</v>
      </c>
      <c r="AG547" s="74">
        <v>0</v>
      </c>
      <c r="AI547" s="74">
        <v>5</v>
      </c>
      <c r="AJ547" s="74">
        <v>5</v>
      </c>
      <c r="AL547" s="74">
        <v>5</v>
      </c>
      <c r="AM547" s="74" t="s">
        <v>95</v>
      </c>
      <c r="AN547" s="74">
        <v>0</v>
      </c>
      <c r="AO547" s="74" t="s">
        <v>95</v>
      </c>
      <c r="AP547" s="74" t="s">
        <v>95</v>
      </c>
      <c r="AQ547" s="74">
        <v>1</v>
      </c>
      <c r="AS547" s="74">
        <v>1</v>
      </c>
      <c r="AT547" s="74" t="s">
        <v>92</v>
      </c>
      <c r="AU547" s="74" t="s">
        <v>2579</v>
      </c>
      <c r="AV547" s="74" t="s">
        <v>94</v>
      </c>
      <c r="AW547" s="77">
        <v>5000000</v>
      </c>
      <c r="AX547" s="77">
        <v>4949820.29</v>
      </c>
      <c r="AY547" s="79">
        <v>1</v>
      </c>
      <c r="AZ547" s="77">
        <v>31953500</v>
      </c>
      <c r="BA547" s="77">
        <v>31632816.527302999</v>
      </c>
      <c r="BB547" s="74" t="s">
        <v>93</v>
      </c>
      <c r="BC547" s="75" t="s">
        <v>2159</v>
      </c>
      <c r="BD547" s="82">
        <v>365.99655017459673</v>
      </c>
      <c r="BE547" s="82">
        <v>0</v>
      </c>
      <c r="BF547" s="82">
        <v>5.5296066872233052</v>
      </c>
      <c r="BG547" s="82">
        <v>371.52615686182003</v>
      </c>
      <c r="BH547" s="82">
        <v>365.99655017459673</v>
      </c>
      <c r="BI547" s="82">
        <v>0</v>
      </c>
      <c r="BJ547" s="82">
        <v>5.5296066872233052</v>
      </c>
      <c r="BK547" s="82">
        <v>371.52615686182003</v>
      </c>
      <c r="BL547" s="82">
        <v>26367.327000000001</v>
      </c>
      <c r="BM547" s="82">
        <v>0</v>
      </c>
      <c r="BN547" s="82">
        <v>398.36700000000002</v>
      </c>
      <c r="BO547" s="82">
        <v>26765.694</v>
      </c>
      <c r="BP547" s="82">
        <v>365.99655017459673</v>
      </c>
      <c r="BQ547" s="82">
        <v>0</v>
      </c>
      <c r="BR547" s="82">
        <v>5.5296066872233052</v>
      </c>
      <c r="BS547" s="89">
        <v>371.52615686182003</v>
      </c>
      <c r="BT547" s="82">
        <v>1901.3886778120475</v>
      </c>
      <c r="BU547" s="82">
        <v>0</v>
      </c>
      <c r="BV547" s="82">
        <v>28.726859700793792</v>
      </c>
      <c r="BW547" s="82">
        <v>1930.1155375128412</v>
      </c>
      <c r="BX547" s="82">
        <v>1901.3886778120475</v>
      </c>
      <c r="BY547" s="82">
        <v>0</v>
      </c>
      <c r="BZ547" s="82">
        <v>28.726859700793792</v>
      </c>
      <c r="CA547" s="82">
        <v>1930.1155375128412</v>
      </c>
      <c r="CB547" s="82">
        <v>136980.9004977</v>
      </c>
      <c r="CC547" s="82">
        <v>0</v>
      </c>
      <c r="CD547" s="82">
        <v>2069.5564017000002</v>
      </c>
      <c r="CE547" s="82">
        <v>139050.45689939999</v>
      </c>
      <c r="CF547" s="82">
        <v>1901.3886778120475</v>
      </c>
      <c r="CG547" s="82">
        <v>0</v>
      </c>
      <c r="CH547" s="82">
        <v>28.726859700793792</v>
      </c>
      <c r="CI547" s="82">
        <v>1930.1155375128412</v>
      </c>
      <c r="CJ547" s="82" t="s">
        <v>96</v>
      </c>
      <c r="CK547" s="83">
        <v>1.4999999999999999E-2</v>
      </c>
      <c r="CL547" s="83">
        <v>3.5000000000000003E-2</v>
      </c>
      <c r="CM547" s="83">
        <v>0.26500000000000001</v>
      </c>
      <c r="CN547" s="82">
        <v>439.45544999999998</v>
      </c>
      <c r="CO547" s="82">
        <v>1025.3960500000001</v>
      </c>
      <c r="CP547" s="82">
        <v>7763.7129500000001</v>
      </c>
      <c r="CQ547" s="82">
        <v>439.45544999999998</v>
      </c>
      <c r="CR547" s="89">
        <v>439.45544999999998</v>
      </c>
      <c r="CS547" s="82">
        <v>439.45544999999998</v>
      </c>
      <c r="CT547" s="82">
        <v>1025.3960500000001</v>
      </c>
      <c r="CU547" s="82">
        <v>7763.7129500000001</v>
      </c>
      <c r="CV547" s="82">
        <v>439.45544999999998</v>
      </c>
      <c r="CW547" s="82">
        <v>439.45544999999998</v>
      </c>
    </row>
    <row r="548" spans="1:101">
      <c r="A548" s="86" t="s">
        <v>520</v>
      </c>
      <c r="B548" s="87" t="s">
        <v>1357</v>
      </c>
      <c r="C548" s="75" t="s">
        <v>2160</v>
      </c>
      <c r="D548" s="74" t="s">
        <v>2605</v>
      </c>
      <c r="E548" s="74" t="s">
        <v>520</v>
      </c>
      <c r="F548" s="74" t="s">
        <v>1357</v>
      </c>
      <c r="G548" s="74" t="s">
        <v>993</v>
      </c>
      <c r="I548" s="74" t="s">
        <v>836</v>
      </c>
      <c r="J548" s="74" t="s">
        <v>2582</v>
      </c>
      <c r="K548" s="74" t="s">
        <v>100</v>
      </c>
      <c r="L548" s="74" t="s">
        <v>89</v>
      </c>
      <c r="M548" s="74" t="s">
        <v>90</v>
      </c>
      <c r="N548" s="74" t="s">
        <v>995</v>
      </c>
      <c r="O548" s="76">
        <v>44601</v>
      </c>
      <c r="P548" s="76">
        <v>44500</v>
      </c>
      <c r="Q548" s="77">
        <v>1</v>
      </c>
      <c r="R548" s="74" t="s">
        <v>94</v>
      </c>
      <c r="S548" s="77">
        <v>91685.39</v>
      </c>
      <c r="T548" s="77">
        <v>91685.39</v>
      </c>
      <c r="U548" s="77">
        <v>1385.21</v>
      </c>
      <c r="V548" s="78">
        <v>4.9000000000000002E-2</v>
      </c>
      <c r="W548" s="79">
        <v>1</v>
      </c>
      <c r="X548" s="77">
        <v>91685.39</v>
      </c>
      <c r="Y548" s="88">
        <v>91685.39</v>
      </c>
      <c r="Z548" s="77">
        <v>1385.21</v>
      </c>
      <c r="AA548" s="74">
        <v>0</v>
      </c>
      <c r="AB548" s="74">
        <v>0</v>
      </c>
      <c r="AD548" s="74">
        <v>0</v>
      </c>
      <c r="AE548" s="74">
        <v>0</v>
      </c>
      <c r="AF548" s="74">
        <v>0</v>
      </c>
      <c r="AG548" s="74">
        <v>0</v>
      </c>
      <c r="AI548" s="74">
        <v>5</v>
      </c>
      <c r="AJ548" s="74">
        <v>5</v>
      </c>
      <c r="AL548" s="74">
        <v>5</v>
      </c>
      <c r="AM548" s="74" t="s">
        <v>95</v>
      </c>
      <c r="AN548" s="74">
        <v>0</v>
      </c>
      <c r="AO548" s="74" t="s">
        <v>95</v>
      </c>
      <c r="AP548" s="74" t="s">
        <v>95</v>
      </c>
      <c r="AQ548" s="74">
        <v>1</v>
      </c>
      <c r="AS548" s="74">
        <v>1</v>
      </c>
      <c r="AT548" s="74" t="s">
        <v>92</v>
      </c>
      <c r="AU548" s="74" t="s">
        <v>2579</v>
      </c>
      <c r="AV548" s="74" t="s">
        <v>94</v>
      </c>
      <c r="AW548" s="77">
        <v>5000000</v>
      </c>
      <c r="AX548" s="77">
        <v>4698616.6100000003</v>
      </c>
      <c r="AY548" s="79">
        <v>1</v>
      </c>
      <c r="AZ548" s="77">
        <v>31953500</v>
      </c>
      <c r="BA548" s="77">
        <v>30027449.169527002</v>
      </c>
      <c r="BB548" s="74" t="s">
        <v>93</v>
      </c>
      <c r="BC548" s="75" t="s">
        <v>2160</v>
      </c>
      <c r="BD548" s="82">
        <v>1145.3903839881541</v>
      </c>
      <c r="BE548" s="82">
        <v>0</v>
      </c>
      <c r="BF548" s="82">
        <v>17.304896819484885</v>
      </c>
      <c r="BG548" s="82">
        <v>1162.6952808076389</v>
      </c>
      <c r="BH548" s="82">
        <v>1145.3903839881541</v>
      </c>
      <c r="BI548" s="82">
        <v>0</v>
      </c>
      <c r="BJ548" s="82">
        <v>17.304896819484885</v>
      </c>
      <c r="BK548" s="82">
        <v>1162.6952808076389</v>
      </c>
      <c r="BL548" s="82">
        <v>82516.850999999995</v>
      </c>
      <c r="BM548" s="82">
        <v>0</v>
      </c>
      <c r="BN548" s="82">
        <v>1246.6890000000001</v>
      </c>
      <c r="BO548" s="82">
        <v>83763.540000000008</v>
      </c>
      <c r="BP548" s="82">
        <v>1145.3903839881541</v>
      </c>
      <c r="BQ548" s="82">
        <v>0</v>
      </c>
      <c r="BR548" s="82">
        <v>17.304896819484885</v>
      </c>
      <c r="BS548" s="89">
        <v>1162.6952808076389</v>
      </c>
      <c r="BT548" s="82">
        <v>5950.417583856859</v>
      </c>
      <c r="BU548" s="82">
        <v>0</v>
      </c>
      <c r="BV548" s="82">
        <v>89.900669466905924</v>
      </c>
      <c r="BW548" s="82">
        <v>6040.318253323765</v>
      </c>
      <c r="BX548" s="82">
        <v>5950.417583856859</v>
      </c>
      <c r="BY548" s="82">
        <v>0</v>
      </c>
      <c r="BZ548" s="82">
        <v>89.900669466905924</v>
      </c>
      <c r="CA548" s="82">
        <v>6040.318253323765</v>
      </c>
      <c r="CB548" s="82">
        <v>428683.29263009998</v>
      </c>
      <c r="CC548" s="82">
        <v>0</v>
      </c>
      <c r="CD548" s="82">
        <v>6476.6740239000001</v>
      </c>
      <c r="CE548" s="82">
        <v>435159.96665400005</v>
      </c>
      <c r="CF548" s="82">
        <v>5950.417583856859</v>
      </c>
      <c r="CG548" s="82">
        <v>0</v>
      </c>
      <c r="CH548" s="82">
        <v>89.900669466905924</v>
      </c>
      <c r="CI548" s="82">
        <v>6040.318253323765</v>
      </c>
      <c r="CJ548" s="82" t="s">
        <v>96</v>
      </c>
      <c r="CK548" s="83">
        <v>1.4999999999999999E-2</v>
      </c>
      <c r="CL548" s="83">
        <v>3.5000000000000003E-2</v>
      </c>
      <c r="CM548" s="83">
        <v>0.26500000000000001</v>
      </c>
      <c r="CN548" s="82">
        <v>1375.2808499999999</v>
      </c>
      <c r="CO548" s="82">
        <v>3208.9886500000002</v>
      </c>
      <c r="CP548" s="82">
        <v>24296.628350000003</v>
      </c>
      <c r="CQ548" s="82">
        <v>1375.2808499999999</v>
      </c>
      <c r="CR548" s="89">
        <v>1375.2808499999999</v>
      </c>
      <c r="CS548" s="82">
        <v>1375.2808499999999</v>
      </c>
      <c r="CT548" s="82">
        <v>3208.9886500000002</v>
      </c>
      <c r="CU548" s="82">
        <v>24296.628350000003</v>
      </c>
      <c r="CV548" s="82">
        <v>1375.2808499999999</v>
      </c>
      <c r="CW548" s="82">
        <v>1375.2808499999999</v>
      </c>
    </row>
    <row r="549" spans="1:101">
      <c r="A549" s="86" t="s">
        <v>520</v>
      </c>
      <c r="B549" s="87" t="s">
        <v>1358</v>
      </c>
      <c r="C549" s="75" t="s">
        <v>2161</v>
      </c>
      <c r="D549" s="74" t="s">
        <v>2605</v>
      </c>
      <c r="E549" s="74" t="s">
        <v>520</v>
      </c>
      <c r="F549" s="74" t="s">
        <v>1358</v>
      </c>
      <c r="G549" s="74" t="s">
        <v>1315</v>
      </c>
      <c r="I549" s="74" t="s">
        <v>836</v>
      </c>
      <c r="J549" s="74" t="s">
        <v>2582</v>
      </c>
      <c r="K549" s="74" t="s">
        <v>100</v>
      </c>
      <c r="L549" s="74" t="s">
        <v>89</v>
      </c>
      <c r="M549" s="74" t="s">
        <v>90</v>
      </c>
      <c r="N549" s="74" t="s">
        <v>1317</v>
      </c>
      <c r="O549" s="76">
        <v>44601</v>
      </c>
      <c r="P549" s="76">
        <v>44500</v>
      </c>
      <c r="Q549" s="77">
        <v>1</v>
      </c>
      <c r="R549" s="74" t="s">
        <v>94</v>
      </c>
      <c r="S549" s="77">
        <v>100188.52</v>
      </c>
      <c r="T549" s="77">
        <v>100188.52</v>
      </c>
      <c r="U549" s="77">
        <v>1513.68</v>
      </c>
      <c r="V549" s="78">
        <v>4.9000000000000002E-2</v>
      </c>
      <c r="W549" s="79">
        <v>1</v>
      </c>
      <c r="X549" s="77">
        <v>100188.52</v>
      </c>
      <c r="Y549" s="88">
        <v>100188.52</v>
      </c>
      <c r="Z549" s="77">
        <v>1513.68</v>
      </c>
      <c r="AA549" s="74">
        <v>0</v>
      </c>
      <c r="AB549" s="74">
        <v>0</v>
      </c>
      <c r="AD549" s="74">
        <v>0</v>
      </c>
      <c r="AE549" s="74">
        <v>0</v>
      </c>
      <c r="AF549" s="74">
        <v>0</v>
      </c>
      <c r="AG549" s="74">
        <v>0</v>
      </c>
      <c r="AI549" s="74">
        <v>5</v>
      </c>
      <c r="AJ549" s="74">
        <v>5</v>
      </c>
      <c r="AL549" s="74">
        <v>5</v>
      </c>
      <c r="AM549" s="74" t="s">
        <v>95</v>
      </c>
      <c r="AN549" s="74">
        <v>0</v>
      </c>
      <c r="AO549" s="74" t="s">
        <v>95</v>
      </c>
      <c r="AP549" s="74" t="s">
        <v>95</v>
      </c>
      <c r="AQ549" s="74">
        <v>1</v>
      </c>
      <c r="AS549" s="74">
        <v>1</v>
      </c>
      <c r="AT549" s="74" t="s">
        <v>92</v>
      </c>
      <c r="AU549" s="74" t="s">
        <v>2579</v>
      </c>
      <c r="AV549" s="74" t="s">
        <v>94</v>
      </c>
      <c r="AW549" s="77">
        <v>5000000</v>
      </c>
      <c r="AX549" s="77">
        <v>4785597.47</v>
      </c>
      <c r="AY549" s="79">
        <v>1</v>
      </c>
      <c r="AZ549" s="77">
        <v>31953500</v>
      </c>
      <c r="BA549" s="77">
        <v>30583317.751528997</v>
      </c>
      <c r="BB549" s="74" t="s">
        <v>93</v>
      </c>
      <c r="BC549" s="75" t="s">
        <v>2161</v>
      </c>
      <c r="BD549" s="82">
        <v>1251.6167231660886</v>
      </c>
      <c r="BE549" s="82">
        <v>0</v>
      </c>
      <c r="BF549" s="82">
        <v>18.909823216492718</v>
      </c>
      <c r="BG549" s="82">
        <v>1270.5265463825813</v>
      </c>
      <c r="BH549" s="82">
        <v>1251.6167231660886</v>
      </c>
      <c r="BI549" s="82">
        <v>0</v>
      </c>
      <c r="BJ549" s="82">
        <v>18.909823216492718</v>
      </c>
      <c r="BK549" s="82">
        <v>1270.5265463825813</v>
      </c>
      <c r="BL549" s="82">
        <v>90169.668000000005</v>
      </c>
      <c r="BM549" s="82">
        <v>0</v>
      </c>
      <c r="BN549" s="82">
        <v>1362.3120000000001</v>
      </c>
      <c r="BO549" s="82">
        <v>91531.979999999981</v>
      </c>
      <c r="BP549" s="82">
        <v>1251.6167231660886</v>
      </c>
      <c r="BQ549" s="82">
        <v>0</v>
      </c>
      <c r="BR549" s="82">
        <v>18.909823216492718</v>
      </c>
      <c r="BS549" s="89">
        <v>1270.5265463825813</v>
      </c>
      <c r="BT549" s="82">
        <v>6502.2740385201469</v>
      </c>
      <c r="BU549" s="82">
        <v>0</v>
      </c>
      <c r="BV549" s="82">
        <v>98.238422592001328</v>
      </c>
      <c r="BW549" s="82">
        <v>6600.5124611121482</v>
      </c>
      <c r="BX549" s="82">
        <v>6502.2740385201469</v>
      </c>
      <c r="BY549" s="82">
        <v>0</v>
      </c>
      <c r="BZ549" s="82">
        <v>98.238422592001328</v>
      </c>
      <c r="CA549" s="82">
        <v>6600.5124611121482</v>
      </c>
      <c r="CB549" s="82">
        <v>468440.44222680002</v>
      </c>
      <c r="CC549" s="82">
        <v>0</v>
      </c>
      <c r="CD549" s="82">
        <v>7077.3470712000008</v>
      </c>
      <c r="CE549" s="82">
        <v>475517.78929799993</v>
      </c>
      <c r="CF549" s="82">
        <v>6502.2740385201469</v>
      </c>
      <c r="CG549" s="82">
        <v>0</v>
      </c>
      <c r="CH549" s="82">
        <v>98.238422592001328</v>
      </c>
      <c r="CI549" s="82">
        <v>6600.5124611121482</v>
      </c>
      <c r="CJ549" s="82" t="s">
        <v>96</v>
      </c>
      <c r="CK549" s="83">
        <v>1.4999999999999999E-2</v>
      </c>
      <c r="CL549" s="83">
        <v>3.5000000000000003E-2</v>
      </c>
      <c r="CM549" s="83">
        <v>0.26500000000000001</v>
      </c>
      <c r="CN549" s="82">
        <v>1502.8278</v>
      </c>
      <c r="CO549" s="82">
        <v>3506.5982000000004</v>
      </c>
      <c r="CP549" s="82">
        <v>26549.957800000004</v>
      </c>
      <c r="CQ549" s="82">
        <v>1502.8278</v>
      </c>
      <c r="CR549" s="89">
        <v>1502.8278</v>
      </c>
      <c r="CS549" s="82">
        <v>1502.8278</v>
      </c>
      <c r="CT549" s="82">
        <v>3506.5982000000004</v>
      </c>
      <c r="CU549" s="82">
        <v>26549.957800000004</v>
      </c>
      <c r="CV549" s="82">
        <v>1502.8278</v>
      </c>
      <c r="CW549" s="82">
        <v>1502.8278</v>
      </c>
    </row>
    <row r="550" spans="1:101">
      <c r="A550" s="86" t="s">
        <v>520</v>
      </c>
      <c r="B550" s="87" t="s">
        <v>1359</v>
      </c>
      <c r="C550" s="75" t="s">
        <v>2162</v>
      </c>
      <c r="D550" s="74" t="s">
        <v>2605</v>
      </c>
      <c r="E550" s="74" t="s">
        <v>520</v>
      </c>
      <c r="F550" s="74" t="s">
        <v>1359</v>
      </c>
      <c r="G550" s="74" t="s">
        <v>1105</v>
      </c>
      <c r="I550" s="74" t="s">
        <v>836</v>
      </c>
      <c r="J550" s="74" t="s">
        <v>2582</v>
      </c>
      <c r="K550" s="74" t="s">
        <v>100</v>
      </c>
      <c r="L550" s="74" t="s">
        <v>89</v>
      </c>
      <c r="M550" s="74" t="s">
        <v>90</v>
      </c>
      <c r="N550" s="74" t="s">
        <v>1107</v>
      </c>
      <c r="O550" s="76">
        <v>44651</v>
      </c>
      <c r="P550" s="76">
        <v>44500</v>
      </c>
      <c r="Q550" s="77">
        <v>1</v>
      </c>
      <c r="R550" s="74" t="s">
        <v>94</v>
      </c>
      <c r="S550" s="77">
        <v>500000</v>
      </c>
      <c r="T550" s="77">
        <v>500000</v>
      </c>
      <c r="U550" s="77">
        <v>13081.25</v>
      </c>
      <c r="V550" s="78">
        <v>5.8499999999999996E-2</v>
      </c>
      <c r="W550" s="79">
        <v>1</v>
      </c>
      <c r="X550" s="77">
        <v>500000</v>
      </c>
      <c r="Y550" s="88">
        <v>500000</v>
      </c>
      <c r="Z550" s="77">
        <v>13081.25</v>
      </c>
      <c r="AA550" s="74">
        <v>0</v>
      </c>
      <c r="AB550" s="74">
        <v>0</v>
      </c>
      <c r="AD550" s="74">
        <v>0</v>
      </c>
      <c r="AE550" s="74">
        <v>0</v>
      </c>
      <c r="AF550" s="74">
        <v>0</v>
      </c>
      <c r="AG550" s="74">
        <v>0</v>
      </c>
      <c r="AI550" s="74">
        <v>5</v>
      </c>
      <c r="AJ550" s="74">
        <v>5</v>
      </c>
      <c r="AL550" s="74">
        <v>5</v>
      </c>
      <c r="AM550" s="74" t="s">
        <v>95</v>
      </c>
      <c r="AN550" s="74">
        <v>0</v>
      </c>
      <c r="AO550" s="74" t="s">
        <v>95</v>
      </c>
      <c r="AP550" s="74" t="s">
        <v>95</v>
      </c>
      <c r="AQ550" s="74">
        <v>1</v>
      </c>
      <c r="AS550" s="74">
        <v>1</v>
      </c>
      <c r="AT550" s="74" t="s">
        <v>92</v>
      </c>
      <c r="AU550" s="74" t="s">
        <v>2579</v>
      </c>
      <c r="AV550" s="74" t="s">
        <v>94</v>
      </c>
      <c r="AW550" s="77">
        <v>5000000</v>
      </c>
      <c r="AX550" s="77">
        <v>0</v>
      </c>
      <c r="AY550" s="79">
        <v>1</v>
      </c>
      <c r="AZ550" s="77">
        <v>31953500</v>
      </c>
      <c r="BA550" s="77">
        <v>0</v>
      </c>
      <c r="BB550" s="74" t="s">
        <v>93</v>
      </c>
      <c r="BC550" s="75" t="s">
        <v>2162</v>
      </c>
      <c r="BD550" s="82">
        <v>6246.3080758458582</v>
      </c>
      <c r="BE550" s="82">
        <v>0</v>
      </c>
      <c r="BF550" s="82">
        <v>163.41903503431726</v>
      </c>
      <c r="BG550" s="82">
        <v>6409.7271108801751</v>
      </c>
      <c r="BH550" s="82">
        <v>6246.3080758458582</v>
      </c>
      <c r="BI550" s="82">
        <v>0</v>
      </c>
      <c r="BJ550" s="82">
        <v>163.41903503431726</v>
      </c>
      <c r="BK550" s="82">
        <v>6409.7271108801751</v>
      </c>
      <c r="BL550" s="82">
        <v>450000</v>
      </c>
      <c r="BM550" s="82">
        <v>0</v>
      </c>
      <c r="BN550" s="82">
        <v>11773.125</v>
      </c>
      <c r="BO550" s="82">
        <v>461773.125</v>
      </c>
      <c r="BP550" s="82">
        <v>6246.3080758458582</v>
      </c>
      <c r="BQ550" s="82">
        <v>0</v>
      </c>
      <c r="BR550" s="82">
        <v>163.41903503431726</v>
      </c>
      <c r="BS550" s="89">
        <v>6409.7271108801751</v>
      </c>
      <c r="BT550" s="82">
        <v>32450.195084826817</v>
      </c>
      <c r="BU550" s="82">
        <v>0</v>
      </c>
      <c r="BV550" s="82">
        <v>848.97822890678162</v>
      </c>
      <c r="BW550" s="82">
        <v>33299.173313733598</v>
      </c>
      <c r="BX550" s="82">
        <v>32450.195084826817</v>
      </c>
      <c r="BY550" s="82">
        <v>0</v>
      </c>
      <c r="BZ550" s="82">
        <v>848.97822890678162</v>
      </c>
      <c r="CA550" s="82">
        <v>33299.173313733598</v>
      </c>
      <c r="CB550" s="82">
        <v>2337795</v>
      </c>
      <c r="CC550" s="82">
        <v>0</v>
      </c>
      <c r="CD550" s="82">
        <v>61162.561687499998</v>
      </c>
      <c r="CE550" s="82">
        <v>2398957.5616875002</v>
      </c>
      <c r="CF550" s="82">
        <v>32450.195084826817</v>
      </c>
      <c r="CG550" s="82">
        <v>0</v>
      </c>
      <c r="CH550" s="82">
        <v>848.97822890678162</v>
      </c>
      <c r="CI550" s="82">
        <v>33299.173313733598</v>
      </c>
      <c r="CJ550" s="82" t="s">
        <v>96</v>
      </c>
      <c r="CK550" s="83">
        <v>1.4999999999999999E-2</v>
      </c>
      <c r="CL550" s="83">
        <v>3.5000000000000003E-2</v>
      </c>
      <c r="CM550" s="83">
        <v>0.26500000000000001</v>
      </c>
      <c r="CN550" s="82">
        <v>7500</v>
      </c>
      <c r="CO550" s="82">
        <v>17500</v>
      </c>
      <c r="CP550" s="82">
        <v>132500</v>
      </c>
      <c r="CQ550" s="82">
        <v>7500</v>
      </c>
      <c r="CR550" s="89">
        <v>7500</v>
      </c>
      <c r="CS550" s="82">
        <v>7500</v>
      </c>
      <c r="CT550" s="82">
        <v>17500</v>
      </c>
      <c r="CU550" s="82">
        <v>132500</v>
      </c>
      <c r="CV550" s="82">
        <v>7500</v>
      </c>
      <c r="CW550" s="82">
        <v>7500</v>
      </c>
    </row>
    <row r="551" spans="1:101">
      <c r="A551" s="86" t="s">
        <v>520</v>
      </c>
      <c r="B551" s="87" t="s">
        <v>1360</v>
      </c>
      <c r="C551" s="75" t="s">
        <v>2163</v>
      </c>
      <c r="D551" s="74" t="s">
        <v>2605</v>
      </c>
      <c r="E551" s="74" t="s">
        <v>520</v>
      </c>
      <c r="F551" s="74" t="s">
        <v>1360</v>
      </c>
      <c r="G551" s="74" t="s">
        <v>1015</v>
      </c>
      <c r="I551" s="74" t="s">
        <v>836</v>
      </c>
      <c r="J551" s="74" t="s">
        <v>2582</v>
      </c>
      <c r="K551" s="74" t="s">
        <v>100</v>
      </c>
      <c r="L551" s="74" t="s">
        <v>89</v>
      </c>
      <c r="M551" s="74" t="s">
        <v>90</v>
      </c>
      <c r="N551" s="74" t="s">
        <v>1017</v>
      </c>
      <c r="O551" s="76">
        <v>44601</v>
      </c>
      <c r="P551" s="76">
        <v>44500</v>
      </c>
      <c r="Q551" s="77">
        <v>1</v>
      </c>
      <c r="R551" s="74" t="s">
        <v>94</v>
      </c>
      <c r="S551" s="77">
        <v>30721.9</v>
      </c>
      <c r="T551" s="77">
        <v>30721.9</v>
      </c>
      <c r="U551" s="77">
        <v>464.16</v>
      </c>
      <c r="V551" s="78">
        <v>4.9000000000000002E-2</v>
      </c>
      <c r="W551" s="79">
        <v>1</v>
      </c>
      <c r="X551" s="77">
        <v>30721.9</v>
      </c>
      <c r="Y551" s="88">
        <v>30721.9</v>
      </c>
      <c r="Z551" s="77">
        <v>464.16</v>
      </c>
      <c r="AA551" s="74">
        <v>0</v>
      </c>
      <c r="AB551" s="74">
        <v>0</v>
      </c>
      <c r="AD551" s="74">
        <v>0</v>
      </c>
      <c r="AE551" s="74">
        <v>0</v>
      </c>
      <c r="AF551" s="74">
        <v>0</v>
      </c>
      <c r="AG551" s="74">
        <v>0</v>
      </c>
      <c r="AI551" s="74">
        <v>5</v>
      </c>
      <c r="AJ551" s="74">
        <v>5</v>
      </c>
      <c r="AL551" s="74">
        <v>5</v>
      </c>
      <c r="AM551" s="74" t="s">
        <v>95</v>
      </c>
      <c r="AN551" s="74">
        <v>0</v>
      </c>
      <c r="AO551" s="74" t="s">
        <v>95</v>
      </c>
      <c r="AP551" s="74" t="s">
        <v>95</v>
      </c>
      <c r="AQ551" s="74">
        <v>1</v>
      </c>
      <c r="AS551" s="74">
        <v>1</v>
      </c>
      <c r="AT551" s="74" t="s">
        <v>92</v>
      </c>
      <c r="AU551" s="74" t="s">
        <v>2579</v>
      </c>
      <c r="AV551" s="74" t="s">
        <v>94</v>
      </c>
      <c r="AW551" s="77">
        <v>5000000</v>
      </c>
      <c r="AX551" s="77">
        <v>4886960.07</v>
      </c>
      <c r="AY551" s="79">
        <v>1</v>
      </c>
      <c r="AZ551" s="77">
        <v>31953500</v>
      </c>
      <c r="BA551" s="77">
        <v>31231095.719349001</v>
      </c>
      <c r="BB551" s="74" t="s">
        <v>93</v>
      </c>
      <c r="BC551" s="75" t="s">
        <v>2163</v>
      </c>
      <c r="BD551" s="82">
        <v>383.79690415065772</v>
      </c>
      <c r="BE551" s="82">
        <v>0</v>
      </c>
      <c r="BF551" s="82">
        <v>5.7985727129692268</v>
      </c>
      <c r="BG551" s="82">
        <v>389.59547686362697</v>
      </c>
      <c r="BH551" s="82">
        <v>383.79690415065772</v>
      </c>
      <c r="BI551" s="82">
        <v>0</v>
      </c>
      <c r="BJ551" s="82">
        <v>5.7985727129692268</v>
      </c>
      <c r="BK551" s="82">
        <v>389.59547686362697</v>
      </c>
      <c r="BL551" s="82">
        <v>27649.71</v>
      </c>
      <c r="BM551" s="82">
        <v>0</v>
      </c>
      <c r="BN551" s="82">
        <v>417.74400000000003</v>
      </c>
      <c r="BO551" s="82">
        <v>28067.453999999998</v>
      </c>
      <c r="BP551" s="82">
        <v>383.79690415065772</v>
      </c>
      <c r="BQ551" s="82">
        <v>0</v>
      </c>
      <c r="BR551" s="82">
        <v>5.7985727129692268</v>
      </c>
      <c r="BS551" s="89">
        <v>389.59547686362697</v>
      </c>
      <c r="BT551" s="82">
        <v>1993.8632967530821</v>
      </c>
      <c r="BU551" s="82">
        <v>0</v>
      </c>
      <c r="BV551" s="82">
        <v>30.124165101146431</v>
      </c>
      <c r="BW551" s="82">
        <v>2023.9874618542285</v>
      </c>
      <c r="BX551" s="82">
        <v>1993.8632967530821</v>
      </c>
      <c r="BY551" s="82">
        <v>0</v>
      </c>
      <c r="BZ551" s="82">
        <v>30.124165101146431</v>
      </c>
      <c r="CA551" s="82">
        <v>2023.9874618542285</v>
      </c>
      <c r="CB551" s="82">
        <v>143643.00842100001</v>
      </c>
      <c r="CC551" s="82">
        <v>0</v>
      </c>
      <c r="CD551" s="82">
        <v>2170.2218544000002</v>
      </c>
      <c r="CE551" s="82">
        <v>145813.23027539998</v>
      </c>
      <c r="CF551" s="82">
        <v>1993.8632967530821</v>
      </c>
      <c r="CG551" s="82">
        <v>0</v>
      </c>
      <c r="CH551" s="82">
        <v>30.124165101146431</v>
      </c>
      <c r="CI551" s="82">
        <v>2023.9874618542285</v>
      </c>
      <c r="CJ551" s="82" t="s">
        <v>96</v>
      </c>
      <c r="CK551" s="83">
        <v>1.4999999999999999E-2</v>
      </c>
      <c r="CL551" s="83">
        <v>3.5000000000000003E-2</v>
      </c>
      <c r="CM551" s="83">
        <v>0.26500000000000001</v>
      </c>
      <c r="CN551" s="82">
        <v>460.82850000000002</v>
      </c>
      <c r="CO551" s="82">
        <v>1075.2665000000002</v>
      </c>
      <c r="CP551" s="82">
        <v>8141.3035000000009</v>
      </c>
      <c r="CQ551" s="82">
        <v>460.82850000000002</v>
      </c>
      <c r="CR551" s="89">
        <v>460.82850000000002</v>
      </c>
      <c r="CS551" s="82">
        <v>460.82850000000002</v>
      </c>
      <c r="CT551" s="82">
        <v>1075.2665000000002</v>
      </c>
      <c r="CU551" s="82">
        <v>8141.3035000000009</v>
      </c>
      <c r="CV551" s="82">
        <v>460.82850000000002</v>
      </c>
      <c r="CW551" s="82">
        <v>460.82850000000002</v>
      </c>
    </row>
    <row r="552" spans="1:101">
      <c r="A552" s="86" t="s">
        <v>520</v>
      </c>
      <c r="B552" s="87" t="s">
        <v>1361</v>
      </c>
      <c r="C552" s="75" t="s">
        <v>2164</v>
      </c>
      <c r="D552" s="74" t="s">
        <v>2605</v>
      </c>
      <c r="E552" s="74" t="s">
        <v>520</v>
      </c>
      <c r="F552" s="74" t="s">
        <v>1361</v>
      </c>
      <c r="G552" s="74" t="s">
        <v>989</v>
      </c>
      <c r="I552" s="74" t="s">
        <v>836</v>
      </c>
      <c r="J552" s="74" t="s">
        <v>2582</v>
      </c>
      <c r="K552" s="74" t="s">
        <v>100</v>
      </c>
      <c r="L552" s="74" t="s">
        <v>89</v>
      </c>
      <c r="M552" s="74" t="s">
        <v>90</v>
      </c>
      <c r="N552" s="74" t="s">
        <v>991</v>
      </c>
      <c r="O552" s="76">
        <v>44601</v>
      </c>
      <c r="P552" s="76">
        <v>44500</v>
      </c>
      <c r="Q552" s="77">
        <v>1</v>
      </c>
      <c r="R552" s="74" t="s">
        <v>94</v>
      </c>
      <c r="S552" s="77">
        <v>639908.36</v>
      </c>
      <c r="T552" s="77">
        <v>639908.36</v>
      </c>
      <c r="U552" s="77">
        <v>9667.9500000000007</v>
      </c>
      <c r="V552" s="78">
        <v>4.9000000000000002E-2</v>
      </c>
      <c r="W552" s="79">
        <v>1</v>
      </c>
      <c r="X552" s="77">
        <v>639908.36</v>
      </c>
      <c r="Y552" s="88">
        <v>639908.36</v>
      </c>
      <c r="Z552" s="77">
        <v>9667.9500000000007</v>
      </c>
      <c r="AA552" s="74">
        <v>0</v>
      </c>
      <c r="AB552" s="74">
        <v>0</v>
      </c>
      <c r="AD552" s="74">
        <v>0</v>
      </c>
      <c r="AE552" s="74">
        <v>0</v>
      </c>
      <c r="AF552" s="74">
        <v>0</v>
      </c>
      <c r="AG552" s="74">
        <v>0</v>
      </c>
      <c r="AI552" s="74">
        <v>5</v>
      </c>
      <c r="AJ552" s="74">
        <v>5</v>
      </c>
      <c r="AL552" s="74">
        <v>5</v>
      </c>
      <c r="AM552" s="74" t="s">
        <v>95</v>
      </c>
      <c r="AN552" s="74">
        <v>0</v>
      </c>
      <c r="AO552" s="74" t="s">
        <v>95</v>
      </c>
      <c r="AP552" s="74" t="s">
        <v>95</v>
      </c>
      <c r="AQ552" s="74">
        <v>1</v>
      </c>
      <c r="AS552" s="74">
        <v>1</v>
      </c>
      <c r="AT552" s="74" t="s">
        <v>92</v>
      </c>
      <c r="AU552" s="74" t="s">
        <v>2579</v>
      </c>
      <c r="AV552" s="74" t="s">
        <v>94</v>
      </c>
      <c r="AW552" s="77">
        <v>5000000</v>
      </c>
      <c r="AX552" s="77">
        <v>3237843.41</v>
      </c>
      <c r="AY552" s="79">
        <v>1</v>
      </c>
      <c r="AZ552" s="77">
        <v>31953500</v>
      </c>
      <c r="BA552" s="77">
        <v>20692085.880286999</v>
      </c>
      <c r="BB552" s="74" t="s">
        <v>93</v>
      </c>
      <c r="BC552" s="75" t="s">
        <v>2164</v>
      </c>
      <c r="BD552" s="82">
        <v>7994.1295137385587</v>
      </c>
      <c r="BE552" s="82">
        <v>0</v>
      </c>
      <c r="BF552" s="82">
        <v>120.77798832374796</v>
      </c>
      <c r="BG552" s="82">
        <v>8114.9075020623068</v>
      </c>
      <c r="BH552" s="82">
        <v>7994.1295137385587</v>
      </c>
      <c r="BI552" s="82">
        <v>0</v>
      </c>
      <c r="BJ552" s="82">
        <v>120.77798832374796</v>
      </c>
      <c r="BK552" s="82">
        <v>8114.9075020623068</v>
      </c>
      <c r="BL552" s="82">
        <v>575917.52399999998</v>
      </c>
      <c r="BM552" s="82">
        <v>0</v>
      </c>
      <c r="BN552" s="82">
        <v>8701.1550000000007</v>
      </c>
      <c r="BO552" s="82">
        <v>584618.679</v>
      </c>
      <c r="BP552" s="82">
        <v>7994.1295137385587</v>
      </c>
      <c r="BQ552" s="82">
        <v>0</v>
      </c>
      <c r="BR552" s="82">
        <v>120.77798832374796</v>
      </c>
      <c r="BS552" s="89">
        <v>8114.9075020623068</v>
      </c>
      <c r="BT552" s="82">
        <v>41530.302236823183</v>
      </c>
      <c r="BU552" s="82">
        <v>0</v>
      </c>
      <c r="BV552" s="82">
        <v>627.45372714070299</v>
      </c>
      <c r="BW552" s="82">
        <v>42157.755963963893</v>
      </c>
      <c r="BX552" s="82">
        <v>41530.302236823183</v>
      </c>
      <c r="BY552" s="82">
        <v>0</v>
      </c>
      <c r="BZ552" s="82">
        <v>627.45372714070299</v>
      </c>
      <c r="CA552" s="82">
        <v>42157.755963963893</v>
      </c>
      <c r="CB552" s="82">
        <v>2991949.1289323997</v>
      </c>
      <c r="CC552" s="82">
        <v>0</v>
      </c>
      <c r="CD552" s="82">
        <v>45203.370340500005</v>
      </c>
      <c r="CE552" s="82">
        <v>3037152.4992729002</v>
      </c>
      <c r="CF552" s="82">
        <v>41530.302236823183</v>
      </c>
      <c r="CG552" s="82">
        <v>0</v>
      </c>
      <c r="CH552" s="82">
        <v>627.45372714070299</v>
      </c>
      <c r="CI552" s="82">
        <v>42157.755963963893</v>
      </c>
      <c r="CJ552" s="82" t="s">
        <v>96</v>
      </c>
      <c r="CK552" s="83">
        <v>1.4999999999999999E-2</v>
      </c>
      <c r="CL552" s="83">
        <v>3.5000000000000003E-2</v>
      </c>
      <c r="CM552" s="83">
        <v>0.26500000000000001</v>
      </c>
      <c r="CN552" s="82">
        <v>9598.625399999999</v>
      </c>
      <c r="CO552" s="82">
        <v>22396.792600000001</v>
      </c>
      <c r="CP552" s="82">
        <v>169575.71540000002</v>
      </c>
      <c r="CQ552" s="82">
        <v>9598.625399999999</v>
      </c>
      <c r="CR552" s="89">
        <v>9598.625399999999</v>
      </c>
      <c r="CS552" s="82">
        <v>9598.625399999999</v>
      </c>
      <c r="CT552" s="82">
        <v>22396.792600000001</v>
      </c>
      <c r="CU552" s="82">
        <v>169575.71540000002</v>
      </c>
      <c r="CV552" s="82">
        <v>9598.625399999999</v>
      </c>
      <c r="CW552" s="82">
        <v>9598.625399999999</v>
      </c>
    </row>
    <row r="553" spans="1:101">
      <c r="A553" s="86" t="s">
        <v>520</v>
      </c>
      <c r="B553" s="87" t="s">
        <v>1362</v>
      </c>
      <c r="C553" s="75" t="s">
        <v>2165</v>
      </c>
      <c r="D553" s="74" t="s">
        <v>2605</v>
      </c>
      <c r="E553" s="74" t="s">
        <v>520</v>
      </c>
      <c r="F553" s="74" t="s">
        <v>1362</v>
      </c>
      <c r="G553" s="74" t="s">
        <v>1010</v>
      </c>
      <c r="I553" s="74" t="s">
        <v>836</v>
      </c>
      <c r="J553" s="74" t="s">
        <v>2582</v>
      </c>
      <c r="K553" s="74" t="s">
        <v>100</v>
      </c>
      <c r="L553" s="74" t="s">
        <v>89</v>
      </c>
      <c r="M553" s="74" t="s">
        <v>90</v>
      </c>
      <c r="N553" s="74" t="s">
        <v>1012</v>
      </c>
      <c r="O553" s="76">
        <v>44601</v>
      </c>
      <c r="P553" s="76">
        <v>44500</v>
      </c>
      <c r="Q553" s="77">
        <v>1</v>
      </c>
      <c r="R553" s="74" t="s">
        <v>94</v>
      </c>
      <c r="S553" s="77">
        <v>176866.28</v>
      </c>
      <c r="T553" s="77">
        <v>176866.28</v>
      </c>
      <c r="U553" s="77">
        <v>2672.15</v>
      </c>
      <c r="V553" s="78">
        <v>4.9000000000000002E-2</v>
      </c>
      <c r="W553" s="79">
        <v>1</v>
      </c>
      <c r="X553" s="77">
        <v>176866.28</v>
      </c>
      <c r="Y553" s="88">
        <v>176866.28</v>
      </c>
      <c r="Z553" s="77">
        <v>2672.15</v>
      </c>
      <c r="AA553" s="74">
        <v>0</v>
      </c>
      <c r="AB553" s="74">
        <v>0</v>
      </c>
      <c r="AD553" s="74">
        <v>0</v>
      </c>
      <c r="AE553" s="74">
        <v>0</v>
      </c>
      <c r="AF553" s="74">
        <v>0</v>
      </c>
      <c r="AG553" s="74">
        <v>0</v>
      </c>
      <c r="AI553" s="74">
        <v>5</v>
      </c>
      <c r="AJ553" s="74">
        <v>5</v>
      </c>
      <c r="AL553" s="74">
        <v>5</v>
      </c>
      <c r="AM553" s="74" t="s">
        <v>95</v>
      </c>
      <c r="AN553" s="74">
        <v>0</v>
      </c>
      <c r="AO553" s="74" t="s">
        <v>95</v>
      </c>
      <c r="AP553" s="74" t="s">
        <v>95</v>
      </c>
      <c r="AQ553" s="74">
        <v>1</v>
      </c>
      <c r="AS553" s="74">
        <v>1</v>
      </c>
      <c r="AT553" s="74" t="s">
        <v>92</v>
      </c>
      <c r="AU553" s="74" t="s">
        <v>2579</v>
      </c>
      <c r="AV553" s="74" t="s">
        <v>94</v>
      </c>
      <c r="AW553" s="77">
        <v>5000000</v>
      </c>
      <c r="AX553" s="77">
        <v>4576045.49</v>
      </c>
      <c r="AY553" s="79">
        <v>1</v>
      </c>
      <c r="AZ553" s="77">
        <v>31953500</v>
      </c>
      <c r="BA553" s="77">
        <v>29244133.912943002</v>
      </c>
      <c r="BB553" s="74" t="s">
        <v>93</v>
      </c>
      <c r="BC553" s="75" t="s">
        <v>2165</v>
      </c>
      <c r="BD553" s="82">
        <v>2209.5225462176295</v>
      </c>
      <c r="BE553" s="82">
        <v>0</v>
      </c>
      <c r="BF553" s="82">
        <v>33.382144249743021</v>
      </c>
      <c r="BG553" s="82">
        <v>2242.9046904673723</v>
      </c>
      <c r="BH553" s="82">
        <v>2209.5225462176295</v>
      </c>
      <c r="BI553" s="82">
        <v>0</v>
      </c>
      <c r="BJ553" s="82">
        <v>33.382144249743021</v>
      </c>
      <c r="BK553" s="82">
        <v>2242.9046904673723</v>
      </c>
      <c r="BL553" s="82">
        <v>159179.652</v>
      </c>
      <c r="BM553" s="82">
        <v>0</v>
      </c>
      <c r="BN553" s="82">
        <v>2404.9349999999999</v>
      </c>
      <c r="BO553" s="82">
        <v>161584.587</v>
      </c>
      <c r="BP553" s="82">
        <v>2209.5225462176295</v>
      </c>
      <c r="BQ553" s="82">
        <v>0</v>
      </c>
      <c r="BR553" s="82">
        <v>33.382144249743021</v>
      </c>
      <c r="BS553" s="89">
        <v>2242.9046904673723</v>
      </c>
      <c r="BT553" s="82">
        <v>11478.690579855207</v>
      </c>
      <c r="BU553" s="82">
        <v>0</v>
      </c>
      <c r="BV553" s="82">
        <v>173.42357759183997</v>
      </c>
      <c r="BW553" s="82">
        <v>11652.114157447046</v>
      </c>
      <c r="BX553" s="82">
        <v>11478.690579855207</v>
      </c>
      <c r="BY553" s="82">
        <v>0</v>
      </c>
      <c r="BZ553" s="82">
        <v>173.42357759183997</v>
      </c>
      <c r="CA553" s="82">
        <v>11652.114157447046</v>
      </c>
      <c r="CB553" s="82">
        <v>826954.21010520007</v>
      </c>
      <c r="CC553" s="82">
        <v>0</v>
      </c>
      <c r="CD553" s="82">
        <v>12493.877818499999</v>
      </c>
      <c r="CE553" s="82">
        <v>839448.08792369999</v>
      </c>
      <c r="CF553" s="82">
        <v>11478.690579855207</v>
      </c>
      <c r="CG553" s="82">
        <v>0</v>
      </c>
      <c r="CH553" s="82">
        <v>173.42357759183997</v>
      </c>
      <c r="CI553" s="82">
        <v>11652.114157447046</v>
      </c>
      <c r="CJ553" s="82" t="s">
        <v>96</v>
      </c>
      <c r="CK553" s="83">
        <v>1.4999999999999999E-2</v>
      </c>
      <c r="CL553" s="83">
        <v>3.5000000000000003E-2</v>
      </c>
      <c r="CM553" s="83">
        <v>0.26500000000000001</v>
      </c>
      <c r="CN553" s="82">
        <v>2652.9942000000001</v>
      </c>
      <c r="CO553" s="82">
        <v>6190.3198000000002</v>
      </c>
      <c r="CP553" s="82">
        <v>46869.564200000001</v>
      </c>
      <c r="CQ553" s="82">
        <v>2652.9942000000001</v>
      </c>
      <c r="CR553" s="89">
        <v>2652.9942000000001</v>
      </c>
      <c r="CS553" s="82">
        <v>2652.9942000000001</v>
      </c>
      <c r="CT553" s="82">
        <v>6190.3198000000002</v>
      </c>
      <c r="CU553" s="82">
        <v>46869.564200000001</v>
      </c>
      <c r="CV553" s="82">
        <v>2652.9942000000001</v>
      </c>
      <c r="CW553" s="82">
        <v>2652.9942000000001</v>
      </c>
    </row>
    <row r="554" spans="1:101">
      <c r="A554" s="86" t="s">
        <v>520</v>
      </c>
      <c r="B554" s="87" t="s">
        <v>1363</v>
      </c>
      <c r="C554" s="75" t="s">
        <v>2166</v>
      </c>
      <c r="D554" s="74" t="s">
        <v>2605</v>
      </c>
      <c r="E554" s="74" t="s">
        <v>520</v>
      </c>
      <c r="F554" s="74" t="s">
        <v>1363</v>
      </c>
      <c r="G554" s="74" t="s">
        <v>1010</v>
      </c>
      <c r="I554" s="74" t="s">
        <v>836</v>
      </c>
      <c r="J554" s="74" t="s">
        <v>2582</v>
      </c>
      <c r="K554" s="74" t="s">
        <v>100</v>
      </c>
      <c r="L554" s="74" t="s">
        <v>89</v>
      </c>
      <c r="M554" s="74" t="s">
        <v>90</v>
      </c>
      <c r="N554" s="74" t="s">
        <v>1012</v>
      </c>
      <c r="O554" s="76">
        <v>44601</v>
      </c>
      <c r="P554" s="76">
        <v>44500</v>
      </c>
      <c r="Q554" s="77">
        <v>1</v>
      </c>
      <c r="R554" s="74" t="s">
        <v>94</v>
      </c>
      <c r="S554" s="77">
        <v>66862.880000000005</v>
      </c>
      <c r="T554" s="77">
        <v>66862.880000000005</v>
      </c>
      <c r="U554" s="77">
        <v>1010.19</v>
      </c>
      <c r="V554" s="78">
        <v>4.9000000000000002E-2</v>
      </c>
      <c r="W554" s="79">
        <v>1</v>
      </c>
      <c r="X554" s="77">
        <v>66862.880000000005</v>
      </c>
      <c r="Y554" s="88">
        <v>66862.880000000005</v>
      </c>
      <c r="Z554" s="77">
        <v>1010.19</v>
      </c>
      <c r="AA554" s="74">
        <v>0</v>
      </c>
      <c r="AB554" s="74">
        <v>0</v>
      </c>
      <c r="AD554" s="74">
        <v>0</v>
      </c>
      <c r="AE554" s="74">
        <v>0</v>
      </c>
      <c r="AF554" s="74">
        <v>0</v>
      </c>
      <c r="AG554" s="74">
        <v>0</v>
      </c>
      <c r="AI554" s="74">
        <v>5</v>
      </c>
      <c r="AJ554" s="74">
        <v>5</v>
      </c>
      <c r="AL554" s="74">
        <v>5</v>
      </c>
      <c r="AM554" s="74" t="s">
        <v>95</v>
      </c>
      <c r="AN554" s="74">
        <v>0</v>
      </c>
      <c r="AO554" s="74" t="s">
        <v>95</v>
      </c>
      <c r="AP554" s="74" t="s">
        <v>95</v>
      </c>
      <c r="AQ554" s="74">
        <v>1</v>
      </c>
      <c r="AS554" s="74">
        <v>1</v>
      </c>
      <c r="AT554" s="74" t="s">
        <v>92</v>
      </c>
      <c r="AU554" s="74" t="s">
        <v>2579</v>
      </c>
      <c r="AV554" s="74" t="s">
        <v>94</v>
      </c>
      <c r="AW554" s="77">
        <v>5000000</v>
      </c>
      <c r="AX554" s="77">
        <v>4576045.49</v>
      </c>
      <c r="AY554" s="79">
        <v>1</v>
      </c>
      <c r="AZ554" s="77">
        <v>31953500</v>
      </c>
      <c r="BA554" s="77">
        <v>29244133.912943002</v>
      </c>
      <c r="BB554" s="74" t="s">
        <v>93</v>
      </c>
      <c r="BC554" s="75" t="s">
        <v>2166</v>
      </c>
      <c r="BD554" s="82">
        <v>835.29229463662512</v>
      </c>
      <c r="BE554" s="82">
        <v>0</v>
      </c>
      <c r="BF554" s="82">
        <v>12.619915910277456</v>
      </c>
      <c r="BG554" s="82">
        <v>847.91221054690254</v>
      </c>
      <c r="BH554" s="82">
        <v>835.29229463662512</v>
      </c>
      <c r="BI554" s="82">
        <v>0</v>
      </c>
      <c r="BJ554" s="82">
        <v>12.619915910277456</v>
      </c>
      <c r="BK554" s="82">
        <v>847.91221054690254</v>
      </c>
      <c r="BL554" s="82">
        <v>60176.592000000004</v>
      </c>
      <c r="BM554" s="82">
        <v>0</v>
      </c>
      <c r="BN554" s="82">
        <v>909.17100000000005</v>
      </c>
      <c r="BO554" s="82">
        <v>61085.763000000006</v>
      </c>
      <c r="BP554" s="82">
        <v>835.29229463662512</v>
      </c>
      <c r="BQ554" s="82">
        <v>0</v>
      </c>
      <c r="BR554" s="82">
        <v>12.619915910277456</v>
      </c>
      <c r="BS554" s="89">
        <v>847.91221054690254</v>
      </c>
      <c r="BT554" s="82">
        <v>4339.4269998667314</v>
      </c>
      <c r="BU554" s="82">
        <v>0</v>
      </c>
      <c r="BV554" s="82">
        <v>65.561725145482413</v>
      </c>
      <c r="BW554" s="82">
        <v>4404.9887250122138</v>
      </c>
      <c r="BX554" s="82">
        <v>4339.4269998667314</v>
      </c>
      <c r="BY554" s="82">
        <v>0</v>
      </c>
      <c r="BZ554" s="82">
        <v>65.561725145482413</v>
      </c>
      <c r="CA554" s="82">
        <v>4404.9887250122138</v>
      </c>
      <c r="CB554" s="82">
        <v>312623.4130992</v>
      </c>
      <c r="CC554" s="82">
        <v>0</v>
      </c>
      <c r="CD554" s="82">
        <v>4723.2342621000007</v>
      </c>
      <c r="CE554" s="82">
        <v>317346.64736130001</v>
      </c>
      <c r="CF554" s="82">
        <v>4339.4269998667314</v>
      </c>
      <c r="CG554" s="82">
        <v>0</v>
      </c>
      <c r="CH554" s="82">
        <v>65.561725145482413</v>
      </c>
      <c r="CI554" s="82">
        <v>4404.9887250122138</v>
      </c>
      <c r="CJ554" s="82" t="s">
        <v>96</v>
      </c>
      <c r="CK554" s="83">
        <v>1.4999999999999999E-2</v>
      </c>
      <c r="CL554" s="83">
        <v>3.5000000000000003E-2</v>
      </c>
      <c r="CM554" s="83">
        <v>0.26500000000000001</v>
      </c>
      <c r="CN554" s="82">
        <v>1002.9432</v>
      </c>
      <c r="CO554" s="82">
        <v>2340.2008000000005</v>
      </c>
      <c r="CP554" s="82">
        <v>17718.663200000003</v>
      </c>
      <c r="CQ554" s="82">
        <v>1002.9432</v>
      </c>
      <c r="CR554" s="89">
        <v>1002.9432</v>
      </c>
      <c r="CS554" s="82">
        <v>1002.9432</v>
      </c>
      <c r="CT554" s="82">
        <v>2340.2008000000005</v>
      </c>
      <c r="CU554" s="82">
        <v>17718.663200000003</v>
      </c>
      <c r="CV554" s="82">
        <v>1002.9432</v>
      </c>
      <c r="CW554" s="82">
        <v>1002.9432</v>
      </c>
    </row>
    <row r="555" spans="1:101">
      <c r="A555" s="86" t="s">
        <v>520</v>
      </c>
      <c r="B555" s="87" t="s">
        <v>1364</v>
      </c>
      <c r="C555" s="75" t="s">
        <v>2167</v>
      </c>
      <c r="D555" s="74" t="s">
        <v>2605</v>
      </c>
      <c r="E555" s="74" t="s">
        <v>520</v>
      </c>
      <c r="F555" s="74" t="s">
        <v>1364</v>
      </c>
      <c r="G555" s="74" t="s">
        <v>1261</v>
      </c>
      <c r="I555" s="74" t="s">
        <v>836</v>
      </c>
      <c r="J555" s="74" t="s">
        <v>2582</v>
      </c>
      <c r="K555" s="74" t="s">
        <v>100</v>
      </c>
      <c r="L555" s="74" t="s">
        <v>89</v>
      </c>
      <c r="M555" s="74" t="s">
        <v>90</v>
      </c>
      <c r="N555" s="74" t="s">
        <v>1263</v>
      </c>
      <c r="O555" s="76">
        <v>44601</v>
      </c>
      <c r="P555" s="76">
        <v>44500</v>
      </c>
      <c r="Q555" s="77">
        <v>1</v>
      </c>
      <c r="R555" s="74" t="s">
        <v>94</v>
      </c>
      <c r="S555" s="77">
        <v>1193550.45</v>
      </c>
      <c r="T555" s="77">
        <v>1193550.45</v>
      </c>
      <c r="U555" s="77">
        <v>17870.099999999999</v>
      </c>
      <c r="V555" s="78">
        <v>4.9000000000000002E-2</v>
      </c>
      <c r="W555" s="79">
        <v>1</v>
      </c>
      <c r="X555" s="77">
        <v>1193550.45</v>
      </c>
      <c r="Y555" s="88">
        <v>1193550.45</v>
      </c>
      <c r="Z555" s="77">
        <v>17870.099999999999</v>
      </c>
      <c r="AA555" s="74">
        <v>0</v>
      </c>
      <c r="AB555" s="74">
        <v>0</v>
      </c>
      <c r="AD555" s="74">
        <v>0</v>
      </c>
      <c r="AE555" s="74">
        <v>0</v>
      </c>
      <c r="AF555" s="74">
        <v>0</v>
      </c>
      <c r="AG555" s="74">
        <v>0</v>
      </c>
      <c r="AI555" s="74">
        <v>5</v>
      </c>
      <c r="AJ555" s="74">
        <v>5</v>
      </c>
      <c r="AL555" s="74">
        <v>5</v>
      </c>
      <c r="AM555" s="74" t="s">
        <v>95</v>
      </c>
      <c r="AN555" s="74">
        <v>0</v>
      </c>
      <c r="AO555" s="74" t="s">
        <v>95</v>
      </c>
      <c r="AP555" s="74" t="s">
        <v>95</v>
      </c>
      <c r="AQ555" s="74">
        <v>1</v>
      </c>
      <c r="AS555" s="74">
        <v>1</v>
      </c>
      <c r="AT555" s="74" t="s">
        <v>92</v>
      </c>
      <c r="AU555" s="74" t="s">
        <v>2579</v>
      </c>
      <c r="AV555" s="74" t="s">
        <v>94</v>
      </c>
      <c r="AW555" s="77">
        <v>5000000</v>
      </c>
      <c r="AX555" s="77">
        <v>1934889.41</v>
      </c>
      <c r="AY555" s="79">
        <v>1</v>
      </c>
      <c r="AZ555" s="77">
        <v>31953500</v>
      </c>
      <c r="BA555" s="77">
        <v>12365297.752486998</v>
      </c>
      <c r="BB555" s="74" t="s">
        <v>93</v>
      </c>
      <c r="BC555" s="75" t="s">
        <v>2167</v>
      </c>
      <c r="BD555" s="82">
        <v>14910.567629528914</v>
      </c>
      <c r="BE555" s="82">
        <v>0</v>
      </c>
      <c r="BF555" s="82">
        <v>223.24429989234608</v>
      </c>
      <c r="BG555" s="82">
        <v>15133.811929421259</v>
      </c>
      <c r="BH555" s="82">
        <v>14910.567629528914</v>
      </c>
      <c r="BI555" s="82">
        <v>0</v>
      </c>
      <c r="BJ555" s="82">
        <v>223.24429989234608</v>
      </c>
      <c r="BK555" s="82">
        <v>15133.811929421259</v>
      </c>
      <c r="BL555" s="82">
        <v>1074195.405</v>
      </c>
      <c r="BM555" s="82">
        <v>0</v>
      </c>
      <c r="BN555" s="82">
        <v>16083.089999999998</v>
      </c>
      <c r="BO555" s="82">
        <v>1090278.4950000001</v>
      </c>
      <c r="BP555" s="82">
        <v>14910.567629528914</v>
      </c>
      <c r="BQ555" s="82">
        <v>0</v>
      </c>
      <c r="BR555" s="82">
        <v>223.24429989234608</v>
      </c>
      <c r="BS555" s="89">
        <v>15133.811929421259</v>
      </c>
      <c r="BT555" s="82">
        <v>77461.889892165666</v>
      </c>
      <c r="BU555" s="82">
        <v>0</v>
      </c>
      <c r="BV555" s="82">
        <v>1159.7764623707271</v>
      </c>
      <c r="BW555" s="82">
        <v>78621.666354536384</v>
      </c>
      <c r="BX555" s="82">
        <v>77461.889892165666</v>
      </c>
      <c r="BY555" s="82">
        <v>0</v>
      </c>
      <c r="BZ555" s="82">
        <v>1159.7764623707271</v>
      </c>
      <c r="CA555" s="82">
        <v>78621.666354536384</v>
      </c>
      <c r="CB555" s="82">
        <v>5580552.5485155005</v>
      </c>
      <c r="CC555" s="82">
        <v>0</v>
      </c>
      <c r="CD555" s="82">
        <v>83553.260858999987</v>
      </c>
      <c r="CE555" s="82">
        <v>5664105.809374501</v>
      </c>
      <c r="CF555" s="82">
        <v>77461.889892165666</v>
      </c>
      <c r="CG555" s="82">
        <v>0</v>
      </c>
      <c r="CH555" s="82">
        <v>1159.7764623707271</v>
      </c>
      <c r="CI555" s="82">
        <v>78621.666354536384</v>
      </c>
      <c r="CJ555" s="82" t="s">
        <v>96</v>
      </c>
      <c r="CK555" s="83">
        <v>1.4999999999999999E-2</v>
      </c>
      <c r="CL555" s="83">
        <v>3.5000000000000003E-2</v>
      </c>
      <c r="CM555" s="83">
        <v>0.26500000000000001</v>
      </c>
      <c r="CN555" s="82">
        <v>17903.256749999997</v>
      </c>
      <c r="CO555" s="82">
        <v>41774.265750000006</v>
      </c>
      <c r="CP555" s="82">
        <v>316290.86924999999</v>
      </c>
      <c r="CQ555" s="82">
        <v>17903.256749999997</v>
      </c>
      <c r="CR555" s="89">
        <v>17903.256749999997</v>
      </c>
      <c r="CS555" s="82">
        <v>17903.256749999997</v>
      </c>
      <c r="CT555" s="82">
        <v>41774.265750000006</v>
      </c>
      <c r="CU555" s="82">
        <v>316290.86924999999</v>
      </c>
      <c r="CV555" s="82">
        <v>17903.256749999997</v>
      </c>
      <c r="CW555" s="82">
        <v>17903.256749999997</v>
      </c>
    </row>
    <row r="556" spans="1:101">
      <c r="A556" s="86" t="s">
        <v>520</v>
      </c>
      <c r="B556" s="87" t="s">
        <v>1365</v>
      </c>
      <c r="C556" s="75" t="s">
        <v>2168</v>
      </c>
      <c r="D556" s="74" t="s">
        <v>2605</v>
      </c>
      <c r="E556" s="74" t="s">
        <v>520</v>
      </c>
      <c r="F556" s="74" t="s">
        <v>1365</v>
      </c>
      <c r="G556" s="74" t="s">
        <v>1261</v>
      </c>
      <c r="I556" s="74" t="s">
        <v>836</v>
      </c>
      <c r="J556" s="74" t="s">
        <v>2582</v>
      </c>
      <c r="K556" s="74" t="s">
        <v>100</v>
      </c>
      <c r="L556" s="74" t="s">
        <v>89</v>
      </c>
      <c r="M556" s="74" t="s">
        <v>90</v>
      </c>
      <c r="N556" s="74" t="s">
        <v>1263</v>
      </c>
      <c r="O556" s="76">
        <v>44601</v>
      </c>
      <c r="P556" s="76">
        <v>44500</v>
      </c>
      <c r="Q556" s="77">
        <v>1</v>
      </c>
      <c r="R556" s="74" t="s">
        <v>94</v>
      </c>
      <c r="S556" s="77">
        <v>267208.19</v>
      </c>
      <c r="T556" s="77">
        <v>267208.19</v>
      </c>
      <c r="U556" s="77">
        <v>4000.7</v>
      </c>
      <c r="V556" s="78">
        <v>4.9000000000000002E-2</v>
      </c>
      <c r="W556" s="79">
        <v>1</v>
      </c>
      <c r="X556" s="77">
        <v>267208.19</v>
      </c>
      <c r="Y556" s="88">
        <v>267208.19</v>
      </c>
      <c r="Z556" s="77">
        <v>4000.7</v>
      </c>
      <c r="AA556" s="74">
        <v>0</v>
      </c>
      <c r="AB556" s="74">
        <v>0</v>
      </c>
      <c r="AD556" s="74">
        <v>0</v>
      </c>
      <c r="AE556" s="74">
        <v>0</v>
      </c>
      <c r="AF556" s="74">
        <v>0</v>
      </c>
      <c r="AG556" s="74">
        <v>0</v>
      </c>
      <c r="AI556" s="74">
        <v>5</v>
      </c>
      <c r="AJ556" s="74">
        <v>5</v>
      </c>
      <c r="AL556" s="74">
        <v>5</v>
      </c>
      <c r="AM556" s="74" t="s">
        <v>95</v>
      </c>
      <c r="AN556" s="74">
        <v>0</v>
      </c>
      <c r="AO556" s="74" t="s">
        <v>95</v>
      </c>
      <c r="AP556" s="74" t="s">
        <v>95</v>
      </c>
      <c r="AQ556" s="74">
        <v>1</v>
      </c>
      <c r="AS556" s="74">
        <v>1</v>
      </c>
      <c r="AT556" s="74" t="s">
        <v>92</v>
      </c>
      <c r="AU556" s="74" t="s">
        <v>2579</v>
      </c>
      <c r="AV556" s="74" t="s">
        <v>94</v>
      </c>
      <c r="AW556" s="77">
        <v>5000000</v>
      </c>
      <c r="AX556" s="77">
        <v>1934889.41</v>
      </c>
      <c r="AY556" s="79">
        <v>1</v>
      </c>
      <c r="AZ556" s="77">
        <v>31953500</v>
      </c>
      <c r="BA556" s="77">
        <v>12365297.752486998</v>
      </c>
      <c r="BB556" s="74" t="s">
        <v>93</v>
      </c>
      <c r="BC556" s="75" t="s">
        <v>2168</v>
      </c>
      <c r="BD556" s="82">
        <v>3338.1293502583089</v>
      </c>
      <c r="BE556" s="82">
        <v>0</v>
      </c>
      <c r="BF556" s="82">
        <v>49.979209438073049</v>
      </c>
      <c r="BG556" s="82">
        <v>3388.1085596963821</v>
      </c>
      <c r="BH556" s="82">
        <v>3338.1293502583089</v>
      </c>
      <c r="BI556" s="82">
        <v>0</v>
      </c>
      <c r="BJ556" s="82">
        <v>49.979209438073049</v>
      </c>
      <c r="BK556" s="82">
        <v>3388.1085596963821</v>
      </c>
      <c r="BL556" s="82">
        <v>240487.37099999998</v>
      </c>
      <c r="BM556" s="82">
        <v>0</v>
      </c>
      <c r="BN556" s="82">
        <v>3600.63</v>
      </c>
      <c r="BO556" s="82">
        <v>244088.00099999999</v>
      </c>
      <c r="BP556" s="82">
        <v>3338.1293502583089</v>
      </c>
      <c r="BQ556" s="82">
        <v>0</v>
      </c>
      <c r="BR556" s="82">
        <v>49.979209438073049</v>
      </c>
      <c r="BS556" s="89">
        <v>3388.1085596963821</v>
      </c>
      <c r="BT556" s="82">
        <v>17341.915787526941</v>
      </c>
      <c r="BU556" s="82">
        <v>0</v>
      </c>
      <c r="BV556" s="82">
        <v>259.6469909517333</v>
      </c>
      <c r="BW556" s="82">
        <v>17601.562778478674</v>
      </c>
      <c r="BX556" s="82">
        <v>17341.915787526941</v>
      </c>
      <c r="BY556" s="82">
        <v>0</v>
      </c>
      <c r="BZ556" s="82">
        <v>259.6469909517333</v>
      </c>
      <c r="CA556" s="82">
        <v>17601.562778478674</v>
      </c>
      <c r="CB556" s="82">
        <v>1249355.9410820999</v>
      </c>
      <c r="CC556" s="82">
        <v>0</v>
      </c>
      <c r="CD556" s="82">
        <v>18705.632913000001</v>
      </c>
      <c r="CE556" s="82">
        <v>1268061.5739950999</v>
      </c>
      <c r="CF556" s="82">
        <v>17341.915787526941</v>
      </c>
      <c r="CG556" s="82">
        <v>0</v>
      </c>
      <c r="CH556" s="82">
        <v>259.6469909517333</v>
      </c>
      <c r="CI556" s="82">
        <v>17601.562778478674</v>
      </c>
      <c r="CJ556" s="82" t="s">
        <v>96</v>
      </c>
      <c r="CK556" s="83">
        <v>1.4999999999999999E-2</v>
      </c>
      <c r="CL556" s="83">
        <v>3.5000000000000003E-2</v>
      </c>
      <c r="CM556" s="83">
        <v>0.26500000000000001</v>
      </c>
      <c r="CN556" s="82">
        <v>4008.1228499999997</v>
      </c>
      <c r="CO556" s="82">
        <v>9352.2866500000018</v>
      </c>
      <c r="CP556" s="82">
        <v>70810.17035</v>
      </c>
      <c r="CQ556" s="82">
        <v>4008.1228499999997</v>
      </c>
      <c r="CR556" s="89">
        <v>4008.1228499999997</v>
      </c>
      <c r="CS556" s="82">
        <v>4008.1228499999997</v>
      </c>
      <c r="CT556" s="82">
        <v>9352.2866500000018</v>
      </c>
      <c r="CU556" s="82">
        <v>70810.17035</v>
      </c>
      <c r="CV556" s="82">
        <v>4008.1228499999997</v>
      </c>
      <c r="CW556" s="82">
        <v>4008.1228499999997</v>
      </c>
    </row>
    <row r="557" spans="1:101">
      <c r="A557" s="86" t="s">
        <v>520</v>
      </c>
      <c r="B557" s="87" t="s">
        <v>1366</v>
      </c>
      <c r="C557" s="75" t="s">
        <v>2169</v>
      </c>
      <c r="D557" s="74" t="s">
        <v>2605</v>
      </c>
      <c r="E557" s="74" t="s">
        <v>520</v>
      </c>
      <c r="F557" s="74" t="s">
        <v>1366</v>
      </c>
      <c r="G557" s="74" t="s">
        <v>1367</v>
      </c>
      <c r="I557" s="74" t="s">
        <v>836</v>
      </c>
      <c r="J557" s="74" t="s">
        <v>2582</v>
      </c>
      <c r="K557" s="74" t="s">
        <v>100</v>
      </c>
      <c r="L557" s="74" t="s">
        <v>89</v>
      </c>
      <c r="M557" s="74" t="s">
        <v>90</v>
      </c>
      <c r="N557" s="74" t="s">
        <v>1369</v>
      </c>
      <c r="O557" s="76">
        <v>44665</v>
      </c>
      <c r="P557" s="76">
        <v>44500</v>
      </c>
      <c r="Q557" s="77">
        <v>1</v>
      </c>
      <c r="R557" s="74" t="s">
        <v>94</v>
      </c>
      <c r="S557" s="77">
        <v>5000000</v>
      </c>
      <c r="T557" s="77">
        <v>5000000</v>
      </c>
      <c r="U557" s="77">
        <v>123250</v>
      </c>
      <c r="V557" s="78">
        <v>5.0999999999999997E-2</v>
      </c>
      <c r="W557" s="79">
        <v>1</v>
      </c>
      <c r="X557" s="77">
        <v>5000000</v>
      </c>
      <c r="Y557" s="88">
        <v>5000000</v>
      </c>
      <c r="Z557" s="77">
        <v>123250</v>
      </c>
      <c r="AA557" s="74">
        <v>0</v>
      </c>
      <c r="AB557" s="74">
        <v>0</v>
      </c>
      <c r="AD557" s="74">
        <v>0</v>
      </c>
      <c r="AE557" s="74">
        <v>0</v>
      </c>
      <c r="AF557" s="74">
        <v>0</v>
      </c>
      <c r="AG557" s="74">
        <v>0</v>
      </c>
      <c r="AI557" s="74">
        <v>5</v>
      </c>
      <c r="AJ557" s="74">
        <v>5</v>
      </c>
      <c r="AL557" s="74">
        <v>5</v>
      </c>
      <c r="AM557" s="74" t="s">
        <v>95</v>
      </c>
      <c r="AN557" s="74">
        <v>0</v>
      </c>
      <c r="AO557" s="74" t="s">
        <v>95</v>
      </c>
      <c r="AP557" s="74" t="s">
        <v>95</v>
      </c>
      <c r="AQ557" s="74">
        <v>1</v>
      </c>
      <c r="AS557" s="74">
        <v>1</v>
      </c>
      <c r="AT557" s="74" t="s">
        <v>92</v>
      </c>
      <c r="AU557" s="74" t="s">
        <v>2579</v>
      </c>
      <c r="AV557" s="74" t="s">
        <v>94</v>
      </c>
      <c r="AW557" s="77">
        <v>10000000</v>
      </c>
      <c r="AX557" s="77">
        <v>0</v>
      </c>
      <c r="AY557" s="79">
        <v>1</v>
      </c>
      <c r="AZ557" s="77">
        <v>63907000</v>
      </c>
      <c r="BA557" s="77">
        <v>0</v>
      </c>
      <c r="BB557" s="74" t="s">
        <v>93</v>
      </c>
      <c r="BC557" s="75" t="s">
        <v>2169</v>
      </c>
      <c r="BD557" s="82">
        <v>62463.080758458585</v>
      </c>
      <c r="BE557" s="82">
        <v>0</v>
      </c>
      <c r="BF557" s="82">
        <v>1539.7149406960039</v>
      </c>
      <c r="BG557" s="82">
        <v>64002.795699154587</v>
      </c>
      <c r="BH557" s="82">
        <v>62463.080758458585</v>
      </c>
      <c r="BI557" s="82">
        <v>0</v>
      </c>
      <c r="BJ557" s="82">
        <v>1539.7149406960039</v>
      </c>
      <c r="BK557" s="82">
        <v>64002.795699154587</v>
      </c>
      <c r="BL557" s="82">
        <v>4500000</v>
      </c>
      <c r="BM557" s="82">
        <v>0</v>
      </c>
      <c r="BN557" s="82">
        <v>110925</v>
      </c>
      <c r="BO557" s="82">
        <v>4610925</v>
      </c>
      <c r="BP557" s="82">
        <v>62463.080758458585</v>
      </c>
      <c r="BQ557" s="82">
        <v>0</v>
      </c>
      <c r="BR557" s="82">
        <v>1539.7149406960039</v>
      </c>
      <c r="BS557" s="89">
        <v>64002.795699154587</v>
      </c>
      <c r="BT557" s="82">
        <v>324501.95084826823</v>
      </c>
      <c r="BU557" s="82">
        <v>0</v>
      </c>
      <c r="BV557" s="82">
        <v>7998.9730884098099</v>
      </c>
      <c r="BW557" s="82">
        <v>332500.92393667798</v>
      </c>
      <c r="BX557" s="82">
        <v>324501.95084826823</v>
      </c>
      <c r="BY557" s="82">
        <v>0</v>
      </c>
      <c r="BZ557" s="82">
        <v>7998.9730884098099</v>
      </c>
      <c r="CA557" s="82">
        <v>332500.92393667798</v>
      </c>
      <c r="CB557" s="82">
        <v>23377950</v>
      </c>
      <c r="CC557" s="82">
        <v>0</v>
      </c>
      <c r="CD557" s="82">
        <v>576266.46750000003</v>
      </c>
      <c r="CE557" s="82">
        <v>23954216.467500001</v>
      </c>
      <c r="CF557" s="82">
        <v>324501.95084826823</v>
      </c>
      <c r="CG557" s="82">
        <v>0</v>
      </c>
      <c r="CH557" s="82">
        <v>7998.9730884098099</v>
      </c>
      <c r="CI557" s="82">
        <v>332500.92393667798</v>
      </c>
      <c r="CJ557" s="82" t="s">
        <v>96</v>
      </c>
      <c r="CK557" s="83">
        <v>1.4999999999999999E-2</v>
      </c>
      <c r="CL557" s="83">
        <v>3.5000000000000003E-2</v>
      </c>
      <c r="CM557" s="83">
        <v>0.26500000000000001</v>
      </c>
      <c r="CN557" s="82">
        <v>75000</v>
      </c>
      <c r="CO557" s="82">
        <v>175000.00000000003</v>
      </c>
      <c r="CP557" s="82">
        <v>1325000</v>
      </c>
      <c r="CQ557" s="82">
        <v>75000</v>
      </c>
      <c r="CR557" s="89">
        <v>75000</v>
      </c>
      <c r="CS557" s="82">
        <v>75000</v>
      </c>
      <c r="CT557" s="82">
        <v>175000.00000000003</v>
      </c>
      <c r="CU557" s="82">
        <v>1325000</v>
      </c>
      <c r="CV557" s="82">
        <v>75000</v>
      </c>
      <c r="CW557" s="82">
        <v>75000</v>
      </c>
    </row>
    <row r="558" spans="1:101">
      <c r="A558" s="86" t="s">
        <v>520</v>
      </c>
      <c r="B558" s="87" t="s">
        <v>1370</v>
      </c>
      <c r="C558" s="75" t="s">
        <v>2170</v>
      </c>
      <c r="D558" s="74" t="s">
        <v>2605</v>
      </c>
      <c r="E558" s="74" t="s">
        <v>520</v>
      </c>
      <c r="F558" s="74" t="s">
        <v>1370</v>
      </c>
      <c r="G558" s="74" t="s">
        <v>1298</v>
      </c>
      <c r="I558" s="74" t="s">
        <v>836</v>
      </c>
      <c r="J558" s="74" t="s">
        <v>2582</v>
      </c>
      <c r="K558" s="74" t="s">
        <v>100</v>
      </c>
      <c r="L558" s="74" t="s">
        <v>89</v>
      </c>
      <c r="M558" s="74" t="s">
        <v>90</v>
      </c>
      <c r="N558" s="74" t="s">
        <v>1300</v>
      </c>
      <c r="O558" s="76">
        <v>44601</v>
      </c>
      <c r="P558" s="76">
        <v>44500</v>
      </c>
      <c r="Q558" s="77">
        <v>1</v>
      </c>
      <c r="R558" s="74" t="s">
        <v>94</v>
      </c>
      <c r="S558" s="77">
        <v>72463.990000000005</v>
      </c>
      <c r="T558" s="77">
        <v>72463.990000000005</v>
      </c>
      <c r="U558" s="77">
        <v>1084.95</v>
      </c>
      <c r="V558" s="78">
        <v>4.9000000000000002E-2</v>
      </c>
      <c r="W558" s="79">
        <v>1</v>
      </c>
      <c r="X558" s="77">
        <v>72463.990000000005</v>
      </c>
      <c r="Y558" s="88">
        <v>72463.990000000005</v>
      </c>
      <c r="Z558" s="77">
        <v>1084.95</v>
      </c>
      <c r="AA558" s="74">
        <v>0</v>
      </c>
      <c r="AB558" s="74">
        <v>0</v>
      </c>
      <c r="AD558" s="74">
        <v>0</v>
      </c>
      <c r="AE558" s="74">
        <v>0</v>
      </c>
      <c r="AF558" s="74">
        <v>0</v>
      </c>
      <c r="AG558" s="74">
        <v>0</v>
      </c>
      <c r="AI558" s="74">
        <v>5</v>
      </c>
      <c r="AJ558" s="74">
        <v>5</v>
      </c>
      <c r="AL558" s="74">
        <v>5</v>
      </c>
      <c r="AM558" s="74" t="s">
        <v>95</v>
      </c>
      <c r="AN558" s="74">
        <v>0</v>
      </c>
      <c r="AO558" s="74" t="s">
        <v>95</v>
      </c>
      <c r="AP558" s="74" t="s">
        <v>95</v>
      </c>
      <c r="AQ558" s="74">
        <v>1</v>
      </c>
      <c r="AS558" s="74">
        <v>1</v>
      </c>
      <c r="AT558" s="74" t="s">
        <v>92</v>
      </c>
      <c r="AU558" s="74" t="s">
        <v>2579</v>
      </c>
      <c r="AV558" s="74" t="s">
        <v>94</v>
      </c>
      <c r="AW558" s="77">
        <v>5000000</v>
      </c>
      <c r="AX558" s="77">
        <v>4415306.2699999996</v>
      </c>
      <c r="AY558" s="79">
        <v>1</v>
      </c>
      <c r="AZ558" s="77">
        <v>31953500</v>
      </c>
      <c r="BA558" s="77">
        <v>28216897.779688995</v>
      </c>
      <c r="BB558" s="74" t="s">
        <v>93</v>
      </c>
      <c r="BC558" s="75" t="s">
        <v>2170</v>
      </c>
      <c r="BD558" s="82">
        <v>905.2648118900272</v>
      </c>
      <c r="BE558" s="82">
        <v>0</v>
      </c>
      <c r="BF558" s="82">
        <v>13.55386389377793</v>
      </c>
      <c r="BG558" s="82">
        <v>918.81867578380513</v>
      </c>
      <c r="BH558" s="82">
        <v>905.2648118900272</v>
      </c>
      <c r="BI558" s="82">
        <v>0</v>
      </c>
      <c r="BJ558" s="82">
        <v>13.55386389377793</v>
      </c>
      <c r="BK558" s="82">
        <v>918.81867578380513</v>
      </c>
      <c r="BL558" s="82">
        <v>65217.591</v>
      </c>
      <c r="BM558" s="82">
        <v>0</v>
      </c>
      <c r="BN558" s="82">
        <v>976.45500000000004</v>
      </c>
      <c r="BO558" s="82">
        <v>66194.046000000002</v>
      </c>
      <c r="BP558" s="82">
        <v>905.2648118900272</v>
      </c>
      <c r="BQ558" s="82">
        <v>0</v>
      </c>
      <c r="BR558" s="82">
        <v>13.55386389377793</v>
      </c>
      <c r="BS558" s="89">
        <v>918.81867578380513</v>
      </c>
      <c r="BT558" s="82">
        <v>4702.9412242498802</v>
      </c>
      <c r="BU558" s="82">
        <v>0</v>
      </c>
      <c r="BV558" s="82">
        <v>70.413678314565729</v>
      </c>
      <c r="BW558" s="82">
        <v>4773.3549025644461</v>
      </c>
      <c r="BX558" s="82">
        <v>4702.9412242498802</v>
      </c>
      <c r="BY558" s="82">
        <v>0</v>
      </c>
      <c r="BZ558" s="82">
        <v>70.413678314565729</v>
      </c>
      <c r="CA558" s="82">
        <v>4773.3549025644461</v>
      </c>
      <c r="CB558" s="82">
        <v>338811.90700409998</v>
      </c>
      <c r="CC558" s="82">
        <v>0</v>
      </c>
      <c r="CD558" s="82">
        <v>5072.7813704999999</v>
      </c>
      <c r="CE558" s="82">
        <v>343884.68837460002</v>
      </c>
      <c r="CF558" s="82">
        <v>4702.9412242498802</v>
      </c>
      <c r="CG558" s="82">
        <v>0</v>
      </c>
      <c r="CH558" s="82">
        <v>70.413678314565729</v>
      </c>
      <c r="CI558" s="82">
        <v>4773.3549025644461</v>
      </c>
      <c r="CJ558" s="82" t="s">
        <v>96</v>
      </c>
      <c r="CK558" s="83">
        <v>1.4999999999999999E-2</v>
      </c>
      <c r="CL558" s="83">
        <v>3.5000000000000003E-2</v>
      </c>
      <c r="CM558" s="83">
        <v>0.26500000000000001</v>
      </c>
      <c r="CN558" s="82">
        <v>1086.95985</v>
      </c>
      <c r="CO558" s="82">
        <v>2536.2396500000004</v>
      </c>
      <c r="CP558" s="82">
        <v>19202.957350000001</v>
      </c>
      <c r="CQ558" s="82">
        <v>1086.95985</v>
      </c>
      <c r="CR558" s="89">
        <v>1086.95985</v>
      </c>
      <c r="CS558" s="82">
        <v>1086.95985</v>
      </c>
      <c r="CT558" s="82">
        <v>2536.2396500000004</v>
      </c>
      <c r="CU558" s="82">
        <v>19202.957350000001</v>
      </c>
      <c r="CV558" s="82">
        <v>1086.95985</v>
      </c>
      <c r="CW558" s="82">
        <v>1086.95985</v>
      </c>
    </row>
    <row r="559" spans="1:101">
      <c r="A559" s="86" t="s">
        <v>520</v>
      </c>
      <c r="B559" s="87" t="s">
        <v>1371</v>
      </c>
      <c r="C559" s="75" t="s">
        <v>2171</v>
      </c>
      <c r="D559" s="74" t="s">
        <v>2605</v>
      </c>
      <c r="E559" s="74" t="s">
        <v>520</v>
      </c>
      <c r="F559" s="74" t="s">
        <v>1371</v>
      </c>
      <c r="G559" s="74" t="s">
        <v>1367</v>
      </c>
      <c r="I559" s="74" t="s">
        <v>836</v>
      </c>
      <c r="J559" s="74" t="s">
        <v>2582</v>
      </c>
      <c r="K559" s="74" t="s">
        <v>100</v>
      </c>
      <c r="L559" s="74" t="s">
        <v>89</v>
      </c>
      <c r="M559" s="74" t="s">
        <v>90</v>
      </c>
      <c r="N559" s="74" t="s">
        <v>1369</v>
      </c>
      <c r="O559" s="76">
        <v>44665</v>
      </c>
      <c r="P559" s="76">
        <v>44500</v>
      </c>
      <c r="Q559" s="77">
        <v>1</v>
      </c>
      <c r="R559" s="74" t="s">
        <v>94</v>
      </c>
      <c r="S559" s="77">
        <v>5000000</v>
      </c>
      <c r="T559" s="77">
        <v>5000000</v>
      </c>
      <c r="U559" s="77">
        <v>123250</v>
      </c>
      <c r="V559" s="78">
        <v>5.0999999999999997E-2</v>
      </c>
      <c r="W559" s="79">
        <v>1</v>
      </c>
      <c r="X559" s="77">
        <v>5000000</v>
      </c>
      <c r="Y559" s="88">
        <v>5000000</v>
      </c>
      <c r="Z559" s="77">
        <v>123250</v>
      </c>
      <c r="AA559" s="74">
        <v>0</v>
      </c>
      <c r="AB559" s="74">
        <v>0</v>
      </c>
      <c r="AD559" s="74">
        <v>0</v>
      </c>
      <c r="AE559" s="74">
        <v>0</v>
      </c>
      <c r="AF559" s="74">
        <v>0</v>
      </c>
      <c r="AG559" s="74">
        <v>0</v>
      </c>
      <c r="AI559" s="74">
        <v>5</v>
      </c>
      <c r="AJ559" s="74">
        <v>5</v>
      </c>
      <c r="AL559" s="74">
        <v>5</v>
      </c>
      <c r="AM559" s="74" t="s">
        <v>95</v>
      </c>
      <c r="AN559" s="74">
        <v>0</v>
      </c>
      <c r="AO559" s="74" t="s">
        <v>95</v>
      </c>
      <c r="AP559" s="74" t="s">
        <v>95</v>
      </c>
      <c r="AQ559" s="74">
        <v>1</v>
      </c>
      <c r="AS559" s="74">
        <v>1</v>
      </c>
      <c r="AT559" s="74" t="s">
        <v>92</v>
      </c>
      <c r="AU559" s="74" t="s">
        <v>2579</v>
      </c>
      <c r="AV559" s="74" t="s">
        <v>94</v>
      </c>
      <c r="AW559" s="77">
        <v>10000000</v>
      </c>
      <c r="AX559" s="77">
        <v>0</v>
      </c>
      <c r="AY559" s="79">
        <v>1</v>
      </c>
      <c r="AZ559" s="77">
        <v>63907000</v>
      </c>
      <c r="BA559" s="77">
        <v>0</v>
      </c>
      <c r="BB559" s="74" t="s">
        <v>93</v>
      </c>
      <c r="BC559" s="75" t="s">
        <v>2171</v>
      </c>
      <c r="BD559" s="82">
        <v>62463.080758458585</v>
      </c>
      <c r="BE559" s="82">
        <v>0</v>
      </c>
      <c r="BF559" s="82">
        <v>1539.7149406960039</v>
      </c>
      <c r="BG559" s="82">
        <v>64002.795699154587</v>
      </c>
      <c r="BH559" s="82">
        <v>62463.080758458585</v>
      </c>
      <c r="BI559" s="82">
        <v>0</v>
      </c>
      <c r="BJ559" s="82">
        <v>1539.7149406960039</v>
      </c>
      <c r="BK559" s="82">
        <v>64002.795699154587</v>
      </c>
      <c r="BL559" s="82">
        <v>4500000</v>
      </c>
      <c r="BM559" s="82">
        <v>0</v>
      </c>
      <c r="BN559" s="82">
        <v>110925</v>
      </c>
      <c r="BO559" s="82">
        <v>4610925</v>
      </c>
      <c r="BP559" s="82">
        <v>62463.080758458585</v>
      </c>
      <c r="BQ559" s="82">
        <v>0</v>
      </c>
      <c r="BR559" s="82">
        <v>1539.7149406960039</v>
      </c>
      <c r="BS559" s="89">
        <v>64002.795699154587</v>
      </c>
      <c r="BT559" s="82">
        <v>324501.95084826823</v>
      </c>
      <c r="BU559" s="82">
        <v>0</v>
      </c>
      <c r="BV559" s="82">
        <v>7998.9730884098099</v>
      </c>
      <c r="BW559" s="82">
        <v>332500.92393667798</v>
      </c>
      <c r="BX559" s="82">
        <v>324501.95084826823</v>
      </c>
      <c r="BY559" s="82">
        <v>0</v>
      </c>
      <c r="BZ559" s="82">
        <v>7998.9730884098099</v>
      </c>
      <c r="CA559" s="82">
        <v>332500.92393667798</v>
      </c>
      <c r="CB559" s="82">
        <v>23377950</v>
      </c>
      <c r="CC559" s="82">
        <v>0</v>
      </c>
      <c r="CD559" s="82">
        <v>576266.46750000003</v>
      </c>
      <c r="CE559" s="82">
        <v>23954216.467500001</v>
      </c>
      <c r="CF559" s="82">
        <v>324501.95084826823</v>
      </c>
      <c r="CG559" s="82">
        <v>0</v>
      </c>
      <c r="CH559" s="82">
        <v>7998.9730884098099</v>
      </c>
      <c r="CI559" s="82">
        <v>332500.92393667798</v>
      </c>
      <c r="CJ559" s="82" t="s">
        <v>96</v>
      </c>
      <c r="CK559" s="83">
        <v>1.4999999999999999E-2</v>
      </c>
      <c r="CL559" s="83">
        <v>3.5000000000000003E-2</v>
      </c>
      <c r="CM559" s="83">
        <v>0.26500000000000001</v>
      </c>
      <c r="CN559" s="82">
        <v>75000</v>
      </c>
      <c r="CO559" s="82">
        <v>175000.00000000003</v>
      </c>
      <c r="CP559" s="82">
        <v>1325000</v>
      </c>
      <c r="CQ559" s="82">
        <v>75000</v>
      </c>
      <c r="CR559" s="89">
        <v>75000</v>
      </c>
      <c r="CS559" s="82">
        <v>75000</v>
      </c>
      <c r="CT559" s="82">
        <v>175000.00000000003</v>
      </c>
      <c r="CU559" s="82">
        <v>1325000</v>
      </c>
      <c r="CV559" s="82">
        <v>75000</v>
      </c>
      <c r="CW559" s="82">
        <v>75000</v>
      </c>
    </row>
    <row r="560" spans="1:101">
      <c r="A560" s="86" t="s">
        <v>520</v>
      </c>
      <c r="B560" s="87" t="s">
        <v>1372</v>
      </c>
      <c r="C560" s="75" t="s">
        <v>2172</v>
      </c>
      <c r="D560" s="74" t="s">
        <v>2605</v>
      </c>
      <c r="E560" s="74" t="s">
        <v>520</v>
      </c>
      <c r="F560" s="74" t="s">
        <v>1372</v>
      </c>
      <c r="G560" s="74" t="s">
        <v>1373</v>
      </c>
      <c r="I560" s="74" t="s">
        <v>836</v>
      </c>
      <c r="J560" s="74" t="s">
        <v>2582</v>
      </c>
      <c r="K560" s="74" t="s">
        <v>100</v>
      </c>
      <c r="L560" s="74" t="s">
        <v>89</v>
      </c>
      <c r="M560" s="74" t="s">
        <v>90</v>
      </c>
      <c r="N560" s="74" t="s">
        <v>1375</v>
      </c>
      <c r="O560" s="76">
        <v>44665</v>
      </c>
      <c r="P560" s="76">
        <v>44500</v>
      </c>
      <c r="Q560" s="77">
        <v>1</v>
      </c>
      <c r="R560" s="74" t="s">
        <v>94</v>
      </c>
      <c r="S560" s="77">
        <v>4387795.42</v>
      </c>
      <c r="T560" s="77">
        <v>4387795.42</v>
      </c>
      <c r="U560" s="77">
        <v>108159.16</v>
      </c>
      <c r="V560" s="78">
        <v>5.0999999999999997E-2</v>
      </c>
      <c r="W560" s="79">
        <v>1</v>
      </c>
      <c r="X560" s="77">
        <v>4387795.42</v>
      </c>
      <c r="Y560" s="88">
        <v>4387795.42</v>
      </c>
      <c r="Z560" s="77">
        <v>108159.16</v>
      </c>
      <c r="AA560" s="74">
        <v>0</v>
      </c>
      <c r="AB560" s="74">
        <v>0</v>
      </c>
      <c r="AD560" s="74">
        <v>0</v>
      </c>
      <c r="AE560" s="74">
        <v>0</v>
      </c>
      <c r="AF560" s="74">
        <v>0</v>
      </c>
      <c r="AG560" s="74">
        <v>0</v>
      </c>
      <c r="AI560" s="74">
        <v>5</v>
      </c>
      <c r="AJ560" s="74">
        <v>5</v>
      </c>
      <c r="AL560" s="74">
        <v>5</v>
      </c>
      <c r="AM560" s="74" t="s">
        <v>95</v>
      </c>
      <c r="AN560" s="74">
        <v>0</v>
      </c>
      <c r="AO560" s="74" t="s">
        <v>95</v>
      </c>
      <c r="AP560" s="74" t="s">
        <v>95</v>
      </c>
      <c r="AQ560" s="74">
        <v>1</v>
      </c>
      <c r="AS560" s="74">
        <v>1</v>
      </c>
      <c r="AT560" s="74" t="s">
        <v>92</v>
      </c>
      <c r="AU560" s="74" t="s">
        <v>2579</v>
      </c>
      <c r="AV560" s="74" t="s">
        <v>94</v>
      </c>
      <c r="AW560" s="77">
        <v>10000000</v>
      </c>
      <c r="AX560" s="77">
        <v>66526.36</v>
      </c>
      <c r="AY560" s="79">
        <v>1</v>
      </c>
      <c r="AZ560" s="77">
        <v>63907000</v>
      </c>
      <c r="BA560" s="77">
        <v>425150.008852</v>
      </c>
      <c r="BB560" s="74" t="s">
        <v>93</v>
      </c>
      <c r="BC560" s="75" t="s">
        <v>2172</v>
      </c>
      <c r="BD560" s="82">
        <v>54815.043934210946</v>
      </c>
      <c r="BE560" s="82">
        <v>0</v>
      </c>
      <c r="BF560" s="82">
        <v>1351.1908691694086</v>
      </c>
      <c r="BG560" s="82">
        <v>56166.234803380357</v>
      </c>
      <c r="BH560" s="82">
        <v>54815.043934210946</v>
      </c>
      <c r="BI560" s="82">
        <v>0</v>
      </c>
      <c r="BJ560" s="82">
        <v>1351.1908691694086</v>
      </c>
      <c r="BK560" s="82">
        <v>56166.234803380357</v>
      </c>
      <c r="BL560" s="82">
        <v>3949015.8779999996</v>
      </c>
      <c r="BM560" s="82">
        <v>0</v>
      </c>
      <c r="BN560" s="82">
        <v>97343.244000000006</v>
      </c>
      <c r="BO560" s="82">
        <v>4046359.1220000004</v>
      </c>
      <c r="BP560" s="82">
        <v>54815.043934210946</v>
      </c>
      <c r="BQ560" s="82">
        <v>0</v>
      </c>
      <c r="BR560" s="82">
        <v>1351.1908691694086</v>
      </c>
      <c r="BS560" s="89">
        <v>56166.234803380357</v>
      </c>
      <c r="BT560" s="82">
        <v>284769.6347426193</v>
      </c>
      <c r="BU560" s="82">
        <v>0</v>
      </c>
      <c r="BV560" s="82">
        <v>7019.5716844219951</v>
      </c>
      <c r="BW560" s="82">
        <v>291789.20642704132</v>
      </c>
      <c r="BX560" s="82">
        <v>284769.6347426193</v>
      </c>
      <c r="BY560" s="82">
        <v>0</v>
      </c>
      <c r="BZ560" s="82">
        <v>7019.5716844219951</v>
      </c>
      <c r="CA560" s="82">
        <v>291789.20642704132</v>
      </c>
      <c r="CB560" s="82">
        <v>20515532.387797799</v>
      </c>
      <c r="CC560" s="82">
        <v>0</v>
      </c>
      <c r="CD560" s="82">
        <v>505707.88690440002</v>
      </c>
      <c r="CE560" s="82">
        <v>21021240.274702203</v>
      </c>
      <c r="CF560" s="82">
        <v>284769.6347426193</v>
      </c>
      <c r="CG560" s="82">
        <v>0</v>
      </c>
      <c r="CH560" s="82">
        <v>7019.5716844219951</v>
      </c>
      <c r="CI560" s="82">
        <v>291789.20642704132</v>
      </c>
      <c r="CJ560" s="82" t="s">
        <v>96</v>
      </c>
      <c r="CK560" s="83">
        <v>1.4999999999999999E-2</v>
      </c>
      <c r="CL560" s="83">
        <v>3.5000000000000003E-2</v>
      </c>
      <c r="CM560" s="83">
        <v>0.26500000000000001</v>
      </c>
      <c r="CN560" s="82">
        <v>65816.931299999997</v>
      </c>
      <c r="CO560" s="82">
        <v>153572.83970000001</v>
      </c>
      <c r="CP560" s="82">
        <v>1162765.7863</v>
      </c>
      <c r="CQ560" s="82">
        <v>65816.931299999997</v>
      </c>
      <c r="CR560" s="89">
        <v>65816.931299999997</v>
      </c>
      <c r="CS560" s="82">
        <v>65816.931299999997</v>
      </c>
      <c r="CT560" s="82">
        <v>153572.83970000001</v>
      </c>
      <c r="CU560" s="82">
        <v>1162765.7863</v>
      </c>
      <c r="CV560" s="82">
        <v>65816.931299999997</v>
      </c>
      <c r="CW560" s="82">
        <v>65816.931299999997</v>
      </c>
    </row>
    <row r="561" spans="1:101">
      <c r="A561" s="86" t="s">
        <v>520</v>
      </c>
      <c r="B561" s="87" t="s">
        <v>1376</v>
      </c>
      <c r="C561" s="75" t="s">
        <v>2173</v>
      </c>
      <c r="D561" s="74" t="s">
        <v>2605</v>
      </c>
      <c r="E561" s="74" t="s">
        <v>520</v>
      </c>
      <c r="F561" s="74" t="s">
        <v>1376</v>
      </c>
      <c r="G561" s="74" t="s">
        <v>976</v>
      </c>
      <c r="I561" s="74" t="s">
        <v>836</v>
      </c>
      <c r="J561" s="74" t="s">
        <v>2582</v>
      </c>
      <c r="K561" s="74" t="s">
        <v>100</v>
      </c>
      <c r="L561" s="74" t="s">
        <v>89</v>
      </c>
      <c r="M561" s="74" t="s">
        <v>90</v>
      </c>
      <c r="N561" s="74" t="s">
        <v>978</v>
      </c>
      <c r="O561" s="76">
        <v>44601</v>
      </c>
      <c r="P561" s="76">
        <v>44500</v>
      </c>
      <c r="Q561" s="77">
        <v>1</v>
      </c>
      <c r="R561" s="74" t="s">
        <v>94</v>
      </c>
      <c r="S561" s="77">
        <v>454550.49</v>
      </c>
      <c r="T561" s="77">
        <v>454550.49</v>
      </c>
      <c r="U561" s="77">
        <v>6805.63</v>
      </c>
      <c r="V561" s="78">
        <v>4.9000000000000002E-2</v>
      </c>
      <c r="W561" s="79">
        <v>1</v>
      </c>
      <c r="X561" s="77">
        <v>454550.49</v>
      </c>
      <c r="Y561" s="88">
        <v>454550.49</v>
      </c>
      <c r="Z561" s="77">
        <v>6805.63</v>
      </c>
      <c r="AA561" s="74">
        <v>0</v>
      </c>
      <c r="AB561" s="74">
        <v>0</v>
      </c>
      <c r="AD561" s="74">
        <v>0</v>
      </c>
      <c r="AE561" s="74">
        <v>0</v>
      </c>
      <c r="AF561" s="74">
        <v>0</v>
      </c>
      <c r="AG561" s="74">
        <v>0</v>
      </c>
      <c r="AI561" s="74">
        <v>5</v>
      </c>
      <c r="AJ561" s="74">
        <v>5</v>
      </c>
      <c r="AL561" s="74">
        <v>5</v>
      </c>
      <c r="AM561" s="74" t="s">
        <v>95</v>
      </c>
      <c r="AN561" s="74">
        <v>0</v>
      </c>
      <c r="AO561" s="74" t="s">
        <v>95</v>
      </c>
      <c r="AP561" s="74" t="s">
        <v>95</v>
      </c>
      <c r="AQ561" s="74">
        <v>1</v>
      </c>
      <c r="AS561" s="74">
        <v>1</v>
      </c>
      <c r="AT561" s="74" t="s">
        <v>92</v>
      </c>
      <c r="AU561" s="74" t="s">
        <v>2579</v>
      </c>
      <c r="AV561" s="74" t="s">
        <v>94</v>
      </c>
      <c r="AW561" s="77">
        <v>5000000</v>
      </c>
      <c r="AX561" s="77">
        <v>3750681.51</v>
      </c>
      <c r="AY561" s="79">
        <v>1</v>
      </c>
      <c r="AZ561" s="77">
        <v>31953500</v>
      </c>
      <c r="BA561" s="77">
        <v>23969480.325956997</v>
      </c>
      <c r="BB561" s="74" t="s">
        <v>93</v>
      </c>
      <c r="BC561" s="75" t="s">
        <v>2173</v>
      </c>
      <c r="BD561" s="82">
        <v>5678.5247931333834</v>
      </c>
      <c r="BE561" s="82">
        <v>0</v>
      </c>
      <c r="BF561" s="82">
        <v>85.0201232604377</v>
      </c>
      <c r="BG561" s="82">
        <v>5763.544916393821</v>
      </c>
      <c r="BH561" s="82">
        <v>5678.5247931333834</v>
      </c>
      <c r="BI561" s="82">
        <v>0</v>
      </c>
      <c r="BJ561" s="82">
        <v>85.0201232604377</v>
      </c>
      <c r="BK561" s="82">
        <v>5763.544916393821</v>
      </c>
      <c r="BL561" s="82">
        <v>409095.44099999999</v>
      </c>
      <c r="BM561" s="82">
        <v>0</v>
      </c>
      <c r="BN561" s="82">
        <v>6125.067</v>
      </c>
      <c r="BO561" s="82">
        <v>415220.50800000003</v>
      </c>
      <c r="BP561" s="82">
        <v>5678.5247931333834</v>
      </c>
      <c r="BQ561" s="82">
        <v>0</v>
      </c>
      <c r="BR561" s="82">
        <v>85.0201232604377</v>
      </c>
      <c r="BS561" s="89">
        <v>5763.544916393821</v>
      </c>
      <c r="BT561" s="82">
        <v>29500.50415280724</v>
      </c>
      <c r="BU561" s="82">
        <v>0</v>
      </c>
      <c r="BV561" s="82">
        <v>441.6880423502999</v>
      </c>
      <c r="BW561" s="82">
        <v>29942.192195157539</v>
      </c>
      <c r="BX561" s="82">
        <v>29500.50415280724</v>
      </c>
      <c r="BY561" s="82">
        <v>0</v>
      </c>
      <c r="BZ561" s="82">
        <v>441.6880423502999</v>
      </c>
      <c r="CA561" s="82">
        <v>29942.192195157539</v>
      </c>
      <c r="CB561" s="82">
        <v>2125291.7255390999</v>
      </c>
      <c r="CC561" s="82">
        <v>0</v>
      </c>
      <c r="CD561" s="82">
        <v>31820.335571700001</v>
      </c>
      <c r="CE561" s="82">
        <v>2157112.0611108001</v>
      </c>
      <c r="CF561" s="82">
        <v>29500.50415280724</v>
      </c>
      <c r="CG561" s="82">
        <v>0</v>
      </c>
      <c r="CH561" s="82">
        <v>441.6880423502999</v>
      </c>
      <c r="CI561" s="82">
        <v>29942.192195157539</v>
      </c>
      <c r="CJ561" s="82" t="s">
        <v>96</v>
      </c>
      <c r="CK561" s="83">
        <v>1.4999999999999999E-2</v>
      </c>
      <c r="CL561" s="83">
        <v>3.5000000000000003E-2</v>
      </c>
      <c r="CM561" s="83">
        <v>0.26500000000000001</v>
      </c>
      <c r="CN561" s="82">
        <v>6818.2573499999999</v>
      </c>
      <c r="CO561" s="82">
        <v>15909.267150000001</v>
      </c>
      <c r="CP561" s="82">
        <v>120455.87985</v>
      </c>
      <c r="CQ561" s="82">
        <v>6818.2573499999999</v>
      </c>
      <c r="CR561" s="89">
        <v>6818.2573499999999</v>
      </c>
      <c r="CS561" s="82">
        <v>6818.2573499999999</v>
      </c>
      <c r="CT561" s="82">
        <v>15909.267150000001</v>
      </c>
      <c r="CU561" s="82">
        <v>120455.87985</v>
      </c>
      <c r="CV561" s="82">
        <v>6818.2573499999999</v>
      </c>
      <c r="CW561" s="82">
        <v>6818.2573499999999</v>
      </c>
    </row>
    <row r="562" spans="1:101">
      <c r="A562" s="86" t="s">
        <v>520</v>
      </c>
      <c r="B562" s="87" t="s">
        <v>1377</v>
      </c>
      <c r="C562" s="75" t="s">
        <v>2174</v>
      </c>
      <c r="D562" s="74" t="s">
        <v>2605</v>
      </c>
      <c r="E562" s="74" t="s">
        <v>520</v>
      </c>
      <c r="F562" s="74" t="s">
        <v>1377</v>
      </c>
      <c r="G562" s="74" t="s">
        <v>976</v>
      </c>
      <c r="I562" s="74" t="s">
        <v>836</v>
      </c>
      <c r="J562" s="74" t="s">
        <v>2582</v>
      </c>
      <c r="K562" s="74" t="s">
        <v>100</v>
      </c>
      <c r="L562" s="74" t="s">
        <v>89</v>
      </c>
      <c r="M562" s="74" t="s">
        <v>90</v>
      </c>
      <c r="N562" s="74" t="s">
        <v>978</v>
      </c>
      <c r="O562" s="76">
        <v>44601</v>
      </c>
      <c r="P562" s="76">
        <v>44500</v>
      </c>
      <c r="Q562" s="77">
        <v>1</v>
      </c>
      <c r="R562" s="74" t="s">
        <v>94</v>
      </c>
      <c r="S562" s="77">
        <v>183452.06</v>
      </c>
      <c r="T562" s="77">
        <v>183452.06</v>
      </c>
      <c r="U562" s="77">
        <v>2746.69</v>
      </c>
      <c r="V562" s="78">
        <v>4.9000000000000002E-2</v>
      </c>
      <c r="W562" s="79">
        <v>1</v>
      </c>
      <c r="X562" s="77">
        <v>183452.06</v>
      </c>
      <c r="Y562" s="88">
        <v>183452.06</v>
      </c>
      <c r="Z562" s="77">
        <v>2746.69</v>
      </c>
      <c r="AA562" s="74">
        <v>0</v>
      </c>
      <c r="AB562" s="74">
        <v>0</v>
      </c>
      <c r="AD562" s="74">
        <v>0</v>
      </c>
      <c r="AE562" s="74">
        <v>0</v>
      </c>
      <c r="AF562" s="74">
        <v>0</v>
      </c>
      <c r="AG562" s="74">
        <v>0</v>
      </c>
      <c r="AI562" s="74">
        <v>5</v>
      </c>
      <c r="AJ562" s="74">
        <v>5</v>
      </c>
      <c r="AL562" s="74">
        <v>5</v>
      </c>
      <c r="AM562" s="74" t="s">
        <v>95</v>
      </c>
      <c r="AN562" s="74">
        <v>0</v>
      </c>
      <c r="AO562" s="74" t="s">
        <v>95</v>
      </c>
      <c r="AP562" s="74" t="s">
        <v>95</v>
      </c>
      <c r="AQ562" s="74">
        <v>1</v>
      </c>
      <c r="AS562" s="74">
        <v>1</v>
      </c>
      <c r="AT562" s="74" t="s">
        <v>92</v>
      </c>
      <c r="AU562" s="74" t="s">
        <v>2579</v>
      </c>
      <c r="AV562" s="74" t="s">
        <v>94</v>
      </c>
      <c r="AW562" s="77">
        <v>5000000</v>
      </c>
      <c r="AX562" s="77">
        <v>3750681.51</v>
      </c>
      <c r="AY562" s="79">
        <v>1</v>
      </c>
      <c r="AZ562" s="77">
        <v>31953500</v>
      </c>
      <c r="BA562" s="77">
        <v>23969480.325956997</v>
      </c>
      <c r="BB562" s="74" t="s">
        <v>93</v>
      </c>
      <c r="BC562" s="75" t="s">
        <v>2174</v>
      </c>
      <c r="BD562" s="82">
        <v>2291.7961678171177</v>
      </c>
      <c r="BE562" s="82">
        <v>0</v>
      </c>
      <c r="BF562" s="82">
        <v>34.313343857690121</v>
      </c>
      <c r="BG562" s="82">
        <v>2326.1095116748079</v>
      </c>
      <c r="BH562" s="82">
        <v>2291.7961678171177</v>
      </c>
      <c r="BI562" s="82">
        <v>0</v>
      </c>
      <c r="BJ562" s="82">
        <v>34.313343857690121</v>
      </c>
      <c r="BK562" s="82">
        <v>2326.1095116748079</v>
      </c>
      <c r="BL562" s="82">
        <v>165106.85399999999</v>
      </c>
      <c r="BM562" s="82">
        <v>0</v>
      </c>
      <c r="BN562" s="82">
        <v>2472.0210000000002</v>
      </c>
      <c r="BO562" s="82">
        <v>167578.87499999997</v>
      </c>
      <c r="BP562" s="82">
        <v>2291.7961678171177</v>
      </c>
      <c r="BQ562" s="82">
        <v>0</v>
      </c>
      <c r="BR562" s="82">
        <v>34.313343857690121</v>
      </c>
      <c r="BS562" s="89">
        <v>2326.1095116748079</v>
      </c>
      <c r="BT562" s="82">
        <v>11906.110271426709</v>
      </c>
      <c r="BU562" s="82">
        <v>0</v>
      </c>
      <c r="BV562" s="82">
        <v>178.26125267508596</v>
      </c>
      <c r="BW562" s="82">
        <v>12084.371524101794</v>
      </c>
      <c r="BX562" s="82">
        <v>11906.110271426709</v>
      </c>
      <c r="BY562" s="82">
        <v>0</v>
      </c>
      <c r="BZ562" s="82">
        <v>178.26125267508596</v>
      </c>
      <c r="CA562" s="82">
        <v>12084.371524101794</v>
      </c>
      <c r="CB562" s="82">
        <v>857746.61721539998</v>
      </c>
      <c r="CC562" s="82">
        <v>0</v>
      </c>
      <c r="CD562" s="82">
        <v>12842.396297100002</v>
      </c>
      <c r="CE562" s="82">
        <v>870589.01351249986</v>
      </c>
      <c r="CF562" s="82">
        <v>11906.110271426709</v>
      </c>
      <c r="CG562" s="82">
        <v>0</v>
      </c>
      <c r="CH562" s="82">
        <v>178.26125267508596</v>
      </c>
      <c r="CI562" s="82">
        <v>12084.371524101794</v>
      </c>
      <c r="CJ562" s="82" t="s">
        <v>96</v>
      </c>
      <c r="CK562" s="83">
        <v>1.4999999999999999E-2</v>
      </c>
      <c r="CL562" s="83">
        <v>3.5000000000000003E-2</v>
      </c>
      <c r="CM562" s="83">
        <v>0.26500000000000001</v>
      </c>
      <c r="CN562" s="82">
        <v>2751.7808999999997</v>
      </c>
      <c r="CO562" s="82">
        <v>6420.8221000000003</v>
      </c>
      <c r="CP562" s="82">
        <v>48614.795900000005</v>
      </c>
      <c r="CQ562" s="82">
        <v>2751.7808999999997</v>
      </c>
      <c r="CR562" s="89">
        <v>2751.7808999999997</v>
      </c>
      <c r="CS562" s="82">
        <v>2751.7808999999997</v>
      </c>
      <c r="CT562" s="82">
        <v>6420.8221000000003</v>
      </c>
      <c r="CU562" s="82">
        <v>48614.795900000005</v>
      </c>
      <c r="CV562" s="82">
        <v>2751.7808999999997</v>
      </c>
      <c r="CW562" s="82">
        <v>2751.7808999999997</v>
      </c>
    </row>
    <row r="563" spans="1:101">
      <c r="A563" s="86" t="s">
        <v>520</v>
      </c>
      <c r="B563" s="87" t="s">
        <v>1378</v>
      </c>
      <c r="C563" s="75" t="s">
        <v>2175</v>
      </c>
      <c r="D563" s="74" t="s">
        <v>2605</v>
      </c>
      <c r="E563" s="74" t="s">
        <v>520</v>
      </c>
      <c r="F563" s="74" t="s">
        <v>1378</v>
      </c>
      <c r="G563" s="74" t="s">
        <v>1373</v>
      </c>
      <c r="I563" s="74" t="s">
        <v>836</v>
      </c>
      <c r="J563" s="74" t="s">
        <v>2582</v>
      </c>
      <c r="K563" s="74" t="s">
        <v>100</v>
      </c>
      <c r="L563" s="74" t="s">
        <v>89</v>
      </c>
      <c r="M563" s="74" t="s">
        <v>90</v>
      </c>
      <c r="N563" s="74" t="s">
        <v>1375</v>
      </c>
      <c r="O563" s="76">
        <v>44665</v>
      </c>
      <c r="P563" s="76">
        <v>44500</v>
      </c>
      <c r="Q563" s="77">
        <v>1</v>
      </c>
      <c r="R563" s="74" t="s">
        <v>94</v>
      </c>
      <c r="S563" s="77">
        <v>638266.22</v>
      </c>
      <c r="T563" s="77">
        <v>638266.22</v>
      </c>
      <c r="U563" s="77">
        <v>15733.26</v>
      </c>
      <c r="V563" s="78">
        <v>5.0999999999999997E-2</v>
      </c>
      <c r="W563" s="79">
        <v>1</v>
      </c>
      <c r="X563" s="77">
        <v>638266.22</v>
      </c>
      <c r="Y563" s="88">
        <v>638266.22</v>
      </c>
      <c r="Z563" s="77">
        <v>15733.26</v>
      </c>
      <c r="AA563" s="74">
        <v>0</v>
      </c>
      <c r="AB563" s="74">
        <v>0</v>
      </c>
      <c r="AD563" s="74">
        <v>0</v>
      </c>
      <c r="AE563" s="74">
        <v>0</v>
      </c>
      <c r="AF563" s="74">
        <v>0</v>
      </c>
      <c r="AG563" s="74">
        <v>0</v>
      </c>
      <c r="AI563" s="74">
        <v>5</v>
      </c>
      <c r="AJ563" s="74">
        <v>5</v>
      </c>
      <c r="AL563" s="74">
        <v>5</v>
      </c>
      <c r="AM563" s="74" t="s">
        <v>95</v>
      </c>
      <c r="AN563" s="74">
        <v>0</v>
      </c>
      <c r="AO563" s="74" t="s">
        <v>95</v>
      </c>
      <c r="AP563" s="74" t="s">
        <v>95</v>
      </c>
      <c r="AQ563" s="74">
        <v>1</v>
      </c>
      <c r="AS563" s="74">
        <v>1</v>
      </c>
      <c r="AT563" s="74" t="s">
        <v>92</v>
      </c>
      <c r="AU563" s="74" t="s">
        <v>2579</v>
      </c>
      <c r="AV563" s="74" t="s">
        <v>94</v>
      </c>
      <c r="AW563" s="77">
        <v>10000000</v>
      </c>
      <c r="AX563" s="77">
        <v>66526.36</v>
      </c>
      <c r="AY563" s="79">
        <v>1</v>
      </c>
      <c r="AZ563" s="77">
        <v>63907000</v>
      </c>
      <c r="BA563" s="77">
        <v>425150.008852</v>
      </c>
      <c r="BB563" s="74" t="s">
        <v>93</v>
      </c>
      <c r="BC563" s="75" t="s">
        <v>2175</v>
      </c>
      <c r="BD563" s="82">
        <v>7973.6148890512177</v>
      </c>
      <c r="BE563" s="82">
        <v>0</v>
      </c>
      <c r="BF563" s="82">
        <v>196.54957799476523</v>
      </c>
      <c r="BG563" s="82">
        <v>8170.1644670459827</v>
      </c>
      <c r="BH563" s="82">
        <v>7973.6148890512177</v>
      </c>
      <c r="BI563" s="82">
        <v>0</v>
      </c>
      <c r="BJ563" s="82">
        <v>196.54957799476523</v>
      </c>
      <c r="BK563" s="82">
        <v>8170.1644670459827</v>
      </c>
      <c r="BL563" s="82">
        <v>574439.598</v>
      </c>
      <c r="BM563" s="82">
        <v>0</v>
      </c>
      <c r="BN563" s="82">
        <v>14159.934000000001</v>
      </c>
      <c r="BO563" s="82">
        <v>588599.53200000001</v>
      </c>
      <c r="BP563" s="82">
        <v>7973.6148890512177</v>
      </c>
      <c r="BQ563" s="82">
        <v>0</v>
      </c>
      <c r="BR563" s="82">
        <v>196.54957799476523</v>
      </c>
      <c r="BS563" s="89">
        <v>8170.1644670459827</v>
      </c>
      <c r="BT563" s="82">
        <v>41423.726710109979</v>
      </c>
      <c r="BU563" s="82">
        <v>0</v>
      </c>
      <c r="BV563" s="82">
        <v>1021.0947126406048</v>
      </c>
      <c r="BW563" s="82">
        <v>42444.821422750589</v>
      </c>
      <c r="BX563" s="82">
        <v>41423.726710109979</v>
      </c>
      <c r="BY563" s="82">
        <v>0</v>
      </c>
      <c r="BZ563" s="82">
        <v>1021.0947126406048</v>
      </c>
      <c r="CA563" s="82">
        <v>42444.821422750589</v>
      </c>
      <c r="CB563" s="82">
        <v>2984271.1555698002</v>
      </c>
      <c r="CC563" s="82">
        <v>0</v>
      </c>
      <c r="CD563" s="82">
        <v>73562.273123400009</v>
      </c>
      <c r="CE563" s="82">
        <v>3057833.4286932</v>
      </c>
      <c r="CF563" s="82">
        <v>41423.726710109979</v>
      </c>
      <c r="CG563" s="82">
        <v>0</v>
      </c>
      <c r="CH563" s="82">
        <v>1021.0947126406048</v>
      </c>
      <c r="CI563" s="82">
        <v>42444.821422750589</v>
      </c>
      <c r="CJ563" s="82" t="s">
        <v>96</v>
      </c>
      <c r="CK563" s="83">
        <v>1.4999999999999999E-2</v>
      </c>
      <c r="CL563" s="83">
        <v>3.5000000000000003E-2</v>
      </c>
      <c r="CM563" s="83">
        <v>0.26500000000000001</v>
      </c>
      <c r="CN563" s="82">
        <v>9573.9933000000001</v>
      </c>
      <c r="CO563" s="82">
        <v>22339.3177</v>
      </c>
      <c r="CP563" s="82">
        <v>169140.54829999999</v>
      </c>
      <c r="CQ563" s="82">
        <v>9573.9933000000001</v>
      </c>
      <c r="CR563" s="89">
        <v>9573.9933000000001</v>
      </c>
      <c r="CS563" s="82">
        <v>9573.9933000000001</v>
      </c>
      <c r="CT563" s="82">
        <v>22339.3177</v>
      </c>
      <c r="CU563" s="82">
        <v>169140.54829999999</v>
      </c>
      <c r="CV563" s="82">
        <v>9573.9933000000001</v>
      </c>
      <c r="CW563" s="82">
        <v>9573.9933000000001</v>
      </c>
    </row>
    <row r="564" spans="1:101">
      <c r="A564" s="86" t="s">
        <v>520</v>
      </c>
      <c r="B564" s="87" t="s">
        <v>1379</v>
      </c>
      <c r="C564" s="75" t="s">
        <v>2176</v>
      </c>
      <c r="D564" s="74" t="s">
        <v>2605</v>
      </c>
      <c r="E564" s="74" t="s">
        <v>520</v>
      </c>
      <c r="F564" s="74" t="s">
        <v>1379</v>
      </c>
      <c r="G564" s="74" t="s">
        <v>1066</v>
      </c>
      <c r="I564" s="74" t="s">
        <v>836</v>
      </c>
      <c r="J564" s="74" t="s">
        <v>2582</v>
      </c>
      <c r="K564" s="74" t="s">
        <v>100</v>
      </c>
      <c r="L564" s="74" t="s">
        <v>89</v>
      </c>
      <c r="M564" s="74" t="s">
        <v>90</v>
      </c>
      <c r="N564" s="74" t="s">
        <v>1068</v>
      </c>
      <c r="O564" s="76">
        <v>44601</v>
      </c>
      <c r="P564" s="76">
        <v>44500</v>
      </c>
      <c r="Q564" s="77">
        <v>1</v>
      </c>
      <c r="R564" s="74" t="s">
        <v>94</v>
      </c>
      <c r="S564" s="77">
        <v>114137.27</v>
      </c>
      <c r="T564" s="77">
        <v>114137.27</v>
      </c>
      <c r="U564" s="77">
        <v>1708.89</v>
      </c>
      <c r="V564" s="78">
        <v>4.9000000000000002E-2</v>
      </c>
      <c r="W564" s="79">
        <v>1</v>
      </c>
      <c r="X564" s="77">
        <v>114137.27</v>
      </c>
      <c r="Y564" s="88">
        <v>114137.27</v>
      </c>
      <c r="Z564" s="77">
        <v>1708.89</v>
      </c>
      <c r="AA564" s="74">
        <v>0</v>
      </c>
      <c r="AB564" s="74">
        <v>0</v>
      </c>
      <c r="AD564" s="74">
        <v>0</v>
      </c>
      <c r="AE564" s="74">
        <v>0</v>
      </c>
      <c r="AF564" s="74">
        <v>0</v>
      </c>
      <c r="AG564" s="74">
        <v>0</v>
      </c>
      <c r="AI564" s="74">
        <v>5</v>
      </c>
      <c r="AJ564" s="74">
        <v>5</v>
      </c>
      <c r="AL564" s="74">
        <v>5</v>
      </c>
      <c r="AM564" s="74" t="s">
        <v>95</v>
      </c>
      <c r="AN564" s="74">
        <v>0</v>
      </c>
      <c r="AO564" s="74" t="s">
        <v>95</v>
      </c>
      <c r="AP564" s="74" t="s">
        <v>95</v>
      </c>
      <c r="AQ564" s="74">
        <v>1</v>
      </c>
      <c r="AS564" s="74">
        <v>1</v>
      </c>
      <c r="AT564" s="74" t="s">
        <v>92</v>
      </c>
      <c r="AU564" s="74" t="s">
        <v>2579</v>
      </c>
      <c r="AV564" s="74" t="s">
        <v>94</v>
      </c>
      <c r="AW564" s="77">
        <v>5000000</v>
      </c>
      <c r="AX564" s="77">
        <v>4388754.08</v>
      </c>
      <c r="AY564" s="79">
        <v>1</v>
      </c>
      <c r="AZ564" s="77">
        <v>31953500</v>
      </c>
      <c r="BA564" s="77">
        <v>28047210.699056</v>
      </c>
      <c r="BB564" s="74" t="s">
        <v>93</v>
      </c>
      <c r="BC564" s="75" t="s">
        <v>2176</v>
      </c>
      <c r="BD564" s="82">
        <v>1425.8731027119984</v>
      </c>
      <c r="BE564" s="82">
        <v>0</v>
      </c>
      <c r="BF564" s="82">
        <v>21.348506815464457</v>
      </c>
      <c r="BG564" s="82">
        <v>1447.2216095274628</v>
      </c>
      <c r="BH564" s="82">
        <v>1425.8731027119984</v>
      </c>
      <c r="BI564" s="82">
        <v>0</v>
      </c>
      <c r="BJ564" s="82">
        <v>21.348506815464457</v>
      </c>
      <c r="BK564" s="82">
        <v>1447.2216095274628</v>
      </c>
      <c r="BL564" s="82">
        <v>102723.54299999999</v>
      </c>
      <c r="BM564" s="82">
        <v>0</v>
      </c>
      <c r="BN564" s="82">
        <v>1538.0010000000002</v>
      </c>
      <c r="BO564" s="82">
        <v>104261.54399999999</v>
      </c>
      <c r="BP564" s="82">
        <v>1425.8731027119984</v>
      </c>
      <c r="BQ564" s="82">
        <v>0</v>
      </c>
      <c r="BR564" s="82">
        <v>21.348506815464457</v>
      </c>
      <c r="BS564" s="89">
        <v>1447.2216095274628</v>
      </c>
      <c r="BT564" s="82">
        <v>7407.5533558991028</v>
      </c>
      <c r="BU564" s="82">
        <v>0</v>
      </c>
      <c r="BV564" s="82">
        <v>110.9076277570194</v>
      </c>
      <c r="BW564" s="82">
        <v>7518.4609836561222</v>
      </c>
      <c r="BX564" s="82">
        <v>7407.5533558991028</v>
      </c>
      <c r="BY564" s="82">
        <v>0</v>
      </c>
      <c r="BZ564" s="82">
        <v>110.9076277570194</v>
      </c>
      <c r="CA564" s="82">
        <v>7518.4609836561222</v>
      </c>
      <c r="CB564" s="82">
        <v>533659.07823929994</v>
      </c>
      <c r="CC564" s="82">
        <v>0</v>
      </c>
      <c r="CD564" s="82">
        <v>7990.0689951000013</v>
      </c>
      <c r="CE564" s="82">
        <v>541649.14723439992</v>
      </c>
      <c r="CF564" s="82">
        <v>7407.5533558991028</v>
      </c>
      <c r="CG564" s="82">
        <v>0</v>
      </c>
      <c r="CH564" s="82">
        <v>110.9076277570194</v>
      </c>
      <c r="CI564" s="82">
        <v>7518.4609836561222</v>
      </c>
      <c r="CJ564" s="82" t="s">
        <v>96</v>
      </c>
      <c r="CK564" s="83">
        <v>1.4999999999999999E-2</v>
      </c>
      <c r="CL564" s="83">
        <v>3.5000000000000003E-2</v>
      </c>
      <c r="CM564" s="83">
        <v>0.26500000000000001</v>
      </c>
      <c r="CN564" s="82">
        <v>1712.0590500000001</v>
      </c>
      <c r="CO564" s="82">
        <v>3994.8044500000005</v>
      </c>
      <c r="CP564" s="82">
        <v>30246.376550000001</v>
      </c>
      <c r="CQ564" s="82">
        <v>1712.0590500000001</v>
      </c>
      <c r="CR564" s="89">
        <v>1712.0590500000001</v>
      </c>
      <c r="CS564" s="82">
        <v>1712.0590500000001</v>
      </c>
      <c r="CT564" s="82">
        <v>3994.8044500000005</v>
      </c>
      <c r="CU564" s="82">
        <v>30246.376550000001</v>
      </c>
      <c r="CV564" s="82">
        <v>1712.0590500000001</v>
      </c>
      <c r="CW564" s="82">
        <v>1712.0590500000001</v>
      </c>
    </row>
    <row r="565" spans="1:101">
      <c r="A565" s="86" t="s">
        <v>520</v>
      </c>
      <c r="B565" s="87" t="s">
        <v>1380</v>
      </c>
      <c r="C565" s="75" t="s">
        <v>2177</v>
      </c>
      <c r="D565" s="74" t="s">
        <v>2605</v>
      </c>
      <c r="E565" s="74" t="s">
        <v>520</v>
      </c>
      <c r="F565" s="74" t="s">
        <v>1380</v>
      </c>
      <c r="G565" s="74" t="s">
        <v>1066</v>
      </c>
      <c r="I565" s="74" t="s">
        <v>836</v>
      </c>
      <c r="J565" s="74" t="s">
        <v>2582</v>
      </c>
      <c r="K565" s="74" t="s">
        <v>100</v>
      </c>
      <c r="L565" s="74" t="s">
        <v>89</v>
      </c>
      <c r="M565" s="74" t="s">
        <v>90</v>
      </c>
      <c r="N565" s="74" t="s">
        <v>1068</v>
      </c>
      <c r="O565" s="76">
        <v>44601</v>
      </c>
      <c r="P565" s="76">
        <v>44500</v>
      </c>
      <c r="Q565" s="77">
        <v>1</v>
      </c>
      <c r="R565" s="74" t="s">
        <v>94</v>
      </c>
      <c r="S565" s="77">
        <v>22632.83</v>
      </c>
      <c r="T565" s="77">
        <v>22632.83</v>
      </c>
      <c r="U565" s="77">
        <v>338.86</v>
      </c>
      <c r="V565" s="78">
        <v>4.9000000000000002E-2</v>
      </c>
      <c r="W565" s="79">
        <v>1</v>
      </c>
      <c r="X565" s="77">
        <v>22632.83</v>
      </c>
      <c r="Y565" s="88">
        <v>22632.83</v>
      </c>
      <c r="Z565" s="77">
        <v>338.86</v>
      </c>
      <c r="AA565" s="74">
        <v>0</v>
      </c>
      <c r="AB565" s="74">
        <v>0</v>
      </c>
      <c r="AD565" s="74">
        <v>0</v>
      </c>
      <c r="AE565" s="74">
        <v>0</v>
      </c>
      <c r="AF565" s="74">
        <v>0</v>
      </c>
      <c r="AG565" s="74">
        <v>0</v>
      </c>
      <c r="AI565" s="74">
        <v>5</v>
      </c>
      <c r="AJ565" s="74">
        <v>5</v>
      </c>
      <c r="AL565" s="74">
        <v>5</v>
      </c>
      <c r="AM565" s="74" t="s">
        <v>95</v>
      </c>
      <c r="AN565" s="74">
        <v>0</v>
      </c>
      <c r="AO565" s="74" t="s">
        <v>95</v>
      </c>
      <c r="AP565" s="74" t="s">
        <v>95</v>
      </c>
      <c r="AQ565" s="74">
        <v>1</v>
      </c>
      <c r="AS565" s="74">
        <v>1</v>
      </c>
      <c r="AT565" s="74" t="s">
        <v>92</v>
      </c>
      <c r="AU565" s="74" t="s">
        <v>2579</v>
      </c>
      <c r="AV565" s="74" t="s">
        <v>94</v>
      </c>
      <c r="AW565" s="77">
        <v>5000000</v>
      </c>
      <c r="AX565" s="77">
        <v>4388754.08</v>
      </c>
      <c r="AY565" s="79">
        <v>1</v>
      </c>
      <c r="AZ565" s="77">
        <v>31953500</v>
      </c>
      <c r="BA565" s="77">
        <v>28047210.699056</v>
      </c>
      <c r="BB565" s="74" t="s">
        <v>93</v>
      </c>
      <c r="BC565" s="75" t="s">
        <v>2177</v>
      </c>
      <c r="BD565" s="82">
        <v>282.74325761649288</v>
      </c>
      <c r="BE565" s="82">
        <v>0</v>
      </c>
      <c r="BF565" s="82">
        <v>4.2332479091622552</v>
      </c>
      <c r="BG565" s="82">
        <v>286.97650552565511</v>
      </c>
      <c r="BH565" s="82">
        <v>282.74325761649288</v>
      </c>
      <c r="BI565" s="82">
        <v>0</v>
      </c>
      <c r="BJ565" s="82">
        <v>4.2332479091622552</v>
      </c>
      <c r="BK565" s="82">
        <v>286.97650552565511</v>
      </c>
      <c r="BL565" s="82">
        <v>20369.546999999999</v>
      </c>
      <c r="BM565" s="82">
        <v>0</v>
      </c>
      <c r="BN565" s="82">
        <v>304.97400000000005</v>
      </c>
      <c r="BO565" s="82">
        <v>20674.521000000001</v>
      </c>
      <c r="BP565" s="82">
        <v>282.74325761649288</v>
      </c>
      <c r="BQ565" s="82">
        <v>0</v>
      </c>
      <c r="BR565" s="82">
        <v>4.2332479091622552</v>
      </c>
      <c r="BS565" s="89">
        <v>286.97650552565511</v>
      </c>
      <c r="BT565" s="82">
        <v>1468.8794976434422</v>
      </c>
      <c r="BU565" s="82">
        <v>0</v>
      </c>
      <c r="BV565" s="82">
        <v>21.992146212888834</v>
      </c>
      <c r="BW565" s="82">
        <v>1490.8716438563308</v>
      </c>
      <c r="BX565" s="82">
        <v>1468.8794976434422</v>
      </c>
      <c r="BY565" s="82">
        <v>0</v>
      </c>
      <c r="BZ565" s="82">
        <v>21.992146212888834</v>
      </c>
      <c r="CA565" s="82">
        <v>1490.8716438563308</v>
      </c>
      <c r="CB565" s="82">
        <v>105821.83361969999</v>
      </c>
      <c r="CC565" s="82">
        <v>0</v>
      </c>
      <c r="CD565" s="82">
        <v>1584.3704274000002</v>
      </c>
      <c r="CE565" s="82">
        <v>107406.20404710001</v>
      </c>
      <c r="CF565" s="82">
        <v>1468.8794976434422</v>
      </c>
      <c r="CG565" s="82">
        <v>0</v>
      </c>
      <c r="CH565" s="82">
        <v>21.992146212888834</v>
      </c>
      <c r="CI565" s="82">
        <v>1490.8716438563308</v>
      </c>
      <c r="CJ565" s="82" t="s">
        <v>96</v>
      </c>
      <c r="CK565" s="83">
        <v>1.4999999999999999E-2</v>
      </c>
      <c r="CL565" s="83">
        <v>3.5000000000000003E-2</v>
      </c>
      <c r="CM565" s="83">
        <v>0.26500000000000001</v>
      </c>
      <c r="CN565" s="82">
        <v>339.49245000000002</v>
      </c>
      <c r="CO565" s="82">
        <v>792.1490500000001</v>
      </c>
      <c r="CP565" s="82">
        <v>5997.6999500000011</v>
      </c>
      <c r="CQ565" s="82">
        <v>339.49245000000002</v>
      </c>
      <c r="CR565" s="89">
        <v>339.49245000000002</v>
      </c>
      <c r="CS565" s="82">
        <v>339.49245000000002</v>
      </c>
      <c r="CT565" s="82">
        <v>792.1490500000001</v>
      </c>
      <c r="CU565" s="82">
        <v>5997.6999500000011</v>
      </c>
      <c r="CV565" s="82">
        <v>339.49245000000002</v>
      </c>
      <c r="CW565" s="82">
        <v>339.49245000000002</v>
      </c>
    </row>
    <row r="566" spans="1:101">
      <c r="A566" s="86" t="s">
        <v>520</v>
      </c>
      <c r="B566" s="87" t="s">
        <v>1381</v>
      </c>
      <c r="C566" s="75" t="s">
        <v>2178</v>
      </c>
      <c r="D566" s="74" t="s">
        <v>2605</v>
      </c>
      <c r="E566" s="74" t="s">
        <v>520</v>
      </c>
      <c r="F566" s="74" t="s">
        <v>1381</v>
      </c>
      <c r="G566" s="74" t="s">
        <v>1066</v>
      </c>
      <c r="I566" s="74" t="s">
        <v>836</v>
      </c>
      <c r="J566" s="74" t="s">
        <v>2582</v>
      </c>
      <c r="K566" s="74" t="s">
        <v>100</v>
      </c>
      <c r="L566" s="74" t="s">
        <v>89</v>
      </c>
      <c r="M566" s="74" t="s">
        <v>90</v>
      </c>
      <c r="N566" s="74" t="s">
        <v>1068</v>
      </c>
      <c r="O566" s="76">
        <v>44601</v>
      </c>
      <c r="P566" s="76">
        <v>44500</v>
      </c>
      <c r="Q566" s="77">
        <v>1</v>
      </c>
      <c r="R566" s="74" t="s">
        <v>94</v>
      </c>
      <c r="S566" s="77">
        <v>59408.78</v>
      </c>
      <c r="T566" s="77">
        <v>59408.78</v>
      </c>
      <c r="U566" s="77">
        <v>889.48</v>
      </c>
      <c r="V566" s="78">
        <v>4.9000000000000002E-2</v>
      </c>
      <c r="W566" s="79">
        <v>1</v>
      </c>
      <c r="X566" s="77">
        <v>59408.78</v>
      </c>
      <c r="Y566" s="88">
        <v>59408.78</v>
      </c>
      <c r="Z566" s="77">
        <v>889.48</v>
      </c>
      <c r="AA566" s="74">
        <v>0</v>
      </c>
      <c r="AB566" s="74">
        <v>0</v>
      </c>
      <c r="AD566" s="74">
        <v>0</v>
      </c>
      <c r="AE566" s="74">
        <v>0</v>
      </c>
      <c r="AF566" s="74">
        <v>0</v>
      </c>
      <c r="AG566" s="74">
        <v>0</v>
      </c>
      <c r="AI566" s="74">
        <v>5</v>
      </c>
      <c r="AJ566" s="74">
        <v>5</v>
      </c>
      <c r="AL566" s="74">
        <v>5</v>
      </c>
      <c r="AM566" s="74" t="s">
        <v>95</v>
      </c>
      <c r="AN566" s="74">
        <v>0</v>
      </c>
      <c r="AO566" s="74" t="s">
        <v>95</v>
      </c>
      <c r="AP566" s="74" t="s">
        <v>95</v>
      </c>
      <c r="AQ566" s="74">
        <v>1</v>
      </c>
      <c r="AS566" s="74">
        <v>1</v>
      </c>
      <c r="AT566" s="74" t="s">
        <v>92</v>
      </c>
      <c r="AU566" s="74" t="s">
        <v>2579</v>
      </c>
      <c r="AV566" s="74" t="s">
        <v>94</v>
      </c>
      <c r="AW566" s="77">
        <v>5000000</v>
      </c>
      <c r="AX566" s="77">
        <v>4388754.08</v>
      </c>
      <c r="AY566" s="79">
        <v>1</v>
      </c>
      <c r="AZ566" s="77">
        <v>31953500</v>
      </c>
      <c r="BA566" s="77">
        <v>28047210.699056</v>
      </c>
      <c r="BB566" s="74" t="s">
        <v>93</v>
      </c>
      <c r="BC566" s="75" t="s">
        <v>2178</v>
      </c>
      <c r="BD566" s="82">
        <v>742.17108458029975</v>
      </c>
      <c r="BE566" s="82">
        <v>0</v>
      </c>
      <c r="BF566" s="82">
        <v>11.111932214606746</v>
      </c>
      <c r="BG566" s="82">
        <v>753.28301679490653</v>
      </c>
      <c r="BH566" s="82">
        <v>742.17108458029975</v>
      </c>
      <c r="BI566" s="82">
        <v>0</v>
      </c>
      <c r="BJ566" s="82">
        <v>11.111932214606746</v>
      </c>
      <c r="BK566" s="82">
        <v>753.28301679490653</v>
      </c>
      <c r="BL566" s="82">
        <v>53467.901999999987</v>
      </c>
      <c r="BM566" s="82">
        <v>0</v>
      </c>
      <c r="BN566" s="82">
        <v>800.53200000000004</v>
      </c>
      <c r="BO566" s="82">
        <v>54268.433999999994</v>
      </c>
      <c r="BP566" s="82">
        <v>742.17108458029975</v>
      </c>
      <c r="BQ566" s="82">
        <v>0</v>
      </c>
      <c r="BR566" s="82">
        <v>11.111932214606746</v>
      </c>
      <c r="BS566" s="89">
        <v>753.28301679490653</v>
      </c>
      <c r="BT566" s="82">
        <v>3855.6530015031153</v>
      </c>
      <c r="BU566" s="82">
        <v>0</v>
      </c>
      <c r="BV566" s="82">
        <v>57.727599048103507</v>
      </c>
      <c r="BW566" s="82">
        <v>3913.3806005512188</v>
      </c>
      <c r="BX566" s="82">
        <v>3855.6530015031153</v>
      </c>
      <c r="BY566" s="82">
        <v>0</v>
      </c>
      <c r="BZ566" s="82">
        <v>57.727599048103507</v>
      </c>
      <c r="CA566" s="82">
        <v>3913.3806005512188</v>
      </c>
      <c r="CB566" s="82">
        <v>277771.09768019995</v>
      </c>
      <c r="CC566" s="82">
        <v>0</v>
      </c>
      <c r="CD566" s="82">
        <v>4158.8437932000006</v>
      </c>
      <c r="CE566" s="82">
        <v>281929.94147339999</v>
      </c>
      <c r="CF566" s="82">
        <v>3855.6530015031153</v>
      </c>
      <c r="CG566" s="82">
        <v>0</v>
      </c>
      <c r="CH566" s="82">
        <v>57.727599048103507</v>
      </c>
      <c r="CI566" s="82">
        <v>3913.3806005512188</v>
      </c>
      <c r="CJ566" s="82" t="s">
        <v>96</v>
      </c>
      <c r="CK566" s="83">
        <v>1.4999999999999999E-2</v>
      </c>
      <c r="CL566" s="83">
        <v>3.5000000000000003E-2</v>
      </c>
      <c r="CM566" s="83">
        <v>0.26500000000000001</v>
      </c>
      <c r="CN566" s="82">
        <v>891.13169999999991</v>
      </c>
      <c r="CO566" s="82">
        <v>2079.3072999999999</v>
      </c>
      <c r="CP566" s="82">
        <v>15743.3267</v>
      </c>
      <c r="CQ566" s="82">
        <v>891.13169999999991</v>
      </c>
      <c r="CR566" s="89">
        <v>891.13169999999991</v>
      </c>
      <c r="CS566" s="82">
        <v>891.13169999999991</v>
      </c>
      <c r="CT566" s="82">
        <v>2079.3072999999999</v>
      </c>
      <c r="CU566" s="82">
        <v>15743.3267</v>
      </c>
      <c r="CV566" s="82">
        <v>891.13169999999991</v>
      </c>
      <c r="CW566" s="82">
        <v>891.13169999999991</v>
      </c>
    </row>
    <row r="567" spans="1:101">
      <c r="A567" s="86" t="s">
        <v>520</v>
      </c>
      <c r="B567" s="87" t="s">
        <v>1382</v>
      </c>
      <c r="C567" s="75" t="s">
        <v>2179</v>
      </c>
      <c r="D567" s="74" t="s">
        <v>2605</v>
      </c>
      <c r="E567" s="74" t="s">
        <v>520</v>
      </c>
      <c r="F567" s="74" t="s">
        <v>1382</v>
      </c>
      <c r="G567" s="74" t="s">
        <v>1265</v>
      </c>
      <c r="I567" s="74" t="s">
        <v>836</v>
      </c>
      <c r="J567" s="74" t="s">
        <v>2582</v>
      </c>
      <c r="K567" s="74" t="s">
        <v>100</v>
      </c>
      <c r="L567" s="74" t="s">
        <v>89</v>
      </c>
      <c r="M567" s="74" t="s">
        <v>90</v>
      </c>
      <c r="N567" s="74" t="s">
        <v>1267</v>
      </c>
      <c r="O567" s="76">
        <v>44601</v>
      </c>
      <c r="P567" s="76">
        <v>44500</v>
      </c>
      <c r="Q567" s="77">
        <v>1</v>
      </c>
      <c r="R567" s="74" t="s">
        <v>94</v>
      </c>
      <c r="S567" s="77">
        <v>151936.88</v>
      </c>
      <c r="T567" s="77">
        <v>151936.88</v>
      </c>
      <c r="U567" s="77">
        <v>2274.83</v>
      </c>
      <c r="V567" s="78">
        <v>4.9000000000000002E-2</v>
      </c>
      <c r="W567" s="79">
        <v>1</v>
      </c>
      <c r="X567" s="77">
        <v>151936.88</v>
      </c>
      <c r="Y567" s="88">
        <v>151936.88</v>
      </c>
      <c r="Z567" s="77">
        <v>2274.83</v>
      </c>
      <c r="AA567" s="74">
        <v>0</v>
      </c>
      <c r="AB567" s="74">
        <v>0</v>
      </c>
      <c r="AD567" s="74">
        <v>0</v>
      </c>
      <c r="AE567" s="74">
        <v>0</v>
      </c>
      <c r="AF567" s="74">
        <v>0</v>
      </c>
      <c r="AG567" s="74">
        <v>0</v>
      </c>
      <c r="AI567" s="74">
        <v>5</v>
      </c>
      <c r="AJ567" s="74">
        <v>5</v>
      </c>
      <c r="AL567" s="74">
        <v>5</v>
      </c>
      <c r="AM567" s="74" t="s">
        <v>95</v>
      </c>
      <c r="AN567" s="74">
        <v>0</v>
      </c>
      <c r="AO567" s="74" t="s">
        <v>95</v>
      </c>
      <c r="AP567" s="74" t="s">
        <v>95</v>
      </c>
      <c r="AQ567" s="74">
        <v>1</v>
      </c>
      <c r="AS567" s="74">
        <v>1</v>
      </c>
      <c r="AT567" s="74" t="s">
        <v>92</v>
      </c>
      <c r="AU567" s="74" t="s">
        <v>2579</v>
      </c>
      <c r="AV567" s="74" t="s">
        <v>94</v>
      </c>
      <c r="AW567" s="77">
        <v>5000000</v>
      </c>
      <c r="AX567" s="77">
        <v>4735596.54</v>
      </c>
      <c r="AY567" s="79">
        <v>1</v>
      </c>
      <c r="AZ567" s="77">
        <v>31953500</v>
      </c>
      <c r="BA567" s="77">
        <v>30263776.808178</v>
      </c>
      <c r="BB567" s="74" t="s">
        <v>93</v>
      </c>
      <c r="BC567" s="75" t="s">
        <v>2179</v>
      </c>
      <c r="BD567" s="82">
        <v>1898.0891211256462</v>
      </c>
      <c r="BE567" s="82">
        <v>0</v>
      </c>
      <c r="BF567" s="82">
        <v>28.41857800035287</v>
      </c>
      <c r="BG567" s="82">
        <v>1926.5076991259991</v>
      </c>
      <c r="BH567" s="82">
        <v>1898.0891211256462</v>
      </c>
      <c r="BI567" s="82">
        <v>0</v>
      </c>
      <c r="BJ567" s="82">
        <v>28.41857800035287</v>
      </c>
      <c r="BK567" s="82">
        <v>1926.5076991259991</v>
      </c>
      <c r="BL567" s="82">
        <v>136743.19200000001</v>
      </c>
      <c r="BM567" s="82">
        <v>0</v>
      </c>
      <c r="BN567" s="82">
        <v>2047.347</v>
      </c>
      <c r="BO567" s="82">
        <v>138790.53899999999</v>
      </c>
      <c r="BP567" s="82">
        <v>1898.0891211256462</v>
      </c>
      <c r="BQ567" s="82">
        <v>0</v>
      </c>
      <c r="BR567" s="82">
        <v>28.41857800035287</v>
      </c>
      <c r="BS567" s="89">
        <v>1926.5076991259991</v>
      </c>
      <c r="BT567" s="82">
        <v>9860.7627931598454</v>
      </c>
      <c r="BU567" s="82">
        <v>0</v>
      </c>
      <c r="BV567" s="82">
        <v>147.6373545696332</v>
      </c>
      <c r="BW567" s="82">
        <v>10008.400147729479</v>
      </c>
      <c r="BX567" s="82">
        <v>9860.7627931598454</v>
      </c>
      <c r="BY567" s="82">
        <v>0</v>
      </c>
      <c r="BZ567" s="82">
        <v>147.6373545696332</v>
      </c>
      <c r="CA567" s="82">
        <v>10008.400147729479</v>
      </c>
      <c r="CB567" s="82">
        <v>710394.55675920006</v>
      </c>
      <c r="CC567" s="82">
        <v>0</v>
      </c>
      <c r="CD567" s="82">
        <v>10636.172399700001</v>
      </c>
      <c r="CE567" s="82">
        <v>721030.72915889998</v>
      </c>
      <c r="CF567" s="82">
        <v>9860.7627931598454</v>
      </c>
      <c r="CG567" s="82">
        <v>0</v>
      </c>
      <c r="CH567" s="82">
        <v>147.6373545696332</v>
      </c>
      <c r="CI567" s="82">
        <v>10008.400147729479</v>
      </c>
      <c r="CJ567" s="82" t="s">
        <v>96</v>
      </c>
      <c r="CK567" s="83">
        <v>1.4999999999999999E-2</v>
      </c>
      <c r="CL567" s="83">
        <v>3.5000000000000003E-2</v>
      </c>
      <c r="CM567" s="83">
        <v>0.26500000000000001</v>
      </c>
      <c r="CN567" s="82">
        <v>2279.0531999999998</v>
      </c>
      <c r="CO567" s="82">
        <v>5317.7908000000007</v>
      </c>
      <c r="CP567" s="82">
        <v>40263.273200000003</v>
      </c>
      <c r="CQ567" s="82">
        <v>2279.0531999999998</v>
      </c>
      <c r="CR567" s="89">
        <v>2279.0531999999998</v>
      </c>
      <c r="CS567" s="82">
        <v>2279.0531999999998</v>
      </c>
      <c r="CT567" s="82">
        <v>5317.7908000000007</v>
      </c>
      <c r="CU567" s="82">
        <v>40263.273200000003</v>
      </c>
      <c r="CV567" s="82">
        <v>2279.0531999999998</v>
      </c>
      <c r="CW567" s="82">
        <v>2279.0531999999998</v>
      </c>
    </row>
    <row r="568" spans="1:101">
      <c r="A568" s="86" t="s">
        <v>520</v>
      </c>
      <c r="B568" s="87" t="s">
        <v>1383</v>
      </c>
      <c r="C568" s="75" t="s">
        <v>2180</v>
      </c>
      <c r="D568" s="74" t="s">
        <v>2605</v>
      </c>
      <c r="E568" s="74" t="s">
        <v>520</v>
      </c>
      <c r="F568" s="74" t="s">
        <v>1383</v>
      </c>
      <c r="G568" s="74" t="s">
        <v>1384</v>
      </c>
      <c r="I568" s="74" t="s">
        <v>836</v>
      </c>
      <c r="J568" s="74" t="s">
        <v>2582</v>
      </c>
      <c r="K568" s="74" t="s">
        <v>100</v>
      </c>
      <c r="L568" s="74" t="s">
        <v>89</v>
      </c>
      <c r="M568" s="74" t="s">
        <v>90</v>
      </c>
      <c r="N568" s="74" t="s">
        <v>1386</v>
      </c>
      <c r="O568" s="76">
        <v>44669</v>
      </c>
      <c r="P568" s="76">
        <v>44500</v>
      </c>
      <c r="Q568" s="77">
        <v>1</v>
      </c>
      <c r="R568" s="74" t="s">
        <v>94</v>
      </c>
      <c r="S568" s="77">
        <v>5000000</v>
      </c>
      <c r="T568" s="77">
        <v>5000000</v>
      </c>
      <c r="U568" s="77">
        <v>126083.33</v>
      </c>
      <c r="V568" s="78">
        <v>5.0999999999999997E-2</v>
      </c>
      <c r="W568" s="79">
        <v>1</v>
      </c>
      <c r="X568" s="77">
        <v>5000000</v>
      </c>
      <c r="Y568" s="88">
        <v>5000000</v>
      </c>
      <c r="Z568" s="77">
        <v>126083.33</v>
      </c>
      <c r="AA568" s="74">
        <v>0</v>
      </c>
      <c r="AB568" s="74">
        <v>0</v>
      </c>
      <c r="AD568" s="74">
        <v>0</v>
      </c>
      <c r="AE568" s="74">
        <v>0</v>
      </c>
      <c r="AF568" s="74">
        <v>0</v>
      </c>
      <c r="AG568" s="74">
        <v>0</v>
      </c>
      <c r="AI568" s="74">
        <v>5</v>
      </c>
      <c r="AJ568" s="74">
        <v>5</v>
      </c>
      <c r="AL568" s="74">
        <v>5</v>
      </c>
      <c r="AM568" s="74" t="s">
        <v>95</v>
      </c>
      <c r="AN568" s="74">
        <v>0</v>
      </c>
      <c r="AO568" s="74" t="s">
        <v>95</v>
      </c>
      <c r="AP568" s="74" t="s">
        <v>95</v>
      </c>
      <c r="AQ568" s="74">
        <v>1</v>
      </c>
      <c r="AS568" s="74">
        <v>1</v>
      </c>
      <c r="AT568" s="74" t="s">
        <v>92</v>
      </c>
      <c r="AU568" s="74" t="s">
        <v>2579</v>
      </c>
      <c r="AV568" s="74" t="s">
        <v>94</v>
      </c>
      <c r="AW568" s="77">
        <v>10000000</v>
      </c>
      <c r="AX568" s="77">
        <v>1061734.2</v>
      </c>
      <c r="AY568" s="79">
        <v>1</v>
      </c>
      <c r="AZ568" s="77">
        <v>63907000</v>
      </c>
      <c r="BA568" s="77">
        <v>6785224.7519399999</v>
      </c>
      <c r="BB568" s="74" t="s">
        <v>93</v>
      </c>
      <c r="BC568" s="75" t="s">
        <v>2180</v>
      </c>
      <c r="BD568" s="82">
        <v>62463.080758458585</v>
      </c>
      <c r="BE568" s="82">
        <v>0</v>
      </c>
      <c r="BF568" s="82">
        <v>1575.1106448170767</v>
      </c>
      <c r="BG568" s="82">
        <v>64038.191403275661</v>
      </c>
      <c r="BH568" s="82">
        <v>62463.080758458585</v>
      </c>
      <c r="BI568" s="82">
        <v>0</v>
      </c>
      <c r="BJ568" s="82">
        <v>1575.1106448170767</v>
      </c>
      <c r="BK568" s="82">
        <v>64038.191403275661</v>
      </c>
      <c r="BL568" s="82">
        <v>4500000</v>
      </c>
      <c r="BM568" s="82">
        <v>0</v>
      </c>
      <c r="BN568" s="82">
        <v>113474.997</v>
      </c>
      <c r="BO568" s="82">
        <v>4613474.9969999995</v>
      </c>
      <c r="BP568" s="82">
        <v>62463.080758458585</v>
      </c>
      <c r="BQ568" s="82">
        <v>0</v>
      </c>
      <c r="BR568" s="82">
        <v>1575.1106448170767</v>
      </c>
      <c r="BS568" s="89">
        <v>64038.191403275661</v>
      </c>
      <c r="BT568" s="82">
        <v>324501.95084826823</v>
      </c>
      <c r="BU568" s="82">
        <v>0</v>
      </c>
      <c r="BV568" s="82">
        <v>8182.8573108891951</v>
      </c>
      <c r="BW568" s="82">
        <v>332684.8081591574</v>
      </c>
      <c r="BX568" s="82">
        <v>324501.95084826823</v>
      </c>
      <c r="BY568" s="82">
        <v>0</v>
      </c>
      <c r="BZ568" s="82">
        <v>8182.8573108891951</v>
      </c>
      <c r="CA568" s="82">
        <v>332684.8081591574</v>
      </c>
      <c r="CB568" s="82">
        <v>23377950</v>
      </c>
      <c r="CC568" s="82">
        <v>0</v>
      </c>
      <c r="CD568" s="82">
        <v>589513.95691469999</v>
      </c>
      <c r="CE568" s="82">
        <v>23967463.956914697</v>
      </c>
      <c r="CF568" s="82">
        <v>324501.95084826823</v>
      </c>
      <c r="CG568" s="82">
        <v>0</v>
      </c>
      <c r="CH568" s="82">
        <v>8182.8573108891951</v>
      </c>
      <c r="CI568" s="82">
        <v>332684.8081591574</v>
      </c>
      <c r="CJ568" s="82" t="s">
        <v>96</v>
      </c>
      <c r="CK568" s="83">
        <v>1.4999999999999999E-2</v>
      </c>
      <c r="CL568" s="83">
        <v>3.5000000000000003E-2</v>
      </c>
      <c r="CM568" s="83">
        <v>0.26500000000000001</v>
      </c>
      <c r="CN568" s="82">
        <v>75000</v>
      </c>
      <c r="CO568" s="82">
        <v>175000.00000000003</v>
      </c>
      <c r="CP568" s="82">
        <v>1325000</v>
      </c>
      <c r="CQ568" s="82">
        <v>75000</v>
      </c>
      <c r="CR568" s="89">
        <v>75000</v>
      </c>
      <c r="CS568" s="82">
        <v>75000</v>
      </c>
      <c r="CT568" s="82">
        <v>175000.00000000003</v>
      </c>
      <c r="CU568" s="82">
        <v>1325000</v>
      </c>
      <c r="CV568" s="82">
        <v>75000</v>
      </c>
      <c r="CW568" s="82">
        <v>75000</v>
      </c>
    </row>
    <row r="569" spans="1:101">
      <c r="A569" s="86" t="s">
        <v>520</v>
      </c>
      <c r="B569" s="87" t="s">
        <v>1387</v>
      </c>
      <c r="C569" s="75" t="s">
        <v>2181</v>
      </c>
      <c r="D569" s="74" t="s">
        <v>2605</v>
      </c>
      <c r="E569" s="74" t="s">
        <v>520</v>
      </c>
      <c r="F569" s="74" t="s">
        <v>1387</v>
      </c>
      <c r="G569" s="74" t="s">
        <v>1341</v>
      </c>
      <c r="I569" s="74" t="s">
        <v>836</v>
      </c>
      <c r="J569" s="74" t="s">
        <v>2582</v>
      </c>
      <c r="K569" s="74" t="s">
        <v>100</v>
      </c>
      <c r="L569" s="74" t="s">
        <v>89</v>
      </c>
      <c r="M569" s="74" t="s">
        <v>90</v>
      </c>
      <c r="N569" s="74" t="s">
        <v>1343</v>
      </c>
      <c r="O569" s="76">
        <v>44663</v>
      </c>
      <c r="P569" s="76">
        <v>44500</v>
      </c>
      <c r="Q569" s="77">
        <v>1</v>
      </c>
      <c r="R569" s="74" t="s">
        <v>94</v>
      </c>
      <c r="S569" s="77">
        <v>2176713</v>
      </c>
      <c r="T569" s="77">
        <v>2176713</v>
      </c>
      <c r="U569" s="77">
        <v>53039.24</v>
      </c>
      <c r="V569" s="78">
        <v>5.0999999999999997E-2</v>
      </c>
      <c r="W569" s="79">
        <v>1</v>
      </c>
      <c r="X569" s="77">
        <v>2176713</v>
      </c>
      <c r="Y569" s="88">
        <v>2176713</v>
      </c>
      <c r="Z569" s="77">
        <v>53039.24</v>
      </c>
      <c r="AA569" s="74">
        <v>0</v>
      </c>
      <c r="AB569" s="74">
        <v>0</v>
      </c>
      <c r="AD569" s="74">
        <v>0</v>
      </c>
      <c r="AE569" s="74">
        <v>0</v>
      </c>
      <c r="AF569" s="74">
        <v>0</v>
      </c>
      <c r="AG569" s="74">
        <v>0</v>
      </c>
      <c r="AI569" s="74">
        <v>5</v>
      </c>
      <c r="AJ569" s="74">
        <v>5</v>
      </c>
      <c r="AL569" s="74">
        <v>5</v>
      </c>
      <c r="AM569" s="74" t="s">
        <v>95</v>
      </c>
      <c r="AN569" s="74">
        <v>0</v>
      </c>
      <c r="AO569" s="74" t="s">
        <v>95</v>
      </c>
      <c r="AP569" s="74" t="s">
        <v>95</v>
      </c>
      <c r="AQ569" s="74">
        <v>1</v>
      </c>
      <c r="AS569" s="74">
        <v>1</v>
      </c>
      <c r="AT569" s="74" t="s">
        <v>92</v>
      </c>
      <c r="AU569" s="74" t="s">
        <v>2579</v>
      </c>
      <c r="AV569" s="74" t="s">
        <v>94</v>
      </c>
      <c r="AW569" s="77">
        <v>10000000</v>
      </c>
      <c r="AX569" s="77">
        <v>31087</v>
      </c>
      <c r="AY569" s="79">
        <v>1</v>
      </c>
      <c r="AZ569" s="77">
        <v>63907000</v>
      </c>
      <c r="BA569" s="77">
        <v>198667.69089999999</v>
      </c>
      <c r="BB569" s="74" t="s">
        <v>93</v>
      </c>
      <c r="BC569" s="75" t="s">
        <v>2181</v>
      </c>
      <c r="BD569" s="82">
        <v>27192.83998139733</v>
      </c>
      <c r="BE569" s="82">
        <v>0</v>
      </c>
      <c r="BF569" s="82">
        <v>662.59886629745324</v>
      </c>
      <c r="BG569" s="82">
        <v>27855.438847694782</v>
      </c>
      <c r="BH569" s="82">
        <v>27192.83998139733</v>
      </c>
      <c r="BI569" s="82">
        <v>0</v>
      </c>
      <c r="BJ569" s="82">
        <v>662.59886629745324</v>
      </c>
      <c r="BK569" s="82">
        <v>27855.438847694782</v>
      </c>
      <c r="BL569" s="82">
        <v>1959041.6999999997</v>
      </c>
      <c r="BM569" s="82">
        <v>0</v>
      </c>
      <c r="BN569" s="82">
        <v>47735.315999999999</v>
      </c>
      <c r="BO569" s="82">
        <v>2006777.0159999998</v>
      </c>
      <c r="BP569" s="82">
        <v>27192.83998139733</v>
      </c>
      <c r="BQ569" s="82">
        <v>0</v>
      </c>
      <c r="BR569" s="82">
        <v>662.59886629745324</v>
      </c>
      <c r="BS569" s="89">
        <v>27855.438847694782</v>
      </c>
      <c r="BT569" s="82">
        <v>141269.52298735728</v>
      </c>
      <c r="BU569" s="82">
        <v>0</v>
      </c>
      <c r="BV569" s="82">
        <v>3442.2673703018995</v>
      </c>
      <c r="BW569" s="82">
        <v>144711.79035765916</v>
      </c>
      <c r="BX569" s="82">
        <v>141269.52298735728</v>
      </c>
      <c r="BY569" s="82">
        <v>0</v>
      </c>
      <c r="BZ569" s="82">
        <v>3442.2673703018995</v>
      </c>
      <c r="CA569" s="82">
        <v>144711.79035765916</v>
      </c>
      <c r="CB569" s="82">
        <v>10177417.535669999</v>
      </c>
      <c r="CC569" s="82">
        <v>0</v>
      </c>
      <c r="CD569" s="82">
        <v>247989.74015160001</v>
      </c>
      <c r="CE569" s="82">
        <v>10425407.2758216</v>
      </c>
      <c r="CF569" s="82">
        <v>141269.52298735728</v>
      </c>
      <c r="CG569" s="82">
        <v>0</v>
      </c>
      <c r="CH569" s="82">
        <v>3442.2673703018995</v>
      </c>
      <c r="CI569" s="82">
        <v>144711.79035765916</v>
      </c>
      <c r="CJ569" s="82" t="s">
        <v>96</v>
      </c>
      <c r="CK569" s="83">
        <v>1.4999999999999999E-2</v>
      </c>
      <c r="CL569" s="83">
        <v>3.5000000000000003E-2</v>
      </c>
      <c r="CM569" s="83">
        <v>0.26500000000000001</v>
      </c>
      <c r="CN569" s="82">
        <v>32650.695</v>
      </c>
      <c r="CO569" s="82">
        <v>76184.955000000002</v>
      </c>
      <c r="CP569" s="82">
        <v>576828.94500000007</v>
      </c>
      <c r="CQ569" s="82">
        <v>32650.695</v>
      </c>
      <c r="CR569" s="89">
        <v>32650.695</v>
      </c>
      <c r="CS569" s="82">
        <v>32650.695</v>
      </c>
      <c r="CT569" s="82">
        <v>76184.955000000002</v>
      </c>
      <c r="CU569" s="82">
        <v>576828.94500000007</v>
      </c>
      <c r="CV569" s="82">
        <v>32650.695</v>
      </c>
      <c r="CW569" s="82">
        <v>32650.695</v>
      </c>
    </row>
    <row r="570" spans="1:101">
      <c r="A570" s="86" t="s">
        <v>520</v>
      </c>
      <c r="B570" s="87" t="s">
        <v>1388</v>
      </c>
      <c r="C570" s="75" t="s">
        <v>2182</v>
      </c>
      <c r="D570" s="74" t="s">
        <v>2605</v>
      </c>
      <c r="E570" s="74" t="s">
        <v>520</v>
      </c>
      <c r="F570" s="74" t="s">
        <v>1388</v>
      </c>
      <c r="G570" s="74" t="s">
        <v>1384</v>
      </c>
      <c r="I570" s="74" t="s">
        <v>836</v>
      </c>
      <c r="J570" s="74" t="s">
        <v>2582</v>
      </c>
      <c r="K570" s="74" t="s">
        <v>100</v>
      </c>
      <c r="L570" s="74" t="s">
        <v>89</v>
      </c>
      <c r="M570" s="74" t="s">
        <v>90</v>
      </c>
      <c r="N570" s="74" t="s">
        <v>1386</v>
      </c>
      <c r="O570" s="76">
        <v>44669</v>
      </c>
      <c r="P570" s="76">
        <v>44500</v>
      </c>
      <c r="Q570" s="77">
        <v>1</v>
      </c>
      <c r="R570" s="74" t="s">
        <v>94</v>
      </c>
      <c r="S570" s="77">
        <v>3938265.8</v>
      </c>
      <c r="T570" s="77">
        <v>3938265.8</v>
      </c>
      <c r="U570" s="77">
        <v>99309.94</v>
      </c>
      <c r="V570" s="78">
        <v>5.0999999999999997E-2</v>
      </c>
      <c r="W570" s="79">
        <v>1</v>
      </c>
      <c r="X570" s="77">
        <v>3938265.8</v>
      </c>
      <c r="Y570" s="88">
        <v>3938265.8</v>
      </c>
      <c r="Z570" s="77">
        <v>99309.94</v>
      </c>
      <c r="AA570" s="74">
        <v>0</v>
      </c>
      <c r="AB570" s="74">
        <v>0</v>
      </c>
      <c r="AD570" s="74">
        <v>0</v>
      </c>
      <c r="AE570" s="74">
        <v>0</v>
      </c>
      <c r="AF570" s="74">
        <v>0</v>
      </c>
      <c r="AG570" s="74">
        <v>0</v>
      </c>
      <c r="AI570" s="74">
        <v>5</v>
      </c>
      <c r="AJ570" s="74">
        <v>5</v>
      </c>
      <c r="AL570" s="74">
        <v>5</v>
      </c>
      <c r="AM570" s="74" t="s">
        <v>95</v>
      </c>
      <c r="AN570" s="74">
        <v>0</v>
      </c>
      <c r="AO570" s="74" t="s">
        <v>95</v>
      </c>
      <c r="AP570" s="74" t="s">
        <v>95</v>
      </c>
      <c r="AQ570" s="74">
        <v>1</v>
      </c>
      <c r="AS570" s="74">
        <v>1</v>
      </c>
      <c r="AT570" s="74" t="s">
        <v>92</v>
      </c>
      <c r="AU570" s="74" t="s">
        <v>2579</v>
      </c>
      <c r="AV570" s="74" t="s">
        <v>94</v>
      </c>
      <c r="AW570" s="77">
        <v>10000000</v>
      </c>
      <c r="AX570" s="77">
        <v>1061734.2</v>
      </c>
      <c r="AY570" s="79">
        <v>1</v>
      </c>
      <c r="AZ570" s="77">
        <v>63907000</v>
      </c>
      <c r="BA570" s="77">
        <v>6785224.7519399999</v>
      </c>
      <c r="BB570" s="74" t="s">
        <v>93</v>
      </c>
      <c r="BC570" s="75" t="s">
        <v>2182</v>
      </c>
      <c r="BD570" s="82">
        <v>49199.242942735102</v>
      </c>
      <c r="BE570" s="82">
        <v>0</v>
      </c>
      <c r="BF570" s="82">
        <v>1240.6409604675355</v>
      </c>
      <c r="BG570" s="82">
        <v>50439.883903202637</v>
      </c>
      <c r="BH570" s="82">
        <v>49199.242942735102</v>
      </c>
      <c r="BI570" s="82">
        <v>0</v>
      </c>
      <c r="BJ570" s="82">
        <v>1240.6409604675355</v>
      </c>
      <c r="BK570" s="82">
        <v>50439.883903202637</v>
      </c>
      <c r="BL570" s="82">
        <v>3544439.2199999997</v>
      </c>
      <c r="BM570" s="82">
        <v>0</v>
      </c>
      <c r="BN570" s="82">
        <v>89378.946000000011</v>
      </c>
      <c r="BO570" s="82">
        <v>3633818.1659999993</v>
      </c>
      <c r="BP570" s="82">
        <v>49199.242942735102</v>
      </c>
      <c r="BQ570" s="82">
        <v>0</v>
      </c>
      <c r="BR570" s="82">
        <v>1240.6409604675355</v>
      </c>
      <c r="BS570" s="89">
        <v>50439.883903202637</v>
      </c>
      <c r="BT570" s="82">
        <v>255594.98701180314</v>
      </c>
      <c r="BU570" s="82">
        <v>0</v>
      </c>
      <c r="BV570" s="82">
        <v>6445.2538537248938</v>
      </c>
      <c r="BW570" s="82">
        <v>262040.24086552803</v>
      </c>
      <c r="BX570" s="82">
        <v>255594.98701180314</v>
      </c>
      <c r="BY570" s="82">
        <v>0</v>
      </c>
      <c r="BZ570" s="82">
        <v>6445.2538537248938</v>
      </c>
      <c r="CA570" s="82">
        <v>262040.24086552803</v>
      </c>
      <c r="CB570" s="82">
        <v>18413716.191822</v>
      </c>
      <c r="CC570" s="82">
        <v>0</v>
      </c>
      <c r="CD570" s="82">
        <v>464332.56236460007</v>
      </c>
      <c r="CE570" s="82">
        <v>18878048.754186597</v>
      </c>
      <c r="CF570" s="82">
        <v>255594.98701180314</v>
      </c>
      <c r="CG570" s="82">
        <v>0</v>
      </c>
      <c r="CH570" s="82">
        <v>6445.2538537248938</v>
      </c>
      <c r="CI570" s="82">
        <v>262040.24086552803</v>
      </c>
      <c r="CJ570" s="82" t="s">
        <v>96</v>
      </c>
      <c r="CK570" s="83">
        <v>1.4999999999999999E-2</v>
      </c>
      <c r="CL570" s="83">
        <v>3.5000000000000003E-2</v>
      </c>
      <c r="CM570" s="83">
        <v>0.26500000000000001</v>
      </c>
      <c r="CN570" s="82">
        <v>59073.986999999994</v>
      </c>
      <c r="CO570" s="82">
        <v>137839.30300000001</v>
      </c>
      <c r="CP570" s="82">
        <v>1043640.437</v>
      </c>
      <c r="CQ570" s="82">
        <v>59073.986999999994</v>
      </c>
      <c r="CR570" s="89">
        <v>59073.986999999994</v>
      </c>
      <c r="CS570" s="82">
        <v>59073.986999999994</v>
      </c>
      <c r="CT570" s="82">
        <v>137839.30300000001</v>
      </c>
      <c r="CU570" s="82">
        <v>1043640.437</v>
      </c>
      <c r="CV570" s="82">
        <v>59073.986999999994</v>
      </c>
      <c r="CW570" s="82">
        <v>59073.986999999994</v>
      </c>
    </row>
    <row r="571" spans="1:101">
      <c r="A571" s="86" t="s">
        <v>520</v>
      </c>
      <c r="B571" s="87" t="s">
        <v>1389</v>
      </c>
      <c r="C571" s="75" t="s">
        <v>2183</v>
      </c>
      <c r="D571" s="74" t="s">
        <v>2605</v>
      </c>
      <c r="E571" s="74" t="s">
        <v>520</v>
      </c>
      <c r="F571" s="74" t="s">
        <v>1389</v>
      </c>
      <c r="G571" s="74" t="s">
        <v>1307</v>
      </c>
      <c r="I571" s="74" t="s">
        <v>836</v>
      </c>
      <c r="J571" s="74" t="s">
        <v>2582</v>
      </c>
      <c r="K571" s="74" t="s">
        <v>100</v>
      </c>
      <c r="L571" s="74" t="s">
        <v>89</v>
      </c>
      <c r="M571" s="74" t="s">
        <v>90</v>
      </c>
      <c r="N571" s="74" t="s">
        <v>1309</v>
      </c>
      <c r="O571" s="76">
        <v>44601</v>
      </c>
      <c r="P571" s="76">
        <v>44500</v>
      </c>
      <c r="Q571" s="77">
        <v>1</v>
      </c>
      <c r="R571" s="74" t="s">
        <v>94</v>
      </c>
      <c r="S571" s="77">
        <v>129024.04</v>
      </c>
      <c r="T571" s="77">
        <v>129024.04</v>
      </c>
      <c r="U571" s="77">
        <v>1879.09</v>
      </c>
      <c r="V571" s="78">
        <v>4.9000000000000002E-2</v>
      </c>
      <c r="W571" s="79">
        <v>1</v>
      </c>
      <c r="X571" s="77">
        <v>129024.04</v>
      </c>
      <c r="Y571" s="88">
        <v>129024.04</v>
      </c>
      <c r="Z571" s="77">
        <v>1879.09</v>
      </c>
      <c r="AA571" s="74">
        <v>0</v>
      </c>
      <c r="AB571" s="74">
        <v>0</v>
      </c>
      <c r="AD571" s="74">
        <v>0</v>
      </c>
      <c r="AE571" s="74">
        <v>0</v>
      </c>
      <c r="AF571" s="74">
        <v>0</v>
      </c>
      <c r="AG571" s="74">
        <v>0</v>
      </c>
      <c r="AI571" s="74">
        <v>5</v>
      </c>
      <c r="AJ571" s="74">
        <v>5</v>
      </c>
      <c r="AL571" s="74">
        <v>5</v>
      </c>
      <c r="AM571" s="74" t="s">
        <v>95</v>
      </c>
      <c r="AN571" s="74">
        <v>0</v>
      </c>
      <c r="AO571" s="74" t="s">
        <v>95</v>
      </c>
      <c r="AP571" s="74" t="s">
        <v>95</v>
      </c>
      <c r="AQ571" s="74">
        <v>1</v>
      </c>
      <c r="AS571" s="74">
        <v>1</v>
      </c>
      <c r="AT571" s="74" t="s">
        <v>92</v>
      </c>
      <c r="AU571" s="74" t="s">
        <v>2579</v>
      </c>
      <c r="AV571" s="74" t="s">
        <v>94</v>
      </c>
      <c r="AW571" s="77">
        <v>5000000</v>
      </c>
      <c r="AX571" s="77">
        <v>4740265.8600000003</v>
      </c>
      <c r="AY571" s="79">
        <v>1</v>
      </c>
      <c r="AZ571" s="77">
        <v>31953500</v>
      </c>
      <c r="BA571" s="77">
        <v>30293617.031502001</v>
      </c>
      <c r="BB571" s="74" t="s">
        <v>93</v>
      </c>
      <c r="BC571" s="75" t="s">
        <v>2183</v>
      </c>
      <c r="BD571" s="82">
        <v>1611.8478060605178</v>
      </c>
      <c r="BE571" s="82">
        <v>0</v>
      </c>
      <c r="BF571" s="82">
        <v>23.474750084482388</v>
      </c>
      <c r="BG571" s="82">
        <v>1635.3225561450001</v>
      </c>
      <c r="BH571" s="82">
        <v>1611.8478060605178</v>
      </c>
      <c r="BI571" s="82">
        <v>0</v>
      </c>
      <c r="BJ571" s="82">
        <v>23.474750084482388</v>
      </c>
      <c r="BK571" s="82">
        <v>1635.3225561450001</v>
      </c>
      <c r="BL571" s="82">
        <v>116121.636</v>
      </c>
      <c r="BM571" s="82">
        <v>0</v>
      </c>
      <c r="BN571" s="82">
        <v>1691.181</v>
      </c>
      <c r="BO571" s="82">
        <v>117812.817</v>
      </c>
      <c r="BP571" s="82">
        <v>1611.8478060605178</v>
      </c>
      <c r="BQ571" s="82">
        <v>0</v>
      </c>
      <c r="BR571" s="82">
        <v>23.474750084482388</v>
      </c>
      <c r="BS571" s="89">
        <v>1635.3225561450001</v>
      </c>
      <c r="BT571" s="82">
        <v>8373.7105372649967</v>
      </c>
      <c r="BU571" s="82">
        <v>0</v>
      </c>
      <c r="BV571" s="82">
        <v>121.95367416389445</v>
      </c>
      <c r="BW571" s="82">
        <v>8495.6642114288898</v>
      </c>
      <c r="BX571" s="82">
        <v>8373.7105372649967</v>
      </c>
      <c r="BY571" s="82">
        <v>0</v>
      </c>
      <c r="BZ571" s="82">
        <v>121.95367416389445</v>
      </c>
      <c r="CA571" s="82">
        <v>8495.6642114288898</v>
      </c>
      <c r="CB571" s="82">
        <v>603263.51118359994</v>
      </c>
      <c r="CC571" s="82">
        <v>0</v>
      </c>
      <c r="CD571" s="82">
        <v>8785.8544130999999</v>
      </c>
      <c r="CE571" s="82">
        <v>612049.36559669999</v>
      </c>
      <c r="CF571" s="82">
        <v>8373.7105372649967</v>
      </c>
      <c r="CG571" s="82">
        <v>0</v>
      </c>
      <c r="CH571" s="82">
        <v>121.95367416389445</v>
      </c>
      <c r="CI571" s="82">
        <v>8495.6642114288898</v>
      </c>
      <c r="CJ571" s="82" t="s">
        <v>96</v>
      </c>
      <c r="CK571" s="83">
        <v>1.4999999999999999E-2</v>
      </c>
      <c r="CL571" s="83">
        <v>3.5000000000000003E-2</v>
      </c>
      <c r="CM571" s="83">
        <v>0.26500000000000001</v>
      </c>
      <c r="CN571" s="82">
        <v>1935.3605999999997</v>
      </c>
      <c r="CO571" s="82">
        <v>4515.8414000000002</v>
      </c>
      <c r="CP571" s="82">
        <v>34191.370600000002</v>
      </c>
      <c r="CQ571" s="82">
        <v>1935.3605999999997</v>
      </c>
      <c r="CR571" s="89">
        <v>1935.3605999999997</v>
      </c>
      <c r="CS571" s="82">
        <v>1935.3605999999997</v>
      </c>
      <c r="CT571" s="82">
        <v>4515.8414000000002</v>
      </c>
      <c r="CU571" s="82">
        <v>34191.370600000002</v>
      </c>
      <c r="CV571" s="82">
        <v>1935.3605999999997</v>
      </c>
      <c r="CW571" s="82">
        <v>1935.3605999999997</v>
      </c>
    </row>
    <row r="572" spans="1:101">
      <c r="A572" s="86" t="s">
        <v>520</v>
      </c>
      <c r="B572" s="87" t="s">
        <v>1390</v>
      </c>
      <c r="C572" s="75" t="s">
        <v>2184</v>
      </c>
      <c r="D572" s="74" t="s">
        <v>2605</v>
      </c>
      <c r="E572" s="74" t="s">
        <v>520</v>
      </c>
      <c r="F572" s="74" t="s">
        <v>1390</v>
      </c>
      <c r="G572" s="74" t="s">
        <v>1005</v>
      </c>
      <c r="I572" s="74" t="s">
        <v>836</v>
      </c>
      <c r="J572" s="74" t="s">
        <v>2582</v>
      </c>
      <c r="K572" s="74" t="s">
        <v>100</v>
      </c>
      <c r="L572" s="74" t="s">
        <v>89</v>
      </c>
      <c r="M572" s="74" t="s">
        <v>90</v>
      </c>
      <c r="N572" s="74" t="s">
        <v>1007</v>
      </c>
      <c r="O572" s="76">
        <v>44601</v>
      </c>
      <c r="P572" s="76">
        <v>44500</v>
      </c>
      <c r="Q572" s="77">
        <v>1</v>
      </c>
      <c r="R572" s="74" t="s">
        <v>94</v>
      </c>
      <c r="S572" s="77">
        <v>215547.33</v>
      </c>
      <c r="T572" s="77">
        <v>215547.33</v>
      </c>
      <c r="U572" s="77">
        <v>3139.21</v>
      </c>
      <c r="V572" s="78">
        <v>4.9000000000000002E-2</v>
      </c>
      <c r="W572" s="79">
        <v>1</v>
      </c>
      <c r="X572" s="77">
        <v>215547.33</v>
      </c>
      <c r="Y572" s="88">
        <v>215547.33</v>
      </c>
      <c r="Z572" s="77">
        <v>3139.21</v>
      </c>
      <c r="AA572" s="74">
        <v>0</v>
      </c>
      <c r="AB572" s="74">
        <v>0</v>
      </c>
      <c r="AD572" s="74">
        <v>0</v>
      </c>
      <c r="AE572" s="74">
        <v>0</v>
      </c>
      <c r="AF572" s="74">
        <v>0</v>
      </c>
      <c r="AG572" s="74">
        <v>0</v>
      </c>
      <c r="AI572" s="74">
        <v>5</v>
      </c>
      <c r="AJ572" s="74">
        <v>5</v>
      </c>
      <c r="AL572" s="74">
        <v>5</v>
      </c>
      <c r="AM572" s="74" t="s">
        <v>95</v>
      </c>
      <c r="AN572" s="74">
        <v>0</v>
      </c>
      <c r="AO572" s="74" t="s">
        <v>95</v>
      </c>
      <c r="AP572" s="74" t="s">
        <v>95</v>
      </c>
      <c r="AQ572" s="74">
        <v>1</v>
      </c>
      <c r="AS572" s="74">
        <v>1</v>
      </c>
      <c r="AT572" s="74" t="s">
        <v>92</v>
      </c>
      <c r="AU572" s="74" t="s">
        <v>2579</v>
      </c>
      <c r="AV572" s="74" t="s">
        <v>94</v>
      </c>
      <c r="AW572" s="77">
        <v>5000000</v>
      </c>
      <c r="AX572" s="77">
        <v>4069087.73</v>
      </c>
      <c r="AY572" s="79">
        <v>1</v>
      </c>
      <c r="AZ572" s="77">
        <v>31953500</v>
      </c>
      <c r="BA572" s="77">
        <v>26004318.956110999</v>
      </c>
      <c r="BB572" s="74" t="s">
        <v>93</v>
      </c>
      <c r="BC572" s="75" t="s">
        <v>2184</v>
      </c>
      <c r="BD572" s="82">
        <v>2692.7500562120249</v>
      </c>
      <c r="BE572" s="82">
        <v>0</v>
      </c>
      <c r="BF572" s="82">
        <v>39.216945549552158</v>
      </c>
      <c r="BG572" s="82">
        <v>2731.9670017615772</v>
      </c>
      <c r="BH572" s="82">
        <v>2692.7500562120249</v>
      </c>
      <c r="BI572" s="82">
        <v>0</v>
      </c>
      <c r="BJ572" s="82">
        <v>39.216945549552158</v>
      </c>
      <c r="BK572" s="82">
        <v>2731.9670017615772</v>
      </c>
      <c r="BL572" s="82">
        <v>193992.59699999998</v>
      </c>
      <c r="BM572" s="82">
        <v>0</v>
      </c>
      <c r="BN572" s="82">
        <v>2825.2890000000002</v>
      </c>
      <c r="BO572" s="82">
        <v>196817.88599999997</v>
      </c>
      <c r="BP572" s="82">
        <v>2692.7500562120249</v>
      </c>
      <c r="BQ572" s="82">
        <v>0</v>
      </c>
      <c r="BR572" s="82">
        <v>39.216945549552158</v>
      </c>
      <c r="BS572" s="89">
        <v>2731.9670017615772</v>
      </c>
      <c r="BT572" s="82">
        <v>13989.10581702709</v>
      </c>
      <c r="BU572" s="82">
        <v>0</v>
      </c>
      <c r="BV572" s="82">
        <v>203.73595382447843</v>
      </c>
      <c r="BW572" s="82">
        <v>14192.84177085157</v>
      </c>
      <c r="BX572" s="82">
        <v>13989.10581702709</v>
      </c>
      <c r="BY572" s="82">
        <v>0</v>
      </c>
      <c r="BZ572" s="82">
        <v>203.73595382447843</v>
      </c>
      <c r="CA572" s="82">
        <v>14192.84177085157</v>
      </c>
      <c r="CB572" s="82">
        <v>1007810.9406747</v>
      </c>
      <c r="CC572" s="82">
        <v>0</v>
      </c>
      <c r="CD572" s="82">
        <v>14677.658883900001</v>
      </c>
      <c r="CE572" s="82">
        <v>1022488.5995585999</v>
      </c>
      <c r="CF572" s="82">
        <v>13989.10581702709</v>
      </c>
      <c r="CG572" s="82">
        <v>0</v>
      </c>
      <c r="CH572" s="82">
        <v>203.73595382447843</v>
      </c>
      <c r="CI572" s="82">
        <v>14192.84177085157</v>
      </c>
      <c r="CJ572" s="82" t="s">
        <v>96</v>
      </c>
      <c r="CK572" s="83">
        <v>1.4999999999999999E-2</v>
      </c>
      <c r="CL572" s="83">
        <v>3.5000000000000003E-2</v>
      </c>
      <c r="CM572" s="83">
        <v>0.26500000000000001</v>
      </c>
      <c r="CN572" s="82">
        <v>3233.2099499999995</v>
      </c>
      <c r="CO572" s="82">
        <v>7544.1565500000006</v>
      </c>
      <c r="CP572" s="82">
        <v>57120.042450000001</v>
      </c>
      <c r="CQ572" s="82">
        <v>3233.2099499999995</v>
      </c>
      <c r="CR572" s="89">
        <v>3233.2099499999995</v>
      </c>
      <c r="CS572" s="82">
        <v>3233.2099499999995</v>
      </c>
      <c r="CT572" s="82">
        <v>7544.1565500000006</v>
      </c>
      <c r="CU572" s="82">
        <v>57120.042450000001</v>
      </c>
      <c r="CV572" s="82">
        <v>3233.2099499999995</v>
      </c>
      <c r="CW572" s="82">
        <v>3233.2099499999995</v>
      </c>
    </row>
    <row r="573" spans="1:101">
      <c r="A573" s="86" t="s">
        <v>520</v>
      </c>
      <c r="B573" s="87" t="s">
        <v>1391</v>
      </c>
      <c r="C573" s="75" t="s">
        <v>2185</v>
      </c>
      <c r="D573" s="74" t="s">
        <v>2605</v>
      </c>
      <c r="E573" s="74" t="s">
        <v>520</v>
      </c>
      <c r="F573" s="74" t="s">
        <v>1391</v>
      </c>
      <c r="G573" s="74" t="s">
        <v>1076</v>
      </c>
      <c r="I573" s="74" t="s">
        <v>836</v>
      </c>
      <c r="J573" s="74" t="s">
        <v>2582</v>
      </c>
      <c r="K573" s="74" t="s">
        <v>100</v>
      </c>
      <c r="L573" s="74" t="s">
        <v>89</v>
      </c>
      <c r="M573" s="74" t="s">
        <v>90</v>
      </c>
      <c r="N573" s="74" t="s">
        <v>1078</v>
      </c>
      <c r="O573" s="76">
        <v>44601</v>
      </c>
      <c r="P573" s="76">
        <v>44500</v>
      </c>
      <c r="Q573" s="77">
        <v>1</v>
      </c>
      <c r="R573" s="74" t="s">
        <v>94</v>
      </c>
      <c r="S573" s="77">
        <v>1107002.56</v>
      </c>
      <c r="T573" s="77">
        <v>1107002.56</v>
      </c>
      <c r="U573" s="77">
        <v>16122.26</v>
      </c>
      <c r="V573" s="78">
        <v>4.9000000000000002E-2</v>
      </c>
      <c r="W573" s="79">
        <v>1</v>
      </c>
      <c r="X573" s="77">
        <v>1107002.56</v>
      </c>
      <c r="Y573" s="88">
        <v>1107002.56</v>
      </c>
      <c r="Z573" s="77">
        <v>16122.26</v>
      </c>
      <c r="AA573" s="74">
        <v>0</v>
      </c>
      <c r="AB573" s="74">
        <v>0</v>
      </c>
      <c r="AD573" s="74">
        <v>0</v>
      </c>
      <c r="AE573" s="74">
        <v>0</v>
      </c>
      <c r="AF573" s="74">
        <v>0</v>
      </c>
      <c r="AG573" s="74">
        <v>0</v>
      </c>
      <c r="AI573" s="74">
        <v>5</v>
      </c>
      <c r="AJ573" s="74">
        <v>5</v>
      </c>
      <c r="AL573" s="74">
        <v>5</v>
      </c>
      <c r="AM573" s="74" t="s">
        <v>95</v>
      </c>
      <c r="AN573" s="74">
        <v>0</v>
      </c>
      <c r="AO573" s="74" t="s">
        <v>95</v>
      </c>
      <c r="AP573" s="74" t="s">
        <v>95</v>
      </c>
      <c r="AQ573" s="74">
        <v>1</v>
      </c>
      <c r="AS573" s="74">
        <v>1</v>
      </c>
      <c r="AT573" s="74" t="s">
        <v>92</v>
      </c>
      <c r="AU573" s="74" t="s">
        <v>2579</v>
      </c>
      <c r="AV573" s="74" t="s">
        <v>94</v>
      </c>
      <c r="AW573" s="77">
        <v>5000000</v>
      </c>
      <c r="AX573" s="77">
        <v>3559088.34</v>
      </c>
      <c r="AY573" s="79">
        <v>1</v>
      </c>
      <c r="AZ573" s="77">
        <v>31953500</v>
      </c>
      <c r="BA573" s="77">
        <v>22745065.854437999</v>
      </c>
      <c r="BB573" s="74" t="s">
        <v>93</v>
      </c>
      <c r="BC573" s="75" t="s">
        <v>2185</v>
      </c>
      <c r="BD573" s="82">
        <v>13829.358061020081</v>
      </c>
      <c r="BE573" s="82">
        <v>0</v>
      </c>
      <c r="BF573" s="82">
        <v>201.40920567777329</v>
      </c>
      <c r="BG573" s="82">
        <v>14030.767266697854</v>
      </c>
      <c r="BH573" s="82">
        <v>13829.358061020081</v>
      </c>
      <c r="BI573" s="82">
        <v>0</v>
      </c>
      <c r="BJ573" s="82">
        <v>201.40920567777329</v>
      </c>
      <c r="BK573" s="82">
        <v>14030.767266697854</v>
      </c>
      <c r="BL573" s="82">
        <v>996302.304</v>
      </c>
      <c r="BM573" s="82">
        <v>0</v>
      </c>
      <c r="BN573" s="82">
        <v>14510.034</v>
      </c>
      <c r="BO573" s="82">
        <v>1010812.338</v>
      </c>
      <c r="BP573" s="82">
        <v>13829.358061020081</v>
      </c>
      <c r="BQ573" s="82">
        <v>0</v>
      </c>
      <c r="BR573" s="82">
        <v>201.40920567777329</v>
      </c>
      <c r="BS573" s="89">
        <v>14030.767266697854</v>
      </c>
      <c r="BT573" s="82">
        <v>71844.898062805427</v>
      </c>
      <c r="BU573" s="82">
        <v>0</v>
      </c>
      <c r="BV573" s="82">
        <v>1046.3409644165999</v>
      </c>
      <c r="BW573" s="82">
        <v>72891.239027222022</v>
      </c>
      <c r="BX573" s="82">
        <v>71844.898062805427</v>
      </c>
      <c r="BY573" s="82">
        <v>0</v>
      </c>
      <c r="BZ573" s="82">
        <v>1046.3409644165999</v>
      </c>
      <c r="CA573" s="82">
        <v>72891.239027222022</v>
      </c>
      <c r="CB573" s="82">
        <v>5175890.0995103996</v>
      </c>
      <c r="CC573" s="82">
        <v>0</v>
      </c>
      <c r="CD573" s="82">
        <v>75381.077633399997</v>
      </c>
      <c r="CE573" s="82">
        <v>5251271.1771438001</v>
      </c>
      <c r="CF573" s="82">
        <v>71844.898062805427</v>
      </c>
      <c r="CG573" s="82">
        <v>0</v>
      </c>
      <c r="CH573" s="82">
        <v>1046.3409644165999</v>
      </c>
      <c r="CI573" s="82">
        <v>72891.239027222022</v>
      </c>
      <c r="CJ573" s="82" t="s">
        <v>96</v>
      </c>
      <c r="CK573" s="83">
        <v>1.4999999999999999E-2</v>
      </c>
      <c r="CL573" s="83">
        <v>3.5000000000000003E-2</v>
      </c>
      <c r="CM573" s="83">
        <v>0.26500000000000001</v>
      </c>
      <c r="CN573" s="82">
        <v>16605.038400000001</v>
      </c>
      <c r="CO573" s="82">
        <v>38745.089600000007</v>
      </c>
      <c r="CP573" s="82">
        <v>293355.67840000003</v>
      </c>
      <c r="CQ573" s="82">
        <v>16605.038400000001</v>
      </c>
      <c r="CR573" s="89">
        <v>16605.038400000001</v>
      </c>
      <c r="CS573" s="82">
        <v>16605.038400000001</v>
      </c>
      <c r="CT573" s="82">
        <v>38745.089600000007</v>
      </c>
      <c r="CU573" s="82">
        <v>293355.67840000003</v>
      </c>
      <c r="CV573" s="82">
        <v>16605.038400000001</v>
      </c>
      <c r="CW573" s="82">
        <v>16605.038400000001</v>
      </c>
    </row>
    <row r="574" spans="1:101">
      <c r="A574" s="86" t="s">
        <v>520</v>
      </c>
      <c r="B574" s="87" t="s">
        <v>1392</v>
      </c>
      <c r="C574" s="75" t="s">
        <v>2186</v>
      </c>
      <c r="D574" s="74" t="s">
        <v>2605</v>
      </c>
      <c r="E574" s="74" t="s">
        <v>520</v>
      </c>
      <c r="F574" s="74" t="s">
        <v>1392</v>
      </c>
      <c r="G574" s="74" t="s">
        <v>1084</v>
      </c>
      <c r="I574" s="74" t="s">
        <v>836</v>
      </c>
      <c r="J574" s="74" t="s">
        <v>2582</v>
      </c>
      <c r="K574" s="74" t="s">
        <v>100</v>
      </c>
      <c r="L574" s="74" t="s">
        <v>89</v>
      </c>
      <c r="M574" s="74" t="s">
        <v>90</v>
      </c>
      <c r="N574" s="74" t="s">
        <v>1086</v>
      </c>
      <c r="O574" s="76">
        <v>44601</v>
      </c>
      <c r="P574" s="76">
        <v>44500</v>
      </c>
      <c r="Q574" s="77">
        <v>1</v>
      </c>
      <c r="R574" s="74" t="s">
        <v>94</v>
      </c>
      <c r="S574" s="77">
        <v>54226.63</v>
      </c>
      <c r="T574" s="77">
        <v>54226.63</v>
      </c>
      <c r="U574" s="77">
        <v>789.75</v>
      </c>
      <c r="V574" s="78">
        <v>4.9000000000000002E-2</v>
      </c>
      <c r="W574" s="79">
        <v>1</v>
      </c>
      <c r="X574" s="77">
        <v>54226.63</v>
      </c>
      <c r="Y574" s="88">
        <v>54226.63</v>
      </c>
      <c r="Z574" s="77">
        <v>789.75</v>
      </c>
      <c r="AA574" s="74">
        <v>0</v>
      </c>
      <c r="AB574" s="74">
        <v>0</v>
      </c>
      <c r="AD574" s="74">
        <v>0</v>
      </c>
      <c r="AE574" s="74">
        <v>0</v>
      </c>
      <c r="AF574" s="74">
        <v>0</v>
      </c>
      <c r="AG574" s="74">
        <v>0</v>
      </c>
      <c r="AI574" s="74">
        <v>5</v>
      </c>
      <c r="AJ574" s="74">
        <v>5</v>
      </c>
      <c r="AL574" s="74">
        <v>5</v>
      </c>
      <c r="AM574" s="74" t="s">
        <v>95</v>
      </c>
      <c r="AN574" s="74">
        <v>0</v>
      </c>
      <c r="AO574" s="74" t="s">
        <v>95</v>
      </c>
      <c r="AP574" s="74" t="s">
        <v>95</v>
      </c>
      <c r="AQ574" s="74">
        <v>1</v>
      </c>
      <c r="AS574" s="74">
        <v>1</v>
      </c>
      <c r="AT574" s="74" t="s">
        <v>92</v>
      </c>
      <c r="AU574" s="74" t="s">
        <v>2579</v>
      </c>
      <c r="AV574" s="74" t="s">
        <v>94</v>
      </c>
      <c r="AW574" s="77">
        <v>5000000</v>
      </c>
      <c r="AX574" s="77">
        <v>4655665.7</v>
      </c>
      <c r="AY574" s="79">
        <v>1</v>
      </c>
      <c r="AZ574" s="77">
        <v>31953500</v>
      </c>
      <c r="BA574" s="77">
        <v>29752962.788990002</v>
      </c>
      <c r="BB574" s="74" t="s">
        <v>93</v>
      </c>
      <c r="BC574" s="75" t="s">
        <v>2186</v>
      </c>
      <c r="BD574" s="82">
        <v>677.4324737898105</v>
      </c>
      <c r="BE574" s="82">
        <v>0</v>
      </c>
      <c r="BF574" s="82">
        <v>9.8660436057985343</v>
      </c>
      <c r="BG574" s="82">
        <v>687.298517395609</v>
      </c>
      <c r="BH574" s="82">
        <v>677.4324737898105</v>
      </c>
      <c r="BI574" s="82">
        <v>0</v>
      </c>
      <c r="BJ574" s="82">
        <v>9.8660436057985343</v>
      </c>
      <c r="BK574" s="82">
        <v>687.298517395609</v>
      </c>
      <c r="BL574" s="82">
        <v>48803.96699999999</v>
      </c>
      <c r="BM574" s="82">
        <v>0</v>
      </c>
      <c r="BN574" s="82">
        <v>710.77499999999998</v>
      </c>
      <c r="BO574" s="82">
        <v>49514.741999999984</v>
      </c>
      <c r="BP574" s="82">
        <v>677.4324737898105</v>
      </c>
      <c r="BQ574" s="82">
        <v>0</v>
      </c>
      <c r="BR574" s="82">
        <v>9.8660436057985343</v>
      </c>
      <c r="BS574" s="89">
        <v>687.298517395609</v>
      </c>
      <c r="BT574" s="82">
        <v>3519.3294445854444</v>
      </c>
      <c r="BU574" s="82">
        <v>0</v>
      </c>
      <c r="BV574" s="82">
        <v>51.255083136483968</v>
      </c>
      <c r="BW574" s="82">
        <v>3570.5845277219282</v>
      </c>
      <c r="BX574" s="82">
        <v>3519.3294445854444</v>
      </c>
      <c r="BY574" s="82">
        <v>0</v>
      </c>
      <c r="BZ574" s="82">
        <v>51.255083136483968</v>
      </c>
      <c r="CA574" s="82">
        <v>3570.5845277219282</v>
      </c>
      <c r="CB574" s="82">
        <v>253541.48896169994</v>
      </c>
      <c r="CC574" s="82">
        <v>0</v>
      </c>
      <c r="CD574" s="82">
        <v>3692.5472024999999</v>
      </c>
      <c r="CE574" s="82">
        <v>257234.0361641999</v>
      </c>
      <c r="CF574" s="82">
        <v>3519.3294445854444</v>
      </c>
      <c r="CG574" s="82">
        <v>0</v>
      </c>
      <c r="CH574" s="82">
        <v>51.255083136483968</v>
      </c>
      <c r="CI574" s="82">
        <v>3570.5845277219282</v>
      </c>
      <c r="CJ574" s="82" t="s">
        <v>96</v>
      </c>
      <c r="CK574" s="83">
        <v>1.4999999999999999E-2</v>
      </c>
      <c r="CL574" s="83">
        <v>3.5000000000000003E-2</v>
      </c>
      <c r="CM574" s="83">
        <v>0.26500000000000001</v>
      </c>
      <c r="CN574" s="82">
        <v>813.39944999999989</v>
      </c>
      <c r="CO574" s="82">
        <v>1897.9320500000001</v>
      </c>
      <c r="CP574" s="82">
        <v>14370.05695</v>
      </c>
      <c r="CQ574" s="82">
        <v>813.39944999999989</v>
      </c>
      <c r="CR574" s="89">
        <v>813.39944999999989</v>
      </c>
      <c r="CS574" s="82">
        <v>813.39944999999989</v>
      </c>
      <c r="CT574" s="82">
        <v>1897.9320500000001</v>
      </c>
      <c r="CU574" s="82">
        <v>14370.05695</v>
      </c>
      <c r="CV574" s="82">
        <v>813.39944999999989</v>
      </c>
      <c r="CW574" s="82">
        <v>813.39944999999989</v>
      </c>
    </row>
    <row r="575" spans="1:101">
      <c r="A575" s="86" t="s">
        <v>520</v>
      </c>
      <c r="B575" s="87" t="s">
        <v>1393</v>
      </c>
      <c r="C575" s="75" t="s">
        <v>2187</v>
      </c>
      <c r="D575" s="74" t="s">
        <v>2605</v>
      </c>
      <c r="E575" s="74" t="s">
        <v>520</v>
      </c>
      <c r="F575" s="74" t="s">
        <v>1393</v>
      </c>
      <c r="G575" s="74" t="s">
        <v>1394</v>
      </c>
      <c r="I575" s="74" t="s">
        <v>836</v>
      </c>
      <c r="J575" s="74" t="s">
        <v>2606</v>
      </c>
      <c r="K575" s="74" t="s">
        <v>936</v>
      </c>
      <c r="L575" s="74" t="s">
        <v>89</v>
      </c>
      <c r="M575" s="74" t="s">
        <v>90</v>
      </c>
      <c r="N575" s="74" t="s">
        <v>1396</v>
      </c>
      <c r="O575" s="76">
        <v>44601</v>
      </c>
      <c r="P575" s="76">
        <v>44500</v>
      </c>
      <c r="Q575" s="77">
        <v>1</v>
      </c>
      <c r="R575" s="74" t="s">
        <v>94</v>
      </c>
      <c r="S575" s="77">
        <v>109913.29</v>
      </c>
      <c r="T575" s="77">
        <v>109913.29</v>
      </c>
      <c r="U575" s="77">
        <v>1600.76</v>
      </c>
      <c r="V575" s="78">
        <v>4.9000000000000002E-2</v>
      </c>
      <c r="W575" s="79">
        <v>1</v>
      </c>
      <c r="X575" s="77">
        <v>109913.29</v>
      </c>
      <c r="Y575" s="88">
        <v>109913.29</v>
      </c>
      <c r="Z575" s="77">
        <v>1600.76</v>
      </c>
      <c r="AA575" s="74">
        <v>0</v>
      </c>
      <c r="AB575" s="74">
        <v>0</v>
      </c>
      <c r="AD575" s="74">
        <v>0</v>
      </c>
      <c r="AE575" s="74">
        <v>0</v>
      </c>
      <c r="AF575" s="74">
        <v>0</v>
      </c>
      <c r="AG575" s="74">
        <v>0</v>
      </c>
      <c r="AI575" s="74">
        <v>5</v>
      </c>
      <c r="AJ575" s="74">
        <v>5</v>
      </c>
      <c r="AL575" s="74">
        <v>5</v>
      </c>
      <c r="AM575" s="74" t="s">
        <v>95</v>
      </c>
      <c r="AN575" s="74">
        <v>0</v>
      </c>
      <c r="AO575" s="74" t="s">
        <v>95</v>
      </c>
      <c r="AP575" s="74" t="s">
        <v>95</v>
      </c>
      <c r="AQ575" s="74">
        <v>1</v>
      </c>
      <c r="AS575" s="74">
        <v>1</v>
      </c>
      <c r="AT575" s="74" t="s">
        <v>92</v>
      </c>
      <c r="AU575" s="74" t="s">
        <v>2579</v>
      </c>
      <c r="AV575" s="74" t="s">
        <v>94</v>
      </c>
      <c r="AW575" s="77">
        <v>5000000</v>
      </c>
      <c r="AX575" s="77">
        <v>4890086.71</v>
      </c>
      <c r="AY575" s="79">
        <v>1</v>
      </c>
      <c r="AZ575" s="77">
        <v>31953500</v>
      </c>
      <c r="BA575" s="77">
        <v>31251077.137596998</v>
      </c>
      <c r="BB575" s="74" t="s">
        <v>93</v>
      </c>
      <c r="BC575" s="75" t="s">
        <v>2187</v>
      </c>
      <c r="BD575" s="82">
        <v>1373.1045419395755</v>
      </c>
      <c r="BE575" s="82">
        <v>0</v>
      </c>
      <c r="BF575" s="82">
        <v>19.997680230982034</v>
      </c>
      <c r="BG575" s="82">
        <v>1393.1022221705575</v>
      </c>
      <c r="BH575" s="82">
        <v>1373.1045419395755</v>
      </c>
      <c r="BI575" s="82">
        <v>0</v>
      </c>
      <c r="BJ575" s="82">
        <v>19.997680230982034</v>
      </c>
      <c r="BK575" s="82">
        <v>1393.1022221705575</v>
      </c>
      <c r="BL575" s="82">
        <v>98921.960999999996</v>
      </c>
      <c r="BM575" s="82">
        <v>0</v>
      </c>
      <c r="BN575" s="82">
        <v>1440.684</v>
      </c>
      <c r="BO575" s="82">
        <v>100362.64499999999</v>
      </c>
      <c r="BP575" s="82">
        <v>1373.1045419395755</v>
      </c>
      <c r="BQ575" s="82">
        <v>0</v>
      </c>
      <c r="BR575" s="82">
        <v>19.997680230982034</v>
      </c>
      <c r="BS575" s="89">
        <v>1393.1022221705575</v>
      </c>
      <c r="BT575" s="82">
        <v>7133.4154058302884</v>
      </c>
      <c r="BU575" s="82">
        <v>0</v>
      </c>
      <c r="BV575" s="82">
        <v>103.88994856797477</v>
      </c>
      <c r="BW575" s="82">
        <v>7237.3053543982633</v>
      </c>
      <c r="BX575" s="82">
        <v>7133.4154058302884</v>
      </c>
      <c r="BY575" s="82">
        <v>0</v>
      </c>
      <c r="BZ575" s="82">
        <v>103.88994856797477</v>
      </c>
      <c r="CA575" s="82">
        <v>7237.3053543982633</v>
      </c>
      <c r="CB575" s="82">
        <v>513909.47959110001</v>
      </c>
      <c r="CC575" s="82">
        <v>0</v>
      </c>
      <c r="CD575" s="82">
        <v>7484.4974483999995</v>
      </c>
      <c r="CE575" s="82">
        <v>521393.97703949997</v>
      </c>
      <c r="CF575" s="82">
        <v>7133.4154058302884</v>
      </c>
      <c r="CG575" s="82">
        <v>0</v>
      </c>
      <c r="CH575" s="82">
        <v>103.88994856797477</v>
      </c>
      <c r="CI575" s="82">
        <v>7237.3053543982633</v>
      </c>
      <c r="CJ575" s="82" t="s">
        <v>96</v>
      </c>
      <c r="CK575" s="83">
        <v>1.4999999999999999E-2</v>
      </c>
      <c r="CL575" s="83">
        <v>3.5000000000000003E-2</v>
      </c>
      <c r="CM575" s="83">
        <v>0.26500000000000001</v>
      </c>
      <c r="CN575" s="82">
        <v>1648.6993499999999</v>
      </c>
      <c r="CO575" s="82">
        <v>3846.96515</v>
      </c>
      <c r="CP575" s="82">
        <v>29127.021850000001</v>
      </c>
      <c r="CQ575" s="82">
        <v>1648.6993499999999</v>
      </c>
      <c r="CR575" s="89">
        <v>1648.6993499999999</v>
      </c>
      <c r="CS575" s="82">
        <v>1648.6993499999999</v>
      </c>
      <c r="CT575" s="82">
        <v>3846.96515</v>
      </c>
      <c r="CU575" s="82">
        <v>29127.021850000001</v>
      </c>
      <c r="CV575" s="82">
        <v>1648.6993499999999</v>
      </c>
      <c r="CW575" s="82">
        <v>1648.6993499999999</v>
      </c>
    </row>
    <row r="576" spans="1:101">
      <c r="A576" s="86" t="s">
        <v>520</v>
      </c>
      <c r="B576" s="87" t="s">
        <v>1397</v>
      </c>
      <c r="C576" s="75" t="s">
        <v>2188</v>
      </c>
      <c r="D576" s="74" t="s">
        <v>2605</v>
      </c>
      <c r="E576" s="74" t="s">
        <v>520</v>
      </c>
      <c r="F576" s="74" t="s">
        <v>1397</v>
      </c>
      <c r="G576" s="74" t="s">
        <v>1001</v>
      </c>
      <c r="I576" s="74" t="s">
        <v>836</v>
      </c>
      <c r="J576" s="74" t="s">
        <v>2582</v>
      </c>
      <c r="K576" s="74" t="s">
        <v>100</v>
      </c>
      <c r="L576" s="74" t="s">
        <v>89</v>
      </c>
      <c r="M576" s="74" t="s">
        <v>90</v>
      </c>
      <c r="N576" s="74" t="s">
        <v>1003</v>
      </c>
      <c r="O576" s="76">
        <v>44601</v>
      </c>
      <c r="P576" s="76">
        <v>44500</v>
      </c>
      <c r="Q576" s="77">
        <v>1</v>
      </c>
      <c r="R576" s="74" t="s">
        <v>94</v>
      </c>
      <c r="S576" s="77">
        <v>21276.93</v>
      </c>
      <c r="T576" s="77">
        <v>21276.93</v>
      </c>
      <c r="U576" s="77">
        <v>309.87</v>
      </c>
      <c r="V576" s="78">
        <v>4.9000000000000002E-2</v>
      </c>
      <c r="W576" s="79">
        <v>1</v>
      </c>
      <c r="X576" s="77">
        <v>21276.93</v>
      </c>
      <c r="Y576" s="88">
        <v>21276.93</v>
      </c>
      <c r="Z576" s="77">
        <v>309.87</v>
      </c>
      <c r="AA576" s="74">
        <v>0</v>
      </c>
      <c r="AB576" s="74">
        <v>0</v>
      </c>
      <c r="AD576" s="74">
        <v>0</v>
      </c>
      <c r="AE576" s="74">
        <v>0</v>
      </c>
      <c r="AF576" s="74">
        <v>0</v>
      </c>
      <c r="AG576" s="74">
        <v>0</v>
      </c>
      <c r="AI576" s="74">
        <v>5</v>
      </c>
      <c r="AJ576" s="74">
        <v>5</v>
      </c>
      <c r="AL576" s="74">
        <v>5</v>
      </c>
      <c r="AM576" s="74" t="s">
        <v>95</v>
      </c>
      <c r="AN576" s="74">
        <v>0</v>
      </c>
      <c r="AO576" s="74" t="s">
        <v>95</v>
      </c>
      <c r="AP576" s="74" t="s">
        <v>95</v>
      </c>
      <c r="AQ576" s="74">
        <v>1</v>
      </c>
      <c r="AS576" s="74">
        <v>1</v>
      </c>
      <c r="AT576" s="74" t="s">
        <v>92</v>
      </c>
      <c r="AU576" s="74" t="s">
        <v>2579</v>
      </c>
      <c r="AV576" s="74" t="s">
        <v>94</v>
      </c>
      <c r="AW576" s="77">
        <v>5000000</v>
      </c>
      <c r="AX576" s="77">
        <v>4676919.79</v>
      </c>
      <c r="AY576" s="79">
        <v>1</v>
      </c>
      <c r="AZ576" s="77">
        <v>31953500</v>
      </c>
      <c r="BA576" s="77">
        <v>29888791.301952999</v>
      </c>
      <c r="BB576" s="74" t="s">
        <v>93</v>
      </c>
      <c r="BC576" s="75" t="s">
        <v>2188</v>
      </c>
      <c r="BD576" s="82">
        <v>265.80451937641402</v>
      </c>
      <c r="BE576" s="82">
        <v>0</v>
      </c>
      <c r="BF576" s="82">
        <v>3.8710869669247128</v>
      </c>
      <c r="BG576" s="82">
        <v>269.67560634333876</v>
      </c>
      <c r="BH576" s="82">
        <v>265.80451937641402</v>
      </c>
      <c r="BI576" s="82">
        <v>0</v>
      </c>
      <c r="BJ576" s="82">
        <v>3.8710869669247128</v>
      </c>
      <c r="BK576" s="82">
        <v>269.67560634333876</v>
      </c>
      <c r="BL576" s="82">
        <v>19149.236999999997</v>
      </c>
      <c r="BM576" s="82">
        <v>0</v>
      </c>
      <c r="BN576" s="82">
        <v>278.88300000000004</v>
      </c>
      <c r="BO576" s="82">
        <v>19428.12</v>
      </c>
      <c r="BP576" s="82">
        <v>265.80451937641402</v>
      </c>
      <c r="BQ576" s="82">
        <v>0</v>
      </c>
      <c r="BR576" s="82">
        <v>3.8710869669247128</v>
      </c>
      <c r="BS576" s="89">
        <v>269.67560634333876</v>
      </c>
      <c r="BT576" s="82">
        <v>1380.8810586124084</v>
      </c>
      <c r="BU576" s="82">
        <v>0</v>
      </c>
      <c r="BV576" s="82">
        <v>20.110683901870576</v>
      </c>
      <c r="BW576" s="82">
        <v>1400.9917425142792</v>
      </c>
      <c r="BX576" s="82">
        <v>1380.8810586124084</v>
      </c>
      <c r="BY576" s="82">
        <v>0</v>
      </c>
      <c r="BZ576" s="82">
        <v>20.110683901870576</v>
      </c>
      <c r="CA576" s="82">
        <v>1400.9917425142792</v>
      </c>
      <c r="CB576" s="82">
        <v>99482.20113869998</v>
      </c>
      <c r="CC576" s="82">
        <v>0</v>
      </c>
      <c r="CD576" s="82">
        <v>1448.8250733000002</v>
      </c>
      <c r="CE576" s="82">
        <v>100931.026212</v>
      </c>
      <c r="CF576" s="82">
        <v>1380.8810586124084</v>
      </c>
      <c r="CG576" s="82">
        <v>0</v>
      </c>
      <c r="CH576" s="82">
        <v>20.110683901870576</v>
      </c>
      <c r="CI576" s="82">
        <v>1400.9917425142792</v>
      </c>
      <c r="CJ576" s="82" t="s">
        <v>96</v>
      </c>
      <c r="CK576" s="83">
        <v>1.4999999999999999E-2</v>
      </c>
      <c r="CL576" s="83">
        <v>3.5000000000000003E-2</v>
      </c>
      <c r="CM576" s="83">
        <v>0.26500000000000001</v>
      </c>
      <c r="CN576" s="82">
        <v>319.15395000000001</v>
      </c>
      <c r="CO576" s="82">
        <v>744.6925500000001</v>
      </c>
      <c r="CP576" s="82">
        <v>5638.38645</v>
      </c>
      <c r="CQ576" s="82">
        <v>319.15395000000001</v>
      </c>
      <c r="CR576" s="89">
        <v>319.15395000000001</v>
      </c>
      <c r="CS576" s="82">
        <v>319.15395000000001</v>
      </c>
      <c r="CT576" s="82">
        <v>744.6925500000001</v>
      </c>
      <c r="CU576" s="82">
        <v>5638.38645</v>
      </c>
      <c r="CV576" s="82">
        <v>319.15395000000001</v>
      </c>
      <c r="CW576" s="82">
        <v>319.15395000000001</v>
      </c>
    </row>
    <row r="577" spans="1:101">
      <c r="A577" s="86" t="s">
        <v>520</v>
      </c>
      <c r="B577" s="87" t="s">
        <v>1398</v>
      </c>
      <c r="C577" s="75" t="s">
        <v>2189</v>
      </c>
      <c r="D577" s="74" t="s">
        <v>2605</v>
      </c>
      <c r="E577" s="74" t="s">
        <v>520</v>
      </c>
      <c r="F577" s="74" t="s">
        <v>1398</v>
      </c>
      <c r="G577" s="74" t="s">
        <v>1373</v>
      </c>
      <c r="I577" s="74" t="s">
        <v>836</v>
      </c>
      <c r="J577" s="74" t="s">
        <v>2582</v>
      </c>
      <c r="K577" s="74" t="s">
        <v>100</v>
      </c>
      <c r="L577" s="74" t="s">
        <v>89</v>
      </c>
      <c r="M577" s="74" t="s">
        <v>90</v>
      </c>
      <c r="N577" s="74" t="s">
        <v>1375</v>
      </c>
      <c r="O577" s="76">
        <v>44665</v>
      </c>
      <c r="P577" s="76">
        <v>44500</v>
      </c>
      <c r="Q577" s="77">
        <v>1</v>
      </c>
      <c r="R577" s="74" t="s">
        <v>94</v>
      </c>
      <c r="S577" s="77">
        <v>4907412</v>
      </c>
      <c r="T577" s="77">
        <v>4907412</v>
      </c>
      <c r="U577" s="77">
        <v>118882.06</v>
      </c>
      <c r="V577" s="78">
        <v>5.0999999999999997E-2</v>
      </c>
      <c r="W577" s="79">
        <v>1</v>
      </c>
      <c r="X577" s="77">
        <v>4907412</v>
      </c>
      <c r="Y577" s="88">
        <v>4907412</v>
      </c>
      <c r="Z577" s="77">
        <v>118882.06</v>
      </c>
      <c r="AA577" s="74">
        <v>0</v>
      </c>
      <c r="AB577" s="74">
        <v>0</v>
      </c>
      <c r="AD577" s="74">
        <v>0</v>
      </c>
      <c r="AE577" s="74">
        <v>0</v>
      </c>
      <c r="AF577" s="74">
        <v>0</v>
      </c>
      <c r="AG577" s="74">
        <v>0</v>
      </c>
      <c r="AI577" s="74">
        <v>5</v>
      </c>
      <c r="AJ577" s="74">
        <v>5</v>
      </c>
      <c r="AL577" s="74">
        <v>5</v>
      </c>
      <c r="AM577" s="74" t="s">
        <v>95</v>
      </c>
      <c r="AN577" s="74">
        <v>0</v>
      </c>
      <c r="AO577" s="74" t="s">
        <v>95</v>
      </c>
      <c r="AP577" s="74" t="s">
        <v>95</v>
      </c>
      <c r="AQ577" s="74">
        <v>1</v>
      </c>
      <c r="AS577" s="74">
        <v>1</v>
      </c>
      <c r="AT577" s="74" t="s">
        <v>92</v>
      </c>
      <c r="AU577" s="74" t="s">
        <v>2579</v>
      </c>
      <c r="AV577" s="74" t="s">
        <v>94</v>
      </c>
      <c r="AW577" s="77">
        <v>10000000</v>
      </c>
      <c r="AX577" s="77">
        <v>66526.36</v>
      </c>
      <c r="AY577" s="79">
        <v>1</v>
      </c>
      <c r="AZ577" s="77">
        <v>63907000</v>
      </c>
      <c r="BA577" s="77">
        <v>425150.008852</v>
      </c>
      <c r="BB577" s="74" t="s">
        <v>93</v>
      </c>
      <c r="BC577" s="75" t="s">
        <v>2189</v>
      </c>
      <c r="BD577" s="82">
        <v>61306.414414205748</v>
      </c>
      <c r="BE577" s="82">
        <v>0</v>
      </c>
      <c r="BF577" s="82">
        <v>1485.1479429023839</v>
      </c>
      <c r="BG577" s="82">
        <v>62791.562357108131</v>
      </c>
      <c r="BH577" s="82">
        <v>61306.414414205748</v>
      </c>
      <c r="BI577" s="82">
        <v>0</v>
      </c>
      <c r="BJ577" s="82">
        <v>1485.1479429023839</v>
      </c>
      <c r="BK577" s="82">
        <v>62791.562357108131</v>
      </c>
      <c r="BL577" s="82">
        <v>4416670.8</v>
      </c>
      <c r="BM577" s="82">
        <v>0</v>
      </c>
      <c r="BN577" s="82">
        <v>106993.85400000001</v>
      </c>
      <c r="BO577" s="82">
        <v>4523664.6539999992</v>
      </c>
      <c r="BP577" s="82">
        <v>61306.414414205748</v>
      </c>
      <c r="BQ577" s="82">
        <v>0</v>
      </c>
      <c r="BR577" s="82">
        <v>1485.1479429023839</v>
      </c>
      <c r="BS577" s="89">
        <v>62791.562357108131</v>
      </c>
      <c r="BT577" s="82">
        <v>318492.95352324028</v>
      </c>
      <c r="BU577" s="82">
        <v>0</v>
      </c>
      <c r="BV577" s="82">
        <v>7715.4920781721748</v>
      </c>
      <c r="BW577" s="82">
        <v>326208.44560141244</v>
      </c>
      <c r="BX577" s="82">
        <v>318492.95352324028</v>
      </c>
      <c r="BY577" s="82">
        <v>0</v>
      </c>
      <c r="BZ577" s="82">
        <v>7715.4920781721748</v>
      </c>
      <c r="CA577" s="82">
        <v>326208.44560141244</v>
      </c>
      <c r="CB577" s="82">
        <v>22945046.473079998</v>
      </c>
      <c r="CC577" s="82">
        <v>0</v>
      </c>
      <c r="CD577" s="82">
        <v>555843.7709154</v>
      </c>
      <c r="CE577" s="82">
        <v>23500890.243995395</v>
      </c>
      <c r="CF577" s="82">
        <v>318492.95352324028</v>
      </c>
      <c r="CG577" s="82">
        <v>0</v>
      </c>
      <c r="CH577" s="82">
        <v>7715.4920781721748</v>
      </c>
      <c r="CI577" s="82">
        <v>326208.44560141244</v>
      </c>
      <c r="CJ577" s="82" t="s">
        <v>96</v>
      </c>
      <c r="CK577" s="83">
        <v>1.4999999999999999E-2</v>
      </c>
      <c r="CL577" s="83">
        <v>3.5000000000000003E-2</v>
      </c>
      <c r="CM577" s="83">
        <v>0.26500000000000001</v>
      </c>
      <c r="CN577" s="82">
        <v>73611.179999999993</v>
      </c>
      <c r="CO577" s="82">
        <v>171759.42</v>
      </c>
      <c r="CP577" s="82">
        <v>1300464.1800000002</v>
      </c>
      <c r="CQ577" s="82">
        <v>73611.179999999993</v>
      </c>
      <c r="CR577" s="89">
        <v>73611.179999999993</v>
      </c>
      <c r="CS577" s="82">
        <v>73611.179999999993</v>
      </c>
      <c r="CT577" s="82">
        <v>171759.42</v>
      </c>
      <c r="CU577" s="82">
        <v>1300464.1800000002</v>
      </c>
      <c r="CV577" s="82">
        <v>73611.179999999993</v>
      </c>
      <c r="CW577" s="82">
        <v>73611.179999999993</v>
      </c>
    </row>
    <row r="578" spans="1:101">
      <c r="A578" s="86" t="s">
        <v>520</v>
      </c>
      <c r="B578" s="87" t="s">
        <v>1399</v>
      </c>
      <c r="C578" s="75" t="s">
        <v>2190</v>
      </c>
      <c r="D578" s="74" t="s">
        <v>2605</v>
      </c>
      <c r="E578" s="74" t="s">
        <v>520</v>
      </c>
      <c r="F578" s="74" t="s">
        <v>1399</v>
      </c>
      <c r="G578" s="74" t="s">
        <v>1400</v>
      </c>
      <c r="I578" s="74" t="s">
        <v>836</v>
      </c>
      <c r="J578" s="74" t="s">
        <v>2582</v>
      </c>
      <c r="K578" s="74" t="s">
        <v>100</v>
      </c>
      <c r="L578" s="74" t="s">
        <v>89</v>
      </c>
      <c r="M578" s="74" t="s">
        <v>90</v>
      </c>
      <c r="N578" s="74" t="s">
        <v>1402</v>
      </c>
      <c r="O578" s="76">
        <v>44601</v>
      </c>
      <c r="P578" s="76">
        <v>44500</v>
      </c>
      <c r="Q578" s="77">
        <v>1</v>
      </c>
      <c r="R578" s="74" t="s">
        <v>94</v>
      </c>
      <c r="S578" s="77">
        <v>176871.45</v>
      </c>
      <c r="T578" s="77">
        <v>176871.45</v>
      </c>
      <c r="U578" s="77">
        <v>2551.86</v>
      </c>
      <c r="V578" s="78">
        <v>4.9000000000000002E-2</v>
      </c>
      <c r="W578" s="79">
        <v>1</v>
      </c>
      <c r="X578" s="77">
        <v>176871.45</v>
      </c>
      <c r="Y578" s="88">
        <v>176871.45</v>
      </c>
      <c r="Z578" s="77">
        <v>2551.86</v>
      </c>
      <c r="AA578" s="74">
        <v>0</v>
      </c>
      <c r="AB578" s="74">
        <v>0</v>
      </c>
      <c r="AD578" s="74">
        <v>0</v>
      </c>
      <c r="AE578" s="74">
        <v>0</v>
      </c>
      <c r="AF578" s="74">
        <v>0</v>
      </c>
      <c r="AG578" s="74">
        <v>0</v>
      </c>
      <c r="AI578" s="74">
        <v>5</v>
      </c>
      <c r="AJ578" s="74">
        <v>5</v>
      </c>
      <c r="AL578" s="74">
        <v>5</v>
      </c>
      <c r="AM578" s="74" t="s">
        <v>95</v>
      </c>
      <c r="AN578" s="74">
        <v>0</v>
      </c>
      <c r="AO578" s="74" t="s">
        <v>95</v>
      </c>
      <c r="AP578" s="74" t="s">
        <v>95</v>
      </c>
      <c r="AQ578" s="74">
        <v>1</v>
      </c>
      <c r="AS578" s="74">
        <v>1</v>
      </c>
      <c r="AT578" s="74" t="s">
        <v>92</v>
      </c>
      <c r="AU578" s="74" t="s">
        <v>2579</v>
      </c>
      <c r="AV578" s="74" t="s">
        <v>94</v>
      </c>
      <c r="AW578" s="77">
        <v>5000000</v>
      </c>
      <c r="AX578" s="77">
        <v>4823128.55</v>
      </c>
      <c r="AY578" s="79">
        <v>1</v>
      </c>
      <c r="AZ578" s="77">
        <v>31953500</v>
      </c>
      <c r="BA578" s="77">
        <v>30823167.624484997</v>
      </c>
      <c r="BB578" s="74" t="s">
        <v>93</v>
      </c>
      <c r="BC578" s="75" t="s">
        <v>2190</v>
      </c>
      <c r="BD578" s="82">
        <v>2209.5871330431337</v>
      </c>
      <c r="BE578" s="82">
        <v>0</v>
      </c>
      <c r="BF578" s="82">
        <v>31.879407452856029</v>
      </c>
      <c r="BG578" s="82">
        <v>2241.4665404959896</v>
      </c>
      <c r="BH578" s="82">
        <v>2209.5871330431337</v>
      </c>
      <c r="BI578" s="82">
        <v>0</v>
      </c>
      <c r="BJ578" s="82">
        <v>31.879407452856029</v>
      </c>
      <c r="BK578" s="82">
        <v>2241.4665404959896</v>
      </c>
      <c r="BL578" s="82">
        <v>159184.30499999999</v>
      </c>
      <c r="BM578" s="82">
        <v>0</v>
      </c>
      <c r="BN578" s="82">
        <v>2296.674</v>
      </c>
      <c r="BO578" s="82">
        <v>161480.97899999999</v>
      </c>
      <c r="BP578" s="82">
        <v>2209.5871330431337</v>
      </c>
      <c r="BQ578" s="82">
        <v>0</v>
      </c>
      <c r="BR578" s="82">
        <v>31.879407452856029</v>
      </c>
      <c r="BS578" s="89">
        <v>2241.4665404959896</v>
      </c>
      <c r="BT578" s="82">
        <v>11479.026114872384</v>
      </c>
      <c r="BU578" s="82">
        <v>0</v>
      </c>
      <c r="BV578" s="82">
        <v>165.61670965833235</v>
      </c>
      <c r="BW578" s="82">
        <v>11644.642824530716</v>
      </c>
      <c r="BX578" s="82">
        <v>11479.026114872384</v>
      </c>
      <c r="BY578" s="82">
        <v>0</v>
      </c>
      <c r="BZ578" s="82">
        <v>165.61670965833235</v>
      </c>
      <c r="CA578" s="82">
        <v>11644.642824530716</v>
      </c>
      <c r="CB578" s="82">
        <v>826978.38290550001</v>
      </c>
      <c r="CC578" s="82">
        <v>0</v>
      </c>
      <c r="CD578" s="82">
        <v>11931.4510974</v>
      </c>
      <c r="CE578" s="82">
        <v>838909.83400289994</v>
      </c>
      <c r="CF578" s="82">
        <v>11479.026114872384</v>
      </c>
      <c r="CG578" s="82">
        <v>0</v>
      </c>
      <c r="CH578" s="82">
        <v>165.61670965833235</v>
      </c>
      <c r="CI578" s="82">
        <v>11644.642824530716</v>
      </c>
      <c r="CJ578" s="82" t="s">
        <v>96</v>
      </c>
      <c r="CK578" s="83">
        <v>1.4999999999999999E-2</v>
      </c>
      <c r="CL578" s="83">
        <v>3.5000000000000003E-2</v>
      </c>
      <c r="CM578" s="83">
        <v>0.26500000000000001</v>
      </c>
      <c r="CN578" s="82">
        <v>2653.0717500000001</v>
      </c>
      <c r="CO578" s="82">
        <v>6190.5007500000011</v>
      </c>
      <c r="CP578" s="82">
        <v>46870.934250000006</v>
      </c>
      <c r="CQ578" s="82">
        <v>2653.0717500000001</v>
      </c>
      <c r="CR578" s="89">
        <v>2653.0717500000001</v>
      </c>
      <c r="CS578" s="82">
        <v>2653.0717500000001</v>
      </c>
      <c r="CT578" s="82">
        <v>6190.5007500000011</v>
      </c>
      <c r="CU578" s="82">
        <v>46870.934250000006</v>
      </c>
      <c r="CV578" s="82">
        <v>2653.0717500000001</v>
      </c>
      <c r="CW578" s="82">
        <v>2653.0717500000001</v>
      </c>
    </row>
    <row r="579" spans="1:101">
      <c r="A579" s="86" t="s">
        <v>520</v>
      </c>
      <c r="B579" s="87" t="s">
        <v>1403</v>
      </c>
      <c r="C579" s="75" t="s">
        <v>2191</v>
      </c>
      <c r="D579" s="74" t="s">
        <v>2605</v>
      </c>
      <c r="E579" s="74" t="s">
        <v>520</v>
      </c>
      <c r="F579" s="74" t="s">
        <v>1403</v>
      </c>
      <c r="G579" s="74" t="s">
        <v>1215</v>
      </c>
      <c r="I579" s="74" t="s">
        <v>836</v>
      </c>
      <c r="J579" s="74" t="s">
        <v>2582</v>
      </c>
      <c r="K579" s="74" t="s">
        <v>100</v>
      </c>
      <c r="L579" s="74" t="s">
        <v>89</v>
      </c>
      <c r="M579" s="74" t="s">
        <v>90</v>
      </c>
      <c r="N579" s="74" t="s">
        <v>1217</v>
      </c>
      <c r="O579" s="76">
        <v>44602</v>
      </c>
      <c r="P579" s="76">
        <v>44500</v>
      </c>
      <c r="Q579" s="77">
        <v>1</v>
      </c>
      <c r="R579" s="74" t="s">
        <v>94</v>
      </c>
      <c r="S579" s="77">
        <v>240484.38</v>
      </c>
      <c r="T579" s="77">
        <v>240484.38</v>
      </c>
      <c r="U579" s="77">
        <v>3502.39</v>
      </c>
      <c r="V579" s="78">
        <v>4.9000000000000002E-2</v>
      </c>
      <c r="W579" s="79">
        <v>1</v>
      </c>
      <c r="X579" s="77">
        <v>240484.38</v>
      </c>
      <c r="Y579" s="88">
        <v>240484.38</v>
      </c>
      <c r="Z579" s="77">
        <v>3502.39</v>
      </c>
      <c r="AA579" s="74">
        <v>0</v>
      </c>
      <c r="AB579" s="74">
        <v>0</v>
      </c>
      <c r="AD579" s="74">
        <v>0</v>
      </c>
      <c r="AE579" s="74">
        <v>0</v>
      </c>
      <c r="AF579" s="74">
        <v>0</v>
      </c>
      <c r="AG579" s="74">
        <v>0</v>
      </c>
      <c r="AI579" s="74">
        <v>5</v>
      </c>
      <c r="AJ579" s="74">
        <v>5</v>
      </c>
      <c r="AL579" s="74">
        <v>5</v>
      </c>
      <c r="AM579" s="74" t="s">
        <v>95</v>
      </c>
      <c r="AN579" s="74">
        <v>0</v>
      </c>
      <c r="AO579" s="74" t="s">
        <v>95</v>
      </c>
      <c r="AP579" s="74" t="s">
        <v>95</v>
      </c>
      <c r="AQ579" s="74">
        <v>1</v>
      </c>
      <c r="AS579" s="74">
        <v>1</v>
      </c>
      <c r="AT579" s="74" t="s">
        <v>92</v>
      </c>
      <c r="AU579" s="74" t="s">
        <v>2579</v>
      </c>
      <c r="AV579" s="74" t="s">
        <v>94</v>
      </c>
      <c r="AW579" s="77">
        <v>5000000</v>
      </c>
      <c r="AX579" s="77">
        <v>4331087.46</v>
      </c>
      <c r="AY579" s="79">
        <v>1</v>
      </c>
      <c r="AZ579" s="77">
        <v>31953500</v>
      </c>
      <c r="BA579" s="77">
        <v>27678680.630622</v>
      </c>
      <c r="BB579" s="74" t="s">
        <v>93</v>
      </c>
      <c r="BC579" s="75" t="s">
        <v>2191</v>
      </c>
      <c r="BD579" s="82">
        <v>3004.2790498175682</v>
      </c>
      <c r="BE579" s="82">
        <v>0</v>
      </c>
      <c r="BF579" s="82">
        <v>43.754013883523555</v>
      </c>
      <c r="BG579" s="82">
        <v>3048.0330637010916</v>
      </c>
      <c r="BH579" s="82">
        <v>3004.2790498175682</v>
      </c>
      <c r="BI579" s="82">
        <v>0</v>
      </c>
      <c r="BJ579" s="82">
        <v>43.754013883523555</v>
      </c>
      <c r="BK579" s="82">
        <v>3048.0330637010916</v>
      </c>
      <c r="BL579" s="82">
        <v>216435.94199999998</v>
      </c>
      <c r="BM579" s="82">
        <v>0</v>
      </c>
      <c r="BN579" s="82">
        <v>3152.1509999999998</v>
      </c>
      <c r="BO579" s="82">
        <v>219588.09300000002</v>
      </c>
      <c r="BP579" s="82">
        <v>3004.2790498175682</v>
      </c>
      <c r="BQ579" s="82">
        <v>0</v>
      </c>
      <c r="BR579" s="82">
        <v>43.754013883523555</v>
      </c>
      <c r="BS579" s="89">
        <v>3048.0330637010916</v>
      </c>
      <c r="BT579" s="82">
        <v>15607.530091707249</v>
      </c>
      <c r="BU579" s="82">
        <v>0</v>
      </c>
      <c r="BV579" s="82">
        <v>227.30647752629324</v>
      </c>
      <c r="BW579" s="82">
        <v>15834.836569233541</v>
      </c>
      <c r="BX579" s="82">
        <v>15607.530091707249</v>
      </c>
      <c r="BY579" s="82">
        <v>0</v>
      </c>
      <c r="BZ579" s="82">
        <v>227.30647752629324</v>
      </c>
      <c r="CA579" s="82">
        <v>15834.836569233541</v>
      </c>
      <c r="CB579" s="82">
        <v>1124406.3622841998</v>
      </c>
      <c r="CC579" s="82">
        <v>0</v>
      </c>
      <c r="CD579" s="82">
        <v>16375.7396601</v>
      </c>
      <c r="CE579" s="82">
        <v>1140782.1019443001</v>
      </c>
      <c r="CF579" s="82">
        <v>15607.530091707249</v>
      </c>
      <c r="CG579" s="82">
        <v>0</v>
      </c>
      <c r="CH579" s="82">
        <v>227.30647752629324</v>
      </c>
      <c r="CI579" s="82">
        <v>15834.836569233541</v>
      </c>
      <c r="CJ579" s="82" t="s">
        <v>96</v>
      </c>
      <c r="CK579" s="83">
        <v>1.4999999999999999E-2</v>
      </c>
      <c r="CL579" s="83">
        <v>3.5000000000000003E-2</v>
      </c>
      <c r="CM579" s="83">
        <v>0.26500000000000001</v>
      </c>
      <c r="CN579" s="82">
        <v>3607.2656999999999</v>
      </c>
      <c r="CO579" s="82">
        <v>8416.953300000001</v>
      </c>
      <c r="CP579" s="82">
        <v>63728.360700000005</v>
      </c>
      <c r="CQ579" s="82">
        <v>3607.2656999999999</v>
      </c>
      <c r="CR579" s="89">
        <v>3607.2656999999999</v>
      </c>
      <c r="CS579" s="82">
        <v>3607.2656999999999</v>
      </c>
      <c r="CT579" s="82">
        <v>8416.953300000001</v>
      </c>
      <c r="CU579" s="82">
        <v>63728.360700000005</v>
      </c>
      <c r="CV579" s="82">
        <v>3607.2656999999999</v>
      </c>
      <c r="CW579" s="82">
        <v>3607.2656999999999</v>
      </c>
    </row>
    <row r="580" spans="1:101">
      <c r="A580" s="86" t="s">
        <v>1404</v>
      </c>
      <c r="B580" s="87" t="s">
        <v>1405</v>
      </c>
      <c r="C580" s="75" t="s">
        <v>2192</v>
      </c>
      <c r="D580" s="74" t="s">
        <v>2607</v>
      </c>
      <c r="E580" s="74" t="s">
        <v>1404</v>
      </c>
      <c r="F580" s="74" t="s">
        <v>1405</v>
      </c>
      <c r="G580" s="74" t="s">
        <v>523</v>
      </c>
      <c r="I580" s="74" t="s">
        <v>1405</v>
      </c>
      <c r="J580" s="74" t="s">
        <v>523</v>
      </c>
      <c r="K580" s="74" t="s">
        <v>88</v>
      </c>
      <c r="L580" s="74" t="s">
        <v>89</v>
      </c>
      <c r="M580" s="74" t="s">
        <v>1406</v>
      </c>
      <c r="N580" s="74" t="s">
        <v>523</v>
      </c>
      <c r="O580" s="76">
        <v>44742</v>
      </c>
      <c r="P580" s="76">
        <v>44500</v>
      </c>
      <c r="Q580" s="77">
        <v>1</v>
      </c>
      <c r="R580" s="74" t="s">
        <v>94</v>
      </c>
      <c r="S580" s="77">
        <v>226270000</v>
      </c>
      <c r="T580" s="77">
        <v>226270000</v>
      </c>
      <c r="U580" s="77">
        <v>0</v>
      </c>
      <c r="V580" s="78">
        <v>0</v>
      </c>
      <c r="W580" s="79">
        <v>1</v>
      </c>
      <c r="X580" s="77">
        <v>226270000</v>
      </c>
      <c r="Y580" s="88">
        <v>226270000</v>
      </c>
      <c r="Z580" s="77">
        <v>0</v>
      </c>
      <c r="AA580" s="74" t="s">
        <v>2587</v>
      </c>
      <c r="AB580" s="74" t="s">
        <v>2506</v>
      </c>
      <c r="AC580" s="74">
        <v>1</v>
      </c>
      <c r="AD580" s="74">
        <v>0</v>
      </c>
      <c r="AE580" s="74">
        <v>1</v>
      </c>
      <c r="AF580" s="74" t="s">
        <v>2587</v>
      </c>
      <c r="AG580" s="74" t="s">
        <v>2506</v>
      </c>
      <c r="AH580" s="74">
        <v>1</v>
      </c>
      <c r="AI580" s="74">
        <v>0</v>
      </c>
      <c r="AJ580" s="74">
        <v>1</v>
      </c>
      <c r="AL580" s="74">
        <v>1</v>
      </c>
      <c r="AM580" s="74" t="s">
        <v>95</v>
      </c>
      <c r="AN580" s="74">
        <v>0</v>
      </c>
      <c r="AO580" s="74" t="s">
        <v>95</v>
      </c>
      <c r="AP580" s="74" t="s">
        <v>95</v>
      </c>
      <c r="AQ580" s="74">
        <v>1</v>
      </c>
      <c r="AS580" s="74">
        <v>1</v>
      </c>
      <c r="AT580" s="74" t="s">
        <v>92</v>
      </c>
      <c r="AU580" s="74" t="s">
        <v>95</v>
      </c>
      <c r="AV580" s="74" t="s">
        <v>94</v>
      </c>
      <c r="AW580" s="77">
        <v>226270000</v>
      </c>
      <c r="AX580" s="77">
        <v>0</v>
      </c>
      <c r="AY580" s="79">
        <v>1</v>
      </c>
      <c r="AZ580" s="77">
        <v>1446023689</v>
      </c>
      <c r="BA580" s="77">
        <v>0</v>
      </c>
      <c r="BB580" s="74" t="s">
        <v>116</v>
      </c>
      <c r="BC580" s="75" t="s">
        <v>2192</v>
      </c>
      <c r="BD580" s="82">
        <v>96147.102377627074</v>
      </c>
      <c r="BE580" s="82">
        <v>0</v>
      </c>
      <c r="BF580" s="82">
        <v>0</v>
      </c>
      <c r="BG580" s="82">
        <v>96147.102377627074</v>
      </c>
      <c r="BH580" s="82">
        <v>96147.102377627074</v>
      </c>
      <c r="BI580" s="82">
        <v>0</v>
      </c>
      <c r="BJ580" s="82">
        <v>0</v>
      </c>
      <c r="BK580" s="82">
        <v>96147.102377627074</v>
      </c>
      <c r="BL580" s="82">
        <v>203643000</v>
      </c>
      <c r="BM580" s="82">
        <v>0</v>
      </c>
      <c r="BN580" s="82">
        <v>0</v>
      </c>
      <c r="BO580" s="82">
        <v>203643000</v>
      </c>
      <c r="BP580" s="82">
        <v>96147.102377627074</v>
      </c>
      <c r="BQ580" s="82">
        <v>0</v>
      </c>
      <c r="BR580" s="82">
        <v>0</v>
      </c>
      <c r="BS580" s="89">
        <v>96147.102377627074</v>
      </c>
      <c r="BT580" s="82">
        <v>499493.81156201044</v>
      </c>
      <c r="BU580" s="82">
        <v>0</v>
      </c>
      <c r="BV580" s="82">
        <v>0</v>
      </c>
      <c r="BW580" s="82">
        <v>499493.81156201044</v>
      </c>
      <c r="BX580" s="82">
        <v>499493.81156201044</v>
      </c>
      <c r="BY580" s="82">
        <v>0</v>
      </c>
      <c r="BZ580" s="82">
        <v>0</v>
      </c>
      <c r="CA580" s="82">
        <v>499493.81156201044</v>
      </c>
      <c r="CB580" s="82">
        <v>1057945749.3</v>
      </c>
      <c r="CC580" s="82">
        <v>0</v>
      </c>
      <c r="CD580" s="82">
        <v>0</v>
      </c>
      <c r="CE580" s="82">
        <v>1057945749.3</v>
      </c>
      <c r="CF580" s="82">
        <v>499493.81156201044</v>
      </c>
      <c r="CG580" s="82">
        <v>0</v>
      </c>
      <c r="CH580" s="82">
        <v>0</v>
      </c>
      <c r="CI580" s="82">
        <v>499493.81156201044</v>
      </c>
      <c r="CJ580" s="82" t="s">
        <v>96</v>
      </c>
      <c r="CN580" s="82">
        <v>96147.102377627074</v>
      </c>
      <c r="CO580" s="82">
        <v>96147.102377627074</v>
      </c>
      <c r="CP580" s="82">
        <v>203643000</v>
      </c>
      <c r="CQ580" s="82">
        <v>96147.102377627074</v>
      </c>
      <c r="CR580" s="89">
        <v>96147.102377627074</v>
      </c>
      <c r="CS580" s="82">
        <v>96147.102377627074</v>
      </c>
      <c r="CT580" s="82">
        <v>96147.102377627074</v>
      </c>
      <c r="CU580" s="82">
        <v>203643000</v>
      </c>
      <c r="CV580" s="82">
        <v>96147.102377627074</v>
      </c>
      <c r="CW580" s="82">
        <v>96147.102377627074</v>
      </c>
    </row>
    <row r="581" spans="1:101">
      <c r="A581" s="86" t="s">
        <v>1404</v>
      </c>
      <c r="B581" s="87" t="s">
        <v>1407</v>
      </c>
      <c r="C581" s="75" t="s">
        <v>2193</v>
      </c>
      <c r="D581" s="74" t="s">
        <v>2607</v>
      </c>
      <c r="E581" s="74" t="s">
        <v>1404</v>
      </c>
      <c r="F581" s="74" t="s">
        <v>1407</v>
      </c>
      <c r="G581" s="74" t="s">
        <v>523</v>
      </c>
      <c r="I581" s="74" t="s">
        <v>1407</v>
      </c>
      <c r="J581" s="74" t="s">
        <v>523</v>
      </c>
      <c r="K581" s="74" t="s">
        <v>128</v>
      </c>
      <c r="L581" s="74" t="s">
        <v>89</v>
      </c>
      <c r="M581" s="74" t="s">
        <v>1406</v>
      </c>
      <c r="N581" s="74" t="s">
        <v>523</v>
      </c>
      <c r="O581" s="76">
        <v>44857</v>
      </c>
      <c r="P581" s="76">
        <v>44500</v>
      </c>
      <c r="Q581" s="77">
        <v>1</v>
      </c>
      <c r="R581" s="74" t="s">
        <v>94</v>
      </c>
      <c r="S581" s="77">
        <v>505238.67</v>
      </c>
      <c r="T581" s="77">
        <v>505238.67</v>
      </c>
      <c r="U581" s="77">
        <v>0</v>
      </c>
      <c r="V581" s="78">
        <v>0</v>
      </c>
      <c r="W581" s="79">
        <v>1</v>
      </c>
      <c r="X581" s="77">
        <v>505238.67</v>
      </c>
      <c r="Y581" s="88">
        <v>505238.67</v>
      </c>
      <c r="Z581" s="77">
        <v>0</v>
      </c>
      <c r="AA581" s="74">
        <v>0</v>
      </c>
      <c r="AB581" s="74">
        <v>0</v>
      </c>
      <c r="AD581" s="74">
        <v>5</v>
      </c>
      <c r="AE581" s="74">
        <v>5</v>
      </c>
      <c r="AF581" s="74">
        <v>0</v>
      </c>
      <c r="AG581" s="74">
        <v>0</v>
      </c>
      <c r="AI581" s="74">
        <v>4</v>
      </c>
      <c r="AJ581" s="74">
        <v>4</v>
      </c>
      <c r="AL581" s="74">
        <v>4</v>
      </c>
      <c r="AM581" s="74" t="s">
        <v>95</v>
      </c>
      <c r="AN581" s="74">
        <v>0</v>
      </c>
      <c r="AO581" s="74" t="s">
        <v>95</v>
      </c>
      <c r="AP581" s="74" t="s">
        <v>95</v>
      </c>
      <c r="AQ581" s="74">
        <v>1</v>
      </c>
      <c r="AS581" s="74">
        <v>1</v>
      </c>
      <c r="AT581" s="74" t="s">
        <v>92</v>
      </c>
      <c r="AU581" s="74" t="s">
        <v>95</v>
      </c>
      <c r="AV581" s="74" t="s">
        <v>94</v>
      </c>
      <c r="AW581" s="77">
        <v>505238.67</v>
      </c>
      <c r="AX581" s="77">
        <v>0</v>
      </c>
      <c r="AY581" s="79">
        <v>1</v>
      </c>
      <c r="AZ581" s="77">
        <v>3228828.7683689999</v>
      </c>
      <c r="BA581" s="77">
        <v>0</v>
      </c>
      <c r="BB581" s="74" t="s">
        <v>116</v>
      </c>
      <c r="BC581" s="75" t="s">
        <v>2193</v>
      </c>
      <c r="BD581" s="82">
        <v>3855.3249765432975</v>
      </c>
      <c r="BE581" s="82">
        <v>0</v>
      </c>
      <c r="BF581" s="82">
        <v>0</v>
      </c>
      <c r="BG581" s="82">
        <v>3855.3249765432975</v>
      </c>
      <c r="BH581" s="82">
        <v>3855.3249765432975</v>
      </c>
      <c r="BI581" s="82">
        <v>0</v>
      </c>
      <c r="BJ581" s="82">
        <v>0</v>
      </c>
      <c r="BK581" s="82">
        <v>3855.3249765432975</v>
      </c>
      <c r="BL581" s="82">
        <v>454714.80299999996</v>
      </c>
      <c r="BM581" s="82">
        <v>0</v>
      </c>
      <c r="BN581" s="82">
        <v>0</v>
      </c>
      <c r="BO581" s="82">
        <v>454714.80299999996</v>
      </c>
      <c r="BP581" s="82">
        <v>3855.3249765432975</v>
      </c>
      <c r="BQ581" s="82">
        <v>0</v>
      </c>
      <c r="BR581" s="82">
        <v>0</v>
      </c>
      <c r="BS581" s="89">
        <v>3855.3249765432975</v>
      </c>
      <c r="BT581" s="82">
        <v>20028.798785640083</v>
      </c>
      <c r="BU581" s="82">
        <v>0</v>
      </c>
      <c r="BV581" s="82">
        <v>0</v>
      </c>
      <c r="BW581" s="82">
        <v>20028.798785640083</v>
      </c>
      <c r="BX581" s="82">
        <v>20028.798785640083</v>
      </c>
      <c r="BY581" s="82">
        <v>0</v>
      </c>
      <c r="BZ581" s="82">
        <v>0</v>
      </c>
      <c r="CA581" s="82">
        <v>20028.798785640083</v>
      </c>
      <c r="CB581" s="82">
        <v>2362288.8730652998</v>
      </c>
      <c r="CC581" s="82">
        <v>0</v>
      </c>
      <c r="CD581" s="82">
        <v>0</v>
      </c>
      <c r="CE581" s="82">
        <v>2362288.8730652998</v>
      </c>
      <c r="CF581" s="82">
        <v>20028.798785640083</v>
      </c>
      <c r="CG581" s="82">
        <v>0</v>
      </c>
      <c r="CH581" s="82">
        <v>0</v>
      </c>
      <c r="CI581" s="82">
        <v>20028.798785640083</v>
      </c>
      <c r="CJ581" s="82" t="s">
        <v>96</v>
      </c>
      <c r="CN581" s="82">
        <v>3855.3249765432975</v>
      </c>
      <c r="CO581" s="82">
        <v>3855.3249765432975</v>
      </c>
      <c r="CP581" s="82">
        <v>454714.80299999996</v>
      </c>
      <c r="CQ581" s="82">
        <v>3855.3249765432975</v>
      </c>
      <c r="CR581" s="89">
        <v>3855.3249765432975</v>
      </c>
      <c r="CS581" s="82">
        <v>3855.3249765432975</v>
      </c>
      <c r="CT581" s="82">
        <v>3855.3249765432975</v>
      </c>
      <c r="CU581" s="82">
        <v>454714.80299999996</v>
      </c>
      <c r="CV581" s="82">
        <v>3855.3249765432975</v>
      </c>
      <c r="CW581" s="82">
        <v>3855.3249765432975</v>
      </c>
    </row>
    <row r="582" spans="1:101">
      <c r="A582" s="86" t="s">
        <v>1404</v>
      </c>
      <c r="B582" s="87" t="s">
        <v>1409</v>
      </c>
      <c r="C582" s="75" t="s">
        <v>2194</v>
      </c>
      <c r="D582" s="74" t="s">
        <v>2607</v>
      </c>
      <c r="E582" s="74" t="s">
        <v>1404</v>
      </c>
      <c r="F582" s="74" t="s">
        <v>1409</v>
      </c>
      <c r="G582" s="74" t="s">
        <v>523</v>
      </c>
      <c r="I582" s="74" t="s">
        <v>1409</v>
      </c>
      <c r="J582" s="74" t="s">
        <v>523</v>
      </c>
      <c r="K582" s="74" t="s">
        <v>128</v>
      </c>
      <c r="L582" s="74" t="s">
        <v>89</v>
      </c>
      <c r="M582" s="74" t="s">
        <v>1406</v>
      </c>
      <c r="N582" s="74" t="s">
        <v>523</v>
      </c>
      <c r="O582" s="76">
        <v>44771</v>
      </c>
      <c r="P582" s="76">
        <v>44500</v>
      </c>
      <c r="Q582" s="77">
        <v>1</v>
      </c>
      <c r="R582" s="74" t="s">
        <v>94</v>
      </c>
      <c r="S582" s="77">
        <v>158569.64000000001</v>
      </c>
      <c r="T582" s="77">
        <v>158569.64000000001</v>
      </c>
      <c r="U582" s="77">
        <v>0</v>
      </c>
      <c r="V582" s="78">
        <v>0</v>
      </c>
      <c r="W582" s="79">
        <v>1</v>
      </c>
      <c r="X582" s="77">
        <v>158569.64000000001</v>
      </c>
      <c r="Y582" s="88">
        <v>158569.64000000001</v>
      </c>
      <c r="Z582" s="77">
        <v>0</v>
      </c>
      <c r="AA582" s="74">
        <v>0</v>
      </c>
      <c r="AB582" s="74">
        <v>0</v>
      </c>
      <c r="AD582" s="74">
        <v>5</v>
      </c>
      <c r="AE582" s="74">
        <v>5</v>
      </c>
      <c r="AF582" s="74">
        <v>0</v>
      </c>
      <c r="AG582" s="74">
        <v>0</v>
      </c>
      <c r="AI582" s="74">
        <v>4</v>
      </c>
      <c r="AJ582" s="74">
        <v>4</v>
      </c>
      <c r="AL582" s="74">
        <v>4</v>
      </c>
      <c r="AM582" s="74" t="s">
        <v>95</v>
      </c>
      <c r="AN582" s="74">
        <v>0</v>
      </c>
      <c r="AO582" s="74" t="s">
        <v>95</v>
      </c>
      <c r="AP582" s="74" t="s">
        <v>95</v>
      </c>
      <c r="AQ582" s="74">
        <v>1</v>
      </c>
      <c r="AS582" s="74">
        <v>1</v>
      </c>
      <c r="AT582" s="74" t="s">
        <v>92</v>
      </c>
      <c r="AU582" s="74" t="s">
        <v>95</v>
      </c>
      <c r="AV582" s="74" t="s">
        <v>94</v>
      </c>
      <c r="AW582" s="77">
        <v>158569.64000000001</v>
      </c>
      <c r="AX582" s="77">
        <v>0</v>
      </c>
      <c r="AY582" s="79">
        <v>1</v>
      </c>
      <c r="AZ582" s="77">
        <v>1013370.9983480001</v>
      </c>
      <c r="BA582" s="77">
        <v>0</v>
      </c>
      <c r="BB582" s="74" t="s">
        <v>116</v>
      </c>
      <c r="BC582" s="75" t="s">
        <v>2194</v>
      </c>
      <c r="BD582" s="82">
        <v>1209.9974327251698</v>
      </c>
      <c r="BE582" s="82">
        <v>0</v>
      </c>
      <c r="BF582" s="82">
        <v>0</v>
      </c>
      <c r="BG582" s="82">
        <v>1209.9974327251698</v>
      </c>
      <c r="BH582" s="82">
        <v>1209.9974327251698</v>
      </c>
      <c r="BI582" s="82">
        <v>0</v>
      </c>
      <c r="BJ582" s="82">
        <v>0</v>
      </c>
      <c r="BK582" s="82">
        <v>1209.9974327251698</v>
      </c>
      <c r="BL582" s="82">
        <v>142712.67600000001</v>
      </c>
      <c r="BM582" s="82">
        <v>0</v>
      </c>
      <c r="BN582" s="82">
        <v>0</v>
      </c>
      <c r="BO582" s="82">
        <v>142712.67600000001</v>
      </c>
      <c r="BP582" s="82">
        <v>1209.9974327251698</v>
      </c>
      <c r="BQ582" s="82">
        <v>0</v>
      </c>
      <c r="BR582" s="82">
        <v>0</v>
      </c>
      <c r="BS582" s="89">
        <v>1209.9974327251698</v>
      </c>
      <c r="BT582" s="82">
        <v>6286.0576627505297</v>
      </c>
      <c r="BU582" s="82">
        <v>0</v>
      </c>
      <c r="BV582" s="82">
        <v>0</v>
      </c>
      <c r="BW582" s="82">
        <v>6286.0576627505297</v>
      </c>
      <c r="BX582" s="82">
        <v>6286.0576627505297</v>
      </c>
      <c r="BY582" s="82">
        <v>0</v>
      </c>
      <c r="BZ582" s="82">
        <v>0</v>
      </c>
      <c r="CA582" s="82">
        <v>6286.0576627505297</v>
      </c>
      <c r="CB582" s="82">
        <v>741406.62308759999</v>
      </c>
      <c r="CC582" s="82">
        <v>0</v>
      </c>
      <c r="CD582" s="82">
        <v>0</v>
      </c>
      <c r="CE582" s="82">
        <v>741406.62308759999</v>
      </c>
      <c r="CF582" s="82">
        <v>6286.0576627505297</v>
      </c>
      <c r="CG582" s="82">
        <v>0</v>
      </c>
      <c r="CH582" s="82">
        <v>0</v>
      </c>
      <c r="CI582" s="82">
        <v>6286.0576627505297</v>
      </c>
      <c r="CJ582" s="82" t="s">
        <v>96</v>
      </c>
      <c r="CN582" s="82">
        <v>1209.9974327251698</v>
      </c>
      <c r="CO582" s="82">
        <v>1209.9974327251698</v>
      </c>
      <c r="CP582" s="82">
        <v>142712.67600000001</v>
      </c>
      <c r="CQ582" s="82">
        <v>1209.9974327251698</v>
      </c>
      <c r="CR582" s="89">
        <v>1209.9974327251698</v>
      </c>
      <c r="CS582" s="82">
        <v>1209.9974327251698</v>
      </c>
      <c r="CT582" s="82">
        <v>1209.9974327251698</v>
      </c>
      <c r="CU582" s="82">
        <v>142712.67600000001</v>
      </c>
      <c r="CV582" s="82">
        <v>1209.9974327251698</v>
      </c>
      <c r="CW582" s="82">
        <v>1209.9974327251698</v>
      </c>
    </row>
    <row r="583" spans="1:101">
      <c r="A583" s="86" t="s">
        <v>1404</v>
      </c>
      <c r="B583" s="87" t="s">
        <v>1410</v>
      </c>
      <c r="C583" s="75" t="s">
        <v>2195</v>
      </c>
      <c r="D583" s="74" t="s">
        <v>2607</v>
      </c>
      <c r="E583" s="74" t="s">
        <v>1404</v>
      </c>
      <c r="F583" s="74" t="s">
        <v>1410</v>
      </c>
      <c r="G583" s="74" t="s">
        <v>523</v>
      </c>
      <c r="I583" s="74" t="s">
        <v>1410</v>
      </c>
      <c r="J583" s="74" t="s">
        <v>523</v>
      </c>
      <c r="K583" s="74" t="s">
        <v>128</v>
      </c>
      <c r="L583" s="74" t="s">
        <v>89</v>
      </c>
      <c r="M583" s="74" t="s">
        <v>1406</v>
      </c>
      <c r="N583" s="74" t="s">
        <v>523</v>
      </c>
      <c r="O583" s="76">
        <v>44771</v>
      </c>
      <c r="P583" s="76">
        <v>44500</v>
      </c>
      <c r="Q583" s="77">
        <v>1</v>
      </c>
      <c r="R583" s="74" t="s">
        <v>94</v>
      </c>
      <c r="S583" s="77">
        <v>55552.7</v>
      </c>
      <c r="T583" s="77">
        <v>55552.7</v>
      </c>
      <c r="U583" s="77">
        <v>0</v>
      </c>
      <c r="V583" s="78">
        <v>0</v>
      </c>
      <c r="W583" s="79">
        <v>1</v>
      </c>
      <c r="X583" s="77">
        <v>55552.7</v>
      </c>
      <c r="Y583" s="88">
        <v>55552.7</v>
      </c>
      <c r="Z583" s="77">
        <v>0</v>
      </c>
      <c r="AA583" s="74">
        <v>0</v>
      </c>
      <c r="AB583" s="74">
        <v>0</v>
      </c>
      <c r="AD583" s="74">
        <v>5</v>
      </c>
      <c r="AE583" s="74">
        <v>5</v>
      </c>
      <c r="AF583" s="74">
        <v>0</v>
      </c>
      <c r="AG583" s="74">
        <v>0</v>
      </c>
      <c r="AI583" s="74">
        <v>4</v>
      </c>
      <c r="AJ583" s="74">
        <v>4</v>
      </c>
      <c r="AL583" s="74">
        <v>4</v>
      </c>
      <c r="AM583" s="74" t="s">
        <v>95</v>
      </c>
      <c r="AN583" s="74">
        <v>0</v>
      </c>
      <c r="AO583" s="74" t="s">
        <v>95</v>
      </c>
      <c r="AP583" s="74" t="s">
        <v>95</v>
      </c>
      <c r="AQ583" s="74">
        <v>1</v>
      </c>
      <c r="AS583" s="74">
        <v>1</v>
      </c>
      <c r="AT583" s="74" t="s">
        <v>92</v>
      </c>
      <c r="AU583" s="74" t="s">
        <v>95</v>
      </c>
      <c r="AV583" s="74" t="s">
        <v>94</v>
      </c>
      <c r="AW583" s="77">
        <v>55552.7</v>
      </c>
      <c r="AX583" s="77">
        <v>0</v>
      </c>
      <c r="AY583" s="79">
        <v>1</v>
      </c>
      <c r="AZ583" s="77">
        <v>355020.63988999999</v>
      </c>
      <c r="BA583" s="77">
        <v>0</v>
      </c>
      <c r="BB583" s="74" t="s">
        <v>116</v>
      </c>
      <c r="BC583" s="75" t="s">
        <v>2195</v>
      </c>
      <c r="BD583" s="82">
        <v>423.90601618917424</v>
      </c>
      <c r="BE583" s="82">
        <v>0</v>
      </c>
      <c r="BF583" s="82">
        <v>0</v>
      </c>
      <c r="BG583" s="82">
        <v>423.90601618917424</v>
      </c>
      <c r="BH583" s="82">
        <v>423.90601618917424</v>
      </c>
      <c r="BI583" s="82">
        <v>0</v>
      </c>
      <c r="BJ583" s="82">
        <v>0</v>
      </c>
      <c r="BK583" s="82">
        <v>423.90601618917424</v>
      </c>
      <c r="BL583" s="82">
        <v>49997.429999999986</v>
      </c>
      <c r="BM583" s="82">
        <v>0</v>
      </c>
      <c r="BN583" s="82">
        <v>0</v>
      </c>
      <c r="BO583" s="82">
        <v>49997.429999999986</v>
      </c>
      <c r="BP583" s="82">
        <v>423.90601618917424</v>
      </c>
      <c r="BQ583" s="82">
        <v>0</v>
      </c>
      <c r="BR583" s="82">
        <v>0</v>
      </c>
      <c r="BS583" s="89">
        <v>423.90601618917424</v>
      </c>
      <c r="BT583" s="82">
        <v>2202.2341447043791</v>
      </c>
      <c r="BU583" s="82">
        <v>0</v>
      </c>
      <c r="BV583" s="82">
        <v>0</v>
      </c>
      <c r="BW583" s="82">
        <v>2202.2341447043791</v>
      </c>
      <c r="BX583" s="82">
        <v>2202.2341447043791</v>
      </c>
      <c r="BY583" s="82">
        <v>0</v>
      </c>
      <c r="BZ583" s="82">
        <v>0</v>
      </c>
      <c r="CA583" s="82">
        <v>2202.2341447043791</v>
      </c>
      <c r="CB583" s="82">
        <v>259741.64859299993</v>
      </c>
      <c r="CC583" s="82">
        <v>0</v>
      </c>
      <c r="CD583" s="82">
        <v>0</v>
      </c>
      <c r="CE583" s="82">
        <v>259741.64859299993</v>
      </c>
      <c r="CF583" s="82">
        <v>2202.2341447043791</v>
      </c>
      <c r="CG583" s="82">
        <v>0</v>
      </c>
      <c r="CH583" s="82">
        <v>0</v>
      </c>
      <c r="CI583" s="82">
        <v>2202.2341447043791</v>
      </c>
      <c r="CJ583" s="82" t="s">
        <v>96</v>
      </c>
      <c r="CN583" s="82">
        <v>423.90601618917424</v>
      </c>
      <c r="CO583" s="82">
        <v>423.90601618917424</v>
      </c>
      <c r="CP583" s="82">
        <v>49997.429999999986</v>
      </c>
      <c r="CQ583" s="82">
        <v>423.90601618917424</v>
      </c>
      <c r="CR583" s="89">
        <v>423.90601618917424</v>
      </c>
      <c r="CS583" s="82">
        <v>423.90601618917424</v>
      </c>
      <c r="CT583" s="82">
        <v>423.90601618917424</v>
      </c>
      <c r="CU583" s="82">
        <v>49997.429999999986</v>
      </c>
      <c r="CV583" s="82">
        <v>423.90601618917424</v>
      </c>
      <c r="CW583" s="82">
        <v>423.90601618917424</v>
      </c>
    </row>
    <row r="584" spans="1:101">
      <c r="A584" s="86" t="s">
        <v>1404</v>
      </c>
      <c r="B584" s="87" t="s">
        <v>1411</v>
      </c>
      <c r="C584" s="75" t="s">
        <v>2196</v>
      </c>
      <c r="D584" s="74" t="s">
        <v>2607</v>
      </c>
      <c r="E584" s="74" t="s">
        <v>1404</v>
      </c>
      <c r="F584" s="74" t="s">
        <v>1411</v>
      </c>
      <c r="G584" s="74" t="s">
        <v>523</v>
      </c>
      <c r="I584" s="74" t="s">
        <v>1411</v>
      </c>
      <c r="J584" s="74" t="s">
        <v>523</v>
      </c>
      <c r="K584" s="74" t="s">
        <v>128</v>
      </c>
      <c r="L584" s="74" t="s">
        <v>89</v>
      </c>
      <c r="M584" s="74" t="s">
        <v>1406</v>
      </c>
      <c r="N584" s="74" t="s">
        <v>523</v>
      </c>
      <c r="O584" s="76">
        <v>44763</v>
      </c>
      <c r="P584" s="76">
        <v>44500</v>
      </c>
      <c r="Q584" s="77">
        <v>1</v>
      </c>
      <c r="R584" s="74" t="s">
        <v>94</v>
      </c>
      <c r="S584" s="77">
        <v>45327.8</v>
      </c>
      <c r="T584" s="77">
        <v>45327.8</v>
      </c>
      <c r="U584" s="77">
        <v>0</v>
      </c>
      <c r="V584" s="78">
        <v>0</v>
      </c>
      <c r="W584" s="79">
        <v>1</v>
      </c>
      <c r="X584" s="77">
        <v>45327.8</v>
      </c>
      <c r="Y584" s="88">
        <v>45327.8</v>
      </c>
      <c r="Z584" s="77">
        <v>0</v>
      </c>
      <c r="AA584" s="74">
        <v>0</v>
      </c>
      <c r="AB584" s="74">
        <v>0</v>
      </c>
      <c r="AD584" s="74">
        <v>5</v>
      </c>
      <c r="AE584" s="74">
        <v>5</v>
      </c>
      <c r="AF584" s="74">
        <v>0</v>
      </c>
      <c r="AG584" s="74">
        <v>0</v>
      </c>
      <c r="AI584" s="74">
        <v>4</v>
      </c>
      <c r="AJ584" s="74">
        <v>4</v>
      </c>
      <c r="AL584" s="74">
        <v>4</v>
      </c>
      <c r="AM584" s="74" t="s">
        <v>95</v>
      </c>
      <c r="AN584" s="74">
        <v>0</v>
      </c>
      <c r="AO584" s="74" t="s">
        <v>95</v>
      </c>
      <c r="AP584" s="74" t="s">
        <v>95</v>
      </c>
      <c r="AQ584" s="74">
        <v>1</v>
      </c>
      <c r="AS584" s="74">
        <v>1</v>
      </c>
      <c r="AT584" s="74" t="s">
        <v>92</v>
      </c>
      <c r="AU584" s="74" t="s">
        <v>95</v>
      </c>
      <c r="AV584" s="74" t="s">
        <v>94</v>
      </c>
      <c r="AW584" s="77">
        <v>45327.8</v>
      </c>
      <c r="AX584" s="77">
        <v>0</v>
      </c>
      <c r="AY584" s="79">
        <v>1</v>
      </c>
      <c r="AZ584" s="77">
        <v>289676.37145999999</v>
      </c>
      <c r="BA584" s="77">
        <v>0</v>
      </c>
      <c r="BB584" s="74" t="s">
        <v>116</v>
      </c>
      <c r="BC584" s="75" t="s">
        <v>2196</v>
      </c>
      <c r="BD584" s="82">
        <v>345.88286655049444</v>
      </c>
      <c r="BE584" s="82">
        <v>0</v>
      </c>
      <c r="BF584" s="82">
        <v>0</v>
      </c>
      <c r="BG584" s="82">
        <v>345.88286655049444</v>
      </c>
      <c r="BH584" s="82">
        <v>345.88286655049444</v>
      </c>
      <c r="BI584" s="82">
        <v>0</v>
      </c>
      <c r="BJ584" s="82">
        <v>0</v>
      </c>
      <c r="BK584" s="82">
        <v>345.88286655049444</v>
      </c>
      <c r="BL584" s="82">
        <v>40795.020000000004</v>
      </c>
      <c r="BM584" s="82">
        <v>0</v>
      </c>
      <c r="BN584" s="82">
        <v>0</v>
      </c>
      <c r="BO584" s="82">
        <v>40795.020000000004</v>
      </c>
      <c r="BP584" s="82">
        <v>345.88286655049444</v>
      </c>
      <c r="BQ584" s="82">
        <v>0</v>
      </c>
      <c r="BR584" s="82">
        <v>0</v>
      </c>
      <c r="BS584" s="89">
        <v>345.88286655049444</v>
      </c>
      <c r="BT584" s="82">
        <v>1796.8960800164737</v>
      </c>
      <c r="BU584" s="82">
        <v>0</v>
      </c>
      <c r="BV584" s="82">
        <v>0</v>
      </c>
      <c r="BW584" s="82">
        <v>1796.8960800164737</v>
      </c>
      <c r="BX584" s="82">
        <v>1796.8960800164737</v>
      </c>
      <c r="BY584" s="82">
        <v>0</v>
      </c>
      <c r="BZ584" s="82">
        <v>0</v>
      </c>
      <c r="CA584" s="82">
        <v>1796.8960800164737</v>
      </c>
      <c r="CB584" s="82">
        <v>211934.20840200002</v>
      </c>
      <c r="CC584" s="82">
        <v>0</v>
      </c>
      <c r="CD584" s="82">
        <v>0</v>
      </c>
      <c r="CE584" s="82">
        <v>211934.20840200002</v>
      </c>
      <c r="CF584" s="82">
        <v>1796.8960800164737</v>
      </c>
      <c r="CG584" s="82">
        <v>0</v>
      </c>
      <c r="CH584" s="82">
        <v>0</v>
      </c>
      <c r="CI584" s="82">
        <v>1796.8960800164737</v>
      </c>
      <c r="CJ584" s="82" t="s">
        <v>96</v>
      </c>
      <c r="CN584" s="82">
        <v>345.88286655049444</v>
      </c>
      <c r="CO584" s="82">
        <v>345.88286655049444</v>
      </c>
      <c r="CP584" s="82">
        <v>40795.020000000004</v>
      </c>
      <c r="CQ584" s="82">
        <v>345.88286655049444</v>
      </c>
      <c r="CR584" s="89">
        <v>345.88286655049444</v>
      </c>
      <c r="CS584" s="82">
        <v>345.88286655049444</v>
      </c>
      <c r="CT584" s="82">
        <v>345.88286655049444</v>
      </c>
      <c r="CU584" s="82">
        <v>40795.020000000004</v>
      </c>
      <c r="CV584" s="82">
        <v>345.88286655049444</v>
      </c>
      <c r="CW584" s="82">
        <v>345.88286655049444</v>
      </c>
    </row>
    <row r="585" spans="1:101">
      <c r="A585" s="86" t="s">
        <v>1404</v>
      </c>
      <c r="B585" s="87" t="s">
        <v>1412</v>
      </c>
      <c r="C585" s="75" t="s">
        <v>2197</v>
      </c>
      <c r="D585" s="74" t="s">
        <v>2607</v>
      </c>
      <c r="E585" s="74" t="s">
        <v>1404</v>
      </c>
      <c r="F585" s="74" t="s">
        <v>1412</v>
      </c>
      <c r="G585" s="74" t="s">
        <v>523</v>
      </c>
      <c r="I585" s="74" t="s">
        <v>1412</v>
      </c>
      <c r="J585" s="74" t="s">
        <v>523</v>
      </c>
      <c r="K585" s="74" t="s">
        <v>128</v>
      </c>
      <c r="L585" s="74" t="s">
        <v>89</v>
      </c>
      <c r="M585" s="74" t="s">
        <v>1406</v>
      </c>
      <c r="N585" s="74" t="s">
        <v>523</v>
      </c>
      <c r="O585" s="76">
        <v>44893</v>
      </c>
      <c r="P585" s="76">
        <v>44500</v>
      </c>
      <c r="Q585" s="77">
        <v>2</v>
      </c>
      <c r="R585" s="74" t="s">
        <v>94</v>
      </c>
      <c r="S585" s="77">
        <v>5912995.0499999998</v>
      </c>
      <c r="T585" s="77">
        <v>5912995.0499999998</v>
      </c>
      <c r="U585" s="77">
        <v>0</v>
      </c>
      <c r="V585" s="78">
        <v>0</v>
      </c>
      <c r="W585" s="79">
        <v>1</v>
      </c>
      <c r="X585" s="77">
        <v>5912995.0499999998</v>
      </c>
      <c r="Y585" s="88">
        <v>5912995.0499999998</v>
      </c>
      <c r="Z585" s="77">
        <v>0</v>
      </c>
      <c r="AA585" s="74">
        <v>0</v>
      </c>
      <c r="AB585" s="74">
        <v>0</v>
      </c>
      <c r="AD585" s="74">
        <v>5</v>
      </c>
      <c r="AE585" s="74">
        <v>5</v>
      </c>
      <c r="AF585" s="74">
        <v>0</v>
      </c>
      <c r="AG585" s="74">
        <v>0</v>
      </c>
      <c r="AI585" s="74">
        <v>4</v>
      </c>
      <c r="AJ585" s="74">
        <v>4</v>
      </c>
      <c r="AL585" s="74">
        <v>4</v>
      </c>
      <c r="AM585" s="74" t="s">
        <v>95</v>
      </c>
      <c r="AN585" s="74">
        <v>0</v>
      </c>
      <c r="AO585" s="74" t="s">
        <v>95</v>
      </c>
      <c r="AP585" s="74" t="s">
        <v>95</v>
      </c>
      <c r="AQ585" s="74">
        <v>1</v>
      </c>
      <c r="AS585" s="74">
        <v>1</v>
      </c>
      <c r="AT585" s="74" t="s">
        <v>92</v>
      </c>
      <c r="AU585" s="74" t="s">
        <v>95</v>
      </c>
      <c r="AV585" s="74" t="s">
        <v>94</v>
      </c>
      <c r="AW585" s="77">
        <v>5912995.0499999998</v>
      </c>
      <c r="AX585" s="77">
        <v>0</v>
      </c>
      <c r="AY585" s="79">
        <v>1</v>
      </c>
      <c r="AZ585" s="77">
        <v>37788177.466035001</v>
      </c>
      <c r="BA585" s="77">
        <v>0</v>
      </c>
      <c r="BB585" s="74" t="s">
        <v>116</v>
      </c>
      <c r="BC585" s="75" t="s">
        <v>2197</v>
      </c>
      <c r="BD585" s="82">
        <v>45120.294340181616</v>
      </c>
      <c r="BE585" s="82">
        <v>0</v>
      </c>
      <c r="BF585" s="82">
        <v>0</v>
      </c>
      <c r="BG585" s="82">
        <v>45120.294340181616</v>
      </c>
      <c r="BH585" s="82">
        <v>95228.175387443538</v>
      </c>
      <c r="BI585" s="82">
        <v>0</v>
      </c>
      <c r="BJ585" s="82">
        <v>0</v>
      </c>
      <c r="BK585" s="82">
        <v>95228.175387443538</v>
      </c>
      <c r="BL585" s="82">
        <v>5321695.5449999999</v>
      </c>
      <c r="BM585" s="82">
        <v>0</v>
      </c>
      <c r="BN585" s="82">
        <v>0</v>
      </c>
      <c r="BO585" s="82">
        <v>5321695.5449999999</v>
      </c>
      <c r="BP585" s="82">
        <v>45120.294340181616</v>
      </c>
      <c r="BQ585" s="82">
        <v>0</v>
      </c>
      <c r="BR585" s="82">
        <v>0</v>
      </c>
      <c r="BS585" s="89">
        <v>45120.294340181616</v>
      </c>
      <c r="BT585" s="82">
        <v>234404.44112667753</v>
      </c>
      <c r="BU585" s="82">
        <v>0</v>
      </c>
      <c r="BV585" s="82">
        <v>0</v>
      </c>
      <c r="BW585" s="82">
        <v>234404.44112667753</v>
      </c>
      <c r="BX585" s="82">
        <v>494719.89395530795</v>
      </c>
      <c r="BY585" s="82">
        <v>0</v>
      </c>
      <c r="BZ585" s="82">
        <v>0</v>
      </c>
      <c r="CA585" s="82">
        <v>494719.89395530795</v>
      </c>
      <c r="CB585" s="82">
        <v>27646740.525829501</v>
      </c>
      <c r="CC585" s="82">
        <v>0</v>
      </c>
      <c r="CD585" s="82">
        <v>0</v>
      </c>
      <c r="CE585" s="82">
        <v>27646740.525829501</v>
      </c>
      <c r="CF585" s="82">
        <v>234404.44112667753</v>
      </c>
      <c r="CG585" s="82">
        <v>0</v>
      </c>
      <c r="CH585" s="82">
        <v>0</v>
      </c>
      <c r="CI585" s="82">
        <v>234404.44112667753</v>
      </c>
      <c r="CJ585" s="82" t="s">
        <v>96</v>
      </c>
      <c r="CN585" s="82">
        <v>45120.294340181616</v>
      </c>
      <c r="CO585" s="82">
        <v>95228.175387443538</v>
      </c>
      <c r="CP585" s="82">
        <v>5321695.5449999999</v>
      </c>
      <c r="CQ585" s="82">
        <v>45120.294340181616</v>
      </c>
      <c r="CR585" s="89">
        <v>45120.294340181616</v>
      </c>
      <c r="CS585" s="82">
        <v>45120.294340181616</v>
      </c>
      <c r="CT585" s="82">
        <v>95228.175387443538</v>
      </c>
      <c r="CU585" s="82">
        <v>5321695.5449999999</v>
      </c>
      <c r="CV585" s="82">
        <v>45120.294340181616</v>
      </c>
      <c r="CW585" s="82">
        <v>45120.294340181616</v>
      </c>
    </row>
    <row r="586" spans="1:101">
      <c r="A586" s="86" t="s">
        <v>1404</v>
      </c>
      <c r="B586" s="87" t="s">
        <v>1413</v>
      </c>
      <c r="C586" s="75" t="s">
        <v>2198</v>
      </c>
      <c r="D586" s="74" t="s">
        <v>2607</v>
      </c>
      <c r="E586" s="74" t="s">
        <v>1404</v>
      </c>
      <c r="F586" s="74" t="s">
        <v>1413</v>
      </c>
      <c r="G586" s="74" t="s">
        <v>523</v>
      </c>
      <c r="I586" s="74" t="s">
        <v>1413</v>
      </c>
      <c r="J586" s="74" t="s">
        <v>523</v>
      </c>
      <c r="K586" s="74" t="s">
        <v>128</v>
      </c>
      <c r="L586" s="74" t="s">
        <v>89</v>
      </c>
      <c r="M586" s="74" t="s">
        <v>1406</v>
      </c>
      <c r="N586" s="74" t="s">
        <v>523</v>
      </c>
      <c r="O586" s="76">
        <v>44853</v>
      </c>
      <c r="P586" s="76">
        <v>44500</v>
      </c>
      <c r="Q586" s="77">
        <v>1</v>
      </c>
      <c r="R586" s="74" t="s">
        <v>94</v>
      </c>
      <c r="S586" s="77">
        <v>217302.67</v>
      </c>
      <c r="T586" s="77">
        <v>217302.67</v>
      </c>
      <c r="U586" s="77">
        <v>0</v>
      </c>
      <c r="V586" s="78">
        <v>0</v>
      </c>
      <c r="W586" s="79">
        <v>1</v>
      </c>
      <c r="X586" s="77">
        <v>217302.67</v>
      </c>
      <c r="Y586" s="88">
        <v>217302.67</v>
      </c>
      <c r="Z586" s="77">
        <v>0</v>
      </c>
      <c r="AA586" s="74">
        <v>0</v>
      </c>
      <c r="AB586" s="74">
        <v>0</v>
      </c>
      <c r="AD586" s="74">
        <v>5</v>
      </c>
      <c r="AE586" s="74">
        <v>5</v>
      </c>
      <c r="AF586" s="74">
        <v>0</v>
      </c>
      <c r="AG586" s="74">
        <v>0</v>
      </c>
      <c r="AI586" s="74">
        <v>4</v>
      </c>
      <c r="AJ586" s="74">
        <v>4</v>
      </c>
      <c r="AL586" s="74">
        <v>4</v>
      </c>
      <c r="AM586" s="74" t="s">
        <v>95</v>
      </c>
      <c r="AN586" s="74">
        <v>0</v>
      </c>
      <c r="AO586" s="74" t="s">
        <v>95</v>
      </c>
      <c r="AP586" s="74" t="s">
        <v>95</v>
      </c>
      <c r="AQ586" s="74">
        <v>1</v>
      </c>
      <c r="AS586" s="74">
        <v>1</v>
      </c>
      <c r="AT586" s="74" t="s">
        <v>92</v>
      </c>
      <c r="AU586" s="74" t="s">
        <v>95</v>
      </c>
      <c r="AV586" s="74" t="s">
        <v>94</v>
      </c>
      <c r="AW586" s="77">
        <v>217302.67</v>
      </c>
      <c r="AX586" s="77">
        <v>0</v>
      </c>
      <c r="AY586" s="79">
        <v>1</v>
      </c>
      <c r="AZ586" s="77">
        <v>1388716.1731690001</v>
      </c>
      <c r="BA586" s="77">
        <v>0</v>
      </c>
      <c r="BB586" s="74" t="s">
        <v>116</v>
      </c>
      <c r="BC586" s="75" t="s">
        <v>2198</v>
      </c>
      <c r="BD586" s="82">
        <v>1658.1715946654399</v>
      </c>
      <c r="BE586" s="82">
        <v>0</v>
      </c>
      <c r="BF586" s="82">
        <v>0</v>
      </c>
      <c r="BG586" s="82">
        <v>1658.1715946654399</v>
      </c>
      <c r="BH586" s="82">
        <v>1658.1715946654399</v>
      </c>
      <c r="BI586" s="82">
        <v>0</v>
      </c>
      <c r="BJ586" s="82">
        <v>0</v>
      </c>
      <c r="BK586" s="82">
        <v>1658.1715946654399</v>
      </c>
      <c r="BL586" s="82">
        <v>195572.40300000002</v>
      </c>
      <c r="BM586" s="82">
        <v>0</v>
      </c>
      <c r="BN586" s="82">
        <v>0</v>
      </c>
      <c r="BO586" s="82">
        <v>195572.40300000002</v>
      </c>
      <c r="BP586" s="82">
        <v>1658.1715946654399</v>
      </c>
      <c r="BQ586" s="82">
        <v>0</v>
      </c>
      <c r="BR586" s="82">
        <v>0</v>
      </c>
      <c r="BS586" s="89">
        <v>1658.1715946654399</v>
      </c>
      <c r="BT586" s="82">
        <v>8614.367251446427</v>
      </c>
      <c r="BU586" s="82">
        <v>0</v>
      </c>
      <c r="BV586" s="82">
        <v>0</v>
      </c>
      <c r="BW586" s="82">
        <v>8614.367251446427</v>
      </c>
      <c r="BX586" s="82">
        <v>8614.367251446427</v>
      </c>
      <c r="BY586" s="82">
        <v>0</v>
      </c>
      <c r="BZ586" s="82">
        <v>0</v>
      </c>
      <c r="CA586" s="82">
        <v>8614.367251446427</v>
      </c>
      <c r="CB586" s="82">
        <v>1016018.1908253001</v>
      </c>
      <c r="CC586" s="82">
        <v>0</v>
      </c>
      <c r="CD586" s="82">
        <v>0</v>
      </c>
      <c r="CE586" s="82">
        <v>1016018.1908253001</v>
      </c>
      <c r="CF586" s="82">
        <v>8614.367251446427</v>
      </c>
      <c r="CG586" s="82">
        <v>0</v>
      </c>
      <c r="CH586" s="82">
        <v>0</v>
      </c>
      <c r="CI586" s="82">
        <v>8614.367251446427</v>
      </c>
      <c r="CJ586" s="82" t="s">
        <v>96</v>
      </c>
      <c r="CN586" s="82">
        <v>1658.1715946654399</v>
      </c>
      <c r="CO586" s="82">
        <v>1658.1715946654399</v>
      </c>
      <c r="CP586" s="82">
        <v>195572.40300000002</v>
      </c>
      <c r="CQ586" s="82">
        <v>1658.1715946654399</v>
      </c>
      <c r="CR586" s="89">
        <v>1658.1715946654399</v>
      </c>
      <c r="CS586" s="82">
        <v>1658.1715946654399</v>
      </c>
      <c r="CT586" s="82">
        <v>1658.1715946654399</v>
      </c>
      <c r="CU586" s="82">
        <v>195572.40300000002</v>
      </c>
      <c r="CV586" s="82">
        <v>1658.1715946654399</v>
      </c>
      <c r="CW586" s="82">
        <v>1658.1715946654399</v>
      </c>
    </row>
    <row r="587" spans="1:101">
      <c r="A587" s="86" t="s">
        <v>1404</v>
      </c>
      <c r="B587" s="87" t="s">
        <v>1414</v>
      </c>
      <c r="C587" s="75" t="s">
        <v>2199</v>
      </c>
      <c r="D587" s="74" t="s">
        <v>2607</v>
      </c>
      <c r="E587" s="74" t="s">
        <v>1404</v>
      </c>
      <c r="F587" s="74" t="s">
        <v>1414</v>
      </c>
      <c r="G587" s="74" t="s">
        <v>523</v>
      </c>
      <c r="I587" s="74" t="s">
        <v>1414</v>
      </c>
      <c r="J587" s="74" t="s">
        <v>523</v>
      </c>
      <c r="K587" s="74" t="s">
        <v>128</v>
      </c>
      <c r="L587" s="74" t="s">
        <v>89</v>
      </c>
      <c r="M587" s="74" t="s">
        <v>1406</v>
      </c>
      <c r="N587" s="74" t="s">
        <v>523</v>
      </c>
      <c r="O587" s="76">
        <v>44889</v>
      </c>
      <c r="P587" s="76">
        <v>44500</v>
      </c>
      <c r="Q587" s="77">
        <v>2</v>
      </c>
      <c r="R587" s="74" t="s">
        <v>94</v>
      </c>
      <c r="S587" s="77">
        <v>7340830.7199999997</v>
      </c>
      <c r="T587" s="77">
        <v>7340830.7199999997</v>
      </c>
      <c r="U587" s="77">
        <v>0</v>
      </c>
      <c r="V587" s="78">
        <v>0</v>
      </c>
      <c r="W587" s="79">
        <v>1</v>
      </c>
      <c r="X587" s="77">
        <v>7340830.7199999997</v>
      </c>
      <c r="Y587" s="88">
        <v>7340830.7199999997</v>
      </c>
      <c r="Z587" s="77">
        <v>0</v>
      </c>
      <c r="AA587" s="74">
        <v>0</v>
      </c>
      <c r="AB587" s="74">
        <v>0</v>
      </c>
      <c r="AD587" s="74">
        <v>5</v>
      </c>
      <c r="AE587" s="74">
        <v>5</v>
      </c>
      <c r="AF587" s="74">
        <v>0</v>
      </c>
      <c r="AG587" s="74">
        <v>0</v>
      </c>
      <c r="AI587" s="74">
        <v>4</v>
      </c>
      <c r="AJ587" s="74">
        <v>4</v>
      </c>
      <c r="AL587" s="74">
        <v>4</v>
      </c>
      <c r="AM587" s="74" t="s">
        <v>95</v>
      </c>
      <c r="AN587" s="74">
        <v>0</v>
      </c>
      <c r="AO587" s="74" t="s">
        <v>95</v>
      </c>
      <c r="AP587" s="74" t="s">
        <v>95</v>
      </c>
      <c r="AQ587" s="74">
        <v>1</v>
      </c>
      <c r="AS587" s="74">
        <v>1</v>
      </c>
      <c r="AT587" s="74" t="s">
        <v>92</v>
      </c>
      <c r="AU587" s="74" t="s">
        <v>95</v>
      </c>
      <c r="AV587" s="74" t="s">
        <v>94</v>
      </c>
      <c r="AW587" s="77">
        <v>7340830.7199999997</v>
      </c>
      <c r="AX587" s="77">
        <v>0</v>
      </c>
      <c r="AY587" s="79">
        <v>1</v>
      </c>
      <c r="AZ587" s="77">
        <v>46913046.882303998</v>
      </c>
      <c r="BA587" s="77">
        <v>0</v>
      </c>
      <c r="BB587" s="74" t="s">
        <v>116</v>
      </c>
      <c r="BC587" s="75" t="s">
        <v>2199</v>
      </c>
      <c r="BD587" s="82">
        <v>56015.680714606264</v>
      </c>
      <c r="BE587" s="82">
        <v>0</v>
      </c>
      <c r="BF587" s="82">
        <v>0</v>
      </c>
      <c r="BG587" s="82">
        <v>56015.680714606264</v>
      </c>
      <c r="BH587" s="82">
        <v>118223.32157942417</v>
      </c>
      <c r="BI587" s="82">
        <v>0</v>
      </c>
      <c r="BJ587" s="82">
        <v>0</v>
      </c>
      <c r="BK587" s="82">
        <v>118223.32157942417</v>
      </c>
      <c r="BL587" s="82">
        <v>6606747.648</v>
      </c>
      <c r="BM587" s="82">
        <v>0</v>
      </c>
      <c r="BN587" s="82">
        <v>0</v>
      </c>
      <c r="BO587" s="82">
        <v>6606747.648</v>
      </c>
      <c r="BP587" s="82">
        <v>56015.680714606264</v>
      </c>
      <c r="BQ587" s="82">
        <v>0</v>
      </c>
      <c r="BR587" s="82">
        <v>0</v>
      </c>
      <c r="BS587" s="89">
        <v>56015.680714606264</v>
      </c>
      <c r="BT587" s="82">
        <v>291007.06288045098</v>
      </c>
      <c r="BU587" s="82">
        <v>0</v>
      </c>
      <c r="BV587" s="82">
        <v>0</v>
      </c>
      <c r="BW587" s="82">
        <v>291007.06288045098</v>
      </c>
      <c r="BX587" s="82">
        <v>614181.97793726646</v>
      </c>
      <c r="BY587" s="82">
        <v>0</v>
      </c>
      <c r="BZ587" s="82">
        <v>0</v>
      </c>
      <c r="CA587" s="82">
        <v>614181.97793726646</v>
      </c>
      <c r="CB587" s="82">
        <v>34322714.706124797</v>
      </c>
      <c r="CC587" s="82">
        <v>0</v>
      </c>
      <c r="CD587" s="82">
        <v>0</v>
      </c>
      <c r="CE587" s="82">
        <v>34322714.706124797</v>
      </c>
      <c r="CF587" s="82">
        <v>291007.06288045098</v>
      </c>
      <c r="CG587" s="82">
        <v>0</v>
      </c>
      <c r="CH587" s="82">
        <v>0</v>
      </c>
      <c r="CI587" s="82">
        <v>291007.06288045098</v>
      </c>
      <c r="CJ587" s="82" t="s">
        <v>96</v>
      </c>
      <c r="CN587" s="82">
        <v>56015.680714606264</v>
      </c>
      <c r="CO587" s="82">
        <v>118223.32157942417</v>
      </c>
      <c r="CP587" s="82">
        <v>6606747.648</v>
      </c>
      <c r="CQ587" s="82">
        <v>56015.680714606264</v>
      </c>
      <c r="CR587" s="89">
        <v>56015.680714606264</v>
      </c>
      <c r="CS587" s="82">
        <v>56015.680714606264</v>
      </c>
      <c r="CT587" s="82">
        <v>118223.32157942417</v>
      </c>
      <c r="CU587" s="82">
        <v>6606747.648</v>
      </c>
      <c r="CV587" s="82">
        <v>56015.680714606264</v>
      </c>
      <c r="CW587" s="82">
        <v>56015.680714606264</v>
      </c>
    </row>
    <row r="588" spans="1:101">
      <c r="A588" s="86" t="s">
        <v>1404</v>
      </c>
      <c r="B588" s="87" t="s">
        <v>1415</v>
      </c>
      <c r="C588" s="75" t="s">
        <v>2200</v>
      </c>
      <c r="D588" s="74" t="s">
        <v>2607</v>
      </c>
      <c r="E588" s="74" t="s">
        <v>1404</v>
      </c>
      <c r="F588" s="74" t="s">
        <v>1415</v>
      </c>
      <c r="G588" s="74" t="s">
        <v>523</v>
      </c>
      <c r="I588" s="74" t="s">
        <v>1415</v>
      </c>
      <c r="J588" s="74" t="s">
        <v>523</v>
      </c>
      <c r="K588" s="74" t="s">
        <v>128</v>
      </c>
      <c r="L588" s="74" t="s">
        <v>89</v>
      </c>
      <c r="M588" s="74" t="s">
        <v>1406</v>
      </c>
      <c r="N588" s="74" t="s">
        <v>523</v>
      </c>
      <c r="O588" s="76">
        <v>44874</v>
      </c>
      <c r="P588" s="76">
        <v>44500</v>
      </c>
      <c r="Q588" s="77">
        <v>2</v>
      </c>
      <c r="R588" s="74" t="s">
        <v>94</v>
      </c>
      <c r="S588" s="77">
        <v>4403.03</v>
      </c>
      <c r="T588" s="77">
        <v>4403.03</v>
      </c>
      <c r="U588" s="77">
        <v>0</v>
      </c>
      <c r="V588" s="78">
        <v>0</v>
      </c>
      <c r="W588" s="79">
        <v>1</v>
      </c>
      <c r="X588" s="77">
        <v>4403.03</v>
      </c>
      <c r="Y588" s="88">
        <v>4403.03</v>
      </c>
      <c r="Z588" s="77">
        <v>0</v>
      </c>
      <c r="AA588" s="74">
        <v>0</v>
      </c>
      <c r="AB588" s="74">
        <v>0</v>
      </c>
      <c r="AD588" s="74">
        <v>5</v>
      </c>
      <c r="AE588" s="74">
        <v>5</v>
      </c>
      <c r="AF588" s="74">
        <v>0</v>
      </c>
      <c r="AG588" s="74">
        <v>0</v>
      </c>
      <c r="AI588" s="74">
        <v>4</v>
      </c>
      <c r="AJ588" s="74">
        <v>4</v>
      </c>
      <c r="AL588" s="74">
        <v>4</v>
      </c>
      <c r="AM588" s="74" t="s">
        <v>95</v>
      </c>
      <c r="AN588" s="74">
        <v>0</v>
      </c>
      <c r="AO588" s="74" t="s">
        <v>95</v>
      </c>
      <c r="AP588" s="74" t="s">
        <v>95</v>
      </c>
      <c r="AQ588" s="74">
        <v>1</v>
      </c>
      <c r="AS588" s="74">
        <v>1</v>
      </c>
      <c r="AT588" s="74" t="s">
        <v>92</v>
      </c>
      <c r="AU588" s="74" t="s">
        <v>95</v>
      </c>
      <c r="AV588" s="74" t="s">
        <v>94</v>
      </c>
      <c r="AW588" s="77">
        <v>4403.03</v>
      </c>
      <c r="AX588" s="77">
        <v>0</v>
      </c>
      <c r="AY588" s="79">
        <v>1</v>
      </c>
      <c r="AZ588" s="77">
        <v>28138.443820999997</v>
      </c>
      <c r="BA588" s="77">
        <v>0</v>
      </c>
      <c r="BB588" s="74" t="s">
        <v>116</v>
      </c>
      <c r="BC588" s="75" t="s">
        <v>2200</v>
      </c>
      <c r="BD588" s="82">
        <v>33.598203263953323</v>
      </c>
      <c r="BE588" s="82">
        <v>0</v>
      </c>
      <c r="BF588" s="82">
        <v>0</v>
      </c>
      <c r="BG588" s="82">
        <v>33.598203263953323</v>
      </c>
      <c r="BH588" s="82">
        <v>70.910344001755163</v>
      </c>
      <c r="BI588" s="82">
        <v>0</v>
      </c>
      <c r="BJ588" s="82">
        <v>0</v>
      </c>
      <c r="BK588" s="82">
        <v>70.910344001755163</v>
      </c>
      <c r="BL588" s="82">
        <v>3962.7269999999999</v>
      </c>
      <c r="BM588" s="82">
        <v>0</v>
      </c>
      <c r="BN588" s="82">
        <v>0</v>
      </c>
      <c r="BO588" s="82">
        <v>3962.7269999999999</v>
      </c>
      <c r="BP588" s="82">
        <v>33.598203263953323</v>
      </c>
      <c r="BQ588" s="82">
        <v>0</v>
      </c>
      <c r="BR588" s="82">
        <v>0</v>
      </c>
      <c r="BS588" s="89">
        <v>33.598203263953323</v>
      </c>
      <c r="BT588" s="82">
        <v>174.54602577656391</v>
      </c>
      <c r="BU588" s="82">
        <v>0</v>
      </c>
      <c r="BV588" s="82">
        <v>0</v>
      </c>
      <c r="BW588" s="82">
        <v>174.54602577656391</v>
      </c>
      <c r="BX588" s="82">
        <v>368.38632812351824</v>
      </c>
      <c r="BY588" s="82">
        <v>0</v>
      </c>
      <c r="BZ588" s="82">
        <v>0</v>
      </c>
      <c r="CA588" s="82">
        <v>368.38632812351824</v>
      </c>
      <c r="CB588" s="82">
        <v>20586.763037699999</v>
      </c>
      <c r="CC588" s="82">
        <v>0</v>
      </c>
      <c r="CD588" s="82">
        <v>0</v>
      </c>
      <c r="CE588" s="82">
        <v>20586.763037699999</v>
      </c>
      <c r="CF588" s="82">
        <v>174.54602577656391</v>
      </c>
      <c r="CG588" s="82">
        <v>0</v>
      </c>
      <c r="CH588" s="82">
        <v>0</v>
      </c>
      <c r="CI588" s="82">
        <v>174.54602577656391</v>
      </c>
      <c r="CJ588" s="82" t="s">
        <v>96</v>
      </c>
      <c r="CN588" s="82">
        <v>33.598203263953323</v>
      </c>
      <c r="CO588" s="82">
        <v>70.910344001755163</v>
      </c>
      <c r="CP588" s="82">
        <v>3962.7269999999999</v>
      </c>
      <c r="CQ588" s="82">
        <v>33.598203263953323</v>
      </c>
      <c r="CR588" s="89">
        <v>33.598203263953323</v>
      </c>
      <c r="CS588" s="82">
        <v>33.598203263953323</v>
      </c>
      <c r="CT588" s="82">
        <v>70.910344001755163</v>
      </c>
      <c r="CU588" s="82">
        <v>3962.7269999999999</v>
      </c>
      <c r="CV588" s="82">
        <v>33.598203263953323</v>
      </c>
      <c r="CW588" s="82">
        <v>33.598203263953323</v>
      </c>
    </row>
    <row r="589" spans="1:101">
      <c r="A589" s="86" t="s">
        <v>1404</v>
      </c>
      <c r="B589" s="87" t="s">
        <v>1416</v>
      </c>
      <c r="C589" s="75" t="s">
        <v>2201</v>
      </c>
      <c r="D589" s="74" t="s">
        <v>2607</v>
      </c>
      <c r="E589" s="74" t="s">
        <v>1404</v>
      </c>
      <c r="F589" s="74" t="s">
        <v>1416</v>
      </c>
      <c r="G589" s="74" t="s">
        <v>523</v>
      </c>
      <c r="I589" s="74" t="s">
        <v>1416</v>
      </c>
      <c r="J589" s="74" t="s">
        <v>523</v>
      </c>
      <c r="K589" s="74" t="s">
        <v>128</v>
      </c>
      <c r="L589" s="74" t="s">
        <v>89</v>
      </c>
      <c r="M589" s="74" t="s">
        <v>1406</v>
      </c>
      <c r="N589" s="74" t="s">
        <v>523</v>
      </c>
      <c r="O589" s="76">
        <v>44772</v>
      </c>
      <c r="P589" s="76">
        <v>44500</v>
      </c>
      <c r="Q589" s="77">
        <v>1</v>
      </c>
      <c r="R589" s="74" t="s">
        <v>94</v>
      </c>
      <c r="S589" s="77">
        <v>842096.78</v>
      </c>
      <c r="T589" s="77">
        <v>842096.78</v>
      </c>
      <c r="U589" s="77">
        <v>0</v>
      </c>
      <c r="V589" s="78">
        <v>0</v>
      </c>
      <c r="W589" s="79">
        <v>1</v>
      </c>
      <c r="X589" s="77">
        <v>842096.78</v>
      </c>
      <c r="Y589" s="88">
        <v>842096.78</v>
      </c>
      <c r="Z589" s="77">
        <v>0</v>
      </c>
      <c r="AA589" s="74">
        <v>0</v>
      </c>
      <c r="AB589" s="74">
        <v>0</v>
      </c>
      <c r="AD589" s="74">
        <v>5</v>
      </c>
      <c r="AE589" s="74">
        <v>5</v>
      </c>
      <c r="AF589" s="74">
        <v>0</v>
      </c>
      <c r="AG589" s="74">
        <v>0</v>
      </c>
      <c r="AI589" s="74">
        <v>4</v>
      </c>
      <c r="AJ589" s="74">
        <v>4</v>
      </c>
      <c r="AL589" s="74">
        <v>4</v>
      </c>
      <c r="AM589" s="74" t="s">
        <v>95</v>
      </c>
      <c r="AN589" s="74">
        <v>0</v>
      </c>
      <c r="AO589" s="74" t="s">
        <v>95</v>
      </c>
      <c r="AP589" s="74" t="s">
        <v>95</v>
      </c>
      <c r="AQ589" s="74">
        <v>1</v>
      </c>
      <c r="AS589" s="74">
        <v>1</v>
      </c>
      <c r="AT589" s="74" t="s">
        <v>92</v>
      </c>
      <c r="AU589" s="74" t="s">
        <v>95</v>
      </c>
      <c r="AV589" s="74" t="s">
        <v>94</v>
      </c>
      <c r="AW589" s="77">
        <v>842096.78</v>
      </c>
      <c r="AX589" s="77">
        <v>0</v>
      </c>
      <c r="AY589" s="79">
        <v>1</v>
      </c>
      <c r="AZ589" s="77">
        <v>5381587.891946</v>
      </c>
      <c r="BA589" s="77">
        <v>0</v>
      </c>
      <c r="BB589" s="74" t="s">
        <v>116</v>
      </c>
      <c r="BC589" s="75" t="s">
        <v>2201</v>
      </c>
      <c r="BD589" s="82">
        <v>6425.7883281196318</v>
      </c>
      <c r="BE589" s="82">
        <v>0</v>
      </c>
      <c r="BF589" s="82">
        <v>0</v>
      </c>
      <c r="BG589" s="82">
        <v>6425.7883281196318</v>
      </c>
      <c r="BH589" s="82">
        <v>6425.7883281196318</v>
      </c>
      <c r="BI589" s="82">
        <v>0</v>
      </c>
      <c r="BJ589" s="82">
        <v>0</v>
      </c>
      <c r="BK589" s="82">
        <v>6425.7883281196318</v>
      </c>
      <c r="BL589" s="82">
        <v>757887.10199999996</v>
      </c>
      <c r="BM589" s="82">
        <v>0</v>
      </c>
      <c r="BN589" s="82">
        <v>0</v>
      </c>
      <c r="BO589" s="82">
        <v>757887.10199999996</v>
      </c>
      <c r="BP589" s="82">
        <v>6425.7883281196318</v>
      </c>
      <c r="BQ589" s="82">
        <v>0</v>
      </c>
      <c r="BR589" s="82">
        <v>0</v>
      </c>
      <c r="BS589" s="89">
        <v>6425.7883281196318</v>
      </c>
      <c r="BT589" s="82">
        <v>33382.6129434143</v>
      </c>
      <c r="BU589" s="82">
        <v>0</v>
      </c>
      <c r="BV589" s="82">
        <v>0</v>
      </c>
      <c r="BW589" s="82">
        <v>33382.6129434143</v>
      </c>
      <c r="BX589" s="82">
        <v>33382.6129434143</v>
      </c>
      <c r="BY589" s="82">
        <v>0</v>
      </c>
      <c r="BZ589" s="82">
        <v>0</v>
      </c>
      <c r="CA589" s="82">
        <v>33382.6129434143</v>
      </c>
      <c r="CB589" s="82">
        <v>3937299.2836002</v>
      </c>
      <c r="CC589" s="82">
        <v>0</v>
      </c>
      <c r="CD589" s="82">
        <v>0</v>
      </c>
      <c r="CE589" s="82">
        <v>3937299.2836002</v>
      </c>
      <c r="CF589" s="82">
        <v>33382.6129434143</v>
      </c>
      <c r="CG589" s="82">
        <v>0</v>
      </c>
      <c r="CH589" s="82">
        <v>0</v>
      </c>
      <c r="CI589" s="82">
        <v>33382.6129434143</v>
      </c>
      <c r="CJ589" s="82" t="s">
        <v>96</v>
      </c>
      <c r="CN589" s="82">
        <v>6425.7883281196318</v>
      </c>
      <c r="CO589" s="82">
        <v>6425.7883281196318</v>
      </c>
      <c r="CP589" s="82">
        <v>757887.10199999996</v>
      </c>
      <c r="CQ589" s="82">
        <v>6425.7883281196318</v>
      </c>
      <c r="CR589" s="89">
        <v>6425.7883281196318</v>
      </c>
      <c r="CS589" s="82">
        <v>6425.7883281196318</v>
      </c>
      <c r="CT589" s="82">
        <v>6425.7883281196318</v>
      </c>
      <c r="CU589" s="82">
        <v>757887.10199999996</v>
      </c>
      <c r="CV589" s="82">
        <v>6425.7883281196318</v>
      </c>
      <c r="CW589" s="82">
        <v>6425.7883281196318</v>
      </c>
    </row>
    <row r="590" spans="1:101">
      <c r="A590" s="86" t="s">
        <v>1404</v>
      </c>
      <c r="B590" s="87" t="s">
        <v>1417</v>
      </c>
      <c r="C590" s="75" t="s">
        <v>2202</v>
      </c>
      <c r="D590" s="74" t="s">
        <v>2607</v>
      </c>
      <c r="E590" s="74" t="s">
        <v>1404</v>
      </c>
      <c r="F590" s="74" t="s">
        <v>1417</v>
      </c>
      <c r="G590" s="74" t="s">
        <v>523</v>
      </c>
      <c r="I590" s="74" t="s">
        <v>1417</v>
      </c>
      <c r="J590" s="74" t="s">
        <v>523</v>
      </c>
      <c r="K590" s="74" t="s">
        <v>128</v>
      </c>
      <c r="L590" s="74" t="s">
        <v>89</v>
      </c>
      <c r="M590" s="74" t="s">
        <v>1406</v>
      </c>
      <c r="N590" s="74" t="s">
        <v>523</v>
      </c>
      <c r="O590" s="76">
        <v>44772</v>
      </c>
      <c r="P590" s="76">
        <v>44500</v>
      </c>
      <c r="Q590" s="77">
        <v>1</v>
      </c>
      <c r="R590" s="74" t="s">
        <v>94</v>
      </c>
      <c r="S590" s="77">
        <v>109336.03</v>
      </c>
      <c r="T590" s="77">
        <v>109336.03</v>
      </c>
      <c r="U590" s="77">
        <v>0</v>
      </c>
      <c r="V590" s="78">
        <v>0</v>
      </c>
      <c r="W590" s="79">
        <v>1</v>
      </c>
      <c r="X590" s="77">
        <v>109336.03</v>
      </c>
      <c r="Y590" s="88">
        <v>109336.03</v>
      </c>
      <c r="Z590" s="77">
        <v>0</v>
      </c>
      <c r="AA590" s="74">
        <v>0</v>
      </c>
      <c r="AB590" s="74">
        <v>0</v>
      </c>
      <c r="AD590" s="74">
        <v>5</v>
      </c>
      <c r="AE590" s="74">
        <v>5</v>
      </c>
      <c r="AF590" s="74">
        <v>0</v>
      </c>
      <c r="AG590" s="74">
        <v>0</v>
      </c>
      <c r="AI590" s="74">
        <v>4</v>
      </c>
      <c r="AJ590" s="74">
        <v>4</v>
      </c>
      <c r="AL590" s="74">
        <v>4</v>
      </c>
      <c r="AM590" s="74" t="s">
        <v>95</v>
      </c>
      <c r="AN590" s="74">
        <v>0</v>
      </c>
      <c r="AO590" s="74" t="s">
        <v>95</v>
      </c>
      <c r="AP590" s="74" t="s">
        <v>95</v>
      </c>
      <c r="AQ590" s="74">
        <v>1</v>
      </c>
      <c r="AS590" s="74">
        <v>1</v>
      </c>
      <c r="AT590" s="74" t="s">
        <v>92</v>
      </c>
      <c r="AU590" s="74" t="s">
        <v>95</v>
      </c>
      <c r="AV590" s="74" t="s">
        <v>94</v>
      </c>
      <c r="AW590" s="77">
        <v>109336.03</v>
      </c>
      <c r="AX590" s="77">
        <v>0</v>
      </c>
      <c r="AY590" s="79">
        <v>1</v>
      </c>
      <c r="AZ590" s="77">
        <v>698733.76692099997</v>
      </c>
      <c r="BA590" s="77">
        <v>0</v>
      </c>
      <c r="BB590" s="74" t="s">
        <v>116</v>
      </c>
      <c r="BC590" s="75" t="s">
        <v>2202</v>
      </c>
      <c r="BD590" s="82">
        <v>834.31049981801129</v>
      </c>
      <c r="BE590" s="82">
        <v>0</v>
      </c>
      <c r="BF590" s="82">
        <v>0</v>
      </c>
      <c r="BG590" s="82">
        <v>834.31049981801129</v>
      </c>
      <c r="BH590" s="82">
        <v>834.31049981801129</v>
      </c>
      <c r="BI590" s="82">
        <v>0</v>
      </c>
      <c r="BJ590" s="82">
        <v>0</v>
      </c>
      <c r="BK590" s="82">
        <v>834.31049981801129</v>
      </c>
      <c r="BL590" s="82">
        <v>98402.426999999996</v>
      </c>
      <c r="BM590" s="82">
        <v>0</v>
      </c>
      <c r="BN590" s="82">
        <v>0</v>
      </c>
      <c r="BO590" s="82">
        <v>98402.426999999996</v>
      </c>
      <c r="BP590" s="82">
        <v>834.31049981801129</v>
      </c>
      <c r="BQ590" s="82">
        <v>0</v>
      </c>
      <c r="BR590" s="82">
        <v>0</v>
      </c>
      <c r="BS590" s="89">
        <v>834.31049981801129</v>
      </c>
      <c r="BT590" s="82">
        <v>4334.3264776045507</v>
      </c>
      <c r="BU590" s="82">
        <v>0</v>
      </c>
      <c r="BV590" s="82">
        <v>0</v>
      </c>
      <c r="BW590" s="82">
        <v>4334.3264776045507</v>
      </c>
      <c r="BX590" s="82">
        <v>4334.3264776045507</v>
      </c>
      <c r="BY590" s="82">
        <v>0</v>
      </c>
      <c r="BZ590" s="82">
        <v>0</v>
      </c>
      <c r="CA590" s="82">
        <v>4334.3264776045507</v>
      </c>
      <c r="CB590" s="82">
        <v>511210.4485077</v>
      </c>
      <c r="CC590" s="82">
        <v>0</v>
      </c>
      <c r="CD590" s="82">
        <v>0</v>
      </c>
      <c r="CE590" s="82">
        <v>511210.4485077</v>
      </c>
      <c r="CF590" s="82">
        <v>4334.3264776045507</v>
      </c>
      <c r="CG590" s="82">
        <v>0</v>
      </c>
      <c r="CH590" s="82">
        <v>0</v>
      </c>
      <c r="CI590" s="82">
        <v>4334.3264776045507</v>
      </c>
      <c r="CJ590" s="82" t="s">
        <v>96</v>
      </c>
      <c r="CN590" s="82">
        <v>834.31049981801129</v>
      </c>
      <c r="CO590" s="82">
        <v>834.31049981801129</v>
      </c>
      <c r="CP590" s="82">
        <v>98402.426999999996</v>
      </c>
      <c r="CQ590" s="82">
        <v>834.31049981801129</v>
      </c>
      <c r="CR590" s="89">
        <v>834.31049981801129</v>
      </c>
      <c r="CS590" s="82">
        <v>834.31049981801129</v>
      </c>
      <c r="CT590" s="82">
        <v>834.31049981801129</v>
      </c>
      <c r="CU590" s="82">
        <v>98402.426999999996</v>
      </c>
      <c r="CV590" s="82">
        <v>834.31049981801129</v>
      </c>
      <c r="CW590" s="82">
        <v>834.31049981801129</v>
      </c>
    </row>
    <row r="591" spans="1:101">
      <c r="A591" s="86" t="s">
        <v>1404</v>
      </c>
      <c r="B591" s="87" t="s">
        <v>1418</v>
      </c>
      <c r="C591" s="75" t="s">
        <v>2203</v>
      </c>
      <c r="D591" s="74" t="s">
        <v>2607</v>
      </c>
      <c r="E591" s="74" t="s">
        <v>1404</v>
      </c>
      <c r="F591" s="74" t="s">
        <v>1418</v>
      </c>
      <c r="G591" s="74" t="s">
        <v>523</v>
      </c>
      <c r="I591" s="74" t="s">
        <v>1418</v>
      </c>
      <c r="J591" s="74" t="s">
        <v>523</v>
      </c>
      <c r="K591" s="74" t="s">
        <v>128</v>
      </c>
      <c r="L591" s="74" t="s">
        <v>89</v>
      </c>
      <c r="M591" s="74" t="s">
        <v>1406</v>
      </c>
      <c r="N591" s="74" t="s">
        <v>523</v>
      </c>
      <c r="O591" s="76">
        <v>44895</v>
      </c>
      <c r="P591" s="76">
        <v>44500</v>
      </c>
      <c r="Q591" s="77">
        <v>2</v>
      </c>
      <c r="R591" s="74" t="s">
        <v>94</v>
      </c>
      <c r="S591" s="77">
        <v>1558035.19</v>
      </c>
      <c r="T591" s="77">
        <v>1558035.19</v>
      </c>
      <c r="U591" s="77">
        <v>0</v>
      </c>
      <c r="V591" s="78">
        <v>0</v>
      </c>
      <c r="W591" s="79">
        <v>1</v>
      </c>
      <c r="X591" s="77">
        <v>1558035.19</v>
      </c>
      <c r="Y591" s="88">
        <v>1558035.19</v>
      </c>
      <c r="Z591" s="77">
        <v>0</v>
      </c>
      <c r="AA591" s="74">
        <v>0</v>
      </c>
      <c r="AB591" s="74">
        <v>0</v>
      </c>
      <c r="AD591" s="74">
        <v>5</v>
      </c>
      <c r="AE591" s="74">
        <v>5</v>
      </c>
      <c r="AF591" s="74">
        <v>0</v>
      </c>
      <c r="AG591" s="74">
        <v>0</v>
      </c>
      <c r="AI591" s="74">
        <v>4</v>
      </c>
      <c r="AJ591" s="74">
        <v>4</v>
      </c>
      <c r="AL591" s="74">
        <v>4</v>
      </c>
      <c r="AM591" s="74" t="s">
        <v>95</v>
      </c>
      <c r="AN591" s="74">
        <v>0</v>
      </c>
      <c r="AO591" s="74" t="s">
        <v>95</v>
      </c>
      <c r="AP591" s="74" t="s">
        <v>95</v>
      </c>
      <c r="AQ591" s="74">
        <v>1</v>
      </c>
      <c r="AS591" s="74">
        <v>1</v>
      </c>
      <c r="AT591" s="74" t="s">
        <v>92</v>
      </c>
      <c r="AU591" s="74" t="s">
        <v>95</v>
      </c>
      <c r="AV591" s="74" t="s">
        <v>94</v>
      </c>
      <c r="AW591" s="77">
        <v>1558035.19</v>
      </c>
      <c r="AX591" s="77">
        <v>0</v>
      </c>
      <c r="AY591" s="79">
        <v>1</v>
      </c>
      <c r="AZ591" s="77">
        <v>9956935.4887329992</v>
      </c>
      <c r="BA591" s="77">
        <v>0</v>
      </c>
      <c r="BB591" s="74" t="s">
        <v>116</v>
      </c>
      <c r="BC591" s="75" t="s">
        <v>2203</v>
      </c>
      <c r="BD591" s="82">
        <v>11888.899918013763</v>
      </c>
      <c r="BE591" s="82">
        <v>0</v>
      </c>
      <c r="BF591" s="82">
        <v>0</v>
      </c>
      <c r="BG591" s="82">
        <v>11888.899918013763</v>
      </c>
      <c r="BH591" s="82">
        <v>25091.996032218718</v>
      </c>
      <c r="BI591" s="82">
        <v>0</v>
      </c>
      <c r="BJ591" s="82">
        <v>0</v>
      </c>
      <c r="BK591" s="82">
        <v>25091.996032218718</v>
      </c>
      <c r="BL591" s="82">
        <v>1402231.6710000001</v>
      </c>
      <c r="BM591" s="82">
        <v>0</v>
      </c>
      <c r="BN591" s="82">
        <v>0</v>
      </c>
      <c r="BO591" s="82">
        <v>1402231.6710000001</v>
      </c>
      <c r="BP591" s="82">
        <v>11888.899918013763</v>
      </c>
      <c r="BQ591" s="82">
        <v>0</v>
      </c>
      <c r="BR591" s="82">
        <v>0</v>
      </c>
      <c r="BS591" s="89">
        <v>11888.899918013763</v>
      </c>
      <c r="BT591" s="82">
        <v>61764.023964073305</v>
      </c>
      <c r="BU591" s="82">
        <v>0</v>
      </c>
      <c r="BV591" s="82">
        <v>0</v>
      </c>
      <c r="BW591" s="82">
        <v>61764.023964073305</v>
      </c>
      <c r="BX591" s="82">
        <v>130355.42858697947</v>
      </c>
      <c r="BY591" s="82">
        <v>0</v>
      </c>
      <c r="BZ591" s="82">
        <v>0</v>
      </c>
      <c r="CA591" s="82">
        <v>130355.42858697947</v>
      </c>
      <c r="CB591" s="82">
        <v>7284733.7540121004</v>
      </c>
      <c r="CC591" s="82">
        <v>0</v>
      </c>
      <c r="CD591" s="82">
        <v>0</v>
      </c>
      <c r="CE591" s="82">
        <v>7284733.7540121004</v>
      </c>
      <c r="CF591" s="82">
        <v>61764.023964073305</v>
      </c>
      <c r="CG591" s="82">
        <v>0</v>
      </c>
      <c r="CH591" s="82">
        <v>0</v>
      </c>
      <c r="CI591" s="82">
        <v>61764.023964073305</v>
      </c>
      <c r="CJ591" s="82" t="s">
        <v>96</v>
      </c>
      <c r="CN591" s="82">
        <v>11888.899918013763</v>
      </c>
      <c r="CO591" s="82">
        <v>25091.996032218718</v>
      </c>
      <c r="CP591" s="82">
        <v>1402231.6710000001</v>
      </c>
      <c r="CQ591" s="82">
        <v>11888.899918013763</v>
      </c>
      <c r="CR591" s="89">
        <v>11888.899918013763</v>
      </c>
      <c r="CS591" s="82">
        <v>11888.899918013763</v>
      </c>
      <c r="CT591" s="82">
        <v>25091.996032218718</v>
      </c>
      <c r="CU591" s="82">
        <v>1402231.6710000001</v>
      </c>
      <c r="CV591" s="82">
        <v>11888.899918013763</v>
      </c>
      <c r="CW591" s="82">
        <v>11888.899918013763</v>
      </c>
    </row>
    <row r="592" spans="1:101">
      <c r="A592" s="86" t="s">
        <v>1404</v>
      </c>
      <c r="B592" s="87" t="s">
        <v>1419</v>
      </c>
      <c r="C592" s="75" t="s">
        <v>2204</v>
      </c>
      <c r="D592" s="74" t="s">
        <v>2607</v>
      </c>
      <c r="E592" s="74" t="s">
        <v>1404</v>
      </c>
      <c r="F592" s="74" t="s">
        <v>1419</v>
      </c>
      <c r="G592" s="74" t="s">
        <v>523</v>
      </c>
      <c r="I592" s="74" t="s">
        <v>1419</v>
      </c>
      <c r="J592" s="74" t="s">
        <v>523</v>
      </c>
      <c r="K592" s="74" t="s">
        <v>128</v>
      </c>
      <c r="L592" s="74" t="s">
        <v>89</v>
      </c>
      <c r="M592" s="74" t="s">
        <v>1406</v>
      </c>
      <c r="N592" s="74" t="s">
        <v>523</v>
      </c>
      <c r="O592" s="76">
        <v>44874</v>
      </c>
      <c r="P592" s="76">
        <v>44500</v>
      </c>
      <c r="Q592" s="77">
        <v>2</v>
      </c>
      <c r="R592" s="74" t="s">
        <v>94</v>
      </c>
      <c r="S592" s="77">
        <v>130136.34</v>
      </c>
      <c r="T592" s="77">
        <v>130136.34</v>
      </c>
      <c r="U592" s="77">
        <v>0</v>
      </c>
      <c r="V592" s="78">
        <v>0</v>
      </c>
      <c r="W592" s="79">
        <v>1</v>
      </c>
      <c r="X592" s="77">
        <v>130136.34</v>
      </c>
      <c r="Y592" s="88">
        <v>130136.34</v>
      </c>
      <c r="Z592" s="77">
        <v>0</v>
      </c>
      <c r="AA592" s="74">
        <v>0</v>
      </c>
      <c r="AB592" s="74">
        <v>0</v>
      </c>
      <c r="AD592" s="74">
        <v>5</v>
      </c>
      <c r="AE592" s="74">
        <v>5</v>
      </c>
      <c r="AF592" s="74">
        <v>0</v>
      </c>
      <c r="AG592" s="74">
        <v>0</v>
      </c>
      <c r="AI592" s="74">
        <v>4</v>
      </c>
      <c r="AJ592" s="74">
        <v>4</v>
      </c>
      <c r="AL592" s="74">
        <v>4</v>
      </c>
      <c r="AM592" s="74" t="s">
        <v>95</v>
      </c>
      <c r="AN592" s="74">
        <v>0</v>
      </c>
      <c r="AO592" s="74" t="s">
        <v>95</v>
      </c>
      <c r="AP592" s="74" t="s">
        <v>95</v>
      </c>
      <c r="AQ592" s="74">
        <v>1</v>
      </c>
      <c r="AS592" s="74">
        <v>1</v>
      </c>
      <c r="AT592" s="74" t="s">
        <v>92</v>
      </c>
      <c r="AU592" s="74" t="s">
        <v>95</v>
      </c>
      <c r="AV592" s="74" t="s">
        <v>94</v>
      </c>
      <c r="AW592" s="77">
        <v>130136.34</v>
      </c>
      <c r="AX592" s="77">
        <v>0</v>
      </c>
      <c r="AY592" s="79">
        <v>1</v>
      </c>
      <c r="AZ592" s="77">
        <v>831662.3080379999</v>
      </c>
      <c r="BA592" s="77">
        <v>0</v>
      </c>
      <c r="BB592" s="74" t="s">
        <v>116</v>
      </c>
      <c r="BC592" s="75" t="s">
        <v>2204</v>
      </c>
      <c r="BD592" s="82">
        <v>993.03143593092477</v>
      </c>
      <c r="BE592" s="82">
        <v>0</v>
      </c>
      <c r="BF592" s="82">
        <v>0</v>
      </c>
      <c r="BG592" s="82">
        <v>993.03143593092477</v>
      </c>
      <c r="BH592" s="82">
        <v>2095.8323328547322</v>
      </c>
      <c r="BI592" s="82">
        <v>0</v>
      </c>
      <c r="BJ592" s="82">
        <v>0</v>
      </c>
      <c r="BK592" s="82">
        <v>2095.8323328547322</v>
      </c>
      <c r="BL592" s="82">
        <v>117122.70599999999</v>
      </c>
      <c r="BM592" s="82">
        <v>0</v>
      </c>
      <c r="BN592" s="82">
        <v>0</v>
      </c>
      <c r="BO592" s="82">
        <v>117122.70599999999</v>
      </c>
      <c r="BP592" s="82">
        <v>993.03143593092477</v>
      </c>
      <c r="BQ592" s="82">
        <v>0</v>
      </c>
      <c r="BR592" s="82">
        <v>0</v>
      </c>
      <c r="BS592" s="89">
        <v>993.03143593092477</v>
      </c>
      <c r="BT592" s="82">
        <v>5158.897612804747</v>
      </c>
      <c r="BU592" s="82">
        <v>0</v>
      </c>
      <c r="BV592" s="82">
        <v>0</v>
      </c>
      <c r="BW592" s="82">
        <v>5158.897612804747</v>
      </c>
      <c r="BX592" s="82">
        <v>10888.058552413619</v>
      </c>
      <c r="BY592" s="82">
        <v>0</v>
      </c>
      <c r="BZ592" s="82">
        <v>0</v>
      </c>
      <c r="CA592" s="82">
        <v>10888.058552413619</v>
      </c>
      <c r="CB592" s="82">
        <v>608464.16994059994</v>
      </c>
      <c r="CC592" s="82">
        <v>0</v>
      </c>
      <c r="CD592" s="82">
        <v>0</v>
      </c>
      <c r="CE592" s="82">
        <v>608464.16994059994</v>
      </c>
      <c r="CF592" s="82">
        <v>5158.897612804747</v>
      </c>
      <c r="CG592" s="82">
        <v>0</v>
      </c>
      <c r="CH592" s="82">
        <v>0</v>
      </c>
      <c r="CI592" s="82">
        <v>5158.897612804747</v>
      </c>
      <c r="CJ592" s="82" t="s">
        <v>96</v>
      </c>
      <c r="CN592" s="82">
        <v>993.03143593092477</v>
      </c>
      <c r="CO592" s="82">
        <v>2095.8323328547322</v>
      </c>
      <c r="CP592" s="82">
        <v>117122.70599999999</v>
      </c>
      <c r="CQ592" s="82">
        <v>993.03143593092477</v>
      </c>
      <c r="CR592" s="89">
        <v>993.03143593092477</v>
      </c>
      <c r="CS592" s="82">
        <v>993.03143593092477</v>
      </c>
      <c r="CT592" s="82">
        <v>2095.8323328547322</v>
      </c>
      <c r="CU592" s="82">
        <v>117122.70599999999</v>
      </c>
      <c r="CV592" s="82">
        <v>993.03143593092477</v>
      </c>
      <c r="CW592" s="82">
        <v>993.03143593092477</v>
      </c>
    </row>
    <row r="593" spans="1:101">
      <c r="A593" s="86" t="s">
        <v>1404</v>
      </c>
      <c r="B593" s="87" t="s">
        <v>1420</v>
      </c>
      <c r="C593" s="75" t="s">
        <v>2205</v>
      </c>
      <c r="D593" s="74" t="s">
        <v>2607</v>
      </c>
      <c r="E593" s="74" t="s">
        <v>1404</v>
      </c>
      <c r="F593" s="74" t="s">
        <v>1420</v>
      </c>
      <c r="G593" s="74" t="s">
        <v>523</v>
      </c>
      <c r="I593" s="74" t="s">
        <v>1420</v>
      </c>
      <c r="J593" s="74" t="s">
        <v>523</v>
      </c>
      <c r="K593" s="74" t="s">
        <v>128</v>
      </c>
      <c r="L593" s="74" t="s">
        <v>89</v>
      </c>
      <c r="M593" s="74" t="s">
        <v>1406</v>
      </c>
      <c r="N593" s="74" t="s">
        <v>523</v>
      </c>
      <c r="O593" s="76">
        <v>44889</v>
      </c>
      <c r="P593" s="76">
        <v>44500</v>
      </c>
      <c r="Q593" s="77">
        <v>2</v>
      </c>
      <c r="R593" s="74" t="s">
        <v>94</v>
      </c>
      <c r="S593" s="77">
        <v>132067.1</v>
      </c>
      <c r="T593" s="77">
        <v>132067.1</v>
      </c>
      <c r="U593" s="77">
        <v>0</v>
      </c>
      <c r="V593" s="78">
        <v>0</v>
      </c>
      <c r="W593" s="79">
        <v>1</v>
      </c>
      <c r="X593" s="77">
        <v>132067.1</v>
      </c>
      <c r="Y593" s="88">
        <v>132067.1</v>
      </c>
      <c r="Z593" s="77">
        <v>0</v>
      </c>
      <c r="AA593" s="74">
        <v>0</v>
      </c>
      <c r="AB593" s="74">
        <v>0</v>
      </c>
      <c r="AD593" s="74">
        <v>5</v>
      </c>
      <c r="AE593" s="74">
        <v>5</v>
      </c>
      <c r="AF593" s="74">
        <v>0</v>
      </c>
      <c r="AG593" s="74">
        <v>0</v>
      </c>
      <c r="AI593" s="74">
        <v>4</v>
      </c>
      <c r="AJ593" s="74">
        <v>4</v>
      </c>
      <c r="AL593" s="74">
        <v>4</v>
      </c>
      <c r="AM593" s="74" t="s">
        <v>95</v>
      </c>
      <c r="AN593" s="74">
        <v>0</v>
      </c>
      <c r="AO593" s="74" t="s">
        <v>95</v>
      </c>
      <c r="AP593" s="74" t="s">
        <v>95</v>
      </c>
      <c r="AQ593" s="74">
        <v>1</v>
      </c>
      <c r="AS593" s="74">
        <v>1</v>
      </c>
      <c r="AT593" s="74" t="s">
        <v>92</v>
      </c>
      <c r="AU593" s="74" t="s">
        <v>95</v>
      </c>
      <c r="AV593" s="74" t="s">
        <v>94</v>
      </c>
      <c r="AW593" s="77">
        <v>132067.1</v>
      </c>
      <c r="AX593" s="77">
        <v>0</v>
      </c>
      <c r="AY593" s="79">
        <v>1</v>
      </c>
      <c r="AZ593" s="77">
        <v>844001.21597000002</v>
      </c>
      <c r="BA593" s="77">
        <v>0</v>
      </c>
      <c r="BB593" s="74" t="s">
        <v>116</v>
      </c>
      <c r="BC593" s="75" t="s">
        <v>2205</v>
      </c>
      <c r="BD593" s="82">
        <v>1007.7644872464757</v>
      </c>
      <c r="BE593" s="82">
        <v>0</v>
      </c>
      <c r="BF593" s="82">
        <v>0</v>
      </c>
      <c r="BG593" s="82">
        <v>1007.7644872464757</v>
      </c>
      <c r="BH593" s="82">
        <v>2126.9270235074937</v>
      </c>
      <c r="BI593" s="82">
        <v>0</v>
      </c>
      <c r="BJ593" s="82">
        <v>0</v>
      </c>
      <c r="BK593" s="82">
        <v>2126.9270235074937</v>
      </c>
      <c r="BL593" s="82">
        <v>118860.39</v>
      </c>
      <c r="BM593" s="82">
        <v>0</v>
      </c>
      <c r="BN593" s="82">
        <v>0</v>
      </c>
      <c r="BO593" s="82">
        <v>118860.39</v>
      </c>
      <c r="BP593" s="82">
        <v>1007.7644872464757</v>
      </c>
      <c r="BQ593" s="82">
        <v>0</v>
      </c>
      <c r="BR593" s="82">
        <v>0</v>
      </c>
      <c r="BS593" s="89">
        <v>1007.7644872464757</v>
      </c>
      <c r="BT593" s="82">
        <v>5235.4372876941661</v>
      </c>
      <c r="BU593" s="82">
        <v>0</v>
      </c>
      <c r="BV593" s="82">
        <v>0</v>
      </c>
      <c r="BW593" s="82">
        <v>5235.4372876941661</v>
      </c>
      <c r="BX593" s="82">
        <v>11049.59857982378</v>
      </c>
      <c r="BY593" s="82">
        <v>0</v>
      </c>
      <c r="BZ593" s="82">
        <v>0</v>
      </c>
      <c r="CA593" s="82">
        <v>11049.59857982378</v>
      </c>
      <c r="CB593" s="82">
        <v>617491.61208900006</v>
      </c>
      <c r="CC593" s="82">
        <v>0</v>
      </c>
      <c r="CD593" s="82">
        <v>0</v>
      </c>
      <c r="CE593" s="82">
        <v>617491.61208900006</v>
      </c>
      <c r="CF593" s="82">
        <v>5235.4372876941661</v>
      </c>
      <c r="CG593" s="82">
        <v>0</v>
      </c>
      <c r="CH593" s="82">
        <v>0</v>
      </c>
      <c r="CI593" s="82">
        <v>5235.4372876941661</v>
      </c>
      <c r="CJ593" s="82" t="s">
        <v>96</v>
      </c>
      <c r="CN593" s="82">
        <v>1007.7644872464757</v>
      </c>
      <c r="CO593" s="82">
        <v>2126.9270235074937</v>
      </c>
      <c r="CP593" s="82">
        <v>118860.39</v>
      </c>
      <c r="CQ593" s="82">
        <v>1007.7644872464757</v>
      </c>
      <c r="CR593" s="89">
        <v>1007.7644872464757</v>
      </c>
      <c r="CS593" s="82">
        <v>1007.7644872464757</v>
      </c>
      <c r="CT593" s="82">
        <v>2126.9270235074937</v>
      </c>
      <c r="CU593" s="82">
        <v>118860.39</v>
      </c>
      <c r="CV593" s="82">
        <v>1007.7644872464757</v>
      </c>
      <c r="CW593" s="82">
        <v>1007.7644872464757</v>
      </c>
    </row>
    <row r="594" spans="1:101">
      <c r="A594" s="86" t="s">
        <v>1404</v>
      </c>
      <c r="B594" s="87" t="s">
        <v>1421</v>
      </c>
      <c r="C594" s="75" t="s">
        <v>2206</v>
      </c>
      <c r="D594" s="74" t="s">
        <v>2607</v>
      </c>
      <c r="E594" s="74" t="s">
        <v>1404</v>
      </c>
      <c r="F594" s="74" t="s">
        <v>1421</v>
      </c>
      <c r="G594" s="74" t="s">
        <v>523</v>
      </c>
      <c r="I594" s="74" t="s">
        <v>1421</v>
      </c>
      <c r="J594" s="74" t="s">
        <v>523</v>
      </c>
      <c r="K594" s="74" t="s">
        <v>128</v>
      </c>
      <c r="L594" s="74" t="s">
        <v>89</v>
      </c>
      <c r="M594" s="74" t="s">
        <v>1406</v>
      </c>
      <c r="N594" s="74" t="s">
        <v>523</v>
      </c>
      <c r="O594" s="76">
        <v>44895</v>
      </c>
      <c r="P594" s="76">
        <v>44500</v>
      </c>
      <c r="Q594" s="77">
        <v>2</v>
      </c>
      <c r="R594" s="74" t="s">
        <v>94</v>
      </c>
      <c r="S594" s="77">
        <v>242204.7</v>
      </c>
      <c r="T594" s="77">
        <v>242204.7</v>
      </c>
      <c r="U594" s="77">
        <v>0</v>
      </c>
      <c r="V594" s="78">
        <v>0</v>
      </c>
      <c r="W594" s="79">
        <v>1</v>
      </c>
      <c r="X594" s="77">
        <v>242204.7</v>
      </c>
      <c r="Y594" s="88">
        <v>242204.7</v>
      </c>
      <c r="Z594" s="77">
        <v>0</v>
      </c>
      <c r="AA594" s="74">
        <v>0</v>
      </c>
      <c r="AB594" s="74">
        <v>0</v>
      </c>
      <c r="AD594" s="74">
        <v>5</v>
      </c>
      <c r="AE594" s="74">
        <v>5</v>
      </c>
      <c r="AF594" s="74">
        <v>0</v>
      </c>
      <c r="AG594" s="74">
        <v>0</v>
      </c>
      <c r="AI594" s="74">
        <v>4</v>
      </c>
      <c r="AJ594" s="74">
        <v>4</v>
      </c>
      <c r="AL594" s="74">
        <v>4</v>
      </c>
      <c r="AM594" s="74" t="s">
        <v>95</v>
      </c>
      <c r="AN594" s="74">
        <v>0</v>
      </c>
      <c r="AO594" s="74" t="s">
        <v>95</v>
      </c>
      <c r="AP594" s="74" t="s">
        <v>95</v>
      </c>
      <c r="AQ594" s="74">
        <v>1</v>
      </c>
      <c r="AS594" s="74">
        <v>1</v>
      </c>
      <c r="AT594" s="74" t="s">
        <v>92</v>
      </c>
      <c r="AU594" s="74" t="s">
        <v>95</v>
      </c>
      <c r="AV594" s="74" t="s">
        <v>94</v>
      </c>
      <c r="AW594" s="77">
        <v>242204.7</v>
      </c>
      <c r="AX594" s="77">
        <v>0</v>
      </c>
      <c r="AY594" s="79">
        <v>1</v>
      </c>
      <c r="AZ594" s="77">
        <v>1547857.57629</v>
      </c>
      <c r="BA594" s="77">
        <v>0</v>
      </c>
      <c r="BB594" s="74" t="s">
        <v>116</v>
      </c>
      <c r="BC594" s="75" t="s">
        <v>2206</v>
      </c>
      <c r="BD594" s="82">
        <v>1848.1915276718159</v>
      </c>
      <c r="BE594" s="82">
        <v>0</v>
      </c>
      <c r="BF594" s="82">
        <v>0</v>
      </c>
      <c r="BG594" s="82">
        <v>1848.1915276718159</v>
      </c>
      <c r="BH594" s="82">
        <v>3900.6817114218866</v>
      </c>
      <c r="BI594" s="82">
        <v>0</v>
      </c>
      <c r="BJ594" s="82">
        <v>0</v>
      </c>
      <c r="BK594" s="82">
        <v>3900.6817114218866</v>
      </c>
      <c r="BL594" s="82">
        <v>217984.23000000004</v>
      </c>
      <c r="BM594" s="82">
        <v>0</v>
      </c>
      <c r="BN594" s="82">
        <v>0</v>
      </c>
      <c r="BO594" s="82">
        <v>217984.23000000004</v>
      </c>
      <c r="BP594" s="82">
        <v>1848.1915276718159</v>
      </c>
      <c r="BQ594" s="82">
        <v>0</v>
      </c>
      <c r="BR594" s="82">
        <v>0</v>
      </c>
      <c r="BS594" s="89">
        <v>1848.1915276718159</v>
      </c>
      <c r="BT594" s="82">
        <v>9601.5398054078505</v>
      </c>
      <c r="BU594" s="82">
        <v>0</v>
      </c>
      <c r="BV594" s="82">
        <v>0</v>
      </c>
      <c r="BW594" s="82">
        <v>9601.5398054078505</v>
      </c>
      <c r="BX594" s="82">
        <v>20264.431559007844</v>
      </c>
      <c r="BY594" s="82">
        <v>0</v>
      </c>
      <c r="BZ594" s="82">
        <v>0</v>
      </c>
      <c r="CA594" s="82">
        <v>20264.431559007844</v>
      </c>
      <c r="CB594" s="82">
        <v>1132449.8732730001</v>
      </c>
      <c r="CC594" s="82">
        <v>0</v>
      </c>
      <c r="CD594" s="82">
        <v>0</v>
      </c>
      <c r="CE594" s="82">
        <v>1132449.8732730001</v>
      </c>
      <c r="CF594" s="82">
        <v>9601.5398054078505</v>
      </c>
      <c r="CG594" s="82">
        <v>0</v>
      </c>
      <c r="CH594" s="82">
        <v>0</v>
      </c>
      <c r="CI594" s="82">
        <v>9601.5398054078505</v>
      </c>
      <c r="CJ594" s="82" t="s">
        <v>96</v>
      </c>
      <c r="CN594" s="82">
        <v>1848.1915276718159</v>
      </c>
      <c r="CO594" s="82">
        <v>3900.6817114218866</v>
      </c>
      <c r="CP594" s="82">
        <v>217984.23000000004</v>
      </c>
      <c r="CQ594" s="82">
        <v>1848.1915276718159</v>
      </c>
      <c r="CR594" s="89">
        <v>1848.1915276718159</v>
      </c>
      <c r="CS594" s="82">
        <v>1848.1915276718159</v>
      </c>
      <c r="CT594" s="82">
        <v>3900.6817114218866</v>
      </c>
      <c r="CU594" s="82">
        <v>217984.23000000004</v>
      </c>
      <c r="CV594" s="82">
        <v>1848.1915276718159</v>
      </c>
      <c r="CW594" s="82">
        <v>1848.1915276718159</v>
      </c>
    </row>
    <row r="595" spans="1:101">
      <c r="A595" s="86" t="s">
        <v>1404</v>
      </c>
      <c r="B595" s="87" t="s">
        <v>1422</v>
      </c>
      <c r="C595" s="75" t="s">
        <v>2207</v>
      </c>
      <c r="D595" s="74" t="s">
        <v>2607</v>
      </c>
      <c r="E595" s="74" t="s">
        <v>1404</v>
      </c>
      <c r="F595" s="74" t="s">
        <v>1422</v>
      </c>
      <c r="G595" s="74" t="s">
        <v>523</v>
      </c>
      <c r="I595" s="74" t="s">
        <v>1422</v>
      </c>
      <c r="J595" s="74" t="s">
        <v>523</v>
      </c>
      <c r="K595" s="74" t="s">
        <v>128</v>
      </c>
      <c r="L595" s="74" t="s">
        <v>89</v>
      </c>
      <c r="M595" s="74" t="s">
        <v>1406</v>
      </c>
      <c r="N595" s="74" t="s">
        <v>523</v>
      </c>
      <c r="O595" s="76">
        <v>44903</v>
      </c>
      <c r="P595" s="76">
        <v>44500</v>
      </c>
      <c r="Q595" s="77">
        <v>2</v>
      </c>
      <c r="R595" s="74" t="s">
        <v>94</v>
      </c>
      <c r="S595" s="77">
        <v>1898175.05</v>
      </c>
      <c r="T595" s="77">
        <v>1898175.05</v>
      </c>
      <c r="U595" s="77">
        <v>0</v>
      </c>
      <c r="V595" s="78">
        <v>0</v>
      </c>
      <c r="W595" s="79">
        <v>1</v>
      </c>
      <c r="X595" s="77">
        <v>1898175.05</v>
      </c>
      <c r="Y595" s="88">
        <v>1898175.05</v>
      </c>
      <c r="Z595" s="77">
        <v>0</v>
      </c>
      <c r="AA595" s="74">
        <v>0</v>
      </c>
      <c r="AB595" s="74">
        <v>0</v>
      </c>
      <c r="AD595" s="74">
        <v>5</v>
      </c>
      <c r="AE595" s="74">
        <v>5</v>
      </c>
      <c r="AF595" s="74">
        <v>0</v>
      </c>
      <c r="AG595" s="74">
        <v>0</v>
      </c>
      <c r="AI595" s="74">
        <v>4</v>
      </c>
      <c r="AJ595" s="74">
        <v>4</v>
      </c>
      <c r="AL595" s="74">
        <v>4</v>
      </c>
      <c r="AM595" s="74" t="s">
        <v>95</v>
      </c>
      <c r="AN595" s="74">
        <v>0</v>
      </c>
      <c r="AO595" s="74" t="s">
        <v>95</v>
      </c>
      <c r="AP595" s="74" t="s">
        <v>95</v>
      </c>
      <c r="AQ595" s="74">
        <v>1</v>
      </c>
      <c r="AS595" s="74">
        <v>1</v>
      </c>
      <c r="AT595" s="74" t="s">
        <v>92</v>
      </c>
      <c r="AU595" s="74" t="s">
        <v>95</v>
      </c>
      <c r="AV595" s="74" t="s">
        <v>94</v>
      </c>
      <c r="AW595" s="77">
        <v>1898175.05</v>
      </c>
      <c r="AX595" s="77">
        <v>0</v>
      </c>
      <c r="AY595" s="79">
        <v>1</v>
      </c>
      <c r="AZ595" s="77">
        <v>12130667.292035</v>
      </c>
      <c r="BA595" s="77">
        <v>0</v>
      </c>
      <c r="BB595" s="74" t="s">
        <v>116</v>
      </c>
      <c r="BC595" s="75" t="s">
        <v>2207</v>
      </c>
      <c r="BD595" s="82">
        <v>14484.405320986858</v>
      </c>
      <c r="BE595" s="82">
        <v>0</v>
      </c>
      <c r="BF595" s="82">
        <v>0</v>
      </c>
      <c r="BG595" s="82">
        <v>14484.405320986858</v>
      </c>
      <c r="BH595" s="82">
        <v>30569.913393969338</v>
      </c>
      <c r="BI595" s="82">
        <v>0</v>
      </c>
      <c r="BJ595" s="82">
        <v>0</v>
      </c>
      <c r="BK595" s="82">
        <v>30569.913393969338</v>
      </c>
      <c r="BL595" s="82">
        <v>1708357.5449999999</v>
      </c>
      <c r="BM595" s="82">
        <v>0</v>
      </c>
      <c r="BN595" s="82">
        <v>0</v>
      </c>
      <c r="BO595" s="82">
        <v>1708357.5449999999</v>
      </c>
      <c r="BP595" s="82">
        <v>14484.405320986858</v>
      </c>
      <c r="BQ595" s="82">
        <v>0</v>
      </c>
      <c r="BR595" s="82">
        <v>0</v>
      </c>
      <c r="BS595" s="89">
        <v>14484.405320986858</v>
      </c>
      <c r="BT595" s="82">
        <v>75247.934083058833</v>
      </c>
      <c r="BU595" s="82">
        <v>0</v>
      </c>
      <c r="BV595" s="82">
        <v>0</v>
      </c>
      <c r="BW595" s="82">
        <v>75247.934083058833</v>
      </c>
      <c r="BX595" s="82">
        <v>158813.75707301011</v>
      </c>
      <c r="BY595" s="82">
        <v>0</v>
      </c>
      <c r="BZ595" s="82">
        <v>0</v>
      </c>
      <c r="CA595" s="82">
        <v>158813.75707301011</v>
      </c>
      <c r="CB595" s="82">
        <v>8875088.2820295002</v>
      </c>
      <c r="CC595" s="82">
        <v>0</v>
      </c>
      <c r="CD595" s="82">
        <v>0</v>
      </c>
      <c r="CE595" s="82">
        <v>8875088.2820295002</v>
      </c>
      <c r="CF595" s="82">
        <v>75247.934083058833</v>
      </c>
      <c r="CG595" s="82">
        <v>0</v>
      </c>
      <c r="CH595" s="82">
        <v>0</v>
      </c>
      <c r="CI595" s="82">
        <v>75247.934083058833</v>
      </c>
      <c r="CJ595" s="82" t="s">
        <v>96</v>
      </c>
      <c r="CN595" s="82">
        <v>14484.405320986858</v>
      </c>
      <c r="CO595" s="82">
        <v>30569.913393969338</v>
      </c>
      <c r="CP595" s="82">
        <v>1708357.5449999999</v>
      </c>
      <c r="CQ595" s="82">
        <v>14484.405320986858</v>
      </c>
      <c r="CR595" s="89">
        <v>14484.405320986858</v>
      </c>
      <c r="CS595" s="82">
        <v>14484.405320986858</v>
      </c>
      <c r="CT595" s="82">
        <v>30569.913393969338</v>
      </c>
      <c r="CU595" s="82">
        <v>1708357.5449999999</v>
      </c>
      <c r="CV595" s="82">
        <v>14484.405320986858</v>
      </c>
      <c r="CW595" s="82">
        <v>14484.405320986858</v>
      </c>
    </row>
    <row r="596" spans="1:101">
      <c r="A596" s="86" t="s">
        <v>1404</v>
      </c>
      <c r="B596" s="87" t="s">
        <v>1423</v>
      </c>
      <c r="C596" s="75" t="s">
        <v>2208</v>
      </c>
      <c r="D596" s="74" t="s">
        <v>2607</v>
      </c>
      <c r="E596" s="74" t="s">
        <v>1404</v>
      </c>
      <c r="F596" s="74" t="s">
        <v>1423</v>
      </c>
      <c r="G596" s="74" t="s">
        <v>523</v>
      </c>
      <c r="I596" s="74" t="s">
        <v>1423</v>
      </c>
      <c r="J596" s="74" t="s">
        <v>523</v>
      </c>
      <c r="K596" s="74" t="s">
        <v>128</v>
      </c>
      <c r="L596" s="74" t="s">
        <v>89</v>
      </c>
      <c r="M596" s="74" t="s">
        <v>1406</v>
      </c>
      <c r="N596" s="74" t="s">
        <v>523</v>
      </c>
      <c r="O596" s="76">
        <v>44975</v>
      </c>
      <c r="P596" s="76">
        <v>44500</v>
      </c>
      <c r="Q596" s="77">
        <v>2</v>
      </c>
      <c r="R596" s="74" t="s">
        <v>94</v>
      </c>
      <c r="S596" s="77">
        <v>76507.62</v>
      </c>
      <c r="T596" s="77">
        <v>76507.62</v>
      </c>
      <c r="U596" s="77">
        <v>0</v>
      </c>
      <c r="V596" s="78">
        <v>0</v>
      </c>
      <c r="W596" s="79">
        <v>1</v>
      </c>
      <c r="X596" s="77">
        <v>76507.62</v>
      </c>
      <c r="Y596" s="88">
        <v>76507.62</v>
      </c>
      <c r="Z596" s="77">
        <v>0</v>
      </c>
      <c r="AA596" s="74">
        <v>0</v>
      </c>
      <c r="AB596" s="74">
        <v>0</v>
      </c>
      <c r="AD596" s="74">
        <v>5</v>
      </c>
      <c r="AE596" s="74">
        <v>5</v>
      </c>
      <c r="AF596" s="74">
        <v>0</v>
      </c>
      <c r="AG596" s="74">
        <v>0</v>
      </c>
      <c r="AI596" s="74">
        <v>4</v>
      </c>
      <c r="AJ596" s="74">
        <v>4</v>
      </c>
      <c r="AL596" s="74">
        <v>4</v>
      </c>
      <c r="AM596" s="74" t="s">
        <v>95</v>
      </c>
      <c r="AN596" s="74">
        <v>0</v>
      </c>
      <c r="AO596" s="74" t="s">
        <v>95</v>
      </c>
      <c r="AP596" s="74" t="s">
        <v>95</v>
      </c>
      <c r="AQ596" s="74">
        <v>1</v>
      </c>
      <c r="AS596" s="74">
        <v>1</v>
      </c>
      <c r="AT596" s="74" t="s">
        <v>92</v>
      </c>
      <c r="AU596" s="74" t="s">
        <v>95</v>
      </c>
      <c r="AV596" s="74" t="s">
        <v>94</v>
      </c>
      <c r="AW596" s="77">
        <v>76507.62</v>
      </c>
      <c r="AX596" s="77">
        <v>0</v>
      </c>
      <c r="AY596" s="79">
        <v>1</v>
      </c>
      <c r="AZ596" s="77">
        <v>488937.24713399995</v>
      </c>
      <c r="BA596" s="77">
        <v>0</v>
      </c>
      <c r="BB596" s="74" t="s">
        <v>116</v>
      </c>
      <c r="BC596" s="75" t="s">
        <v>2208</v>
      </c>
      <c r="BD596" s="82">
        <v>583.80673490784761</v>
      </c>
      <c r="BE596" s="82">
        <v>0</v>
      </c>
      <c r="BF596" s="82">
        <v>0</v>
      </c>
      <c r="BG596" s="82">
        <v>583.80673490784761</v>
      </c>
      <c r="BH596" s="82">
        <v>1232.1473287612312</v>
      </c>
      <c r="BI596" s="82">
        <v>0</v>
      </c>
      <c r="BJ596" s="82">
        <v>0</v>
      </c>
      <c r="BK596" s="82">
        <v>1232.1473287612312</v>
      </c>
      <c r="BL596" s="82">
        <v>68856.857999999993</v>
      </c>
      <c r="BM596" s="82">
        <v>0</v>
      </c>
      <c r="BN596" s="82">
        <v>0</v>
      </c>
      <c r="BO596" s="82">
        <v>68856.857999999993</v>
      </c>
      <c r="BP596" s="82">
        <v>583.80673490784761</v>
      </c>
      <c r="BQ596" s="82">
        <v>0</v>
      </c>
      <c r="BR596" s="82">
        <v>0</v>
      </c>
      <c r="BS596" s="89">
        <v>583.80673490784761</v>
      </c>
      <c r="BT596" s="82">
        <v>3032.9343685197591</v>
      </c>
      <c r="BU596" s="82">
        <v>0</v>
      </c>
      <c r="BV596" s="82">
        <v>0</v>
      </c>
      <c r="BW596" s="82">
        <v>3032.9343685197591</v>
      </c>
      <c r="BX596" s="82">
        <v>6401.1285876474722</v>
      </c>
      <c r="BY596" s="82">
        <v>0</v>
      </c>
      <c r="BZ596" s="82">
        <v>0</v>
      </c>
      <c r="CA596" s="82">
        <v>6401.1285876474722</v>
      </c>
      <c r="CB596" s="82">
        <v>357718.26299579995</v>
      </c>
      <c r="CC596" s="82">
        <v>0</v>
      </c>
      <c r="CD596" s="82">
        <v>0</v>
      </c>
      <c r="CE596" s="82">
        <v>357718.26299579995</v>
      </c>
      <c r="CF596" s="82">
        <v>3032.9343685197591</v>
      </c>
      <c r="CG596" s="82">
        <v>0</v>
      </c>
      <c r="CH596" s="82">
        <v>0</v>
      </c>
      <c r="CI596" s="82">
        <v>3032.9343685197591</v>
      </c>
      <c r="CJ596" s="82" t="s">
        <v>96</v>
      </c>
      <c r="CN596" s="82">
        <v>583.80673490784761</v>
      </c>
      <c r="CO596" s="82">
        <v>1232.1473287612312</v>
      </c>
      <c r="CP596" s="82">
        <v>68856.857999999993</v>
      </c>
      <c r="CQ596" s="82">
        <v>583.80673490784761</v>
      </c>
      <c r="CR596" s="89">
        <v>583.80673490784761</v>
      </c>
      <c r="CS596" s="82">
        <v>583.80673490784761</v>
      </c>
      <c r="CT596" s="82">
        <v>1232.1473287612312</v>
      </c>
      <c r="CU596" s="82">
        <v>68856.857999999993</v>
      </c>
      <c r="CV596" s="82">
        <v>583.80673490784761</v>
      </c>
      <c r="CW596" s="82">
        <v>583.80673490784761</v>
      </c>
    </row>
    <row r="597" spans="1:101">
      <c r="A597" s="86" t="s">
        <v>1404</v>
      </c>
      <c r="B597" s="87" t="s">
        <v>1424</v>
      </c>
      <c r="C597" s="75" t="s">
        <v>2209</v>
      </c>
      <c r="D597" s="74" t="s">
        <v>2607</v>
      </c>
      <c r="E597" s="74" t="s">
        <v>1404</v>
      </c>
      <c r="F597" s="74" t="s">
        <v>1424</v>
      </c>
      <c r="G597" s="74" t="s">
        <v>523</v>
      </c>
      <c r="I597" s="74" t="s">
        <v>1424</v>
      </c>
      <c r="J597" s="74" t="s">
        <v>523</v>
      </c>
      <c r="K597" s="74" t="s">
        <v>128</v>
      </c>
      <c r="L597" s="74" t="s">
        <v>89</v>
      </c>
      <c r="M597" s="74" t="s">
        <v>1406</v>
      </c>
      <c r="N597" s="74" t="s">
        <v>523</v>
      </c>
      <c r="O597" s="76">
        <v>44931</v>
      </c>
      <c r="P597" s="76">
        <v>44500</v>
      </c>
      <c r="Q597" s="77">
        <v>2</v>
      </c>
      <c r="R597" s="74" t="s">
        <v>94</v>
      </c>
      <c r="S597" s="77">
        <v>608715.77</v>
      </c>
      <c r="T597" s="77">
        <v>608715.77</v>
      </c>
      <c r="U597" s="77">
        <v>0</v>
      </c>
      <c r="V597" s="78">
        <v>0</v>
      </c>
      <c r="W597" s="79">
        <v>1</v>
      </c>
      <c r="X597" s="77">
        <v>608715.77</v>
      </c>
      <c r="Y597" s="88">
        <v>608715.77</v>
      </c>
      <c r="Z597" s="77">
        <v>0</v>
      </c>
      <c r="AA597" s="74">
        <v>0</v>
      </c>
      <c r="AB597" s="74">
        <v>0</v>
      </c>
      <c r="AD597" s="74">
        <v>5</v>
      </c>
      <c r="AE597" s="74">
        <v>5</v>
      </c>
      <c r="AF597" s="74">
        <v>0</v>
      </c>
      <c r="AG597" s="74">
        <v>0</v>
      </c>
      <c r="AI597" s="74">
        <v>4</v>
      </c>
      <c r="AJ597" s="74">
        <v>4</v>
      </c>
      <c r="AL597" s="74">
        <v>4</v>
      </c>
      <c r="AM597" s="74" t="s">
        <v>95</v>
      </c>
      <c r="AN597" s="74">
        <v>0</v>
      </c>
      <c r="AO597" s="74" t="s">
        <v>95</v>
      </c>
      <c r="AP597" s="74" t="s">
        <v>95</v>
      </c>
      <c r="AQ597" s="74">
        <v>1</v>
      </c>
      <c r="AS597" s="74">
        <v>1</v>
      </c>
      <c r="AT597" s="74" t="s">
        <v>92</v>
      </c>
      <c r="AU597" s="74" t="s">
        <v>95</v>
      </c>
      <c r="AV597" s="74" t="s">
        <v>94</v>
      </c>
      <c r="AW597" s="77">
        <v>608715.77</v>
      </c>
      <c r="AX597" s="77">
        <v>0</v>
      </c>
      <c r="AY597" s="79">
        <v>1</v>
      </c>
      <c r="AZ597" s="77">
        <v>3890119.8713389998</v>
      </c>
      <c r="BA597" s="77">
        <v>0</v>
      </c>
      <c r="BB597" s="74" t="s">
        <v>116</v>
      </c>
      <c r="BC597" s="75" t="s">
        <v>2209</v>
      </c>
      <c r="BD597" s="82">
        <v>4644.9277362257044</v>
      </c>
      <c r="BE597" s="82">
        <v>0</v>
      </c>
      <c r="BF597" s="82">
        <v>0</v>
      </c>
      <c r="BG597" s="82">
        <v>4644.9277362257044</v>
      </c>
      <c r="BH597" s="82">
        <v>9803.3046901777379</v>
      </c>
      <c r="BI597" s="82">
        <v>0</v>
      </c>
      <c r="BJ597" s="82">
        <v>0</v>
      </c>
      <c r="BK597" s="82">
        <v>9803.3046901777379</v>
      </c>
      <c r="BL597" s="82">
        <v>547844.19299999997</v>
      </c>
      <c r="BM597" s="82">
        <v>0</v>
      </c>
      <c r="BN597" s="82">
        <v>0</v>
      </c>
      <c r="BO597" s="82">
        <v>547844.19299999997</v>
      </c>
      <c r="BP597" s="82">
        <v>4644.9277362257044</v>
      </c>
      <c r="BQ597" s="82">
        <v>0</v>
      </c>
      <c r="BR597" s="82">
        <v>0</v>
      </c>
      <c r="BS597" s="89">
        <v>4644.9277362257044</v>
      </c>
      <c r="BT597" s="82">
        <v>24130.864082466156</v>
      </c>
      <c r="BU597" s="82">
        <v>0</v>
      </c>
      <c r="BV597" s="82">
        <v>0</v>
      </c>
      <c r="BW597" s="82">
        <v>24130.864082466156</v>
      </c>
      <c r="BX597" s="82">
        <v>50929.148195942369</v>
      </c>
      <c r="BY597" s="82">
        <v>0</v>
      </c>
      <c r="BZ597" s="82">
        <v>0</v>
      </c>
      <c r="CA597" s="82">
        <v>50929.148195942369</v>
      </c>
      <c r="CB597" s="82">
        <v>2846105.3670542999</v>
      </c>
      <c r="CC597" s="82">
        <v>0</v>
      </c>
      <c r="CD597" s="82">
        <v>0</v>
      </c>
      <c r="CE597" s="82">
        <v>2846105.3670542999</v>
      </c>
      <c r="CF597" s="82">
        <v>24130.864082466156</v>
      </c>
      <c r="CG597" s="82">
        <v>0</v>
      </c>
      <c r="CH597" s="82">
        <v>0</v>
      </c>
      <c r="CI597" s="82">
        <v>24130.864082466156</v>
      </c>
      <c r="CJ597" s="82" t="s">
        <v>96</v>
      </c>
      <c r="CN597" s="82">
        <v>4644.9277362257044</v>
      </c>
      <c r="CO597" s="82">
        <v>9803.3046901777379</v>
      </c>
      <c r="CP597" s="82">
        <v>547844.19299999997</v>
      </c>
      <c r="CQ597" s="82">
        <v>4644.9277362257044</v>
      </c>
      <c r="CR597" s="89">
        <v>4644.9277362257044</v>
      </c>
      <c r="CS597" s="82">
        <v>4644.9277362257044</v>
      </c>
      <c r="CT597" s="82">
        <v>9803.3046901777379</v>
      </c>
      <c r="CU597" s="82">
        <v>547844.19299999997</v>
      </c>
      <c r="CV597" s="82">
        <v>4644.9277362257044</v>
      </c>
      <c r="CW597" s="82">
        <v>4644.9277362257044</v>
      </c>
    </row>
    <row r="598" spans="1:101">
      <c r="A598" s="86" t="s">
        <v>1404</v>
      </c>
      <c r="B598" s="87" t="s">
        <v>1425</v>
      </c>
      <c r="C598" s="75" t="s">
        <v>2210</v>
      </c>
      <c r="D598" s="74" t="s">
        <v>2607</v>
      </c>
      <c r="E598" s="74" t="s">
        <v>1404</v>
      </c>
      <c r="F598" s="74" t="s">
        <v>1425</v>
      </c>
      <c r="G598" s="74" t="s">
        <v>523</v>
      </c>
      <c r="I598" s="74" t="s">
        <v>1425</v>
      </c>
      <c r="J598" s="74" t="s">
        <v>523</v>
      </c>
      <c r="K598" s="74" t="s">
        <v>128</v>
      </c>
      <c r="L598" s="74" t="s">
        <v>89</v>
      </c>
      <c r="M598" s="74" t="s">
        <v>1406</v>
      </c>
      <c r="N598" s="74" t="s">
        <v>523</v>
      </c>
      <c r="O598" s="76">
        <v>44925</v>
      </c>
      <c r="P598" s="76">
        <v>44500</v>
      </c>
      <c r="Q598" s="77">
        <v>2</v>
      </c>
      <c r="R598" s="74" t="s">
        <v>94</v>
      </c>
      <c r="S598" s="77">
        <v>3246094.84</v>
      </c>
      <c r="T598" s="77">
        <v>3246094.84</v>
      </c>
      <c r="U598" s="77">
        <v>0</v>
      </c>
      <c r="V598" s="78">
        <v>0</v>
      </c>
      <c r="W598" s="79">
        <v>1</v>
      </c>
      <c r="X598" s="77">
        <v>3246094.84</v>
      </c>
      <c r="Y598" s="88">
        <v>3246094.84</v>
      </c>
      <c r="Z598" s="77">
        <v>0</v>
      </c>
      <c r="AA598" s="74">
        <v>0</v>
      </c>
      <c r="AB598" s="74">
        <v>0</v>
      </c>
      <c r="AD598" s="74">
        <v>5</v>
      </c>
      <c r="AE598" s="74">
        <v>5</v>
      </c>
      <c r="AF598" s="74">
        <v>0</v>
      </c>
      <c r="AG598" s="74">
        <v>0</v>
      </c>
      <c r="AI598" s="74">
        <v>4</v>
      </c>
      <c r="AJ598" s="74">
        <v>4</v>
      </c>
      <c r="AL598" s="74">
        <v>4</v>
      </c>
      <c r="AM598" s="74" t="s">
        <v>95</v>
      </c>
      <c r="AN598" s="74">
        <v>0</v>
      </c>
      <c r="AO598" s="74" t="s">
        <v>95</v>
      </c>
      <c r="AP598" s="74" t="s">
        <v>95</v>
      </c>
      <c r="AQ598" s="74">
        <v>1</v>
      </c>
      <c r="AS598" s="74">
        <v>1</v>
      </c>
      <c r="AT598" s="74" t="s">
        <v>92</v>
      </c>
      <c r="AU598" s="74" t="s">
        <v>95</v>
      </c>
      <c r="AV598" s="74" t="s">
        <v>94</v>
      </c>
      <c r="AW598" s="77">
        <v>3246094.84</v>
      </c>
      <c r="AX598" s="77">
        <v>0</v>
      </c>
      <c r="AY598" s="79">
        <v>1</v>
      </c>
      <c r="AZ598" s="77">
        <v>20744818.293987997</v>
      </c>
      <c r="BA598" s="77">
        <v>0</v>
      </c>
      <c r="BB598" s="74" t="s">
        <v>116</v>
      </c>
      <c r="BC598" s="75" t="s">
        <v>2210</v>
      </c>
      <c r="BD598" s="82">
        <v>24769.97754918546</v>
      </c>
      <c r="BE598" s="82">
        <v>0</v>
      </c>
      <c r="BF598" s="82">
        <v>0</v>
      </c>
      <c r="BG598" s="82">
        <v>24769.97754918546</v>
      </c>
      <c r="BH598" s="82">
        <v>52278.022581431971</v>
      </c>
      <c r="BI598" s="82">
        <v>0</v>
      </c>
      <c r="BJ598" s="82">
        <v>0</v>
      </c>
      <c r="BK598" s="82">
        <v>52278.022581431971</v>
      </c>
      <c r="BL598" s="82">
        <v>2921485.3560000001</v>
      </c>
      <c r="BM598" s="82">
        <v>0</v>
      </c>
      <c r="BN598" s="82">
        <v>0</v>
      </c>
      <c r="BO598" s="82">
        <v>2921485.3560000001</v>
      </c>
      <c r="BP598" s="82">
        <v>24769.97754918546</v>
      </c>
      <c r="BQ598" s="82">
        <v>0</v>
      </c>
      <c r="BR598" s="82">
        <v>0</v>
      </c>
      <c r="BS598" s="89">
        <v>24769.97754918546</v>
      </c>
      <c r="BT598" s="82">
        <v>128682.51036577339</v>
      </c>
      <c r="BU598" s="82">
        <v>0</v>
      </c>
      <c r="BV598" s="82">
        <v>0</v>
      </c>
      <c r="BW598" s="82">
        <v>128682.51036577339</v>
      </c>
      <c r="BX598" s="82">
        <v>271589.55511279724</v>
      </c>
      <c r="BY598" s="82">
        <v>0</v>
      </c>
      <c r="BZ598" s="82">
        <v>0</v>
      </c>
      <c r="CA598" s="82">
        <v>271589.55511279724</v>
      </c>
      <c r="CB598" s="82">
        <v>15177408.572955601</v>
      </c>
      <c r="CC598" s="82">
        <v>0</v>
      </c>
      <c r="CD598" s="82">
        <v>0</v>
      </c>
      <c r="CE598" s="82">
        <v>15177408.572955601</v>
      </c>
      <c r="CF598" s="82">
        <v>128682.51036577339</v>
      </c>
      <c r="CG598" s="82">
        <v>0</v>
      </c>
      <c r="CH598" s="82">
        <v>0</v>
      </c>
      <c r="CI598" s="82">
        <v>128682.51036577339</v>
      </c>
      <c r="CJ598" s="82" t="s">
        <v>96</v>
      </c>
      <c r="CN598" s="82">
        <v>24769.97754918546</v>
      </c>
      <c r="CO598" s="82">
        <v>52278.022581431971</v>
      </c>
      <c r="CP598" s="82">
        <v>2921485.3560000001</v>
      </c>
      <c r="CQ598" s="82">
        <v>24769.97754918546</v>
      </c>
      <c r="CR598" s="89">
        <v>24769.97754918546</v>
      </c>
      <c r="CS598" s="82">
        <v>24769.97754918546</v>
      </c>
      <c r="CT598" s="82">
        <v>52278.022581431971</v>
      </c>
      <c r="CU598" s="82">
        <v>2921485.3560000001</v>
      </c>
      <c r="CV598" s="82">
        <v>24769.97754918546</v>
      </c>
      <c r="CW598" s="82">
        <v>24769.97754918546</v>
      </c>
    </row>
    <row r="599" spans="1:101">
      <c r="A599" s="86" t="s">
        <v>1404</v>
      </c>
      <c r="B599" s="87" t="s">
        <v>1426</v>
      </c>
      <c r="C599" s="75" t="s">
        <v>2211</v>
      </c>
      <c r="D599" s="74" t="s">
        <v>2607</v>
      </c>
      <c r="E599" s="74" t="s">
        <v>1404</v>
      </c>
      <c r="F599" s="74" t="s">
        <v>1426</v>
      </c>
      <c r="G599" s="74" t="s">
        <v>523</v>
      </c>
      <c r="I599" s="74" t="s">
        <v>1426</v>
      </c>
      <c r="J599" s="74" t="s">
        <v>523</v>
      </c>
      <c r="K599" s="74" t="s">
        <v>128</v>
      </c>
      <c r="L599" s="74" t="s">
        <v>89</v>
      </c>
      <c r="M599" s="74" t="s">
        <v>1406</v>
      </c>
      <c r="N599" s="74" t="s">
        <v>523</v>
      </c>
      <c r="O599" s="76">
        <v>44862</v>
      </c>
      <c r="P599" s="76">
        <v>44500</v>
      </c>
      <c r="Q599" s="77">
        <v>1</v>
      </c>
      <c r="R599" s="74" t="s">
        <v>94</v>
      </c>
      <c r="S599" s="77">
        <v>6157417.2800000003</v>
      </c>
      <c r="T599" s="77">
        <v>6157417.2800000003</v>
      </c>
      <c r="U599" s="77">
        <v>0</v>
      </c>
      <c r="V599" s="78">
        <v>0</v>
      </c>
      <c r="W599" s="79">
        <v>1</v>
      </c>
      <c r="X599" s="77">
        <v>6157417.2800000003</v>
      </c>
      <c r="Y599" s="88">
        <v>6157417.2800000003</v>
      </c>
      <c r="Z599" s="77">
        <v>0</v>
      </c>
      <c r="AA599" s="74">
        <v>0</v>
      </c>
      <c r="AB599" s="74">
        <v>0</v>
      </c>
      <c r="AD599" s="74">
        <v>5</v>
      </c>
      <c r="AE599" s="74">
        <v>5</v>
      </c>
      <c r="AF599" s="74">
        <v>0</v>
      </c>
      <c r="AG599" s="74">
        <v>0</v>
      </c>
      <c r="AI599" s="74">
        <v>4</v>
      </c>
      <c r="AJ599" s="74">
        <v>4</v>
      </c>
      <c r="AL599" s="74">
        <v>4</v>
      </c>
      <c r="AM599" s="74" t="s">
        <v>95</v>
      </c>
      <c r="AN599" s="74">
        <v>0</v>
      </c>
      <c r="AO599" s="74" t="s">
        <v>95</v>
      </c>
      <c r="AP599" s="74" t="s">
        <v>95</v>
      </c>
      <c r="AQ599" s="74">
        <v>1</v>
      </c>
      <c r="AS599" s="74">
        <v>1</v>
      </c>
      <c r="AT599" s="74" t="s">
        <v>92</v>
      </c>
      <c r="AU599" s="74" t="s">
        <v>95</v>
      </c>
      <c r="AV599" s="74" t="s">
        <v>94</v>
      </c>
      <c r="AW599" s="77">
        <v>6157417.2800000003</v>
      </c>
      <c r="AX599" s="77">
        <v>0</v>
      </c>
      <c r="AY599" s="79">
        <v>1</v>
      </c>
      <c r="AZ599" s="77">
        <v>39350206.611295998</v>
      </c>
      <c r="BA599" s="77">
        <v>0</v>
      </c>
      <c r="BB599" s="74" t="s">
        <v>116</v>
      </c>
      <c r="BC599" s="75" t="s">
        <v>2211</v>
      </c>
      <c r="BD599" s="82">
        <v>46985.407175154061</v>
      </c>
      <c r="BE599" s="82">
        <v>0</v>
      </c>
      <c r="BF599" s="82">
        <v>0</v>
      </c>
      <c r="BG599" s="82">
        <v>46985.407175154061</v>
      </c>
      <c r="BH599" s="82">
        <v>46985.407175154061</v>
      </c>
      <c r="BI599" s="82">
        <v>0</v>
      </c>
      <c r="BJ599" s="82">
        <v>0</v>
      </c>
      <c r="BK599" s="82">
        <v>46985.407175154061</v>
      </c>
      <c r="BL599" s="82">
        <v>5541675.5520000001</v>
      </c>
      <c r="BM599" s="82">
        <v>0</v>
      </c>
      <c r="BN599" s="82">
        <v>0</v>
      </c>
      <c r="BO599" s="82">
        <v>5541675.5520000001</v>
      </c>
      <c r="BP599" s="82">
        <v>46985.407175154061</v>
      </c>
      <c r="BQ599" s="82">
        <v>0</v>
      </c>
      <c r="BR599" s="82">
        <v>0</v>
      </c>
      <c r="BS599" s="89">
        <v>46985.407175154061</v>
      </c>
      <c r="BT599" s="82">
        <v>244093.88881564286</v>
      </c>
      <c r="BU599" s="82">
        <v>0</v>
      </c>
      <c r="BV599" s="82">
        <v>0</v>
      </c>
      <c r="BW599" s="82">
        <v>244093.88881564286</v>
      </c>
      <c r="BX599" s="82">
        <v>244093.88881564286</v>
      </c>
      <c r="BY599" s="82">
        <v>0</v>
      </c>
      <c r="BZ599" s="82">
        <v>0</v>
      </c>
      <c r="CA599" s="82">
        <v>244093.88881564286</v>
      </c>
      <c r="CB599" s="82">
        <v>28789558.660195202</v>
      </c>
      <c r="CC599" s="82">
        <v>0</v>
      </c>
      <c r="CD599" s="82">
        <v>0</v>
      </c>
      <c r="CE599" s="82">
        <v>28789558.660195202</v>
      </c>
      <c r="CF599" s="82">
        <v>244093.88881564286</v>
      </c>
      <c r="CG599" s="82">
        <v>0</v>
      </c>
      <c r="CH599" s="82">
        <v>0</v>
      </c>
      <c r="CI599" s="82">
        <v>244093.88881564286</v>
      </c>
      <c r="CJ599" s="82" t="s">
        <v>96</v>
      </c>
      <c r="CN599" s="82">
        <v>46985.407175154061</v>
      </c>
      <c r="CO599" s="82">
        <v>46985.407175154061</v>
      </c>
      <c r="CP599" s="82">
        <v>5541675.5520000001</v>
      </c>
      <c r="CQ599" s="82">
        <v>46985.407175154061</v>
      </c>
      <c r="CR599" s="89">
        <v>46985.407175154061</v>
      </c>
      <c r="CS599" s="82">
        <v>46985.407175154061</v>
      </c>
      <c r="CT599" s="82">
        <v>46985.407175154061</v>
      </c>
      <c r="CU599" s="82">
        <v>5541675.5520000001</v>
      </c>
      <c r="CV599" s="82">
        <v>46985.407175154061</v>
      </c>
      <c r="CW599" s="82">
        <v>46985.407175154061</v>
      </c>
    </row>
    <row r="600" spans="1:101">
      <c r="A600" s="86" t="s">
        <v>1404</v>
      </c>
      <c r="B600" s="87" t="s">
        <v>1427</v>
      </c>
      <c r="C600" s="75" t="s">
        <v>2212</v>
      </c>
      <c r="D600" s="74" t="s">
        <v>2607</v>
      </c>
      <c r="E600" s="74" t="s">
        <v>1404</v>
      </c>
      <c r="F600" s="74" t="s">
        <v>1427</v>
      </c>
      <c r="G600" s="74" t="s">
        <v>523</v>
      </c>
      <c r="I600" s="74" t="s">
        <v>1427</v>
      </c>
      <c r="J600" s="74" t="s">
        <v>523</v>
      </c>
      <c r="K600" s="74" t="s">
        <v>128</v>
      </c>
      <c r="L600" s="74" t="s">
        <v>89</v>
      </c>
      <c r="M600" s="74" t="s">
        <v>1406</v>
      </c>
      <c r="N600" s="74" t="s">
        <v>523</v>
      </c>
      <c r="O600" s="76">
        <v>45291</v>
      </c>
      <c r="P600" s="76">
        <v>44500</v>
      </c>
      <c r="Q600" s="77">
        <v>3</v>
      </c>
      <c r="R600" s="74" t="s">
        <v>94</v>
      </c>
      <c r="S600" s="77">
        <v>10408031.789999999</v>
      </c>
      <c r="T600" s="77">
        <v>10408031.789999999</v>
      </c>
      <c r="U600" s="77">
        <v>0</v>
      </c>
      <c r="V600" s="78">
        <v>0</v>
      </c>
      <c r="W600" s="79">
        <v>1</v>
      </c>
      <c r="X600" s="77">
        <v>10408031.789999999</v>
      </c>
      <c r="Y600" s="88">
        <v>10408031.789999999</v>
      </c>
      <c r="Z600" s="77">
        <v>0</v>
      </c>
      <c r="AA600" s="74">
        <v>0</v>
      </c>
      <c r="AB600" s="74">
        <v>0</v>
      </c>
      <c r="AD600" s="74">
        <v>5</v>
      </c>
      <c r="AE600" s="74">
        <v>5</v>
      </c>
      <c r="AF600" s="74">
        <v>0</v>
      </c>
      <c r="AG600" s="74">
        <v>0</v>
      </c>
      <c r="AI600" s="74">
        <v>4</v>
      </c>
      <c r="AJ600" s="74">
        <v>4</v>
      </c>
      <c r="AL600" s="74">
        <v>4</v>
      </c>
      <c r="AM600" s="74" t="s">
        <v>95</v>
      </c>
      <c r="AN600" s="74">
        <v>0</v>
      </c>
      <c r="AO600" s="74" t="s">
        <v>95</v>
      </c>
      <c r="AP600" s="74" t="s">
        <v>95</v>
      </c>
      <c r="AQ600" s="74">
        <v>1</v>
      </c>
      <c r="AS600" s="74">
        <v>1</v>
      </c>
      <c r="AT600" s="74" t="s">
        <v>92</v>
      </c>
      <c r="AU600" s="74" t="s">
        <v>95</v>
      </c>
      <c r="AV600" s="74" t="s">
        <v>94</v>
      </c>
      <c r="AW600" s="77">
        <v>10408031.789999999</v>
      </c>
      <c r="AX600" s="77">
        <v>0</v>
      </c>
      <c r="AY600" s="79">
        <v>1</v>
      </c>
      <c r="AZ600" s="77">
        <v>66514608.760352992</v>
      </c>
      <c r="BA600" s="77">
        <v>0</v>
      </c>
      <c r="BB600" s="74" t="s">
        <v>116</v>
      </c>
      <c r="BC600" s="75" t="s">
        <v>2212</v>
      </c>
      <c r="BD600" s="82">
        <v>79420.573481922198</v>
      </c>
      <c r="BE600" s="82">
        <v>0</v>
      </c>
      <c r="BF600" s="82">
        <v>0</v>
      </c>
      <c r="BG600" s="82">
        <v>79420.573481922198</v>
      </c>
      <c r="BH600" s="82">
        <v>202832.1966392592</v>
      </c>
      <c r="BI600" s="82">
        <v>0</v>
      </c>
      <c r="BJ600" s="82">
        <v>0</v>
      </c>
      <c r="BK600" s="82">
        <v>202832.1966392592</v>
      </c>
      <c r="BL600" s="82">
        <v>9367228.6109999977</v>
      </c>
      <c r="BM600" s="82">
        <v>0</v>
      </c>
      <c r="BN600" s="82">
        <v>0</v>
      </c>
      <c r="BO600" s="82">
        <v>9367228.6109999977</v>
      </c>
      <c r="BP600" s="82">
        <v>79420.573481922198</v>
      </c>
      <c r="BQ600" s="82">
        <v>0</v>
      </c>
      <c r="BR600" s="82">
        <v>0</v>
      </c>
      <c r="BS600" s="89">
        <v>79420.573481922198</v>
      </c>
      <c r="BT600" s="82">
        <v>412597.82129593403</v>
      </c>
      <c r="BU600" s="82">
        <v>0</v>
      </c>
      <c r="BV600" s="82">
        <v>0</v>
      </c>
      <c r="BW600" s="82">
        <v>412597.82129593403</v>
      </c>
      <c r="BX600" s="82">
        <v>1053733.5447606156</v>
      </c>
      <c r="BY600" s="82">
        <v>0</v>
      </c>
      <c r="BZ600" s="82">
        <v>0</v>
      </c>
      <c r="CA600" s="82">
        <v>1053733.5447606156</v>
      </c>
      <c r="CB600" s="82">
        <v>48663689.357006088</v>
      </c>
      <c r="CC600" s="82">
        <v>0</v>
      </c>
      <c r="CD600" s="82">
        <v>0</v>
      </c>
      <c r="CE600" s="82">
        <v>48663689.357006088</v>
      </c>
      <c r="CF600" s="82">
        <v>412597.82129593403</v>
      </c>
      <c r="CG600" s="82">
        <v>0</v>
      </c>
      <c r="CH600" s="82">
        <v>0</v>
      </c>
      <c r="CI600" s="82">
        <v>412597.82129593403</v>
      </c>
      <c r="CJ600" s="82" t="s">
        <v>96</v>
      </c>
      <c r="CN600" s="82">
        <v>79420.573481922198</v>
      </c>
      <c r="CO600" s="82">
        <v>202832.1966392592</v>
      </c>
      <c r="CP600" s="82">
        <v>9367228.6109999977</v>
      </c>
      <c r="CQ600" s="82">
        <v>79420.573481922198</v>
      </c>
      <c r="CR600" s="89">
        <v>79420.573481922198</v>
      </c>
      <c r="CS600" s="82">
        <v>79420.573481922198</v>
      </c>
      <c r="CT600" s="82">
        <v>202832.1966392592</v>
      </c>
      <c r="CU600" s="82">
        <v>9367228.6109999977</v>
      </c>
      <c r="CV600" s="82">
        <v>79420.573481922198</v>
      </c>
      <c r="CW600" s="82">
        <v>79420.573481922198</v>
      </c>
    </row>
    <row r="601" spans="1:101">
      <c r="A601" s="86" t="s">
        <v>1404</v>
      </c>
      <c r="B601" s="87" t="s">
        <v>1428</v>
      </c>
      <c r="C601" s="75" t="s">
        <v>2213</v>
      </c>
      <c r="D601" s="74" t="s">
        <v>2607</v>
      </c>
      <c r="E601" s="74" t="s">
        <v>1404</v>
      </c>
      <c r="F601" s="74" t="s">
        <v>1428</v>
      </c>
      <c r="G601" s="74" t="s">
        <v>523</v>
      </c>
      <c r="I601" s="74" t="s">
        <v>1428</v>
      </c>
      <c r="J601" s="74" t="s">
        <v>523</v>
      </c>
      <c r="K601" s="74" t="s">
        <v>128</v>
      </c>
      <c r="L601" s="74" t="s">
        <v>89</v>
      </c>
      <c r="M601" s="74" t="s">
        <v>1406</v>
      </c>
      <c r="N601" s="74" t="s">
        <v>523</v>
      </c>
      <c r="O601" s="76">
        <v>45257</v>
      </c>
      <c r="P601" s="76">
        <v>44500</v>
      </c>
      <c r="Q601" s="77">
        <v>3</v>
      </c>
      <c r="R601" s="74" t="s">
        <v>94</v>
      </c>
      <c r="S601" s="77">
        <v>24374.7</v>
      </c>
      <c r="T601" s="77">
        <v>24374.7</v>
      </c>
      <c r="U601" s="77">
        <v>0</v>
      </c>
      <c r="V601" s="78">
        <v>0</v>
      </c>
      <c r="W601" s="79">
        <v>1</v>
      </c>
      <c r="X601" s="77">
        <v>24374.7</v>
      </c>
      <c r="Y601" s="88">
        <v>24374.7</v>
      </c>
      <c r="Z601" s="77">
        <v>0</v>
      </c>
      <c r="AA601" s="74">
        <v>0</v>
      </c>
      <c r="AB601" s="74">
        <v>0</v>
      </c>
      <c r="AD601" s="74">
        <v>5</v>
      </c>
      <c r="AE601" s="74">
        <v>5</v>
      </c>
      <c r="AF601" s="74">
        <v>0</v>
      </c>
      <c r="AG601" s="74">
        <v>0</v>
      </c>
      <c r="AI601" s="74">
        <v>4</v>
      </c>
      <c r="AJ601" s="74">
        <v>4</v>
      </c>
      <c r="AL601" s="74">
        <v>4</v>
      </c>
      <c r="AM601" s="74" t="s">
        <v>95</v>
      </c>
      <c r="AN601" s="74">
        <v>0</v>
      </c>
      <c r="AO601" s="74" t="s">
        <v>95</v>
      </c>
      <c r="AP601" s="74" t="s">
        <v>95</v>
      </c>
      <c r="AQ601" s="74">
        <v>1</v>
      </c>
      <c r="AS601" s="74">
        <v>1</v>
      </c>
      <c r="AT601" s="74" t="s">
        <v>92</v>
      </c>
      <c r="AU601" s="74" t="s">
        <v>95</v>
      </c>
      <c r="AV601" s="74" t="s">
        <v>94</v>
      </c>
      <c r="AW601" s="77">
        <v>24374.7</v>
      </c>
      <c r="AX601" s="77">
        <v>0</v>
      </c>
      <c r="AY601" s="79">
        <v>1</v>
      </c>
      <c r="AZ601" s="77">
        <v>155771.39529000001</v>
      </c>
      <c r="BA601" s="77">
        <v>0</v>
      </c>
      <c r="BB601" s="74" t="s">
        <v>116</v>
      </c>
      <c r="BC601" s="75" t="s">
        <v>2213</v>
      </c>
      <c r="BD601" s="82">
        <v>185.9960357067481</v>
      </c>
      <c r="BE601" s="82">
        <v>0</v>
      </c>
      <c r="BF601" s="82">
        <v>0</v>
      </c>
      <c r="BG601" s="82">
        <v>185.9960357067481</v>
      </c>
      <c r="BH601" s="82">
        <v>475.01526159567487</v>
      </c>
      <c r="BI601" s="82">
        <v>0</v>
      </c>
      <c r="BJ601" s="82">
        <v>0</v>
      </c>
      <c r="BK601" s="82">
        <v>475.01526159567487</v>
      </c>
      <c r="BL601" s="82">
        <v>21937.230000000003</v>
      </c>
      <c r="BM601" s="82">
        <v>0</v>
      </c>
      <c r="BN601" s="82">
        <v>0</v>
      </c>
      <c r="BO601" s="82">
        <v>21937.230000000003</v>
      </c>
      <c r="BP601" s="82">
        <v>185.9960357067481</v>
      </c>
      <c r="BQ601" s="82">
        <v>0</v>
      </c>
      <c r="BR601" s="82">
        <v>0</v>
      </c>
      <c r="BS601" s="89">
        <v>185.9960357067481</v>
      </c>
      <c r="BT601" s="82">
        <v>966.26800510012708</v>
      </c>
      <c r="BU601" s="82">
        <v>0</v>
      </c>
      <c r="BV601" s="82">
        <v>0</v>
      </c>
      <c r="BW601" s="82">
        <v>966.26800510012708</v>
      </c>
      <c r="BX601" s="82">
        <v>2467.7517855156907</v>
      </c>
      <c r="BY601" s="82">
        <v>0</v>
      </c>
      <c r="BZ601" s="82">
        <v>0</v>
      </c>
      <c r="CA601" s="82">
        <v>2467.7517855156907</v>
      </c>
      <c r="CB601" s="82">
        <v>113966.10357300001</v>
      </c>
      <c r="CC601" s="82">
        <v>0</v>
      </c>
      <c r="CD601" s="82">
        <v>0</v>
      </c>
      <c r="CE601" s="82">
        <v>113966.10357300001</v>
      </c>
      <c r="CF601" s="82">
        <v>966.26800510012708</v>
      </c>
      <c r="CG601" s="82">
        <v>0</v>
      </c>
      <c r="CH601" s="82">
        <v>0</v>
      </c>
      <c r="CI601" s="82">
        <v>966.26800510012708</v>
      </c>
      <c r="CJ601" s="82" t="s">
        <v>96</v>
      </c>
      <c r="CN601" s="82">
        <v>185.9960357067481</v>
      </c>
      <c r="CO601" s="82">
        <v>475.01526159567487</v>
      </c>
      <c r="CP601" s="82">
        <v>21937.230000000003</v>
      </c>
      <c r="CQ601" s="82">
        <v>185.9960357067481</v>
      </c>
      <c r="CR601" s="89">
        <v>185.9960357067481</v>
      </c>
      <c r="CS601" s="82">
        <v>185.9960357067481</v>
      </c>
      <c r="CT601" s="82">
        <v>475.01526159567487</v>
      </c>
      <c r="CU601" s="82">
        <v>21937.230000000003</v>
      </c>
      <c r="CV601" s="82">
        <v>185.9960357067481</v>
      </c>
      <c r="CW601" s="82">
        <v>185.9960357067481</v>
      </c>
    </row>
    <row r="602" spans="1:101">
      <c r="A602" s="86" t="s">
        <v>1404</v>
      </c>
      <c r="B602" s="87" t="s">
        <v>1429</v>
      </c>
      <c r="C602" s="75" t="s">
        <v>2214</v>
      </c>
      <c r="D602" s="74" t="s">
        <v>2607</v>
      </c>
      <c r="E602" s="74" t="s">
        <v>1404</v>
      </c>
      <c r="F602" s="74" t="s">
        <v>1429</v>
      </c>
      <c r="G602" s="74" t="s">
        <v>523</v>
      </c>
      <c r="I602" s="74" t="s">
        <v>1429</v>
      </c>
      <c r="J602" s="74" t="s">
        <v>523</v>
      </c>
      <c r="K602" s="74" t="s">
        <v>128</v>
      </c>
      <c r="L602" s="74" t="s">
        <v>89</v>
      </c>
      <c r="M602" s="74" t="s">
        <v>1406</v>
      </c>
      <c r="N602" s="74" t="s">
        <v>523</v>
      </c>
      <c r="O602" s="76">
        <v>45007</v>
      </c>
      <c r="P602" s="76">
        <v>44500</v>
      </c>
      <c r="Q602" s="77">
        <v>2</v>
      </c>
      <c r="R602" s="74" t="s">
        <v>94</v>
      </c>
      <c r="S602" s="77">
        <v>2657.79</v>
      </c>
      <c r="T602" s="77">
        <v>2657.79</v>
      </c>
      <c r="U602" s="77">
        <v>0</v>
      </c>
      <c r="V602" s="78">
        <v>0</v>
      </c>
      <c r="W602" s="79">
        <v>1</v>
      </c>
      <c r="X602" s="77">
        <v>2657.79</v>
      </c>
      <c r="Y602" s="88">
        <v>2657.79</v>
      </c>
      <c r="Z602" s="77">
        <v>0</v>
      </c>
      <c r="AA602" s="74">
        <v>0</v>
      </c>
      <c r="AB602" s="74">
        <v>0</v>
      </c>
      <c r="AD602" s="74">
        <v>5</v>
      </c>
      <c r="AE602" s="74">
        <v>5</v>
      </c>
      <c r="AF602" s="74">
        <v>0</v>
      </c>
      <c r="AG602" s="74">
        <v>0</v>
      </c>
      <c r="AI602" s="74">
        <v>4</v>
      </c>
      <c r="AJ602" s="74">
        <v>4</v>
      </c>
      <c r="AL602" s="74">
        <v>4</v>
      </c>
      <c r="AM602" s="74" t="s">
        <v>95</v>
      </c>
      <c r="AN602" s="74">
        <v>0</v>
      </c>
      <c r="AO602" s="74" t="s">
        <v>95</v>
      </c>
      <c r="AP602" s="74" t="s">
        <v>95</v>
      </c>
      <c r="AQ602" s="74">
        <v>1</v>
      </c>
      <c r="AS602" s="74">
        <v>1</v>
      </c>
      <c r="AT602" s="74" t="s">
        <v>92</v>
      </c>
      <c r="AU602" s="74" t="s">
        <v>95</v>
      </c>
      <c r="AV602" s="74" t="s">
        <v>94</v>
      </c>
      <c r="AW602" s="77">
        <v>2657.79</v>
      </c>
      <c r="AX602" s="77">
        <v>0</v>
      </c>
      <c r="AY602" s="79">
        <v>1</v>
      </c>
      <c r="AZ602" s="77">
        <v>16985.138553000001</v>
      </c>
      <c r="BA602" s="77">
        <v>0</v>
      </c>
      <c r="BB602" s="74" t="s">
        <v>116</v>
      </c>
      <c r="BC602" s="75" t="s">
        <v>2214</v>
      </c>
      <c r="BD602" s="82">
        <v>20.280799506908313</v>
      </c>
      <c r="BE602" s="82">
        <v>0</v>
      </c>
      <c r="BF602" s="82">
        <v>0</v>
      </c>
      <c r="BG602" s="82">
        <v>20.280799506908313</v>
      </c>
      <c r="BH602" s="82">
        <v>42.803433813629447</v>
      </c>
      <c r="BI602" s="82">
        <v>0</v>
      </c>
      <c r="BJ602" s="82">
        <v>0</v>
      </c>
      <c r="BK602" s="82">
        <v>42.803433813629447</v>
      </c>
      <c r="BL602" s="82">
        <v>2392.0109999999995</v>
      </c>
      <c r="BM602" s="82">
        <v>0</v>
      </c>
      <c r="BN602" s="82">
        <v>0</v>
      </c>
      <c r="BO602" s="82">
        <v>2392.0109999999995</v>
      </c>
      <c r="BP602" s="82">
        <v>20.280799506908313</v>
      </c>
      <c r="BQ602" s="82">
        <v>0</v>
      </c>
      <c r="BR602" s="82">
        <v>0</v>
      </c>
      <c r="BS602" s="89">
        <v>20.280799506908313</v>
      </c>
      <c r="BT602" s="82">
        <v>105.36078151833938</v>
      </c>
      <c r="BU602" s="82">
        <v>0</v>
      </c>
      <c r="BV602" s="82">
        <v>0</v>
      </c>
      <c r="BW602" s="82">
        <v>105.36078151833938</v>
      </c>
      <c r="BX602" s="82">
        <v>222.36811900518634</v>
      </c>
      <c r="BY602" s="82">
        <v>0</v>
      </c>
      <c r="BZ602" s="82">
        <v>0</v>
      </c>
      <c r="CA602" s="82">
        <v>222.36811900518634</v>
      </c>
      <c r="CB602" s="82">
        <v>12426.736346099997</v>
      </c>
      <c r="CC602" s="82">
        <v>0</v>
      </c>
      <c r="CD602" s="82">
        <v>0</v>
      </c>
      <c r="CE602" s="82">
        <v>12426.736346099997</v>
      </c>
      <c r="CF602" s="82">
        <v>105.36078151833938</v>
      </c>
      <c r="CG602" s="82">
        <v>0</v>
      </c>
      <c r="CH602" s="82">
        <v>0</v>
      </c>
      <c r="CI602" s="82">
        <v>105.36078151833938</v>
      </c>
      <c r="CJ602" s="82" t="s">
        <v>96</v>
      </c>
      <c r="CN602" s="82">
        <v>20.280799506908313</v>
      </c>
      <c r="CO602" s="82">
        <v>42.803433813629447</v>
      </c>
      <c r="CP602" s="82">
        <v>2392.0109999999995</v>
      </c>
      <c r="CQ602" s="82">
        <v>20.280799506908313</v>
      </c>
      <c r="CR602" s="89">
        <v>20.280799506908313</v>
      </c>
      <c r="CS602" s="82">
        <v>20.280799506908313</v>
      </c>
      <c r="CT602" s="82">
        <v>42.803433813629447</v>
      </c>
      <c r="CU602" s="82">
        <v>2392.0109999999995</v>
      </c>
      <c r="CV602" s="82">
        <v>20.280799506908313</v>
      </c>
      <c r="CW602" s="82">
        <v>20.280799506908313</v>
      </c>
    </row>
    <row r="603" spans="1:101">
      <c r="A603" s="86" t="s">
        <v>1404</v>
      </c>
      <c r="B603" s="87" t="s">
        <v>1430</v>
      </c>
      <c r="C603" s="75" t="s">
        <v>2215</v>
      </c>
      <c r="D603" s="74" t="s">
        <v>2607</v>
      </c>
      <c r="E603" s="74" t="s">
        <v>1404</v>
      </c>
      <c r="F603" s="74" t="s">
        <v>1430</v>
      </c>
      <c r="G603" s="74" t="s">
        <v>523</v>
      </c>
      <c r="I603" s="74" t="s">
        <v>1430</v>
      </c>
      <c r="J603" s="74" t="s">
        <v>523</v>
      </c>
      <c r="K603" s="74" t="s">
        <v>128</v>
      </c>
      <c r="L603" s="74" t="s">
        <v>89</v>
      </c>
      <c r="M603" s="74" t="s">
        <v>1406</v>
      </c>
      <c r="N603" s="74" t="s">
        <v>523</v>
      </c>
      <c r="O603" s="76">
        <v>45306</v>
      </c>
      <c r="P603" s="76">
        <v>44500</v>
      </c>
      <c r="Q603" s="77">
        <v>3</v>
      </c>
      <c r="R603" s="74" t="s">
        <v>94</v>
      </c>
      <c r="S603" s="77">
        <v>23146.07</v>
      </c>
      <c r="T603" s="77">
        <v>23146.07</v>
      </c>
      <c r="U603" s="77">
        <v>0</v>
      </c>
      <c r="V603" s="78">
        <v>0</v>
      </c>
      <c r="W603" s="79">
        <v>1</v>
      </c>
      <c r="X603" s="77">
        <v>23146.07</v>
      </c>
      <c r="Y603" s="88">
        <v>23146.07</v>
      </c>
      <c r="Z603" s="77">
        <v>0</v>
      </c>
      <c r="AA603" s="74">
        <v>0</v>
      </c>
      <c r="AB603" s="74">
        <v>0</v>
      </c>
      <c r="AD603" s="74">
        <v>5</v>
      </c>
      <c r="AE603" s="74">
        <v>5</v>
      </c>
      <c r="AF603" s="74">
        <v>0</v>
      </c>
      <c r="AG603" s="74">
        <v>0</v>
      </c>
      <c r="AI603" s="74">
        <v>4</v>
      </c>
      <c r="AJ603" s="74">
        <v>4</v>
      </c>
      <c r="AL603" s="74">
        <v>4</v>
      </c>
      <c r="AM603" s="74" t="s">
        <v>95</v>
      </c>
      <c r="AN603" s="74">
        <v>0</v>
      </c>
      <c r="AO603" s="74" t="s">
        <v>95</v>
      </c>
      <c r="AP603" s="74" t="s">
        <v>95</v>
      </c>
      <c r="AQ603" s="74">
        <v>1</v>
      </c>
      <c r="AS603" s="74">
        <v>1</v>
      </c>
      <c r="AT603" s="74" t="s">
        <v>92</v>
      </c>
      <c r="AU603" s="74" t="s">
        <v>95</v>
      </c>
      <c r="AV603" s="74" t="s">
        <v>94</v>
      </c>
      <c r="AW603" s="77">
        <v>23146.07</v>
      </c>
      <c r="AX603" s="77">
        <v>0</v>
      </c>
      <c r="AY603" s="79">
        <v>1</v>
      </c>
      <c r="AZ603" s="77">
        <v>147919.589549</v>
      </c>
      <c r="BA603" s="77">
        <v>0</v>
      </c>
      <c r="BB603" s="74" t="s">
        <v>116</v>
      </c>
      <c r="BC603" s="75" t="s">
        <v>2215</v>
      </c>
      <c r="BD603" s="82">
        <v>176.62072813987007</v>
      </c>
      <c r="BE603" s="82">
        <v>0</v>
      </c>
      <c r="BF603" s="82">
        <v>0</v>
      </c>
      <c r="BG603" s="82">
        <v>176.62072813987007</v>
      </c>
      <c r="BH603" s="82">
        <v>451.07166430609618</v>
      </c>
      <c r="BI603" s="82">
        <v>0</v>
      </c>
      <c r="BJ603" s="82">
        <v>0</v>
      </c>
      <c r="BK603" s="82">
        <v>451.07166430609618</v>
      </c>
      <c r="BL603" s="82">
        <v>20831.463</v>
      </c>
      <c r="BM603" s="82">
        <v>0</v>
      </c>
      <c r="BN603" s="82">
        <v>0</v>
      </c>
      <c r="BO603" s="82">
        <v>20831.463</v>
      </c>
      <c r="BP603" s="82">
        <v>176.62072813987007</v>
      </c>
      <c r="BQ603" s="82">
        <v>0</v>
      </c>
      <c r="BR603" s="82">
        <v>0</v>
      </c>
      <c r="BS603" s="89">
        <v>176.62072813987007</v>
      </c>
      <c r="BT603" s="82">
        <v>917.56234475943904</v>
      </c>
      <c r="BU603" s="82">
        <v>0</v>
      </c>
      <c r="BV603" s="82">
        <v>0</v>
      </c>
      <c r="BW603" s="82">
        <v>917.56234475943904</v>
      </c>
      <c r="BX603" s="82">
        <v>2343.3624032366001</v>
      </c>
      <c r="BY603" s="82">
        <v>0</v>
      </c>
      <c r="BZ603" s="82">
        <v>0</v>
      </c>
      <c r="CA603" s="82">
        <v>2343.3624032366001</v>
      </c>
      <c r="CB603" s="82">
        <v>108221.53343130001</v>
      </c>
      <c r="CC603" s="82">
        <v>0</v>
      </c>
      <c r="CD603" s="82">
        <v>0</v>
      </c>
      <c r="CE603" s="82">
        <v>108221.53343130001</v>
      </c>
      <c r="CF603" s="82">
        <v>917.56234475943904</v>
      </c>
      <c r="CG603" s="82">
        <v>0</v>
      </c>
      <c r="CH603" s="82">
        <v>0</v>
      </c>
      <c r="CI603" s="82">
        <v>917.56234475943904</v>
      </c>
      <c r="CJ603" s="82" t="s">
        <v>96</v>
      </c>
      <c r="CN603" s="82">
        <v>176.62072813987007</v>
      </c>
      <c r="CO603" s="82">
        <v>451.07166430609618</v>
      </c>
      <c r="CP603" s="82">
        <v>20831.463</v>
      </c>
      <c r="CQ603" s="82">
        <v>176.62072813987007</v>
      </c>
      <c r="CR603" s="89">
        <v>176.62072813987007</v>
      </c>
      <c r="CS603" s="82">
        <v>176.62072813987007</v>
      </c>
      <c r="CT603" s="82">
        <v>451.07166430609618</v>
      </c>
      <c r="CU603" s="82">
        <v>20831.463</v>
      </c>
      <c r="CV603" s="82">
        <v>176.62072813987007</v>
      </c>
      <c r="CW603" s="82">
        <v>176.62072813987007</v>
      </c>
    </row>
    <row r="604" spans="1:101">
      <c r="A604" s="86" t="s">
        <v>1404</v>
      </c>
      <c r="B604" s="87" t="s">
        <v>1431</v>
      </c>
      <c r="C604" s="75" t="s">
        <v>2216</v>
      </c>
      <c r="D604" s="74" t="s">
        <v>2607</v>
      </c>
      <c r="E604" s="74" t="s">
        <v>1404</v>
      </c>
      <c r="F604" s="74" t="s">
        <v>1431</v>
      </c>
      <c r="G604" s="74" t="s">
        <v>523</v>
      </c>
      <c r="I604" s="74" t="s">
        <v>1431</v>
      </c>
      <c r="J604" s="74" t="s">
        <v>523</v>
      </c>
      <c r="K604" s="74" t="s">
        <v>128</v>
      </c>
      <c r="L604" s="74" t="s">
        <v>89</v>
      </c>
      <c r="M604" s="74" t="s">
        <v>1406</v>
      </c>
      <c r="N604" s="74" t="s">
        <v>523</v>
      </c>
      <c r="O604" s="76">
        <v>45227</v>
      </c>
      <c r="P604" s="76">
        <v>44500</v>
      </c>
      <c r="Q604" s="77">
        <v>2</v>
      </c>
      <c r="R604" s="74" t="s">
        <v>94</v>
      </c>
      <c r="S604" s="77">
        <v>16601.39</v>
      </c>
      <c r="T604" s="77">
        <v>16601.39</v>
      </c>
      <c r="U604" s="77">
        <v>0</v>
      </c>
      <c r="V604" s="78">
        <v>0</v>
      </c>
      <c r="W604" s="79">
        <v>1</v>
      </c>
      <c r="X604" s="77">
        <v>16601.39</v>
      </c>
      <c r="Y604" s="88">
        <v>16601.39</v>
      </c>
      <c r="Z604" s="77">
        <v>0</v>
      </c>
      <c r="AA604" s="74">
        <v>0</v>
      </c>
      <c r="AB604" s="74">
        <v>0</v>
      </c>
      <c r="AD604" s="74">
        <v>5</v>
      </c>
      <c r="AE604" s="74">
        <v>5</v>
      </c>
      <c r="AF604" s="74">
        <v>0</v>
      </c>
      <c r="AG604" s="74">
        <v>0</v>
      </c>
      <c r="AI604" s="74">
        <v>4</v>
      </c>
      <c r="AJ604" s="74">
        <v>4</v>
      </c>
      <c r="AL604" s="74">
        <v>4</v>
      </c>
      <c r="AM604" s="74" t="s">
        <v>95</v>
      </c>
      <c r="AN604" s="74">
        <v>0</v>
      </c>
      <c r="AO604" s="74" t="s">
        <v>95</v>
      </c>
      <c r="AP604" s="74" t="s">
        <v>95</v>
      </c>
      <c r="AQ604" s="74">
        <v>1</v>
      </c>
      <c r="AS604" s="74">
        <v>1</v>
      </c>
      <c r="AT604" s="74" t="s">
        <v>92</v>
      </c>
      <c r="AU604" s="74" t="s">
        <v>95</v>
      </c>
      <c r="AV604" s="74" t="s">
        <v>94</v>
      </c>
      <c r="AW604" s="77">
        <v>16601.39</v>
      </c>
      <c r="AX604" s="77">
        <v>0</v>
      </c>
      <c r="AY604" s="79">
        <v>1</v>
      </c>
      <c r="AZ604" s="77">
        <v>106094.503073</v>
      </c>
      <c r="BA604" s="77">
        <v>0</v>
      </c>
      <c r="BB604" s="74" t="s">
        <v>116</v>
      </c>
      <c r="BC604" s="75" t="s">
        <v>2216</v>
      </c>
      <c r="BD604" s="82">
        <v>126.68023512993598</v>
      </c>
      <c r="BE604" s="82">
        <v>0</v>
      </c>
      <c r="BF604" s="82">
        <v>0</v>
      </c>
      <c r="BG604" s="82">
        <v>126.68023512993598</v>
      </c>
      <c r="BH604" s="82">
        <v>267.3636736082421</v>
      </c>
      <c r="BI604" s="82">
        <v>0</v>
      </c>
      <c r="BJ604" s="82">
        <v>0</v>
      </c>
      <c r="BK604" s="82">
        <v>267.3636736082421</v>
      </c>
      <c r="BL604" s="82">
        <v>14941.250999999998</v>
      </c>
      <c r="BM604" s="82">
        <v>0</v>
      </c>
      <c r="BN604" s="82">
        <v>0</v>
      </c>
      <c r="BO604" s="82">
        <v>14941.250999999998</v>
      </c>
      <c r="BP604" s="82">
        <v>126.68023512993598</v>
      </c>
      <c r="BQ604" s="82">
        <v>0</v>
      </c>
      <c r="BR604" s="82">
        <v>0</v>
      </c>
      <c r="BS604" s="89">
        <v>126.68023512993598</v>
      </c>
      <c r="BT604" s="82">
        <v>658.11648952353039</v>
      </c>
      <c r="BU604" s="82">
        <v>0</v>
      </c>
      <c r="BV604" s="82">
        <v>0</v>
      </c>
      <c r="BW604" s="82">
        <v>658.11648952353039</v>
      </c>
      <c r="BX604" s="82">
        <v>1388.9810207621786</v>
      </c>
      <c r="BY604" s="82">
        <v>0</v>
      </c>
      <c r="BZ604" s="82">
        <v>0</v>
      </c>
      <c r="CA604" s="82">
        <v>1388.9810207621786</v>
      </c>
      <c r="CB604" s="82">
        <v>77621.293070099986</v>
      </c>
      <c r="CC604" s="82">
        <v>0</v>
      </c>
      <c r="CD604" s="82">
        <v>0</v>
      </c>
      <c r="CE604" s="82">
        <v>77621.293070099986</v>
      </c>
      <c r="CF604" s="82">
        <v>658.11648952353039</v>
      </c>
      <c r="CG604" s="82">
        <v>0</v>
      </c>
      <c r="CH604" s="82">
        <v>0</v>
      </c>
      <c r="CI604" s="82">
        <v>658.11648952353039</v>
      </c>
      <c r="CJ604" s="82" t="s">
        <v>96</v>
      </c>
      <c r="CN604" s="82">
        <v>126.68023512993598</v>
      </c>
      <c r="CO604" s="82">
        <v>267.3636736082421</v>
      </c>
      <c r="CP604" s="82">
        <v>14941.250999999998</v>
      </c>
      <c r="CQ604" s="82">
        <v>126.68023512993598</v>
      </c>
      <c r="CR604" s="89">
        <v>126.68023512993598</v>
      </c>
      <c r="CS604" s="82">
        <v>126.68023512993598</v>
      </c>
      <c r="CT604" s="82">
        <v>267.3636736082421</v>
      </c>
      <c r="CU604" s="82">
        <v>14941.250999999998</v>
      </c>
      <c r="CV604" s="82">
        <v>126.68023512993598</v>
      </c>
      <c r="CW604" s="82">
        <v>126.68023512993598</v>
      </c>
    </row>
    <row r="605" spans="1:101">
      <c r="A605" s="86" t="s">
        <v>1404</v>
      </c>
      <c r="B605" s="87" t="s">
        <v>1432</v>
      </c>
      <c r="C605" s="75" t="s">
        <v>2217</v>
      </c>
      <c r="D605" s="74" t="s">
        <v>2607</v>
      </c>
      <c r="E605" s="74" t="s">
        <v>1404</v>
      </c>
      <c r="F605" s="74" t="s">
        <v>1432</v>
      </c>
      <c r="G605" s="74" t="s">
        <v>523</v>
      </c>
      <c r="I605" s="74" t="s">
        <v>1432</v>
      </c>
      <c r="J605" s="74" t="s">
        <v>523</v>
      </c>
      <c r="K605" s="74" t="s">
        <v>128</v>
      </c>
      <c r="L605" s="74" t="s">
        <v>89</v>
      </c>
      <c r="M605" s="74" t="s">
        <v>1406</v>
      </c>
      <c r="N605" s="74" t="s">
        <v>523</v>
      </c>
      <c r="O605" s="76">
        <v>45257</v>
      </c>
      <c r="P605" s="76">
        <v>44500</v>
      </c>
      <c r="Q605" s="77">
        <v>3</v>
      </c>
      <c r="R605" s="74" t="s">
        <v>94</v>
      </c>
      <c r="S605" s="77">
        <v>13480.06</v>
      </c>
      <c r="T605" s="77">
        <v>13480.06</v>
      </c>
      <c r="U605" s="77">
        <v>0</v>
      </c>
      <c r="V605" s="78">
        <v>0</v>
      </c>
      <c r="W605" s="79">
        <v>1</v>
      </c>
      <c r="X605" s="77">
        <v>13480.06</v>
      </c>
      <c r="Y605" s="88">
        <v>13480.06</v>
      </c>
      <c r="Z605" s="77">
        <v>0</v>
      </c>
      <c r="AA605" s="74">
        <v>0</v>
      </c>
      <c r="AB605" s="74">
        <v>0</v>
      </c>
      <c r="AD605" s="74">
        <v>5</v>
      </c>
      <c r="AE605" s="74">
        <v>5</v>
      </c>
      <c r="AF605" s="74">
        <v>0</v>
      </c>
      <c r="AG605" s="74">
        <v>0</v>
      </c>
      <c r="AI605" s="74">
        <v>4</v>
      </c>
      <c r="AJ605" s="74">
        <v>4</v>
      </c>
      <c r="AL605" s="74">
        <v>4</v>
      </c>
      <c r="AM605" s="74" t="s">
        <v>95</v>
      </c>
      <c r="AN605" s="74">
        <v>0</v>
      </c>
      <c r="AO605" s="74" t="s">
        <v>95</v>
      </c>
      <c r="AP605" s="74" t="s">
        <v>95</v>
      </c>
      <c r="AQ605" s="74">
        <v>1</v>
      </c>
      <c r="AS605" s="74">
        <v>1</v>
      </c>
      <c r="AT605" s="74" t="s">
        <v>92</v>
      </c>
      <c r="AU605" s="74" t="s">
        <v>95</v>
      </c>
      <c r="AV605" s="74" t="s">
        <v>94</v>
      </c>
      <c r="AW605" s="77">
        <v>13480.06</v>
      </c>
      <c r="AX605" s="77">
        <v>0</v>
      </c>
      <c r="AY605" s="79">
        <v>1</v>
      </c>
      <c r="AZ605" s="77">
        <v>86147.01944199999</v>
      </c>
      <c r="BA605" s="77">
        <v>0</v>
      </c>
      <c r="BB605" s="74" t="s">
        <v>116</v>
      </c>
      <c r="BC605" s="75" t="s">
        <v>2217</v>
      </c>
      <c r="BD605" s="82">
        <v>102.86230070889515</v>
      </c>
      <c r="BE605" s="82">
        <v>0</v>
      </c>
      <c r="BF605" s="82">
        <v>0</v>
      </c>
      <c r="BG605" s="82">
        <v>102.86230070889515</v>
      </c>
      <c r="BH605" s="82">
        <v>262.70002204028737</v>
      </c>
      <c r="BI605" s="82">
        <v>0</v>
      </c>
      <c r="BJ605" s="82">
        <v>0</v>
      </c>
      <c r="BK605" s="82">
        <v>262.70002204028737</v>
      </c>
      <c r="BL605" s="82">
        <v>12132.054</v>
      </c>
      <c r="BM605" s="82">
        <v>0</v>
      </c>
      <c r="BN605" s="82">
        <v>0</v>
      </c>
      <c r="BO605" s="82">
        <v>12132.054</v>
      </c>
      <c r="BP605" s="82">
        <v>102.86230070889515</v>
      </c>
      <c r="BQ605" s="82">
        <v>0</v>
      </c>
      <c r="BR605" s="82">
        <v>0</v>
      </c>
      <c r="BS605" s="89">
        <v>102.86230070889515</v>
      </c>
      <c r="BT605" s="82">
        <v>534.37993841278114</v>
      </c>
      <c r="BU605" s="82">
        <v>0</v>
      </c>
      <c r="BV605" s="82">
        <v>0</v>
      </c>
      <c r="BW605" s="82">
        <v>534.37993841278114</v>
      </c>
      <c r="BX605" s="82">
        <v>1364.752884501497</v>
      </c>
      <c r="BY605" s="82">
        <v>0</v>
      </c>
      <c r="BZ605" s="82">
        <v>0</v>
      </c>
      <c r="CA605" s="82">
        <v>1364.752884501497</v>
      </c>
      <c r="CB605" s="82">
        <v>63027.233735400005</v>
      </c>
      <c r="CC605" s="82">
        <v>0</v>
      </c>
      <c r="CD605" s="82">
        <v>0</v>
      </c>
      <c r="CE605" s="82">
        <v>63027.233735400005</v>
      </c>
      <c r="CF605" s="82">
        <v>534.37993841278114</v>
      </c>
      <c r="CG605" s="82">
        <v>0</v>
      </c>
      <c r="CH605" s="82">
        <v>0</v>
      </c>
      <c r="CI605" s="82">
        <v>534.37993841278114</v>
      </c>
      <c r="CJ605" s="82" t="s">
        <v>96</v>
      </c>
      <c r="CN605" s="82">
        <v>102.86230070889515</v>
      </c>
      <c r="CO605" s="82">
        <v>262.70002204028737</v>
      </c>
      <c r="CP605" s="82">
        <v>12132.054</v>
      </c>
      <c r="CQ605" s="82">
        <v>102.86230070889515</v>
      </c>
      <c r="CR605" s="89">
        <v>102.86230070889515</v>
      </c>
      <c r="CS605" s="82">
        <v>102.86230070889515</v>
      </c>
      <c r="CT605" s="82">
        <v>262.70002204028737</v>
      </c>
      <c r="CU605" s="82">
        <v>12132.054</v>
      </c>
      <c r="CV605" s="82">
        <v>102.86230070889515</v>
      </c>
      <c r="CW605" s="82">
        <v>102.86230070889515</v>
      </c>
    </row>
    <row r="606" spans="1:101">
      <c r="A606" s="86" t="s">
        <v>1404</v>
      </c>
      <c r="B606" s="87" t="s">
        <v>1433</v>
      </c>
      <c r="C606" s="75" t="s">
        <v>2218</v>
      </c>
      <c r="D606" s="74" t="s">
        <v>2607</v>
      </c>
      <c r="E606" s="74" t="s">
        <v>1404</v>
      </c>
      <c r="F606" s="74" t="s">
        <v>1433</v>
      </c>
      <c r="G606" s="74" t="s">
        <v>523</v>
      </c>
      <c r="I606" s="74" t="s">
        <v>1433</v>
      </c>
      <c r="J606" s="74" t="s">
        <v>523</v>
      </c>
      <c r="K606" s="74" t="s">
        <v>128</v>
      </c>
      <c r="L606" s="74" t="s">
        <v>89</v>
      </c>
      <c r="M606" s="74" t="s">
        <v>1406</v>
      </c>
      <c r="N606" s="74" t="s">
        <v>523</v>
      </c>
      <c r="O606" s="76">
        <v>45257</v>
      </c>
      <c r="P606" s="76">
        <v>44500</v>
      </c>
      <c r="Q606" s="77">
        <v>3</v>
      </c>
      <c r="R606" s="74" t="s">
        <v>94</v>
      </c>
      <c r="S606" s="77">
        <v>20435.349999999999</v>
      </c>
      <c r="T606" s="77">
        <v>20435.349999999999</v>
      </c>
      <c r="U606" s="77">
        <v>0</v>
      </c>
      <c r="V606" s="78">
        <v>0</v>
      </c>
      <c r="W606" s="79">
        <v>1</v>
      </c>
      <c r="X606" s="77">
        <v>20435.349999999999</v>
      </c>
      <c r="Y606" s="88">
        <v>20435.349999999999</v>
      </c>
      <c r="Z606" s="77">
        <v>0</v>
      </c>
      <c r="AA606" s="74">
        <v>0</v>
      </c>
      <c r="AB606" s="74">
        <v>0</v>
      </c>
      <c r="AD606" s="74">
        <v>5</v>
      </c>
      <c r="AE606" s="74">
        <v>5</v>
      </c>
      <c r="AF606" s="74">
        <v>0</v>
      </c>
      <c r="AG606" s="74">
        <v>0</v>
      </c>
      <c r="AI606" s="74">
        <v>4</v>
      </c>
      <c r="AJ606" s="74">
        <v>4</v>
      </c>
      <c r="AL606" s="74">
        <v>4</v>
      </c>
      <c r="AM606" s="74" t="s">
        <v>95</v>
      </c>
      <c r="AN606" s="74">
        <v>0</v>
      </c>
      <c r="AO606" s="74" t="s">
        <v>95</v>
      </c>
      <c r="AP606" s="74" t="s">
        <v>95</v>
      </c>
      <c r="AQ606" s="74">
        <v>1</v>
      </c>
      <c r="AS606" s="74">
        <v>1</v>
      </c>
      <c r="AT606" s="74" t="s">
        <v>92</v>
      </c>
      <c r="AU606" s="74" t="s">
        <v>95</v>
      </c>
      <c r="AV606" s="74" t="s">
        <v>94</v>
      </c>
      <c r="AW606" s="77">
        <v>20435.349999999999</v>
      </c>
      <c r="AX606" s="77">
        <v>0</v>
      </c>
      <c r="AY606" s="79">
        <v>1</v>
      </c>
      <c r="AZ606" s="77">
        <v>130596.19124499998</v>
      </c>
      <c r="BA606" s="77">
        <v>0</v>
      </c>
      <c r="BB606" s="74" t="s">
        <v>116</v>
      </c>
      <c r="BC606" s="75" t="s">
        <v>2218</v>
      </c>
      <c r="BD606" s="82">
        <v>155.93603565499859</v>
      </c>
      <c r="BE606" s="82">
        <v>0</v>
      </c>
      <c r="BF606" s="82">
        <v>0</v>
      </c>
      <c r="BG606" s="82">
        <v>155.93603565499859</v>
      </c>
      <c r="BH606" s="82">
        <v>398.2450297254602</v>
      </c>
      <c r="BI606" s="82">
        <v>0</v>
      </c>
      <c r="BJ606" s="82">
        <v>0</v>
      </c>
      <c r="BK606" s="82">
        <v>398.2450297254602</v>
      </c>
      <c r="BL606" s="82">
        <v>18391.814999999999</v>
      </c>
      <c r="BM606" s="82">
        <v>0</v>
      </c>
      <c r="BN606" s="82">
        <v>0</v>
      </c>
      <c r="BO606" s="82">
        <v>18391.814999999999</v>
      </c>
      <c r="BP606" s="82">
        <v>155.93603565499859</v>
      </c>
      <c r="BQ606" s="82">
        <v>0</v>
      </c>
      <c r="BR606" s="82">
        <v>0</v>
      </c>
      <c r="BS606" s="89">
        <v>155.93603565499859</v>
      </c>
      <c r="BT606" s="82">
        <v>810.10329883128315</v>
      </c>
      <c r="BU606" s="82">
        <v>0</v>
      </c>
      <c r="BV606" s="82">
        <v>0</v>
      </c>
      <c r="BW606" s="82">
        <v>810.10329883128315</v>
      </c>
      <c r="BX606" s="82">
        <v>2068.9227539267381</v>
      </c>
      <c r="BY606" s="82">
        <v>0</v>
      </c>
      <c r="BZ606" s="82">
        <v>0</v>
      </c>
      <c r="CA606" s="82">
        <v>2068.9227539267381</v>
      </c>
      <c r="CB606" s="82">
        <v>95547.318106499995</v>
      </c>
      <c r="CC606" s="82">
        <v>0</v>
      </c>
      <c r="CD606" s="82">
        <v>0</v>
      </c>
      <c r="CE606" s="82">
        <v>95547.318106499995</v>
      </c>
      <c r="CF606" s="82">
        <v>810.10329883128315</v>
      </c>
      <c r="CG606" s="82">
        <v>0</v>
      </c>
      <c r="CH606" s="82">
        <v>0</v>
      </c>
      <c r="CI606" s="82">
        <v>810.10329883128315</v>
      </c>
      <c r="CJ606" s="82" t="s">
        <v>96</v>
      </c>
      <c r="CN606" s="82">
        <v>155.93603565499859</v>
      </c>
      <c r="CO606" s="82">
        <v>398.2450297254602</v>
      </c>
      <c r="CP606" s="82">
        <v>18391.814999999999</v>
      </c>
      <c r="CQ606" s="82">
        <v>155.93603565499859</v>
      </c>
      <c r="CR606" s="89">
        <v>155.93603565499859</v>
      </c>
      <c r="CS606" s="82">
        <v>155.93603565499859</v>
      </c>
      <c r="CT606" s="82">
        <v>398.2450297254602</v>
      </c>
      <c r="CU606" s="82">
        <v>18391.814999999999</v>
      </c>
      <c r="CV606" s="82">
        <v>155.93603565499859</v>
      </c>
      <c r="CW606" s="82">
        <v>155.93603565499859</v>
      </c>
    </row>
    <row r="607" spans="1:101">
      <c r="A607" s="86" t="s">
        <v>1404</v>
      </c>
      <c r="B607" s="87" t="s">
        <v>1434</v>
      </c>
      <c r="C607" s="75" t="s">
        <v>2219</v>
      </c>
      <c r="D607" s="74" t="s">
        <v>2607</v>
      </c>
      <c r="E607" s="74" t="s">
        <v>1404</v>
      </c>
      <c r="F607" s="74" t="s">
        <v>1434</v>
      </c>
      <c r="G607" s="74" t="s">
        <v>523</v>
      </c>
      <c r="I607" s="74" t="s">
        <v>1434</v>
      </c>
      <c r="J607" s="74" t="s">
        <v>523</v>
      </c>
      <c r="K607" s="74" t="s">
        <v>128</v>
      </c>
      <c r="L607" s="74" t="s">
        <v>89</v>
      </c>
      <c r="M607" s="74" t="s">
        <v>1406</v>
      </c>
      <c r="N607" s="74" t="s">
        <v>523</v>
      </c>
      <c r="O607" s="76">
        <v>44958</v>
      </c>
      <c r="P607" s="76">
        <v>44500</v>
      </c>
      <c r="Q607" s="77">
        <v>2</v>
      </c>
      <c r="R607" s="74" t="s">
        <v>94</v>
      </c>
      <c r="S607" s="77">
        <v>285211.93</v>
      </c>
      <c r="T607" s="77">
        <v>285211.93</v>
      </c>
      <c r="U607" s="77">
        <v>0</v>
      </c>
      <c r="V607" s="78">
        <v>0</v>
      </c>
      <c r="W607" s="79">
        <v>1</v>
      </c>
      <c r="X607" s="77">
        <v>285211.93</v>
      </c>
      <c r="Y607" s="88">
        <v>285211.93</v>
      </c>
      <c r="Z607" s="77">
        <v>0</v>
      </c>
      <c r="AA607" s="74">
        <v>0</v>
      </c>
      <c r="AB607" s="74">
        <v>0</v>
      </c>
      <c r="AD607" s="74">
        <v>5</v>
      </c>
      <c r="AE607" s="74">
        <v>5</v>
      </c>
      <c r="AF607" s="74">
        <v>0</v>
      </c>
      <c r="AG607" s="74">
        <v>0</v>
      </c>
      <c r="AI607" s="74">
        <v>4</v>
      </c>
      <c r="AJ607" s="74">
        <v>4</v>
      </c>
      <c r="AL607" s="74">
        <v>4</v>
      </c>
      <c r="AM607" s="74" t="s">
        <v>95</v>
      </c>
      <c r="AN607" s="74">
        <v>0</v>
      </c>
      <c r="AO607" s="74" t="s">
        <v>95</v>
      </c>
      <c r="AP607" s="74" t="s">
        <v>95</v>
      </c>
      <c r="AQ607" s="74">
        <v>1</v>
      </c>
      <c r="AS607" s="74">
        <v>1</v>
      </c>
      <c r="AT607" s="74" t="s">
        <v>92</v>
      </c>
      <c r="AU607" s="74" t="s">
        <v>95</v>
      </c>
      <c r="AV607" s="74" t="s">
        <v>94</v>
      </c>
      <c r="AW607" s="77">
        <v>285211.93</v>
      </c>
      <c r="AX607" s="77">
        <v>0</v>
      </c>
      <c r="AY607" s="79">
        <v>1</v>
      </c>
      <c r="AZ607" s="77">
        <v>1822703.881051</v>
      </c>
      <c r="BA607" s="77">
        <v>0</v>
      </c>
      <c r="BB607" s="74" t="s">
        <v>116</v>
      </c>
      <c r="BC607" s="75" t="s">
        <v>2219</v>
      </c>
      <c r="BD607" s="82">
        <v>2176.3668195411856</v>
      </c>
      <c r="BE607" s="82">
        <v>0</v>
      </c>
      <c r="BF607" s="82">
        <v>0</v>
      </c>
      <c r="BG607" s="82">
        <v>2176.3668195411856</v>
      </c>
      <c r="BH607" s="82">
        <v>4593.3087146134621</v>
      </c>
      <c r="BI607" s="82">
        <v>0</v>
      </c>
      <c r="BJ607" s="82">
        <v>0</v>
      </c>
      <c r="BK607" s="82">
        <v>4593.3087146134621</v>
      </c>
      <c r="BL607" s="82">
        <v>256690.73699999996</v>
      </c>
      <c r="BM607" s="82">
        <v>0</v>
      </c>
      <c r="BN607" s="82">
        <v>0</v>
      </c>
      <c r="BO607" s="82">
        <v>256690.73699999996</v>
      </c>
      <c r="BP607" s="82">
        <v>2176.3668195411856</v>
      </c>
      <c r="BQ607" s="82">
        <v>0</v>
      </c>
      <c r="BR607" s="82">
        <v>0</v>
      </c>
      <c r="BS607" s="89">
        <v>2176.3668195411856</v>
      </c>
      <c r="BT607" s="82">
        <v>11306.443264198413</v>
      </c>
      <c r="BU607" s="82">
        <v>0</v>
      </c>
      <c r="BV607" s="82">
        <v>0</v>
      </c>
      <c r="BW607" s="82">
        <v>11306.443264198413</v>
      </c>
      <c r="BX607" s="82">
        <v>23862.698103288396</v>
      </c>
      <c r="BY607" s="82">
        <v>0</v>
      </c>
      <c r="BZ607" s="82">
        <v>0</v>
      </c>
      <c r="CA607" s="82">
        <v>23862.698103288396</v>
      </c>
      <c r="CB607" s="82">
        <v>1333534.0477886999</v>
      </c>
      <c r="CC607" s="82">
        <v>0</v>
      </c>
      <c r="CD607" s="82">
        <v>0</v>
      </c>
      <c r="CE607" s="82">
        <v>1333534.0477886999</v>
      </c>
      <c r="CF607" s="82">
        <v>11306.443264198413</v>
      </c>
      <c r="CG607" s="82">
        <v>0</v>
      </c>
      <c r="CH607" s="82">
        <v>0</v>
      </c>
      <c r="CI607" s="82">
        <v>11306.443264198413</v>
      </c>
      <c r="CJ607" s="82" t="s">
        <v>96</v>
      </c>
      <c r="CN607" s="82">
        <v>2176.3668195411856</v>
      </c>
      <c r="CO607" s="82">
        <v>4593.3087146134621</v>
      </c>
      <c r="CP607" s="82">
        <v>256690.73699999996</v>
      </c>
      <c r="CQ607" s="82">
        <v>2176.3668195411856</v>
      </c>
      <c r="CR607" s="89">
        <v>2176.3668195411856</v>
      </c>
      <c r="CS607" s="82">
        <v>2176.3668195411856</v>
      </c>
      <c r="CT607" s="82">
        <v>4593.3087146134621</v>
      </c>
      <c r="CU607" s="82">
        <v>256690.73699999996</v>
      </c>
      <c r="CV607" s="82">
        <v>2176.3668195411856</v>
      </c>
      <c r="CW607" s="82">
        <v>2176.3668195411856</v>
      </c>
    </row>
    <row r="608" spans="1:101">
      <c r="A608" s="86" t="s">
        <v>1404</v>
      </c>
      <c r="B608" s="87" t="s">
        <v>1435</v>
      </c>
      <c r="C608" s="75" t="s">
        <v>2220</v>
      </c>
      <c r="D608" s="74" t="s">
        <v>2607</v>
      </c>
      <c r="E608" s="74" t="s">
        <v>1404</v>
      </c>
      <c r="F608" s="74" t="s">
        <v>1435</v>
      </c>
      <c r="G608" s="74" t="s">
        <v>523</v>
      </c>
      <c r="I608" s="74" t="s">
        <v>1435</v>
      </c>
      <c r="J608" s="74" t="s">
        <v>523</v>
      </c>
      <c r="K608" s="74" t="s">
        <v>128</v>
      </c>
      <c r="L608" s="74" t="s">
        <v>89</v>
      </c>
      <c r="M608" s="74" t="s">
        <v>1406</v>
      </c>
      <c r="N608" s="74" t="s">
        <v>523</v>
      </c>
      <c r="O608" s="76">
        <v>45243</v>
      </c>
      <c r="P608" s="76">
        <v>44500</v>
      </c>
      <c r="Q608" s="77">
        <v>3</v>
      </c>
      <c r="R608" s="74" t="s">
        <v>94</v>
      </c>
      <c r="S608" s="77">
        <v>30077.3</v>
      </c>
      <c r="T608" s="77">
        <v>30077.3</v>
      </c>
      <c r="U608" s="77">
        <v>0</v>
      </c>
      <c r="V608" s="78">
        <v>0</v>
      </c>
      <c r="W608" s="79">
        <v>1</v>
      </c>
      <c r="X608" s="77">
        <v>30077.3</v>
      </c>
      <c r="Y608" s="88">
        <v>30077.3</v>
      </c>
      <c r="Z608" s="77">
        <v>0</v>
      </c>
      <c r="AA608" s="74">
        <v>0</v>
      </c>
      <c r="AB608" s="74">
        <v>0</v>
      </c>
      <c r="AD608" s="74">
        <v>5</v>
      </c>
      <c r="AE608" s="74">
        <v>5</v>
      </c>
      <c r="AF608" s="74">
        <v>0</v>
      </c>
      <c r="AG608" s="74">
        <v>0</v>
      </c>
      <c r="AI608" s="74">
        <v>4</v>
      </c>
      <c r="AJ608" s="74">
        <v>4</v>
      </c>
      <c r="AL608" s="74">
        <v>4</v>
      </c>
      <c r="AM608" s="74" t="s">
        <v>95</v>
      </c>
      <c r="AN608" s="74">
        <v>0</v>
      </c>
      <c r="AO608" s="74" t="s">
        <v>95</v>
      </c>
      <c r="AP608" s="74" t="s">
        <v>95</v>
      </c>
      <c r="AQ608" s="74">
        <v>1</v>
      </c>
      <c r="AS608" s="74">
        <v>1</v>
      </c>
      <c r="AT608" s="74" t="s">
        <v>92</v>
      </c>
      <c r="AU608" s="74" t="s">
        <v>95</v>
      </c>
      <c r="AV608" s="74" t="s">
        <v>94</v>
      </c>
      <c r="AW608" s="77">
        <v>30077.3</v>
      </c>
      <c r="AX608" s="77">
        <v>0</v>
      </c>
      <c r="AY608" s="79">
        <v>1</v>
      </c>
      <c r="AZ608" s="77">
        <v>192215.00110999998</v>
      </c>
      <c r="BA608" s="77">
        <v>0</v>
      </c>
      <c r="BB608" s="74" t="s">
        <v>116</v>
      </c>
      <c r="BC608" s="75" t="s">
        <v>2220</v>
      </c>
      <c r="BD608" s="82">
        <v>229.51086843171709</v>
      </c>
      <c r="BE608" s="82">
        <v>0</v>
      </c>
      <c r="BF608" s="82">
        <v>0</v>
      </c>
      <c r="BG608" s="82">
        <v>229.51086843171709</v>
      </c>
      <c r="BH608" s="82">
        <v>586.14778961757861</v>
      </c>
      <c r="BI608" s="82">
        <v>0</v>
      </c>
      <c r="BJ608" s="82">
        <v>0</v>
      </c>
      <c r="BK608" s="82">
        <v>586.14778961757861</v>
      </c>
      <c r="BL608" s="82">
        <v>27069.569999999996</v>
      </c>
      <c r="BM608" s="82">
        <v>0</v>
      </c>
      <c r="BN608" s="82">
        <v>0</v>
      </c>
      <c r="BO608" s="82">
        <v>27069.569999999996</v>
      </c>
      <c r="BP608" s="82">
        <v>229.51086843171709</v>
      </c>
      <c r="BQ608" s="82">
        <v>0</v>
      </c>
      <c r="BR608" s="82">
        <v>0</v>
      </c>
      <c r="BS608" s="89">
        <v>229.51086843171709</v>
      </c>
      <c r="BT608" s="82">
        <v>1192.3319125896135</v>
      </c>
      <c r="BU608" s="82">
        <v>0</v>
      </c>
      <c r="BV608" s="82">
        <v>0</v>
      </c>
      <c r="BW608" s="82">
        <v>1192.3319125896135</v>
      </c>
      <c r="BX608" s="82">
        <v>3045.0963818422829</v>
      </c>
      <c r="BY608" s="82">
        <v>0</v>
      </c>
      <c r="BZ608" s="82">
        <v>0</v>
      </c>
      <c r="CA608" s="82">
        <v>3045.0963818422829</v>
      </c>
      <c r="CB608" s="82">
        <v>140629.12310699999</v>
      </c>
      <c r="CC608" s="82">
        <v>0</v>
      </c>
      <c r="CD608" s="82">
        <v>0</v>
      </c>
      <c r="CE608" s="82">
        <v>140629.12310699999</v>
      </c>
      <c r="CF608" s="82">
        <v>1192.3319125896135</v>
      </c>
      <c r="CG608" s="82">
        <v>0</v>
      </c>
      <c r="CH608" s="82">
        <v>0</v>
      </c>
      <c r="CI608" s="82">
        <v>1192.3319125896135</v>
      </c>
      <c r="CJ608" s="82" t="s">
        <v>96</v>
      </c>
      <c r="CN608" s="82">
        <v>229.51086843171709</v>
      </c>
      <c r="CO608" s="82">
        <v>586.14778961757861</v>
      </c>
      <c r="CP608" s="82">
        <v>27069.569999999996</v>
      </c>
      <c r="CQ608" s="82">
        <v>229.51086843171709</v>
      </c>
      <c r="CR608" s="89">
        <v>229.51086843171709</v>
      </c>
      <c r="CS608" s="82">
        <v>229.51086843171709</v>
      </c>
      <c r="CT608" s="82">
        <v>586.14778961757861</v>
      </c>
      <c r="CU608" s="82">
        <v>27069.569999999996</v>
      </c>
      <c r="CV608" s="82">
        <v>229.51086843171709</v>
      </c>
      <c r="CW608" s="82">
        <v>229.51086843171709</v>
      </c>
    </row>
    <row r="609" spans="1:101">
      <c r="A609" s="86" t="s">
        <v>1404</v>
      </c>
      <c r="B609" s="87" t="s">
        <v>1436</v>
      </c>
      <c r="C609" s="75" t="s">
        <v>2221</v>
      </c>
      <c r="D609" s="74" t="s">
        <v>2607</v>
      </c>
      <c r="E609" s="74" t="s">
        <v>1404</v>
      </c>
      <c r="F609" s="74" t="s">
        <v>1436</v>
      </c>
      <c r="G609" s="74" t="s">
        <v>523</v>
      </c>
      <c r="I609" s="74" t="s">
        <v>1436</v>
      </c>
      <c r="J609" s="74" t="s">
        <v>523</v>
      </c>
      <c r="K609" s="74" t="s">
        <v>128</v>
      </c>
      <c r="L609" s="74" t="s">
        <v>89</v>
      </c>
      <c r="M609" s="74" t="s">
        <v>1406</v>
      </c>
      <c r="N609" s="74" t="s">
        <v>523</v>
      </c>
      <c r="O609" s="76">
        <v>45020</v>
      </c>
      <c r="P609" s="76">
        <v>44500</v>
      </c>
      <c r="Q609" s="77">
        <v>2</v>
      </c>
      <c r="R609" s="74" t="s">
        <v>94</v>
      </c>
      <c r="S609" s="77">
        <v>99493.32</v>
      </c>
      <c r="T609" s="77">
        <v>99493.32</v>
      </c>
      <c r="U609" s="77">
        <v>0</v>
      </c>
      <c r="V609" s="78">
        <v>0</v>
      </c>
      <c r="W609" s="79">
        <v>1</v>
      </c>
      <c r="X609" s="77">
        <v>99493.32</v>
      </c>
      <c r="Y609" s="88">
        <v>99493.32</v>
      </c>
      <c r="Z609" s="77">
        <v>0</v>
      </c>
      <c r="AA609" s="74">
        <v>0</v>
      </c>
      <c r="AB609" s="74">
        <v>0</v>
      </c>
      <c r="AD609" s="74">
        <v>5</v>
      </c>
      <c r="AE609" s="74">
        <v>5</v>
      </c>
      <c r="AF609" s="74">
        <v>0</v>
      </c>
      <c r="AG609" s="74">
        <v>0</v>
      </c>
      <c r="AI609" s="74">
        <v>4</v>
      </c>
      <c r="AJ609" s="74">
        <v>4</v>
      </c>
      <c r="AL609" s="74">
        <v>4</v>
      </c>
      <c r="AM609" s="74" t="s">
        <v>95</v>
      </c>
      <c r="AN609" s="74">
        <v>0</v>
      </c>
      <c r="AO609" s="74" t="s">
        <v>95</v>
      </c>
      <c r="AP609" s="74" t="s">
        <v>95</v>
      </c>
      <c r="AQ609" s="74">
        <v>1</v>
      </c>
      <c r="AS609" s="74">
        <v>1</v>
      </c>
      <c r="AT609" s="74" t="s">
        <v>92</v>
      </c>
      <c r="AU609" s="74" t="s">
        <v>95</v>
      </c>
      <c r="AV609" s="74" t="s">
        <v>94</v>
      </c>
      <c r="AW609" s="77">
        <v>99493.32</v>
      </c>
      <c r="AX609" s="77">
        <v>0</v>
      </c>
      <c r="AY609" s="79">
        <v>1</v>
      </c>
      <c r="AZ609" s="77">
        <v>635831.96012399998</v>
      </c>
      <c r="BA609" s="77">
        <v>0</v>
      </c>
      <c r="BB609" s="74" t="s">
        <v>116</v>
      </c>
      <c r="BC609" s="75" t="s">
        <v>2221</v>
      </c>
      <c r="BD609" s="82">
        <v>759.20372760702344</v>
      </c>
      <c r="BE609" s="82">
        <v>0</v>
      </c>
      <c r="BF609" s="82">
        <v>0</v>
      </c>
      <c r="BG609" s="82">
        <v>759.20372760702344</v>
      </c>
      <c r="BH609" s="82">
        <v>1602.3296564131308</v>
      </c>
      <c r="BI609" s="82">
        <v>0</v>
      </c>
      <c r="BJ609" s="82">
        <v>0</v>
      </c>
      <c r="BK609" s="82">
        <v>1602.3296564131308</v>
      </c>
      <c r="BL609" s="82">
        <v>89543.988000000012</v>
      </c>
      <c r="BM609" s="82">
        <v>0</v>
      </c>
      <c r="BN609" s="82">
        <v>0</v>
      </c>
      <c r="BO609" s="82">
        <v>89543.988000000012</v>
      </c>
      <c r="BP609" s="82">
        <v>759.20372760702344</v>
      </c>
      <c r="BQ609" s="82">
        <v>0</v>
      </c>
      <c r="BR609" s="82">
        <v>0</v>
      </c>
      <c r="BS609" s="89">
        <v>759.20372760702344</v>
      </c>
      <c r="BT609" s="82">
        <v>3944.1392852912477</v>
      </c>
      <c r="BU609" s="82">
        <v>0</v>
      </c>
      <c r="BV609" s="82">
        <v>0</v>
      </c>
      <c r="BW609" s="82">
        <v>3944.1392852912477</v>
      </c>
      <c r="BX609" s="82">
        <v>8324.2627980318557</v>
      </c>
      <c r="BY609" s="82">
        <v>0</v>
      </c>
      <c r="BZ609" s="82">
        <v>0</v>
      </c>
      <c r="CA609" s="82">
        <v>8324.2627980318557</v>
      </c>
      <c r="CB609" s="82">
        <v>465189.97205880005</v>
      </c>
      <c r="CC609" s="82">
        <v>0</v>
      </c>
      <c r="CD609" s="82">
        <v>0</v>
      </c>
      <c r="CE609" s="82">
        <v>465189.97205880005</v>
      </c>
      <c r="CF609" s="82">
        <v>3944.1392852912477</v>
      </c>
      <c r="CG609" s="82">
        <v>0</v>
      </c>
      <c r="CH609" s="82">
        <v>0</v>
      </c>
      <c r="CI609" s="82">
        <v>3944.1392852912477</v>
      </c>
      <c r="CJ609" s="82" t="s">
        <v>96</v>
      </c>
      <c r="CN609" s="82">
        <v>759.20372760702344</v>
      </c>
      <c r="CO609" s="82">
        <v>1602.3296564131308</v>
      </c>
      <c r="CP609" s="82">
        <v>89543.988000000012</v>
      </c>
      <c r="CQ609" s="82">
        <v>759.20372760702344</v>
      </c>
      <c r="CR609" s="89">
        <v>759.20372760702344</v>
      </c>
      <c r="CS609" s="82">
        <v>759.20372760702344</v>
      </c>
      <c r="CT609" s="82">
        <v>1602.3296564131308</v>
      </c>
      <c r="CU609" s="82">
        <v>89543.988000000012</v>
      </c>
      <c r="CV609" s="82">
        <v>759.20372760702344</v>
      </c>
      <c r="CW609" s="82">
        <v>759.20372760702344</v>
      </c>
    </row>
    <row r="610" spans="1:101">
      <c r="A610" s="86" t="s">
        <v>1404</v>
      </c>
      <c r="B610" s="87" t="s">
        <v>1437</v>
      </c>
      <c r="C610" s="75" t="s">
        <v>2222</v>
      </c>
      <c r="D610" s="74" t="s">
        <v>2607</v>
      </c>
      <c r="E610" s="74" t="s">
        <v>1404</v>
      </c>
      <c r="F610" s="74" t="s">
        <v>1437</v>
      </c>
      <c r="G610" s="74" t="s">
        <v>523</v>
      </c>
      <c r="I610" s="74" t="s">
        <v>1437</v>
      </c>
      <c r="J610" s="74" t="s">
        <v>523</v>
      </c>
      <c r="K610" s="74" t="s">
        <v>128</v>
      </c>
      <c r="L610" s="74" t="s">
        <v>89</v>
      </c>
      <c r="M610" s="74" t="s">
        <v>1406</v>
      </c>
      <c r="N610" s="74" t="s">
        <v>523</v>
      </c>
      <c r="O610" s="76">
        <v>44717</v>
      </c>
      <c r="P610" s="76">
        <v>44500</v>
      </c>
      <c r="Q610" s="77">
        <v>1</v>
      </c>
      <c r="R610" s="74" t="s">
        <v>94</v>
      </c>
      <c r="S610" s="77">
        <v>11691.01</v>
      </c>
      <c r="T610" s="77">
        <v>11691.01</v>
      </c>
      <c r="U610" s="77">
        <v>0</v>
      </c>
      <c r="V610" s="78">
        <v>0</v>
      </c>
      <c r="W610" s="79">
        <v>1</v>
      </c>
      <c r="X610" s="77">
        <v>11691.01</v>
      </c>
      <c r="Y610" s="88">
        <v>11691.01</v>
      </c>
      <c r="Z610" s="77">
        <v>0</v>
      </c>
      <c r="AA610" s="74">
        <v>0</v>
      </c>
      <c r="AB610" s="74">
        <v>0</v>
      </c>
      <c r="AD610" s="74">
        <v>5</v>
      </c>
      <c r="AE610" s="74">
        <v>5</v>
      </c>
      <c r="AF610" s="74">
        <v>0</v>
      </c>
      <c r="AG610" s="74">
        <v>0</v>
      </c>
      <c r="AI610" s="74">
        <v>4</v>
      </c>
      <c r="AJ610" s="74">
        <v>4</v>
      </c>
      <c r="AL610" s="74">
        <v>4</v>
      </c>
      <c r="AM610" s="74" t="s">
        <v>95</v>
      </c>
      <c r="AN610" s="74">
        <v>0</v>
      </c>
      <c r="AO610" s="74" t="s">
        <v>95</v>
      </c>
      <c r="AP610" s="74" t="s">
        <v>95</v>
      </c>
      <c r="AQ610" s="74">
        <v>1</v>
      </c>
      <c r="AS610" s="74">
        <v>1</v>
      </c>
      <c r="AT610" s="74" t="s">
        <v>92</v>
      </c>
      <c r="AU610" s="74" t="s">
        <v>95</v>
      </c>
      <c r="AV610" s="74" t="s">
        <v>94</v>
      </c>
      <c r="AW610" s="77">
        <v>11691.01</v>
      </c>
      <c r="AX610" s="77">
        <v>0</v>
      </c>
      <c r="AY610" s="79">
        <v>1</v>
      </c>
      <c r="AZ610" s="77">
        <v>74713.737607000003</v>
      </c>
      <c r="BA610" s="77">
        <v>0</v>
      </c>
      <c r="BB610" s="74" t="s">
        <v>116</v>
      </c>
      <c r="BC610" s="75" t="s">
        <v>2222</v>
      </c>
      <c r="BD610" s="82">
        <v>89.210595962532835</v>
      </c>
      <c r="BE610" s="82">
        <v>0</v>
      </c>
      <c r="BF610" s="82">
        <v>0</v>
      </c>
      <c r="BG610" s="82">
        <v>89.210595962532835</v>
      </c>
      <c r="BH610" s="82">
        <v>89.210595962532835</v>
      </c>
      <c r="BI610" s="82">
        <v>0</v>
      </c>
      <c r="BJ610" s="82">
        <v>0</v>
      </c>
      <c r="BK610" s="82">
        <v>89.210595962532835</v>
      </c>
      <c r="BL610" s="82">
        <v>10521.909</v>
      </c>
      <c r="BM610" s="82">
        <v>0</v>
      </c>
      <c r="BN610" s="82">
        <v>0</v>
      </c>
      <c r="BO610" s="82">
        <v>10521.909</v>
      </c>
      <c r="BP610" s="82">
        <v>89.210595962532835</v>
      </c>
      <c r="BQ610" s="82">
        <v>0</v>
      </c>
      <c r="BR610" s="82">
        <v>0</v>
      </c>
      <c r="BS610" s="89">
        <v>89.210595962532835</v>
      </c>
      <c r="BT610" s="82">
        <v>463.45796708495436</v>
      </c>
      <c r="BU610" s="82">
        <v>0</v>
      </c>
      <c r="BV610" s="82">
        <v>0</v>
      </c>
      <c r="BW610" s="82">
        <v>463.45796708495436</v>
      </c>
      <c r="BX610" s="82">
        <v>463.45796708495436</v>
      </c>
      <c r="BY610" s="82">
        <v>0</v>
      </c>
      <c r="BZ610" s="82">
        <v>0</v>
      </c>
      <c r="CA610" s="82">
        <v>463.45796708495436</v>
      </c>
      <c r="CB610" s="82">
        <v>54662.369445899996</v>
      </c>
      <c r="CC610" s="82">
        <v>0</v>
      </c>
      <c r="CD610" s="82">
        <v>0</v>
      </c>
      <c r="CE610" s="82">
        <v>54662.369445899996</v>
      </c>
      <c r="CF610" s="82">
        <v>463.45796708495436</v>
      </c>
      <c r="CG610" s="82">
        <v>0</v>
      </c>
      <c r="CH610" s="82">
        <v>0</v>
      </c>
      <c r="CI610" s="82">
        <v>463.45796708495436</v>
      </c>
      <c r="CJ610" s="82" t="s">
        <v>96</v>
      </c>
      <c r="CN610" s="82">
        <v>89.210595962532835</v>
      </c>
      <c r="CO610" s="82">
        <v>89.210595962532835</v>
      </c>
      <c r="CP610" s="82">
        <v>10521.909</v>
      </c>
      <c r="CQ610" s="82">
        <v>89.210595962532835</v>
      </c>
      <c r="CR610" s="89">
        <v>89.210595962532835</v>
      </c>
      <c r="CS610" s="82">
        <v>89.210595962532835</v>
      </c>
      <c r="CT610" s="82">
        <v>89.210595962532835</v>
      </c>
      <c r="CU610" s="82">
        <v>10521.909</v>
      </c>
      <c r="CV610" s="82">
        <v>89.210595962532835</v>
      </c>
      <c r="CW610" s="82">
        <v>89.210595962532835</v>
      </c>
    </row>
    <row r="611" spans="1:101">
      <c r="A611" s="86" t="s">
        <v>1404</v>
      </c>
      <c r="B611" s="87" t="s">
        <v>1438</v>
      </c>
      <c r="C611" s="75" t="s">
        <v>2223</v>
      </c>
      <c r="D611" s="74" t="s">
        <v>2607</v>
      </c>
      <c r="E611" s="74" t="s">
        <v>1404</v>
      </c>
      <c r="F611" s="74" t="s">
        <v>1438</v>
      </c>
      <c r="G611" s="74" t="s">
        <v>523</v>
      </c>
      <c r="I611" s="74" t="s">
        <v>1438</v>
      </c>
      <c r="J611" s="74" t="s">
        <v>523</v>
      </c>
      <c r="K611" s="74" t="s">
        <v>128</v>
      </c>
      <c r="L611" s="74" t="s">
        <v>89</v>
      </c>
      <c r="M611" s="74" t="s">
        <v>1406</v>
      </c>
      <c r="N611" s="74" t="s">
        <v>523</v>
      </c>
      <c r="O611" s="76">
        <v>45020</v>
      </c>
      <c r="P611" s="76">
        <v>44500</v>
      </c>
      <c r="Q611" s="77">
        <v>2</v>
      </c>
      <c r="R611" s="74" t="s">
        <v>94</v>
      </c>
      <c r="S611" s="77">
        <v>99557.64</v>
      </c>
      <c r="T611" s="77">
        <v>99557.64</v>
      </c>
      <c r="U611" s="77">
        <v>0</v>
      </c>
      <c r="V611" s="78">
        <v>0</v>
      </c>
      <c r="W611" s="79">
        <v>1</v>
      </c>
      <c r="X611" s="77">
        <v>99557.64</v>
      </c>
      <c r="Y611" s="88">
        <v>99557.64</v>
      </c>
      <c r="Z611" s="77">
        <v>0</v>
      </c>
      <c r="AA611" s="74">
        <v>0</v>
      </c>
      <c r="AB611" s="74">
        <v>0</v>
      </c>
      <c r="AD611" s="74">
        <v>5</v>
      </c>
      <c r="AE611" s="74">
        <v>5</v>
      </c>
      <c r="AF611" s="74">
        <v>0</v>
      </c>
      <c r="AG611" s="74">
        <v>0</v>
      </c>
      <c r="AI611" s="74">
        <v>4</v>
      </c>
      <c r="AJ611" s="74">
        <v>4</v>
      </c>
      <c r="AL611" s="74">
        <v>4</v>
      </c>
      <c r="AM611" s="74" t="s">
        <v>95</v>
      </c>
      <c r="AN611" s="74">
        <v>0</v>
      </c>
      <c r="AO611" s="74" t="s">
        <v>95</v>
      </c>
      <c r="AP611" s="74" t="s">
        <v>95</v>
      </c>
      <c r="AQ611" s="74">
        <v>1</v>
      </c>
      <c r="AS611" s="74">
        <v>1</v>
      </c>
      <c r="AT611" s="74" t="s">
        <v>92</v>
      </c>
      <c r="AU611" s="74" t="s">
        <v>95</v>
      </c>
      <c r="AV611" s="74" t="s">
        <v>94</v>
      </c>
      <c r="AW611" s="77">
        <v>99557.64</v>
      </c>
      <c r="AX611" s="77">
        <v>0</v>
      </c>
      <c r="AY611" s="79">
        <v>1</v>
      </c>
      <c r="AZ611" s="77">
        <v>636243.00994799996</v>
      </c>
      <c r="BA611" s="77">
        <v>0</v>
      </c>
      <c r="BB611" s="74" t="s">
        <v>116</v>
      </c>
      <c r="BC611" s="75" t="s">
        <v>2223</v>
      </c>
      <c r="BD611" s="82">
        <v>759.69453426378868</v>
      </c>
      <c r="BE611" s="82">
        <v>0</v>
      </c>
      <c r="BF611" s="82">
        <v>0</v>
      </c>
      <c r="BG611" s="82">
        <v>759.69453426378868</v>
      </c>
      <c r="BH611" s="82">
        <v>1603.3655233788777</v>
      </c>
      <c r="BI611" s="82">
        <v>0</v>
      </c>
      <c r="BJ611" s="82">
        <v>0</v>
      </c>
      <c r="BK611" s="82">
        <v>1603.3655233788777</v>
      </c>
      <c r="BL611" s="82">
        <v>89601.875999999989</v>
      </c>
      <c r="BM611" s="82">
        <v>0</v>
      </c>
      <c r="BN611" s="82">
        <v>0</v>
      </c>
      <c r="BO611" s="82">
        <v>89601.875999999989</v>
      </c>
      <c r="BP611" s="82">
        <v>759.69453426378868</v>
      </c>
      <c r="BQ611" s="82">
        <v>0</v>
      </c>
      <c r="BR611" s="82">
        <v>0</v>
      </c>
      <c r="BS611" s="89">
        <v>759.69453426378868</v>
      </c>
      <c r="BT611" s="82">
        <v>3946.6890749538088</v>
      </c>
      <c r="BU611" s="82">
        <v>0</v>
      </c>
      <c r="BV611" s="82">
        <v>0</v>
      </c>
      <c r="BW611" s="82">
        <v>3946.6890749538088</v>
      </c>
      <c r="BX611" s="82">
        <v>8329.644230505608</v>
      </c>
      <c r="BY611" s="82">
        <v>0</v>
      </c>
      <c r="BZ611" s="82">
        <v>0</v>
      </c>
      <c r="CA611" s="82">
        <v>8329.644230505608</v>
      </c>
      <c r="CB611" s="82">
        <v>465490.70600759995</v>
      </c>
      <c r="CC611" s="82">
        <v>0</v>
      </c>
      <c r="CD611" s="82">
        <v>0</v>
      </c>
      <c r="CE611" s="82">
        <v>465490.70600759995</v>
      </c>
      <c r="CF611" s="82">
        <v>3946.6890749538088</v>
      </c>
      <c r="CG611" s="82">
        <v>0</v>
      </c>
      <c r="CH611" s="82">
        <v>0</v>
      </c>
      <c r="CI611" s="82">
        <v>3946.6890749538088</v>
      </c>
      <c r="CJ611" s="82" t="s">
        <v>96</v>
      </c>
      <c r="CN611" s="82">
        <v>759.69453426378868</v>
      </c>
      <c r="CO611" s="82">
        <v>1603.3655233788777</v>
      </c>
      <c r="CP611" s="82">
        <v>89601.875999999989</v>
      </c>
      <c r="CQ611" s="82">
        <v>759.69453426378868</v>
      </c>
      <c r="CR611" s="89">
        <v>759.69453426378868</v>
      </c>
      <c r="CS611" s="82">
        <v>759.69453426378868</v>
      </c>
      <c r="CT611" s="82">
        <v>1603.3655233788777</v>
      </c>
      <c r="CU611" s="82">
        <v>89601.875999999989</v>
      </c>
      <c r="CV611" s="82">
        <v>759.69453426378868</v>
      </c>
      <c r="CW611" s="82">
        <v>759.69453426378868</v>
      </c>
    </row>
    <row r="612" spans="1:101">
      <c r="A612" s="86" t="s">
        <v>1404</v>
      </c>
      <c r="B612" s="87" t="s">
        <v>1439</v>
      </c>
      <c r="C612" s="75" t="s">
        <v>2224</v>
      </c>
      <c r="D612" s="74" t="s">
        <v>2607</v>
      </c>
      <c r="E612" s="74" t="s">
        <v>1404</v>
      </c>
      <c r="F612" s="74" t="s">
        <v>1439</v>
      </c>
      <c r="G612" s="74" t="s">
        <v>523</v>
      </c>
      <c r="I612" s="74" t="s">
        <v>1439</v>
      </c>
      <c r="J612" s="74" t="s">
        <v>523</v>
      </c>
      <c r="K612" s="74" t="s">
        <v>128</v>
      </c>
      <c r="L612" s="74" t="s">
        <v>89</v>
      </c>
      <c r="M612" s="74" t="s">
        <v>1406</v>
      </c>
      <c r="N612" s="74" t="s">
        <v>523</v>
      </c>
      <c r="O612" s="76">
        <v>44962</v>
      </c>
      <c r="P612" s="76">
        <v>44500</v>
      </c>
      <c r="Q612" s="77">
        <v>2</v>
      </c>
      <c r="R612" s="74" t="s">
        <v>94</v>
      </c>
      <c r="S612" s="77">
        <v>7162292.1699999999</v>
      </c>
      <c r="T612" s="77">
        <v>7162292.1699999999</v>
      </c>
      <c r="U612" s="77">
        <v>0</v>
      </c>
      <c r="V612" s="78">
        <v>0</v>
      </c>
      <c r="W612" s="79">
        <v>1</v>
      </c>
      <c r="X612" s="77">
        <v>7162292.1699999999</v>
      </c>
      <c r="Y612" s="88">
        <v>7162292.1699999999</v>
      </c>
      <c r="Z612" s="77">
        <v>0</v>
      </c>
      <c r="AA612" s="74">
        <v>0</v>
      </c>
      <c r="AB612" s="74">
        <v>0</v>
      </c>
      <c r="AD612" s="74">
        <v>5</v>
      </c>
      <c r="AE612" s="74">
        <v>5</v>
      </c>
      <c r="AF612" s="74">
        <v>0</v>
      </c>
      <c r="AG612" s="74">
        <v>0</v>
      </c>
      <c r="AI612" s="74">
        <v>4</v>
      </c>
      <c r="AJ612" s="74">
        <v>4</v>
      </c>
      <c r="AL612" s="74">
        <v>4</v>
      </c>
      <c r="AM612" s="74" t="s">
        <v>95</v>
      </c>
      <c r="AN612" s="74">
        <v>0</v>
      </c>
      <c r="AO612" s="74" t="s">
        <v>95</v>
      </c>
      <c r="AP612" s="74" t="s">
        <v>95</v>
      </c>
      <c r="AQ612" s="74">
        <v>1</v>
      </c>
      <c r="AS612" s="74">
        <v>1</v>
      </c>
      <c r="AT612" s="74" t="s">
        <v>92</v>
      </c>
      <c r="AU612" s="74" t="s">
        <v>95</v>
      </c>
      <c r="AV612" s="74" t="s">
        <v>94</v>
      </c>
      <c r="AW612" s="77">
        <v>7162292.1699999999</v>
      </c>
      <c r="AX612" s="77">
        <v>0</v>
      </c>
      <c r="AY612" s="79">
        <v>1</v>
      </c>
      <c r="AZ612" s="77">
        <v>45772060.570818998</v>
      </c>
      <c r="BA612" s="77">
        <v>0</v>
      </c>
      <c r="BB612" s="74" t="s">
        <v>116</v>
      </c>
      <c r="BC612" s="75" t="s">
        <v>2224</v>
      </c>
      <c r="BD612" s="82">
        <v>54653.306510171707</v>
      </c>
      <c r="BE612" s="82">
        <v>0</v>
      </c>
      <c r="BF612" s="82">
        <v>0</v>
      </c>
      <c r="BG612" s="82">
        <v>54653.306510171707</v>
      </c>
      <c r="BH612" s="82">
        <v>115347.97664694028</v>
      </c>
      <c r="BI612" s="82">
        <v>0</v>
      </c>
      <c r="BJ612" s="82">
        <v>0</v>
      </c>
      <c r="BK612" s="82">
        <v>115347.97664694028</v>
      </c>
      <c r="BL612" s="82">
        <v>6446062.9529999997</v>
      </c>
      <c r="BM612" s="82">
        <v>0</v>
      </c>
      <c r="BN612" s="82">
        <v>0</v>
      </c>
      <c r="BO612" s="82">
        <v>6446062.9529999997</v>
      </c>
      <c r="BP612" s="82">
        <v>54653.306510171707</v>
      </c>
      <c r="BQ612" s="82">
        <v>0</v>
      </c>
      <c r="BR612" s="82">
        <v>0</v>
      </c>
      <c r="BS612" s="89">
        <v>54653.306510171707</v>
      </c>
      <c r="BT612" s="82">
        <v>283929.39265099302</v>
      </c>
      <c r="BU612" s="82">
        <v>0</v>
      </c>
      <c r="BV612" s="82">
        <v>0</v>
      </c>
      <c r="BW612" s="82">
        <v>283929.39265099302</v>
      </c>
      <c r="BX612" s="82">
        <v>599244.27347851952</v>
      </c>
      <c r="BY612" s="82">
        <v>0</v>
      </c>
      <c r="BZ612" s="82">
        <v>0</v>
      </c>
      <c r="CA612" s="82">
        <v>599244.27347851952</v>
      </c>
      <c r="CB612" s="82">
        <v>33487941.647130299</v>
      </c>
      <c r="CC612" s="82">
        <v>0</v>
      </c>
      <c r="CD612" s="82">
        <v>0</v>
      </c>
      <c r="CE612" s="82">
        <v>33487941.647130299</v>
      </c>
      <c r="CF612" s="82">
        <v>283929.39265099302</v>
      </c>
      <c r="CG612" s="82">
        <v>0</v>
      </c>
      <c r="CH612" s="82">
        <v>0</v>
      </c>
      <c r="CI612" s="82">
        <v>283929.39265099302</v>
      </c>
      <c r="CJ612" s="82" t="s">
        <v>96</v>
      </c>
      <c r="CN612" s="82">
        <v>54653.306510171707</v>
      </c>
      <c r="CO612" s="82">
        <v>115347.97664694028</v>
      </c>
      <c r="CP612" s="82">
        <v>6446062.9529999997</v>
      </c>
      <c r="CQ612" s="82">
        <v>54653.306510171707</v>
      </c>
      <c r="CR612" s="89">
        <v>54653.306510171707</v>
      </c>
      <c r="CS612" s="82">
        <v>54653.306510171707</v>
      </c>
      <c r="CT612" s="82">
        <v>115347.97664694028</v>
      </c>
      <c r="CU612" s="82">
        <v>6446062.9529999997</v>
      </c>
      <c r="CV612" s="82">
        <v>54653.306510171707</v>
      </c>
      <c r="CW612" s="82">
        <v>54653.306510171707</v>
      </c>
    </row>
    <row r="613" spans="1:101">
      <c r="A613" s="86" t="s">
        <v>1404</v>
      </c>
      <c r="B613" s="87" t="s">
        <v>1440</v>
      </c>
      <c r="C613" s="75" t="s">
        <v>2225</v>
      </c>
      <c r="D613" s="74" t="s">
        <v>2607</v>
      </c>
      <c r="E613" s="74" t="s">
        <v>1404</v>
      </c>
      <c r="F613" s="74" t="s">
        <v>1440</v>
      </c>
      <c r="G613" s="74" t="s">
        <v>523</v>
      </c>
      <c r="I613" s="74" t="s">
        <v>1440</v>
      </c>
      <c r="J613" s="74" t="s">
        <v>523</v>
      </c>
      <c r="K613" s="74" t="s">
        <v>128</v>
      </c>
      <c r="L613" s="74" t="s">
        <v>89</v>
      </c>
      <c r="M613" s="74" t="s">
        <v>1406</v>
      </c>
      <c r="N613" s="74" t="s">
        <v>523</v>
      </c>
      <c r="O613" s="76">
        <v>44959</v>
      </c>
      <c r="P613" s="76">
        <v>44500</v>
      </c>
      <c r="Q613" s="77">
        <v>2</v>
      </c>
      <c r="R613" s="74" t="s">
        <v>94</v>
      </c>
      <c r="S613" s="77">
        <v>2397657.75</v>
      </c>
      <c r="T613" s="77">
        <v>2397657.75</v>
      </c>
      <c r="U613" s="77">
        <v>0</v>
      </c>
      <c r="V613" s="78">
        <v>0</v>
      </c>
      <c r="W613" s="79">
        <v>1</v>
      </c>
      <c r="X613" s="77">
        <v>2397657.75</v>
      </c>
      <c r="Y613" s="88">
        <v>2397657.75</v>
      </c>
      <c r="Z613" s="77">
        <v>0</v>
      </c>
      <c r="AA613" s="74">
        <v>0</v>
      </c>
      <c r="AB613" s="74">
        <v>0</v>
      </c>
      <c r="AD613" s="74">
        <v>5</v>
      </c>
      <c r="AE613" s="74">
        <v>5</v>
      </c>
      <c r="AF613" s="74">
        <v>0</v>
      </c>
      <c r="AG613" s="74">
        <v>0</v>
      </c>
      <c r="AI613" s="74">
        <v>4</v>
      </c>
      <c r="AJ613" s="74">
        <v>4</v>
      </c>
      <c r="AL613" s="74">
        <v>4</v>
      </c>
      <c r="AM613" s="74" t="s">
        <v>95</v>
      </c>
      <c r="AN613" s="74">
        <v>0</v>
      </c>
      <c r="AO613" s="74" t="s">
        <v>95</v>
      </c>
      <c r="AP613" s="74" t="s">
        <v>95</v>
      </c>
      <c r="AQ613" s="74">
        <v>1</v>
      </c>
      <c r="AS613" s="74">
        <v>1</v>
      </c>
      <c r="AT613" s="74" t="s">
        <v>92</v>
      </c>
      <c r="AU613" s="74" t="s">
        <v>95</v>
      </c>
      <c r="AV613" s="74" t="s">
        <v>94</v>
      </c>
      <c r="AW613" s="77">
        <v>2397657.75</v>
      </c>
      <c r="AX613" s="77">
        <v>0</v>
      </c>
      <c r="AY613" s="79">
        <v>1</v>
      </c>
      <c r="AZ613" s="77">
        <v>15322711.382925</v>
      </c>
      <c r="BA613" s="77">
        <v>0</v>
      </c>
      <c r="BB613" s="74" t="s">
        <v>116</v>
      </c>
      <c r="BC613" s="75" t="s">
        <v>2225</v>
      </c>
      <c r="BD613" s="82">
        <v>18295.808214319</v>
      </c>
      <c r="BE613" s="82">
        <v>0</v>
      </c>
      <c r="BF613" s="82">
        <v>0</v>
      </c>
      <c r="BG613" s="82">
        <v>18295.808214319</v>
      </c>
      <c r="BH613" s="82">
        <v>38614.030758585403</v>
      </c>
      <c r="BI613" s="82">
        <v>0</v>
      </c>
      <c r="BJ613" s="82">
        <v>0</v>
      </c>
      <c r="BK613" s="82">
        <v>38614.030758585403</v>
      </c>
      <c r="BL613" s="82">
        <v>2157891.9750000001</v>
      </c>
      <c r="BM613" s="82">
        <v>0</v>
      </c>
      <c r="BN613" s="82">
        <v>0</v>
      </c>
      <c r="BO613" s="82">
        <v>2157891.9750000001</v>
      </c>
      <c r="BP613" s="82">
        <v>18295.808214319</v>
      </c>
      <c r="BQ613" s="82">
        <v>0</v>
      </c>
      <c r="BR613" s="82">
        <v>0</v>
      </c>
      <c r="BS613" s="89">
        <v>18295.808214319</v>
      </c>
      <c r="BT613" s="82">
        <v>95048.553254208644</v>
      </c>
      <c r="BU613" s="82">
        <v>0</v>
      </c>
      <c r="BV613" s="82">
        <v>0</v>
      </c>
      <c r="BW613" s="82">
        <v>95048.553254208644</v>
      </c>
      <c r="BX613" s="82">
        <v>200603.75119392702</v>
      </c>
      <c r="BY613" s="82">
        <v>0</v>
      </c>
      <c r="BZ613" s="82">
        <v>0</v>
      </c>
      <c r="CA613" s="82">
        <v>200603.75119392702</v>
      </c>
      <c r="CB613" s="82">
        <v>11210464.5993225</v>
      </c>
      <c r="CC613" s="82">
        <v>0</v>
      </c>
      <c r="CD613" s="82">
        <v>0</v>
      </c>
      <c r="CE613" s="82">
        <v>11210464.5993225</v>
      </c>
      <c r="CF613" s="82">
        <v>95048.553254208644</v>
      </c>
      <c r="CG613" s="82">
        <v>0</v>
      </c>
      <c r="CH613" s="82">
        <v>0</v>
      </c>
      <c r="CI613" s="82">
        <v>95048.553254208644</v>
      </c>
      <c r="CJ613" s="82" t="s">
        <v>96</v>
      </c>
      <c r="CN613" s="82">
        <v>18295.808214319</v>
      </c>
      <c r="CO613" s="82">
        <v>38614.030758585403</v>
      </c>
      <c r="CP613" s="82">
        <v>2157891.9750000001</v>
      </c>
      <c r="CQ613" s="82">
        <v>18295.808214319</v>
      </c>
      <c r="CR613" s="89">
        <v>18295.808214319</v>
      </c>
      <c r="CS613" s="82">
        <v>18295.808214319</v>
      </c>
      <c r="CT613" s="82">
        <v>38614.030758585403</v>
      </c>
      <c r="CU613" s="82">
        <v>2157891.9750000001</v>
      </c>
      <c r="CV613" s="82">
        <v>18295.808214319</v>
      </c>
      <c r="CW613" s="82">
        <v>18295.808214319</v>
      </c>
    </row>
    <row r="614" spans="1:101">
      <c r="A614" s="86" t="s">
        <v>1404</v>
      </c>
      <c r="B614" s="87" t="s">
        <v>1441</v>
      </c>
      <c r="C614" s="75" t="s">
        <v>2226</v>
      </c>
      <c r="D614" s="74" t="s">
        <v>2607</v>
      </c>
      <c r="E614" s="74" t="s">
        <v>1404</v>
      </c>
      <c r="F614" s="74" t="s">
        <v>1441</v>
      </c>
      <c r="G614" s="74" t="s">
        <v>523</v>
      </c>
      <c r="I614" s="74" t="s">
        <v>1441</v>
      </c>
      <c r="J614" s="74" t="s">
        <v>523</v>
      </c>
      <c r="K614" s="74" t="s">
        <v>128</v>
      </c>
      <c r="L614" s="74" t="s">
        <v>89</v>
      </c>
      <c r="M614" s="74" t="s">
        <v>1406</v>
      </c>
      <c r="N614" s="74" t="s">
        <v>523</v>
      </c>
      <c r="O614" s="76">
        <v>44748</v>
      </c>
      <c r="P614" s="76">
        <v>44500</v>
      </c>
      <c r="Q614" s="77">
        <v>1</v>
      </c>
      <c r="R614" s="74" t="s">
        <v>94</v>
      </c>
      <c r="S614" s="77">
        <v>9304890.0199999996</v>
      </c>
      <c r="T614" s="77">
        <v>9304890.0199999996</v>
      </c>
      <c r="U614" s="77">
        <v>0</v>
      </c>
      <c r="V614" s="78">
        <v>0</v>
      </c>
      <c r="W614" s="79">
        <v>1</v>
      </c>
      <c r="X614" s="77">
        <v>9304890.0199999996</v>
      </c>
      <c r="Y614" s="88">
        <v>9304890.0199999996</v>
      </c>
      <c r="Z614" s="77">
        <v>0</v>
      </c>
      <c r="AA614" s="74">
        <v>0</v>
      </c>
      <c r="AB614" s="74">
        <v>0</v>
      </c>
      <c r="AD614" s="74">
        <v>5</v>
      </c>
      <c r="AE614" s="74">
        <v>5</v>
      </c>
      <c r="AF614" s="74">
        <v>0</v>
      </c>
      <c r="AG614" s="74">
        <v>0</v>
      </c>
      <c r="AI614" s="74">
        <v>4</v>
      </c>
      <c r="AJ614" s="74">
        <v>4</v>
      </c>
      <c r="AL614" s="74">
        <v>4</v>
      </c>
      <c r="AM614" s="74" t="s">
        <v>95</v>
      </c>
      <c r="AN614" s="74">
        <v>0</v>
      </c>
      <c r="AO614" s="74" t="s">
        <v>95</v>
      </c>
      <c r="AP614" s="74" t="s">
        <v>95</v>
      </c>
      <c r="AQ614" s="74">
        <v>1</v>
      </c>
      <c r="AS614" s="74">
        <v>1</v>
      </c>
      <c r="AT614" s="74" t="s">
        <v>92</v>
      </c>
      <c r="AU614" s="74" t="s">
        <v>95</v>
      </c>
      <c r="AV614" s="74" t="s">
        <v>94</v>
      </c>
      <c r="AW614" s="77">
        <v>9304890.0199999996</v>
      </c>
      <c r="AX614" s="77">
        <v>0</v>
      </c>
      <c r="AY614" s="79">
        <v>1</v>
      </c>
      <c r="AZ614" s="77">
        <v>59464760.650813997</v>
      </c>
      <c r="BA614" s="77">
        <v>0</v>
      </c>
      <c r="BB614" s="74" t="s">
        <v>116</v>
      </c>
      <c r="BC614" s="75" t="s">
        <v>2226</v>
      </c>
      <c r="BD614" s="82">
        <v>71002.829015630297</v>
      </c>
      <c r="BE614" s="82">
        <v>0</v>
      </c>
      <c r="BF614" s="82">
        <v>0</v>
      </c>
      <c r="BG614" s="82">
        <v>71002.829015630297</v>
      </c>
      <c r="BH614" s="82">
        <v>71002.829015630297</v>
      </c>
      <c r="BI614" s="82">
        <v>0</v>
      </c>
      <c r="BJ614" s="82">
        <v>0</v>
      </c>
      <c r="BK614" s="82">
        <v>71002.829015630297</v>
      </c>
      <c r="BL614" s="82">
        <v>8374401.0179999983</v>
      </c>
      <c r="BM614" s="82">
        <v>0</v>
      </c>
      <c r="BN614" s="82">
        <v>0</v>
      </c>
      <c r="BO614" s="82">
        <v>8374401.0179999983</v>
      </c>
      <c r="BP614" s="82">
        <v>71002.829015630297</v>
      </c>
      <c r="BQ614" s="82">
        <v>0</v>
      </c>
      <c r="BR614" s="82">
        <v>0</v>
      </c>
      <c r="BS614" s="89">
        <v>71002.829015630297</v>
      </c>
      <c r="BT614" s="82">
        <v>368866.79701910098</v>
      </c>
      <c r="BU614" s="82">
        <v>0</v>
      </c>
      <c r="BV614" s="82">
        <v>0</v>
      </c>
      <c r="BW614" s="82">
        <v>368866.79701910098</v>
      </c>
      <c r="BX614" s="82">
        <v>368866.79701910098</v>
      </c>
      <c r="BY614" s="82">
        <v>0</v>
      </c>
      <c r="BZ614" s="82">
        <v>0</v>
      </c>
      <c r="CA614" s="82">
        <v>368866.79701910098</v>
      </c>
      <c r="CB614" s="82">
        <v>43505850.72861179</v>
      </c>
      <c r="CC614" s="82">
        <v>0</v>
      </c>
      <c r="CD614" s="82">
        <v>0</v>
      </c>
      <c r="CE614" s="82">
        <v>43505850.72861179</v>
      </c>
      <c r="CF614" s="82">
        <v>368866.79701910098</v>
      </c>
      <c r="CG614" s="82">
        <v>0</v>
      </c>
      <c r="CH614" s="82">
        <v>0</v>
      </c>
      <c r="CI614" s="82">
        <v>368866.79701910098</v>
      </c>
      <c r="CJ614" s="82" t="s">
        <v>96</v>
      </c>
      <c r="CN614" s="82">
        <v>71002.829015630297</v>
      </c>
      <c r="CO614" s="82">
        <v>71002.829015630297</v>
      </c>
      <c r="CP614" s="82">
        <v>8374401.0179999983</v>
      </c>
      <c r="CQ614" s="82">
        <v>71002.829015630297</v>
      </c>
      <c r="CR614" s="89">
        <v>71002.829015630297</v>
      </c>
      <c r="CS614" s="82">
        <v>71002.829015630297</v>
      </c>
      <c r="CT614" s="82">
        <v>71002.829015630297</v>
      </c>
      <c r="CU614" s="82">
        <v>8374401.0179999983</v>
      </c>
      <c r="CV614" s="82">
        <v>71002.829015630297</v>
      </c>
      <c r="CW614" s="82">
        <v>71002.829015630297</v>
      </c>
    </row>
    <row r="615" spans="1:101">
      <c r="A615" s="86" t="s">
        <v>1404</v>
      </c>
      <c r="B615" s="87" t="s">
        <v>1442</v>
      </c>
      <c r="C615" s="75" t="s">
        <v>2227</v>
      </c>
      <c r="D615" s="74" t="s">
        <v>2607</v>
      </c>
      <c r="E615" s="74" t="s">
        <v>1404</v>
      </c>
      <c r="F615" s="74" t="s">
        <v>1442</v>
      </c>
      <c r="G615" s="74" t="s">
        <v>523</v>
      </c>
      <c r="I615" s="74" t="s">
        <v>1442</v>
      </c>
      <c r="J615" s="74" t="s">
        <v>523</v>
      </c>
      <c r="K615" s="74" t="s">
        <v>128</v>
      </c>
      <c r="L615" s="74" t="s">
        <v>89</v>
      </c>
      <c r="M615" s="74" t="s">
        <v>1406</v>
      </c>
      <c r="N615" s="74" t="s">
        <v>523</v>
      </c>
      <c r="O615" s="76">
        <v>45344</v>
      </c>
      <c r="P615" s="76">
        <v>44500</v>
      </c>
      <c r="Q615" s="77">
        <v>3</v>
      </c>
      <c r="R615" s="74" t="s">
        <v>94</v>
      </c>
      <c r="S615" s="77">
        <v>193876.3</v>
      </c>
      <c r="T615" s="77">
        <v>193876.3</v>
      </c>
      <c r="U615" s="77">
        <v>0</v>
      </c>
      <c r="V615" s="78">
        <v>0</v>
      </c>
      <c r="W615" s="79">
        <v>1</v>
      </c>
      <c r="X615" s="77">
        <v>193876.3</v>
      </c>
      <c r="Y615" s="88">
        <v>193876.3</v>
      </c>
      <c r="Z615" s="77">
        <v>0</v>
      </c>
      <c r="AA615" s="74">
        <v>0</v>
      </c>
      <c r="AB615" s="74">
        <v>0</v>
      </c>
      <c r="AD615" s="74">
        <v>5</v>
      </c>
      <c r="AE615" s="74">
        <v>5</v>
      </c>
      <c r="AF615" s="74">
        <v>0</v>
      </c>
      <c r="AG615" s="74">
        <v>0</v>
      </c>
      <c r="AI615" s="74">
        <v>4</v>
      </c>
      <c r="AJ615" s="74">
        <v>4</v>
      </c>
      <c r="AL615" s="74">
        <v>4</v>
      </c>
      <c r="AM615" s="74" t="s">
        <v>95</v>
      </c>
      <c r="AN615" s="74">
        <v>0</v>
      </c>
      <c r="AO615" s="74" t="s">
        <v>95</v>
      </c>
      <c r="AP615" s="74" t="s">
        <v>95</v>
      </c>
      <c r="AQ615" s="74">
        <v>1</v>
      </c>
      <c r="AS615" s="74">
        <v>1</v>
      </c>
      <c r="AT615" s="74" t="s">
        <v>92</v>
      </c>
      <c r="AU615" s="74" t="s">
        <v>95</v>
      </c>
      <c r="AV615" s="74" t="s">
        <v>94</v>
      </c>
      <c r="AW615" s="77">
        <v>193876.3</v>
      </c>
      <c r="AX615" s="77">
        <v>0</v>
      </c>
      <c r="AY615" s="79">
        <v>1</v>
      </c>
      <c r="AZ615" s="77">
        <v>1239005.2704099999</v>
      </c>
      <c r="BA615" s="77">
        <v>0</v>
      </c>
      <c r="BB615" s="74" t="s">
        <v>116</v>
      </c>
      <c r="BC615" s="75" t="s">
        <v>2227</v>
      </c>
      <c r="BD615" s="82">
        <v>1479.4119811727819</v>
      </c>
      <c r="BE615" s="82">
        <v>0</v>
      </c>
      <c r="BF615" s="82">
        <v>0</v>
      </c>
      <c r="BG615" s="82">
        <v>1479.4119811727819</v>
      </c>
      <c r="BH615" s="82">
        <v>3778.2701473946986</v>
      </c>
      <c r="BI615" s="82">
        <v>0</v>
      </c>
      <c r="BJ615" s="82">
        <v>0</v>
      </c>
      <c r="BK615" s="82">
        <v>3778.2701473946986</v>
      </c>
      <c r="BL615" s="82">
        <v>174488.66999999998</v>
      </c>
      <c r="BM615" s="82">
        <v>0</v>
      </c>
      <c r="BN615" s="82">
        <v>0</v>
      </c>
      <c r="BO615" s="82">
        <v>174488.66999999998</v>
      </c>
      <c r="BP615" s="82">
        <v>1479.4119811727819</v>
      </c>
      <c r="BQ615" s="82">
        <v>0</v>
      </c>
      <c r="BR615" s="82">
        <v>0</v>
      </c>
      <c r="BS615" s="89">
        <v>1479.4119811727819</v>
      </c>
      <c r="BT615" s="82">
        <v>7685.6931833907192</v>
      </c>
      <c r="BU615" s="82">
        <v>0</v>
      </c>
      <c r="BV615" s="82">
        <v>0</v>
      </c>
      <c r="BW615" s="82">
        <v>7685.6931833907192</v>
      </c>
      <c r="BX615" s="82">
        <v>19628.491242730201</v>
      </c>
      <c r="BY615" s="82">
        <v>0</v>
      </c>
      <c r="BZ615" s="82">
        <v>0</v>
      </c>
      <c r="CA615" s="82">
        <v>19628.491242730201</v>
      </c>
      <c r="CB615" s="82">
        <v>906486.0895169999</v>
      </c>
      <c r="CC615" s="82">
        <v>0</v>
      </c>
      <c r="CD615" s="82">
        <v>0</v>
      </c>
      <c r="CE615" s="82">
        <v>906486.0895169999</v>
      </c>
      <c r="CF615" s="82">
        <v>7685.6931833907192</v>
      </c>
      <c r="CG615" s="82">
        <v>0</v>
      </c>
      <c r="CH615" s="82">
        <v>0</v>
      </c>
      <c r="CI615" s="82">
        <v>7685.6931833907192</v>
      </c>
      <c r="CJ615" s="82" t="s">
        <v>96</v>
      </c>
      <c r="CN615" s="82">
        <v>1479.4119811727819</v>
      </c>
      <c r="CO615" s="82">
        <v>3778.2701473946986</v>
      </c>
      <c r="CP615" s="82">
        <v>174488.66999999998</v>
      </c>
      <c r="CQ615" s="82">
        <v>1479.4119811727819</v>
      </c>
      <c r="CR615" s="89">
        <v>1479.4119811727819</v>
      </c>
      <c r="CS615" s="82">
        <v>1479.4119811727819</v>
      </c>
      <c r="CT615" s="82">
        <v>3778.2701473946986</v>
      </c>
      <c r="CU615" s="82">
        <v>174488.66999999998</v>
      </c>
      <c r="CV615" s="82">
        <v>1479.4119811727819</v>
      </c>
      <c r="CW615" s="82">
        <v>1479.4119811727819</v>
      </c>
    </row>
    <row r="616" spans="1:101">
      <c r="A616" s="86" t="s">
        <v>1404</v>
      </c>
      <c r="B616" s="87" t="s">
        <v>1443</v>
      </c>
      <c r="C616" s="75" t="s">
        <v>2228</v>
      </c>
      <c r="D616" s="74" t="s">
        <v>2607</v>
      </c>
      <c r="E616" s="74" t="s">
        <v>1404</v>
      </c>
      <c r="F616" s="74" t="s">
        <v>1443</v>
      </c>
      <c r="G616" s="74" t="s">
        <v>523</v>
      </c>
      <c r="I616" s="74" t="s">
        <v>1443</v>
      </c>
      <c r="J616" s="74" t="s">
        <v>523</v>
      </c>
      <c r="K616" s="74" t="s">
        <v>128</v>
      </c>
      <c r="L616" s="74" t="s">
        <v>89</v>
      </c>
      <c r="M616" s="74" t="s">
        <v>1406</v>
      </c>
      <c r="N616" s="74" t="s">
        <v>523</v>
      </c>
      <c r="O616" s="76">
        <v>44535</v>
      </c>
      <c r="P616" s="76">
        <v>44500</v>
      </c>
      <c r="Q616" s="77">
        <v>1</v>
      </c>
      <c r="R616" s="74" t="s">
        <v>94</v>
      </c>
      <c r="S616" s="77">
        <v>37242.71</v>
      </c>
      <c r="T616" s="77">
        <v>37242.71</v>
      </c>
      <c r="U616" s="77">
        <v>0</v>
      </c>
      <c r="V616" s="78">
        <v>0</v>
      </c>
      <c r="W616" s="79">
        <v>1</v>
      </c>
      <c r="X616" s="77">
        <v>37242.71</v>
      </c>
      <c r="Y616" s="88">
        <v>37242.71</v>
      </c>
      <c r="Z616" s="77">
        <v>0</v>
      </c>
      <c r="AA616" s="74">
        <v>0</v>
      </c>
      <c r="AB616" s="74">
        <v>0</v>
      </c>
      <c r="AD616" s="74">
        <v>5</v>
      </c>
      <c r="AE616" s="74">
        <v>5</v>
      </c>
      <c r="AF616" s="74">
        <v>0</v>
      </c>
      <c r="AG616" s="74">
        <v>0</v>
      </c>
      <c r="AI616" s="74">
        <v>4</v>
      </c>
      <c r="AJ616" s="74">
        <v>4</v>
      </c>
      <c r="AL616" s="74">
        <v>4</v>
      </c>
      <c r="AM616" s="74" t="s">
        <v>95</v>
      </c>
      <c r="AN616" s="74">
        <v>0</v>
      </c>
      <c r="AO616" s="74" t="s">
        <v>95</v>
      </c>
      <c r="AP616" s="74" t="s">
        <v>95</v>
      </c>
      <c r="AQ616" s="74">
        <v>1</v>
      </c>
      <c r="AS616" s="74">
        <v>1</v>
      </c>
      <c r="AT616" s="74" t="s">
        <v>92</v>
      </c>
      <c r="AU616" s="74" t="s">
        <v>95</v>
      </c>
      <c r="AV616" s="74" t="s">
        <v>94</v>
      </c>
      <c r="AW616" s="77">
        <v>37242.71</v>
      </c>
      <c r="AX616" s="77">
        <v>0</v>
      </c>
      <c r="AY616" s="79">
        <v>1</v>
      </c>
      <c r="AZ616" s="77">
        <v>238006.98679699999</v>
      </c>
      <c r="BA616" s="77">
        <v>0</v>
      </c>
      <c r="BB616" s="74" t="s">
        <v>116</v>
      </c>
      <c r="BC616" s="75" t="s">
        <v>2228</v>
      </c>
      <c r="BD616" s="82">
        <v>284.18796616885805</v>
      </c>
      <c r="BE616" s="82">
        <v>0</v>
      </c>
      <c r="BF616" s="82">
        <v>0</v>
      </c>
      <c r="BG616" s="82">
        <v>284.18796616885805</v>
      </c>
      <c r="BH616" s="82">
        <v>284.18796616885805</v>
      </c>
      <c r="BI616" s="82">
        <v>0</v>
      </c>
      <c r="BJ616" s="82">
        <v>0</v>
      </c>
      <c r="BK616" s="82">
        <v>284.18796616885805</v>
      </c>
      <c r="BL616" s="82">
        <v>33518.438999999998</v>
      </c>
      <c r="BM616" s="82">
        <v>0</v>
      </c>
      <c r="BN616" s="82">
        <v>0</v>
      </c>
      <c r="BO616" s="82">
        <v>33518.438999999998</v>
      </c>
      <c r="BP616" s="82">
        <v>284.18796616885805</v>
      </c>
      <c r="BQ616" s="82">
        <v>0</v>
      </c>
      <c r="BR616" s="82">
        <v>0</v>
      </c>
      <c r="BS616" s="89">
        <v>284.18796616885805</v>
      </c>
      <c r="BT616" s="82">
        <v>1476.3849030438346</v>
      </c>
      <c r="BU616" s="82">
        <v>0</v>
      </c>
      <c r="BV616" s="82">
        <v>0</v>
      </c>
      <c r="BW616" s="82">
        <v>1476.3849030438346</v>
      </c>
      <c r="BX616" s="82">
        <v>1476.3849030438346</v>
      </c>
      <c r="BY616" s="82">
        <v>0</v>
      </c>
      <c r="BZ616" s="82">
        <v>0</v>
      </c>
      <c r="CA616" s="82">
        <v>1476.3849030438346</v>
      </c>
      <c r="CB616" s="82">
        <v>174131.64244890001</v>
      </c>
      <c r="CC616" s="82">
        <v>0</v>
      </c>
      <c r="CD616" s="82">
        <v>0</v>
      </c>
      <c r="CE616" s="82">
        <v>174131.64244890001</v>
      </c>
      <c r="CF616" s="82">
        <v>1476.3849030438346</v>
      </c>
      <c r="CG616" s="82">
        <v>0</v>
      </c>
      <c r="CH616" s="82">
        <v>0</v>
      </c>
      <c r="CI616" s="82">
        <v>1476.3849030438346</v>
      </c>
      <c r="CJ616" s="82" t="s">
        <v>96</v>
      </c>
      <c r="CN616" s="82">
        <v>284.18796616885805</v>
      </c>
      <c r="CO616" s="82">
        <v>284.18796616885805</v>
      </c>
      <c r="CP616" s="82">
        <v>33518.438999999998</v>
      </c>
      <c r="CQ616" s="82">
        <v>284.18796616885805</v>
      </c>
      <c r="CR616" s="89">
        <v>284.18796616885805</v>
      </c>
      <c r="CS616" s="82">
        <v>284.18796616885805</v>
      </c>
      <c r="CT616" s="82">
        <v>284.18796616885805</v>
      </c>
      <c r="CU616" s="82">
        <v>33518.438999999998</v>
      </c>
      <c r="CV616" s="82">
        <v>284.18796616885805</v>
      </c>
      <c r="CW616" s="82">
        <v>284.18796616885805</v>
      </c>
    </row>
    <row r="617" spans="1:101">
      <c r="A617" s="86" t="s">
        <v>1404</v>
      </c>
      <c r="B617" s="87" t="s">
        <v>1444</v>
      </c>
      <c r="C617" s="75" t="s">
        <v>2229</v>
      </c>
      <c r="D617" s="74" t="s">
        <v>2607</v>
      </c>
      <c r="E617" s="74" t="s">
        <v>1404</v>
      </c>
      <c r="F617" s="74" t="s">
        <v>1444</v>
      </c>
      <c r="G617" s="74" t="s">
        <v>523</v>
      </c>
      <c r="I617" s="74" t="s">
        <v>1444</v>
      </c>
      <c r="J617" s="74" t="s">
        <v>523</v>
      </c>
      <c r="K617" s="74" t="s">
        <v>128</v>
      </c>
      <c r="L617" s="74" t="s">
        <v>89</v>
      </c>
      <c r="M617" s="74" t="s">
        <v>1406</v>
      </c>
      <c r="N617" s="74" t="s">
        <v>523</v>
      </c>
      <c r="O617" s="76">
        <v>44794</v>
      </c>
      <c r="P617" s="76">
        <v>44500</v>
      </c>
      <c r="Q617" s="77">
        <v>1</v>
      </c>
      <c r="R617" s="74" t="s">
        <v>94</v>
      </c>
      <c r="S617" s="77">
        <v>93675.18</v>
      </c>
      <c r="T617" s="77">
        <v>93675.18</v>
      </c>
      <c r="U617" s="77">
        <v>0</v>
      </c>
      <c r="V617" s="78">
        <v>0</v>
      </c>
      <c r="W617" s="79">
        <v>1</v>
      </c>
      <c r="X617" s="77">
        <v>93675.18</v>
      </c>
      <c r="Y617" s="88">
        <v>93675.18</v>
      </c>
      <c r="Z617" s="77">
        <v>0</v>
      </c>
      <c r="AA617" s="74">
        <v>0</v>
      </c>
      <c r="AB617" s="74">
        <v>0</v>
      </c>
      <c r="AD617" s="74">
        <v>5</v>
      </c>
      <c r="AE617" s="74">
        <v>5</v>
      </c>
      <c r="AF617" s="74">
        <v>0</v>
      </c>
      <c r="AG617" s="74">
        <v>0</v>
      </c>
      <c r="AI617" s="74">
        <v>4</v>
      </c>
      <c r="AJ617" s="74">
        <v>4</v>
      </c>
      <c r="AL617" s="74">
        <v>4</v>
      </c>
      <c r="AM617" s="74" t="s">
        <v>95</v>
      </c>
      <c r="AN617" s="74">
        <v>0</v>
      </c>
      <c r="AO617" s="74" t="s">
        <v>95</v>
      </c>
      <c r="AP617" s="74" t="s">
        <v>95</v>
      </c>
      <c r="AQ617" s="74">
        <v>1</v>
      </c>
      <c r="AS617" s="74">
        <v>1</v>
      </c>
      <c r="AT617" s="74" t="s">
        <v>92</v>
      </c>
      <c r="AU617" s="74" t="s">
        <v>95</v>
      </c>
      <c r="AV617" s="74" t="s">
        <v>94</v>
      </c>
      <c r="AW617" s="77">
        <v>93675.18</v>
      </c>
      <c r="AX617" s="77">
        <v>0</v>
      </c>
      <c r="AY617" s="79">
        <v>1</v>
      </c>
      <c r="AZ617" s="77">
        <v>598649.97282599995</v>
      </c>
      <c r="BA617" s="77">
        <v>0</v>
      </c>
      <c r="BB617" s="74" t="s">
        <v>116</v>
      </c>
      <c r="BC617" s="75" t="s">
        <v>2229</v>
      </c>
      <c r="BD617" s="82">
        <v>714.80724374519696</v>
      </c>
      <c r="BE617" s="82">
        <v>0</v>
      </c>
      <c r="BF617" s="82">
        <v>0</v>
      </c>
      <c r="BG617" s="82">
        <v>714.80724374519696</v>
      </c>
      <c r="BH617" s="82">
        <v>714.80724374519696</v>
      </c>
      <c r="BI617" s="82">
        <v>0</v>
      </c>
      <c r="BJ617" s="82">
        <v>0</v>
      </c>
      <c r="BK617" s="82">
        <v>714.80724374519696</v>
      </c>
      <c r="BL617" s="82">
        <v>84307.661999999997</v>
      </c>
      <c r="BM617" s="82">
        <v>0</v>
      </c>
      <c r="BN617" s="82">
        <v>0</v>
      </c>
      <c r="BO617" s="82">
        <v>84307.661999999997</v>
      </c>
      <c r="BP617" s="82">
        <v>714.80724374519696</v>
      </c>
      <c r="BQ617" s="82">
        <v>0</v>
      </c>
      <c r="BR617" s="82">
        <v>0</v>
      </c>
      <c r="BS617" s="89">
        <v>714.80724374519696</v>
      </c>
      <c r="BT617" s="82">
        <v>3713.4951119806728</v>
      </c>
      <c r="BU617" s="82">
        <v>0</v>
      </c>
      <c r="BV617" s="82">
        <v>0</v>
      </c>
      <c r="BW617" s="82">
        <v>3713.4951119806728</v>
      </c>
      <c r="BX617" s="82">
        <v>3713.4951119806728</v>
      </c>
      <c r="BY617" s="82">
        <v>0</v>
      </c>
      <c r="BZ617" s="82">
        <v>0</v>
      </c>
      <c r="CA617" s="82">
        <v>3713.4951119806728</v>
      </c>
      <c r="CB617" s="82">
        <v>437986.7348562</v>
      </c>
      <c r="CC617" s="82">
        <v>0</v>
      </c>
      <c r="CD617" s="82">
        <v>0</v>
      </c>
      <c r="CE617" s="82">
        <v>437986.7348562</v>
      </c>
      <c r="CF617" s="82">
        <v>3713.4951119806728</v>
      </c>
      <c r="CG617" s="82">
        <v>0</v>
      </c>
      <c r="CH617" s="82">
        <v>0</v>
      </c>
      <c r="CI617" s="82">
        <v>3713.4951119806728</v>
      </c>
      <c r="CJ617" s="82" t="s">
        <v>96</v>
      </c>
      <c r="CN617" s="82">
        <v>714.80724374519696</v>
      </c>
      <c r="CO617" s="82">
        <v>714.80724374519696</v>
      </c>
      <c r="CP617" s="82">
        <v>84307.661999999997</v>
      </c>
      <c r="CQ617" s="82">
        <v>714.80724374519696</v>
      </c>
      <c r="CR617" s="89">
        <v>714.80724374519696</v>
      </c>
      <c r="CS617" s="82">
        <v>714.80724374519696</v>
      </c>
      <c r="CT617" s="82">
        <v>714.80724374519696</v>
      </c>
      <c r="CU617" s="82">
        <v>84307.661999999997</v>
      </c>
      <c r="CV617" s="82">
        <v>714.80724374519696</v>
      </c>
      <c r="CW617" s="82">
        <v>714.80724374519696</v>
      </c>
    </row>
    <row r="618" spans="1:101">
      <c r="A618" s="86" t="s">
        <v>1404</v>
      </c>
      <c r="B618" s="87" t="s">
        <v>1445</v>
      </c>
      <c r="C618" s="75" t="s">
        <v>2230</v>
      </c>
      <c r="D618" s="74" t="s">
        <v>2607</v>
      </c>
      <c r="E618" s="74" t="s">
        <v>1404</v>
      </c>
      <c r="F618" s="74" t="s">
        <v>1445</v>
      </c>
      <c r="G618" s="74" t="s">
        <v>523</v>
      </c>
      <c r="I618" s="74" t="s">
        <v>1445</v>
      </c>
      <c r="J618" s="74" t="s">
        <v>523</v>
      </c>
      <c r="K618" s="74" t="s">
        <v>128</v>
      </c>
      <c r="L618" s="74" t="s">
        <v>89</v>
      </c>
      <c r="M618" s="74" t="s">
        <v>1406</v>
      </c>
      <c r="N618" s="74" t="s">
        <v>523</v>
      </c>
      <c r="O618" s="76">
        <v>45057</v>
      </c>
      <c r="P618" s="76">
        <v>44500</v>
      </c>
      <c r="Q618" s="77">
        <v>2</v>
      </c>
      <c r="R618" s="74" t="s">
        <v>94</v>
      </c>
      <c r="S618" s="77">
        <v>344966.40000000002</v>
      </c>
      <c r="T618" s="77">
        <v>344966.40000000002</v>
      </c>
      <c r="U618" s="77">
        <v>0</v>
      </c>
      <c r="V618" s="78">
        <v>0</v>
      </c>
      <c r="W618" s="79">
        <v>1</v>
      </c>
      <c r="X618" s="77">
        <v>344966.40000000002</v>
      </c>
      <c r="Y618" s="88">
        <v>344966.40000000002</v>
      </c>
      <c r="Z618" s="77">
        <v>0</v>
      </c>
      <c r="AA618" s="74">
        <v>0</v>
      </c>
      <c r="AB618" s="74">
        <v>0</v>
      </c>
      <c r="AD618" s="74">
        <v>5</v>
      </c>
      <c r="AE618" s="74">
        <v>5</v>
      </c>
      <c r="AF618" s="74">
        <v>0</v>
      </c>
      <c r="AG618" s="74">
        <v>0</v>
      </c>
      <c r="AI618" s="74">
        <v>4</v>
      </c>
      <c r="AJ618" s="74">
        <v>4</v>
      </c>
      <c r="AL618" s="74">
        <v>4</v>
      </c>
      <c r="AM618" s="74" t="s">
        <v>95</v>
      </c>
      <c r="AN618" s="74">
        <v>0</v>
      </c>
      <c r="AO618" s="74" t="s">
        <v>95</v>
      </c>
      <c r="AP618" s="74" t="s">
        <v>95</v>
      </c>
      <c r="AQ618" s="74">
        <v>1</v>
      </c>
      <c r="AS618" s="74">
        <v>1</v>
      </c>
      <c r="AT618" s="74" t="s">
        <v>92</v>
      </c>
      <c r="AU618" s="74" t="s">
        <v>95</v>
      </c>
      <c r="AV618" s="74" t="s">
        <v>94</v>
      </c>
      <c r="AW618" s="77">
        <v>344966.40000000002</v>
      </c>
      <c r="AX618" s="77">
        <v>0</v>
      </c>
      <c r="AY618" s="79">
        <v>1</v>
      </c>
      <c r="AZ618" s="77">
        <v>2204576.7724800003</v>
      </c>
      <c r="BA618" s="77">
        <v>0</v>
      </c>
      <c r="BB618" s="74" t="s">
        <v>116</v>
      </c>
      <c r="BC618" s="75" t="s">
        <v>2230</v>
      </c>
      <c r="BD618" s="82">
        <v>2632.3352842097893</v>
      </c>
      <c r="BE618" s="82">
        <v>0</v>
      </c>
      <c r="BF618" s="82">
        <v>0</v>
      </c>
      <c r="BG618" s="82">
        <v>2632.3352842097893</v>
      </c>
      <c r="BH618" s="82">
        <v>5555.6482906196579</v>
      </c>
      <c r="BI618" s="82">
        <v>0</v>
      </c>
      <c r="BJ618" s="82">
        <v>0</v>
      </c>
      <c r="BK618" s="82">
        <v>5555.6482906196579</v>
      </c>
      <c r="BL618" s="82">
        <v>310469.76000000001</v>
      </c>
      <c r="BM618" s="82">
        <v>0</v>
      </c>
      <c r="BN618" s="82">
        <v>0</v>
      </c>
      <c r="BO618" s="82">
        <v>310469.76000000001</v>
      </c>
      <c r="BP618" s="82">
        <v>2632.3352842097893</v>
      </c>
      <c r="BQ618" s="82">
        <v>0</v>
      </c>
      <c r="BR618" s="82">
        <v>0</v>
      </c>
      <c r="BS618" s="89">
        <v>2632.3352842097893</v>
      </c>
      <c r="BT618" s="82">
        <v>13675.245034998276</v>
      </c>
      <c r="BU618" s="82">
        <v>0</v>
      </c>
      <c r="BV618" s="82">
        <v>0</v>
      </c>
      <c r="BW618" s="82">
        <v>13675.245034998276</v>
      </c>
      <c r="BX618" s="82">
        <v>28862.148434598184</v>
      </c>
      <c r="BY618" s="82">
        <v>0</v>
      </c>
      <c r="BZ618" s="82">
        <v>0</v>
      </c>
      <c r="CA618" s="82">
        <v>28862.148434598184</v>
      </c>
      <c r="CB618" s="82">
        <v>1612921.4501760001</v>
      </c>
      <c r="CC618" s="82">
        <v>0</v>
      </c>
      <c r="CD618" s="82">
        <v>0</v>
      </c>
      <c r="CE618" s="82">
        <v>1612921.4501760001</v>
      </c>
      <c r="CF618" s="82">
        <v>13675.245034998276</v>
      </c>
      <c r="CG618" s="82">
        <v>0</v>
      </c>
      <c r="CH618" s="82">
        <v>0</v>
      </c>
      <c r="CI618" s="82">
        <v>13675.245034998276</v>
      </c>
      <c r="CJ618" s="82" t="s">
        <v>96</v>
      </c>
      <c r="CN618" s="82">
        <v>2632.3352842097893</v>
      </c>
      <c r="CO618" s="82">
        <v>5555.6482906196579</v>
      </c>
      <c r="CP618" s="82">
        <v>310469.76000000001</v>
      </c>
      <c r="CQ618" s="82">
        <v>2632.3352842097893</v>
      </c>
      <c r="CR618" s="89">
        <v>2632.3352842097893</v>
      </c>
      <c r="CS618" s="82">
        <v>2632.3352842097893</v>
      </c>
      <c r="CT618" s="82">
        <v>5555.6482906196579</v>
      </c>
      <c r="CU618" s="82">
        <v>310469.76000000001</v>
      </c>
      <c r="CV618" s="82">
        <v>2632.3352842097893</v>
      </c>
      <c r="CW618" s="82">
        <v>2632.3352842097893</v>
      </c>
    </row>
    <row r="619" spans="1:101">
      <c r="A619" s="86" t="s">
        <v>1404</v>
      </c>
      <c r="B619" s="87" t="s">
        <v>1446</v>
      </c>
      <c r="C619" s="75" t="s">
        <v>2231</v>
      </c>
      <c r="D619" s="74" t="s">
        <v>2607</v>
      </c>
      <c r="E619" s="74" t="s">
        <v>1404</v>
      </c>
      <c r="F619" s="74" t="s">
        <v>1446</v>
      </c>
      <c r="G619" s="74" t="s">
        <v>523</v>
      </c>
      <c r="I619" s="74" t="s">
        <v>1446</v>
      </c>
      <c r="J619" s="74" t="s">
        <v>523</v>
      </c>
      <c r="K619" s="74" t="s">
        <v>128</v>
      </c>
      <c r="L619" s="74" t="s">
        <v>89</v>
      </c>
      <c r="M619" s="74" t="s">
        <v>1406</v>
      </c>
      <c r="N619" s="74" t="s">
        <v>523</v>
      </c>
      <c r="O619" s="76">
        <v>45044</v>
      </c>
      <c r="P619" s="76">
        <v>44500</v>
      </c>
      <c r="Q619" s="77">
        <v>2</v>
      </c>
      <c r="R619" s="74" t="s">
        <v>94</v>
      </c>
      <c r="S619" s="77">
        <v>631749.19999999995</v>
      </c>
      <c r="T619" s="77">
        <v>631749.19999999995</v>
      </c>
      <c r="U619" s="77">
        <v>0</v>
      </c>
      <c r="V619" s="78">
        <v>0</v>
      </c>
      <c r="W619" s="79">
        <v>1</v>
      </c>
      <c r="X619" s="77">
        <v>631749.19999999995</v>
      </c>
      <c r="Y619" s="88">
        <v>631749.19999999995</v>
      </c>
      <c r="Z619" s="77">
        <v>0</v>
      </c>
      <c r="AA619" s="74">
        <v>0</v>
      </c>
      <c r="AB619" s="74">
        <v>0</v>
      </c>
      <c r="AD619" s="74">
        <v>5</v>
      </c>
      <c r="AE619" s="74">
        <v>5</v>
      </c>
      <c r="AF619" s="74">
        <v>0</v>
      </c>
      <c r="AG619" s="74">
        <v>0</v>
      </c>
      <c r="AI619" s="74">
        <v>4</v>
      </c>
      <c r="AJ619" s="74">
        <v>4</v>
      </c>
      <c r="AL619" s="74">
        <v>4</v>
      </c>
      <c r="AM619" s="74" t="s">
        <v>95</v>
      </c>
      <c r="AN619" s="74">
        <v>0</v>
      </c>
      <c r="AO619" s="74" t="s">
        <v>95</v>
      </c>
      <c r="AP619" s="74" t="s">
        <v>95</v>
      </c>
      <c r="AQ619" s="74">
        <v>1</v>
      </c>
      <c r="AS619" s="74">
        <v>1</v>
      </c>
      <c r="AT619" s="74" t="s">
        <v>92</v>
      </c>
      <c r="AU619" s="74" t="s">
        <v>95</v>
      </c>
      <c r="AV619" s="74" t="s">
        <v>94</v>
      </c>
      <c r="AW619" s="77">
        <v>631749.19999999995</v>
      </c>
      <c r="AX619" s="77">
        <v>0</v>
      </c>
      <c r="AY619" s="79">
        <v>1</v>
      </c>
      <c r="AZ619" s="77">
        <v>4037319.6124399998</v>
      </c>
      <c r="BA619" s="77">
        <v>0</v>
      </c>
      <c r="BB619" s="74" t="s">
        <v>116</v>
      </c>
      <c r="BC619" s="75" t="s">
        <v>2231</v>
      </c>
      <c r="BD619" s="82">
        <v>4820.6889422601935</v>
      </c>
      <c r="BE619" s="82">
        <v>0</v>
      </c>
      <c r="BF619" s="82">
        <v>0</v>
      </c>
      <c r="BG619" s="82">
        <v>4820.6889422601935</v>
      </c>
      <c r="BH619" s="82">
        <v>10174.255704556548</v>
      </c>
      <c r="BI619" s="82">
        <v>0</v>
      </c>
      <c r="BJ619" s="82">
        <v>0</v>
      </c>
      <c r="BK619" s="82">
        <v>10174.255704556548</v>
      </c>
      <c r="BL619" s="82">
        <v>568574.28</v>
      </c>
      <c r="BM619" s="82">
        <v>0</v>
      </c>
      <c r="BN619" s="82">
        <v>0</v>
      </c>
      <c r="BO619" s="82">
        <v>568574.28</v>
      </c>
      <c r="BP619" s="82">
        <v>4820.6889422601935</v>
      </c>
      <c r="BQ619" s="82">
        <v>0</v>
      </c>
      <c r="BR619" s="82">
        <v>0</v>
      </c>
      <c r="BS619" s="89">
        <v>4820.6889422601935</v>
      </c>
      <c r="BT619" s="82">
        <v>25043.961123935933</v>
      </c>
      <c r="BU619" s="82">
        <v>0</v>
      </c>
      <c r="BV619" s="82">
        <v>0</v>
      </c>
      <c r="BW619" s="82">
        <v>25043.961123935933</v>
      </c>
      <c r="BX619" s="82">
        <v>52856.275810741725</v>
      </c>
      <c r="BY619" s="82">
        <v>0</v>
      </c>
      <c r="BZ619" s="82">
        <v>0</v>
      </c>
      <c r="CA619" s="82">
        <v>52856.275810741725</v>
      </c>
      <c r="CB619" s="82">
        <v>2953800.2420280003</v>
      </c>
      <c r="CC619" s="82">
        <v>0</v>
      </c>
      <c r="CD619" s="82">
        <v>0</v>
      </c>
      <c r="CE619" s="82">
        <v>2953800.2420280003</v>
      </c>
      <c r="CF619" s="82">
        <v>25043.961123935933</v>
      </c>
      <c r="CG619" s="82">
        <v>0</v>
      </c>
      <c r="CH619" s="82">
        <v>0</v>
      </c>
      <c r="CI619" s="82">
        <v>25043.961123935933</v>
      </c>
      <c r="CJ619" s="82" t="s">
        <v>96</v>
      </c>
      <c r="CN619" s="82">
        <v>4820.6889422601935</v>
      </c>
      <c r="CO619" s="82">
        <v>10174.255704556548</v>
      </c>
      <c r="CP619" s="82">
        <v>568574.28</v>
      </c>
      <c r="CQ619" s="82">
        <v>4820.6889422601935</v>
      </c>
      <c r="CR619" s="89">
        <v>4820.6889422601935</v>
      </c>
      <c r="CS619" s="82">
        <v>4820.6889422601935</v>
      </c>
      <c r="CT619" s="82">
        <v>10174.255704556548</v>
      </c>
      <c r="CU619" s="82">
        <v>568574.28</v>
      </c>
      <c r="CV619" s="82">
        <v>4820.6889422601935</v>
      </c>
      <c r="CW619" s="82">
        <v>4820.6889422601935</v>
      </c>
    </row>
    <row r="620" spans="1:101">
      <c r="A620" s="86" t="s">
        <v>1404</v>
      </c>
      <c r="B620" s="87" t="s">
        <v>1447</v>
      </c>
      <c r="C620" s="75" t="s">
        <v>2232</v>
      </c>
      <c r="D620" s="74" t="s">
        <v>2607</v>
      </c>
      <c r="E620" s="74" t="s">
        <v>1404</v>
      </c>
      <c r="F620" s="74" t="s">
        <v>1447</v>
      </c>
      <c r="G620" s="74" t="s">
        <v>523</v>
      </c>
      <c r="I620" s="74" t="s">
        <v>1447</v>
      </c>
      <c r="J620" s="74" t="s">
        <v>523</v>
      </c>
      <c r="K620" s="74" t="s">
        <v>128</v>
      </c>
      <c r="L620" s="74" t="s">
        <v>89</v>
      </c>
      <c r="M620" s="74" t="s">
        <v>1406</v>
      </c>
      <c r="N620" s="74" t="s">
        <v>523</v>
      </c>
      <c r="O620" s="76">
        <v>45045</v>
      </c>
      <c r="P620" s="76">
        <v>44500</v>
      </c>
      <c r="Q620" s="77">
        <v>2</v>
      </c>
      <c r="R620" s="74" t="s">
        <v>94</v>
      </c>
      <c r="S620" s="77">
        <v>686927.34</v>
      </c>
      <c r="T620" s="77">
        <v>686927.34</v>
      </c>
      <c r="U620" s="77">
        <v>0</v>
      </c>
      <c r="V620" s="78">
        <v>0</v>
      </c>
      <c r="W620" s="79">
        <v>1</v>
      </c>
      <c r="X620" s="77">
        <v>686927.34</v>
      </c>
      <c r="Y620" s="88">
        <v>686927.34</v>
      </c>
      <c r="Z620" s="77">
        <v>0</v>
      </c>
      <c r="AA620" s="74">
        <v>0</v>
      </c>
      <c r="AB620" s="74">
        <v>0</v>
      </c>
      <c r="AD620" s="74">
        <v>5</v>
      </c>
      <c r="AE620" s="74">
        <v>5</v>
      </c>
      <c r="AF620" s="74">
        <v>0</v>
      </c>
      <c r="AG620" s="74">
        <v>0</v>
      </c>
      <c r="AI620" s="74">
        <v>4</v>
      </c>
      <c r="AJ620" s="74">
        <v>4</v>
      </c>
      <c r="AL620" s="74">
        <v>4</v>
      </c>
      <c r="AM620" s="74" t="s">
        <v>95</v>
      </c>
      <c r="AN620" s="74">
        <v>0</v>
      </c>
      <c r="AO620" s="74" t="s">
        <v>95</v>
      </c>
      <c r="AP620" s="74" t="s">
        <v>95</v>
      </c>
      <c r="AQ620" s="74">
        <v>1</v>
      </c>
      <c r="AS620" s="74">
        <v>1</v>
      </c>
      <c r="AT620" s="74" t="s">
        <v>92</v>
      </c>
      <c r="AU620" s="74" t="s">
        <v>95</v>
      </c>
      <c r="AV620" s="74" t="s">
        <v>94</v>
      </c>
      <c r="AW620" s="77">
        <v>686927.34</v>
      </c>
      <c r="AX620" s="77">
        <v>0</v>
      </c>
      <c r="AY620" s="79">
        <v>1</v>
      </c>
      <c r="AZ620" s="77">
        <v>4389946.5517379995</v>
      </c>
      <c r="BA620" s="77">
        <v>0</v>
      </c>
      <c r="BB620" s="74" t="s">
        <v>116</v>
      </c>
      <c r="BC620" s="75" t="s">
        <v>2232</v>
      </c>
      <c r="BD620" s="82">
        <v>5241.7368032665636</v>
      </c>
      <c r="BE620" s="82">
        <v>0</v>
      </c>
      <c r="BF620" s="82">
        <v>0</v>
      </c>
      <c r="BG620" s="82">
        <v>5241.7368032665636</v>
      </c>
      <c r="BH620" s="82">
        <v>11062.893957935928</v>
      </c>
      <c r="BI620" s="82">
        <v>0</v>
      </c>
      <c r="BJ620" s="82">
        <v>0</v>
      </c>
      <c r="BK620" s="82">
        <v>11062.893957935928</v>
      </c>
      <c r="BL620" s="82">
        <v>618234.60600000003</v>
      </c>
      <c r="BM620" s="82">
        <v>0</v>
      </c>
      <c r="BN620" s="82">
        <v>0</v>
      </c>
      <c r="BO620" s="82">
        <v>618234.60600000003</v>
      </c>
      <c r="BP620" s="82">
        <v>5241.7368032665636</v>
      </c>
      <c r="BQ620" s="82">
        <v>0</v>
      </c>
      <c r="BR620" s="82">
        <v>0</v>
      </c>
      <c r="BS620" s="89">
        <v>5241.7368032665636</v>
      </c>
      <c r="BT620" s="82">
        <v>27231.346866650125</v>
      </c>
      <c r="BU620" s="82">
        <v>0</v>
      </c>
      <c r="BV620" s="82">
        <v>0</v>
      </c>
      <c r="BW620" s="82">
        <v>27231.346866650125</v>
      </c>
      <c r="BX620" s="82">
        <v>57472.840400872941</v>
      </c>
      <c r="BY620" s="82">
        <v>0</v>
      </c>
      <c r="BZ620" s="82">
        <v>0</v>
      </c>
      <c r="CA620" s="82">
        <v>57472.840400872941</v>
      </c>
      <c r="CB620" s="82">
        <v>3211790.6016306002</v>
      </c>
      <c r="CC620" s="82">
        <v>0</v>
      </c>
      <c r="CD620" s="82">
        <v>0</v>
      </c>
      <c r="CE620" s="82">
        <v>3211790.6016306002</v>
      </c>
      <c r="CF620" s="82">
        <v>27231.346866650125</v>
      </c>
      <c r="CG620" s="82">
        <v>0</v>
      </c>
      <c r="CH620" s="82">
        <v>0</v>
      </c>
      <c r="CI620" s="82">
        <v>27231.346866650125</v>
      </c>
      <c r="CJ620" s="82" t="s">
        <v>96</v>
      </c>
      <c r="CN620" s="82">
        <v>5241.7368032665636</v>
      </c>
      <c r="CO620" s="82">
        <v>11062.893957935928</v>
      </c>
      <c r="CP620" s="82">
        <v>618234.60600000003</v>
      </c>
      <c r="CQ620" s="82">
        <v>5241.7368032665636</v>
      </c>
      <c r="CR620" s="89">
        <v>5241.7368032665636</v>
      </c>
      <c r="CS620" s="82">
        <v>5241.7368032665636</v>
      </c>
      <c r="CT620" s="82">
        <v>11062.893957935928</v>
      </c>
      <c r="CU620" s="82">
        <v>618234.60600000003</v>
      </c>
      <c r="CV620" s="82">
        <v>5241.7368032665636</v>
      </c>
      <c r="CW620" s="82">
        <v>5241.7368032665636</v>
      </c>
    </row>
    <row r="621" spans="1:101">
      <c r="A621" s="86" t="s">
        <v>1404</v>
      </c>
      <c r="B621" s="87" t="s">
        <v>1448</v>
      </c>
      <c r="C621" s="75" t="s">
        <v>2233</v>
      </c>
      <c r="D621" s="74" t="s">
        <v>2607</v>
      </c>
      <c r="E621" s="74" t="s">
        <v>1404</v>
      </c>
      <c r="F621" s="74" t="s">
        <v>1448</v>
      </c>
      <c r="G621" s="74" t="s">
        <v>523</v>
      </c>
      <c r="I621" s="74" t="s">
        <v>1448</v>
      </c>
      <c r="J621" s="74" t="s">
        <v>523</v>
      </c>
      <c r="K621" s="74" t="s">
        <v>128</v>
      </c>
      <c r="L621" s="74" t="s">
        <v>89</v>
      </c>
      <c r="M621" s="74" t="s">
        <v>1406</v>
      </c>
      <c r="N621" s="74" t="s">
        <v>523</v>
      </c>
      <c r="O621" s="76">
        <v>45029</v>
      </c>
      <c r="P621" s="76">
        <v>44500</v>
      </c>
      <c r="Q621" s="77">
        <v>2</v>
      </c>
      <c r="R621" s="74" t="s">
        <v>94</v>
      </c>
      <c r="S621" s="77">
        <v>45344.33</v>
      </c>
      <c r="T621" s="77">
        <v>45344.33</v>
      </c>
      <c r="U621" s="77">
        <v>0</v>
      </c>
      <c r="V621" s="78">
        <v>0</v>
      </c>
      <c r="W621" s="79">
        <v>1</v>
      </c>
      <c r="X621" s="77">
        <v>45344.33</v>
      </c>
      <c r="Y621" s="88">
        <v>45344.33</v>
      </c>
      <c r="Z621" s="77">
        <v>0</v>
      </c>
      <c r="AA621" s="74">
        <v>0</v>
      </c>
      <c r="AB621" s="74">
        <v>0</v>
      </c>
      <c r="AD621" s="74">
        <v>5</v>
      </c>
      <c r="AE621" s="74">
        <v>5</v>
      </c>
      <c r="AF621" s="74">
        <v>0</v>
      </c>
      <c r="AG621" s="74">
        <v>0</v>
      </c>
      <c r="AI621" s="74">
        <v>4</v>
      </c>
      <c r="AJ621" s="74">
        <v>4</v>
      </c>
      <c r="AL621" s="74">
        <v>4</v>
      </c>
      <c r="AM621" s="74" t="s">
        <v>95</v>
      </c>
      <c r="AN621" s="74">
        <v>0</v>
      </c>
      <c r="AO621" s="74" t="s">
        <v>95</v>
      </c>
      <c r="AP621" s="74" t="s">
        <v>95</v>
      </c>
      <c r="AQ621" s="74">
        <v>1</v>
      </c>
      <c r="AS621" s="74">
        <v>1</v>
      </c>
      <c r="AT621" s="74" t="s">
        <v>92</v>
      </c>
      <c r="AU621" s="74" t="s">
        <v>95</v>
      </c>
      <c r="AV621" s="74" t="s">
        <v>94</v>
      </c>
      <c r="AW621" s="77">
        <v>45344.33</v>
      </c>
      <c r="AX621" s="77">
        <v>0</v>
      </c>
      <c r="AY621" s="79">
        <v>1</v>
      </c>
      <c r="AZ621" s="77">
        <v>289782.009731</v>
      </c>
      <c r="BA621" s="77">
        <v>0</v>
      </c>
      <c r="BB621" s="74" t="s">
        <v>116</v>
      </c>
      <c r="BC621" s="75" t="s">
        <v>2233</v>
      </c>
      <c r="BD621" s="82">
        <v>346.009002029915</v>
      </c>
      <c r="BE621" s="82">
        <v>0</v>
      </c>
      <c r="BF621" s="82">
        <v>0</v>
      </c>
      <c r="BG621" s="82">
        <v>346.009002029915</v>
      </c>
      <c r="BH621" s="82">
        <v>730.26575763260905</v>
      </c>
      <c r="BI621" s="82">
        <v>0</v>
      </c>
      <c r="BJ621" s="82">
        <v>0</v>
      </c>
      <c r="BK621" s="82">
        <v>730.26575763260905</v>
      </c>
      <c r="BL621" s="82">
        <v>40809.896999999997</v>
      </c>
      <c r="BM621" s="82">
        <v>0</v>
      </c>
      <c r="BN621" s="82">
        <v>0</v>
      </c>
      <c r="BO621" s="82">
        <v>40809.896999999997</v>
      </c>
      <c r="BP621" s="82">
        <v>346.009002029915</v>
      </c>
      <c r="BQ621" s="82">
        <v>0</v>
      </c>
      <c r="BR621" s="82">
        <v>0</v>
      </c>
      <c r="BS621" s="89">
        <v>346.009002029915</v>
      </c>
      <c r="BT621" s="82">
        <v>1797.5513664456114</v>
      </c>
      <c r="BU621" s="82">
        <v>0</v>
      </c>
      <c r="BV621" s="82">
        <v>0</v>
      </c>
      <c r="BW621" s="82">
        <v>1797.5513664456114</v>
      </c>
      <c r="BX621" s="82">
        <v>3793.8036374771673</v>
      </c>
      <c r="BY621" s="82">
        <v>0</v>
      </c>
      <c r="BZ621" s="82">
        <v>0</v>
      </c>
      <c r="CA621" s="82">
        <v>3793.8036374771673</v>
      </c>
      <c r="CB621" s="82">
        <v>212011.49590469999</v>
      </c>
      <c r="CC621" s="82">
        <v>0</v>
      </c>
      <c r="CD621" s="82">
        <v>0</v>
      </c>
      <c r="CE621" s="82">
        <v>212011.49590469999</v>
      </c>
      <c r="CF621" s="82">
        <v>1797.5513664456114</v>
      </c>
      <c r="CG621" s="82">
        <v>0</v>
      </c>
      <c r="CH621" s="82">
        <v>0</v>
      </c>
      <c r="CI621" s="82">
        <v>1797.5513664456114</v>
      </c>
      <c r="CJ621" s="82" t="s">
        <v>96</v>
      </c>
      <c r="CN621" s="82">
        <v>346.009002029915</v>
      </c>
      <c r="CO621" s="82">
        <v>730.26575763260905</v>
      </c>
      <c r="CP621" s="82">
        <v>40809.896999999997</v>
      </c>
      <c r="CQ621" s="82">
        <v>346.009002029915</v>
      </c>
      <c r="CR621" s="89">
        <v>346.009002029915</v>
      </c>
      <c r="CS621" s="82">
        <v>346.009002029915</v>
      </c>
      <c r="CT621" s="82">
        <v>730.26575763260905</v>
      </c>
      <c r="CU621" s="82">
        <v>40809.896999999997</v>
      </c>
      <c r="CV621" s="82">
        <v>346.009002029915</v>
      </c>
      <c r="CW621" s="82">
        <v>346.009002029915</v>
      </c>
    </row>
    <row r="622" spans="1:101">
      <c r="A622" s="86" t="s">
        <v>1404</v>
      </c>
      <c r="B622" s="87" t="s">
        <v>1449</v>
      </c>
      <c r="C622" s="75" t="s">
        <v>2234</v>
      </c>
      <c r="D622" s="74" t="s">
        <v>2607</v>
      </c>
      <c r="E622" s="74" t="s">
        <v>1404</v>
      </c>
      <c r="F622" s="74" t="s">
        <v>1449</v>
      </c>
      <c r="G622" s="74" t="s">
        <v>523</v>
      </c>
      <c r="I622" s="74" t="s">
        <v>1449</v>
      </c>
      <c r="J622" s="74" t="s">
        <v>523</v>
      </c>
      <c r="K622" s="74" t="s">
        <v>128</v>
      </c>
      <c r="L622" s="74" t="s">
        <v>89</v>
      </c>
      <c r="M622" s="74" t="s">
        <v>1406</v>
      </c>
      <c r="N622" s="74" t="s">
        <v>523</v>
      </c>
      <c r="O622" s="76">
        <v>44959</v>
      </c>
      <c r="P622" s="76">
        <v>44500</v>
      </c>
      <c r="Q622" s="77">
        <v>2</v>
      </c>
      <c r="R622" s="74" t="s">
        <v>94</v>
      </c>
      <c r="S622" s="77">
        <v>23967.06</v>
      </c>
      <c r="T622" s="77">
        <v>23967.06</v>
      </c>
      <c r="U622" s="77">
        <v>0</v>
      </c>
      <c r="V622" s="78">
        <v>0</v>
      </c>
      <c r="W622" s="79">
        <v>1</v>
      </c>
      <c r="X622" s="77">
        <v>23967.06</v>
      </c>
      <c r="Y622" s="88">
        <v>23967.06</v>
      </c>
      <c r="Z622" s="77">
        <v>0</v>
      </c>
      <c r="AA622" s="74">
        <v>0</v>
      </c>
      <c r="AB622" s="74">
        <v>0</v>
      </c>
      <c r="AD622" s="74">
        <v>5</v>
      </c>
      <c r="AE622" s="74">
        <v>5</v>
      </c>
      <c r="AF622" s="74">
        <v>0</v>
      </c>
      <c r="AG622" s="74">
        <v>0</v>
      </c>
      <c r="AI622" s="74">
        <v>4</v>
      </c>
      <c r="AJ622" s="74">
        <v>4</v>
      </c>
      <c r="AL622" s="74">
        <v>4</v>
      </c>
      <c r="AM622" s="74" t="s">
        <v>95</v>
      </c>
      <c r="AN622" s="74">
        <v>0</v>
      </c>
      <c r="AO622" s="74" t="s">
        <v>95</v>
      </c>
      <c r="AP622" s="74" t="s">
        <v>95</v>
      </c>
      <c r="AQ622" s="74">
        <v>1</v>
      </c>
      <c r="AS622" s="74">
        <v>1</v>
      </c>
      <c r="AT622" s="74" t="s">
        <v>92</v>
      </c>
      <c r="AU622" s="74" t="s">
        <v>95</v>
      </c>
      <c r="AV622" s="74" t="s">
        <v>94</v>
      </c>
      <c r="AW622" s="77">
        <v>23967.06</v>
      </c>
      <c r="AX622" s="77">
        <v>0</v>
      </c>
      <c r="AY622" s="79">
        <v>1</v>
      </c>
      <c r="AZ622" s="77">
        <v>153166.29034199999</v>
      </c>
      <c r="BA622" s="77">
        <v>0</v>
      </c>
      <c r="BB622" s="74" t="s">
        <v>116</v>
      </c>
      <c r="BC622" s="75" t="s">
        <v>2234</v>
      </c>
      <c r="BD622" s="82">
        <v>182.88545695109167</v>
      </c>
      <c r="BE622" s="82">
        <v>0</v>
      </c>
      <c r="BF622" s="82">
        <v>0</v>
      </c>
      <c r="BG622" s="82">
        <v>182.88545695109167</v>
      </c>
      <c r="BH622" s="82">
        <v>385.98702923003162</v>
      </c>
      <c r="BI622" s="82">
        <v>0</v>
      </c>
      <c r="BJ622" s="82">
        <v>0</v>
      </c>
      <c r="BK622" s="82">
        <v>385.98702923003162</v>
      </c>
      <c r="BL622" s="82">
        <v>21570.353999999999</v>
      </c>
      <c r="BM622" s="82">
        <v>0</v>
      </c>
      <c r="BN622" s="82">
        <v>0</v>
      </c>
      <c r="BO622" s="82">
        <v>21570.353999999999</v>
      </c>
      <c r="BP622" s="82">
        <v>182.88545695109167</v>
      </c>
      <c r="BQ622" s="82">
        <v>0</v>
      </c>
      <c r="BR622" s="82">
        <v>0</v>
      </c>
      <c r="BS622" s="89">
        <v>182.88545695109167</v>
      </c>
      <c r="BT622" s="82">
        <v>950.10823740661635</v>
      </c>
      <c r="BU622" s="82">
        <v>0</v>
      </c>
      <c r="BV622" s="82">
        <v>0</v>
      </c>
      <c r="BW622" s="82">
        <v>950.10823740661635</v>
      </c>
      <c r="BX622" s="82">
        <v>2005.2412155529373</v>
      </c>
      <c r="BY622" s="82">
        <v>0</v>
      </c>
      <c r="BZ622" s="82">
        <v>0</v>
      </c>
      <c r="CA622" s="82">
        <v>2005.2412155529373</v>
      </c>
      <c r="CB622" s="82">
        <v>112060.1460654</v>
      </c>
      <c r="CC622" s="82">
        <v>0</v>
      </c>
      <c r="CD622" s="82">
        <v>0</v>
      </c>
      <c r="CE622" s="82">
        <v>112060.1460654</v>
      </c>
      <c r="CF622" s="82">
        <v>950.10823740661635</v>
      </c>
      <c r="CG622" s="82">
        <v>0</v>
      </c>
      <c r="CH622" s="82">
        <v>0</v>
      </c>
      <c r="CI622" s="82">
        <v>950.10823740661635</v>
      </c>
      <c r="CJ622" s="82" t="s">
        <v>96</v>
      </c>
      <c r="CN622" s="82">
        <v>182.88545695109167</v>
      </c>
      <c r="CO622" s="82">
        <v>385.98702923003162</v>
      </c>
      <c r="CP622" s="82">
        <v>21570.353999999999</v>
      </c>
      <c r="CQ622" s="82">
        <v>182.88545695109167</v>
      </c>
      <c r="CR622" s="89">
        <v>182.88545695109167</v>
      </c>
      <c r="CS622" s="82">
        <v>182.88545695109167</v>
      </c>
      <c r="CT622" s="82">
        <v>385.98702923003162</v>
      </c>
      <c r="CU622" s="82">
        <v>21570.353999999999</v>
      </c>
      <c r="CV622" s="82">
        <v>182.88545695109167</v>
      </c>
      <c r="CW622" s="82">
        <v>182.88545695109167</v>
      </c>
    </row>
    <row r="623" spans="1:101">
      <c r="A623" s="86" t="s">
        <v>1404</v>
      </c>
      <c r="B623" s="87" t="s">
        <v>1450</v>
      </c>
      <c r="C623" s="75" t="s">
        <v>2235</v>
      </c>
      <c r="D623" s="74" t="s">
        <v>2607</v>
      </c>
      <c r="E623" s="74" t="s">
        <v>1404</v>
      </c>
      <c r="F623" s="74" t="s">
        <v>1450</v>
      </c>
      <c r="G623" s="74" t="s">
        <v>523</v>
      </c>
      <c r="I623" s="74" t="s">
        <v>1450</v>
      </c>
      <c r="J623" s="74" t="s">
        <v>523</v>
      </c>
      <c r="K623" s="74" t="s">
        <v>128</v>
      </c>
      <c r="L623" s="74" t="s">
        <v>89</v>
      </c>
      <c r="M623" s="74" t="s">
        <v>1406</v>
      </c>
      <c r="N623" s="74" t="s">
        <v>523</v>
      </c>
      <c r="O623" s="76">
        <v>45018</v>
      </c>
      <c r="P623" s="76">
        <v>44500</v>
      </c>
      <c r="Q623" s="77">
        <v>2</v>
      </c>
      <c r="R623" s="74" t="s">
        <v>94</v>
      </c>
      <c r="S623" s="77">
        <v>10008.94</v>
      </c>
      <c r="T623" s="77">
        <v>10008.94</v>
      </c>
      <c r="U623" s="77">
        <v>0</v>
      </c>
      <c r="V623" s="78">
        <v>0</v>
      </c>
      <c r="W623" s="79">
        <v>1</v>
      </c>
      <c r="X623" s="77">
        <v>10008.94</v>
      </c>
      <c r="Y623" s="88">
        <v>10008.94</v>
      </c>
      <c r="Z623" s="77">
        <v>0</v>
      </c>
      <c r="AA623" s="74">
        <v>0</v>
      </c>
      <c r="AB623" s="74">
        <v>0</v>
      </c>
      <c r="AD623" s="74">
        <v>5</v>
      </c>
      <c r="AE623" s="74">
        <v>5</v>
      </c>
      <c r="AF623" s="74">
        <v>0</v>
      </c>
      <c r="AG623" s="74">
        <v>0</v>
      </c>
      <c r="AI623" s="74">
        <v>4</v>
      </c>
      <c r="AJ623" s="74">
        <v>4</v>
      </c>
      <c r="AL623" s="74">
        <v>4</v>
      </c>
      <c r="AM623" s="74" t="s">
        <v>95</v>
      </c>
      <c r="AN623" s="74">
        <v>0</v>
      </c>
      <c r="AO623" s="74" t="s">
        <v>95</v>
      </c>
      <c r="AP623" s="74" t="s">
        <v>95</v>
      </c>
      <c r="AQ623" s="74">
        <v>1</v>
      </c>
      <c r="AS623" s="74">
        <v>1</v>
      </c>
      <c r="AT623" s="74" t="s">
        <v>92</v>
      </c>
      <c r="AU623" s="74" t="s">
        <v>95</v>
      </c>
      <c r="AV623" s="74" t="s">
        <v>94</v>
      </c>
      <c r="AW623" s="77">
        <v>10008.94</v>
      </c>
      <c r="AX623" s="77">
        <v>0</v>
      </c>
      <c r="AY623" s="79">
        <v>1</v>
      </c>
      <c r="AZ623" s="77">
        <v>63964.132858000004</v>
      </c>
      <c r="BA623" s="77">
        <v>0</v>
      </c>
      <c r="BB623" s="74" t="s">
        <v>116</v>
      </c>
      <c r="BC623" s="75" t="s">
        <v>2235</v>
      </c>
      <c r="BD623" s="82">
        <v>76.375223556667336</v>
      </c>
      <c r="BE623" s="82">
        <v>0</v>
      </c>
      <c r="BF623" s="82">
        <v>0</v>
      </c>
      <c r="BG623" s="82">
        <v>76.375223556667336</v>
      </c>
      <c r="BH623" s="82">
        <v>161.19294633307686</v>
      </c>
      <c r="BI623" s="82">
        <v>0</v>
      </c>
      <c r="BJ623" s="82">
        <v>0</v>
      </c>
      <c r="BK623" s="82">
        <v>161.19294633307686</v>
      </c>
      <c r="BL623" s="82">
        <v>9008.0460000000003</v>
      </c>
      <c r="BM623" s="82">
        <v>0</v>
      </c>
      <c r="BN623" s="82">
        <v>0</v>
      </c>
      <c r="BO623" s="82">
        <v>9008.0460000000003</v>
      </c>
      <c r="BP623" s="82">
        <v>76.375223556667336</v>
      </c>
      <c r="BQ623" s="82">
        <v>0</v>
      </c>
      <c r="BR623" s="82">
        <v>0</v>
      </c>
      <c r="BS623" s="89">
        <v>76.375223556667336</v>
      </c>
      <c r="BT623" s="82">
        <v>396.77692389924249</v>
      </c>
      <c r="BU623" s="82">
        <v>0</v>
      </c>
      <c r="BV623" s="82">
        <v>0</v>
      </c>
      <c r="BW623" s="82">
        <v>396.77692389924249</v>
      </c>
      <c r="BX623" s="82">
        <v>837.41347549496766</v>
      </c>
      <c r="BY623" s="82">
        <v>0</v>
      </c>
      <c r="BZ623" s="82">
        <v>0</v>
      </c>
      <c r="CA623" s="82">
        <v>837.41347549496766</v>
      </c>
      <c r="CB623" s="82">
        <v>46797.699774600005</v>
      </c>
      <c r="CC623" s="82">
        <v>0</v>
      </c>
      <c r="CD623" s="82">
        <v>0</v>
      </c>
      <c r="CE623" s="82">
        <v>46797.699774600005</v>
      </c>
      <c r="CF623" s="82">
        <v>396.77692389924249</v>
      </c>
      <c r="CG623" s="82">
        <v>0</v>
      </c>
      <c r="CH623" s="82">
        <v>0</v>
      </c>
      <c r="CI623" s="82">
        <v>396.77692389924249</v>
      </c>
      <c r="CJ623" s="82" t="s">
        <v>96</v>
      </c>
      <c r="CN623" s="82">
        <v>76.375223556667336</v>
      </c>
      <c r="CO623" s="82">
        <v>161.19294633307686</v>
      </c>
      <c r="CP623" s="82">
        <v>9008.0460000000003</v>
      </c>
      <c r="CQ623" s="82">
        <v>76.375223556667336</v>
      </c>
      <c r="CR623" s="89">
        <v>76.375223556667336</v>
      </c>
      <c r="CS623" s="82">
        <v>76.375223556667336</v>
      </c>
      <c r="CT623" s="82">
        <v>161.19294633307686</v>
      </c>
      <c r="CU623" s="82">
        <v>9008.0460000000003</v>
      </c>
      <c r="CV623" s="82">
        <v>76.375223556667336</v>
      </c>
      <c r="CW623" s="82">
        <v>76.375223556667336</v>
      </c>
    </row>
    <row r="624" spans="1:101">
      <c r="A624" s="86" t="s">
        <v>1404</v>
      </c>
      <c r="B624" s="87" t="s">
        <v>1451</v>
      </c>
      <c r="C624" s="75" t="s">
        <v>2236</v>
      </c>
      <c r="D624" s="74" t="s">
        <v>2607</v>
      </c>
      <c r="E624" s="74" t="s">
        <v>1404</v>
      </c>
      <c r="F624" s="74" t="s">
        <v>1451</v>
      </c>
      <c r="G624" s="74" t="s">
        <v>523</v>
      </c>
      <c r="I624" s="74" t="s">
        <v>1451</v>
      </c>
      <c r="J624" s="74" t="s">
        <v>523</v>
      </c>
      <c r="K624" s="74" t="s">
        <v>128</v>
      </c>
      <c r="L624" s="74" t="s">
        <v>89</v>
      </c>
      <c r="M624" s="74" t="s">
        <v>1406</v>
      </c>
      <c r="N624" s="74" t="s">
        <v>523</v>
      </c>
      <c r="O624" s="76">
        <v>45012</v>
      </c>
      <c r="P624" s="76">
        <v>44500</v>
      </c>
      <c r="Q624" s="77">
        <v>2</v>
      </c>
      <c r="R624" s="74" t="s">
        <v>94</v>
      </c>
      <c r="S624" s="77">
        <v>704929.95</v>
      </c>
      <c r="T624" s="77">
        <v>704929.95</v>
      </c>
      <c r="U624" s="77">
        <v>0</v>
      </c>
      <c r="V624" s="78">
        <v>0</v>
      </c>
      <c r="W624" s="79">
        <v>1</v>
      </c>
      <c r="X624" s="77">
        <v>704929.95</v>
      </c>
      <c r="Y624" s="88">
        <v>704929.95</v>
      </c>
      <c r="Z624" s="77">
        <v>0</v>
      </c>
      <c r="AA624" s="74">
        <v>0</v>
      </c>
      <c r="AB624" s="74">
        <v>0</v>
      </c>
      <c r="AD624" s="74">
        <v>5</v>
      </c>
      <c r="AE624" s="74">
        <v>5</v>
      </c>
      <c r="AF624" s="74">
        <v>0</v>
      </c>
      <c r="AG624" s="74">
        <v>0</v>
      </c>
      <c r="AI624" s="74">
        <v>4</v>
      </c>
      <c r="AJ624" s="74">
        <v>4</v>
      </c>
      <c r="AL624" s="74">
        <v>4</v>
      </c>
      <c r="AM624" s="74" t="s">
        <v>95</v>
      </c>
      <c r="AN624" s="74">
        <v>0</v>
      </c>
      <c r="AO624" s="74" t="s">
        <v>95</v>
      </c>
      <c r="AP624" s="74" t="s">
        <v>95</v>
      </c>
      <c r="AQ624" s="74">
        <v>1</v>
      </c>
      <c r="AS624" s="74">
        <v>1</v>
      </c>
      <c r="AT624" s="74" t="s">
        <v>92</v>
      </c>
      <c r="AU624" s="74" t="s">
        <v>95</v>
      </c>
      <c r="AV624" s="74" t="s">
        <v>94</v>
      </c>
      <c r="AW624" s="77">
        <v>704929.95</v>
      </c>
      <c r="AX624" s="77">
        <v>0</v>
      </c>
      <c r="AY624" s="79">
        <v>1</v>
      </c>
      <c r="AZ624" s="77">
        <v>4504995.8314649994</v>
      </c>
      <c r="BA624" s="77">
        <v>0</v>
      </c>
      <c r="BB624" s="74" t="s">
        <v>116</v>
      </c>
      <c r="BC624" s="75" t="s">
        <v>2236</v>
      </c>
      <c r="BD624" s="82">
        <v>5379.1093285642955</v>
      </c>
      <c r="BE624" s="82">
        <v>0</v>
      </c>
      <c r="BF624" s="82">
        <v>0</v>
      </c>
      <c r="BG624" s="82">
        <v>5379.1093285642955</v>
      </c>
      <c r="BH624" s="82">
        <v>11352.824135116061</v>
      </c>
      <c r="BI624" s="82">
        <v>0</v>
      </c>
      <c r="BJ624" s="82">
        <v>0</v>
      </c>
      <c r="BK624" s="82">
        <v>11352.824135116061</v>
      </c>
      <c r="BL624" s="82">
        <v>634436.95499999996</v>
      </c>
      <c r="BM624" s="82">
        <v>0</v>
      </c>
      <c r="BN624" s="82">
        <v>0</v>
      </c>
      <c r="BO624" s="82">
        <v>634436.95499999996</v>
      </c>
      <c r="BP624" s="82">
        <v>5379.1093285642955</v>
      </c>
      <c r="BQ624" s="82">
        <v>0</v>
      </c>
      <c r="BR624" s="82">
        <v>0</v>
      </c>
      <c r="BS624" s="89">
        <v>5379.1093285642955</v>
      </c>
      <c r="BT624" s="82">
        <v>27945.010872824372</v>
      </c>
      <c r="BU624" s="82">
        <v>0</v>
      </c>
      <c r="BV624" s="82">
        <v>0</v>
      </c>
      <c r="BW624" s="82">
        <v>27945.010872824372</v>
      </c>
      <c r="BX624" s="82">
        <v>58979.05666434145</v>
      </c>
      <c r="BY624" s="82">
        <v>0</v>
      </c>
      <c r="BZ624" s="82">
        <v>0</v>
      </c>
      <c r="CA624" s="82">
        <v>58979.05666434145</v>
      </c>
      <c r="CB624" s="82">
        <v>3295963.4249204998</v>
      </c>
      <c r="CC624" s="82">
        <v>0</v>
      </c>
      <c r="CD624" s="82">
        <v>0</v>
      </c>
      <c r="CE624" s="82">
        <v>3295963.4249204998</v>
      </c>
      <c r="CF624" s="82">
        <v>27945.010872824372</v>
      </c>
      <c r="CG624" s="82">
        <v>0</v>
      </c>
      <c r="CH624" s="82">
        <v>0</v>
      </c>
      <c r="CI624" s="82">
        <v>27945.010872824372</v>
      </c>
      <c r="CJ624" s="82" t="s">
        <v>96</v>
      </c>
      <c r="CN624" s="82">
        <v>5379.1093285642955</v>
      </c>
      <c r="CO624" s="82">
        <v>11352.824135116061</v>
      </c>
      <c r="CP624" s="82">
        <v>634436.95499999996</v>
      </c>
      <c r="CQ624" s="82">
        <v>5379.1093285642955</v>
      </c>
      <c r="CR624" s="89">
        <v>5379.1093285642955</v>
      </c>
      <c r="CS624" s="82">
        <v>5379.1093285642955</v>
      </c>
      <c r="CT624" s="82">
        <v>11352.824135116061</v>
      </c>
      <c r="CU624" s="82">
        <v>634436.95499999996</v>
      </c>
      <c r="CV624" s="82">
        <v>5379.1093285642955</v>
      </c>
      <c r="CW624" s="82">
        <v>5379.1093285642955</v>
      </c>
    </row>
    <row r="625" spans="1:101">
      <c r="A625" s="86" t="s">
        <v>1404</v>
      </c>
      <c r="B625" s="87" t="s">
        <v>1452</v>
      </c>
      <c r="C625" s="75" t="s">
        <v>2237</v>
      </c>
      <c r="D625" s="74" t="s">
        <v>2607</v>
      </c>
      <c r="E625" s="74" t="s">
        <v>1404</v>
      </c>
      <c r="F625" s="74" t="s">
        <v>1452</v>
      </c>
      <c r="G625" s="74" t="s">
        <v>523</v>
      </c>
      <c r="I625" s="74" t="s">
        <v>1452</v>
      </c>
      <c r="J625" s="74" t="s">
        <v>523</v>
      </c>
      <c r="K625" s="74" t="s">
        <v>128</v>
      </c>
      <c r="L625" s="74" t="s">
        <v>89</v>
      </c>
      <c r="M625" s="74" t="s">
        <v>1406</v>
      </c>
      <c r="N625" s="74" t="s">
        <v>523</v>
      </c>
      <c r="O625" s="76">
        <v>45025</v>
      </c>
      <c r="P625" s="76">
        <v>44500</v>
      </c>
      <c r="Q625" s="77">
        <v>2</v>
      </c>
      <c r="R625" s="74" t="s">
        <v>94</v>
      </c>
      <c r="S625" s="77">
        <v>96646.76</v>
      </c>
      <c r="T625" s="77">
        <v>96646.76</v>
      </c>
      <c r="U625" s="77">
        <v>0</v>
      </c>
      <c r="V625" s="78">
        <v>0</v>
      </c>
      <c r="W625" s="79">
        <v>1</v>
      </c>
      <c r="X625" s="77">
        <v>96646.76</v>
      </c>
      <c r="Y625" s="88">
        <v>96646.76</v>
      </c>
      <c r="Z625" s="77">
        <v>0</v>
      </c>
      <c r="AA625" s="74">
        <v>0</v>
      </c>
      <c r="AB625" s="74">
        <v>0</v>
      </c>
      <c r="AD625" s="74">
        <v>5</v>
      </c>
      <c r="AE625" s="74">
        <v>5</v>
      </c>
      <c r="AF625" s="74">
        <v>0</v>
      </c>
      <c r="AG625" s="74">
        <v>0</v>
      </c>
      <c r="AI625" s="74">
        <v>4</v>
      </c>
      <c r="AJ625" s="74">
        <v>4</v>
      </c>
      <c r="AL625" s="74">
        <v>4</v>
      </c>
      <c r="AM625" s="74" t="s">
        <v>95</v>
      </c>
      <c r="AN625" s="74">
        <v>0</v>
      </c>
      <c r="AO625" s="74" t="s">
        <v>95</v>
      </c>
      <c r="AP625" s="74" t="s">
        <v>95</v>
      </c>
      <c r="AQ625" s="74">
        <v>1</v>
      </c>
      <c r="AS625" s="74">
        <v>1</v>
      </c>
      <c r="AT625" s="74" t="s">
        <v>92</v>
      </c>
      <c r="AU625" s="74" t="s">
        <v>95</v>
      </c>
      <c r="AV625" s="74" t="s">
        <v>94</v>
      </c>
      <c r="AW625" s="77">
        <v>96646.76</v>
      </c>
      <c r="AX625" s="77">
        <v>0</v>
      </c>
      <c r="AY625" s="79">
        <v>1</v>
      </c>
      <c r="AZ625" s="77">
        <v>617640.44913199998</v>
      </c>
      <c r="BA625" s="77">
        <v>0</v>
      </c>
      <c r="BB625" s="74" t="s">
        <v>116</v>
      </c>
      <c r="BC625" s="75" t="s">
        <v>2237</v>
      </c>
      <c r="BD625" s="82">
        <v>737.48248076495361</v>
      </c>
      <c r="BE625" s="82">
        <v>0</v>
      </c>
      <c r="BF625" s="82">
        <v>0</v>
      </c>
      <c r="BG625" s="82">
        <v>737.48248076495361</v>
      </c>
      <c r="BH625" s="82">
        <v>1556.4861012200849</v>
      </c>
      <c r="BI625" s="82">
        <v>0</v>
      </c>
      <c r="BJ625" s="82">
        <v>0</v>
      </c>
      <c r="BK625" s="82">
        <v>1556.4861012200849</v>
      </c>
      <c r="BL625" s="82">
        <v>86982.084000000003</v>
      </c>
      <c r="BM625" s="82">
        <v>0</v>
      </c>
      <c r="BN625" s="82">
        <v>0</v>
      </c>
      <c r="BO625" s="82">
        <v>86982.084000000003</v>
      </c>
      <c r="BP625" s="82">
        <v>737.48248076495361</v>
      </c>
      <c r="BQ625" s="82">
        <v>0</v>
      </c>
      <c r="BR625" s="82">
        <v>0</v>
      </c>
      <c r="BS625" s="89">
        <v>737.48248076495361</v>
      </c>
      <c r="BT625" s="82">
        <v>3831.2952358220105</v>
      </c>
      <c r="BU625" s="82">
        <v>0</v>
      </c>
      <c r="BV625" s="82">
        <v>0</v>
      </c>
      <c r="BW625" s="82">
        <v>3831.2952358220105</v>
      </c>
      <c r="BX625" s="82">
        <v>8086.1009444484635</v>
      </c>
      <c r="BY625" s="82">
        <v>0</v>
      </c>
      <c r="BZ625" s="82">
        <v>0</v>
      </c>
      <c r="CA625" s="82">
        <v>8086.1009444484635</v>
      </c>
      <c r="CB625" s="82">
        <v>451880.62458840001</v>
      </c>
      <c r="CC625" s="82">
        <v>0</v>
      </c>
      <c r="CD625" s="82">
        <v>0</v>
      </c>
      <c r="CE625" s="82">
        <v>451880.62458840001</v>
      </c>
      <c r="CF625" s="82">
        <v>3831.2952358220105</v>
      </c>
      <c r="CG625" s="82">
        <v>0</v>
      </c>
      <c r="CH625" s="82">
        <v>0</v>
      </c>
      <c r="CI625" s="82">
        <v>3831.2952358220105</v>
      </c>
      <c r="CJ625" s="82" t="s">
        <v>96</v>
      </c>
      <c r="CN625" s="82">
        <v>737.48248076495361</v>
      </c>
      <c r="CO625" s="82">
        <v>1556.4861012200849</v>
      </c>
      <c r="CP625" s="82">
        <v>86982.084000000003</v>
      </c>
      <c r="CQ625" s="82">
        <v>737.48248076495361</v>
      </c>
      <c r="CR625" s="89">
        <v>737.48248076495361</v>
      </c>
      <c r="CS625" s="82">
        <v>737.48248076495361</v>
      </c>
      <c r="CT625" s="82">
        <v>1556.4861012200849</v>
      </c>
      <c r="CU625" s="82">
        <v>86982.084000000003</v>
      </c>
      <c r="CV625" s="82">
        <v>737.48248076495361</v>
      </c>
      <c r="CW625" s="82">
        <v>737.48248076495361</v>
      </c>
    </row>
    <row r="626" spans="1:101">
      <c r="A626" s="86" t="s">
        <v>1404</v>
      </c>
      <c r="B626" s="87" t="s">
        <v>1453</v>
      </c>
      <c r="C626" s="75" t="s">
        <v>2238</v>
      </c>
      <c r="D626" s="74" t="s">
        <v>2607</v>
      </c>
      <c r="E626" s="74" t="s">
        <v>1404</v>
      </c>
      <c r="F626" s="74" t="s">
        <v>1453</v>
      </c>
      <c r="G626" s="74" t="s">
        <v>523</v>
      </c>
      <c r="I626" s="74" t="s">
        <v>1453</v>
      </c>
      <c r="J626" s="74" t="s">
        <v>523</v>
      </c>
      <c r="K626" s="74" t="s">
        <v>128</v>
      </c>
      <c r="L626" s="74" t="s">
        <v>89</v>
      </c>
      <c r="M626" s="74" t="s">
        <v>1406</v>
      </c>
      <c r="N626" s="74" t="s">
        <v>523</v>
      </c>
      <c r="O626" s="76">
        <v>45029</v>
      </c>
      <c r="P626" s="76">
        <v>44500</v>
      </c>
      <c r="Q626" s="77">
        <v>2</v>
      </c>
      <c r="R626" s="74" t="s">
        <v>94</v>
      </c>
      <c r="S626" s="77">
        <v>6363.27</v>
      </c>
      <c r="T626" s="77">
        <v>6363.27</v>
      </c>
      <c r="U626" s="77">
        <v>0</v>
      </c>
      <c r="V626" s="78">
        <v>0</v>
      </c>
      <c r="W626" s="79">
        <v>1</v>
      </c>
      <c r="X626" s="77">
        <v>6363.27</v>
      </c>
      <c r="Y626" s="88">
        <v>6363.27</v>
      </c>
      <c r="Z626" s="77">
        <v>0</v>
      </c>
      <c r="AA626" s="74">
        <v>0</v>
      </c>
      <c r="AB626" s="74">
        <v>0</v>
      </c>
      <c r="AD626" s="74">
        <v>5</v>
      </c>
      <c r="AE626" s="74">
        <v>5</v>
      </c>
      <c r="AF626" s="74">
        <v>0</v>
      </c>
      <c r="AG626" s="74">
        <v>0</v>
      </c>
      <c r="AI626" s="74">
        <v>4</v>
      </c>
      <c r="AJ626" s="74">
        <v>4</v>
      </c>
      <c r="AL626" s="74">
        <v>4</v>
      </c>
      <c r="AM626" s="74" t="s">
        <v>95</v>
      </c>
      <c r="AN626" s="74">
        <v>0</v>
      </c>
      <c r="AO626" s="74" t="s">
        <v>95</v>
      </c>
      <c r="AP626" s="74" t="s">
        <v>95</v>
      </c>
      <c r="AQ626" s="74">
        <v>1</v>
      </c>
      <c r="AS626" s="74">
        <v>1</v>
      </c>
      <c r="AT626" s="74" t="s">
        <v>92</v>
      </c>
      <c r="AU626" s="74" t="s">
        <v>95</v>
      </c>
      <c r="AV626" s="74" t="s">
        <v>94</v>
      </c>
      <c r="AW626" s="77">
        <v>6363.27</v>
      </c>
      <c r="AX626" s="77">
        <v>0</v>
      </c>
      <c r="AY626" s="79">
        <v>1</v>
      </c>
      <c r="AZ626" s="77">
        <v>40665.749588999999</v>
      </c>
      <c r="BA626" s="77">
        <v>0</v>
      </c>
      <c r="BB626" s="74" t="s">
        <v>116</v>
      </c>
      <c r="BC626" s="75" t="s">
        <v>2238</v>
      </c>
      <c r="BD626" s="82">
        <v>48.556207630521769</v>
      </c>
      <c r="BE626" s="82">
        <v>0</v>
      </c>
      <c r="BF626" s="82">
        <v>0</v>
      </c>
      <c r="BG626" s="82">
        <v>48.556207630521769</v>
      </c>
      <c r="BH626" s="82">
        <v>102.47980701381744</v>
      </c>
      <c r="BI626" s="82">
        <v>0</v>
      </c>
      <c r="BJ626" s="82">
        <v>0</v>
      </c>
      <c r="BK626" s="82">
        <v>102.47980701381744</v>
      </c>
      <c r="BL626" s="82">
        <v>5726.9429999999993</v>
      </c>
      <c r="BM626" s="82">
        <v>0</v>
      </c>
      <c r="BN626" s="82">
        <v>0</v>
      </c>
      <c r="BO626" s="82">
        <v>5726.9429999999993</v>
      </c>
      <c r="BP626" s="82">
        <v>48.556207630521769</v>
      </c>
      <c r="BQ626" s="82">
        <v>0</v>
      </c>
      <c r="BR626" s="82">
        <v>0</v>
      </c>
      <c r="BS626" s="89">
        <v>48.556207630521769</v>
      </c>
      <c r="BT626" s="82">
        <v>252.25435426132364</v>
      </c>
      <c r="BU626" s="82">
        <v>0</v>
      </c>
      <c r="BV626" s="82">
        <v>0</v>
      </c>
      <c r="BW626" s="82">
        <v>252.25435426132364</v>
      </c>
      <c r="BX626" s="82">
        <v>532.39284541748293</v>
      </c>
      <c r="BY626" s="82">
        <v>0</v>
      </c>
      <c r="BZ626" s="82">
        <v>0</v>
      </c>
      <c r="CA626" s="82">
        <v>532.39284541748293</v>
      </c>
      <c r="CB626" s="82">
        <v>29752.041579299996</v>
      </c>
      <c r="CC626" s="82">
        <v>0</v>
      </c>
      <c r="CD626" s="82">
        <v>0</v>
      </c>
      <c r="CE626" s="82">
        <v>29752.041579299996</v>
      </c>
      <c r="CF626" s="82">
        <v>252.25435426132364</v>
      </c>
      <c r="CG626" s="82">
        <v>0</v>
      </c>
      <c r="CH626" s="82">
        <v>0</v>
      </c>
      <c r="CI626" s="82">
        <v>252.25435426132364</v>
      </c>
      <c r="CJ626" s="82" t="s">
        <v>96</v>
      </c>
      <c r="CN626" s="82">
        <v>48.556207630521769</v>
      </c>
      <c r="CO626" s="82">
        <v>102.47980701381744</v>
      </c>
      <c r="CP626" s="82">
        <v>5726.9429999999993</v>
      </c>
      <c r="CQ626" s="82">
        <v>48.556207630521769</v>
      </c>
      <c r="CR626" s="89">
        <v>48.556207630521769</v>
      </c>
      <c r="CS626" s="82">
        <v>48.556207630521769</v>
      </c>
      <c r="CT626" s="82">
        <v>102.47980701381744</v>
      </c>
      <c r="CU626" s="82">
        <v>5726.9429999999993</v>
      </c>
      <c r="CV626" s="82">
        <v>48.556207630521769</v>
      </c>
      <c r="CW626" s="82">
        <v>48.556207630521769</v>
      </c>
    </row>
    <row r="627" spans="1:101">
      <c r="A627" s="86" t="s">
        <v>1404</v>
      </c>
      <c r="B627" s="87" t="s">
        <v>1454</v>
      </c>
      <c r="C627" s="75" t="s">
        <v>2239</v>
      </c>
      <c r="D627" s="74" t="s">
        <v>2607</v>
      </c>
      <c r="E627" s="74" t="s">
        <v>1404</v>
      </c>
      <c r="F627" s="74" t="s">
        <v>1454</v>
      </c>
      <c r="G627" s="74" t="s">
        <v>523</v>
      </c>
      <c r="I627" s="74" t="s">
        <v>1454</v>
      </c>
      <c r="J627" s="74" t="s">
        <v>523</v>
      </c>
      <c r="K627" s="74" t="s">
        <v>128</v>
      </c>
      <c r="L627" s="74" t="s">
        <v>89</v>
      </c>
      <c r="M627" s="74" t="s">
        <v>1406</v>
      </c>
      <c r="N627" s="74" t="s">
        <v>523</v>
      </c>
      <c r="O627" s="76">
        <v>44864</v>
      </c>
      <c r="P627" s="76">
        <v>44500</v>
      </c>
      <c r="Q627" s="77">
        <v>1</v>
      </c>
      <c r="R627" s="74" t="s">
        <v>94</v>
      </c>
      <c r="S627" s="77">
        <v>164833.91</v>
      </c>
      <c r="T627" s="77">
        <v>164833.91</v>
      </c>
      <c r="U627" s="77">
        <v>0</v>
      </c>
      <c r="V627" s="78">
        <v>0</v>
      </c>
      <c r="W627" s="79">
        <v>1</v>
      </c>
      <c r="X627" s="77">
        <v>164833.91</v>
      </c>
      <c r="Y627" s="88">
        <v>164833.91</v>
      </c>
      <c r="Z627" s="77">
        <v>0</v>
      </c>
      <c r="AA627" s="74">
        <v>0</v>
      </c>
      <c r="AB627" s="74">
        <v>0</v>
      </c>
      <c r="AD627" s="74">
        <v>5</v>
      </c>
      <c r="AE627" s="74">
        <v>5</v>
      </c>
      <c r="AF627" s="74">
        <v>0</v>
      </c>
      <c r="AG627" s="74">
        <v>0</v>
      </c>
      <c r="AI627" s="74">
        <v>4</v>
      </c>
      <c r="AJ627" s="74">
        <v>4</v>
      </c>
      <c r="AL627" s="74">
        <v>4</v>
      </c>
      <c r="AM627" s="74" t="s">
        <v>95</v>
      </c>
      <c r="AN627" s="74">
        <v>0</v>
      </c>
      <c r="AO627" s="74" t="s">
        <v>95</v>
      </c>
      <c r="AP627" s="74" t="s">
        <v>95</v>
      </c>
      <c r="AQ627" s="74">
        <v>1</v>
      </c>
      <c r="AS627" s="74">
        <v>1</v>
      </c>
      <c r="AT627" s="74" t="s">
        <v>92</v>
      </c>
      <c r="AU627" s="74" t="s">
        <v>95</v>
      </c>
      <c r="AV627" s="74" t="s">
        <v>94</v>
      </c>
      <c r="AW627" s="77">
        <v>164833.91</v>
      </c>
      <c r="AX627" s="77">
        <v>0</v>
      </c>
      <c r="AY627" s="79">
        <v>1</v>
      </c>
      <c r="AZ627" s="77">
        <v>1053404.0686369999</v>
      </c>
      <c r="BA627" s="77">
        <v>0</v>
      </c>
      <c r="BB627" s="74" t="s">
        <v>116</v>
      </c>
      <c r="BC627" s="75" t="s">
        <v>2239</v>
      </c>
      <c r="BD627" s="82">
        <v>1257.7982010052597</v>
      </c>
      <c r="BE627" s="82">
        <v>0</v>
      </c>
      <c r="BF627" s="82">
        <v>0</v>
      </c>
      <c r="BG627" s="82">
        <v>1257.7982010052597</v>
      </c>
      <c r="BH627" s="82">
        <v>1257.7982010052597</v>
      </c>
      <c r="BI627" s="82">
        <v>0</v>
      </c>
      <c r="BJ627" s="82">
        <v>0</v>
      </c>
      <c r="BK627" s="82">
        <v>1257.7982010052597</v>
      </c>
      <c r="BL627" s="82">
        <v>148350.519</v>
      </c>
      <c r="BM627" s="82">
        <v>0</v>
      </c>
      <c r="BN627" s="82">
        <v>0</v>
      </c>
      <c r="BO627" s="82">
        <v>148350.519</v>
      </c>
      <c r="BP627" s="82">
        <v>1257.7982010052597</v>
      </c>
      <c r="BQ627" s="82">
        <v>0</v>
      </c>
      <c r="BR627" s="82">
        <v>0</v>
      </c>
      <c r="BS627" s="89">
        <v>1257.7982010052597</v>
      </c>
      <c r="BT627" s="82">
        <v>6534.3874340424245</v>
      </c>
      <c r="BU627" s="82">
        <v>0</v>
      </c>
      <c r="BV627" s="82">
        <v>0</v>
      </c>
      <c r="BW627" s="82">
        <v>6534.3874340424245</v>
      </c>
      <c r="BX627" s="82">
        <v>6534.3874340424245</v>
      </c>
      <c r="BY627" s="82">
        <v>0</v>
      </c>
      <c r="BZ627" s="82">
        <v>0</v>
      </c>
      <c r="CA627" s="82">
        <v>6534.3874340424245</v>
      </c>
      <c r="CB627" s="82">
        <v>770695.78125690005</v>
      </c>
      <c r="CC627" s="82">
        <v>0</v>
      </c>
      <c r="CD627" s="82">
        <v>0</v>
      </c>
      <c r="CE627" s="82">
        <v>770695.78125690005</v>
      </c>
      <c r="CF627" s="82">
        <v>6534.3874340424245</v>
      </c>
      <c r="CG627" s="82">
        <v>0</v>
      </c>
      <c r="CH627" s="82">
        <v>0</v>
      </c>
      <c r="CI627" s="82">
        <v>6534.3874340424245</v>
      </c>
      <c r="CJ627" s="82" t="s">
        <v>96</v>
      </c>
      <c r="CN627" s="82">
        <v>1257.7982010052597</v>
      </c>
      <c r="CO627" s="82">
        <v>1257.7982010052597</v>
      </c>
      <c r="CP627" s="82">
        <v>148350.519</v>
      </c>
      <c r="CQ627" s="82">
        <v>1257.7982010052597</v>
      </c>
      <c r="CR627" s="89">
        <v>1257.7982010052597</v>
      </c>
      <c r="CS627" s="82">
        <v>1257.7982010052597</v>
      </c>
      <c r="CT627" s="82">
        <v>1257.7982010052597</v>
      </c>
      <c r="CU627" s="82">
        <v>148350.519</v>
      </c>
      <c r="CV627" s="82">
        <v>1257.7982010052597</v>
      </c>
      <c r="CW627" s="82">
        <v>1257.7982010052597</v>
      </c>
    </row>
    <row r="628" spans="1:101">
      <c r="A628" s="86" t="s">
        <v>1404</v>
      </c>
      <c r="B628" s="87" t="s">
        <v>1455</v>
      </c>
      <c r="C628" s="75" t="s">
        <v>2240</v>
      </c>
      <c r="D628" s="74" t="s">
        <v>2607</v>
      </c>
      <c r="E628" s="74" t="s">
        <v>1404</v>
      </c>
      <c r="F628" s="74" t="s">
        <v>1455</v>
      </c>
      <c r="G628" s="74" t="s">
        <v>523</v>
      </c>
      <c r="I628" s="74" t="s">
        <v>1455</v>
      </c>
      <c r="J628" s="74" t="s">
        <v>523</v>
      </c>
      <c r="K628" s="74" t="s">
        <v>128</v>
      </c>
      <c r="L628" s="74" t="s">
        <v>89</v>
      </c>
      <c r="M628" s="74" t="s">
        <v>1406</v>
      </c>
      <c r="N628" s="74" t="s">
        <v>523</v>
      </c>
      <c r="O628" s="76">
        <v>45011</v>
      </c>
      <c r="P628" s="76">
        <v>44500</v>
      </c>
      <c r="Q628" s="77">
        <v>2</v>
      </c>
      <c r="R628" s="74" t="s">
        <v>94</v>
      </c>
      <c r="S628" s="77">
        <v>301782.53000000003</v>
      </c>
      <c r="T628" s="77">
        <v>301782.53000000003</v>
      </c>
      <c r="U628" s="77">
        <v>0</v>
      </c>
      <c r="V628" s="78">
        <v>0</v>
      </c>
      <c r="W628" s="79">
        <v>1</v>
      </c>
      <c r="X628" s="77">
        <v>301782.53000000003</v>
      </c>
      <c r="Y628" s="88">
        <v>301782.53000000003</v>
      </c>
      <c r="Z628" s="77">
        <v>0</v>
      </c>
      <c r="AA628" s="74">
        <v>0</v>
      </c>
      <c r="AB628" s="74">
        <v>0</v>
      </c>
      <c r="AD628" s="74">
        <v>5</v>
      </c>
      <c r="AE628" s="74">
        <v>5</v>
      </c>
      <c r="AF628" s="74">
        <v>0</v>
      </c>
      <c r="AG628" s="74">
        <v>0</v>
      </c>
      <c r="AI628" s="74">
        <v>4</v>
      </c>
      <c r="AJ628" s="74">
        <v>4</v>
      </c>
      <c r="AL628" s="74">
        <v>4</v>
      </c>
      <c r="AM628" s="74" t="s">
        <v>95</v>
      </c>
      <c r="AN628" s="74">
        <v>0</v>
      </c>
      <c r="AO628" s="74" t="s">
        <v>95</v>
      </c>
      <c r="AP628" s="74" t="s">
        <v>95</v>
      </c>
      <c r="AQ628" s="74">
        <v>1</v>
      </c>
      <c r="AS628" s="74">
        <v>1</v>
      </c>
      <c r="AT628" s="74" t="s">
        <v>92</v>
      </c>
      <c r="AU628" s="74" t="s">
        <v>95</v>
      </c>
      <c r="AV628" s="74" t="s">
        <v>94</v>
      </c>
      <c r="AW628" s="77">
        <v>301782.53000000003</v>
      </c>
      <c r="AX628" s="77">
        <v>0</v>
      </c>
      <c r="AY628" s="79">
        <v>1</v>
      </c>
      <c r="AZ628" s="77">
        <v>1928601.6144710002</v>
      </c>
      <c r="BA628" s="77">
        <v>0</v>
      </c>
      <c r="BB628" s="74" t="s">
        <v>116</v>
      </c>
      <c r="BC628" s="75" t="s">
        <v>2240</v>
      </c>
      <c r="BD628" s="82">
        <v>2302.8121054024373</v>
      </c>
      <c r="BE628" s="82">
        <v>0</v>
      </c>
      <c r="BF628" s="82">
        <v>0</v>
      </c>
      <c r="BG628" s="82">
        <v>2302.8121054024373</v>
      </c>
      <c r="BH628" s="82">
        <v>4860.1765184475244</v>
      </c>
      <c r="BI628" s="82">
        <v>0</v>
      </c>
      <c r="BJ628" s="82">
        <v>0</v>
      </c>
      <c r="BK628" s="82">
        <v>4860.1765184475244</v>
      </c>
      <c r="BL628" s="82">
        <v>271604.277</v>
      </c>
      <c r="BM628" s="82">
        <v>0</v>
      </c>
      <c r="BN628" s="82">
        <v>0</v>
      </c>
      <c r="BO628" s="82">
        <v>271604.277</v>
      </c>
      <c r="BP628" s="82">
        <v>2302.8121054024373</v>
      </c>
      <c r="BQ628" s="82">
        <v>0</v>
      </c>
      <c r="BR628" s="82">
        <v>0</v>
      </c>
      <c r="BS628" s="89">
        <v>2302.8121054024373</v>
      </c>
      <c r="BT628" s="82">
        <v>11963.339168776201</v>
      </c>
      <c r="BU628" s="82">
        <v>0</v>
      </c>
      <c r="BV628" s="82">
        <v>0</v>
      </c>
      <c r="BW628" s="82">
        <v>11963.339168776201</v>
      </c>
      <c r="BX628" s="82">
        <v>25249.103030986735</v>
      </c>
      <c r="BY628" s="82">
        <v>0</v>
      </c>
      <c r="BZ628" s="82">
        <v>0</v>
      </c>
      <c r="CA628" s="82">
        <v>25249.103030986735</v>
      </c>
      <c r="CB628" s="82">
        <v>1411011.3794427</v>
      </c>
      <c r="CC628" s="82">
        <v>0</v>
      </c>
      <c r="CD628" s="82">
        <v>0</v>
      </c>
      <c r="CE628" s="82">
        <v>1411011.3794427</v>
      </c>
      <c r="CF628" s="82">
        <v>11963.339168776201</v>
      </c>
      <c r="CG628" s="82">
        <v>0</v>
      </c>
      <c r="CH628" s="82">
        <v>0</v>
      </c>
      <c r="CI628" s="82">
        <v>11963.339168776201</v>
      </c>
      <c r="CJ628" s="82" t="s">
        <v>96</v>
      </c>
      <c r="CN628" s="82">
        <v>2302.8121054024373</v>
      </c>
      <c r="CO628" s="82">
        <v>4860.1765184475244</v>
      </c>
      <c r="CP628" s="82">
        <v>271604.277</v>
      </c>
      <c r="CQ628" s="82">
        <v>2302.8121054024373</v>
      </c>
      <c r="CR628" s="89">
        <v>2302.8121054024373</v>
      </c>
      <c r="CS628" s="82">
        <v>2302.8121054024373</v>
      </c>
      <c r="CT628" s="82">
        <v>4860.1765184475244</v>
      </c>
      <c r="CU628" s="82">
        <v>271604.277</v>
      </c>
      <c r="CV628" s="82">
        <v>2302.8121054024373</v>
      </c>
      <c r="CW628" s="82">
        <v>2302.8121054024373</v>
      </c>
    </row>
    <row r="629" spans="1:101">
      <c r="A629" s="86" t="s">
        <v>1404</v>
      </c>
      <c r="B629" s="87" t="s">
        <v>1456</v>
      </c>
      <c r="C629" s="75" t="s">
        <v>2241</v>
      </c>
      <c r="D629" s="74" t="s">
        <v>2607</v>
      </c>
      <c r="E629" s="74" t="s">
        <v>1404</v>
      </c>
      <c r="F629" s="74" t="s">
        <v>1456</v>
      </c>
      <c r="G629" s="74" t="s">
        <v>523</v>
      </c>
      <c r="I629" s="74" t="s">
        <v>1456</v>
      </c>
      <c r="J629" s="74" t="s">
        <v>523</v>
      </c>
      <c r="K629" s="74" t="s">
        <v>128</v>
      </c>
      <c r="L629" s="74" t="s">
        <v>89</v>
      </c>
      <c r="M629" s="74" t="s">
        <v>1406</v>
      </c>
      <c r="N629" s="74" t="s">
        <v>523</v>
      </c>
      <c r="O629" s="76">
        <v>44701</v>
      </c>
      <c r="P629" s="76">
        <v>44500</v>
      </c>
      <c r="Q629" s="77">
        <v>1</v>
      </c>
      <c r="R629" s="74" t="s">
        <v>94</v>
      </c>
      <c r="S629" s="77">
        <v>110810.86</v>
      </c>
      <c r="T629" s="77">
        <v>110810.86</v>
      </c>
      <c r="U629" s="77">
        <v>0</v>
      </c>
      <c r="V629" s="78">
        <v>0</v>
      </c>
      <c r="W629" s="79">
        <v>1</v>
      </c>
      <c r="X629" s="77">
        <v>110810.86</v>
      </c>
      <c r="Y629" s="88">
        <v>110810.86</v>
      </c>
      <c r="Z629" s="77">
        <v>0</v>
      </c>
      <c r="AA629" s="74">
        <v>0</v>
      </c>
      <c r="AB629" s="74">
        <v>0</v>
      </c>
      <c r="AD629" s="74">
        <v>5</v>
      </c>
      <c r="AE629" s="74">
        <v>5</v>
      </c>
      <c r="AF629" s="74">
        <v>0</v>
      </c>
      <c r="AG629" s="74">
        <v>0</v>
      </c>
      <c r="AI629" s="74">
        <v>4</v>
      </c>
      <c r="AJ629" s="74">
        <v>4</v>
      </c>
      <c r="AL629" s="74">
        <v>4</v>
      </c>
      <c r="AM629" s="74" t="s">
        <v>95</v>
      </c>
      <c r="AN629" s="74">
        <v>0</v>
      </c>
      <c r="AO629" s="74" t="s">
        <v>95</v>
      </c>
      <c r="AP629" s="74" t="s">
        <v>95</v>
      </c>
      <c r="AQ629" s="74">
        <v>1</v>
      </c>
      <c r="AS629" s="74">
        <v>1</v>
      </c>
      <c r="AT629" s="74" t="s">
        <v>92</v>
      </c>
      <c r="AU629" s="74" t="s">
        <v>95</v>
      </c>
      <c r="AV629" s="74" t="s">
        <v>94</v>
      </c>
      <c r="AW629" s="77">
        <v>110810.86</v>
      </c>
      <c r="AX629" s="77">
        <v>0</v>
      </c>
      <c r="AY629" s="79">
        <v>1</v>
      </c>
      <c r="AZ629" s="77">
        <v>708158.963002</v>
      </c>
      <c r="BA629" s="77">
        <v>0</v>
      </c>
      <c r="BB629" s="74" t="s">
        <v>116</v>
      </c>
      <c r="BC629" s="75" t="s">
        <v>2241</v>
      </c>
      <c r="BD629" s="82">
        <v>845.56448585030648</v>
      </c>
      <c r="BE629" s="82">
        <v>0</v>
      </c>
      <c r="BF629" s="82">
        <v>0</v>
      </c>
      <c r="BG629" s="82">
        <v>845.56448585030648</v>
      </c>
      <c r="BH629" s="82">
        <v>845.56448585030648</v>
      </c>
      <c r="BI629" s="82">
        <v>0</v>
      </c>
      <c r="BJ629" s="82">
        <v>0</v>
      </c>
      <c r="BK629" s="82">
        <v>845.56448585030648</v>
      </c>
      <c r="BL629" s="82">
        <v>99729.774000000005</v>
      </c>
      <c r="BM629" s="82">
        <v>0</v>
      </c>
      <c r="BN629" s="82">
        <v>0</v>
      </c>
      <c r="BO629" s="82">
        <v>99729.774000000005</v>
      </c>
      <c r="BP629" s="82">
        <v>845.56448585030648</v>
      </c>
      <c r="BQ629" s="82">
        <v>0</v>
      </c>
      <c r="BR629" s="82">
        <v>0</v>
      </c>
      <c r="BS629" s="89">
        <v>845.56448585030648</v>
      </c>
      <c r="BT629" s="82">
        <v>4392.7920604409273</v>
      </c>
      <c r="BU629" s="82">
        <v>0</v>
      </c>
      <c r="BV629" s="82">
        <v>0</v>
      </c>
      <c r="BW629" s="82">
        <v>4392.7920604409273</v>
      </c>
      <c r="BX629" s="82">
        <v>4392.7920604409273</v>
      </c>
      <c r="BY629" s="82">
        <v>0</v>
      </c>
      <c r="BZ629" s="82">
        <v>0</v>
      </c>
      <c r="CA629" s="82">
        <v>4392.7920604409273</v>
      </c>
      <c r="CB629" s="82">
        <v>518106.14890740003</v>
      </c>
      <c r="CC629" s="82">
        <v>0</v>
      </c>
      <c r="CD629" s="82">
        <v>0</v>
      </c>
      <c r="CE629" s="82">
        <v>518106.14890740003</v>
      </c>
      <c r="CF629" s="82">
        <v>4392.7920604409273</v>
      </c>
      <c r="CG629" s="82">
        <v>0</v>
      </c>
      <c r="CH629" s="82">
        <v>0</v>
      </c>
      <c r="CI629" s="82">
        <v>4392.7920604409273</v>
      </c>
      <c r="CJ629" s="82" t="s">
        <v>96</v>
      </c>
      <c r="CN629" s="82">
        <v>845.56448585030648</v>
      </c>
      <c r="CO629" s="82">
        <v>845.56448585030648</v>
      </c>
      <c r="CP629" s="82">
        <v>99729.774000000005</v>
      </c>
      <c r="CQ629" s="82">
        <v>845.56448585030648</v>
      </c>
      <c r="CR629" s="89">
        <v>845.56448585030648</v>
      </c>
      <c r="CS629" s="82">
        <v>845.56448585030648</v>
      </c>
      <c r="CT629" s="82">
        <v>845.56448585030648</v>
      </c>
      <c r="CU629" s="82">
        <v>99729.774000000005</v>
      </c>
      <c r="CV629" s="82">
        <v>845.56448585030648</v>
      </c>
      <c r="CW629" s="82">
        <v>845.56448585030648</v>
      </c>
    </row>
    <row r="630" spans="1:101">
      <c r="A630" s="86" t="s">
        <v>1404</v>
      </c>
      <c r="B630" s="87" t="s">
        <v>1457</v>
      </c>
      <c r="C630" s="75" t="s">
        <v>2242</v>
      </c>
      <c r="D630" s="74" t="s">
        <v>2607</v>
      </c>
      <c r="E630" s="74" t="s">
        <v>1404</v>
      </c>
      <c r="F630" s="74" t="s">
        <v>1457</v>
      </c>
      <c r="G630" s="74" t="s">
        <v>523</v>
      </c>
      <c r="I630" s="74" t="s">
        <v>1457</v>
      </c>
      <c r="J630" s="74" t="s">
        <v>523</v>
      </c>
      <c r="K630" s="74" t="s">
        <v>128</v>
      </c>
      <c r="L630" s="74" t="s">
        <v>89</v>
      </c>
      <c r="M630" s="74" t="s">
        <v>1406</v>
      </c>
      <c r="N630" s="74" t="s">
        <v>523</v>
      </c>
      <c r="O630" s="76">
        <v>45036</v>
      </c>
      <c r="P630" s="76">
        <v>44500</v>
      </c>
      <c r="Q630" s="77">
        <v>2</v>
      </c>
      <c r="R630" s="74" t="s">
        <v>94</v>
      </c>
      <c r="S630" s="77">
        <v>5264.9</v>
      </c>
      <c r="T630" s="77">
        <v>5264.9</v>
      </c>
      <c r="U630" s="77">
        <v>0</v>
      </c>
      <c r="V630" s="78">
        <v>0</v>
      </c>
      <c r="W630" s="79">
        <v>1</v>
      </c>
      <c r="X630" s="77">
        <v>5264.9</v>
      </c>
      <c r="Y630" s="88">
        <v>5264.9</v>
      </c>
      <c r="Z630" s="77">
        <v>0</v>
      </c>
      <c r="AA630" s="74">
        <v>0</v>
      </c>
      <c r="AB630" s="74">
        <v>0</v>
      </c>
      <c r="AD630" s="74">
        <v>5</v>
      </c>
      <c r="AE630" s="74">
        <v>5</v>
      </c>
      <c r="AF630" s="74">
        <v>0</v>
      </c>
      <c r="AG630" s="74">
        <v>0</v>
      </c>
      <c r="AI630" s="74">
        <v>4</v>
      </c>
      <c r="AJ630" s="74">
        <v>4</v>
      </c>
      <c r="AL630" s="74">
        <v>4</v>
      </c>
      <c r="AM630" s="74" t="s">
        <v>95</v>
      </c>
      <c r="AN630" s="74">
        <v>0</v>
      </c>
      <c r="AO630" s="74" t="s">
        <v>95</v>
      </c>
      <c r="AP630" s="74" t="s">
        <v>95</v>
      </c>
      <c r="AQ630" s="74">
        <v>1</v>
      </c>
      <c r="AS630" s="74">
        <v>1</v>
      </c>
      <c r="AT630" s="74" t="s">
        <v>92</v>
      </c>
      <c r="AU630" s="74" t="s">
        <v>95</v>
      </c>
      <c r="AV630" s="74" t="s">
        <v>94</v>
      </c>
      <c r="AW630" s="77">
        <v>5264.9</v>
      </c>
      <c r="AX630" s="77">
        <v>0</v>
      </c>
      <c r="AY630" s="79">
        <v>1</v>
      </c>
      <c r="AZ630" s="77">
        <v>33646.396429999993</v>
      </c>
      <c r="BA630" s="77">
        <v>0</v>
      </c>
      <c r="BB630" s="74" t="s">
        <v>116</v>
      </c>
      <c r="BC630" s="75" t="s">
        <v>2242</v>
      </c>
      <c r="BD630" s="82">
        <v>40.174875111999654</v>
      </c>
      <c r="BE630" s="82">
        <v>0</v>
      </c>
      <c r="BF630" s="82">
        <v>0</v>
      </c>
      <c r="BG630" s="82">
        <v>40.174875111999654</v>
      </c>
      <c r="BH630" s="82">
        <v>84.790671454621204</v>
      </c>
      <c r="BI630" s="82">
        <v>0</v>
      </c>
      <c r="BJ630" s="82">
        <v>0</v>
      </c>
      <c r="BK630" s="82">
        <v>84.790671454621204</v>
      </c>
      <c r="BL630" s="82">
        <v>4738.41</v>
      </c>
      <c r="BM630" s="82">
        <v>0</v>
      </c>
      <c r="BN630" s="82">
        <v>0</v>
      </c>
      <c r="BO630" s="82">
        <v>4738.41</v>
      </c>
      <c r="BP630" s="82">
        <v>40.174875111999654</v>
      </c>
      <c r="BQ630" s="82">
        <v>0</v>
      </c>
      <c r="BR630" s="82">
        <v>0</v>
      </c>
      <c r="BS630" s="89">
        <v>40.174875111999654</v>
      </c>
      <c r="BT630" s="82">
        <v>208.7124936943494</v>
      </c>
      <c r="BU630" s="82">
        <v>0</v>
      </c>
      <c r="BV630" s="82">
        <v>0</v>
      </c>
      <c r="BW630" s="82">
        <v>208.7124936943494</v>
      </c>
      <c r="BX630" s="82">
        <v>440.49601727390262</v>
      </c>
      <c r="BY630" s="82">
        <v>0</v>
      </c>
      <c r="BZ630" s="82">
        <v>0</v>
      </c>
      <c r="CA630" s="82">
        <v>440.49601727390262</v>
      </c>
      <c r="CB630" s="82">
        <v>24616.513791000001</v>
      </c>
      <c r="CC630" s="82">
        <v>0</v>
      </c>
      <c r="CD630" s="82">
        <v>0</v>
      </c>
      <c r="CE630" s="82">
        <v>24616.513791000001</v>
      </c>
      <c r="CF630" s="82">
        <v>208.7124936943494</v>
      </c>
      <c r="CG630" s="82">
        <v>0</v>
      </c>
      <c r="CH630" s="82">
        <v>0</v>
      </c>
      <c r="CI630" s="82">
        <v>208.7124936943494</v>
      </c>
      <c r="CJ630" s="82" t="s">
        <v>96</v>
      </c>
      <c r="CN630" s="82">
        <v>40.174875111999654</v>
      </c>
      <c r="CO630" s="82">
        <v>84.790671454621204</v>
      </c>
      <c r="CP630" s="82">
        <v>4738.41</v>
      </c>
      <c r="CQ630" s="82">
        <v>40.174875111999654</v>
      </c>
      <c r="CR630" s="89">
        <v>40.174875111999654</v>
      </c>
      <c r="CS630" s="82">
        <v>40.174875111999654</v>
      </c>
      <c r="CT630" s="82">
        <v>84.790671454621204</v>
      </c>
      <c r="CU630" s="82">
        <v>4738.41</v>
      </c>
      <c r="CV630" s="82">
        <v>40.174875111999654</v>
      </c>
      <c r="CW630" s="82">
        <v>40.174875111999654</v>
      </c>
    </row>
    <row r="631" spans="1:101">
      <c r="A631" s="86" t="s">
        <v>1404</v>
      </c>
      <c r="B631" s="87" t="s">
        <v>1458</v>
      </c>
      <c r="C631" s="75" t="s">
        <v>2243</v>
      </c>
      <c r="D631" s="74" t="s">
        <v>2607</v>
      </c>
      <c r="E631" s="74" t="s">
        <v>1404</v>
      </c>
      <c r="F631" s="74" t="s">
        <v>1458</v>
      </c>
      <c r="G631" s="74" t="s">
        <v>523</v>
      </c>
      <c r="I631" s="74" t="s">
        <v>1458</v>
      </c>
      <c r="J631" s="74" t="s">
        <v>523</v>
      </c>
      <c r="K631" s="74" t="s">
        <v>128</v>
      </c>
      <c r="L631" s="74" t="s">
        <v>89</v>
      </c>
      <c r="M631" s="74" t="s">
        <v>1406</v>
      </c>
      <c r="N631" s="74" t="s">
        <v>523</v>
      </c>
      <c r="O631" s="76">
        <v>45036</v>
      </c>
      <c r="P631" s="76">
        <v>44500</v>
      </c>
      <c r="Q631" s="77">
        <v>2</v>
      </c>
      <c r="R631" s="74" t="s">
        <v>94</v>
      </c>
      <c r="S631" s="77">
        <v>29880.59</v>
      </c>
      <c r="T631" s="77">
        <v>29880.59</v>
      </c>
      <c r="U631" s="77">
        <v>0</v>
      </c>
      <c r="V631" s="78">
        <v>0</v>
      </c>
      <c r="W631" s="79">
        <v>1</v>
      </c>
      <c r="X631" s="77">
        <v>29880.59</v>
      </c>
      <c r="Y631" s="88">
        <v>29880.59</v>
      </c>
      <c r="Z631" s="77">
        <v>0</v>
      </c>
      <c r="AA631" s="74">
        <v>0</v>
      </c>
      <c r="AB631" s="74">
        <v>0</v>
      </c>
      <c r="AD631" s="74">
        <v>5</v>
      </c>
      <c r="AE631" s="74">
        <v>5</v>
      </c>
      <c r="AF631" s="74">
        <v>0</v>
      </c>
      <c r="AG631" s="74">
        <v>0</v>
      </c>
      <c r="AI631" s="74">
        <v>4</v>
      </c>
      <c r="AJ631" s="74">
        <v>4</v>
      </c>
      <c r="AL631" s="74">
        <v>4</v>
      </c>
      <c r="AM631" s="74" t="s">
        <v>95</v>
      </c>
      <c r="AN631" s="74">
        <v>0</v>
      </c>
      <c r="AO631" s="74" t="s">
        <v>95</v>
      </c>
      <c r="AP631" s="74" t="s">
        <v>95</v>
      </c>
      <c r="AQ631" s="74">
        <v>1</v>
      </c>
      <c r="AS631" s="74">
        <v>1</v>
      </c>
      <c r="AT631" s="74" t="s">
        <v>92</v>
      </c>
      <c r="AU631" s="74" t="s">
        <v>95</v>
      </c>
      <c r="AV631" s="74" t="s">
        <v>94</v>
      </c>
      <c r="AW631" s="77">
        <v>29880.59</v>
      </c>
      <c r="AX631" s="77">
        <v>0</v>
      </c>
      <c r="AY631" s="79">
        <v>1</v>
      </c>
      <c r="AZ631" s="77">
        <v>190957.886513</v>
      </c>
      <c r="BA631" s="77">
        <v>0</v>
      </c>
      <c r="BB631" s="74" t="s">
        <v>116</v>
      </c>
      <c r="BC631" s="75" t="s">
        <v>2243</v>
      </c>
      <c r="BD631" s="82">
        <v>228.0098333345108</v>
      </c>
      <c r="BE631" s="82">
        <v>0</v>
      </c>
      <c r="BF631" s="82">
        <v>0</v>
      </c>
      <c r="BG631" s="82">
        <v>228.0098333345108</v>
      </c>
      <c r="BH631" s="82">
        <v>481.223819932048</v>
      </c>
      <c r="BI631" s="82">
        <v>0</v>
      </c>
      <c r="BJ631" s="82">
        <v>0</v>
      </c>
      <c r="BK631" s="82">
        <v>481.223819932048</v>
      </c>
      <c r="BL631" s="82">
        <v>26892.530999999999</v>
      </c>
      <c r="BM631" s="82">
        <v>0</v>
      </c>
      <c r="BN631" s="82">
        <v>0</v>
      </c>
      <c r="BO631" s="82">
        <v>26892.530999999999</v>
      </c>
      <c r="BP631" s="82">
        <v>228.0098333345108</v>
      </c>
      <c r="BQ631" s="82">
        <v>0</v>
      </c>
      <c r="BR631" s="82">
        <v>0</v>
      </c>
      <c r="BS631" s="89">
        <v>228.0098333345108</v>
      </c>
      <c r="BT631" s="82">
        <v>1184.5338851561171</v>
      </c>
      <c r="BU631" s="82">
        <v>0</v>
      </c>
      <c r="BV631" s="82">
        <v>0</v>
      </c>
      <c r="BW631" s="82">
        <v>1184.5338851561171</v>
      </c>
      <c r="BX631" s="82">
        <v>2500.0058669289824</v>
      </c>
      <c r="BY631" s="82">
        <v>0</v>
      </c>
      <c r="BZ631" s="82">
        <v>0</v>
      </c>
      <c r="CA631" s="82">
        <v>2500.0058669289824</v>
      </c>
      <c r="CB631" s="82">
        <v>139709.38779809998</v>
      </c>
      <c r="CC631" s="82">
        <v>0</v>
      </c>
      <c r="CD631" s="82">
        <v>0</v>
      </c>
      <c r="CE631" s="82">
        <v>139709.38779809998</v>
      </c>
      <c r="CF631" s="82">
        <v>1184.5338851561171</v>
      </c>
      <c r="CG631" s="82">
        <v>0</v>
      </c>
      <c r="CH631" s="82">
        <v>0</v>
      </c>
      <c r="CI631" s="82">
        <v>1184.5338851561171</v>
      </c>
      <c r="CJ631" s="82" t="s">
        <v>96</v>
      </c>
      <c r="CN631" s="82">
        <v>228.0098333345108</v>
      </c>
      <c r="CO631" s="82">
        <v>481.223819932048</v>
      </c>
      <c r="CP631" s="82">
        <v>26892.530999999999</v>
      </c>
      <c r="CQ631" s="82">
        <v>228.0098333345108</v>
      </c>
      <c r="CR631" s="89">
        <v>228.0098333345108</v>
      </c>
      <c r="CS631" s="82">
        <v>228.0098333345108</v>
      </c>
      <c r="CT631" s="82">
        <v>481.223819932048</v>
      </c>
      <c r="CU631" s="82">
        <v>26892.530999999999</v>
      </c>
      <c r="CV631" s="82">
        <v>228.0098333345108</v>
      </c>
      <c r="CW631" s="82">
        <v>228.0098333345108</v>
      </c>
    </row>
    <row r="632" spans="1:101">
      <c r="A632" s="86" t="s">
        <v>1404</v>
      </c>
      <c r="B632" s="87" t="s">
        <v>1459</v>
      </c>
      <c r="C632" s="75" t="s">
        <v>2244</v>
      </c>
      <c r="D632" s="74" t="s">
        <v>2607</v>
      </c>
      <c r="E632" s="74" t="s">
        <v>1404</v>
      </c>
      <c r="F632" s="74" t="s">
        <v>1459</v>
      </c>
      <c r="G632" s="74" t="s">
        <v>523</v>
      </c>
      <c r="I632" s="74" t="s">
        <v>1459</v>
      </c>
      <c r="J632" s="74" t="s">
        <v>523</v>
      </c>
      <c r="K632" s="74" t="s">
        <v>128</v>
      </c>
      <c r="L632" s="74" t="s">
        <v>89</v>
      </c>
      <c r="M632" s="74" t="s">
        <v>1406</v>
      </c>
      <c r="N632" s="74" t="s">
        <v>523</v>
      </c>
      <c r="O632" s="76">
        <v>45036</v>
      </c>
      <c r="P632" s="76">
        <v>44500</v>
      </c>
      <c r="Q632" s="77">
        <v>2</v>
      </c>
      <c r="R632" s="74" t="s">
        <v>94</v>
      </c>
      <c r="S632" s="77">
        <v>10048.65</v>
      </c>
      <c r="T632" s="77">
        <v>10048.65</v>
      </c>
      <c r="U632" s="77">
        <v>0</v>
      </c>
      <c r="V632" s="78">
        <v>0</v>
      </c>
      <c r="W632" s="79">
        <v>1</v>
      </c>
      <c r="X632" s="77">
        <v>10048.65</v>
      </c>
      <c r="Y632" s="88">
        <v>10048.65</v>
      </c>
      <c r="Z632" s="77">
        <v>0</v>
      </c>
      <c r="AA632" s="74">
        <v>0</v>
      </c>
      <c r="AB632" s="74">
        <v>0</v>
      </c>
      <c r="AD632" s="74">
        <v>5</v>
      </c>
      <c r="AE632" s="74">
        <v>5</v>
      </c>
      <c r="AF632" s="74">
        <v>0</v>
      </c>
      <c r="AG632" s="74">
        <v>0</v>
      </c>
      <c r="AI632" s="74">
        <v>4</v>
      </c>
      <c r="AJ632" s="74">
        <v>4</v>
      </c>
      <c r="AL632" s="74">
        <v>4</v>
      </c>
      <c r="AM632" s="74" t="s">
        <v>95</v>
      </c>
      <c r="AN632" s="74">
        <v>0</v>
      </c>
      <c r="AO632" s="74" t="s">
        <v>95</v>
      </c>
      <c r="AP632" s="74" t="s">
        <v>95</v>
      </c>
      <c r="AQ632" s="74">
        <v>1</v>
      </c>
      <c r="AS632" s="74">
        <v>1</v>
      </c>
      <c r="AT632" s="74" t="s">
        <v>92</v>
      </c>
      <c r="AU632" s="74" t="s">
        <v>95</v>
      </c>
      <c r="AV632" s="74" t="s">
        <v>94</v>
      </c>
      <c r="AW632" s="77">
        <v>10048.65</v>
      </c>
      <c r="AX632" s="77">
        <v>0</v>
      </c>
      <c r="AY632" s="79">
        <v>1</v>
      </c>
      <c r="AZ632" s="77">
        <v>64217.907554999998</v>
      </c>
      <c r="BA632" s="77">
        <v>0</v>
      </c>
      <c r="BB632" s="74" t="s">
        <v>116</v>
      </c>
      <c r="BC632" s="75" t="s">
        <v>2244</v>
      </c>
      <c r="BD632" s="82">
        <v>76.678238673896061</v>
      </c>
      <c r="BE632" s="82">
        <v>0</v>
      </c>
      <c r="BF632" s="82">
        <v>0</v>
      </c>
      <c r="BG632" s="82">
        <v>76.678238673896061</v>
      </c>
      <c r="BH632" s="82">
        <v>161.8324717872095</v>
      </c>
      <c r="BI632" s="82">
        <v>0</v>
      </c>
      <c r="BJ632" s="82">
        <v>0</v>
      </c>
      <c r="BK632" s="82">
        <v>161.8324717872095</v>
      </c>
      <c r="BL632" s="82">
        <v>9043.7849999999999</v>
      </c>
      <c r="BM632" s="82">
        <v>0</v>
      </c>
      <c r="BN632" s="82">
        <v>0</v>
      </c>
      <c r="BO632" s="82">
        <v>9043.7849999999999</v>
      </c>
      <c r="BP632" s="82">
        <v>76.678238673896061</v>
      </c>
      <c r="BQ632" s="82">
        <v>0</v>
      </c>
      <c r="BR632" s="82">
        <v>0</v>
      </c>
      <c r="BS632" s="89">
        <v>76.678238673896061</v>
      </c>
      <c r="BT632" s="82">
        <v>398.35111773475745</v>
      </c>
      <c r="BU632" s="82">
        <v>0</v>
      </c>
      <c r="BV632" s="82">
        <v>0</v>
      </c>
      <c r="BW632" s="82">
        <v>398.35111773475745</v>
      </c>
      <c r="BX632" s="82">
        <v>840.73587418173213</v>
      </c>
      <c r="BY632" s="82">
        <v>0</v>
      </c>
      <c r="BZ632" s="82">
        <v>0</v>
      </c>
      <c r="CA632" s="82">
        <v>840.73587418173213</v>
      </c>
      <c r="CB632" s="82">
        <v>46983.367453500003</v>
      </c>
      <c r="CC632" s="82">
        <v>0</v>
      </c>
      <c r="CD632" s="82">
        <v>0</v>
      </c>
      <c r="CE632" s="82">
        <v>46983.367453500003</v>
      </c>
      <c r="CF632" s="82">
        <v>398.35111773475745</v>
      </c>
      <c r="CG632" s="82">
        <v>0</v>
      </c>
      <c r="CH632" s="82">
        <v>0</v>
      </c>
      <c r="CI632" s="82">
        <v>398.35111773475745</v>
      </c>
      <c r="CJ632" s="82" t="s">
        <v>96</v>
      </c>
      <c r="CN632" s="82">
        <v>76.678238673896061</v>
      </c>
      <c r="CO632" s="82">
        <v>161.8324717872095</v>
      </c>
      <c r="CP632" s="82">
        <v>9043.7849999999999</v>
      </c>
      <c r="CQ632" s="82">
        <v>76.678238673896061</v>
      </c>
      <c r="CR632" s="89">
        <v>76.678238673896061</v>
      </c>
      <c r="CS632" s="82">
        <v>76.678238673896061</v>
      </c>
      <c r="CT632" s="82">
        <v>161.8324717872095</v>
      </c>
      <c r="CU632" s="82">
        <v>9043.7849999999999</v>
      </c>
      <c r="CV632" s="82">
        <v>76.678238673896061</v>
      </c>
      <c r="CW632" s="82">
        <v>76.678238673896061</v>
      </c>
    </row>
    <row r="633" spans="1:101">
      <c r="A633" s="86" t="s">
        <v>1404</v>
      </c>
      <c r="B633" s="87" t="s">
        <v>1460</v>
      </c>
      <c r="C633" s="75" t="s">
        <v>2245</v>
      </c>
      <c r="D633" s="74" t="s">
        <v>2607</v>
      </c>
      <c r="E633" s="74" t="s">
        <v>1404</v>
      </c>
      <c r="F633" s="74" t="s">
        <v>1460</v>
      </c>
      <c r="G633" s="74" t="s">
        <v>523</v>
      </c>
      <c r="I633" s="74" t="s">
        <v>1460</v>
      </c>
      <c r="J633" s="74" t="s">
        <v>523</v>
      </c>
      <c r="K633" s="74" t="s">
        <v>128</v>
      </c>
      <c r="L633" s="74" t="s">
        <v>89</v>
      </c>
      <c r="M633" s="74" t="s">
        <v>1406</v>
      </c>
      <c r="N633" s="74" t="s">
        <v>523</v>
      </c>
      <c r="O633" s="76">
        <v>45036</v>
      </c>
      <c r="P633" s="76">
        <v>44500</v>
      </c>
      <c r="Q633" s="77">
        <v>2</v>
      </c>
      <c r="R633" s="74" t="s">
        <v>94</v>
      </c>
      <c r="S633" s="77">
        <v>560.59</v>
      </c>
      <c r="T633" s="77">
        <v>560.59</v>
      </c>
      <c r="U633" s="77">
        <v>0</v>
      </c>
      <c r="V633" s="78">
        <v>0</v>
      </c>
      <c r="W633" s="79">
        <v>1</v>
      </c>
      <c r="X633" s="77">
        <v>560.59</v>
      </c>
      <c r="Y633" s="88">
        <v>560.59</v>
      </c>
      <c r="Z633" s="77">
        <v>0</v>
      </c>
      <c r="AA633" s="74">
        <v>0</v>
      </c>
      <c r="AB633" s="74">
        <v>0</v>
      </c>
      <c r="AD633" s="74">
        <v>5</v>
      </c>
      <c r="AE633" s="74">
        <v>5</v>
      </c>
      <c r="AF633" s="74">
        <v>0</v>
      </c>
      <c r="AG633" s="74">
        <v>0</v>
      </c>
      <c r="AI633" s="74">
        <v>4</v>
      </c>
      <c r="AJ633" s="74">
        <v>4</v>
      </c>
      <c r="AL633" s="74">
        <v>4</v>
      </c>
      <c r="AM633" s="74" t="s">
        <v>95</v>
      </c>
      <c r="AN633" s="74">
        <v>0</v>
      </c>
      <c r="AO633" s="74" t="s">
        <v>95</v>
      </c>
      <c r="AP633" s="74" t="s">
        <v>95</v>
      </c>
      <c r="AQ633" s="74">
        <v>1</v>
      </c>
      <c r="AS633" s="74">
        <v>1</v>
      </c>
      <c r="AT633" s="74" t="s">
        <v>92</v>
      </c>
      <c r="AU633" s="74" t="s">
        <v>95</v>
      </c>
      <c r="AV633" s="74" t="s">
        <v>94</v>
      </c>
      <c r="AW633" s="77">
        <v>560.59</v>
      </c>
      <c r="AX633" s="77">
        <v>0</v>
      </c>
      <c r="AY633" s="79">
        <v>1</v>
      </c>
      <c r="AZ633" s="77">
        <v>3582.5625130000003</v>
      </c>
      <c r="BA633" s="77">
        <v>0</v>
      </c>
      <c r="BB633" s="74" t="s">
        <v>116</v>
      </c>
      <c r="BC633" s="75" t="s">
        <v>2245</v>
      </c>
      <c r="BD633" s="82">
        <v>4.2776943985708922</v>
      </c>
      <c r="BE633" s="82">
        <v>0</v>
      </c>
      <c r="BF633" s="82">
        <v>0</v>
      </c>
      <c r="BG633" s="82">
        <v>4.2776943985708922</v>
      </c>
      <c r="BH633" s="82">
        <v>9.028244128235313</v>
      </c>
      <c r="BI633" s="82">
        <v>0</v>
      </c>
      <c r="BJ633" s="82">
        <v>0</v>
      </c>
      <c r="BK633" s="82">
        <v>9.028244128235313</v>
      </c>
      <c r="BL633" s="82">
        <v>504.53100000000001</v>
      </c>
      <c r="BM633" s="82">
        <v>0</v>
      </c>
      <c r="BN633" s="82">
        <v>0</v>
      </c>
      <c r="BO633" s="82">
        <v>504.53100000000001</v>
      </c>
      <c r="BP633" s="82">
        <v>4.2776943985708922</v>
      </c>
      <c r="BQ633" s="82">
        <v>0</v>
      </c>
      <c r="BR633" s="82">
        <v>0</v>
      </c>
      <c r="BS633" s="89">
        <v>4.2776943985708922</v>
      </c>
      <c r="BT633" s="82">
        <v>22.223050170015643</v>
      </c>
      <c r="BU633" s="82">
        <v>0</v>
      </c>
      <c r="BV633" s="82">
        <v>0</v>
      </c>
      <c r="BW633" s="82">
        <v>22.223050170015643</v>
      </c>
      <c r="BX633" s="82">
        <v>46.902631070595277</v>
      </c>
      <c r="BY633" s="82">
        <v>0</v>
      </c>
      <c r="BZ633" s="82">
        <v>0</v>
      </c>
      <c r="CA633" s="82">
        <v>46.902631070595277</v>
      </c>
      <c r="CB633" s="82">
        <v>2621.0889981</v>
      </c>
      <c r="CC633" s="82">
        <v>0</v>
      </c>
      <c r="CD633" s="82">
        <v>0</v>
      </c>
      <c r="CE633" s="82">
        <v>2621.0889981</v>
      </c>
      <c r="CF633" s="82">
        <v>22.223050170015643</v>
      </c>
      <c r="CG633" s="82">
        <v>0</v>
      </c>
      <c r="CH633" s="82">
        <v>0</v>
      </c>
      <c r="CI633" s="82">
        <v>22.223050170015643</v>
      </c>
      <c r="CJ633" s="82" t="s">
        <v>96</v>
      </c>
      <c r="CN633" s="82">
        <v>4.2776943985708922</v>
      </c>
      <c r="CO633" s="82">
        <v>9.028244128235313</v>
      </c>
      <c r="CP633" s="82">
        <v>504.53100000000001</v>
      </c>
      <c r="CQ633" s="82">
        <v>4.2776943985708922</v>
      </c>
      <c r="CR633" s="89">
        <v>4.2776943985708922</v>
      </c>
      <c r="CS633" s="82">
        <v>4.2776943985708922</v>
      </c>
      <c r="CT633" s="82">
        <v>9.028244128235313</v>
      </c>
      <c r="CU633" s="82">
        <v>504.53100000000001</v>
      </c>
      <c r="CV633" s="82">
        <v>4.2776943985708922</v>
      </c>
      <c r="CW633" s="82">
        <v>4.2776943985708922</v>
      </c>
    </row>
    <row r="634" spans="1:101">
      <c r="A634" s="86" t="s">
        <v>1404</v>
      </c>
      <c r="B634" s="87" t="s">
        <v>1461</v>
      </c>
      <c r="C634" s="75" t="s">
        <v>2246</v>
      </c>
      <c r="D634" s="74" t="s">
        <v>2607</v>
      </c>
      <c r="E634" s="74" t="s">
        <v>1404</v>
      </c>
      <c r="F634" s="74" t="s">
        <v>1461</v>
      </c>
      <c r="G634" s="74" t="s">
        <v>523</v>
      </c>
      <c r="I634" s="74" t="s">
        <v>1461</v>
      </c>
      <c r="J634" s="74" t="s">
        <v>523</v>
      </c>
      <c r="K634" s="74" t="s">
        <v>128</v>
      </c>
      <c r="L634" s="74" t="s">
        <v>89</v>
      </c>
      <c r="M634" s="74" t="s">
        <v>1406</v>
      </c>
      <c r="N634" s="74" t="s">
        <v>523</v>
      </c>
      <c r="O634" s="76">
        <v>45499</v>
      </c>
      <c r="P634" s="76">
        <v>44500</v>
      </c>
      <c r="Q634" s="77">
        <v>3</v>
      </c>
      <c r="R634" s="74" t="s">
        <v>94</v>
      </c>
      <c r="S634" s="77">
        <v>1631788.37</v>
      </c>
      <c r="T634" s="77">
        <v>1631788.37</v>
      </c>
      <c r="U634" s="77">
        <v>0</v>
      </c>
      <c r="V634" s="78">
        <v>0</v>
      </c>
      <c r="W634" s="79">
        <v>1</v>
      </c>
      <c r="X634" s="77">
        <v>1631788.37</v>
      </c>
      <c r="Y634" s="88">
        <v>1631788.37</v>
      </c>
      <c r="Z634" s="77">
        <v>0</v>
      </c>
      <c r="AA634" s="74">
        <v>0</v>
      </c>
      <c r="AB634" s="74">
        <v>0</v>
      </c>
      <c r="AD634" s="74">
        <v>5</v>
      </c>
      <c r="AE634" s="74">
        <v>5</v>
      </c>
      <c r="AF634" s="74">
        <v>0</v>
      </c>
      <c r="AG634" s="74">
        <v>0</v>
      </c>
      <c r="AI634" s="74">
        <v>4</v>
      </c>
      <c r="AJ634" s="74">
        <v>4</v>
      </c>
      <c r="AL634" s="74">
        <v>4</v>
      </c>
      <c r="AM634" s="74" t="s">
        <v>95</v>
      </c>
      <c r="AN634" s="74">
        <v>0</v>
      </c>
      <c r="AO634" s="74" t="s">
        <v>95</v>
      </c>
      <c r="AP634" s="74" t="s">
        <v>95</v>
      </c>
      <c r="AQ634" s="74">
        <v>1</v>
      </c>
      <c r="AS634" s="74">
        <v>1</v>
      </c>
      <c r="AT634" s="74" t="s">
        <v>92</v>
      </c>
      <c r="AU634" s="74" t="s">
        <v>95</v>
      </c>
      <c r="AV634" s="74" t="s">
        <v>94</v>
      </c>
      <c r="AW634" s="77">
        <v>1631788.37</v>
      </c>
      <c r="AX634" s="77">
        <v>0</v>
      </c>
      <c r="AY634" s="79">
        <v>1</v>
      </c>
      <c r="AZ634" s="77">
        <v>10428269.936159</v>
      </c>
      <c r="BA634" s="77">
        <v>0</v>
      </c>
      <c r="BB634" s="74" t="s">
        <v>116</v>
      </c>
      <c r="BC634" s="75" t="s">
        <v>2246</v>
      </c>
      <c r="BD634" s="82">
        <v>12451.688346210467</v>
      </c>
      <c r="BE634" s="82">
        <v>0</v>
      </c>
      <c r="BF634" s="82">
        <v>0</v>
      </c>
      <c r="BG634" s="82">
        <v>12451.688346210467</v>
      </c>
      <c r="BH634" s="82">
        <v>31800.365930424992</v>
      </c>
      <c r="BI634" s="82">
        <v>0</v>
      </c>
      <c r="BJ634" s="82">
        <v>0</v>
      </c>
      <c r="BK634" s="82">
        <v>31800.365930424992</v>
      </c>
      <c r="BL634" s="82">
        <v>1468609.5330000001</v>
      </c>
      <c r="BM634" s="82">
        <v>0</v>
      </c>
      <c r="BN634" s="82">
        <v>0</v>
      </c>
      <c r="BO634" s="82">
        <v>1468609.5330000001</v>
      </c>
      <c r="BP634" s="82">
        <v>12451.688346210467</v>
      </c>
      <c r="BQ634" s="82">
        <v>0</v>
      </c>
      <c r="BR634" s="82">
        <v>0</v>
      </c>
      <c r="BS634" s="89">
        <v>12451.688346210467</v>
      </c>
      <c r="BT634" s="82">
        <v>64687.766127397997</v>
      </c>
      <c r="BU634" s="82">
        <v>0</v>
      </c>
      <c r="BV634" s="82">
        <v>0</v>
      </c>
      <c r="BW634" s="82">
        <v>64687.766127397997</v>
      </c>
      <c r="BX634" s="82">
        <v>165206.08104515087</v>
      </c>
      <c r="BY634" s="82">
        <v>0</v>
      </c>
      <c r="BZ634" s="82">
        <v>0</v>
      </c>
      <c r="CA634" s="82">
        <v>165206.08104515087</v>
      </c>
      <c r="CB634" s="82">
        <v>7629573.3848883007</v>
      </c>
      <c r="CC634" s="82">
        <v>0</v>
      </c>
      <c r="CD634" s="82">
        <v>0</v>
      </c>
      <c r="CE634" s="82">
        <v>7629573.3848883007</v>
      </c>
      <c r="CF634" s="82">
        <v>64687.766127397997</v>
      </c>
      <c r="CG634" s="82">
        <v>0</v>
      </c>
      <c r="CH634" s="82">
        <v>0</v>
      </c>
      <c r="CI634" s="82">
        <v>64687.766127397997</v>
      </c>
      <c r="CJ634" s="82" t="s">
        <v>96</v>
      </c>
      <c r="CN634" s="82">
        <v>12451.688346210467</v>
      </c>
      <c r="CO634" s="82">
        <v>31800.365930424992</v>
      </c>
      <c r="CP634" s="82">
        <v>1468609.5330000001</v>
      </c>
      <c r="CQ634" s="82">
        <v>12451.688346210467</v>
      </c>
      <c r="CR634" s="89">
        <v>12451.688346210467</v>
      </c>
      <c r="CS634" s="82">
        <v>12451.688346210467</v>
      </c>
      <c r="CT634" s="82">
        <v>31800.365930424992</v>
      </c>
      <c r="CU634" s="82">
        <v>1468609.5330000001</v>
      </c>
      <c r="CV634" s="82">
        <v>12451.688346210467</v>
      </c>
      <c r="CW634" s="82">
        <v>12451.688346210467</v>
      </c>
    </row>
    <row r="635" spans="1:101">
      <c r="A635" s="86" t="s">
        <v>1404</v>
      </c>
      <c r="B635" s="87" t="s">
        <v>1462</v>
      </c>
      <c r="C635" s="75" t="s">
        <v>2247</v>
      </c>
      <c r="D635" s="74" t="s">
        <v>2607</v>
      </c>
      <c r="E635" s="74" t="s">
        <v>1404</v>
      </c>
      <c r="F635" s="74" t="s">
        <v>1462</v>
      </c>
      <c r="G635" s="74" t="s">
        <v>523</v>
      </c>
      <c r="I635" s="74" t="s">
        <v>1462</v>
      </c>
      <c r="J635" s="74" t="s">
        <v>523</v>
      </c>
      <c r="K635" s="74" t="s">
        <v>128</v>
      </c>
      <c r="L635" s="74" t="s">
        <v>89</v>
      </c>
      <c r="M635" s="74" t="s">
        <v>1406</v>
      </c>
      <c r="N635" s="74" t="s">
        <v>523</v>
      </c>
      <c r="O635" s="76">
        <v>45497</v>
      </c>
      <c r="P635" s="76">
        <v>44500</v>
      </c>
      <c r="Q635" s="77">
        <v>3</v>
      </c>
      <c r="R635" s="74" t="s">
        <v>94</v>
      </c>
      <c r="S635" s="77">
        <v>3287295.2</v>
      </c>
      <c r="T635" s="77">
        <v>3287295.2</v>
      </c>
      <c r="U635" s="77">
        <v>0</v>
      </c>
      <c r="V635" s="78">
        <v>0</v>
      </c>
      <c r="W635" s="79">
        <v>1</v>
      </c>
      <c r="X635" s="77">
        <v>3287295.2</v>
      </c>
      <c r="Y635" s="88">
        <v>3287295.2</v>
      </c>
      <c r="Z635" s="77">
        <v>0</v>
      </c>
      <c r="AA635" s="74">
        <v>0</v>
      </c>
      <c r="AB635" s="74">
        <v>0</v>
      </c>
      <c r="AD635" s="74">
        <v>5</v>
      </c>
      <c r="AE635" s="74">
        <v>5</v>
      </c>
      <c r="AF635" s="74">
        <v>0</v>
      </c>
      <c r="AG635" s="74">
        <v>0</v>
      </c>
      <c r="AI635" s="74">
        <v>4</v>
      </c>
      <c r="AJ635" s="74">
        <v>4</v>
      </c>
      <c r="AL635" s="74">
        <v>4</v>
      </c>
      <c r="AM635" s="74" t="s">
        <v>95</v>
      </c>
      <c r="AN635" s="74">
        <v>0</v>
      </c>
      <c r="AO635" s="74" t="s">
        <v>95</v>
      </c>
      <c r="AP635" s="74" t="s">
        <v>95</v>
      </c>
      <c r="AQ635" s="74">
        <v>1</v>
      </c>
      <c r="AS635" s="74">
        <v>1</v>
      </c>
      <c r="AT635" s="74" t="s">
        <v>92</v>
      </c>
      <c r="AU635" s="74" t="s">
        <v>95</v>
      </c>
      <c r="AV635" s="74" t="s">
        <v>94</v>
      </c>
      <c r="AW635" s="77">
        <v>3287295.2</v>
      </c>
      <c r="AX635" s="77">
        <v>0</v>
      </c>
      <c r="AY635" s="79">
        <v>1</v>
      </c>
      <c r="AZ635" s="77">
        <v>21008117.434640002</v>
      </c>
      <c r="BA635" s="77">
        <v>0</v>
      </c>
      <c r="BB635" s="74" t="s">
        <v>116</v>
      </c>
      <c r="BC635" s="75" t="s">
        <v>2247</v>
      </c>
      <c r="BD635" s="82">
        <v>25084.365157225388</v>
      </c>
      <c r="BE635" s="82">
        <v>0</v>
      </c>
      <c r="BF635" s="82">
        <v>0</v>
      </c>
      <c r="BG635" s="82">
        <v>25084.365157225388</v>
      </c>
      <c r="BH635" s="82">
        <v>64062.958287495108</v>
      </c>
      <c r="BI635" s="82">
        <v>0</v>
      </c>
      <c r="BJ635" s="82">
        <v>0</v>
      </c>
      <c r="BK635" s="82">
        <v>64062.958287495108</v>
      </c>
      <c r="BL635" s="82">
        <v>2958565.68</v>
      </c>
      <c r="BM635" s="82">
        <v>0</v>
      </c>
      <c r="BN635" s="82">
        <v>0</v>
      </c>
      <c r="BO635" s="82">
        <v>2958565.68</v>
      </c>
      <c r="BP635" s="82">
        <v>25084.365157225388</v>
      </c>
      <c r="BQ635" s="82">
        <v>0</v>
      </c>
      <c r="BR635" s="82">
        <v>0</v>
      </c>
      <c r="BS635" s="89">
        <v>25084.365157225388</v>
      </c>
      <c r="BT635" s="82">
        <v>130315.78542830161</v>
      </c>
      <c r="BU635" s="82">
        <v>0</v>
      </c>
      <c r="BV635" s="82">
        <v>0</v>
      </c>
      <c r="BW635" s="82">
        <v>130315.78542830161</v>
      </c>
      <c r="BX635" s="82">
        <v>332813.47459936584</v>
      </c>
      <c r="BY635" s="82">
        <v>0</v>
      </c>
      <c r="BZ635" s="82">
        <v>0</v>
      </c>
      <c r="CA635" s="82">
        <v>332813.47459936584</v>
      </c>
      <c r="CB635" s="82">
        <v>15370044.564168001</v>
      </c>
      <c r="CC635" s="82">
        <v>0</v>
      </c>
      <c r="CD635" s="82">
        <v>0</v>
      </c>
      <c r="CE635" s="82">
        <v>15370044.564168001</v>
      </c>
      <c r="CF635" s="82">
        <v>130315.78542830161</v>
      </c>
      <c r="CG635" s="82">
        <v>0</v>
      </c>
      <c r="CH635" s="82">
        <v>0</v>
      </c>
      <c r="CI635" s="82">
        <v>130315.78542830161</v>
      </c>
      <c r="CJ635" s="82" t="s">
        <v>96</v>
      </c>
      <c r="CN635" s="82">
        <v>25084.365157225388</v>
      </c>
      <c r="CO635" s="82">
        <v>64062.958287495108</v>
      </c>
      <c r="CP635" s="82">
        <v>2958565.68</v>
      </c>
      <c r="CQ635" s="82">
        <v>25084.365157225388</v>
      </c>
      <c r="CR635" s="89">
        <v>25084.365157225388</v>
      </c>
      <c r="CS635" s="82">
        <v>25084.365157225388</v>
      </c>
      <c r="CT635" s="82">
        <v>64062.958287495108</v>
      </c>
      <c r="CU635" s="82">
        <v>2958565.68</v>
      </c>
      <c r="CV635" s="82">
        <v>25084.365157225388</v>
      </c>
      <c r="CW635" s="82">
        <v>25084.365157225388</v>
      </c>
    </row>
    <row r="636" spans="1:101">
      <c r="A636" s="86" t="s">
        <v>1404</v>
      </c>
      <c r="B636" s="87" t="s">
        <v>1463</v>
      </c>
      <c r="C636" s="75" t="s">
        <v>2248</v>
      </c>
      <c r="D636" s="74" t="s">
        <v>2607</v>
      </c>
      <c r="E636" s="74" t="s">
        <v>1404</v>
      </c>
      <c r="F636" s="74" t="s">
        <v>1463</v>
      </c>
      <c r="G636" s="74" t="s">
        <v>523</v>
      </c>
      <c r="I636" s="74" t="s">
        <v>1463</v>
      </c>
      <c r="J636" s="74" t="s">
        <v>523</v>
      </c>
      <c r="K636" s="74" t="s">
        <v>128</v>
      </c>
      <c r="L636" s="74" t="s">
        <v>89</v>
      </c>
      <c r="M636" s="74" t="s">
        <v>1406</v>
      </c>
      <c r="N636" s="74" t="s">
        <v>523</v>
      </c>
      <c r="O636" s="76">
        <v>45123</v>
      </c>
      <c r="P636" s="76">
        <v>44500</v>
      </c>
      <c r="Q636" s="77">
        <v>2</v>
      </c>
      <c r="R636" s="74" t="s">
        <v>94</v>
      </c>
      <c r="S636" s="77">
        <v>21613.279999999999</v>
      </c>
      <c r="T636" s="77">
        <v>21613.279999999999</v>
      </c>
      <c r="U636" s="77">
        <v>0</v>
      </c>
      <c r="V636" s="78">
        <v>0</v>
      </c>
      <c r="W636" s="79">
        <v>1</v>
      </c>
      <c r="X636" s="77">
        <v>21613.279999999999</v>
      </c>
      <c r="Y636" s="88">
        <v>21613.279999999999</v>
      </c>
      <c r="Z636" s="77">
        <v>0</v>
      </c>
      <c r="AA636" s="74">
        <v>0</v>
      </c>
      <c r="AB636" s="74">
        <v>0</v>
      </c>
      <c r="AD636" s="74">
        <v>5</v>
      </c>
      <c r="AE636" s="74">
        <v>5</v>
      </c>
      <c r="AF636" s="74">
        <v>0</v>
      </c>
      <c r="AG636" s="74">
        <v>0</v>
      </c>
      <c r="AI636" s="74">
        <v>4</v>
      </c>
      <c r="AJ636" s="74">
        <v>4</v>
      </c>
      <c r="AL636" s="74">
        <v>4</v>
      </c>
      <c r="AM636" s="74" t="s">
        <v>95</v>
      </c>
      <c r="AN636" s="74">
        <v>0</v>
      </c>
      <c r="AO636" s="74" t="s">
        <v>95</v>
      </c>
      <c r="AP636" s="74" t="s">
        <v>95</v>
      </c>
      <c r="AQ636" s="74">
        <v>1</v>
      </c>
      <c r="AS636" s="74">
        <v>1</v>
      </c>
      <c r="AT636" s="74" t="s">
        <v>92</v>
      </c>
      <c r="AU636" s="74" t="s">
        <v>95</v>
      </c>
      <c r="AV636" s="74" t="s">
        <v>94</v>
      </c>
      <c r="AW636" s="77">
        <v>21613.279999999999</v>
      </c>
      <c r="AX636" s="77">
        <v>0</v>
      </c>
      <c r="AY636" s="79">
        <v>1</v>
      </c>
      <c r="AZ636" s="77">
        <v>138123.98849599998</v>
      </c>
      <c r="BA636" s="77">
        <v>0</v>
      </c>
      <c r="BB636" s="74" t="s">
        <v>116</v>
      </c>
      <c r="BC636" s="75" t="s">
        <v>2248</v>
      </c>
      <c r="BD636" s="82">
        <v>164.92446670604949</v>
      </c>
      <c r="BE636" s="82">
        <v>0</v>
      </c>
      <c r="BF636" s="82">
        <v>0</v>
      </c>
      <c r="BG636" s="82">
        <v>164.92446670604949</v>
      </c>
      <c r="BH636" s="82">
        <v>348.07964510944845</v>
      </c>
      <c r="BI636" s="82">
        <v>0</v>
      </c>
      <c r="BJ636" s="82">
        <v>0</v>
      </c>
      <c r="BK636" s="82">
        <v>348.07964510944845</v>
      </c>
      <c r="BL636" s="82">
        <v>19451.951999999997</v>
      </c>
      <c r="BM636" s="82">
        <v>0</v>
      </c>
      <c r="BN636" s="82">
        <v>0</v>
      </c>
      <c r="BO636" s="82">
        <v>19451.951999999997</v>
      </c>
      <c r="BP636" s="82">
        <v>164.92446670604949</v>
      </c>
      <c r="BQ636" s="82">
        <v>0</v>
      </c>
      <c r="BR636" s="82">
        <v>0</v>
      </c>
      <c r="BS636" s="89">
        <v>164.92446670604949</v>
      </c>
      <c r="BT636" s="82">
        <v>856.79909698459767</v>
      </c>
      <c r="BU636" s="82">
        <v>0</v>
      </c>
      <c r="BV636" s="82">
        <v>0</v>
      </c>
      <c r="BW636" s="82">
        <v>856.79909698459767</v>
      </c>
      <c r="BX636" s="82">
        <v>1808.3085643080956</v>
      </c>
      <c r="BY636" s="82">
        <v>0</v>
      </c>
      <c r="BZ636" s="82">
        <v>0</v>
      </c>
      <c r="CA636" s="82">
        <v>1808.3085643080956</v>
      </c>
      <c r="CB636" s="82">
        <v>101054.83583519999</v>
      </c>
      <c r="CC636" s="82">
        <v>0</v>
      </c>
      <c r="CD636" s="82">
        <v>0</v>
      </c>
      <c r="CE636" s="82">
        <v>101054.83583519999</v>
      </c>
      <c r="CF636" s="82">
        <v>856.79909698459767</v>
      </c>
      <c r="CG636" s="82">
        <v>0</v>
      </c>
      <c r="CH636" s="82">
        <v>0</v>
      </c>
      <c r="CI636" s="82">
        <v>856.79909698459767</v>
      </c>
      <c r="CJ636" s="82" t="s">
        <v>96</v>
      </c>
      <c r="CN636" s="82">
        <v>164.92446670604949</v>
      </c>
      <c r="CO636" s="82">
        <v>348.07964510944845</v>
      </c>
      <c r="CP636" s="82">
        <v>19451.951999999997</v>
      </c>
      <c r="CQ636" s="82">
        <v>164.92446670604949</v>
      </c>
      <c r="CR636" s="89">
        <v>164.92446670604949</v>
      </c>
      <c r="CS636" s="82">
        <v>164.92446670604949</v>
      </c>
      <c r="CT636" s="82">
        <v>348.07964510944845</v>
      </c>
      <c r="CU636" s="82">
        <v>19451.951999999997</v>
      </c>
      <c r="CV636" s="82">
        <v>164.92446670604949</v>
      </c>
      <c r="CW636" s="82">
        <v>164.92446670604949</v>
      </c>
    </row>
    <row r="637" spans="1:101">
      <c r="A637" s="86" t="s">
        <v>1404</v>
      </c>
      <c r="B637" s="87" t="s">
        <v>1464</v>
      </c>
      <c r="C637" s="75" t="s">
        <v>2249</v>
      </c>
      <c r="D637" s="74" t="s">
        <v>2607</v>
      </c>
      <c r="E637" s="74" t="s">
        <v>1404</v>
      </c>
      <c r="F637" s="74" t="s">
        <v>1464</v>
      </c>
      <c r="G637" s="74" t="s">
        <v>523</v>
      </c>
      <c r="I637" s="74" t="s">
        <v>1464</v>
      </c>
      <c r="J637" s="74" t="s">
        <v>523</v>
      </c>
      <c r="K637" s="74" t="s">
        <v>128</v>
      </c>
      <c r="L637" s="74" t="s">
        <v>89</v>
      </c>
      <c r="M637" s="74" t="s">
        <v>1406</v>
      </c>
      <c r="N637" s="74" t="s">
        <v>523</v>
      </c>
      <c r="O637" s="76">
        <v>45162</v>
      </c>
      <c r="P637" s="76">
        <v>44500</v>
      </c>
      <c r="Q637" s="77">
        <v>2</v>
      </c>
      <c r="R637" s="74" t="s">
        <v>94</v>
      </c>
      <c r="S637" s="77">
        <v>1071815.04</v>
      </c>
      <c r="T637" s="77">
        <v>1071815.04</v>
      </c>
      <c r="U637" s="77">
        <v>0</v>
      </c>
      <c r="V637" s="78">
        <v>0</v>
      </c>
      <c r="W637" s="79">
        <v>1</v>
      </c>
      <c r="X637" s="77">
        <v>1071815.04</v>
      </c>
      <c r="Y637" s="88">
        <v>1071815.04</v>
      </c>
      <c r="Z637" s="77">
        <v>0</v>
      </c>
      <c r="AA637" s="74">
        <v>0</v>
      </c>
      <c r="AB637" s="74">
        <v>0</v>
      </c>
      <c r="AD637" s="74">
        <v>5</v>
      </c>
      <c r="AE637" s="74">
        <v>5</v>
      </c>
      <c r="AF637" s="74">
        <v>0</v>
      </c>
      <c r="AG637" s="74">
        <v>0</v>
      </c>
      <c r="AI637" s="74">
        <v>4</v>
      </c>
      <c r="AJ637" s="74">
        <v>4</v>
      </c>
      <c r="AL637" s="74">
        <v>4</v>
      </c>
      <c r="AM637" s="74" t="s">
        <v>95</v>
      </c>
      <c r="AN637" s="74">
        <v>0</v>
      </c>
      <c r="AO637" s="74" t="s">
        <v>95</v>
      </c>
      <c r="AP637" s="74" t="s">
        <v>95</v>
      </c>
      <c r="AQ637" s="74">
        <v>1</v>
      </c>
      <c r="AS637" s="74">
        <v>1</v>
      </c>
      <c r="AT637" s="74" t="s">
        <v>92</v>
      </c>
      <c r="AU637" s="74" t="s">
        <v>95</v>
      </c>
      <c r="AV637" s="74" t="s">
        <v>94</v>
      </c>
      <c r="AW637" s="77">
        <v>1071815.04</v>
      </c>
      <c r="AX637" s="77">
        <v>0</v>
      </c>
      <c r="AY637" s="79">
        <v>1</v>
      </c>
      <c r="AZ637" s="77">
        <v>6849648.3761280002</v>
      </c>
      <c r="BA637" s="77">
        <v>0</v>
      </c>
      <c r="BB637" s="74" t="s">
        <v>116</v>
      </c>
      <c r="BC637" s="75" t="s">
        <v>2249</v>
      </c>
      <c r="BD637" s="82">
        <v>8178.6995717227146</v>
      </c>
      <c r="BE637" s="82">
        <v>0</v>
      </c>
      <c r="BF637" s="82">
        <v>0</v>
      </c>
      <c r="BG637" s="82">
        <v>8178.6995717227146</v>
      </c>
      <c r="BH637" s="82">
        <v>17261.470667393813</v>
      </c>
      <c r="BI637" s="82">
        <v>0</v>
      </c>
      <c r="BJ637" s="82">
        <v>0</v>
      </c>
      <c r="BK637" s="82">
        <v>17261.470667393813</v>
      </c>
      <c r="BL637" s="82">
        <v>964633.53600000008</v>
      </c>
      <c r="BM637" s="82">
        <v>0</v>
      </c>
      <c r="BN637" s="82">
        <v>0</v>
      </c>
      <c r="BO637" s="82">
        <v>964633.53600000008</v>
      </c>
      <c r="BP637" s="82">
        <v>8178.6995717227146</v>
      </c>
      <c r="BQ637" s="82">
        <v>0</v>
      </c>
      <c r="BR637" s="82">
        <v>0</v>
      </c>
      <c r="BS637" s="89">
        <v>8178.6995717227146</v>
      </c>
      <c r="BT637" s="82">
        <v>42489.162145056674</v>
      </c>
      <c r="BU637" s="82">
        <v>0</v>
      </c>
      <c r="BV637" s="82">
        <v>0</v>
      </c>
      <c r="BW637" s="82">
        <v>42489.162145056674</v>
      </c>
      <c r="BX637" s="82">
        <v>89675.0662641776</v>
      </c>
      <c r="BY637" s="82">
        <v>0</v>
      </c>
      <c r="BZ637" s="82">
        <v>0</v>
      </c>
      <c r="CA637" s="82">
        <v>89675.0662641776</v>
      </c>
      <c r="CB637" s="82">
        <v>5011367.6828736002</v>
      </c>
      <c r="CC637" s="82">
        <v>0</v>
      </c>
      <c r="CD637" s="82">
        <v>0</v>
      </c>
      <c r="CE637" s="82">
        <v>5011367.6828736002</v>
      </c>
      <c r="CF637" s="82">
        <v>42489.162145056674</v>
      </c>
      <c r="CG637" s="82">
        <v>0</v>
      </c>
      <c r="CH637" s="82">
        <v>0</v>
      </c>
      <c r="CI637" s="82">
        <v>42489.162145056674</v>
      </c>
      <c r="CJ637" s="82" t="s">
        <v>96</v>
      </c>
      <c r="CN637" s="82">
        <v>8178.6995717227146</v>
      </c>
      <c r="CO637" s="82">
        <v>17261.470667393813</v>
      </c>
      <c r="CP637" s="82">
        <v>964633.53600000008</v>
      </c>
      <c r="CQ637" s="82">
        <v>8178.6995717227146</v>
      </c>
      <c r="CR637" s="89">
        <v>8178.6995717227146</v>
      </c>
      <c r="CS637" s="82">
        <v>8178.6995717227146</v>
      </c>
      <c r="CT637" s="82">
        <v>17261.470667393813</v>
      </c>
      <c r="CU637" s="82">
        <v>964633.53600000008</v>
      </c>
      <c r="CV637" s="82">
        <v>8178.6995717227146</v>
      </c>
      <c r="CW637" s="82">
        <v>8178.6995717227146</v>
      </c>
    </row>
    <row r="638" spans="1:101">
      <c r="A638" s="86" t="s">
        <v>1404</v>
      </c>
      <c r="B638" s="87" t="s">
        <v>1465</v>
      </c>
      <c r="C638" s="75" t="s">
        <v>2250</v>
      </c>
      <c r="D638" s="74" t="s">
        <v>2607</v>
      </c>
      <c r="E638" s="74" t="s">
        <v>1404</v>
      </c>
      <c r="F638" s="74" t="s">
        <v>1465</v>
      </c>
      <c r="G638" s="74" t="s">
        <v>523</v>
      </c>
      <c r="I638" s="74" t="s">
        <v>1465</v>
      </c>
      <c r="J638" s="74" t="s">
        <v>523</v>
      </c>
      <c r="K638" s="74" t="s">
        <v>128</v>
      </c>
      <c r="L638" s="74" t="s">
        <v>89</v>
      </c>
      <c r="M638" s="74" t="s">
        <v>1406</v>
      </c>
      <c r="N638" s="74" t="s">
        <v>523</v>
      </c>
      <c r="O638" s="76">
        <v>45162</v>
      </c>
      <c r="P638" s="76">
        <v>44500</v>
      </c>
      <c r="Q638" s="77">
        <v>2</v>
      </c>
      <c r="R638" s="74" t="s">
        <v>94</v>
      </c>
      <c r="S638" s="77">
        <v>228246.12</v>
      </c>
      <c r="T638" s="77">
        <v>228246.12</v>
      </c>
      <c r="U638" s="77">
        <v>0</v>
      </c>
      <c r="V638" s="78">
        <v>0</v>
      </c>
      <c r="W638" s="79">
        <v>1</v>
      </c>
      <c r="X638" s="77">
        <v>228246.12</v>
      </c>
      <c r="Y638" s="88">
        <v>228246.12</v>
      </c>
      <c r="Z638" s="77">
        <v>0</v>
      </c>
      <c r="AA638" s="74">
        <v>0</v>
      </c>
      <c r="AB638" s="74">
        <v>0</v>
      </c>
      <c r="AD638" s="74">
        <v>5</v>
      </c>
      <c r="AE638" s="74">
        <v>5</v>
      </c>
      <c r="AF638" s="74">
        <v>0</v>
      </c>
      <c r="AG638" s="74">
        <v>0</v>
      </c>
      <c r="AI638" s="74">
        <v>4</v>
      </c>
      <c r="AJ638" s="74">
        <v>4</v>
      </c>
      <c r="AL638" s="74">
        <v>4</v>
      </c>
      <c r="AM638" s="74" t="s">
        <v>95</v>
      </c>
      <c r="AN638" s="74">
        <v>0</v>
      </c>
      <c r="AO638" s="74" t="s">
        <v>95</v>
      </c>
      <c r="AP638" s="74" t="s">
        <v>95</v>
      </c>
      <c r="AQ638" s="74">
        <v>1</v>
      </c>
      <c r="AS638" s="74">
        <v>1</v>
      </c>
      <c r="AT638" s="74" t="s">
        <v>92</v>
      </c>
      <c r="AU638" s="74" t="s">
        <v>95</v>
      </c>
      <c r="AV638" s="74" t="s">
        <v>94</v>
      </c>
      <c r="AW638" s="77">
        <v>228246.12</v>
      </c>
      <c r="AX638" s="77">
        <v>0</v>
      </c>
      <c r="AY638" s="79">
        <v>1</v>
      </c>
      <c r="AZ638" s="77">
        <v>1458652.479084</v>
      </c>
      <c r="BA638" s="77">
        <v>0</v>
      </c>
      <c r="BB638" s="74" t="s">
        <v>116</v>
      </c>
      <c r="BC638" s="75" t="s">
        <v>2250</v>
      </c>
      <c r="BD638" s="82">
        <v>1741.6777841551573</v>
      </c>
      <c r="BE638" s="82">
        <v>0</v>
      </c>
      <c r="BF638" s="82">
        <v>0</v>
      </c>
      <c r="BG638" s="82">
        <v>1741.6777841551573</v>
      </c>
      <c r="BH638" s="82">
        <v>3675.8802202723782</v>
      </c>
      <c r="BI638" s="82">
        <v>0</v>
      </c>
      <c r="BJ638" s="82">
        <v>0</v>
      </c>
      <c r="BK638" s="82">
        <v>3675.8802202723782</v>
      </c>
      <c r="BL638" s="82">
        <v>205421.508</v>
      </c>
      <c r="BM638" s="82">
        <v>0</v>
      </c>
      <c r="BN638" s="82">
        <v>0</v>
      </c>
      <c r="BO638" s="82">
        <v>205421.508</v>
      </c>
      <c r="BP638" s="82">
        <v>1741.6777841551573</v>
      </c>
      <c r="BQ638" s="82">
        <v>0</v>
      </c>
      <c r="BR638" s="82">
        <v>0</v>
      </c>
      <c r="BS638" s="89">
        <v>1741.6777841551573</v>
      </c>
      <c r="BT638" s="82">
        <v>9048.190256464457</v>
      </c>
      <c r="BU638" s="82">
        <v>0</v>
      </c>
      <c r="BV638" s="82">
        <v>0</v>
      </c>
      <c r="BW638" s="82">
        <v>9048.190256464457</v>
      </c>
      <c r="BX638" s="82">
        <v>19096.565332337032</v>
      </c>
      <c r="BY638" s="82">
        <v>0</v>
      </c>
      <c r="BZ638" s="82">
        <v>0</v>
      </c>
      <c r="CA638" s="82">
        <v>19096.565332337032</v>
      </c>
      <c r="CB638" s="82">
        <v>1067185.2762108</v>
      </c>
      <c r="CC638" s="82">
        <v>0</v>
      </c>
      <c r="CD638" s="82">
        <v>0</v>
      </c>
      <c r="CE638" s="82">
        <v>1067185.2762108</v>
      </c>
      <c r="CF638" s="82">
        <v>9048.190256464457</v>
      </c>
      <c r="CG638" s="82">
        <v>0</v>
      </c>
      <c r="CH638" s="82">
        <v>0</v>
      </c>
      <c r="CI638" s="82">
        <v>9048.190256464457</v>
      </c>
      <c r="CJ638" s="82" t="s">
        <v>96</v>
      </c>
      <c r="CN638" s="82">
        <v>1741.6777841551573</v>
      </c>
      <c r="CO638" s="82">
        <v>3675.8802202723782</v>
      </c>
      <c r="CP638" s="82">
        <v>205421.508</v>
      </c>
      <c r="CQ638" s="82">
        <v>1741.6777841551573</v>
      </c>
      <c r="CR638" s="89">
        <v>1741.6777841551573</v>
      </c>
      <c r="CS638" s="82">
        <v>1741.6777841551573</v>
      </c>
      <c r="CT638" s="82">
        <v>3675.8802202723782</v>
      </c>
      <c r="CU638" s="82">
        <v>205421.508</v>
      </c>
      <c r="CV638" s="82">
        <v>1741.6777841551573</v>
      </c>
      <c r="CW638" s="82">
        <v>1741.6777841551573</v>
      </c>
    </row>
    <row r="639" spans="1:101">
      <c r="A639" s="86" t="s">
        <v>1404</v>
      </c>
      <c r="B639" s="87" t="s">
        <v>1466</v>
      </c>
      <c r="C639" s="75" t="s">
        <v>2251</v>
      </c>
      <c r="D639" s="74" t="s">
        <v>2607</v>
      </c>
      <c r="E639" s="74" t="s">
        <v>1404</v>
      </c>
      <c r="F639" s="74" t="s">
        <v>1466</v>
      </c>
      <c r="G639" s="74" t="s">
        <v>523</v>
      </c>
      <c r="I639" s="74" t="s">
        <v>1466</v>
      </c>
      <c r="J639" s="74" t="s">
        <v>523</v>
      </c>
      <c r="K639" s="74" t="s">
        <v>128</v>
      </c>
      <c r="L639" s="74" t="s">
        <v>89</v>
      </c>
      <c r="M639" s="74" t="s">
        <v>1406</v>
      </c>
      <c r="N639" s="74" t="s">
        <v>523</v>
      </c>
      <c r="O639" s="76">
        <v>45172</v>
      </c>
      <c r="P639" s="76">
        <v>44500</v>
      </c>
      <c r="Q639" s="77">
        <v>2</v>
      </c>
      <c r="R639" s="74" t="s">
        <v>94</v>
      </c>
      <c r="S639" s="77">
        <v>457651.98</v>
      </c>
      <c r="T639" s="77">
        <v>457651.98</v>
      </c>
      <c r="U639" s="77">
        <v>0</v>
      </c>
      <c r="V639" s="78">
        <v>0</v>
      </c>
      <c r="W639" s="79">
        <v>1</v>
      </c>
      <c r="X639" s="77">
        <v>457651.98</v>
      </c>
      <c r="Y639" s="88">
        <v>457651.98</v>
      </c>
      <c r="Z639" s="77">
        <v>0</v>
      </c>
      <c r="AA639" s="74">
        <v>0</v>
      </c>
      <c r="AB639" s="74">
        <v>0</v>
      </c>
      <c r="AD639" s="74">
        <v>5</v>
      </c>
      <c r="AE639" s="74">
        <v>5</v>
      </c>
      <c r="AF639" s="74">
        <v>0</v>
      </c>
      <c r="AG639" s="74">
        <v>0</v>
      </c>
      <c r="AI639" s="74">
        <v>4</v>
      </c>
      <c r="AJ639" s="74">
        <v>4</v>
      </c>
      <c r="AL639" s="74">
        <v>4</v>
      </c>
      <c r="AM639" s="74" t="s">
        <v>95</v>
      </c>
      <c r="AN639" s="74">
        <v>0</v>
      </c>
      <c r="AO639" s="74" t="s">
        <v>95</v>
      </c>
      <c r="AP639" s="74" t="s">
        <v>95</v>
      </c>
      <c r="AQ639" s="74">
        <v>1</v>
      </c>
      <c r="AS639" s="74">
        <v>1</v>
      </c>
      <c r="AT639" s="74" t="s">
        <v>92</v>
      </c>
      <c r="AU639" s="74" t="s">
        <v>95</v>
      </c>
      <c r="AV639" s="74" t="s">
        <v>94</v>
      </c>
      <c r="AW639" s="77">
        <v>457651.98</v>
      </c>
      <c r="AX639" s="77">
        <v>0</v>
      </c>
      <c r="AY639" s="79">
        <v>1</v>
      </c>
      <c r="AZ639" s="77">
        <v>2924716.5085859997</v>
      </c>
      <c r="BA639" s="77">
        <v>0</v>
      </c>
      <c r="BB639" s="74" t="s">
        <v>116</v>
      </c>
      <c r="BC639" s="75" t="s">
        <v>2251</v>
      </c>
      <c r="BD639" s="82">
        <v>3492.2051969190989</v>
      </c>
      <c r="BE639" s="82">
        <v>0</v>
      </c>
      <c r="BF639" s="82">
        <v>0</v>
      </c>
      <c r="BG639" s="82">
        <v>3492.2051969190989</v>
      </c>
      <c r="BH639" s="82">
        <v>7370.4379336239754</v>
      </c>
      <c r="BI639" s="82">
        <v>0</v>
      </c>
      <c r="BJ639" s="82">
        <v>0</v>
      </c>
      <c r="BK639" s="82">
        <v>7370.4379336239754</v>
      </c>
      <c r="BL639" s="82">
        <v>411886.78199999995</v>
      </c>
      <c r="BM639" s="82">
        <v>0</v>
      </c>
      <c r="BN639" s="82">
        <v>0</v>
      </c>
      <c r="BO639" s="82">
        <v>411886.78199999995</v>
      </c>
      <c r="BP639" s="82">
        <v>3492.2051969190989</v>
      </c>
      <c r="BQ639" s="82">
        <v>0</v>
      </c>
      <c r="BR639" s="82">
        <v>0</v>
      </c>
      <c r="BS639" s="89">
        <v>3492.2051969190989</v>
      </c>
      <c r="BT639" s="82">
        <v>18142.355218514411</v>
      </c>
      <c r="BU639" s="82">
        <v>0</v>
      </c>
      <c r="BV639" s="82">
        <v>0</v>
      </c>
      <c r="BW639" s="82">
        <v>18142.355218514411</v>
      </c>
      <c r="BX639" s="82">
        <v>38290.162108969918</v>
      </c>
      <c r="BY639" s="82">
        <v>0</v>
      </c>
      <c r="BZ639" s="82">
        <v>0</v>
      </c>
      <c r="CA639" s="82">
        <v>38290.162108969918</v>
      </c>
      <c r="CB639" s="82">
        <v>2139793.0211681998</v>
      </c>
      <c r="CC639" s="82">
        <v>0</v>
      </c>
      <c r="CD639" s="82">
        <v>0</v>
      </c>
      <c r="CE639" s="82">
        <v>2139793.0211681998</v>
      </c>
      <c r="CF639" s="82">
        <v>18142.355218514411</v>
      </c>
      <c r="CG639" s="82">
        <v>0</v>
      </c>
      <c r="CH639" s="82">
        <v>0</v>
      </c>
      <c r="CI639" s="82">
        <v>18142.355218514411</v>
      </c>
      <c r="CJ639" s="82" t="s">
        <v>96</v>
      </c>
      <c r="CN639" s="82">
        <v>3492.2051969190989</v>
      </c>
      <c r="CO639" s="82">
        <v>7370.4379336239754</v>
      </c>
      <c r="CP639" s="82">
        <v>411886.78199999995</v>
      </c>
      <c r="CQ639" s="82">
        <v>3492.2051969190989</v>
      </c>
      <c r="CR639" s="89">
        <v>3492.2051969190989</v>
      </c>
      <c r="CS639" s="82">
        <v>3492.2051969190989</v>
      </c>
      <c r="CT639" s="82">
        <v>7370.4379336239754</v>
      </c>
      <c r="CU639" s="82">
        <v>411886.78199999995</v>
      </c>
      <c r="CV639" s="82">
        <v>3492.2051969190989</v>
      </c>
      <c r="CW639" s="82">
        <v>3492.2051969190989</v>
      </c>
    </row>
    <row r="640" spans="1:101">
      <c r="A640" s="86" t="s">
        <v>1404</v>
      </c>
      <c r="B640" s="87" t="s">
        <v>1467</v>
      </c>
      <c r="C640" s="75" t="s">
        <v>2252</v>
      </c>
      <c r="D640" s="74" t="s">
        <v>2607</v>
      </c>
      <c r="E640" s="74" t="s">
        <v>1404</v>
      </c>
      <c r="F640" s="74" t="s">
        <v>1467</v>
      </c>
      <c r="G640" s="74" t="s">
        <v>523</v>
      </c>
      <c r="I640" s="74" t="s">
        <v>1467</v>
      </c>
      <c r="J640" s="74" t="s">
        <v>523</v>
      </c>
      <c r="K640" s="74" t="s">
        <v>128</v>
      </c>
      <c r="L640" s="74" t="s">
        <v>89</v>
      </c>
      <c r="M640" s="74" t="s">
        <v>1406</v>
      </c>
      <c r="N640" s="74" t="s">
        <v>523</v>
      </c>
      <c r="O640" s="76">
        <v>45154</v>
      </c>
      <c r="P640" s="76">
        <v>44500</v>
      </c>
      <c r="Q640" s="77">
        <v>2</v>
      </c>
      <c r="R640" s="74" t="s">
        <v>94</v>
      </c>
      <c r="S640" s="77">
        <v>3542851.3</v>
      </c>
      <c r="T640" s="77">
        <v>3542851.3</v>
      </c>
      <c r="U640" s="77">
        <v>0</v>
      </c>
      <c r="V640" s="78">
        <v>0</v>
      </c>
      <c r="W640" s="79">
        <v>1</v>
      </c>
      <c r="X640" s="77">
        <v>3542851.3</v>
      </c>
      <c r="Y640" s="88">
        <v>3542851.3</v>
      </c>
      <c r="Z640" s="77">
        <v>0</v>
      </c>
      <c r="AA640" s="74">
        <v>0</v>
      </c>
      <c r="AB640" s="74">
        <v>0</v>
      </c>
      <c r="AD640" s="74">
        <v>5</v>
      </c>
      <c r="AE640" s="74">
        <v>5</v>
      </c>
      <c r="AF640" s="74">
        <v>0</v>
      </c>
      <c r="AG640" s="74">
        <v>0</v>
      </c>
      <c r="AI640" s="74">
        <v>4</v>
      </c>
      <c r="AJ640" s="74">
        <v>4</v>
      </c>
      <c r="AL640" s="74">
        <v>4</v>
      </c>
      <c r="AM640" s="74" t="s">
        <v>95</v>
      </c>
      <c r="AN640" s="74">
        <v>0</v>
      </c>
      <c r="AO640" s="74" t="s">
        <v>95</v>
      </c>
      <c r="AP640" s="74" t="s">
        <v>95</v>
      </c>
      <c r="AQ640" s="74">
        <v>1</v>
      </c>
      <c r="AS640" s="74">
        <v>1</v>
      </c>
      <c r="AT640" s="74" t="s">
        <v>92</v>
      </c>
      <c r="AU640" s="74" t="s">
        <v>95</v>
      </c>
      <c r="AV640" s="74" t="s">
        <v>94</v>
      </c>
      <c r="AW640" s="77">
        <v>3542851.3</v>
      </c>
      <c r="AX640" s="77">
        <v>0</v>
      </c>
      <c r="AY640" s="79">
        <v>1</v>
      </c>
      <c r="AZ640" s="77">
        <v>22641299.802909996</v>
      </c>
      <c r="BA640" s="77">
        <v>0</v>
      </c>
      <c r="BB640" s="74" t="s">
        <v>116</v>
      </c>
      <c r="BC640" s="75" t="s">
        <v>2252</v>
      </c>
      <c r="BD640" s="82">
        <v>27034.437219678555</v>
      </c>
      <c r="BE640" s="82">
        <v>0</v>
      </c>
      <c r="BF640" s="82">
        <v>0</v>
      </c>
      <c r="BG640" s="82">
        <v>27034.437219678555</v>
      </c>
      <c r="BH640" s="82">
        <v>57057.254760940872</v>
      </c>
      <c r="BI640" s="82">
        <v>0</v>
      </c>
      <c r="BJ640" s="82">
        <v>0</v>
      </c>
      <c r="BK640" s="82">
        <v>57057.254760940872</v>
      </c>
      <c r="BL640" s="82">
        <v>3188566.1699999995</v>
      </c>
      <c r="BM640" s="82">
        <v>0</v>
      </c>
      <c r="BN640" s="82">
        <v>0</v>
      </c>
      <c r="BO640" s="82">
        <v>3188566.1699999995</v>
      </c>
      <c r="BP640" s="82">
        <v>27034.437219678555</v>
      </c>
      <c r="BQ640" s="82">
        <v>0</v>
      </c>
      <c r="BR640" s="82">
        <v>0</v>
      </c>
      <c r="BS640" s="89">
        <v>27034.437219678555</v>
      </c>
      <c r="BT640" s="82">
        <v>140446.60479995207</v>
      </c>
      <c r="BU640" s="82">
        <v>0</v>
      </c>
      <c r="BV640" s="82">
        <v>0</v>
      </c>
      <c r="BW640" s="82">
        <v>140446.60479995207</v>
      </c>
      <c r="BX640" s="82">
        <v>296418.1442085639</v>
      </c>
      <c r="BY640" s="82">
        <v>0</v>
      </c>
      <c r="BZ640" s="82">
        <v>0</v>
      </c>
      <c r="CA640" s="82">
        <v>296418.1442085639</v>
      </c>
      <c r="CB640" s="82">
        <v>16564920.109766997</v>
      </c>
      <c r="CC640" s="82">
        <v>0</v>
      </c>
      <c r="CD640" s="82">
        <v>0</v>
      </c>
      <c r="CE640" s="82">
        <v>16564920.109766997</v>
      </c>
      <c r="CF640" s="82">
        <v>140446.60479995207</v>
      </c>
      <c r="CG640" s="82">
        <v>0</v>
      </c>
      <c r="CH640" s="82">
        <v>0</v>
      </c>
      <c r="CI640" s="82">
        <v>140446.60479995207</v>
      </c>
      <c r="CJ640" s="82" t="s">
        <v>96</v>
      </c>
      <c r="CN640" s="82">
        <v>27034.437219678555</v>
      </c>
      <c r="CO640" s="82">
        <v>57057.254760940872</v>
      </c>
      <c r="CP640" s="82">
        <v>3188566.1699999995</v>
      </c>
      <c r="CQ640" s="82">
        <v>27034.437219678555</v>
      </c>
      <c r="CR640" s="89">
        <v>27034.437219678555</v>
      </c>
      <c r="CS640" s="82">
        <v>27034.437219678555</v>
      </c>
      <c r="CT640" s="82">
        <v>57057.254760940872</v>
      </c>
      <c r="CU640" s="82">
        <v>3188566.1699999995</v>
      </c>
      <c r="CV640" s="82">
        <v>27034.437219678555</v>
      </c>
      <c r="CW640" s="82">
        <v>27034.437219678555</v>
      </c>
    </row>
    <row r="641" spans="1:101">
      <c r="A641" s="86" t="s">
        <v>1404</v>
      </c>
      <c r="B641" s="87" t="s">
        <v>1468</v>
      </c>
      <c r="C641" s="75" t="s">
        <v>2253</v>
      </c>
      <c r="D641" s="74" t="s">
        <v>2607</v>
      </c>
      <c r="E641" s="74" t="s">
        <v>1404</v>
      </c>
      <c r="F641" s="74" t="s">
        <v>1468</v>
      </c>
      <c r="G641" s="74" t="s">
        <v>523</v>
      </c>
      <c r="I641" s="74" t="s">
        <v>1468</v>
      </c>
      <c r="J641" s="74" t="s">
        <v>523</v>
      </c>
      <c r="K641" s="74" t="s">
        <v>128</v>
      </c>
      <c r="L641" s="74" t="s">
        <v>89</v>
      </c>
      <c r="M641" s="74" t="s">
        <v>1406</v>
      </c>
      <c r="N641" s="74" t="s">
        <v>523</v>
      </c>
      <c r="O641" s="76">
        <v>45149</v>
      </c>
      <c r="P641" s="76">
        <v>44500</v>
      </c>
      <c r="Q641" s="77">
        <v>2</v>
      </c>
      <c r="R641" s="74" t="s">
        <v>94</v>
      </c>
      <c r="S641" s="77">
        <v>222338.05</v>
      </c>
      <c r="T641" s="77">
        <v>222338.05</v>
      </c>
      <c r="U641" s="77">
        <v>0</v>
      </c>
      <c r="V641" s="78">
        <v>0</v>
      </c>
      <c r="W641" s="79">
        <v>1</v>
      </c>
      <c r="X641" s="77">
        <v>222338.05</v>
      </c>
      <c r="Y641" s="88">
        <v>222338.05</v>
      </c>
      <c r="Z641" s="77">
        <v>0</v>
      </c>
      <c r="AA641" s="74">
        <v>0</v>
      </c>
      <c r="AB641" s="74">
        <v>0</v>
      </c>
      <c r="AD641" s="74">
        <v>5</v>
      </c>
      <c r="AE641" s="74">
        <v>5</v>
      </c>
      <c r="AF641" s="74">
        <v>0</v>
      </c>
      <c r="AG641" s="74">
        <v>0</v>
      </c>
      <c r="AI641" s="74">
        <v>4</v>
      </c>
      <c r="AJ641" s="74">
        <v>4</v>
      </c>
      <c r="AL641" s="74">
        <v>4</v>
      </c>
      <c r="AM641" s="74" t="s">
        <v>95</v>
      </c>
      <c r="AN641" s="74">
        <v>0</v>
      </c>
      <c r="AO641" s="74" t="s">
        <v>95</v>
      </c>
      <c r="AP641" s="74" t="s">
        <v>95</v>
      </c>
      <c r="AQ641" s="74">
        <v>1</v>
      </c>
      <c r="AS641" s="74">
        <v>1</v>
      </c>
      <c r="AT641" s="74" t="s">
        <v>92</v>
      </c>
      <c r="AU641" s="74" t="s">
        <v>95</v>
      </c>
      <c r="AV641" s="74" t="s">
        <v>94</v>
      </c>
      <c r="AW641" s="77">
        <v>222338.05</v>
      </c>
      <c r="AX641" s="77">
        <v>0</v>
      </c>
      <c r="AY641" s="79">
        <v>1</v>
      </c>
      <c r="AZ641" s="77">
        <v>1420895.7761349999</v>
      </c>
      <c r="BA641" s="77">
        <v>0</v>
      </c>
      <c r="BB641" s="74" t="s">
        <v>116</v>
      </c>
      <c r="BC641" s="75" t="s">
        <v>2253</v>
      </c>
      <c r="BD641" s="82">
        <v>1696.5950713965192</v>
      </c>
      <c r="BE641" s="82">
        <v>0</v>
      </c>
      <c r="BF641" s="82">
        <v>0</v>
      </c>
      <c r="BG641" s="82">
        <v>1696.5950713965192</v>
      </c>
      <c r="BH641" s="82">
        <v>3580.7313623071923</v>
      </c>
      <c r="BI641" s="82">
        <v>0</v>
      </c>
      <c r="BJ641" s="82">
        <v>0</v>
      </c>
      <c r="BK641" s="82">
        <v>3580.7313623071923</v>
      </c>
      <c r="BL641" s="82">
        <v>200104.245</v>
      </c>
      <c r="BM641" s="82">
        <v>0</v>
      </c>
      <c r="BN641" s="82">
        <v>0</v>
      </c>
      <c r="BO641" s="82">
        <v>200104.245</v>
      </c>
      <c r="BP641" s="82">
        <v>1696.5950713965192</v>
      </c>
      <c r="BQ641" s="82">
        <v>0</v>
      </c>
      <c r="BR641" s="82">
        <v>0</v>
      </c>
      <c r="BS641" s="89">
        <v>1696.5950713965192</v>
      </c>
      <c r="BT641" s="82">
        <v>8813.9810554120577</v>
      </c>
      <c r="BU641" s="82">
        <v>0</v>
      </c>
      <c r="BV641" s="82">
        <v>0</v>
      </c>
      <c r="BW641" s="82">
        <v>8813.9810554120577</v>
      </c>
      <c r="BX641" s="82">
        <v>18602.257500322095</v>
      </c>
      <c r="BY641" s="82">
        <v>0</v>
      </c>
      <c r="BZ641" s="82">
        <v>0</v>
      </c>
      <c r="CA641" s="82">
        <v>18602.257500322095</v>
      </c>
      <c r="CB641" s="82">
        <v>1039561.5631995</v>
      </c>
      <c r="CC641" s="82">
        <v>0</v>
      </c>
      <c r="CD641" s="82">
        <v>0</v>
      </c>
      <c r="CE641" s="82">
        <v>1039561.5631995</v>
      </c>
      <c r="CF641" s="82">
        <v>8813.9810554120577</v>
      </c>
      <c r="CG641" s="82">
        <v>0</v>
      </c>
      <c r="CH641" s="82">
        <v>0</v>
      </c>
      <c r="CI641" s="82">
        <v>8813.9810554120577</v>
      </c>
      <c r="CJ641" s="82" t="s">
        <v>96</v>
      </c>
      <c r="CN641" s="82">
        <v>1696.5950713965192</v>
      </c>
      <c r="CO641" s="82">
        <v>3580.7313623071923</v>
      </c>
      <c r="CP641" s="82">
        <v>200104.245</v>
      </c>
      <c r="CQ641" s="82">
        <v>1696.5950713965192</v>
      </c>
      <c r="CR641" s="89">
        <v>1696.5950713965192</v>
      </c>
      <c r="CS641" s="82">
        <v>1696.5950713965192</v>
      </c>
      <c r="CT641" s="82">
        <v>3580.7313623071923</v>
      </c>
      <c r="CU641" s="82">
        <v>200104.245</v>
      </c>
      <c r="CV641" s="82">
        <v>1696.5950713965192</v>
      </c>
      <c r="CW641" s="82">
        <v>1696.5950713965192</v>
      </c>
    </row>
    <row r="642" spans="1:101">
      <c r="A642" s="86" t="s">
        <v>1404</v>
      </c>
      <c r="B642" s="87" t="s">
        <v>1469</v>
      </c>
      <c r="C642" s="75" t="s">
        <v>2254</v>
      </c>
      <c r="D642" s="74" t="s">
        <v>2607</v>
      </c>
      <c r="E642" s="74" t="s">
        <v>1404</v>
      </c>
      <c r="F642" s="74" t="s">
        <v>1469</v>
      </c>
      <c r="G642" s="74" t="s">
        <v>523</v>
      </c>
      <c r="I642" s="74" t="s">
        <v>1469</v>
      </c>
      <c r="J642" s="74" t="s">
        <v>523</v>
      </c>
      <c r="K642" s="74" t="s">
        <v>128</v>
      </c>
      <c r="L642" s="74" t="s">
        <v>89</v>
      </c>
      <c r="M642" s="74" t="s">
        <v>1406</v>
      </c>
      <c r="N642" s="74" t="s">
        <v>523</v>
      </c>
      <c r="O642" s="76">
        <v>48233</v>
      </c>
      <c r="P642" s="76">
        <v>44500</v>
      </c>
      <c r="Q642" s="77">
        <v>11</v>
      </c>
      <c r="R642" s="74" t="s">
        <v>262</v>
      </c>
      <c r="S642" s="77">
        <v>5970</v>
      </c>
      <c r="T642" s="77">
        <v>5970</v>
      </c>
      <c r="U642" s="77">
        <v>0</v>
      </c>
      <c r="V642" s="78">
        <v>0</v>
      </c>
      <c r="W642" s="79">
        <v>6.3906999999999998</v>
      </c>
      <c r="X642" s="77">
        <v>38152.478999999999</v>
      </c>
      <c r="Y642" s="88">
        <v>38152.478999999999</v>
      </c>
      <c r="Z642" s="77">
        <v>0</v>
      </c>
      <c r="AA642" s="74">
        <v>0</v>
      </c>
      <c r="AB642" s="74">
        <v>0</v>
      </c>
      <c r="AD642" s="74">
        <v>5</v>
      </c>
      <c r="AE642" s="74">
        <v>5</v>
      </c>
      <c r="AF642" s="74">
        <v>0</v>
      </c>
      <c r="AG642" s="74">
        <v>0</v>
      </c>
      <c r="AI642" s="74">
        <v>4</v>
      </c>
      <c r="AJ642" s="74">
        <v>4</v>
      </c>
      <c r="AL642" s="74">
        <v>4</v>
      </c>
      <c r="AM642" s="74" t="s">
        <v>95</v>
      </c>
      <c r="AN642" s="74">
        <v>0</v>
      </c>
      <c r="AO642" s="74" t="s">
        <v>95</v>
      </c>
      <c r="AP642" s="74" t="s">
        <v>95</v>
      </c>
      <c r="AQ642" s="74">
        <v>1</v>
      </c>
      <c r="AS642" s="74">
        <v>1</v>
      </c>
      <c r="AT642" s="74" t="s">
        <v>92</v>
      </c>
      <c r="AU642" s="74" t="s">
        <v>95</v>
      </c>
      <c r="AV642" s="74" t="s">
        <v>94</v>
      </c>
      <c r="AW642" s="77">
        <v>5970</v>
      </c>
      <c r="AX642" s="77">
        <v>0</v>
      </c>
      <c r="AY642" s="79">
        <v>1</v>
      </c>
      <c r="AZ642" s="77">
        <v>38152.478999999999</v>
      </c>
      <c r="BA642" s="77">
        <v>0</v>
      </c>
      <c r="BB642" s="74" t="s">
        <v>116</v>
      </c>
      <c r="BC642" s="75" t="s">
        <v>2254</v>
      </c>
      <c r="BD642" s="82">
        <v>291.13014094060469</v>
      </c>
      <c r="BE642" s="82">
        <v>0</v>
      </c>
      <c r="BF642" s="82">
        <v>0</v>
      </c>
      <c r="BG642" s="82">
        <v>291.13014094060469</v>
      </c>
      <c r="BH642" s="82">
        <v>2383.133623628546</v>
      </c>
      <c r="BI642" s="82">
        <v>0</v>
      </c>
      <c r="BJ642" s="82">
        <v>0</v>
      </c>
      <c r="BK642" s="82">
        <v>2383.133623628546</v>
      </c>
      <c r="BL642" s="82">
        <v>34337.231099999997</v>
      </c>
      <c r="BM642" s="82">
        <v>0</v>
      </c>
      <c r="BN642" s="82">
        <v>0</v>
      </c>
      <c r="BO642" s="82">
        <v>34337.231099999997</v>
      </c>
      <c r="BP642" s="82">
        <v>291.13014094060469</v>
      </c>
      <c r="BQ642" s="82">
        <v>0</v>
      </c>
      <c r="BR642" s="82">
        <v>0</v>
      </c>
      <c r="BS642" s="89">
        <v>291.13014094060469</v>
      </c>
      <c r="BT642" s="82">
        <v>1512.4501952005355</v>
      </c>
      <c r="BU642" s="82">
        <v>0</v>
      </c>
      <c r="BV642" s="82">
        <v>0</v>
      </c>
      <c r="BW642" s="82">
        <v>1512.4501952005355</v>
      </c>
      <c r="BX642" s="82">
        <v>12380.617488112659</v>
      </c>
      <c r="BY642" s="82">
        <v>0</v>
      </c>
      <c r="BZ642" s="82">
        <v>0</v>
      </c>
      <c r="CA642" s="82">
        <v>12380.617488112659</v>
      </c>
      <c r="CB642" s="82">
        <v>178385.34928760998</v>
      </c>
      <c r="CC642" s="82">
        <v>0</v>
      </c>
      <c r="CD642" s="82">
        <v>0</v>
      </c>
      <c r="CE642" s="82">
        <v>178385.34928760998</v>
      </c>
      <c r="CF642" s="82">
        <v>1512.4501952005355</v>
      </c>
      <c r="CG642" s="82">
        <v>0</v>
      </c>
      <c r="CH642" s="82">
        <v>0</v>
      </c>
      <c r="CI642" s="82">
        <v>1512.4501952005355</v>
      </c>
      <c r="CJ642" s="82" t="s">
        <v>96</v>
      </c>
      <c r="CN642" s="82">
        <v>291.13014094060469</v>
      </c>
      <c r="CO642" s="82">
        <v>2383.133623628546</v>
      </c>
      <c r="CP642" s="82">
        <v>34337.231099999997</v>
      </c>
      <c r="CQ642" s="82">
        <v>291.13014094060469</v>
      </c>
      <c r="CR642" s="89">
        <v>291.13014094060469</v>
      </c>
      <c r="CS642" s="82">
        <v>45.555282041185585</v>
      </c>
      <c r="CT642" s="82">
        <v>372.90650846206927</v>
      </c>
      <c r="CU642" s="82">
        <v>5373</v>
      </c>
      <c r="CV642" s="82">
        <v>45.555282041185585</v>
      </c>
      <c r="CW642" s="82">
        <v>45.555282041185585</v>
      </c>
    </row>
    <row r="643" spans="1:101">
      <c r="A643" s="86" t="s">
        <v>1404</v>
      </c>
      <c r="B643" s="87" t="s">
        <v>1470</v>
      </c>
      <c r="C643" s="75" t="s">
        <v>2255</v>
      </c>
      <c r="D643" s="74" t="s">
        <v>2607</v>
      </c>
      <c r="E643" s="74" t="s">
        <v>1404</v>
      </c>
      <c r="F643" s="74" t="s">
        <v>1470</v>
      </c>
      <c r="G643" s="74" t="s">
        <v>523</v>
      </c>
      <c r="I643" s="74" t="s">
        <v>1470</v>
      </c>
      <c r="J643" s="74" t="s">
        <v>523</v>
      </c>
      <c r="K643" s="74" t="s">
        <v>128</v>
      </c>
      <c r="L643" s="74" t="s">
        <v>89</v>
      </c>
      <c r="M643" s="74" t="s">
        <v>1406</v>
      </c>
      <c r="N643" s="74" t="s">
        <v>523</v>
      </c>
      <c r="O643" s="76">
        <v>48233</v>
      </c>
      <c r="P643" s="76">
        <v>44500</v>
      </c>
      <c r="Q643" s="77">
        <v>11</v>
      </c>
      <c r="R643" s="74" t="s">
        <v>262</v>
      </c>
      <c r="S643" s="77">
        <v>2500</v>
      </c>
      <c r="T643" s="77">
        <v>2500</v>
      </c>
      <c r="U643" s="77">
        <v>0</v>
      </c>
      <c r="V643" s="78">
        <v>0</v>
      </c>
      <c r="W643" s="79">
        <v>6.3906999999999998</v>
      </c>
      <c r="X643" s="77">
        <v>15976.75</v>
      </c>
      <c r="Y643" s="88">
        <v>15976.75</v>
      </c>
      <c r="Z643" s="77">
        <v>0</v>
      </c>
      <c r="AA643" s="74">
        <v>0</v>
      </c>
      <c r="AB643" s="74">
        <v>0</v>
      </c>
      <c r="AD643" s="74">
        <v>5</v>
      </c>
      <c r="AE643" s="74">
        <v>5</v>
      </c>
      <c r="AF643" s="74">
        <v>0</v>
      </c>
      <c r="AG643" s="74">
        <v>0</v>
      </c>
      <c r="AI643" s="74">
        <v>4</v>
      </c>
      <c r="AJ643" s="74">
        <v>4</v>
      </c>
      <c r="AL643" s="74">
        <v>4</v>
      </c>
      <c r="AM643" s="74" t="s">
        <v>95</v>
      </c>
      <c r="AN643" s="74">
        <v>0</v>
      </c>
      <c r="AO643" s="74" t="s">
        <v>95</v>
      </c>
      <c r="AP643" s="74" t="s">
        <v>95</v>
      </c>
      <c r="AQ643" s="74">
        <v>1</v>
      </c>
      <c r="AS643" s="74">
        <v>1</v>
      </c>
      <c r="AT643" s="74" t="s">
        <v>92</v>
      </c>
      <c r="AU643" s="74" t="s">
        <v>95</v>
      </c>
      <c r="AV643" s="74" t="s">
        <v>94</v>
      </c>
      <c r="AW643" s="77">
        <v>2500</v>
      </c>
      <c r="AX643" s="77">
        <v>0</v>
      </c>
      <c r="AY643" s="79">
        <v>1</v>
      </c>
      <c r="AZ643" s="77">
        <v>15976.75</v>
      </c>
      <c r="BA643" s="77">
        <v>0</v>
      </c>
      <c r="BB643" s="74" t="s">
        <v>116</v>
      </c>
      <c r="BC643" s="75" t="s">
        <v>2255</v>
      </c>
      <c r="BD643" s="82">
        <v>121.91379436373731</v>
      </c>
      <c r="BE643" s="82">
        <v>0</v>
      </c>
      <c r="BF643" s="82">
        <v>0</v>
      </c>
      <c r="BG643" s="82">
        <v>121.91379436373731</v>
      </c>
      <c r="BH643" s="82">
        <v>997.96215394830256</v>
      </c>
      <c r="BI643" s="82">
        <v>0</v>
      </c>
      <c r="BJ643" s="82">
        <v>0</v>
      </c>
      <c r="BK643" s="82">
        <v>997.96215394830256</v>
      </c>
      <c r="BL643" s="82">
        <v>14379.074999999999</v>
      </c>
      <c r="BM643" s="82">
        <v>0</v>
      </c>
      <c r="BN643" s="82">
        <v>0</v>
      </c>
      <c r="BO643" s="82">
        <v>14379.074999999999</v>
      </c>
      <c r="BP643" s="82">
        <v>121.91379436373731</v>
      </c>
      <c r="BQ643" s="82">
        <v>0</v>
      </c>
      <c r="BR643" s="82">
        <v>0</v>
      </c>
      <c r="BS643" s="89">
        <v>121.91379436373731</v>
      </c>
      <c r="BT643" s="82">
        <v>633.35435309905165</v>
      </c>
      <c r="BU643" s="82">
        <v>0</v>
      </c>
      <c r="BV643" s="82">
        <v>0</v>
      </c>
      <c r="BW643" s="82">
        <v>633.35435309905165</v>
      </c>
      <c r="BX643" s="82">
        <v>5184.5131859768271</v>
      </c>
      <c r="BY643" s="82">
        <v>0</v>
      </c>
      <c r="BZ643" s="82">
        <v>0</v>
      </c>
      <c r="CA643" s="82">
        <v>5184.5131859768271</v>
      </c>
      <c r="CB643" s="82">
        <v>74700.732532499998</v>
      </c>
      <c r="CC643" s="82">
        <v>0</v>
      </c>
      <c r="CD643" s="82">
        <v>0</v>
      </c>
      <c r="CE643" s="82">
        <v>74700.732532499998</v>
      </c>
      <c r="CF643" s="82">
        <v>633.35435309905165</v>
      </c>
      <c r="CG643" s="82">
        <v>0</v>
      </c>
      <c r="CH643" s="82">
        <v>0</v>
      </c>
      <c r="CI643" s="82">
        <v>633.35435309905165</v>
      </c>
      <c r="CJ643" s="82" t="s">
        <v>96</v>
      </c>
      <c r="CN643" s="82">
        <v>121.91379436373731</v>
      </c>
      <c r="CO643" s="82">
        <v>997.96215394830256</v>
      </c>
      <c r="CP643" s="82">
        <v>14379.074999999999</v>
      </c>
      <c r="CQ643" s="82">
        <v>121.91379436373731</v>
      </c>
      <c r="CR643" s="89">
        <v>121.91379436373731</v>
      </c>
      <c r="CS643" s="82">
        <v>19.076751273528302</v>
      </c>
      <c r="CT643" s="82">
        <v>156.15850438110107</v>
      </c>
      <c r="CU643" s="82">
        <v>2250</v>
      </c>
      <c r="CV643" s="82">
        <v>19.076751273528302</v>
      </c>
      <c r="CW643" s="82">
        <v>19.076751273528302</v>
      </c>
    </row>
    <row r="644" spans="1:101">
      <c r="A644" s="86" t="s">
        <v>1404</v>
      </c>
      <c r="B644" s="87" t="s">
        <v>1471</v>
      </c>
      <c r="C644" s="75" t="s">
        <v>2256</v>
      </c>
      <c r="D644" s="74" t="s">
        <v>2607</v>
      </c>
      <c r="E644" s="74" t="s">
        <v>1404</v>
      </c>
      <c r="F644" s="74" t="s">
        <v>1471</v>
      </c>
      <c r="G644" s="74" t="s">
        <v>523</v>
      </c>
      <c r="I644" s="74" t="s">
        <v>1471</v>
      </c>
      <c r="J644" s="74" t="s">
        <v>523</v>
      </c>
      <c r="K644" s="74" t="s">
        <v>128</v>
      </c>
      <c r="L644" s="74" t="s">
        <v>89</v>
      </c>
      <c r="M644" s="74" t="s">
        <v>1406</v>
      </c>
      <c r="N644" s="74" t="s">
        <v>523</v>
      </c>
      <c r="O644" s="76">
        <v>47756</v>
      </c>
      <c r="P644" s="76">
        <v>44500</v>
      </c>
      <c r="Q644" s="77">
        <v>9</v>
      </c>
      <c r="R644" s="74" t="s">
        <v>262</v>
      </c>
      <c r="S644" s="77">
        <v>7421.64</v>
      </c>
      <c r="T644" s="77">
        <v>7421.64</v>
      </c>
      <c r="U644" s="77">
        <v>0</v>
      </c>
      <c r="V644" s="78">
        <v>0</v>
      </c>
      <c r="W644" s="79">
        <v>6.3906999999999998</v>
      </c>
      <c r="X644" s="77">
        <v>47429.474748000001</v>
      </c>
      <c r="Y644" s="88">
        <v>47429.474748000001</v>
      </c>
      <c r="Z644" s="77">
        <v>0</v>
      </c>
      <c r="AA644" s="74">
        <v>0</v>
      </c>
      <c r="AB644" s="74">
        <v>0</v>
      </c>
      <c r="AD644" s="74">
        <v>5</v>
      </c>
      <c r="AE644" s="74">
        <v>5</v>
      </c>
      <c r="AF644" s="74">
        <v>0</v>
      </c>
      <c r="AG644" s="74">
        <v>0</v>
      </c>
      <c r="AI644" s="74">
        <v>4</v>
      </c>
      <c r="AJ644" s="74">
        <v>4</v>
      </c>
      <c r="AL644" s="74">
        <v>4</v>
      </c>
      <c r="AM644" s="74" t="s">
        <v>95</v>
      </c>
      <c r="AN644" s="74">
        <v>0</v>
      </c>
      <c r="AO644" s="74" t="s">
        <v>95</v>
      </c>
      <c r="AP644" s="74" t="s">
        <v>95</v>
      </c>
      <c r="AQ644" s="74">
        <v>1</v>
      </c>
      <c r="AS644" s="74">
        <v>1</v>
      </c>
      <c r="AT644" s="74" t="s">
        <v>92</v>
      </c>
      <c r="AU644" s="74" t="s">
        <v>95</v>
      </c>
      <c r="AV644" s="74" t="s">
        <v>94</v>
      </c>
      <c r="AW644" s="77">
        <v>7421.64</v>
      </c>
      <c r="AX644" s="77">
        <v>0</v>
      </c>
      <c r="AY644" s="79">
        <v>1</v>
      </c>
      <c r="AZ644" s="77">
        <v>47429.474748000001</v>
      </c>
      <c r="BA644" s="77">
        <v>0</v>
      </c>
      <c r="BB644" s="74" t="s">
        <v>116</v>
      </c>
      <c r="BC644" s="75" t="s">
        <v>2256</v>
      </c>
      <c r="BD644" s="82">
        <v>361.92011712067494</v>
      </c>
      <c r="BE644" s="82">
        <v>0</v>
      </c>
      <c r="BF644" s="82">
        <v>0</v>
      </c>
      <c r="BG644" s="82">
        <v>361.92011712067494</v>
      </c>
      <c r="BH644" s="82">
        <v>2432.6041368543461</v>
      </c>
      <c r="BI644" s="82">
        <v>0</v>
      </c>
      <c r="BJ644" s="82">
        <v>0</v>
      </c>
      <c r="BK644" s="82">
        <v>2432.6041368543461</v>
      </c>
      <c r="BL644" s="82">
        <v>42686.527273199994</v>
      </c>
      <c r="BM644" s="82">
        <v>0</v>
      </c>
      <c r="BN644" s="82">
        <v>0</v>
      </c>
      <c r="BO644" s="82">
        <v>42686.527273199994</v>
      </c>
      <c r="BP644" s="82">
        <v>361.92011712067494</v>
      </c>
      <c r="BQ644" s="82">
        <v>0</v>
      </c>
      <c r="BR644" s="82">
        <v>0</v>
      </c>
      <c r="BS644" s="89">
        <v>361.92011712067494</v>
      </c>
      <c r="BT644" s="82">
        <v>1880.2112004536184</v>
      </c>
      <c r="BU644" s="82">
        <v>0</v>
      </c>
      <c r="BV644" s="82">
        <v>0</v>
      </c>
      <c r="BW644" s="82">
        <v>1880.2112004536184</v>
      </c>
      <c r="BX644" s="82">
        <v>12637.621751372013</v>
      </c>
      <c r="BY644" s="82">
        <v>0</v>
      </c>
      <c r="BZ644" s="82">
        <v>0</v>
      </c>
      <c r="CA644" s="82">
        <v>12637.621751372013</v>
      </c>
      <c r="CB644" s="82">
        <v>221760.77783700128</v>
      </c>
      <c r="CC644" s="82">
        <v>0</v>
      </c>
      <c r="CD644" s="82">
        <v>0</v>
      </c>
      <c r="CE644" s="82">
        <v>221760.77783700128</v>
      </c>
      <c r="CF644" s="82">
        <v>1880.2112004536184</v>
      </c>
      <c r="CG644" s="82">
        <v>0</v>
      </c>
      <c r="CH644" s="82">
        <v>0</v>
      </c>
      <c r="CI644" s="82">
        <v>1880.2112004536184</v>
      </c>
      <c r="CJ644" s="82" t="s">
        <v>96</v>
      </c>
      <c r="CN644" s="82">
        <v>361.92011712067494</v>
      </c>
      <c r="CO644" s="82">
        <v>2432.6041368543461</v>
      </c>
      <c r="CP644" s="82">
        <v>42686.527273199994</v>
      </c>
      <c r="CQ644" s="82">
        <v>361.92011712067494</v>
      </c>
      <c r="CR644" s="89">
        <v>361.92011712067494</v>
      </c>
      <c r="CS644" s="82">
        <v>56.632312128667429</v>
      </c>
      <c r="CT644" s="82">
        <v>380.64752481799275</v>
      </c>
      <c r="CU644" s="82">
        <v>6679.4759999999997</v>
      </c>
      <c r="CV644" s="82">
        <v>56.632312128667429</v>
      </c>
      <c r="CW644" s="82">
        <v>56.632312128667429</v>
      </c>
    </row>
    <row r="645" spans="1:101">
      <c r="A645" s="86" t="s">
        <v>1404</v>
      </c>
      <c r="B645" s="87" t="s">
        <v>1472</v>
      </c>
      <c r="C645" s="75" t="s">
        <v>2257</v>
      </c>
      <c r="D645" s="74" t="s">
        <v>2607</v>
      </c>
      <c r="E645" s="74" t="s">
        <v>1404</v>
      </c>
      <c r="F645" s="74" t="s">
        <v>1472</v>
      </c>
      <c r="G645" s="74" t="s">
        <v>523</v>
      </c>
      <c r="I645" s="74" t="s">
        <v>1472</v>
      </c>
      <c r="J645" s="74" t="s">
        <v>523</v>
      </c>
      <c r="K645" s="74" t="s">
        <v>128</v>
      </c>
      <c r="L645" s="74" t="s">
        <v>89</v>
      </c>
      <c r="M645" s="74" t="s">
        <v>1406</v>
      </c>
      <c r="N645" s="74" t="s">
        <v>523</v>
      </c>
      <c r="O645" s="76">
        <v>48029</v>
      </c>
      <c r="P645" s="76">
        <v>44500</v>
      </c>
      <c r="Q645" s="77">
        <v>10</v>
      </c>
      <c r="R645" s="74" t="s">
        <v>262</v>
      </c>
      <c r="S645" s="77">
        <v>17460.29</v>
      </c>
      <c r="T645" s="77">
        <v>17460.29</v>
      </c>
      <c r="U645" s="77">
        <v>0</v>
      </c>
      <c r="V645" s="78">
        <v>0</v>
      </c>
      <c r="W645" s="79">
        <v>6.3906999999999998</v>
      </c>
      <c r="X645" s="77">
        <v>111583.475303</v>
      </c>
      <c r="Y645" s="88">
        <v>111583.475303</v>
      </c>
      <c r="Z645" s="77">
        <v>0</v>
      </c>
      <c r="AA645" s="74">
        <v>0</v>
      </c>
      <c r="AB645" s="74">
        <v>0</v>
      </c>
      <c r="AD645" s="74">
        <v>5</v>
      </c>
      <c r="AE645" s="74">
        <v>5</v>
      </c>
      <c r="AF645" s="74">
        <v>0</v>
      </c>
      <c r="AG645" s="74">
        <v>0</v>
      </c>
      <c r="AI645" s="74">
        <v>4</v>
      </c>
      <c r="AJ645" s="74">
        <v>4</v>
      </c>
      <c r="AL645" s="74">
        <v>4</v>
      </c>
      <c r="AM645" s="74" t="s">
        <v>95</v>
      </c>
      <c r="AN645" s="74">
        <v>0</v>
      </c>
      <c r="AO645" s="74" t="s">
        <v>95</v>
      </c>
      <c r="AP645" s="74" t="s">
        <v>95</v>
      </c>
      <c r="AQ645" s="74">
        <v>1</v>
      </c>
      <c r="AS645" s="74">
        <v>1</v>
      </c>
      <c r="AT645" s="74" t="s">
        <v>92</v>
      </c>
      <c r="AU645" s="74" t="s">
        <v>95</v>
      </c>
      <c r="AV645" s="74" t="s">
        <v>94</v>
      </c>
      <c r="AW645" s="77">
        <v>17460.29</v>
      </c>
      <c r="AX645" s="77">
        <v>0</v>
      </c>
      <c r="AY645" s="79">
        <v>1</v>
      </c>
      <c r="AZ645" s="77">
        <v>111583.475303</v>
      </c>
      <c r="BA645" s="77">
        <v>0</v>
      </c>
      <c r="BB645" s="74" t="s">
        <v>116</v>
      </c>
      <c r="BC645" s="75" t="s">
        <v>2257</v>
      </c>
      <c r="BD645" s="82">
        <v>851.46008183648746</v>
      </c>
      <c r="BE645" s="82">
        <v>0</v>
      </c>
      <c r="BF645" s="82">
        <v>0</v>
      </c>
      <c r="BG645" s="82">
        <v>851.46008183648746</v>
      </c>
      <c r="BH645" s="82">
        <v>6364.1718070494144</v>
      </c>
      <c r="BI645" s="82">
        <v>0</v>
      </c>
      <c r="BJ645" s="82">
        <v>0</v>
      </c>
      <c r="BK645" s="82">
        <v>6364.1718070494144</v>
      </c>
      <c r="BL645" s="82">
        <v>100425.1277727</v>
      </c>
      <c r="BM645" s="82">
        <v>0</v>
      </c>
      <c r="BN645" s="82">
        <v>0</v>
      </c>
      <c r="BO645" s="82">
        <v>100425.1277727</v>
      </c>
      <c r="BP645" s="82">
        <v>851.46008183648746</v>
      </c>
      <c r="BQ645" s="82">
        <v>0</v>
      </c>
      <c r="BR645" s="82">
        <v>0</v>
      </c>
      <c r="BS645" s="89">
        <v>851.46008183648746</v>
      </c>
      <c r="BT645" s="82">
        <v>4423.420271148736</v>
      </c>
      <c r="BU645" s="82">
        <v>0</v>
      </c>
      <c r="BV645" s="82">
        <v>0</v>
      </c>
      <c r="BW645" s="82">
        <v>4423.420271148736</v>
      </c>
      <c r="BX645" s="82">
        <v>33062.508954802412</v>
      </c>
      <c r="BY645" s="82">
        <v>0</v>
      </c>
      <c r="BZ645" s="82">
        <v>0</v>
      </c>
      <c r="CA645" s="82">
        <v>33062.508954802412</v>
      </c>
      <c r="CB645" s="82">
        <v>521718.58129195374</v>
      </c>
      <c r="CC645" s="82">
        <v>0</v>
      </c>
      <c r="CD645" s="82">
        <v>0</v>
      </c>
      <c r="CE645" s="82">
        <v>521718.58129195374</v>
      </c>
      <c r="CF645" s="82">
        <v>4423.420271148736</v>
      </c>
      <c r="CG645" s="82">
        <v>0</v>
      </c>
      <c r="CH645" s="82">
        <v>0</v>
      </c>
      <c r="CI645" s="82">
        <v>4423.420271148736</v>
      </c>
      <c r="CJ645" s="82" t="s">
        <v>96</v>
      </c>
      <c r="CN645" s="82">
        <v>851.46008183648746</v>
      </c>
      <c r="CO645" s="82">
        <v>6364.1718070494144</v>
      </c>
      <c r="CP645" s="82">
        <v>100425.1277727</v>
      </c>
      <c r="CQ645" s="82">
        <v>851.46008183648746</v>
      </c>
      <c r="CR645" s="89">
        <v>851.46008183648746</v>
      </c>
      <c r="CS645" s="82">
        <v>133.23424379746936</v>
      </c>
      <c r="CT645" s="82">
        <v>995.84893783926873</v>
      </c>
      <c r="CU645" s="82">
        <v>15714.261</v>
      </c>
      <c r="CV645" s="82">
        <v>133.23424379746936</v>
      </c>
      <c r="CW645" s="82">
        <v>133.23424379746936</v>
      </c>
    </row>
    <row r="646" spans="1:101">
      <c r="A646" s="86" t="s">
        <v>1404</v>
      </c>
      <c r="B646" s="87" t="s">
        <v>1473</v>
      </c>
      <c r="C646" s="75" t="s">
        <v>2258</v>
      </c>
      <c r="D646" s="74" t="s">
        <v>2607</v>
      </c>
      <c r="E646" s="74" t="s">
        <v>1404</v>
      </c>
      <c r="F646" s="74" t="s">
        <v>1473</v>
      </c>
      <c r="G646" s="74" t="s">
        <v>523</v>
      </c>
      <c r="I646" s="74" t="s">
        <v>1473</v>
      </c>
      <c r="J646" s="74" t="s">
        <v>523</v>
      </c>
      <c r="K646" s="74" t="s">
        <v>128</v>
      </c>
      <c r="L646" s="74" t="s">
        <v>89</v>
      </c>
      <c r="M646" s="74" t="s">
        <v>1406</v>
      </c>
      <c r="N646" s="74" t="s">
        <v>523</v>
      </c>
      <c r="O646" s="76">
        <v>48121</v>
      </c>
      <c r="P646" s="76">
        <v>44500</v>
      </c>
      <c r="Q646" s="77">
        <v>10</v>
      </c>
      <c r="R646" s="74" t="s">
        <v>262</v>
      </c>
      <c r="S646" s="77">
        <v>17745.419999999998</v>
      </c>
      <c r="T646" s="77">
        <v>17745.419999999998</v>
      </c>
      <c r="U646" s="77">
        <v>0</v>
      </c>
      <c r="V646" s="78">
        <v>0</v>
      </c>
      <c r="W646" s="79">
        <v>6.3906999999999998</v>
      </c>
      <c r="X646" s="77">
        <v>113405.65559399998</v>
      </c>
      <c r="Y646" s="88">
        <v>113405.65559399998</v>
      </c>
      <c r="Z646" s="77">
        <v>0</v>
      </c>
      <c r="AA646" s="74">
        <v>0</v>
      </c>
      <c r="AB646" s="74">
        <v>0</v>
      </c>
      <c r="AD646" s="74">
        <v>5</v>
      </c>
      <c r="AE646" s="74">
        <v>5</v>
      </c>
      <c r="AF646" s="74">
        <v>0</v>
      </c>
      <c r="AG646" s="74">
        <v>0</v>
      </c>
      <c r="AI646" s="74">
        <v>4</v>
      </c>
      <c r="AJ646" s="74">
        <v>4</v>
      </c>
      <c r="AL646" s="74">
        <v>4</v>
      </c>
      <c r="AM646" s="74" t="s">
        <v>95</v>
      </c>
      <c r="AN646" s="74">
        <v>0</v>
      </c>
      <c r="AO646" s="74" t="s">
        <v>95</v>
      </c>
      <c r="AP646" s="74" t="s">
        <v>95</v>
      </c>
      <c r="AQ646" s="74">
        <v>1</v>
      </c>
      <c r="AS646" s="74">
        <v>1</v>
      </c>
      <c r="AT646" s="74" t="s">
        <v>92</v>
      </c>
      <c r="AU646" s="74" t="s">
        <v>95</v>
      </c>
      <c r="AV646" s="74" t="s">
        <v>94</v>
      </c>
      <c r="AW646" s="77">
        <v>17745.419999999998</v>
      </c>
      <c r="AX646" s="77">
        <v>0</v>
      </c>
      <c r="AY646" s="79">
        <v>1</v>
      </c>
      <c r="AZ646" s="77">
        <v>113405.65559399998</v>
      </c>
      <c r="BA646" s="77">
        <v>0</v>
      </c>
      <c r="BB646" s="74" t="s">
        <v>116</v>
      </c>
      <c r="BC646" s="75" t="s">
        <v>2258</v>
      </c>
      <c r="BD646" s="82">
        <v>865.36459391126039</v>
      </c>
      <c r="BE646" s="82">
        <v>0</v>
      </c>
      <c r="BF646" s="82">
        <v>0</v>
      </c>
      <c r="BG646" s="82">
        <v>865.36459391126039</v>
      </c>
      <c r="BH646" s="82">
        <v>6468.0999953752671</v>
      </c>
      <c r="BI646" s="82">
        <v>0</v>
      </c>
      <c r="BJ646" s="82">
        <v>0</v>
      </c>
      <c r="BK646" s="82">
        <v>6468.0999953752671</v>
      </c>
      <c r="BL646" s="82">
        <v>102065.09003459998</v>
      </c>
      <c r="BM646" s="82">
        <v>0</v>
      </c>
      <c r="BN646" s="82">
        <v>0</v>
      </c>
      <c r="BO646" s="82">
        <v>102065.09003459998</v>
      </c>
      <c r="BP646" s="82">
        <v>865.36459391126039</v>
      </c>
      <c r="BQ646" s="82">
        <v>0</v>
      </c>
      <c r="BR646" s="82">
        <v>0</v>
      </c>
      <c r="BS646" s="89">
        <v>865.36459391126039</v>
      </c>
      <c r="BT646" s="82">
        <v>4495.6556018283891</v>
      </c>
      <c r="BU646" s="82">
        <v>0</v>
      </c>
      <c r="BV646" s="82">
        <v>0</v>
      </c>
      <c r="BW646" s="82">
        <v>4495.6556018283891</v>
      </c>
      <c r="BX646" s="82">
        <v>33602.426285974048</v>
      </c>
      <c r="BY646" s="82">
        <v>0</v>
      </c>
      <c r="BZ646" s="82">
        <v>0</v>
      </c>
      <c r="CA646" s="82">
        <v>33602.426285974048</v>
      </c>
      <c r="CB646" s="82">
        <v>530238.34923875041</v>
      </c>
      <c r="CC646" s="82">
        <v>0</v>
      </c>
      <c r="CD646" s="82">
        <v>0</v>
      </c>
      <c r="CE646" s="82">
        <v>530238.34923875041</v>
      </c>
      <c r="CF646" s="82">
        <v>4495.6556018283891</v>
      </c>
      <c r="CG646" s="82">
        <v>0</v>
      </c>
      <c r="CH646" s="82">
        <v>0</v>
      </c>
      <c r="CI646" s="82">
        <v>4495.6556018283891</v>
      </c>
      <c r="CJ646" s="82" t="s">
        <v>96</v>
      </c>
      <c r="CN646" s="82">
        <v>865.36459391126039</v>
      </c>
      <c r="CO646" s="82">
        <v>6468.0999953752671</v>
      </c>
      <c r="CP646" s="82">
        <v>102065.09003459998</v>
      </c>
      <c r="CQ646" s="82">
        <v>865.36459391126039</v>
      </c>
      <c r="CR646" s="89">
        <v>865.36459391126039</v>
      </c>
      <c r="CS646" s="82">
        <v>135.40998543371782</v>
      </c>
      <c r="CT646" s="82">
        <v>1012.111348580792</v>
      </c>
      <c r="CU646" s="82">
        <v>15970.877999999997</v>
      </c>
      <c r="CV646" s="82">
        <v>135.40998543371782</v>
      </c>
      <c r="CW646" s="82">
        <v>135.40998543371782</v>
      </c>
    </row>
    <row r="647" spans="1:101">
      <c r="A647" s="86" t="s">
        <v>1404</v>
      </c>
      <c r="B647" s="87" t="s">
        <v>1474</v>
      </c>
      <c r="C647" s="75" t="s">
        <v>2259</v>
      </c>
      <c r="D647" s="74" t="s">
        <v>2607</v>
      </c>
      <c r="E647" s="74" t="s">
        <v>1404</v>
      </c>
      <c r="F647" s="74" t="s">
        <v>1474</v>
      </c>
      <c r="G647" s="74" t="s">
        <v>523</v>
      </c>
      <c r="I647" s="74" t="s">
        <v>1474</v>
      </c>
      <c r="J647" s="74" t="s">
        <v>523</v>
      </c>
      <c r="K647" s="74" t="s">
        <v>128</v>
      </c>
      <c r="L647" s="74" t="s">
        <v>89</v>
      </c>
      <c r="M647" s="74" t="s">
        <v>1406</v>
      </c>
      <c r="N647" s="74" t="s">
        <v>523</v>
      </c>
      <c r="O647" s="76">
        <v>47968</v>
      </c>
      <c r="P647" s="76">
        <v>44500</v>
      </c>
      <c r="Q647" s="77">
        <v>10</v>
      </c>
      <c r="R647" s="74" t="s">
        <v>262</v>
      </c>
      <c r="S647" s="77">
        <v>21372.5</v>
      </c>
      <c r="T647" s="77">
        <v>21372.5</v>
      </c>
      <c r="U647" s="77">
        <v>0</v>
      </c>
      <c r="V647" s="78">
        <v>0</v>
      </c>
      <c r="W647" s="79">
        <v>6.3906999999999998</v>
      </c>
      <c r="X647" s="77">
        <v>136585.23574999999</v>
      </c>
      <c r="Y647" s="88">
        <v>136585.23574999999</v>
      </c>
      <c r="Z647" s="77">
        <v>0</v>
      </c>
      <c r="AA647" s="74">
        <v>0</v>
      </c>
      <c r="AB647" s="74">
        <v>0</v>
      </c>
      <c r="AD647" s="74">
        <v>5</v>
      </c>
      <c r="AE647" s="74">
        <v>5</v>
      </c>
      <c r="AF647" s="74">
        <v>0</v>
      </c>
      <c r="AG647" s="74">
        <v>0</v>
      </c>
      <c r="AI647" s="74">
        <v>4</v>
      </c>
      <c r="AJ647" s="74">
        <v>4</v>
      </c>
      <c r="AL647" s="74">
        <v>4</v>
      </c>
      <c r="AM647" s="74" t="s">
        <v>95</v>
      </c>
      <c r="AN647" s="74">
        <v>0</v>
      </c>
      <c r="AO647" s="74" t="s">
        <v>95</v>
      </c>
      <c r="AP647" s="74" t="s">
        <v>95</v>
      </c>
      <c r="AQ647" s="74">
        <v>1</v>
      </c>
      <c r="AS647" s="74">
        <v>1</v>
      </c>
      <c r="AT647" s="74" t="s">
        <v>92</v>
      </c>
      <c r="AU647" s="74" t="s">
        <v>95</v>
      </c>
      <c r="AV647" s="74" t="s">
        <v>94</v>
      </c>
      <c r="AW647" s="77">
        <v>21372.5</v>
      </c>
      <c r="AX647" s="77">
        <v>0</v>
      </c>
      <c r="AY647" s="79">
        <v>1</v>
      </c>
      <c r="AZ647" s="77">
        <v>136585.23574999999</v>
      </c>
      <c r="BA647" s="77">
        <v>0</v>
      </c>
      <c r="BB647" s="74" t="s">
        <v>116</v>
      </c>
      <c r="BC647" s="75" t="s">
        <v>2259</v>
      </c>
      <c r="BD647" s="82">
        <v>1042.2410280155902</v>
      </c>
      <c r="BE647" s="82">
        <v>0</v>
      </c>
      <c r="BF647" s="82">
        <v>0</v>
      </c>
      <c r="BG647" s="82">
        <v>1042.2410280155902</v>
      </c>
      <c r="BH647" s="82">
        <v>7790.1490723329107</v>
      </c>
      <c r="BI647" s="82">
        <v>0</v>
      </c>
      <c r="BJ647" s="82">
        <v>0</v>
      </c>
      <c r="BK647" s="82">
        <v>7790.1490723329107</v>
      </c>
      <c r="BL647" s="82">
        <v>122926.71217499999</v>
      </c>
      <c r="BM647" s="82">
        <v>0</v>
      </c>
      <c r="BN647" s="82">
        <v>0</v>
      </c>
      <c r="BO647" s="82">
        <v>122926.71217499999</v>
      </c>
      <c r="BP647" s="82">
        <v>1042.2410280155902</v>
      </c>
      <c r="BQ647" s="82">
        <v>0</v>
      </c>
      <c r="BR647" s="82">
        <v>0</v>
      </c>
      <c r="BS647" s="89">
        <v>1042.2410280155902</v>
      </c>
      <c r="BT647" s="82">
        <v>5414.5463646437929</v>
      </c>
      <c r="BU647" s="82">
        <v>0</v>
      </c>
      <c r="BV647" s="82">
        <v>0</v>
      </c>
      <c r="BW647" s="82">
        <v>5414.5463646437929</v>
      </c>
      <c r="BX647" s="82">
        <v>40470.603445676708</v>
      </c>
      <c r="BY647" s="82">
        <v>0</v>
      </c>
      <c r="BZ647" s="82">
        <v>0</v>
      </c>
      <c r="CA647" s="82">
        <v>40470.603445676708</v>
      </c>
      <c r="CB647" s="82">
        <v>638616.56242034247</v>
      </c>
      <c r="CC647" s="82">
        <v>0</v>
      </c>
      <c r="CD647" s="82">
        <v>0</v>
      </c>
      <c r="CE647" s="82">
        <v>638616.56242034247</v>
      </c>
      <c r="CF647" s="82">
        <v>5414.5463646437929</v>
      </c>
      <c r="CG647" s="82">
        <v>0</v>
      </c>
      <c r="CH647" s="82">
        <v>0</v>
      </c>
      <c r="CI647" s="82">
        <v>5414.5463646437929</v>
      </c>
      <c r="CJ647" s="82" t="s">
        <v>96</v>
      </c>
      <c r="CN647" s="82">
        <v>1042.2410280155902</v>
      </c>
      <c r="CO647" s="82">
        <v>7790.1490723329107</v>
      </c>
      <c r="CP647" s="82">
        <v>122926.71217499999</v>
      </c>
      <c r="CQ647" s="82">
        <v>1042.2410280155902</v>
      </c>
      <c r="CR647" s="89">
        <v>1042.2410280155902</v>
      </c>
      <c r="CS647" s="82">
        <v>163.08714663739343</v>
      </c>
      <c r="CT647" s="82">
        <v>1218.9821259537939</v>
      </c>
      <c r="CU647" s="82">
        <v>19235.25</v>
      </c>
      <c r="CV647" s="82">
        <v>163.08714663739343</v>
      </c>
      <c r="CW647" s="82">
        <v>163.08714663739343</v>
      </c>
    </row>
    <row r="648" spans="1:101">
      <c r="A648" s="86" t="s">
        <v>1404</v>
      </c>
      <c r="B648" s="87" t="s">
        <v>1475</v>
      </c>
      <c r="C648" s="75" t="s">
        <v>2260</v>
      </c>
      <c r="D648" s="74" t="s">
        <v>2607</v>
      </c>
      <c r="E648" s="74" t="s">
        <v>1404</v>
      </c>
      <c r="F648" s="74" t="s">
        <v>1475</v>
      </c>
      <c r="G648" s="74" t="s">
        <v>523</v>
      </c>
      <c r="I648" s="74" t="s">
        <v>1475</v>
      </c>
      <c r="J648" s="74" t="s">
        <v>523</v>
      </c>
      <c r="K648" s="74" t="s">
        <v>128</v>
      </c>
      <c r="L648" s="74" t="s">
        <v>89</v>
      </c>
      <c r="M648" s="74" t="s">
        <v>1406</v>
      </c>
      <c r="N648" s="74" t="s">
        <v>523</v>
      </c>
      <c r="O648" s="76">
        <v>47998</v>
      </c>
      <c r="P648" s="76">
        <v>44500</v>
      </c>
      <c r="Q648" s="77">
        <v>10</v>
      </c>
      <c r="R648" s="74" t="s">
        <v>262</v>
      </c>
      <c r="S648" s="77">
        <v>74894.31</v>
      </c>
      <c r="T648" s="77">
        <v>74894.31</v>
      </c>
      <c r="U648" s="77">
        <v>0</v>
      </c>
      <c r="V648" s="78">
        <v>0</v>
      </c>
      <c r="W648" s="79">
        <v>6.3906999999999998</v>
      </c>
      <c r="X648" s="77">
        <v>478627.06691699999</v>
      </c>
      <c r="Y648" s="88">
        <v>478627.06691699999</v>
      </c>
      <c r="Z648" s="77">
        <v>0</v>
      </c>
      <c r="AA648" s="74">
        <v>0</v>
      </c>
      <c r="AB648" s="74">
        <v>0</v>
      </c>
      <c r="AD648" s="74">
        <v>5</v>
      </c>
      <c r="AE648" s="74">
        <v>5</v>
      </c>
      <c r="AF648" s="74">
        <v>0</v>
      </c>
      <c r="AG648" s="74">
        <v>0</v>
      </c>
      <c r="AI648" s="74">
        <v>4</v>
      </c>
      <c r="AJ648" s="74">
        <v>4</v>
      </c>
      <c r="AL648" s="74">
        <v>4</v>
      </c>
      <c r="AM648" s="74" t="s">
        <v>95</v>
      </c>
      <c r="AN648" s="74">
        <v>0</v>
      </c>
      <c r="AO648" s="74" t="s">
        <v>95</v>
      </c>
      <c r="AP648" s="74" t="s">
        <v>95</v>
      </c>
      <c r="AQ648" s="74">
        <v>1</v>
      </c>
      <c r="AS648" s="74">
        <v>1</v>
      </c>
      <c r="AT648" s="74" t="s">
        <v>92</v>
      </c>
      <c r="AU648" s="74" t="s">
        <v>95</v>
      </c>
      <c r="AV648" s="74" t="s">
        <v>94</v>
      </c>
      <c r="AW648" s="77">
        <v>74894.31</v>
      </c>
      <c r="AX648" s="77">
        <v>0</v>
      </c>
      <c r="AY648" s="79">
        <v>1</v>
      </c>
      <c r="AZ648" s="77">
        <v>478627.06691699999</v>
      </c>
      <c r="BA648" s="77">
        <v>0</v>
      </c>
      <c r="BB648" s="74" t="s">
        <v>116</v>
      </c>
      <c r="BC648" s="75" t="s">
        <v>2260</v>
      </c>
      <c r="BD648" s="82">
        <v>3652.2598033415979</v>
      </c>
      <c r="BE648" s="82">
        <v>0</v>
      </c>
      <c r="BF648" s="82">
        <v>0</v>
      </c>
      <c r="BG648" s="82">
        <v>3652.2598033415979</v>
      </c>
      <c r="BH648" s="82">
        <v>27298.530334285351</v>
      </c>
      <c r="BI648" s="82">
        <v>0</v>
      </c>
      <c r="BJ648" s="82">
        <v>0</v>
      </c>
      <c r="BK648" s="82">
        <v>27298.530334285351</v>
      </c>
      <c r="BL648" s="82">
        <v>430764.36022529996</v>
      </c>
      <c r="BM648" s="82">
        <v>0</v>
      </c>
      <c r="BN648" s="82">
        <v>0</v>
      </c>
      <c r="BO648" s="82">
        <v>430764.36022529996</v>
      </c>
      <c r="BP648" s="82">
        <v>3652.2598033415979</v>
      </c>
      <c r="BQ648" s="82">
        <v>0</v>
      </c>
      <c r="BR648" s="82">
        <v>0</v>
      </c>
      <c r="BS648" s="89">
        <v>3652.2598033415979</v>
      </c>
      <c r="BT648" s="82">
        <v>18973.854904339936</v>
      </c>
      <c r="BU648" s="82">
        <v>0</v>
      </c>
      <c r="BV648" s="82">
        <v>0</v>
      </c>
      <c r="BW648" s="82">
        <v>18973.854904339936</v>
      </c>
      <c r="BX648" s="82">
        <v>141818.59493964582</v>
      </c>
      <c r="BY648" s="82">
        <v>0</v>
      </c>
      <c r="BZ648" s="82">
        <v>0</v>
      </c>
      <c r="CA648" s="82">
        <v>141818.59493964582</v>
      </c>
      <c r="CB648" s="82">
        <v>2237863.9278064556</v>
      </c>
      <c r="CC648" s="82">
        <v>0</v>
      </c>
      <c r="CD648" s="82">
        <v>0</v>
      </c>
      <c r="CE648" s="82">
        <v>2237863.9278064556</v>
      </c>
      <c r="CF648" s="82">
        <v>18973.854904339936</v>
      </c>
      <c r="CG648" s="82">
        <v>0</v>
      </c>
      <c r="CH648" s="82">
        <v>0</v>
      </c>
      <c r="CI648" s="82">
        <v>18973.854904339936</v>
      </c>
      <c r="CJ648" s="82" t="s">
        <v>96</v>
      </c>
      <c r="CN648" s="82">
        <v>3652.2598033415979</v>
      </c>
      <c r="CO648" s="82">
        <v>27298.530334285351</v>
      </c>
      <c r="CP648" s="82">
        <v>430764.36022529996</v>
      </c>
      <c r="CQ648" s="82">
        <v>3652.2598033415979</v>
      </c>
      <c r="CR648" s="89">
        <v>3652.2598033415979</v>
      </c>
      <c r="CS648" s="82">
        <v>571.49604946900934</v>
      </c>
      <c r="CT648" s="82">
        <v>4271.6025371689102</v>
      </c>
      <c r="CU648" s="82">
        <v>67404.879000000001</v>
      </c>
      <c r="CV648" s="82">
        <v>571.49604946900934</v>
      </c>
      <c r="CW648" s="82">
        <v>571.49604946900934</v>
      </c>
    </row>
    <row r="649" spans="1:101">
      <c r="A649" s="86" t="s">
        <v>1404</v>
      </c>
      <c r="B649" s="87" t="s">
        <v>1476</v>
      </c>
      <c r="C649" s="75" t="s">
        <v>2261</v>
      </c>
      <c r="D649" s="74" t="s">
        <v>2607</v>
      </c>
      <c r="E649" s="74" t="s">
        <v>1404</v>
      </c>
      <c r="F649" s="74" t="s">
        <v>1476</v>
      </c>
      <c r="G649" s="74" t="s">
        <v>523</v>
      </c>
      <c r="I649" s="74" t="s">
        <v>1476</v>
      </c>
      <c r="J649" s="74" t="s">
        <v>523</v>
      </c>
      <c r="K649" s="74" t="s">
        <v>128</v>
      </c>
      <c r="L649" s="74" t="s">
        <v>89</v>
      </c>
      <c r="M649" s="74" t="s">
        <v>1406</v>
      </c>
      <c r="N649" s="74" t="s">
        <v>523</v>
      </c>
      <c r="O649" s="76">
        <v>48243</v>
      </c>
      <c r="P649" s="76">
        <v>44500</v>
      </c>
      <c r="Q649" s="77">
        <v>11</v>
      </c>
      <c r="R649" s="74" t="s">
        <v>262</v>
      </c>
      <c r="S649" s="77">
        <v>24011.82</v>
      </c>
      <c r="T649" s="77">
        <v>24011.82</v>
      </c>
      <c r="U649" s="77">
        <v>0</v>
      </c>
      <c r="V649" s="78">
        <v>0</v>
      </c>
      <c r="W649" s="79">
        <v>6.3906999999999998</v>
      </c>
      <c r="X649" s="77">
        <v>153452.338074</v>
      </c>
      <c r="Y649" s="88">
        <v>153452.338074</v>
      </c>
      <c r="Z649" s="77">
        <v>0</v>
      </c>
      <c r="AA649" s="74">
        <v>0</v>
      </c>
      <c r="AB649" s="74">
        <v>0</v>
      </c>
      <c r="AD649" s="74">
        <v>5</v>
      </c>
      <c r="AE649" s="74">
        <v>5</v>
      </c>
      <c r="AF649" s="74">
        <v>0</v>
      </c>
      <c r="AG649" s="74">
        <v>0</v>
      </c>
      <c r="AI649" s="74">
        <v>4</v>
      </c>
      <c r="AJ649" s="74">
        <v>4</v>
      </c>
      <c r="AL649" s="74">
        <v>4</v>
      </c>
      <c r="AM649" s="74" t="s">
        <v>95</v>
      </c>
      <c r="AN649" s="74">
        <v>0</v>
      </c>
      <c r="AO649" s="74" t="s">
        <v>95</v>
      </c>
      <c r="AP649" s="74" t="s">
        <v>95</v>
      </c>
      <c r="AQ649" s="74">
        <v>1</v>
      </c>
      <c r="AS649" s="74">
        <v>1</v>
      </c>
      <c r="AT649" s="74" t="s">
        <v>92</v>
      </c>
      <c r="AU649" s="74" t="s">
        <v>95</v>
      </c>
      <c r="AV649" s="74" t="s">
        <v>94</v>
      </c>
      <c r="AW649" s="77">
        <v>24011.82</v>
      </c>
      <c r="AX649" s="77">
        <v>0</v>
      </c>
      <c r="AY649" s="79">
        <v>1</v>
      </c>
      <c r="AZ649" s="77">
        <v>153452.338074</v>
      </c>
      <c r="BA649" s="77">
        <v>0</v>
      </c>
      <c r="BB649" s="74" t="s">
        <v>116</v>
      </c>
      <c r="BC649" s="75" t="s">
        <v>2261</v>
      </c>
      <c r="BD649" s="82">
        <v>1170.94883431163</v>
      </c>
      <c r="BE649" s="82">
        <v>0</v>
      </c>
      <c r="BF649" s="82">
        <v>0</v>
      </c>
      <c r="BG649" s="82">
        <v>1170.94883431163</v>
      </c>
      <c r="BH649" s="82">
        <v>9585.1550429675681</v>
      </c>
      <c r="BI649" s="82">
        <v>0</v>
      </c>
      <c r="BJ649" s="82">
        <v>0</v>
      </c>
      <c r="BK649" s="82">
        <v>9585.1550429675681</v>
      </c>
      <c r="BL649" s="82">
        <v>138107.10426660001</v>
      </c>
      <c r="BM649" s="82">
        <v>0</v>
      </c>
      <c r="BN649" s="82">
        <v>0</v>
      </c>
      <c r="BO649" s="82">
        <v>138107.10426660001</v>
      </c>
      <c r="BP649" s="82">
        <v>1170.94883431163</v>
      </c>
      <c r="BQ649" s="82">
        <v>0</v>
      </c>
      <c r="BR649" s="82">
        <v>0</v>
      </c>
      <c r="BS649" s="89">
        <v>1170.94883431163</v>
      </c>
      <c r="BT649" s="82">
        <v>6083.1962891323492</v>
      </c>
      <c r="BU649" s="82">
        <v>0</v>
      </c>
      <c r="BV649" s="82">
        <v>0</v>
      </c>
      <c r="BW649" s="82">
        <v>6083.1962891323492</v>
      </c>
      <c r="BX649" s="82">
        <v>49795.838963720817</v>
      </c>
      <c r="BY649" s="82">
        <v>0</v>
      </c>
      <c r="BZ649" s="82">
        <v>0</v>
      </c>
      <c r="CA649" s="82">
        <v>49795.838963720817</v>
      </c>
      <c r="CB649" s="82">
        <v>717480.21737541375</v>
      </c>
      <c r="CC649" s="82">
        <v>0</v>
      </c>
      <c r="CD649" s="82">
        <v>0</v>
      </c>
      <c r="CE649" s="82">
        <v>717480.21737541375</v>
      </c>
      <c r="CF649" s="82">
        <v>6083.1962891323492</v>
      </c>
      <c r="CG649" s="82">
        <v>0</v>
      </c>
      <c r="CH649" s="82">
        <v>0</v>
      </c>
      <c r="CI649" s="82">
        <v>6083.1962891323492</v>
      </c>
      <c r="CJ649" s="82" t="s">
        <v>96</v>
      </c>
      <c r="CN649" s="82">
        <v>1170.94883431163</v>
      </c>
      <c r="CO649" s="82">
        <v>9585.1550429675681</v>
      </c>
      <c r="CP649" s="82">
        <v>138107.10426660001</v>
      </c>
      <c r="CQ649" s="82">
        <v>1170.94883431163</v>
      </c>
      <c r="CR649" s="89">
        <v>1170.94883431163</v>
      </c>
      <c r="CS649" s="82">
        <v>183.22700710589294</v>
      </c>
      <c r="CT649" s="82">
        <v>1499.8599594672835</v>
      </c>
      <c r="CU649" s="82">
        <v>21610.638000000003</v>
      </c>
      <c r="CV649" s="82">
        <v>183.22700710589294</v>
      </c>
      <c r="CW649" s="82">
        <v>183.22700710589294</v>
      </c>
    </row>
    <row r="650" spans="1:101">
      <c r="A650" s="86" t="s">
        <v>1404</v>
      </c>
      <c r="B650" s="87" t="s">
        <v>1477</v>
      </c>
      <c r="C650" s="75" t="s">
        <v>2262</v>
      </c>
      <c r="D650" s="74" t="s">
        <v>2607</v>
      </c>
      <c r="E650" s="74" t="s">
        <v>1404</v>
      </c>
      <c r="F650" s="74" t="s">
        <v>1477</v>
      </c>
      <c r="G650" s="74" t="s">
        <v>523</v>
      </c>
      <c r="I650" s="74" t="s">
        <v>1477</v>
      </c>
      <c r="J650" s="74" t="s">
        <v>523</v>
      </c>
      <c r="K650" s="74" t="s">
        <v>128</v>
      </c>
      <c r="L650" s="74" t="s">
        <v>89</v>
      </c>
      <c r="M650" s="74" t="s">
        <v>1406</v>
      </c>
      <c r="N650" s="74" t="s">
        <v>523</v>
      </c>
      <c r="O650" s="76">
        <v>48029</v>
      </c>
      <c r="P650" s="76">
        <v>44500</v>
      </c>
      <c r="Q650" s="77">
        <v>10</v>
      </c>
      <c r="R650" s="74" t="s">
        <v>262</v>
      </c>
      <c r="S650" s="77">
        <v>3894.2</v>
      </c>
      <c r="T650" s="77">
        <v>3894.2</v>
      </c>
      <c r="U650" s="77">
        <v>0</v>
      </c>
      <c r="V650" s="78">
        <v>0</v>
      </c>
      <c r="W650" s="79">
        <v>6.3906999999999998</v>
      </c>
      <c r="X650" s="77">
        <v>24886.663939999999</v>
      </c>
      <c r="Y650" s="88">
        <v>24886.663939999999</v>
      </c>
      <c r="Z650" s="77">
        <v>0</v>
      </c>
      <c r="AA650" s="74">
        <v>0</v>
      </c>
      <c r="AB650" s="74">
        <v>0</v>
      </c>
      <c r="AD650" s="74">
        <v>5</v>
      </c>
      <c r="AE650" s="74">
        <v>5</v>
      </c>
      <c r="AF650" s="74">
        <v>0</v>
      </c>
      <c r="AG650" s="74">
        <v>0</v>
      </c>
      <c r="AI650" s="74">
        <v>4</v>
      </c>
      <c r="AJ650" s="74">
        <v>4</v>
      </c>
      <c r="AL650" s="74">
        <v>4</v>
      </c>
      <c r="AM650" s="74" t="s">
        <v>95</v>
      </c>
      <c r="AN650" s="74">
        <v>0</v>
      </c>
      <c r="AO650" s="74" t="s">
        <v>95</v>
      </c>
      <c r="AP650" s="74" t="s">
        <v>95</v>
      </c>
      <c r="AQ650" s="74">
        <v>1</v>
      </c>
      <c r="AS650" s="74">
        <v>1</v>
      </c>
      <c r="AT650" s="74" t="s">
        <v>92</v>
      </c>
      <c r="AU650" s="74" t="s">
        <v>95</v>
      </c>
      <c r="AV650" s="74" t="s">
        <v>94</v>
      </c>
      <c r="AW650" s="77">
        <v>3894.2</v>
      </c>
      <c r="AX650" s="77">
        <v>0</v>
      </c>
      <c r="AY650" s="79">
        <v>1</v>
      </c>
      <c r="AZ650" s="77">
        <v>24886.663939999999</v>
      </c>
      <c r="BA650" s="77">
        <v>0</v>
      </c>
      <c r="BB650" s="74" t="s">
        <v>116</v>
      </c>
      <c r="BC650" s="75" t="s">
        <v>2262</v>
      </c>
      <c r="BD650" s="82">
        <v>189.90267920450631</v>
      </c>
      <c r="BE650" s="82">
        <v>0</v>
      </c>
      <c r="BF650" s="82">
        <v>0</v>
      </c>
      <c r="BG650" s="82">
        <v>189.90267920450631</v>
      </c>
      <c r="BH650" s="82">
        <v>1419.4127274525124</v>
      </c>
      <c r="BI650" s="82">
        <v>0</v>
      </c>
      <c r="BJ650" s="82">
        <v>0</v>
      </c>
      <c r="BK650" s="82">
        <v>1419.4127274525124</v>
      </c>
      <c r="BL650" s="82">
        <v>22397.997545999999</v>
      </c>
      <c r="BM650" s="82">
        <v>0</v>
      </c>
      <c r="BN650" s="82">
        <v>0</v>
      </c>
      <c r="BO650" s="82">
        <v>22397.997545999999</v>
      </c>
      <c r="BP650" s="82">
        <v>189.90267920450631</v>
      </c>
      <c r="BQ650" s="82">
        <v>0</v>
      </c>
      <c r="BR650" s="82">
        <v>0</v>
      </c>
      <c r="BS650" s="89">
        <v>189.90267920450631</v>
      </c>
      <c r="BT650" s="82">
        <v>986.56340873533077</v>
      </c>
      <c r="BU650" s="82">
        <v>0</v>
      </c>
      <c r="BV650" s="82">
        <v>0</v>
      </c>
      <c r="BW650" s="82">
        <v>986.56340873533077</v>
      </c>
      <c r="BX650" s="82">
        <v>7373.9910603885473</v>
      </c>
      <c r="BY650" s="82">
        <v>0</v>
      </c>
      <c r="BZ650" s="82">
        <v>0</v>
      </c>
      <c r="CA650" s="82">
        <v>7373.9910603885473</v>
      </c>
      <c r="CB650" s="82">
        <v>116359.83705122459</v>
      </c>
      <c r="CC650" s="82">
        <v>0</v>
      </c>
      <c r="CD650" s="82">
        <v>0</v>
      </c>
      <c r="CE650" s="82">
        <v>116359.83705122459</v>
      </c>
      <c r="CF650" s="82">
        <v>986.56340873533077</v>
      </c>
      <c r="CG650" s="82">
        <v>0</v>
      </c>
      <c r="CH650" s="82">
        <v>0</v>
      </c>
      <c r="CI650" s="82">
        <v>986.56340873533077</v>
      </c>
      <c r="CJ650" s="82" t="s">
        <v>96</v>
      </c>
      <c r="CN650" s="82">
        <v>189.90267920450631</v>
      </c>
      <c r="CO650" s="82">
        <v>1419.4127274525124</v>
      </c>
      <c r="CP650" s="82">
        <v>22397.997545999999</v>
      </c>
      <c r="CQ650" s="82">
        <v>189.90267920450631</v>
      </c>
      <c r="CR650" s="89">
        <v>189.90267920450631</v>
      </c>
      <c r="CS650" s="82">
        <v>29.71547392374956</v>
      </c>
      <c r="CT650" s="82">
        <v>222.10598642598032</v>
      </c>
      <c r="CU650" s="82">
        <v>3504.7799999999997</v>
      </c>
      <c r="CV650" s="82">
        <v>29.71547392374956</v>
      </c>
      <c r="CW650" s="82">
        <v>29.71547392374956</v>
      </c>
    </row>
    <row r="651" spans="1:101">
      <c r="A651" s="86" t="s">
        <v>1404</v>
      </c>
      <c r="B651" s="87" t="s">
        <v>1478</v>
      </c>
      <c r="C651" s="75" t="s">
        <v>2263</v>
      </c>
      <c r="D651" s="74" t="s">
        <v>2607</v>
      </c>
      <c r="E651" s="74" t="s">
        <v>1404</v>
      </c>
      <c r="F651" s="74" t="s">
        <v>1478</v>
      </c>
      <c r="G651" s="74" t="s">
        <v>523</v>
      </c>
      <c r="I651" s="74" t="s">
        <v>1478</v>
      </c>
      <c r="J651" s="74" t="s">
        <v>523</v>
      </c>
      <c r="K651" s="74" t="s">
        <v>128</v>
      </c>
      <c r="L651" s="74" t="s">
        <v>89</v>
      </c>
      <c r="M651" s="74" t="s">
        <v>1406</v>
      </c>
      <c r="N651" s="74" t="s">
        <v>523</v>
      </c>
      <c r="O651" s="76">
        <v>47816</v>
      </c>
      <c r="P651" s="76">
        <v>44500</v>
      </c>
      <c r="Q651" s="77">
        <v>10</v>
      </c>
      <c r="R651" s="74" t="s">
        <v>262</v>
      </c>
      <c r="S651" s="77">
        <v>15135.92</v>
      </c>
      <c r="T651" s="77">
        <v>15135.92</v>
      </c>
      <c r="U651" s="77">
        <v>0</v>
      </c>
      <c r="V651" s="78">
        <v>0</v>
      </c>
      <c r="W651" s="79">
        <v>6.3906999999999998</v>
      </c>
      <c r="X651" s="77">
        <v>96729.123943999992</v>
      </c>
      <c r="Y651" s="88">
        <v>96729.123943999992</v>
      </c>
      <c r="Z651" s="77">
        <v>0</v>
      </c>
      <c r="AA651" s="74">
        <v>0</v>
      </c>
      <c r="AB651" s="74">
        <v>0</v>
      </c>
      <c r="AD651" s="74">
        <v>5</v>
      </c>
      <c r="AE651" s="74">
        <v>5</v>
      </c>
      <c r="AF651" s="74">
        <v>0</v>
      </c>
      <c r="AG651" s="74">
        <v>0</v>
      </c>
      <c r="AI651" s="74">
        <v>4</v>
      </c>
      <c r="AJ651" s="74">
        <v>4</v>
      </c>
      <c r="AL651" s="74">
        <v>4</v>
      </c>
      <c r="AM651" s="74" t="s">
        <v>95</v>
      </c>
      <c r="AN651" s="74">
        <v>0</v>
      </c>
      <c r="AO651" s="74" t="s">
        <v>95</v>
      </c>
      <c r="AP651" s="74" t="s">
        <v>95</v>
      </c>
      <c r="AQ651" s="74">
        <v>1</v>
      </c>
      <c r="AS651" s="74">
        <v>1</v>
      </c>
      <c r="AT651" s="74" t="s">
        <v>92</v>
      </c>
      <c r="AU651" s="74" t="s">
        <v>95</v>
      </c>
      <c r="AV651" s="74" t="s">
        <v>94</v>
      </c>
      <c r="AW651" s="77">
        <v>15135.92</v>
      </c>
      <c r="AX651" s="77">
        <v>0</v>
      </c>
      <c r="AY651" s="79">
        <v>1</v>
      </c>
      <c r="AZ651" s="77">
        <v>96729.123943999992</v>
      </c>
      <c r="BA651" s="77">
        <v>0</v>
      </c>
      <c r="BB651" s="74" t="s">
        <v>116</v>
      </c>
      <c r="BC651" s="75" t="s">
        <v>2263</v>
      </c>
      <c r="BD651" s="82">
        <v>738.11097535439148</v>
      </c>
      <c r="BE651" s="82">
        <v>0</v>
      </c>
      <c r="BF651" s="82">
        <v>0</v>
      </c>
      <c r="BG651" s="82">
        <v>738.11097535439148</v>
      </c>
      <c r="BH651" s="82">
        <v>5516.9527732789857</v>
      </c>
      <c r="BI651" s="82">
        <v>0</v>
      </c>
      <c r="BJ651" s="82">
        <v>0</v>
      </c>
      <c r="BK651" s="82">
        <v>5516.9527732789857</v>
      </c>
      <c r="BL651" s="82">
        <v>87056.21154959999</v>
      </c>
      <c r="BM651" s="82">
        <v>0</v>
      </c>
      <c r="BN651" s="82">
        <v>0</v>
      </c>
      <c r="BO651" s="82">
        <v>87056.21154959999</v>
      </c>
      <c r="BP651" s="82">
        <v>738.11097535439148</v>
      </c>
      <c r="BQ651" s="82">
        <v>0</v>
      </c>
      <c r="BR651" s="82">
        <v>0</v>
      </c>
      <c r="BS651" s="89">
        <v>738.11097535439148</v>
      </c>
      <c r="BT651" s="82">
        <v>3834.5603280635992</v>
      </c>
      <c r="BU651" s="82">
        <v>0</v>
      </c>
      <c r="BV651" s="82">
        <v>0</v>
      </c>
      <c r="BW651" s="82">
        <v>3834.5603280635992</v>
      </c>
      <c r="BX651" s="82">
        <v>28661.121352461658</v>
      </c>
      <c r="BY651" s="82">
        <v>0</v>
      </c>
      <c r="BZ651" s="82">
        <v>0</v>
      </c>
      <c r="CA651" s="82">
        <v>28661.121352461658</v>
      </c>
      <c r="CB651" s="82">
        <v>452265.7246213269</v>
      </c>
      <c r="CC651" s="82">
        <v>0</v>
      </c>
      <c r="CD651" s="82">
        <v>0</v>
      </c>
      <c r="CE651" s="82">
        <v>452265.7246213269</v>
      </c>
      <c r="CF651" s="82">
        <v>3834.5603280635992</v>
      </c>
      <c r="CG651" s="82">
        <v>0</v>
      </c>
      <c r="CH651" s="82">
        <v>0</v>
      </c>
      <c r="CI651" s="82">
        <v>3834.5603280635992</v>
      </c>
      <c r="CJ651" s="82" t="s">
        <v>96</v>
      </c>
      <c r="CN651" s="82">
        <v>738.11097535439148</v>
      </c>
      <c r="CO651" s="82">
        <v>5516.9527732789857</v>
      </c>
      <c r="CP651" s="82">
        <v>87056.21154959999</v>
      </c>
      <c r="CQ651" s="82">
        <v>738.11097535439148</v>
      </c>
      <c r="CR651" s="89">
        <v>738.11097535439148</v>
      </c>
      <c r="CS651" s="82">
        <v>115.49767245440898</v>
      </c>
      <c r="CT651" s="82">
        <v>863.27832213669637</v>
      </c>
      <c r="CU651" s="82">
        <v>13622.328</v>
      </c>
      <c r="CV651" s="82">
        <v>115.49767245440898</v>
      </c>
      <c r="CW651" s="82">
        <v>115.49767245440898</v>
      </c>
    </row>
    <row r="652" spans="1:101">
      <c r="A652" s="86" t="s">
        <v>1404</v>
      </c>
      <c r="B652" s="87" t="s">
        <v>1479</v>
      </c>
      <c r="C652" s="75" t="s">
        <v>2264</v>
      </c>
      <c r="D652" s="74" t="s">
        <v>2607</v>
      </c>
      <c r="E652" s="74" t="s">
        <v>1404</v>
      </c>
      <c r="F652" s="74" t="s">
        <v>1479</v>
      </c>
      <c r="G652" s="74" t="s">
        <v>523</v>
      </c>
      <c r="I652" s="74" t="s">
        <v>1479</v>
      </c>
      <c r="J652" s="74" t="s">
        <v>523</v>
      </c>
      <c r="K652" s="74" t="s">
        <v>128</v>
      </c>
      <c r="L652" s="74" t="s">
        <v>89</v>
      </c>
      <c r="M652" s="74" t="s">
        <v>1406</v>
      </c>
      <c r="N652" s="74" t="s">
        <v>523</v>
      </c>
      <c r="O652" s="76">
        <v>48059</v>
      </c>
      <c r="P652" s="76">
        <v>44500</v>
      </c>
      <c r="Q652" s="77">
        <v>10</v>
      </c>
      <c r="R652" s="74" t="s">
        <v>262</v>
      </c>
      <c r="S652" s="77">
        <v>148428.4</v>
      </c>
      <c r="T652" s="77">
        <v>148428.4</v>
      </c>
      <c r="U652" s="77">
        <v>0</v>
      </c>
      <c r="V652" s="78">
        <v>0</v>
      </c>
      <c r="W652" s="79">
        <v>6.3906999999999998</v>
      </c>
      <c r="X652" s="77">
        <v>948561.37587999995</v>
      </c>
      <c r="Y652" s="88">
        <v>948561.37587999995</v>
      </c>
      <c r="Z652" s="77">
        <v>0</v>
      </c>
      <c r="AA652" s="74">
        <v>0</v>
      </c>
      <c r="AB652" s="74">
        <v>0</v>
      </c>
      <c r="AD652" s="74">
        <v>5</v>
      </c>
      <c r="AE652" s="74">
        <v>5</v>
      </c>
      <c r="AF652" s="74">
        <v>0</v>
      </c>
      <c r="AG652" s="74">
        <v>0</v>
      </c>
      <c r="AI652" s="74">
        <v>4</v>
      </c>
      <c r="AJ652" s="74">
        <v>4</v>
      </c>
      <c r="AL652" s="74">
        <v>4</v>
      </c>
      <c r="AM652" s="74" t="s">
        <v>95</v>
      </c>
      <c r="AN652" s="74">
        <v>0</v>
      </c>
      <c r="AO652" s="74" t="s">
        <v>95</v>
      </c>
      <c r="AP652" s="74" t="s">
        <v>95</v>
      </c>
      <c r="AQ652" s="74">
        <v>1</v>
      </c>
      <c r="AS652" s="74">
        <v>1</v>
      </c>
      <c r="AT652" s="74" t="s">
        <v>92</v>
      </c>
      <c r="AU652" s="74" t="s">
        <v>95</v>
      </c>
      <c r="AV652" s="74" t="s">
        <v>94</v>
      </c>
      <c r="AW652" s="77">
        <v>148428.4</v>
      </c>
      <c r="AX652" s="77">
        <v>0</v>
      </c>
      <c r="AY652" s="79">
        <v>1</v>
      </c>
      <c r="AZ652" s="77">
        <v>948561.37587999995</v>
      </c>
      <c r="BA652" s="77">
        <v>0</v>
      </c>
      <c r="BB652" s="74" t="s">
        <v>116</v>
      </c>
      <c r="BC652" s="75" t="s">
        <v>2264</v>
      </c>
      <c r="BD652" s="82">
        <v>7238.1877741354183</v>
      </c>
      <c r="BE652" s="82">
        <v>0</v>
      </c>
      <c r="BF652" s="82">
        <v>0</v>
      </c>
      <c r="BG652" s="82">
        <v>7238.1877741354183</v>
      </c>
      <c r="BH652" s="82">
        <v>54101.268572598332</v>
      </c>
      <c r="BI652" s="82">
        <v>0</v>
      </c>
      <c r="BJ652" s="82">
        <v>0</v>
      </c>
      <c r="BK652" s="82">
        <v>54101.268572598332</v>
      </c>
      <c r="BL652" s="82">
        <v>853705.23829199991</v>
      </c>
      <c r="BM652" s="82">
        <v>0</v>
      </c>
      <c r="BN652" s="82">
        <v>0</v>
      </c>
      <c r="BO652" s="82">
        <v>853705.23829199991</v>
      </c>
      <c r="BP652" s="82">
        <v>7238.1877741354183</v>
      </c>
      <c r="BQ652" s="82">
        <v>0</v>
      </c>
      <c r="BR652" s="82">
        <v>0</v>
      </c>
      <c r="BS652" s="89">
        <v>7238.1877741354183</v>
      </c>
      <c r="BT652" s="82">
        <v>37603.109305410915</v>
      </c>
      <c r="BU652" s="82">
        <v>0</v>
      </c>
      <c r="BV652" s="82">
        <v>0</v>
      </c>
      <c r="BW652" s="82">
        <v>37603.109305410915</v>
      </c>
      <c r="BX652" s="82">
        <v>281061.5003615056</v>
      </c>
      <c r="BY652" s="82">
        <v>0</v>
      </c>
      <c r="BZ652" s="82">
        <v>0</v>
      </c>
      <c r="CA652" s="82">
        <v>281061.5003615056</v>
      </c>
      <c r="CB652" s="82">
        <v>4435084.0834507691</v>
      </c>
      <c r="CC652" s="82">
        <v>0</v>
      </c>
      <c r="CD652" s="82">
        <v>0</v>
      </c>
      <c r="CE652" s="82">
        <v>4435084.0834507691</v>
      </c>
      <c r="CF652" s="82">
        <v>37603.109305410915</v>
      </c>
      <c r="CG652" s="82">
        <v>0</v>
      </c>
      <c r="CH652" s="82">
        <v>0</v>
      </c>
      <c r="CI652" s="82">
        <v>37603.109305410915</v>
      </c>
      <c r="CJ652" s="82" t="s">
        <v>96</v>
      </c>
      <c r="CN652" s="82">
        <v>7238.1877741354183</v>
      </c>
      <c r="CO652" s="82">
        <v>54101.268572598332</v>
      </c>
      <c r="CP652" s="82">
        <v>853705.23829199991</v>
      </c>
      <c r="CQ652" s="82">
        <v>7238.1877741354183</v>
      </c>
      <c r="CR652" s="89">
        <v>7238.1877741354183</v>
      </c>
      <c r="CS652" s="82">
        <v>1132.6126674911072</v>
      </c>
      <c r="CT652" s="82">
        <v>8465.6248255431074</v>
      </c>
      <c r="CU652" s="82">
        <v>133585.56</v>
      </c>
      <c r="CV652" s="82">
        <v>1132.6126674911072</v>
      </c>
      <c r="CW652" s="82">
        <v>1132.6126674911072</v>
      </c>
    </row>
    <row r="653" spans="1:101">
      <c r="A653" s="86" t="s">
        <v>1404</v>
      </c>
      <c r="B653" s="87" t="s">
        <v>1480</v>
      </c>
      <c r="C653" s="75" t="s">
        <v>2265</v>
      </c>
      <c r="D653" s="74" t="s">
        <v>2607</v>
      </c>
      <c r="E653" s="74" t="s">
        <v>1404</v>
      </c>
      <c r="F653" s="74" t="s">
        <v>1480</v>
      </c>
      <c r="G653" s="74" t="s">
        <v>523</v>
      </c>
      <c r="I653" s="74" t="s">
        <v>1480</v>
      </c>
      <c r="J653" s="74" t="s">
        <v>523</v>
      </c>
      <c r="K653" s="74" t="s">
        <v>128</v>
      </c>
      <c r="L653" s="74" t="s">
        <v>89</v>
      </c>
      <c r="M653" s="74" t="s">
        <v>1406</v>
      </c>
      <c r="N653" s="74" t="s">
        <v>523</v>
      </c>
      <c r="O653" s="76">
        <v>47968</v>
      </c>
      <c r="P653" s="76">
        <v>44500</v>
      </c>
      <c r="Q653" s="77">
        <v>10</v>
      </c>
      <c r="R653" s="74" t="s">
        <v>262</v>
      </c>
      <c r="S653" s="77">
        <v>6768.27</v>
      </c>
      <c r="T653" s="77">
        <v>6768.27</v>
      </c>
      <c r="U653" s="77">
        <v>0</v>
      </c>
      <c r="V653" s="78">
        <v>0</v>
      </c>
      <c r="W653" s="79">
        <v>6.3906999999999998</v>
      </c>
      <c r="X653" s="77">
        <v>43253.983089000001</v>
      </c>
      <c r="Y653" s="88">
        <v>43253.983089000001</v>
      </c>
      <c r="Z653" s="77">
        <v>0</v>
      </c>
      <c r="AA653" s="74">
        <v>0</v>
      </c>
      <c r="AB653" s="74">
        <v>0</v>
      </c>
      <c r="AD653" s="74">
        <v>5</v>
      </c>
      <c r="AE653" s="74">
        <v>5</v>
      </c>
      <c r="AF653" s="74">
        <v>0</v>
      </c>
      <c r="AG653" s="74">
        <v>0</v>
      </c>
      <c r="AI653" s="74">
        <v>4</v>
      </c>
      <c r="AJ653" s="74">
        <v>4</v>
      </c>
      <c r="AL653" s="74">
        <v>4</v>
      </c>
      <c r="AM653" s="74" t="s">
        <v>95</v>
      </c>
      <c r="AN653" s="74">
        <v>0</v>
      </c>
      <c r="AO653" s="74" t="s">
        <v>95</v>
      </c>
      <c r="AP653" s="74" t="s">
        <v>95</v>
      </c>
      <c r="AQ653" s="74">
        <v>1</v>
      </c>
      <c r="AS653" s="74">
        <v>1</v>
      </c>
      <c r="AT653" s="74" t="s">
        <v>92</v>
      </c>
      <c r="AU653" s="74" t="s">
        <v>95</v>
      </c>
      <c r="AV653" s="74" t="s">
        <v>94</v>
      </c>
      <c r="AW653" s="77">
        <v>6768.27</v>
      </c>
      <c r="AX653" s="77">
        <v>0</v>
      </c>
      <c r="AY653" s="79">
        <v>1</v>
      </c>
      <c r="AZ653" s="77">
        <v>43253.983089000001</v>
      </c>
      <c r="BA653" s="77">
        <v>0</v>
      </c>
      <c r="BB653" s="74" t="s">
        <v>116</v>
      </c>
      <c r="BC653" s="75" t="s">
        <v>2265</v>
      </c>
      <c r="BD653" s="82">
        <v>330.05819079130094</v>
      </c>
      <c r="BE653" s="82">
        <v>0</v>
      </c>
      <c r="BF653" s="82">
        <v>0</v>
      </c>
      <c r="BG653" s="82">
        <v>330.05819079130094</v>
      </c>
      <c r="BH653" s="82">
        <v>2466.9941402175068</v>
      </c>
      <c r="BI653" s="82">
        <v>0</v>
      </c>
      <c r="BJ653" s="82">
        <v>0</v>
      </c>
      <c r="BK653" s="82">
        <v>2466.9941402175068</v>
      </c>
      <c r="BL653" s="82">
        <v>38928.584780100005</v>
      </c>
      <c r="BM653" s="82">
        <v>0</v>
      </c>
      <c r="BN653" s="82">
        <v>0</v>
      </c>
      <c r="BO653" s="82">
        <v>38928.584780100005</v>
      </c>
      <c r="BP653" s="82">
        <v>330.05819079130094</v>
      </c>
      <c r="BQ653" s="82">
        <v>0</v>
      </c>
      <c r="BR653" s="82">
        <v>0</v>
      </c>
      <c r="BS653" s="89">
        <v>330.05819079130094</v>
      </c>
      <c r="BT653" s="82">
        <v>1714.6853069798876</v>
      </c>
      <c r="BU653" s="82">
        <v>0</v>
      </c>
      <c r="BV653" s="82">
        <v>0</v>
      </c>
      <c r="BW653" s="82">
        <v>1714.6853069798876</v>
      </c>
      <c r="BX653" s="82">
        <v>12816.28125784397</v>
      </c>
      <c r="BY653" s="82">
        <v>0</v>
      </c>
      <c r="BZ653" s="82">
        <v>0</v>
      </c>
      <c r="CA653" s="82">
        <v>12816.28125784397</v>
      </c>
      <c r="CB653" s="82">
        <v>202237.89079109754</v>
      </c>
      <c r="CC653" s="82">
        <v>0</v>
      </c>
      <c r="CD653" s="82">
        <v>0</v>
      </c>
      <c r="CE653" s="82">
        <v>202237.89079109754</v>
      </c>
      <c r="CF653" s="82">
        <v>1714.6853069798876</v>
      </c>
      <c r="CG653" s="82">
        <v>0</v>
      </c>
      <c r="CH653" s="82">
        <v>0</v>
      </c>
      <c r="CI653" s="82">
        <v>1714.6853069798876</v>
      </c>
      <c r="CJ653" s="82" t="s">
        <v>96</v>
      </c>
      <c r="CN653" s="82">
        <v>330.05819079130094</v>
      </c>
      <c r="CO653" s="82">
        <v>2466.9941402175068</v>
      </c>
      <c r="CP653" s="82">
        <v>38928.584780100005</v>
      </c>
      <c r="CQ653" s="82">
        <v>330.05819079130094</v>
      </c>
      <c r="CR653" s="89">
        <v>330.05819079130094</v>
      </c>
      <c r="CS653" s="82">
        <v>51.646641336833362</v>
      </c>
      <c r="CT653" s="82">
        <v>386.02878248353181</v>
      </c>
      <c r="CU653" s="82">
        <v>6091.4430000000011</v>
      </c>
      <c r="CV653" s="82">
        <v>51.646641336833362</v>
      </c>
      <c r="CW653" s="82">
        <v>51.646641336833362</v>
      </c>
    </row>
    <row r="654" spans="1:101">
      <c r="A654" s="86" t="s">
        <v>1404</v>
      </c>
      <c r="B654" s="87" t="s">
        <v>1481</v>
      </c>
      <c r="C654" s="75" t="s">
        <v>2266</v>
      </c>
      <c r="D654" s="74" t="s">
        <v>2607</v>
      </c>
      <c r="E654" s="74" t="s">
        <v>1404</v>
      </c>
      <c r="F654" s="74" t="s">
        <v>1481</v>
      </c>
      <c r="G654" s="74" t="s">
        <v>523</v>
      </c>
      <c r="I654" s="74" t="s">
        <v>1481</v>
      </c>
      <c r="J654" s="74" t="s">
        <v>523</v>
      </c>
      <c r="K654" s="74" t="s">
        <v>128</v>
      </c>
      <c r="L654" s="74" t="s">
        <v>89</v>
      </c>
      <c r="M654" s="74" t="s">
        <v>1406</v>
      </c>
      <c r="N654" s="74" t="s">
        <v>523</v>
      </c>
      <c r="O654" s="76">
        <v>47968</v>
      </c>
      <c r="P654" s="76">
        <v>44500</v>
      </c>
      <c r="Q654" s="77">
        <v>10</v>
      </c>
      <c r="R654" s="74" t="s">
        <v>262</v>
      </c>
      <c r="S654" s="77">
        <v>16464.55</v>
      </c>
      <c r="T654" s="77">
        <v>16464.55</v>
      </c>
      <c r="U654" s="77">
        <v>0</v>
      </c>
      <c r="V654" s="78">
        <v>0</v>
      </c>
      <c r="W654" s="79">
        <v>6.3906999999999998</v>
      </c>
      <c r="X654" s="77">
        <v>105219.99968499999</v>
      </c>
      <c r="Y654" s="88">
        <v>105219.99968499999</v>
      </c>
      <c r="Z654" s="77">
        <v>0</v>
      </c>
      <c r="AA654" s="74">
        <v>0</v>
      </c>
      <c r="AB654" s="74">
        <v>0</v>
      </c>
      <c r="AD654" s="74">
        <v>5</v>
      </c>
      <c r="AE654" s="74">
        <v>5</v>
      </c>
      <c r="AF654" s="74">
        <v>0</v>
      </c>
      <c r="AG654" s="74">
        <v>0</v>
      </c>
      <c r="AI654" s="74">
        <v>4</v>
      </c>
      <c r="AJ654" s="74">
        <v>4</v>
      </c>
      <c r="AL654" s="74">
        <v>4</v>
      </c>
      <c r="AM654" s="74" t="s">
        <v>95</v>
      </c>
      <c r="AN654" s="74">
        <v>0</v>
      </c>
      <c r="AO654" s="74" t="s">
        <v>95</v>
      </c>
      <c r="AP654" s="74" t="s">
        <v>95</v>
      </c>
      <c r="AQ654" s="74">
        <v>1</v>
      </c>
      <c r="AS654" s="74">
        <v>1</v>
      </c>
      <c r="AT654" s="74" t="s">
        <v>92</v>
      </c>
      <c r="AU654" s="74" t="s">
        <v>95</v>
      </c>
      <c r="AV654" s="74" t="s">
        <v>94</v>
      </c>
      <c r="AW654" s="77">
        <v>16464.55</v>
      </c>
      <c r="AX654" s="77">
        <v>0</v>
      </c>
      <c r="AY654" s="79">
        <v>1</v>
      </c>
      <c r="AZ654" s="77">
        <v>105219.99968499999</v>
      </c>
      <c r="BA654" s="77">
        <v>0</v>
      </c>
      <c r="BB654" s="74" t="s">
        <v>116</v>
      </c>
      <c r="BC654" s="75" t="s">
        <v>2266</v>
      </c>
      <c r="BD654" s="82">
        <v>802.90230519658826</v>
      </c>
      <c r="BE654" s="82">
        <v>0</v>
      </c>
      <c r="BF654" s="82">
        <v>0</v>
      </c>
      <c r="BG654" s="82">
        <v>802.90230519658826</v>
      </c>
      <c r="BH654" s="82">
        <v>6001.2305022285109</v>
      </c>
      <c r="BI654" s="82">
        <v>0</v>
      </c>
      <c r="BJ654" s="82">
        <v>0</v>
      </c>
      <c r="BK654" s="82">
        <v>6001.2305022285109</v>
      </c>
      <c r="BL654" s="82">
        <v>94697.999716499966</v>
      </c>
      <c r="BM654" s="82">
        <v>0</v>
      </c>
      <c r="BN654" s="82">
        <v>0</v>
      </c>
      <c r="BO654" s="82">
        <v>94697.999716499966</v>
      </c>
      <c r="BP654" s="82">
        <v>802.90230519658826</v>
      </c>
      <c r="BQ654" s="82">
        <v>0</v>
      </c>
      <c r="BR654" s="82">
        <v>0</v>
      </c>
      <c r="BS654" s="89">
        <v>802.90230519658826</v>
      </c>
      <c r="BT654" s="82">
        <v>4171.1577657267953</v>
      </c>
      <c r="BU654" s="82">
        <v>0</v>
      </c>
      <c r="BV654" s="82">
        <v>0</v>
      </c>
      <c r="BW654" s="82">
        <v>4171.1577657267953</v>
      </c>
      <c r="BX654" s="82">
        <v>31176.992582127335</v>
      </c>
      <c r="BY654" s="82">
        <v>0</v>
      </c>
      <c r="BZ654" s="82">
        <v>0</v>
      </c>
      <c r="CA654" s="82">
        <v>31176.992582127335</v>
      </c>
      <c r="CB654" s="82">
        <v>491965.57832718897</v>
      </c>
      <c r="CC654" s="82">
        <v>0</v>
      </c>
      <c r="CD654" s="82">
        <v>0</v>
      </c>
      <c r="CE654" s="82">
        <v>491965.57832718897</v>
      </c>
      <c r="CF654" s="82">
        <v>4171.1577657267953</v>
      </c>
      <c r="CG654" s="82">
        <v>0</v>
      </c>
      <c r="CH654" s="82">
        <v>0</v>
      </c>
      <c r="CI654" s="82">
        <v>4171.1577657267953</v>
      </c>
      <c r="CJ654" s="82" t="s">
        <v>96</v>
      </c>
      <c r="CN654" s="82">
        <v>802.90230519658826</v>
      </c>
      <c r="CO654" s="82">
        <v>6001.2305022285109</v>
      </c>
      <c r="CP654" s="82">
        <v>94697.999716499966</v>
      </c>
      <c r="CQ654" s="82">
        <v>802.90230519658826</v>
      </c>
      <c r="CR654" s="89">
        <v>802.90230519658826</v>
      </c>
      <c r="CS654" s="82">
        <v>125.63605007222813</v>
      </c>
      <c r="CT654" s="82">
        <v>939.0568329335614</v>
      </c>
      <c r="CU654" s="82">
        <v>14818.094999999996</v>
      </c>
      <c r="CV654" s="82">
        <v>125.63605007222813</v>
      </c>
      <c r="CW654" s="82">
        <v>125.63605007222813</v>
      </c>
    </row>
    <row r="655" spans="1:101">
      <c r="A655" s="86" t="s">
        <v>1404</v>
      </c>
      <c r="B655" s="87" t="s">
        <v>1482</v>
      </c>
      <c r="C655" s="75" t="s">
        <v>2267</v>
      </c>
      <c r="D655" s="74" t="s">
        <v>2607</v>
      </c>
      <c r="E655" s="74" t="s">
        <v>1404</v>
      </c>
      <c r="F655" s="74" t="s">
        <v>1482</v>
      </c>
      <c r="G655" s="74" t="s">
        <v>523</v>
      </c>
      <c r="I655" s="74" t="s">
        <v>1482</v>
      </c>
      <c r="J655" s="74" t="s">
        <v>523</v>
      </c>
      <c r="K655" s="74" t="s">
        <v>128</v>
      </c>
      <c r="L655" s="74" t="s">
        <v>89</v>
      </c>
      <c r="M655" s="74" t="s">
        <v>1406</v>
      </c>
      <c r="N655" s="74" t="s">
        <v>523</v>
      </c>
      <c r="O655" s="76">
        <v>48275</v>
      </c>
      <c r="P655" s="76">
        <v>44500</v>
      </c>
      <c r="Q655" s="77">
        <v>11</v>
      </c>
      <c r="R655" s="74" t="s">
        <v>262</v>
      </c>
      <c r="S655" s="77">
        <v>5772.23</v>
      </c>
      <c r="T655" s="77">
        <v>5772.23</v>
      </c>
      <c r="U655" s="77">
        <v>0</v>
      </c>
      <c r="V655" s="78">
        <v>0</v>
      </c>
      <c r="W655" s="79">
        <v>6.3906999999999998</v>
      </c>
      <c r="X655" s="77">
        <v>36888.590260999998</v>
      </c>
      <c r="Y655" s="88">
        <v>36888.590260999998</v>
      </c>
      <c r="Z655" s="77">
        <v>0</v>
      </c>
      <c r="AA655" s="74">
        <v>0</v>
      </c>
      <c r="AB655" s="74">
        <v>0</v>
      </c>
      <c r="AD655" s="74">
        <v>5</v>
      </c>
      <c r="AE655" s="74">
        <v>5</v>
      </c>
      <c r="AF655" s="74">
        <v>0</v>
      </c>
      <c r="AG655" s="74">
        <v>0</v>
      </c>
      <c r="AI655" s="74">
        <v>4</v>
      </c>
      <c r="AJ655" s="74">
        <v>4</v>
      </c>
      <c r="AL655" s="74">
        <v>4</v>
      </c>
      <c r="AM655" s="74" t="s">
        <v>95</v>
      </c>
      <c r="AN655" s="74">
        <v>0</v>
      </c>
      <c r="AO655" s="74" t="s">
        <v>95</v>
      </c>
      <c r="AP655" s="74" t="s">
        <v>95</v>
      </c>
      <c r="AQ655" s="74">
        <v>1</v>
      </c>
      <c r="AS655" s="74">
        <v>1</v>
      </c>
      <c r="AT655" s="74" t="s">
        <v>92</v>
      </c>
      <c r="AU655" s="74" t="s">
        <v>95</v>
      </c>
      <c r="AV655" s="74" t="s">
        <v>94</v>
      </c>
      <c r="AW655" s="77">
        <v>5772.23</v>
      </c>
      <c r="AX655" s="77">
        <v>0</v>
      </c>
      <c r="AY655" s="79">
        <v>1</v>
      </c>
      <c r="AZ655" s="77">
        <v>36888.590260999998</v>
      </c>
      <c r="BA655" s="77">
        <v>0</v>
      </c>
      <c r="BB655" s="74" t="s">
        <v>116</v>
      </c>
      <c r="BC655" s="75" t="s">
        <v>2267</v>
      </c>
      <c r="BD655" s="82">
        <v>281.48578449607811</v>
      </c>
      <c r="BE655" s="82">
        <v>0</v>
      </c>
      <c r="BF655" s="82">
        <v>0</v>
      </c>
      <c r="BG655" s="82">
        <v>281.48578449607811</v>
      </c>
      <c r="BH655" s="82">
        <v>2304.1868335540034</v>
      </c>
      <c r="BI655" s="82">
        <v>0</v>
      </c>
      <c r="BJ655" s="82">
        <v>0</v>
      </c>
      <c r="BK655" s="82">
        <v>2304.1868335540034</v>
      </c>
      <c r="BL655" s="82">
        <v>33199.731234899999</v>
      </c>
      <c r="BM655" s="82">
        <v>0</v>
      </c>
      <c r="BN655" s="82">
        <v>0</v>
      </c>
      <c r="BO655" s="82">
        <v>33199.731234899999</v>
      </c>
      <c r="BP655" s="82">
        <v>281.48578449607811</v>
      </c>
      <c r="BQ655" s="82">
        <v>0</v>
      </c>
      <c r="BR655" s="82">
        <v>0</v>
      </c>
      <c r="BS655" s="89">
        <v>281.48578449607811</v>
      </c>
      <c r="BT655" s="82">
        <v>1462.3467990355755</v>
      </c>
      <c r="BU655" s="82">
        <v>0</v>
      </c>
      <c r="BV655" s="82">
        <v>0</v>
      </c>
      <c r="BW655" s="82">
        <v>1462.3467990355755</v>
      </c>
      <c r="BX655" s="82">
        <v>11970.481018996403</v>
      </c>
      <c r="BY655" s="82">
        <v>0</v>
      </c>
      <c r="BZ655" s="82">
        <v>0</v>
      </c>
      <c r="CA655" s="82">
        <v>11970.481018996403</v>
      </c>
      <c r="CB655" s="82">
        <v>172475.92373842897</v>
      </c>
      <c r="CC655" s="82">
        <v>0</v>
      </c>
      <c r="CD655" s="82">
        <v>0</v>
      </c>
      <c r="CE655" s="82">
        <v>172475.92373842897</v>
      </c>
      <c r="CF655" s="82">
        <v>1462.3467990355755</v>
      </c>
      <c r="CG655" s="82">
        <v>0</v>
      </c>
      <c r="CH655" s="82">
        <v>0</v>
      </c>
      <c r="CI655" s="82">
        <v>1462.3467990355755</v>
      </c>
      <c r="CJ655" s="82" t="s">
        <v>96</v>
      </c>
      <c r="CN655" s="82">
        <v>281.48578449607811</v>
      </c>
      <c r="CO655" s="82">
        <v>2304.1868335540034</v>
      </c>
      <c r="CP655" s="82">
        <v>33199.731234899999</v>
      </c>
      <c r="CQ655" s="82">
        <v>281.48578449607811</v>
      </c>
      <c r="CR655" s="89">
        <v>281.48578449607811</v>
      </c>
      <c r="CS655" s="82">
        <v>44.0461584014393</v>
      </c>
      <c r="CT655" s="82">
        <v>360.55312149748909</v>
      </c>
      <c r="CU655" s="82">
        <v>5195.0069999999996</v>
      </c>
      <c r="CV655" s="82">
        <v>44.0461584014393</v>
      </c>
      <c r="CW655" s="82">
        <v>44.0461584014393</v>
      </c>
    </row>
    <row r="656" spans="1:101">
      <c r="A656" s="86" t="s">
        <v>1404</v>
      </c>
      <c r="B656" s="87" t="s">
        <v>1483</v>
      </c>
      <c r="C656" s="75" t="s">
        <v>2268</v>
      </c>
      <c r="D656" s="74" t="s">
        <v>2607</v>
      </c>
      <c r="E656" s="74" t="s">
        <v>1404</v>
      </c>
      <c r="F656" s="74" t="s">
        <v>1483</v>
      </c>
      <c r="G656" s="74" t="s">
        <v>523</v>
      </c>
      <c r="I656" s="74" t="s">
        <v>1483</v>
      </c>
      <c r="J656" s="74" t="s">
        <v>523</v>
      </c>
      <c r="K656" s="74" t="s">
        <v>128</v>
      </c>
      <c r="L656" s="74" t="s">
        <v>89</v>
      </c>
      <c r="M656" s="74" t="s">
        <v>1406</v>
      </c>
      <c r="N656" s="74" t="s">
        <v>523</v>
      </c>
      <c r="O656" s="76">
        <v>48454</v>
      </c>
      <c r="P656" s="76">
        <v>44500</v>
      </c>
      <c r="Q656" s="77">
        <v>11</v>
      </c>
      <c r="R656" s="74" t="s">
        <v>262</v>
      </c>
      <c r="S656" s="77">
        <v>35980.33</v>
      </c>
      <c r="T656" s="77">
        <v>35980.33</v>
      </c>
      <c r="U656" s="77">
        <v>0</v>
      </c>
      <c r="V656" s="78">
        <v>0</v>
      </c>
      <c r="W656" s="79">
        <v>6.3906999999999998</v>
      </c>
      <c r="X656" s="77">
        <v>229939.49493099999</v>
      </c>
      <c r="Y656" s="88">
        <v>229939.49493099999</v>
      </c>
      <c r="Z656" s="77">
        <v>0</v>
      </c>
      <c r="AA656" s="74">
        <v>0</v>
      </c>
      <c r="AB656" s="74">
        <v>0</v>
      </c>
      <c r="AD656" s="74">
        <v>5</v>
      </c>
      <c r="AE656" s="74">
        <v>5</v>
      </c>
      <c r="AF656" s="74">
        <v>0</v>
      </c>
      <c r="AG656" s="74">
        <v>0</v>
      </c>
      <c r="AI656" s="74">
        <v>4</v>
      </c>
      <c r="AJ656" s="74">
        <v>4</v>
      </c>
      <c r="AL656" s="74">
        <v>4</v>
      </c>
      <c r="AM656" s="74" t="s">
        <v>95</v>
      </c>
      <c r="AN656" s="74">
        <v>0</v>
      </c>
      <c r="AO656" s="74" t="s">
        <v>95</v>
      </c>
      <c r="AP656" s="74" t="s">
        <v>95</v>
      </c>
      <c r="AQ656" s="74">
        <v>1</v>
      </c>
      <c r="AS656" s="74">
        <v>1</v>
      </c>
      <c r="AT656" s="74" t="s">
        <v>92</v>
      </c>
      <c r="AU656" s="74" t="s">
        <v>95</v>
      </c>
      <c r="AV656" s="74" t="s">
        <v>94</v>
      </c>
      <c r="AW656" s="77">
        <v>35980.33</v>
      </c>
      <c r="AX656" s="77">
        <v>0</v>
      </c>
      <c r="AY656" s="79">
        <v>1</v>
      </c>
      <c r="AZ656" s="77">
        <v>229939.49493099999</v>
      </c>
      <c r="BA656" s="77">
        <v>0</v>
      </c>
      <c r="BB656" s="74" t="s">
        <v>116</v>
      </c>
      <c r="BC656" s="75" t="s">
        <v>2268</v>
      </c>
      <c r="BD656" s="82">
        <v>1754.5994211037632</v>
      </c>
      <c r="BE656" s="82">
        <v>0</v>
      </c>
      <c r="BF656" s="82">
        <v>0</v>
      </c>
      <c r="BG656" s="82">
        <v>1754.5994211037632</v>
      </c>
      <c r="BH656" s="82">
        <v>14362.803050628283</v>
      </c>
      <c r="BI656" s="82">
        <v>0</v>
      </c>
      <c r="BJ656" s="82">
        <v>0</v>
      </c>
      <c r="BK656" s="82">
        <v>14362.803050628283</v>
      </c>
      <c r="BL656" s="82">
        <v>206945.5454379</v>
      </c>
      <c r="BM656" s="82">
        <v>0</v>
      </c>
      <c r="BN656" s="82">
        <v>0</v>
      </c>
      <c r="BO656" s="82">
        <v>206945.5454379</v>
      </c>
      <c r="BP656" s="82">
        <v>1754.5994211037632</v>
      </c>
      <c r="BQ656" s="82">
        <v>0</v>
      </c>
      <c r="BR656" s="82">
        <v>0</v>
      </c>
      <c r="BS656" s="89">
        <v>1754.5994211037632</v>
      </c>
      <c r="BT656" s="82">
        <v>9115.319452576161</v>
      </c>
      <c r="BU656" s="82">
        <v>0</v>
      </c>
      <c r="BV656" s="82">
        <v>0</v>
      </c>
      <c r="BW656" s="82">
        <v>9115.319452576161</v>
      </c>
      <c r="BX656" s="82">
        <v>74616.198128318996</v>
      </c>
      <c r="BY656" s="82">
        <v>0</v>
      </c>
      <c r="BZ656" s="82">
        <v>0</v>
      </c>
      <c r="CA656" s="82">
        <v>74616.198128318996</v>
      </c>
      <c r="CB656" s="82">
        <v>1075102.8031044344</v>
      </c>
      <c r="CC656" s="82">
        <v>0</v>
      </c>
      <c r="CD656" s="82">
        <v>0</v>
      </c>
      <c r="CE656" s="82">
        <v>1075102.8031044344</v>
      </c>
      <c r="CF656" s="82">
        <v>9115.319452576161</v>
      </c>
      <c r="CG656" s="82">
        <v>0</v>
      </c>
      <c r="CH656" s="82">
        <v>0</v>
      </c>
      <c r="CI656" s="82">
        <v>9115.319452576161</v>
      </c>
      <c r="CJ656" s="82" t="s">
        <v>96</v>
      </c>
      <c r="CN656" s="82">
        <v>1754.5994211037632</v>
      </c>
      <c r="CO656" s="82">
        <v>14362.803050628283</v>
      </c>
      <c r="CP656" s="82">
        <v>206945.5454379</v>
      </c>
      <c r="CQ656" s="82">
        <v>1754.5994211037632</v>
      </c>
      <c r="CR656" s="89">
        <v>1754.5994211037632</v>
      </c>
      <c r="CS656" s="82">
        <v>274.55512245978741</v>
      </c>
      <c r="CT656" s="82">
        <v>2247.4538079753834</v>
      </c>
      <c r="CU656" s="82">
        <v>32382.297000000002</v>
      </c>
      <c r="CV656" s="82">
        <v>274.55512245978741</v>
      </c>
      <c r="CW656" s="82">
        <v>274.55512245978741</v>
      </c>
    </row>
    <row r="657" spans="1:101">
      <c r="A657" s="86" t="s">
        <v>1404</v>
      </c>
      <c r="B657" s="87" t="s">
        <v>1484</v>
      </c>
      <c r="C657" s="75" t="s">
        <v>2269</v>
      </c>
      <c r="D657" s="74" t="s">
        <v>2607</v>
      </c>
      <c r="E657" s="74" t="s">
        <v>1404</v>
      </c>
      <c r="F657" s="74" t="s">
        <v>1484</v>
      </c>
      <c r="G657" s="74" t="s">
        <v>523</v>
      </c>
      <c r="I657" s="74" t="s">
        <v>1484</v>
      </c>
      <c r="J657" s="74" t="s">
        <v>523</v>
      </c>
      <c r="K657" s="74" t="s">
        <v>128</v>
      </c>
      <c r="L657" s="74" t="s">
        <v>89</v>
      </c>
      <c r="M657" s="74" t="s">
        <v>1406</v>
      </c>
      <c r="N657" s="74" t="s">
        <v>523</v>
      </c>
      <c r="O657" s="76">
        <v>48213</v>
      </c>
      <c r="P657" s="76">
        <v>44500</v>
      </c>
      <c r="Q657" s="77">
        <v>11</v>
      </c>
      <c r="R657" s="74" t="s">
        <v>262</v>
      </c>
      <c r="S657" s="77">
        <v>4252.3500000000004</v>
      </c>
      <c r="T657" s="77">
        <v>4252.3500000000004</v>
      </c>
      <c r="U657" s="77">
        <v>0</v>
      </c>
      <c r="V657" s="78">
        <v>0</v>
      </c>
      <c r="W657" s="79">
        <v>6.3906999999999998</v>
      </c>
      <c r="X657" s="77">
        <v>27175.493145</v>
      </c>
      <c r="Y657" s="88">
        <v>27175.493145</v>
      </c>
      <c r="Z657" s="77">
        <v>0</v>
      </c>
      <c r="AA657" s="74">
        <v>0</v>
      </c>
      <c r="AB657" s="74">
        <v>0</v>
      </c>
      <c r="AD657" s="74">
        <v>5</v>
      </c>
      <c r="AE657" s="74">
        <v>5</v>
      </c>
      <c r="AF657" s="74">
        <v>0</v>
      </c>
      <c r="AG657" s="74">
        <v>0</v>
      </c>
      <c r="AI657" s="74">
        <v>4</v>
      </c>
      <c r="AJ657" s="74">
        <v>4</v>
      </c>
      <c r="AL657" s="74">
        <v>4</v>
      </c>
      <c r="AM657" s="74" t="s">
        <v>95</v>
      </c>
      <c r="AN657" s="74">
        <v>0</v>
      </c>
      <c r="AO657" s="74" t="s">
        <v>95</v>
      </c>
      <c r="AP657" s="74" t="s">
        <v>95</v>
      </c>
      <c r="AQ657" s="74">
        <v>1</v>
      </c>
      <c r="AS657" s="74">
        <v>1</v>
      </c>
      <c r="AT657" s="74" t="s">
        <v>92</v>
      </c>
      <c r="AU657" s="74" t="s">
        <v>95</v>
      </c>
      <c r="AV657" s="74" t="s">
        <v>94</v>
      </c>
      <c r="AW657" s="77">
        <v>4252.3500000000004</v>
      </c>
      <c r="AX657" s="77">
        <v>0</v>
      </c>
      <c r="AY657" s="79">
        <v>1</v>
      </c>
      <c r="AZ657" s="77">
        <v>27175.493145</v>
      </c>
      <c r="BA657" s="77">
        <v>0</v>
      </c>
      <c r="BB657" s="74" t="s">
        <v>116</v>
      </c>
      <c r="BC657" s="75" t="s">
        <v>2269</v>
      </c>
      <c r="BD657" s="82">
        <v>207.36804938505531</v>
      </c>
      <c r="BE657" s="82">
        <v>0</v>
      </c>
      <c r="BF657" s="82">
        <v>0</v>
      </c>
      <c r="BG657" s="82">
        <v>207.36804938505531</v>
      </c>
      <c r="BH657" s="82">
        <v>1697.4737461368263</v>
      </c>
      <c r="BI657" s="82">
        <v>0</v>
      </c>
      <c r="BJ657" s="82">
        <v>0</v>
      </c>
      <c r="BK657" s="82">
        <v>1697.4737461368263</v>
      </c>
      <c r="BL657" s="82">
        <v>24457.943830500004</v>
      </c>
      <c r="BM657" s="82">
        <v>0</v>
      </c>
      <c r="BN657" s="82">
        <v>0</v>
      </c>
      <c r="BO657" s="82">
        <v>24457.943830500004</v>
      </c>
      <c r="BP657" s="82">
        <v>207.36804938505531</v>
      </c>
      <c r="BQ657" s="82">
        <v>0</v>
      </c>
      <c r="BR657" s="82">
        <v>0</v>
      </c>
      <c r="BS657" s="89">
        <v>207.36804938505531</v>
      </c>
      <c r="BT657" s="82">
        <v>1077.2977533603009</v>
      </c>
      <c r="BU657" s="82">
        <v>0</v>
      </c>
      <c r="BV657" s="82">
        <v>0</v>
      </c>
      <c r="BW657" s="82">
        <v>1077.2977533603009</v>
      </c>
      <c r="BX657" s="82">
        <v>8818.5458585554261</v>
      </c>
      <c r="BY657" s="82">
        <v>0</v>
      </c>
      <c r="BZ657" s="82">
        <v>0</v>
      </c>
      <c r="CA657" s="82">
        <v>8818.5458585554261</v>
      </c>
      <c r="CB657" s="82">
        <v>127061.46399383058</v>
      </c>
      <c r="CC657" s="82">
        <v>0</v>
      </c>
      <c r="CD657" s="82">
        <v>0</v>
      </c>
      <c r="CE657" s="82">
        <v>127061.46399383058</v>
      </c>
      <c r="CF657" s="82">
        <v>1077.2977533603009</v>
      </c>
      <c r="CG657" s="82">
        <v>0</v>
      </c>
      <c r="CH657" s="82">
        <v>0</v>
      </c>
      <c r="CI657" s="82">
        <v>1077.2977533603009</v>
      </c>
      <c r="CJ657" s="82" t="s">
        <v>96</v>
      </c>
      <c r="CN657" s="82">
        <v>207.36804938505531</v>
      </c>
      <c r="CO657" s="82">
        <v>1697.4737461368263</v>
      </c>
      <c r="CP657" s="82">
        <v>24457.943830500004</v>
      </c>
      <c r="CQ657" s="82">
        <v>207.36804938505531</v>
      </c>
      <c r="CR657" s="89">
        <v>207.36804938505531</v>
      </c>
      <c r="CS657" s="82">
        <v>32.448409311195228</v>
      </c>
      <c r="CT657" s="82">
        <v>265.61624644199014</v>
      </c>
      <c r="CU657" s="82">
        <v>3827.1150000000007</v>
      </c>
      <c r="CV657" s="82">
        <v>32.448409311195228</v>
      </c>
      <c r="CW657" s="82">
        <v>32.448409311195228</v>
      </c>
    </row>
    <row r="658" spans="1:101">
      <c r="A658" s="86" t="s">
        <v>1404</v>
      </c>
      <c r="B658" s="87" t="s">
        <v>1485</v>
      </c>
      <c r="C658" s="75" t="s">
        <v>2270</v>
      </c>
      <c r="D658" s="74" t="s">
        <v>2607</v>
      </c>
      <c r="E658" s="74" t="s">
        <v>1404</v>
      </c>
      <c r="F658" s="74" t="s">
        <v>1485</v>
      </c>
      <c r="G658" s="74" t="s">
        <v>523</v>
      </c>
      <c r="I658" s="74" t="s">
        <v>1485</v>
      </c>
      <c r="J658" s="74" t="s">
        <v>523</v>
      </c>
      <c r="K658" s="74" t="s">
        <v>128</v>
      </c>
      <c r="L658" s="74" t="s">
        <v>89</v>
      </c>
      <c r="M658" s="74" t="s">
        <v>1406</v>
      </c>
      <c r="N658" s="74" t="s">
        <v>523</v>
      </c>
      <c r="O658" s="76">
        <v>48236</v>
      </c>
      <c r="P658" s="76">
        <v>44500</v>
      </c>
      <c r="Q658" s="77">
        <v>11</v>
      </c>
      <c r="R658" s="74" t="s">
        <v>262</v>
      </c>
      <c r="S658" s="77">
        <v>29529.32</v>
      </c>
      <c r="T658" s="77">
        <v>29529.32</v>
      </c>
      <c r="U658" s="77">
        <v>0</v>
      </c>
      <c r="V658" s="78">
        <v>0</v>
      </c>
      <c r="W658" s="79">
        <v>6.3906999999999998</v>
      </c>
      <c r="X658" s="77">
        <v>188713.02532399999</v>
      </c>
      <c r="Y658" s="88">
        <v>188713.02532399999</v>
      </c>
      <c r="Z658" s="77">
        <v>0</v>
      </c>
      <c r="AA658" s="74">
        <v>0</v>
      </c>
      <c r="AB658" s="74">
        <v>0</v>
      </c>
      <c r="AD658" s="74">
        <v>5</v>
      </c>
      <c r="AE658" s="74">
        <v>5</v>
      </c>
      <c r="AF658" s="74">
        <v>0</v>
      </c>
      <c r="AG658" s="74">
        <v>0</v>
      </c>
      <c r="AI658" s="74">
        <v>4</v>
      </c>
      <c r="AJ658" s="74">
        <v>4</v>
      </c>
      <c r="AL658" s="74">
        <v>4</v>
      </c>
      <c r="AM658" s="74" t="s">
        <v>95</v>
      </c>
      <c r="AN658" s="74">
        <v>0</v>
      </c>
      <c r="AO658" s="74" t="s">
        <v>95</v>
      </c>
      <c r="AP658" s="74" t="s">
        <v>95</v>
      </c>
      <c r="AQ658" s="74">
        <v>1</v>
      </c>
      <c r="AS658" s="74">
        <v>1</v>
      </c>
      <c r="AT658" s="74" t="s">
        <v>92</v>
      </c>
      <c r="AU658" s="74" t="s">
        <v>95</v>
      </c>
      <c r="AV658" s="74" t="s">
        <v>94</v>
      </c>
      <c r="AW658" s="77">
        <v>29529.32</v>
      </c>
      <c r="AX658" s="77">
        <v>0</v>
      </c>
      <c r="AY658" s="79">
        <v>1</v>
      </c>
      <c r="AZ658" s="77">
        <v>188713.02532399999</v>
      </c>
      <c r="BA658" s="77">
        <v>0</v>
      </c>
      <c r="BB658" s="74" t="s">
        <v>116</v>
      </c>
      <c r="BC658" s="75" t="s">
        <v>2270</v>
      </c>
      <c r="BD658" s="82">
        <v>1440.012578472398</v>
      </c>
      <c r="BE658" s="82">
        <v>0</v>
      </c>
      <c r="BF658" s="82">
        <v>0</v>
      </c>
      <c r="BG658" s="82">
        <v>1440.012578472398</v>
      </c>
      <c r="BH658" s="82">
        <v>11787.657516731475</v>
      </c>
      <c r="BI658" s="82">
        <v>0</v>
      </c>
      <c r="BJ658" s="82">
        <v>0</v>
      </c>
      <c r="BK658" s="82">
        <v>11787.657516731475</v>
      </c>
      <c r="BL658" s="82">
        <v>169841.72279159998</v>
      </c>
      <c r="BM658" s="82">
        <v>0</v>
      </c>
      <c r="BN658" s="82">
        <v>0</v>
      </c>
      <c r="BO658" s="82">
        <v>169841.72279159998</v>
      </c>
      <c r="BP658" s="82">
        <v>1440.012578472398</v>
      </c>
      <c r="BQ658" s="82">
        <v>0</v>
      </c>
      <c r="BR658" s="82">
        <v>0</v>
      </c>
      <c r="BS658" s="89">
        <v>1440.012578472398</v>
      </c>
      <c r="BT658" s="82">
        <v>7481.0093464219544</v>
      </c>
      <c r="BU658" s="82">
        <v>0</v>
      </c>
      <c r="BV658" s="82">
        <v>0</v>
      </c>
      <c r="BW658" s="82">
        <v>7481.0093464219544</v>
      </c>
      <c r="BX658" s="82">
        <v>61238.059565171687</v>
      </c>
      <c r="BY658" s="82">
        <v>0</v>
      </c>
      <c r="BZ658" s="82">
        <v>0</v>
      </c>
      <c r="CA658" s="82">
        <v>61238.059565171687</v>
      </c>
      <c r="CB658" s="82">
        <v>882344.73407464114</v>
      </c>
      <c r="CC658" s="82">
        <v>0</v>
      </c>
      <c r="CD658" s="82">
        <v>0</v>
      </c>
      <c r="CE658" s="82">
        <v>882344.73407464114</v>
      </c>
      <c r="CF658" s="82">
        <v>7481.0093464219544</v>
      </c>
      <c r="CG658" s="82">
        <v>0</v>
      </c>
      <c r="CH658" s="82">
        <v>0</v>
      </c>
      <c r="CI658" s="82">
        <v>7481.0093464219544</v>
      </c>
      <c r="CJ658" s="82" t="s">
        <v>96</v>
      </c>
      <c r="CN658" s="82">
        <v>1440.012578472398</v>
      </c>
      <c r="CO658" s="82">
        <v>11787.657516731475</v>
      </c>
      <c r="CP658" s="82">
        <v>169841.72279159998</v>
      </c>
      <c r="CQ658" s="82">
        <v>1440.012578472398</v>
      </c>
      <c r="CR658" s="89">
        <v>1440.012578472398</v>
      </c>
      <c r="CS658" s="82">
        <v>225.32939716656986</v>
      </c>
      <c r="CT658" s="82">
        <v>1844.501778636374</v>
      </c>
      <c r="CU658" s="82">
        <v>26576.387999999999</v>
      </c>
      <c r="CV658" s="82">
        <v>225.32939716656986</v>
      </c>
      <c r="CW658" s="82">
        <v>225.32939716656986</v>
      </c>
    </row>
    <row r="659" spans="1:101">
      <c r="A659" s="86" t="s">
        <v>1404</v>
      </c>
      <c r="B659" s="87" t="s">
        <v>1486</v>
      </c>
      <c r="C659" s="75" t="s">
        <v>2271</v>
      </c>
      <c r="D659" s="74" t="s">
        <v>2607</v>
      </c>
      <c r="E659" s="74" t="s">
        <v>1404</v>
      </c>
      <c r="F659" s="74" t="s">
        <v>1486</v>
      </c>
      <c r="G659" s="74" t="s">
        <v>523</v>
      </c>
      <c r="I659" s="74" t="s">
        <v>1486</v>
      </c>
      <c r="J659" s="74" t="s">
        <v>523</v>
      </c>
      <c r="K659" s="74" t="s">
        <v>128</v>
      </c>
      <c r="L659" s="74" t="s">
        <v>89</v>
      </c>
      <c r="M659" s="74" t="s">
        <v>1406</v>
      </c>
      <c r="N659" s="74" t="s">
        <v>523</v>
      </c>
      <c r="O659" s="76">
        <v>48126</v>
      </c>
      <c r="P659" s="76">
        <v>44500</v>
      </c>
      <c r="Q659" s="77">
        <v>10</v>
      </c>
      <c r="R659" s="74" t="s">
        <v>262</v>
      </c>
      <c r="S659" s="77">
        <v>34796.97</v>
      </c>
      <c r="T659" s="77">
        <v>34796.97</v>
      </c>
      <c r="U659" s="77">
        <v>0</v>
      </c>
      <c r="V659" s="78">
        <v>0</v>
      </c>
      <c r="W659" s="79">
        <v>6.3906999999999998</v>
      </c>
      <c r="X659" s="77">
        <v>222376.99617900001</v>
      </c>
      <c r="Y659" s="88">
        <v>222376.99617900001</v>
      </c>
      <c r="Z659" s="77">
        <v>0</v>
      </c>
      <c r="AA659" s="74">
        <v>0</v>
      </c>
      <c r="AB659" s="74">
        <v>0</v>
      </c>
      <c r="AD659" s="74">
        <v>5</v>
      </c>
      <c r="AE659" s="74">
        <v>5</v>
      </c>
      <c r="AF659" s="74">
        <v>0</v>
      </c>
      <c r="AG659" s="74">
        <v>0</v>
      </c>
      <c r="AI659" s="74">
        <v>4</v>
      </c>
      <c r="AJ659" s="74">
        <v>4</v>
      </c>
      <c r="AL659" s="74">
        <v>4</v>
      </c>
      <c r="AM659" s="74" t="s">
        <v>95</v>
      </c>
      <c r="AN659" s="74">
        <v>0</v>
      </c>
      <c r="AO659" s="74" t="s">
        <v>95</v>
      </c>
      <c r="AP659" s="74" t="s">
        <v>95</v>
      </c>
      <c r="AQ659" s="74">
        <v>1</v>
      </c>
      <c r="AS659" s="74">
        <v>1</v>
      </c>
      <c r="AT659" s="74" t="s">
        <v>92</v>
      </c>
      <c r="AU659" s="74" t="s">
        <v>95</v>
      </c>
      <c r="AV659" s="74" t="s">
        <v>94</v>
      </c>
      <c r="AW659" s="77">
        <v>34796.97</v>
      </c>
      <c r="AX659" s="77">
        <v>0</v>
      </c>
      <c r="AY659" s="79">
        <v>1</v>
      </c>
      <c r="AZ659" s="77">
        <v>222376.99617900001</v>
      </c>
      <c r="BA659" s="77">
        <v>0</v>
      </c>
      <c r="BB659" s="74" t="s">
        <v>116</v>
      </c>
      <c r="BC659" s="75" t="s">
        <v>2271</v>
      </c>
      <c r="BD659" s="82">
        <v>1696.8922580244543</v>
      </c>
      <c r="BE659" s="82">
        <v>0</v>
      </c>
      <c r="BF659" s="82">
        <v>0</v>
      </c>
      <c r="BG659" s="82">
        <v>1696.8922580244543</v>
      </c>
      <c r="BH659" s="82">
        <v>12683.288504643635</v>
      </c>
      <c r="BI659" s="82">
        <v>0</v>
      </c>
      <c r="BJ659" s="82">
        <v>0</v>
      </c>
      <c r="BK659" s="82">
        <v>12683.288504643635</v>
      </c>
      <c r="BL659" s="82">
        <v>200139.29656110003</v>
      </c>
      <c r="BM659" s="82">
        <v>0</v>
      </c>
      <c r="BN659" s="82">
        <v>0</v>
      </c>
      <c r="BO659" s="82">
        <v>200139.29656110003</v>
      </c>
      <c r="BP659" s="82">
        <v>1696.8922580244543</v>
      </c>
      <c r="BQ659" s="82">
        <v>0</v>
      </c>
      <c r="BR659" s="82">
        <v>0</v>
      </c>
      <c r="BS659" s="89">
        <v>1696.8922580244543</v>
      </c>
      <c r="BT659" s="82">
        <v>8815.5249696628434</v>
      </c>
      <c r="BU659" s="82">
        <v>0</v>
      </c>
      <c r="BV659" s="82">
        <v>0</v>
      </c>
      <c r="BW659" s="82">
        <v>8815.5249696628434</v>
      </c>
      <c r="BX659" s="82">
        <v>65890.952110474143</v>
      </c>
      <c r="BY659" s="82">
        <v>0</v>
      </c>
      <c r="BZ659" s="82">
        <v>0</v>
      </c>
      <c r="CA659" s="82">
        <v>65890.952110474143</v>
      </c>
      <c r="CB659" s="82">
        <v>1039743.6595645708</v>
      </c>
      <c r="CC659" s="82">
        <v>0</v>
      </c>
      <c r="CD659" s="82">
        <v>0</v>
      </c>
      <c r="CE659" s="82">
        <v>1039743.6595645708</v>
      </c>
      <c r="CF659" s="82">
        <v>8815.5249696628434</v>
      </c>
      <c r="CG659" s="82">
        <v>0</v>
      </c>
      <c r="CH659" s="82">
        <v>0</v>
      </c>
      <c r="CI659" s="82">
        <v>8815.5249696628434</v>
      </c>
      <c r="CJ659" s="82" t="s">
        <v>96</v>
      </c>
      <c r="CN659" s="82">
        <v>1696.8922580244543</v>
      </c>
      <c r="CO659" s="82">
        <v>12683.288504643635</v>
      </c>
      <c r="CP659" s="82">
        <v>200139.29656110003</v>
      </c>
      <c r="CQ659" s="82">
        <v>1696.8922580244543</v>
      </c>
      <c r="CR659" s="89">
        <v>1696.8922580244543</v>
      </c>
      <c r="CS659" s="82">
        <v>265.52525670497039</v>
      </c>
      <c r="CT659" s="82">
        <v>1984.6477701415549</v>
      </c>
      <c r="CU659" s="82">
        <v>31317.273000000005</v>
      </c>
      <c r="CV659" s="82">
        <v>265.52525670497039</v>
      </c>
      <c r="CW659" s="82">
        <v>265.52525670497039</v>
      </c>
    </row>
    <row r="660" spans="1:101">
      <c r="A660" s="86" t="s">
        <v>1404</v>
      </c>
      <c r="B660" s="87" t="s">
        <v>1487</v>
      </c>
      <c r="C660" s="75" t="s">
        <v>2272</v>
      </c>
      <c r="D660" s="74" t="s">
        <v>2607</v>
      </c>
      <c r="E660" s="74" t="s">
        <v>1404</v>
      </c>
      <c r="F660" s="74" t="s">
        <v>1487</v>
      </c>
      <c r="G660" s="74" t="s">
        <v>523</v>
      </c>
      <c r="I660" s="74" t="s">
        <v>1487</v>
      </c>
      <c r="J660" s="74" t="s">
        <v>523</v>
      </c>
      <c r="K660" s="74" t="s">
        <v>128</v>
      </c>
      <c r="L660" s="74" t="s">
        <v>89</v>
      </c>
      <c r="M660" s="74" t="s">
        <v>1406</v>
      </c>
      <c r="N660" s="74" t="s">
        <v>523</v>
      </c>
      <c r="O660" s="76">
        <v>48487</v>
      </c>
      <c r="P660" s="76">
        <v>44500</v>
      </c>
      <c r="Q660" s="77">
        <v>11</v>
      </c>
      <c r="R660" s="74" t="s">
        <v>262</v>
      </c>
      <c r="S660" s="77">
        <v>3840</v>
      </c>
      <c r="T660" s="77">
        <v>3840</v>
      </c>
      <c r="U660" s="77">
        <v>0</v>
      </c>
      <c r="V660" s="78">
        <v>0</v>
      </c>
      <c r="W660" s="79">
        <v>6.3906999999999998</v>
      </c>
      <c r="X660" s="77">
        <v>24540.288</v>
      </c>
      <c r="Y660" s="88">
        <v>24540.288</v>
      </c>
      <c r="Z660" s="77">
        <v>0</v>
      </c>
      <c r="AA660" s="74">
        <v>0</v>
      </c>
      <c r="AB660" s="74">
        <v>0</v>
      </c>
      <c r="AD660" s="74">
        <v>5</v>
      </c>
      <c r="AE660" s="74">
        <v>5</v>
      </c>
      <c r="AF660" s="74">
        <v>0</v>
      </c>
      <c r="AG660" s="74">
        <v>0</v>
      </c>
      <c r="AI660" s="74">
        <v>4</v>
      </c>
      <c r="AJ660" s="74">
        <v>4</v>
      </c>
      <c r="AL660" s="74">
        <v>4</v>
      </c>
      <c r="AM660" s="74" t="s">
        <v>95</v>
      </c>
      <c r="AN660" s="74">
        <v>0</v>
      </c>
      <c r="AO660" s="74" t="s">
        <v>95</v>
      </c>
      <c r="AP660" s="74" t="s">
        <v>95</v>
      </c>
      <c r="AQ660" s="74">
        <v>1</v>
      </c>
      <c r="AS660" s="74">
        <v>1</v>
      </c>
      <c r="AT660" s="74" t="s">
        <v>92</v>
      </c>
      <c r="AU660" s="74" t="s">
        <v>95</v>
      </c>
      <c r="AV660" s="74" t="s">
        <v>94</v>
      </c>
      <c r="AW660" s="77">
        <v>3840</v>
      </c>
      <c r="AX660" s="77">
        <v>0</v>
      </c>
      <c r="AY660" s="79">
        <v>1</v>
      </c>
      <c r="AZ660" s="77">
        <v>24540.288</v>
      </c>
      <c r="BA660" s="77">
        <v>0</v>
      </c>
      <c r="BB660" s="74" t="s">
        <v>116</v>
      </c>
      <c r="BC660" s="75" t="s">
        <v>2272</v>
      </c>
      <c r="BD660" s="82">
        <v>187.25958814270049</v>
      </c>
      <c r="BE660" s="82">
        <v>0</v>
      </c>
      <c r="BF660" s="82">
        <v>0</v>
      </c>
      <c r="BG660" s="82">
        <v>187.25958814270049</v>
      </c>
      <c r="BH660" s="82">
        <v>1532.8698684645933</v>
      </c>
      <c r="BI660" s="82">
        <v>0</v>
      </c>
      <c r="BJ660" s="82">
        <v>0</v>
      </c>
      <c r="BK660" s="82">
        <v>1532.8698684645933</v>
      </c>
      <c r="BL660" s="82">
        <v>22086.259200000004</v>
      </c>
      <c r="BM660" s="82">
        <v>0</v>
      </c>
      <c r="BN660" s="82">
        <v>0</v>
      </c>
      <c r="BO660" s="82">
        <v>22086.259200000004</v>
      </c>
      <c r="BP660" s="82">
        <v>187.25958814270049</v>
      </c>
      <c r="BQ660" s="82">
        <v>0</v>
      </c>
      <c r="BR660" s="82">
        <v>0</v>
      </c>
      <c r="BS660" s="89">
        <v>187.25958814270049</v>
      </c>
      <c r="BT660" s="82">
        <v>972.83228636014337</v>
      </c>
      <c r="BU660" s="82">
        <v>0</v>
      </c>
      <c r="BV660" s="82">
        <v>0</v>
      </c>
      <c r="BW660" s="82">
        <v>972.83228636014337</v>
      </c>
      <c r="BX660" s="82">
        <v>7963.4122536604091</v>
      </c>
      <c r="BY660" s="82">
        <v>0</v>
      </c>
      <c r="BZ660" s="82">
        <v>0</v>
      </c>
      <c r="CA660" s="82">
        <v>7963.4122536604091</v>
      </c>
      <c r="CB660" s="82">
        <v>114740.32516992002</v>
      </c>
      <c r="CC660" s="82">
        <v>0</v>
      </c>
      <c r="CD660" s="82">
        <v>0</v>
      </c>
      <c r="CE660" s="82">
        <v>114740.32516992002</v>
      </c>
      <c r="CF660" s="82">
        <v>972.83228636014337</v>
      </c>
      <c r="CG660" s="82">
        <v>0</v>
      </c>
      <c r="CH660" s="82">
        <v>0</v>
      </c>
      <c r="CI660" s="82">
        <v>972.83228636014337</v>
      </c>
      <c r="CJ660" s="82" t="s">
        <v>96</v>
      </c>
      <c r="CN660" s="82">
        <v>187.25958814270049</v>
      </c>
      <c r="CO660" s="82">
        <v>1532.8698684645933</v>
      </c>
      <c r="CP660" s="82">
        <v>22086.259200000004</v>
      </c>
      <c r="CQ660" s="82">
        <v>187.25958814270049</v>
      </c>
      <c r="CR660" s="89">
        <v>187.25958814270049</v>
      </c>
      <c r="CS660" s="82">
        <v>29.301889956139469</v>
      </c>
      <c r="CT660" s="82">
        <v>239.85946272937133</v>
      </c>
      <c r="CU660" s="82">
        <v>3456.0000000000009</v>
      </c>
      <c r="CV660" s="82">
        <v>29.301889956139469</v>
      </c>
      <c r="CW660" s="82">
        <v>29.301889956139469</v>
      </c>
    </row>
    <row r="661" spans="1:101">
      <c r="A661" s="86" t="s">
        <v>1404</v>
      </c>
      <c r="B661" s="87" t="s">
        <v>1488</v>
      </c>
      <c r="C661" s="75" t="s">
        <v>2273</v>
      </c>
      <c r="D661" s="74" t="s">
        <v>2607</v>
      </c>
      <c r="E661" s="74" t="s">
        <v>1404</v>
      </c>
      <c r="F661" s="74" t="s">
        <v>1488</v>
      </c>
      <c r="G661" s="74" t="s">
        <v>523</v>
      </c>
      <c r="I661" s="74" t="s">
        <v>1488</v>
      </c>
      <c r="J661" s="74" t="s">
        <v>523</v>
      </c>
      <c r="K661" s="74" t="s">
        <v>128</v>
      </c>
      <c r="L661" s="74" t="s">
        <v>89</v>
      </c>
      <c r="M661" s="74" t="s">
        <v>1406</v>
      </c>
      <c r="N661" s="74" t="s">
        <v>523</v>
      </c>
      <c r="O661" s="76">
        <v>48059</v>
      </c>
      <c r="P661" s="76">
        <v>44500</v>
      </c>
      <c r="Q661" s="77">
        <v>10</v>
      </c>
      <c r="R661" s="74" t="s">
        <v>262</v>
      </c>
      <c r="S661" s="77">
        <v>117012.88</v>
      </c>
      <c r="T661" s="77">
        <v>117012.88</v>
      </c>
      <c r="U661" s="77">
        <v>0</v>
      </c>
      <c r="V661" s="78">
        <v>0</v>
      </c>
      <c r="W661" s="79">
        <v>6.3906999999999998</v>
      </c>
      <c r="X661" s="77">
        <v>747794.21221599996</v>
      </c>
      <c r="Y661" s="88">
        <v>747794.21221599996</v>
      </c>
      <c r="Z661" s="77">
        <v>0</v>
      </c>
      <c r="AA661" s="74">
        <v>0</v>
      </c>
      <c r="AB661" s="74">
        <v>0</v>
      </c>
      <c r="AD661" s="74">
        <v>5</v>
      </c>
      <c r="AE661" s="74">
        <v>5</v>
      </c>
      <c r="AF661" s="74">
        <v>0</v>
      </c>
      <c r="AG661" s="74">
        <v>0</v>
      </c>
      <c r="AI661" s="74">
        <v>4</v>
      </c>
      <c r="AJ661" s="74">
        <v>4</v>
      </c>
      <c r="AL661" s="74">
        <v>4</v>
      </c>
      <c r="AM661" s="74" t="s">
        <v>95</v>
      </c>
      <c r="AN661" s="74">
        <v>0</v>
      </c>
      <c r="AO661" s="74" t="s">
        <v>95</v>
      </c>
      <c r="AP661" s="74" t="s">
        <v>95</v>
      </c>
      <c r="AQ661" s="74">
        <v>1</v>
      </c>
      <c r="AS661" s="74">
        <v>1</v>
      </c>
      <c r="AT661" s="74" t="s">
        <v>92</v>
      </c>
      <c r="AU661" s="74" t="s">
        <v>95</v>
      </c>
      <c r="AV661" s="74" t="s">
        <v>94</v>
      </c>
      <c r="AW661" s="77">
        <v>117012.88</v>
      </c>
      <c r="AX661" s="77">
        <v>0</v>
      </c>
      <c r="AY661" s="79">
        <v>1</v>
      </c>
      <c r="AZ661" s="77">
        <v>747794.21221599996</v>
      </c>
      <c r="BA661" s="77">
        <v>0</v>
      </c>
      <c r="BB661" s="74" t="s">
        <v>116</v>
      </c>
      <c r="BC661" s="75" t="s">
        <v>2273</v>
      </c>
      <c r="BD661" s="82">
        <v>5706.1936760914668</v>
      </c>
      <c r="BE661" s="82">
        <v>0</v>
      </c>
      <c r="BF661" s="82">
        <v>0</v>
      </c>
      <c r="BG661" s="82">
        <v>5706.1936760914668</v>
      </c>
      <c r="BH661" s="82">
        <v>42650.498471540624</v>
      </c>
      <c r="BI661" s="82">
        <v>0</v>
      </c>
      <c r="BJ661" s="82">
        <v>0</v>
      </c>
      <c r="BK661" s="82">
        <v>42650.498471540624</v>
      </c>
      <c r="BL661" s="82">
        <v>673014.79099439993</v>
      </c>
      <c r="BM661" s="82">
        <v>0</v>
      </c>
      <c r="BN661" s="82">
        <v>0</v>
      </c>
      <c r="BO661" s="82">
        <v>673014.79099439993</v>
      </c>
      <c r="BP661" s="82">
        <v>5706.1936760914668</v>
      </c>
      <c r="BQ661" s="82">
        <v>0</v>
      </c>
      <c r="BR661" s="82">
        <v>0</v>
      </c>
      <c r="BS661" s="89">
        <v>5706.1936760914668</v>
      </c>
      <c r="BT661" s="82">
        <v>29644.246766662778</v>
      </c>
      <c r="BU661" s="82">
        <v>0</v>
      </c>
      <c r="BV661" s="82">
        <v>0</v>
      </c>
      <c r="BW661" s="82">
        <v>29644.246766662778</v>
      </c>
      <c r="BX661" s="82">
        <v>221573.6046095007</v>
      </c>
      <c r="BY661" s="82">
        <v>0</v>
      </c>
      <c r="BZ661" s="82">
        <v>0</v>
      </c>
      <c r="CA661" s="82">
        <v>221573.6046095007</v>
      </c>
      <c r="CB661" s="82">
        <v>3496379.1406950071</v>
      </c>
      <c r="CC661" s="82">
        <v>0</v>
      </c>
      <c r="CD661" s="82">
        <v>0</v>
      </c>
      <c r="CE661" s="82">
        <v>3496379.1406950071</v>
      </c>
      <c r="CF661" s="82">
        <v>29644.246766662778</v>
      </c>
      <c r="CG661" s="82">
        <v>0</v>
      </c>
      <c r="CH661" s="82">
        <v>0</v>
      </c>
      <c r="CI661" s="82">
        <v>29644.246766662778</v>
      </c>
      <c r="CJ661" s="82" t="s">
        <v>96</v>
      </c>
      <c r="CN661" s="82">
        <v>5706.1936760914668</v>
      </c>
      <c r="CO661" s="82">
        <v>42650.498471540624</v>
      </c>
      <c r="CP661" s="82">
        <v>673014.79099439993</v>
      </c>
      <c r="CQ661" s="82">
        <v>5706.1936760914668</v>
      </c>
      <c r="CR661" s="89">
        <v>5706.1936760914668</v>
      </c>
      <c r="CS661" s="82">
        <v>892.89024302368546</v>
      </c>
      <c r="CT661" s="82">
        <v>6673.8383074687636</v>
      </c>
      <c r="CU661" s="82">
        <v>105311.59199999999</v>
      </c>
      <c r="CV661" s="82">
        <v>892.89024302368546</v>
      </c>
      <c r="CW661" s="82">
        <v>892.89024302368546</v>
      </c>
    </row>
    <row r="662" spans="1:101">
      <c r="A662" s="86" t="s">
        <v>1404</v>
      </c>
      <c r="B662" s="87" t="s">
        <v>1489</v>
      </c>
      <c r="C662" s="75" t="s">
        <v>2274</v>
      </c>
      <c r="D662" s="74" t="s">
        <v>2607</v>
      </c>
      <c r="E662" s="74" t="s">
        <v>1404</v>
      </c>
      <c r="F662" s="74" t="s">
        <v>1489</v>
      </c>
      <c r="G662" s="74" t="s">
        <v>523</v>
      </c>
      <c r="I662" s="74" t="s">
        <v>1489</v>
      </c>
      <c r="J662" s="74" t="s">
        <v>523</v>
      </c>
      <c r="K662" s="74" t="s">
        <v>128</v>
      </c>
      <c r="L662" s="74" t="s">
        <v>89</v>
      </c>
      <c r="M662" s="74" t="s">
        <v>1406</v>
      </c>
      <c r="N662" s="74" t="s">
        <v>523</v>
      </c>
      <c r="O662" s="76">
        <v>48212</v>
      </c>
      <c r="P662" s="76">
        <v>44500</v>
      </c>
      <c r="Q662" s="77">
        <v>11</v>
      </c>
      <c r="R662" s="74" t="s">
        <v>262</v>
      </c>
      <c r="S662" s="77">
        <v>15163.6</v>
      </c>
      <c r="T662" s="77">
        <v>15163.6</v>
      </c>
      <c r="U662" s="77">
        <v>0</v>
      </c>
      <c r="V662" s="78">
        <v>0</v>
      </c>
      <c r="W662" s="79">
        <v>6.3906999999999998</v>
      </c>
      <c r="X662" s="77">
        <v>96906.018519999998</v>
      </c>
      <c r="Y662" s="88">
        <v>96906.018519999998</v>
      </c>
      <c r="Z662" s="77">
        <v>0</v>
      </c>
      <c r="AA662" s="74">
        <v>0</v>
      </c>
      <c r="AB662" s="74">
        <v>0</v>
      </c>
      <c r="AD662" s="74">
        <v>5</v>
      </c>
      <c r="AE662" s="74">
        <v>5</v>
      </c>
      <c r="AF662" s="74">
        <v>0</v>
      </c>
      <c r="AG662" s="74">
        <v>0</v>
      </c>
      <c r="AI662" s="74">
        <v>4</v>
      </c>
      <c r="AJ662" s="74">
        <v>4</v>
      </c>
      <c r="AL662" s="74">
        <v>4</v>
      </c>
      <c r="AM662" s="74" t="s">
        <v>95</v>
      </c>
      <c r="AN662" s="74">
        <v>0</v>
      </c>
      <c r="AO662" s="74" t="s">
        <v>95</v>
      </c>
      <c r="AP662" s="74" t="s">
        <v>95</v>
      </c>
      <c r="AQ662" s="74">
        <v>1</v>
      </c>
      <c r="AS662" s="74">
        <v>1</v>
      </c>
      <c r="AT662" s="74" t="s">
        <v>92</v>
      </c>
      <c r="AU662" s="74" t="s">
        <v>95</v>
      </c>
      <c r="AV662" s="74" t="s">
        <v>94</v>
      </c>
      <c r="AW662" s="77">
        <v>15163.6</v>
      </c>
      <c r="AX662" s="77">
        <v>0</v>
      </c>
      <c r="AY662" s="79">
        <v>1</v>
      </c>
      <c r="AZ662" s="77">
        <v>96906.018519999998</v>
      </c>
      <c r="BA662" s="77">
        <v>0</v>
      </c>
      <c r="BB662" s="74" t="s">
        <v>116</v>
      </c>
      <c r="BC662" s="75" t="s">
        <v>2274</v>
      </c>
      <c r="BD662" s="82">
        <v>739.46080488558675</v>
      </c>
      <c r="BE662" s="82">
        <v>0</v>
      </c>
      <c r="BF662" s="82">
        <v>0</v>
      </c>
      <c r="BG662" s="82">
        <v>739.46080488558675</v>
      </c>
      <c r="BH662" s="82">
        <v>6053.0795670441912</v>
      </c>
      <c r="BI662" s="82">
        <v>0</v>
      </c>
      <c r="BJ662" s="82">
        <v>0</v>
      </c>
      <c r="BK662" s="82">
        <v>6053.0795670441912</v>
      </c>
      <c r="BL662" s="82">
        <v>87215.416667999991</v>
      </c>
      <c r="BM662" s="82">
        <v>0</v>
      </c>
      <c r="BN662" s="82">
        <v>0</v>
      </c>
      <c r="BO662" s="82">
        <v>87215.416667999991</v>
      </c>
      <c r="BP662" s="82">
        <v>739.46080488558675</v>
      </c>
      <c r="BQ662" s="82">
        <v>0</v>
      </c>
      <c r="BR662" s="82">
        <v>0</v>
      </c>
      <c r="BS662" s="89">
        <v>739.46080488558675</v>
      </c>
      <c r="BT662" s="82">
        <v>3841.572827461112</v>
      </c>
      <c r="BU662" s="82">
        <v>0</v>
      </c>
      <c r="BV662" s="82">
        <v>0</v>
      </c>
      <c r="BW662" s="82">
        <v>3841.572827461112</v>
      </c>
      <c r="BX662" s="82">
        <v>31446.353658751279</v>
      </c>
      <c r="BY662" s="82">
        <v>0</v>
      </c>
      <c r="BZ662" s="82">
        <v>0</v>
      </c>
      <c r="CA662" s="82">
        <v>31446.353658751279</v>
      </c>
      <c r="CB662" s="82">
        <v>453092.81113192678</v>
      </c>
      <c r="CC662" s="82">
        <v>0</v>
      </c>
      <c r="CD662" s="82">
        <v>0</v>
      </c>
      <c r="CE662" s="82">
        <v>453092.81113192678</v>
      </c>
      <c r="CF662" s="82">
        <v>3841.572827461112</v>
      </c>
      <c r="CG662" s="82">
        <v>0</v>
      </c>
      <c r="CH662" s="82">
        <v>0</v>
      </c>
      <c r="CI662" s="82">
        <v>3841.572827461112</v>
      </c>
      <c r="CJ662" s="82" t="s">
        <v>96</v>
      </c>
      <c r="CN662" s="82">
        <v>739.46080488558675</v>
      </c>
      <c r="CO662" s="82">
        <v>6053.0795670441912</v>
      </c>
      <c r="CP662" s="82">
        <v>87215.416667999991</v>
      </c>
      <c r="CQ662" s="82">
        <v>739.46080488558675</v>
      </c>
      <c r="CR662" s="89">
        <v>739.46080488558675</v>
      </c>
      <c r="CS662" s="82">
        <v>115.70889024450949</v>
      </c>
      <c r="CT662" s="82">
        <v>947.1700388133055</v>
      </c>
      <c r="CU662" s="82">
        <v>13647.24</v>
      </c>
      <c r="CV662" s="82">
        <v>115.70889024450949</v>
      </c>
      <c r="CW662" s="82">
        <v>115.70889024450949</v>
      </c>
    </row>
    <row r="663" spans="1:101">
      <c r="A663" s="86" t="s">
        <v>1404</v>
      </c>
      <c r="B663" s="87" t="s">
        <v>1490</v>
      </c>
      <c r="C663" s="75" t="s">
        <v>2275</v>
      </c>
      <c r="D663" s="74" t="s">
        <v>2607</v>
      </c>
      <c r="E663" s="74" t="s">
        <v>1404</v>
      </c>
      <c r="F663" s="74" t="s">
        <v>1490</v>
      </c>
      <c r="G663" s="74" t="s">
        <v>523</v>
      </c>
      <c r="I663" s="74" t="s">
        <v>1490</v>
      </c>
      <c r="J663" s="74" t="s">
        <v>523</v>
      </c>
      <c r="K663" s="74" t="s">
        <v>128</v>
      </c>
      <c r="L663" s="74" t="s">
        <v>89</v>
      </c>
      <c r="M663" s="74" t="s">
        <v>1406</v>
      </c>
      <c r="N663" s="74" t="s">
        <v>523</v>
      </c>
      <c r="O663" s="76">
        <v>48275</v>
      </c>
      <c r="P663" s="76">
        <v>44500</v>
      </c>
      <c r="Q663" s="77">
        <v>11</v>
      </c>
      <c r="R663" s="74" t="s">
        <v>262</v>
      </c>
      <c r="S663" s="77">
        <v>67511.990000000005</v>
      </c>
      <c r="T663" s="77">
        <v>67511.990000000005</v>
      </c>
      <c r="U663" s="77">
        <v>0</v>
      </c>
      <c r="V663" s="78">
        <v>0</v>
      </c>
      <c r="W663" s="79">
        <v>6.3906999999999998</v>
      </c>
      <c r="X663" s="77">
        <v>431448.87449300004</v>
      </c>
      <c r="Y663" s="88">
        <v>431448.87449300004</v>
      </c>
      <c r="Z663" s="77">
        <v>0</v>
      </c>
      <c r="AA663" s="74">
        <v>0</v>
      </c>
      <c r="AB663" s="74">
        <v>0</v>
      </c>
      <c r="AD663" s="74">
        <v>5</v>
      </c>
      <c r="AE663" s="74">
        <v>5</v>
      </c>
      <c r="AF663" s="74">
        <v>0</v>
      </c>
      <c r="AG663" s="74">
        <v>0</v>
      </c>
      <c r="AI663" s="74">
        <v>4</v>
      </c>
      <c r="AJ663" s="74">
        <v>4</v>
      </c>
      <c r="AL663" s="74">
        <v>4</v>
      </c>
      <c r="AM663" s="74" t="s">
        <v>95</v>
      </c>
      <c r="AN663" s="74">
        <v>0</v>
      </c>
      <c r="AO663" s="74" t="s">
        <v>95</v>
      </c>
      <c r="AP663" s="74" t="s">
        <v>95</v>
      </c>
      <c r="AQ663" s="74">
        <v>1</v>
      </c>
      <c r="AS663" s="74">
        <v>1</v>
      </c>
      <c r="AT663" s="74" t="s">
        <v>92</v>
      </c>
      <c r="AU663" s="74" t="s">
        <v>95</v>
      </c>
      <c r="AV663" s="74" t="s">
        <v>94</v>
      </c>
      <c r="AW663" s="77">
        <v>67511.990000000005</v>
      </c>
      <c r="AX663" s="77">
        <v>0</v>
      </c>
      <c r="AY663" s="79">
        <v>1</v>
      </c>
      <c r="AZ663" s="77">
        <v>431448.87449300004</v>
      </c>
      <c r="BA663" s="77">
        <v>0</v>
      </c>
      <c r="BB663" s="74" t="s">
        <v>116</v>
      </c>
      <c r="BC663" s="75" t="s">
        <v>2275</v>
      </c>
      <c r="BD663" s="82">
        <v>3292.2571463786762</v>
      </c>
      <c r="BE663" s="82">
        <v>0</v>
      </c>
      <c r="BF663" s="82">
        <v>0</v>
      </c>
      <c r="BG663" s="82">
        <v>3292.2571463786762</v>
      </c>
      <c r="BH663" s="82">
        <v>26949.764383094513</v>
      </c>
      <c r="BI663" s="82">
        <v>0</v>
      </c>
      <c r="BJ663" s="82">
        <v>0</v>
      </c>
      <c r="BK663" s="82">
        <v>26949.764383094513</v>
      </c>
      <c r="BL663" s="82">
        <v>388303.98704370006</v>
      </c>
      <c r="BM663" s="82">
        <v>0</v>
      </c>
      <c r="BN663" s="82">
        <v>0</v>
      </c>
      <c r="BO663" s="82">
        <v>388303.98704370006</v>
      </c>
      <c r="BP663" s="82">
        <v>3292.2571463786762</v>
      </c>
      <c r="BQ663" s="82">
        <v>0</v>
      </c>
      <c r="BR663" s="82">
        <v>0</v>
      </c>
      <c r="BS663" s="89">
        <v>3292.2571463786762</v>
      </c>
      <c r="BT663" s="82">
        <v>17103.605101151861</v>
      </c>
      <c r="BU663" s="82">
        <v>0</v>
      </c>
      <c r="BV663" s="82">
        <v>0</v>
      </c>
      <c r="BW663" s="82">
        <v>17103.605101151861</v>
      </c>
      <c r="BX663" s="82">
        <v>140006.72094661431</v>
      </c>
      <c r="BY663" s="82">
        <v>0</v>
      </c>
      <c r="BZ663" s="82">
        <v>0</v>
      </c>
      <c r="CA663" s="82">
        <v>140006.72094661431</v>
      </c>
      <c r="CB663" s="82">
        <v>2017278.0430907262</v>
      </c>
      <c r="CC663" s="82">
        <v>0</v>
      </c>
      <c r="CD663" s="82">
        <v>0</v>
      </c>
      <c r="CE663" s="82">
        <v>2017278.0430907262</v>
      </c>
      <c r="CF663" s="82">
        <v>17103.605101151861</v>
      </c>
      <c r="CG663" s="82">
        <v>0</v>
      </c>
      <c r="CH663" s="82">
        <v>0</v>
      </c>
      <c r="CI663" s="82">
        <v>17103.605101151861</v>
      </c>
      <c r="CJ663" s="82" t="s">
        <v>96</v>
      </c>
      <c r="CN663" s="82">
        <v>3292.2571463786762</v>
      </c>
      <c r="CO663" s="82">
        <v>26949.764383094513</v>
      </c>
      <c r="CP663" s="82">
        <v>388303.98704370006</v>
      </c>
      <c r="CQ663" s="82">
        <v>3292.2571463786762</v>
      </c>
      <c r="CR663" s="89">
        <v>3292.2571463786762</v>
      </c>
      <c r="CS663" s="82">
        <v>515.16377648437208</v>
      </c>
      <c r="CT663" s="82">
        <v>4217.0285544767421</v>
      </c>
      <c r="CU663" s="82">
        <v>60760.791000000012</v>
      </c>
      <c r="CV663" s="82">
        <v>515.16377648437208</v>
      </c>
      <c r="CW663" s="82">
        <v>515.16377648437208</v>
      </c>
    </row>
    <row r="664" spans="1:101">
      <c r="A664" s="86" t="s">
        <v>1404</v>
      </c>
      <c r="B664" s="87" t="s">
        <v>1491</v>
      </c>
      <c r="C664" s="75" t="s">
        <v>2276</v>
      </c>
      <c r="D664" s="74" t="s">
        <v>2607</v>
      </c>
      <c r="E664" s="74" t="s">
        <v>1404</v>
      </c>
      <c r="F664" s="74" t="s">
        <v>1491</v>
      </c>
      <c r="G664" s="74" t="s">
        <v>523</v>
      </c>
      <c r="I664" s="74" t="s">
        <v>1491</v>
      </c>
      <c r="J664" s="74" t="s">
        <v>523</v>
      </c>
      <c r="K664" s="74" t="s">
        <v>128</v>
      </c>
      <c r="L664" s="74" t="s">
        <v>89</v>
      </c>
      <c r="M664" s="74" t="s">
        <v>1406</v>
      </c>
      <c r="N664" s="74" t="s">
        <v>523</v>
      </c>
      <c r="O664" s="76">
        <v>48363</v>
      </c>
      <c r="P664" s="76">
        <v>44500</v>
      </c>
      <c r="Q664" s="77">
        <v>11</v>
      </c>
      <c r="R664" s="74" t="s">
        <v>262</v>
      </c>
      <c r="S664" s="77">
        <v>21604.18</v>
      </c>
      <c r="T664" s="77">
        <v>21604.18</v>
      </c>
      <c r="U664" s="77">
        <v>0</v>
      </c>
      <c r="V664" s="78">
        <v>0</v>
      </c>
      <c r="W664" s="79">
        <v>6.3906999999999998</v>
      </c>
      <c r="X664" s="77">
        <v>138065.83312600001</v>
      </c>
      <c r="Y664" s="88">
        <v>138065.83312600001</v>
      </c>
      <c r="Z664" s="77">
        <v>0</v>
      </c>
      <c r="AA664" s="74">
        <v>0</v>
      </c>
      <c r="AB664" s="74">
        <v>0</v>
      </c>
      <c r="AD664" s="74">
        <v>5</v>
      </c>
      <c r="AE664" s="74">
        <v>5</v>
      </c>
      <c r="AF664" s="74">
        <v>0</v>
      </c>
      <c r="AG664" s="74">
        <v>0</v>
      </c>
      <c r="AI664" s="74">
        <v>4</v>
      </c>
      <c r="AJ664" s="74">
        <v>4</v>
      </c>
      <c r="AL664" s="74">
        <v>4</v>
      </c>
      <c r="AM664" s="74" t="s">
        <v>95</v>
      </c>
      <c r="AN664" s="74">
        <v>0</v>
      </c>
      <c r="AO664" s="74" t="s">
        <v>95</v>
      </c>
      <c r="AP664" s="74" t="s">
        <v>95</v>
      </c>
      <c r="AQ664" s="74">
        <v>1</v>
      </c>
      <c r="AS664" s="74">
        <v>1</v>
      </c>
      <c r="AT664" s="74" t="s">
        <v>92</v>
      </c>
      <c r="AU664" s="74" t="s">
        <v>95</v>
      </c>
      <c r="AV664" s="74" t="s">
        <v>94</v>
      </c>
      <c r="AW664" s="77">
        <v>21604.18</v>
      </c>
      <c r="AX664" s="77">
        <v>0</v>
      </c>
      <c r="AY664" s="79">
        <v>1</v>
      </c>
      <c r="AZ664" s="77">
        <v>138065.83312600001</v>
      </c>
      <c r="BA664" s="77">
        <v>0</v>
      </c>
      <c r="BB664" s="74" t="s">
        <v>116</v>
      </c>
      <c r="BC664" s="75" t="s">
        <v>2276</v>
      </c>
      <c r="BD664" s="82">
        <v>1053.5390231668666</v>
      </c>
      <c r="BE664" s="82">
        <v>0</v>
      </c>
      <c r="BF664" s="82">
        <v>0</v>
      </c>
      <c r="BG664" s="82">
        <v>1053.5390231668666</v>
      </c>
      <c r="BH664" s="82">
        <v>8624.0616028347376</v>
      </c>
      <c r="BI664" s="82">
        <v>0</v>
      </c>
      <c r="BJ664" s="82">
        <v>0</v>
      </c>
      <c r="BK664" s="82">
        <v>8624.0616028347376</v>
      </c>
      <c r="BL664" s="82">
        <v>124259.24981340001</v>
      </c>
      <c r="BM664" s="82">
        <v>0</v>
      </c>
      <c r="BN664" s="82">
        <v>0</v>
      </c>
      <c r="BO664" s="82">
        <v>124259.24981340001</v>
      </c>
      <c r="BP664" s="82">
        <v>1053.5390231668666</v>
      </c>
      <c r="BQ664" s="82">
        <v>0</v>
      </c>
      <c r="BR664" s="82">
        <v>0</v>
      </c>
      <c r="BS664" s="89">
        <v>1053.5390231668666</v>
      </c>
      <c r="BT664" s="82">
        <v>5473.2405792541886</v>
      </c>
      <c r="BU664" s="82">
        <v>0</v>
      </c>
      <c r="BV664" s="82">
        <v>0</v>
      </c>
      <c r="BW664" s="82">
        <v>5473.2405792541886</v>
      </c>
      <c r="BX664" s="82">
        <v>44802.862432886745</v>
      </c>
      <c r="BY664" s="82">
        <v>0</v>
      </c>
      <c r="BZ664" s="82">
        <v>0</v>
      </c>
      <c r="CA664" s="82">
        <v>44802.862432886745</v>
      </c>
      <c r="CB664" s="82">
        <v>645539.22870559432</v>
      </c>
      <c r="CC664" s="82">
        <v>0</v>
      </c>
      <c r="CD664" s="82">
        <v>0</v>
      </c>
      <c r="CE664" s="82">
        <v>645539.22870559432</v>
      </c>
      <c r="CF664" s="82">
        <v>5473.2405792541886</v>
      </c>
      <c r="CG664" s="82">
        <v>0</v>
      </c>
      <c r="CH664" s="82">
        <v>0</v>
      </c>
      <c r="CI664" s="82">
        <v>5473.2405792541886</v>
      </c>
      <c r="CJ664" s="82" t="s">
        <v>96</v>
      </c>
      <c r="CN664" s="82">
        <v>1053.5390231668666</v>
      </c>
      <c r="CO664" s="82">
        <v>8624.0616028347376</v>
      </c>
      <c r="CP664" s="82">
        <v>124259.24981340001</v>
      </c>
      <c r="CQ664" s="82">
        <v>1053.5390231668666</v>
      </c>
      <c r="CR664" s="89">
        <v>1053.5390231668666</v>
      </c>
      <c r="CS664" s="82">
        <v>164.85502733141388</v>
      </c>
      <c r="CT664" s="82">
        <v>1349.4705748720387</v>
      </c>
      <c r="CU664" s="82">
        <v>19443.762000000002</v>
      </c>
      <c r="CV664" s="82">
        <v>164.85502733141388</v>
      </c>
      <c r="CW664" s="82">
        <v>164.85502733141388</v>
      </c>
    </row>
    <row r="665" spans="1:101">
      <c r="A665" s="86" t="s">
        <v>1404</v>
      </c>
      <c r="B665" s="87" t="s">
        <v>1492</v>
      </c>
      <c r="C665" s="75" t="s">
        <v>2277</v>
      </c>
      <c r="D665" s="74" t="s">
        <v>2607</v>
      </c>
      <c r="E665" s="74" t="s">
        <v>1404</v>
      </c>
      <c r="F665" s="74" t="s">
        <v>1492</v>
      </c>
      <c r="G665" s="74" t="s">
        <v>523</v>
      </c>
      <c r="I665" s="74" t="s">
        <v>1492</v>
      </c>
      <c r="J665" s="74" t="s">
        <v>523</v>
      </c>
      <c r="K665" s="74" t="s">
        <v>128</v>
      </c>
      <c r="L665" s="74" t="s">
        <v>89</v>
      </c>
      <c r="M665" s="74" t="s">
        <v>1406</v>
      </c>
      <c r="N665" s="74" t="s">
        <v>523</v>
      </c>
      <c r="O665" s="76">
        <v>48303</v>
      </c>
      <c r="P665" s="76">
        <v>44500</v>
      </c>
      <c r="Q665" s="77">
        <v>11</v>
      </c>
      <c r="R665" s="74" t="s">
        <v>262</v>
      </c>
      <c r="S665" s="77">
        <v>16534.8</v>
      </c>
      <c r="T665" s="77">
        <v>16534.8</v>
      </c>
      <c r="U665" s="77">
        <v>0</v>
      </c>
      <c r="V665" s="78">
        <v>0</v>
      </c>
      <c r="W665" s="79">
        <v>6.3906999999999998</v>
      </c>
      <c r="X665" s="77">
        <v>105668.94635999999</v>
      </c>
      <c r="Y665" s="88">
        <v>105668.94635999999</v>
      </c>
      <c r="Z665" s="77">
        <v>0</v>
      </c>
      <c r="AA665" s="74">
        <v>0</v>
      </c>
      <c r="AB665" s="74">
        <v>0</v>
      </c>
      <c r="AD665" s="74">
        <v>5</v>
      </c>
      <c r="AE665" s="74">
        <v>5</v>
      </c>
      <c r="AF665" s="74">
        <v>0</v>
      </c>
      <c r="AG665" s="74">
        <v>0</v>
      </c>
      <c r="AI665" s="74">
        <v>4</v>
      </c>
      <c r="AJ665" s="74">
        <v>4</v>
      </c>
      <c r="AL665" s="74">
        <v>4</v>
      </c>
      <c r="AM665" s="74" t="s">
        <v>95</v>
      </c>
      <c r="AN665" s="74">
        <v>0</v>
      </c>
      <c r="AO665" s="74" t="s">
        <v>95</v>
      </c>
      <c r="AP665" s="74" t="s">
        <v>95</v>
      </c>
      <c r="AQ665" s="74">
        <v>1</v>
      </c>
      <c r="AS665" s="74">
        <v>1</v>
      </c>
      <c r="AT665" s="74" t="s">
        <v>92</v>
      </c>
      <c r="AU665" s="74" t="s">
        <v>95</v>
      </c>
      <c r="AV665" s="74" t="s">
        <v>94</v>
      </c>
      <c r="AW665" s="77">
        <v>16534.8</v>
      </c>
      <c r="AX665" s="77">
        <v>0</v>
      </c>
      <c r="AY665" s="79">
        <v>1</v>
      </c>
      <c r="AZ665" s="77">
        <v>105668.94635999999</v>
      </c>
      <c r="BA665" s="77">
        <v>0</v>
      </c>
      <c r="BB665" s="74" t="s">
        <v>116</v>
      </c>
      <c r="BC665" s="75" t="s">
        <v>2277</v>
      </c>
      <c r="BD665" s="82">
        <v>806.32808281820928</v>
      </c>
      <c r="BE665" s="82">
        <v>0</v>
      </c>
      <c r="BF665" s="82">
        <v>0</v>
      </c>
      <c r="BG665" s="82">
        <v>806.32808281820928</v>
      </c>
      <c r="BH665" s="82">
        <v>6600.4418492417572</v>
      </c>
      <c r="BI665" s="82">
        <v>0</v>
      </c>
      <c r="BJ665" s="82">
        <v>0</v>
      </c>
      <c r="BK665" s="82">
        <v>6600.4418492417572</v>
      </c>
      <c r="BL665" s="82">
        <v>95102.05172399999</v>
      </c>
      <c r="BM665" s="82">
        <v>0</v>
      </c>
      <c r="BN665" s="82">
        <v>0</v>
      </c>
      <c r="BO665" s="82">
        <v>95102.05172399999</v>
      </c>
      <c r="BP665" s="82">
        <v>806.32808281820928</v>
      </c>
      <c r="BQ665" s="82">
        <v>0</v>
      </c>
      <c r="BR665" s="82">
        <v>0</v>
      </c>
      <c r="BS665" s="89">
        <v>806.32808281820928</v>
      </c>
      <c r="BT665" s="82">
        <v>4188.9550230488794</v>
      </c>
      <c r="BU665" s="82">
        <v>0</v>
      </c>
      <c r="BV665" s="82">
        <v>0</v>
      </c>
      <c r="BW665" s="82">
        <v>4188.9550230488794</v>
      </c>
      <c r="BX665" s="82">
        <v>34289.955450995854</v>
      </c>
      <c r="BY665" s="82">
        <v>0</v>
      </c>
      <c r="BZ665" s="82">
        <v>0</v>
      </c>
      <c r="CA665" s="82">
        <v>34289.955450995854</v>
      </c>
      <c r="CB665" s="82">
        <v>494064.66891135235</v>
      </c>
      <c r="CC665" s="82">
        <v>0</v>
      </c>
      <c r="CD665" s="82">
        <v>0</v>
      </c>
      <c r="CE665" s="82">
        <v>494064.66891135235</v>
      </c>
      <c r="CF665" s="82">
        <v>4188.9550230488794</v>
      </c>
      <c r="CG665" s="82">
        <v>0</v>
      </c>
      <c r="CH665" s="82">
        <v>0</v>
      </c>
      <c r="CI665" s="82">
        <v>4188.9550230488794</v>
      </c>
      <c r="CJ665" s="82" t="s">
        <v>96</v>
      </c>
      <c r="CN665" s="82">
        <v>806.32808281820928</v>
      </c>
      <c r="CO665" s="82">
        <v>6600.4418492417572</v>
      </c>
      <c r="CP665" s="82">
        <v>95102.05172399999</v>
      </c>
      <c r="CQ665" s="82">
        <v>806.32808281820928</v>
      </c>
      <c r="CR665" s="89">
        <v>806.32808281820928</v>
      </c>
      <c r="CS665" s="82">
        <v>126.17210678301427</v>
      </c>
      <c r="CT665" s="82">
        <v>1032.8198552962519</v>
      </c>
      <c r="CU665" s="82">
        <v>14881.32</v>
      </c>
      <c r="CV665" s="82">
        <v>126.17210678301427</v>
      </c>
      <c r="CW665" s="82">
        <v>126.17210678301427</v>
      </c>
    </row>
    <row r="666" spans="1:101">
      <c r="A666" s="86" t="s">
        <v>1404</v>
      </c>
      <c r="B666" s="87" t="s">
        <v>1493</v>
      </c>
      <c r="C666" s="75" t="s">
        <v>2278</v>
      </c>
      <c r="D666" s="74" t="s">
        <v>2607</v>
      </c>
      <c r="E666" s="74" t="s">
        <v>1404</v>
      </c>
      <c r="F666" s="74" t="s">
        <v>1493</v>
      </c>
      <c r="G666" s="74" t="s">
        <v>523</v>
      </c>
      <c r="I666" s="74" t="s">
        <v>1493</v>
      </c>
      <c r="J666" s="74" t="s">
        <v>523</v>
      </c>
      <c r="K666" s="74" t="s">
        <v>128</v>
      </c>
      <c r="L666" s="74" t="s">
        <v>89</v>
      </c>
      <c r="M666" s="74" t="s">
        <v>1406</v>
      </c>
      <c r="N666" s="74" t="s">
        <v>523</v>
      </c>
      <c r="O666" s="76">
        <v>48425</v>
      </c>
      <c r="P666" s="76">
        <v>44500</v>
      </c>
      <c r="Q666" s="77">
        <v>11</v>
      </c>
      <c r="R666" s="74" t="s">
        <v>262</v>
      </c>
      <c r="S666" s="77">
        <v>17601.98</v>
      </c>
      <c r="T666" s="77">
        <v>17601.98</v>
      </c>
      <c r="U666" s="77">
        <v>0</v>
      </c>
      <c r="V666" s="78">
        <v>0</v>
      </c>
      <c r="W666" s="79">
        <v>6.3906999999999998</v>
      </c>
      <c r="X666" s="77">
        <v>112488.97358599999</v>
      </c>
      <c r="Y666" s="88">
        <v>112488.97358599999</v>
      </c>
      <c r="Z666" s="77">
        <v>0</v>
      </c>
      <c r="AA666" s="74">
        <v>0</v>
      </c>
      <c r="AB666" s="74">
        <v>0</v>
      </c>
      <c r="AD666" s="74">
        <v>5</v>
      </c>
      <c r="AE666" s="74">
        <v>5</v>
      </c>
      <c r="AF666" s="74">
        <v>0</v>
      </c>
      <c r="AG666" s="74">
        <v>0</v>
      </c>
      <c r="AI666" s="74">
        <v>4</v>
      </c>
      <c r="AJ666" s="74">
        <v>4</v>
      </c>
      <c r="AL666" s="74">
        <v>4</v>
      </c>
      <c r="AM666" s="74" t="s">
        <v>95</v>
      </c>
      <c r="AN666" s="74">
        <v>0</v>
      </c>
      <c r="AO666" s="74" t="s">
        <v>95</v>
      </c>
      <c r="AP666" s="74" t="s">
        <v>95</v>
      </c>
      <c r="AQ666" s="74">
        <v>1</v>
      </c>
      <c r="AS666" s="74">
        <v>1</v>
      </c>
      <c r="AT666" s="74" t="s">
        <v>92</v>
      </c>
      <c r="AU666" s="74" t="s">
        <v>95</v>
      </c>
      <c r="AV666" s="74" t="s">
        <v>94</v>
      </c>
      <c r="AW666" s="77">
        <v>17601.98</v>
      </c>
      <c r="AX666" s="77">
        <v>0</v>
      </c>
      <c r="AY666" s="79">
        <v>1</v>
      </c>
      <c r="AZ666" s="77">
        <v>112488.97358599999</v>
      </c>
      <c r="BA666" s="77">
        <v>0</v>
      </c>
      <c r="BB666" s="74" t="s">
        <v>116</v>
      </c>
      <c r="BC666" s="75" t="s">
        <v>2278</v>
      </c>
      <c r="BD666" s="82">
        <v>858.36966804584665</v>
      </c>
      <c r="BE666" s="82">
        <v>0</v>
      </c>
      <c r="BF666" s="82">
        <v>0</v>
      </c>
      <c r="BG666" s="82">
        <v>858.36966804584665</v>
      </c>
      <c r="BH666" s="82">
        <v>7026.4439498219763</v>
      </c>
      <c r="BI666" s="82">
        <v>0</v>
      </c>
      <c r="BJ666" s="82">
        <v>0</v>
      </c>
      <c r="BK666" s="82">
        <v>7026.4439498219763</v>
      </c>
      <c r="BL666" s="82">
        <v>101240.07622739999</v>
      </c>
      <c r="BM666" s="82">
        <v>0</v>
      </c>
      <c r="BN666" s="82">
        <v>0</v>
      </c>
      <c r="BO666" s="82">
        <v>101240.07622739999</v>
      </c>
      <c r="BP666" s="82">
        <v>858.36966804584665</v>
      </c>
      <c r="BQ666" s="82">
        <v>0</v>
      </c>
      <c r="BR666" s="82">
        <v>0</v>
      </c>
      <c r="BS666" s="89">
        <v>858.36966804584665</v>
      </c>
      <c r="BT666" s="82">
        <v>4459.3162624649776</v>
      </c>
      <c r="BU666" s="82">
        <v>0</v>
      </c>
      <c r="BV666" s="82">
        <v>0</v>
      </c>
      <c r="BW666" s="82">
        <v>4459.3162624649776</v>
      </c>
      <c r="BX666" s="82">
        <v>36503.078963720152</v>
      </c>
      <c r="BY666" s="82">
        <v>0</v>
      </c>
      <c r="BZ666" s="82">
        <v>0</v>
      </c>
      <c r="CA666" s="82">
        <v>36503.078963720152</v>
      </c>
      <c r="CB666" s="82">
        <v>525952.32000896567</v>
      </c>
      <c r="CC666" s="82">
        <v>0</v>
      </c>
      <c r="CD666" s="82">
        <v>0</v>
      </c>
      <c r="CE666" s="82">
        <v>525952.32000896567</v>
      </c>
      <c r="CF666" s="82">
        <v>4459.3162624649776</v>
      </c>
      <c r="CG666" s="82">
        <v>0</v>
      </c>
      <c r="CH666" s="82">
        <v>0</v>
      </c>
      <c r="CI666" s="82">
        <v>4459.3162624649776</v>
      </c>
      <c r="CJ666" s="82" t="s">
        <v>96</v>
      </c>
      <c r="CN666" s="82">
        <v>858.36966804584665</v>
      </c>
      <c r="CO666" s="82">
        <v>7026.4439498219763</v>
      </c>
      <c r="CP666" s="82">
        <v>101240.07622739999</v>
      </c>
      <c r="CQ666" s="82">
        <v>858.36966804584665</v>
      </c>
      <c r="CR666" s="89">
        <v>858.36966804584665</v>
      </c>
      <c r="CS666" s="82">
        <v>134.31543775264785</v>
      </c>
      <c r="CT666" s="82">
        <v>1099.4795483784212</v>
      </c>
      <c r="CU666" s="82">
        <v>15841.781999999997</v>
      </c>
      <c r="CV666" s="82">
        <v>134.31543775264785</v>
      </c>
      <c r="CW666" s="82">
        <v>134.31543775264785</v>
      </c>
    </row>
    <row r="667" spans="1:101">
      <c r="A667" s="86" t="s">
        <v>1404</v>
      </c>
      <c r="B667" s="87" t="s">
        <v>1494</v>
      </c>
      <c r="C667" s="75" t="s">
        <v>2279</v>
      </c>
      <c r="D667" s="74" t="s">
        <v>2607</v>
      </c>
      <c r="E667" s="74" t="s">
        <v>1404</v>
      </c>
      <c r="F667" s="74" t="s">
        <v>1494</v>
      </c>
      <c r="G667" s="74" t="s">
        <v>523</v>
      </c>
      <c r="I667" s="74" t="s">
        <v>1494</v>
      </c>
      <c r="J667" s="74" t="s">
        <v>523</v>
      </c>
      <c r="K667" s="74" t="s">
        <v>128</v>
      </c>
      <c r="L667" s="74" t="s">
        <v>89</v>
      </c>
      <c r="M667" s="74" t="s">
        <v>1406</v>
      </c>
      <c r="N667" s="74" t="s">
        <v>523</v>
      </c>
      <c r="O667" s="76">
        <v>48121</v>
      </c>
      <c r="P667" s="76">
        <v>44500</v>
      </c>
      <c r="Q667" s="77">
        <v>10</v>
      </c>
      <c r="R667" s="74" t="s">
        <v>262</v>
      </c>
      <c r="S667" s="77">
        <v>26697.119999999999</v>
      </c>
      <c r="T667" s="77">
        <v>26697.119999999999</v>
      </c>
      <c r="U667" s="77">
        <v>0</v>
      </c>
      <c r="V667" s="78">
        <v>0</v>
      </c>
      <c r="W667" s="79">
        <v>6.3906999999999998</v>
      </c>
      <c r="X667" s="77">
        <v>170613.28478399999</v>
      </c>
      <c r="Y667" s="88">
        <v>170613.28478399999</v>
      </c>
      <c r="Z667" s="77">
        <v>0</v>
      </c>
      <c r="AA667" s="74">
        <v>0</v>
      </c>
      <c r="AB667" s="74">
        <v>0</v>
      </c>
      <c r="AD667" s="74">
        <v>5</v>
      </c>
      <c r="AE667" s="74">
        <v>5</v>
      </c>
      <c r="AF667" s="74">
        <v>0</v>
      </c>
      <c r="AG667" s="74">
        <v>0</v>
      </c>
      <c r="AI667" s="74">
        <v>4</v>
      </c>
      <c r="AJ667" s="74">
        <v>4</v>
      </c>
      <c r="AL667" s="74">
        <v>4</v>
      </c>
      <c r="AM667" s="74" t="s">
        <v>95</v>
      </c>
      <c r="AN667" s="74">
        <v>0</v>
      </c>
      <c r="AO667" s="74" t="s">
        <v>95</v>
      </c>
      <c r="AP667" s="74" t="s">
        <v>95</v>
      </c>
      <c r="AQ667" s="74">
        <v>1</v>
      </c>
      <c r="AS667" s="74">
        <v>1</v>
      </c>
      <c r="AT667" s="74" t="s">
        <v>92</v>
      </c>
      <c r="AU667" s="74" t="s">
        <v>95</v>
      </c>
      <c r="AV667" s="74" t="s">
        <v>94</v>
      </c>
      <c r="AW667" s="77">
        <v>26697.119999999999</v>
      </c>
      <c r="AX667" s="77">
        <v>0</v>
      </c>
      <c r="AY667" s="79">
        <v>1</v>
      </c>
      <c r="AZ667" s="77">
        <v>170613.28478399999</v>
      </c>
      <c r="BA667" s="77">
        <v>0</v>
      </c>
      <c r="BB667" s="74" t="s">
        <v>116</v>
      </c>
      <c r="BC667" s="75" t="s">
        <v>2279</v>
      </c>
      <c r="BD667" s="82">
        <v>1301.8988791136073</v>
      </c>
      <c r="BE667" s="82">
        <v>0</v>
      </c>
      <c r="BF667" s="82">
        <v>0</v>
      </c>
      <c r="BG667" s="82">
        <v>1301.8988791136073</v>
      </c>
      <c r="BH667" s="82">
        <v>9730.9413780306659</v>
      </c>
      <c r="BI667" s="82">
        <v>0</v>
      </c>
      <c r="BJ667" s="82">
        <v>0</v>
      </c>
      <c r="BK667" s="82">
        <v>9730.9413780306659</v>
      </c>
      <c r="BL667" s="82">
        <v>153551.95630559998</v>
      </c>
      <c r="BM667" s="82">
        <v>0</v>
      </c>
      <c r="BN667" s="82">
        <v>0</v>
      </c>
      <c r="BO667" s="82">
        <v>153551.95630559998</v>
      </c>
      <c r="BP667" s="82">
        <v>1301.8988791136073</v>
      </c>
      <c r="BQ667" s="82">
        <v>0</v>
      </c>
      <c r="BR667" s="82">
        <v>0</v>
      </c>
      <c r="BS667" s="89">
        <v>1301.8988791136073</v>
      </c>
      <c r="BT667" s="82">
        <v>6763.4948668831012</v>
      </c>
      <c r="BU667" s="82">
        <v>0</v>
      </c>
      <c r="BV667" s="82">
        <v>0</v>
      </c>
      <c r="BW667" s="82">
        <v>6763.4948668831012</v>
      </c>
      <c r="BX667" s="82">
        <v>50553.21355300711</v>
      </c>
      <c r="BY667" s="82">
        <v>0</v>
      </c>
      <c r="BZ667" s="82">
        <v>0</v>
      </c>
      <c r="CA667" s="82">
        <v>50553.21355300711</v>
      </c>
      <c r="CB667" s="82">
        <v>797717.76820322243</v>
      </c>
      <c r="CC667" s="82">
        <v>0</v>
      </c>
      <c r="CD667" s="82">
        <v>0</v>
      </c>
      <c r="CE667" s="82">
        <v>797717.76820322243</v>
      </c>
      <c r="CF667" s="82">
        <v>6763.4948668831012</v>
      </c>
      <c r="CG667" s="82">
        <v>0</v>
      </c>
      <c r="CH667" s="82">
        <v>0</v>
      </c>
      <c r="CI667" s="82">
        <v>6763.4948668831012</v>
      </c>
      <c r="CJ667" s="82" t="s">
        <v>96</v>
      </c>
      <c r="CN667" s="82">
        <v>1301.8988791136073</v>
      </c>
      <c r="CO667" s="82">
        <v>9730.9413780306659</v>
      </c>
      <c r="CP667" s="82">
        <v>153551.95630559998</v>
      </c>
      <c r="CQ667" s="82">
        <v>1301.8988791136073</v>
      </c>
      <c r="CR667" s="89">
        <v>1301.8988791136073</v>
      </c>
      <c r="CS667" s="82">
        <v>203.71772718381513</v>
      </c>
      <c r="CT667" s="82">
        <v>1522.6722233919079</v>
      </c>
      <c r="CU667" s="82">
        <v>24027.407999999996</v>
      </c>
      <c r="CV667" s="82">
        <v>203.71772718381513</v>
      </c>
      <c r="CW667" s="82">
        <v>203.71772718381513</v>
      </c>
    </row>
    <row r="668" spans="1:101">
      <c r="A668" s="86" t="s">
        <v>1404</v>
      </c>
      <c r="B668" s="87" t="s">
        <v>1495</v>
      </c>
      <c r="C668" s="75" t="s">
        <v>2280</v>
      </c>
      <c r="D668" s="74" t="s">
        <v>2607</v>
      </c>
      <c r="E668" s="74" t="s">
        <v>1404</v>
      </c>
      <c r="F668" s="74" t="s">
        <v>1495</v>
      </c>
      <c r="G668" s="74" t="s">
        <v>523</v>
      </c>
      <c r="I668" s="74" t="s">
        <v>1495</v>
      </c>
      <c r="J668" s="74" t="s">
        <v>523</v>
      </c>
      <c r="K668" s="74" t="s">
        <v>128</v>
      </c>
      <c r="L668" s="74" t="s">
        <v>89</v>
      </c>
      <c r="M668" s="74" t="s">
        <v>1406</v>
      </c>
      <c r="N668" s="74" t="s">
        <v>523</v>
      </c>
      <c r="O668" s="76">
        <v>48212</v>
      </c>
      <c r="P668" s="76">
        <v>44500</v>
      </c>
      <c r="Q668" s="77">
        <v>11</v>
      </c>
      <c r="R668" s="74" t="s">
        <v>262</v>
      </c>
      <c r="S668" s="77">
        <v>8064.78</v>
      </c>
      <c r="T668" s="77">
        <v>8064.78</v>
      </c>
      <c r="U668" s="77">
        <v>0</v>
      </c>
      <c r="V668" s="78">
        <v>0</v>
      </c>
      <c r="W668" s="79">
        <v>6.3906999999999998</v>
      </c>
      <c r="X668" s="77">
        <v>51539.589545999996</v>
      </c>
      <c r="Y668" s="88">
        <v>51539.589545999996</v>
      </c>
      <c r="Z668" s="77">
        <v>0</v>
      </c>
      <c r="AA668" s="74">
        <v>0</v>
      </c>
      <c r="AB668" s="74">
        <v>0</v>
      </c>
      <c r="AD668" s="74">
        <v>5</v>
      </c>
      <c r="AE668" s="74">
        <v>5</v>
      </c>
      <c r="AF668" s="74">
        <v>0</v>
      </c>
      <c r="AG668" s="74">
        <v>0</v>
      </c>
      <c r="AI668" s="74">
        <v>4</v>
      </c>
      <c r="AJ668" s="74">
        <v>4</v>
      </c>
      <c r="AL668" s="74">
        <v>4</v>
      </c>
      <c r="AM668" s="74" t="s">
        <v>95</v>
      </c>
      <c r="AN668" s="74">
        <v>0</v>
      </c>
      <c r="AO668" s="74" t="s">
        <v>95</v>
      </c>
      <c r="AP668" s="74" t="s">
        <v>95</v>
      </c>
      <c r="AQ668" s="74">
        <v>1</v>
      </c>
      <c r="AS668" s="74">
        <v>1</v>
      </c>
      <c r="AT668" s="74" t="s">
        <v>92</v>
      </c>
      <c r="AU668" s="74" t="s">
        <v>95</v>
      </c>
      <c r="AV668" s="74" t="s">
        <v>94</v>
      </c>
      <c r="AW668" s="77">
        <v>8064.78</v>
      </c>
      <c r="AX668" s="77">
        <v>0</v>
      </c>
      <c r="AY668" s="79">
        <v>1</v>
      </c>
      <c r="AZ668" s="77">
        <v>51539.589545999996</v>
      </c>
      <c r="BA668" s="77">
        <v>0</v>
      </c>
      <c r="BB668" s="74" t="s">
        <v>116</v>
      </c>
      <c r="BC668" s="75" t="s">
        <v>2280</v>
      </c>
      <c r="BD668" s="82">
        <v>393.28317220351249</v>
      </c>
      <c r="BE668" s="82">
        <v>0</v>
      </c>
      <c r="BF668" s="82">
        <v>0</v>
      </c>
      <c r="BG668" s="82">
        <v>393.28317220351249</v>
      </c>
      <c r="BH668" s="82">
        <v>3219.3380879676774</v>
      </c>
      <c r="BI668" s="82">
        <v>0</v>
      </c>
      <c r="BJ668" s="82">
        <v>0</v>
      </c>
      <c r="BK668" s="82">
        <v>3219.3380879676774</v>
      </c>
      <c r="BL668" s="82">
        <v>46385.630591399997</v>
      </c>
      <c r="BM668" s="82">
        <v>0</v>
      </c>
      <c r="BN668" s="82">
        <v>0</v>
      </c>
      <c r="BO668" s="82">
        <v>46385.630591399997</v>
      </c>
      <c r="BP668" s="82">
        <v>393.28317220351249</v>
      </c>
      <c r="BQ668" s="82">
        <v>0</v>
      </c>
      <c r="BR668" s="82">
        <v>0</v>
      </c>
      <c r="BS668" s="89">
        <v>393.28317220351249</v>
      </c>
      <c r="BT668" s="82">
        <v>2043.1454079144678</v>
      </c>
      <c r="BU668" s="82">
        <v>0</v>
      </c>
      <c r="BV668" s="82">
        <v>0</v>
      </c>
      <c r="BW668" s="82">
        <v>2043.1454079144678</v>
      </c>
      <c r="BX668" s="82">
        <v>16724.783300800882</v>
      </c>
      <c r="BY668" s="82">
        <v>0</v>
      </c>
      <c r="BZ668" s="82">
        <v>0</v>
      </c>
      <c r="CA668" s="82">
        <v>16724.783300800882</v>
      </c>
      <c r="CB668" s="82">
        <v>240977.98948538213</v>
      </c>
      <c r="CC668" s="82">
        <v>0</v>
      </c>
      <c r="CD668" s="82">
        <v>0</v>
      </c>
      <c r="CE668" s="82">
        <v>240977.98948538213</v>
      </c>
      <c r="CF668" s="82">
        <v>2043.1454079144678</v>
      </c>
      <c r="CG668" s="82">
        <v>0</v>
      </c>
      <c r="CH668" s="82">
        <v>0</v>
      </c>
      <c r="CI668" s="82">
        <v>2043.1454079144678</v>
      </c>
      <c r="CJ668" s="82" t="s">
        <v>96</v>
      </c>
      <c r="CN668" s="82">
        <v>393.28317220351249</v>
      </c>
      <c r="CO668" s="82">
        <v>3219.3380879676774</v>
      </c>
      <c r="CP668" s="82">
        <v>46385.630591399997</v>
      </c>
      <c r="CQ668" s="82">
        <v>393.28317220351249</v>
      </c>
      <c r="CR668" s="89">
        <v>393.28317220351249</v>
      </c>
      <c r="CS668" s="82">
        <v>61.539920854290216</v>
      </c>
      <c r="CT668" s="82">
        <v>503.75359318504661</v>
      </c>
      <c r="CU668" s="82">
        <v>7258.3019999999997</v>
      </c>
      <c r="CV668" s="82">
        <v>61.539920854290216</v>
      </c>
      <c r="CW668" s="82">
        <v>61.539920854290216</v>
      </c>
    </row>
    <row r="669" spans="1:101">
      <c r="A669" s="86" t="s">
        <v>1404</v>
      </c>
      <c r="B669" s="87" t="s">
        <v>1496</v>
      </c>
      <c r="C669" s="75" t="s">
        <v>2281</v>
      </c>
      <c r="D669" s="74" t="s">
        <v>2607</v>
      </c>
      <c r="E669" s="74" t="s">
        <v>1404</v>
      </c>
      <c r="F669" s="74" t="s">
        <v>1496</v>
      </c>
      <c r="G669" s="74" t="s">
        <v>523</v>
      </c>
      <c r="I669" s="74" t="s">
        <v>1496</v>
      </c>
      <c r="J669" s="74" t="s">
        <v>523</v>
      </c>
      <c r="K669" s="74" t="s">
        <v>128</v>
      </c>
      <c r="L669" s="74" t="s">
        <v>89</v>
      </c>
      <c r="M669" s="74" t="s">
        <v>1406</v>
      </c>
      <c r="N669" s="74" t="s">
        <v>523</v>
      </c>
      <c r="O669" s="76">
        <v>47998</v>
      </c>
      <c r="P669" s="76">
        <v>44500</v>
      </c>
      <c r="Q669" s="77">
        <v>10</v>
      </c>
      <c r="R669" s="74" t="s">
        <v>262</v>
      </c>
      <c r="S669" s="77">
        <v>95026.14</v>
      </c>
      <c r="T669" s="77">
        <v>95026.14</v>
      </c>
      <c r="U669" s="77">
        <v>0</v>
      </c>
      <c r="V669" s="78">
        <v>0</v>
      </c>
      <c r="W669" s="79">
        <v>6.3906999999999998</v>
      </c>
      <c r="X669" s="77">
        <v>607283.55289799999</v>
      </c>
      <c r="Y669" s="88">
        <v>607283.55289799999</v>
      </c>
      <c r="Z669" s="77">
        <v>0</v>
      </c>
      <c r="AA669" s="74">
        <v>0</v>
      </c>
      <c r="AB669" s="74">
        <v>0</v>
      </c>
      <c r="AD669" s="74">
        <v>5</v>
      </c>
      <c r="AE669" s="74">
        <v>5</v>
      </c>
      <c r="AF669" s="74">
        <v>0</v>
      </c>
      <c r="AG669" s="74">
        <v>0</v>
      </c>
      <c r="AI669" s="74">
        <v>4</v>
      </c>
      <c r="AJ669" s="74">
        <v>4</v>
      </c>
      <c r="AL669" s="74">
        <v>4</v>
      </c>
      <c r="AM669" s="74" t="s">
        <v>95</v>
      </c>
      <c r="AN669" s="74">
        <v>0</v>
      </c>
      <c r="AO669" s="74" t="s">
        <v>95</v>
      </c>
      <c r="AP669" s="74" t="s">
        <v>95</v>
      </c>
      <c r="AQ669" s="74">
        <v>1</v>
      </c>
      <c r="AS669" s="74">
        <v>1</v>
      </c>
      <c r="AT669" s="74" t="s">
        <v>92</v>
      </c>
      <c r="AU669" s="74" t="s">
        <v>95</v>
      </c>
      <c r="AV669" s="74" t="s">
        <v>94</v>
      </c>
      <c r="AW669" s="77">
        <v>95026.14</v>
      </c>
      <c r="AX669" s="77">
        <v>0</v>
      </c>
      <c r="AY669" s="79">
        <v>1</v>
      </c>
      <c r="AZ669" s="77">
        <v>607283.55289799999</v>
      </c>
      <c r="BA669" s="77">
        <v>0</v>
      </c>
      <c r="BB669" s="74" t="s">
        <v>116</v>
      </c>
      <c r="BC669" s="75" t="s">
        <v>2281</v>
      </c>
      <c r="BD669" s="82">
        <v>4633.9989164558847</v>
      </c>
      <c r="BE669" s="82">
        <v>0</v>
      </c>
      <c r="BF669" s="82">
        <v>0</v>
      </c>
      <c r="BG669" s="82">
        <v>4633.9989164558847</v>
      </c>
      <c r="BH669" s="82">
        <v>34636.462574260266</v>
      </c>
      <c r="BI669" s="82">
        <v>0</v>
      </c>
      <c r="BJ669" s="82">
        <v>0</v>
      </c>
      <c r="BK669" s="82">
        <v>34636.462574260266</v>
      </c>
      <c r="BL669" s="82">
        <v>546555.1976081999</v>
      </c>
      <c r="BM669" s="82">
        <v>0</v>
      </c>
      <c r="BN669" s="82">
        <v>0</v>
      </c>
      <c r="BO669" s="82">
        <v>546555.1976081999</v>
      </c>
      <c r="BP669" s="82">
        <v>4633.9989164558847</v>
      </c>
      <c r="BQ669" s="82">
        <v>0</v>
      </c>
      <c r="BR669" s="82">
        <v>0</v>
      </c>
      <c r="BS669" s="89">
        <v>4633.9989164558847</v>
      </c>
      <c r="BT669" s="82">
        <v>24074.087770879967</v>
      </c>
      <c r="BU669" s="82">
        <v>0</v>
      </c>
      <c r="BV669" s="82">
        <v>0</v>
      </c>
      <c r="BW669" s="82">
        <v>24074.087770879967</v>
      </c>
      <c r="BX669" s="82">
        <v>179939.8867195395</v>
      </c>
      <c r="BY669" s="82">
        <v>0</v>
      </c>
      <c r="BZ669" s="82">
        <v>0</v>
      </c>
      <c r="CA669" s="82">
        <v>179939.8867195395</v>
      </c>
      <c r="CB669" s="82">
        <v>2839408.9070943594</v>
      </c>
      <c r="CC669" s="82">
        <v>0</v>
      </c>
      <c r="CD669" s="82">
        <v>0</v>
      </c>
      <c r="CE669" s="82">
        <v>2839408.9070943594</v>
      </c>
      <c r="CF669" s="82">
        <v>24074.087770879967</v>
      </c>
      <c r="CG669" s="82">
        <v>0</v>
      </c>
      <c r="CH669" s="82">
        <v>0</v>
      </c>
      <c r="CI669" s="82">
        <v>24074.087770879967</v>
      </c>
      <c r="CJ669" s="82" t="s">
        <v>96</v>
      </c>
      <c r="CN669" s="82">
        <v>4633.9989164558847</v>
      </c>
      <c r="CO669" s="82">
        <v>34636.462574260266</v>
      </c>
      <c r="CP669" s="82">
        <v>546555.1976081999</v>
      </c>
      <c r="CQ669" s="82">
        <v>4633.9989164558847</v>
      </c>
      <c r="CR669" s="89">
        <v>4633.9989164558847</v>
      </c>
      <c r="CS669" s="82">
        <v>725.11601490539135</v>
      </c>
      <c r="CT669" s="82">
        <v>5419.8229574632305</v>
      </c>
      <c r="CU669" s="82">
        <v>85523.525999999983</v>
      </c>
      <c r="CV669" s="82">
        <v>725.11601490539135</v>
      </c>
      <c r="CW669" s="82">
        <v>725.11601490539135</v>
      </c>
    </row>
    <row r="670" spans="1:101">
      <c r="A670" s="86" t="s">
        <v>1404</v>
      </c>
      <c r="B670" s="87" t="s">
        <v>1497</v>
      </c>
      <c r="C670" s="75" t="s">
        <v>2282</v>
      </c>
      <c r="D670" s="74" t="s">
        <v>2607</v>
      </c>
      <c r="E670" s="74" t="s">
        <v>1404</v>
      </c>
      <c r="F670" s="74" t="s">
        <v>1497</v>
      </c>
      <c r="G670" s="74" t="s">
        <v>523</v>
      </c>
      <c r="I670" s="74" t="s">
        <v>1497</v>
      </c>
      <c r="J670" s="74" t="s">
        <v>523</v>
      </c>
      <c r="K670" s="74" t="s">
        <v>128</v>
      </c>
      <c r="L670" s="74" t="s">
        <v>89</v>
      </c>
      <c r="M670" s="74" t="s">
        <v>1406</v>
      </c>
      <c r="N670" s="74" t="s">
        <v>523</v>
      </c>
      <c r="O670" s="76">
        <v>48363</v>
      </c>
      <c r="P670" s="76">
        <v>44500</v>
      </c>
      <c r="Q670" s="77">
        <v>11</v>
      </c>
      <c r="R670" s="74" t="s">
        <v>519</v>
      </c>
      <c r="S670" s="77">
        <v>786124.89</v>
      </c>
      <c r="T670" s="77">
        <v>786124.89</v>
      </c>
      <c r="U670" s="77">
        <v>0</v>
      </c>
      <c r="V670" s="78">
        <v>0</v>
      </c>
      <c r="W670" s="79">
        <v>0.19248907624492309</v>
      </c>
      <c r="X670" s="77">
        <v>151320.45388924179</v>
      </c>
      <c r="Y670" s="88">
        <v>151320.45388924179</v>
      </c>
      <c r="Z670" s="77">
        <v>0</v>
      </c>
      <c r="AA670" s="74">
        <v>0</v>
      </c>
      <c r="AB670" s="74">
        <v>0</v>
      </c>
      <c r="AD670" s="74">
        <v>5</v>
      </c>
      <c r="AE670" s="74">
        <v>5</v>
      </c>
      <c r="AF670" s="74">
        <v>0</v>
      </c>
      <c r="AG670" s="74">
        <v>0</v>
      </c>
      <c r="AI670" s="74">
        <v>4</v>
      </c>
      <c r="AJ670" s="74">
        <v>4</v>
      </c>
      <c r="AL670" s="74">
        <v>4</v>
      </c>
      <c r="AM670" s="74" t="s">
        <v>95</v>
      </c>
      <c r="AN670" s="74">
        <v>0</v>
      </c>
      <c r="AO670" s="74" t="s">
        <v>95</v>
      </c>
      <c r="AP670" s="74" t="s">
        <v>95</v>
      </c>
      <c r="AQ670" s="74">
        <v>1</v>
      </c>
      <c r="AS670" s="74">
        <v>1</v>
      </c>
      <c r="AT670" s="74" t="s">
        <v>92</v>
      </c>
      <c r="AU670" s="74" t="s">
        <v>95</v>
      </c>
      <c r="AV670" s="74" t="s">
        <v>94</v>
      </c>
      <c r="AW670" s="77">
        <v>786124.89</v>
      </c>
      <c r="AX670" s="77">
        <v>0</v>
      </c>
      <c r="AY670" s="79">
        <v>1</v>
      </c>
      <c r="AZ670" s="77">
        <v>5023888.3345229998</v>
      </c>
      <c r="BA670" s="77">
        <v>0</v>
      </c>
      <c r="BB670" s="74" t="s">
        <v>116</v>
      </c>
      <c r="BC670" s="75" t="s">
        <v>2282</v>
      </c>
      <c r="BD670" s="82">
        <v>1154.6810645769895</v>
      </c>
      <c r="BE670" s="82">
        <v>0</v>
      </c>
      <c r="BF670" s="82">
        <v>0</v>
      </c>
      <c r="BG670" s="82">
        <v>1154.6810645769895</v>
      </c>
      <c r="BH670" s="82">
        <v>9451.9903046453401</v>
      </c>
      <c r="BI670" s="82">
        <v>0</v>
      </c>
      <c r="BJ670" s="82">
        <v>0</v>
      </c>
      <c r="BK670" s="82">
        <v>9451.9903046453401</v>
      </c>
      <c r="BL670" s="82">
        <v>136188.4085003176</v>
      </c>
      <c r="BM670" s="82">
        <v>0</v>
      </c>
      <c r="BN670" s="82">
        <v>0</v>
      </c>
      <c r="BO670" s="82">
        <v>136188.4085003176</v>
      </c>
      <c r="BP670" s="82">
        <v>1154.6810645769895</v>
      </c>
      <c r="BQ670" s="82">
        <v>0</v>
      </c>
      <c r="BR670" s="82">
        <v>0</v>
      </c>
      <c r="BS670" s="89">
        <v>1154.6810645769895</v>
      </c>
      <c r="BT670" s="82">
        <v>5998.683598583918</v>
      </c>
      <c r="BU670" s="82">
        <v>0</v>
      </c>
      <c r="BV670" s="82">
        <v>0</v>
      </c>
      <c r="BW670" s="82">
        <v>5998.683598583918</v>
      </c>
      <c r="BX670" s="82">
        <v>49104.034831663004</v>
      </c>
      <c r="BY670" s="82">
        <v>0</v>
      </c>
      <c r="BZ670" s="82">
        <v>0</v>
      </c>
      <c r="CA670" s="82">
        <v>49104.034831663004</v>
      </c>
      <c r="CB670" s="82">
        <v>707512.40099999995</v>
      </c>
      <c r="CC670" s="82">
        <v>0</v>
      </c>
      <c r="CD670" s="82">
        <v>0</v>
      </c>
      <c r="CE670" s="82">
        <v>707512.40099999995</v>
      </c>
      <c r="CF670" s="82">
        <v>5998.683598583918</v>
      </c>
      <c r="CG670" s="82">
        <v>0</v>
      </c>
      <c r="CH670" s="82">
        <v>0</v>
      </c>
      <c r="CI670" s="82">
        <v>5998.683598583918</v>
      </c>
      <c r="CJ670" s="82" t="s">
        <v>96</v>
      </c>
      <c r="CN670" s="82">
        <v>1154.6810645769895</v>
      </c>
      <c r="CO670" s="82">
        <v>9451.9903046453401</v>
      </c>
      <c r="CP670" s="82">
        <v>136188.4085003176</v>
      </c>
      <c r="CQ670" s="82">
        <v>1154.6810645769895</v>
      </c>
      <c r="CR670" s="89">
        <v>1154.6810645769895</v>
      </c>
      <c r="CS670" s="82">
        <v>5998.683598583918</v>
      </c>
      <c r="CT670" s="82">
        <v>49104.034831663012</v>
      </c>
      <c r="CU670" s="82">
        <v>707512.40099999995</v>
      </c>
      <c r="CV670" s="82">
        <v>5998.683598583918</v>
      </c>
      <c r="CW670" s="82">
        <v>5998.683598583918</v>
      </c>
    </row>
    <row r="671" spans="1:101">
      <c r="A671" s="86" t="s">
        <v>1404</v>
      </c>
      <c r="B671" s="87" t="s">
        <v>1498</v>
      </c>
      <c r="C671" s="75" t="s">
        <v>2283</v>
      </c>
      <c r="D671" s="74" t="s">
        <v>2607</v>
      </c>
      <c r="E671" s="74" t="s">
        <v>1404</v>
      </c>
      <c r="F671" s="74" t="s">
        <v>1498</v>
      </c>
      <c r="G671" s="74" t="s">
        <v>523</v>
      </c>
      <c r="I671" s="74" t="s">
        <v>1498</v>
      </c>
      <c r="J671" s="74" t="s">
        <v>523</v>
      </c>
      <c r="K671" s="74" t="s">
        <v>128</v>
      </c>
      <c r="L671" s="74" t="s">
        <v>89</v>
      </c>
      <c r="M671" s="74" t="s">
        <v>1406</v>
      </c>
      <c r="N671" s="74" t="s">
        <v>523</v>
      </c>
      <c r="O671" s="76">
        <v>48214</v>
      </c>
      <c r="P671" s="76">
        <v>44500</v>
      </c>
      <c r="Q671" s="77">
        <v>11</v>
      </c>
      <c r="R671" s="74" t="s">
        <v>262</v>
      </c>
      <c r="S671" s="77">
        <v>9340</v>
      </c>
      <c r="T671" s="77">
        <v>9340</v>
      </c>
      <c r="U671" s="77">
        <v>0</v>
      </c>
      <c r="V671" s="78">
        <v>0</v>
      </c>
      <c r="W671" s="79">
        <v>6.3906999999999998</v>
      </c>
      <c r="X671" s="77">
        <v>59689.137999999999</v>
      </c>
      <c r="Y671" s="88">
        <v>59689.137999999999</v>
      </c>
      <c r="Z671" s="77">
        <v>0</v>
      </c>
      <c r="AA671" s="74">
        <v>0</v>
      </c>
      <c r="AB671" s="74">
        <v>0</v>
      </c>
      <c r="AD671" s="74">
        <v>5</v>
      </c>
      <c r="AE671" s="74">
        <v>5</v>
      </c>
      <c r="AF671" s="74">
        <v>0</v>
      </c>
      <c r="AG671" s="74">
        <v>0</v>
      </c>
      <c r="AI671" s="74">
        <v>4</v>
      </c>
      <c r="AJ671" s="74">
        <v>4</v>
      </c>
      <c r="AL671" s="74">
        <v>4</v>
      </c>
      <c r="AM671" s="74" t="s">
        <v>95</v>
      </c>
      <c r="AN671" s="74">
        <v>0</v>
      </c>
      <c r="AO671" s="74" t="s">
        <v>95</v>
      </c>
      <c r="AP671" s="74" t="s">
        <v>95</v>
      </c>
      <c r="AQ671" s="74">
        <v>1</v>
      </c>
      <c r="AS671" s="74">
        <v>1</v>
      </c>
      <c r="AT671" s="74" t="s">
        <v>92</v>
      </c>
      <c r="AU671" s="74" t="s">
        <v>95</v>
      </c>
      <c r="AV671" s="74" t="s">
        <v>94</v>
      </c>
      <c r="AW671" s="77">
        <v>9340</v>
      </c>
      <c r="AX671" s="77">
        <v>0</v>
      </c>
      <c r="AY671" s="79">
        <v>1</v>
      </c>
      <c r="AZ671" s="77">
        <v>59689.137999999999</v>
      </c>
      <c r="BA671" s="77">
        <v>0</v>
      </c>
      <c r="BB671" s="74" t="s">
        <v>116</v>
      </c>
      <c r="BC671" s="75" t="s">
        <v>2283</v>
      </c>
      <c r="BD671" s="82">
        <v>455.46993574292253</v>
      </c>
      <c r="BE671" s="82">
        <v>0</v>
      </c>
      <c r="BF671" s="82">
        <v>0</v>
      </c>
      <c r="BG671" s="82">
        <v>455.46993574292253</v>
      </c>
      <c r="BH671" s="82">
        <v>3728.3866071508587</v>
      </c>
      <c r="BI671" s="82">
        <v>0</v>
      </c>
      <c r="BJ671" s="82">
        <v>0</v>
      </c>
      <c r="BK671" s="82">
        <v>3728.3866071508587</v>
      </c>
      <c r="BL671" s="82">
        <v>53720.224199999997</v>
      </c>
      <c r="BM671" s="82">
        <v>0</v>
      </c>
      <c r="BN671" s="82">
        <v>0</v>
      </c>
      <c r="BO671" s="82">
        <v>53720.224199999997</v>
      </c>
      <c r="BP671" s="82">
        <v>455.46993574292253</v>
      </c>
      <c r="BQ671" s="82">
        <v>0</v>
      </c>
      <c r="BR671" s="82">
        <v>0</v>
      </c>
      <c r="BS671" s="89">
        <v>455.46993574292253</v>
      </c>
      <c r="BT671" s="82">
        <v>2366.2118631780568</v>
      </c>
      <c r="BU671" s="82">
        <v>0</v>
      </c>
      <c r="BV671" s="82">
        <v>0</v>
      </c>
      <c r="BW671" s="82">
        <v>2366.2118631780568</v>
      </c>
      <c r="BX671" s="82">
        <v>19369.341262809427</v>
      </c>
      <c r="BY671" s="82">
        <v>0</v>
      </c>
      <c r="BZ671" s="82">
        <v>0</v>
      </c>
      <c r="CA671" s="82">
        <v>19369.341262809427</v>
      </c>
      <c r="CB671" s="82">
        <v>279081.93674142001</v>
      </c>
      <c r="CC671" s="82">
        <v>0</v>
      </c>
      <c r="CD671" s="82">
        <v>0</v>
      </c>
      <c r="CE671" s="82">
        <v>279081.93674142001</v>
      </c>
      <c r="CF671" s="82">
        <v>2366.2118631780568</v>
      </c>
      <c r="CG671" s="82">
        <v>0</v>
      </c>
      <c r="CH671" s="82">
        <v>0</v>
      </c>
      <c r="CI671" s="82">
        <v>2366.2118631780568</v>
      </c>
      <c r="CJ671" s="82" t="s">
        <v>96</v>
      </c>
      <c r="CN671" s="82">
        <v>455.46993574292253</v>
      </c>
      <c r="CO671" s="82">
        <v>3728.3866071508587</v>
      </c>
      <c r="CP671" s="82">
        <v>53720.224199999997</v>
      </c>
      <c r="CQ671" s="82">
        <v>455.46993574292253</v>
      </c>
      <c r="CR671" s="89">
        <v>455.46993574292253</v>
      </c>
      <c r="CS671" s="82">
        <v>71.270742757901729</v>
      </c>
      <c r="CT671" s="82">
        <v>583.40817236779367</v>
      </c>
      <c r="CU671" s="82">
        <v>8406</v>
      </c>
      <c r="CV671" s="82">
        <v>71.270742757901729</v>
      </c>
      <c r="CW671" s="82">
        <v>71.270742757901729</v>
      </c>
    </row>
    <row r="672" spans="1:101">
      <c r="A672" s="86" t="s">
        <v>1404</v>
      </c>
      <c r="B672" s="87" t="s">
        <v>1499</v>
      </c>
      <c r="C672" s="75" t="s">
        <v>2284</v>
      </c>
      <c r="D672" s="74" t="s">
        <v>2607</v>
      </c>
      <c r="E672" s="74" t="s">
        <v>1404</v>
      </c>
      <c r="F672" s="74" t="s">
        <v>1499</v>
      </c>
      <c r="G672" s="74" t="s">
        <v>523</v>
      </c>
      <c r="I672" s="74" t="s">
        <v>1499</v>
      </c>
      <c r="J672" s="74" t="s">
        <v>523</v>
      </c>
      <c r="K672" s="74" t="s">
        <v>128</v>
      </c>
      <c r="L672" s="74" t="s">
        <v>89</v>
      </c>
      <c r="M672" s="74" t="s">
        <v>1406</v>
      </c>
      <c r="N672" s="74" t="s">
        <v>523</v>
      </c>
      <c r="O672" s="76">
        <v>48334</v>
      </c>
      <c r="P672" s="76">
        <v>44500</v>
      </c>
      <c r="Q672" s="77">
        <v>11</v>
      </c>
      <c r="R672" s="74" t="s">
        <v>262</v>
      </c>
      <c r="S672" s="77">
        <v>29200</v>
      </c>
      <c r="T672" s="77">
        <v>29200</v>
      </c>
      <c r="U672" s="77">
        <v>0</v>
      </c>
      <c r="V672" s="78">
        <v>0</v>
      </c>
      <c r="W672" s="79">
        <v>6.3906999999999998</v>
      </c>
      <c r="X672" s="77">
        <v>186608.44</v>
      </c>
      <c r="Y672" s="88">
        <v>186608.44</v>
      </c>
      <c r="Z672" s="77">
        <v>0</v>
      </c>
      <c r="AA672" s="74">
        <v>0</v>
      </c>
      <c r="AB672" s="74">
        <v>0</v>
      </c>
      <c r="AD672" s="74">
        <v>5</v>
      </c>
      <c r="AE672" s="74">
        <v>5</v>
      </c>
      <c r="AF672" s="74">
        <v>0</v>
      </c>
      <c r="AG672" s="74">
        <v>0</v>
      </c>
      <c r="AI672" s="74">
        <v>4</v>
      </c>
      <c r="AJ672" s="74">
        <v>4</v>
      </c>
      <c r="AL672" s="74">
        <v>4</v>
      </c>
      <c r="AM672" s="74" t="s">
        <v>95</v>
      </c>
      <c r="AN672" s="74">
        <v>0</v>
      </c>
      <c r="AO672" s="74" t="s">
        <v>95</v>
      </c>
      <c r="AP672" s="74" t="s">
        <v>95</v>
      </c>
      <c r="AQ672" s="74">
        <v>1</v>
      </c>
      <c r="AS672" s="74">
        <v>1</v>
      </c>
      <c r="AT672" s="74" t="s">
        <v>92</v>
      </c>
      <c r="AU672" s="74" t="s">
        <v>95</v>
      </c>
      <c r="AV672" s="74" t="s">
        <v>94</v>
      </c>
      <c r="AW672" s="77">
        <v>29200</v>
      </c>
      <c r="AX672" s="77">
        <v>0</v>
      </c>
      <c r="AY672" s="79">
        <v>1</v>
      </c>
      <c r="AZ672" s="77">
        <v>186608.44</v>
      </c>
      <c r="BA672" s="77">
        <v>0</v>
      </c>
      <c r="BB672" s="74" t="s">
        <v>116</v>
      </c>
      <c r="BC672" s="75" t="s">
        <v>2284</v>
      </c>
      <c r="BD672" s="82">
        <v>1423.9531181684517</v>
      </c>
      <c r="BE672" s="82">
        <v>0</v>
      </c>
      <c r="BF672" s="82">
        <v>0</v>
      </c>
      <c r="BG672" s="82">
        <v>1423.9531181684517</v>
      </c>
      <c r="BH672" s="82">
        <v>11656.197958116176</v>
      </c>
      <c r="BI672" s="82">
        <v>0</v>
      </c>
      <c r="BJ672" s="82">
        <v>0</v>
      </c>
      <c r="BK672" s="82">
        <v>11656.197958116176</v>
      </c>
      <c r="BL672" s="82">
        <v>167947.59600000002</v>
      </c>
      <c r="BM672" s="82">
        <v>0</v>
      </c>
      <c r="BN672" s="82">
        <v>0</v>
      </c>
      <c r="BO672" s="82">
        <v>167947.59600000002</v>
      </c>
      <c r="BP672" s="82">
        <v>1423.9531181684517</v>
      </c>
      <c r="BQ672" s="82">
        <v>0</v>
      </c>
      <c r="BR672" s="82">
        <v>0</v>
      </c>
      <c r="BS672" s="89">
        <v>1423.9531181684517</v>
      </c>
      <c r="BT672" s="82">
        <v>7397.5788441969235</v>
      </c>
      <c r="BU672" s="82">
        <v>0</v>
      </c>
      <c r="BV672" s="82">
        <v>0</v>
      </c>
      <c r="BW672" s="82">
        <v>7397.5788441969235</v>
      </c>
      <c r="BX672" s="82">
        <v>60555.114012209349</v>
      </c>
      <c r="BY672" s="82">
        <v>0</v>
      </c>
      <c r="BZ672" s="82">
        <v>0</v>
      </c>
      <c r="CA672" s="82">
        <v>60555.114012209349</v>
      </c>
      <c r="CB672" s="82">
        <v>872504.55597960006</v>
      </c>
      <c r="CC672" s="82">
        <v>0</v>
      </c>
      <c r="CD672" s="82">
        <v>0</v>
      </c>
      <c r="CE672" s="82">
        <v>872504.55597960006</v>
      </c>
      <c r="CF672" s="82">
        <v>7397.5788441969235</v>
      </c>
      <c r="CG672" s="82">
        <v>0</v>
      </c>
      <c r="CH672" s="82">
        <v>0</v>
      </c>
      <c r="CI672" s="82">
        <v>7397.5788441969235</v>
      </c>
      <c r="CJ672" s="82" t="s">
        <v>96</v>
      </c>
      <c r="CN672" s="82">
        <v>1423.9531181684517</v>
      </c>
      <c r="CO672" s="82">
        <v>11656.197958116176</v>
      </c>
      <c r="CP672" s="82">
        <v>167947.59600000002</v>
      </c>
      <c r="CQ672" s="82">
        <v>1423.9531181684517</v>
      </c>
      <c r="CR672" s="89">
        <v>1423.9531181684517</v>
      </c>
      <c r="CS672" s="82">
        <v>222.81645487481055</v>
      </c>
      <c r="CT672" s="82">
        <v>1823.9313311712608</v>
      </c>
      <c r="CU672" s="82">
        <v>26280.000000000004</v>
      </c>
      <c r="CV672" s="82">
        <v>222.81645487481055</v>
      </c>
      <c r="CW672" s="82">
        <v>222.81645487481055</v>
      </c>
    </row>
    <row r="673" spans="1:101">
      <c r="A673" s="86" t="s">
        <v>1404</v>
      </c>
      <c r="B673" s="87" t="s">
        <v>1500</v>
      </c>
      <c r="C673" s="75" t="s">
        <v>2285</v>
      </c>
      <c r="D673" s="74" t="s">
        <v>2607</v>
      </c>
      <c r="E673" s="74" t="s">
        <v>1404</v>
      </c>
      <c r="F673" s="74" t="s">
        <v>1500</v>
      </c>
      <c r="G673" s="74" t="s">
        <v>523</v>
      </c>
      <c r="I673" s="74" t="s">
        <v>1500</v>
      </c>
      <c r="J673" s="74" t="s">
        <v>523</v>
      </c>
      <c r="K673" s="74" t="s">
        <v>128</v>
      </c>
      <c r="L673" s="74" t="s">
        <v>89</v>
      </c>
      <c r="M673" s="74" t="s">
        <v>1406</v>
      </c>
      <c r="N673" s="74" t="s">
        <v>523</v>
      </c>
      <c r="O673" s="76">
        <v>48303</v>
      </c>
      <c r="P673" s="76">
        <v>44500</v>
      </c>
      <c r="Q673" s="77">
        <v>11</v>
      </c>
      <c r="R673" s="74" t="s">
        <v>262</v>
      </c>
      <c r="S673" s="77">
        <v>25125.05</v>
      </c>
      <c r="T673" s="77">
        <v>25125.05</v>
      </c>
      <c r="U673" s="77">
        <v>0</v>
      </c>
      <c r="V673" s="78">
        <v>0</v>
      </c>
      <c r="W673" s="79">
        <v>6.3906999999999998</v>
      </c>
      <c r="X673" s="77">
        <v>160566.65703499998</v>
      </c>
      <c r="Y673" s="88">
        <v>160566.65703499998</v>
      </c>
      <c r="Z673" s="77">
        <v>0</v>
      </c>
      <c r="AA673" s="74">
        <v>0</v>
      </c>
      <c r="AB673" s="74">
        <v>0</v>
      </c>
      <c r="AD673" s="74">
        <v>5</v>
      </c>
      <c r="AE673" s="74">
        <v>5</v>
      </c>
      <c r="AF673" s="74">
        <v>0</v>
      </c>
      <c r="AG673" s="74">
        <v>0</v>
      </c>
      <c r="AI673" s="74">
        <v>4</v>
      </c>
      <c r="AJ673" s="74">
        <v>4</v>
      </c>
      <c r="AL673" s="74">
        <v>4</v>
      </c>
      <c r="AM673" s="74" t="s">
        <v>95</v>
      </c>
      <c r="AN673" s="74">
        <v>0</v>
      </c>
      <c r="AO673" s="74" t="s">
        <v>95</v>
      </c>
      <c r="AP673" s="74" t="s">
        <v>95</v>
      </c>
      <c r="AQ673" s="74">
        <v>1</v>
      </c>
      <c r="AS673" s="74">
        <v>1</v>
      </c>
      <c r="AT673" s="74" t="s">
        <v>92</v>
      </c>
      <c r="AU673" s="74" t="s">
        <v>95</v>
      </c>
      <c r="AV673" s="74" t="s">
        <v>94</v>
      </c>
      <c r="AW673" s="77">
        <v>25125.05</v>
      </c>
      <c r="AX673" s="77">
        <v>0</v>
      </c>
      <c r="AY673" s="79">
        <v>1</v>
      </c>
      <c r="AZ673" s="77">
        <v>160566.65703499998</v>
      </c>
      <c r="BA673" s="77">
        <v>0</v>
      </c>
      <c r="BB673" s="74" t="s">
        <v>116</v>
      </c>
      <c r="BC673" s="75" t="s">
        <v>2285</v>
      </c>
      <c r="BD673" s="82">
        <v>1225.236071631447</v>
      </c>
      <c r="BE673" s="82">
        <v>0</v>
      </c>
      <c r="BF673" s="82">
        <v>0</v>
      </c>
      <c r="BG673" s="82">
        <v>1225.236071631447</v>
      </c>
      <c r="BH673" s="82">
        <v>10029.539606423514</v>
      </c>
      <c r="BI673" s="82">
        <v>0</v>
      </c>
      <c r="BJ673" s="82">
        <v>0</v>
      </c>
      <c r="BK673" s="82">
        <v>10029.539606423514</v>
      </c>
      <c r="BL673" s="82">
        <v>144509.99133149997</v>
      </c>
      <c r="BM673" s="82">
        <v>0</v>
      </c>
      <c r="BN673" s="82">
        <v>0</v>
      </c>
      <c r="BO673" s="82">
        <v>144509.99133149997</v>
      </c>
      <c r="BP673" s="82">
        <v>1225.236071631447</v>
      </c>
      <c r="BQ673" s="82">
        <v>0</v>
      </c>
      <c r="BR673" s="82">
        <v>0</v>
      </c>
      <c r="BS673" s="89">
        <v>1225.236071631447</v>
      </c>
      <c r="BT673" s="82">
        <v>6365.2239157325303</v>
      </c>
      <c r="BU673" s="82">
        <v>0</v>
      </c>
      <c r="BV673" s="82">
        <v>0</v>
      </c>
      <c r="BW673" s="82">
        <v>6365.2239157325303</v>
      </c>
      <c r="BX673" s="82">
        <v>52104.461209330795</v>
      </c>
      <c r="BY673" s="82">
        <v>0</v>
      </c>
      <c r="BZ673" s="82">
        <v>0</v>
      </c>
      <c r="CA673" s="82">
        <v>52104.461209330795</v>
      </c>
      <c r="CB673" s="82">
        <v>750743.85596627556</v>
      </c>
      <c r="CC673" s="82">
        <v>0</v>
      </c>
      <c r="CD673" s="82">
        <v>0</v>
      </c>
      <c r="CE673" s="82">
        <v>750743.85596627556</v>
      </c>
      <c r="CF673" s="82">
        <v>6365.2239157325303</v>
      </c>
      <c r="CG673" s="82">
        <v>0</v>
      </c>
      <c r="CH673" s="82">
        <v>0</v>
      </c>
      <c r="CI673" s="82">
        <v>6365.2239157325303</v>
      </c>
      <c r="CJ673" s="82" t="s">
        <v>96</v>
      </c>
      <c r="CN673" s="82">
        <v>1225.236071631447</v>
      </c>
      <c r="CO673" s="82">
        <v>10029.539606423514</v>
      </c>
      <c r="CP673" s="82">
        <v>144509.99133149997</v>
      </c>
      <c r="CQ673" s="82">
        <v>1225.236071631447</v>
      </c>
      <c r="CR673" s="89">
        <v>1225.236071631447</v>
      </c>
      <c r="CS673" s="82">
        <v>191.72173183398485</v>
      </c>
      <c r="CT673" s="82">
        <v>1569.3960922001525</v>
      </c>
      <c r="CU673" s="82">
        <v>22612.544999999995</v>
      </c>
      <c r="CV673" s="82">
        <v>191.72173183398485</v>
      </c>
      <c r="CW673" s="82">
        <v>191.72173183398485</v>
      </c>
    </row>
    <row r="674" spans="1:101">
      <c r="A674" s="86" t="s">
        <v>1404</v>
      </c>
      <c r="B674" s="87" t="s">
        <v>1501</v>
      </c>
      <c r="C674" s="75" t="s">
        <v>2286</v>
      </c>
      <c r="D674" s="74" t="s">
        <v>2607</v>
      </c>
      <c r="E674" s="74" t="s">
        <v>1404</v>
      </c>
      <c r="F674" s="74" t="s">
        <v>1501</v>
      </c>
      <c r="G674" s="74" t="s">
        <v>523</v>
      </c>
      <c r="I674" s="74" t="s">
        <v>1501</v>
      </c>
      <c r="J674" s="74" t="s">
        <v>523</v>
      </c>
      <c r="K674" s="74" t="s">
        <v>128</v>
      </c>
      <c r="L674" s="74" t="s">
        <v>89</v>
      </c>
      <c r="M674" s="74" t="s">
        <v>1406</v>
      </c>
      <c r="N674" s="74" t="s">
        <v>523</v>
      </c>
      <c r="O674" s="76">
        <v>48303</v>
      </c>
      <c r="P674" s="76">
        <v>44500</v>
      </c>
      <c r="Q674" s="77">
        <v>11</v>
      </c>
      <c r="R674" s="74" t="s">
        <v>262</v>
      </c>
      <c r="S674" s="77">
        <v>10674.77</v>
      </c>
      <c r="T674" s="77">
        <v>10674.77</v>
      </c>
      <c r="U674" s="77">
        <v>0</v>
      </c>
      <c r="V674" s="78">
        <v>0</v>
      </c>
      <c r="W674" s="79">
        <v>6.3906999999999998</v>
      </c>
      <c r="X674" s="77">
        <v>68219.252638999998</v>
      </c>
      <c r="Y674" s="88">
        <v>68219.252638999998</v>
      </c>
      <c r="Z674" s="77">
        <v>0</v>
      </c>
      <c r="AA674" s="74">
        <v>0</v>
      </c>
      <c r="AB674" s="74">
        <v>0</v>
      </c>
      <c r="AD674" s="74">
        <v>5</v>
      </c>
      <c r="AE674" s="74">
        <v>5</v>
      </c>
      <c r="AF674" s="74">
        <v>0</v>
      </c>
      <c r="AG674" s="74">
        <v>0</v>
      </c>
      <c r="AI674" s="74">
        <v>4</v>
      </c>
      <c r="AJ674" s="74">
        <v>4</v>
      </c>
      <c r="AL674" s="74">
        <v>4</v>
      </c>
      <c r="AM674" s="74" t="s">
        <v>95</v>
      </c>
      <c r="AN674" s="74">
        <v>0</v>
      </c>
      <c r="AO674" s="74" t="s">
        <v>95</v>
      </c>
      <c r="AP674" s="74" t="s">
        <v>95</v>
      </c>
      <c r="AQ674" s="74">
        <v>1</v>
      </c>
      <c r="AS674" s="74">
        <v>1</v>
      </c>
      <c r="AT674" s="74" t="s">
        <v>92</v>
      </c>
      <c r="AU674" s="74" t="s">
        <v>95</v>
      </c>
      <c r="AV674" s="74" t="s">
        <v>94</v>
      </c>
      <c r="AW674" s="77">
        <v>10674.77</v>
      </c>
      <c r="AX674" s="77">
        <v>0</v>
      </c>
      <c r="AY674" s="79">
        <v>1</v>
      </c>
      <c r="AZ674" s="77">
        <v>68219.252638999998</v>
      </c>
      <c r="BA674" s="77">
        <v>0</v>
      </c>
      <c r="BB674" s="74" t="s">
        <v>116</v>
      </c>
      <c r="BC674" s="75" t="s">
        <v>2286</v>
      </c>
      <c r="BD674" s="82">
        <v>520.56068586407685</v>
      </c>
      <c r="BE674" s="82">
        <v>0</v>
      </c>
      <c r="BF674" s="82">
        <v>0</v>
      </c>
      <c r="BG674" s="82">
        <v>520.56068586407685</v>
      </c>
      <c r="BH674" s="82">
        <v>4261.2065848410903</v>
      </c>
      <c r="BI674" s="82">
        <v>0</v>
      </c>
      <c r="BJ674" s="82">
        <v>0</v>
      </c>
      <c r="BK674" s="82">
        <v>4261.2065848410903</v>
      </c>
      <c r="BL674" s="82">
        <v>61397.327375099994</v>
      </c>
      <c r="BM674" s="82">
        <v>0</v>
      </c>
      <c r="BN674" s="82">
        <v>0</v>
      </c>
      <c r="BO674" s="82">
        <v>61397.327375099994</v>
      </c>
      <c r="BP674" s="82">
        <v>520.56068586407685</v>
      </c>
      <c r="BQ674" s="82">
        <v>0</v>
      </c>
      <c r="BR674" s="82">
        <v>0</v>
      </c>
      <c r="BS674" s="89">
        <v>520.56068586407685</v>
      </c>
      <c r="BT674" s="82">
        <v>2704.3648191324655</v>
      </c>
      <c r="BU674" s="82">
        <v>0</v>
      </c>
      <c r="BV674" s="82">
        <v>0</v>
      </c>
      <c r="BW674" s="82">
        <v>2704.3648191324655</v>
      </c>
      <c r="BX674" s="82">
        <v>22137.394328907947</v>
      </c>
      <c r="BY674" s="82">
        <v>0</v>
      </c>
      <c r="BZ674" s="82">
        <v>0</v>
      </c>
      <c r="CA674" s="82">
        <v>22137.394328907947</v>
      </c>
      <c r="CB674" s="82">
        <v>318965.25544638198</v>
      </c>
      <c r="CC674" s="82">
        <v>0</v>
      </c>
      <c r="CD674" s="82">
        <v>0</v>
      </c>
      <c r="CE674" s="82">
        <v>318965.25544638198</v>
      </c>
      <c r="CF674" s="82">
        <v>2704.3648191324655</v>
      </c>
      <c r="CG674" s="82">
        <v>0</v>
      </c>
      <c r="CH674" s="82">
        <v>0</v>
      </c>
      <c r="CI674" s="82">
        <v>2704.3648191324655</v>
      </c>
      <c r="CJ674" s="82" t="s">
        <v>96</v>
      </c>
      <c r="CN674" s="82">
        <v>520.56068586407685</v>
      </c>
      <c r="CO674" s="82">
        <v>4261.2065848410903</v>
      </c>
      <c r="CP674" s="82">
        <v>61397.327375099994</v>
      </c>
      <c r="CQ674" s="82">
        <v>520.56068586407685</v>
      </c>
      <c r="CR674" s="89">
        <v>520.56068586407685</v>
      </c>
      <c r="CS674" s="82">
        <v>81.455972876848676</v>
      </c>
      <c r="CT674" s="82">
        <v>666.78244712489879</v>
      </c>
      <c r="CU674" s="82">
        <v>9607.2929999999997</v>
      </c>
      <c r="CV674" s="82">
        <v>81.455972876848676</v>
      </c>
      <c r="CW674" s="82">
        <v>81.455972876848676</v>
      </c>
    </row>
    <row r="675" spans="1:101">
      <c r="A675" s="86" t="s">
        <v>1404</v>
      </c>
      <c r="B675" s="87" t="s">
        <v>1502</v>
      </c>
      <c r="C675" s="75" t="s">
        <v>2287</v>
      </c>
      <c r="D675" s="74" t="s">
        <v>2607</v>
      </c>
      <c r="E675" s="74" t="s">
        <v>1404</v>
      </c>
      <c r="F675" s="74" t="s">
        <v>1502</v>
      </c>
      <c r="G675" s="74" t="s">
        <v>523</v>
      </c>
      <c r="I675" s="74" t="s">
        <v>1502</v>
      </c>
      <c r="J675" s="74" t="s">
        <v>523</v>
      </c>
      <c r="K675" s="74" t="s">
        <v>128</v>
      </c>
      <c r="L675" s="74" t="s">
        <v>89</v>
      </c>
      <c r="M675" s="74" t="s">
        <v>1406</v>
      </c>
      <c r="N675" s="74" t="s">
        <v>523</v>
      </c>
      <c r="O675" s="76">
        <v>48517</v>
      </c>
      <c r="P675" s="76">
        <v>44500</v>
      </c>
      <c r="Q675" s="77">
        <v>12</v>
      </c>
      <c r="R675" s="74" t="s">
        <v>262</v>
      </c>
      <c r="S675" s="77">
        <v>264000</v>
      </c>
      <c r="T675" s="77">
        <v>264000</v>
      </c>
      <c r="U675" s="77">
        <v>0</v>
      </c>
      <c r="V675" s="78">
        <v>0</v>
      </c>
      <c r="W675" s="79">
        <v>6.3906999999999998</v>
      </c>
      <c r="X675" s="77">
        <v>1687144.8</v>
      </c>
      <c r="Y675" s="88">
        <v>1687144.8</v>
      </c>
      <c r="Z675" s="77">
        <v>0</v>
      </c>
      <c r="AA675" s="74">
        <v>0</v>
      </c>
      <c r="AB675" s="74">
        <v>0</v>
      </c>
      <c r="AD675" s="74">
        <v>5</v>
      </c>
      <c r="AE675" s="74">
        <v>5</v>
      </c>
      <c r="AF675" s="74">
        <v>0</v>
      </c>
      <c r="AG675" s="74">
        <v>0</v>
      </c>
      <c r="AI675" s="74">
        <v>4</v>
      </c>
      <c r="AJ675" s="74">
        <v>4</v>
      </c>
      <c r="AL675" s="74">
        <v>4</v>
      </c>
      <c r="AM675" s="74" t="s">
        <v>95</v>
      </c>
      <c r="AN675" s="74">
        <v>0</v>
      </c>
      <c r="AO675" s="74" t="s">
        <v>95</v>
      </c>
      <c r="AP675" s="74" t="s">
        <v>95</v>
      </c>
      <c r="AQ675" s="74">
        <v>1</v>
      </c>
      <c r="AS675" s="74">
        <v>1</v>
      </c>
      <c r="AT675" s="74" t="s">
        <v>92</v>
      </c>
      <c r="AU675" s="74" t="s">
        <v>95</v>
      </c>
      <c r="AV675" s="74" t="s">
        <v>94</v>
      </c>
      <c r="AW675" s="77">
        <v>264000</v>
      </c>
      <c r="AX675" s="77">
        <v>0</v>
      </c>
      <c r="AY675" s="79">
        <v>1</v>
      </c>
      <c r="AZ675" s="77">
        <v>1687144.8</v>
      </c>
      <c r="BA675" s="77">
        <v>0</v>
      </c>
      <c r="BB675" s="74" t="s">
        <v>116</v>
      </c>
      <c r="BC675" s="75" t="s">
        <v>2287</v>
      </c>
      <c r="BD675" s="82">
        <v>12874.096684810658</v>
      </c>
      <c r="BE675" s="82">
        <v>0</v>
      </c>
      <c r="BF675" s="82">
        <v>0</v>
      </c>
      <c r="BG675" s="82">
        <v>12874.096684810658</v>
      </c>
      <c r="BH675" s="82">
        <v>114140.94885603433</v>
      </c>
      <c r="BI675" s="82">
        <v>0</v>
      </c>
      <c r="BJ675" s="82">
        <v>0</v>
      </c>
      <c r="BK675" s="82">
        <v>114140.94885603433</v>
      </c>
      <c r="BL675" s="82">
        <v>1518430.3199999998</v>
      </c>
      <c r="BM675" s="82">
        <v>0</v>
      </c>
      <c r="BN675" s="82">
        <v>0</v>
      </c>
      <c r="BO675" s="82">
        <v>1518430.3199999998</v>
      </c>
      <c r="BP675" s="82">
        <v>12874.096684810658</v>
      </c>
      <c r="BQ675" s="82">
        <v>0</v>
      </c>
      <c r="BR675" s="82">
        <v>0</v>
      </c>
      <c r="BS675" s="89">
        <v>12874.096684810658</v>
      </c>
      <c r="BT675" s="82">
        <v>66882.219687259858</v>
      </c>
      <c r="BU675" s="82">
        <v>0</v>
      </c>
      <c r="BV675" s="82">
        <v>0</v>
      </c>
      <c r="BW675" s="82">
        <v>66882.219687259858</v>
      </c>
      <c r="BX675" s="82">
        <v>592973.64340198401</v>
      </c>
      <c r="BY675" s="82">
        <v>0</v>
      </c>
      <c r="BZ675" s="82">
        <v>0</v>
      </c>
      <c r="CA675" s="82">
        <v>592973.64340198401</v>
      </c>
      <c r="CB675" s="82">
        <v>7888397.3554319991</v>
      </c>
      <c r="CC675" s="82">
        <v>0</v>
      </c>
      <c r="CD675" s="82">
        <v>0</v>
      </c>
      <c r="CE675" s="82">
        <v>7888397.3554319991</v>
      </c>
      <c r="CF675" s="82">
        <v>66882.219687259858</v>
      </c>
      <c r="CG675" s="82">
        <v>0</v>
      </c>
      <c r="CH675" s="82">
        <v>0</v>
      </c>
      <c r="CI675" s="82">
        <v>66882.219687259858</v>
      </c>
      <c r="CJ675" s="82" t="s">
        <v>96</v>
      </c>
      <c r="CN675" s="82">
        <v>12874.096684810658</v>
      </c>
      <c r="CO675" s="82">
        <v>114140.94885603433</v>
      </c>
      <c r="CP675" s="82">
        <v>1518430.3199999998</v>
      </c>
      <c r="CQ675" s="82">
        <v>12874.096684810658</v>
      </c>
      <c r="CR675" s="89">
        <v>12874.096684810658</v>
      </c>
      <c r="CS675" s="82">
        <v>2014.5049344845884</v>
      </c>
      <c r="CT675" s="82">
        <v>17860.476764053128</v>
      </c>
      <c r="CU675" s="82">
        <v>237599.99999999997</v>
      </c>
      <c r="CV675" s="82">
        <v>2014.5049344845884</v>
      </c>
      <c r="CW675" s="82">
        <v>2014.5049344845884</v>
      </c>
    </row>
    <row r="676" spans="1:101">
      <c r="A676" s="86" t="s">
        <v>1404</v>
      </c>
      <c r="B676" s="87" t="s">
        <v>1503</v>
      </c>
      <c r="C676" s="75" t="s">
        <v>2288</v>
      </c>
      <c r="D676" s="74" t="s">
        <v>2607</v>
      </c>
      <c r="E676" s="74" t="s">
        <v>1404</v>
      </c>
      <c r="F676" s="74" t="s">
        <v>1503</v>
      </c>
      <c r="G676" s="74" t="s">
        <v>523</v>
      </c>
      <c r="I676" s="74" t="s">
        <v>1503</v>
      </c>
      <c r="J676" s="74" t="s">
        <v>523</v>
      </c>
      <c r="K676" s="74" t="s">
        <v>128</v>
      </c>
      <c r="L676" s="74" t="s">
        <v>89</v>
      </c>
      <c r="M676" s="74" t="s">
        <v>1406</v>
      </c>
      <c r="N676" s="74" t="s">
        <v>523</v>
      </c>
      <c r="O676" s="76">
        <v>48212</v>
      </c>
      <c r="P676" s="76">
        <v>44500</v>
      </c>
      <c r="Q676" s="77">
        <v>11</v>
      </c>
      <c r="R676" s="74" t="s">
        <v>262</v>
      </c>
      <c r="S676" s="77">
        <v>112033.17</v>
      </c>
      <c r="T676" s="77">
        <v>112033.17</v>
      </c>
      <c r="U676" s="77">
        <v>0</v>
      </c>
      <c r="V676" s="78">
        <v>0</v>
      </c>
      <c r="W676" s="79">
        <v>6.3906999999999998</v>
      </c>
      <c r="X676" s="77">
        <v>715970.37951899995</v>
      </c>
      <c r="Y676" s="88">
        <v>715970.37951899995</v>
      </c>
      <c r="Z676" s="77">
        <v>0</v>
      </c>
      <c r="AA676" s="74">
        <v>0</v>
      </c>
      <c r="AB676" s="74">
        <v>0</v>
      </c>
      <c r="AD676" s="74">
        <v>5</v>
      </c>
      <c r="AE676" s="74">
        <v>5</v>
      </c>
      <c r="AF676" s="74">
        <v>0</v>
      </c>
      <c r="AG676" s="74">
        <v>0</v>
      </c>
      <c r="AI676" s="74">
        <v>4</v>
      </c>
      <c r="AJ676" s="74">
        <v>4</v>
      </c>
      <c r="AL676" s="74">
        <v>4</v>
      </c>
      <c r="AM676" s="74" t="s">
        <v>95</v>
      </c>
      <c r="AN676" s="74">
        <v>0</v>
      </c>
      <c r="AO676" s="74" t="s">
        <v>95</v>
      </c>
      <c r="AP676" s="74" t="s">
        <v>95</v>
      </c>
      <c r="AQ676" s="74">
        <v>1</v>
      </c>
      <c r="AS676" s="74">
        <v>1</v>
      </c>
      <c r="AT676" s="74" t="s">
        <v>92</v>
      </c>
      <c r="AU676" s="74" t="s">
        <v>95</v>
      </c>
      <c r="AV676" s="74" t="s">
        <v>94</v>
      </c>
      <c r="AW676" s="77">
        <v>112033.17</v>
      </c>
      <c r="AX676" s="77">
        <v>0</v>
      </c>
      <c r="AY676" s="79">
        <v>1</v>
      </c>
      <c r="AZ676" s="77">
        <v>715970.37951899995</v>
      </c>
      <c r="BA676" s="77">
        <v>0</v>
      </c>
      <c r="BB676" s="74" t="s">
        <v>116</v>
      </c>
      <c r="BC676" s="75" t="s">
        <v>2288</v>
      </c>
      <c r="BD676" s="82">
        <v>5463.3555397190485</v>
      </c>
      <c r="BE676" s="82">
        <v>0</v>
      </c>
      <c r="BF676" s="82">
        <v>0</v>
      </c>
      <c r="BG676" s="82">
        <v>5463.3555397190485</v>
      </c>
      <c r="BH676" s="82">
        <v>44721.945458742535</v>
      </c>
      <c r="BI676" s="82">
        <v>0</v>
      </c>
      <c r="BJ676" s="82">
        <v>0</v>
      </c>
      <c r="BK676" s="82">
        <v>44721.945458742535</v>
      </c>
      <c r="BL676" s="82">
        <v>644373.34156710003</v>
      </c>
      <c r="BM676" s="82">
        <v>0</v>
      </c>
      <c r="BN676" s="82">
        <v>0</v>
      </c>
      <c r="BO676" s="82">
        <v>644373.34156710003</v>
      </c>
      <c r="BP676" s="82">
        <v>5463.3555397190485</v>
      </c>
      <c r="BQ676" s="82">
        <v>0</v>
      </c>
      <c r="BR676" s="82">
        <v>0</v>
      </c>
      <c r="BS676" s="89">
        <v>5463.3555397190485</v>
      </c>
      <c r="BT676" s="82">
        <v>28382.678364394429</v>
      </c>
      <c r="BU676" s="82">
        <v>0</v>
      </c>
      <c r="BV676" s="82">
        <v>0</v>
      </c>
      <c r="BW676" s="82">
        <v>28382.678364394429</v>
      </c>
      <c r="BX676" s="82">
        <v>232334.97885271334</v>
      </c>
      <c r="BY676" s="82">
        <v>0</v>
      </c>
      <c r="BZ676" s="82">
        <v>0</v>
      </c>
      <c r="CA676" s="82">
        <v>232334.97885271334</v>
      </c>
      <c r="CB676" s="82">
        <v>3347583.9467752413</v>
      </c>
      <c r="CC676" s="82">
        <v>0</v>
      </c>
      <c r="CD676" s="82">
        <v>0</v>
      </c>
      <c r="CE676" s="82">
        <v>3347583.9467752413</v>
      </c>
      <c r="CF676" s="82">
        <v>28382.678364394429</v>
      </c>
      <c r="CG676" s="82">
        <v>0</v>
      </c>
      <c r="CH676" s="82">
        <v>0</v>
      </c>
      <c r="CI676" s="82">
        <v>28382.678364394429</v>
      </c>
      <c r="CJ676" s="82" t="s">
        <v>96</v>
      </c>
      <c r="CN676" s="82">
        <v>5463.3555397190485</v>
      </c>
      <c r="CO676" s="82">
        <v>44721.945458742535</v>
      </c>
      <c r="CP676" s="82">
        <v>644373.34156710003</v>
      </c>
      <c r="CQ676" s="82">
        <v>5463.3555397190485</v>
      </c>
      <c r="CR676" s="89">
        <v>5463.3555397190485</v>
      </c>
      <c r="CS676" s="82">
        <v>854.89156738996485</v>
      </c>
      <c r="CT676" s="82">
        <v>6997.972907309455</v>
      </c>
      <c r="CU676" s="82">
        <v>100829.853</v>
      </c>
      <c r="CV676" s="82">
        <v>854.89156738996485</v>
      </c>
      <c r="CW676" s="82">
        <v>854.89156738996485</v>
      </c>
    </row>
    <row r="677" spans="1:101">
      <c r="A677" s="86" t="s">
        <v>1404</v>
      </c>
      <c r="B677" s="87" t="s">
        <v>1504</v>
      </c>
      <c r="C677" s="75" t="s">
        <v>2289</v>
      </c>
      <c r="D677" s="74" t="s">
        <v>2607</v>
      </c>
      <c r="E677" s="74" t="s">
        <v>1404</v>
      </c>
      <c r="F677" s="74" t="s">
        <v>1504</v>
      </c>
      <c r="G677" s="74" t="s">
        <v>523</v>
      </c>
      <c r="I677" s="74" t="s">
        <v>1504</v>
      </c>
      <c r="J677" s="74" t="s">
        <v>523</v>
      </c>
      <c r="K677" s="74" t="s">
        <v>128</v>
      </c>
      <c r="L677" s="74" t="s">
        <v>89</v>
      </c>
      <c r="M677" s="74" t="s">
        <v>1406</v>
      </c>
      <c r="N677" s="74" t="s">
        <v>523</v>
      </c>
      <c r="O677" s="76">
        <v>48478</v>
      </c>
      <c r="P677" s="76">
        <v>44500</v>
      </c>
      <c r="Q677" s="77">
        <v>11</v>
      </c>
      <c r="R677" s="74" t="s">
        <v>262</v>
      </c>
      <c r="S677" s="77">
        <v>156677.65</v>
      </c>
      <c r="T677" s="77">
        <v>156677.65</v>
      </c>
      <c r="U677" s="77">
        <v>0</v>
      </c>
      <c r="V677" s="78">
        <v>0</v>
      </c>
      <c r="W677" s="79">
        <v>6.3906999999999998</v>
      </c>
      <c r="X677" s="77">
        <v>1001279.857855</v>
      </c>
      <c r="Y677" s="88">
        <v>1001279.857855</v>
      </c>
      <c r="Z677" s="77">
        <v>0</v>
      </c>
      <c r="AA677" s="74">
        <v>0</v>
      </c>
      <c r="AB677" s="74">
        <v>0</v>
      </c>
      <c r="AD677" s="74">
        <v>5</v>
      </c>
      <c r="AE677" s="74">
        <v>5</v>
      </c>
      <c r="AF677" s="74">
        <v>0</v>
      </c>
      <c r="AG677" s="74">
        <v>0</v>
      </c>
      <c r="AI677" s="74">
        <v>4</v>
      </c>
      <c r="AJ677" s="74">
        <v>4</v>
      </c>
      <c r="AL677" s="74">
        <v>4</v>
      </c>
      <c r="AM677" s="74" t="s">
        <v>95</v>
      </c>
      <c r="AN677" s="74">
        <v>0</v>
      </c>
      <c r="AO677" s="74" t="s">
        <v>95</v>
      </c>
      <c r="AP677" s="74" t="s">
        <v>95</v>
      </c>
      <c r="AQ677" s="74">
        <v>1</v>
      </c>
      <c r="AS677" s="74">
        <v>1</v>
      </c>
      <c r="AT677" s="74" t="s">
        <v>92</v>
      </c>
      <c r="AU677" s="74" t="s">
        <v>95</v>
      </c>
      <c r="AV677" s="74" t="s">
        <v>94</v>
      </c>
      <c r="AW677" s="77">
        <v>156677.65</v>
      </c>
      <c r="AX677" s="77">
        <v>0</v>
      </c>
      <c r="AY677" s="79">
        <v>1</v>
      </c>
      <c r="AZ677" s="77">
        <v>1001279.857855</v>
      </c>
      <c r="BA677" s="77">
        <v>0</v>
      </c>
      <c r="BB677" s="74" t="s">
        <v>116</v>
      </c>
      <c r="BC677" s="75" t="s">
        <v>2289</v>
      </c>
      <c r="BD677" s="82">
        <v>7640.4667213974408</v>
      </c>
      <c r="BE677" s="82">
        <v>0</v>
      </c>
      <c r="BF677" s="82">
        <v>0</v>
      </c>
      <c r="BG677" s="82">
        <v>7640.4667213974408</v>
      </c>
      <c r="BH677" s="82">
        <v>62543.346027823296</v>
      </c>
      <c r="BI677" s="82">
        <v>0</v>
      </c>
      <c r="BJ677" s="82">
        <v>0</v>
      </c>
      <c r="BK677" s="82">
        <v>62543.346027823296</v>
      </c>
      <c r="BL677" s="82">
        <v>901151.87206950015</v>
      </c>
      <c r="BM677" s="82">
        <v>0</v>
      </c>
      <c r="BN677" s="82">
        <v>0</v>
      </c>
      <c r="BO677" s="82">
        <v>901151.87206950015</v>
      </c>
      <c r="BP677" s="82">
        <v>7640.4667213974408</v>
      </c>
      <c r="BQ677" s="82">
        <v>0</v>
      </c>
      <c r="BR677" s="82">
        <v>0</v>
      </c>
      <c r="BS677" s="89">
        <v>7640.4667213974408</v>
      </c>
      <c r="BT677" s="82">
        <v>39692.988664331846</v>
      </c>
      <c r="BU677" s="82">
        <v>0</v>
      </c>
      <c r="BV677" s="82">
        <v>0</v>
      </c>
      <c r="BW677" s="82">
        <v>39692.988664331846</v>
      </c>
      <c r="BX677" s="82">
        <v>324918.93694914482</v>
      </c>
      <c r="BY677" s="82">
        <v>0</v>
      </c>
      <c r="BZ677" s="82">
        <v>0</v>
      </c>
      <c r="CA677" s="82">
        <v>324918.93694914482</v>
      </c>
      <c r="CB677" s="82">
        <v>4681574.0905882604</v>
      </c>
      <c r="CC677" s="82">
        <v>0</v>
      </c>
      <c r="CD677" s="82">
        <v>0</v>
      </c>
      <c r="CE677" s="82">
        <v>4681574.0905882604</v>
      </c>
      <c r="CF677" s="82">
        <v>39692.988664331846</v>
      </c>
      <c r="CG677" s="82">
        <v>0</v>
      </c>
      <c r="CH677" s="82">
        <v>0</v>
      </c>
      <c r="CI677" s="82">
        <v>39692.988664331846</v>
      </c>
      <c r="CJ677" s="82" t="s">
        <v>96</v>
      </c>
      <c r="CN677" s="82">
        <v>7640.4667213974408</v>
      </c>
      <c r="CO677" s="82">
        <v>62543.346027823296</v>
      </c>
      <c r="CP677" s="82">
        <v>901151.87206950015</v>
      </c>
      <c r="CQ677" s="82">
        <v>7640.4667213974408</v>
      </c>
      <c r="CR677" s="89">
        <v>7640.4667213974408</v>
      </c>
      <c r="CS677" s="82">
        <v>1195.5602236683683</v>
      </c>
      <c r="CT677" s="82">
        <v>9786.6189975782454</v>
      </c>
      <c r="CU677" s="82">
        <v>141009.88500000004</v>
      </c>
      <c r="CV677" s="82">
        <v>1195.5602236683683</v>
      </c>
      <c r="CW677" s="82">
        <v>1195.5602236683683</v>
      </c>
    </row>
    <row r="678" spans="1:101">
      <c r="A678" s="86" t="s">
        <v>1404</v>
      </c>
      <c r="B678" s="87" t="s">
        <v>1505</v>
      </c>
      <c r="C678" s="75" t="s">
        <v>2290</v>
      </c>
      <c r="D678" s="74" t="s">
        <v>2607</v>
      </c>
      <c r="E678" s="74" t="s">
        <v>1404</v>
      </c>
      <c r="F678" s="74" t="s">
        <v>1505</v>
      </c>
      <c r="G678" s="74" t="s">
        <v>523</v>
      </c>
      <c r="I678" s="74" t="s">
        <v>1505</v>
      </c>
      <c r="J678" s="74" t="s">
        <v>523</v>
      </c>
      <c r="K678" s="74" t="s">
        <v>128</v>
      </c>
      <c r="L678" s="74" t="s">
        <v>89</v>
      </c>
      <c r="M678" s="74" t="s">
        <v>1406</v>
      </c>
      <c r="N678" s="74" t="s">
        <v>523</v>
      </c>
      <c r="O678" s="76">
        <v>48454</v>
      </c>
      <c r="P678" s="76">
        <v>44500</v>
      </c>
      <c r="Q678" s="77">
        <v>11</v>
      </c>
      <c r="R678" s="74" t="s">
        <v>262</v>
      </c>
      <c r="S678" s="77">
        <v>64916.24</v>
      </c>
      <c r="T678" s="77">
        <v>64916.24</v>
      </c>
      <c r="U678" s="77">
        <v>0</v>
      </c>
      <c r="V678" s="78">
        <v>0</v>
      </c>
      <c r="W678" s="79">
        <v>6.3906999999999998</v>
      </c>
      <c r="X678" s="77">
        <v>414860.21496799996</v>
      </c>
      <c r="Y678" s="88">
        <v>414860.21496799996</v>
      </c>
      <c r="Z678" s="77">
        <v>0</v>
      </c>
      <c r="AA678" s="74">
        <v>0</v>
      </c>
      <c r="AB678" s="74">
        <v>0</v>
      </c>
      <c r="AD678" s="74">
        <v>5</v>
      </c>
      <c r="AE678" s="74">
        <v>5</v>
      </c>
      <c r="AF678" s="74">
        <v>0</v>
      </c>
      <c r="AG678" s="74">
        <v>0</v>
      </c>
      <c r="AI678" s="74">
        <v>4</v>
      </c>
      <c r="AJ678" s="74">
        <v>4</v>
      </c>
      <c r="AL678" s="74">
        <v>4</v>
      </c>
      <c r="AM678" s="74" t="s">
        <v>95</v>
      </c>
      <c r="AN678" s="74">
        <v>0</v>
      </c>
      <c r="AO678" s="74" t="s">
        <v>95</v>
      </c>
      <c r="AP678" s="74" t="s">
        <v>95</v>
      </c>
      <c r="AQ678" s="74">
        <v>1</v>
      </c>
      <c r="AS678" s="74">
        <v>1</v>
      </c>
      <c r="AT678" s="74" t="s">
        <v>92</v>
      </c>
      <c r="AU678" s="74" t="s">
        <v>95</v>
      </c>
      <c r="AV678" s="74" t="s">
        <v>94</v>
      </c>
      <c r="AW678" s="77">
        <v>64916.24</v>
      </c>
      <c r="AX678" s="77">
        <v>0</v>
      </c>
      <c r="AY678" s="79">
        <v>1</v>
      </c>
      <c r="AZ678" s="77">
        <v>414860.21496799996</v>
      </c>
      <c r="BA678" s="77">
        <v>0</v>
      </c>
      <c r="BB678" s="74" t="s">
        <v>116</v>
      </c>
      <c r="BC678" s="75" t="s">
        <v>2290</v>
      </c>
      <c r="BD678" s="82">
        <v>3165.6740536908073</v>
      </c>
      <c r="BE678" s="82">
        <v>0</v>
      </c>
      <c r="BF678" s="82">
        <v>0</v>
      </c>
      <c r="BG678" s="82">
        <v>3165.6740536908073</v>
      </c>
      <c r="BH678" s="82">
        <v>25913.580278649981</v>
      </c>
      <c r="BI678" s="82">
        <v>0</v>
      </c>
      <c r="BJ678" s="82">
        <v>0</v>
      </c>
      <c r="BK678" s="82">
        <v>25913.580278649981</v>
      </c>
      <c r="BL678" s="82">
        <v>373374.19347119989</v>
      </c>
      <c r="BM678" s="82">
        <v>0</v>
      </c>
      <c r="BN678" s="82">
        <v>0</v>
      </c>
      <c r="BO678" s="82">
        <v>373374.19347119989</v>
      </c>
      <c r="BP678" s="82">
        <v>3165.6740536908073</v>
      </c>
      <c r="BQ678" s="82">
        <v>0</v>
      </c>
      <c r="BR678" s="82">
        <v>0</v>
      </c>
      <c r="BS678" s="89">
        <v>3165.6740536908073</v>
      </c>
      <c r="BT678" s="82">
        <v>16445.993276329114</v>
      </c>
      <c r="BU678" s="82">
        <v>0</v>
      </c>
      <c r="BV678" s="82">
        <v>0</v>
      </c>
      <c r="BW678" s="82">
        <v>16445.993276329114</v>
      </c>
      <c r="BX678" s="82">
        <v>134623.64090561451</v>
      </c>
      <c r="BY678" s="82">
        <v>0</v>
      </c>
      <c r="BZ678" s="82">
        <v>0</v>
      </c>
      <c r="CA678" s="82">
        <v>134623.64090561451</v>
      </c>
      <c r="CB678" s="82">
        <v>1939716.2725022305</v>
      </c>
      <c r="CC678" s="82">
        <v>0</v>
      </c>
      <c r="CD678" s="82">
        <v>0</v>
      </c>
      <c r="CE678" s="82">
        <v>1939716.2725022305</v>
      </c>
      <c r="CF678" s="82">
        <v>16445.993276329114</v>
      </c>
      <c r="CG678" s="82">
        <v>0</v>
      </c>
      <c r="CH678" s="82">
        <v>0</v>
      </c>
      <c r="CI678" s="82">
        <v>16445.993276329114</v>
      </c>
      <c r="CJ678" s="82" t="s">
        <v>96</v>
      </c>
      <c r="CN678" s="82">
        <v>3165.6740536908073</v>
      </c>
      <c r="CO678" s="82">
        <v>25913.580278649981</v>
      </c>
      <c r="CP678" s="82">
        <v>373374.19347119989</v>
      </c>
      <c r="CQ678" s="82">
        <v>3165.6740536908073</v>
      </c>
      <c r="CR678" s="89">
        <v>3165.6740536908073</v>
      </c>
      <c r="CS678" s="82">
        <v>495.35638563706755</v>
      </c>
      <c r="CT678" s="82">
        <v>4054.889179377843</v>
      </c>
      <c r="CU678" s="82">
        <v>58424.615999999987</v>
      </c>
      <c r="CV678" s="82">
        <v>495.35638563706755</v>
      </c>
      <c r="CW678" s="82">
        <v>495.35638563706755</v>
      </c>
    </row>
    <row r="679" spans="1:101">
      <c r="A679" s="86" t="s">
        <v>1404</v>
      </c>
      <c r="B679" s="87" t="s">
        <v>1506</v>
      </c>
      <c r="C679" s="75" t="s">
        <v>2291</v>
      </c>
      <c r="D679" s="74" t="s">
        <v>2607</v>
      </c>
      <c r="E679" s="74" t="s">
        <v>1404</v>
      </c>
      <c r="F679" s="74" t="s">
        <v>1506</v>
      </c>
      <c r="G679" s="74" t="s">
        <v>523</v>
      </c>
      <c r="I679" s="74" t="s">
        <v>1506</v>
      </c>
      <c r="J679" s="74" t="s">
        <v>523</v>
      </c>
      <c r="K679" s="74" t="s">
        <v>128</v>
      </c>
      <c r="L679" s="74" t="s">
        <v>89</v>
      </c>
      <c r="M679" s="74" t="s">
        <v>1406</v>
      </c>
      <c r="N679" s="74" t="s">
        <v>523</v>
      </c>
      <c r="O679" s="76">
        <v>48232</v>
      </c>
      <c r="P679" s="76">
        <v>44500</v>
      </c>
      <c r="Q679" s="77">
        <v>11</v>
      </c>
      <c r="R679" s="74" t="s">
        <v>262</v>
      </c>
      <c r="S679" s="77">
        <v>248000</v>
      </c>
      <c r="T679" s="77">
        <v>248000</v>
      </c>
      <c r="U679" s="77">
        <v>0</v>
      </c>
      <c r="V679" s="78">
        <v>0</v>
      </c>
      <c r="W679" s="79">
        <v>6.3906999999999998</v>
      </c>
      <c r="X679" s="77">
        <v>1584893.5999999999</v>
      </c>
      <c r="Y679" s="88">
        <v>1584893.5999999999</v>
      </c>
      <c r="Z679" s="77">
        <v>0</v>
      </c>
      <c r="AA679" s="74">
        <v>0</v>
      </c>
      <c r="AB679" s="74">
        <v>0</v>
      </c>
      <c r="AD679" s="74">
        <v>5</v>
      </c>
      <c r="AE679" s="74">
        <v>5</v>
      </c>
      <c r="AF679" s="74">
        <v>0</v>
      </c>
      <c r="AG679" s="74">
        <v>0</v>
      </c>
      <c r="AI679" s="74">
        <v>4</v>
      </c>
      <c r="AJ679" s="74">
        <v>4</v>
      </c>
      <c r="AL679" s="74">
        <v>4</v>
      </c>
      <c r="AM679" s="74" t="s">
        <v>95</v>
      </c>
      <c r="AN679" s="74">
        <v>0</v>
      </c>
      <c r="AO679" s="74" t="s">
        <v>95</v>
      </c>
      <c r="AP679" s="74" t="s">
        <v>95</v>
      </c>
      <c r="AQ679" s="74">
        <v>1</v>
      </c>
      <c r="AS679" s="74">
        <v>1</v>
      </c>
      <c r="AT679" s="74" t="s">
        <v>92</v>
      </c>
      <c r="AU679" s="74" t="s">
        <v>95</v>
      </c>
      <c r="AV679" s="74" t="s">
        <v>94</v>
      </c>
      <c r="AW679" s="77">
        <v>248000</v>
      </c>
      <c r="AX679" s="77">
        <v>0</v>
      </c>
      <c r="AY679" s="79">
        <v>1</v>
      </c>
      <c r="AZ679" s="77">
        <v>1584893.5999999999</v>
      </c>
      <c r="BA679" s="77">
        <v>0</v>
      </c>
      <c r="BB679" s="74" t="s">
        <v>116</v>
      </c>
      <c r="BC679" s="75" t="s">
        <v>2291</v>
      </c>
      <c r="BD679" s="82">
        <v>12093.84840088274</v>
      </c>
      <c r="BE679" s="82">
        <v>0</v>
      </c>
      <c r="BF679" s="82">
        <v>0</v>
      </c>
      <c r="BG679" s="82">
        <v>12093.84840088274</v>
      </c>
      <c r="BH679" s="82">
        <v>98997.845671671617</v>
      </c>
      <c r="BI679" s="82">
        <v>0</v>
      </c>
      <c r="BJ679" s="82">
        <v>0</v>
      </c>
      <c r="BK679" s="82">
        <v>98997.845671671617</v>
      </c>
      <c r="BL679" s="82">
        <v>1426404.2399999998</v>
      </c>
      <c r="BM679" s="82">
        <v>0</v>
      </c>
      <c r="BN679" s="82">
        <v>0</v>
      </c>
      <c r="BO679" s="82">
        <v>1426404.2399999998</v>
      </c>
      <c r="BP679" s="82">
        <v>12093.84840088274</v>
      </c>
      <c r="BQ679" s="82">
        <v>0</v>
      </c>
      <c r="BR679" s="82">
        <v>0</v>
      </c>
      <c r="BS679" s="89">
        <v>12093.84840088274</v>
      </c>
      <c r="BT679" s="82">
        <v>62828.75182742592</v>
      </c>
      <c r="BU679" s="82">
        <v>0</v>
      </c>
      <c r="BV679" s="82">
        <v>0</v>
      </c>
      <c r="BW679" s="82">
        <v>62828.75182742592</v>
      </c>
      <c r="BX679" s="82">
        <v>514303.70804890123</v>
      </c>
      <c r="BY679" s="82">
        <v>0</v>
      </c>
      <c r="BZ679" s="82">
        <v>0</v>
      </c>
      <c r="CA679" s="82">
        <v>514303.70804890123</v>
      </c>
      <c r="CB679" s="82">
        <v>7410312.6672239993</v>
      </c>
      <c r="CC679" s="82">
        <v>0</v>
      </c>
      <c r="CD679" s="82">
        <v>0</v>
      </c>
      <c r="CE679" s="82">
        <v>7410312.6672239993</v>
      </c>
      <c r="CF679" s="82">
        <v>62828.75182742592</v>
      </c>
      <c r="CG679" s="82">
        <v>0</v>
      </c>
      <c r="CH679" s="82">
        <v>0</v>
      </c>
      <c r="CI679" s="82">
        <v>62828.75182742592</v>
      </c>
      <c r="CJ679" s="82" t="s">
        <v>96</v>
      </c>
      <c r="CN679" s="82">
        <v>12093.84840088274</v>
      </c>
      <c r="CO679" s="82">
        <v>98997.845671671617</v>
      </c>
      <c r="CP679" s="82">
        <v>1426404.2399999998</v>
      </c>
      <c r="CQ679" s="82">
        <v>12093.84840088274</v>
      </c>
      <c r="CR679" s="89">
        <v>12093.84840088274</v>
      </c>
      <c r="CS679" s="82">
        <v>1892.4137263340074</v>
      </c>
      <c r="CT679" s="82">
        <v>15490.923634605226</v>
      </c>
      <c r="CU679" s="82">
        <v>223199.99999999997</v>
      </c>
      <c r="CV679" s="82">
        <v>1892.4137263340074</v>
      </c>
      <c r="CW679" s="82">
        <v>1892.4137263340074</v>
      </c>
    </row>
    <row r="680" spans="1:101">
      <c r="A680" s="86" t="s">
        <v>1404</v>
      </c>
      <c r="B680" s="87" t="s">
        <v>1507</v>
      </c>
      <c r="C680" s="75" t="s">
        <v>2292</v>
      </c>
      <c r="D680" s="74" t="s">
        <v>2607</v>
      </c>
      <c r="E680" s="74" t="s">
        <v>1404</v>
      </c>
      <c r="F680" s="74" t="s">
        <v>1507</v>
      </c>
      <c r="G680" s="74" t="s">
        <v>523</v>
      </c>
      <c r="I680" s="74" t="s">
        <v>1507</v>
      </c>
      <c r="J680" s="74" t="s">
        <v>523</v>
      </c>
      <c r="K680" s="74" t="s">
        <v>128</v>
      </c>
      <c r="L680" s="74" t="s">
        <v>89</v>
      </c>
      <c r="M680" s="74" t="s">
        <v>1406</v>
      </c>
      <c r="N680" s="74" t="s">
        <v>523</v>
      </c>
      <c r="O680" s="76">
        <v>48487</v>
      </c>
      <c r="P680" s="76">
        <v>44500</v>
      </c>
      <c r="Q680" s="77">
        <v>11</v>
      </c>
      <c r="R680" s="74" t="s">
        <v>519</v>
      </c>
      <c r="S680" s="77">
        <v>570055.86</v>
      </c>
      <c r="T680" s="77">
        <v>570055.86</v>
      </c>
      <c r="U680" s="77">
        <v>0</v>
      </c>
      <c r="V680" s="78">
        <v>0</v>
      </c>
      <c r="W680" s="79">
        <v>0.19248907624492309</v>
      </c>
      <c r="X680" s="77">
        <v>109729.5258994052</v>
      </c>
      <c r="Y680" s="88">
        <v>109729.5258994052</v>
      </c>
      <c r="Z680" s="77">
        <v>0</v>
      </c>
      <c r="AA680" s="74">
        <v>0</v>
      </c>
      <c r="AB680" s="74">
        <v>0</v>
      </c>
      <c r="AD680" s="74">
        <v>5</v>
      </c>
      <c r="AE680" s="74">
        <v>5</v>
      </c>
      <c r="AF680" s="74">
        <v>0</v>
      </c>
      <c r="AG680" s="74">
        <v>0</v>
      </c>
      <c r="AI680" s="74">
        <v>4</v>
      </c>
      <c r="AJ680" s="74">
        <v>4</v>
      </c>
      <c r="AL680" s="74">
        <v>4</v>
      </c>
      <c r="AM680" s="74" t="s">
        <v>95</v>
      </c>
      <c r="AN680" s="74">
        <v>0</v>
      </c>
      <c r="AO680" s="74" t="s">
        <v>95</v>
      </c>
      <c r="AP680" s="74" t="s">
        <v>95</v>
      </c>
      <c r="AQ680" s="74">
        <v>1</v>
      </c>
      <c r="AS680" s="74">
        <v>1</v>
      </c>
      <c r="AT680" s="74" t="s">
        <v>92</v>
      </c>
      <c r="AU680" s="74" t="s">
        <v>95</v>
      </c>
      <c r="AV680" s="74" t="s">
        <v>94</v>
      </c>
      <c r="AW680" s="77">
        <v>570055.86</v>
      </c>
      <c r="AX680" s="77">
        <v>0</v>
      </c>
      <c r="AY680" s="79">
        <v>1</v>
      </c>
      <c r="AZ680" s="77">
        <v>3643055.9845019998</v>
      </c>
      <c r="BA680" s="77">
        <v>0</v>
      </c>
      <c r="BB680" s="74" t="s">
        <v>116</v>
      </c>
      <c r="BC680" s="75" t="s">
        <v>2292</v>
      </c>
      <c r="BD680" s="82">
        <v>837.31314917805389</v>
      </c>
      <c r="BE680" s="82">
        <v>0</v>
      </c>
      <c r="BF680" s="82">
        <v>0</v>
      </c>
      <c r="BG680" s="82">
        <v>837.31314917805389</v>
      </c>
      <c r="BH680" s="82">
        <v>6854.0794603593613</v>
      </c>
      <c r="BI680" s="82">
        <v>0</v>
      </c>
      <c r="BJ680" s="82">
        <v>0</v>
      </c>
      <c r="BK680" s="82">
        <v>6854.0794603593613</v>
      </c>
      <c r="BL680" s="82">
        <v>98756.573309464671</v>
      </c>
      <c r="BM680" s="82">
        <v>0</v>
      </c>
      <c r="BN680" s="82">
        <v>0</v>
      </c>
      <c r="BO680" s="82">
        <v>98756.573309464671</v>
      </c>
      <c r="BP680" s="82">
        <v>837.31314917805389</v>
      </c>
      <c r="BQ680" s="82">
        <v>0</v>
      </c>
      <c r="BR680" s="82">
        <v>0</v>
      </c>
      <c r="BS680" s="89">
        <v>837.31314917805389</v>
      </c>
      <c r="BT680" s="82">
        <v>4349.9255412949078</v>
      </c>
      <c r="BU680" s="82">
        <v>0</v>
      </c>
      <c r="BV680" s="82">
        <v>0</v>
      </c>
      <c r="BW680" s="82">
        <v>4349.9255412949078</v>
      </c>
      <c r="BX680" s="82">
        <v>35607.628204512919</v>
      </c>
      <c r="BY680" s="82">
        <v>0</v>
      </c>
      <c r="BZ680" s="82">
        <v>0</v>
      </c>
      <c r="CA680" s="82">
        <v>35607.628204512919</v>
      </c>
      <c r="CB680" s="82">
        <v>513050.27399999992</v>
      </c>
      <c r="CC680" s="82">
        <v>0</v>
      </c>
      <c r="CD680" s="82">
        <v>0</v>
      </c>
      <c r="CE680" s="82">
        <v>513050.27399999992</v>
      </c>
      <c r="CF680" s="82">
        <v>4349.9255412949078</v>
      </c>
      <c r="CG680" s="82">
        <v>0</v>
      </c>
      <c r="CH680" s="82">
        <v>0</v>
      </c>
      <c r="CI680" s="82">
        <v>4349.9255412949078</v>
      </c>
      <c r="CJ680" s="82" t="s">
        <v>96</v>
      </c>
      <c r="CN680" s="82">
        <v>837.31314917805389</v>
      </c>
      <c r="CO680" s="82">
        <v>6854.0794603593613</v>
      </c>
      <c r="CP680" s="82">
        <v>98756.573309464671</v>
      </c>
      <c r="CQ680" s="82">
        <v>837.31314917805389</v>
      </c>
      <c r="CR680" s="89">
        <v>837.31314917805389</v>
      </c>
      <c r="CS680" s="82">
        <v>4349.9255412949078</v>
      </c>
      <c r="CT680" s="82">
        <v>35607.628204512919</v>
      </c>
      <c r="CU680" s="82">
        <v>513050.27399999992</v>
      </c>
      <c r="CV680" s="82">
        <v>4349.9255412949078</v>
      </c>
      <c r="CW680" s="82">
        <v>4349.9255412949078</v>
      </c>
    </row>
    <row r="681" spans="1:101">
      <c r="A681" s="86" t="s">
        <v>1404</v>
      </c>
      <c r="B681" s="87" t="s">
        <v>1508</v>
      </c>
      <c r="C681" s="75" t="s">
        <v>2293</v>
      </c>
      <c r="D681" s="74" t="s">
        <v>2607</v>
      </c>
      <c r="E681" s="74" t="s">
        <v>1404</v>
      </c>
      <c r="F681" s="74" t="s">
        <v>1508</v>
      </c>
      <c r="G681" s="74" t="s">
        <v>523</v>
      </c>
      <c r="I681" s="74" t="s">
        <v>1508</v>
      </c>
      <c r="J681" s="74" t="s">
        <v>523</v>
      </c>
      <c r="K681" s="74" t="s">
        <v>128</v>
      </c>
      <c r="L681" s="74" t="s">
        <v>89</v>
      </c>
      <c r="M681" s="74" t="s">
        <v>1406</v>
      </c>
      <c r="N681" s="74" t="s">
        <v>523</v>
      </c>
      <c r="O681" s="76">
        <v>48275</v>
      </c>
      <c r="P681" s="76">
        <v>44500</v>
      </c>
      <c r="Q681" s="77">
        <v>11</v>
      </c>
      <c r="R681" s="74" t="s">
        <v>262</v>
      </c>
      <c r="S681" s="77">
        <v>242440</v>
      </c>
      <c r="T681" s="77">
        <v>242440</v>
      </c>
      <c r="U681" s="77">
        <v>0</v>
      </c>
      <c r="V681" s="78">
        <v>0</v>
      </c>
      <c r="W681" s="79">
        <v>6.3906999999999998</v>
      </c>
      <c r="X681" s="77">
        <v>1549361.308</v>
      </c>
      <c r="Y681" s="88">
        <v>1549361.308</v>
      </c>
      <c r="Z681" s="77">
        <v>0</v>
      </c>
      <c r="AA681" s="74">
        <v>0</v>
      </c>
      <c r="AB681" s="74">
        <v>0</v>
      </c>
      <c r="AD681" s="74">
        <v>5</v>
      </c>
      <c r="AE681" s="74">
        <v>5</v>
      </c>
      <c r="AF681" s="74">
        <v>0</v>
      </c>
      <c r="AG681" s="74">
        <v>0</v>
      </c>
      <c r="AI681" s="74">
        <v>4</v>
      </c>
      <c r="AJ681" s="74">
        <v>4</v>
      </c>
      <c r="AL681" s="74">
        <v>4</v>
      </c>
      <c r="AM681" s="74" t="s">
        <v>95</v>
      </c>
      <c r="AN681" s="74">
        <v>0</v>
      </c>
      <c r="AO681" s="74" t="s">
        <v>95</v>
      </c>
      <c r="AP681" s="74" t="s">
        <v>95</v>
      </c>
      <c r="AQ681" s="74">
        <v>1</v>
      </c>
      <c r="AS681" s="74">
        <v>1</v>
      </c>
      <c r="AT681" s="74" t="s">
        <v>92</v>
      </c>
      <c r="AU681" s="74" t="s">
        <v>95</v>
      </c>
      <c r="AV681" s="74" t="s">
        <v>94</v>
      </c>
      <c r="AW681" s="77">
        <v>242440</v>
      </c>
      <c r="AX681" s="77">
        <v>0</v>
      </c>
      <c r="AY681" s="79">
        <v>1</v>
      </c>
      <c r="AZ681" s="77">
        <v>1549361.308</v>
      </c>
      <c r="BA681" s="77">
        <v>0</v>
      </c>
      <c r="BB681" s="74" t="s">
        <v>116</v>
      </c>
      <c r="BC681" s="75" t="s">
        <v>2293</v>
      </c>
      <c r="BD681" s="82">
        <v>11822.712122217788</v>
      </c>
      <c r="BE681" s="82">
        <v>0</v>
      </c>
      <c r="BF681" s="82">
        <v>0</v>
      </c>
      <c r="BG681" s="82">
        <v>11822.712122217788</v>
      </c>
      <c r="BH681" s="82">
        <v>96778.37784129061</v>
      </c>
      <c r="BI681" s="82">
        <v>0</v>
      </c>
      <c r="BJ681" s="82">
        <v>0</v>
      </c>
      <c r="BK681" s="82">
        <v>96778.37784129061</v>
      </c>
      <c r="BL681" s="82">
        <v>1394425.1772</v>
      </c>
      <c r="BM681" s="82">
        <v>0</v>
      </c>
      <c r="BN681" s="82">
        <v>0</v>
      </c>
      <c r="BO681" s="82">
        <v>1394425.1772</v>
      </c>
      <c r="BP681" s="82">
        <v>11822.712122217788</v>
      </c>
      <c r="BQ681" s="82">
        <v>0</v>
      </c>
      <c r="BR681" s="82">
        <v>0</v>
      </c>
      <c r="BS681" s="89">
        <v>11822.712122217788</v>
      </c>
      <c r="BT681" s="82">
        <v>61420.17174613363</v>
      </c>
      <c r="BU681" s="82">
        <v>0</v>
      </c>
      <c r="BV681" s="82">
        <v>0</v>
      </c>
      <c r="BW681" s="82">
        <v>61420.17174613363</v>
      </c>
      <c r="BX681" s="82">
        <v>502773.35072328884</v>
      </c>
      <c r="BY681" s="82">
        <v>0</v>
      </c>
      <c r="BZ681" s="82">
        <v>0</v>
      </c>
      <c r="CA681" s="82">
        <v>502773.35072328884</v>
      </c>
      <c r="CB681" s="82">
        <v>7244178.2380717201</v>
      </c>
      <c r="CC681" s="82">
        <v>0</v>
      </c>
      <c r="CD681" s="82">
        <v>0</v>
      </c>
      <c r="CE681" s="82">
        <v>7244178.2380717201</v>
      </c>
      <c r="CF681" s="82">
        <v>61420.17174613363</v>
      </c>
      <c r="CG681" s="82">
        <v>0</v>
      </c>
      <c r="CH681" s="82">
        <v>0</v>
      </c>
      <c r="CI681" s="82">
        <v>61420.17174613363</v>
      </c>
      <c r="CJ681" s="82" t="s">
        <v>96</v>
      </c>
      <c r="CN681" s="82">
        <v>11822.712122217788</v>
      </c>
      <c r="CO681" s="82">
        <v>96778.37784129061</v>
      </c>
      <c r="CP681" s="82">
        <v>1394425.1772</v>
      </c>
      <c r="CQ681" s="82">
        <v>11822.712122217788</v>
      </c>
      <c r="CR681" s="89">
        <v>11822.712122217788</v>
      </c>
      <c r="CS681" s="82">
        <v>1849.9870315016803</v>
      </c>
      <c r="CT681" s="82">
        <v>15143.62712086166</v>
      </c>
      <c r="CU681" s="82">
        <v>218196</v>
      </c>
      <c r="CV681" s="82">
        <v>1849.9870315016803</v>
      </c>
      <c r="CW681" s="82">
        <v>1849.9870315016803</v>
      </c>
    </row>
    <row r="682" spans="1:101">
      <c r="A682" s="86" t="s">
        <v>1404</v>
      </c>
      <c r="B682" s="87" t="s">
        <v>1509</v>
      </c>
      <c r="C682" s="75" t="s">
        <v>2294</v>
      </c>
      <c r="D682" s="74" t="s">
        <v>2607</v>
      </c>
      <c r="E682" s="74" t="s">
        <v>1404</v>
      </c>
      <c r="F682" s="74" t="s">
        <v>1509</v>
      </c>
      <c r="G682" s="74" t="s">
        <v>523</v>
      </c>
      <c r="I682" s="74" t="s">
        <v>1509</v>
      </c>
      <c r="J682" s="74" t="s">
        <v>523</v>
      </c>
      <c r="K682" s="74" t="s">
        <v>128</v>
      </c>
      <c r="L682" s="74" t="s">
        <v>89</v>
      </c>
      <c r="M682" s="74" t="s">
        <v>1406</v>
      </c>
      <c r="N682" s="74" t="s">
        <v>523</v>
      </c>
      <c r="O682" s="76">
        <v>48515</v>
      </c>
      <c r="P682" s="76">
        <v>44500</v>
      </c>
      <c r="Q682" s="77">
        <v>11</v>
      </c>
      <c r="R682" s="74" t="s">
        <v>262</v>
      </c>
      <c r="S682" s="77">
        <v>4749.8999999999996</v>
      </c>
      <c r="T682" s="77">
        <v>4749.8999999999996</v>
      </c>
      <c r="U682" s="77">
        <v>0</v>
      </c>
      <c r="V682" s="78">
        <v>0</v>
      </c>
      <c r="W682" s="79">
        <v>6.3906999999999998</v>
      </c>
      <c r="X682" s="77">
        <v>30355.185929999996</v>
      </c>
      <c r="Y682" s="88">
        <v>30355.185929999996</v>
      </c>
      <c r="Z682" s="77">
        <v>0</v>
      </c>
      <c r="AA682" s="74">
        <v>0</v>
      </c>
      <c r="AB682" s="74">
        <v>0</v>
      </c>
      <c r="AD682" s="74">
        <v>5</v>
      </c>
      <c r="AE682" s="74">
        <v>5</v>
      </c>
      <c r="AF682" s="74">
        <v>0</v>
      </c>
      <c r="AG682" s="74">
        <v>0</v>
      </c>
      <c r="AI682" s="74">
        <v>4</v>
      </c>
      <c r="AJ682" s="74">
        <v>4</v>
      </c>
      <c r="AL682" s="74">
        <v>4</v>
      </c>
      <c r="AM682" s="74" t="s">
        <v>95</v>
      </c>
      <c r="AN682" s="74">
        <v>0</v>
      </c>
      <c r="AO682" s="74" t="s">
        <v>95</v>
      </c>
      <c r="AP682" s="74" t="s">
        <v>95</v>
      </c>
      <c r="AQ682" s="74">
        <v>1</v>
      </c>
      <c r="AS682" s="74">
        <v>1</v>
      </c>
      <c r="AT682" s="74" t="s">
        <v>92</v>
      </c>
      <c r="AU682" s="74" t="s">
        <v>95</v>
      </c>
      <c r="AV682" s="74" t="s">
        <v>94</v>
      </c>
      <c r="AW682" s="77">
        <v>4749.8999999999996</v>
      </c>
      <c r="AX682" s="77">
        <v>0</v>
      </c>
      <c r="AY682" s="79">
        <v>1</v>
      </c>
      <c r="AZ682" s="77">
        <v>30355.185929999996</v>
      </c>
      <c r="BA682" s="77">
        <v>0</v>
      </c>
      <c r="BB682" s="74" t="s">
        <v>116</v>
      </c>
      <c r="BC682" s="75" t="s">
        <v>2294</v>
      </c>
      <c r="BD682" s="82">
        <v>231.6313327393263</v>
      </c>
      <c r="BE682" s="82">
        <v>0</v>
      </c>
      <c r="BF682" s="82">
        <v>0</v>
      </c>
      <c r="BG682" s="82">
        <v>231.6313327393263</v>
      </c>
      <c r="BH682" s="82">
        <v>1896.0881740156167</v>
      </c>
      <c r="BI682" s="82">
        <v>0</v>
      </c>
      <c r="BJ682" s="82">
        <v>0</v>
      </c>
      <c r="BK682" s="82">
        <v>1896.0881740156167</v>
      </c>
      <c r="BL682" s="82">
        <v>27319.667336999995</v>
      </c>
      <c r="BM682" s="82">
        <v>0</v>
      </c>
      <c r="BN682" s="82">
        <v>0</v>
      </c>
      <c r="BO682" s="82">
        <v>27319.667336999995</v>
      </c>
      <c r="BP682" s="82">
        <v>231.6313327393263</v>
      </c>
      <c r="BQ682" s="82">
        <v>0</v>
      </c>
      <c r="BR682" s="82">
        <v>0</v>
      </c>
      <c r="BS682" s="89">
        <v>231.6313327393263</v>
      </c>
      <c r="BT682" s="82">
        <v>1203.347936714074</v>
      </c>
      <c r="BU682" s="82">
        <v>0</v>
      </c>
      <c r="BV682" s="82">
        <v>0</v>
      </c>
      <c r="BW682" s="82">
        <v>1203.347936714074</v>
      </c>
      <c r="BX682" s="82">
        <v>9850.36767282853</v>
      </c>
      <c r="BY682" s="82">
        <v>0</v>
      </c>
      <c r="BZ682" s="82">
        <v>0</v>
      </c>
      <c r="CA682" s="82">
        <v>9850.36767282853</v>
      </c>
      <c r="CB682" s="82">
        <v>141928.40378244867</v>
      </c>
      <c r="CC682" s="82">
        <v>0</v>
      </c>
      <c r="CD682" s="82">
        <v>0</v>
      </c>
      <c r="CE682" s="82">
        <v>141928.40378244867</v>
      </c>
      <c r="CF682" s="82">
        <v>1203.347936714074</v>
      </c>
      <c r="CG682" s="82">
        <v>0</v>
      </c>
      <c r="CH682" s="82">
        <v>0</v>
      </c>
      <c r="CI682" s="82">
        <v>1203.347936714074</v>
      </c>
      <c r="CJ682" s="82" t="s">
        <v>96</v>
      </c>
      <c r="CN682" s="82">
        <v>231.6313327393263</v>
      </c>
      <c r="CO682" s="82">
        <v>1896.0881740156167</v>
      </c>
      <c r="CP682" s="82">
        <v>27319.667336999995</v>
      </c>
      <c r="CQ682" s="82">
        <v>231.6313327393263</v>
      </c>
      <c r="CR682" s="89">
        <v>231.6313327393263</v>
      </c>
      <c r="CS682" s="82">
        <v>36.245064349652822</v>
      </c>
      <c r="CT682" s="82">
        <v>296.69491198391677</v>
      </c>
      <c r="CU682" s="82">
        <v>4274.9099999999989</v>
      </c>
      <c r="CV682" s="82">
        <v>36.245064349652822</v>
      </c>
      <c r="CW682" s="82">
        <v>36.245064349652822</v>
      </c>
    </row>
    <row r="683" spans="1:101">
      <c r="A683" s="86" t="s">
        <v>1404</v>
      </c>
      <c r="B683" s="87" t="s">
        <v>1510</v>
      </c>
      <c r="C683" s="75" t="s">
        <v>2295</v>
      </c>
      <c r="D683" s="74" t="s">
        <v>2607</v>
      </c>
      <c r="E683" s="74" t="s">
        <v>1404</v>
      </c>
      <c r="F683" s="74" t="s">
        <v>1510</v>
      </c>
      <c r="G683" s="74" t="s">
        <v>523</v>
      </c>
      <c r="I683" s="74" t="s">
        <v>1510</v>
      </c>
      <c r="J683" s="74" t="s">
        <v>523</v>
      </c>
      <c r="K683" s="74" t="s">
        <v>128</v>
      </c>
      <c r="L683" s="74" t="s">
        <v>89</v>
      </c>
      <c r="M683" s="74" t="s">
        <v>1406</v>
      </c>
      <c r="N683" s="74" t="s">
        <v>523</v>
      </c>
      <c r="O683" s="76">
        <v>48121</v>
      </c>
      <c r="P683" s="76">
        <v>44500</v>
      </c>
      <c r="Q683" s="77">
        <v>10</v>
      </c>
      <c r="R683" s="74" t="s">
        <v>262</v>
      </c>
      <c r="S683" s="77">
        <v>74894.31</v>
      </c>
      <c r="T683" s="77">
        <v>74894.31</v>
      </c>
      <c r="U683" s="77">
        <v>0</v>
      </c>
      <c r="V683" s="78">
        <v>0</v>
      </c>
      <c r="W683" s="79">
        <v>6.3906999999999998</v>
      </c>
      <c r="X683" s="77">
        <v>478627.06691699999</v>
      </c>
      <c r="Y683" s="88">
        <v>478627.06691699999</v>
      </c>
      <c r="Z683" s="77">
        <v>0</v>
      </c>
      <c r="AA683" s="74">
        <v>0</v>
      </c>
      <c r="AB683" s="74">
        <v>0</v>
      </c>
      <c r="AD683" s="74">
        <v>5</v>
      </c>
      <c r="AE683" s="74">
        <v>5</v>
      </c>
      <c r="AF683" s="74">
        <v>0</v>
      </c>
      <c r="AG683" s="74">
        <v>0</v>
      </c>
      <c r="AI683" s="74">
        <v>4</v>
      </c>
      <c r="AJ683" s="74">
        <v>4</v>
      </c>
      <c r="AL683" s="74">
        <v>4</v>
      </c>
      <c r="AM683" s="74" t="s">
        <v>95</v>
      </c>
      <c r="AN683" s="74">
        <v>0</v>
      </c>
      <c r="AO683" s="74" t="s">
        <v>95</v>
      </c>
      <c r="AP683" s="74" t="s">
        <v>95</v>
      </c>
      <c r="AQ683" s="74">
        <v>1</v>
      </c>
      <c r="AS683" s="74">
        <v>1</v>
      </c>
      <c r="AT683" s="74" t="s">
        <v>92</v>
      </c>
      <c r="AU683" s="74" t="s">
        <v>95</v>
      </c>
      <c r="AV683" s="74" t="s">
        <v>94</v>
      </c>
      <c r="AW683" s="77">
        <v>74894.31</v>
      </c>
      <c r="AX683" s="77">
        <v>0</v>
      </c>
      <c r="AY683" s="79">
        <v>1</v>
      </c>
      <c r="AZ683" s="77">
        <v>478627.06691699999</v>
      </c>
      <c r="BA683" s="77">
        <v>0</v>
      </c>
      <c r="BB683" s="74" t="s">
        <v>116</v>
      </c>
      <c r="BC683" s="75" t="s">
        <v>2295</v>
      </c>
      <c r="BD683" s="82">
        <v>3652.2598033415979</v>
      </c>
      <c r="BE683" s="82">
        <v>0</v>
      </c>
      <c r="BF683" s="82">
        <v>0</v>
      </c>
      <c r="BG683" s="82">
        <v>3652.2598033415979</v>
      </c>
      <c r="BH683" s="82">
        <v>27298.530334285351</v>
      </c>
      <c r="BI683" s="82">
        <v>0</v>
      </c>
      <c r="BJ683" s="82">
        <v>0</v>
      </c>
      <c r="BK683" s="82">
        <v>27298.530334285351</v>
      </c>
      <c r="BL683" s="82">
        <v>430764.36022529996</v>
      </c>
      <c r="BM683" s="82">
        <v>0</v>
      </c>
      <c r="BN683" s="82">
        <v>0</v>
      </c>
      <c r="BO683" s="82">
        <v>430764.36022529996</v>
      </c>
      <c r="BP683" s="82">
        <v>3652.2598033415979</v>
      </c>
      <c r="BQ683" s="82">
        <v>0</v>
      </c>
      <c r="BR683" s="82">
        <v>0</v>
      </c>
      <c r="BS683" s="89">
        <v>3652.2598033415979</v>
      </c>
      <c r="BT683" s="82">
        <v>18973.854904339936</v>
      </c>
      <c r="BU683" s="82">
        <v>0</v>
      </c>
      <c r="BV683" s="82">
        <v>0</v>
      </c>
      <c r="BW683" s="82">
        <v>18973.854904339936</v>
      </c>
      <c r="BX683" s="82">
        <v>141818.59493964582</v>
      </c>
      <c r="BY683" s="82">
        <v>0</v>
      </c>
      <c r="BZ683" s="82">
        <v>0</v>
      </c>
      <c r="CA683" s="82">
        <v>141818.59493964582</v>
      </c>
      <c r="CB683" s="82">
        <v>2237863.9278064556</v>
      </c>
      <c r="CC683" s="82">
        <v>0</v>
      </c>
      <c r="CD683" s="82">
        <v>0</v>
      </c>
      <c r="CE683" s="82">
        <v>2237863.9278064556</v>
      </c>
      <c r="CF683" s="82">
        <v>18973.854904339936</v>
      </c>
      <c r="CG683" s="82">
        <v>0</v>
      </c>
      <c r="CH683" s="82">
        <v>0</v>
      </c>
      <c r="CI683" s="82">
        <v>18973.854904339936</v>
      </c>
      <c r="CJ683" s="82" t="s">
        <v>96</v>
      </c>
      <c r="CN683" s="82">
        <v>3652.2598033415979</v>
      </c>
      <c r="CO683" s="82">
        <v>27298.530334285351</v>
      </c>
      <c r="CP683" s="82">
        <v>430764.36022529996</v>
      </c>
      <c r="CQ683" s="82">
        <v>3652.2598033415979</v>
      </c>
      <c r="CR683" s="89">
        <v>3652.2598033415979</v>
      </c>
      <c r="CS683" s="82">
        <v>571.49604946900934</v>
      </c>
      <c r="CT683" s="82">
        <v>4271.6025371689102</v>
      </c>
      <c r="CU683" s="82">
        <v>67404.879000000001</v>
      </c>
      <c r="CV683" s="82">
        <v>571.49604946900934</v>
      </c>
      <c r="CW683" s="82">
        <v>571.49604946900934</v>
      </c>
    </row>
    <row r="684" spans="1:101">
      <c r="A684" s="86" t="s">
        <v>1404</v>
      </c>
      <c r="B684" s="87" t="s">
        <v>1511</v>
      </c>
      <c r="C684" s="75" t="s">
        <v>2296</v>
      </c>
      <c r="D684" s="74" t="s">
        <v>2607</v>
      </c>
      <c r="E684" s="74" t="s">
        <v>1404</v>
      </c>
      <c r="F684" s="74" t="s">
        <v>1511</v>
      </c>
      <c r="G684" s="74" t="s">
        <v>523</v>
      </c>
      <c r="I684" s="74" t="s">
        <v>1511</v>
      </c>
      <c r="J684" s="74" t="s">
        <v>523</v>
      </c>
      <c r="K684" s="74" t="s">
        <v>128</v>
      </c>
      <c r="L684" s="74" t="s">
        <v>89</v>
      </c>
      <c r="M684" s="74" t="s">
        <v>1406</v>
      </c>
      <c r="N684" s="74" t="s">
        <v>523</v>
      </c>
      <c r="O684" s="76">
        <v>48151</v>
      </c>
      <c r="P684" s="76">
        <v>44500</v>
      </c>
      <c r="Q684" s="77">
        <v>11</v>
      </c>
      <c r="R684" s="74" t="s">
        <v>262</v>
      </c>
      <c r="S684" s="77">
        <v>185000</v>
      </c>
      <c r="T684" s="77">
        <v>185000</v>
      </c>
      <c r="U684" s="77">
        <v>0</v>
      </c>
      <c r="V684" s="78">
        <v>0</v>
      </c>
      <c r="W684" s="79">
        <v>6.3906999999999998</v>
      </c>
      <c r="X684" s="77">
        <v>1182279.5</v>
      </c>
      <c r="Y684" s="88">
        <v>1182279.5</v>
      </c>
      <c r="Z684" s="77">
        <v>0</v>
      </c>
      <c r="AA684" s="74">
        <v>0</v>
      </c>
      <c r="AB684" s="74">
        <v>0</v>
      </c>
      <c r="AD684" s="74">
        <v>5</v>
      </c>
      <c r="AE684" s="74">
        <v>5</v>
      </c>
      <c r="AF684" s="74">
        <v>0</v>
      </c>
      <c r="AG684" s="74">
        <v>0</v>
      </c>
      <c r="AI684" s="74">
        <v>4</v>
      </c>
      <c r="AJ684" s="74">
        <v>4</v>
      </c>
      <c r="AL684" s="74">
        <v>4</v>
      </c>
      <c r="AM684" s="74" t="s">
        <v>95</v>
      </c>
      <c r="AN684" s="74">
        <v>0</v>
      </c>
      <c r="AO684" s="74" t="s">
        <v>95</v>
      </c>
      <c r="AP684" s="74" t="s">
        <v>95</v>
      </c>
      <c r="AQ684" s="74">
        <v>1</v>
      </c>
      <c r="AS684" s="74">
        <v>1</v>
      </c>
      <c r="AT684" s="74" t="s">
        <v>92</v>
      </c>
      <c r="AU684" s="74" t="s">
        <v>95</v>
      </c>
      <c r="AV684" s="74" t="s">
        <v>94</v>
      </c>
      <c r="AW684" s="77">
        <v>185000</v>
      </c>
      <c r="AX684" s="77">
        <v>0</v>
      </c>
      <c r="AY684" s="79">
        <v>1</v>
      </c>
      <c r="AZ684" s="77">
        <v>1182279.5</v>
      </c>
      <c r="BA684" s="77">
        <v>0</v>
      </c>
      <c r="BB684" s="74" t="s">
        <v>116</v>
      </c>
      <c r="BC684" s="75" t="s">
        <v>2296</v>
      </c>
      <c r="BD684" s="82">
        <v>9021.6207829165614</v>
      </c>
      <c r="BE684" s="82">
        <v>0</v>
      </c>
      <c r="BF684" s="82">
        <v>0</v>
      </c>
      <c r="BG684" s="82">
        <v>9021.6207829165614</v>
      </c>
      <c r="BH684" s="82">
        <v>73849.199392174356</v>
      </c>
      <c r="BI684" s="82">
        <v>0</v>
      </c>
      <c r="BJ684" s="82">
        <v>0</v>
      </c>
      <c r="BK684" s="82">
        <v>73849.199392174356</v>
      </c>
      <c r="BL684" s="82">
        <v>1064051.5499999998</v>
      </c>
      <c r="BM684" s="82">
        <v>0</v>
      </c>
      <c r="BN684" s="82">
        <v>0</v>
      </c>
      <c r="BO684" s="82">
        <v>1064051.5499999998</v>
      </c>
      <c r="BP684" s="82">
        <v>9021.6207829165614</v>
      </c>
      <c r="BQ684" s="82">
        <v>0</v>
      </c>
      <c r="BR684" s="82">
        <v>0</v>
      </c>
      <c r="BS684" s="89">
        <v>9021.6207829165614</v>
      </c>
      <c r="BT684" s="82">
        <v>46868.222129329828</v>
      </c>
      <c r="BU684" s="82">
        <v>0</v>
      </c>
      <c r="BV684" s="82">
        <v>0</v>
      </c>
      <c r="BW684" s="82">
        <v>46868.222129329828</v>
      </c>
      <c r="BX684" s="82">
        <v>383653.975762285</v>
      </c>
      <c r="BY684" s="82">
        <v>0</v>
      </c>
      <c r="BZ684" s="82">
        <v>0</v>
      </c>
      <c r="CA684" s="82">
        <v>383653.975762285</v>
      </c>
      <c r="CB684" s="82">
        <v>5527854.2074049991</v>
      </c>
      <c r="CC684" s="82">
        <v>0</v>
      </c>
      <c r="CD684" s="82">
        <v>0</v>
      </c>
      <c r="CE684" s="82">
        <v>5527854.2074049991</v>
      </c>
      <c r="CF684" s="82">
        <v>46868.222129329828</v>
      </c>
      <c r="CG684" s="82">
        <v>0</v>
      </c>
      <c r="CH684" s="82">
        <v>0</v>
      </c>
      <c r="CI684" s="82">
        <v>46868.222129329828</v>
      </c>
      <c r="CJ684" s="82" t="s">
        <v>96</v>
      </c>
      <c r="CN684" s="82">
        <v>9021.6207829165614</v>
      </c>
      <c r="CO684" s="82">
        <v>73849.199392174356</v>
      </c>
      <c r="CP684" s="82">
        <v>1064051.5499999998</v>
      </c>
      <c r="CQ684" s="82">
        <v>9021.6207829165614</v>
      </c>
      <c r="CR684" s="89">
        <v>9021.6207829165614</v>
      </c>
      <c r="CS684" s="82">
        <v>1411.6795942410943</v>
      </c>
      <c r="CT684" s="82">
        <v>11555.729324201473</v>
      </c>
      <c r="CU684" s="82">
        <v>166499.99999999997</v>
      </c>
      <c r="CV684" s="82">
        <v>1411.6795942410943</v>
      </c>
      <c r="CW684" s="82">
        <v>1411.6795942410943</v>
      </c>
    </row>
    <row r="685" spans="1:101">
      <c r="A685" s="86" t="s">
        <v>1404</v>
      </c>
      <c r="B685" s="87" t="s">
        <v>1512</v>
      </c>
      <c r="C685" s="75" t="s">
        <v>2297</v>
      </c>
      <c r="D685" s="74" t="s">
        <v>2607</v>
      </c>
      <c r="E685" s="74" t="s">
        <v>1404</v>
      </c>
      <c r="F685" s="74" t="s">
        <v>1512</v>
      </c>
      <c r="G685" s="74" t="s">
        <v>523</v>
      </c>
      <c r="I685" s="74" t="s">
        <v>1512</v>
      </c>
      <c r="J685" s="74" t="s">
        <v>523</v>
      </c>
      <c r="K685" s="74" t="s">
        <v>128</v>
      </c>
      <c r="L685" s="74" t="s">
        <v>89</v>
      </c>
      <c r="M685" s="74" t="s">
        <v>1406</v>
      </c>
      <c r="N685" s="74" t="s">
        <v>523</v>
      </c>
      <c r="O685" s="76">
        <v>48151</v>
      </c>
      <c r="P685" s="76">
        <v>44500</v>
      </c>
      <c r="Q685" s="77">
        <v>11</v>
      </c>
      <c r="R685" s="74" t="s">
        <v>519</v>
      </c>
      <c r="S685" s="77">
        <v>627242.51</v>
      </c>
      <c r="T685" s="77">
        <v>627242.51</v>
      </c>
      <c r="U685" s="77">
        <v>0</v>
      </c>
      <c r="V685" s="78">
        <v>0</v>
      </c>
      <c r="W685" s="79">
        <v>0.19248907624492309</v>
      </c>
      <c r="X685" s="77">
        <v>120737.33133144694</v>
      </c>
      <c r="Y685" s="88">
        <v>120737.33133144694</v>
      </c>
      <c r="Z685" s="77">
        <v>0</v>
      </c>
      <c r="AA685" s="74">
        <v>0</v>
      </c>
      <c r="AB685" s="74">
        <v>0</v>
      </c>
      <c r="AD685" s="74">
        <v>5</v>
      </c>
      <c r="AE685" s="74">
        <v>5</v>
      </c>
      <c r="AF685" s="74">
        <v>0</v>
      </c>
      <c r="AG685" s="74">
        <v>0</v>
      </c>
      <c r="AI685" s="74">
        <v>4</v>
      </c>
      <c r="AJ685" s="74">
        <v>4</v>
      </c>
      <c r="AL685" s="74">
        <v>4</v>
      </c>
      <c r="AM685" s="74" t="s">
        <v>95</v>
      </c>
      <c r="AN685" s="74">
        <v>0</v>
      </c>
      <c r="AO685" s="74" t="s">
        <v>95</v>
      </c>
      <c r="AP685" s="74" t="s">
        <v>95</v>
      </c>
      <c r="AQ685" s="74">
        <v>1</v>
      </c>
      <c r="AS685" s="74">
        <v>1</v>
      </c>
      <c r="AT685" s="74" t="s">
        <v>92</v>
      </c>
      <c r="AU685" s="74" t="s">
        <v>95</v>
      </c>
      <c r="AV685" s="74" t="s">
        <v>94</v>
      </c>
      <c r="AW685" s="77">
        <v>627242.51</v>
      </c>
      <c r="AX685" s="77">
        <v>0</v>
      </c>
      <c r="AY685" s="79">
        <v>1</v>
      </c>
      <c r="AZ685" s="77">
        <v>4008518.7086569997</v>
      </c>
      <c r="BA685" s="77">
        <v>0</v>
      </c>
      <c r="BB685" s="74" t="s">
        <v>116</v>
      </c>
      <c r="BC685" s="75" t="s">
        <v>2297</v>
      </c>
      <c r="BD685" s="82">
        <v>921.31041569583556</v>
      </c>
      <c r="BE685" s="82">
        <v>0</v>
      </c>
      <c r="BF685" s="82">
        <v>0</v>
      </c>
      <c r="BG685" s="82">
        <v>921.31041569583556</v>
      </c>
      <c r="BH685" s="82">
        <v>7541.6644334736811</v>
      </c>
      <c r="BI685" s="82">
        <v>0</v>
      </c>
      <c r="BJ685" s="82">
        <v>0</v>
      </c>
      <c r="BK685" s="82">
        <v>7541.6644334736811</v>
      </c>
      <c r="BL685" s="82">
        <v>108663.59819830224</v>
      </c>
      <c r="BM685" s="82">
        <v>0</v>
      </c>
      <c r="BN685" s="82">
        <v>0</v>
      </c>
      <c r="BO685" s="82">
        <v>108663.59819830224</v>
      </c>
      <c r="BP685" s="82">
        <v>921.31041569583556</v>
      </c>
      <c r="BQ685" s="82">
        <v>0</v>
      </c>
      <c r="BR685" s="82">
        <v>0</v>
      </c>
      <c r="BS685" s="89">
        <v>921.31041569583556</v>
      </c>
      <c r="BT685" s="82">
        <v>4786.2997405814358</v>
      </c>
      <c r="BU685" s="82">
        <v>0</v>
      </c>
      <c r="BV685" s="82">
        <v>0</v>
      </c>
      <c r="BW685" s="82">
        <v>4786.2997405814358</v>
      </c>
      <c r="BX685" s="82">
        <v>39179.700898339121</v>
      </c>
      <c r="BY685" s="82">
        <v>0</v>
      </c>
      <c r="BZ685" s="82">
        <v>0</v>
      </c>
      <c r="CA685" s="82">
        <v>39179.700898339121</v>
      </c>
      <c r="CB685" s="82">
        <v>564518.25899999996</v>
      </c>
      <c r="CC685" s="82">
        <v>0</v>
      </c>
      <c r="CD685" s="82">
        <v>0</v>
      </c>
      <c r="CE685" s="82">
        <v>564518.25899999996</v>
      </c>
      <c r="CF685" s="82">
        <v>4786.2997405814358</v>
      </c>
      <c r="CG685" s="82">
        <v>0</v>
      </c>
      <c r="CH685" s="82">
        <v>0</v>
      </c>
      <c r="CI685" s="82">
        <v>4786.2997405814358</v>
      </c>
      <c r="CJ685" s="82" t="s">
        <v>96</v>
      </c>
      <c r="CN685" s="82">
        <v>921.31041569583556</v>
      </c>
      <c r="CO685" s="82">
        <v>7541.6644334736811</v>
      </c>
      <c r="CP685" s="82">
        <v>108663.59819830224</v>
      </c>
      <c r="CQ685" s="82">
        <v>921.31041569583556</v>
      </c>
      <c r="CR685" s="89">
        <v>921.31041569583556</v>
      </c>
      <c r="CS685" s="82">
        <v>4786.2997405814358</v>
      </c>
      <c r="CT685" s="82">
        <v>39179.700898339121</v>
      </c>
      <c r="CU685" s="82">
        <v>564518.25899999996</v>
      </c>
      <c r="CV685" s="82">
        <v>4786.2997405814358</v>
      </c>
      <c r="CW685" s="82">
        <v>4786.2997405814358</v>
      </c>
    </row>
    <row r="686" spans="1:101">
      <c r="A686" s="86" t="s">
        <v>1404</v>
      </c>
      <c r="B686" s="87" t="s">
        <v>1513</v>
      </c>
      <c r="C686" s="75" t="s">
        <v>2298</v>
      </c>
      <c r="D686" s="74" t="s">
        <v>2607</v>
      </c>
      <c r="E686" s="74" t="s">
        <v>1404</v>
      </c>
      <c r="F686" s="74" t="s">
        <v>1513</v>
      </c>
      <c r="G686" s="74" t="s">
        <v>523</v>
      </c>
      <c r="I686" s="74" t="s">
        <v>1513</v>
      </c>
      <c r="J686" s="74" t="s">
        <v>523</v>
      </c>
      <c r="K686" s="74" t="s">
        <v>128</v>
      </c>
      <c r="L686" s="74" t="s">
        <v>89</v>
      </c>
      <c r="M686" s="74" t="s">
        <v>1406</v>
      </c>
      <c r="N686" s="74" t="s">
        <v>523</v>
      </c>
      <c r="O686" s="76">
        <v>48425</v>
      </c>
      <c r="P686" s="76">
        <v>44500</v>
      </c>
      <c r="Q686" s="77">
        <v>11</v>
      </c>
      <c r="R686" s="74" t="s">
        <v>262</v>
      </c>
      <c r="S686" s="77">
        <v>11995.5</v>
      </c>
      <c r="T686" s="77">
        <v>11995.5</v>
      </c>
      <c r="U686" s="77">
        <v>0</v>
      </c>
      <c r="V686" s="78">
        <v>0</v>
      </c>
      <c r="W686" s="79">
        <v>6.3906999999999998</v>
      </c>
      <c r="X686" s="77">
        <v>76659.64185</v>
      </c>
      <c r="Y686" s="88">
        <v>76659.64185</v>
      </c>
      <c r="Z686" s="77">
        <v>0</v>
      </c>
      <c r="AA686" s="74">
        <v>0</v>
      </c>
      <c r="AB686" s="74">
        <v>0</v>
      </c>
      <c r="AD686" s="74">
        <v>5</v>
      </c>
      <c r="AE686" s="74">
        <v>5</v>
      </c>
      <c r="AF686" s="74">
        <v>0</v>
      </c>
      <c r="AG686" s="74">
        <v>0</v>
      </c>
      <c r="AI686" s="74">
        <v>4</v>
      </c>
      <c r="AJ686" s="74">
        <v>4</v>
      </c>
      <c r="AL686" s="74">
        <v>4</v>
      </c>
      <c r="AM686" s="74" t="s">
        <v>95</v>
      </c>
      <c r="AN686" s="74">
        <v>0</v>
      </c>
      <c r="AO686" s="74" t="s">
        <v>95</v>
      </c>
      <c r="AP686" s="74" t="s">
        <v>95</v>
      </c>
      <c r="AQ686" s="74">
        <v>1</v>
      </c>
      <c r="AS686" s="74">
        <v>1</v>
      </c>
      <c r="AT686" s="74" t="s">
        <v>92</v>
      </c>
      <c r="AU686" s="74" t="s">
        <v>95</v>
      </c>
      <c r="AV686" s="74" t="s">
        <v>94</v>
      </c>
      <c r="AW686" s="77">
        <v>11995.5</v>
      </c>
      <c r="AX686" s="77">
        <v>0</v>
      </c>
      <c r="AY686" s="79">
        <v>1</v>
      </c>
      <c r="AZ686" s="77">
        <v>76659.64185</v>
      </c>
      <c r="BA686" s="77">
        <v>0</v>
      </c>
      <c r="BB686" s="74" t="s">
        <v>116</v>
      </c>
      <c r="BC686" s="75" t="s">
        <v>2298</v>
      </c>
      <c r="BD686" s="82">
        <v>584.96676811608427</v>
      </c>
      <c r="BE686" s="82">
        <v>0</v>
      </c>
      <c r="BF686" s="82">
        <v>0</v>
      </c>
      <c r="BG686" s="82">
        <v>584.96676811608427</v>
      </c>
      <c r="BH686" s="82">
        <v>4788.4220070747451</v>
      </c>
      <c r="BI686" s="82">
        <v>0</v>
      </c>
      <c r="BJ686" s="82">
        <v>0</v>
      </c>
      <c r="BK686" s="82">
        <v>4788.4220070747451</v>
      </c>
      <c r="BL686" s="82">
        <v>68993.677664999996</v>
      </c>
      <c r="BM686" s="82">
        <v>0</v>
      </c>
      <c r="BN686" s="82">
        <v>0</v>
      </c>
      <c r="BO686" s="82">
        <v>68993.677664999996</v>
      </c>
      <c r="BP686" s="82">
        <v>584.96676811608427</v>
      </c>
      <c r="BQ686" s="82">
        <v>0</v>
      </c>
      <c r="BR686" s="82">
        <v>0</v>
      </c>
      <c r="BS686" s="89">
        <v>584.96676811608427</v>
      </c>
      <c r="BT686" s="82">
        <v>3038.9608570398696</v>
      </c>
      <c r="BU686" s="82">
        <v>0</v>
      </c>
      <c r="BV686" s="82">
        <v>0</v>
      </c>
      <c r="BW686" s="82">
        <v>3038.9608570398696</v>
      </c>
      <c r="BX686" s="82">
        <v>24876.33116895401</v>
      </c>
      <c r="BY686" s="82">
        <v>0</v>
      </c>
      <c r="BZ686" s="82">
        <v>0</v>
      </c>
      <c r="CA686" s="82">
        <v>24876.33116895401</v>
      </c>
      <c r="CB686" s="82">
        <v>358429.05483744148</v>
      </c>
      <c r="CC686" s="82">
        <v>0</v>
      </c>
      <c r="CD686" s="82">
        <v>0</v>
      </c>
      <c r="CE686" s="82">
        <v>358429.05483744148</v>
      </c>
      <c r="CF686" s="82">
        <v>3038.9608570398696</v>
      </c>
      <c r="CG686" s="82">
        <v>0</v>
      </c>
      <c r="CH686" s="82">
        <v>0</v>
      </c>
      <c r="CI686" s="82">
        <v>3038.9608570398696</v>
      </c>
      <c r="CJ686" s="82" t="s">
        <v>96</v>
      </c>
      <c r="CN686" s="82">
        <v>584.96676811608427</v>
      </c>
      <c r="CO686" s="82">
        <v>4788.4220070747451</v>
      </c>
      <c r="CP686" s="82">
        <v>68993.677664999996</v>
      </c>
      <c r="CQ686" s="82">
        <v>584.96676811608427</v>
      </c>
      <c r="CR686" s="89">
        <v>584.96676811608427</v>
      </c>
      <c r="CS686" s="82">
        <v>91.534067960643483</v>
      </c>
      <c r="CT686" s="82">
        <v>749.27973572139911</v>
      </c>
      <c r="CU686" s="82">
        <v>10795.949999999999</v>
      </c>
      <c r="CV686" s="82">
        <v>91.534067960643483</v>
      </c>
      <c r="CW686" s="82">
        <v>91.534067960643483</v>
      </c>
    </row>
    <row r="687" spans="1:101">
      <c r="A687" s="86" t="s">
        <v>1404</v>
      </c>
      <c r="B687" s="87" t="s">
        <v>1514</v>
      </c>
      <c r="C687" s="75" t="s">
        <v>2299</v>
      </c>
      <c r="D687" s="74" t="s">
        <v>2607</v>
      </c>
      <c r="E687" s="74" t="s">
        <v>1404</v>
      </c>
      <c r="F687" s="74" t="s">
        <v>1514</v>
      </c>
      <c r="G687" s="74" t="s">
        <v>523</v>
      </c>
      <c r="I687" s="74" t="s">
        <v>1514</v>
      </c>
      <c r="J687" s="74" t="s">
        <v>523</v>
      </c>
      <c r="K687" s="74" t="s">
        <v>128</v>
      </c>
      <c r="L687" s="74" t="s">
        <v>89</v>
      </c>
      <c r="M687" s="74" t="s">
        <v>1406</v>
      </c>
      <c r="N687" s="74" t="s">
        <v>523</v>
      </c>
      <c r="O687" s="76">
        <v>48151</v>
      </c>
      <c r="P687" s="76">
        <v>44500</v>
      </c>
      <c r="Q687" s="77">
        <v>11</v>
      </c>
      <c r="R687" s="74" t="s">
        <v>262</v>
      </c>
      <c r="S687" s="77">
        <v>336027.9</v>
      </c>
      <c r="T687" s="77">
        <v>336027.9</v>
      </c>
      <c r="U687" s="77">
        <v>0</v>
      </c>
      <c r="V687" s="78">
        <v>0</v>
      </c>
      <c r="W687" s="79">
        <v>6.3906999999999998</v>
      </c>
      <c r="X687" s="77">
        <v>2147453.5005300003</v>
      </c>
      <c r="Y687" s="88">
        <v>2147453.5005300003</v>
      </c>
      <c r="Z687" s="77">
        <v>0</v>
      </c>
      <c r="AA687" s="74">
        <v>0</v>
      </c>
      <c r="AB687" s="74">
        <v>0</v>
      </c>
      <c r="AD687" s="74">
        <v>5</v>
      </c>
      <c r="AE687" s="74">
        <v>5</v>
      </c>
      <c r="AF687" s="74">
        <v>0</v>
      </c>
      <c r="AG687" s="74">
        <v>0</v>
      </c>
      <c r="AI687" s="74">
        <v>4</v>
      </c>
      <c r="AJ687" s="74">
        <v>4</v>
      </c>
      <c r="AL687" s="74">
        <v>4</v>
      </c>
      <c r="AM687" s="74" t="s">
        <v>95</v>
      </c>
      <c r="AN687" s="74">
        <v>0</v>
      </c>
      <c r="AO687" s="74" t="s">
        <v>95</v>
      </c>
      <c r="AP687" s="74" t="s">
        <v>95</v>
      </c>
      <c r="AQ687" s="74">
        <v>1</v>
      </c>
      <c r="AS687" s="74">
        <v>1</v>
      </c>
      <c r="AT687" s="74" t="s">
        <v>92</v>
      </c>
      <c r="AU687" s="74" t="s">
        <v>95</v>
      </c>
      <c r="AV687" s="74" t="s">
        <v>94</v>
      </c>
      <c r="AW687" s="77">
        <v>336027.9</v>
      </c>
      <c r="AX687" s="77">
        <v>0</v>
      </c>
      <c r="AY687" s="79">
        <v>1</v>
      </c>
      <c r="AZ687" s="77">
        <v>2147453.5005300003</v>
      </c>
      <c r="BA687" s="77">
        <v>0</v>
      </c>
      <c r="BB687" s="74" t="s">
        <v>116</v>
      </c>
      <c r="BC687" s="75" t="s">
        <v>2299</v>
      </c>
      <c r="BD687" s="82">
        <v>16386.574520431397</v>
      </c>
      <c r="BE687" s="82">
        <v>0</v>
      </c>
      <c r="BF687" s="82">
        <v>0</v>
      </c>
      <c r="BG687" s="82">
        <v>16386.574520431397</v>
      </c>
      <c r="BH687" s="82">
        <v>134137.25074828989</v>
      </c>
      <c r="BI687" s="82">
        <v>0</v>
      </c>
      <c r="BJ687" s="82">
        <v>0</v>
      </c>
      <c r="BK687" s="82">
        <v>134137.25074828989</v>
      </c>
      <c r="BL687" s="82">
        <v>1932708.150477</v>
      </c>
      <c r="BM687" s="82">
        <v>0</v>
      </c>
      <c r="BN687" s="82">
        <v>0</v>
      </c>
      <c r="BO687" s="82">
        <v>1932708.150477</v>
      </c>
      <c r="BP687" s="82">
        <v>16386.574520431397</v>
      </c>
      <c r="BQ687" s="82">
        <v>0</v>
      </c>
      <c r="BR687" s="82">
        <v>0</v>
      </c>
      <c r="BS687" s="89">
        <v>16386.574520431397</v>
      </c>
      <c r="BT687" s="82">
        <v>85129.893291093147</v>
      </c>
      <c r="BU687" s="82">
        <v>0</v>
      </c>
      <c r="BV687" s="82">
        <v>0</v>
      </c>
      <c r="BW687" s="82">
        <v>85129.893291093147</v>
      </c>
      <c r="BX687" s="82">
        <v>696856.43136244081</v>
      </c>
      <c r="BY687" s="82">
        <v>0</v>
      </c>
      <c r="BZ687" s="82">
        <v>0</v>
      </c>
      <c r="CA687" s="82">
        <v>696856.43136244081</v>
      </c>
      <c r="CB687" s="82">
        <v>10040612.112543063</v>
      </c>
      <c r="CC687" s="82">
        <v>0</v>
      </c>
      <c r="CD687" s="82">
        <v>0</v>
      </c>
      <c r="CE687" s="82">
        <v>10040612.112543063</v>
      </c>
      <c r="CF687" s="82">
        <v>85129.893291093147</v>
      </c>
      <c r="CG687" s="82">
        <v>0</v>
      </c>
      <c r="CH687" s="82">
        <v>0</v>
      </c>
      <c r="CI687" s="82">
        <v>85129.893291093147</v>
      </c>
      <c r="CJ687" s="82" t="s">
        <v>96</v>
      </c>
      <c r="CN687" s="82">
        <v>16386.574520431397</v>
      </c>
      <c r="CO687" s="82">
        <v>134137.25074828989</v>
      </c>
      <c r="CP687" s="82">
        <v>1932708.150477</v>
      </c>
      <c r="CQ687" s="82">
        <v>16386.574520431397</v>
      </c>
      <c r="CR687" s="89">
        <v>16386.574520431397</v>
      </c>
      <c r="CS687" s="82">
        <v>2564.1282677064169</v>
      </c>
      <c r="CT687" s="82">
        <v>20989.445717728871</v>
      </c>
      <c r="CU687" s="82">
        <v>302425.11000000004</v>
      </c>
      <c r="CV687" s="82">
        <v>2564.1282677064169</v>
      </c>
      <c r="CW687" s="82">
        <v>2564.1282677064169</v>
      </c>
    </row>
    <row r="688" spans="1:101">
      <c r="A688" s="86" t="s">
        <v>1404</v>
      </c>
      <c r="B688" s="87" t="s">
        <v>1515</v>
      </c>
      <c r="C688" s="75" t="s">
        <v>2300</v>
      </c>
      <c r="D688" s="74" t="s">
        <v>2607</v>
      </c>
      <c r="E688" s="74" t="s">
        <v>1404</v>
      </c>
      <c r="F688" s="74" t="s">
        <v>1515</v>
      </c>
      <c r="G688" s="74" t="s">
        <v>523</v>
      </c>
      <c r="I688" s="74" t="s">
        <v>1515</v>
      </c>
      <c r="J688" s="74" t="s">
        <v>523</v>
      </c>
      <c r="K688" s="74" t="s">
        <v>128</v>
      </c>
      <c r="L688" s="74" t="s">
        <v>89</v>
      </c>
      <c r="M688" s="74" t="s">
        <v>1406</v>
      </c>
      <c r="N688" s="74" t="s">
        <v>523</v>
      </c>
      <c r="O688" s="76">
        <v>47998</v>
      </c>
      <c r="P688" s="76">
        <v>44500</v>
      </c>
      <c r="Q688" s="77">
        <v>10</v>
      </c>
      <c r="R688" s="74" t="s">
        <v>262</v>
      </c>
      <c r="S688" s="77">
        <v>616514.17000000004</v>
      </c>
      <c r="T688" s="77">
        <v>616514.17000000004</v>
      </c>
      <c r="U688" s="77">
        <v>0</v>
      </c>
      <c r="V688" s="78">
        <v>0</v>
      </c>
      <c r="W688" s="79">
        <v>6.3906999999999998</v>
      </c>
      <c r="X688" s="77">
        <v>3939957.1062190002</v>
      </c>
      <c r="Y688" s="88">
        <v>3939957.1062190002</v>
      </c>
      <c r="Z688" s="77">
        <v>0</v>
      </c>
      <c r="AA688" s="74">
        <v>0</v>
      </c>
      <c r="AB688" s="74">
        <v>0</v>
      </c>
      <c r="AD688" s="74">
        <v>5</v>
      </c>
      <c r="AE688" s="74">
        <v>5</v>
      </c>
      <c r="AF688" s="74">
        <v>0</v>
      </c>
      <c r="AG688" s="74">
        <v>0</v>
      </c>
      <c r="AI688" s="74">
        <v>4</v>
      </c>
      <c r="AJ688" s="74">
        <v>4</v>
      </c>
      <c r="AL688" s="74">
        <v>4</v>
      </c>
      <c r="AM688" s="74" t="s">
        <v>95</v>
      </c>
      <c r="AN688" s="74">
        <v>0</v>
      </c>
      <c r="AO688" s="74" t="s">
        <v>95</v>
      </c>
      <c r="AP688" s="74" t="s">
        <v>95</v>
      </c>
      <c r="AQ688" s="74">
        <v>1</v>
      </c>
      <c r="AS688" s="74">
        <v>1</v>
      </c>
      <c r="AT688" s="74" t="s">
        <v>92</v>
      </c>
      <c r="AU688" s="74" t="s">
        <v>95</v>
      </c>
      <c r="AV688" s="74" t="s">
        <v>94</v>
      </c>
      <c r="AW688" s="77">
        <v>616514.17000000004</v>
      </c>
      <c r="AX688" s="77">
        <v>0</v>
      </c>
      <c r="AY688" s="79">
        <v>1</v>
      </c>
      <c r="AZ688" s="77">
        <v>3939957.1062190002</v>
      </c>
      <c r="BA688" s="77">
        <v>0</v>
      </c>
      <c r="BB688" s="74" t="s">
        <v>116</v>
      </c>
      <c r="BC688" s="75" t="s">
        <v>2300</v>
      </c>
      <c r="BD688" s="82">
        <v>30064.632697484074</v>
      </c>
      <c r="BE688" s="82">
        <v>0</v>
      </c>
      <c r="BF688" s="82">
        <v>0</v>
      </c>
      <c r="BG688" s="82">
        <v>30064.632697484074</v>
      </c>
      <c r="BH688" s="82">
        <v>224715.74637995535</v>
      </c>
      <c r="BI688" s="82">
        <v>0</v>
      </c>
      <c r="BJ688" s="82">
        <v>0</v>
      </c>
      <c r="BK688" s="82">
        <v>224715.74637995535</v>
      </c>
      <c r="BL688" s="82">
        <v>3545961.3955971003</v>
      </c>
      <c r="BM688" s="82">
        <v>0</v>
      </c>
      <c r="BN688" s="82">
        <v>0</v>
      </c>
      <c r="BO688" s="82">
        <v>3545961.3955971003</v>
      </c>
      <c r="BP688" s="82">
        <v>30064.632697484074</v>
      </c>
      <c r="BQ688" s="82">
        <v>0</v>
      </c>
      <c r="BR688" s="82">
        <v>0</v>
      </c>
      <c r="BS688" s="89">
        <v>30064.632697484074</v>
      </c>
      <c r="BT688" s="82">
        <v>156188.77332669951</v>
      </c>
      <c r="BU688" s="82">
        <v>0</v>
      </c>
      <c r="BV688" s="82">
        <v>0</v>
      </c>
      <c r="BW688" s="82">
        <v>156188.77332669951</v>
      </c>
      <c r="BX688" s="82">
        <v>1167420.7740185061</v>
      </c>
      <c r="BY688" s="82">
        <v>0</v>
      </c>
      <c r="BZ688" s="82">
        <v>0</v>
      </c>
      <c r="CA688" s="82">
        <v>1167420.7740185061</v>
      </c>
      <c r="CB688" s="82">
        <v>18421624.046266496</v>
      </c>
      <c r="CC688" s="82">
        <v>0</v>
      </c>
      <c r="CD688" s="82">
        <v>0</v>
      </c>
      <c r="CE688" s="82">
        <v>18421624.046266496</v>
      </c>
      <c r="CF688" s="82">
        <v>156188.77332669951</v>
      </c>
      <c r="CG688" s="82">
        <v>0</v>
      </c>
      <c r="CH688" s="82">
        <v>0</v>
      </c>
      <c r="CI688" s="82">
        <v>156188.77332669951</v>
      </c>
      <c r="CJ688" s="82" t="s">
        <v>96</v>
      </c>
      <c r="CN688" s="82">
        <v>30064.632697484074</v>
      </c>
      <c r="CO688" s="82">
        <v>224715.74637995535</v>
      </c>
      <c r="CP688" s="82">
        <v>3545961.3955971003</v>
      </c>
      <c r="CQ688" s="82">
        <v>30064.632697484074</v>
      </c>
      <c r="CR688" s="89">
        <v>30064.632697484074</v>
      </c>
      <c r="CS688" s="82">
        <v>4704.4349910782976</v>
      </c>
      <c r="CT688" s="82">
        <v>35162.931506713721</v>
      </c>
      <c r="CU688" s="82">
        <v>554862.75300000003</v>
      </c>
      <c r="CV688" s="82">
        <v>4704.4349910782976</v>
      </c>
      <c r="CW688" s="82">
        <v>4704.4349910782976</v>
      </c>
    </row>
    <row r="689" spans="1:101">
      <c r="A689" s="86" t="s">
        <v>1404</v>
      </c>
      <c r="B689" s="87" t="s">
        <v>1516</v>
      </c>
      <c r="C689" s="75" t="s">
        <v>2301</v>
      </c>
      <c r="D689" s="74" t="s">
        <v>2607</v>
      </c>
      <c r="E689" s="74" t="s">
        <v>1404</v>
      </c>
      <c r="F689" s="74" t="s">
        <v>1516</v>
      </c>
      <c r="G689" s="74" t="s">
        <v>523</v>
      </c>
      <c r="I689" s="74" t="s">
        <v>1516</v>
      </c>
      <c r="J689" s="74" t="s">
        <v>523</v>
      </c>
      <c r="K689" s="74" t="s">
        <v>128</v>
      </c>
      <c r="L689" s="74" t="s">
        <v>89</v>
      </c>
      <c r="M689" s="74" t="s">
        <v>1406</v>
      </c>
      <c r="N689" s="74" t="s">
        <v>523</v>
      </c>
      <c r="O689" s="76">
        <v>48008</v>
      </c>
      <c r="P689" s="76">
        <v>44500</v>
      </c>
      <c r="Q689" s="77">
        <v>10</v>
      </c>
      <c r="R689" s="74" t="s">
        <v>262</v>
      </c>
      <c r="S689" s="77">
        <v>14396.41</v>
      </c>
      <c r="T689" s="77">
        <v>14396.41</v>
      </c>
      <c r="U689" s="77">
        <v>0</v>
      </c>
      <c r="V689" s="78">
        <v>0</v>
      </c>
      <c r="W689" s="79">
        <v>6.3906999999999998</v>
      </c>
      <c r="X689" s="77">
        <v>92003.137386999995</v>
      </c>
      <c r="Y689" s="88">
        <v>92003.137386999995</v>
      </c>
      <c r="Z689" s="77">
        <v>0</v>
      </c>
      <c r="AA689" s="74">
        <v>0</v>
      </c>
      <c r="AB689" s="74">
        <v>0</v>
      </c>
      <c r="AD689" s="74">
        <v>5</v>
      </c>
      <c r="AE689" s="74">
        <v>5</v>
      </c>
      <c r="AF689" s="74">
        <v>0</v>
      </c>
      <c r="AG689" s="74">
        <v>0</v>
      </c>
      <c r="AI689" s="74">
        <v>4</v>
      </c>
      <c r="AJ689" s="74">
        <v>4</v>
      </c>
      <c r="AL689" s="74">
        <v>4</v>
      </c>
      <c r="AM689" s="74" t="s">
        <v>95</v>
      </c>
      <c r="AN689" s="74">
        <v>0</v>
      </c>
      <c r="AO689" s="74" t="s">
        <v>95</v>
      </c>
      <c r="AP689" s="74" t="s">
        <v>95</v>
      </c>
      <c r="AQ689" s="74">
        <v>1</v>
      </c>
      <c r="AS689" s="74">
        <v>1</v>
      </c>
      <c r="AT689" s="74" t="s">
        <v>92</v>
      </c>
      <c r="AU689" s="74" t="s">
        <v>95</v>
      </c>
      <c r="AV689" s="74" t="s">
        <v>94</v>
      </c>
      <c r="AW689" s="77">
        <v>14396.41</v>
      </c>
      <c r="AX689" s="77">
        <v>0</v>
      </c>
      <c r="AY689" s="79">
        <v>1</v>
      </c>
      <c r="AZ689" s="77">
        <v>92003.137386999995</v>
      </c>
      <c r="BA689" s="77">
        <v>0</v>
      </c>
      <c r="BB689" s="74" t="s">
        <v>116</v>
      </c>
      <c r="BC689" s="75" t="s">
        <v>2301</v>
      </c>
      <c r="BD689" s="82">
        <v>702.04838732642042</v>
      </c>
      <c r="BE689" s="82">
        <v>0</v>
      </c>
      <c r="BF689" s="82">
        <v>0</v>
      </c>
      <c r="BG689" s="82">
        <v>702.04838732642042</v>
      </c>
      <c r="BH689" s="82">
        <v>5247.4057787542024</v>
      </c>
      <c r="BI689" s="82">
        <v>0</v>
      </c>
      <c r="BJ689" s="82">
        <v>0</v>
      </c>
      <c r="BK689" s="82">
        <v>5247.4057787542024</v>
      </c>
      <c r="BL689" s="82">
        <v>82802.823648299993</v>
      </c>
      <c r="BM689" s="82">
        <v>0</v>
      </c>
      <c r="BN689" s="82">
        <v>0</v>
      </c>
      <c r="BO689" s="82">
        <v>82802.823648299993</v>
      </c>
      <c r="BP689" s="82">
        <v>702.04838732642042</v>
      </c>
      <c r="BQ689" s="82">
        <v>0</v>
      </c>
      <c r="BR689" s="82">
        <v>0</v>
      </c>
      <c r="BS689" s="89">
        <v>702.04838732642042</v>
      </c>
      <c r="BT689" s="82">
        <v>3647.2115769994866</v>
      </c>
      <c r="BU689" s="82">
        <v>0</v>
      </c>
      <c r="BV689" s="82">
        <v>0</v>
      </c>
      <c r="BW689" s="82">
        <v>3647.2115769994866</v>
      </c>
      <c r="BX689" s="82">
        <v>27260.797761205959</v>
      </c>
      <c r="BY689" s="82">
        <v>0</v>
      </c>
      <c r="BZ689" s="82">
        <v>0</v>
      </c>
      <c r="CA689" s="82">
        <v>27260.797761205959</v>
      </c>
      <c r="CB689" s="82">
        <v>430168.9491352833</v>
      </c>
      <c r="CC689" s="82">
        <v>0</v>
      </c>
      <c r="CD689" s="82">
        <v>0</v>
      </c>
      <c r="CE689" s="82">
        <v>430168.9491352833</v>
      </c>
      <c r="CF689" s="82">
        <v>3647.2115769994866</v>
      </c>
      <c r="CG689" s="82">
        <v>0</v>
      </c>
      <c r="CH689" s="82">
        <v>0</v>
      </c>
      <c r="CI689" s="82">
        <v>3647.2115769994866</v>
      </c>
      <c r="CJ689" s="82" t="s">
        <v>96</v>
      </c>
      <c r="CN689" s="82">
        <v>702.04838732642042</v>
      </c>
      <c r="CO689" s="82">
        <v>5247.4057787542024</v>
      </c>
      <c r="CP689" s="82">
        <v>82802.823648299993</v>
      </c>
      <c r="CQ689" s="82">
        <v>702.04838732642042</v>
      </c>
      <c r="CR689" s="89">
        <v>702.04838732642042</v>
      </c>
      <c r="CS689" s="82">
        <v>109.85469312069421</v>
      </c>
      <c r="CT689" s="82">
        <v>821.10031432459709</v>
      </c>
      <c r="CU689" s="82">
        <v>12956.768999999998</v>
      </c>
      <c r="CV689" s="82">
        <v>109.85469312069421</v>
      </c>
      <c r="CW689" s="82">
        <v>109.85469312069421</v>
      </c>
    </row>
    <row r="690" spans="1:101">
      <c r="A690" s="86" t="s">
        <v>1404</v>
      </c>
      <c r="B690" s="87" t="s">
        <v>1517</v>
      </c>
      <c r="C690" s="75" t="s">
        <v>2302</v>
      </c>
      <c r="D690" s="74" t="s">
        <v>2607</v>
      </c>
      <c r="E690" s="74" t="s">
        <v>1404</v>
      </c>
      <c r="F690" s="74" t="s">
        <v>1517</v>
      </c>
      <c r="G690" s="74" t="s">
        <v>523</v>
      </c>
      <c r="I690" s="74" t="s">
        <v>1517</v>
      </c>
      <c r="J690" s="74" t="s">
        <v>523</v>
      </c>
      <c r="K690" s="74" t="s">
        <v>128</v>
      </c>
      <c r="L690" s="74" t="s">
        <v>89</v>
      </c>
      <c r="M690" s="74" t="s">
        <v>1406</v>
      </c>
      <c r="N690" s="74" t="s">
        <v>523</v>
      </c>
      <c r="O690" s="76">
        <v>48047</v>
      </c>
      <c r="P690" s="76">
        <v>44500</v>
      </c>
      <c r="Q690" s="77">
        <v>10</v>
      </c>
      <c r="R690" s="74" t="s">
        <v>262</v>
      </c>
      <c r="S690" s="77">
        <v>43752</v>
      </c>
      <c r="T690" s="77">
        <v>43752</v>
      </c>
      <c r="U690" s="77">
        <v>0</v>
      </c>
      <c r="V690" s="78">
        <v>0</v>
      </c>
      <c r="W690" s="79">
        <v>6.3906999999999998</v>
      </c>
      <c r="X690" s="77">
        <v>279605.90639999998</v>
      </c>
      <c r="Y690" s="88">
        <v>279605.90639999998</v>
      </c>
      <c r="Z690" s="77">
        <v>0</v>
      </c>
      <c r="AA690" s="74">
        <v>0</v>
      </c>
      <c r="AB690" s="74">
        <v>0</v>
      </c>
      <c r="AD690" s="74">
        <v>5</v>
      </c>
      <c r="AE690" s="74">
        <v>5</v>
      </c>
      <c r="AF690" s="74">
        <v>0</v>
      </c>
      <c r="AG690" s="74">
        <v>0</v>
      </c>
      <c r="AI690" s="74">
        <v>4</v>
      </c>
      <c r="AJ690" s="74">
        <v>4</v>
      </c>
      <c r="AL690" s="74">
        <v>4</v>
      </c>
      <c r="AM690" s="74" t="s">
        <v>95</v>
      </c>
      <c r="AN690" s="74">
        <v>0</v>
      </c>
      <c r="AO690" s="74" t="s">
        <v>95</v>
      </c>
      <c r="AP690" s="74" t="s">
        <v>95</v>
      </c>
      <c r="AQ690" s="74">
        <v>1</v>
      </c>
      <c r="AS690" s="74">
        <v>1</v>
      </c>
      <c r="AT690" s="74" t="s">
        <v>92</v>
      </c>
      <c r="AU690" s="74" t="s">
        <v>95</v>
      </c>
      <c r="AV690" s="74" t="s">
        <v>94</v>
      </c>
      <c r="AW690" s="77">
        <v>43752</v>
      </c>
      <c r="AX690" s="77">
        <v>0</v>
      </c>
      <c r="AY690" s="79">
        <v>1</v>
      </c>
      <c r="AZ690" s="77">
        <v>279605.90639999998</v>
      </c>
      <c r="BA690" s="77">
        <v>0</v>
      </c>
      <c r="BB690" s="74" t="s">
        <v>116</v>
      </c>
      <c r="BC690" s="75" t="s">
        <v>2302</v>
      </c>
      <c r="BD690" s="82">
        <v>2133.5889324008936</v>
      </c>
      <c r="BE690" s="82">
        <v>0</v>
      </c>
      <c r="BF690" s="82">
        <v>0</v>
      </c>
      <c r="BG690" s="82">
        <v>2133.5889324008936</v>
      </c>
      <c r="BH690" s="82">
        <v>15947.343652483773</v>
      </c>
      <c r="BI690" s="82">
        <v>0</v>
      </c>
      <c r="BJ690" s="82">
        <v>0</v>
      </c>
      <c r="BK690" s="82">
        <v>15947.343652483773</v>
      </c>
      <c r="BL690" s="82">
        <v>251645.31575999997</v>
      </c>
      <c r="BM690" s="82">
        <v>0</v>
      </c>
      <c r="BN690" s="82">
        <v>0</v>
      </c>
      <c r="BO690" s="82">
        <v>251645.31575999997</v>
      </c>
      <c r="BP690" s="82">
        <v>2133.5889324008936</v>
      </c>
      <c r="BQ690" s="82">
        <v>0</v>
      </c>
      <c r="BR690" s="82">
        <v>0</v>
      </c>
      <c r="BS690" s="89">
        <v>2133.5889324008936</v>
      </c>
      <c r="BT690" s="82">
        <v>11084.207862715883</v>
      </c>
      <c r="BU690" s="82">
        <v>0</v>
      </c>
      <c r="BV690" s="82">
        <v>0</v>
      </c>
      <c r="BW690" s="82">
        <v>11084.207862715883</v>
      </c>
      <c r="BX690" s="82">
        <v>82848.045009018446</v>
      </c>
      <c r="BY690" s="82">
        <v>0</v>
      </c>
      <c r="BZ690" s="82">
        <v>0</v>
      </c>
      <c r="CA690" s="82">
        <v>82848.045009018446</v>
      </c>
      <c r="CB690" s="82">
        <v>1307322.5799047758</v>
      </c>
      <c r="CC690" s="82">
        <v>0</v>
      </c>
      <c r="CD690" s="82">
        <v>0</v>
      </c>
      <c r="CE690" s="82">
        <v>1307322.5799047758</v>
      </c>
      <c r="CF690" s="82">
        <v>11084.207862715883</v>
      </c>
      <c r="CG690" s="82">
        <v>0</v>
      </c>
      <c r="CH690" s="82">
        <v>0</v>
      </c>
      <c r="CI690" s="82">
        <v>11084.207862715883</v>
      </c>
      <c r="CJ690" s="82" t="s">
        <v>96</v>
      </c>
      <c r="CN690" s="82">
        <v>2133.5889324008936</v>
      </c>
      <c r="CO690" s="82">
        <v>15947.343652483773</v>
      </c>
      <c r="CP690" s="82">
        <v>251645.31575999997</v>
      </c>
      <c r="CQ690" s="82">
        <v>2133.5889324008936</v>
      </c>
      <c r="CR690" s="89">
        <v>2133.5889324008936</v>
      </c>
      <c r="CS690" s="82">
        <v>333.85840868776404</v>
      </c>
      <c r="CT690" s="82">
        <v>2495.3985717501641</v>
      </c>
      <c r="CU690" s="82">
        <v>39376.799999999996</v>
      </c>
      <c r="CV690" s="82">
        <v>333.85840868776404</v>
      </c>
      <c r="CW690" s="82">
        <v>333.85840868776404</v>
      </c>
    </row>
    <row r="691" spans="1:101">
      <c r="A691" s="86" t="s">
        <v>1404</v>
      </c>
      <c r="B691" s="87" t="s">
        <v>1518</v>
      </c>
      <c r="C691" s="75" t="s">
        <v>2303</v>
      </c>
      <c r="D691" s="74" t="s">
        <v>2607</v>
      </c>
      <c r="E691" s="74" t="s">
        <v>1404</v>
      </c>
      <c r="F691" s="74" t="s">
        <v>1518</v>
      </c>
      <c r="G691" s="74" t="s">
        <v>523</v>
      </c>
      <c r="I691" s="74" t="s">
        <v>1518</v>
      </c>
      <c r="J691" s="74" t="s">
        <v>523</v>
      </c>
      <c r="K691" s="74" t="s">
        <v>128</v>
      </c>
      <c r="L691" s="74" t="s">
        <v>89</v>
      </c>
      <c r="M691" s="74" t="s">
        <v>1406</v>
      </c>
      <c r="N691" s="74" t="s">
        <v>523</v>
      </c>
      <c r="O691" s="76">
        <v>48239</v>
      </c>
      <c r="P691" s="76">
        <v>44500</v>
      </c>
      <c r="Q691" s="77">
        <v>11</v>
      </c>
      <c r="R691" s="74" t="s">
        <v>262</v>
      </c>
      <c r="S691" s="77">
        <v>62000</v>
      </c>
      <c r="T691" s="77">
        <v>62000</v>
      </c>
      <c r="U691" s="77">
        <v>0</v>
      </c>
      <c r="V691" s="78">
        <v>0</v>
      </c>
      <c r="W691" s="79">
        <v>6.3906999999999998</v>
      </c>
      <c r="X691" s="77">
        <v>396223.39999999997</v>
      </c>
      <c r="Y691" s="88">
        <v>396223.39999999997</v>
      </c>
      <c r="Z691" s="77">
        <v>0</v>
      </c>
      <c r="AA691" s="74">
        <v>0</v>
      </c>
      <c r="AB691" s="74">
        <v>0</v>
      </c>
      <c r="AD691" s="74">
        <v>5</v>
      </c>
      <c r="AE691" s="74">
        <v>5</v>
      </c>
      <c r="AF691" s="74">
        <v>0</v>
      </c>
      <c r="AG691" s="74">
        <v>0</v>
      </c>
      <c r="AI691" s="74">
        <v>4</v>
      </c>
      <c r="AJ691" s="74">
        <v>4</v>
      </c>
      <c r="AL691" s="74">
        <v>4</v>
      </c>
      <c r="AM691" s="74" t="s">
        <v>95</v>
      </c>
      <c r="AN691" s="74">
        <v>0</v>
      </c>
      <c r="AO691" s="74" t="s">
        <v>95</v>
      </c>
      <c r="AP691" s="74" t="s">
        <v>95</v>
      </c>
      <c r="AQ691" s="74">
        <v>1</v>
      </c>
      <c r="AS691" s="74">
        <v>1</v>
      </c>
      <c r="AT691" s="74" t="s">
        <v>92</v>
      </c>
      <c r="AU691" s="74" t="s">
        <v>95</v>
      </c>
      <c r="AV691" s="74" t="s">
        <v>94</v>
      </c>
      <c r="AW691" s="77">
        <v>62000</v>
      </c>
      <c r="AX691" s="77">
        <v>0</v>
      </c>
      <c r="AY691" s="79">
        <v>1</v>
      </c>
      <c r="AZ691" s="77">
        <v>396223.39999999997</v>
      </c>
      <c r="BA691" s="77">
        <v>0</v>
      </c>
      <c r="BB691" s="74" t="s">
        <v>116</v>
      </c>
      <c r="BC691" s="75" t="s">
        <v>2303</v>
      </c>
      <c r="BD691" s="82">
        <v>3023.462100220685</v>
      </c>
      <c r="BE691" s="82">
        <v>0</v>
      </c>
      <c r="BF691" s="82">
        <v>0</v>
      </c>
      <c r="BG691" s="82">
        <v>3023.462100220685</v>
      </c>
      <c r="BH691" s="82">
        <v>24749.461417917904</v>
      </c>
      <c r="BI691" s="82">
        <v>0</v>
      </c>
      <c r="BJ691" s="82">
        <v>0</v>
      </c>
      <c r="BK691" s="82">
        <v>24749.461417917904</v>
      </c>
      <c r="BL691" s="82">
        <v>356601.05999999994</v>
      </c>
      <c r="BM691" s="82">
        <v>0</v>
      </c>
      <c r="BN691" s="82">
        <v>0</v>
      </c>
      <c r="BO691" s="82">
        <v>356601.05999999994</v>
      </c>
      <c r="BP691" s="82">
        <v>3023.462100220685</v>
      </c>
      <c r="BQ691" s="82">
        <v>0</v>
      </c>
      <c r="BR691" s="82">
        <v>0</v>
      </c>
      <c r="BS691" s="89">
        <v>3023.462100220685</v>
      </c>
      <c r="BT691" s="82">
        <v>15707.18795685648</v>
      </c>
      <c r="BU691" s="82">
        <v>0</v>
      </c>
      <c r="BV691" s="82">
        <v>0</v>
      </c>
      <c r="BW691" s="82">
        <v>15707.18795685648</v>
      </c>
      <c r="BX691" s="82">
        <v>128575.92701222531</v>
      </c>
      <c r="BY691" s="82">
        <v>0</v>
      </c>
      <c r="BZ691" s="82">
        <v>0</v>
      </c>
      <c r="CA691" s="82">
        <v>128575.92701222531</v>
      </c>
      <c r="CB691" s="82">
        <v>1852578.1668059998</v>
      </c>
      <c r="CC691" s="82">
        <v>0</v>
      </c>
      <c r="CD691" s="82">
        <v>0</v>
      </c>
      <c r="CE691" s="82">
        <v>1852578.1668059998</v>
      </c>
      <c r="CF691" s="82">
        <v>15707.18795685648</v>
      </c>
      <c r="CG691" s="82">
        <v>0</v>
      </c>
      <c r="CH691" s="82">
        <v>0</v>
      </c>
      <c r="CI691" s="82">
        <v>15707.18795685648</v>
      </c>
      <c r="CJ691" s="82" t="s">
        <v>96</v>
      </c>
      <c r="CN691" s="82">
        <v>3023.462100220685</v>
      </c>
      <c r="CO691" s="82">
        <v>24749.461417917904</v>
      </c>
      <c r="CP691" s="82">
        <v>356601.05999999994</v>
      </c>
      <c r="CQ691" s="82">
        <v>3023.462100220685</v>
      </c>
      <c r="CR691" s="89">
        <v>3023.462100220685</v>
      </c>
      <c r="CS691" s="82">
        <v>473.10343158350184</v>
      </c>
      <c r="CT691" s="82">
        <v>3872.7309086513064</v>
      </c>
      <c r="CU691" s="82">
        <v>55799.999999999993</v>
      </c>
      <c r="CV691" s="82">
        <v>473.10343158350184</v>
      </c>
      <c r="CW691" s="82">
        <v>473.10343158350184</v>
      </c>
    </row>
    <row r="692" spans="1:101">
      <c r="A692" s="86" t="s">
        <v>1404</v>
      </c>
      <c r="B692" s="87" t="s">
        <v>1519</v>
      </c>
      <c r="C692" s="75" t="s">
        <v>2304</v>
      </c>
      <c r="D692" s="74" t="s">
        <v>2607</v>
      </c>
      <c r="E692" s="74" t="s">
        <v>1404</v>
      </c>
      <c r="F692" s="74" t="s">
        <v>1519</v>
      </c>
      <c r="G692" s="74" t="s">
        <v>523</v>
      </c>
      <c r="I692" s="74" t="s">
        <v>1519</v>
      </c>
      <c r="J692" s="74" t="s">
        <v>523</v>
      </c>
      <c r="K692" s="74" t="s">
        <v>128</v>
      </c>
      <c r="L692" s="74" t="s">
        <v>89</v>
      </c>
      <c r="M692" s="74" t="s">
        <v>1406</v>
      </c>
      <c r="N692" s="74" t="s">
        <v>523</v>
      </c>
      <c r="O692" s="76">
        <v>48517</v>
      </c>
      <c r="P692" s="76">
        <v>44500</v>
      </c>
      <c r="Q692" s="77">
        <v>12</v>
      </c>
      <c r="R692" s="74" t="s">
        <v>262</v>
      </c>
      <c r="S692" s="77">
        <v>30901.5</v>
      </c>
      <c r="T692" s="77">
        <v>30901.5</v>
      </c>
      <c r="U692" s="77">
        <v>0</v>
      </c>
      <c r="V692" s="78">
        <v>0</v>
      </c>
      <c r="W692" s="79">
        <v>6.3906999999999998</v>
      </c>
      <c r="X692" s="77">
        <v>197482.21604999999</v>
      </c>
      <c r="Y692" s="88">
        <v>197482.21604999999</v>
      </c>
      <c r="Z692" s="77">
        <v>0</v>
      </c>
      <c r="AA692" s="74">
        <v>0</v>
      </c>
      <c r="AB692" s="74">
        <v>0</v>
      </c>
      <c r="AD692" s="74">
        <v>5</v>
      </c>
      <c r="AE692" s="74">
        <v>5</v>
      </c>
      <c r="AF692" s="74">
        <v>0</v>
      </c>
      <c r="AG692" s="74">
        <v>0</v>
      </c>
      <c r="AI692" s="74">
        <v>4</v>
      </c>
      <c r="AJ692" s="74">
        <v>4</v>
      </c>
      <c r="AL692" s="74">
        <v>4</v>
      </c>
      <c r="AM692" s="74" t="s">
        <v>95</v>
      </c>
      <c r="AN692" s="74">
        <v>0</v>
      </c>
      <c r="AO692" s="74" t="s">
        <v>95</v>
      </c>
      <c r="AP692" s="74" t="s">
        <v>95</v>
      </c>
      <c r="AQ692" s="74">
        <v>1</v>
      </c>
      <c r="AS692" s="74">
        <v>1</v>
      </c>
      <c r="AT692" s="74" t="s">
        <v>92</v>
      </c>
      <c r="AU692" s="74" t="s">
        <v>95</v>
      </c>
      <c r="AV692" s="74" t="s">
        <v>94</v>
      </c>
      <c r="AW692" s="77">
        <v>30901.5</v>
      </c>
      <c r="AX692" s="77">
        <v>0</v>
      </c>
      <c r="AY692" s="79">
        <v>1</v>
      </c>
      <c r="AZ692" s="77">
        <v>197482.21604999999</v>
      </c>
      <c r="BA692" s="77">
        <v>0</v>
      </c>
      <c r="BB692" s="74" t="s">
        <v>116</v>
      </c>
      <c r="BC692" s="75" t="s">
        <v>2304</v>
      </c>
      <c r="BD692" s="82">
        <v>1506.9276466124115</v>
      </c>
      <c r="BE692" s="82">
        <v>0</v>
      </c>
      <c r="BF692" s="82">
        <v>0</v>
      </c>
      <c r="BG692" s="82">
        <v>1506.9276466124115</v>
      </c>
      <c r="BH692" s="82">
        <v>13360.327769222511</v>
      </c>
      <c r="BI692" s="82">
        <v>0</v>
      </c>
      <c r="BJ692" s="82">
        <v>0</v>
      </c>
      <c r="BK692" s="82">
        <v>13360.327769222511</v>
      </c>
      <c r="BL692" s="82">
        <v>177733.99444499999</v>
      </c>
      <c r="BM692" s="82">
        <v>0</v>
      </c>
      <c r="BN692" s="82">
        <v>0</v>
      </c>
      <c r="BO692" s="82">
        <v>177733.99444499999</v>
      </c>
      <c r="BP692" s="82">
        <v>1506.9276466124115</v>
      </c>
      <c r="BQ692" s="82">
        <v>0</v>
      </c>
      <c r="BR692" s="82">
        <v>0</v>
      </c>
      <c r="BS692" s="89">
        <v>1506.9276466124115</v>
      </c>
      <c r="BT692" s="82">
        <v>7828.6398169161394</v>
      </c>
      <c r="BU692" s="82">
        <v>0</v>
      </c>
      <c r="BV692" s="82">
        <v>0</v>
      </c>
      <c r="BW692" s="82">
        <v>7828.6398169161394</v>
      </c>
      <c r="BX692" s="82">
        <v>69408.238793887867</v>
      </c>
      <c r="BY692" s="82">
        <v>0</v>
      </c>
      <c r="BZ692" s="82">
        <v>0</v>
      </c>
      <c r="CA692" s="82">
        <v>69408.238793887867</v>
      </c>
      <c r="CB692" s="82">
        <v>923345.87454121944</v>
      </c>
      <c r="CC692" s="82">
        <v>0</v>
      </c>
      <c r="CD692" s="82">
        <v>0</v>
      </c>
      <c r="CE692" s="82">
        <v>923345.87454121944</v>
      </c>
      <c r="CF692" s="82">
        <v>7828.6398169161394</v>
      </c>
      <c r="CG692" s="82">
        <v>0</v>
      </c>
      <c r="CH692" s="82">
        <v>0</v>
      </c>
      <c r="CI692" s="82">
        <v>7828.6398169161394</v>
      </c>
      <c r="CJ692" s="82" t="s">
        <v>96</v>
      </c>
      <c r="CN692" s="82">
        <v>1506.9276466124115</v>
      </c>
      <c r="CO692" s="82">
        <v>13360.327769222511</v>
      </c>
      <c r="CP692" s="82">
        <v>177733.99444499999</v>
      </c>
      <c r="CQ692" s="82">
        <v>1506.9276466124115</v>
      </c>
      <c r="CR692" s="89">
        <v>1506.9276466124115</v>
      </c>
      <c r="CS692" s="82">
        <v>235.80009179157395</v>
      </c>
      <c r="CT692" s="82">
        <v>2090.5891012287402</v>
      </c>
      <c r="CU692" s="82">
        <v>27811.35</v>
      </c>
      <c r="CV692" s="82">
        <v>235.80009179157395</v>
      </c>
      <c r="CW692" s="82">
        <v>235.80009179157395</v>
      </c>
    </row>
    <row r="693" spans="1:101">
      <c r="A693" s="86" t="s">
        <v>1404</v>
      </c>
      <c r="B693" s="87" t="s">
        <v>1520</v>
      </c>
      <c r="C693" s="75" t="s">
        <v>2305</v>
      </c>
      <c r="D693" s="74" t="s">
        <v>2607</v>
      </c>
      <c r="E693" s="74" t="s">
        <v>1404</v>
      </c>
      <c r="F693" s="74" t="s">
        <v>1520</v>
      </c>
      <c r="G693" s="74" t="s">
        <v>523</v>
      </c>
      <c r="I693" s="74" t="s">
        <v>1520</v>
      </c>
      <c r="J693" s="74" t="s">
        <v>523</v>
      </c>
      <c r="K693" s="74" t="s">
        <v>128</v>
      </c>
      <c r="L693" s="74" t="s">
        <v>89</v>
      </c>
      <c r="M693" s="74" t="s">
        <v>1406</v>
      </c>
      <c r="N693" s="74" t="s">
        <v>523</v>
      </c>
      <c r="O693" s="76">
        <v>48212</v>
      </c>
      <c r="P693" s="76">
        <v>44500</v>
      </c>
      <c r="Q693" s="77">
        <v>11</v>
      </c>
      <c r="R693" s="74" t="s">
        <v>262</v>
      </c>
      <c r="S693" s="77">
        <v>60000</v>
      </c>
      <c r="T693" s="77">
        <v>60000</v>
      </c>
      <c r="U693" s="77">
        <v>0</v>
      </c>
      <c r="V693" s="78">
        <v>0</v>
      </c>
      <c r="W693" s="79">
        <v>6.3906999999999998</v>
      </c>
      <c r="X693" s="77">
        <v>383442</v>
      </c>
      <c r="Y693" s="88">
        <v>383442</v>
      </c>
      <c r="Z693" s="77">
        <v>0</v>
      </c>
      <c r="AA693" s="74">
        <v>0</v>
      </c>
      <c r="AB693" s="74">
        <v>0</v>
      </c>
      <c r="AD693" s="74">
        <v>5</v>
      </c>
      <c r="AE693" s="74">
        <v>5</v>
      </c>
      <c r="AF693" s="74">
        <v>0</v>
      </c>
      <c r="AG693" s="74">
        <v>0</v>
      </c>
      <c r="AI693" s="74">
        <v>4</v>
      </c>
      <c r="AJ693" s="74">
        <v>4</v>
      </c>
      <c r="AL693" s="74">
        <v>4</v>
      </c>
      <c r="AM693" s="74" t="s">
        <v>95</v>
      </c>
      <c r="AN693" s="74">
        <v>0</v>
      </c>
      <c r="AO693" s="74" t="s">
        <v>95</v>
      </c>
      <c r="AP693" s="74" t="s">
        <v>95</v>
      </c>
      <c r="AQ693" s="74">
        <v>1</v>
      </c>
      <c r="AS693" s="74">
        <v>1</v>
      </c>
      <c r="AT693" s="74" t="s">
        <v>92</v>
      </c>
      <c r="AU693" s="74" t="s">
        <v>95</v>
      </c>
      <c r="AV693" s="74" t="s">
        <v>94</v>
      </c>
      <c r="AW693" s="77">
        <v>60000</v>
      </c>
      <c r="AX693" s="77">
        <v>0</v>
      </c>
      <c r="AY693" s="79">
        <v>1</v>
      </c>
      <c r="AZ693" s="77">
        <v>383442</v>
      </c>
      <c r="BA693" s="77">
        <v>0</v>
      </c>
      <c r="BB693" s="74" t="s">
        <v>116</v>
      </c>
      <c r="BC693" s="75" t="s">
        <v>2305</v>
      </c>
      <c r="BD693" s="82">
        <v>2925.9310647296957</v>
      </c>
      <c r="BE693" s="82">
        <v>0</v>
      </c>
      <c r="BF693" s="82">
        <v>0</v>
      </c>
      <c r="BG693" s="82">
        <v>2925.9310647296957</v>
      </c>
      <c r="BH693" s="82">
        <v>23951.091694759256</v>
      </c>
      <c r="BI693" s="82">
        <v>0</v>
      </c>
      <c r="BJ693" s="82">
        <v>0</v>
      </c>
      <c r="BK693" s="82">
        <v>23951.091694759256</v>
      </c>
      <c r="BL693" s="82">
        <v>345097.79999999993</v>
      </c>
      <c r="BM693" s="82">
        <v>0</v>
      </c>
      <c r="BN693" s="82">
        <v>0</v>
      </c>
      <c r="BO693" s="82">
        <v>345097.79999999993</v>
      </c>
      <c r="BP693" s="82">
        <v>2925.9310647296957</v>
      </c>
      <c r="BQ693" s="82">
        <v>0</v>
      </c>
      <c r="BR693" s="82">
        <v>0</v>
      </c>
      <c r="BS693" s="89">
        <v>2925.9310647296957</v>
      </c>
      <c r="BT693" s="82">
        <v>15200.504474377241</v>
      </c>
      <c r="BU693" s="82">
        <v>0</v>
      </c>
      <c r="BV693" s="82">
        <v>0</v>
      </c>
      <c r="BW693" s="82">
        <v>15200.504474377241</v>
      </c>
      <c r="BX693" s="82">
        <v>124428.31646344381</v>
      </c>
      <c r="BY693" s="82">
        <v>0</v>
      </c>
      <c r="BZ693" s="82">
        <v>0</v>
      </c>
      <c r="CA693" s="82">
        <v>124428.31646344381</v>
      </c>
      <c r="CB693" s="82">
        <v>1792817.5807799997</v>
      </c>
      <c r="CC693" s="82">
        <v>0</v>
      </c>
      <c r="CD693" s="82">
        <v>0</v>
      </c>
      <c r="CE693" s="82">
        <v>1792817.5807799997</v>
      </c>
      <c r="CF693" s="82">
        <v>15200.504474377241</v>
      </c>
      <c r="CG693" s="82">
        <v>0</v>
      </c>
      <c r="CH693" s="82">
        <v>0</v>
      </c>
      <c r="CI693" s="82">
        <v>15200.504474377241</v>
      </c>
      <c r="CJ693" s="82" t="s">
        <v>96</v>
      </c>
      <c r="CN693" s="82">
        <v>2925.9310647296957</v>
      </c>
      <c r="CO693" s="82">
        <v>23951.091694759256</v>
      </c>
      <c r="CP693" s="82">
        <v>345097.79999999993</v>
      </c>
      <c r="CQ693" s="82">
        <v>2925.9310647296957</v>
      </c>
      <c r="CR693" s="89">
        <v>2925.9310647296957</v>
      </c>
      <c r="CS693" s="82">
        <v>457.84203056467925</v>
      </c>
      <c r="CT693" s="82">
        <v>3747.8041051464247</v>
      </c>
      <c r="CU693" s="82">
        <v>53999.999999999993</v>
      </c>
      <c r="CV693" s="82">
        <v>457.84203056467925</v>
      </c>
      <c r="CW693" s="82">
        <v>457.84203056467925</v>
      </c>
    </row>
    <row r="694" spans="1:101">
      <c r="A694" s="86" t="s">
        <v>1404</v>
      </c>
      <c r="B694" s="87" t="s">
        <v>1521</v>
      </c>
      <c r="C694" s="75" t="s">
        <v>2306</v>
      </c>
      <c r="D694" s="74" t="s">
        <v>2607</v>
      </c>
      <c r="E694" s="74" t="s">
        <v>1404</v>
      </c>
      <c r="F694" s="74" t="s">
        <v>1521</v>
      </c>
      <c r="G694" s="74" t="s">
        <v>523</v>
      </c>
      <c r="I694" s="74" t="s">
        <v>1521</v>
      </c>
      <c r="J694" s="74" t="s">
        <v>523</v>
      </c>
      <c r="K694" s="74" t="s">
        <v>128</v>
      </c>
      <c r="L694" s="74" t="s">
        <v>89</v>
      </c>
      <c r="M694" s="74" t="s">
        <v>1406</v>
      </c>
      <c r="N694" s="74" t="s">
        <v>523</v>
      </c>
      <c r="O694" s="76">
        <v>47968</v>
      </c>
      <c r="P694" s="76">
        <v>44500</v>
      </c>
      <c r="Q694" s="77">
        <v>10</v>
      </c>
      <c r="R694" s="74" t="s">
        <v>262</v>
      </c>
      <c r="S694" s="77">
        <v>70047.42</v>
      </c>
      <c r="T694" s="77">
        <v>70047.42</v>
      </c>
      <c r="U694" s="77">
        <v>0</v>
      </c>
      <c r="V694" s="78">
        <v>0</v>
      </c>
      <c r="W694" s="79">
        <v>6.3906999999999998</v>
      </c>
      <c r="X694" s="77">
        <v>447652.04699399997</v>
      </c>
      <c r="Y694" s="88">
        <v>447652.04699399997</v>
      </c>
      <c r="Z694" s="77">
        <v>0</v>
      </c>
      <c r="AA694" s="74">
        <v>0</v>
      </c>
      <c r="AB694" s="74">
        <v>0</v>
      </c>
      <c r="AD694" s="74">
        <v>5</v>
      </c>
      <c r="AE694" s="74">
        <v>5</v>
      </c>
      <c r="AF694" s="74">
        <v>0</v>
      </c>
      <c r="AG694" s="74">
        <v>0</v>
      </c>
      <c r="AI694" s="74">
        <v>4</v>
      </c>
      <c r="AJ694" s="74">
        <v>4</v>
      </c>
      <c r="AL694" s="74">
        <v>4</v>
      </c>
      <c r="AM694" s="74" t="s">
        <v>95</v>
      </c>
      <c r="AN694" s="74">
        <v>0</v>
      </c>
      <c r="AO694" s="74" t="s">
        <v>95</v>
      </c>
      <c r="AP694" s="74" t="s">
        <v>95</v>
      </c>
      <c r="AQ694" s="74">
        <v>1</v>
      </c>
      <c r="AS694" s="74">
        <v>1</v>
      </c>
      <c r="AT694" s="74" t="s">
        <v>92</v>
      </c>
      <c r="AU694" s="74" t="s">
        <v>95</v>
      </c>
      <c r="AV694" s="74" t="s">
        <v>94</v>
      </c>
      <c r="AW694" s="77">
        <v>70047.42</v>
      </c>
      <c r="AX694" s="77">
        <v>0</v>
      </c>
      <c r="AY694" s="79">
        <v>1</v>
      </c>
      <c r="AZ694" s="77">
        <v>447652.04699399997</v>
      </c>
      <c r="BA694" s="77">
        <v>0</v>
      </c>
      <c r="BB694" s="74" t="s">
        <v>116</v>
      </c>
      <c r="BC694" s="75" t="s">
        <v>2306</v>
      </c>
      <c r="BD694" s="82">
        <v>3415.8987030361359</v>
      </c>
      <c r="BE694" s="82">
        <v>0</v>
      </c>
      <c r="BF694" s="82">
        <v>0</v>
      </c>
      <c r="BG694" s="82">
        <v>3415.8987030361359</v>
      </c>
      <c r="BH694" s="82">
        <v>25531.86777084168</v>
      </c>
      <c r="BI694" s="82">
        <v>0</v>
      </c>
      <c r="BJ694" s="82">
        <v>0</v>
      </c>
      <c r="BK694" s="82">
        <v>25531.86777084168</v>
      </c>
      <c r="BL694" s="82">
        <v>402886.84229459998</v>
      </c>
      <c r="BM694" s="82">
        <v>0</v>
      </c>
      <c r="BN694" s="82">
        <v>0</v>
      </c>
      <c r="BO694" s="82">
        <v>402886.84229459998</v>
      </c>
      <c r="BP694" s="82">
        <v>3415.8987030361359</v>
      </c>
      <c r="BQ694" s="82">
        <v>0</v>
      </c>
      <c r="BR694" s="82">
        <v>0</v>
      </c>
      <c r="BS694" s="89">
        <v>3415.8987030361359</v>
      </c>
      <c r="BT694" s="82">
        <v>17745.935352143031</v>
      </c>
      <c r="BU694" s="82">
        <v>0</v>
      </c>
      <c r="BV694" s="82">
        <v>0</v>
      </c>
      <c r="BW694" s="82">
        <v>17745.935352143031</v>
      </c>
      <c r="BX694" s="82">
        <v>132640.60625629962</v>
      </c>
      <c r="BY694" s="82">
        <v>0</v>
      </c>
      <c r="BZ694" s="82">
        <v>0</v>
      </c>
      <c r="CA694" s="82">
        <v>132640.60625629962</v>
      </c>
      <c r="CB694" s="82">
        <v>2093037.4344046763</v>
      </c>
      <c r="CC694" s="82">
        <v>0</v>
      </c>
      <c r="CD694" s="82">
        <v>0</v>
      </c>
      <c r="CE694" s="82">
        <v>2093037.4344046763</v>
      </c>
      <c r="CF694" s="82">
        <v>17745.935352143031</v>
      </c>
      <c r="CG694" s="82">
        <v>0</v>
      </c>
      <c r="CH694" s="82">
        <v>0</v>
      </c>
      <c r="CI694" s="82">
        <v>17745.935352143031</v>
      </c>
      <c r="CJ694" s="82" t="s">
        <v>96</v>
      </c>
      <c r="CN694" s="82">
        <v>3415.8987030361359</v>
      </c>
      <c r="CO694" s="82">
        <v>25531.86777084168</v>
      </c>
      <c r="CP694" s="82">
        <v>402886.84229459998</v>
      </c>
      <c r="CQ694" s="82">
        <v>3415.8987030361359</v>
      </c>
      <c r="CR694" s="89">
        <v>3415.8987030361359</v>
      </c>
      <c r="CS694" s="82">
        <v>534.51088347694872</v>
      </c>
      <c r="CT694" s="82">
        <v>3995.1598057867964</v>
      </c>
      <c r="CU694" s="82">
        <v>63042.678</v>
      </c>
      <c r="CV694" s="82">
        <v>534.51088347694872</v>
      </c>
      <c r="CW694" s="82">
        <v>534.51088347694872</v>
      </c>
    </row>
    <row r="695" spans="1:101">
      <c r="A695" s="86" t="s">
        <v>1404</v>
      </c>
      <c r="B695" s="87" t="s">
        <v>1522</v>
      </c>
      <c r="C695" s="75" t="s">
        <v>2307</v>
      </c>
      <c r="D695" s="74" t="s">
        <v>2607</v>
      </c>
      <c r="E695" s="74" t="s">
        <v>1404</v>
      </c>
      <c r="F695" s="74" t="s">
        <v>1522</v>
      </c>
      <c r="G695" s="74" t="s">
        <v>523</v>
      </c>
      <c r="I695" s="74" t="s">
        <v>1522</v>
      </c>
      <c r="J695" s="74" t="s">
        <v>523</v>
      </c>
      <c r="K695" s="74" t="s">
        <v>128</v>
      </c>
      <c r="L695" s="74" t="s">
        <v>89</v>
      </c>
      <c r="M695" s="74" t="s">
        <v>1406</v>
      </c>
      <c r="N695" s="74" t="s">
        <v>523</v>
      </c>
      <c r="O695" s="76">
        <v>47998</v>
      </c>
      <c r="P695" s="76">
        <v>44500</v>
      </c>
      <c r="Q695" s="77">
        <v>10</v>
      </c>
      <c r="R695" s="74" t="s">
        <v>262</v>
      </c>
      <c r="S695" s="77">
        <v>20447.349999999999</v>
      </c>
      <c r="T695" s="77">
        <v>20447.349999999999</v>
      </c>
      <c r="U695" s="77">
        <v>0</v>
      </c>
      <c r="V695" s="78">
        <v>0</v>
      </c>
      <c r="W695" s="79">
        <v>6.3906999999999998</v>
      </c>
      <c r="X695" s="77">
        <v>130672.87964499999</v>
      </c>
      <c r="Y695" s="88">
        <v>130672.87964499999</v>
      </c>
      <c r="Z695" s="77">
        <v>0</v>
      </c>
      <c r="AA695" s="74">
        <v>0</v>
      </c>
      <c r="AB695" s="74">
        <v>0</v>
      </c>
      <c r="AD695" s="74">
        <v>5</v>
      </c>
      <c r="AE695" s="74">
        <v>5</v>
      </c>
      <c r="AF695" s="74">
        <v>0</v>
      </c>
      <c r="AG695" s="74">
        <v>0</v>
      </c>
      <c r="AI695" s="74">
        <v>4</v>
      </c>
      <c r="AJ695" s="74">
        <v>4</v>
      </c>
      <c r="AL695" s="74">
        <v>4</v>
      </c>
      <c r="AM695" s="74" t="s">
        <v>95</v>
      </c>
      <c r="AN695" s="74">
        <v>0</v>
      </c>
      <c r="AO695" s="74" t="s">
        <v>95</v>
      </c>
      <c r="AP695" s="74" t="s">
        <v>95</v>
      </c>
      <c r="AQ695" s="74">
        <v>1</v>
      </c>
      <c r="AS695" s="74">
        <v>1</v>
      </c>
      <c r="AT695" s="74" t="s">
        <v>92</v>
      </c>
      <c r="AU695" s="74" t="s">
        <v>95</v>
      </c>
      <c r="AV695" s="74" t="s">
        <v>94</v>
      </c>
      <c r="AW695" s="77">
        <v>20447.349999999999</v>
      </c>
      <c r="AX695" s="77">
        <v>0</v>
      </c>
      <c r="AY695" s="79">
        <v>1</v>
      </c>
      <c r="AZ695" s="77">
        <v>130672.87964499999</v>
      </c>
      <c r="BA695" s="77">
        <v>0</v>
      </c>
      <c r="BB695" s="74" t="s">
        <v>116</v>
      </c>
      <c r="BC695" s="75" t="s">
        <v>2307</v>
      </c>
      <c r="BD695" s="82">
        <v>997.12560927334562</v>
      </c>
      <c r="BE695" s="82">
        <v>0</v>
      </c>
      <c r="BF695" s="82">
        <v>0</v>
      </c>
      <c r="BG695" s="82">
        <v>997.12560927334562</v>
      </c>
      <c r="BH695" s="82">
        <v>7452.937402464212</v>
      </c>
      <c r="BI695" s="82">
        <v>0</v>
      </c>
      <c r="BJ695" s="82">
        <v>0</v>
      </c>
      <c r="BK695" s="82">
        <v>7452.937402464212</v>
      </c>
      <c r="BL695" s="82">
        <v>117605.59168049999</v>
      </c>
      <c r="BM695" s="82">
        <v>0</v>
      </c>
      <c r="BN695" s="82">
        <v>0</v>
      </c>
      <c r="BO695" s="82">
        <v>117605.59168049999</v>
      </c>
      <c r="BP695" s="82">
        <v>997.12560927334562</v>
      </c>
      <c r="BQ695" s="82">
        <v>0</v>
      </c>
      <c r="BR695" s="82">
        <v>0</v>
      </c>
      <c r="BS695" s="89">
        <v>997.12560927334562</v>
      </c>
      <c r="BT695" s="82">
        <v>5180.1672527359578</v>
      </c>
      <c r="BU695" s="82">
        <v>0</v>
      </c>
      <c r="BV695" s="82">
        <v>0</v>
      </c>
      <c r="BW695" s="82">
        <v>5180.1672527359578</v>
      </c>
      <c r="BX695" s="82">
        <v>38718.755099541828</v>
      </c>
      <c r="BY695" s="82">
        <v>0</v>
      </c>
      <c r="BZ695" s="82">
        <v>0</v>
      </c>
      <c r="CA695" s="82">
        <v>38718.755099541828</v>
      </c>
      <c r="CB695" s="82">
        <v>610972.80933936546</v>
      </c>
      <c r="CC695" s="82">
        <v>0</v>
      </c>
      <c r="CD695" s="82">
        <v>0</v>
      </c>
      <c r="CE695" s="82">
        <v>610972.80933936546</v>
      </c>
      <c r="CF695" s="82">
        <v>5180.1672527359578</v>
      </c>
      <c r="CG695" s="82">
        <v>0</v>
      </c>
      <c r="CH695" s="82">
        <v>0</v>
      </c>
      <c r="CI695" s="82">
        <v>5180.1672527359578</v>
      </c>
      <c r="CJ695" s="82" t="s">
        <v>96</v>
      </c>
      <c r="CN695" s="82">
        <v>997.12560927334562</v>
      </c>
      <c r="CO695" s="82">
        <v>7452.937402464212</v>
      </c>
      <c r="CP695" s="82">
        <v>117605.59168049999</v>
      </c>
      <c r="CQ695" s="82">
        <v>997.12560927334562</v>
      </c>
      <c r="CR695" s="89">
        <v>997.12560927334562</v>
      </c>
      <c r="CS695" s="82">
        <v>156.02760406111156</v>
      </c>
      <c r="CT695" s="82">
        <v>1166.2161269444994</v>
      </c>
      <c r="CU695" s="82">
        <v>18402.614999999998</v>
      </c>
      <c r="CV695" s="82">
        <v>156.02760406111156</v>
      </c>
      <c r="CW695" s="82">
        <v>156.02760406111156</v>
      </c>
    </row>
    <row r="696" spans="1:101">
      <c r="A696" s="86" t="s">
        <v>1404</v>
      </c>
      <c r="B696" s="87" t="s">
        <v>1523</v>
      </c>
      <c r="C696" s="75" t="s">
        <v>2308</v>
      </c>
      <c r="D696" s="74" t="s">
        <v>2607</v>
      </c>
      <c r="E696" s="74" t="s">
        <v>1404</v>
      </c>
      <c r="F696" s="74" t="s">
        <v>1523</v>
      </c>
      <c r="G696" s="74" t="s">
        <v>523</v>
      </c>
      <c r="I696" s="74" t="s">
        <v>1523</v>
      </c>
      <c r="J696" s="74" t="s">
        <v>523</v>
      </c>
      <c r="K696" s="74" t="s">
        <v>128</v>
      </c>
      <c r="L696" s="74" t="s">
        <v>89</v>
      </c>
      <c r="M696" s="74" t="s">
        <v>1406</v>
      </c>
      <c r="N696" s="74" t="s">
        <v>523</v>
      </c>
      <c r="O696" s="76">
        <v>48541</v>
      </c>
      <c r="P696" s="76">
        <v>44500</v>
      </c>
      <c r="Q696" s="77">
        <v>12</v>
      </c>
      <c r="R696" s="74" t="s">
        <v>262</v>
      </c>
      <c r="S696" s="77">
        <v>42482.3</v>
      </c>
      <c r="T696" s="77">
        <v>42482.3</v>
      </c>
      <c r="U696" s="77">
        <v>0</v>
      </c>
      <c r="V696" s="78">
        <v>0</v>
      </c>
      <c r="W696" s="79">
        <v>6.3906999999999998</v>
      </c>
      <c r="X696" s="77">
        <v>271491.63461000001</v>
      </c>
      <c r="Y696" s="88">
        <v>271491.63461000001</v>
      </c>
      <c r="Z696" s="77">
        <v>0</v>
      </c>
      <c r="AA696" s="74">
        <v>0</v>
      </c>
      <c r="AB696" s="74">
        <v>0</v>
      </c>
      <c r="AD696" s="74">
        <v>5</v>
      </c>
      <c r="AE696" s="74">
        <v>5</v>
      </c>
      <c r="AF696" s="74">
        <v>0</v>
      </c>
      <c r="AG696" s="74">
        <v>0</v>
      </c>
      <c r="AI696" s="74">
        <v>4</v>
      </c>
      <c r="AJ696" s="74">
        <v>4</v>
      </c>
      <c r="AL696" s="74">
        <v>4</v>
      </c>
      <c r="AM696" s="74" t="s">
        <v>95</v>
      </c>
      <c r="AN696" s="74">
        <v>0</v>
      </c>
      <c r="AO696" s="74" t="s">
        <v>95</v>
      </c>
      <c r="AP696" s="74" t="s">
        <v>95</v>
      </c>
      <c r="AQ696" s="74">
        <v>1</v>
      </c>
      <c r="AS696" s="74">
        <v>1</v>
      </c>
      <c r="AT696" s="74" t="s">
        <v>92</v>
      </c>
      <c r="AU696" s="74" t="s">
        <v>95</v>
      </c>
      <c r="AV696" s="74" t="s">
        <v>94</v>
      </c>
      <c r="AW696" s="77">
        <v>42482.3</v>
      </c>
      <c r="AX696" s="77">
        <v>0</v>
      </c>
      <c r="AY696" s="79">
        <v>1</v>
      </c>
      <c r="AZ696" s="77">
        <v>271491.63461000001</v>
      </c>
      <c r="BA696" s="77">
        <v>0</v>
      </c>
      <c r="BB696" s="74" t="s">
        <v>116</v>
      </c>
      <c r="BC696" s="75" t="s">
        <v>2308</v>
      </c>
      <c r="BD696" s="82">
        <v>2071.6713545194389</v>
      </c>
      <c r="BE696" s="82">
        <v>0</v>
      </c>
      <c r="BF696" s="82">
        <v>0</v>
      </c>
      <c r="BG696" s="82">
        <v>2071.6713545194389</v>
      </c>
      <c r="BH696" s="82">
        <v>18367.310725707226</v>
      </c>
      <c r="BI696" s="82">
        <v>0</v>
      </c>
      <c r="BJ696" s="82">
        <v>0</v>
      </c>
      <c r="BK696" s="82">
        <v>18367.310725707226</v>
      </c>
      <c r="BL696" s="82">
        <v>244342.47114899996</v>
      </c>
      <c r="BM696" s="82">
        <v>0</v>
      </c>
      <c r="BN696" s="82">
        <v>0</v>
      </c>
      <c r="BO696" s="82">
        <v>244342.47114899996</v>
      </c>
      <c r="BP696" s="82">
        <v>2071.6713545194389</v>
      </c>
      <c r="BQ696" s="82">
        <v>0</v>
      </c>
      <c r="BR696" s="82">
        <v>0</v>
      </c>
      <c r="BS696" s="89">
        <v>2071.6713545194389</v>
      </c>
      <c r="BT696" s="82">
        <v>10762.539853863937</v>
      </c>
      <c r="BU696" s="82">
        <v>0</v>
      </c>
      <c r="BV696" s="82">
        <v>0</v>
      </c>
      <c r="BW696" s="82">
        <v>10762.539853863937</v>
      </c>
      <c r="BX696" s="82">
        <v>95420.015951121604</v>
      </c>
      <c r="BY696" s="82">
        <v>0</v>
      </c>
      <c r="BZ696" s="82">
        <v>0</v>
      </c>
      <c r="CA696" s="82">
        <v>95420.015951121604</v>
      </c>
      <c r="CB696" s="82">
        <v>1269383.5718661698</v>
      </c>
      <c r="CC696" s="82">
        <v>0</v>
      </c>
      <c r="CD696" s="82">
        <v>0</v>
      </c>
      <c r="CE696" s="82">
        <v>1269383.5718661698</v>
      </c>
      <c r="CF696" s="82">
        <v>10762.539853863937</v>
      </c>
      <c r="CG696" s="82">
        <v>0</v>
      </c>
      <c r="CH696" s="82">
        <v>0</v>
      </c>
      <c r="CI696" s="82">
        <v>10762.539853863937</v>
      </c>
      <c r="CJ696" s="82" t="s">
        <v>96</v>
      </c>
      <c r="CN696" s="82">
        <v>2071.6713545194389</v>
      </c>
      <c r="CO696" s="82">
        <v>18367.310725707226</v>
      </c>
      <c r="CP696" s="82">
        <v>244342.47114899996</v>
      </c>
      <c r="CQ696" s="82">
        <v>2071.6713545194389</v>
      </c>
      <c r="CR696" s="89">
        <v>2071.6713545194389</v>
      </c>
      <c r="CS696" s="82">
        <v>324.1697082509645</v>
      </c>
      <c r="CT696" s="82">
        <v>2874.0686819452058</v>
      </c>
      <c r="CU696" s="82">
        <v>38234.069999999992</v>
      </c>
      <c r="CV696" s="82">
        <v>324.1697082509645</v>
      </c>
      <c r="CW696" s="82">
        <v>324.1697082509645</v>
      </c>
    </row>
    <row r="697" spans="1:101">
      <c r="A697" s="86" t="s">
        <v>1404</v>
      </c>
      <c r="B697" s="87" t="s">
        <v>1524</v>
      </c>
      <c r="C697" s="75" t="s">
        <v>2309</v>
      </c>
      <c r="D697" s="74" t="s">
        <v>2607</v>
      </c>
      <c r="E697" s="74" t="s">
        <v>1404</v>
      </c>
      <c r="F697" s="74" t="s">
        <v>1524</v>
      </c>
      <c r="G697" s="74" t="s">
        <v>523</v>
      </c>
      <c r="I697" s="74" t="s">
        <v>1524</v>
      </c>
      <c r="J697" s="74" t="s">
        <v>523</v>
      </c>
      <c r="K697" s="74" t="s">
        <v>128</v>
      </c>
      <c r="L697" s="74" t="s">
        <v>89</v>
      </c>
      <c r="M697" s="74" t="s">
        <v>1406</v>
      </c>
      <c r="N697" s="74" t="s">
        <v>523</v>
      </c>
      <c r="O697" s="76">
        <v>48212</v>
      </c>
      <c r="P697" s="76">
        <v>44500</v>
      </c>
      <c r="Q697" s="77">
        <v>11</v>
      </c>
      <c r="R697" s="74" t="s">
        <v>262</v>
      </c>
      <c r="S697" s="77">
        <v>222979.16</v>
      </c>
      <c r="T697" s="77">
        <v>222979.16</v>
      </c>
      <c r="U697" s="77">
        <v>0</v>
      </c>
      <c r="V697" s="78">
        <v>0</v>
      </c>
      <c r="W697" s="79">
        <v>6.3906999999999998</v>
      </c>
      <c r="X697" s="77">
        <v>1424992.917812</v>
      </c>
      <c r="Y697" s="88">
        <v>1424992.917812</v>
      </c>
      <c r="Z697" s="77">
        <v>0</v>
      </c>
      <c r="AA697" s="74">
        <v>0</v>
      </c>
      <c r="AB697" s="74">
        <v>0</v>
      </c>
      <c r="AD697" s="74">
        <v>5</v>
      </c>
      <c r="AE697" s="74">
        <v>5</v>
      </c>
      <c r="AF697" s="74">
        <v>0</v>
      </c>
      <c r="AG697" s="74">
        <v>0</v>
      </c>
      <c r="AI697" s="74">
        <v>4</v>
      </c>
      <c r="AJ697" s="74">
        <v>4</v>
      </c>
      <c r="AL697" s="74">
        <v>4</v>
      </c>
      <c r="AM697" s="74" t="s">
        <v>95</v>
      </c>
      <c r="AN697" s="74">
        <v>0</v>
      </c>
      <c r="AO697" s="74" t="s">
        <v>95</v>
      </c>
      <c r="AP697" s="74" t="s">
        <v>95</v>
      </c>
      <c r="AQ697" s="74">
        <v>1</v>
      </c>
      <c r="AS697" s="74">
        <v>1</v>
      </c>
      <c r="AT697" s="74" t="s">
        <v>92</v>
      </c>
      <c r="AU697" s="74" t="s">
        <v>95</v>
      </c>
      <c r="AV697" s="74" t="s">
        <v>94</v>
      </c>
      <c r="AW697" s="77">
        <v>222979.16</v>
      </c>
      <c r="AX697" s="77">
        <v>0</v>
      </c>
      <c r="AY697" s="79">
        <v>1</v>
      </c>
      <c r="AZ697" s="77">
        <v>1424992.917812</v>
      </c>
      <c r="BA697" s="77">
        <v>0</v>
      </c>
      <c r="BB697" s="74" t="s">
        <v>116</v>
      </c>
      <c r="BC697" s="75" t="s">
        <v>2309</v>
      </c>
      <c r="BD697" s="82">
        <v>10873.69418385555</v>
      </c>
      <c r="BE697" s="82">
        <v>0</v>
      </c>
      <c r="BF697" s="82">
        <v>0</v>
      </c>
      <c r="BG697" s="82">
        <v>10873.69418385555</v>
      </c>
      <c r="BH697" s="82">
        <v>89009.905119673276</v>
      </c>
      <c r="BI697" s="82">
        <v>0</v>
      </c>
      <c r="BJ697" s="82">
        <v>0</v>
      </c>
      <c r="BK697" s="82">
        <v>89009.905119673276</v>
      </c>
      <c r="BL697" s="82">
        <v>1282493.6260307999</v>
      </c>
      <c r="BM697" s="82">
        <v>0</v>
      </c>
      <c r="BN697" s="82">
        <v>0</v>
      </c>
      <c r="BO697" s="82">
        <v>1282493.6260307999</v>
      </c>
      <c r="BP697" s="82">
        <v>10873.69418385555</v>
      </c>
      <c r="BQ697" s="82">
        <v>0</v>
      </c>
      <c r="BR697" s="82">
        <v>0</v>
      </c>
      <c r="BS697" s="89">
        <v>10873.69418385555</v>
      </c>
      <c r="BT697" s="82">
        <v>56489.92865454797</v>
      </c>
      <c r="BU697" s="82">
        <v>0</v>
      </c>
      <c r="BV697" s="82">
        <v>0</v>
      </c>
      <c r="BW697" s="82">
        <v>56489.92865454797</v>
      </c>
      <c r="BX697" s="82">
        <v>462415.35808721464</v>
      </c>
      <c r="BY697" s="82">
        <v>0</v>
      </c>
      <c r="BZ697" s="82">
        <v>0</v>
      </c>
      <c r="CA697" s="82">
        <v>462415.35808721464</v>
      </c>
      <c r="CB697" s="82">
        <v>6662682.6365926089</v>
      </c>
      <c r="CC697" s="82">
        <v>0</v>
      </c>
      <c r="CD697" s="82">
        <v>0</v>
      </c>
      <c r="CE697" s="82">
        <v>6662682.6365926089</v>
      </c>
      <c r="CF697" s="82">
        <v>56489.92865454797</v>
      </c>
      <c r="CG697" s="82">
        <v>0</v>
      </c>
      <c r="CH697" s="82">
        <v>0</v>
      </c>
      <c r="CI697" s="82">
        <v>56489.92865454797</v>
      </c>
      <c r="CJ697" s="82" t="s">
        <v>96</v>
      </c>
      <c r="CN697" s="82">
        <v>10873.69418385555</v>
      </c>
      <c r="CO697" s="82">
        <v>89009.905119673276</v>
      </c>
      <c r="CP697" s="82">
        <v>1282493.6260307999</v>
      </c>
      <c r="CQ697" s="82">
        <v>10873.69418385555</v>
      </c>
      <c r="CR697" s="89">
        <v>10873.69418385555</v>
      </c>
      <c r="CS697" s="82">
        <v>1701.4871898001081</v>
      </c>
      <c r="CT697" s="82">
        <v>13928.036853501695</v>
      </c>
      <c r="CU697" s="82">
        <v>200681.24400000001</v>
      </c>
      <c r="CV697" s="82">
        <v>1701.4871898001081</v>
      </c>
      <c r="CW697" s="82">
        <v>1701.4871898001081</v>
      </c>
    </row>
    <row r="698" spans="1:101">
      <c r="A698" s="86" t="s">
        <v>1404</v>
      </c>
      <c r="B698" s="87" t="s">
        <v>1525</v>
      </c>
      <c r="C698" s="75" t="s">
        <v>2310</v>
      </c>
      <c r="D698" s="74" t="s">
        <v>2607</v>
      </c>
      <c r="E698" s="74" t="s">
        <v>1404</v>
      </c>
      <c r="F698" s="74" t="s">
        <v>1525</v>
      </c>
      <c r="G698" s="74" t="s">
        <v>523</v>
      </c>
      <c r="I698" s="74" t="s">
        <v>1525</v>
      </c>
      <c r="J698" s="74" t="s">
        <v>523</v>
      </c>
      <c r="K698" s="74" t="s">
        <v>128</v>
      </c>
      <c r="L698" s="74" t="s">
        <v>89</v>
      </c>
      <c r="M698" s="74" t="s">
        <v>1406</v>
      </c>
      <c r="N698" s="74" t="s">
        <v>523</v>
      </c>
      <c r="O698" s="76">
        <v>48212</v>
      </c>
      <c r="P698" s="76">
        <v>44500</v>
      </c>
      <c r="Q698" s="77">
        <v>11</v>
      </c>
      <c r="R698" s="74" t="s">
        <v>262</v>
      </c>
      <c r="S698" s="77">
        <v>25831.86</v>
      </c>
      <c r="T698" s="77">
        <v>25831.86</v>
      </c>
      <c r="U698" s="77">
        <v>0</v>
      </c>
      <c r="V698" s="78">
        <v>0</v>
      </c>
      <c r="W698" s="79">
        <v>6.3906999999999998</v>
      </c>
      <c r="X698" s="77">
        <v>165083.66770200001</v>
      </c>
      <c r="Y698" s="88">
        <v>165083.66770200001</v>
      </c>
      <c r="Z698" s="77">
        <v>0</v>
      </c>
      <c r="AA698" s="74">
        <v>0</v>
      </c>
      <c r="AB698" s="74">
        <v>0</v>
      </c>
      <c r="AD698" s="74">
        <v>5</v>
      </c>
      <c r="AE698" s="74">
        <v>5</v>
      </c>
      <c r="AF698" s="74">
        <v>0</v>
      </c>
      <c r="AG698" s="74">
        <v>0</v>
      </c>
      <c r="AI698" s="74">
        <v>4</v>
      </c>
      <c r="AJ698" s="74">
        <v>4</v>
      </c>
      <c r="AL698" s="74">
        <v>4</v>
      </c>
      <c r="AM698" s="74" t="s">
        <v>95</v>
      </c>
      <c r="AN698" s="74">
        <v>0</v>
      </c>
      <c r="AO698" s="74" t="s">
        <v>95</v>
      </c>
      <c r="AP698" s="74" t="s">
        <v>95</v>
      </c>
      <c r="AQ698" s="74">
        <v>1</v>
      </c>
      <c r="AS698" s="74">
        <v>1</v>
      </c>
      <c r="AT698" s="74" t="s">
        <v>92</v>
      </c>
      <c r="AU698" s="74" t="s">
        <v>95</v>
      </c>
      <c r="AV698" s="74" t="s">
        <v>94</v>
      </c>
      <c r="AW698" s="77">
        <v>25831.86</v>
      </c>
      <c r="AX698" s="77">
        <v>0</v>
      </c>
      <c r="AY698" s="79">
        <v>1</v>
      </c>
      <c r="AZ698" s="77">
        <v>165083.66770200001</v>
      </c>
      <c r="BA698" s="77">
        <v>0</v>
      </c>
      <c r="BB698" s="74" t="s">
        <v>116</v>
      </c>
      <c r="BC698" s="75" t="s">
        <v>2310</v>
      </c>
      <c r="BD698" s="82">
        <v>1259.7040272291406</v>
      </c>
      <c r="BE698" s="82">
        <v>0</v>
      </c>
      <c r="BF698" s="82">
        <v>0</v>
      </c>
      <c r="BG698" s="82">
        <v>1259.7040272291406</v>
      </c>
      <c r="BH698" s="82">
        <v>10311.6874584364</v>
      </c>
      <c r="BI698" s="82">
        <v>0</v>
      </c>
      <c r="BJ698" s="82">
        <v>0</v>
      </c>
      <c r="BK698" s="82">
        <v>10311.6874584364</v>
      </c>
      <c r="BL698" s="82">
        <v>148575.30093179998</v>
      </c>
      <c r="BM698" s="82">
        <v>0</v>
      </c>
      <c r="BN698" s="82">
        <v>0</v>
      </c>
      <c r="BO698" s="82">
        <v>148575.30093179998</v>
      </c>
      <c r="BP698" s="82">
        <v>1259.7040272291406</v>
      </c>
      <c r="BQ698" s="82">
        <v>0</v>
      </c>
      <c r="BR698" s="82">
        <v>0</v>
      </c>
      <c r="BS698" s="89">
        <v>1259.7040272291406</v>
      </c>
      <c r="BT698" s="82">
        <v>6544.2883918581083</v>
      </c>
      <c r="BU698" s="82">
        <v>0</v>
      </c>
      <c r="BV698" s="82">
        <v>0</v>
      </c>
      <c r="BW698" s="82">
        <v>6544.2883918581083</v>
      </c>
      <c r="BX698" s="82">
        <v>53570.247515322939</v>
      </c>
      <c r="BY698" s="82">
        <v>0</v>
      </c>
      <c r="BZ698" s="82">
        <v>0</v>
      </c>
      <c r="CA698" s="82">
        <v>53570.247515322939</v>
      </c>
      <c r="CB698" s="82">
        <v>771863.5458707941</v>
      </c>
      <c r="CC698" s="82">
        <v>0</v>
      </c>
      <c r="CD698" s="82">
        <v>0</v>
      </c>
      <c r="CE698" s="82">
        <v>771863.5458707941</v>
      </c>
      <c r="CF698" s="82">
        <v>6544.2883918581083</v>
      </c>
      <c r="CG698" s="82">
        <v>0</v>
      </c>
      <c r="CH698" s="82">
        <v>0</v>
      </c>
      <c r="CI698" s="82">
        <v>6544.2883918581083</v>
      </c>
      <c r="CJ698" s="82" t="s">
        <v>96</v>
      </c>
      <c r="CN698" s="82">
        <v>1259.7040272291406</v>
      </c>
      <c r="CO698" s="82">
        <v>10311.6874584364</v>
      </c>
      <c r="CP698" s="82">
        <v>148575.30093179998</v>
      </c>
      <c r="CQ698" s="82">
        <v>1259.7040272291406</v>
      </c>
      <c r="CR698" s="89">
        <v>1259.7040272291406</v>
      </c>
      <c r="CS698" s="82">
        <v>197.11518726104191</v>
      </c>
      <c r="CT698" s="82">
        <v>1613.5458491927957</v>
      </c>
      <c r="CU698" s="82">
        <v>23248.673999999999</v>
      </c>
      <c r="CV698" s="82">
        <v>197.11518726104191</v>
      </c>
      <c r="CW698" s="82">
        <v>197.11518726104191</v>
      </c>
    </row>
    <row r="699" spans="1:101">
      <c r="A699" s="86" t="s">
        <v>1404</v>
      </c>
      <c r="B699" s="87" t="s">
        <v>1526</v>
      </c>
      <c r="C699" s="75" t="s">
        <v>2311</v>
      </c>
      <c r="D699" s="74" t="s">
        <v>2607</v>
      </c>
      <c r="E699" s="74" t="s">
        <v>1404</v>
      </c>
      <c r="F699" s="74" t="s">
        <v>1526</v>
      </c>
      <c r="G699" s="74" t="s">
        <v>523</v>
      </c>
      <c r="I699" s="74" t="s">
        <v>1526</v>
      </c>
      <c r="J699" s="74" t="s">
        <v>523</v>
      </c>
      <c r="K699" s="74" t="s">
        <v>128</v>
      </c>
      <c r="L699" s="74" t="s">
        <v>89</v>
      </c>
      <c r="M699" s="74" t="s">
        <v>1406</v>
      </c>
      <c r="N699" s="74" t="s">
        <v>523</v>
      </c>
      <c r="O699" s="76">
        <v>48059</v>
      </c>
      <c r="P699" s="76">
        <v>44500</v>
      </c>
      <c r="Q699" s="77">
        <v>10</v>
      </c>
      <c r="R699" s="74" t="s">
        <v>262</v>
      </c>
      <c r="S699" s="77">
        <v>11378</v>
      </c>
      <c r="T699" s="77">
        <v>11378</v>
      </c>
      <c r="U699" s="77">
        <v>0</v>
      </c>
      <c r="V699" s="78">
        <v>0</v>
      </c>
      <c r="W699" s="79">
        <v>6.3906999999999998</v>
      </c>
      <c r="X699" s="77">
        <v>72713.384600000005</v>
      </c>
      <c r="Y699" s="88">
        <v>72713.384600000005</v>
      </c>
      <c r="Z699" s="77">
        <v>0</v>
      </c>
      <c r="AA699" s="74">
        <v>0</v>
      </c>
      <c r="AB699" s="74">
        <v>0</v>
      </c>
      <c r="AD699" s="74">
        <v>5</v>
      </c>
      <c r="AE699" s="74">
        <v>5</v>
      </c>
      <c r="AF699" s="74">
        <v>0</v>
      </c>
      <c r="AG699" s="74">
        <v>0</v>
      </c>
      <c r="AI699" s="74">
        <v>4</v>
      </c>
      <c r="AJ699" s="74">
        <v>4</v>
      </c>
      <c r="AL699" s="74">
        <v>4</v>
      </c>
      <c r="AM699" s="74" t="s">
        <v>95</v>
      </c>
      <c r="AN699" s="74">
        <v>0</v>
      </c>
      <c r="AO699" s="74" t="s">
        <v>95</v>
      </c>
      <c r="AP699" s="74" t="s">
        <v>95</v>
      </c>
      <c r="AQ699" s="74">
        <v>1</v>
      </c>
      <c r="AS699" s="74">
        <v>1</v>
      </c>
      <c r="AT699" s="74" t="s">
        <v>92</v>
      </c>
      <c r="AU699" s="74" t="s">
        <v>95</v>
      </c>
      <c r="AV699" s="74" t="s">
        <v>94</v>
      </c>
      <c r="AW699" s="77">
        <v>11378</v>
      </c>
      <c r="AX699" s="77">
        <v>0</v>
      </c>
      <c r="AY699" s="79">
        <v>1</v>
      </c>
      <c r="AZ699" s="77">
        <v>72713.384600000005</v>
      </c>
      <c r="BA699" s="77">
        <v>0</v>
      </c>
      <c r="BB699" s="74" t="s">
        <v>116</v>
      </c>
      <c r="BC699" s="75" t="s">
        <v>2311</v>
      </c>
      <c r="BD699" s="82">
        <v>554.85406090824131</v>
      </c>
      <c r="BE699" s="82">
        <v>0</v>
      </c>
      <c r="BF699" s="82">
        <v>0</v>
      </c>
      <c r="BG699" s="82">
        <v>554.85406090824131</v>
      </c>
      <c r="BH699" s="82">
        <v>4147.2132948884719</v>
      </c>
      <c r="BI699" s="82">
        <v>0</v>
      </c>
      <c r="BJ699" s="82">
        <v>0</v>
      </c>
      <c r="BK699" s="82">
        <v>4147.2132948884719</v>
      </c>
      <c r="BL699" s="82">
        <v>65442.046140000006</v>
      </c>
      <c r="BM699" s="82">
        <v>0</v>
      </c>
      <c r="BN699" s="82">
        <v>0</v>
      </c>
      <c r="BO699" s="82">
        <v>65442.046140000006</v>
      </c>
      <c r="BP699" s="82">
        <v>554.85406090824131</v>
      </c>
      <c r="BQ699" s="82">
        <v>0</v>
      </c>
      <c r="BR699" s="82">
        <v>0</v>
      </c>
      <c r="BS699" s="89">
        <v>554.85406090824131</v>
      </c>
      <c r="BT699" s="82">
        <v>2882.5223318244043</v>
      </c>
      <c r="BU699" s="82">
        <v>0</v>
      </c>
      <c r="BV699" s="82">
        <v>0</v>
      </c>
      <c r="BW699" s="82">
        <v>2882.5223318244043</v>
      </c>
      <c r="BX699" s="82">
        <v>21545.1877882751</v>
      </c>
      <c r="BY699" s="82">
        <v>0</v>
      </c>
      <c r="BZ699" s="82">
        <v>0</v>
      </c>
      <c r="CA699" s="82">
        <v>21545.1877882751</v>
      </c>
      <c r="CB699" s="82">
        <v>339977.97390191403</v>
      </c>
      <c r="CC699" s="82">
        <v>0</v>
      </c>
      <c r="CD699" s="82">
        <v>0</v>
      </c>
      <c r="CE699" s="82">
        <v>339977.97390191403</v>
      </c>
      <c r="CF699" s="82">
        <v>2882.5223318244043</v>
      </c>
      <c r="CG699" s="82">
        <v>0</v>
      </c>
      <c r="CH699" s="82">
        <v>0</v>
      </c>
      <c r="CI699" s="82">
        <v>2882.5223318244043</v>
      </c>
      <c r="CJ699" s="82" t="s">
        <v>96</v>
      </c>
      <c r="CN699" s="82">
        <v>554.85406090824131</v>
      </c>
      <c r="CO699" s="82">
        <v>4147.2132948884719</v>
      </c>
      <c r="CP699" s="82">
        <v>65442.046140000006</v>
      </c>
      <c r="CQ699" s="82">
        <v>554.85406090824131</v>
      </c>
      <c r="CR699" s="89">
        <v>554.85406090824131</v>
      </c>
      <c r="CS699" s="82">
        <v>86.82211039608201</v>
      </c>
      <c r="CT699" s="82">
        <v>648.94507563936224</v>
      </c>
      <c r="CU699" s="82">
        <v>10240.200000000001</v>
      </c>
      <c r="CV699" s="82">
        <v>86.82211039608201</v>
      </c>
      <c r="CW699" s="82">
        <v>86.82211039608201</v>
      </c>
    </row>
    <row r="700" spans="1:101">
      <c r="A700" s="86" t="s">
        <v>1404</v>
      </c>
      <c r="B700" s="87" t="s">
        <v>1527</v>
      </c>
      <c r="C700" s="75" t="s">
        <v>2312</v>
      </c>
      <c r="D700" s="74" t="s">
        <v>2607</v>
      </c>
      <c r="E700" s="74" t="s">
        <v>1404</v>
      </c>
      <c r="F700" s="74" t="s">
        <v>1527</v>
      </c>
      <c r="G700" s="74" t="s">
        <v>523</v>
      </c>
      <c r="I700" s="74" t="s">
        <v>1527</v>
      </c>
      <c r="J700" s="74" t="s">
        <v>523</v>
      </c>
      <c r="K700" s="74" t="s">
        <v>128</v>
      </c>
      <c r="L700" s="74" t="s">
        <v>89</v>
      </c>
      <c r="M700" s="74" t="s">
        <v>1406</v>
      </c>
      <c r="N700" s="74" t="s">
        <v>523</v>
      </c>
      <c r="O700" s="76">
        <v>48151</v>
      </c>
      <c r="P700" s="76">
        <v>44500</v>
      </c>
      <c r="Q700" s="77">
        <v>11</v>
      </c>
      <c r="R700" s="74" t="s">
        <v>262</v>
      </c>
      <c r="S700" s="77">
        <v>12209.27</v>
      </c>
      <c r="T700" s="77">
        <v>12209.27</v>
      </c>
      <c r="U700" s="77">
        <v>0</v>
      </c>
      <c r="V700" s="78">
        <v>0</v>
      </c>
      <c r="W700" s="79">
        <v>6.3906999999999998</v>
      </c>
      <c r="X700" s="77">
        <v>78025.781789000001</v>
      </c>
      <c r="Y700" s="88">
        <v>78025.781789000001</v>
      </c>
      <c r="Z700" s="77">
        <v>0</v>
      </c>
      <c r="AA700" s="74">
        <v>0</v>
      </c>
      <c r="AB700" s="74">
        <v>0</v>
      </c>
      <c r="AD700" s="74">
        <v>5</v>
      </c>
      <c r="AE700" s="74">
        <v>5</v>
      </c>
      <c r="AF700" s="74">
        <v>0</v>
      </c>
      <c r="AG700" s="74">
        <v>0</v>
      </c>
      <c r="AI700" s="74">
        <v>4</v>
      </c>
      <c r="AJ700" s="74">
        <v>4</v>
      </c>
      <c r="AL700" s="74">
        <v>4</v>
      </c>
      <c r="AM700" s="74" t="s">
        <v>95</v>
      </c>
      <c r="AN700" s="74">
        <v>0</v>
      </c>
      <c r="AO700" s="74" t="s">
        <v>95</v>
      </c>
      <c r="AP700" s="74" t="s">
        <v>95</v>
      </c>
      <c r="AQ700" s="74">
        <v>1</v>
      </c>
      <c r="AS700" s="74">
        <v>1</v>
      </c>
      <c r="AT700" s="74" t="s">
        <v>92</v>
      </c>
      <c r="AU700" s="74" t="s">
        <v>95</v>
      </c>
      <c r="AV700" s="74" t="s">
        <v>94</v>
      </c>
      <c r="AW700" s="77">
        <v>12209.27</v>
      </c>
      <c r="AX700" s="77">
        <v>0</v>
      </c>
      <c r="AY700" s="79">
        <v>1</v>
      </c>
      <c r="AZ700" s="77">
        <v>78025.781789000001</v>
      </c>
      <c r="BA700" s="77">
        <v>0</v>
      </c>
      <c r="BB700" s="74" t="s">
        <v>116</v>
      </c>
      <c r="BC700" s="75" t="s">
        <v>2312</v>
      </c>
      <c r="BD700" s="82">
        <v>595.39137284453875</v>
      </c>
      <c r="BE700" s="82">
        <v>0</v>
      </c>
      <c r="BF700" s="82">
        <v>0</v>
      </c>
      <c r="BG700" s="82">
        <v>595.39137284453875</v>
      </c>
      <c r="BH700" s="82">
        <v>4873.7557549345565</v>
      </c>
      <c r="BI700" s="82">
        <v>0</v>
      </c>
      <c r="BJ700" s="82">
        <v>0</v>
      </c>
      <c r="BK700" s="82">
        <v>4873.7557549345565</v>
      </c>
      <c r="BL700" s="82">
        <v>70223.203610099998</v>
      </c>
      <c r="BM700" s="82">
        <v>0</v>
      </c>
      <c r="BN700" s="82">
        <v>0</v>
      </c>
      <c r="BO700" s="82">
        <v>70223.203610099998</v>
      </c>
      <c r="BP700" s="82">
        <v>595.39137284453875</v>
      </c>
      <c r="BQ700" s="82">
        <v>0</v>
      </c>
      <c r="BR700" s="82">
        <v>0</v>
      </c>
      <c r="BS700" s="89">
        <v>595.39137284453875</v>
      </c>
      <c r="BT700" s="82">
        <v>3093.1177210646633</v>
      </c>
      <c r="BU700" s="82">
        <v>0</v>
      </c>
      <c r="BV700" s="82">
        <v>0</v>
      </c>
      <c r="BW700" s="82">
        <v>3093.1177210646633</v>
      </c>
      <c r="BX700" s="82">
        <v>25319.648522460517</v>
      </c>
      <c r="BY700" s="82">
        <v>0</v>
      </c>
      <c r="BZ700" s="82">
        <v>0</v>
      </c>
      <c r="CA700" s="82">
        <v>25319.648522460517</v>
      </c>
      <c r="CB700" s="82">
        <v>364816.56507483049</v>
      </c>
      <c r="CC700" s="82">
        <v>0</v>
      </c>
      <c r="CD700" s="82">
        <v>0</v>
      </c>
      <c r="CE700" s="82">
        <v>364816.56507483049</v>
      </c>
      <c r="CF700" s="82">
        <v>3093.1177210646633</v>
      </c>
      <c r="CG700" s="82">
        <v>0</v>
      </c>
      <c r="CH700" s="82">
        <v>0</v>
      </c>
      <c r="CI700" s="82">
        <v>3093.1177210646633</v>
      </c>
      <c r="CJ700" s="82" t="s">
        <v>96</v>
      </c>
      <c r="CN700" s="82">
        <v>595.39137284453875</v>
      </c>
      <c r="CO700" s="82">
        <v>4873.7557549345565</v>
      </c>
      <c r="CP700" s="82">
        <v>70223.203610099998</v>
      </c>
      <c r="CQ700" s="82">
        <v>595.39137284453875</v>
      </c>
      <c r="CR700" s="89">
        <v>595.39137284453875</v>
      </c>
      <c r="CS700" s="82">
        <v>93.16528280854034</v>
      </c>
      <c r="CT700" s="82">
        <v>762.63253711401831</v>
      </c>
      <c r="CU700" s="82">
        <v>10988.343000000001</v>
      </c>
      <c r="CV700" s="82">
        <v>93.16528280854034</v>
      </c>
      <c r="CW700" s="82">
        <v>93.16528280854034</v>
      </c>
    </row>
    <row r="701" spans="1:101">
      <c r="A701" s="86" t="s">
        <v>1404</v>
      </c>
      <c r="B701" s="87" t="s">
        <v>1528</v>
      </c>
      <c r="C701" s="75" t="s">
        <v>2313</v>
      </c>
      <c r="D701" s="74" t="s">
        <v>2607</v>
      </c>
      <c r="E701" s="74" t="s">
        <v>1404</v>
      </c>
      <c r="F701" s="74" t="s">
        <v>1528</v>
      </c>
      <c r="G701" s="74" t="s">
        <v>523</v>
      </c>
      <c r="I701" s="74" t="s">
        <v>1528</v>
      </c>
      <c r="J701" s="74" t="s">
        <v>523</v>
      </c>
      <c r="K701" s="74" t="s">
        <v>128</v>
      </c>
      <c r="L701" s="74" t="s">
        <v>89</v>
      </c>
      <c r="M701" s="74" t="s">
        <v>1406</v>
      </c>
      <c r="N701" s="74" t="s">
        <v>523</v>
      </c>
      <c r="O701" s="76">
        <v>48151</v>
      </c>
      <c r="P701" s="76">
        <v>44500</v>
      </c>
      <c r="Q701" s="77">
        <v>11</v>
      </c>
      <c r="R701" s="74" t="s">
        <v>262</v>
      </c>
      <c r="S701" s="77">
        <v>24760.84</v>
      </c>
      <c r="T701" s="77">
        <v>24760.84</v>
      </c>
      <c r="U701" s="77">
        <v>0</v>
      </c>
      <c r="V701" s="78">
        <v>0</v>
      </c>
      <c r="W701" s="79">
        <v>6.3906999999999998</v>
      </c>
      <c r="X701" s="77">
        <v>158239.10018799998</v>
      </c>
      <c r="Y701" s="88">
        <v>158239.10018799998</v>
      </c>
      <c r="Z701" s="77">
        <v>0</v>
      </c>
      <c r="AA701" s="74">
        <v>0</v>
      </c>
      <c r="AB701" s="74">
        <v>0</v>
      </c>
      <c r="AD701" s="74">
        <v>5</v>
      </c>
      <c r="AE701" s="74">
        <v>5</v>
      </c>
      <c r="AF701" s="74">
        <v>0</v>
      </c>
      <c r="AG701" s="74">
        <v>0</v>
      </c>
      <c r="AI701" s="74">
        <v>4</v>
      </c>
      <c r="AJ701" s="74">
        <v>4</v>
      </c>
      <c r="AL701" s="74">
        <v>4</v>
      </c>
      <c r="AM701" s="74" t="s">
        <v>95</v>
      </c>
      <c r="AN701" s="74">
        <v>0</v>
      </c>
      <c r="AO701" s="74" t="s">
        <v>95</v>
      </c>
      <c r="AP701" s="74" t="s">
        <v>95</v>
      </c>
      <c r="AQ701" s="74">
        <v>1</v>
      </c>
      <c r="AS701" s="74">
        <v>1</v>
      </c>
      <c r="AT701" s="74" t="s">
        <v>92</v>
      </c>
      <c r="AU701" s="74" t="s">
        <v>95</v>
      </c>
      <c r="AV701" s="74" t="s">
        <v>94</v>
      </c>
      <c r="AW701" s="77">
        <v>24760.84</v>
      </c>
      <c r="AX701" s="77">
        <v>0</v>
      </c>
      <c r="AY701" s="79">
        <v>1</v>
      </c>
      <c r="AZ701" s="77">
        <v>158239.10018799998</v>
      </c>
      <c r="BA701" s="77">
        <v>0</v>
      </c>
      <c r="BB701" s="74" t="s">
        <v>116</v>
      </c>
      <c r="BC701" s="75" t="s">
        <v>2313</v>
      </c>
      <c r="BD701" s="82">
        <v>1207.4751824133605</v>
      </c>
      <c r="BE701" s="82">
        <v>0</v>
      </c>
      <c r="BF701" s="82">
        <v>0</v>
      </c>
      <c r="BG701" s="82">
        <v>1207.4751824133605</v>
      </c>
      <c r="BH701" s="82">
        <v>9884.1524879877143</v>
      </c>
      <c r="BI701" s="82">
        <v>0</v>
      </c>
      <c r="BJ701" s="82">
        <v>0</v>
      </c>
      <c r="BK701" s="82">
        <v>9884.1524879877143</v>
      </c>
      <c r="BL701" s="82">
        <v>142415.19016919998</v>
      </c>
      <c r="BM701" s="82">
        <v>0</v>
      </c>
      <c r="BN701" s="82">
        <v>0</v>
      </c>
      <c r="BO701" s="82">
        <v>142415.19016919998</v>
      </c>
      <c r="BP701" s="82">
        <v>1207.4751824133605</v>
      </c>
      <c r="BQ701" s="82">
        <v>0</v>
      </c>
      <c r="BR701" s="82">
        <v>0</v>
      </c>
      <c r="BS701" s="89">
        <v>1207.4751824133605</v>
      </c>
      <c r="BT701" s="82">
        <v>6272.9543201556489</v>
      </c>
      <c r="BU701" s="82">
        <v>0</v>
      </c>
      <c r="BV701" s="82">
        <v>0</v>
      </c>
      <c r="BW701" s="82">
        <v>6272.9543201556489</v>
      </c>
      <c r="BX701" s="82">
        <v>51349.160590344974</v>
      </c>
      <c r="BY701" s="82">
        <v>0</v>
      </c>
      <c r="BZ701" s="82">
        <v>0</v>
      </c>
      <c r="CA701" s="82">
        <v>51349.160590344974</v>
      </c>
      <c r="CB701" s="82">
        <v>739861.15444801084</v>
      </c>
      <c r="CC701" s="82">
        <v>0</v>
      </c>
      <c r="CD701" s="82">
        <v>0</v>
      </c>
      <c r="CE701" s="82">
        <v>739861.15444801084</v>
      </c>
      <c r="CF701" s="82">
        <v>6272.9543201556489</v>
      </c>
      <c r="CG701" s="82">
        <v>0</v>
      </c>
      <c r="CH701" s="82">
        <v>0</v>
      </c>
      <c r="CI701" s="82">
        <v>6272.9543201556489</v>
      </c>
      <c r="CJ701" s="82" t="s">
        <v>96</v>
      </c>
      <c r="CN701" s="82">
        <v>1207.4751824133605</v>
      </c>
      <c r="CO701" s="82">
        <v>9884.1524879877143</v>
      </c>
      <c r="CP701" s="82">
        <v>142415.19016919998</v>
      </c>
      <c r="CQ701" s="82">
        <v>1207.4751824133605</v>
      </c>
      <c r="CR701" s="89">
        <v>1207.4751824133605</v>
      </c>
      <c r="CS701" s="82">
        <v>188.94255440145218</v>
      </c>
      <c r="CT701" s="82">
        <v>1546.6462966478969</v>
      </c>
      <c r="CU701" s="82">
        <v>22284.755999999998</v>
      </c>
      <c r="CV701" s="82">
        <v>188.94255440145218</v>
      </c>
      <c r="CW701" s="82">
        <v>188.94255440145218</v>
      </c>
    </row>
    <row r="702" spans="1:101">
      <c r="A702" s="86" t="s">
        <v>1404</v>
      </c>
      <c r="B702" s="87" t="s">
        <v>1529</v>
      </c>
      <c r="C702" s="75" t="s">
        <v>2314</v>
      </c>
      <c r="D702" s="74" t="s">
        <v>2607</v>
      </c>
      <c r="E702" s="74" t="s">
        <v>1404</v>
      </c>
      <c r="F702" s="74" t="s">
        <v>1529</v>
      </c>
      <c r="G702" s="74" t="s">
        <v>523</v>
      </c>
      <c r="I702" s="74" t="s">
        <v>1529</v>
      </c>
      <c r="J702" s="74" t="s">
        <v>523</v>
      </c>
      <c r="K702" s="74" t="s">
        <v>128</v>
      </c>
      <c r="L702" s="74" t="s">
        <v>89</v>
      </c>
      <c r="M702" s="74" t="s">
        <v>1406</v>
      </c>
      <c r="N702" s="74" t="s">
        <v>523</v>
      </c>
      <c r="O702" s="76">
        <v>48029</v>
      </c>
      <c r="P702" s="76">
        <v>44500</v>
      </c>
      <c r="Q702" s="77">
        <v>10</v>
      </c>
      <c r="R702" s="74" t="s">
        <v>262</v>
      </c>
      <c r="S702" s="77">
        <v>114840</v>
      </c>
      <c r="T702" s="77">
        <v>114840</v>
      </c>
      <c r="U702" s="77">
        <v>0</v>
      </c>
      <c r="V702" s="78">
        <v>0</v>
      </c>
      <c r="W702" s="79">
        <v>6.3906999999999998</v>
      </c>
      <c r="X702" s="77">
        <v>733907.98800000001</v>
      </c>
      <c r="Y702" s="88">
        <v>733907.98800000001</v>
      </c>
      <c r="Z702" s="77">
        <v>0</v>
      </c>
      <c r="AA702" s="74">
        <v>0</v>
      </c>
      <c r="AB702" s="74">
        <v>0</v>
      </c>
      <c r="AD702" s="74">
        <v>5</v>
      </c>
      <c r="AE702" s="74">
        <v>5</v>
      </c>
      <c r="AF702" s="74">
        <v>0</v>
      </c>
      <c r="AG702" s="74">
        <v>0</v>
      </c>
      <c r="AI702" s="74">
        <v>4</v>
      </c>
      <c r="AJ702" s="74">
        <v>4</v>
      </c>
      <c r="AL702" s="74">
        <v>4</v>
      </c>
      <c r="AM702" s="74" t="s">
        <v>95</v>
      </c>
      <c r="AN702" s="74">
        <v>0</v>
      </c>
      <c r="AO702" s="74" t="s">
        <v>95</v>
      </c>
      <c r="AP702" s="74" t="s">
        <v>95</v>
      </c>
      <c r="AQ702" s="74">
        <v>1</v>
      </c>
      <c r="AS702" s="74">
        <v>1</v>
      </c>
      <c r="AT702" s="74" t="s">
        <v>92</v>
      </c>
      <c r="AU702" s="74" t="s">
        <v>95</v>
      </c>
      <c r="AV702" s="74" t="s">
        <v>94</v>
      </c>
      <c r="AW702" s="77">
        <v>114840</v>
      </c>
      <c r="AX702" s="77">
        <v>0</v>
      </c>
      <c r="AY702" s="79">
        <v>1</v>
      </c>
      <c r="AZ702" s="77">
        <v>733907.98800000001</v>
      </c>
      <c r="BA702" s="77">
        <v>0</v>
      </c>
      <c r="BB702" s="74" t="s">
        <v>116</v>
      </c>
      <c r="BC702" s="75" t="s">
        <v>2314</v>
      </c>
      <c r="BD702" s="82">
        <v>5600.2320578926374</v>
      </c>
      <c r="BE702" s="82">
        <v>0</v>
      </c>
      <c r="BF702" s="82">
        <v>0</v>
      </c>
      <c r="BG702" s="82">
        <v>5600.2320578926374</v>
      </c>
      <c r="BH702" s="82">
        <v>41858.49664132468</v>
      </c>
      <c r="BI702" s="82">
        <v>0</v>
      </c>
      <c r="BJ702" s="82">
        <v>0</v>
      </c>
      <c r="BK702" s="82">
        <v>41858.49664132468</v>
      </c>
      <c r="BL702" s="82">
        <v>660517.18919999991</v>
      </c>
      <c r="BM702" s="82">
        <v>0</v>
      </c>
      <c r="BN702" s="82">
        <v>0</v>
      </c>
      <c r="BO702" s="82">
        <v>660517.18919999991</v>
      </c>
      <c r="BP702" s="82">
        <v>5600.2320578926374</v>
      </c>
      <c r="BQ702" s="82">
        <v>0</v>
      </c>
      <c r="BR702" s="82">
        <v>0</v>
      </c>
      <c r="BS702" s="89">
        <v>5600.2320578926374</v>
      </c>
      <c r="BT702" s="82">
        <v>29093.765563958041</v>
      </c>
      <c r="BU702" s="82">
        <v>0</v>
      </c>
      <c r="BV702" s="82">
        <v>0</v>
      </c>
      <c r="BW702" s="82">
        <v>29093.765563958041</v>
      </c>
      <c r="BX702" s="82">
        <v>217459.07590134584</v>
      </c>
      <c r="BY702" s="82">
        <v>0</v>
      </c>
      <c r="BZ702" s="82">
        <v>0</v>
      </c>
      <c r="CA702" s="82">
        <v>217459.07590134584</v>
      </c>
      <c r="CB702" s="82">
        <v>3431452.8496129196</v>
      </c>
      <c r="CC702" s="82">
        <v>0</v>
      </c>
      <c r="CD702" s="82">
        <v>0</v>
      </c>
      <c r="CE702" s="82">
        <v>3431452.8496129196</v>
      </c>
      <c r="CF702" s="82">
        <v>29093.765563958041</v>
      </c>
      <c r="CG702" s="82">
        <v>0</v>
      </c>
      <c r="CH702" s="82">
        <v>0</v>
      </c>
      <c r="CI702" s="82">
        <v>29093.765563958041</v>
      </c>
      <c r="CJ702" s="82" t="s">
        <v>96</v>
      </c>
      <c r="CN702" s="82">
        <v>5600.2320578926374</v>
      </c>
      <c r="CO702" s="82">
        <v>41858.49664132468</v>
      </c>
      <c r="CP702" s="82">
        <v>660517.18919999991</v>
      </c>
      <c r="CQ702" s="82">
        <v>5600.2320578926374</v>
      </c>
      <c r="CR702" s="89">
        <v>5600.2320578926374</v>
      </c>
      <c r="CS702" s="82">
        <v>876.30964650079613</v>
      </c>
      <c r="CT702" s="82">
        <v>6549.9079351752835</v>
      </c>
      <c r="CU702" s="82">
        <v>103355.99999999999</v>
      </c>
      <c r="CV702" s="82">
        <v>876.30964650079613</v>
      </c>
      <c r="CW702" s="82">
        <v>876.30964650079613</v>
      </c>
    </row>
    <row r="703" spans="1:101">
      <c r="A703" s="86" t="s">
        <v>1404</v>
      </c>
      <c r="B703" s="87" t="s">
        <v>1530</v>
      </c>
      <c r="C703" s="75" t="s">
        <v>2315</v>
      </c>
      <c r="D703" s="74" t="s">
        <v>2607</v>
      </c>
      <c r="E703" s="74" t="s">
        <v>1404</v>
      </c>
      <c r="F703" s="74" t="s">
        <v>1530</v>
      </c>
      <c r="G703" s="74" t="s">
        <v>523</v>
      </c>
      <c r="I703" s="74" t="s">
        <v>1530</v>
      </c>
      <c r="J703" s="74" t="s">
        <v>523</v>
      </c>
      <c r="K703" s="74" t="s">
        <v>128</v>
      </c>
      <c r="L703" s="74" t="s">
        <v>89</v>
      </c>
      <c r="M703" s="74" t="s">
        <v>1406</v>
      </c>
      <c r="N703" s="74" t="s">
        <v>523</v>
      </c>
      <c r="O703" s="76">
        <v>48059</v>
      </c>
      <c r="P703" s="76">
        <v>44500</v>
      </c>
      <c r="Q703" s="77">
        <v>10</v>
      </c>
      <c r="R703" s="74" t="s">
        <v>262</v>
      </c>
      <c r="S703" s="77">
        <v>73534.179999999993</v>
      </c>
      <c r="T703" s="77">
        <v>73534.179999999993</v>
      </c>
      <c r="U703" s="77">
        <v>0</v>
      </c>
      <c r="V703" s="78">
        <v>0</v>
      </c>
      <c r="W703" s="79">
        <v>6.3906999999999998</v>
      </c>
      <c r="X703" s="77">
        <v>469934.88412599993</v>
      </c>
      <c r="Y703" s="88">
        <v>469934.88412599993</v>
      </c>
      <c r="Z703" s="77">
        <v>0</v>
      </c>
      <c r="AA703" s="74">
        <v>0</v>
      </c>
      <c r="AB703" s="74">
        <v>0</v>
      </c>
      <c r="AD703" s="74">
        <v>5</v>
      </c>
      <c r="AE703" s="74">
        <v>5</v>
      </c>
      <c r="AF703" s="74">
        <v>0</v>
      </c>
      <c r="AG703" s="74">
        <v>0</v>
      </c>
      <c r="AI703" s="74">
        <v>4</v>
      </c>
      <c r="AJ703" s="74">
        <v>4</v>
      </c>
      <c r="AL703" s="74">
        <v>4</v>
      </c>
      <c r="AM703" s="74" t="s">
        <v>95</v>
      </c>
      <c r="AN703" s="74">
        <v>0</v>
      </c>
      <c r="AO703" s="74" t="s">
        <v>95</v>
      </c>
      <c r="AP703" s="74" t="s">
        <v>95</v>
      </c>
      <c r="AQ703" s="74">
        <v>1</v>
      </c>
      <c r="AS703" s="74">
        <v>1</v>
      </c>
      <c r="AT703" s="74" t="s">
        <v>92</v>
      </c>
      <c r="AU703" s="74" t="s">
        <v>95</v>
      </c>
      <c r="AV703" s="74" t="s">
        <v>94</v>
      </c>
      <c r="AW703" s="77">
        <v>73534.179999999993</v>
      </c>
      <c r="AX703" s="77">
        <v>0</v>
      </c>
      <c r="AY703" s="79">
        <v>1</v>
      </c>
      <c r="AZ703" s="77">
        <v>469934.88412599993</v>
      </c>
      <c r="BA703" s="77">
        <v>0</v>
      </c>
      <c r="BB703" s="74" t="s">
        <v>116</v>
      </c>
      <c r="BC703" s="75" t="s">
        <v>2315</v>
      </c>
      <c r="BD703" s="82">
        <v>3585.9323596904178</v>
      </c>
      <c r="BE703" s="82">
        <v>0</v>
      </c>
      <c r="BF703" s="82">
        <v>0</v>
      </c>
      <c r="BG703" s="82">
        <v>3585.9323596904178</v>
      </c>
      <c r="BH703" s="82">
        <v>26802.771042777451</v>
      </c>
      <c r="BI703" s="82">
        <v>0</v>
      </c>
      <c r="BJ703" s="82">
        <v>0</v>
      </c>
      <c r="BK703" s="82">
        <v>26802.771042777451</v>
      </c>
      <c r="BL703" s="82">
        <v>422941.39571339992</v>
      </c>
      <c r="BM703" s="82">
        <v>0</v>
      </c>
      <c r="BN703" s="82">
        <v>0</v>
      </c>
      <c r="BO703" s="82">
        <v>422941.39571339992</v>
      </c>
      <c r="BP703" s="82">
        <v>3585.9323596904178</v>
      </c>
      <c r="BQ703" s="82">
        <v>0</v>
      </c>
      <c r="BR703" s="82">
        <v>0</v>
      </c>
      <c r="BS703" s="89">
        <v>3585.9323596904178</v>
      </c>
      <c r="BT703" s="82">
        <v>18629.277201827688</v>
      </c>
      <c r="BU703" s="82">
        <v>0</v>
      </c>
      <c r="BV703" s="82">
        <v>0</v>
      </c>
      <c r="BW703" s="82">
        <v>18629.277201827688</v>
      </c>
      <c r="BX703" s="82">
        <v>139243.07584433313</v>
      </c>
      <c r="BY703" s="82">
        <v>0</v>
      </c>
      <c r="BZ703" s="82">
        <v>0</v>
      </c>
      <c r="CA703" s="82">
        <v>139243.07584433313</v>
      </c>
      <c r="CB703" s="82">
        <v>2197222.8448706837</v>
      </c>
      <c r="CC703" s="82">
        <v>0</v>
      </c>
      <c r="CD703" s="82">
        <v>0</v>
      </c>
      <c r="CE703" s="82">
        <v>2197222.8448706837</v>
      </c>
      <c r="CF703" s="82">
        <v>18629.277201827688</v>
      </c>
      <c r="CG703" s="82">
        <v>0</v>
      </c>
      <c r="CH703" s="82">
        <v>0</v>
      </c>
      <c r="CI703" s="82">
        <v>18629.277201827688</v>
      </c>
      <c r="CJ703" s="82" t="s">
        <v>96</v>
      </c>
      <c r="CN703" s="82">
        <v>3585.9323596904178</v>
      </c>
      <c r="CO703" s="82">
        <v>26802.771042777451</v>
      </c>
      <c r="CP703" s="82">
        <v>422941.39571339992</v>
      </c>
      <c r="CQ703" s="82">
        <v>3585.9323596904178</v>
      </c>
      <c r="CR703" s="89">
        <v>3585.9323596904178</v>
      </c>
      <c r="CS703" s="82">
        <v>561.11730478514369</v>
      </c>
      <c r="CT703" s="82">
        <v>4194.0274215308891</v>
      </c>
      <c r="CU703" s="82">
        <v>66180.761999999988</v>
      </c>
      <c r="CV703" s="82">
        <v>561.11730478514369</v>
      </c>
      <c r="CW703" s="82">
        <v>561.11730478514369</v>
      </c>
    </row>
    <row r="704" spans="1:101">
      <c r="A704" s="86" t="s">
        <v>1404</v>
      </c>
      <c r="B704" s="87" t="s">
        <v>1531</v>
      </c>
      <c r="C704" s="75" t="s">
        <v>2316</v>
      </c>
      <c r="D704" s="74" t="s">
        <v>2607</v>
      </c>
      <c r="E704" s="74" t="s">
        <v>1404</v>
      </c>
      <c r="F704" s="74" t="s">
        <v>1531</v>
      </c>
      <c r="G704" s="74" t="s">
        <v>523</v>
      </c>
      <c r="I704" s="74" t="s">
        <v>1531</v>
      </c>
      <c r="J704" s="74" t="s">
        <v>523</v>
      </c>
      <c r="K704" s="74" t="s">
        <v>128</v>
      </c>
      <c r="L704" s="74" t="s">
        <v>89</v>
      </c>
      <c r="M704" s="74" t="s">
        <v>1406</v>
      </c>
      <c r="N704" s="74" t="s">
        <v>523</v>
      </c>
      <c r="O704" s="76">
        <v>48239</v>
      </c>
      <c r="P704" s="76">
        <v>44500</v>
      </c>
      <c r="Q704" s="77">
        <v>11</v>
      </c>
      <c r="R704" s="74" t="s">
        <v>262</v>
      </c>
      <c r="S704" s="77">
        <v>8649</v>
      </c>
      <c r="T704" s="77">
        <v>8649</v>
      </c>
      <c r="U704" s="77">
        <v>0</v>
      </c>
      <c r="V704" s="78">
        <v>0</v>
      </c>
      <c r="W704" s="79">
        <v>6.3906999999999998</v>
      </c>
      <c r="X704" s="77">
        <v>55273.164299999997</v>
      </c>
      <c r="Y704" s="88">
        <v>55273.164299999997</v>
      </c>
      <c r="Z704" s="77">
        <v>0</v>
      </c>
      <c r="AA704" s="74">
        <v>0</v>
      </c>
      <c r="AB704" s="74">
        <v>0</v>
      </c>
      <c r="AD704" s="74">
        <v>5</v>
      </c>
      <c r="AE704" s="74">
        <v>5</v>
      </c>
      <c r="AF704" s="74">
        <v>0</v>
      </c>
      <c r="AG704" s="74">
        <v>0</v>
      </c>
      <c r="AI704" s="74">
        <v>4</v>
      </c>
      <c r="AJ704" s="74">
        <v>4</v>
      </c>
      <c r="AL704" s="74">
        <v>4</v>
      </c>
      <c r="AM704" s="74" t="s">
        <v>95</v>
      </c>
      <c r="AN704" s="74">
        <v>0</v>
      </c>
      <c r="AO704" s="74" t="s">
        <v>95</v>
      </c>
      <c r="AP704" s="74" t="s">
        <v>95</v>
      </c>
      <c r="AQ704" s="74">
        <v>1</v>
      </c>
      <c r="AS704" s="74">
        <v>1</v>
      </c>
      <c r="AT704" s="74" t="s">
        <v>92</v>
      </c>
      <c r="AU704" s="74" t="s">
        <v>95</v>
      </c>
      <c r="AV704" s="74" t="s">
        <v>94</v>
      </c>
      <c r="AW704" s="77">
        <v>8649</v>
      </c>
      <c r="AX704" s="77">
        <v>0</v>
      </c>
      <c r="AY704" s="79">
        <v>1</v>
      </c>
      <c r="AZ704" s="77">
        <v>55273.164299999997</v>
      </c>
      <c r="BA704" s="77">
        <v>0</v>
      </c>
      <c r="BB704" s="74" t="s">
        <v>116</v>
      </c>
      <c r="BC704" s="75" t="s">
        <v>2316</v>
      </c>
      <c r="BD704" s="82">
        <v>421.77296298078556</v>
      </c>
      <c r="BE704" s="82">
        <v>0</v>
      </c>
      <c r="BF704" s="82">
        <v>0</v>
      </c>
      <c r="BG704" s="82">
        <v>421.77296298078556</v>
      </c>
      <c r="BH704" s="82">
        <v>3452.549867799547</v>
      </c>
      <c r="BI704" s="82">
        <v>0</v>
      </c>
      <c r="BJ704" s="82">
        <v>0</v>
      </c>
      <c r="BK704" s="82">
        <v>3452.549867799547</v>
      </c>
      <c r="BL704" s="82">
        <v>49745.847869999991</v>
      </c>
      <c r="BM704" s="82">
        <v>0</v>
      </c>
      <c r="BN704" s="82">
        <v>0</v>
      </c>
      <c r="BO704" s="82">
        <v>49745.847869999991</v>
      </c>
      <c r="BP704" s="82">
        <v>421.77296298078556</v>
      </c>
      <c r="BQ704" s="82">
        <v>0</v>
      </c>
      <c r="BR704" s="82">
        <v>0</v>
      </c>
      <c r="BS704" s="89">
        <v>421.77296298078556</v>
      </c>
      <c r="BT704" s="82">
        <v>2191.1527199814791</v>
      </c>
      <c r="BU704" s="82">
        <v>0</v>
      </c>
      <c r="BV704" s="82">
        <v>0</v>
      </c>
      <c r="BW704" s="82">
        <v>2191.1527199814791</v>
      </c>
      <c r="BX704" s="82">
        <v>17936.341818205427</v>
      </c>
      <c r="BY704" s="82">
        <v>0</v>
      </c>
      <c r="BZ704" s="82">
        <v>0</v>
      </c>
      <c r="CA704" s="82">
        <v>17936.341818205427</v>
      </c>
      <c r="CB704" s="82">
        <v>258434.65426943696</v>
      </c>
      <c r="CC704" s="82">
        <v>0</v>
      </c>
      <c r="CD704" s="82">
        <v>0</v>
      </c>
      <c r="CE704" s="82">
        <v>258434.65426943696</v>
      </c>
      <c r="CF704" s="82">
        <v>2191.1527199814791</v>
      </c>
      <c r="CG704" s="82">
        <v>0</v>
      </c>
      <c r="CH704" s="82">
        <v>0</v>
      </c>
      <c r="CI704" s="82">
        <v>2191.1527199814791</v>
      </c>
      <c r="CJ704" s="82" t="s">
        <v>96</v>
      </c>
      <c r="CN704" s="82">
        <v>421.77296298078556</v>
      </c>
      <c r="CO704" s="82">
        <v>3452.549867799547</v>
      </c>
      <c r="CP704" s="82">
        <v>49745.847869999991</v>
      </c>
      <c r="CQ704" s="82">
        <v>421.77296298078556</v>
      </c>
      <c r="CR704" s="89">
        <v>421.77296298078556</v>
      </c>
      <c r="CS704" s="82">
        <v>65.997928705898502</v>
      </c>
      <c r="CT704" s="82">
        <v>540.24596175685713</v>
      </c>
      <c r="CU704" s="82">
        <v>7784.0999999999985</v>
      </c>
      <c r="CV704" s="82">
        <v>65.997928705898502</v>
      </c>
      <c r="CW704" s="82">
        <v>65.997928705898502</v>
      </c>
    </row>
    <row r="705" spans="1:101">
      <c r="A705" s="86" t="s">
        <v>1404</v>
      </c>
      <c r="B705" s="87" t="s">
        <v>1532</v>
      </c>
      <c r="C705" s="75" t="s">
        <v>2317</v>
      </c>
      <c r="D705" s="74" t="s">
        <v>2607</v>
      </c>
      <c r="E705" s="74" t="s">
        <v>1404</v>
      </c>
      <c r="F705" s="74" t="s">
        <v>1532</v>
      </c>
      <c r="G705" s="74" t="s">
        <v>523</v>
      </c>
      <c r="I705" s="74" t="s">
        <v>1532</v>
      </c>
      <c r="J705" s="74" t="s">
        <v>523</v>
      </c>
      <c r="K705" s="74" t="s">
        <v>128</v>
      </c>
      <c r="L705" s="74" t="s">
        <v>89</v>
      </c>
      <c r="M705" s="74" t="s">
        <v>1406</v>
      </c>
      <c r="N705" s="74" t="s">
        <v>523</v>
      </c>
      <c r="O705" s="76">
        <v>48582</v>
      </c>
      <c r="P705" s="76">
        <v>44500</v>
      </c>
      <c r="Q705" s="77">
        <v>12</v>
      </c>
      <c r="R705" s="74" t="s">
        <v>262</v>
      </c>
      <c r="S705" s="77">
        <v>3360</v>
      </c>
      <c r="T705" s="77">
        <v>3360</v>
      </c>
      <c r="U705" s="77">
        <v>0</v>
      </c>
      <c r="V705" s="78">
        <v>0</v>
      </c>
      <c r="W705" s="79">
        <v>6.3906999999999998</v>
      </c>
      <c r="X705" s="77">
        <v>21472.752</v>
      </c>
      <c r="Y705" s="88">
        <v>21472.752</v>
      </c>
      <c r="Z705" s="77">
        <v>0</v>
      </c>
      <c r="AA705" s="74">
        <v>0</v>
      </c>
      <c r="AB705" s="74">
        <v>0</v>
      </c>
      <c r="AD705" s="74">
        <v>5</v>
      </c>
      <c r="AE705" s="74">
        <v>5</v>
      </c>
      <c r="AF705" s="74">
        <v>0</v>
      </c>
      <c r="AG705" s="74">
        <v>0</v>
      </c>
      <c r="AI705" s="74">
        <v>4</v>
      </c>
      <c r="AJ705" s="74">
        <v>4</v>
      </c>
      <c r="AL705" s="74">
        <v>4</v>
      </c>
      <c r="AM705" s="74" t="s">
        <v>95</v>
      </c>
      <c r="AN705" s="74">
        <v>0</v>
      </c>
      <c r="AO705" s="74" t="s">
        <v>95</v>
      </c>
      <c r="AP705" s="74" t="s">
        <v>95</v>
      </c>
      <c r="AQ705" s="74">
        <v>1</v>
      </c>
      <c r="AS705" s="74">
        <v>1</v>
      </c>
      <c r="AT705" s="74" t="s">
        <v>92</v>
      </c>
      <c r="AU705" s="74" t="s">
        <v>95</v>
      </c>
      <c r="AV705" s="74" t="s">
        <v>94</v>
      </c>
      <c r="AW705" s="77">
        <v>3360</v>
      </c>
      <c r="AX705" s="77">
        <v>0</v>
      </c>
      <c r="AY705" s="79">
        <v>1</v>
      </c>
      <c r="AZ705" s="77">
        <v>21472.752</v>
      </c>
      <c r="BA705" s="77">
        <v>0</v>
      </c>
      <c r="BB705" s="74" t="s">
        <v>116</v>
      </c>
      <c r="BC705" s="75" t="s">
        <v>2317</v>
      </c>
      <c r="BD705" s="82">
        <v>163.85213962486296</v>
      </c>
      <c r="BE705" s="82">
        <v>0</v>
      </c>
      <c r="BF705" s="82">
        <v>0</v>
      </c>
      <c r="BG705" s="82">
        <v>163.85213962486296</v>
      </c>
      <c r="BH705" s="82">
        <v>1452.7029854404361</v>
      </c>
      <c r="BI705" s="82">
        <v>0</v>
      </c>
      <c r="BJ705" s="82">
        <v>0</v>
      </c>
      <c r="BK705" s="82">
        <v>1452.7029854404361</v>
      </c>
      <c r="BL705" s="82">
        <v>19325.4768</v>
      </c>
      <c r="BM705" s="82">
        <v>0</v>
      </c>
      <c r="BN705" s="82">
        <v>0</v>
      </c>
      <c r="BO705" s="82">
        <v>19325.4768</v>
      </c>
      <c r="BP705" s="82">
        <v>163.85213962486296</v>
      </c>
      <c r="BQ705" s="82">
        <v>0</v>
      </c>
      <c r="BR705" s="82">
        <v>0</v>
      </c>
      <c r="BS705" s="89">
        <v>163.85213962486296</v>
      </c>
      <c r="BT705" s="82">
        <v>851.22825056512556</v>
      </c>
      <c r="BU705" s="82">
        <v>0</v>
      </c>
      <c r="BV705" s="82">
        <v>0</v>
      </c>
      <c r="BW705" s="82">
        <v>851.22825056512556</v>
      </c>
      <c r="BX705" s="82">
        <v>7546.9372796616099</v>
      </c>
      <c r="BY705" s="82">
        <v>0</v>
      </c>
      <c r="BZ705" s="82">
        <v>0</v>
      </c>
      <c r="CA705" s="82">
        <v>7546.9372796616099</v>
      </c>
      <c r="CB705" s="82">
        <v>100397.78452368001</v>
      </c>
      <c r="CC705" s="82">
        <v>0</v>
      </c>
      <c r="CD705" s="82">
        <v>0</v>
      </c>
      <c r="CE705" s="82">
        <v>100397.78452368001</v>
      </c>
      <c r="CF705" s="82">
        <v>851.22825056512556</v>
      </c>
      <c r="CG705" s="82">
        <v>0</v>
      </c>
      <c r="CH705" s="82">
        <v>0</v>
      </c>
      <c r="CI705" s="82">
        <v>851.22825056512556</v>
      </c>
      <c r="CJ705" s="82" t="s">
        <v>96</v>
      </c>
      <c r="CN705" s="82">
        <v>163.85213962486296</v>
      </c>
      <c r="CO705" s="82">
        <v>1452.7029854404361</v>
      </c>
      <c r="CP705" s="82">
        <v>19325.4768</v>
      </c>
      <c r="CQ705" s="82">
        <v>163.85213962486296</v>
      </c>
      <c r="CR705" s="89">
        <v>163.85213962486296</v>
      </c>
      <c r="CS705" s="82">
        <v>25.63915371162204</v>
      </c>
      <c r="CT705" s="82">
        <v>227.31515881522151</v>
      </c>
      <c r="CU705" s="82">
        <v>3024</v>
      </c>
      <c r="CV705" s="82">
        <v>25.63915371162204</v>
      </c>
      <c r="CW705" s="82">
        <v>25.63915371162204</v>
      </c>
    </row>
    <row r="706" spans="1:101">
      <c r="A706" s="86" t="s">
        <v>1404</v>
      </c>
      <c r="B706" s="87" t="s">
        <v>1533</v>
      </c>
      <c r="C706" s="75" t="s">
        <v>2318</v>
      </c>
      <c r="D706" s="74" t="s">
        <v>2607</v>
      </c>
      <c r="E706" s="74" t="s">
        <v>1404</v>
      </c>
      <c r="F706" s="74" t="s">
        <v>1533</v>
      </c>
      <c r="G706" s="74" t="s">
        <v>523</v>
      </c>
      <c r="I706" s="74" t="s">
        <v>1533</v>
      </c>
      <c r="J706" s="74" t="s">
        <v>523</v>
      </c>
      <c r="K706" s="74" t="s">
        <v>128</v>
      </c>
      <c r="L706" s="74" t="s">
        <v>89</v>
      </c>
      <c r="M706" s="74" t="s">
        <v>1406</v>
      </c>
      <c r="N706" s="74" t="s">
        <v>523</v>
      </c>
      <c r="O706" s="76">
        <v>48583</v>
      </c>
      <c r="P706" s="76">
        <v>44500</v>
      </c>
      <c r="Q706" s="77">
        <v>12</v>
      </c>
      <c r="R706" s="74" t="s">
        <v>262</v>
      </c>
      <c r="S706" s="77">
        <v>7356.01</v>
      </c>
      <c r="T706" s="77">
        <v>7356.01</v>
      </c>
      <c r="U706" s="77">
        <v>0</v>
      </c>
      <c r="V706" s="78">
        <v>0</v>
      </c>
      <c r="W706" s="79">
        <v>6.3906999999999998</v>
      </c>
      <c r="X706" s="77">
        <v>47010.053107</v>
      </c>
      <c r="Y706" s="88">
        <v>47010.053107</v>
      </c>
      <c r="Z706" s="77">
        <v>0</v>
      </c>
      <c r="AA706" s="74">
        <v>0</v>
      </c>
      <c r="AB706" s="74">
        <v>0</v>
      </c>
      <c r="AD706" s="74">
        <v>5</v>
      </c>
      <c r="AE706" s="74">
        <v>5</v>
      </c>
      <c r="AF706" s="74">
        <v>0</v>
      </c>
      <c r="AG706" s="74">
        <v>0</v>
      </c>
      <c r="AI706" s="74">
        <v>4</v>
      </c>
      <c r="AJ706" s="74">
        <v>4</v>
      </c>
      <c r="AL706" s="74">
        <v>4</v>
      </c>
      <c r="AM706" s="74" t="s">
        <v>95</v>
      </c>
      <c r="AN706" s="74">
        <v>0</v>
      </c>
      <c r="AO706" s="74" t="s">
        <v>95</v>
      </c>
      <c r="AP706" s="74" t="s">
        <v>95</v>
      </c>
      <c r="AQ706" s="74">
        <v>1</v>
      </c>
      <c r="AS706" s="74">
        <v>1</v>
      </c>
      <c r="AT706" s="74" t="s">
        <v>92</v>
      </c>
      <c r="AU706" s="74" t="s">
        <v>95</v>
      </c>
      <c r="AV706" s="74" t="s">
        <v>94</v>
      </c>
      <c r="AW706" s="77">
        <v>7356.01</v>
      </c>
      <c r="AX706" s="77">
        <v>0</v>
      </c>
      <c r="AY706" s="79">
        <v>1</v>
      </c>
      <c r="AZ706" s="77">
        <v>47010.053107</v>
      </c>
      <c r="BA706" s="77">
        <v>0</v>
      </c>
      <c r="BB706" s="74" t="s">
        <v>116</v>
      </c>
      <c r="BC706" s="75" t="s">
        <v>2318</v>
      </c>
      <c r="BD706" s="82">
        <v>358.71963619103815</v>
      </c>
      <c r="BE706" s="82">
        <v>0</v>
      </c>
      <c r="BF706" s="82">
        <v>0</v>
      </c>
      <c r="BG706" s="82">
        <v>358.71963619103815</v>
      </c>
      <c r="BH706" s="82">
        <v>3180.3862166457457</v>
      </c>
      <c r="BI706" s="82">
        <v>0</v>
      </c>
      <c r="BJ706" s="82">
        <v>0</v>
      </c>
      <c r="BK706" s="82">
        <v>3180.3862166457457</v>
      </c>
      <c r="BL706" s="82">
        <v>42309.047796299994</v>
      </c>
      <c r="BM706" s="82">
        <v>0</v>
      </c>
      <c r="BN706" s="82">
        <v>0</v>
      </c>
      <c r="BO706" s="82">
        <v>42309.047796299994</v>
      </c>
      <c r="BP706" s="82">
        <v>358.71963619103815</v>
      </c>
      <c r="BQ706" s="82">
        <v>0</v>
      </c>
      <c r="BR706" s="82">
        <v>0</v>
      </c>
      <c r="BS706" s="89">
        <v>358.71963619103815</v>
      </c>
      <c r="BT706" s="82">
        <v>1863.5843819760623</v>
      </c>
      <c r="BU706" s="82">
        <v>0</v>
      </c>
      <c r="BV706" s="82">
        <v>0</v>
      </c>
      <c r="BW706" s="82">
        <v>1863.5843819760623</v>
      </c>
      <c r="BX706" s="82">
        <v>16522.424434096312</v>
      </c>
      <c r="BY706" s="82">
        <v>0</v>
      </c>
      <c r="BZ706" s="82">
        <v>0</v>
      </c>
      <c r="CA706" s="82">
        <v>16522.424434096312</v>
      </c>
      <c r="CB706" s="82">
        <v>219799.73420655809</v>
      </c>
      <c r="CC706" s="82">
        <v>0</v>
      </c>
      <c r="CD706" s="82">
        <v>0</v>
      </c>
      <c r="CE706" s="82">
        <v>219799.73420655809</v>
      </c>
      <c r="CF706" s="82">
        <v>1863.5843819760623</v>
      </c>
      <c r="CG706" s="82">
        <v>0</v>
      </c>
      <c r="CH706" s="82">
        <v>0</v>
      </c>
      <c r="CI706" s="82">
        <v>1863.5843819760623</v>
      </c>
      <c r="CJ706" s="82" t="s">
        <v>96</v>
      </c>
      <c r="CN706" s="82">
        <v>358.71963619103815</v>
      </c>
      <c r="CO706" s="82">
        <v>3180.3862166457457</v>
      </c>
      <c r="CP706" s="82">
        <v>42309.047796299994</v>
      </c>
      <c r="CQ706" s="82">
        <v>358.71963619103815</v>
      </c>
      <c r="CR706" s="89">
        <v>358.71963619103815</v>
      </c>
      <c r="CS706" s="82">
        <v>56.131509254234771</v>
      </c>
      <c r="CT706" s="82">
        <v>497.6585063679637</v>
      </c>
      <c r="CU706" s="82">
        <v>6620.4089999999997</v>
      </c>
      <c r="CV706" s="82">
        <v>56.131509254234771</v>
      </c>
      <c r="CW706" s="82">
        <v>56.131509254234771</v>
      </c>
    </row>
    <row r="707" spans="1:101">
      <c r="A707" s="86" t="s">
        <v>1404</v>
      </c>
      <c r="B707" s="87" t="s">
        <v>1534</v>
      </c>
      <c r="C707" s="75" t="s">
        <v>2319</v>
      </c>
      <c r="D707" s="74" t="s">
        <v>2607</v>
      </c>
      <c r="E707" s="74" t="s">
        <v>1404</v>
      </c>
      <c r="F707" s="74" t="s">
        <v>1534</v>
      </c>
      <c r="G707" s="74" t="s">
        <v>523</v>
      </c>
      <c r="I707" s="74" t="s">
        <v>1534</v>
      </c>
      <c r="J707" s="74" t="s">
        <v>523</v>
      </c>
      <c r="K707" s="74" t="s">
        <v>128</v>
      </c>
      <c r="L707" s="74" t="s">
        <v>89</v>
      </c>
      <c r="M707" s="74" t="s">
        <v>1406</v>
      </c>
      <c r="N707" s="74" t="s">
        <v>523</v>
      </c>
      <c r="O707" s="76">
        <v>48601</v>
      </c>
      <c r="P707" s="76">
        <v>44500</v>
      </c>
      <c r="Q707" s="77">
        <v>12</v>
      </c>
      <c r="R707" s="74" t="s">
        <v>262</v>
      </c>
      <c r="S707" s="77">
        <v>16540</v>
      </c>
      <c r="T707" s="77">
        <v>16540</v>
      </c>
      <c r="U707" s="77">
        <v>0</v>
      </c>
      <c r="V707" s="78">
        <v>0</v>
      </c>
      <c r="W707" s="79">
        <v>6.3906999999999998</v>
      </c>
      <c r="X707" s="77">
        <v>105702.178</v>
      </c>
      <c r="Y707" s="88">
        <v>105702.178</v>
      </c>
      <c r="Z707" s="77">
        <v>0</v>
      </c>
      <c r="AA707" s="74">
        <v>0</v>
      </c>
      <c r="AB707" s="74">
        <v>0</v>
      </c>
      <c r="AD707" s="74">
        <v>5</v>
      </c>
      <c r="AE707" s="74">
        <v>5</v>
      </c>
      <c r="AF707" s="74">
        <v>0</v>
      </c>
      <c r="AG707" s="74">
        <v>0</v>
      </c>
      <c r="AI707" s="74">
        <v>4</v>
      </c>
      <c r="AJ707" s="74">
        <v>4</v>
      </c>
      <c r="AL707" s="74">
        <v>4</v>
      </c>
      <c r="AM707" s="74" t="s">
        <v>95</v>
      </c>
      <c r="AN707" s="74">
        <v>0</v>
      </c>
      <c r="AO707" s="74" t="s">
        <v>95</v>
      </c>
      <c r="AP707" s="74" t="s">
        <v>95</v>
      </c>
      <c r="AQ707" s="74">
        <v>1</v>
      </c>
      <c r="AS707" s="74">
        <v>1</v>
      </c>
      <c r="AT707" s="74" t="s">
        <v>92</v>
      </c>
      <c r="AU707" s="74" t="s">
        <v>95</v>
      </c>
      <c r="AV707" s="74" t="s">
        <v>94</v>
      </c>
      <c r="AW707" s="77">
        <v>16540</v>
      </c>
      <c r="AX707" s="77">
        <v>0</v>
      </c>
      <c r="AY707" s="79">
        <v>1</v>
      </c>
      <c r="AZ707" s="77">
        <v>105702.178</v>
      </c>
      <c r="BA707" s="77">
        <v>0</v>
      </c>
      <c r="BB707" s="74" t="s">
        <v>116</v>
      </c>
      <c r="BC707" s="75" t="s">
        <v>2319</v>
      </c>
      <c r="BD707" s="82">
        <v>806.58166351048601</v>
      </c>
      <c r="BE707" s="82">
        <v>0</v>
      </c>
      <c r="BF707" s="82">
        <v>0</v>
      </c>
      <c r="BG707" s="82">
        <v>806.58166351048601</v>
      </c>
      <c r="BH707" s="82">
        <v>7151.1033866621474</v>
      </c>
      <c r="BI707" s="82">
        <v>0</v>
      </c>
      <c r="BJ707" s="82">
        <v>0</v>
      </c>
      <c r="BK707" s="82">
        <v>7151.1033866621474</v>
      </c>
      <c r="BL707" s="82">
        <v>95131.960200000001</v>
      </c>
      <c r="BM707" s="82">
        <v>0</v>
      </c>
      <c r="BN707" s="82">
        <v>0</v>
      </c>
      <c r="BO707" s="82">
        <v>95131.960200000001</v>
      </c>
      <c r="BP707" s="82">
        <v>806.58166351048601</v>
      </c>
      <c r="BQ707" s="82">
        <v>0</v>
      </c>
      <c r="BR707" s="82">
        <v>0</v>
      </c>
      <c r="BS707" s="89">
        <v>806.58166351048601</v>
      </c>
      <c r="BT707" s="82">
        <v>4190.2724001033257</v>
      </c>
      <c r="BU707" s="82">
        <v>0</v>
      </c>
      <c r="BV707" s="82">
        <v>0</v>
      </c>
      <c r="BW707" s="82">
        <v>4190.2724001033257</v>
      </c>
      <c r="BX707" s="82">
        <v>37150.69720404852</v>
      </c>
      <c r="BY707" s="82">
        <v>0</v>
      </c>
      <c r="BZ707" s="82">
        <v>0</v>
      </c>
      <c r="CA707" s="82">
        <v>37150.69720404852</v>
      </c>
      <c r="CB707" s="82">
        <v>494220.04643501999</v>
      </c>
      <c r="CC707" s="82">
        <v>0</v>
      </c>
      <c r="CD707" s="82">
        <v>0</v>
      </c>
      <c r="CE707" s="82">
        <v>494220.04643501999</v>
      </c>
      <c r="CF707" s="82">
        <v>4190.2724001033257</v>
      </c>
      <c r="CG707" s="82">
        <v>0</v>
      </c>
      <c r="CH707" s="82">
        <v>0</v>
      </c>
      <c r="CI707" s="82">
        <v>4190.2724001033257</v>
      </c>
      <c r="CJ707" s="82" t="s">
        <v>96</v>
      </c>
      <c r="CN707" s="82">
        <v>806.58166351048601</v>
      </c>
      <c r="CO707" s="82">
        <v>7151.1033866621474</v>
      </c>
      <c r="CP707" s="82">
        <v>95131.960200000001</v>
      </c>
      <c r="CQ707" s="82">
        <v>806.58166351048601</v>
      </c>
      <c r="CR707" s="89">
        <v>806.58166351048601</v>
      </c>
      <c r="CS707" s="82">
        <v>126.21178642566323</v>
      </c>
      <c r="CT707" s="82">
        <v>1118.9859305963585</v>
      </c>
      <c r="CU707" s="82">
        <v>14886</v>
      </c>
      <c r="CV707" s="82">
        <v>126.21178642566323</v>
      </c>
      <c r="CW707" s="82">
        <v>126.21178642566323</v>
      </c>
    </row>
    <row r="708" spans="1:101">
      <c r="A708" s="86" t="s">
        <v>1404</v>
      </c>
      <c r="B708" s="87" t="s">
        <v>1535</v>
      </c>
      <c r="C708" s="75" t="s">
        <v>2320</v>
      </c>
      <c r="D708" s="74" t="s">
        <v>2607</v>
      </c>
      <c r="E708" s="74" t="s">
        <v>1404</v>
      </c>
      <c r="F708" s="74" t="s">
        <v>1535</v>
      </c>
      <c r="G708" s="74" t="s">
        <v>523</v>
      </c>
      <c r="I708" s="74" t="s">
        <v>1535</v>
      </c>
      <c r="J708" s="74" t="s">
        <v>523</v>
      </c>
      <c r="K708" s="74" t="s">
        <v>128</v>
      </c>
      <c r="L708" s="74" t="s">
        <v>89</v>
      </c>
      <c r="M708" s="74" t="s">
        <v>1406</v>
      </c>
      <c r="N708" s="74" t="s">
        <v>523</v>
      </c>
      <c r="O708" s="76">
        <v>48606</v>
      </c>
      <c r="P708" s="76">
        <v>44500</v>
      </c>
      <c r="Q708" s="77">
        <v>12</v>
      </c>
      <c r="R708" s="74" t="s">
        <v>262</v>
      </c>
      <c r="S708" s="77">
        <v>24691.5</v>
      </c>
      <c r="T708" s="77">
        <v>24691.5</v>
      </c>
      <c r="U708" s="77">
        <v>0</v>
      </c>
      <c r="V708" s="78">
        <v>0</v>
      </c>
      <c r="W708" s="79">
        <v>6.3906999999999998</v>
      </c>
      <c r="X708" s="77">
        <v>157795.96904999999</v>
      </c>
      <c r="Y708" s="88">
        <v>157795.96904999999</v>
      </c>
      <c r="Z708" s="77">
        <v>0</v>
      </c>
      <c r="AA708" s="74">
        <v>0</v>
      </c>
      <c r="AB708" s="74">
        <v>0</v>
      </c>
      <c r="AD708" s="74">
        <v>5</v>
      </c>
      <c r="AE708" s="74">
        <v>5</v>
      </c>
      <c r="AF708" s="74">
        <v>0</v>
      </c>
      <c r="AG708" s="74">
        <v>0</v>
      </c>
      <c r="AI708" s="74">
        <v>4</v>
      </c>
      <c r="AJ708" s="74">
        <v>4</v>
      </c>
      <c r="AL708" s="74">
        <v>4</v>
      </c>
      <c r="AM708" s="74" t="s">
        <v>95</v>
      </c>
      <c r="AN708" s="74">
        <v>0</v>
      </c>
      <c r="AO708" s="74" t="s">
        <v>95</v>
      </c>
      <c r="AP708" s="74" t="s">
        <v>95</v>
      </c>
      <c r="AQ708" s="74">
        <v>1</v>
      </c>
      <c r="AS708" s="74">
        <v>1</v>
      </c>
      <c r="AT708" s="74" t="s">
        <v>92</v>
      </c>
      <c r="AU708" s="74" t="s">
        <v>95</v>
      </c>
      <c r="AV708" s="74" t="s">
        <v>94</v>
      </c>
      <c r="AW708" s="77">
        <v>24691.5</v>
      </c>
      <c r="AX708" s="77">
        <v>0</v>
      </c>
      <c r="AY708" s="79">
        <v>1</v>
      </c>
      <c r="AZ708" s="77">
        <v>157795.96904999999</v>
      </c>
      <c r="BA708" s="77">
        <v>0</v>
      </c>
      <c r="BB708" s="74" t="s">
        <v>116</v>
      </c>
      <c r="BC708" s="75" t="s">
        <v>2320</v>
      </c>
      <c r="BD708" s="82">
        <v>1204.0937814128879</v>
      </c>
      <c r="BE708" s="82">
        <v>0</v>
      </c>
      <c r="BF708" s="82">
        <v>0</v>
      </c>
      <c r="BG708" s="82">
        <v>1204.0937814128879</v>
      </c>
      <c r="BH708" s="82">
        <v>10675.421358631711</v>
      </c>
      <c r="BI708" s="82">
        <v>0</v>
      </c>
      <c r="BJ708" s="82">
        <v>0</v>
      </c>
      <c r="BK708" s="82">
        <v>10675.421358631711</v>
      </c>
      <c r="BL708" s="82">
        <v>142016.372145</v>
      </c>
      <c r="BM708" s="82">
        <v>0</v>
      </c>
      <c r="BN708" s="82">
        <v>0</v>
      </c>
      <c r="BO708" s="82">
        <v>142016.372145</v>
      </c>
      <c r="BP708" s="82">
        <v>1204.0937814128879</v>
      </c>
      <c r="BQ708" s="82">
        <v>0</v>
      </c>
      <c r="BR708" s="82">
        <v>0</v>
      </c>
      <c r="BS708" s="89">
        <v>1204.0937814128879</v>
      </c>
      <c r="BT708" s="82">
        <v>6255.3876038180942</v>
      </c>
      <c r="BU708" s="82">
        <v>0</v>
      </c>
      <c r="BV708" s="82">
        <v>0</v>
      </c>
      <c r="BW708" s="82">
        <v>6255.3876038180942</v>
      </c>
      <c r="BX708" s="82">
        <v>55459.881500227602</v>
      </c>
      <c r="BY708" s="82">
        <v>0</v>
      </c>
      <c r="BZ708" s="82">
        <v>0</v>
      </c>
      <c r="CA708" s="82">
        <v>55459.881500227602</v>
      </c>
      <c r="CB708" s="82">
        <v>737789.25493048946</v>
      </c>
      <c r="CC708" s="82">
        <v>0</v>
      </c>
      <c r="CD708" s="82">
        <v>0</v>
      </c>
      <c r="CE708" s="82">
        <v>737789.25493048946</v>
      </c>
      <c r="CF708" s="82">
        <v>6255.3876038180942</v>
      </c>
      <c r="CG708" s="82">
        <v>0</v>
      </c>
      <c r="CH708" s="82">
        <v>0</v>
      </c>
      <c r="CI708" s="82">
        <v>6255.3876038180942</v>
      </c>
      <c r="CJ708" s="82" t="s">
        <v>96</v>
      </c>
      <c r="CN708" s="82">
        <v>1204.0937814128879</v>
      </c>
      <c r="CO708" s="82">
        <v>10675.421358631711</v>
      </c>
      <c r="CP708" s="82">
        <v>142016.372145</v>
      </c>
      <c r="CQ708" s="82">
        <v>1204.0937814128879</v>
      </c>
      <c r="CR708" s="89">
        <v>1204.0937814128879</v>
      </c>
      <c r="CS708" s="82">
        <v>188.41344162812962</v>
      </c>
      <c r="CT708" s="82">
        <v>1670.4619773470372</v>
      </c>
      <c r="CU708" s="82">
        <v>22222.350000000002</v>
      </c>
      <c r="CV708" s="82">
        <v>188.41344162812962</v>
      </c>
      <c r="CW708" s="82">
        <v>188.41344162812962</v>
      </c>
    </row>
    <row r="709" spans="1:101">
      <c r="A709" s="86" t="s">
        <v>1404</v>
      </c>
      <c r="B709" s="87" t="s">
        <v>1536</v>
      </c>
      <c r="C709" s="75" t="s">
        <v>2321</v>
      </c>
      <c r="D709" s="74" t="s">
        <v>2607</v>
      </c>
      <c r="E709" s="74" t="s">
        <v>1404</v>
      </c>
      <c r="F709" s="74" t="s">
        <v>1536</v>
      </c>
      <c r="G709" s="74" t="s">
        <v>523</v>
      </c>
      <c r="I709" s="74" t="s">
        <v>1536</v>
      </c>
      <c r="J709" s="74" t="s">
        <v>523</v>
      </c>
      <c r="K709" s="74" t="s">
        <v>128</v>
      </c>
      <c r="L709" s="74" t="s">
        <v>89</v>
      </c>
      <c r="M709" s="74" t="s">
        <v>1406</v>
      </c>
      <c r="N709" s="74" t="s">
        <v>523</v>
      </c>
      <c r="O709" s="76">
        <v>48243</v>
      </c>
      <c r="P709" s="76">
        <v>44500</v>
      </c>
      <c r="Q709" s="77">
        <v>11</v>
      </c>
      <c r="R709" s="74" t="s">
        <v>262</v>
      </c>
      <c r="S709" s="77">
        <v>611109.36</v>
      </c>
      <c r="T709" s="77">
        <v>611109.36</v>
      </c>
      <c r="U709" s="77">
        <v>0</v>
      </c>
      <c r="V709" s="78">
        <v>0</v>
      </c>
      <c r="W709" s="79">
        <v>6.3906999999999998</v>
      </c>
      <c r="X709" s="77">
        <v>3905416.5869519999</v>
      </c>
      <c r="Y709" s="88">
        <v>3905416.5869519999</v>
      </c>
      <c r="Z709" s="77">
        <v>0</v>
      </c>
      <c r="AA709" s="74">
        <v>0</v>
      </c>
      <c r="AB709" s="74">
        <v>0</v>
      </c>
      <c r="AD709" s="74">
        <v>5</v>
      </c>
      <c r="AE709" s="74">
        <v>5</v>
      </c>
      <c r="AF709" s="74">
        <v>0</v>
      </c>
      <c r="AG709" s="74">
        <v>0</v>
      </c>
      <c r="AI709" s="74">
        <v>4</v>
      </c>
      <c r="AJ709" s="74">
        <v>4</v>
      </c>
      <c r="AL709" s="74">
        <v>4</v>
      </c>
      <c r="AM709" s="74" t="s">
        <v>95</v>
      </c>
      <c r="AN709" s="74">
        <v>0</v>
      </c>
      <c r="AO709" s="74" t="s">
        <v>95</v>
      </c>
      <c r="AP709" s="74" t="s">
        <v>95</v>
      </c>
      <c r="AQ709" s="74">
        <v>1</v>
      </c>
      <c r="AS709" s="74">
        <v>1</v>
      </c>
      <c r="AT709" s="74" t="s">
        <v>92</v>
      </c>
      <c r="AU709" s="74" t="s">
        <v>95</v>
      </c>
      <c r="AV709" s="74" t="s">
        <v>94</v>
      </c>
      <c r="AW709" s="77">
        <v>611109.36</v>
      </c>
      <c r="AX709" s="77">
        <v>0</v>
      </c>
      <c r="AY709" s="79">
        <v>1</v>
      </c>
      <c r="AZ709" s="77">
        <v>3905416.5869519999</v>
      </c>
      <c r="BA709" s="77">
        <v>0</v>
      </c>
      <c r="BB709" s="74" t="s">
        <v>116</v>
      </c>
      <c r="BC709" s="75" t="s">
        <v>2321</v>
      </c>
      <c r="BD709" s="82">
        <v>29801.064339518045</v>
      </c>
      <c r="BE709" s="82">
        <v>0</v>
      </c>
      <c r="BF709" s="82">
        <v>0</v>
      </c>
      <c r="BG709" s="82">
        <v>29801.064339518045</v>
      </c>
      <c r="BH709" s="82">
        <v>243945.60528142753</v>
      </c>
      <c r="BI709" s="82">
        <v>0</v>
      </c>
      <c r="BJ709" s="82">
        <v>0</v>
      </c>
      <c r="BK709" s="82">
        <v>243945.60528142753</v>
      </c>
      <c r="BL709" s="82">
        <v>3514874.9282568004</v>
      </c>
      <c r="BM709" s="82">
        <v>0</v>
      </c>
      <c r="BN709" s="82">
        <v>0</v>
      </c>
      <c r="BO709" s="82">
        <v>3514874.9282568004</v>
      </c>
      <c r="BP709" s="82">
        <v>29801.064339518045</v>
      </c>
      <c r="BQ709" s="82">
        <v>0</v>
      </c>
      <c r="BR709" s="82">
        <v>0</v>
      </c>
      <c r="BS709" s="89">
        <v>29801.064339518045</v>
      </c>
      <c r="BT709" s="82">
        <v>154819.50935023019</v>
      </c>
      <c r="BU709" s="82">
        <v>0</v>
      </c>
      <c r="BV709" s="82">
        <v>0</v>
      </c>
      <c r="BW709" s="82">
        <v>154819.50935023019</v>
      </c>
      <c r="BX709" s="82">
        <v>1267321.8139975441</v>
      </c>
      <c r="BY709" s="82">
        <v>0</v>
      </c>
      <c r="BZ709" s="82">
        <v>0</v>
      </c>
      <c r="CA709" s="82">
        <v>1267321.8139975441</v>
      </c>
      <c r="CB709" s="82">
        <v>18260126.739786904</v>
      </c>
      <c r="CC709" s="82">
        <v>0</v>
      </c>
      <c r="CD709" s="82">
        <v>0</v>
      </c>
      <c r="CE709" s="82">
        <v>18260126.739786904</v>
      </c>
      <c r="CF709" s="82">
        <v>154819.50935023019</v>
      </c>
      <c r="CG709" s="82">
        <v>0</v>
      </c>
      <c r="CH709" s="82">
        <v>0</v>
      </c>
      <c r="CI709" s="82">
        <v>154819.50935023019</v>
      </c>
      <c r="CJ709" s="82" t="s">
        <v>96</v>
      </c>
      <c r="CN709" s="82">
        <v>29801.064339518045</v>
      </c>
      <c r="CO709" s="82">
        <v>243945.60528142753</v>
      </c>
      <c r="CP709" s="82">
        <v>3514874.9282568004</v>
      </c>
      <c r="CQ709" s="82">
        <v>29801.064339518045</v>
      </c>
      <c r="CR709" s="89">
        <v>29801.064339518045</v>
      </c>
      <c r="CS709" s="82">
        <v>4663.1925046580254</v>
      </c>
      <c r="CT709" s="82">
        <v>38171.969468356758</v>
      </c>
      <c r="CU709" s="82">
        <v>549998.42400000012</v>
      </c>
      <c r="CV709" s="82">
        <v>4663.1925046580254</v>
      </c>
      <c r="CW709" s="82">
        <v>4663.1925046580254</v>
      </c>
    </row>
    <row r="710" spans="1:101">
      <c r="A710" s="86" t="s">
        <v>1404</v>
      </c>
      <c r="B710" s="87" t="s">
        <v>1537</v>
      </c>
      <c r="C710" s="75" t="s">
        <v>2322</v>
      </c>
      <c r="D710" s="74" t="s">
        <v>2607</v>
      </c>
      <c r="E710" s="74" t="s">
        <v>1404</v>
      </c>
      <c r="F710" s="74" t="s">
        <v>1537</v>
      </c>
      <c r="G710" s="74" t="s">
        <v>523</v>
      </c>
      <c r="I710" s="74" t="s">
        <v>1537</v>
      </c>
      <c r="J710" s="74" t="s">
        <v>523</v>
      </c>
      <c r="K710" s="74" t="s">
        <v>128</v>
      </c>
      <c r="L710" s="74" t="s">
        <v>89</v>
      </c>
      <c r="M710" s="74" t="s">
        <v>1406</v>
      </c>
      <c r="N710" s="74" t="s">
        <v>523</v>
      </c>
      <c r="O710" s="76">
        <v>48684</v>
      </c>
      <c r="P710" s="76">
        <v>44500</v>
      </c>
      <c r="Q710" s="77">
        <v>12</v>
      </c>
      <c r="R710" s="74" t="s">
        <v>262</v>
      </c>
      <c r="S710" s="77">
        <v>40859.46</v>
      </c>
      <c r="T710" s="77">
        <v>40859.46</v>
      </c>
      <c r="U710" s="77">
        <v>0</v>
      </c>
      <c r="V710" s="78">
        <v>0</v>
      </c>
      <c r="W710" s="79">
        <v>6.3906999999999998</v>
      </c>
      <c r="X710" s="77">
        <v>261120.551022</v>
      </c>
      <c r="Y710" s="88">
        <v>261120.551022</v>
      </c>
      <c r="Z710" s="77">
        <v>0</v>
      </c>
      <c r="AA710" s="74">
        <v>0</v>
      </c>
      <c r="AB710" s="74">
        <v>0</v>
      </c>
      <c r="AD710" s="74">
        <v>5</v>
      </c>
      <c r="AE710" s="74">
        <v>5</v>
      </c>
      <c r="AF710" s="74">
        <v>0</v>
      </c>
      <c r="AG710" s="74">
        <v>0</v>
      </c>
      <c r="AI710" s="74">
        <v>4</v>
      </c>
      <c r="AJ710" s="74">
        <v>4</v>
      </c>
      <c r="AL710" s="74">
        <v>4</v>
      </c>
      <c r="AM710" s="74" t="s">
        <v>95</v>
      </c>
      <c r="AN710" s="74">
        <v>0</v>
      </c>
      <c r="AO710" s="74" t="s">
        <v>95</v>
      </c>
      <c r="AP710" s="74" t="s">
        <v>95</v>
      </c>
      <c r="AQ710" s="74">
        <v>1</v>
      </c>
      <c r="AS710" s="74">
        <v>1</v>
      </c>
      <c r="AT710" s="74" t="s">
        <v>92</v>
      </c>
      <c r="AU710" s="74" t="s">
        <v>95</v>
      </c>
      <c r="AV710" s="74" t="s">
        <v>94</v>
      </c>
      <c r="AW710" s="77">
        <v>40859.46</v>
      </c>
      <c r="AX710" s="77">
        <v>0</v>
      </c>
      <c r="AY710" s="79">
        <v>1</v>
      </c>
      <c r="AZ710" s="77">
        <v>261120.551022</v>
      </c>
      <c r="BA710" s="77">
        <v>0</v>
      </c>
      <c r="BB710" s="74" t="s">
        <v>116</v>
      </c>
      <c r="BC710" s="75" t="s">
        <v>2322</v>
      </c>
      <c r="BD710" s="82">
        <v>1992.5327217013401</v>
      </c>
      <c r="BE710" s="82">
        <v>0</v>
      </c>
      <c r="BF710" s="82">
        <v>0</v>
      </c>
      <c r="BG710" s="82">
        <v>1992.5327217013401</v>
      </c>
      <c r="BH710" s="82">
        <v>17665.672477822653</v>
      </c>
      <c r="BI710" s="82">
        <v>0</v>
      </c>
      <c r="BJ710" s="82">
        <v>0</v>
      </c>
      <c r="BK710" s="82">
        <v>17665.672477822653</v>
      </c>
      <c r="BL710" s="82">
        <v>235008.49591979996</v>
      </c>
      <c r="BM710" s="82">
        <v>0</v>
      </c>
      <c r="BN710" s="82">
        <v>0</v>
      </c>
      <c r="BO710" s="82">
        <v>235008.49591979996</v>
      </c>
      <c r="BP710" s="82">
        <v>1992.5327217013401</v>
      </c>
      <c r="BQ710" s="82">
        <v>0</v>
      </c>
      <c r="BR710" s="82">
        <v>0</v>
      </c>
      <c r="BS710" s="89">
        <v>1992.5327217013401</v>
      </c>
      <c r="BT710" s="82">
        <v>10351.406742510631</v>
      </c>
      <c r="BU710" s="82">
        <v>0</v>
      </c>
      <c r="BV710" s="82">
        <v>0</v>
      </c>
      <c r="BW710" s="82">
        <v>10351.406742510631</v>
      </c>
      <c r="BX710" s="82">
        <v>91774.935089536462</v>
      </c>
      <c r="BY710" s="82">
        <v>0</v>
      </c>
      <c r="BZ710" s="82">
        <v>0</v>
      </c>
      <c r="CA710" s="82">
        <v>91774.935089536462</v>
      </c>
      <c r="CB710" s="82">
        <v>1220892.6371529528</v>
      </c>
      <c r="CC710" s="82">
        <v>0</v>
      </c>
      <c r="CD710" s="82">
        <v>0</v>
      </c>
      <c r="CE710" s="82">
        <v>1220892.6371529528</v>
      </c>
      <c r="CF710" s="82">
        <v>10351.406742510631</v>
      </c>
      <c r="CG710" s="82">
        <v>0</v>
      </c>
      <c r="CH710" s="82">
        <v>0</v>
      </c>
      <c r="CI710" s="82">
        <v>10351.406742510631</v>
      </c>
      <c r="CJ710" s="82" t="s">
        <v>96</v>
      </c>
      <c r="CN710" s="82">
        <v>1992.5327217013401</v>
      </c>
      <c r="CO710" s="82">
        <v>17665.672477822653</v>
      </c>
      <c r="CP710" s="82">
        <v>235008.49591979996</v>
      </c>
      <c r="CQ710" s="82">
        <v>1992.5327217013401</v>
      </c>
      <c r="CR710" s="89">
        <v>1992.5327217013401</v>
      </c>
      <c r="CS710" s="82">
        <v>311.78630223627147</v>
      </c>
      <c r="CT710" s="82">
        <v>2764.2781663702963</v>
      </c>
      <c r="CU710" s="82">
        <v>36773.513999999996</v>
      </c>
      <c r="CV710" s="82">
        <v>311.78630223627147</v>
      </c>
      <c r="CW710" s="82">
        <v>311.78630223627147</v>
      </c>
    </row>
    <row r="711" spans="1:101">
      <c r="A711" s="86" t="s">
        <v>1404</v>
      </c>
      <c r="B711" s="87" t="s">
        <v>1538</v>
      </c>
      <c r="C711" s="75" t="s">
        <v>2323</v>
      </c>
      <c r="D711" s="74" t="s">
        <v>2607</v>
      </c>
      <c r="E711" s="74" t="s">
        <v>1404</v>
      </c>
      <c r="F711" s="74" t="s">
        <v>1538</v>
      </c>
      <c r="G711" s="74" t="s">
        <v>523</v>
      </c>
      <c r="I711" s="74" t="s">
        <v>1538</v>
      </c>
      <c r="J711" s="74" t="s">
        <v>523</v>
      </c>
      <c r="K711" s="74" t="s">
        <v>128</v>
      </c>
      <c r="L711" s="74" t="s">
        <v>89</v>
      </c>
      <c r="M711" s="74" t="s">
        <v>1406</v>
      </c>
      <c r="N711" s="74" t="s">
        <v>523</v>
      </c>
      <c r="O711" s="76">
        <v>48029</v>
      </c>
      <c r="P711" s="76">
        <v>44500</v>
      </c>
      <c r="Q711" s="77">
        <v>10</v>
      </c>
      <c r="R711" s="74" t="s">
        <v>262</v>
      </c>
      <c r="S711" s="77">
        <v>50000</v>
      </c>
      <c r="T711" s="77">
        <v>50000</v>
      </c>
      <c r="U711" s="77">
        <v>0</v>
      </c>
      <c r="V711" s="78">
        <v>0</v>
      </c>
      <c r="W711" s="79">
        <v>6.3906999999999998</v>
      </c>
      <c r="X711" s="77">
        <v>319535</v>
      </c>
      <c r="Y711" s="88">
        <v>319535</v>
      </c>
      <c r="Z711" s="77">
        <v>0</v>
      </c>
      <c r="AA711" s="74">
        <v>0</v>
      </c>
      <c r="AB711" s="74">
        <v>0</v>
      </c>
      <c r="AD711" s="74">
        <v>5</v>
      </c>
      <c r="AE711" s="74">
        <v>5</v>
      </c>
      <c r="AF711" s="74">
        <v>0</v>
      </c>
      <c r="AG711" s="74">
        <v>0</v>
      </c>
      <c r="AI711" s="74">
        <v>4</v>
      </c>
      <c r="AJ711" s="74">
        <v>4</v>
      </c>
      <c r="AL711" s="74">
        <v>4</v>
      </c>
      <c r="AM711" s="74" t="s">
        <v>95</v>
      </c>
      <c r="AN711" s="74">
        <v>0</v>
      </c>
      <c r="AO711" s="74" t="s">
        <v>95</v>
      </c>
      <c r="AP711" s="74" t="s">
        <v>95</v>
      </c>
      <c r="AQ711" s="74">
        <v>1</v>
      </c>
      <c r="AS711" s="74">
        <v>1</v>
      </c>
      <c r="AT711" s="74" t="s">
        <v>92</v>
      </c>
      <c r="AU711" s="74" t="s">
        <v>95</v>
      </c>
      <c r="AV711" s="74" t="s">
        <v>94</v>
      </c>
      <c r="AW711" s="77">
        <v>50000</v>
      </c>
      <c r="AX711" s="77">
        <v>0</v>
      </c>
      <c r="AY711" s="79">
        <v>1</v>
      </c>
      <c r="AZ711" s="77">
        <v>319535</v>
      </c>
      <c r="BA711" s="77">
        <v>0</v>
      </c>
      <c r="BB711" s="74" t="s">
        <v>116</v>
      </c>
      <c r="BC711" s="75" t="s">
        <v>2323</v>
      </c>
      <c r="BD711" s="82">
        <v>2438.2758872747459</v>
      </c>
      <c r="BE711" s="82">
        <v>0</v>
      </c>
      <c r="BF711" s="82">
        <v>0</v>
      </c>
      <c r="BG711" s="82">
        <v>2438.2758872747459</v>
      </c>
      <c r="BH711" s="82">
        <v>18224.702473582667</v>
      </c>
      <c r="BI711" s="82">
        <v>0</v>
      </c>
      <c r="BJ711" s="82">
        <v>0</v>
      </c>
      <c r="BK711" s="82">
        <v>18224.702473582667</v>
      </c>
      <c r="BL711" s="82">
        <v>287581.5</v>
      </c>
      <c r="BM711" s="82">
        <v>0</v>
      </c>
      <c r="BN711" s="82">
        <v>0</v>
      </c>
      <c r="BO711" s="82">
        <v>287581.5</v>
      </c>
      <c r="BP711" s="82">
        <v>2438.2758872747459</v>
      </c>
      <c r="BQ711" s="82">
        <v>0</v>
      </c>
      <c r="BR711" s="82">
        <v>0</v>
      </c>
      <c r="BS711" s="89">
        <v>2438.2758872747459</v>
      </c>
      <c r="BT711" s="82">
        <v>12667.087061981032</v>
      </c>
      <c r="BU711" s="82">
        <v>0</v>
      </c>
      <c r="BV711" s="82">
        <v>0</v>
      </c>
      <c r="BW711" s="82">
        <v>12667.087061981032</v>
      </c>
      <c r="BX711" s="82">
        <v>94679.151820509316</v>
      </c>
      <c r="BY711" s="82">
        <v>0</v>
      </c>
      <c r="BZ711" s="82">
        <v>0</v>
      </c>
      <c r="CA711" s="82">
        <v>94679.151820509316</v>
      </c>
      <c r="CB711" s="82">
        <v>1494014.65065</v>
      </c>
      <c r="CC711" s="82">
        <v>0</v>
      </c>
      <c r="CD711" s="82">
        <v>0</v>
      </c>
      <c r="CE711" s="82">
        <v>1494014.65065</v>
      </c>
      <c r="CF711" s="82">
        <v>12667.087061981032</v>
      </c>
      <c r="CG711" s="82">
        <v>0</v>
      </c>
      <c r="CH711" s="82">
        <v>0</v>
      </c>
      <c r="CI711" s="82">
        <v>12667.087061981032</v>
      </c>
      <c r="CJ711" s="82" t="s">
        <v>96</v>
      </c>
      <c r="CN711" s="82">
        <v>2438.2758872747459</v>
      </c>
      <c r="CO711" s="82">
        <v>18224.702473582667</v>
      </c>
      <c r="CP711" s="82">
        <v>287581.5</v>
      </c>
      <c r="CQ711" s="82">
        <v>2438.2758872747459</v>
      </c>
      <c r="CR711" s="89">
        <v>2438.2758872747459</v>
      </c>
      <c r="CS711" s="82">
        <v>381.53502547056598</v>
      </c>
      <c r="CT711" s="82">
        <v>2851.753716116023</v>
      </c>
      <c r="CU711" s="82">
        <v>45000</v>
      </c>
      <c r="CV711" s="82">
        <v>381.53502547056598</v>
      </c>
      <c r="CW711" s="82">
        <v>381.53502547056598</v>
      </c>
    </row>
    <row r="712" spans="1:101">
      <c r="A712" s="86" t="s">
        <v>1404</v>
      </c>
      <c r="B712" s="87" t="s">
        <v>1539</v>
      </c>
      <c r="C712" s="75" t="s">
        <v>2324</v>
      </c>
      <c r="D712" s="74" t="s">
        <v>2607</v>
      </c>
      <c r="E712" s="74" t="s">
        <v>1404</v>
      </c>
      <c r="F712" s="74" t="s">
        <v>1539</v>
      </c>
      <c r="G712" s="74" t="s">
        <v>523</v>
      </c>
      <c r="I712" s="74" t="s">
        <v>1539</v>
      </c>
      <c r="J712" s="74" t="s">
        <v>523</v>
      </c>
      <c r="K712" s="74" t="s">
        <v>128</v>
      </c>
      <c r="L712" s="74" t="s">
        <v>89</v>
      </c>
      <c r="M712" s="74" t="s">
        <v>1406</v>
      </c>
      <c r="N712" s="74" t="s">
        <v>523</v>
      </c>
      <c r="O712" s="76">
        <v>48684</v>
      </c>
      <c r="P712" s="76">
        <v>44500</v>
      </c>
      <c r="Q712" s="77">
        <v>12</v>
      </c>
      <c r="R712" s="74" t="s">
        <v>262</v>
      </c>
      <c r="S712" s="77">
        <v>35383.78</v>
      </c>
      <c r="T712" s="77">
        <v>35383.78</v>
      </c>
      <c r="U712" s="77">
        <v>0</v>
      </c>
      <c r="V712" s="78">
        <v>0</v>
      </c>
      <c r="W712" s="79">
        <v>6.3906999999999998</v>
      </c>
      <c r="X712" s="77">
        <v>226127.12284599998</v>
      </c>
      <c r="Y712" s="88">
        <v>226127.12284599998</v>
      </c>
      <c r="Z712" s="77">
        <v>0</v>
      </c>
      <c r="AA712" s="74">
        <v>0</v>
      </c>
      <c r="AB712" s="74">
        <v>0</v>
      </c>
      <c r="AD712" s="74">
        <v>5</v>
      </c>
      <c r="AE712" s="74">
        <v>5</v>
      </c>
      <c r="AF712" s="74">
        <v>0</v>
      </c>
      <c r="AG712" s="74">
        <v>0</v>
      </c>
      <c r="AI712" s="74">
        <v>4</v>
      </c>
      <c r="AJ712" s="74">
        <v>4</v>
      </c>
      <c r="AL712" s="74">
        <v>4</v>
      </c>
      <c r="AM712" s="74" t="s">
        <v>95</v>
      </c>
      <c r="AN712" s="74">
        <v>0</v>
      </c>
      <c r="AO712" s="74" t="s">
        <v>95</v>
      </c>
      <c r="AP712" s="74" t="s">
        <v>95</v>
      </c>
      <c r="AQ712" s="74">
        <v>1</v>
      </c>
      <c r="AS712" s="74">
        <v>1</v>
      </c>
      <c r="AT712" s="74" t="s">
        <v>92</v>
      </c>
      <c r="AU712" s="74" t="s">
        <v>95</v>
      </c>
      <c r="AV712" s="74" t="s">
        <v>94</v>
      </c>
      <c r="AW712" s="77">
        <v>35383.78</v>
      </c>
      <c r="AX712" s="77">
        <v>0</v>
      </c>
      <c r="AY712" s="79">
        <v>1</v>
      </c>
      <c r="AZ712" s="77">
        <v>226127.12284599998</v>
      </c>
      <c r="BA712" s="77">
        <v>0</v>
      </c>
      <c r="BB712" s="74" t="s">
        <v>116</v>
      </c>
      <c r="BC712" s="75" t="s">
        <v>2324</v>
      </c>
      <c r="BD712" s="82">
        <v>1725.5083514926882</v>
      </c>
      <c r="BE712" s="82">
        <v>0</v>
      </c>
      <c r="BF712" s="82">
        <v>0</v>
      </c>
      <c r="BG712" s="82">
        <v>1725.5083514926882</v>
      </c>
      <c r="BH712" s="82">
        <v>15298.250845883207</v>
      </c>
      <c r="BI712" s="82">
        <v>0</v>
      </c>
      <c r="BJ712" s="82">
        <v>0</v>
      </c>
      <c r="BK712" s="82">
        <v>15298.250845883207</v>
      </c>
      <c r="BL712" s="82">
        <v>203514.41056139997</v>
      </c>
      <c r="BM712" s="82">
        <v>0</v>
      </c>
      <c r="BN712" s="82">
        <v>0</v>
      </c>
      <c r="BO712" s="82">
        <v>203514.41056139997</v>
      </c>
      <c r="BP712" s="82">
        <v>1725.5083514926882</v>
      </c>
      <c r="BQ712" s="82">
        <v>0</v>
      </c>
      <c r="BR712" s="82">
        <v>0</v>
      </c>
      <c r="BS712" s="89">
        <v>1725.5083514926882</v>
      </c>
      <c r="BT712" s="82">
        <v>8964.1884368396641</v>
      </c>
      <c r="BU712" s="82">
        <v>0</v>
      </c>
      <c r="BV712" s="82">
        <v>0</v>
      </c>
      <c r="BW712" s="82">
        <v>8964.1884368396641</v>
      </c>
      <c r="BX712" s="82">
        <v>79475.942969447846</v>
      </c>
      <c r="BY712" s="82">
        <v>0</v>
      </c>
      <c r="BZ712" s="82">
        <v>0</v>
      </c>
      <c r="CA712" s="82">
        <v>79475.942969447846</v>
      </c>
      <c r="CB712" s="82">
        <v>1057277.7143075289</v>
      </c>
      <c r="CC712" s="82">
        <v>0</v>
      </c>
      <c r="CD712" s="82">
        <v>0</v>
      </c>
      <c r="CE712" s="82">
        <v>1057277.7143075289</v>
      </c>
      <c r="CF712" s="82">
        <v>8964.1884368396641</v>
      </c>
      <c r="CG712" s="82">
        <v>0</v>
      </c>
      <c r="CH712" s="82">
        <v>0</v>
      </c>
      <c r="CI712" s="82">
        <v>8964.1884368396641</v>
      </c>
      <c r="CJ712" s="82" t="s">
        <v>96</v>
      </c>
      <c r="CN712" s="82">
        <v>1725.5083514926882</v>
      </c>
      <c r="CO712" s="82">
        <v>15298.250845883207</v>
      </c>
      <c r="CP712" s="82">
        <v>203514.41056139997</v>
      </c>
      <c r="CQ712" s="82">
        <v>1725.5083514926882</v>
      </c>
      <c r="CR712" s="89">
        <v>1725.5083514926882</v>
      </c>
      <c r="CS712" s="82">
        <v>270.00302807089804</v>
      </c>
      <c r="CT712" s="82">
        <v>2393.8302292210883</v>
      </c>
      <c r="CU712" s="82">
        <v>31845.401999999995</v>
      </c>
      <c r="CV712" s="82">
        <v>270.00302807089804</v>
      </c>
      <c r="CW712" s="82">
        <v>270.00302807089804</v>
      </c>
    </row>
    <row r="713" spans="1:101">
      <c r="A713" s="86" t="s">
        <v>1404</v>
      </c>
      <c r="B713" s="87" t="s">
        <v>1540</v>
      </c>
      <c r="C713" s="75" t="s">
        <v>2325</v>
      </c>
      <c r="D713" s="74" t="s">
        <v>2607</v>
      </c>
      <c r="E713" s="74" t="s">
        <v>1404</v>
      </c>
      <c r="F713" s="74" t="s">
        <v>1540</v>
      </c>
      <c r="G713" s="74" t="s">
        <v>523</v>
      </c>
      <c r="I713" s="74" t="s">
        <v>1540</v>
      </c>
      <c r="J713" s="74" t="s">
        <v>523</v>
      </c>
      <c r="K713" s="74" t="s">
        <v>128</v>
      </c>
      <c r="L713" s="74" t="s">
        <v>89</v>
      </c>
      <c r="M713" s="74" t="s">
        <v>1406</v>
      </c>
      <c r="N713" s="74" t="s">
        <v>523</v>
      </c>
      <c r="O713" s="76">
        <v>48466</v>
      </c>
      <c r="P713" s="76">
        <v>44500</v>
      </c>
      <c r="Q713" s="77">
        <v>11</v>
      </c>
      <c r="R713" s="74" t="s">
        <v>262</v>
      </c>
      <c r="S713" s="77">
        <v>3339.87</v>
      </c>
      <c r="T713" s="77">
        <v>3339.87</v>
      </c>
      <c r="U713" s="77">
        <v>0</v>
      </c>
      <c r="V713" s="78">
        <v>0</v>
      </c>
      <c r="W713" s="79">
        <v>6.3906999999999998</v>
      </c>
      <c r="X713" s="77">
        <v>21344.107208999998</v>
      </c>
      <c r="Y713" s="88">
        <v>21344.107208999998</v>
      </c>
      <c r="Z713" s="77">
        <v>0</v>
      </c>
      <c r="AA713" s="74">
        <v>0</v>
      </c>
      <c r="AB713" s="74">
        <v>0</v>
      </c>
      <c r="AD713" s="74">
        <v>5</v>
      </c>
      <c r="AE713" s="74">
        <v>5</v>
      </c>
      <c r="AF713" s="74">
        <v>0</v>
      </c>
      <c r="AG713" s="74">
        <v>0</v>
      </c>
      <c r="AI713" s="74">
        <v>4</v>
      </c>
      <c r="AJ713" s="74">
        <v>4</v>
      </c>
      <c r="AL713" s="74">
        <v>4</v>
      </c>
      <c r="AM713" s="74" t="s">
        <v>95</v>
      </c>
      <c r="AN713" s="74">
        <v>0</v>
      </c>
      <c r="AO713" s="74" t="s">
        <v>95</v>
      </c>
      <c r="AP713" s="74" t="s">
        <v>95</v>
      </c>
      <c r="AQ713" s="74">
        <v>1</v>
      </c>
      <c r="AS713" s="74">
        <v>1</v>
      </c>
      <c r="AT713" s="74" t="s">
        <v>92</v>
      </c>
      <c r="AU713" s="74" t="s">
        <v>95</v>
      </c>
      <c r="AV713" s="74" t="s">
        <v>94</v>
      </c>
      <c r="AW713" s="77">
        <v>3339.87</v>
      </c>
      <c r="AX713" s="77">
        <v>0</v>
      </c>
      <c r="AY713" s="79">
        <v>1</v>
      </c>
      <c r="AZ713" s="77">
        <v>21344.107208999998</v>
      </c>
      <c r="BA713" s="77">
        <v>0</v>
      </c>
      <c r="BB713" s="74" t="s">
        <v>116</v>
      </c>
      <c r="BC713" s="75" t="s">
        <v>2325</v>
      </c>
      <c r="BD713" s="82">
        <v>162.87048975264611</v>
      </c>
      <c r="BE713" s="82">
        <v>0</v>
      </c>
      <c r="BF713" s="82">
        <v>0</v>
      </c>
      <c r="BG713" s="82">
        <v>162.87048975264611</v>
      </c>
      <c r="BH713" s="82">
        <v>1333.2255436429264</v>
      </c>
      <c r="BI713" s="82">
        <v>0</v>
      </c>
      <c r="BJ713" s="82">
        <v>0</v>
      </c>
      <c r="BK713" s="82">
        <v>1333.2255436429264</v>
      </c>
      <c r="BL713" s="82">
        <v>19209.696488099999</v>
      </c>
      <c r="BM713" s="82">
        <v>0</v>
      </c>
      <c r="BN713" s="82">
        <v>0</v>
      </c>
      <c r="BO713" s="82">
        <v>19209.696488099999</v>
      </c>
      <c r="BP713" s="82">
        <v>162.87048975264611</v>
      </c>
      <c r="BQ713" s="82">
        <v>0</v>
      </c>
      <c r="BR713" s="82">
        <v>0</v>
      </c>
      <c r="BS713" s="89">
        <v>162.87048975264611</v>
      </c>
      <c r="BT713" s="82">
        <v>846.12848131397186</v>
      </c>
      <c r="BU713" s="82">
        <v>0</v>
      </c>
      <c r="BV713" s="82">
        <v>0</v>
      </c>
      <c r="BW713" s="82">
        <v>846.12848131397186</v>
      </c>
      <c r="BX713" s="82">
        <v>6926.2400217793665</v>
      </c>
      <c r="BY713" s="82">
        <v>0</v>
      </c>
      <c r="BZ713" s="82">
        <v>0</v>
      </c>
      <c r="CA713" s="82">
        <v>6926.2400217793665</v>
      </c>
      <c r="CB713" s="82">
        <v>99796.294225328296</v>
      </c>
      <c r="CC713" s="82">
        <v>0</v>
      </c>
      <c r="CD713" s="82">
        <v>0</v>
      </c>
      <c r="CE713" s="82">
        <v>99796.294225328296</v>
      </c>
      <c r="CF713" s="82">
        <v>846.12848131397186</v>
      </c>
      <c r="CG713" s="82">
        <v>0</v>
      </c>
      <c r="CH713" s="82">
        <v>0</v>
      </c>
      <c r="CI713" s="82">
        <v>846.12848131397186</v>
      </c>
      <c r="CJ713" s="82" t="s">
        <v>96</v>
      </c>
      <c r="CN713" s="82">
        <v>162.87048975264611</v>
      </c>
      <c r="CO713" s="82">
        <v>1333.2255436429264</v>
      </c>
      <c r="CP713" s="82">
        <v>19209.696488099999</v>
      </c>
      <c r="CQ713" s="82">
        <v>162.87048975264611</v>
      </c>
      <c r="CR713" s="89">
        <v>162.87048975264611</v>
      </c>
      <c r="CS713" s="82">
        <v>25.485547710367584</v>
      </c>
      <c r="CT713" s="82">
        <v>208.61964161092311</v>
      </c>
      <c r="CU713" s="82">
        <v>3005.8829999999998</v>
      </c>
      <c r="CV713" s="82">
        <v>25.485547710367584</v>
      </c>
      <c r="CW713" s="82">
        <v>25.485547710367584</v>
      </c>
    </row>
    <row r="714" spans="1:101">
      <c r="A714" s="86" t="s">
        <v>1404</v>
      </c>
      <c r="B714" s="87" t="s">
        <v>1541</v>
      </c>
      <c r="C714" s="75" t="s">
        <v>2326</v>
      </c>
      <c r="D714" s="74" t="s">
        <v>2607</v>
      </c>
      <c r="E714" s="74" t="s">
        <v>1404</v>
      </c>
      <c r="F714" s="74" t="s">
        <v>1541</v>
      </c>
      <c r="G714" s="74" t="s">
        <v>523</v>
      </c>
      <c r="I714" s="74" t="s">
        <v>1541</v>
      </c>
      <c r="J714" s="74" t="s">
        <v>523</v>
      </c>
      <c r="K714" s="74" t="s">
        <v>128</v>
      </c>
      <c r="L714" s="74" t="s">
        <v>89</v>
      </c>
      <c r="M714" s="74" t="s">
        <v>1406</v>
      </c>
      <c r="N714" s="74" t="s">
        <v>523</v>
      </c>
      <c r="O714" s="76">
        <v>48550</v>
      </c>
      <c r="P714" s="76">
        <v>44500</v>
      </c>
      <c r="Q714" s="77">
        <v>12</v>
      </c>
      <c r="R714" s="74" t="s">
        <v>262</v>
      </c>
      <c r="S714" s="77">
        <v>106260.57</v>
      </c>
      <c r="T714" s="77">
        <v>106260.57</v>
      </c>
      <c r="U714" s="77">
        <v>0</v>
      </c>
      <c r="V714" s="78">
        <v>0</v>
      </c>
      <c r="W714" s="79">
        <v>6.3906999999999998</v>
      </c>
      <c r="X714" s="77">
        <v>679079.42469900008</v>
      </c>
      <c r="Y714" s="88">
        <v>679079.42469900008</v>
      </c>
      <c r="Z714" s="77">
        <v>0</v>
      </c>
      <c r="AA714" s="74">
        <v>0</v>
      </c>
      <c r="AB714" s="74">
        <v>0</v>
      </c>
      <c r="AD714" s="74">
        <v>5</v>
      </c>
      <c r="AE714" s="74">
        <v>5</v>
      </c>
      <c r="AF714" s="74">
        <v>0</v>
      </c>
      <c r="AG714" s="74">
        <v>0</v>
      </c>
      <c r="AI714" s="74">
        <v>4</v>
      </c>
      <c r="AJ714" s="74">
        <v>4</v>
      </c>
      <c r="AL714" s="74">
        <v>4</v>
      </c>
      <c r="AM714" s="74" t="s">
        <v>95</v>
      </c>
      <c r="AN714" s="74">
        <v>0</v>
      </c>
      <c r="AO714" s="74" t="s">
        <v>95</v>
      </c>
      <c r="AP714" s="74" t="s">
        <v>95</v>
      </c>
      <c r="AQ714" s="74">
        <v>1</v>
      </c>
      <c r="AS714" s="74">
        <v>1</v>
      </c>
      <c r="AT714" s="74" t="s">
        <v>92</v>
      </c>
      <c r="AU714" s="74" t="s">
        <v>95</v>
      </c>
      <c r="AV714" s="74" t="s">
        <v>94</v>
      </c>
      <c r="AW714" s="77">
        <v>106260.57</v>
      </c>
      <c r="AX714" s="77">
        <v>0</v>
      </c>
      <c r="AY714" s="79">
        <v>1</v>
      </c>
      <c r="AZ714" s="77">
        <v>679079.42469900008</v>
      </c>
      <c r="BA714" s="77">
        <v>0</v>
      </c>
      <c r="BB714" s="74" t="s">
        <v>116</v>
      </c>
      <c r="BC714" s="75" t="s">
        <v>2326</v>
      </c>
      <c r="BD714" s="82">
        <v>5181.851711981406</v>
      </c>
      <c r="BE714" s="82">
        <v>0</v>
      </c>
      <c r="BF714" s="82">
        <v>0</v>
      </c>
      <c r="BG714" s="82">
        <v>5181.851711981406</v>
      </c>
      <c r="BH714" s="82">
        <v>45941.978355238847</v>
      </c>
      <c r="BI714" s="82">
        <v>0</v>
      </c>
      <c r="BJ714" s="82">
        <v>0</v>
      </c>
      <c r="BK714" s="82">
        <v>45941.978355238847</v>
      </c>
      <c r="BL714" s="82">
        <v>611171.48222910007</v>
      </c>
      <c r="BM714" s="82">
        <v>0</v>
      </c>
      <c r="BN714" s="82">
        <v>0</v>
      </c>
      <c r="BO714" s="82">
        <v>611171.48222910007</v>
      </c>
      <c r="BP714" s="82">
        <v>5181.851711981406</v>
      </c>
      <c r="BQ714" s="82">
        <v>0</v>
      </c>
      <c r="BR714" s="82">
        <v>0</v>
      </c>
      <c r="BS714" s="89">
        <v>5181.851711981406</v>
      </c>
      <c r="BT714" s="82">
        <v>26920.237828914604</v>
      </c>
      <c r="BU714" s="82">
        <v>0</v>
      </c>
      <c r="BV714" s="82">
        <v>0</v>
      </c>
      <c r="BW714" s="82">
        <v>26920.237828914604</v>
      </c>
      <c r="BX714" s="82">
        <v>238673.17175330134</v>
      </c>
      <c r="BY714" s="82">
        <v>0</v>
      </c>
      <c r="BZ714" s="82">
        <v>0</v>
      </c>
      <c r="CA714" s="82">
        <v>238673.17175330134</v>
      </c>
      <c r="CB714" s="82">
        <v>3175096.967328398</v>
      </c>
      <c r="CC714" s="82">
        <v>0</v>
      </c>
      <c r="CD714" s="82">
        <v>0</v>
      </c>
      <c r="CE714" s="82">
        <v>3175096.967328398</v>
      </c>
      <c r="CF714" s="82">
        <v>26920.237828914604</v>
      </c>
      <c r="CG714" s="82">
        <v>0</v>
      </c>
      <c r="CH714" s="82">
        <v>0</v>
      </c>
      <c r="CI714" s="82">
        <v>26920.237828914604</v>
      </c>
      <c r="CJ714" s="82" t="s">
        <v>96</v>
      </c>
      <c r="CN714" s="82">
        <v>5181.851711981406</v>
      </c>
      <c r="CO714" s="82">
        <v>45941.978355238847</v>
      </c>
      <c r="CP714" s="82">
        <v>611171.48222910007</v>
      </c>
      <c r="CQ714" s="82">
        <v>5181.851711981406</v>
      </c>
      <c r="CR714" s="89">
        <v>5181.851711981406</v>
      </c>
      <c r="CS714" s="82">
        <v>810.84258562933735</v>
      </c>
      <c r="CT714" s="82">
        <v>7188.8804599243977</v>
      </c>
      <c r="CU714" s="82">
        <v>95634.513000000021</v>
      </c>
      <c r="CV714" s="82">
        <v>810.84258562933735</v>
      </c>
      <c r="CW714" s="82">
        <v>810.84258562933735</v>
      </c>
    </row>
    <row r="715" spans="1:101">
      <c r="A715" s="86" t="s">
        <v>1404</v>
      </c>
      <c r="B715" s="87" t="s">
        <v>1542</v>
      </c>
      <c r="C715" s="75" t="s">
        <v>2327</v>
      </c>
      <c r="D715" s="74" t="s">
        <v>2607</v>
      </c>
      <c r="E715" s="74" t="s">
        <v>1404</v>
      </c>
      <c r="F715" s="74" t="s">
        <v>1542</v>
      </c>
      <c r="G715" s="74" t="s">
        <v>523</v>
      </c>
      <c r="I715" s="74" t="s">
        <v>1542</v>
      </c>
      <c r="J715" s="74" t="s">
        <v>523</v>
      </c>
      <c r="K715" s="74" t="s">
        <v>128</v>
      </c>
      <c r="L715" s="74" t="s">
        <v>89</v>
      </c>
      <c r="M715" s="74" t="s">
        <v>1406</v>
      </c>
      <c r="N715" s="74" t="s">
        <v>523</v>
      </c>
      <c r="O715" s="76">
        <v>48089</v>
      </c>
      <c r="P715" s="76">
        <v>44500</v>
      </c>
      <c r="Q715" s="77">
        <v>10</v>
      </c>
      <c r="R715" s="74" t="s">
        <v>262</v>
      </c>
      <c r="S715" s="77">
        <v>41080.76</v>
      </c>
      <c r="T715" s="77">
        <v>41080.76</v>
      </c>
      <c r="U715" s="77">
        <v>0</v>
      </c>
      <c r="V715" s="78">
        <v>0</v>
      </c>
      <c r="W715" s="79">
        <v>6.3906999999999998</v>
      </c>
      <c r="X715" s="77">
        <v>262534.81293200003</v>
      </c>
      <c r="Y715" s="88">
        <v>262534.81293200003</v>
      </c>
      <c r="Z715" s="77">
        <v>0</v>
      </c>
      <c r="AA715" s="74">
        <v>0</v>
      </c>
      <c r="AB715" s="74">
        <v>0</v>
      </c>
      <c r="AD715" s="74">
        <v>5</v>
      </c>
      <c r="AE715" s="74">
        <v>5</v>
      </c>
      <c r="AF715" s="74">
        <v>0</v>
      </c>
      <c r="AG715" s="74">
        <v>0</v>
      </c>
      <c r="AI715" s="74">
        <v>4</v>
      </c>
      <c r="AJ715" s="74">
        <v>4</v>
      </c>
      <c r="AL715" s="74">
        <v>4</v>
      </c>
      <c r="AM715" s="74" t="s">
        <v>95</v>
      </c>
      <c r="AN715" s="74">
        <v>0</v>
      </c>
      <c r="AO715" s="74" t="s">
        <v>95</v>
      </c>
      <c r="AP715" s="74" t="s">
        <v>95</v>
      </c>
      <c r="AQ715" s="74">
        <v>1</v>
      </c>
      <c r="AS715" s="74">
        <v>1</v>
      </c>
      <c r="AT715" s="74" t="s">
        <v>92</v>
      </c>
      <c r="AU715" s="74" t="s">
        <v>95</v>
      </c>
      <c r="AV715" s="74" t="s">
        <v>94</v>
      </c>
      <c r="AW715" s="77">
        <v>41080.76</v>
      </c>
      <c r="AX715" s="77">
        <v>0</v>
      </c>
      <c r="AY715" s="79">
        <v>1</v>
      </c>
      <c r="AZ715" s="77">
        <v>262534.81293200003</v>
      </c>
      <c r="BA715" s="77">
        <v>0</v>
      </c>
      <c r="BB715" s="74" t="s">
        <v>116</v>
      </c>
      <c r="BC715" s="75" t="s">
        <v>2327</v>
      </c>
      <c r="BD715" s="82">
        <v>2003.3245307784182</v>
      </c>
      <c r="BE715" s="82">
        <v>0</v>
      </c>
      <c r="BF715" s="82">
        <v>0</v>
      </c>
      <c r="BG715" s="82">
        <v>2003.3245307784182</v>
      </c>
      <c r="BH715" s="82">
        <v>14973.692567773125</v>
      </c>
      <c r="BI715" s="82">
        <v>0</v>
      </c>
      <c r="BJ715" s="82">
        <v>0</v>
      </c>
      <c r="BK715" s="82">
        <v>14973.692567773125</v>
      </c>
      <c r="BL715" s="82">
        <v>236281.33163880004</v>
      </c>
      <c r="BM715" s="82">
        <v>0</v>
      </c>
      <c r="BN715" s="82">
        <v>0</v>
      </c>
      <c r="BO715" s="82">
        <v>236281.33163880004</v>
      </c>
      <c r="BP715" s="82">
        <v>2003.3245307784182</v>
      </c>
      <c r="BQ715" s="82">
        <v>0</v>
      </c>
      <c r="BR715" s="82">
        <v>0</v>
      </c>
      <c r="BS715" s="89">
        <v>2003.3245307784182</v>
      </c>
      <c r="BT715" s="82">
        <v>10407.471269846961</v>
      </c>
      <c r="BU715" s="82">
        <v>0</v>
      </c>
      <c r="BV715" s="82">
        <v>0</v>
      </c>
      <c r="BW715" s="82">
        <v>10407.471269846961</v>
      </c>
      <c r="BX715" s="82">
        <v>77789.830258838163</v>
      </c>
      <c r="BY715" s="82">
        <v>0</v>
      </c>
      <c r="BZ715" s="82">
        <v>0</v>
      </c>
      <c r="CA715" s="82">
        <v>77789.830258838163</v>
      </c>
      <c r="CB715" s="82">
        <v>1227505.1459967301</v>
      </c>
      <c r="CC715" s="82">
        <v>0</v>
      </c>
      <c r="CD715" s="82">
        <v>0</v>
      </c>
      <c r="CE715" s="82">
        <v>1227505.1459967301</v>
      </c>
      <c r="CF715" s="82">
        <v>10407.471269846961</v>
      </c>
      <c r="CG715" s="82">
        <v>0</v>
      </c>
      <c r="CH715" s="82">
        <v>0</v>
      </c>
      <c r="CI715" s="82">
        <v>10407.471269846961</v>
      </c>
      <c r="CJ715" s="82" t="s">
        <v>96</v>
      </c>
      <c r="CN715" s="82">
        <v>2003.3245307784182</v>
      </c>
      <c r="CO715" s="82">
        <v>14973.692567773125</v>
      </c>
      <c r="CP715" s="82">
        <v>236281.33163880004</v>
      </c>
      <c r="CQ715" s="82">
        <v>2003.3245307784182</v>
      </c>
      <c r="CR715" s="89">
        <v>2003.3245307784182</v>
      </c>
      <c r="CS715" s="82">
        <v>313.47497625900422</v>
      </c>
      <c r="CT715" s="82">
        <v>2343.0441998174106</v>
      </c>
      <c r="CU715" s="82">
        <v>36972.684000000008</v>
      </c>
      <c r="CV715" s="82">
        <v>313.47497625900422</v>
      </c>
      <c r="CW715" s="82">
        <v>313.47497625900422</v>
      </c>
    </row>
    <row r="716" spans="1:101">
      <c r="A716" s="86" t="s">
        <v>1404</v>
      </c>
      <c r="B716" s="87" t="s">
        <v>1543</v>
      </c>
      <c r="C716" s="75" t="s">
        <v>2328</v>
      </c>
      <c r="D716" s="74" t="s">
        <v>2607</v>
      </c>
      <c r="E716" s="74" t="s">
        <v>1404</v>
      </c>
      <c r="F716" s="74" t="s">
        <v>1543</v>
      </c>
      <c r="G716" s="74" t="s">
        <v>523</v>
      </c>
      <c r="I716" s="74" t="s">
        <v>1543</v>
      </c>
      <c r="J716" s="74" t="s">
        <v>523</v>
      </c>
      <c r="K716" s="74" t="s">
        <v>128</v>
      </c>
      <c r="L716" s="74" t="s">
        <v>89</v>
      </c>
      <c r="M716" s="74" t="s">
        <v>1406</v>
      </c>
      <c r="N716" s="74" t="s">
        <v>523</v>
      </c>
      <c r="O716" s="76">
        <v>48691</v>
      </c>
      <c r="P716" s="76">
        <v>44500</v>
      </c>
      <c r="Q716" s="77">
        <v>12</v>
      </c>
      <c r="R716" s="74" t="s">
        <v>262</v>
      </c>
      <c r="S716" s="77">
        <v>79253.240000000005</v>
      </c>
      <c r="T716" s="77">
        <v>79253.240000000005</v>
      </c>
      <c r="U716" s="77">
        <v>0</v>
      </c>
      <c r="V716" s="78">
        <v>0</v>
      </c>
      <c r="W716" s="79">
        <v>6.3906999999999998</v>
      </c>
      <c r="X716" s="77">
        <v>506483.68086800002</v>
      </c>
      <c r="Y716" s="88">
        <v>506483.68086800002</v>
      </c>
      <c r="Z716" s="77">
        <v>0</v>
      </c>
      <c r="AA716" s="74">
        <v>0</v>
      </c>
      <c r="AB716" s="74">
        <v>0</v>
      </c>
      <c r="AD716" s="74">
        <v>5</v>
      </c>
      <c r="AE716" s="74">
        <v>5</v>
      </c>
      <c r="AF716" s="74">
        <v>0</v>
      </c>
      <c r="AG716" s="74">
        <v>0</v>
      </c>
      <c r="AI716" s="74">
        <v>4</v>
      </c>
      <c r="AJ716" s="74">
        <v>4</v>
      </c>
      <c r="AL716" s="74">
        <v>4</v>
      </c>
      <c r="AM716" s="74" t="s">
        <v>95</v>
      </c>
      <c r="AN716" s="74">
        <v>0</v>
      </c>
      <c r="AO716" s="74" t="s">
        <v>95</v>
      </c>
      <c r="AP716" s="74" t="s">
        <v>95</v>
      </c>
      <c r="AQ716" s="74">
        <v>1</v>
      </c>
      <c r="AS716" s="74">
        <v>1</v>
      </c>
      <c r="AT716" s="74" t="s">
        <v>92</v>
      </c>
      <c r="AU716" s="74" t="s">
        <v>95</v>
      </c>
      <c r="AV716" s="74" t="s">
        <v>94</v>
      </c>
      <c r="AW716" s="77">
        <v>79253.240000000005</v>
      </c>
      <c r="AX716" s="77">
        <v>0</v>
      </c>
      <c r="AY716" s="79">
        <v>1</v>
      </c>
      <c r="AZ716" s="77">
        <v>506483.68086800002</v>
      </c>
      <c r="BA716" s="77">
        <v>0</v>
      </c>
      <c r="BB716" s="74" t="s">
        <v>116</v>
      </c>
      <c r="BC716" s="75" t="s">
        <v>2328</v>
      </c>
      <c r="BD716" s="82">
        <v>3864.8252816079685</v>
      </c>
      <c r="BE716" s="82">
        <v>0</v>
      </c>
      <c r="BF716" s="82">
        <v>0</v>
      </c>
      <c r="BG716" s="82">
        <v>3864.8252816079685</v>
      </c>
      <c r="BH716" s="82">
        <v>34265.303081496269</v>
      </c>
      <c r="BI716" s="82">
        <v>0</v>
      </c>
      <c r="BJ716" s="82">
        <v>0</v>
      </c>
      <c r="BK716" s="82">
        <v>34265.303081496269</v>
      </c>
      <c r="BL716" s="82">
        <v>455835.31278119999</v>
      </c>
      <c r="BM716" s="82">
        <v>0</v>
      </c>
      <c r="BN716" s="82">
        <v>0</v>
      </c>
      <c r="BO716" s="82">
        <v>455835.31278119999</v>
      </c>
      <c r="BP716" s="82">
        <v>3864.8252816079685</v>
      </c>
      <c r="BQ716" s="82">
        <v>0</v>
      </c>
      <c r="BR716" s="82">
        <v>0</v>
      </c>
      <c r="BS716" s="89">
        <v>3864.8252816079685</v>
      </c>
      <c r="BT716" s="82">
        <v>20078.153820481559</v>
      </c>
      <c r="BU716" s="82">
        <v>0</v>
      </c>
      <c r="BV716" s="82">
        <v>0</v>
      </c>
      <c r="BW716" s="82">
        <v>20078.153820481559</v>
      </c>
      <c r="BX716" s="82">
        <v>178011.67603868127</v>
      </c>
      <c r="BY716" s="82">
        <v>0</v>
      </c>
      <c r="BZ716" s="82">
        <v>0</v>
      </c>
      <c r="CA716" s="82">
        <v>178011.67603868127</v>
      </c>
      <c r="CB716" s="82">
        <v>2368110.0334296119</v>
      </c>
      <c r="CC716" s="82">
        <v>0</v>
      </c>
      <c r="CD716" s="82">
        <v>0</v>
      </c>
      <c r="CE716" s="82">
        <v>2368110.0334296119</v>
      </c>
      <c r="CF716" s="82">
        <v>20078.153820481559</v>
      </c>
      <c r="CG716" s="82">
        <v>0</v>
      </c>
      <c r="CH716" s="82">
        <v>0</v>
      </c>
      <c r="CI716" s="82">
        <v>20078.153820481559</v>
      </c>
      <c r="CJ716" s="82" t="s">
        <v>96</v>
      </c>
      <c r="CN716" s="82">
        <v>3864.8252816079685</v>
      </c>
      <c r="CO716" s="82">
        <v>34265.303081496269</v>
      </c>
      <c r="CP716" s="82">
        <v>455835.31278119999</v>
      </c>
      <c r="CQ716" s="82">
        <v>3864.8252816079685</v>
      </c>
      <c r="CR716" s="89">
        <v>3864.8252816079685</v>
      </c>
      <c r="CS716" s="82">
        <v>604.75773884049772</v>
      </c>
      <c r="CT716" s="82">
        <v>5361.744892030023</v>
      </c>
      <c r="CU716" s="82">
        <v>71327.915999999997</v>
      </c>
      <c r="CV716" s="82">
        <v>604.75773884049772</v>
      </c>
      <c r="CW716" s="82">
        <v>604.75773884049772</v>
      </c>
    </row>
    <row r="717" spans="1:101">
      <c r="A717" s="86" t="s">
        <v>1404</v>
      </c>
      <c r="B717" s="87" t="s">
        <v>1544</v>
      </c>
      <c r="C717" s="75" t="s">
        <v>2329</v>
      </c>
      <c r="D717" s="74" t="s">
        <v>2607</v>
      </c>
      <c r="E717" s="74" t="s">
        <v>1404</v>
      </c>
      <c r="F717" s="74" t="s">
        <v>1544</v>
      </c>
      <c r="G717" s="74" t="s">
        <v>523</v>
      </c>
      <c r="I717" s="74" t="s">
        <v>1544</v>
      </c>
      <c r="J717" s="74" t="s">
        <v>523</v>
      </c>
      <c r="K717" s="74" t="s">
        <v>128</v>
      </c>
      <c r="L717" s="74" t="s">
        <v>89</v>
      </c>
      <c r="M717" s="74" t="s">
        <v>1406</v>
      </c>
      <c r="N717" s="74" t="s">
        <v>523</v>
      </c>
      <c r="O717" s="76">
        <v>48507</v>
      </c>
      <c r="P717" s="76">
        <v>44500</v>
      </c>
      <c r="Q717" s="77">
        <v>11</v>
      </c>
      <c r="R717" s="74" t="s">
        <v>262</v>
      </c>
      <c r="S717" s="77">
        <v>200000</v>
      </c>
      <c r="T717" s="77">
        <v>200000</v>
      </c>
      <c r="U717" s="77">
        <v>0</v>
      </c>
      <c r="V717" s="78">
        <v>0</v>
      </c>
      <c r="W717" s="79">
        <v>6.3906999999999998</v>
      </c>
      <c r="X717" s="77">
        <v>1278140</v>
      </c>
      <c r="Y717" s="88">
        <v>1278140</v>
      </c>
      <c r="Z717" s="77">
        <v>0</v>
      </c>
      <c r="AA717" s="74">
        <v>0</v>
      </c>
      <c r="AB717" s="74">
        <v>0</v>
      </c>
      <c r="AD717" s="74">
        <v>5</v>
      </c>
      <c r="AE717" s="74">
        <v>5</v>
      </c>
      <c r="AF717" s="74">
        <v>0</v>
      </c>
      <c r="AG717" s="74">
        <v>0</v>
      </c>
      <c r="AI717" s="74">
        <v>4</v>
      </c>
      <c r="AJ717" s="74">
        <v>4</v>
      </c>
      <c r="AL717" s="74">
        <v>4</v>
      </c>
      <c r="AM717" s="74" t="s">
        <v>95</v>
      </c>
      <c r="AN717" s="74">
        <v>0</v>
      </c>
      <c r="AO717" s="74" t="s">
        <v>95</v>
      </c>
      <c r="AP717" s="74" t="s">
        <v>95</v>
      </c>
      <c r="AQ717" s="74">
        <v>1</v>
      </c>
      <c r="AS717" s="74">
        <v>1</v>
      </c>
      <c r="AT717" s="74" t="s">
        <v>92</v>
      </c>
      <c r="AU717" s="74" t="s">
        <v>95</v>
      </c>
      <c r="AV717" s="74" t="s">
        <v>94</v>
      </c>
      <c r="AW717" s="77">
        <v>200000</v>
      </c>
      <c r="AX717" s="77">
        <v>0</v>
      </c>
      <c r="AY717" s="79">
        <v>1</v>
      </c>
      <c r="AZ717" s="77">
        <v>1278140</v>
      </c>
      <c r="BA717" s="77">
        <v>0</v>
      </c>
      <c r="BB717" s="74" t="s">
        <v>116</v>
      </c>
      <c r="BC717" s="75" t="s">
        <v>2329</v>
      </c>
      <c r="BD717" s="82">
        <v>9753.1035490989834</v>
      </c>
      <c r="BE717" s="82">
        <v>0</v>
      </c>
      <c r="BF717" s="82">
        <v>0</v>
      </c>
      <c r="BG717" s="82">
        <v>9753.1035490989834</v>
      </c>
      <c r="BH717" s="82">
        <v>79836.97231586423</v>
      </c>
      <c r="BI717" s="82">
        <v>0</v>
      </c>
      <c r="BJ717" s="82">
        <v>0</v>
      </c>
      <c r="BK717" s="82">
        <v>79836.97231586423</v>
      </c>
      <c r="BL717" s="82">
        <v>1150326</v>
      </c>
      <c r="BM717" s="82">
        <v>0</v>
      </c>
      <c r="BN717" s="82">
        <v>0</v>
      </c>
      <c r="BO717" s="82">
        <v>1150326</v>
      </c>
      <c r="BP717" s="82">
        <v>9753.1035490989834</v>
      </c>
      <c r="BQ717" s="82">
        <v>0</v>
      </c>
      <c r="BR717" s="82">
        <v>0</v>
      </c>
      <c r="BS717" s="89">
        <v>9753.1035490989834</v>
      </c>
      <c r="BT717" s="82">
        <v>50668.348247924128</v>
      </c>
      <c r="BU717" s="82">
        <v>0</v>
      </c>
      <c r="BV717" s="82">
        <v>0</v>
      </c>
      <c r="BW717" s="82">
        <v>50668.348247924128</v>
      </c>
      <c r="BX717" s="82">
        <v>414761.05487814627</v>
      </c>
      <c r="BY717" s="82">
        <v>0</v>
      </c>
      <c r="BZ717" s="82">
        <v>0</v>
      </c>
      <c r="CA717" s="82">
        <v>414761.05487814627</v>
      </c>
      <c r="CB717" s="82">
        <v>5976058.6025999999</v>
      </c>
      <c r="CC717" s="82">
        <v>0</v>
      </c>
      <c r="CD717" s="82">
        <v>0</v>
      </c>
      <c r="CE717" s="82">
        <v>5976058.6025999999</v>
      </c>
      <c r="CF717" s="82">
        <v>50668.348247924128</v>
      </c>
      <c r="CG717" s="82">
        <v>0</v>
      </c>
      <c r="CH717" s="82">
        <v>0</v>
      </c>
      <c r="CI717" s="82">
        <v>50668.348247924128</v>
      </c>
      <c r="CJ717" s="82" t="s">
        <v>96</v>
      </c>
      <c r="CN717" s="82">
        <v>9753.1035490989834</v>
      </c>
      <c r="CO717" s="82">
        <v>79836.97231586423</v>
      </c>
      <c r="CP717" s="82">
        <v>1150326</v>
      </c>
      <c r="CQ717" s="82">
        <v>9753.1035490989834</v>
      </c>
      <c r="CR717" s="89">
        <v>9753.1035490989834</v>
      </c>
      <c r="CS717" s="82">
        <v>1526.1401018822639</v>
      </c>
      <c r="CT717" s="82">
        <v>12492.68035048809</v>
      </c>
      <c r="CU717" s="82">
        <v>180000</v>
      </c>
      <c r="CV717" s="82">
        <v>1526.1401018822639</v>
      </c>
      <c r="CW717" s="82">
        <v>1526.1401018822639</v>
      </c>
    </row>
    <row r="718" spans="1:101">
      <c r="A718" s="86" t="s">
        <v>1404</v>
      </c>
      <c r="B718" s="87" t="s">
        <v>1545</v>
      </c>
      <c r="C718" s="75" t="s">
        <v>2330</v>
      </c>
      <c r="D718" s="74" t="s">
        <v>2607</v>
      </c>
      <c r="E718" s="74" t="s">
        <v>1404</v>
      </c>
      <c r="F718" s="74" t="s">
        <v>1545</v>
      </c>
      <c r="G718" s="74" t="s">
        <v>523</v>
      </c>
      <c r="I718" s="74" t="s">
        <v>1545</v>
      </c>
      <c r="J718" s="74" t="s">
        <v>523</v>
      </c>
      <c r="K718" s="74" t="s">
        <v>128</v>
      </c>
      <c r="L718" s="74" t="s">
        <v>89</v>
      </c>
      <c r="M718" s="74" t="s">
        <v>1406</v>
      </c>
      <c r="N718" s="74" t="s">
        <v>523</v>
      </c>
      <c r="O718" s="76">
        <v>48513</v>
      </c>
      <c r="P718" s="76">
        <v>44500</v>
      </c>
      <c r="Q718" s="77">
        <v>11</v>
      </c>
      <c r="R718" s="74" t="s">
        <v>262</v>
      </c>
      <c r="S718" s="77">
        <v>4649.75</v>
      </c>
      <c r="T718" s="77">
        <v>4649.75</v>
      </c>
      <c r="U718" s="77">
        <v>0</v>
      </c>
      <c r="V718" s="78">
        <v>0</v>
      </c>
      <c r="W718" s="79">
        <v>6.3906999999999998</v>
      </c>
      <c r="X718" s="77">
        <v>29715.157325</v>
      </c>
      <c r="Y718" s="88">
        <v>29715.157325</v>
      </c>
      <c r="Z718" s="77">
        <v>0</v>
      </c>
      <c r="AA718" s="74">
        <v>0</v>
      </c>
      <c r="AB718" s="74">
        <v>0</v>
      </c>
      <c r="AD718" s="74">
        <v>5</v>
      </c>
      <c r="AE718" s="74">
        <v>5</v>
      </c>
      <c r="AF718" s="74">
        <v>0</v>
      </c>
      <c r="AG718" s="74">
        <v>0</v>
      </c>
      <c r="AI718" s="74">
        <v>4</v>
      </c>
      <c r="AJ718" s="74">
        <v>4</v>
      </c>
      <c r="AL718" s="74">
        <v>4</v>
      </c>
      <c r="AM718" s="74" t="s">
        <v>95</v>
      </c>
      <c r="AN718" s="74">
        <v>0</v>
      </c>
      <c r="AO718" s="74" t="s">
        <v>95</v>
      </c>
      <c r="AP718" s="74" t="s">
        <v>95</v>
      </c>
      <c r="AQ718" s="74">
        <v>1</v>
      </c>
      <c r="AS718" s="74">
        <v>1</v>
      </c>
      <c r="AT718" s="74" t="s">
        <v>92</v>
      </c>
      <c r="AU718" s="74" t="s">
        <v>95</v>
      </c>
      <c r="AV718" s="74" t="s">
        <v>94</v>
      </c>
      <c r="AW718" s="77">
        <v>4649.75</v>
      </c>
      <c r="AX718" s="77">
        <v>0</v>
      </c>
      <c r="AY718" s="79">
        <v>1</v>
      </c>
      <c r="AZ718" s="77">
        <v>29715.157325</v>
      </c>
      <c r="BA718" s="77">
        <v>0</v>
      </c>
      <c r="BB718" s="74" t="s">
        <v>116</v>
      </c>
      <c r="BC718" s="75" t="s">
        <v>2330</v>
      </c>
      <c r="BD718" s="82">
        <v>226.74746613711503</v>
      </c>
      <c r="BE718" s="82">
        <v>0</v>
      </c>
      <c r="BF718" s="82">
        <v>0</v>
      </c>
      <c r="BG718" s="82">
        <v>226.74746613711503</v>
      </c>
      <c r="BH718" s="82">
        <v>1856.1098101284474</v>
      </c>
      <c r="BI718" s="82">
        <v>0</v>
      </c>
      <c r="BJ718" s="82">
        <v>0</v>
      </c>
      <c r="BK718" s="82">
        <v>1856.1098101284474</v>
      </c>
      <c r="BL718" s="82">
        <v>26743.641592500004</v>
      </c>
      <c r="BM718" s="82">
        <v>0</v>
      </c>
      <c r="BN718" s="82">
        <v>0</v>
      </c>
      <c r="BO718" s="82">
        <v>26743.641592500004</v>
      </c>
      <c r="BP718" s="82">
        <v>226.74746613711503</v>
      </c>
      <c r="BQ718" s="82">
        <v>0</v>
      </c>
      <c r="BR718" s="82">
        <v>0</v>
      </c>
      <c r="BS718" s="89">
        <v>226.74746613711503</v>
      </c>
      <c r="BT718" s="82">
        <v>1177.9757613289262</v>
      </c>
      <c r="BU718" s="82">
        <v>0</v>
      </c>
      <c r="BV718" s="82">
        <v>0</v>
      </c>
      <c r="BW718" s="82">
        <v>1177.9757613289262</v>
      </c>
      <c r="BX718" s="82">
        <v>9642.6760745982974</v>
      </c>
      <c r="BY718" s="82">
        <v>0</v>
      </c>
      <c r="BZ718" s="82">
        <v>0</v>
      </c>
      <c r="CA718" s="82">
        <v>9642.6760745982974</v>
      </c>
      <c r="CB718" s="82">
        <v>138935.89243719677</v>
      </c>
      <c r="CC718" s="82">
        <v>0</v>
      </c>
      <c r="CD718" s="82">
        <v>0</v>
      </c>
      <c r="CE718" s="82">
        <v>138935.89243719677</v>
      </c>
      <c r="CF718" s="82">
        <v>1177.9757613289262</v>
      </c>
      <c r="CG718" s="82">
        <v>0</v>
      </c>
      <c r="CH718" s="82">
        <v>0</v>
      </c>
      <c r="CI718" s="82">
        <v>1177.9757613289262</v>
      </c>
      <c r="CJ718" s="82" t="s">
        <v>96</v>
      </c>
      <c r="CN718" s="82">
        <v>226.74746613711503</v>
      </c>
      <c r="CO718" s="82">
        <v>1856.1098101284474</v>
      </c>
      <c r="CP718" s="82">
        <v>26743.641592500004</v>
      </c>
      <c r="CQ718" s="82">
        <v>226.74746613711503</v>
      </c>
      <c r="CR718" s="89">
        <v>226.74746613711503</v>
      </c>
      <c r="CS718" s="82">
        <v>35.480849693635285</v>
      </c>
      <c r="CT718" s="82">
        <v>290.43920229840978</v>
      </c>
      <c r="CU718" s="82">
        <v>4184.7750000000005</v>
      </c>
      <c r="CV718" s="82">
        <v>35.480849693635285</v>
      </c>
      <c r="CW718" s="82">
        <v>35.480849693635285</v>
      </c>
    </row>
    <row r="719" spans="1:101">
      <c r="A719" s="86" t="s">
        <v>1404</v>
      </c>
      <c r="B719" s="87" t="s">
        <v>1546</v>
      </c>
      <c r="C719" s="75" t="s">
        <v>2331</v>
      </c>
      <c r="D719" s="74" t="s">
        <v>2607</v>
      </c>
      <c r="E719" s="74" t="s">
        <v>1404</v>
      </c>
      <c r="F719" s="74" t="s">
        <v>1546</v>
      </c>
      <c r="G719" s="74" t="s">
        <v>523</v>
      </c>
      <c r="I719" s="74" t="s">
        <v>1546</v>
      </c>
      <c r="J719" s="74" t="s">
        <v>523</v>
      </c>
      <c r="K719" s="74" t="s">
        <v>128</v>
      </c>
      <c r="L719" s="74" t="s">
        <v>89</v>
      </c>
      <c r="M719" s="74" t="s">
        <v>1406</v>
      </c>
      <c r="N719" s="74" t="s">
        <v>523</v>
      </c>
      <c r="O719" s="76">
        <v>48361</v>
      </c>
      <c r="P719" s="76">
        <v>44500</v>
      </c>
      <c r="Q719" s="77">
        <v>11</v>
      </c>
      <c r="R719" s="74" t="s">
        <v>262</v>
      </c>
      <c r="S719" s="77">
        <v>17777.599999999999</v>
      </c>
      <c r="T719" s="77">
        <v>17777.599999999999</v>
      </c>
      <c r="U719" s="77">
        <v>0</v>
      </c>
      <c r="V719" s="78">
        <v>0</v>
      </c>
      <c r="W719" s="79">
        <v>6.3906999999999998</v>
      </c>
      <c r="X719" s="77">
        <v>113611.30831999998</v>
      </c>
      <c r="Y719" s="88">
        <v>113611.30831999998</v>
      </c>
      <c r="Z719" s="77">
        <v>0</v>
      </c>
      <c r="AA719" s="74">
        <v>0</v>
      </c>
      <c r="AB719" s="74">
        <v>0</v>
      </c>
      <c r="AD719" s="74">
        <v>5</v>
      </c>
      <c r="AE719" s="74">
        <v>5</v>
      </c>
      <c r="AF719" s="74">
        <v>0</v>
      </c>
      <c r="AG719" s="74">
        <v>0</v>
      </c>
      <c r="AI719" s="74">
        <v>4</v>
      </c>
      <c r="AJ719" s="74">
        <v>4</v>
      </c>
      <c r="AL719" s="74">
        <v>4</v>
      </c>
      <c r="AM719" s="74" t="s">
        <v>95</v>
      </c>
      <c r="AN719" s="74">
        <v>0</v>
      </c>
      <c r="AO719" s="74" t="s">
        <v>95</v>
      </c>
      <c r="AP719" s="74" t="s">
        <v>95</v>
      </c>
      <c r="AQ719" s="74">
        <v>1</v>
      </c>
      <c r="AS719" s="74">
        <v>1</v>
      </c>
      <c r="AT719" s="74" t="s">
        <v>92</v>
      </c>
      <c r="AU719" s="74" t="s">
        <v>95</v>
      </c>
      <c r="AV719" s="74" t="s">
        <v>94</v>
      </c>
      <c r="AW719" s="77">
        <v>17777.599999999999</v>
      </c>
      <c r="AX719" s="77">
        <v>0</v>
      </c>
      <c r="AY719" s="79">
        <v>1</v>
      </c>
      <c r="AZ719" s="77">
        <v>113611.30831999998</v>
      </c>
      <c r="BA719" s="77">
        <v>0</v>
      </c>
      <c r="BB719" s="74" t="s">
        <v>116</v>
      </c>
      <c r="BC719" s="75" t="s">
        <v>2331</v>
      </c>
      <c r="BD719" s="82">
        <v>866.93386827231029</v>
      </c>
      <c r="BE719" s="82">
        <v>0</v>
      </c>
      <c r="BF719" s="82">
        <v>0</v>
      </c>
      <c r="BG719" s="82">
        <v>866.93386827231029</v>
      </c>
      <c r="BH719" s="82">
        <v>7096.548795212535</v>
      </c>
      <c r="BI719" s="82">
        <v>0</v>
      </c>
      <c r="BJ719" s="82">
        <v>0</v>
      </c>
      <c r="BK719" s="82">
        <v>7096.548795212535</v>
      </c>
      <c r="BL719" s="82">
        <v>102250.17748799999</v>
      </c>
      <c r="BM719" s="82">
        <v>0</v>
      </c>
      <c r="BN719" s="82">
        <v>0</v>
      </c>
      <c r="BO719" s="82">
        <v>102250.17748799999</v>
      </c>
      <c r="BP719" s="82">
        <v>866.93386827231029</v>
      </c>
      <c r="BQ719" s="82">
        <v>0</v>
      </c>
      <c r="BR719" s="82">
        <v>0</v>
      </c>
      <c r="BS719" s="89">
        <v>866.93386827231029</v>
      </c>
      <c r="BT719" s="82">
        <v>4503.8081390614789</v>
      </c>
      <c r="BU719" s="82">
        <v>0</v>
      </c>
      <c r="BV719" s="82">
        <v>0</v>
      </c>
      <c r="BW719" s="82">
        <v>4503.8081390614789</v>
      </c>
      <c r="BX719" s="82">
        <v>36867.280646008643</v>
      </c>
      <c r="BY719" s="82">
        <v>0</v>
      </c>
      <c r="BZ719" s="82">
        <v>0</v>
      </c>
      <c r="CA719" s="82">
        <v>36867.280646008643</v>
      </c>
      <c r="CB719" s="82">
        <v>531199.89706790878</v>
      </c>
      <c r="CC719" s="82">
        <v>0</v>
      </c>
      <c r="CD719" s="82">
        <v>0</v>
      </c>
      <c r="CE719" s="82">
        <v>531199.89706790878</v>
      </c>
      <c r="CF719" s="82">
        <v>4503.8081390614789</v>
      </c>
      <c r="CG719" s="82">
        <v>0</v>
      </c>
      <c r="CH719" s="82">
        <v>0</v>
      </c>
      <c r="CI719" s="82">
        <v>4503.8081390614789</v>
      </c>
      <c r="CJ719" s="82" t="s">
        <v>96</v>
      </c>
      <c r="CN719" s="82">
        <v>866.93386827231029</v>
      </c>
      <c r="CO719" s="82">
        <v>7096.548795212535</v>
      </c>
      <c r="CP719" s="82">
        <v>102250.17748799999</v>
      </c>
      <c r="CQ719" s="82">
        <v>866.93386827231029</v>
      </c>
      <c r="CR719" s="89">
        <v>866.93386827231029</v>
      </c>
      <c r="CS719" s="82">
        <v>135.65554137611065</v>
      </c>
      <c r="CT719" s="82">
        <v>1110.4493709941846</v>
      </c>
      <c r="CU719" s="82">
        <v>15999.839999999998</v>
      </c>
      <c r="CV719" s="82">
        <v>135.65554137611065</v>
      </c>
      <c r="CW719" s="82">
        <v>135.65554137611065</v>
      </c>
    </row>
    <row r="720" spans="1:101">
      <c r="A720" s="86" t="s">
        <v>1404</v>
      </c>
      <c r="B720" s="87" t="s">
        <v>1547</v>
      </c>
      <c r="C720" s="75" t="s">
        <v>2332</v>
      </c>
      <c r="D720" s="74" t="s">
        <v>2607</v>
      </c>
      <c r="E720" s="74" t="s">
        <v>1404</v>
      </c>
      <c r="F720" s="74" t="s">
        <v>1547</v>
      </c>
      <c r="G720" s="74" t="s">
        <v>523</v>
      </c>
      <c r="I720" s="74" t="s">
        <v>1547</v>
      </c>
      <c r="J720" s="74" t="s">
        <v>523</v>
      </c>
      <c r="K720" s="74" t="s">
        <v>128</v>
      </c>
      <c r="L720" s="74" t="s">
        <v>89</v>
      </c>
      <c r="M720" s="74" t="s">
        <v>1406</v>
      </c>
      <c r="N720" s="74" t="s">
        <v>523</v>
      </c>
      <c r="O720" s="76">
        <v>48059</v>
      </c>
      <c r="P720" s="76">
        <v>44500</v>
      </c>
      <c r="Q720" s="77">
        <v>10</v>
      </c>
      <c r="R720" s="74" t="s">
        <v>262</v>
      </c>
      <c r="S720" s="77">
        <v>18823.86</v>
      </c>
      <c r="T720" s="77">
        <v>18823.86</v>
      </c>
      <c r="U720" s="77">
        <v>0</v>
      </c>
      <c r="V720" s="78">
        <v>0</v>
      </c>
      <c r="W720" s="79">
        <v>6.3906999999999998</v>
      </c>
      <c r="X720" s="77">
        <v>120297.642102</v>
      </c>
      <c r="Y720" s="88">
        <v>120297.642102</v>
      </c>
      <c r="Z720" s="77">
        <v>0</v>
      </c>
      <c r="AA720" s="74">
        <v>0</v>
      </c>
      <c r="AB720" s="74">
        <v>0</v>
      </c>
      <c r="AD720" s="74">
        <v>5</v>
      </c>
      <c r="AE720" s="74">
        <v>5</v>
      </c>
      <c r="AF720" s="74">
        <v>0</v>
      </c>
      <c r="AG720" s="74">
        <v>0</v>
      </c>
      <c r="AI720" s="74">
        <v>4</v>
      </c>
      <c r="AJ720" s="74">
        <v>4</v>
      </c>
      <c r="AL720" s="74">
        <v>4</v>
      </c>
      <c r="AM720" s="74" t="s">
        <v>95</v>
      </c>
      <c r="AN720" s="74">
        <v>0</v>
      </c>
      <c r="AO720" s="74" t="s">
        <v>95</v>
      </c>
      <c r="AP720" s="74" t="s">
        <v>95</v>
      </c>
      <c r="AQ720" s="74">
        <v>1</v>
      </c>
      <c r="AS720" s="74">
        <v>1</v>
      </c>
      <c r="AT720" s="74" t="s">
        <v>92</v>
      </c>
      <c r="AU720" s="74" t="s">
        <v>95</v>
      </c>
      <c r="AV720" s="74" t="s">
        <v>94</v>
      </c>
      <c r="AW720" s="77">
        <v>18823.86</v>
      </c>
      <c r="AX720" s="77">
        <v>0</v>
      </c>
      <c r="AY720" s="79">
        <v>1</v>
      </c>
      <c r="AZ720" s="77">
        <v>120297.642102</v>
      </c>
      <c r="BA720" s="77">
        <v>0</v>
      </c>
      <c r="BB720" s="74" t="s">
        <v>116</v>
      </c>
      <c r="BC720" s="75" t="s">
        <v>2332</v>
      </c>
      <c r="BD720" s="82">
        <v>917.95527886871207</v>
      </c>
      <c r="BE720" s="82">
        <v>0</v>
      </c>
      <c r="BF720" s="82">
        <v>0</v>
      </c>
      <c r="BG720" s="82">
        <v>917.95527886871207</v>
      </c>
      <c r="BH720" s="82">
        <v>6861.1849580874787</v>
      </c>
      <c r="BI720" s="82">
        <v>0</v>
      </c>
      <c r="BJ720" s="82">
        <v>0</v>
      </c>
      <c r="BK720" s="82">
        <v>6861.1849580874787</v>
      </c>
      <c r="BL720" s="82">
        <v>108267.8778918</v>
      </c>
      <c r="BM720" s="82">
        <v>0</v>
      </c>
      <c r="BN720" s="82">
        <v>0</v>
      </c>
      <c r="BO720" s="82">
        <v>108267.8778918</v>
      </c>
      <c r="BP720" s="82">
        <v>917.95527886871207</v>
      </c>
      <c r="BQ720" s="82">
        <v>0</v>
      </c>
      <c r="BR720" s="82">
        <v>0</v>
      </c>
      <c r="BS720" s="89">
        <v>917.95527886871207</v>
      </c>
      <c r="BT720" s="82">
        <v>4768.8694692508461</v>
      </c>
      <c r="BU720" s="82">
        <v>0</v>
      </c>
      <c r="BV720" s="82">
        <v>0</v>
      </c>
      <c r="BW720" s="82">
        <v>4768.8694692508461</v>
      </c>
      <c r="BX720" s="82">
        <v>35644.541975760258</v>
      </c>
      <c r="BY720" s="82">
        <v>0</v>
      </c>
      <c r="BZ720" s="82">
        <v>0</v>
      </c>
      <c r="CA720" s="82">
        <v>35644.541975760258</v>
      </c>
      <c r="CB720" s="82">
        <v>562462.45243569021</v>
      </c>
      <c r="CC720" s="82">
        <v>0</v>
      </c>
      <c r="CD720" s="82">
        <v>0</v>
      </c>
      <c r="CE720" s="82">
        <v>562462.45243569021</v>
      </c>
      <c r="CF720" s="82">
        <v>4768.8694692508461</v>
      </c>
      <c r="CG720" s="82">
        <v>0</v>
      </c>
      <c r="CH720" s="82">
        <v>0</v>
      </c>
      <c r="CI720" s="82">
        <v>4768.8694692508461</v>
      </c>
      <c r="CJ720" s="82" t="s">
        <v>96</v>
      </c>
      <c r="CN720" s="82">
        <v>917.95527886871207</v>
      </c>
      <c r="CO720" s="82">
        <v>6861.1849580874787</v>
      </c>
      <c r="CP720" s="82">
        <v>108267.8778918</v>
      </c>
      <c r="CQ720" s="82">
        <v>917.95527886871207</v>
      </c>
      <c r="CR720" s="89">
        <v>917.95527886871207</v>
      </c>
      <c r="CS720" s="82">
        <v>143.63923809108738</v>
      </c>
      <c r="CT720" s="82">
        <v>1073.6202541329556</v>
      </c>
      <c r="CU720" s="82">
        <v>16941.474000000002</v>
      </c>
      <c r="CV720" s="82">
        <v>143.63923809108738</v>
      </c>
      <c r="CW720" s="82">
        <v>143.63923809108738</v>
      </c>
    </row>
    <row r="721" spans="1:101">
      <c r="A721" s="86" t="s">
        <v>1404</v>
      </c>
      <c r="B721" s="87" t="s">
        <v>1548</v>
      </c>
      <c r="C721" s="75" t="s">
        <v>2333</v>
      </c>
      <c r="D721" s="74" t="s">
        <v>2607</v>
      </c>
      <c r="E721" s="74" t="s">
        <v>1404</v>
      </c>
      <c r="F721" s="74" t="s">
        <v>1548</v>
      </c>
      <c r="G721" s="74" t="s">
        <v>523</v>
      </c>
      <c r="I721" s="74" t="s">
        <v>1548</v>
      </c>
      <c r="J721" s="74" t="s">
        <v>523</v>
      </c>
      <c r="K721" s="74" t="s">
        <v>128</v>
      </c>
      <c r="L721" s="74" t="s">
        <v>89</v>
      </c>
      <c r="M721" s="74" t="s">
        <v>1406</v>
      </c>
      <c r="N721" s="74" t="s">
        <v>523</v>
      </c>
      <c r="O721" s="76">
        <v>48212</v>
      </c>
      <c r="P721" s="76">
        <v>44500</v>
      </c>
      <c r="Q721" s="77">
        <v>11</v>
      </c>
      <c r="R721" s="74" t="s">
        <v>262</v>
      </c>
      <c r="S721" s="77">
        <v>33012</v>
      </c>
      <c r="T721" s="77">
        <v>33012</v>
      </c>
      <c r="U721" s="77">
        <v>0</v>
      </c>
      <c r="V721" s="78">
        <v>0</v>
      </c>
      <c r="W721" s="79">
        <v>6.3906999999999998</v>
      </c>
      <c r="X721" s="77">
        <v>210969.78839999999</v>
      </c>
      <c r="Y721" s="88">
        <v>210969.78839999999</v>
      </c>
      <c r="Z721" s="77">
        <v>0</v>
      </c>
      <c r="AA721" s="74">
        <v>0</v>
      </c>
      <c r="AB721" s="74">
        <v>0</v>
      </c>
      <c r="AD721" s="74">
        <v>5</v>
      </c>
      <c r="AE721" s="74">
        <v>5</v>
      </c>
      <c r="AF721" s="74">
        <v>0</v>
      </c>
      <c r="AG721" s="74">
        <v>0</v>
      </c>
      <c r="AI721" s="74">
        <v>4</v>
      </c>
      <c r="AJ721" s="74">
        <v>4</v>
      </c>
      <c r="AL721" s="74">
        <v>4</v>
      </c>
      <c r="AM721" s="74" t="s">
        <v>95</v>
      </c>
      <c r="AN721" s="74">
        <v>0</v>
      </c>
      <c r="AO721" s="74" t="s">
        <v>95</v>
      </c>
      <c r="AP721" s="74" t="s">
        <v>95</v>
      </c>
      <c r="AQ721" s="74">
        <v>1</v>
      </c>
      <c r="AS721" s="74">
        <v>1</v>
      </c>
      <c r="AT721" s="74" t="s">
        <v>92</v>
      </c>
      <c r="AU721" s="74" t="s">
        <v>95</v>
      </c>
      <c r="AV721" s="74" t="s">
        <v>94</v>
      </c>
      <c r="AW721" s="77">
        <v>33012</v>
      </c>
      <c r="AX721" s="77">
        <v>0</v>
      </c>
      <c r="AY721" s="79">
        <v>1</v>
      </c>
      <c r="AZ721" s="77">
        <v>210969.78839999999</v>
      </c>
      <c r="BA721" s="77">
        <v>0</v>
      </c>
      <c r="BB721" s="74" t="s">
        <v>116</v>
      </c>
      <c r="BC721" s="75" t="s">
        <v>2333</v>
      </c>
      <c r="BD721" s="82">
        <v>1609.8472718142782</v>
      </c>
      <c r="BE721" s="82">
        <v>0</v>
      </c>
      <c r="BF721" s="82">
        <v>0</v>
      </c>
      <c r="BG721" s="82">
        <v>1609.8472718142782</v>
      </c>
      <c r="BH721" s="82">
        <v>13177.890650456548</v>
      </c>
      <c r="BI721" s="82">
        <v>0</v>
      </c>
      <c r="BJ721" s="82">
        <v>0</v>
      </c>
      <c r="BK721" s="82">
        <v>13177.890650456548</v>
      </c>
      <c r="BL721" s="82">
        <v>189872.80955999997</v>
      </c>
      <c r="BM721" s="82">
        <v>0</v>
      </c>
      <c r="BN721" s="82">
        <v>0</v>
      </c>
      <c r="BO721" s="82">
        <v>189872.80955999997</v>
      </c>
      <c r="BP721" s="82">
        <v>1609.8472718142782</v>
      </c>
      <c r="BQ721" s="82">
        <v>0</v>
      </c>
      <c r="BR721" s="82">
        <v>0</v>
      </c>
      <c r="BS721" s="89">
        <v>1609.8472718142782</v>
      </c>
      <c r="BT721" s="82">
        <v>8363.3175618023561</v>
      </c>
      <c r="BU721" s="82">
        <v>0</v>
      </c>
      <c r="BV721" s="82">
        <v>0</v>
      </c>
      <c r="BW721" s="82">
        <v>8363.3175618023561</v>
      </c>
      <c r="BX721" s="82">
        <v>68460.459718186816</v>
      </c>
      <c r="BY721" s="82">
        <v>0</v>
      </c>
      <c r="BZ721" s="82">
        <v>0</v>
      </c>
      <c r="CA721" s="82">
        <v>68460.459718186816</v>
      </c>
      <c r="CB721" s="82">
        <v>986408.23294515582</v>
      </c>
      <c r="CC721" s="82">
        <v>0</v>
      </c>
      <c r="CD721" s="82">
        <v>0</v>
      </c>
      <c r="CE721" s="82">
        <v>986408.23294515582</v>
      </c>
      <c r="CF721" s="82">
        <v>8363.3175618023561</v>
      </c>
      <c r="CG721" s="82">
        <v>0</v>
      </c>
      <c r="CH721" s="82">
        <v>0</v>
      </c>
      <c r="CI721" s="82">
        <v>8363.3175618023561</v>
      </c>
      <c r="CJ721" s="82" t="s">
        <v>96</v>
      </c>
      <c r="CN721" s="82">
        <v>1609.8472718142782</v>
      </c>
      <c r="CO721" s="82">
        <v>13177.890650456548</v>
      </c>
      <c r="CP721" s="82">
        <v>189872.80955999997</v>
      </c>
      <c r="CQ721" s="82">
        <v>1609.8472718142782</v>
      </c>
      <c r="CR721" s="89">
        <v>1609.8472718142782</v>
      </c>
      <c r="CS721" s="82">
        <v>251.90468521668646</v>
      </c>
      <c r="CT721" s="82">
        <v>2062.0418186515635</v>
      </c>
      <c r="CU721" s="82">
        <v>29710.799999999996</v>
      </c>
      <c r="CV721" s="82">
        <v>251.90468521668646</v>
      </c>
      <c r="CW721" s="82">
        <v>251.90468521668646</v>
      </c>
    </row>
    <row r="722" spans="1:101">
      <c r="A722" s="86" t="s">
        <v>1404</v>
      </c>
      <c r="B722" s="87" t="s">
        <v>1549</v>
      </c>
      <c r="C722" s="75" t="s">
        <v>2334</v>
      </c>
      <c r="D722" s="74" t="s">
        <v>2607</v>
      </c>
      <c r="E722" s="74" t="s">
        <v>1404</v>
      </c>
      <c r="F722" s="74" t="s">
        <v>1549</v>
      </c>
      <c r="G722" s="74" t="s">
        <v>523</v>
      </c>
      <c r="I722" s="74" t="s">
        <v>1549</v>
      </c>
      <c r="J722" s="74" t="s">
        <v>523</v>
      </c>
      <c r="K722" s="74" t="s">
        <v>128</v>
      </c>
      <c r="L722" s="74" t="s">
        <v>89</v>
      </c>
      <c r="M722" s="74" t="s">
        <v>1406</v>
      </c>
      <c r="N722" s="74" t="s">
        <v>523</v>
      </c>
      <c r="O722" s="76">
        <v>48676</v>
      </c>
      <c r="P722" s="76">
        <v>44500</v>
      </c>
      <c r="Q722" s="77">
        <v>12</v>
      </c>
      <c r="R722" s="74" t="s">
        <v>262</v>
      </c>
      <c r="S722" s="77">
        <v>36624.03</v>
      </c>
      <c r="T722" s="77">
        <v>36624.03</v>
      </c>
      <c r="U722" s="77">
        <v>0</v>
      </c>
      <c r="V722" s="78">
        <v>0</v>
      </c>
      <c r="W722" s="79">
        <v>6.3906999999999998</v>
      </c>
      <c r="X722" s="77">
        <v>234053.18852099997</v>
      </c>
      <c r="Y722" s="88">
        <v>234053.18852099997</v>
      </c>
      <c r="Z722" s="77">
        <v>0</v>
      </c>
      <c r="AA722" s="74">
        <v>0</v>
      </c>
      <c r="AB722" s="74">
        <v>0</v>
      </c>
      <c r="AD722" s="74">
        <v>5</v>
      </c>
      <c r="AE722" s="74">
        <v>5</v>
      </c>
      <c r="AF722" s="74">
        <v>0</v>
      </c>
      <c r="AG722" s="74">
        <v>0</v>
      </c>
      <c r="AI722" s="74">
        <v>4</v>
      </c>
      <c r="AJ722" s="74">
        <v>4</v>
      </c>
      <c r="AL722" s="74">
        <v>4</v>
      </c>
      <c r="AM722" s="74" t="s">
        <v>95</v>
      </c>
      <c r="AN722" s="74">
        <v>0</v>
      </c>
      <c r="AO722" s="74" t="s">
        <v>95</v>
      </c>
      <c r="AP722" s="74" t="s">
        <v>95</v>
      </c>
      <c r="AQ722" s="74">
        <v>1</v>
      </c>
      <c r="AS722" s="74">
        <v>1</v>
      </c>
      <c r="AT722" s="74" t="s">
        <v>92</v>
      </c>
      <c r="AU722" s="74" t="s">
        <v>95</v>
      </c>
      <c r="AV722" s="74" t="s">
        <v>94</v>
      </c>
      <c r="AW722" s="77">
        <v>36624.03</v>
      </c>
      <c r="AX722" s="77">
        <v>0</v>
      </c>
      <c r="AY722" s="79">
        <v>1</v>
      </c>
      <c r="AZ722" s="77">
        <v>234053.18852099997</v>
      </c>
      <c r="BA722" s="77">
        <v>0</v>
      </c>
      <c r="BB722" s="74" t="s">
        <v>116</v>
      </c>
      <c r="BC722" s="75" t="s">
        <v>2334</v>
      </c>
      <c r="BD722" s="82">
        <v>1785.9897848765384</v>
      </c>
      <c r="BE722" s="82">
        <v>0</v>
      </c>
      <c r="BF722" s="82">
        <v>0</v>
      </c>
      <c r="BG722" s="82">
        <v>1785.9897848765384</v>
      </c>
      <c r="BH722" s="82">
        <v>15834.475511863133</v>
      </c>
      <c r="BI722" s="82">
        <v>0</v>
      </c>
      <c r="BJ722" s="82">
        <v>0</v>
      </c>
      <c r="BK722" s="82">
        <v>15834.475511863133</v>
      </c>
      <c r="BL722" s="82">
        <v>210647.86966889998</v>
      </c>
      <c r="BM722" s="82">
        <v>0</v>
      </c>
      <c r="BN722" s="82">
        <v>0</v>
      </c>
      <c r="BO722" s="82">
        <v>210647.86966889998</v>
      </c>
      <c r="BP722" s="82">
        <v>1785.9897848765384</v>
      </c>
      <c r="BQ722" s="82">
        <v>0</v>
      </c>
      <c r="BR722" s="82">
        <v>0</v>
      </c>
      <c r="BS722" s="89">
        <v>1785.9897848765384</v>
      </c>
      <c r="BT722" s="82">
        <v>9278.3955314121049</v>
      </c>
      <c r="BU722" s="82">
        <v>0</v>
      </c>
      <c r="BV722" s="82">
        <v>0</v>
      </c>
      <c r="BW722" s="82">
        <v>9278.3955314121049</v>
      </c>
      <c r="BX722" s="82">
        <v>82261.683731680168</v>
      </c>
      <c r="BY722" s="82">
        <v>0</v>
      </c>
      <c r="BZ722" s="82">
        <v>0</v>
      </c>
      <c r="CA722" s="82">
        <v>82261.683731680168</v>
      </c>
      <c r="CB722" s="82">
        <v>1094336.7477169023</v>
      </c>
      <c r="CC722" s="82">
        <v>0</v>
      </c>
      <c r="CD722" s="82">
        <v>0</v>
      </c>
      <c r="CE722" s="82">
        <v>1094336.7477169023</v>
      </c>
      <c r="CF722" s="82">
        <v>9278.3955314121049</v>
      </c>
      <c r="CG722" s="82">
        <v>0</v>
      </c>
      <c r="CH722" s="82">
        <v>0</v>
      </c>
      <c r="CI722" s="82">
        <v>9278.3955314121049</v>
      </c>
      <c r="CJ722" s="82" t="s">
        <v>96</v>
      </c>
      <c r="CN722" s="82">
        <v>1785.9897848765384</v>
      </c>
      <c r="CO722" s="82">
        <v>15834.475511863133</v>
      </c>
      <c r="CP722" s="82">
        <v>210647.86966889998</v>
      </c>
      <c r="CQ722" s="82">
        <v>1785.9897848765384</v>
      </c>
      <c r="CR722" s="89">
        <v>1785.9897848765384</v>
      </c>
      <c r="CS722" s="82">
        <v>279.46700437769545</v>
      </c>
      <c r="CT722" s="82">
        <v>2477.7372606855483</v>
      </c>
      <c r="CU722" s="82">
        <v>32961.627</v>
      </c>
      <c r="CV722" s="82">
        <v>279.46700437769545</v>
      </c>
      <c r="CW722" s="82">
        <v>279.46700437769545</v>
      </c>
    </row>
    <row r="723" spans="1:101">
      <c r="A723" s="86" t="s">
        <v>1404</v>
      </c>
      <c r="B723" s="87" t="s">
        <v>1550</v>
      </c>
      <c r="C723" s="75" t="s">
        <v>2335</v>
      </c>
      <c r="D723" s="74" t="s">
        <v>2607</v>
      </c>
      <c r="E723" s="74" t="s">
        <v>1404</v>
      </c>
      <c r="F723" s="74" t="s">
        <v>1550</v>
      </c>
      <c r="G723" s="74" t="s">
        <v>523</v>
      </c>
      <c r="I723" s="74" t="s">
        <v>1550</v>
      </c>
      <c r="J723" s="74" t="s">
        <v>523</v>
      </c>
      <c r="K723" s="74" t="s">
        <v>128</v>
      </c>
      <c r="L723" s="74" t="s">
        <v>89</v>
      </c>
      <c r="M723" s="74" t="s">
        <v>1406</v>
      </c>
      <c r="N723" s="74" t="s">
        <v>523</v>
      </c>
      <c r="O723" s="76">
        <v>48664</v>
      </c>
      <c r="P723" s="76">
        <v>44500</v>
      </c>
      <c r="Q723" s="77">
        <v>12</v>
      </c>
      <c r="R723" s="74" t="s">
        <v>262</v>
      </c>
      <c r="S723" s="77">
        <v>71627.929999999993</v>
      </c>
      <c r="T723" s="77">
        <v>71627.929999999993</v>
      </c>
      <c r="U723" s="77">
        <v>0</v>
      </c>
      <c r="V723" s="78">
        <v>0</v>
      </c>
      <c r="W723" s="79">
        <v>6.3906999999999998</v>
      </c>
      <c r="X723" s="77">
        <v>457752.61225099995</v>
      </c>
      <c r="Y723" s="88">
        <v>457752.61225099995</v>
      </c>
      <c r="Z723" s="77">
        <v>0</v>
      </c>
      <c r="AA723" s="74">
        <v>0</v>
      </c>
      <c r="AB723" s="74">
        <v>0</v>
      </c>
      <c r="AD723" s="74">
        <v>5</v>
      </c>
      <c r="AE723" s="74">
        <v>5</v>
      </c>
      <c r="AF723" s="74">
        <v>0</v>
      </c>
      <c r="AG723" s="74">
        <v>0</v>
      </c>
      <c r="AI723" s="74">
        <v>4</v>
      </c>
      <c r="AJ723" s="74">
        <v>4</v>
      </c>
      <c r="AL723" s="74">
        <v>4</v>
      </c>
      <c r="AM723" s="74" t="s">
        <v>95</v>
      </c>
      <c r="AN723" s="74">
        <v>0</v>
      </c>
      <c r="AO723" s="74" t="s">
        <v>95</v>
      </c>
      <c r="AP723" s="74" t="s">
        <v>95</v>
      </c>
      <c r="AQ723" s="74">
        <v>1</v>
      </c>
      <c r="AS723" s="74">
        <v>1</v>
      </c>
      <c r="AT723" s="74" t="s">
        <v>92</v>
      </c>
      <c r="AU723" s="74" t="s">
        <v>95</v>
      </c>
      <c r="AV723" s="74" t="s">
        <v>94</v>
      </c>
      <c r="AW723" s="77">
        <v>71627.929999999993</v>
      </c>
      <c r="AX723" s="77">
        <v>0</v>
      </c>
      <c r="AY723" s="79">
        <v>1</v>
      </c>
      <c r="AZ723" s="77">
        <v>457752.61225099995</v>
      </c>
      <c r="BA723" s="77">
        <v>0</v>
      </c>
      <c r="BB723" s="74" t="s">
        <v>116</v>
      </c>
      <c r="BC723" s="75" t="s">
        <v>2335</v>
      </c>
      <c r="BD723" s="82">
        <v>3492.9730914880674</v>
      </c>
      <c r="BE723" s="82">
        <v>0</v>
      </c>
      <c r="BF723" s="82">
        <v>0</v>
      </c>
      <c r="BG723" s="82">
        <v>3492.9730914880674</v>
      </c>
      <c r="BH723" s="82">
        <v>30968.484449975771</v>
      </c>
      <c r="BI723" s="82">
        <v>0</v>
      </c>
      <c r="BJ723" s="82">
        <v>0</v>
      </c>
      <c r="BK723" s="82">
        <v>30968.484449975771</v>
      </c>
      <c r="BL723" s="82">
        <v>411977.35102589999</v>
      </c>
      <c r="BM723" s="82">
        <v>0</v>
      </c>
      <c r="BN723" s="82">
        <v>0</v>
      </c>
      <c r="BO723" s="82">
        <v>411977.35102589999</v>
      </c>
      <c r="BP723" s="82">
        <v>3492.9730914880674</v>
      </c>
      <c r="BQ723" s="82">
        <v>0</v>
      </c>
      <c r="BR723" s="82">
        <v>0</v>
      </c>
      <c r="BS723" s="89">
        <v>3492.9730914880674</v>
      </c>
      <c r="BT723" s="82">
        <v>18146.34450758966</v>
      </c>
      <c r="BU723" s="82">
        <v>0</v>
      </c>
      <c r="BV723" s="82">
        <v>0</v>
      </c>
      <c r="BW723" s="82">
        <v>18146.34450758966</v>
      </c>
      <c r="BX723" s="82">
        <v>160884.37356606912</v>
      </c>
      <c r="BY723" s="82">
        <v>0</v>
      </c>
      <c r="BZ723" s="82">
        <v>0</v>
      </c>
      <c r="CA723" s="82">
        <v>160884.37356606912</v>
      </c>
      <c r="CB723" s="82">
        <v>2140263.5363146532</v>
      </c>
      <c r="CC723" s="82">
        <v>0</v>
      </c>
      <c r="CD723" s="82">
        <v>0</v>
      </c>
      <c r="CE723" s="82">
        <v>2140263.5363146532</v>
      </c>
      <c r="CF723" s="82">
        <v>18146.34450758966</v>
      </c>
      <c r="CG723" s="82">
        <v>0</v>
      </c>
      <c r="CH723" s="82">
        <v>0</v>
      </c>
      <c r="CI723" s="82">
        <v>18146.34450758966</v>
      </c>
      <c r="CJ723" s="82" t="s">
        <v>96</v>
      </c>
      <c r="CN723" s="82">
        <v>3492.9730914880674</v>
      </c>
      <c r="CO723" s="82">
        <v>30968.484449975771</v>
      </c>
      <c r="CP723" s="82">
        <v>411977.35102589999</v>
      </c>
      <c r="CQ723" s="82">
        <v>3492.9730914880674</v>
      </c>
      <c r="CR723" s="89">
        <v>3492.9730914880674</v>
      </c>
      <c r="CS723" s="82">
        <v>546.57128193907829</v>
      </c>
      <c r="CT723" s="82">
        <v>4845.8673462963015</v>
      </c>
      <c r="CU723" s="82">
        <v>64465.137000000002</v>
      </c>
      <c r="CV723" s="82">
        <v>546.57128193907829</v>
      </c>
      <c r="CW723" s="82">
        <v>546.57128193907829</v>
      </c>
    </row>
    <row r="724" spans="1:101">
      <c r="A724" s="86" t="s">
        <v>1404</v>
      </c>
      <c r="B724" s="87" t="s">
        <v>1551</v>
      </c>
      <c r="C724" s="75" t="s">
        <v>2336</v>
      </c>
      <c r="D724" s="74" t="s">
        <v>2607</v>
      </c>
      <c r="E724" s="74" t="s">
        <v>1404</v>
      </c>
      <c r="F724" s="74" t="s">
        <v>1551</v>
      </c>
      <c r="G724" s="74" t="s">
        <v>523</v>
      </c>
      <c r="I724" s="74" t="s">
        <v>1551</v>
      </c>
      <c r="J724" s="74" t="s">
        <v>523</v>
      </c>
      <c r="K724" s="74" t="s">
        <v>128</v>
      </c>
      <c r="L724" s="74" t="s">
        <v>89</v>
      </c>
      <c r="M724" s="74" t="s">
        <v>1406</v>
      </c>
      <c r="N724" s="74" t="s">
        <v>523</v>
      </c>
      <c r="O724" s="76">
        <v>48151</v>
      </c>
      <c r="P724" s="76">
        <v>44500</v>
      </c>
      <c r="Q724" s="77">
        <v>11</v>
      </c>
      <c r="R724" s="74" t="s">
        <v>519</v>
      </c>
      <c r="S724" s="77">
        <v>3341888</v>
      </c>
      <c r="T724" s="77">
        <v>3341888</v>
      </c>
      <c r="U724" s="77">
        <v>0</v>
      </c>
      <c r="V724" s="78">
        <v>0</v>
      </c>
      <c r="W724" s="79">
        <v>0.19248907624492309</v>
      </c>
      <c r="X724" s="77">
        <v>643276.93403399352</v>
      </c>
      <c r="Y724" s="88">
        <v>643276.93403399352</v>
      </c>
      <c r="Z724" s="77">
        <v>0</v>
      </c>
      <c r="AA724" s="74">
        <v>0</v>
      </c>
      <c r="AB724" s="74">
        <v>0</v>
      </c>
      <c r="AD724" s="74">
        <v>5</v>
      </c>
      <c r="AE724" s="74">
        <v>5</v>
      </c>
      <c r="AF724" s="74">
        <v>0</v>
      </c>
      <c r="AG724" s="74">
        <v>0</v>
      </c>
      <c r="AI724" s="74">
        <v>4</v>
      </c>
      <c r="AJ724" s="74">
        <v>4</v>
      </c>
      <c r="AL724" s="74">
        <v>4</v>
      </c>
      <c r="AM724" s="74" t="s">
        <v>95</v>
      </c>
      <c r="AN724" s="74">
        <v>0</v>
      </c>
      <c r="AO724" s="74" t="s">
        <v>95</v>
      </c>
      <c r="AP724" s="74" t="s">
        <v>95</v>
      </c>
      <c r="AQ724" s="74">
        <v>1</v>
      </c>
      <c r="AS724" s="74">
        <v>1</v>
      </c>
      <c r="AT724" s="74" t="s">
        <v>92</v>
      </c>
      <c r="AU724" s="74" t="s">
        <v>95</v>
      </c>
      <c r="AV724" s="74" t="s">
        <v>94</v>
      </c>
      <c r="AW724" s="77">
        <v>3341888</v>
      </c>
      <c r="AX724" s="77">
        <v>0</v>
      </c>
      <c r="AY724" s="79">
        <v>1</v>
      </c>
      <c r="AZ724" s="77">
        <v>21357003.641599998</v>
      </c>
      <c r="BA724" s="77">
        <v>0</v>
      </c>
      <c r="BB724" s="74" t="s">
        <v>116</v>
      </c>
      <c r="BC724" s="75" t="s">
        <v>2336</v>
      </c>
      <c r="BD724" s="82">
        <v>4908.6536282257457</v>
      </c>
      <c r="BE724" s="82">
        <v>0</v>
      </c>
      <c r="BF724" s="82">
        <v>0</v>
      </c>
      <c r="BG724" s="82">
        <v>4908.6536282257457</v>
      </c>
      <c r="BH724" s="82">
        <v>40181.265568643452</v>
      </c>
      <c r="BI724" s="82">
        <v>0</v>
      </c>
      <c r="BJ724" s="82">
        <v>0</v>
      </c>
      <c r="BK724" s="82">
        <v>40181.265568643452</v>
      </c>
      <c r="BL724" s="82">
        <v>578949.2406305942</v>
      </c>
      <c r="BM724" s="82">
        <v>0</v>
      </c>
      <c r="BN724" s="82">
        <v>0</v>
      </c>
      <c r="BO724" s="82">
        <v>578949.2406305942</v>
      </c>
      <c r="BP724" s="82">
        <v>4908.6536282257457</v>
      </c>
      <c r="BQ724" s="82">
        <v>0</v>
      </c>
      <c r="BR724" s="82">
        <v>0</v>
      </c>
      <c r="BS724" s="89">
        <v>4908.6536282257457</v>
      </c>
      <c r="BT724" s="82">
        <v>25500.946463995573</v>
      </c>
      <c r="BU724" s="82">
        <v>0</v>
      </c>
      <c r="BV724" s="82">
        <v>0</v>
      </c>
      <c r="BW724" s="82">
        <v>25500.946463995573</v>
      </c>
      <c r="BX724" s="82">
        <v>208745.69275565961</v>
      </c>
      <c r="BY724" s="82">
        <v>0</v>
      </c>
      <c r="BZ724" s="82">
        <v>0</v>
      </c>
      <c r="CA724" s="82">
        <v>208745.69275565961</v>
      </c>
      <c r="CB724" s="82">
        <v>3007699.1999999997</v>
      </c>
      <c r="CC724" s="82">
        <v>0</v>
      </c>
      <c r="CD724" s="82">
        <v>0</v>
      </c>
      <c r="CE724" s="82">
        <v>3007699.1999999997</v>
      </c>
      <c r="CF724" s="82">
        <v>25500.946463995573</v>
      </c>
      <c r="CG724" s="82">
        <v>0</v>
      </c>
      <c r="CH724" s="82">
        <v>0</v>
      </c>
      <c r="CI724" s="82">
        <v>25500.946463995573</v>
      </c>
      <c r="CJ724" s="82" t="s">
        <v>96</v>
      </c>
      <c r="CN724" s="82">
        <v>4908.6536282257457</v>
      </c>
      <c r="CO724" s="82">
        <v>40181.265568643452</v>
      </c>
      <c r="CP724" s="82">
        <v>578949.2406305942</v>
      </c>
      <c r="CQ724" s="82">
        <v>4908.6536282257457</v>
      </c>
      <c r="CR724" s="89">
        <v>4908.6536282257457</v>
      </c>
      <c r="CS724" s="82">
        <v>25500.946463995573</v>
      </c>
      <c r="CT724" s="82">
        <v>208745.69275565961</v>
      </c>
      <c r="CU724" s="82">
        <v>3007699.2</v>
      </c>
      <c r="CV724" s="82">
        <v>25500.946463995573</v>
      </c>
      <c r="CW724" s="82">
        <v>25500.946463995573</v>
      </c>
    </row>
    <row r="725" spans="1:101">
      <c r="A725" s="86" t="s">
        <v>1404</v>
      </c>
      <c r="B725" s="87" t="s">
        <v>1552</v>
      </c>
      <c r="C725" s="75" t="s">
        <v>2337</v>
      </c>
      <c r="D725" s="74" t="s">
        <v>2607</v>
      </c>
      <c r="E725" s="74" t="s">
        <v>1404</v>
      </c>
      <c r="F725" s="74" t="s">
        <v>1552</v>
      </c>
      <c r="G725" s="74" t="s">
        <v>523</v>
      </c>
      <c r="I725" s="74" t="s">
        <v>1552</v>
      </c>
      <c r="J725" s="74" t="s">
        <v>523</v>
      </c>
      <c r="K725" s="74" t="s">
        <v>128</v>
      </c>
      <c r="L725" s="74" t="s">
        <v>89</v>
      </c>
      <c r="M725" s="74" t="s">
        <v>1406</v>
      </c>
      <c r="N725" s="74" t="s">
        <v>523</v>
      </c>
      <c r="O725" s="76">
        <v>48151</v>
      </c>
      <c r="P725" s="76">
        <v>44500</v>
      </c>
      <c r="Q725" s="77">
        <v>11</v>
      </c>
      <c r="R725" s="74" t="s">
        <v>519</v>
      </c>
      <c r="S725" s="77">
        <v>2427832</v>
      </c>
      <c r="T725" s="77">
        <v>2427832</v>
      </c>
      <c r="U725" s="77">
        <v>0</v>
      </c>
      <c r="V725" s="78">
        <v>0</v>
      </c>
      <c r="W725" s="79">
        <v>0.19248907624492309</v>
      </c>
      <c r="X725" s="77">
        <v>467331.13895786414</v>
      </c>
      <c r="Y725" s="88">
        <v>467331.13895786414</v>
      </c>
      <c r="Z725" s="77">
        <v>0</v>
      </c>
      <c r="AA725" s="74">
        <v>0</v>
      </c>
      <c r="AB725" s="74">
        <v>0</v>
      </c>
      <c r="AD725" s="74">
        <v>5</v>
      </c>
      <c r="AE725" s="74">
        <v>5</v>
      </c>
      <c r="AF725" s="74">
        <v>0</v>
      </c>
      <c r="AG725" s="74">
        <v>0</v>
      </c>
      <c r="AI725" s="74">
        <v>4</v>
      </c>
      <c r="AJ725" s="74">
        <v>4</v>
      </c>
      <c r="AL725" s="74">
        <v>4</v>
      </c>
      <c r="AM725" s="74" t="s">
        <v>95</v>
      </c>
      <c r="AN725" s="74">
        <v>0</v>
      </c>
      <c r="AO725" s="74" t="s">
        <v>95</v>
      </c>
      <c r="AP725" s="74" t="s">
        <v>95</v>
      </c>
      <c r="AQ725" s="74">
        <v>1</v>
      </c>
      <c r="AS725" s="74">
        <v>1</v>
      </c>
      <c r="AT725" s="74" t="s">
        <v>92</v>
      </c>
      <c r="AU725" s="74" t="s">
        <v>95</v>
      </c>
      <c r="AV725" s="74" t="s">
        <v>94</v>
      </c>
      <c r="AW725" s="77">
        <v>2427832</v>
      </c>
      <c r="AX725" s="77">
        <v>0</v>
      </c>
      <c r="AY725" s="79">
        <v>1</v>
      </c>
      <c r="AZ725" s="77">
        <v>15515545.962399999</v>
      </c>
      <c r="BA725" s="77">
        <v>0</v>
      </c>
      <c r="BB725" s="74" t="s">
        <v>116</v>
      </c>
      <c r="BC725" s="75" t="s">
        <v>2337</v>
      </c>
      <c r="BD725" s="82">
        <v>3566.0639601095463</v>
      </c>
      <c r="BE725" s="82">
        <v>0</v>
      </c>
      <c r="BF725" s="82">
        <v>0</v>
      </c>
      <c r="BG725" s="82">
        <v>3566.0639601095463</v>
      </c>
      <c r="BH725" s="82">
        <v>29191.092684150637</v>
      </c>
      <c r="BI725" s="82">
        <v>0</v>
      </c>
      <c r="BJ725" s="82">
        <v>0</v>
      </c>
      <c r="BK725" s="82">
        <v>29191.092684150637</v>
      </c>
      <c r="BL725" s="82">
        <v>420598.02506207768</v>
      </c>
      <c r="BM725" s="82">
        <v>0</v>
      </c>
      <c r="BN725" s="82">
        <v>0</v>
      </c>
      <c r="BO725" s="82">
        <v>420598.02506207768</v>
      </c>
      <c r="BP725" s="82">
        <v>3566.0639601095463</v>
      </c>
      <c r="BQ725" s="82">
        <v>0</v>
      </c>
      <c r="BR725" s="82">
        <v>0</v>
      </c>
      <c r="BS725" s="89">
        <v>3566.0639601095463</v>
      </c>
      <c r="BT725" s="82">
        <v>18526.058879165103</v>
      </c>
      <c r="BU725" s="82">
        <v>0</v>
      </c>
      <c r="BV725" s="82">
        <v>0</v>
      </c>
      <c r="BW725" s="82">
        <v>18526.058879165103</v>
      </c>
      <c r="BX725" s="82">
        <v>151650.64560343098</v>
      </c>
      <c r="BY725" s="82">
        <v>0</v>
      </c>
      <c r="BZ725" s="82">
        <v>0</v>
      </c>
      <c r="CA725" s="82">
        <v>151650.64560343098</v>
      </c>
      <c r="CB725" s="82">
        <v>2185048.7999999998</v>
      </c>
      <c r="CC725" s="82">
        <v>0</v>
      </c>
      <c r="CD725" s="82">
        <v>0</v>
      </c>
      <c r="CE725" s="82">
        <v>2185048.7999999998</v>
      </c>
      <c r="CF725" s="82">
        <v>18526.058879165103</v>
      </c>
      <c r="CG725" s="82">
        <v>0</v>
      </c>
      <c r="CH725" s="82">
        <v>0</v>
      </c>
      <c r="CI725" s="82">
        <v>18526.058879165103</v>
      </c>
      <c r="CJ725" s="82" t="s">
        <v>96</v>
      </c>
      <c r="CN725" s="82">
        <v>3566.0639601095463</v>
      </c>
      <c r="CO725" s="82">
        <v>29191.092684150637</v>
      </c>
      <c r="CP725" s="82">
        <v>420598.02506207768</v>
      </c>
      <c r="CQ725" s="82">
        <v>3566.0639601095463</v>
      </c>
      <c r="CR725" s="89">
        <v>3566.0639601095463</v>
      </c>
      <c r="CS725" s="82">
        <v>18526.058879165106</v>
      </c>
      <c r="CT725" s="82">
        <v>151650.64560343098</v>
      </c>
      <c r="CU725" s="82">
        <v>2185048.7999999998</v>
      </c>
      <c r="CV725" s="82">
        <v>18526.058879165106</v>
      </c>
      <c r="CW725" s="82">
        <v>18526.058879165106</v>
      </c>
    </row>
    <row r="726" spans="1:101">
      <c r="A726" s="86" t="s">
        <v>1404</v>
      </c>
      <c r="B726" s="87" t="s">
        <v>1553</v>
      </c>
      <c r="C726" s="75" t="s">
        <v>2338</v>
      </c>
      <c r="D726" s="74" t="s">
        <v>2607</v>
      </c>
      <c r="E726" s="74" t="s">
        <v>1404</v>
      </c>
      <c r="F726" s="74" t="s">
        <v>1553</v>
      </c>
      <c r="G726" s="74" t="s">
        <v>523</v>
      </c>
      <c r="I726" s="74" t="s">
        <v>1553</v>
      </c>
      <c r="J726" s="74" t="s">
        <v>523</v>
      </c>
      <c r="K726" s="74" t="s">
        <v>128</v>
      </c>
      <c r="L726" s="74" t="s">
        <v>89</v>
      </c>
      <c r="M726" s="74" t="s">
        <v>1406</v>
      </c>
      <c r="N726" s="74" t="s">
        <v>523</v>
      </c>
      <c r="O726" s="76">
        <v>48121</v>
      </c>
      <c r="P726" s="76">
        <v>44500</v>
      </c>
      <c r="Q726" s="77">
        <v>10</v>
      </c>
      <c r="R726" s="74" t="s">
        <v>262</v>
      </c>
      <c r="S726" s="77">
        <v>44683.71</v>
      </c>
      <c r="T726" s="77">
        <v>44683.71</v>
      </c>
      <c r="U726" s="77">
        <v>0</v>
      </c>
      <c r="V726" s="78">
        <v>0</v>
      </c>
      <c r="W726" s="79">
        <v>6.3906999999999998</v>
      </c>
      <c r="X726" s="77">
        <v>285560.185497</v>
      </c>
      <c r="Y726" s="88">
        <v>285560.185497</v>
      </c>
      <c r="Z726" s="77">
        <v>0</v>
      </c>
      <c r="AA726" s="74">
        <v>0</v>
      </c>
      <c r="AB726" s="74">
        <v>0</v>
      </c>
      <c r="AD726" s="74">
        <v>5</v>
      </c>
      <c r="AE726" s="74">
        <v>5</v>
      </c>
      <c r="AF726" s="74">
        <v>0</v>
      </c>
      <c r="AG726" s="74">
        <v>0</v>
      </c>
      <c r="AI726" s="74">
        <v>4</v>
      </c>
      <c r="AJ726" s="74">
        <v>4</v>
      </c>
      <c r="AL726" s="74">
        <v>4</v>
      </c>
      <c r="AM726" s="74" t="s">
        <v>95</v>
      </c>
      <c r="AN726" s="74">
        <v>0</v>
      </c>
      <c r="AO726" s="74" t="s">
        <v>95</v>
      </c>
      <c r="AP726" s="74" t="s">
        <v>95</v>
      </c>
      <c r="AQ726" s="74">
        <v>1</v>
      </c>
      <c r="AS726" s="74">
        <v>1</v>
      </c>
      <c r="AT726" s="74" t="s">
        <v>92</v>
      </c>
      <c r="AU726" s="74" t="s">
        <v>95</v>
      </c>
      <c r="AV726" s="74" t="s">
        <v>94</v>
      </c>
      <c r="AW726" s="77">
        <v>44683.71</v>
      </c>
      <c r="AX726" s="77">
        <v>0</v>
      </c>
      <c r="AY726" s="79">
        <v>1</v>
      </c>
      <c r="AZ726" s="77">
        <v>285560.185497</v>
      </c>
      <c r="BA726" s="77">
        <v>0</v>
      </c>
      <c r="BB726" s="74" t="s">
        <v>116</v>
      </c>
      <c r="BC726" s="75" t="s">
        <v>2338</v>
      </c>
      <c r="BD726" s="82">
        <v>2179.0242529395487</v>
      </c>
      <c r="BE726" s="82">
        <v>0</v>
      </c>
      <c r="BF726" s="82">
        <v>0</v>
      </c>
      <c r="BG726" s="82">
        <v>2179.0242529395487</v>
      </c>
      <c r="BH726" s="82">
        <v>16286.946403317012</v>
      </c>
      <c r="BI726" s="82">
        <v>0</v>
      </c>
      <c r="BJ726" s="82">
        <v>0</v>
      </c>
      <c r="BK726" s="82">
        <v>16286.946403317012</v>
      </c>
      <c r="BL726" s="82">
        <v>257004.16694729996</v>
      </c>
      <c r="BM726" s="82">
        <v>0</v>
      </c>
      <c r="BN726" s="82">
        <v>0</v>
      </c>
      <c r="BO726" s="82">
        <v>257004.16694729996</v>
      </c>
      <c r="BP726" s="82">
        <v>2179.0242529395487</v>
      </c>
      <c r="BQ726" s="82">
        <v>0</v>
      </c>
      <c r="BR726" s="82">
        <v>0</v>
      </c>
      <c r="BS726" s="89">
        <v>2179.0242529395487</v>
      </c>
      <c r="BT726" s="82">
        <v>11320.24889644625</v>
      </c>
      <c r="BU726" s="82">
        <v>0</v>
      </c>
      <c r="BV726" s="82">
        <v>0</v>
      </c>
      <c r="BW726" s="82">
        <v>11320.24889644625</v>
      </c>
      <c r="BX726" s="82">
        <v>84612.315259872208</v>
      </c>
      <c r="BY726" s="82">
        <v>0</v>
      </c>
      <c r="BZ726" s="82">
        <v>0</v>
      </c>
      <c r="CA726" s="82">
        <v>84612.315259872208</v>
      </c>
      <c r="CB726" s="82">
        <v>1335162.3477079181</v>
      </c>
      <c r="CC726" s="82">
        <v>0</v>
      </c>
      <c r="CD726" s="82">
        <v>0</v>
      </c>
      <c r="CE726" s="82">
        <v>1335162.3477079181</v>
      </c>
      <c r="CF726" s="82">
        <v>11320.24889644625</v>
      </c>
      <c r="CG726" s="82">
        <v>0</v>
      </c>
      <c r="CH726" s="82">
        <v>0</v>
      </c>
      <c r="CI726" s="82">
        <v>11320.24889644625</v>
      </c>
      <c r="CJ726" s="82" t="s">
        <v>96</v>
      </c>
      <c r="CN726" s="82">
        <v>2179.0242529395487</v>
      </c>
      <c r="CO726" s="82">
        <v>16286.946403317012</v>
      </c>
      <c r="CP726" s="82">
        <v>257004.16694729996</v>
      </c>
      <c r="CQ726" s="82">
        <v>2179.0242529395487</v>
      </c>
      <c r="CR726" s="89">
        <v>2179.0242529395487</v>
      </c>
      <c r="CS726" s="82">
        <v>340.96800865938764</v>
      </c>
      <c r="CT726" s="82">
        <v>2548.5387208470138</v>
      </c>
      <c r="CU726" s="82">
        <v>40215.338999999993</v>
      </c>
      <c r="CV726" s="82">
        <v>340.96800865938764</v>
      </c>
      <c r="CW726" s="82">
        <v>340.96800865938764</v>
      </c>
    </row>
    <row r="727" spans="1:101">
      <c r="A727" s="86" t="s">
        <v>1404</v>
      </c>
      <c r="B727" s="87" t="s">
        <v>1554</v>
      </c>
      <c r="C727" s="75" t="s">
        <v>2339</v>
      </c>
      <c r="D727" s="74" t="s">
        <v>2607</v>
      </c>
      <c r="E727" s="74" t="s">
        <v>1404</v>
      </c>
      <c r="F727" s="74" t="s">
        <v>1554</v>
      </c>
      <c r="G727" s="74" t="s">
        <v>523</v>
      </c>
      <c r="I727" s="74" t="s">
        <v>1554</v>
      </c>
      <c r="J727" s="74" t="s">
        <v>523</v>
      </c>
      <c r="K727" s="74" t="s">
        <v>128</v>
      </c>
      <c r="L727" s="74" t="s">
        <v>89</v>
      </c>
      <c r="M727" s="74" t="s">
        <v>1406</v>
      </c>
      <c r="N727" s="74" t="s">
        <v>523</v>
      </c>
      <c r="O727" s="76">
        <v>48267</v>
      </c>
      <c r="P727" s="76">
        <v>44500</v>
      </c>
      <c r="Q727" s="77">
        <v>11</v>
      </c>
      <c r="R727" s="74" t="s">
        <v>262</v>
      </c>
      <c r="S727" s="77">
        <v>19349.45</v>
      </c>
      <c r="T727" s="77">
        <v>19349.45</v>
      </c>
      <c r="U727" s="77">
        <v>0</v>
      </c>
      <c r="V727" s="78">
        <v>0</v>
      </c>
      <c r="W727" s="79">
        <v>6.3906999999999998</v>
      </c>
      <c r="X727" s="77">
        <v>123656.530115</v>
      </c>
      <c r="Y727" s="88">
        <v>123656.530115</v>
      </c>
      <c r="Z727" s="77">
        <v>0</v>
      </c>
      <c r="AA727" s="74">
        <v>0</v>
      </c>
      <c r="AB727" s="74">
        <v>0</v>
      </c>
      <c r="AD727" s="74">
        <v>5</v>
      </c>
      <c r="AE727" s="74">
        <v>5</v>
      </c>
      <c r="AF727" s="74">
        <v>0</v>
      </c>
      <c r="AG727" s="74">
        <v>0</v>
      </c>
      <c r="AI727" s="74">
        <v>4</v>
      </c>
      <c r="AJ727" s="74">
        <v>4</v>
      </c>
      <c r="AL727" s="74">
        <v>4</v>
      </c>
      <c r="AM727" s="74" t="s">
        <v>95</v>
      </c>
      <c r="AN727" s="74">
        <v>0</v>
      </c>
      <c r="AO727" s="74" t="s">
        <v>95</v>
      </c>
      <c r="AP727" s="74" t="s">
        <v>95</v>
      </c>
      <c r="AQ727" s="74">
        <v>1</v>
      </c>
      <c r="AS727" s="74">
        <v>1</v>
      </c>
      <c r="AT727" s="74" t="s">
        <v>92</v>
      </c>
      <c r="AU727" s="74" t="s">
        <v>95</v>
      </c>
      <c r="AV727" s="74" t="s">
        <v>94</v>
      </c>
      <c r="AW727" s="77">
        <v>19349.45</v>
      </c>
      <c r="AX727" s="77">
        <v>0</v>
      </c>
      <c r="AY727" s="79">
        <v>1</v>
      </c>
      <c r="AZ727" s="77">
        <v>123656.530115</v>
      </c>
      <c r="BA727" s="77">
        <v>0</v>
      </c>
      <c r="BB727" s="74" t="s">
        <v>116</v>
      </c>
      <c r="BC727" s="75" t="s">
        <v>2339</v>
      </c>
      <c r="BD727" s="82">
        <v>943.58594734056669</v>
      </c>
      <c r="BE727" s="82">
        <v>0</v>
      </c>
      <c r="BF727" s="82">
        <v>0</v>
      </c>
      <c r="BG727" s="82">
        <v>943.58594734056669</v>
      </c>
      <c r="BH727" s="82">
        <v>7724.0075198859922</v>
      </c>
      <c r="BI727" s="82">
        <v>0</v>
      </c>
      <c r="BJ727" s="82">
        <v>0</v>
      </c>
      <c r="BK727" s="82">
        <v>7724.0075198859922</v>
      </c>
      <c r="BL727" s="82">
        <v>111290.87710349998</v>
      </c>
      <c r="BM727" s="82">
        <v>0</v>
      </c>
      <c r="BN727" s="82">
        <v>0</v>
      </c>
      <c r="BO727" s="82">
        <v>111290.87710349998</v>
      </c>
      <c r="BP727" s="82">
        <v>943.58594734056669</v>
      </c>
      <c r="BQ727" s="82">
        <v>0</v>
      </c>
      <c r="BR727" s="82">
        <v>0</v>
      </c>
      <c r="BS727" s="89">
        <v>943.58594734056669</v>
      </c>
      <c r="BT727" s="82">
        <v>4902.0233550289777</v>
      </c>
      <c r="BU727" s="82">
        <v>0</v>
      </c>
      <c r="BV727" s="82">
        <v>0</v>
      </c>
      <c r="BW727" s="82">
        <v>4902.0233550289777</v>
      </c>
      <c r="BX727" s="82">
        <v>40126.991466559717</v>
      </c>
      <c r="BY727" s="82">
        <v>0</v>
      </c>
      <c r="BZ727" s="82">
        <v>0</v>
      </c>
      <c r="CA727" s="82">
        <v>40126.991466559717</v>
      </c>
      <c r="CB727" s="82">
        <v>578167.23564039276</v>
      </c>
      <c r="CC727" s="82">
        <v>0</v>
      </c>
      <c r="CD727" s="82">
        <v>0</v>
      </c>
      <c r="CE727" s="82">
        <v>578167.23564039276</v>
      </c>
      <c r="CF727" s="82">
        <v>4902.0233550289777</v>
      </c>
      <c r="CG727" s="82">
        <v>0</v>
      </c>
      <c r="CH727" s="82">
        <v>0</v>
      </c>
      <c r="CI727" s="82">
        <v>4902.0233550289777</v>
      </c>
      <c r="CJ727" s="82" t="s">
        <v>96</v>
      </c>
      <c r="CN727" s="82">
        <v>943.58594734056669</v>
      </c>
      <c r="CO727" s="82">
        <v>7724.0075198859922</v>
      </c>
      <c r="CP727" s="82">
        <v>111290.87710349998</v>
      </c>
      <c r="CQ727" s="82">
        <v>943.58594734056669</v>
      </c>
      <c r="CR727" s="89">
        <v>943.58594734056669</v>
      </c>
      <c r="CS727" s="82">
        <v>147.64985797182885</v>
      </c>
      <c r="CT727" s="82">
        <v>1208.6324690387582</v>
      </c>
      <c r="CU727" s="82">
        <v>17414.504999999997</v>
      </c>
      <c r="CV727" s="82">
        <v>147.64985797182885</v>
      </c>
      <c r="CW727" s="82">
        <v>147.64985797182885</v>
      </c>
    </row>
    <row r="728" spans="1:101">
      <c r="A728" s="86" t="s">
        <v>1404</v>
      </c>
      <c r="B728" s="87" t="s">
        <v>1555</v>
      </c>
      <c r="C728" s="75" t="s">
        <v>2340</v>
      </c>
      <c r="D728" s="74" t="s">
        <v>2607</v>
      </c>
      <c r="E728" s="74" t="s">
        <v>1404</v>
      </c>
      <c r="F728" s="74" t="s">
        <v>1555</v>
      </c>
      <c r="G728" s="74" t="s">
        <v>523</v>
      </c>
      <c r="I728" s="74" t="s">
        <v>1555</v>
      </c>
      <c r="J728" s="74" t="s">
        <v>523</v>
      </c>
      <c r="K728" s="74" t="s">
        <v>128</v>
      </c>
      <c r="L728" s="74" t="s">
        <v>89</v>
      </c>
      <c r="M728" s="74" t="s">
        <v>1406</v>
      </c>
      <c r="N728" s="74" t="s">
        <v>523</v>
      </c>
      <c r="O728" s="76">
        <v>48419</v>
      </c>
      <c r="P728" s="76">
        <v>44500</v>
      </c>
      <c r="Q728" s="77">
        <v>11</v>
      </c>
      <c r="R728" s="74" t="s">
        <v>262</v>
      </c>
      <c r="S728" s="77">
        <v>114840</v>
      </c>
      <c r="T728" s="77">
        <v>114840</v>
      </c>
      <c r="U728" s="77">
        <v>0</v>
      </c>
      <c r="V728" s="78">
        <v>0</v>
      </c>
      <c r="W728" s="79">
        <v>6.3906999999999998</v>
      </c>
      <c r="X728" s="77">
        <v>733907.98800000001</v>
      </c>
      <c r="Y728" s="88">
        <v>733907.98800000001</v>
      </c>
      <c r="Z728" s="77">
        <v>0</v>
      </c>
      <c r="AA728" s="74">
        <v>0</v>
      </c>
      <c r="AB728" s="74">
        <v>0</v>
      </c>
      <c r="AD728" s="74">
        <v>5</v>
      </c>
      <c r="AE728" s="74">
        <v>5</v>
      </c>
      <c r="AF728" s="74">
        <v>0</v>
      </c>
      <c r="AG728" s="74">
        <v>0</v>
      </c>
      <c r="AI728" s="74">
        <v>4</v>
      </c>
      <c r="AJ728" s="74">
        <v>4</v>
      </c>
      <c r="AL728" s="74">
        <v>4</v>
      </c>
      <c r="AM728" s="74" t="s">
        <v>95</v>
      </c>
      <c r="AN728" s="74">
        <v>0</v>
      </c>
      <c r="AO728" s="74" t="s">
        <v>95</v>
      </c>
      <c r="AP728" s="74" t="s">
        <v>95</v>
      </c>
      <c r="AQ728" s="74">
        <v>1</v>
      </c>
      <c r="AS728" s="74">
        <v>1</v>
      </c>
      <c r="AT728" s="74" t="s">
        <v>92</v>
      </c>
      <c r="AU728" s="74" t="s">
        <v>95</v>
      </c>
      <c r="AV728" s="74" t="s">
        <v>94</v>
      </c>
      <c r="AW728" s="77">
        <v>114840</v>
      </c>
      <c r="AX728" s="77">
        <v>0</v>
      </c>
      <c r="AY728" s="79">
        <v>1</v>
      </c>
      <c r="AZ728" s="77">
        <v>733907.98800000001</v>
      </c>
      <c r="BA728" s="77">
        <v>0</v>
      </c>
      <c r="BB728" s="74" t="s">
        <v>116</v>
      </c>
      <c r="BC728" s="75" t="s">
        <v>2340</v>
      </c>
      <c r="BD728" s="82">
        <v>5600.2320578926374</v>
      </c>
      <c r="BE728" s="82">
        <v>0</v>
      </c>
      <c r="BF728" s="82">
        <v>0</v>
      </c>
      <c r="BG728" s="82">
        <v>5600.2320578926374</v>
      </c>
      <c r="BH728" s="82">
        <v>45842.38950376922</v>
      </c>
      <c r="BI728" s="82">
        <v>0</v>
      </c>
      <c r="BJ728" s="82">
        <v>0</v>
      </c>
      <c r="BK728" s="82">
        <v>45842.38950376922</v>
      </c>
      <c r="BL728" s="82">
        <v>660517.18919999991</v>
      </c>
      <c r="BM728" s="82">
        <v>0</v>
      </c>
      <c r="BN728" s="82">
        <v>0</v>
      </c>
      <c r="BO728" s="82">
        <v>660517.18919999991</v>
      </c>
      <c r="BP728" s="82">
        <v>5600.2320578926374</v>
      </c>
      <c r="BQ728" s="82">
        <v>0</v>
      </c>
      <c r="BR728" s="82">
        <v>0</v>
      </c>
      <c r="BS728" s="89">
        <v>5600.2320578926374</v>
      </c>
      <c r="BT728" s="82">
        <v>29093.765563958041</v>
      </c>
      <c r="BU728" s="82">
        <v>0</v>
      </c>
      <c r="BV728" s="82">
        <v>0</v>
      </c>
      <c r="BW728" s="82">
        <v>29093.765563958041</v>
      </c>
      <c r="BX728" s="82">
        <v>238155.79771103148</v>
      </c>
      <c r="BY728" s="82">
        <v>0</v>
      </c>
      <c r="BZ728" s="82">
        <v>0</v>
      </c>
      <c r="CA728" s="82">
        <v>238155.79771103148</v>
      </c>
      <c r="CB728" s="82">
        <v>3431452.8496129196</v>
      </c>
      <c r="CC728" s="82">
        <v>0</v>
      </c>
      <c r="CD728" s="82">
        <v>0</v>
      </c>
      <c r="CE728" s="82">
        <v>3431452.8496129196</v>
      </c>
      <c r="CF728" s="82">
        <v>29093.765563958041</v>
      </c>
      <c r="CG728" s="82">
        <v>0</v>
      </c>
      <c r="CH728" s="82">
        <v>0</v>
      </c>
      <c r="CI728" s="82">
        <v>29093.765563958041</v>
      </c>
      <c r="CJ728" s="82" t="s">
        <v>96</v>
      </c>
      <c r="CN728" s="82">
        <v>5600.2320578926374</v>
      </c>
      <c r="CO728" s="82">
        <v>45842.38950376922</v>
      </c>
      <c r="CP728" s="82">
        <v>660517.18919999991</v>
      </c>
      <c r="CQ728" s="82">
        <v>5600.2320578926374</v>
      </c>
      <c r="CR728" s="89">
        <v>5600.2320578926374</v>
      </c>
      <c r="CS728" s="82">
        <v>876.30964650079613</v>
      </c>
      <c r="CT728" s="82">
        <v>7173.2970572502572</v>
      </c>
      <c r="CU728" s="82">
        <v>103355.99999999999</v>
      </c>
      <c r="CV728" s="82">
        <v>876.30964650079613</v>
      </c>
      <c r="CW728" s="82">
        <v>876.30964650079613</v>
      </c>
    </row>
    <row r="729" spans="1:101">
      <c r="A729" s="86" t="s">
        <v>1404</v>
      </c>
      <c r="B729" s="87" t="s">
        <v>1556</v>
      </c>
      <c r="C729" s="75" t="s">
        <v>2341</v>
      </c>
      <c r="D729" s="74" t="s">
        <v>2607</v>
      </c>
      <c r="E729" s="74" t="s">
        <v>1404</v>
      </c>
      <c r="F729" s="74" t="s">
        <v>1556</v>
      </c>
      <c r="G729" s="74" t="s">
        <v>523</v>
      </c>
      <c r="I729" s="74" t="s">
        <v>1556</v>
      </c>
      <c r="J729" s="74" t="s">
        <v>523</v>
      </c>
      <c r="K729" s="74" t="s">
        <v>128</v>
      </c>
      <c r="L729" s="74" t="s">
        <v>89</v>
      </c>
      <c r="M729" s="74" t="s">
        <v>1406</v>
      </c>
      <c r="N729" s="74" t="s">
        <v>523</v>
      </c>
      <c r="O729" s="76">
        <v>48667</v>
      </c>
      <c r="P729" s="76">
        <v>44500</v>
      </c>
      <c r="Q729" s="77">
        <v>12</v>
      </c>
      <c r="R729" s="74" t="s">
        <v>262</v>
      </c>
      <c r="S729" s="77">
        <v>200000</v>
      </c>
      <c r="T729" s="77">
        <v>200000</v>
      </c>
      <c r="U729" s="77">
        <v>0</v>
      </c>
      <c r="V729" s="78">
        <v>0</v>
      </c>
      <c r="W729" s="79">
        <v>6.3906999999999998</v>
      </c>
      <c r="X729" s="77">
        <v>1278140</v>
      </c>
      <c r="Y729" s="88">
        <v>1278140</v>
      </c>
      <c r="Z729" s="77">
        <v>0</v>
      </c>
      <c r="AA729" s="74">
        <v>0</v>
      </c>
      <c r="AB729" s="74">
        <v>0</v>
      </c>
      <c r="AD729" s="74">
        <v>5</v>
      </c>
      <c r="AE729" s="74">
        <v>5</v>
      </c>
      <c r="AF729" s="74">
        <v>0</v>
      </c>
      <c r="AG729" s="74">
        <v>0</v>
      </c>
      <c r="AI729" s="74">
        <v>4</v>
      </c>
      <c r="AJ729" s="74">
        <v>4</v>
      </c>
      <c r="AL729" s="74">
        <v>4</v>
      </c>
      <c r="AM729" s="74" t="s">
        <v>95</v>
      </c>
      <c r="AN729" s="74">
        <v>0</v>
      </c>
      <c r="AO729" s="74" t="s">
        <v>95</v>
      </c>
      <c r="AP729" s="74" t="s">
        <v>95</v>
      </c>
      <c r="AQ729" s="74">
        <v>1</v>
      </c>
      <c r="AS729" s="74">
        <v>1</v>
      </c>
      <c r="AT729" s="74" t="s">
        <v>92</v>
      </c>
      <c r="AU729" s="74" t="s">
        <v>95</v>
      </c>
      <c r="AV729" s="74" t="s">
        <v>94</v>
      </c>
      <c r="AW729" s="77">
        <v>200000</v>
      </c>
      <c r="AX729" s="77">
        <v>0</v>
      </c>
      <c r="AY729" s="79">
        <v>1</v>
      </c>
      <c r="AZ729" s="77">
        <v>1278140</v>
      </c>
      <c r="BA729" s="77">
        <v>0</v>
      </c>
      <c r="BB729" s="74" t="s">
        <v>116</v>
      </c>
      <c r="BC729" s="75" t="s">
        <v>2341</v>
      </c>
      <c r="BD729" s="82">
        <v>9753.1035490989834</v>
      </c>
      <c r="BE729" s="82">
        <v>0</v>
      </c>
      <c r="BF729" s="82">
        <v>0</v>
      </c>
      <c r="BG729" s="82">
        <v>9753.1035490989834</v>
      </c>
      <c r="BH729" s="82">
        <v>86470.415800025978</v>
      </c>
      <c r="BI729" s="82">
        <v>0</v>
      </c>
      <c r="BJ729" s="82">
        <v>0</v>
      </c>
      <c r="BK729" s="82">
        <v>86470.415800025978</v>
      </c>
      <c r="BL729" s="82">
        <v>1150326</v>
      </c>
      <c r="BM729" s="82">
        <v>0</v>
      </c>
      <c r="BN729" s="82">
        <v>0</v>
      </c>
      <c r="BO729" s="82">
        <v>1150326</v>
      </c>
      <c r="BP729" s="82">
        <v>9753.1035490989834</v>
      </c>
      <c r="BQ729" s="82">
        <v>0</v>
      </c>
      <c r="BR729" s="82">
        <v>0</v>
      </c>
      <c r="BS729" s="89">
        <v>9753.1035490989834</v>
      </c>
      <c r="BT729" s="82">
        <v>50668.348247924128</v>
      </c>
      <c r="BU729" s="82">
        <v>0</v>
      </c>
      <c r="BV729" s="82">
        <v>0</v>
      </c>
      <c r="BW729" s="82">
        <v>50668.348247924128</v>
      </c>
      <c r="BX729" s="82">
        <v>449222.45712271496</v>
      </c>
      <c r="BY729" s="82">
        <v>0</v>
      </c>
      <c r="BZ729" s="82">
        <v>0</v>
      </c>
      <c r="CA729" s="82">
        <v>449222.45712271496</v>
      </c>
      <c r="CB729" s="82">
        <v>5976058.6025999999</v>
      </c>
      <c r="CC729" s="82">
        <v>0</v>
      </c>
      <c r="CD729" s="82">
        <v>0</v>
      </c>
      <c r="CE729" s="82">
        <v>5976058.6025999999</v>
      </c>
      <c r="CF729" s="82">
        <v>50668.348247924128</v>
      </c>
      <c r="CG729" s="82">
        <v>0</v>
      </c>
      <c r="CH729" s="82">
        <v>0</v>
      </c>
      <c r="CI729" s="82">
        <v>50668.348247924128</v>
      </c>
      <c r="CJ729" s="82" t="s">
        <v>96</v>
      </c>
      <c r="CN729" s="82">
        <v>9753.1035490989834</v>
      </c>
      <c r="CO729" s="82">
        <v>86470.415800025978</v>
      </c>
      <c r="CP729" s="82">
        <v>1150326</v>
      </c>
      <c r="CQ729" s="82">
        <v>9753.1035490989834</v>
      </c>
      <c r="CR729" s="89">
        <v>9753.1035490989834</v>
      </c>
      <c r="CS729" s="82">
        <v>1526.1401018822639</v>
      </c>
      <c r="CT729" s="82">
        <v>13530.66421519176</v>
      </c>
      <c r="CU729" s="82">
        <v>180000</v>
      </c>
      <c r="CV729" s="82">
        <v>1526.1401018822639</v>
      </c>
      <c r="CW729" s="82">
        <v>1526.1401018822639</v>
      </c>
    </row>
    <row r="730" spans="1:101">
      <c r="A730" s="86" t="s">
        <v>1404</v>
      </c>
      <c r="B730" s="87" t="s">
        <v>1557</v>
      </c>
      <c r="C730" s="75" t="s">
        <v>2342</v>
      </c>
      <c r="D730" s="74" t="s">
        <v>2607</v>
      </c>
      <c r="E730" s="74" t="s">
        <v>1404</v>
      </c>
      <c r="F730" s="74" t="s">
        <v>1557</v>
      </c>
      <c r="G730" s="74" t="s">
        <v>523</v>
      </c>
      <c r="I730" s="74" t="s">
        <v>1557</v>
      </c>
      <c r="J730" s="74" t="s">
        <v>523</v>
      </c>
      <c r="K730" s="74" t="s">
        <v>128</v>
      </c>
      <c r="L730" s="74" t="s">
        <v>89</v>
      </c>
      <c r="M730" s="74" t="s">
        <v>1406</v>
      </c>
      <c r="N730" s="74" t="s">
        <v>523</v>
      </c>
      <c r="O730" s="76">
        <v>48695</v>
      </c>
      <c r="P730" s="76">
        <v>44500</v>
      </c>
      <c r="Q730" s="77">
        <v>12</v>
      </c>
      <c r="R730" s="74" t="s">
        <v>262</v>
      </c>
      <c r="S730" s="77">
        <v>351705.59999999998</v>
      </c>
      <c r="T730" s="77">
        <v>351705.59999999998</v>
      </c>
      <c r="U730" s="77">
        <v>0</v>
      </c>
      <c r="V730" s="78">
        <v>0</v>
      </c>
      <c r="W730" s="79">
        <v>6.3906999999999998</v>
      </c>
      <c r="X730" s="77">
        <v>2247644.97792</v>
      </c>
      <c r="Y730" s="88">
        <v>2247644.97792</v>
      </c>
      <c r="Z730" s="77">
        <v>0</v>
      </c>
      <c r="AA730" s="74">
        <v>0</v>
      </c>
      <c r="AB730" s="74">
        <v>0</v>
      </c>
      <c r="AD730" s="74">
        <v>5</v>
      </c>
      <c r="AE730" s="74">
        <v>5</v>
      </c>
      <c r="AF730" s="74">
        <v>0</v>
      </c>
      <c r="AG730" s="74">
        <v>0</v>
      </c>
      <c r="AI730" s="74">
        <v>4</v>
      </c>
      <c r="AJ730" s="74">
        <v>4</v>
      </c>
      <c r="AL730" s="74">
        <v>4</v>
      </c>
      <c r="AM730" s="74" t="s">
        <v>95</v>
      </c>
      <c r="AN730" s="74">
        <v>0</v>
      </c>
      <c r="AO730" s="74" t="s">
        <v>95</v>
      </c>
      <c r="AP730" s="74" t="s">
        <v>95</v>
      </c>
      <c r="AQ730" s="74">
        <v>1</v>
      </c>
      <c r="AS730" s="74">
        <v>1</v>
      </c>
      <c r="AT730" s="74" t="s">
        <v>92</v>
      </c>
      <c r="AU730" s="74" t="s">
        <v>95</v>
      </c>
      <c r="AV730" s="74" t="s">
        <v>94</v>
      </c>
      <c r="AW730" s="77">
        <v>351705.59999999998</v>
      </c>
      <c r="AX730" s="77">
        <v>0</v>
      </c>
      <c r="AY730" s="79">
        <v>1</v>
      </c>
      <c r="AZ730" s="77">
        <v>2247644.97792</v>
      </c>
      <c r="BA730" s="77">
        <v>0</v>
      </c>
      <c r="BB730" s="74" t="s">
        <v>116</v>
      </c>
      <c r="BC730" s="75" t="s">
        <v>2342</v>
      </c>
      <c r="BD730" s="82">
        <v>17151.105677989937</v>
      </c>
      <c r="BE730" s="82">
        <v>0</v>
      </c>
      <c r="BF730" s="82">
        <v>0</v>
      </c>
      <c r="BG730" s="82">
        <v>17151.105677989937</v>
      </c>
      <c r="BH730" s="82">
        <v>152060.64735598813</v>
      </c>
      <c r="BI730" s="82">
        <v>0</v>
      </c>
      <c r="BJ730" s="82">
        <v>0</v>
      </c>
      <c r="BK730" s="82">
        <v>152060.64735598813</v>
      </c>
      <c r="BL730" s="82">
        <v>2022880.480128</v>
      </c>
      <c r="BM730" s="82">
        <v>0</v>
      </c>
      <c r="BN730" s="82">
        <v>0</v>
      </c>
      <c r="BO730" s="82">
        <v>2022880.480128</v>
      </c>
      <c r="BP730" s="82">
        <v>17151.105677989937</v>
      </c>
      <c r="BQ730" s="82">
        <v>0</v>
      </c>
      <c r="BR730" s="82">
        <v>0</v>
      </c>
      <c r="BS730" s="89">
        <v>17151.105677989937</v>
      </c>
      <c r="BT730" s="82">
        <v>89101.709107725517</v>
      </c>
      <c r="BU730" s="82">
        <v>0</v>
      </c>
      <c r="BV730" s="82">
        <v>0</v>
      </c>
      <c r="BW730" s="82">
        <v>89101.709107725517</v>
      </c>
      <c r="BX730" s="82">
        <v>789970.26907909394</v>
      </c>
      <c r="BY730" s="82">
        <v>0</v>
      </c>
      <c r="BZ730" s="82">
        <v>0</v>
      </c>
      <c r="CA730" s="82">
        <v>789970.26907909394</v>
      </c>
      <c r="CB730" s="82">
        <v>10509066.382312974</v>
      </c>
      <c r="CC730" s="82">
        <v>0</v>
      </c>
      <c r="CD730" s="82">
        <v>0</v>
      </c>
      <c r="CE730" s="82">
        <v>10509066.382312974</v>
      </c>
      <c r="CF730" s="82">
        <v>89101.709107725517</v>
      </c>
      <c r="CG730" s="82">
        <v>0</v>
      </c>
      <c r="CH730" s="82">
        <v>0</v>
      </c>
      <c r="CI730" s="82">
        <v>89101.709107725517</v>
      </c>
      <c r="CJ730" s="82" t="s">
        <v>96</v>
      </c>
      <c r="CN730" s="82">
        <v>17151.105677989937</v>
      </c>
      <c r="CO730" s="82">
        <v>152060.64735598813</v>
      </c>
      <c r="CP730" s="82">
        <v>2022880.480128</v>
      </c>
      <c r="CQ730" s="82">
        <v>17151.105677989937</v>
      </c>
      <c r="CR730" s="89">
        <v>17151.105677989937</v>
      </c>
      <c r="CS730" s="82">
        <v>2683.7601010828139</v>
      </c>
      <c r="CT730" s="82">
        <v>23794.051881012743</v>
      </c>
      <c r="CU730" s="82">
        <v>316535.04000000004</v>
      </c>
      <c r="CV730" s="82">
        <v>2683.7601010828139</v>
      </c>
      <c r="CW730" s="82">
        <v>2683.7601010828139</v>
      </c>
    </row>
    <row r="731" spans="1:101">
      <c r="A731" s="86" t="s">
        <v>1404</v>
      </c>
      <c r="B731" s="87" t="s">
        <v>1558</v>
      </c>
      <c r="C731" s="75" t="s">
        <v>2343</v>
      </c>
      <c r="D731" s="74" t="s">
        <v>2607</v>
      </c>
      <c r="E731" s="74" t="s">
        <v>1404</v>
      </c>
      <c r="F731" s="74" t="s">
        <v>1558</v>
      </c>
      <c r="G731" s="74" t="s">
        <v>523</v>
      </c>
      <c r="I731" s="74" t="s">
        <v>1558</v>
      </c>
      <c r="J731" s="74" t="s">
        <v>523</v>
      </c>
      <c r="K731" s="74" t="s">
        <v>128</v>
      </c>
      <c r="L731" s="74" t="s">
        <v>89</v>
      </c>
      <c r="M731" s="74" t="s">
        <v>1406</v>
      </c>
      <c r="N731" s="74" t="s">
        <v>523</v>
      </c>
      <c r="O731" s="76">
        <v>48744</v>
      </c>
      <c r="P731" s="76">
        <v>44500</v>
      </c>
      <c r="Q731" s="77">
        <v>12</v>
      </c>
      <c r="R731" s="74" t="s">
        <v>262</v>
      </c>
      <c r="S731" s="77">
        <v>49086.96</v>
      </c>
      <c r="T731" s="77">
        <v>49086.96</v>
      </c>
      <c r="U731" s="77">
        <v>0</v>
      </c>
      <c r="V731" s="78">
        <v>0</v>
      </c>
      <c r="W731" s="79">
        <v>6.3906999999999998</v>
      </c>
      <c r="X731" s="77">
        <v>313700.03527200001</v>
      </c>
      <c r="Y731" s="88">
        <v>313700.03527200001</v>
      </c>
      <c r="Z731" s="77">
        <v>0</v>
      </c>
      <c r="AA731" s="74">
        <v>0</v>
      </c>
      <c r="AB731" s="74">
        <v>0</v>
      </c>
      <c r="AD731" s="74">
        <v>5</v>
      </c>
      <c r="AE731" s="74">
        <v>5</v>
      </c>
      <c r="AF731" s="74">
        <v>0</v>
      </c>
      <c r="AG731" s="74">
        <v>0</v>
      </c>
      <c r="AI731" s="74">
        <v>4</v>
      </c>
      <c r="AJ731" s="74">
        <v>4</v>
      </c>
      <c r="AL731" s="74">
        <v>4</v>
      </c>
      <c r="AM731" s="74" t="s">
        <v>95</v>
      </c>
      <c r="AN731" s="74">
        <v>0</v>
      </c>
      <c r="AO731" s="74" t="s">
        <v>95</v>
      </c>
      <c r="AP731" s="74" t="s">
        <v>95</v>
      </c>
      <c r="AQ731" s="74">
        <v>1</v>
      </c>
      <c r="AS731" s="74">
        <v>1</v>
      </c>
      <c r="AT731" s="74" t="s">
        <v>92</v>
      </c>
      <c r="AU731" s="74" t="s">
        <v>95</v>
      </c>
      <c r="AV731" s="74" t="s">
        <v>94</v>
      </c>
      <c r="AW731" s="77">
        <v>49086.96</v>
      </c>
      <c r="AX731" s="77">
        <v>0</v>
      </c>
      <c r="AY731" s="79">
        <v>1</v>
      </c>
      <c r="AZ731" s="77">
        <v>313700.03527200001</v>
      </c>
      <c r="BA731" s="77">
        <v>0</v>
      </c>
      <c r="BB731" s="74" t="s">
        <v>116</v>
      </c>
      <c r="BC731" s="75" t="s">
        <v>2343</v>
      </c>
      <c r="BD731" s="82">
        <v>2393.7510189523991</v>
      </c>
      <c r="BE731" s="82">
        <v>0</v>
      </c>
      <c r="BF731" s="82">
        <v>0</v>
      </c>
      <c r="BG731" s="82">
        <v>2393.7510189523991</v>
      </c>
      <c r="BH731" s="82">
        <v>21222.849207796211</v>
      </c>
      <c r="BI731" s="82">
        <v>0</v>
      </c>
      <c r="BJ731" s="82">
        <v>0</v>
      </c>
      <c r="BK731" s="82">
        <v>21222.849207796211</v>
      </c>
      <c r="BL731" s="82">
        <v>282330.03174480004</v>
      </c>
      <c r="BM731" s="82">
        <v>0</v>
      </c>
      <c r="BN731" s="82">
        <v>0</v>
      </c>
      <c r="BO731" s="82">
        <v>282330.03174480004</v>
      </c>
      <c r="BP731" s="82">
        <v>2393.7510189523991</v>
      </c>
      <c r="BQ731" s="82">
        <v>0</v>
      </c>
      <c r="BR731" s="82">
        <v>0</v>
      </c>
      <c r="BS731" s="89">
        <v>2393.7510189523991</v>
      </c>
      <c r="BT731" s="82">
        <v>12435.77591855961</v>
      </c>
      <c r="BU731" s="82">
        <v>0</v>
      </c>
      <c r="BV731" s="82">
        <v>0</v>
      </c>
      <c r="BW731" s="82">
        <v>12435.77591855961</v>
      </c>
      <c r="BX731" s="82">
        <v>110254.8239194221</v>
      </c>
      <c r="BY731" s="82">
        <v>0</v>
      </c>
      <c r="BZ731" s="82">
        <v>0</v>
      </c>
      <c r="CA731" s="82">
        <v>110254.8239194221</v>
      </c>
      <c r="CB731" s="82">
        <v>1466732.7479174107</v>
      </c>
      <c r="CC731" s="82">
        <v>0</v>
      </c>
      <c r="CD731" s="82">
        <v>0</v>
      </c>
      <c r="CE731" s="82">
        <v>1466732.7479174107</v>
      </c>
      <c r="CF731" s="82">
        <v>12435.77591855961</v>
      </c>
      <c r="CG731" s="82">
        <v>0</v>
      </c>
      <c r="CH731" s="82">
        <v>0</v>
      </c>
      <c r="CI731" s="82">
        <v>12435.77591855961</v>
      </c>
      <c r="CJ731" s="82" t="s">
        <v>96</v>
      </c>
      <c r="CN731" s="82">
        <v>2393.7510189523991</v>
      </c>
      <c r="CO731" s="82">
        <v>21222.849207796211</v>
      </c>
      <c r="CP731" s="82">
        <v>282330.03174480004</v>
      </c>
      <c r="CQ731" s="82">
        <v>2393.7510189523991</v>
      </c>
      <c r="CR731" s="89">
        <v>2393.7510189523991</v>
      </c>
      <c r="CS731" s="82">
        <v>374.56789067745302</v>
      </c>
      <c r="CT731" s="82">
        <v>3320.8958655227457</v>
      </c>
      <c r="CU731" s="82">
        <v>44178.26400000001</v>
      </c>
      <c r="CV731" s="82">
        <v>374.56789067745302</v>
      </c>
      <c r="CW731" s="82">
        <v>374.56789067745302</v>
      </c>
    </row>
    <row r="732" spans="1:101">
      <c r="A732" s="86" t="s">
        <v>1404</v>
      </c>
      <c r="B732" s="87" t="s">
        <v>1559</v>
      </c>
      <c r="C732" s="75" t="s">
        <v>2344</v>
      </c>
      <c r="D732" s="74" t="s">
        <v>2607</v>
      </c>
      <c r="E732" s="74" t="s">
        <v>1404</v>
      </c>
      <c r="F732" s="74" t="s">
        <v>1559</v>
      </c>
      <c r="G732" s="74" t="s">
        <v>523</v>
      </c>
      <c r="I732" s="74" t="s">
        <v>1559</v>
      </c>
      <c r="J732" s="74" t="s">
        <v>523</v>
      </c>
      <c r="K732" s="74" t="s">
        <v>128</v>
      </c>
      <c r="L732" s="74" t="s">
        <v>89</v>
      </c>
      <c r="M732" s="74" t="s">
        <v>1406</v>
      </c>
      <c r="N732" s="74" t="s">
        <v>523</v>
      </c>
      <c r="O732" s="76">
        <v>48655</v>
      </c>
      <c r="P732" s="76">
        <v>44500</v>
      </c>
      <c r="Q732" s="77">
        <v>12</v>
      </c>
      <c r="R732" s="74" t="s">
        <v>262</v>
      </c>
      <c r="S732" s="77">
        <v>4500</v>
      </c>
      <c r="T732" s="77">
        <v>4500</v>
      </c>
      <c r="U732" s="77">
        <v>0</v>
      </c>
      <c r="V732" s="78">
        <v>0</v>
      </c>
      <c r="W732" s="79">
        <v>6.3906999999999998</v>
      </c>
      <c r="X732" s="77">
        <v>28758.149999999998</v>
      </c>
      <c r="Y732" s="88">
        <v>28758.149999999998</v>
      </c>
      <c r="Z732" s="77">
        <v>0</v>
      </c>
      <c r="AA732" s="74">
        <v>0</v>
      </c>
      <c r="AB732" s="74">
        <v>0</v>
      </c>
      <c r="AD732" s="74">
        <v>5</v>
      </c>
      <c r="AE732" s="74">
        <v>5</v>
      </c>
      <c r="AF732" s="74">
        <v>0</v>
      </c>
      <c r="AG732" s="74">
        <v>0</v>
      </c>
      <c r="AI732" s="74">
        <v>4</v>
      </c>
      <c r="AJ732" s="74">
        <v>4</v>
      </c>
      <c r="AL732" s="74">
        <v>4</v>
      </c>
      <c r="AM732" s="74" t="s">
        <v>95</v>
      </c>
      <c r="AN732" s="74">
        <v>0</v>
      </c>
      <c r="AO732" s="74" t="s">
        <v>95</v>
      </c>
      <c r="AP732" s="74" t="s">
        <v>95</v>
      </c>
      <c r="AQ732" s="74">
        <v>1</v>
      </c>
      <c r="AS732" s="74">
        <v>1</v>
      </c>
      <c r="AT732" s="74" t="s">
        <v>92</v>
      </c>
      <c r="AU732" s="74" t="s">
        <v>95</v>
      </c>
      <c r="AV732" s="74" t="s">
        <v>94</v>
      </c>
      <c r="AW732" s="77">
        <v>4500</v>
      </c>
      <c r="AX732" s="77">
        <v>0</v>
      </c>
      <c r="AY732" s="79">
        <v>1</v>
      </c>
      <c r="AZ732" s="77">
        <v>28758.149999999998</v>
      </c>
      <c r="BA732" s="77">
        <v>0</v>
      </c>
      <c r="BB732" s="74" t="s">
        <v>116</v>
      </c>
      <c r="BC732" s="75" t="s">
        <v>2344</v>
      </c>
      <c r="BD732" s="82">
        <v>219.44482985472712</v>
      </c>
      <c r="BE732" s="82">
        <v>0</v>
      </c>
      <c r="BF732" s="82">
        <v>0</v>
      </c>
      <c r="BG732" s="82">
        <v>219.44482985472712</v>
      </c>
      <c r="BH732" s="82">
        <v>1945.5843555005838</v>
      </c>
      <c r="BI732" s="82">
        <v>0</v>
      </c>
      <c r="BJ732" s="82">
        <v>0</v>
      </c>
      <c r="BK732" s="82">
        <v>1945.5843555005838</v>
      </c>
      <c r="BL732" s="82">
        <v>25882.334999999999</v>
      </c>
      <c r="BM732" s="82">
        <v>0</v>
      </c>
      <c r="BN732" s="82">
        <v>0</v>
      </c>
      <c r="BO732" s="82">
        <v>25882.334999999999</v>
      </c>
      <c r="BP732" s="82">
        <v>219.44482985472712</v>
      </c>
      <c r="BQ732" s="82">
        <v>0</v>
      </c>
      <c r="BR732" s="82">
        <v>0</v>
      </c>
      <c r="BS732" s="89">
        <v>219.44482985472712</v>
      </c>
      <c r="BT732" s="82">
        <v>1140.037835578293</v>
      </c>
      <c r="BU732" s="82">
        <v>0</v>
      </c>
      <c r="BV732" s="82">
        <v>0</v>
      </c>
      <c r="BW732" s="82">
        <v>1140.037835578293</v>
      </c>
      <c r="BX732" s="82">
        <v>10107.505285261082</v>
      </c>
      <c r="BY732" s="82">
        <v>0</v>
      </c>
      <c r="BZ732" s="82">
        <v>0</v>
      </c>
      <c r="CA732" s="82">
        <v>10107.505285261082</v>
      </c>
      <c r="CB732" s="82">
        <v>134461.3185585</v>
      </c>
      <c r="CC732" s="82">
        <v>0</v>
      </c>
      <c r="CD732" s="82">
        <v>0</v>
      </c>
      <c r="CE732" s="82">
        <v>134461.3185585</v>
      </c>
      <c r="CF732" s="82">
        <v>1140.037835578293</v>
      </c>
      <c r="CG732" s="82">
        <v>0</v>
      </c>
      <c r="CH732" s="82">
        <v>0</v>
      </c>
      <c r="CI732" s="82">
        <v>1140.037835578293</v>
      </c>
      <c r="CJ732" s="82" t="s">
        <v>96</v>
      </c>
      <c r="CN732" s="82">
        <v>219.44482985472712</v>
      </c>
      <c r="CO732" s="82">
        <v>1945.5843555005838</v>
      </c>
      <c r="CP732" s="82">
        <v>25882.334999999999</v>
      </c>
      <c r="CQ732" s="82">
        <v>219.44482985472712</v>
      </c>
      <c r="CR732" s="89">
        <v>219.44482985472712</v>
      </c>
      <c r="CS732" s="82">
        <v>34.338152292350934</v>
      </c>
      <c r="CT732" s="82">
        <v>304.43994484181451</v>
      </c>
      <c r="CU732" s="82">
        <v>4050</v>
      </c>
      <c r="CV732" s="82">
        <v>34.338152292350934</v>
      </c>
      <c r="CW732" s="82">
        <v>34.338152292350934</v>
      </c>
    </row>
    <row r="733" spans="1:101">
      <c r="A733" s="86" t="s">
        <v>1404</v>
      </c>
      <c r="B733" s="87" t="s">
        <v>1560</v>
      </c>
      <c r="C733" s="75" t="s">
        <v>2345</v>
      </c>
      <c r="D733" s="74" t="s">
        <v>2607</v>
      </c>
      <c r="E733" s="74" t="s">
        <v>1404</v>
      </c>
      <c r="F733" s="74" t="s">
        <v>1560</v>
      </c>
      <c r="G733" s="74" t="s">
        <v>523</v>
      </c>
      <c r="I733" s="74" t="s">
        <v>1560</v>
      </c>
      <c r="J733" s="74" t="s">
        <v>523</v>
      </c>
      <c r="K733" s="74" t="s">
        <v>128</v>
      </c>
      <c r="L733" s="74" t="s">
        <v>89</v>
      </c>
      <c r="M733" s="74" t="s">
        <v>1406</v>
      </c>
      <c r="N733" s="74" t="s">
        <v>523</v>
      </c>
      <c r="O733" s="76">
        <v>48212</v>
      </c>
      <c r="P733" s="76">
        <v>44500</v>
      </c>
      <c r="Q733" s="77">
        <v>11</v>
      </c>
      <c r="R733" s="74" t="s">
        <v>262</v>
      </c>
      <c r="S733" s="77">
        <v>8199</v>
      </c>
      <c r="T733" s="77">
        <v>8199</v>
      </c>
      <c r="U733" s="77">
        <v>0</v>
      </c>
      <c r="V733" s="78">
        <v>0</v>
      </c>
      <c r="W733" s="79">
        <v>6.3906999999999998</v>
      </c>
      <c r="X733" s="77">
        <v>52397.349300000002</v>
      </c>
      <c r="Y733" s="88">
        <v>52397.349300000002</v>
      </c>
      <c r="Z733" s="77">
        <v>0</v>
      </c>
      <c r="AA733" s="74">
        <v>0</v>
      </c>
      <c r="AB733" s="74">
        <v>0</v>
      </c>
      <c r="AD733" s="74">
        <v>5</v>
      </c>
      <c r="AE733" s="74">
        <v>5</v>
      </c>
      <c r="AF733" s="74">
        <v>0</v>
      </c>
      <c r="AG733" s="74">
        <v>0</v>
      </c>
      <c r="AI733" s="74">
        <v>4</v>
      </c>
      <c r="AJ733" s="74">
        <v>4</v>
      </c>
      <c r="AL733" s="74">
        <v>4</v>
      </c>
      <c r="AM733" s="74" t="s">
        <v>95</v>
      </c>
      <c r="AN733" s="74">
        <v>0</v>
      </c>
      <c r="AO733" s="74" t="s">
        <v>95</v>
      </c>
      <c r="AP733" s="74" t="s">
        <v>95</v>
      </c>
      <c r="AQ733" s="74">
        <v>1</v>
      </c>
      <c r="AS733" s="74">
        <v>1</v>
      </c>
      <c r="AT733" s="74" t="s">
        <v>92</v>
      </c>
      <c r="AU733" s="74" t="s">
        <v>95</v>
      </c>
      <c r="AV733" s="74" t="s">
        <v>94</v>
      </c>
      <c r="AW733" s="77">
        <v>8199</v>
      </c>
      <c r="AX733" s="77">
        <v>0</v>
      </c>
      <c r="AY733" s="79">
        <v>1</v>
      </c>
      <c r="AZ733" s="77">
        <v>52397.349300000002</v>
      </c>
      <c r="BA733" s="77">
        <v>0</v>
      </c>
      <c r="BB733" s="74" t="s">
        <v>116</v>
      </c>
      <c r="BC733" s="75" t="s">
        <v>2345</v>
      </c>
      <c r="BD733" s="82">
        <v>399.82847999531288</v>
      </c>
      <c r="BE733" s="82">
        <v>0</v>
      </c>
      <c r="BF733" s="82">
        <v>0</v>
      </c>
      <c r="BG733" s="82">
        <v>399.82847999531288</v>
      </c>
      <c r="BH733" s="82">
        <v>3272.9166800888534</v>
      </c>
      <c r="BI733" s="82">
        <v>0</v>
      </c>
      <c r="BJ733" s="82">
        <v>0</v>
      </c>
      <c r="BK733" s="82">
        <v>3272.9166800888534</v>
      </c>
      <c r="BL733" s="82">
        <v>47157.614369999996</v>
      </c>
      <c r="BM733" s="82">
        <v>0</v>
      </c>
      <c r="BN733" s="82">
        <v>0</v>
      </c>
      <c r="BO733" s="82">
        <v>47157.614369999996</v>
      </c>
      <c r="BP733" s="82">
        <v>399.82847999531288</v>
      </c>
      <c r="BQ733" s="82">
        <v>0</v>
      </c>
      <c r="BR733" s="82">
        <v>0</v>
      </c>
      <c r="BS733" s="89">
        <v>399.82847999531288</v>
      </c>
      <c r="BT733" s="82">
        <v>2077.14893642365</v>
      </c>
      <c r="BU733" s="82">
        <v>0</v>
      </c>
      <c r="BV733" s="82">
        <v>0</v>
      </c>
      <c r="BW733" s="82">
        <v>2077.14893642365</v>
      </c>
      <c r="BX733" s="82">
        <v>17003.129444729602</v>
      </c>
      <c r="BY733" s="82">
        <v>0</v>
      </c>
      <c r="BZ733" s="82">
        <v>0</v>
      </c>
      <c r="CA733" s="82">
        <v>17003.129444729602</v>
      </c>
      <c r="CB733" s="82">
        <v>244988.52241358699</v>
      </c>
      <c r="CC733" s="82">
        <v>0</v>
      </c>
      <c r="CD733" s="82">
        <v>0</v>
      </c>
      <c r="CE733" s="82">
        <v>244988.52241358699</v>
      </c>
      <c r="CF733" s="82">
        <v>2077.14893642365</v>
      </c>
      <c r="CG733" s="82">
        <v>0</v>
      </c>
      <c r="CH733" s="82">
        <v>0</v>
      </c>
      <c r="CI733" s="82">
        <v>2077.14893642365</v>
      </c>
      <c r="CJ733" s="82" t="s">
        <v>96</v>
      </c>
      <c r="CN733" s="82">
        <v>399.82847999531288</v>
      </c>
      <c r="CO733" s="82">
        <v>3272.9166800888534</v>
      </c>
      <c r="CP733" s="82">
        <v>47157.614369999996</v>
      </c>
      <c r="CQ733" s="82">
        <v>399.82847999531288</v>
      </c>
      <c r="CR733" s="89">
        <v>399.82847999531288</v>
      </c>
      <c r="CS733" s="82">
        <v>62.564113476663415</v>
      </c>
      <c r="CT733" s="82">
        <v>512.13743096825908</v>
      </c>
      <c r="CU733" s="82">
        <v>7379.0999999999995</v>
      </c>
      <c r="CV733" s="82">
        <v>62.564113476663415</v>
      </c>
      <c r="CW733" s="82">
        <v>62.564113476663415</v>
      </c>
    </row>
    <row r="734" spans="1:101">
      <c r="A734" s="86" t="s">
        <v>1404</v>
      </c>
      <c r="B734" s="87" t="s">
        <v>1561</v>
      </c>
      <c r="C734" s="75" t="s">
        <v>2346</v>
      </c>
      <c r="D734" s="74" t="s">
        <v>2607</v>
      </c>
      <c r="E734" s="74" t="s">
        <v>1404</v>
      </c>
      <c r="F734" s="74" t="s">
        <v>1561</v>
      </c>
      <c r="G734" s="74" t="s">
        <v>523</v>
      </c>
      <c r="I734" s="74" t="s">
        <v>1561</v>
      </c>
      <c r="J734" s="74" t="s">
        <v>523</v>
      </c>
      <c r="K734" s="74" t="s">
        <v>128</v>
      </c>
      <c r="L734" s="74" t="s">
        <v>89</v>
      </c>
      <c r="M734" s="74" t="s">
        <v>1406</v>
      </c>
      <c r="N734" s="74" t="s">
        <v>523</v>
      </c>
      <c r="O734" s="76">
        <v>48271</v>
      </c>
      <c r="P734" s="76">
        <v>44500</v>
      </c>
      <c r="Q734" s="77">
        <v>11</v>
      </c>
      <c r="R734" s="74" t="s">
        <v>262</v>
      </c>
      <c r="S734" s="77">
        <v>49178.63</v>
      </c>
      <c r="T734" s="77">
        <v>49178.63</v>
      </c>
      <c r="U734" s="77">
        <v>0</v>
      </c>
      <c r="V734" s="78">
        <v>0</v>
      </c>
      <c r="W734" s="79">
        <v>6.3906999999999998</v>
      </c>
      <c r="X734" s="77">
        <v>314285.87074099999</v>
      </c>
      <c r="Y734" s="88">
        <v>314285.87074099999</v>
      </c>
      <c r="Z734" s="77">
        <v>0</v>
      </c>
      <c r="AA734" s="74">
        <v>0</v>
      </c>
      <c r="AB734" s="74">
        <v>0</v>
      </c>
      <c r="AD734" s="74">
        <v>5</v>
      </c>
      <c r="AE734" s="74">
        <v>5</v>
      </c>
      <c r="AF734" s="74">
        <v>0</v>
      </c>
      <c r="AG734" s="74">
        <v>0</v>
      </c>
      <c r="AI734" s="74">
        <v>4</v>
      </c>
      <c r="AJ734" s="74">
        <v>4</v>
      </c>
      <c r="AL734" s="74">
        <v>4</v>
      </c>
      <c r="AM734" s="74" t="s">
        <v>95</v>
      </c>
      <c r="AN734" s="74">
        <v>0</v>
      </c>
      <c r="AO734" s="74" t="s">
        <v>95</v>
      </c>
      <c r="AP734" s="74" t="s">
        <v>95</v>
      </c>
      <c r="AQ734" s="74">
        <v>1</v>
      </c>
      <c r="AS734" s="74">
        <v>1</v>
      </c>
      <c r="AT734" s="74" t="s">
        <v>92</v>
      </c>
      <c r="AU734" s="74" t="s">
        <v>95</v>
      </c>
      <c r="AV734" s="74" t="s">
        <v>94</v>
      </c>
      <c r="AW734" s="77">
        <v>49178.63</v>
      </c>
      <c r="AX734" s="77">
        <v>0</v>
      </c>
      <c r="AY734" s="79">
        <v>1</v>
      </c>
      <c r="AZ734" s="77">
        <v>314285.87074099999</v>
      </c>
      <c r="BA734" s="77">
        <v>0</v>
      </c>
      <c r="BB734" s="74" t="s">
        <v>116</v>
      </c>
      <c r="BC734" s="75" t="s">
        <v>2346</v>
      </c>
      <c r="BD734" s="82">
        <v>2398.2213539641284</v>
      </c>
      <c r="BE734" s="82">
        <v>0</v>
      </c>
      <c r="BF734" s="82">
        <v>0</v>
      </c>
      <c r="BG734" s="82">
        <v>2398.2213539641284</v>
      </c>
      <c r="BH734" s="82">
        <v>19631.364609210639</v>
      </c>
      <c r="BI734" s="82">
        <v>0</v>
      </c>
      <c r="BJ734" s="82">
        <v>0</v>
      </c>
      <c r="BK734" s="82">
        <v>19631.364609210639</v>
      </c>
      <c r="BL734" s="82">
        <v>282857.28366689995</v>
      </c>
      <c r="BM734" s="82">
        <v>0</v>
      </c>
      <c r="BN734" s="82">
        <v>0</v>
      </c>
      <c r="BO734" s="82">
        <v>282857.28366689995</v>
      </c>
      <c r="BP734" s="82">
        <v>2398.2213539641284</v>
      </c>
      <c r="BQ734" s="82">
        <v>0</v>
      </c>
      <c r="BR734" s="82">
        <v>0</v>
      </c>
      <c r="BS734" s="89">
        <v>2398.2213539641284</v>
      </c>
      <c r="BT734" s="82">
        <v>12458.999755979044</v>
      </c>
      <c r="BU734" s="82">
        <v>0</v>
      </c>
      <c r="BV734" s="82">
        <v>0</v>
      </c>
      <c r="BW734" s="82">
        <v>12458.999755979044</v>
      </c>
      <c r="BX734" s="82">
        <v>101986.90228131019</v>
      </c>
      <c r="BY734" s="82">
        <v>0</v>
      </c>
      <c r="BZ734" s="82">
        <v>0</v>
      </c>
      <c r="CA734" s="82">
        <v>101986.90228131019</v>
      </c>
      <c r="CB734" s="82">
        <v>1469471.8743779119</v>
      </c>
      <c r="CC734" s="82">
        <v>0</v>
      </c>
      <c r="CD734" s="82">
        <v>0</v>
      </c>
      <c r="CE734" s="82">
        <v>1469471.8743779119</v>
      </c>
      <c r="CF734" s="82">
        <v>12458.999755979044</v>
      </c>
      <c r="CG734" s="82">
        <v>0</v>
      </c>
      <c r="CH734" s="82">
        <v>0</v>
      </c>
      <c r="CI734" s="82">
        <v>12458.999755979044</v>
      </c>
      <c r="CJ734" s="82" t="s">
        <v>96</v>
      </c>
      <c r="CN734" s="82">
        <v>2398.2213539641284</v>
      </c>
      <c r="CO734" s="82">
        <v>19631.364609210639</v>
      </c>
      <c r="CP734" s="82">
        <v>282857.28366689995</v>
      </c>
      <c r="CQ734" s="82">
        <v>2398.2213539641284</v>
      </c>
      <c r="CR734" s="89">
        <v>2398.2213539641284</v>
      </c>
      <c r="CS734" s="82">
        <v>375.26739699315073</v>
      </c>
      <c r="CT734" s="82">
        <v>3071.8645233246184</v>
      </c>
      <c r="CU734" s="82">
        <v>44260.766999999993</v>
      </c>
      <c r="CV734" s="82">
        <v>375.26739699315073</v>
      </c>
      <c r="CW734" s="82">
        <v>375.26739699315073</v>
      </c>
    </row>
    <row r="735" spans="1:101">
      <c r="A735" s="86" t="s">
        <v>1404</v>
      </c>
      <c r="B735" s="87" t="s">
        <v>1562</v>
      </c>
      <c r="C735" s="75" t="s">
        <v>2347</v>
      </c>
      <c r="D735" s="74" t="s">
        <v>2607</v>
      </c>
      <c r="E735" s="74" t="s">
        <v>1404</v>
      </c>
      <c r="F735" s="74" t="s">
        <v>1562</v>
      </c>
      <c r="G735" s="74" t="s">
        <v>523</v>
      </c>
      <c r="I735" s="74" t="s">
        <v>1562</v>
      </c>
      <c r="J735" s="74" t="s">
        <v>523</v>
      </c>
      <c r="K735" s="74" t="s">
        <v>128</v>
      </c>
      <c r="L735" s="74" t="s">
        <v>89</v>
      </c>
      <c r="M735" s="74" t="s">
        <v>1406</v>
      </c>
      <c r="N735" s="74" t="s">
        <v>523</v>
      </c>
      <c r="O735" s="76">
        <v>48267</v>
      </c>
      <c r="P735" s="76">
        <v>44500</v>
      </c>
      <c r="Q735" s="77">
        <v>11</v>
      </c>
      <c r="R735" s="74" t="s">
        <v>262</v>
      </c>
      <c r="S735" s="77">
        <v>6186.6</v>
      </c>
      <c r="T735" s="77">
        <v>6186.6</v>
      </c>
      <c r="U735" s="77">
        <v>0</v>
      </c>
      <c r="V735" s="78">
        <v>0</v>
      </c>
      <c r="W735" s="79">
        <v>6.3906999999999998</v>
      </c>
      <c r="X735" s="77">
        <v>39536.704620000004</v>
      </c>
      <c r="Y735" s="88">
        <v>39536.704620000004</v>
      </c>
      <c r="Z735" s="77">
        <v>0</v>
      </c>
      <c r="AA735" s="74">
        <v>0</v>
      </c>
      <c r="AB735" s="74">
        <v>0</v>
      </c>
      <c r="AD735" s="74">
        <v>5</v>
      </c>
      <c r="AE735" s="74">
        <v>5</v>
      </c>
      <c r="AF735" s="74">
        <v>0</v>
      </c>
      <c r="AG735" s="74">
        <v>0</v>
      </c>
      <c r="AI735" s="74">
        <v>4</v>
      </c>
      <c r="AJ735" s="74">
        <v>4</v>
      </c>
      <c r="AL735" s="74">
        <v>4</v>
      </c>
      <c r="AM735" s="74" t="s">
        <v>95</v>
      </c>
      <c r="AN735" s="74">
        <v>0</v>
      </c>
      <c r="AO735" s="74" t="s">
        <v>95</v>
      </c>
      <c r="AP735" s="74" t="s">
        <v>95</v>
      </c>
      <c r="AQ735" s="74">
        <v>1</v>
      </c>
      <c r="AS735" s="74">
        <v>1</v>
      </c>
      <c r="AT735" s="74" t="s">
        <v>92</v>
      </c>
      <c r="AU735" s="74" t="s">
        <v>95</v>
      </c>
      <c r="AV735" s="74" t="s">
        <v>94</v>
      </c>
      <c r="AW735" s="77">
        <v>6186.6</v>
      </c>
      <c r="AX735" s="77">
        <v>0</v>
      </c>
      <c r="AY735" s="79">
        <v>1</v>
      </c>
      <c r="AZ735" s="77">
        <v>39536.704620000004</v>
      </c>
      <c r="BA735" s="77">
        <v>0</v>
      </c>
      <c r="BB735" s="74" t="s">
        <v>116</v>
      </c>
      <c r="BC735" s="75" t="s">
        <v>2347</v>
      </c>
      <c r="BD735" s="82">
        <v>301.69275208427888</v>
      </c>
      <c r="BE735" s="82">
        <v>0</v>
      </c>
      <c r="BF735" s="82">
        <v>0</v>
      </c>
      <c r="BG735" s="82">
        <v>301.69275208427888</v>
      </c>
      <c r="BH735" s="82">
        <v>2469.5970646466262</v>
      </c>
      <c r="BI735" s="82">
        <v>0</v>
      </c>
      <c r="BJ735" s="82">
        <v>0</v>
      </c>
      <c r="BK735" s="82">
        <v>2469.5970646466262</v>
      </c>
      <c r="BL735" s="82">
        <v>35583.034158000002</v>
      </c>
      <c r="BM735" s="82">
        <v>0</v>
      </c>
      <c r="BN735" s="82">
        <v>0</v>
      </c>
      <c r="BO735" s="82">
        <v>35583.034158000002</v>
      </c>
      <c r="BP735" s="82">
        <v>301.69275208427888</v>
      </c>
      <c r="BQ735" s="82">
        <v>0</v>
      </c>
      <c r="BR735" s="82">
        <v>0</v>
      </c>
      <c r="BS735" s="89">
        <v>301.69275208427888</v>
      </c>
      <c r="BT735" s="82">
        <v>1567.3240163530372</v>
      </c>
      <c r="BU735" s="82">
        <v>0</v>
      </c>
      <c r="BV735" s="82">
        <v>0</v>
      </c>
      <c r="BW735" s="82">
        <v>1567.3240163530372</v>
      </c>
      <c r="BX735" s="82">
        <v>12829.803710545688</v>
      </c>
      <c r="BY735" s="82">
        <v>0</v>
      </c>
      <c r="BZ735" s="82">
        <v>0</v>
      </c>
      <c r="CA735" s="82">
        <v>12829.803710545688</v>
      </c>
      <c r="CB735" s="82">
        <v>184857.42075422581</v>
      </c>
      <c r="CC735" s="82">
        <v>0</v>
      </c>
      <c r="CD735" s="82">
        <v>0</v>
      </c>
      <c r="CE735" s="82">
        <v>184857.42075422581</v>
      </c>
      <c r="CF735" s="82">
        <v>1567.3240163530372</v>
      </c>
      <c r="CG735" s="82">
        <v>0</v>
      </c>
      <c r="CH735" s="82">
        <v>0</v>
      </c>
      <c r="CI735" s="82">
        <v>1567.3240163530372</v>
      </c>
      <c r="CJ735" s="82" t="s">
        <v>96</v>
      </c>
      <c r="CN735" s="82">
        <v>301.69275208427888</v>
      </c>
      <c r="CO735" s="82">
        <v>2469.5970646466262</v>
      </c>
      <c r="CP735" s="82">
        <v>35583.034158000002</v>
      </c>
      <c r="CQ735" s="82">
        <v>301.69275208427888</v>
      </c>
      <c r="CR735" s="89">
        <v>301.69275208427888</v>
      </c>
      <c r="CS735" s="82">
        <v>47.208091771524074</v>
      </c>
      <c r="CT735" s="82">
        <v>386.43608128164777</v>
      </c>
      <c r="CU735" s="82">
        <v>5567.9400000000005</v>
      </c>
      <c r="CV735" s="82">
        <v>47.208091771524074</v>
      </c>
      <c r="CW735" s="82">
        <v>47.208091771524074</v>
      </c>
    </row>
    <row r="736" spans="1:101">
      <c r="A736" s="86" t="s">
        <v>1404</v>
      </c>
      <c r="B736" s="87" t="s">
        <v>1563</v>
      </c>
      <c r="C736" s="75" t="s">
        <v>2348</v>
      </c>
      <c r="D736" s="74" t="s">
        <v>2607</v>
      </c>
      <c r="E736" s="74" t="s">
        <v>1404</v>
      </c>
      <c r="F736" s="74" t="s">
        <v>1563</v>
      </c>
      <c r="G736" s="74" t="s">
        <v>523</v>
      </c>
      <c r="I736" s="74" t="s">
        <v>1563</v>
      </c>
      <c r="J736" s="74" t="s">
        <v>523</v>
      </c>
      <c r="K736" s="74" t="s">
        <v>128</v>
      </c>
      <c r="L736" s="74" t="s">
        <v>89</v>
      </c>
      <c r="M736" s="74" t="s">
        <v>1406</v>
      </c>
      <c r="N736" s="74" t="s">
        <v>523</v>
      </c>
      <c r="O736" s="76">
        <v>48318</v>
      </c>
      <c r="P736" s="76">
        <v>44500</v>
      </c>
      <c r="Q736" s="77">
        <v>11</v>
      </c>
      <c r="R736" s="74" t="s">
        <v>262</v>
      </c>
      <c r="S736" s="77">
        <v>3588.8</v>
      </c>
      <c r="T736" s="77">
        <v>3588.8</v>
      </c>
      <c r="U736" s="77">
        <v>0</v>
      </c>
      <c r="V736" s="78">
        <v>0</v>
      </c>
      <c r="W736" s="79">
        <v>6.3906999999999998</v>
      </c>
      <c r="X736" s="77">
        <v>22934.944159999999</v>
      </c>
      <c r="Y736" s="88">
        <v>22934.944159999999</v>
      </c>
      <c r="Z736" s="77">
        <v>0</v>
      </c>
      <c r="AA736" s="74">
        <v>0</v>
      </c>
      <c r="AB736" s="74">
        <v>0</v>
      </c>
      <c r="AD736" s="74">
        <v>5</v>
      </c>
      <c r="AE736" s="74">
        <v>5</v>
      </c>
      <c r="AF736" s="74">
        <v>0</v>
      </c>
      <c r="AG736" s="74">
        <v>0</v>
      </c>
      <c r="AI736" s="74">
        <v>4</v>
      </c>
      <c r="AJ736" s="74">
        <v>4</v>
      </c>
      <c r="AL736" s="74">
        <v>4</v>
      </c>
      <c r="AM736" s="74" t="s">
        <v>95</v>
      </c>
      <c r="AN736" s="74">
        <v>0</v>
      </c>
      <c r="AO736" s="74" t="s">
        <v>95</v>
      </c>
      <c r="AP736" s="74" t="s">
        <v>95</v>
      </c>
      <c r="AQ736" s="74">
        <v>1</v>
      </c>
      <c r="AS736" s="74">
        <v>1</v>
      </c>
      <c r="AT736" s="74" t="s">
        <v>92</v>
      </c>
      <c r="AU736" s="74" t="s">
        <v>95</v>
      </c>
      <c r="AV736" s="74" t="s">
        <v>94</v>
      </c>
      <c r="AW736" s="77">
        <v>3588.8</v>
      </c>
      <c r="AX736" s="77">
        <v>0</v>
      </c>
      <c r="AY736" s="79">
        <v>1</v>
      </c>
      <c r="AZ736" s="77">
        <v>22934.944159999999</v>
      </c>
      <c r="BA736" s="77">
        <v>0</v>
      </c>
      <c r="BB736" s="74" t="s">
        <v>116</v>
      </c>
      <c r="BC736" s="75" t="s">
        <v>2348</v>
      </c>
      <c r="BD736" s="82">
        <v>175.00969008503216</v>
      </c>
      <c r="BE736" s="82">
        <v>0</v>
      </c>
      <c r="BF736" s="82">
        <v>0</v>
      </c>
      <c r="BG736" s="82">
        <v>175.00969008503216</v>
      </c>
      <c r="BH736" s="82">
        <v>1432.5946312358667</v>
      </c>
      <c r="BI736" s="82">
        <v>0</v>
      </c>
      <c r="BJ736" s="82">
        <v>0</v>
      </c>
      <c r="BK736" s="82">
        <v>1432.5946312358667</v>
      </c>
      <c r="BL736" s="82">
        <v>20641.449744000001</v>
      </c>
      <c r="BM736" s="82">
        <v>0</v>
      </c>
      <c r="BN736" s="82">
        <v>0</v>
      </c>
      <c r="BO736" s="82">
        <v>20641.449744000001</v>
      </c>
      <c r="BP736" s="82">
        <v>175.00969008503216</v>
      </c>
      <c r="BQ736" s="82">
        <v>0</v>
      </c>
      <c r="BR736" s="82">
        <v>0</v>
      </c>
      <c r="BS736" s="89">
        <v>175.00969008503216</v>
      </c>
      <c r="BT736" s="82">
        <v>909.19284096075057</v>
      </c>
      <c r="BU736" s="82">
        <v>0</v>
      </c>
      <c r="BV736" s="82">
        <v>0</v>
      </c>
      <c r="BW736" s="82">
        <v>909.19284096075057</v>
      </c>
      <c r="BX736" s="82">
        <v>7442.4723687334508</v>
      </c>
      <c r="BY736" s="82">
        <v>0</v>
      </c>
      <c r="BZ736" s="82">
        <v>0</v>
      </c>
      <c r="CA736" s="82">
        <v>7442.4723687334508</v>
      </c>
      <c r="CB736" s="82">
        <v>107234.39556505441</v>
      </c>
      <c r="CC736" s="82">
        <v>0</v>
      </c>
      <c r="CD736" s="82">
        <v>0</v>
      </c>
      <c r="CE736" s="82">
        <v>107234.39556505441</v>
      </c>
      <c r="CF736" s="82">
        <v>909.19284096075057</v>
      </c>
      <c r="CG736" s="82">
        <v>0</v>
      </c>
      <c r="CH736" s="82">
        <v>0</v>
      </c>
      <c r="CI736" s="82">
        <v>909.19284096075057</v>
      </c>
      <c r="CJ736" s="82" t="s">
        <v>96</v>
      </c>
      <c r="CN736" s="82">
        <v>175.00969008503216</v>
      </c>
      <c r="CO736" s="82">
        <v>1432.5946312358667</v>
      </c>
      <c r="CP736" s="82">
        <v>20641.449744000001</v>
      </c>
      <c r="CQ736" s="82">
        <v>175.00969008503216</v>
      </c>
      <c r="CR736" s="89">
        <v>175.00969008503216</v>
      </c>
      <c r="CS736" s="82">
        <v>27.385057988175344</v>
      </c>
      <c r="CT736" s="82">
        <v>224.16865620915812</v>
      </c>
      <c r="CU736" s="82">
        <v>3229.9200000000005</v>
      </c>
      <c r="CV736" s="82">
        <v>27.385057988175344</v>
      </c>
      <c r="CW736" s="82">
        <v>27.385057988175344</v>
      </c>
    </row>
    <row r="737" spans="1:101">
      <c r="A737" s="86" t="s">
        <v>1404</v>
      </c>
      <c r="B737" s="87" t="s">
        <v>1564</v>
      </c>
      <c r="C737" s="75" t="s">
        <v>2349</v>
      </c>
      <c r="D737" s="74" t="s">
        <v>2607</v>
      </c>
      <c r="E737" s="74" t="s">
        <v>1404</v>
      </c>
      <c r="F737" s="74" t="s">
        <v>1564</v>
      </c>
      <c r="G737" s="74" t="s">
        <v>523</v>
      </c>
      <c r="I737" s="74" t="s">
        <v>1564</v>
      </c>
      <c r="J737" s="74" t="s">
        <v>523</v>
      </c>
      <c r="K737" s="74" t="s">
        <v>128</v>
      </c>
      <c r="L737" s="74" t="s">
        <v>89</v>
      </c>
      <c r="M737" s="74" t="s">
        <v>1406</v>
      </c>
      <c r="N737" s="74" t="s">
        <v>523</v>
      </c>
      <c r="O737" s="76">
        <v>48667</v>
      </c>
      <c r="P737" s="76">
        <v>44500</v>
      </c>
      <c r="Q737" s="77">
        <v>12</v>
      </c>
      <c r="R737" s="74" t="s">
        <v>262</v>
      </c>
      <c r="S737" s="77">
        <v>180000</v>
      </c>
      <c r="T737" s="77">
        <v>180000</v>
      </c>
      <c r="U737" s="77">
        <v>0</v>
      </c>
      <c r="V737" s="78">
        <v>0</v>
      </c>
      <c r="W737" s="79">
        <v>6.3906999999999998</v>
      </c>
      <c r="X737" s="77">
        <v>1150326</v>
      </c>
      <c r="Y737" s="88">
        <v>1150326</v>
      </c>
      <c r="Z737" s="77">
        <v>0</v>
      </c>
      <c r="AA737" s="74">
        <v>0</v>
      </c>
      <c r="AB737" s="74">
        <v>0</v>
      </c>
      <c r="AD737" s="74">
        <v>5</v>
      </c>
      <c r="AE737" s="74">
        <v>5</v>
      </c>
      <c r="AF737" s="74">
        <v>0</v>
      </c>
      <c r="AG737" s="74">
        <v>0</v>
      </c>
      <c r="AI737" s="74">
        <v>4</v>
      </c>
      <c r="AJ737" s="74">
        <v>4</v>
      </c>
      <c r="AL737" s="74">
        <v>4</v>
      </c>
      <c r="AM737" s="74" t="s">
        <v>95</v>
      </c>
      <c r="AN737" s="74">
        <v>0</v>
      </c>
      <c r="AO737" s="74" t="s">
        <v>95</v>
      </c>
      <c r="AP737" s="74" t="s">
        <v>95</v>
      </c>
      <c r="AQ737" s="74">
        <v>1</v>
      </c>
      <c r="AS737" s="74">
        <v>1</v>
      </c>
      <c r="AT737" s="74" t="s">
        <v>92</v>
      </c>
      <c r="AU737" s="74" t="s">
        <v>95</v>
      </c>
      <c r="AV737" s="74" t="s">
        <v>94</v>
      </c>
      <c r="AW737" s="77">
        <v>180000</v>
      </c>
      <c r="AX737" s="77">
        <v>0</v>
      </c>
      <c r="AY737" s="79">
        <v>1</v>
      </c>
      <c r="AZ737" s="77">
        <v>1150326</v>
      </c>
      <c r="BA737" s="77">
        <v>0</v>
      </c>
      <c r="BB737" s="74" t="s">
        <v>116</v>
      </c>
      <c r="BC737" s="75" t="s">
        <v>2349</v>
      </c>
      <c r="BD737" s="82">
        <v>8777.7931941890856</v>
      </c>
      <c r="BE737" s="82">
        <v>0</v>
      </c>
      <c r="BF737" s="82">
        <v>0</v>
      </c>
      <c r="BG737" s="82">
        <v>8777.7931941890856</v>
      </c>
      <c r="BH737" s="82">
        <v>77823.374220023397</v>
      </c>
      <c r="BI737" s="82">
        <v>0</v>
      </c>
      <c r="BJ737" s="82">
        <v>0</v>
      </c>
      <c r="BK737" s="82">
        <v>77823.374220023397</v>
      </c>
      <c r="BL737" s="82">
        <v>1035293.4</v>
      </c>
      <c r="BM737" s="82">
        <v>0</v>
      </c>
      <c r="BN737" s="82">
        <v>0</v>
      </c>
      <c r="BO737" s="82">
        <v>1035293.4</v>
      </c>
      <c r="BP737" s="82">
        <v>8777.7931941890856</v>
      </c>
      <c r="BQ737" s="82">
        <v>0</v>
      </c>
      <c r="BR737" s="82">
        <v>0</v>
      </c>
      <c r="BS737" s="89">
        <v>8777.7931941890856</v>
      </c>
      <c r="BT737" s="82">
        <v>45601.513423131721</v>
      </c>
      <c r="BU737" s="82">
        <v>0</v>
      </c>
      <c r="BV737" s="82">
        <v>0</v>
      </c>
      <c r="BW737" s="82">
        <v>45601.513423131721</v>
      </c>
      <c r="BX737" s="82">
        <v>404300.21141044353</v>
      </c>
      <c r="BY737" s="82">
        <v>0</v>
      </c>
      <c r="BZ737" s="82">
        <v>0</v>
      </c>
      <c r="CA737" s="82">
        <v>404300.21141044353</v>
      </c>
      <c r="CB737" s="82">
        <v>5378452.7423400003</v>
      </c>
      <c r="CC737" s="82">
        <v>0</v>
      </c>
      <c r="CD737" s="82">
        <v>0</v>
      </c>
      <c r="CE737" s="82">
        <v>5378452.7423400003</v>
      </c>
      <c r="CF737" s="82">
        <v>45601.513423131721</v>
      </c>
      <c r="CG737" s="82">
        <v>0</v>
      </c>
      <c r="CH737" s="82">
        <v>0</v>
      </c>
      <c r="CI737" s="82">
        <v>45601.513423131721</v>
      </c>
      <c r="CJ737" s="82" t="s">
        <v>96</v>
      </c>
      <c r="CN737" s="82">
        <v>8777.7931941890856</v>
      </c>
      <c r="CO737" s="82">
        <v>77823.374220023397</v>
      </c>
      <c r="CP737" s="82">
        <v>1035293.4</v>
      </c>
      <c r="CQ737" s="82">
        <v>8777.7931941890856</v>
      </c>
      <c r="CR737" s="89">
        <v>8777.7931941890856</v>
      </c>
      <c r="CS737" s="82">
        <v>1373.5260916940376</v>
      </c>
      <c r="CT737" s="82">
        <v>12177.597793672587</v>
      </c>
      <c r="CU737" s="82">
        <v>162000</v>
      </c>
      <c r="CV737" s="82">
        <v>1373.5260916940376</v>
      </c>
      <c r="CW737" s="82">
        <v>1373.5260916940376</v>
      </c>
    </row>
    <row r="738" spans="1:101">
      <c r="A738" s="86" t="s">
        <v>1404</v>
      </c>
      <c r="B738" s="87" t="s">
        <v>1565</v>
      </c>
      <c r="C738" s="75" t="s">
        <v>2350</v>
      </c>
      <c r="D738" s="74" t="s">
        <v>2607</v>
      </c>
      <c r="E738" s="74" t="s">
        <v>1404</v>
      </c>
      <c r="F738" s="74" t="s">
        <v>1565</v>
      </c>
      <c r="G738" s="74" t="s">
        <v>523</v>
      </c>
      <c r="I738" s="74" t="s">
        <v>1565</v>
      </c>
      <c r="J738" s="74" t="s">
        <v>523</v>
      </c>
      <c r="K738" s="74" t="s">
        <v>128</v>
      </c>
      <c r="L738" s="74" t="s">
        <v>89</v>
      </c>
      <c r="M738" s="74" t="s">
        <v>1406</v>
      </c>
      <c r="N738" s="74" t="s">
        <v>523</v>
      </c>
      <c r="O738" s="76">
        <v>48744</v>
      </c>
      <c r="P738" s="76">
        <v>44500</v>
      </c>
      <c r="Q738" s="77">
        <v>12</v>
      </c>
      <c r="R738" s="74" t="s">
        <v>262</v>
      </c>
      <c r="S738" s="77">
        <v>122651.81</v>
      </c>
      <c r="T738" s="77">
        <v>122651.81</v>
      </c>
      <c r="U738" s="77">
        <v>0</v>
      </c>
      <c r="V738" s="78">
        <v>0</v>
      </c>
      <c r="W738" s="79">
        <v>6.3906999999999998</v>
      </c>
      <c r="X738" s="77">
        <v>783830.92216700001</v>
      </c>
      <c r="Y738" s="88">
        <v>783830.92216700001</v>
      </c>
      <c r="Z738" s="77">
        <v>0</v>
      </c>
      <c r="AA738" s="74">
        <v>0</v>
      </c>
      <c r="AB738" s="74">
        <v>0</v>
      </c>
      <c r="AD738" s="74">
        <v>5</v>
      </c>
      <c r="AE738" s="74">
        <v>5</v>
      </c>
      <c r="AF738" s="74">
        <v>0</v>
      </c>
      <c r="AG738" s="74">
        <v>0</v>
      </c>
      <c r="AI738" s="74">
        <v>4</v>
      </c>
      <c r="AJ738" s="74">
        <v>4</v>
      </c>
      <c r="AL738" s="74">
        <v>4</v>
      </c>
      <c r="AM738" s="74" t="s">
        <v>95</v>
      </c>
      <c r="AN738" s="74">
        <v>0</v>
      </c>
      <c r="AO738" s="74" t="s">
        <v>95</v>
      </c>
      <c r="AP738" s="74" t="s">
        <v>95</v>
      </c>
      <c r="AQ738" s="74">
        <v>1</v>
      </c>
      <c r="AS738" s="74">
        <v>1</v>
      </c>
      <c r="AT738" s="74" t="s">
        <v>92</v>
      </c>
      <c r="AU738" s="74" t="s">
        <v>95</v>
      </c>
      <c r="AV738" s="74" t="s">
        <v>94</v>
      </c>
      <c r="AW738" s="77">
        <v>122651.81</v>
      </c>
      <c r="AX738" s="77">
        <v>0</v>
      </c>
      <c r="AY738" s="79">
        <v>1</v>
      </c>
      <c r="AZ738" s="77">
        <v>783830.92216700001</v>
      </c>
      <c r="BA738" s="77">
        <v>0</v>
      </c>
      <c r="BB738" s="74" t="s">
        <v>116</v>
      </c>
      <c r="BC738" s="75" t="s">
        <v>2350</v>
      </c>
      <c r="BD738" s="82">
        <v>5981.1790170720724</v>
      </c>
      <c r="BE738" s="82">
        <v>0</v>
      </c>
      <c r="BF738" s="82">
        <v>0</v>
      </c>
      <c r="BG738" s="82">
        <v>5981.1790170720724</v>
      </c>
      <c r="BH738" s="82">
        <v>53028.765046628941</v>
      </c>
      <c r="BI738" s="82">
        <v>0</v>
      </c>
      <c r="BJ738" s="82">
        <v>0</v>
      </c>
      <c r="BK738" s="82">
        <v>53028.765046628941</v>
      </c>
      <c r="BL738" s="82">
        <v>705447.82995029993</v>
      </c>
      <c r="BM738" s="82">
        <v>0</v>
      </c>
      <c r="BN738" s="82">
        <v>0</v>
      </c>
      <c r="BO738" s="82">
        <v>705447.82995029993</v>
      </c>
      <c r="BP738" s="82">
        <v>5981.1790170720724</v>
      </c>
      <c r="BQ738" s="82">
        <v>0</v>
      </c>
      <c r="BR738" s="82">
        <v>0</v>
      </c>
      <c r="BS738" s="89">
        <v>5981.1790170720724</v>
      </c>
      <c r="BT738" s="82">
        <v>31072.823111591122</v>
      </c>
      <c r="BU738" s="82">
        <v>0</v>
      </c>
      <c r="BV738" s="82">
        <v>0</v>
      </c>
      <c r="BW738" s="82">
        <v>31072.823111591122</v>
      </c>
      <c r="BX738" s="82">
        <v>275489.73729374202</v>
      </c>
      <c r="BY738" s="82">
        <v>0</v>
      </c>
      <c r="BZ738" s="82">
        <v>0</v>
      </c>
      <c r="CA738" s="82">
        <v>275489.73729374202</v>
      </c>
      <c r="CB738" s="82">
        <v>3664872.021374803</v>
      </c>
      <c r="CC738" s="82">
        <v>0</v>
      </c>
      <c r="CD738" s="82">
        <v>0</v>
      </c>
      <c r="CE738" s="82">
        <v>3664872.021374803</v>
      </c>
      <c r="CF738" s="82">
        <v>31072.823111591122</v>
      </c>
      <c r="CG738" s="82">
        <v>0</v>
      </c>
      <c r="CH738" s="82">
        <v>0</v>
      </c>
      <c r="CI738" s="82">
        <v>31072.823111591122</v>
      </c>
      <c r="CJ738" s="82" t="s">
        <v>96</v>
      </c>
      <c r="CN738" s="82">
        <v>5981.1790170720724</v>
      </c>
      <c r="CO738" s="82">
        <v>53028.765046628941</v>
      </c>
      <c r="CP738" s="82">
        <v>705447.82995029993</v>
      </c>
      <c r="CQ738" s="82">
        <v>5981.1790170720724</v>
      </c>
      <c r="CR738" s="89">
        <v>5981.1790170720724</v>
      </c>
      <c r="CS738" s="82">
        <v>935.9192290472206</v>
      </c>
      <c r="CT738" s="82">
        <v>8297.802282477498</v>
      </c>
      <c r="CU738" s="82">
        <v>110386.62899999999</v>
      </c>
      <c r="CV738" s="82">
        <v>935.9192290472206</v>
      </c>
      <c r="CW738" s="82">
        <v>935.9192290472206</v>
      </c>
    </row>
    <row r="739" spans="1:101">
      <c r="A739" s="86" t="s">
        <v>1404</v>
      </c>
      <c r="B739" s="87" t="s">
        <v>1566</v>
      </c>
      <c r="C739" s="75" t="s">
        <v>2351</v>
      </c>
      <c r="D739" s="74" t="s">
        <v>2607</v>
      </c>
      <c r="E739" s="74" t="s">
        <v>1404</v>
      </c>
      <c r="F739" s="74" t="s">
        <v>1566</v>
      </c>
      <c r="G739" s="74" t="s">
        <v>523</v>
      </c>
      <c r="I739" s="74" t="s">
        <v>1566</v>
      </c>
      <c r="J739" s="74" t="s">
        <v>523</v>
      </c>
      <c r="K739" s="74" t="s">
        <v>128</v>
      </c>
      <c r="L739" s="74" t="s">
        <v>89</v>
      </c>
      <c r="M739" s="74" t="s">
        <v>1406</v>
      </c>
      <c r="N739" s="74" t="s">
        <v>523</v>
      </c>
      <c r="O739" s="76">
        <v>48744</v>
      </c>
      <c r="P739" s="76">
        <v>44500</v>
      </c>
      <c r="Q739" s="77">
        <v>12</v>
      </c>
      <c r="R739" s="74" t="s">
        <v>262</v>
      </c>
      <c r="S739" s="77">
        <v>35814</v>
      </c>
      <c r="T739" s="77">
        <v>35814</v>
      </c>
      <c r="U739" s="77">
        <v>0</v>
      </c>
      <c r="V739" s="78">
        <v>0</v>
      </c>
      <c r="W739" s="79">
        <v>6.3906999999999998</v>
      </c>
      <c r="X739" s="77">
        <v>228876.52979999999</v>
      </c>
      <c r="Y739" s="88">
        <v>228876.52979999999</v>
      </c>
      <c r="Z739" s="77">
        <v>0</v>
      </c>
      <c r="AA739" s="74">
        <v>0</v>
      </c>
      <c r="AB739" s="74">
        <v>0</v>
      </c>
      <c r="AD739" s="74">
        <v>5</v>
      </c>
      <c r="AE739" s="74">
        <v>5</v>
      </c>
      <c r="AF739" s="74">
        <v>0</v>
      </c>
      <c r="AG739" s="74">
        <v>0</v>
      </c>
      <c r="AI739" s="74">
        <v>4</v>
      </c>
      <c r="AJ739" s="74">
        <v>4</v>
      </c>
      <c r="AL739" s="74">
        <v>4</v>
      </c>
      <c r="AM739" s="74" t="s">
        <v>95</v>
      </c>
      <c r="AN739" s="74">
        <v>0</v>
      </c>
      <c r="AO739" s="74" t="s">
        <v>95</v>
      </c>
      <c r="AP739" s="74" t="s">
        <v>95</v>
      </c>
      <c r="AQ739" s="74">
        <v>1</v>
      </c>
      <c r="AS739" s="74">
        <v>1</v>
      </c>
      <c r="AT739" s="74" t="s">
        <v>92</v>
      </c>
      <c r="AU739" s="74" t="s">
        <v>95</v>
      </c>
      <c r="AV739" s="74" t="s">
        <v>94</v>
      </c>
      <c r="AW739" s="77">
        <v>35814</v>
      </c>
      <c r="AX739" s="77">
        <v>0</v>
      </c>
      <c r="AY739" s="79">
        <v>1</v>
      </c>
      <c r="AZ739" s="77">
        <v>228876.52979999999</v>
      </c>
      <c r="BA739" s="77">
        <v>0</v>
      </c>
      <c r="BB739" s="74" t="s">
        <v>116</v>
      </c>
      <c r="BC739" s="75" t="s">
        <v>2351</v>
      </c>
      <c r="BD739" s="82">
        <v>1746.4882525371549</v>
      </c>
      <c r="BE739" s="82">
        <v>0</v>
      </c>
      <c r="BF739" s="82">
        <v>0</v>
      </c>
      <c r="BG739" s="82">
        <v>1746.4882525371549</v>
      </c>
      <c r="BH739" s="82">
        <v>15484.257357310653</v>
      </c>
      <c r="BI739" s="82">
        <v>0</v>
      </c>
      <c r="BJ739" s="82">
        <v>0</v>
      </c>
      <c r="BK739" s="82">
        <v>15484.257357310653</v>
      </c>
      <c r="BL739" s="82">
        <v>205988.87681999998</v>
      </c>
      <c r="BM739" s="82">
        <v>0</v>
      </c>
      <c r="BN739" s="82">
        <v>0</v>
      </c>
      <c r="BO739" s="82">
        <v>205988.87681999998</v>
      </c>
      <c r="BP739" s="82">
        <v>1746.4882525371549</v>
      </c>
      <c r="BQ739" s="82">
        <v>0</v>
      </c>
      <c r="BR739" s="82">
        <v>0</v>
      </c>
      <c r="BS739" s="89">
        <v>1746.4882525371549</v>
      </c>
      <c r="BT739" s="82">
        <v>9073.181120755773</v>
      </c>
      <c r="BU739" s="82">
        <v>0</v>
      </c>
      <c r="BV739" s="82">
        <v>0</v>
      </c>
      <c r="BW739" s="82">
        <v>9073.181120755773</v>
      </c>
      <c r="BX739" s="82">
        <v>80442.265396964576</v>
      </c>
      <c r="BY739" s="82">
        <v>0</v>
      </c>
      <c r="BZ739" s="82">
        <v>0</v>
      </c>
      <c r="CA739" s="82">
        <v>80442.265396964576</v>
      </c>
      <c r="CB739" s="82">
        <v>1070132.8139675818</v>
      </c>
      <c r="CC739" s="82">
        <v>0</v>
      </c>
      <c r="CD739" s="82">
        <v>0</v>
      </c>
      <c r="CE739" s="82">
        <v>1070132.8139675818</v>
      </c>
      <c r="CF739" s="82">
        <v>9073.181120755773</v>
      </c>
      <c r="CG739" s="82">
        <v>0</v>
      </c>
      <c r="CH739" s="82">
        <v>0</v>
      </c>
      <c r="CI739" s="82">
        <v>9073.181120755773</v>
      </c>
      <c r="CJ739" s="82" t="s">
        <v>96</v>
      </c>
      <c r="CN739" s="82">
        <v>1746.4882525371549</v>
      </c>
      <c r="CO739" s="82">
        <v>15484.257357310653</v>
      </c>
      <c r="CP739" s="82">
        <v>205988.87681999998</v>
      </c>
      <c r="CQ739" s="82">
        <v>1746.4882525371549</v>
      </c>
      <c r="CR739" s="89">
        <v>1746.4882525371549</v>
      </c>
      <c r="CS739" s="82">
        <v>273.28590804405701</v>
      </c>
      <c r="CT739" s="82">
        <v>2422.9360410143886</v>
      </c>
      <c r="CU739" s="82">
        <v>32232.6</v>
      </c>
      <c r="CV739" s="82">
        <v>273.28590804405701</v>
      </c>
      <c r="CW739" s="82">
        <v>273.28590804405701</v>
      </c>
    </row>
    <row r="740" spans="1:101">
      <c r="A740" s="86" t="s">
        <v>1404</v>
      </c>
      <c r="B740" s="87" t="s">
        <v>1567</v>
      </c>
      <c r="C740" s="75" t="s">
        <v>2352</v>
      </c>
      <c r="D740" s="74" t="s">
        <v>2607</v>
      </c>
      <c r="E740" s="74" t="s">
        <v>1404</v>
      </c>
      <c r="F740" s="74" t="s">
        <v>1567</v>
      </c>
      <c r="G740" s="74" t="s">
        <v>523</v>
      </c>
      <c r="I740" s="74" t="s">
        <v>1567</v>
      </c>
      <c r="J740" s="74" t="s">
        <v>523</v>
      </c>
      <c r="K740" s="74" t="s">
        <v>128</v>
      </c>
      <c r="L740" s="74" t="s">
        <v>89</v>
      </c>
      <c r="M740" s="74" t="s">
        <v>1406</v>
      </c>
      <c r="N740" s="74" t="s">
        <v>523</v>
      </c>
      <c r="O740" s="76">
        <v>48788</v>
      </c>
      <c r="P740" s="76">
        <v>44500</v>
      </c>
      <c r="Q740" s="77">
        <v>12</v>
      </c>
      <c r="R740" s="74" t="s">
        <v>262</v>
      </c>
      <c r="S740" s="77">
        <v>5960</v>
      </c>
      <c r="T740" s="77">
        <v>5960</v>
      </c>
      <c r="U740" s="77">
        <v>0</v>
      </c>
      <c r="V740" s="78">
        <v>0</v>
      </c>
      <c r="W740" s="79">
        <v>6.3906999999999998</v>
      </c>
      <c r="X740" s="77">
        <v>38088.572</v>
      </c>
      <c r="Y740" s="88">
        <v>38088.572</v>
      </c>
      <c r="Z740" s="77">
        <v>0</v>
      </c>
      <c r="AA740" s="74">
        <v>0</v>
      </c>
      <c r="AB740" s="74">
        <v>0</v>
      </c>
      <c r="AD740" s="74">
        <v>5</v>
      </c>
      <c r="AE740" s="74">
        <v>5</v>
      </c>
      <c r="AF740" s="74">
        <v>0</v>
      </c>
      <c r="AG740" s="74">
        <v>0</v>
      </c>
      <c r="AI740" s="74">
        <v>4</v>
      </c>
      <c r="AJ740" s="74">
        <v>4</v>
      </c>
      <c r="AL740" s="74">
        <v>4</v>
      </c>
      <c r="AM740" s="74" t="s">
        <v>95</v>
      </c>
      <c r="AN740" s="74">
        <v>0</v>
      </c>
      <c r="AO740" s="74" t="s">
        <v>95</v>
      </c>
      <c r="AP740" s="74" t="s">
        <v>95</v>
      </c>
      <c r="AQ740" s="74">
        <v>1</v>
      </c>
      <c r="AS740" s="74">
        <v>1</v>
      </c>
      <c r="AT740" s="74" t="s">
        <v>92</v>
      </c>
      <c r="AU740" s="74" t="s">
        <v>95</v>
      </c>
      <c r="AV740" s="74" t="s">
        <v>94</v>
      </c>
      <c r="AW740" s="77">
        <v>5960</v>
      </c>
      <c r="AX740" s="77">
        <v>0</v>
      </c>
      <c r="AY740" s="79">
        <v>1</v>
      </c>
      <c r="AZ740" s="77">
        <v>38088.572</v>
      </c>
      <c r="BA740" s="77">
        <v>0</v>
      </c>
      <c r="BB740" s="74" t="s">
        <v>116</v>
      </c>
      <c r="BC740" s="75" t="s">
        <v>2352</v>
      </c>
      <c r="BD740" s="82">
        <v>290.64248576314975</v>
      </c>
      <c r="BE740" s="82">
        <v>0</v>
      </c>
      <c r="BF740" s="82">
        <v>0</v>
      </c>
      <c r="BG740" s="82">
        <v>290.64248576314975</v>
      </c>
      <c r="BH740" s="82">
        <v>2576.818390840775</v>
      </c>
      <c r="BI740" s="82">
        <v>0</v>
      </c>
      <c r="BJ740" s="82">
        <v>0</v>
      </c>
      <c r="BK740" s="82">
        <v>2576.818390840775</v>
      </c>
      <c r="BL740" s="82">
        <v>34279.714800000002</v>
      </c>
      <c r="BM740" s="82">
        <v>0</v>
      </c>
      <c r="BN740" s="82">
        <v>0</v>
      </c>
      <c r="BO740" s="82">
        <v>34279.714800000002</v>
      </c>
      <c r="BP740" s="82">
        <v>290.64248576314975</v>
      </c>
      <c r="BQ740" s="82">
        <v>0</v>
      </c>
      <c r="BR740" s="82">
        <v>0</v>
      </c>
      <c r="BS740" s="89">
        <v>290.64248576314975</v>
      </c>
      <c r="BT740" s="82">
        <v>1509.9167777881394</v>
      </c>
      <c r="BU740" s="82">
        <v>0</v>
      </c>
      <c r="BV740" s="82">
        <v>0</v>
      </c>
      <c r="BW740" s="82">
        <v>1509.9167777881394</v>
      </c>
      <c r="BX740" s="82">
        <v>13386.829222256911</v>
      </c>
      <c r="BY740" s="82">
        <v>0</v>
      </c>
      <c r="BZ740" s="82">
        <v>0</v>
      </c>
      <c r="CA740" s="82">
        <v>13386.829222256911</v>
      </c>
      <c r="CB740" s="82">
        <v>178086.54635748002</v>
      </c>
      <c r="CC740" s="82">
        <v>0</v>
      </c>
      <c r="CD740" s="82">
        <v>0</v>
      </c>
      <c r="CE740" s="82">
        <v>178086.54635748002</v>
      </c>
      <c r="CF740" s="82">
        <v>1509.9167777881394</v>
      </c>
      <c r="CG740" s="82">
        <v>0</v>
      </c>
      <c r="CH740" s="82">
        <v>0</v>
      </c>
      <c r="CI740" s="82">
        <v>1509.9167777881394</v>
      </c>
      <c r="CJ740" s="82" t="s">
        <v>96</v>
      </c>
      <c r="CN740" s="82">
        <v>290.64248576314975</v>
      </c>
      <c r="CO740" s="82">
        <v>2576.818390840775</v>
      </c>
      <c r="CP740" s="82">
        <v>34279.714800000002</v>
      </c>
      <c r="CQ740" s="82">
        <v>290.64248576314975</v>
      </c>
      <c r="CR740" s="89">
        <v>290.64248576314975</v>
      </c>
      <c r="CS740" s="82">
        <v>45.47897503609147</v>
      </c>
      <c r="CT740" s="82">
        <v>403.2137936127146</v>
      </c>
      <c r="CU740" s="82">
        <v>5364</v>
      </c>
      <c r="CV740" s="82">
        <v>45.47897503609147</v>
      </c>
      <c r="CW740" s="82">
        <v>45.47897503609147</v>
      </c>
    </row>
    <row r="741" spans="1:101">
      <c r="A741" s="86" t="s">
        <v>1404</v>
      </c>
      <c r="B741" s="87" t="s">
        <v>1568</v>
      </c>
      <c r="C741" s="75" t="s">
        <v>2353</v>
      </c>
      <c r="D741" s="74" t="s">
        <v>2607</v>
      </c>
      <c r="E741" s="74" t="s">
        <v>1404</v>
      </c>
      <c r="F741" s="74" t="s">
        <v>1568</v>
      </c>
      <c r="G741" s="74" t="s">
        <v>523</v>
      </c>
      <c r="I741" s="74" t="s">
        <v>1568</v>
      </c>
      <c r="J741" s="74" t="s">
        <v>523</v>
      </c>
      <c r="K741" s="74" t="s">
        <v>128</v>
      </c>
      <c r="L741" s="74" t="s">
        <v>89</v>
      </c>
      <c r="M741" s="74" t="s">
        <v>1406</v>
      </c>
      <c r="N741" s="74" t="s">
        <v>523</v>
      </c>
      <c r="O741" s="76">
        <v>48275</v>
      </c>
      <c r="P741" s="76">
        <v>44500</v>
      </c>
      <c r="Q741" s="77">
        <v>11</v>
      </c>
      <c r="R741" s="74" t="s">
        <v>262</v>
      </c>
      <c r="S741" s="77">
        <v>20116.66</v>
      </c>
      <c r="T741" s="77">
        <v>20116.66</v>
      </c>
      <c r="U741" s="77">
        <v>0</v>
      </c>
      <c r="V741" s="78">
        <v>0</v>
      </c>
      <c r="W741" s="79">
        <v>6.3906999999999998</v>
      </c>
      <c r="X741" s="77">
        <v>128559.539062</v>
      </c>
      <c r="Y741" s="88">
        <v>128559.539062</v>
      </c>
      <c r="Z741" s="77">
        <v>0</v>
      </c>
      <c r="AA741" s="74">
        <v>0</v>
      </c>
      <c r="AB741" s="74">
        <v>0</v>
      </c>
      <c r="AD741" s="74">
        <v>5</v>
      </c>
      <c r="AE741" s="74">
        <v>5</v>
      </c>
      <c r="AF741" s="74">
        <v>0</v>
      </c>
      <c r="AG741" s="74">
        <v>0</v>
      </c>
      <c r="AI741" s="74">
        <v>4</v>
      </c>
      <c r="AJ741" s="74">
        <v>4</v>
      </c>
      <c r="AL741" s="74">
        <v>4</v>
      </c>
      <c r="AM741" s="74" t="s">
        <v>95</v>
      </c>
      <c r="AN741" s="74">
        <v>0</v>
      </c>
      <c r="AO741" s="74" t="s">
        <v>95</v>
      </c>
      <c r="AP741" s="74" t="s">
        <v>95</v>
      </c>
      <c r="AQ741" s="74">
        <v>1</v>
      </c>
      <c r="AS741" s="74">
        <v>1</v>
      </c>
      <c r="AT741" s="74" t="s">
        <v>92</v>
      </c>
      <c r="AU741" s="74" t="s">
        <v>95</v>
      </c>
      <c r="AV741" s="74" t="s">
        <v>94</v>
      </c>
      <c r="AW741" s="77">
        <v>20116.66</v>
      </c>
      <c r="AX741" s="77">
        <v>0</v>
      </c>
      <c r="AY741" s="79">
        <v>1</v>
      </c>
      <c r="AZ741" s="77">
        <v>128559.539062</v>
      </c>
      <c r="BA741" s="77">
        <v>0</v>
      </c>
      <c r="BB741" s="74" t="s">
        <v>116</v>
      </c>
      <c r="BC741" s="75" t="s">
        <v>2353</v>
      </c>
      <c r="BD741" s="82">
        <v>980.99934021008789</v>
      </c>
      <c r="BE741" s="82">
        <v>0</v>
      </c>
      <c r="BF741" s="82">
        <v>0</v>
      </c>
      <c r="BG741" s="82">
        <v>980.99934021008789</v>
      </c>
      <c r="BH741" s="82">
        <v>8030.2661375382604</v>
      </c>
      <c r="BI741" s="82">
        <v>0</v>
      </c>
      <c r="BJ741" s="82">
        <v>0</v>
      </c>
      <c r="BK741" s="82">
        <v>8030.2661375382604</v>
      </c>
      <c r="BL741" s="82">
        <v>115703.5851558</v>
      </c>
      <c r="BM741" s="82">
        <v>0</v>
      </c>
      <c r="BN741" s="82">
        <v>0</v>
      </c>
      <c r="BO741" s="82">
        <v>115703.5851558</v>
      </c>
      <c r="BP741" s="82">
        <v>980.99934021008789</v>
      </c>
      <c r="BQ741" s="82">
        <v>0</v>
      </c>
      <c r="BR741" s="82">
        <v>0</v>
      </c>
      <c r="BS741" s="89">
        <v>980.99934021008789</v>
      </c>
      <c r="BT741" s="82">
        <v>5096.3896723254275</v>
      </c>
      <c r="BU741" s="82">
        <v>0</v>
      </c>
      <c r="BV741" s="82">
        <v>0</v>
      </c>
      <c r="BW741" s="82">
        <v>5096.3896723254275</v>
      </c>
      <c r="BX741" s="82">
        <v>41718.035611125015</v>
      </c>
      <c r="BY741" s="82">
        <v>0</v>
      </c>
      <c r="BZ741" s="82">
        <v>0</v>
      </c>
      <c r="CA741" s="82">
        <v>41718.035611125015</v>
      </c>
      <c r="CB741" s="82">
        <v>601091.69524289656</v>
      </c>
      <c r="CC741" s="82">
        <v>0</v>
      </c>
      <c r="CD741" s="82">
        <v>0</v>
      </c>
      <c r="CE741" s="82">
        <v>601091.69524289656</v>
      </c>
      <c r="CF741" s="82">
        <v>5096.3896723254275</v>
      </c>
      <c r="CG741" s="82">
        <v>0</v>
      </c>
      <c r="CH741" s="82">
        <v>0</v>
      </c>
      <c r="CI741" s="82">
        <v>5096.3896723254275</v>
      </c>
      <c r="CJ741" s="82" t="s">
        <v>96</v>
      </c>
      <c r="CN741" s="82">
        <v>980.99934021008789</v>
      </c>
      <c r="CO741" s="82">
        <v>8030.2661375382604</v>
      </c>
      <c r="CP741" s="82">
        <v>115703.5851558</v>
      </c>
      <c r="CQ741" s="82">
        <v>980.99934021008789</v>
      </c>
      <c r="CR741" s="89">
        <v>980.99934021008789</v>
      </c>
      <c r="CS741" s="82">
        <v>153.50420770965434</v>
      </c>
      <c r="CT741" s="82">
        <v>1256.5550154972477</v>
      </c>
      <c r="CU741" s="82">
        <v>18104.993999999999</v>
      </c>
      <c r="CV741" s="82">
        <v>153.50420770965434</v>
      </c>
      <c r="CW741" s="82">
        <v>153.50420770965434</v>
      </c>
    </row>
    <row r="742" spans="1:101">
      <c r="A742" s="86" t="s">
        <v>1404</v>
      </c>
      <c r="B742" s="87" t="s">
        <v>1569</v>
      </c>
      <c r="C742" s="75" t="s">
        <v>2354</v>
      </c>
      <c r="D742" s="74" t="s">
        <v>2607</v>
      </c>
      <c r="E742" s="74" t="s">
        <v>1404</v>
      </c>
      <c r="F742" s="74" t="s">
        <v>1569</v>
      </c>
      <c r="G742" s="74" t="s">
        <v>523</v>
      </c>
      <c r="I742" s="74" t="s">
        <v>1569</v>
      </c>
      <c r="J742" s="74" t="s">
        <v>523</v>
      </c>
      <c r="K742" s="74" t="s">
        <v>128</v>
      </c>
      <c r="L742" s="74" t="s">
        <v>89</v>
      </c>
      <c r="M742" s="74" t="s">
        <v>1406</v>
      </c>
      <c r="N742" s="74" t="s">
        <v>523</v>
      </c>
      <c r="O742" s="76">
        <v>48151</v>
      </c>
      <c r="P742" s="76">
        <v>44500</v>
      </c>
      <c r="Q742" s="77">
        <v>11</v>
      </c>
      <c r="R742" s="74" t="s">
        <v>262</v>
      </c>
      <c r="S742" s="77">
        <v>45424.57</v>
      </c>
      <c r="T742" s="77">
        <v>45424.57</v>
      </c>
      <c r="U742" s="77">
        <v>0</v>
      </c>
      <c r="V742" s="78">
        <v>0</v>
      </c>
      <c r="W742" s="79">
        <v>6.3906999999999998</v>
      </c>
      <c r="X742" s="77">
        <v>290294.79949900002</v>
      </c>
      <c r="Y742" s="88">
        <v>290294.79949900002</v>
      </c>
      <c r="Z742" s="77">
        <v>0</v>
      </c>
      <c r="AA742" s="74">
        <v>0</v>
      </c>
      <c r="AB742" s="74">
        <v>0</v>
      </c>
      <c r="AD742" s="74">
        <v>5</v>
      </c>
      <c r="AE742" s="74">
        <v>5</v>
      </c>
      <c r="AF742" s="74">
        <v>0</v>
      </c>
      <c r="AG742" s="74">
        <v>0</v>
      </c>
      <c r="AI742" s="74">
        <v>4</v>
      </c>
      <c r="AJ742" s="74">
        <v>4</v>
      </c>
      <c r="AL742" s="74">
        <v>4</v>
      </c>
      <c r="AM742" s="74" t="s">
        <v>95</v>
      </c>
      <c r="AN742" s="74">
        <v>0</v>
      </c>
      <c r="AO742" s="74" t="s">
        <v>95</v>
      </c>
      <c r="AP742" s="74" t="s">
        <v>95</v>
      </c>
      <c r="AQ742" s="74">
        <v>1</v>
      </c>
      <c r="AS742" s="74">
        <v>1</v>
      </c>
      <c r="AT742" s="74" t="s">
        <v>92</v>
      </c>
      <c r="AU742" s="74" t="s">
        <v>95</v>
      </c>
      <c r="AV742" s="74" t="s">
        <v>94</v>
      </c>
      <c r="AW742" s="77">
        <v>45424.57</v>
      </c>
      <c r="AX742" s="77">
        <v>0</v>
      </c>
      <c r="AY742" s="79">
        <v>1</v>
      </c>
      <c r="AZ742" s="77">
        <v>290294.79949900002</v>
      </c>
      <c r="BA742" s="77">
        <v>0</v>
      </c>
      <c r="BB742" s="74" t="s">
        <v>116</v>
      </c>
      <c r="BC742" s="75" t="s">
        <v>2354</v>
      </c>
      <c r="BD742" s="82">
        <v>2215.1526744164762</v>
      </c>
      <c r="BE742" s="82">
        <v>0</v>
      </c>
      <c r="BF742" s="82">
        <v>0</v>
      </c>
      <c r="BG742" s="82">
        <v>2215.1526744164762</v>
      </c>
      <c r="BH742" s="82">
        <v>18132.800687750183</v>
      </c>
      <c r="BI742" s="82">
        <v>0</v>
      </c>
      <c r="BJ742" s="82">
        <v>0</v>
      </c>
      <c r="BK742" s="82">
        <v>18132.800687750183</v>
      </c>
      <c r="BL742" s="82">
        <v>261265.31954910001</v>
      </c>
      <c r="BM742" s="82">
        <v>0</v>
      </c>
      <c r="BN742" s="82">
        <v>0</v>
      </c>
      <c r="BO742" s="82">
        <v>261265.31954910001</v>
      </c>
      <c r="BP742" s="82">
        <v>2215.1526744164762</v>
      </c>
      <c r="BQ742" s="82">
        <v>0</v>
      </c>
      <c r="BR742" s="82">
        <v>0</v>
      </c>
      <c r="BS742" s="89">
        <v>2215.1526744164762</v>
      </c>
      <c r="BT742" s="82">
        <v>11507.939658861036</v>
      </c>
      <c r="BU742" s="82">
        <v>0</v>
      </c>
      <c r="BV742" s="82">
        <v>0</v>
      </c>
      <c r="BW742" s="82">
        <v>11507.939658861036</v>
      </c>
      <c r="BX742" s="82">
        <v>94201.71285293097</v>
      </c>
      <c r="BY742" s="82">
        <v>0</v>
      </c>
      <c r="BZ742" s="82">
        <v>0</v>
      </c>
      <c r="CA742" s="82">
        <v>94201.71285293097</v>
      </c>
      <c r="CB742" s="82">
        <v>1357299.4615895294</v>
      </c>
      <c r="CC742" s="82">
        <v>0</v>
      </c>
      <c r="CD742" s="82">
        <v>0</v>
      </c>
      <c r="CE742" s="82">
        <v>1357299.4615895294</v>
      </c>
      <c r="CF742" s="82">
        <v>11507.939658861036</v>
      </c>
      <c r="CG742" s="82">
        <v>0</v>
      </c>
      <c r="CH742" s="82">
        <v>0</v>
      </c>
      <c r="CI742" s="82">
        <v>11507.939658861036</v>
      </c>
      <c r="CJ742" s="82" t="s">
        <v>96</v>
      </c>
      <c r="CN742" s="82">
        <v>2215.1526744164762</v>
      </c>
      <c r="CO742" s="82">
        <v>18132.800687750183</v>
      </c>
      <c r="CP742" s="82">
        <v>261265.31954910001</v>
      </c>
      <c r="CQ742" s="82">
        <v>2215.1526744164762</v>
      </c>
      <c r="CR742" s="89">
        <v>2215.1526744164762</v>
      </c>
      <c r="CS742" s="82">
        <v>346.62128943879014</v>
      </c>
      <c r="CT742" s="82">
        <v>2837.3731653418536</v>
      </c>
      <c r="CU742" s="82">
        <v>40882.113000000005</v>
      </c>
      <c r="CV742" s="82">
        <v>346.62128943879014</v>
      </c>
      <c r="CW742" s="82">
        <v>346.62128943879014</v>
      </c>
    </row>
    <row r="743" spans="1:101">
      <c r="A743" s="86" t="s">
        <v>1404</v>
      </c>
      <c r="B743" s="87" t="s">
        <v>1570</v>
      </c>
      <c r="C743" s="75" t="s">
        <v>2355</v>
      </c>
      <c r="D743" s="74" t="s">
        <v>2607</v>
      </c>
      <c r="E743" s="74" t="s">
        <v>1404</v>
      </c>
      <c r="F743" s="74" t="s">
        <v>1570</v>
      </c>
      <c r="G743" s="74" t="s">
        <v>523</v>
      </c>
      <c r="I743" s="74" t="s">
        <v>1570</v>
      </c>
      <c r="J743" s="74" t="s">
        <v>523</v>
      </c>
      <c r="K743" s="74" t="s">
        <v>128</v>
      </c>
      <c r="L743" s="74" t="s">
        <v>89</v>
      </c>
      <c r="M743" s="74" t="s">
        <v>1406</v>
      </c>
      <c r="N743" s="74" t="s">
        <v>523</v>
      </c>
      <c r="O743" s="76">
        <v>48151</v>
      </c>
      <c r="P743" s="76">
        <v>44500</v>
      </c>
      <c r="Q743" s="77">
        <v>11</v>
      </c>
      <c r="R743" s="74" t="s">
        <v>262</v>
      </c>
      <c r="S743" s="77">
        <v>20275.419999999998</v>
      </c>
      <c r="T743" s="77">
        <v>20275.419999999998</v>
      </c>
      <c r="U743" s="77">
        <v>0</v>
      </c>
      <c r="V743" s="78">
        <v>0</v>
      </c>
      <c r="W743" s="79">
        <v>6.3906999999999998</v>
      </c>
      <c r="X743" s="77">
        <v>129574.12659399999</v>
      </c>
      <c r="Y743" s="88">
        <v>129574.12659399999</v>
      </c>
      <c r="Z743" s="77">
        <v>0</v>
      </c>
      <c r="AA743" s="74">
        <v>0</v>
      </c>
      <c r="AB743" s="74">
        <v>0</v>
      </c>
      <c r="AD743" s="74">
        <v>5</v>
      </c>
      <c r="AE743" s="74">
        <v>5</v>
      </c>
      <c r="AF743" s="74">
        <v>0</v>
      </c>
      <c r="AG743" s="74">
        <v>0</v>
      </c>
      <c r="AI743" s="74">
        <v>4</v>
      </c>
      <c r="AJ743" s="74">
        <v>4</v>
      </c>
      <c r="AL743" s="74">
        <v>4</v>
      </c>
      <c r="AM743" s="74" t="s">
        <v>95</v>
      </c>
      <c r="AN743" s="74">
        <v>0</v>
      </c>
      <c r="AO743" s="74" t="s">
        <v>95</v>
      </c>
      <c r="AP743" s="74" t="s">
        <v>95</v>
      </c>
      <c r="AQ743" s="74">
        <v>1</v>
      </c>
      <c r="AS743" s="74">
        <v>1</v>
      </c>
      <c r="AT743" s="74" t="s">
        <v>92</v>
      </c>
      <c r="AU743" s="74" t="s">
        <v>95</v>
      </c>
      <c r="AV743" s="74" t="s">
        <v>94</v>
      </c>
      <c r="AW743" s="77">
        <v>20275.419999999998</v>
      </c>
      <c r="AX743" s="77">
        <v>0</v>
      </c>
      <c r="AY743" s="79">
        <v>1</v>
      </c>
      <c r="AZ743" s="77">
        <v>129574.12659399999</v>
      </c>
      <c r="BA743" s="77">
        <v>0</v>
      </c>
      <c r="BB743" s="74" t="s">
        <v>116</v>
      </c>
      <c r="BC743" s="75" t="s">
        <v>2355</v>
      </c>
      <c r="BD743" s="82">
        <v>988.74135380736266</v>
      </c>
      <c r="BE743" s="82">
        <v>0</v>
      </c>
      <c r="BF743" s="82">
        <v>0</v>
      </c>
      <c r="BG743" s="82">
        <v>988.74135380736266</v>
      </c>
      <c r="BH743" s="82">
        <v>8093.6407261625945</v>
      </c>
      <c r="BI743" s="82">
        <v>0</v>
      </c>
      <c r="BJ743" s="82">
        <v>0</v>
      </c>
      <c r="BK743" s="82">
        <v>8093.6407261625945</v>
      </c>
      <c r="BL743" s="82">
        <v>116616.71393459997</v>
      </c>
      <c r="BM743" s="82">
        <v>0</v>
      </c>
      <c r="BN743" s="82">
        <v>0</v>
      </c>
      <c r="BO743" s="82">
        <v>116616.71393459997</v>
      </c>
      <c r="BP743" s="82">
        <v>988.74135380736266</v>
      </c>
      <c r="BQ743" s="82">
        <v>0</v>
      </c>
      <c r="BR743" s="82">
        <v>0</v>
      </c>
      <c r="BS743" s="89">
        <v>988.74135380736266</v>
      </c>
      <c r="BT743" s="82">
        <v>5136.6102071646301</v>
      </c>
      <c r="BU743" s="82">
        <v>0</v>
      </c>
      <c r="BV743" s="82">
        <v>0</v>
      </c>
      <c r="BW743" s="82">
        <v>5136.6102071646301</v>
      </c>
      <c r="BX743" s="82">
        <v>42047.272936487294</v>
      </c>
      <c r="BY743" s="82">
        <v>0</v>
      </c>
      <c r="BZ743" s="82">
        <v>0</v>
      </c>
      <c r="CA743" s="82">
        <v>42047.272936487294</v>
      </c>
      <c r="CB743" s="82">
        <v>605835.49056164036</v>
      </c>
      <c r="CC743" s="82">
        <v>0</v>
      </c>
      <c r="CD743" s="82">
        <v>0</v>
      </c>
      <c r="CE743" s="82">
        <v>605835.49056164036</v>
      </c>
      <c r="CF743" s="82">
        <v>5136.6102071646301</v>
      </c>
      <c r="CG743" s="82">
        <v>0</v>
      </c>
      <c r="CH743" s="82">
        <v>0</v>
      </c>
      <c r="CI743" s="82">
        <v>5136.6102071646301</v>
      </c>
      <c r="CJ743" s="82" t="s">
        <v>96</v>
      </c>
      <c r="CN743" s="82">
        <v>988.74135380736266</v>
      </c>
      <c r="CO743" s="82">
        <v>8093.6407261625945</v>
      </c>
      <c r="CP743" s="82">
        <v>116616.71393459997</v>
      </c>
      <c r="CQ743" s="82">
        <v>988.74135380736266</v>
      </c>
      <c r="CR743" s="89">
        <v>988.74135380736266</v>
      </c>
      <c r="CS743" s="82">
        <v>154.71565772252848</v>
      </c>
      <c r="CT743" s="82">
        <v>1266.4717051594653</v>
      </c>
      <c r="CU743" s="82">
        <v>18247.877999999997</v>
      </c>
      <c r="CV743" s="82">
        <v>154.71565772252848</v>
      </c>
      <c r="CW743" s="82">
        <v>154.71565772252848</v>
      </c>
    </row>
    <row r="744" spans="1:101">
      <c r="A744" s="86" t="s">
        <v>1404</v>
      </c>
      <c r="B744" s="87" t="s">
        <v>1571</v>
      </c>
      <c r="C744" s="75" t="s">
        <v>2356</v>
      </c>
      <c r="D744" s="74" t="s">
        <v>2607</v>
      </c>
      <c r="E744" s="74" t="s">
        <v>1404</v>
      </c>
      <c r="F744" s="74" t="s">
        <v>1571</v>
      </c>
      <c r="G744" s="74" t="s">
        <v>523</v>
      </c>
      <c r="I744" s="74" t="s">
        <v>1571</v>
      </c>
      <c r="J744" s="74" t="s">
        <v>523</v>
      </c>
      <c r="K744" s="74" t="s">
        <v>128</v>
      </c>
      <c r="L744" s="74" t="s">
        <v>89</v>
      </c>
      <c r="M744" s="74" t="s">
        <v>1406</v>
      </c>
      <c r="N744" s="74" t="s">
        <v>523</v>
      </c>
      <c r="O744" s="76">
        <v>48782</v>
      </c>
      <c r="P744" s="76">
        <v>44500</v>
      </c>
      <c r="Q744" s="77">
        <v>12</v>
      </c>
      <c r="R744" s="74" t="s">
        <v>262</v>
      </c>
      <c r="S744" s="77">
        <v>53000</v>
      </c>
      <c r="T744" s="77">
        <v>53000</v>
      </c>
      <c r="U744" s="77">
        <v>0</v>
      </c>
      <c r="V744" s="78">
        <v>0</v>
      </c>
      <c r="W744" s="79">
        <v>6.3906999999999998</v>
      </c>
      <c r="X744" s="77">
        <v>338707.1</v>
      </c>
      <c r="Y744" s="88">
        <v>338707.1</v>
      </c>
      <c r="Z744" s="77">
        <v>0</v>
      </c>
      <c r="AA744" s="74">
        <v>0</v>
      </c>
      <c r="AB744" s="74">
        <v>0</v>
      </c>
      <c r="AD744" s="74">
        <v>5</v>
      </c>
      <c r="AE744" s="74">
        <v>5</v>
      </c>
      <c r="AF744" s="74">
        <v>0</v>
      </c>
      <c r="AG744" s="74">
        <v>0</v>
      </c>
      <c r="AI744" s="74">
        <v>4</v>
      </c>
      <c r="AJ744" s="74">
        <v>4</v>
      </c>
      <c r="AL744" s="74">
        <v>4</v>
      </c>
      <c r="AM744" s="74" t="s">
        <v>95</v>
      </c>
      <c r="AN744" s="74">
        <v>0</v>
      </c>
      <c r="AO744" s="74" t="s">
        <v>95</v>
      </c>
      <c r="AP744" s="74" t="s">
        <v>95</v>
      </c>
      <c r="AQ744" s="74">
        <v>1</v>
      </c>
      <c r="AS744" s="74">
        <v>1</v>
      </c>
      <c r="AT744" s="74" t="s">
        <v>92</v>
      </c>
      <c r="AU744" s="74" t="s">
        <v>95</v>
      </c>
      <c r="AV744" s="74" t="s">
        <v>94</v>
      </c>
      <c r="AW744" s="77">
        <v>53000</v>
      </c>
      <c r="AX744" s="77">
        <v>0</v>
      </c>
      <c r="AY744" s="79">
        <v>1</v>
      </c>
      <c r="AZ744" s="77">
        <v>338707.1</v>
      </c>
      <c r="BA744" s="77">
        <v>0</v>
      </c>
      <c r="BB744" s="74" t="s">
        <v>116</v>
      </c>
      <c r="BC744" s="75" t="s">
        <v>2356</v>
      </c>
      <c r="BD744" s="82">
        <v>2584.5724405112305</v>
      </c>
      <c r="BE744" s="82">
        <v>0</v>
      </c>
      <c r="BF744" s="82">
        <v>0</v>
      </c>
      <c r="BG744" s="82">
        <v>2584.5724405112305</v>
      </c>
      <c r="BH744" s="82">
        <v>22914.660187006881</v>
      </c>
      <c r="BI744" s="82">
        <v>0</v>
      </c>
      <c r="BJ744" s="82">
        <v>0</v>
      </c>
      <c r="BK744" s="82">
        <v>22914.660187006881</v>
      </c>
      <c r="BL744" s="82">
        <v>304836.38999999996</v>
      </c>
      <c r="BM744" s="82">
        <v>0</v>
      </c>
      <c r="BN744" s="82">
        <v>0</v>
      </c>
      <c r="BO744" s="82">
        <v>304836.38999999996</v>
      </c>
      <c r="BP744" s="82">
        <v>2584.5724405112305</v>
      </c>
      <c r="BQ744" s="82">
        <v>0</v>
      </c>
      <c r="BR744" s="82">
        <v>0</v>
      </c>
      <c r="BS744" s="89">
        <v>2584.5724405112305</v>
      </c>
      <c r="BT744" s="82">
        <v>13427.112285699894</v>
      </c>
      <c r="BU744" s="82">
        <v>0</v>
      </c>
      <c r="BV744" s="82">
        <v>0</v>
      </c>
      <c r="BW744" s="82">
        <v>13427.112285699894</v>
      </c>
      <c r="BX744" s="82">
        <v>119043.95113751944</v>
      </c>
      <c r="BY744" s="82">
        <v>0</v>
      </c>
      <c r="BZ744" s="82">
        <v>0</v>
      </c>
      <c r="CA744" s="82">
        <v>119043.95113751944</v>
      </c>
      <c r="CB744" s="82">
        <v>1583655.5296889998</v>
      </c>
      <c r="CC744" s="82">
        <v>0</v>
      </c>
      <c r="CD744" s="82">
        <v>0</v>
      </c>
      <c r="CE744" s="82">
        <v>1583655.5296889998</v>
      </c>
      <c r="CF744" s="82">
        <v>13427.112285699894</v>
      </c>
      <c r="CG744" s="82">
        <v>0</v>
      </c>
      <c r="CH744" s="82">
        <v>0</v>
      </c>
      <c r="CI744" s="82">
        <v>13427.112285699894</v>
      </c>
      <c r="CJ744" s="82" t="s">
        <v>96</v>
      </c>
      <c r="CN744" s="82">
        <v>2584.5724405112305</v>
      </c>
      <c r="CO744" s="82">
        <v>22914.660187006881</v>
      </c>
      <c r="CP744" s="82">
        <v>304836.38999999996</v>
      </c>
      <c r="CQ744" s="82">
        <v>2584.5724405112305</v>
      </c>
      <c r="CR744" s="89">
        <v>2584.5724405112305</v>
      </c>
      <c r="CS744" s="82">
        <v>404.42712699879991</v>
      </c>
      <c r="CT744" s="82">
        <v>3585.6260170258161</v>
      </c>
      <c r="CU744" s="82">
        <v>47699.999999999993</v>
      </c>
      <c r="CV744" s="82">
        <v>404.42712699879991</v>
      </c>
      <c r="CW744" s="82">
        <v>404.42712699879991</v>
      </c>
    </row>
    <row r="745" spans="1:101">
      <c r="A745" s="86" t="s">
        <v>1404</v>
      </c>
      <c r="B745" s="87" t="s">
        <v>1572</v>
      </c>
      <c r="C745" s="75" t="s">
        <v>2357</v>
      </c>
      <c r="D745" s="74" t="s">
        <v>2607</v>
      </c>
      <c r="E745" s="74" t="s">
        <v>1404</v>
      </c>
      <c r="F745" s="74" t="s">
        <v>1572</v>
      </c>
      <c r="G745" s="74" t="s">
        <v>523</v>
      </c>
      <c r="I745" s="74" t="s">
        <v>1572</v>
      </c>
      <c r="J745" s="74" t="s">
        <v>523</v>
      </c>
      <c r="K745" s="74" t="s">
        <v>128</v>
      </c>
      <c r="L745" s="74" t="s">
        <v>89</v>
      </c>
      <c r="M745" s="74" t="s">
        <v>1406</v>
      </c>
      <c r="N745" s="74" t="s">
        <v>523</v>
      </c>
      <c r="O745" s="76">
        <v>48142</v>
      </c>
      <c r="P745" s="76">
        <v>44500</v>
      </c>
      <c r="Q745" s="77">
        <v>10</v>
      </c>
      <c r="R745" s="74" t="s">
        <v>262</v>
      </c>
      <c r="S745" s="77">
        <v>34195.910000000003</v>
      </c>
      <c r="T745" s="77">
        <v>34195.910000000003</v>
      </c>
      <c r="U745" s="77">
        <v>0</v>
      </c>
      <c r="V745" s="78">
        <v>0</v>
      </c>
      <c r="W745" s="79">
        <v>6.3906999999999998</v>
      </c>
      <c r="X745" s="77">
        <v>218535.80203700002</v>
      </c>
      <c r="Y745" s="88">
        <v>218535.80203700002</v>
      </c>
      <c r="Z745" s="77">
        <v>0</v>
      </c>
      <c r="AA745" s="74">
        <v>0</v>
      </c>
      <c r="AB745" s="74">
        <v>0</v>
      </c>
      <c r="AD745" s="74">
        <v>5</v>
      </c>
      <c r="AE745" s="74">
        <v>5</v>
      </c>
      <c r="AF745" s="74">
        <v>0</v>
      </c>
      <c r="AG745" s="74">
        <v>0</v>
      </c>
      <c r="AI745" s="74">
        <v>4</v>
      </c>
      <c r="AJ745" s="74">
        <v>4</v>
      </c>
      <c r="AL745" s="74">
        <v>4</v>
      </c>
      <c r="AM745" s="74" t="s">
        <v>95</v>
      </c>
      <c r="AN745" s="74">
        <v>0</v>
      </c>
      <c r="AO745" s="74" t="s">
        <v>95</v>
      </c>
      <c r="AP745" s="74" t="s">
        <v>95</v>
      </c>
      <c r="AQ745" s="74">
        <v>1</v>
      </c>
      <c r="AS745" s="74">
        <v>1</v>
      </c>
      <c r="AT745" s="74" t="s">
        <v>92</v>
      </c>
      <c r="AU745" s="74" t="s">
        <v>95</v>
      </c>
      <c r="AV745" s="74" t="s">
        <v>94</v>
      </c>
      <c r="AW745" s="77">
        <v>34195.910000000003</v>
      </c>
      <c r="AX745" s="77">
        <v>0</v>
      </c>
      <c r="AY745" s="79">
        <v>1</v>
      </c>
      <c r="AZ745" s="77">
        <v>218535.80203700002</v>
      </c>
      <c r="BA745" s="77">
        <v>0</v>
      </c>
      <c r="BB745" s="74" t="s">
        <v>116</v>
      </c>
      <c r="BC745" s="75" t="s">
        <v>2357</v>
      </c>
      <c r="BD745" s="82">
        <v>1667.5812559283472</v>
      </c>
      <c r="BE745" s="82">
        <v>0</v>
      </c>
      <c r="BF745" s="82">
        <v>0</v>
      </c>
      <c r="BG745" s="82">
        <v>1667.5812559283472</v>
      </c>
      <c r="BH745" s="82">
        <v>12464.205711268207</v>
      </c>
      <c r="BI745" s="82">
        <v>0</v>
      </c>
      <c r="BJ745" s="82">
        <v>0</v>
      </c>
      <c r="BK745" s="82">
        <v>12464.205711268207</v>
      </c>
      <c r="BL745" s="82">
        <v>196682.22183330002</v>
      </c>
      <c r="BM745" s="82">
        <v>0</v>
      </c>
      <c r="BN745" s="82">
        <v>0</v>
      </c>
      <c r="BO745" s="82">
        <v>196682.22183330002</v>
      </c>
      <c r="BP745" s="82">
        <v>1667.5812559283472</v>
      </c>
      <c r="BQ745" s="82">
        <v>0</v>
      </c>
      <c r="BR745" s="82">
        <v>0</v>
      </c>
      <c r="BS745" s="89">
        <v>1667.5812559283472</v>
      </c>
      <c r="BT745" s="82">
        <v>8663.2513826733575</v>
      </c>
      <c r="BU745" s="82">
        <v>0</v>
      </c>
      <c r="BV745" s="82">
        <v>0</v>
      </c>
      <c r="BW745" s="82">
        <v>8663.2513826733575</v>
      </c>
      <c r="BX745" s="82">
        <v>64752.795090609463</v>
      </c>
      <c r="BY745" s="82">
        <v>0</v>
      </c>
      <c r="BZ745" s="82">
        <v>0</v>
      </c>
      <c r="CA745" s="82">
        <v>64752.795090609463</v>
      </c>
      <c r="CB745" s="82">
        <v>1021783.8106461769</v>
      </c>
      <c r="CC745" s="82">
        <v>0</v>
      </c>
      <c r="CD745" s="82">
        <v>0</v>
      </c>
      <c r="CE745" s="82">
        <v>1021783.8106461769</v>
      </c>
      <c r="CF745" s="82">
        <v>8663.2513826733575</v>
      </c>
      <c r="CG745" s="82">
        <v>0</v>
      </c>
      <c r="CH745" s="82">
        <v>0</v>
      </c>
      <c r="CI745" s="82">
        <v>8663.2513826733575</v>
      </c>
      <c r="CJ745" s="82" t="s">
        <v>96</v>
      </c>
      <c r="CN745" s="82">
        <v>1667.5812559283472</v>
      </c>
      <c r="CO745" s="82">
        <v>12464.205711268207</v>
      </c>
      <c r="CP745" s="82">
        <v>196682.22183330002</v>
      </c>
      <c r="CQ745" s="82">
        <v>1667.5812559283472</v>
      </c>
      <c r="CR745" s="89">
        <v>1667.5812559283472</v>
      </c>
      <c r="CS745" s="82">
        <v>260.93874785678366</v>
      </c>
      <c r="CT745" s="82">
        <v>1950.3662683693817</v>
      </c>
      <c r="CU745" s="82">
        <v>30776.319000000003</v>
      </c>
      <c r="CV745" s="82">
        <v>260.93874785678366</v>
      </c>
      <c r="CW745" s="82">
        <v>260.93874785678366</v>
      </c>
    </row>
    <row r="746" spans="1:101">
      <c r="A746" s="86" t="s">
        <v>1404</v>
      </c>
      <c r="B746" s="87" t="s">
        <v>1573</v>
      </c>
      <c r="C746" s="75" t="s">
        <v>2358</v>
      </c>
      <c r="D746" s="74" t="s">
        <v>2607</v>
      </c>
      <c r="E746" s="74" t="s">
        <v>1404</v>
      </c>
      <c r="F746" s="74" t="s">
        <v>1573</v>
      </c>
      <c r="G746" s="74" t="s">
        <v>523</v>
      </c>
      <c r="I746" s="74" t="s">
        <v>1573</v>
      </c>
      <c r="J746" s="74" t="s">
        <v>523</v>
      </c>
      <c r="K746" s="74" t="s">
        <v>128</v>
      </c>
      <c r="L746" s="74" t="s">
        <v>89</v>
      </c>
      <c r="M746" s="74" t="s">
        <v>1406</v>
      </c>
      <c r="N746" s="74" t="s">
        <v>523</v>
      </c>
      <c r="O746" s="76">
        <v>48151</v>
      </c>
      <c r="P746" s="76">
        <v>44500</v>
      </c>
      <c r="Q746" s="77">
        <v>11</v>
      </c>
      <c r="R746" s="74" t="s">
        <v>262</v>
      </c>
      <c r="S746" s="77">
        <v>162900</v>
      </c>
      <c r="T746" s="77">
        <v>162900</v>
      </c>
      <c r="U746" s="77">
        <v>0</v>
      </c>
      <c r="V746" s="78">
        <v>0</v>
      </c>
      <c r="W746" s="79">
        <v>6.3906999999999998</v>
      </c>
      <c r="X746" s="77">
        <v>1041045.03</v>
      </c>
      <c r="Y746" s="88">
        <v>1041045.03</v>
      </c>
      <c r="Z746" s="77">
        <v>0</v>
      </c>
      <c r="AA746" s="74">
        <v>0</v>
      </c>
      <c r="AB746" s="74">
        <v>0</v>
      </c>
      <c r="AD746" s="74">
        <v>5</v>
      </c>
      <c r="AE746" s="74">
        <v>5</v>
      </c>
      <c r="AF746" s="74">
        <v>0</v>
      </c>
      <c r="AG746" s="74">
        <v>0</v>
      </c>
      <c r="AI746" s="74">
        <v>4</v>
      </c>
      <c r="AJ746" s="74">
        <v>4</v>
      </c>
      <c r="AL746" s="74">
        <v>4</v>
      </c>
      <c r="AM746" s="74" t="s">
        <v>95</v>
      </c>
      <c r="AN746" s="74">
        <v>0</v>
      </c>
      <c r="AO746" s="74" t="s">
        <v>95</v>
      </c>
      <c r="AP746" s="74" t="s">
        <v>95</v>
      </c>
      <c r="AQ746" s="74">
        <v>1</v>
      </c>
      <c r="AS746" s="74">
        <v>1</v>
      </c>
      <c r="AT746" s="74" t="s">
        <v>92</v>
      </c>
      <c r="AU746" s="74" t="s">
        <v>95</v>
      </c>
      <c r="AV746" s="74" t="s">
        <v>94</v>
      </c>
      <c r="AW746" s="77">
        <v>162900</v>
      </c>
      <c r="AX746" s="77">
        <v>0</v>
      </c>
      <c r="AY746" s="79">
        <v>1</v>
      </c>
      <c r="AZ746" s="77">
        <v>1041045.03</v>
      </c>
      <c r="BA746" s="77">
        <v>0</v>
      </c>
      <c r="BB746" s="74" t="s">
        <v>116</v>
      </c>
      <c r="BC746" s="75" t="s">
        <v>2358</v>
      </c>
      <c r="BD746" s="82">
        <v>7943.9028407411224</v>
      </c>
      <c r="BE746" s="82">
        <v>0</v>
      </c>
      <c r="BF746" s="82">
        <v>0</v>
      </c>
      <c r="BG746" s="82">
        <v>7943.9028407411224</v>
      </c>
      <c r="BH746" s="82">
        <v>65027.213951271391</v>
      </c>
      <c r="BI746" s="82">
        <v>0</v>
      </c>
      <c r="BJ746" s="82">
        <v>0</v>
      </c>
      <c r="BK746" s="82">
        <v>65027.213951271391</v>
      </c>
      <c r="BL746" s="82">
        <v>936940.527</v>
      </c>
      <c r="BM746" s="82">
        <v>0</v>
      </c>
      <c r="BN746" s="82">
        <v>0</v>
      </c>
      <c r="BO746" s="82">
        <v>936940.527</v>
      </c>
      <c r="BP746" s="82">
        <v>7943.9028407411224</v>
      </c>
      <c r="BQ746" s="82">
        <v>0</v>
      </c>
      <c r="BR746" s="82">
        <v>0</v>
      </c>
      <c r="BS746" s="89">
        <v>7943.9028407411224</v>
      </c>
      <c r="BT746" s="82">
        <v>41269.369647934203</v>
      </c>
      <c r="BU746" s="82">
        <v>0</v>
      </c>
      <c r="BV746" s="82">
        <v>0</v>
      </c>
      <c r="BW746" s="82">
        <v>41269.369647934203</v>
      </c>
      <c r="BX746" s="82">
        <v>337822.87919825001</v>
      </c>
      <c r="BY746" s="82">
        <v>0</v>
      </c>
      <c r="BZ746" s="82">
        <v>0</v>
      </c>
      <c r="CA746" s="82">
        <v>337822.87919825001</v>
      </c>
      <c r="CB746" s="82">
        <v>4867499.7318177</v>
      </c>
      <c r="CC746" s="82">
        <v>0</v>
      </c>
      <c r="CD746" s="82">
        <v>0</v>
      </c>
      <c r="CE746" s="82">
        <v>4867499.7318177</v>
      </c>
      <c r="CF746" s="82">
        <v>41269.369647934203</v>
      </c>
      <c r="CG746" s="82">
        <v>0</v>
      </c>
      <c r="CH746" s="82">
        <v>0</v>
      </c>
      <c r="CI746" s="82">
        <v>41269.369647934203</v>
      </c>
      <c r="CJ746" s="82" t="s">
        <v>96</v>
      </c>
      <c r="CN746" s="82">
        <v>7943.9028407411224</v>
      </c>
      <c r="CO746" s="82">
        <v>65027.213951271391</v>
      </c>
      <c r="CP746" s="82">
        <v>936940.527</v>
      </c>
      <c r="CQ746" s="82">
        <v>7943.9028407411224</v>
      </c>
      <c r="CR746" s="89">
        <v>7943.9028407411224</v>
      </c>
      <c r="CS746" s="82">
        <v>1243.0411129831041</v>
      </c>
      <c r="CT746" s="82">
        <v>10175.288145472545</v>
      </c>
      <c r="CU746" s="82">
        <v>146610</v>
      </c>
      <c r="CV746" s="82">
        <v>1243.0411129831041</v>
      </c>
      <c r="CW746" s="82">
        <v>1243.0411129831041</v>
      </c>
    </row>
    <row r="747" spans="1:101">
      <c r="A747" s="86" t="s">
        <v>1404</v>
      </c>
      <c r="B747" s="87" t="s">
        <v>1574</v>
      </c>
      <c r="C747" s="75" t="s">
        <v>2359</v>
      </c>
      <c r="D747" s="74" t="s">
        <v>2607</v>
      </c>
      <c r="E747" s="74" t="s">
        <v>1404</v>
      </c>
      <c r="F747" s="74" t="s">
        <v>1574</v>
      </c>
      <c r="G747" s="74" t="s">
        <v>523</v>
      </c>
      <c r="I747" s="74" t="s">
        <v>1574</v>
      </c>
      <c r="J747" s="74" t="s">
        <v>523</v>
      </c>
      <c r="K747" s="74" t="s">
        <v>128</v>
      </c>
      <c r="L747" s="74" t="s">
        <v>89</v>
      </c>
      <c r="M747" s="74" t="s">
        <v>1406</v>
      </c>
      <c r="N747" s="74" t="s">
        <v>523</v>
      </c>
      <c r="O747" s="76">
        <v>48180</v>
      </c>
      <c r="P747" s="76">
        <v>44500</v>
      </c>
      <c r="Q747" s="77">
        <v>11</v>
      </c>
      <c r="R747" s="74" t="s">
        <v>262</v>
      </c>
      <c r="S747" s="77">
        <v>373535.86</v>
      </c>
      <c r="T747" s="77">
        <v>373535.86</v>
      </c>
      <c r="U747" s="77">
        <v>0</v>
      </c>
      <c r="V747" s="78">
        <v>0</v>
      </c>
      <c r="W747" s="79">
        <v>6.3906999999999998</v>
      </c>
      <c r="X747" s="77">
        <v>2387155.6205019997</v>
      </c>
      <c r="Y747" s="88">
        <v>2387155.6205019997</v>
      </c>
      <c r="Z747" s="77">
        <v>0</v>
      </c>
      <c r="AA747" s="74">
        <v>0</v>
      </c>
      <c r="AB747" s="74">
        <v>0</v>
      </c>
      <c r="AD747" s="74">
        <v>5</v>
      </c>
      <c r="AE747" s="74">
        <v>5</v>
      </c>
      <c r="AF747" s="74">
        <v>0</v>
      </c>
      <c r="AG747" s="74">
        <v>0</v>
      </c>
      <c r="AI747" s="74">
        <v>4</v>
      </c>
      <c r="AJ747" s="74">
        <v>4</v>
      </c>
      <c r="AL747" s="74">
        <v>4</v>
      </c>
      <c r="AM747" s="74" t="s">
        <v>95</v>
      </c>
      <c r="AN747" s="74">
        <v>0</v>
      </c>
      <c r="AO747" s="74" t="s">
        <v>95</v>
      </c>
      <c r="AP747" s="74" t="s">
        <v>95</v>
      </c>
      <c r="AQ747" s="74">
        <v>1</v>
      </c>
      <c r="AS747" s="74">
        <v>1</v>
      </c>
      <c r="AT747" s="74" t="s">
        <v>92</v>
      </c>
      <c r="AU747" s="74" t="s">
        <v>95</v>
      </c>
      <c r="AV747" s="74" t="s">
        <v>94</v>
      </c>
      <c r="AW747" s="77">
        <v>373535.86</v>
      </c>
      <c r="AX747" s="77">
        <v>0</v>
      </c>
      <c r="AY747" s="79">
        <v>1</v>
      </c>
      <c r="AZ747" s="77">
        <v>2387155.6205019997</v>
      </c>
      <c r="BA747" s="77">
        <v>0</v>
      </c>
      <c r="BB747" s="74" t="s">
        <v>116</v>
      </c>
      <c r="BC747" s="75" t="s">
        <v>2359</v>
      </c>
      <c r="BD747" s="82">
        <v>18215.669609408702</v>
      </c>
      <c r="BE747" s="82">
        <v>0</v>
      </c>
      <c r="BF747" s="82">
        <v>0</v>
      </c>
      <c r="BG747" s="82">
        <v>18215.669609408702</v>
      </c>
      <c r="BH747" s="82">
        <v>149109.86056901261</v>
      </c>
      <c r="BI747" s="82">
        <v>0</v>
      </c>
      <c r="BJ747" s="82">
        <v>0</v>
      </c>
      <c r="BK747" s="82">
        <v>149109.86056901261</v>
      </c>
      <c r="BL747" s="82">
        <v>2148440.0584517997</v>
      </c>
      <c r="BM747" s="82">
        <v>0</v>
      </c>
      <c r="BN747" s="82">
        <v>0</v>
      </c>
      <c r="BO747" s="82">
        <v>2148440.0584517997</v>
      </c>
      <c r="BP747" s="82">
        <v>18215.669609408702</v>
      </c>
      <c r="BQ747" s="82">
        <v>0</v>
      </c>
      <c r="BR747" s="82">
        <v>0</v>
      </c>
      <c r="BS747" s="89">
        <v>18215.669609408702</v>
      </c>
      <c r="BT747" s="82">
        <v>94632.225187839154</v>
      </c>
      <c r="BU747" s="82">
        <v>0</v>
      </c>
      <c r="BV747" s="82">
        <v>0</v>
      </c>
      <c r="BW747" s="82">
        <v>94632.225187839154</v>
      </c>
      <c r="BX747" s="82">
        <v>774640.63664207747</v>
      </c>
      <c r="BY747" s="82">
        <v>0</v>
      </c>
      <c r="BZ747" s="82">
        <v>0</v>
      </c>
      <c r="CA747" s="82">
        <v>774640.63664207747</v>
      </c>
      <c r="CB747" s="82">
        <v>11161360.947662944</v>
      </c>
      <c r="CC747" s="82">
        <v>0</v>
      </c>
      <c r="CD747" s="82">
        <v>0</v>
      </c>
      <c r="CE747" s="82">
        <v>11161360.947662944</v>
      </c>
      <c r="CF747" s="82">
        <v>94632.225187839154</v>
      </c>
      <c r="CG747" s="82">
        <v>0</v>
      </c>
      <c r="CH747" s="82">
        <v>0</v>
      </c>
      <c r="CI747" s="82">
        <v>94632.225187839154</v>
      </c>
      <c r="CJ747" s="82" t="s">
        <v>96</v>
      </c>
      <c r="CN747" s="82">
        <v>18215.669609408702</v>
      </c>
      <c r="CO747" s="82">
        <v>149109.86056901261</v>
      </c>
      <c r="CP747" s="82">
        <v>2148440.0584517997</v>
      </c>
      <c r="CQ747" s="82">
        <v>18215.669609408702</v>
      </c>
      <c r="CR747" s="89">
        <v>18215.669609408702</v>
      </c>
      <c r="CS747" s="82">
        <v>2850.3402771853948</v>
      </c>
      <c r="CT747" s="82">
        <v>23332.320492123337</v>
      </c>
      <c r="CU747" s="82">
        <v>336182.27399999998</v>
      </c>
      <c r="CV747" s="82">
        <v>2850.3402771853948</v>
      </c>
      <c r="CW747" s="82">
        <v>2850.3402771853948</v>
      </c>
    </row>
    <row r="748" spans="1:101">
      <c r="A748" s="86" t="s">
        <v>1404</v>
      </c>
      <c r="B748" s="87" t="s">
        <v>1575</v>
      </c>
      <c r="C748" s="75" t="s">
        <v>2360</v>
      </c>
      <c r="D748" s="74" t="s">
        <v>2607</v>
      </c>
      <c r="E748" s="74" t="s">
        <v>1404</v>
      </c>
      <c r="F748" s="74" t="s">
        <v>1575</v>
      </c>
      <c r="G748" s="74" t="s">
        <v>523</v>
      </c>
      <c r="I748" s="74" t="s">
        <v>1575</v>
      </c>
      <c r="J748" s="74" t="s">
        <v>523</v>
      </c>
      <c r="K748" s="74" t="s">
        <v>128</v>
      </c>
      <c r="L748" s="74" t="s">
        <v>89</v>
      </c>
      <c r="M748" s="74" t="s">
        <v>1406</v>
      </c>
      <c r="N748" s="74" t="s">
        <v>523</v>
      </c>
      <c r="O748" s="76">
        <v>48151</v>
      </c>
      <c r="P748" s="76">
        <v>44500</v>
      </c>
      <c r="Q748" s="77">
        <v>11</v>
      </c>
      <c r="R748" s="74" t="s">
        <v>519</v>
      </c>
      <c r="S748" s="77">
        <v>675554.21</v>
      </c>
      <c r="T748" s="77">
        <v>675554.21</v>
      </c>
      <c r="U748" s="77">
        <v>0</v>
      </c>
      <c r="V748" s="78">
        <v>0</v>
      </c>
      <c r="W748" s="79">
        <v>0.19248907624492309</v>
      </c>
      <c r="X748" s="77">
        <v>130036.80583626877</v>
      </c>
      <c r="Y748" s="88">
        <v>130036.80583626877</v>
      </c>
      <c r="Z748" s="77">
        <v>0</v>
      </c>
      <c r="AA748" s="74">
        <v>0</v>
      </c>
      <c r="AB748" s="74">
        <v>0</v>
      </c>
      <c r="AD748" s="74">
        <v>5</v>
      </c>
      <c r="AE748" s="74">
        <v>5</v>
      </c>
      <c r="AF748" s="74">
        <v>0</v>
      </c>
      <c r="AG748" s="74">
        <v>0</v>
      </c>
      <c r="AI748" s="74">
        <v>4</v>
      </c>
      <c r="AJ748" s="74">
        <v>4</v>
      </c>
      <c r="AL748" s="74">
        <v>4</v>
      </c>
      <c r="AM748" s="74" t="s">
        <v>95</v>
      </c>
      <c r="AN748" s="74">
        <v>0</v>
      </c>
      <c r="AO748" s="74" t="s">
        <v>95</v>
      </c>
      <c r="AP748" s="74" t="s">
        <v>95</v>
      </c>
      <c r="AQ748" s="74">
        <v>1</v>
      </c>
      <c r="AS748" s="74">
        <v>1</v>
      </c>
      <c r="AT748" s="74" t="s">
        <v>92</v>
      </c>
      <c r="AU748" s="74" t="s">
        <v>95</v>
      </c>
      <c r="AV748" s="74" t="s">
        <v>94</v>
      </c>
      <c r="AW748" s="77">
        <v>675554.21</v>
      </c>
      <c r="AX748" s="77">
        <v>0</v>
      </c>
      <c r="AY748" s="79">
        <v>1</v>
      </c>
      <c r="AZ748" s="77">
        <v>4317264.2898469996</v>
      </c>
      <c r="BA748" s="77">
        <v>0</v>
      </c>
      <c r="BB748" s="74" t="s">
        <v>116</v>
      </c>
      <c r="BC748" s="75" t="s">
        <v>2360</v>
      </c>
      <c r="BD748" s="82">
        <v>992.27192053703698</v>
      </c>
      <c r="BE748" s="82">
        <v>0</v>
      </c>
      <c r="BF748" s="82">
        <v>0</v>
      </c>
      <c r="BG748" s="82">
        <v>992.27192053703698</v>
      </c>
      <c r="BH748" s="82">
        <v>8122.5412455549485</v>
      </c>
      <c r="BI748" s="82">
        <v>0</v>
      </c>
      <c r="BJ748" s="82">
        <v>0</v>
      </c>
      <c r="BK748" s="82">
        <v>8122.5412455549485</v>
      </c>
      <c r="BL748" s="82">
        <v>117033.1252526419</v>
      </c>
      <c r="BM748" s="82">
        <v>0</v>
      </c>
      <c r="BN748" s="82">
        <v>0</v>
      </c>
      <c r="BO748" s="82">
        <v>117033.1252526419</v>
      </c>
      <c r="BP748" s="82">
        <v>992.27192053703698</v>
      </c>
      <c r="BQ748" s="82">
        <v>0</v>
      </c>
      <c r="BR748" s="82">
        <v>0</v>
      </c>
      <c r="BS748" s="89">
        <v>992.27192053703698</v>
      </c>
      <c r="BT748" s="82">
        <v>5154.9518543819604</v>
      </c>
      <c r="BU748" s="82">
        <v>0</v>
      </c>
      <c r="BV748" s="82">
        <v>0</v>
      </c>
      <c r="BW748" s="82">
        <v>5154.9518543819604</v>
      </c>
      <c r="BX748" s="82">
        <v>42197.414024782513</v>
      </c>
      <c r="BY748" s="82">
        <v>0</v>
      </c>
      <c r="BZ748" s="82">
        <v>0</v>
      </c>
      <c r="CA748" s="82">
        <v>42197.414024782513</v>
      </c>
      <c r="CB748" s="82">
        <v>607998.78899999987</v>
      </c>
      <c r="CC748" s="82">
        <v>0</v>
      </c>
      <c r="CD748" s="82">
        <v>0</v>
      </c>
      <c r="CE748" s="82">
        <v>607998.78899999987</v>
      </c>
      <c r="CF748" s="82">
        <v>5154.9518543819604</v>
      </c>
      <c r="CG748" s="82">
        <v>0</v>
      </c>
      <c r="CH748" s="82">
        <v>0</v>
      </c>
      <c r="CI748" s="82">
        <v>5154.9518543819604</v>
      </c>
      <c r="CJ748" s="82" t="s">
        <v>96</v>
      </c>
      <c r="CN748" s="82">
        <v>992.27192053703698</v>
      </c>
      <c r="CO748" s="82">
        <v>8122.5412455549485</v>
      </c>
      <c r="CP748" s="82">
        <v>117033.1252526419</v>
      </c>
      <c r="CQ748" s="82">
        <v>992.27192053703698</v>
      </c>
      <c r="CR748" s="89">
        <v>992.27192053703698</v>
      </c>
      <c r="CS748" s="82">
        <v>5154.9518543819613</v>
      </c>
      <c r="CT748" s="82">
        <v>42197.414024782513</v>
      </c>
      <c r="CU748" s="82">
        <v>607998.78899999999</v>
      </c>
      <c r="CV748" s="82">
        <v>5154.9518543819613</v>
      </c>
      <c r="CW748" s="82">
        <v>5154.9518543819613</v>
      </c>
    </row>
    <row r="749" spans="1:101">
      <c r="A749" s="86" t="s">
        <v>1404</v>
      </c>
      <c r="B749" s="87" t="s">
        <v>1576</v>
      </c>
      <c r="C749" s="75" t="s">
        <v>2361</v>
      </c>
      <c r="D749" s="74" t="s">
        <v>2607</v>
      </c>
      <c r="E749" s="74" t="s">
        <v>1404</v>
      </c>
      <c r="F749" s="74" t="s">
        <v>1576</v>
      </c>
      <c r="G749" s="74" t="s">
        <v>523</v>
      </c>
      <c r="I749" s="74" t="s">
        <v>1576</v>
      </c>
      <c r="J749" s="74" t="s">
        <v>523</v>
      </c>
      <c r="K749" s="74" t="s">
        <v>128</v>
      </c>
      <c r="L749" s="74" t="s">
        <v>89</v>
      </c>
      <c r="M749" s="74" t="s">
        <v>1406</v>
      </c>
      <c r="N749" s="74" t="s">
        <v>523</v>
      </c>
      <c r="O749" s="76">
        <v>48625</v>
      </c>
      <c r="P749" s="76">
        <v>44500</v>
      </c>
      <c r="Q749" s="77">
        <v>12</v>
      </c>
      <c r="R749" s="74" t="s">
        <v>262</v>
      </c>
      <c r="S749" s="77">
        <v>16188.92</v>
      </c>
      <c r="T749" s="77">
        <v>16188.92</v>
      </c>
      <c r="U749" s="77">
        <v>0</v>
      </c>
      <c r="V749" s="78">
        <v>0</v>
      </c>
      <c r="W749" s="79">
        <v>6.3906999999999998</v>
      </c>
      <c r="X749" s="77">
        <v>103458.531044</v>
      </c>
      <c r="Y749" s="88">
        <v>103458.531044</v>
      </c>
      <c r="Z749" s="77">
        <v>0</v>
      </c>
      <c r="AA749" s="74">
        <v>0</v>
      </c>
      <c r="AB749" s="74">
        <v>0</v>
      </c>
      <c r="AD749" s="74">
        <v>5</v>
      </c>
      <c r="AE749" s="74">
        <v>5</v>
      </c>
      <c r="AF749" s="74">
        <v>0</v>
      </c>
      <c r="AG749" s="74">
        <v>0</v>
      </c>
      <c r="AI749" s="74">
        <v>4</v>
      </c>
      <c r="AJ749" s="74">
        <v>4</v>
      </c>
      <c r="AL749" s="74">
        <v>4</v>
      </c>
      <c r="AM749" s="74" t="s">
        <v>95</v>
      </c>
      <c r="AN749" s="74">
        <v>0</v>
      </c>
      <c r="AO749" s="74" t="s">
        <v>95</v>
      </c>
      <c r="AP749" s="74" t="s">
        <v>95</v>
      </c>
      <c r="AQ749" s="74">
        <v>1</v>
      </c>
      <c r="AS749" s="74">
        <v>1</v>
      </c>
      <c r="AT749" s="74" t="s">
        <v>92</v>
      </c>
      <c r="AU749" s="74" t="s">
        <v>95</v>
      </c>
      <c r="AV749" s="74" t="s">
        <v>94</v>
      </c>
      <c r="AW749" s="77">
        <v>16188.92</v>
      </c>
      <c r="AX749" s="77">
        <v>0</v>
      </c>
      <c r="AY749" s="79">
        <v>1</v>
      </c>
      <c r="AZ749" s="77">
        <v>103458.531044</v>
      </c>
      <c r="BA749" s="77">
        <v>0</v>
      </c>
      <c r="BB749" s="74" t="s">
        <v>116</v>
      </c>
      <c r="BC749" s="75" t="s">
        <v>2361</v>
      </c>
      <c r="BD749" s="82">
        <v>789.46106554039761</v>
      </c>
      <c r="BE749" s="82">
        <v>0</v>
      </c>
      <c r="BF749" s="82">
        <v>0</v>
      </c>
      <c r="BG749" s="82">
        <v>789.46106554039761</v>
      </c>
      <c r="BH749" s="82">
        <v>6999.3132187667834</v>
      </c>
      <c r="BI749" s="82">
        <v>0</v>
      </c>
      <c r="BJ749" s="82">
        <v>0</v>
      </c>
      <c r="BK749" s="82">
        <v>6999.3132187667834</v>
      </c>
      <c r="BL749" s="82">
        <v>93112.677939599991</v>
      </c>
      <c r="BM749" s="82">
        <v>0</v>
      </c>
      <c r="BN749" s="82">
        <v>0</v>
      </c>
      <c r="BO749" s="82">
        <v>93112.677939599991</v>
      </c>
      <c r="BP749" s="82">
        <v>789.46106554039761</v>
      </c>
      <c r="BQ749" s="82">
        <v>0</v>
      </c>
      <c r="BR749" s="82">
        <v>0</v>
      </c>
      <c r="BS749" s="89">
        <v>789.46106554039761</v>
      </c>
      <c r="BT749" s="82">
        <v>4101.3291815889197</v>
      </c>
      <c r="BU749" s="82">
        <v>0</v>
      </c>
      <c r="BV749" s="82">
        <v>0</v>
      </c>
      <c r="BW749" s="82">
        <v>4101.3291815889197</v>
      </c>
      <c r="BX749" s="82">
        <v>36362.132102815318</v>
      </c>
      <c r="BY749" s="82">
        <v>0</v>
      </c>
      <c r="BZ749" s="82">
        <v>0</v>
      </c>
      <c r="CA749" s="82">
        <v>36362.132102815318</v>
      </c>
      <c r="CB749" s="82">
        <v>483729.67316401593</v>
      </c>
      <c r="CC749" s="82">
        <v>0</v>
      </c>
      <c r="CD749" s="82">
        <v>0</v>
      </c>
      <c r="CE749" s="82">
        <v>483729.67316401593</v>
      </c>
      <c r="CF749" s="82">
        <v>4101.3291815889197</v>
      </c>
      <c r="CG749" s="82">
        <v>0</v>
      </c>
      <c r="CH749" s="82">
        <v>0</v>
      </c>
      <c r="CI749" s="82">
        <v>4101.3291815889197</v>
      </c>
      <c r="CJ749" s="82" t="s">
        <v>96</v>
      </c>
      <c r="CN749" s="82">
        <v>789.46106554039761</v>
      </c>
      <c r="CO749" s="82">
        <v>6999.3132187667834</v>
      </c>
      <c r="CP749" s="82">
        <v>93112.677939599991</v>
      </c>
      <c r="CQ749" s="82">
        <v>789.46106554039761</v>
      </c>
      <c r="CR749" s="89">
        <v>789.46106554039761</v>
      </c>
      <c r="CS749" s="82">
        <v>123.53280009081911</v>
      </c>
      <c r="CT749" s="82">
        <v>1095.2342026330111</v>
      </c>
      <c r="CU749" s="82">
        <v>14570.027999999998</v>
      </c>
      <c r="CV749" s="82">
        <v>123.53280009081911</v>
      </c>
      <c r="CW749" s="82">
        <v>123.53280009081911</v>
      </c>
    </row>
    <row r="750" spans="1:101">
      <c r="A750" s="86" t="s">
        <v>1404</v>
      </c>
      <c r="B750" s="87" t="s">
        <v>1577</v>
      </c>
      <c r="C750" s="75" t="s">
        <v>2362</v>
      </c>
      <c r="D750" s="74" t="s">
        <v>2607</v>
      </c>
      <c r="E750" s="74" t="s">
        <v>1404</v>
      </c>
      <c r="F750" s="74" t="s">
        <v>1577</v>
      </c>
      <c r="G750" s="74" t="s">
        <v>523</v>
      </c>
      <c r="I750" s="74" t="s">
        <v>1577</v>
      </c>
      <c r="J750" s="74" t="s">
        <v>523</v>
      </c>
      <c r="K750" s="74" t="s">
        <v>128</v>
      </c>
      <c r="L750" s="74" t="s">
        <v>89</v>
      </c>
      <c r="M750" s="74" t="s">
        <v>1406</v>
      </c>
      <c r="N750" s="74" t="s">
        <v>523</v>
      </c>
      <c r="O750" s="76">
        <v>48821</v>
      </c>
      <c r="P750" s="76">
        <v>44500</v>
      </c>
      <c r="Q750" s="77">
        <v>12</v>
      </c>
      <c r="R750" s="74" t="s">
        <v>262</v>
      </c>
      <c r="S750" s="77">
        <v>461652.17</v>
      </c>
      <c r="T750" s="77">
        <v>461652.17</v>
      </c>
      <c r="U750" s="77">
        <v>0</v>
      </c>
      <c r="V750" s="78">
        <v>0</v>
      </c>
      <c r="W750" s="79">
        <v>6.3906999999999998</v>
      </c>
      <c r="X750" s="77">
        <v>2950280.5228189998</v>
      </c>
      <c r="Y750" s="88">
        <v>2950280.5228189998</v>
      </c>
      <c r="Z750" s="77">
        <v>0</v>
      </c>
      <c r="AA750" s="74">
        <v>0</v>
      </c>
      <c r="AB750" s="74">
        <v>0</v>
      </c>
      <c r="AD750" s="74">
        <v>5</v>
      </c>
      <c r="AE750" s="74">
        <v>5</v>
      </c>
      <c r="AF750" s="74">
        <v>0</v>
      </c>
      <c r="AG750" s="74">
        <v>0</v>
      </c>
      <c r="AI750" s="74">
        <v>4</v>
      </c>
      <c r="AJ750" s="74">
        <v>4</v>
      </c>
      <c r="AL750" s="74">
        <v>4</v>
      </c>
      <c r="AM750" s="74" t="s">
        <v>95</v>
      </c>
      <c r="AN750" s="74">
        <v>0</v>
      </c>
      <c r="AO750" s="74" t="s">
        <v>95</v>
      </c>
      <c r="AP750" s="74" t="s">
        <v>95</v>
      </c>
      <c r="AQ750" s="74">
        <v>1</v>
      </c>
      <c r="AS750" s="74">
        <v>1</v>
      </c>
      <c r="AT750" s="74" t="s">
        <v>92</v>
      </c>
      <c r="AU750" s="74" t="s">
        <v>95</v>
      </c>
      <c r="AV750" s="74" t="s">
        <v>94</v>
      </c>
      <c r="AW750" s="77">
        <v>461652.17</v>
      </c>
      <c r="AX750" s="77">
        <v>0</v>
      </c>
      <c r="AY750" s="79">
        <v>1</v>
      </c>
      <c r="AZ750" s="77">
        <v>2950280.5228189998</v>
      </c>
      <c r="BA750" s="77">
        <v>0</v>
      </c>
      <c r="BB750" s="74" t="s">
        <v>116</v>
      </c>
      <c r="BC750" s="75" t="s">
        <v>2362</v>
      </c>
      <c r="BD750" s="82">
        <v>22512.707088381238</v>
      </c>
      <c r="BE750" s="82">
        <v>0</v>
      </c>
      <c r="BF750" s="82">
        <v>0</v>
      </c>
      <c r="BG750" s="82">
        <v>22512.707088381238</v>
      </c>
      <c r="BH750" s="82">
        <v>199596.27547442133</v>
      </c>
      <c r="BI750" s="82">
        <v>0</v>
      </c>
      <c r="BJ750" s="82">
        <v>0</v>
      </c>
      <c r="BK750" s="82">
        <v>199596.27547442133</v>
      </c>
      <c r="BL750" s="82">
        <v>2655252.4705371</v>
      </c>
      <c r="BM750" s="82">
        <v>0</v>
      </c>
      <c r="BN750" s="82">
        <v>0</v>
      </c>
      <c r="BO750" s="82">
        <v>2655252.4705371</v>
      </c>
      <c r="BP750" s="82">
        <v>22512.707088381238</v>
      </c>
      <c r="BQ750" s="82">
        <v>0</v>
      </c>
      <c r="BR750" s="82">
        <v>0</v>
      </c>
      <c r="BS750" s="89">
        <v>22512.707088381238</v>
      </c>
      <c r="BT750" s="82">
        <v>116955.76459484937</v>
      </c>
      <c r="BU750" s="82">
        <v>0</v>
      </c>
      <c r="BV750" s="82">
        <v>0</v>
      </c>
      <c r="BW750" s="82">
        <v>116955.76459484937</v>
      </c>
      <c r="BX750" s="82">
        <v>1036922.6107171662</v>
      </c>
      <c r="BY750" s="82">
        <v>0</v>
      </c>
      <c r="BZ750" s="82">
        <v>0</v>
      </c>
      <c r="CA750" s="82">
        <v>1036922.6107171662</v>
      </c>
      <c r="CB750" s="82">
        <v>13794302.109687287</v>
      </c>
      <c r="CC750" s="82">
        <v>0</v>
      </c>
      <c r="CD750" s="82">
        <v>0</v>
      </c>
      <c r="CE750" s="82">
        <v>13794302.109687287</v>
      </c>
      <c r="CF750" s="82">
        <v>116955.76459484937</v>
      </c>
      <c r="CG750" s="82">
        <v>0</v>
      </c>
      <c r="CH750" s="82">
        <v>0</v>
      </c>
      <c r="CI750" s="82">
        <v>116955.76459484937</v>
      </c>
      <c r="CJ750" s="82" t="s">
        <v>96</v>
      </c>
      <c r="CN750" s="82">
        <v>22512.707088381238</v>
      </c>
      <c r="CO750" s="82">
        <v>199596.27547442133</v>
      </c>
      <c r="CP750" s="82">
        <v>2655252.4705371</v>
      </c>
      <c r="CQ750" s="82">
        <v>22512.707088381238</v>
      </c>
      <c r="CR750" s="89">
        <v>22512.707088381238</v>
      </c>
      <c r="CS750" s="82">
        <v>3522.7294487898412</v>
      </c>
      <c r="CT750" s="82">
        <v>31232.302482423103</v>
      </c>
      <c r="CU750" s="82">
        <v>415486.95300000004</v>
      </c>
      <c r="CV750" s="82">
        <v>3522.7294487898412</v>
      </c>
      <c r="CW750" s="82">
        <v>3522.7294487898412</v>
      </c>
    </row>
    <row r="751" spans="1:101">
      <c r="A751" s="86" t="s">
        <v>1404</v>
      </c>
      <c r="B751" s="87" t="s">
        <v>1578</v>
      </c>
      <c r="C751" s="75" t="s">
        <v>2363</v>
      </c>
      <c r="D751" s="74" t="s">
        <v>2607</v>
      </c>
      <c r="E751" s="74" t="s">
        <v>1404</v>
      </c>
      <c r="F751" s="74" t="s">
        <v>1578</v>
      </c>
      <c r="G751" s="74" t="s">
        <v>523</v>
      </c>
      <c r="I751" s="74" t="s">
        <v>1578</v>
      </c>
      <c r="J751" s="74" t="s">
        <v>523</v>
      </c>
      <c r="K751" s="74" t="s">
        <v>128</v>
      </c>
      <c r="L751" s="74" t="s">
        <v>89</v>
      </c>
      <c r="M751" s="74" t="s">
        <v>1406</v>
      </c>
      <c r="N751" s="74" t="s">
        <v>523</v>
      </c>
      <c r="O751" s="76">
        <v>48180</v>
      </c>
      <c r="P751" s="76">
        <v>44500</v>
      </c>
      <c r="Q751" s="77">
        <v>11</v>
      </c>
      <c r="R751" s="74" t="s">
        <v>262</v>
      </c>
      <c r="S751" s="77">
        <v>16154.53</v>
      </c>
      <c r="T751" s="77">
        <v>16154.53</v>
      </c>
      <c r="U751" s="77">
        <v>0</v>
      </c>
      <c r="V751" s="78">
        <v>0</v>
      </c>
      <c r="W751" s="79">
        <v>6.3906999999999998</v>
      </c>
      <c r="X751" s="77">
        <v>103238.754871</v>
      </c>
      <c r="Y751" s="88">
        <v>103238.754871</v>
      </c>
      <c r="Z751" s="77">
        <v>0</v>
      </c>
      <c r="AA751" s="74">
        <v>0</v>
      </c>
      <c r="AB751" s="74">
        <v>0</v>
      </c>
      <c r="AD751" s="74">
        <v>5</v>
      </c>
      <c r="AE751" s="74">
        <v>5</v>
      </c>
      <c r="AF751" s="74">
        <v>0</v>
      </c>
      <c r="AG751" s="74">
        <v>0</v>
      </c>
      <c r="AI751" s="74">
        <v>4</v>
      </c>
      <c r="AJ751" s="74">
        <v>4</v>
      </c>
      <c r="AL751" s="74">
        <v>4</v>
      </c>
      <c r="AM751" s="74" t="s">
        <v>95</v>
      </c>
      <c r="AN751" s="74">
        <v>0</v>
      </c>
      <c r="AO751" s="74" t="s">
        <v>95</v>
      </c>
      <c r="AP751" s="74" t="s">
        <v>95</v>
      </c>
      <c r="AQ751" s="74">
        <v>1</v>
      </c>
      <c r="AS751" s="74">
        <v>1</v>
      </c>
      <c r="AT751" s="74" t="s">
        <v>92</v>
      </c>
      <c r="AU751" s="74" t="s">
        <v>95</v>
      </c>
      <c r="AV751" s="74" t="s">
        <v>94</v>
      </c>
      <c r="AW751" s="77">
        <v>16154.53</v>
      </c>
      <c r="AX751" s="77">
        <v>0</v>
      </c>
      <c r="AY751" s="79">
        <v>1</v>
      </c>
      <c r="AZ751" s="77">
        <v>103238.754871</v>
      </c>
      <c r="BA751" s="77">
        <v>0</v>
      </c>
      <c r="BB751" s="74" t="s">
        <v>116</v>
      </c>
      <c r="BC751" s="75" t="s">
        <v>2363</v>
      </c>
      <c r="BD751" s="82">
        <v>787.78401938513002</v>
      </c>
      <c r="BE751" s="82">
        <v>0</v>
      </c>
      <c r="BF751" s="82">
        <v>0</v>
      </c>
      <c r="BG751" s="82">
        <v>787.78401938513002</v>
      </c>
      <c r="BH751" s="82">
        <v>6448.6438219289894</v>
      </c>
      <c r="BI751" s="82">
        <v>0</v>
      </c>
      <c r="BJ751" s="82">
        <v>0</v>
      </c>
      <c r="BK751" s="82">
        <v>6448.6438219289894</v>
      </c>
      <c r="BL751" s="82">
        <v>92914.879383899985</v>
      </c>
      <c r="BM751" s="82">
        <v>0</v>
      </c>
      <c r="BN751" s="82">
        <v>0</v>
      </c>
      <c r="BO751" s="82">
        <v>92914.879383899985</v>
      </c>
      <c r="BP751" s="82">
        <v>787.78401938513002</v>
      </c>
      <c r="BQ751" s="82">
        <v>0</v>
      </c>
      <c r="BR751" s="82">
        <v>0</v>
      </c>
      <c r="BS751" s="89">
        <v>787.78401938513002</v>
      </c>
      <c r="BT751" s="82">
        <v>4092.6167591076892</v>
      </c>
      <c r="BU751" s="82">
        <v>0</v>
      </c>
      <c r="BV751" s="82">
        <v>0</v>
      </c>
      <c r="BW751" s="82">
        <v>4092.6167591076892</v>
      </c>
      <c r="BX751" s="82">
        <v>33501.349519303294</v>
      </c>
      <c r="BY751" s="82">
        <v>0</v>
      </c>
      <c r="BZ751" s="82">
        <v>0</v>
      </c>
      <c r="CA751" s="82">
        <v>33501.349519303294</v>
      </c>
      <c r="CB751" s="82">
        <v>482702.08988729882</v>
      </c>
      <c r="CC751" s="82">
        <v>0</v>
      </c>
      <c r="CD751" s="82">
        <v>0</v>
      </c>
      <c r="CE751" s="82">
        <v>482702.08988729882</v>
      </c>
      <c r="CF751" s="82">
        <v>4092.6167591076892</v>
      </c>
      <c r="CG751" s="82">
        <v>0</v>
      </c>
      <c r="CH751" s="82">
        <v>0</v>
      </c>
      <c r="CI751" s="82">
        <v>4092.6167591076892</v>
      </c>
      <c r="CJ751" s="82" t="s">
        <v>96</v>
      </c>
      <c r="CN751" s="82">
        <v>787.78401938513002</v>
      </c>
      <c r="CO751" s="82">
        <v>6448.6438219289894</v>
      </c>
      <c r="CP751" s="82">
        <v>92914.879383899985</v>
      </c>
      <c r="CQ751" s="82">
        <v>787.78401938513002</v>
      </c>
      <c r="CR751" s="89">
        <v>787.78401938513002</v>
      </c>
      <c r="CS751" s="82">
        <v>123.27038030030045</v>
      </c>
      <c r="CT751" s="82">
        <v>1009.0668975118515</v>
      </c>
      <c r="CU751" s="82">
        <v>14539.076999999997</v>
      </c>
      <c r="CV751" s="82">
        <v>123.27038030030045</v>
      </c>
      <c r="CW751" s="82">
        <v>123.27038030030045</v>
      </c>
    </row>
    <row r="752" spans="1:101">
      <c r="A752" s="86" t="s">
        <v>1404</v>
      </c>
      <c r="B752" s="87" t="s">
        <v>1579</v>
      </c>
      <c r="C752" s="75" t="s">
        <v>2364</v>
      </c>
      <c r="D752" s="74" t="s">
        <v>2607</v>
      </c>
      <c r="E752" s="74" t="s">
        <v>1404</v>
      </c>
      <c r="F752" s="74" t="s">
        <v>1579</v>
      </c>
      <c r="G752" s="74" t="s">
        <v>523</v>
      </c>
      <c r="I752" s="74" t="s">
        <v>1579</v>
      </c>
      <c r="J752" s="74" t="s">
        <v>523</v>
      </c>
      <c r="K752" s="74" t="s">
        <v>128</v>
      </c>
      <c r="L752" s="74" t="s">
        <v>89</v>
      </c>
      <c r="M752" s="74" t="s">
        <v>1406</v>
      </c>
      <c r="N752" s="74" t="s">
        <v>523</v>
      </c>
      <c r="O752" s="76">
        <v>48304</v>
      </c>
      <c r="P752" s="76">
        <v>44500</v>
      </c>
      <c r="Q752" s="77">
        <v>11</v>
      </c>
      <c r="R752" s="74" t="s">
        <v>262</v>
      </c>
      <c r="S752" s="77">
        <v>6433.71</v>
      </c>
      <c r="T752" s="77">
        <v>6433.71</v>
      </c>
      <c r="U752" s="77">
        <v>0</v>
      </c>
      <c r="V752" s="78">
        <v>0</v>
      </c>
      <c r="W752" s="79">
        <v>6.3906999999999998</v>
      </c>
      <c r="X752" s="77">
        <v>41115.910496999997</v>
      </c>
      <c r="Y752" s="88">
        <v>41115.910496999997</v>
      </c>
      <c r="Z752" s="77">
        <v>0</v>
      </c>
      <c r="AA752" s="74">
        <v>0</v>
      </c>
      <c r="AB752" s="74">
        <v>0</v>
      </c>
      <c r="AD752" s="74">
        <v>5</v>
      </c>
      <c r="AE752" s="74">
        <v>5</v>
      </c>
      <c r="AF752" s="74">
        <v>0</v>
      </c>
      <c r="AG752" s="74">
        <v>0</v>
      </c>
      <c r="AI752" s="74">
        <v>4</v>
      </c>
      <c r="AJ752" s="74">
        <v>4</v>
      </c>
      <c r="AL752" s="74">
        <v>4</v>
      </c>
      <c r="AM752" s="74" t="s">
        <v>95</v>
      </c>
      <c r="AN752" s="74">
        <v>0</v>
      </c>
      <c r="AO752" s="74" t="s">
        <v>95</v>
      </c>
      <c r="AP752" s="74" t="s">
        <v>95</v>
      </c>
      <c r="AQ752" s="74">
        <v>1</v>
      </c>
      <c r="AS752" s="74">
        <v>1</v>
      </c>
      <c r="AT752" s="74" t="s">
        <v>92</v>
      </c>
      <c r="AU752" s="74" t="s">
        <v>95</v>
      </c>
      <c r="AV752" s="74" t="s">
        <v>94</v>
      </c>
      <c r="AW752" s="77">
        <v>6433.71</v>
      </c>
      <c r="AX752" s="77">
        <v>0</v>
      </c>
      <c r="AY752" s="79">
        <v>1</v>
      </c>
      <c r="AZ752" s="77">
        <v>41115.910496999997</v>
      </c>
      <c r="BA752" s="77">
        <v>0</v>
      </c>
      <c r="BB752" s="74" t="s">
        <v>116</v>
      </c>
      <c r="BC752" s="75" t="s">
        <v>2364</v>
      </c>
      <c r="BD752" s="82">
        <v>313.7431991743681</v>
      </c>
      <c r="BE752" s="82">
        <v>0</v>
      </c>
      <c r="BF752" s="82">
        <v>0</v>
      </c>
      <c r="BG752" s="82">
        <v>313.7431991743681</v>
      </c>
      <c r="BH752" s="82">
        <v>2568.2396357914936</v>
      </c>
      <c r="BI752" s="82">
        <v>0</v>
      </c>
      <c r="BJ752" s="82">
        <v>0</v>
      </c>
      <c r="BK752" s="82">
        <v>2568.2396357914936</v>
      </c>
      <c r="BL752" s="82">
        <v>37004.319447299997</v>
      </c>
      <c r="BM752" s="82">
        <v>0</v>
      </c>
      <c r="BN752" s="82">
        <v>0</v>
      </c>
      <c r="BO752" s="82">
        <v>37004.319447299997</v>
      </c>
      <c r="BP752" s="82">
        <v>313.7431991743681</v>
      </c>
      <c r="BQ752" s="82">
        <v>0</v>
      </c>
      <c r="BR752" s="82">
        <v>0</v>
      </c>
      <c r="BS752" s="89">
        <v>313.7431991743681</v>
      </c>
      <c r="BT752" s="82">
        <v>1629.9272940307596</v>
      </c>
      <c r="BU752" s="82">
        <v>0</v>
      </c>
      <c r="BV752" s="82">
        <v>0</v>
      </c>
      <c r="BW752" s="82">
        <v>1629.9272940307596</v>
      </c>
      <c r="BX752" s="82">
        <v>13342.261731900389</v>
      </c>
      <c r="BY752" s="82">
        <v>0</v>
      </c>
      <c r="BZ752" s="82">
        <v>0</v>
      </c>
      <c r="CA752" s="82">
        <v>13342.261731900389</v>
      </c>
      <c r="CB752" s="82">
        <v>192241.13996066822</v>
      </c>
      <c r="CC752" s="82">
        <v>0</v>
      </c>
      <c r="CD752" s="82">
        <v>0</v>
      </c>
      <c r="CE752" s="82">
        <v>192241.13996066822</v>
      </c>
      <c r="CF752" s="82">
        <v>1629.9272940307596</v>
      </c>
      <c r="CG752" s="82">
        <v>0</v>
      </c>
      <c r="CH752" s="82">
        <v>0</v>
      </c>
      <c r="CI752" s="82">
        <v>1629.9272940307596</v>
      </c>
      <c r="CJ752" s="82" t="s">
        <v>96</v>
      </c>
      <c r="CN752" s="82">
        <v>313.7431991743681</v>
      </c>
      <c r="CO752" s="82">
        <v>2568.2396357914936</v>
      </c>
      <c r="CP752" s="82">
        <v>37004.319447299997</v>
      </c>
      <c r="CQ752" s="82">
        <v>313.7431991743681</v>
      </c>
      <c r="CR752" s="89">
        <v>313.7431991743681</v>
      </c>
      <c r="CS752" s="82">
        <v>49.093714174404695</v>
      </c>
      <c r="CT752" s="82">
        <v>401.87141248869352</v>
      </c>
      <c r="CU752" s="82">
        <v>5790.3389999999999</v>
      </c>
      <c r="CV752" s="82">
        <v>49.093714174404695</v>
      </c>
      <c r="CW752" s="82">
        <v>49.093714174404695</v>
      </c>
    </row>
    <row r="753" spans="1:101">
      <c r="A753" s="86" t="s">
        <v>1404</v>
      </c>
      <c r="B753" s="87" t="s">
        <v>1580</v>
      </c>
      <c r="C753" s="75" t="s">
        <v>2365</v>
      </c>
      <c r="D753" s="74" t="s">
        <v>2607</v>
      </c>
      <c r="E753" s="74" t="s">
        <v>1404</v>
      </c>
      <c r="F753" s="74" t="s">
        <v>1580</v>
      </c>
      <c r="G753" s="74" t="s">
        <v>523</v>
      </c>
      <c r="I753" s="74" t="s">
        <v>1580</v>
      </c>
      <c r="J753" s="74" t="s">
        <v>523</v>
      </c>
      <c r="K753" s="74" t="s">
        <v>128</v>
      </c>
      <c r="L753" s="74" t="s">
        <v>89</v>
      </c>
      <c r="M753" s="74" t="s">
        <v>1406</v>
      </c>
      <c r="N753" s="74" t="s">
        <v>523</v>
      </c>
      <c r="O753" s="76">
        <v>48423</v>
      </c>
      <c r="P753" s="76">
        <v>44500</v>
      </c>
      <c r="Q753" s="77">
        <v>11</v>
      </c>
      <c r="R753" s="74" t="s">
        <v>262</v>
      </c>
      <c r="S753" s="77">
        <v>4091</v>
      </c>
      <c r="T753" s="77">
        <v>4091</v>
      </c>
      <c r="U753" s="77">
        <v>0</v>
      </c>
      <c r="V753" s="78">
        <v>0</v>
      </c>
      <c r="W753" s="79">
        <v>6.3906999999999998</v>
      </c>
      <c r="X753" s="77">
        <v>26144.3537</v>
      </c>
      <c r="Y753" s="88">
        <v>26144.3537</v>
      </c>
      <c r="Z753" s="77">
        <v>0</v>
      </c>
      <c r="AA753" s="74">
        <v>0</v>
      </c>
      <c r="AB753" s="74">
        <v>0</v>
      </c>
      <c r="AD753" s="74">
        <v>5</v>
      </c>
      <c r="AE753" s="74">
        <v>5</v>
      </c>
      <c r="AF753" s="74">
        <v>0</v>
      </c>
      <c r="AG753" s="74">
        <v>0</v>
      </c>
      <c r="AI753" s="74">
        <v>4</v>
      </c>
      <c r="AJ753" s="74">
        <v>4</v>
      </c>
      <c r="AL753" s="74">
        <v>4</v>
      </c>
      <c r="AM753" s="74" t="s">
        <v>95</v>
      </c>
      <c r="AN753" s="74">
        <v>0</v>
      </c>
      <c r="AO753" s="74" t="s">
        <v>95</v>
      </c>
      <c r="AP753" s="74" t="s">
        <v>95</v>
      </c>
      <c r="AQ753" s="74">
        <v>1</v>
      </c>
      <c r="AS753" s="74">
        <v>1</v>
      </c>
      <c r="AT753" s="74" t="s">
        <v>92</v>
      </c>
      <c r="AU753" s="74" t="s">
        <v>95</v>
      </c>
      <c r="AV753" s="74" t="s">
        <v>94</v>
      </c>
      <c r="AW753" s="77">
        <v>4091</v>
      </c>
      <c r="AX753" s="77">
        <v>0</v>
      </c>
      <c r="AY753" s="79">
        <v>1</v>
      </c>
      <c r="AZ753" s="77">
        <v>26144.3537</v>
      </c>
      <c r="BA753" s="77">
        <v>0</v>
      </c>
      <c r="BB753" s="74" t="s">
        <v>116</v>
      </c>
      <c r="BC753" s="75" t="s">
        <v>2365</v>
      </c>
      <c r="BD753" s="82">
        <v>199.49973309681968</v>
      </c>
      <c r="BE753" s="82">
        <v>0</v>
      </c>
      <c r="BF753" s="82">
        <v>0</v>
      </c>
      <c r="BG753" s="82">
        <v>199.49973309681968</v>
      </c>
      <c r="BH753" s="82">
        <v>1633.0652687210015</v>
      </c>
      <c r="BI753" s="82">
        <v>0</v>
      </c>
      <c r="BJ753" s="82">
        <v>0</v>
      </c>
      <c r="BK753" s="82">
        <v>1633.0652687210015</v>
      </c>
      <c r="BL753" s="82">
        <v>23529.91833</v>
      </c>
      <c r="BM753" s="82">
        <v>0</v>
      </c>
      <c r="BN753" s="82">
        <v>0</v>
      </c>
      <c r="BO753" s="82">
        <v>23529.91833</v>
      </c>
      <c r="BP753" s="82">
        <v>199.49973309681968</v>
      </c>
      <c r="BQ753" s="82">
        <v>0</v>
      </c>
      <c r="BR753" s="82">
        <v>0</v>
      </c>
      <c r="BS753" s="89">
        <v>199.49973309681968</v>
      </c>
      <c r="BT753" s="82">
        <v>1036.4210634112878</v>
      </c>
      <c r="BU753" s="82">
        <v>0</v>
      </c>
      <c r="BV753" s="82">
        <v>0</v>
      </c>
      <c r="BW753" s="82">
        <v>1036.4210634112878</v>
      </c>
      <c r="BX753" s="82">
        <v>8483.9373775324748</v>
      </c>
      <c r="BY753" s="82">
        <v>0</v>
      </c>
      <c r="BZ753" s="82">
        <v>0</v>
      </c>
      <c r="CA753" s="82">
        <v>8483.9373775324748</v>
      </c>
      <c r="CB753" s="82">
        <v>122240.27871618301</v>
      </c>
      <c r="CC753" s="82">
        <v>0</v>
      </c>
      <c r="CD753" s="82">
        <v>0</v>
      </c>
      <c r="CE753" s="82">
        <v>122240.27871618301</v>
      </c>
      <c r="CF753" s="82">
        <v>1036.4210634112878</v>
      </c>
      <c r="CG753" s="82">
        <v>0</v>
      </c>
      <c r="CH753" s="82">
        <v>0</v>
      </c>
      <c r="CI753" s="82">
        <v>1036.4210634112878</v>
      </c>
      <c r="CJ753" s="82" t="s">
        <v>96</v>
      </c>
      <c r="CN753" s="82">
        <v>199.49973309681968</v>
      </c>
      <c r="CO753" s="82">
        <v>1633.0652687210015</v>
      </c>
      <c r="CP753" s="82">
        <v>23529.91833</v>
      </c>
      <c r="CQ753" s="82">
        <v>199.49973309681968</v>
      </c>
      <c r="CR753" s="89">
        <v>199.49973309681968</v>
      </c>
      <c r="CS753" s="82">
        <v>31.217195784001703</v>
      </c>
      <c r="CT753" s="82">
        <v>255.53777656923367</v>
      </c>
      <c r="CU753" s="82">
        <v>3681.9</v>
      </c>
      <c r="CV753" s="82">
        <v>31.217195784001703</v>
      </c>
      <c r="CW753" s="82">
        <v>31.217195784001703</v>
      </c>
    </row>
    <row r="754" spans="1:101">
      <c r="A754" s="86" t="s">
        <v>1404</v>
      </c>
      <c r="B754" s="87" t="s">
        <v>1581</v>
      </c>
      <c r="C754" s="75" t="s">
        <v>2366</v>
      </c>
      <c r="D754" s="74" t="s">
        <v>2607</v>
      </c>
      <c r="E754" s="74" t="s">
        <v>1404</v>
      </c>
      <c r="F754" s="74" t="s">
        <v>1581</v>
      </c>
      <c r="G754" s="74" t="s">
        <v>523</v>
      </c>
      <c r="I754" s="74" t="s">
        <v>1581</v>
      </c>
      <c r="J754" s="74" t="s">
        <v>523</v>
      </c>
      <c r="K754" s="74" t="s">
        <v>128</v>
      </c>
      <c r="L754" s="74" t="s">
        <v>89</v>
      </c>
      <c r="M754" s="74" t="s">
        <v>1406</v>
      </c>
      <c r="N754" s="74" t="s">
        <v>523</v>
      </c>
      <c r="O754" s="76">
        <v>48308</v>
      </c>
      <c r="P754" s="76">
        <v>44500</v>
      </c>
      <c r="Q754" s="77">
        <v>11</v>
      </c>
      <c r="R754" s="74" t="s">
        <v>262</v>
      </c>
      <c r="S754" s="77">
        <v>5225</v>
      </c>
      <c r="T754" s="77">
        <v>5225</v>
      </c>
      <c r="U754" s="77">
        <v>0</v>
      </c>
      <c r="V754" s="78">
        <v>0</v>
      </c>
      <c r="W754" s="79">
        <v>6.3906999999999998</v>
      </c>
      <c r="X754" s="77">
        <v>33391.407500000001</v>
      </c>
      <c r="Y754" s="88">
        <v>33391.407500000001</v>
      </c>
      <c r="Z754" s="77">
        <v>0</v>
      </c>
      <c r="AA754" s="74">
        <v>0</v>
      </c>
      <c r="AB754" s="74">
        <v>0</v>
      </c>
      <c r="AD754" s="74">
        <v>5</v>
      </c>
      <c r="AE754" s="74">
        <v>5</v>
      </c>
      <c r="AF754" s="74">
        <v>0</v>
      </c>
      <c r="AG754" s="74">
        <v>0</v>
      </c>
      <c r="AI754" s="74">
        <v>4</v>
      </c>
      <c r="AJ754" s="74">
        <v>4</v>
      </c>
      <c r="AL754" s="74">
        <v>4</v>
      </c>
      <c r="AM754" s="74" t="s">
        <v>95</v>
      </c>
      <c r="AN754" s="74">
        <v>0</v>
      </c>
      <c r="AO754" s="74" t="s">
        <v>95</v>
      </c>
      <c r="AP754" s="74" t="s">
        <v>95</v>
      </c>
      <c r="AQ754" s="74">
        <v>1</v>
      </c>
      <c r="AS754" s="74">
        <v>1</v>
      </c>
      <c r="AT754" s="74" t="s">
        <v>92</v>
      </c>
      <c r="AU754" s="74" t="s">
        <v>95</v>
      </c>
      <c r="AV754" s="74" t="s">
        <v>94</v>
      </c>
      <c r="AW754" s="77">
        <v>5225</v>
      </c>
      <c r="AX754" s="77">
        <v>0</v>
      </c>
      <c r="AY754" s="79">
        <v>1</v>
      </c>
      <c r="AZ754" s="77">
        <v>33391.407500000001</v>
      </c>
      <c r="BA754" s="77">
        <v>0</v>
      </c>
      <c r="BB754" s="74" t="s">
        <v>116</v>
      </c>
      <c r="BC754" s="75" t="s">
        <v>2366</v>
      </c>
      <c r="BD754" s="82">
        <v>254.79983022021094</v>
      </c>
      <c r="BE754" s="82">
        <v>0</v>
      </c>
      <c r="BF754" s="82">
        <v>0</v>
      </c>
      <c r="BG754" s="82">
        <v>254.79983022021094</v>
      </c>
      <c r="BH754" s="82">
        <v>2085.7409017519522</v>
      </c>
      <c r="BI754" s="82">
        <v>0</v>
      </c>
      <c r="BJ754" s="82">
        <v>0</v>
      </c>
      <c r="BK754" s="82">
        <v>2085.7409017519522</v>
      </c>
      <c r="BL754" s="82">
        <v>30052.266749999999</v>
      </c>
      <c r="BM754" s="82">
        <v>0</v>
      </c>
      <c r="BN754" s="82">
        <v>0</v>
      </c>
      <c r="BO754" s="82">
        <v>30052.266749999999</v>
      </c>
      <c r="BP754" s="82">
        <v>254.79983022021094</v>
      </c>
      <c r="BQ754" s="82">
        <v>0</v>
      </c>
      <c r="BR754" s="82">
        <v>0</v>
      </c>
      <c r="BS754" s="89">
        <v>254.79983022021094</v>
      </c>
      <c r="BT754" s="82">
        <v>1323.7105979770179</v>
      </c>
      <c r="BU754" s="82">
        <v>0</v>
      </c>
      <c r="BV754" s="82">
        <v>0</v>
      </c>
      <c r="BW754" s="82">
        <v>1323.7105979770179</v>
      </c>
      <c r="BX754" s="82">
        <v>10835.632558691566</v>
      </c>
      <c r="BY754" s="82">
        <v>0</v>
      </c>
      <c r="BZ754" s="82">
        <v>0</v>
      </c>
      <c r="CA754" s="82">
        <v>10835.632558691566</v>
      </c>
      <c r="CB754" s="82">
        <v>156124.53099292499</v>
      </c>
      <c r="CC754" s="82">
        <v>0</v>
      </c>
      <c r="CD754" s="82">
        <v>0</v>
      </c>
      <c r="CE754" s="82">
        <v>156124.53099292499</v>
      </c>
      <c r="CF754" s="82">
        <v>1323.7105979770179</v>
      </c>
      <c r="CG754" s="82">
        <v>0</v>
      </c>
      <c r="CH754" s="82">
        <v>0</v>
      </c>
      <c r="CI754" s="82">
        <v>1323.7105979770179</v>
      </c>
      <c r="CJ754" s="82" t="s">
        <v>96</v>
      </c>
      <c r="CN754" s="82">
        <v>254.79983022021094</v>
      </c>
      <c r="CO754" s="82">
        <v>2085.7409017519522</v>
      </c>
      <c r="CP754" s="82">
        <v>30052.266749999999</v>
      </c>
      <c r="CQ754" s="82">
        <v>254.79983022021094</v>
      </c>
      <c r="CR754" s="89">
        <v>254.79983022021094</v>
      </c>
      <c r="CS754" s="82">
        <v>39.870410161674144</v>
      </c>
      <c r="CT754" s="82">
        <v>326.37127415650122</v>
      </c>
      <c r="CU754" s="82">
        <v>4702.5</v>
      </c>
      <c r="CV754" s="82">
        <v>39.870410161674144</v>
      </c>
      <c r="CW754" s="82">
        <v>39.870410161674144</v>
      </c>
    </row>
    <row r="755" spans="1:101">
      <c r="A755" s="86" t="s">
        <v>1404</v>
      </c>
      <c r="B755" s="87" t="s">
        <v>1582</v>
      </c>
      <c r="C755" s="75" t="s">
        <v>2367</v>
      </c>
      <c r="D755" s="74" t="s">
        <v>2607</v>
      </c>
      <c r="E755" s="74" t="s">
        <v>1404</v>
      </c>
      <c r="F755" s="74" t="s">
        <v>1582</v>
      </c>
      <c r="G755" s="74" t="s">
        <v>523</v>
      </c>
      <c r="I755" s="74" t="s">
        <v>1582</v>
      </c>
      <c r="J755" s="74" t="s">
        <v>523</v>
      </c>
      <c r="K755" s="74" t="s">
        <v>128</v>
      </c>
      <c r="L755" s="74" t="s">
        <v>89</v>
      </c>
      <c r="M755" s="74" t="s">
        <v>1406</v>
      </c>
      <c r="N755" s="74" t="s">
        <v>523</v>
      </c>
      <c r="O755" s="76">
        <v>48579</v>
      </c>
      <c r="P755" s="76">
        <v>44500</v>
      </c>
      <c r="Q755" s="77">
        <v>12</v>
      </c>
      <c r="R755" s="74" t="s">
        <v>262</v>
      </c>
      <c r="S755" s="77">
        <v>44800</v>
      </c>
      <c r="T755" s="77">
        <v>44800</v>
      </c>
      <c r="U755" s="77">
        <v>0</v>
      </c>
      <c r="V755" s="78">
        <v>0</v>
      </c>
      <c r="W755" s="79">
        <v>6.3906999999999998</v>
      </c>
      <c r="X755" s="77">
        <v>286303.35999999999</v>
      </c>
      <c r="Y755" s="88">
        <v>286303.35999999999</v>
      </c>
      <c r="Z755" s="77">
        <v>0</v>
      </c>
      <c r="AA755" s="74">
        <v>0</v>
      </c>
      <c r="AB755" s="74">
        <v>0</v>
      </c>
      <c r="AD755" s="74">
        <v>5</v>
      </c>
      <c r="AE755" s="74">
        <v>5</v>
      </c>
      <c r="AF755" s="74">
        <v>0</v>
      </c>
      <c r="AG755" s="74">
        <v>0</v>
      </c>
      <c r="AI755" s="74">
        <v>4</v>
      </c>
      <c r="AJ755" s="74">
        <v>4</v>
      </c>
      <c r="AL755" s="74">
        <v>4</v>
      </c>
      <c r="AM755" s="74" t="s">
        <v>95</v>
      </c>
      <c r="AN755" s="74">
        <v>0</v>
      </c>
      <c r="AO755" s="74" t="s">
        <v>95</v>
      </c>
      <c r="AP755" s="74" t="s">
        <v>95</v>
      </c>
      <c r="AQ755" s="74">
        <v>1</v>
      </c>
      <c r="AS755" s="74">
        <v>1</v>
      </c>
      <c r="AT755" s="74" t="s">
        <v>92</v>
      </c>
      <c r="AU755" s="74" t="s">
        <v>95</v>
      </c>
      <c r="AV755" s="74" t="s">
        <v>94</v>
      </c>
      <c r="AW755" s="77">
        <v>44800</v>
      </c>
      <c r="AX755" s="77">
        <v>0</v>
      </c>
      <c r="AY755" s="79">
        <v>1</v>
      </c>
      <c r="AZ755" s="77">
        <v>286303.35999999999</v>
      </c>
      <c r="BA755" s="77">
        <v>0</v>
      </c>
      <c r="BB755" s="74" t="s">
        <v>116</v>
      </c>
      <c r="BC755" s="75" t="s">
        <v>2367</v>
      </c>
      <c r="BD755" s="82">
        <v>2184.6951949981722</v>
      </c>
      <c r="BE755" s="82">
        <v>0</v>
      </c>
      <c r="BF755" s="82">
        <v>0</v>
      </c>
      <c r="BG755" s="82">
        <v>2184.6951949981722</v>
      </c>
      <c r="BH755" s="82">
        <v>19369.373139205814</v>
      </c>
      <c r="BI755" s="82">
        <v>0</v>
      </c>
      <c r="BJ755" s="82">
        <v>0</v>
      </c>
      <c r="BK755" s="82">
        <v>19369.373139205814</v>
      </c>
      <c r="BL755" s="82">
        <v>257673.02399999998</v>
      </c>
      <c r="BM755" s="82">
        <v>0</v>
      </c>
      <c r="BN755" s="82">
        <v>0</v>
      </c>
      <c r="BO755" s="82">
        <v>257673.02399999998</v>
      </c>
      <c r="BP755" s="82">
        <v>2184.6951949981722</v>
      </c>
      <c r="BQ755" s="82">
        <v>0</v>
      </c>
      <c r="BR755" s="82">
        <v>0</v>
      </c>
      <c r="BS755" s="89">
        <v>2184.6951949981722</v>
      </c>
      <c r="BT755" s="82">
        <v>11349.710007535004</v>
      </c>
      <c r="BU755" s="82">
        <v>0</v>
      </c>
      <c r="BV755" s="82">
        <v>0</v>
      </c>
      <c r="BW755" s="82">
        <v>11349.710007535004</v>
      </c>
      <c r="BX755" s="82">
        <v>100625.83039548813</v>
      </c>
      <c r="BY755" s="82">
        <v>0</v>
      </c>
      <c r="BZ755" s="82">
        <v>0</v>
      </c>
      <c r="CA755" s="82">
        <v>100625.83039548813</v>
      </c>
      <c r="CB755" s="82">
        <v>1338637.1269824</v>
      </c>
      <c r="CC755" s="82">
        <v>0</v>
      </c>
      <c r="CD755" s="82">
        <v>0</v>
      </c>
      <c r="CE755" s="82">
        <v>1338637.1269824</v>
      </c>
      <c r="CF755" s="82">
        <v>11349.710007535004</v>
      </c>
      <c r="CG755" s="82">
        <v>0</v>
      </c>
      <c r="CH755" s="82">
        <v>0</v>
      </c>
      <c r="CI755" s="82">
        <v>11349.710007535004</v>
      </c>
      <c r="CJ755" s="82" t="s">
        <v>96</v>
      </c>
      <c r="CN755" s="82">
        <v>2184.6951949981722</v>
      </c>
      <c r="CO755" s="82">
        <v>19369.373139205814</v>
      </c>
      <c r="CP755" s="82">
        <v>257673.02399999998</v>
      </c>
      <c r="CQ755" s="82">
        <v>2184.6951949981722</v>
      </c>
      <c r="CR755" s="89">
        <v>2184.6951949981722</v>
      </c>
      <c r="CS755" s="82">
        <v>341.85538282162707</v>
      </c>
      <c r="CT755" s="82">
        <v>3030.8687842029535</v>
      </c>
      <c r="CU755" s="82">
        <v>40320</v>
      </c>
      <c r="CV755" s="82">
        <v>341.85538282162707</v>
      </c>
      <c r="CW755" s="82">
        <v>341.85538282162707</v>
      </c>
    </row>
    <row r="756" spans="1:101">
      <c r="A756" s="86" t="s">
        <v>1404</v>
      </c>
      <c r="B756" s="87" t="s">
        <v>1583</v>
      </c>
      <c r="C756" s="75" t="s">
        <v>2368</v>
      </c>
      <c r="D756" s="74" t="s">
        <v>2607</v>
      </c>
      <c r="E756" s="74" t="s">
        <v>1404</v>
      </c>
      <c r="F756" s="74" t="s">
        <v>1583</v>
      </c>
      <c r="G756" s="74" t="s">
        <v>523</v>
      </c>
      <c r="I756" s="74" t="s">
        <v>1583</v>
      </c>
      <c r="J756" s="74" t="s">
        <v>523</v>
      </c>
      <c r="K756" s="74" t="s">
        <v>128</v>
      </c>
      <c r="L756" s="74" t="s">
        <v>89</v>
      </c>
      <c r="M756" s="74" t="s">
        <v>1406</v>
      </c>
      <c r="N756" s="74" t="s">
        <v>523</v>
      </c>
      <c r="O756" s="76">
        <v>48180</v>
      </c>
      <c r="P756" s="76">
        <v>44500</v>
      </c>
      <c r="Q756" s="77">
        <v>11</v>
      </c>
      <c r="R756" s="74" t="s">
        <v>262</v>
      </c>
      <c r="S756" s="77">
        <v>54295.02</v>
      </c>
      <c r="T756" s="77">
        <v>54295.02</v>
      </c>
      <c r="U756" s="77">
        <v>0</v>
      </c>
      <c r="V756" s="78">
        <v>0</v>
      </c>
      <c r="W756" s="79">
        <v>6.3906999999999998</v>
      </c>
      <c r="X756" s="77">
        <v>346983.18431399995</v>
      </c>
      <c r="Y756" s="88">
        <v>346983.18431399995</v>
      </c>
      <c r="Z756" s="77">
        <v>0</v>
      </c>
      <c r="AA756" s="74">
        <v>0</v>
      </c>
      <c r="AB756" s="74">
        <v>0</v>
      </c>
      <c r="AD756" s="74">
        <v>5</v>
      </c>
      <c r="AE756" s="74">
        <v>5</v>
      </c>
      <c r="AF756" s="74">
        <v>0</v>
      </c>
      <c r="AG756" s="74">
        <v>0</v>
      </c>
      <c r="AI756" s="74">
        <v>4</v>
      </c>
      <c r="AJ756" s="74">
        <v>4</v>
      </c>
      <c r="AL756" s="74">
        <v>4</v>
      </c>
      <c r="AM756" s="74" t="s">
        <v>95</v>
      </c>
      <c r="AN756" s="74">
        <v>0</v>
      </c>
      <c r="AO756" s="74" t="s">
        <v>95</v>
      </c>
      <c r="AP756" s="74" t="s">
        <v>95</v>
      </c>
      <c r="AQ756" s="74">
        <v>1</v>
      </c>
      <c r="AS756" s="74">
        <v>1</v>
      </c>
      <c r="AT756" s="74" t="s">
        <v>92</v>
      </c>
      <c r="AU756" s="74" t="s">
        <v>95</v>
      </c>
      <c r="AV756" s="74" t="s">
        <v>94</v>
      </c>
      <c r="AW756" s="77">
        <v>54295.02</v>
      </c>
      <c r="AX756" s="77">
        <v>0</v>
      </c>
      <c r="AY756" s="79">
        <v>1</v>
      </c>
      <c r="AZ756" s="77">
        <v>346983.18431399995</v>
      </c>
      <c r="BA756" s="77">
        <v>0</v>
      </c>
      <c r="BB756" s="74" t="s">
        <v>116</v>
      </c>
      <c r="BC756" s="75" t="s">
        <v>2368</v>
      </c>
      <c r="BD756" s="82">
        <v>2647.7247613020008</v>
      </c>
      <c r="BE756" s="82">
        <v>0</v>
      </c>
      <c r="BF756" s="82">
        <v>0</v>
      </c>
      <c r="BG756" s="82">
        <v>2647.7247613020008</v>
      </c>
      <c r="BH756" s="82">
        <v>21673.750043146454</v>
      </c>
      <c r="BI756" s="82">
        <v>0</v>
      </c>
      <c r="BJ756" s="82">
        <v>0</v>
      </c>
      <c r="BK756" s="82">
        <v>21673.750043146454</v>
      </c>
      <c r="BL756" s="82">
        <v>312284.86588259996</v>
      </c>
      <c r="BM756" s="82">
        <v>0</v>
      </c>
      <c r="BN756" s="82">
        <v>0</v>
      </c>
      <c r="BO756" s="82">
        <v>312284.86588259996</v>
      </c>
      <c r="BP756" s="82">
        <v>2647.7247613020008</v>
      </c>
      <c r="BQ756" s="82">
        <v>0</v>
      </c>
      <c r="BR756" s="82">
        <v>0</v>
      </c>
      <c r="BS756" s="89">
        <v>2647.7247613020008</v>
      </c>
      <c r="BT756" s="82">
        <v>13755.194907440025</v>
      </c>
      <c r="BU756" s="82">
        <v>0</v>
      </c>
      <c r="BV756" s="82">
        <v>0</v>
      </c>
      <c r="BW756" s="82">
        <v>13755.194907440025</v>
      </c>
      <c r="BX756" s="82">
        <v>112597.29884915015</v>
      </c>
      <c r="BY756" s="82">
        <v>0</v>
      </c>
      <c r="BZ756" s="82">
        <v>0</v>
      </c>
      <c r="CA756" s="82">
        <v>112597.29884915015</v>
      </c>
      <c r="CB756" s="82">
        <v>1622351.106746695</v>
      </c>
      <c r="CC756" s="82">
        <v>0</v>
      </c>
      <c r="CD756" s="82">
        <v>0</v>
      </c>
      <c r="CE756" s="82">
        <v>1622351.106746695</v>
      </c>
      <c r="CF756" s="82">
        <v>13755.194907440025</v>
      </c>
      <c r="CG756" s="82">
        <v>0</v>
      </c>
      <c r="CH756" s="82">
        <v>0</v>
      </c>
      <c r="CI756" s="82">
        <v>13755.194907440025</v>
      </c>
      <c r="CJ756" s="82" t="s">
        <v>96</v>
      </c>
      <c r="CN756" s="82">
        <v>2647.7247613020008</v>
      </c>
      <c r="CO756" s="82">
        <v>21673.750043146454</v>
      </c>
      <c r="CP756" s="82">
        <v>312284.86588259996</v>
      </c>
      <c r="CQ756" s="82">
        <v>2647.7247613020008</v>
      </c>
      <c r="CR756" s="89">
        <v>2647.7247613020008</v>
      </c>
      <c r="CS756" s="82">
        <v>414.30903677249768</v>
      </c>
      <c r="CT756" s="82">
        <v>3391.4516474167863</v>
      </c>
      <c r="CU756" s="82">
        <v>48865.517999999996</v>
      </c>
      <c r="CV756" s="82">
        <v>414.30903677249768</v>
      </c>
      <c r="CW756" s="82">
        <v>414.30903677249768</v>
      </c>
    </row>
    <row r="757" spans="1:101">
      <c r="A757" s="86" t="s">
        <v>1404</v>
      </c>
      <c r="B757" s="87" t="s">
        <v>1584</v>
      </c>
      <c r="C757" s="75" t="s">
        <v>2369</v>
      </c>
      <c r="D757" s="74" t="s">
        <v>2607</v>
      </c>
      <c r="E757" s="74" t="s">
        <v>1404</v>
      </c>
      <c r="F757" s="74" t="s">
        <v>1584</v>
      </c>
      <c r="G757" s="74" t="s">
        <v>523</v>
      </c>
      <c r="I757" s="74" t="s">
        <v>1584</v>
      </c>
      <c r="J757" s="74" t="s">
        <v>523</v>
      </c>
      <c r="K757" s="74" t="s">
        <v>128</v>
      </c>
      <c r="L757" s="74" t="s">
        <v>89</v>
      </c>
      <c r="M757" s="74" t="s">
        <v>1406</v>
      </c>
      <c r="N757" s="74" t="s">
        <v>523</v>
      </c>
      <c r="O757" s="76">
        <v>48180</v>
      </c>
      <c r="P757" s="76">
        <v>44500</v>
      </c>
      <c r="Q757" s="77">
        <v>11</v>
      </c>
      <c r="R757" s="74" t="s">
        <v>262</v>
      </c>
      <c r="S757" s="77">
        <v>15073.71</v>
      </c>
      <c r="T757" s="77">
        <v>15073.71</v>
      </c>
      <c r="U757" s="77">
        <v>0</v>
      </c>
      <c r="V757" s="78">
        <v>0</v>
      </c>
      <c r="W757" s="79">
        <v>6.3906999999999998</v>
      </c>
      <c r="X757" s="77">
        <v>96331.558496999991</v>
      </c>
      <c r="Y757" s="88">
        <v>96331.558496999991</v>
      </c>
      <c r="Z757" s="77">
        <v>0</v>
      </c>
      <c r="AA757" s="74">
        <v>0</v>
      </c>
      <c r="AB757" s="74">
        <v>0</v>
      </c>
      <c r="AD757" s="74">
        <v>5</v>
      </c>
      <c r="AE757" s="74">
        <v>5</v>
      </c>
      <c r="AF757" s="74">
        <v>0</v>
      </c>
      <c r="AG757" s="74">
        <v>0</v>
      </c>
      <c r="AI757" s="74">
        <v>4</v>
      </c>
      <c r="AJ757" s="74">
        <v>4</v>
      </c>
      <c r="AL757" s="74">
        <v>4</v>
      </c>
      <c r="AM757" s="74" t="s">
        <v>95</v>
      </c>
      <c r="AN757" s="74">
        <v>0</v>
      </c>
      <c r="AO757" s="74" t="s">
        <v>95</v>
      </c>
      <c r="AP757" s="74" t="s">
        <v>95</v>
      </c>
      <c r="AQ757" s="74">
        <v>1</v>
      </c>
      <c r="AS757" s="74">
        <v>1</v>
      </c>
      <c r="AT757" s="74" t="s">
        <v>92</v>
      </c>
      <c r="AU757" s="74" t="s">
        <v>95</v>
      </c>
      <c r="AV757" s="74" t="s">
        <v>94</v>
      </c>
      <c r="AW757" s="77">
        <v>15073.71</v>
      </c>
      <c r="AX757" s="77">
        <v>0</v>
      </c>
      <c r="AY757" s="79">
        <v>1</v>
      </c>
      <c r="AZ757" s="77">
        <v>96331.558496999991</v>
      </c>
      <c r="BA757" s="77">
        <v>0</v>
      </c>
      <c r="BB757" s="74" t="s">
        <v>116</v>
      </c>
      <c r="BC757" s="75" t="s">
        <v>2369</v>
      </c>
      <c r="BD757" s="82">
        <v>735.07727249544416</v>
      </c>
      <c r="BE757" s="82">
        <v>0</v>
      </c>
      <c r="BF757" s="82">
        <v>0</v>
      </c>
      <c r="BG757" s="82">
        <v>735.07727249544416</v>
      </c>
      <c r="BH757" s="82">
        <v>6017.196839836829</v>
      </c>
      <c r="BI757" s="82">
        <v>0</v>
      </c>
      <c r="BJ757" s="82">
        <v>0</v>
      </c>
      <c r="BK757" s="82">
        <v>6017.196839836829</v>
      </c>
      <c r="BL757" s="82">
        <v>86698.402647299998</v>
      </c>
      <c r="BM757" s="82">
        <v>0</v>
      </c>
      <c r="BN757" s="82">
        <v>0</v>
      </c>
      <c r="BO757" s="82">
        <v>86698.402647299998</v>
      </c>
      <c r="BP757" s="82">
        <v>735.07727249544416</v>
      </c>
      <c r="BQ757" s="82">
        <v>0</v>
      </c>
      <c r="BR757" s="82">
        <v>0</v>
      </c>
      <c r="BS757" s="89">
        <v>735.07727249544416</v>
      </c>
      <c r="BT757" s="82">
        <v>3818.799938341082</v>
      </c>
      <c r="BU757" s="82">
        <v>0</v>
      </c>
      <c r="BV757" s="82">
        <v>0</v>
      </c>
      <c r="BW757" s="82">
        <v>3818.799938341082</v>
      </c>
      <c r="BX757" s="82">
        <v>31259.93930263631</v>
      </c>
      <c r="BY757" s="82">
        <v>0</v>
      </c>
      <c r="BZ757" s="82">
        <v>0</v>
      </c>
      <c r="CA757" s="82">
        <v>31259.93930263631</v>
      </c>
      <c r="CB757" s="82">
        <v>450406.8715929882</v>
      </c>
      <c r="CC757" s="82">
        <v>0</v>
      </c>
      <c r="CD757" s="82">
        <v>0</v>
      </c>
      <c r="CE757" s="82">
        <v>450406.8715929882</v>
      </c>
      <c r="CF757" s="82">
        <v>3818.799938341082</v>
      </c>
      <c r="CG757" s="82">
        <v>0</v>
      </c>
      <c r="CH757" s="82">
        <v>0</v>
      </c>
      <c r="CI757" s="82">
        <v>3818.799938341082</v>
      </c>
      <c r="CJ757" s="82" t="s">
        <v>96</v>
      </c>
      <c r="CN757" s="82">
        <v>735.07727249544416</v>
      </c>
      <c r="CO757" s="82">
        <v>6017.196839836829</v>
      </c>
      <c r="CP757" s="82">
        <v>86698.402647299998</v>
      </c>
      <c r="CQ757" s="82">
        <v>735.07727249544416</v>
      </c>
      <c r="CR757" s="89">
        <v>735.07727249544416</v>
      </c>
      <c r="CS757" s="82">
        <v>115.0229665757185</v>
      </c>
      <c r="CT757" s="82">
        <v>941.55520362977904</v>
      </c>
      <c r="CU757" s="82">
        <v>13566.339</v>
      </c>
      <c r="CV757" s="82">
        <v>115.0229665757185</v>
      </c>
      <c r="CW757" s="82">
        <v>115.0229665757185</v>
      </c>
    </row>
    <row r="758" spans="1:101">
      <c r="A758" s="86" t="s">
        <v>1404</v>
      </c>
      <c r="B758" s="87" t="s">
        <v>1585</v>
      </c>
      <c r="C758" s="75" t="s">
        <v>2370</v>
      </c>
      <c r="D758" s="74" t="s">
        <v>2607</v>
      </c>
      <c r="E758" s="74" t="s">
        <v>1404</v>
      </c>
      <c r="F758" s="74" t="s">
        <v>1585</v>
      </c>
      <c r="G758" s="74" t="s">
        <v>523</v>
      </c>
      <c r="I758" s="74" t="s">
        <v>1585</v>
      </c>
      <c r="J758" s="74" t="s">
        <v>523</v>
      </c>
      <c r="K758" s="74" t="s">
        <v>128</v>
      </c>
      <c r="L758" s="74" t="s">
        <v>89</v>
      </c>
      <c r="M758" s="74" t="s">
        <v>1406</v>
      </c>
      <c r="N758" s="74" t="s">
        <v>523</v>
      </c>
      <c r="O758" s="76">
        <v>48816</v>
      </c>
      <c r="P758" s="76">
        <v>44500</v>
      </c>
      <c r="Q758" s="77">
        <v>12</v>
      </c>
      <c r="R758" s="74" t="s">
        <v>262</v>
      </c>
      <c r="S758" s="77">
        <v>29682.17</v>
      </c>
      <c r="T758" s="77">
        <v>29682.17</v>
      </c>
      <c r="U758" s="77">
        <v>0</v>
      </c>
      <c r="V758" s="78">
        <v>0</v>
      </c>
      <c r="W758" s="79">
        <v>6.3906999999999998</v>
      </c>
      <c r="X758" s="77">
        <v>189689.84381899997</v>
      </c>
      <c r="Y758" s="88">
        <v>189689.84381899997</v>
      </c>
      <c r="Z758" s="77">
        <v>0</v>
      </c>
      <c r="AA758" s="74">
        <v>0</v>
      </c>
      <c r="AB758" s="74">
        <v>0</v>
      </c>
      <c r="AD758" s="74">
        <v>5</v>
      </c>
      <c r="AE758" s="74">
        <v>5</v>
      </c>
      <c r="AF758" s="74">
        <v>0</v>
      </c>
      <c r="AG758" s="74">
        <v>0</v>
      </c>
      <c r="AI758" s="74">
        <v>4</v>
      </c>
      <c r="AJ758" s="74">
        <v>4</v>
      </c>
      <c r="AL758" s="74">
        <v>4</v>
      </c>
      <c r="AM758" s="74" t="s">
        <v>95</v>
      </c>
      <c r="AN758" s="74">
        <v>0</v>
      </c>
      <c r="AO758" s="74" t="s">
        <v>95</v>
      </c>
      <c r="AP758" s="74" t="s">
        <v>95</v>
      </c>
      <c r="AQ758" s="74">
        <v>1</v>
      </c>
      <c r="AS758" s="74">
        <v>1</v>
      </c>
      <c r="AT758" s="74" t="s">
        <v>92</v>
      </c>
      <c r="AU758" s="74" t="s">
        <v>95</v>
      </c>
      <c r="AV758" s="74" t="s">
        <v>94</v>
      </c>
      <c r="AW758" s="77">
        <v>29682.17</v>
      </c>
      <c r="AX758" s="77">
        <v>0</v>
      </c>
      <c r="AY758" s="79">
        <v>1</v>
      </c>
      <c r="AZ758" s="77">
        <v>189689.84381899997</v>
      </c>
      <c r="BA758" s="77">
        <v>0</v>
      </c>
      <c r="BB758" s="74" t="s">
        <v>116</v>
      </c>
      <c r="BC758" s="75" t="s">
        <v>2370</v>
      </c>
      <c r="BD758" s="82">
        <v>1447.4663878597969</v>
      </c>
      <c r="BE758" s="82">
        <v>0</v>
      </c>
      <c r="BF758" s="82">
        <v>0</v>
      </c>
      <c r="BG758" s="82">
        <v>1447.4663878597969</v>
      </c>
      <c r="BH758" s="82">
        <v>12833.14790873528</v>
      </c>
      <c r="BI758" s="82">
        <v>0</v>
      </c>
      <c r="BJ758" s="82">
        <v>0</v>
      </c>
      <c r="BK758" s="82">
        <v>12833.14790873528</v>
      </c>
      <c r="BL758" s="82">
        <v>170720.85943709995</v>
      </c>
      <c r="BM758" s="82">
        <v>0</v>
      </c>
      <c r="BN758" s="82">
        <v>0</v>
      </c>
      <c r="BO758" s="82">
        <v>170720.85943709995</v>
      </c>
      <c r="BP758" s="82">
        <v>1447.4663878597969</v>
      </c>
      <c r="BQ758" s="82">
        <v>0</v>
      </c>
      <c r="BR758" s="82">
        <v>0</v>
      </c>
      <c r="BS758" s="89">
        <v>1447.4663878597969</v>
      </c>
      <c r="BT758" s="82">
        <v>7519.7326315704313</v>
      </c>
      <c r="BU758" s="82">
        <v>0</v>
      </c>
      <c r="BV758" s="82">
        <v>0</v>
      </c>
      <c r="BW758" s="82">
        <v>7519.7326315704313</v>
      </c>
      <c r="BX758" s="82">
        <v>66669.486700670648</v>
      </c>
      <c r="BY758" s="82">
        <v>0</v>
      </c>
      <c r="BZ758" s="82">
        <v>0</v>
      </c>
      <c r="CA758" s="82">
        <v>66669.486700670648</v>
      </c>
      <c r="CB758" s="82">
        <v>886911.93686167791</v>
      </c>
      <c r="CC758" s="82">
        <v>0</v>
      </c>
      <c r="CD758" s="82">
        <v>0</v>
      </c>
      <c r="CE758" s="82">
        <v>886911.93686167791</v>
      </c>
      <c r="CF758" s="82">
        <v>7519.7326315704313</v>
      </c>
      <c r="CG758" s="82">
        <v>0</v>
      </c>
      <c r="CH758" s="82">
        <v>0</v>
      </c>
      <c r="CI758" s="82">
        <v>7519.7326315704313</v>
      </c>
      <c r="CJ758" s="82" t="s">
        <v>96</v>
      </c>
      <c r="CN758" s="82">
        <v>1447.4663878597969</v>
      </c>
      <c r="CO758" s="82">
        <v>12833.14790873528</v>
      </c>
      <c r="CP758" s="82">
        <v>170720.85943709995</v>
      </c>
      <c r="CQ758" s="82">
        <v>1447.4663878597969</v>
      </c>
      <c r="CR758" s="89">
        <v>1447.4663878597969</v>
      </c>
      <c r="CS758" s="82">
        <v>226.49574973943339</v>
      </c>
      <c r="CT758" s="82">
        <v>2008.0973772411912</v>
      </c>
      <c r="CU758" s="82">
        <v>26713.952999999994</v>
      </c>
      <c r="CV758" s="82">
        <v>226.49574973943339</v>
      </c>
      <c r="CW758" s="82">
        <v>226.49574973943339</v>
      </c>
    </row>
    <row r="759" spans="1:101">
      <c r="A759" s="86" t="s">
        <v>1404</v>
      </c>
      <c r="B759" s="87" t="s">
        <v>1586</v>
      </c>
      <c r="C759" s="75" t="s">
        <v>2371</v>
      </c>
      <c r="D759" s="74" t="s">
        <v>2607</v>
      </c>
      <c r="E759" s="74" t="s">
        <v>1404</v>
      </c>
      <c r="F759" s="74" t="s">
        <v>1586</v>
      </c>
      <c r="G759" s="74" t="s">
        <v>523</v>
      </c>
      <c r="I759" s="74" t="s">
        <v>1586</v>
      </c>
      <c r="J759" s="74" t="s">
        <v>523</v>
      </c>
      <c r="K759" s="74" t="s">
        <v>128</v>
      </c>
      <c r="L759" s="74" t="s">
        <v>89</v>
      </c>
      <c r="M759" s="74" t="s">
        <v>1406</v>
      </c>
      <c r="N759" s="74" t="s">
        <v>523</v>
      </c>
      <c r="O759" s="76">
        <v>48356</v>
      </c>
      <c r="P759" s="76">
        <v>44500</v>
      </c>
      <c r="Q759" s="77">
        <v>11</v>
      </c>
      <c r="R759" s="74" t="s">
        <v>262</v>
      </c>
      <c r="S759" s="77">
        <v>115500</v>
      </c>
      <c r="T759" s="77">
        <v>115500</v>
      </c>
      <c r="U759" s="77">
        <v>0</v>
      </c>
      <c r="V759" s="78">
        <v>0</v>
      </c>
      <c r="W759" s="79">
        <v>6.3906999999999998</v>
      </c>
      <c r="X759" s="77">
        <v>738125.85</v>
      </c>
      <c r="Y759" s="88">
        <v>738125.85</v>
      </c>
      <c r="Z759" s="77">
        <v>0</v>
      </c>
      <c r="AA759" s="74">
        <v>0</v>
      </c>
      <c r="AB759" s="74">
        <v>0</v>
      </c>
      <c r="AD759" s="74">
        <v>5</v>
      </c>
      <c r="AE759" s="74">
        <v>5</v>
      </c>
      <c r="AF759" s="74">
        <v>0</v>
      </c>
      <c r="AG759" s="74">
        <v>0</v>
      </c>
      <c r="AI759" s="74">
        <v>4</v>
      </c>
      <c r="AJ759" s="74">
        <v>4</v>
      </c>
      <c r="AL759" s="74">
        <v>4</v>
      </c>
      <c r="AM759" s="74" t="s">
        <v>95</v>
      </c>
      <c r="AN759" s="74">
        <v>0</v>
      </c>
      <c r="AO759" s="74" t="s">
        <v>95</v>
      </c>
      <c r="AP759" s="74" t="s">
        <v>95</v>
      </c>
      <c r="AQ759" s="74">
        <v>1</v>
      </c>
      <c r="AS759" s="74">
        <v>1</v>
      </c>
      <c r="AT759" s="74" t="s">
        <v>92</v>
      </c>
      <c r="AU759" s="74" t="s">
        <v>95</v>
      </c>
      <c r="AV759" s="74" t="s">
        <v>94</v>
      </c>
      <c r="AW759" s="77">
        <v>115500</v>
      </c>
      <c r="AX759" s="77">
        <v>0</v>
      </c>
      <c r="AY759" s="79">
        <v>1</v>
      </c>
      <c r="AZ759" s="77">
        <v>738125.85</v>
      </c>
      <c r="BA759" s="77">
        <v>0</v>
      </c>
      <c r="BB759" s="74" t="s">
        <v>116</v>
      </c>
      <c r="BC759" s="75" t="s">
        <v>2371</v>
      </c>
      <c r="BD759" s="82">
        <v>5632.4172996046627</v>
      </c>
      <c r="BE759" s="82">
        <v>0</v>
      </c>
      <c r="BF759" s="82">
        <v>0</v>
      </c>
      <c r="BG759" s="82">
        <v>5632.4172996046627</v>
      </c>
      <c r="BH759" s="82">
        <v>46105.851512411587</v>
      </c>
      <c r="BI759" s="82">
        <v>0</v>
      </c>
      <c r="BJ759" s="82">
        <v>0</v>
      </c>
      <c r="BK759" s="82">
        <v>46105.851512411587</v>
      </c>
      <c r="BL759" s="82">
        <v>664313.2649999999</v>
      </c>
      <c r="BM759" s="82">
        <v>0</v>
      </c>
      <c r="BN759" s="82">
        <v>0</v>
      </c>
      <c r="BO759" s="82">
        <v>664313.2649999999</v>
      </c>
      <c r="BP759" s="82">
        <v>5632.4172996046627</v>
      </c>
      <c r="BQ759" s="82">
        <v>0</v>
      </c>
      <c r="BR759" s="82">
        <v>0</v>
      </c>
      <c r="BS759" s="89">
        <v>5632.4172996046627</v>
      </c>
      <c r="BT759" s="82">
        <v>29260.971113176183</v>
      </c>
      <c r="BU759" s="82">
        <v>0</v>
      </c>
      <c r="BV759" s="82">
        <v>0</v>
      </c>
      <c r="BW759" s="82">
        <v>29260.971113176183</v>
      </c>
      <c r="BX759" s="82">
        <v>239524.50919212945</v>
      </c>
      <c r="BY759" s="82">
        <v>0</v>
      </c>
      <c r="BZ759" s="82">
        <v>0</v>
      </c>
      <c r="CA759" s="82">
        <v>239524.50919212945</v>
      </c>
      <c r="CB759" s="82">
        <v>3451173.8430014993</v>
      </c>
      <c r="CC759" s="82">
        <v>0</v>
      </c>
      <c r="CD759" s="82">
        <v>0</v>
      </c>
      <c r="CE759" s="82">
        <v>3451173.8430014993</v>
      </c>
      <c r="CF759" s="82">
        <v>29260.971113176183</v>
      </c>
      <c r="CG759" s="82">
        <v>0</v>
      </c>
      <c r="CH759" s="82">
        <v>0</v>
      </c>
      <c r="CI759" s="82">
        <v>29260.971113176183</v>
      </c>
      <c r="CJ759" s="82" t="s">
        <v>96</v>
      </c>
      <c r="CN759" s="82">
        <v>5632.4172996046627</v>
      </c>
      <c r="CO759" s="82">
        <v>46105.851512411587</v>
      </c>
      <c r="CP759" s="82">
        <v>664313.2649999999</v>
      </c>
      <c r="CQ759" s="82">
        <v>5632.4172996046627</v>
      </c>
      <c r="CR759" s="89">
        <v>5632.4172996046627</v>
      </c>
      <c r="CS759" s="82">
        <v>881.3459088370073</v>
      </c>
      <c r="CT759" s="82">
        <v>7214.5229024068703</v>
      </c>
      <c r="CU759" s="82">
        <v>103949.99999999999</v>
      </c>
      <c r="CV759" s="82">
        <v>881.3459088370073</v>
      </c>
      <c r="CW759" s="82">
        <v>881.3459088370073</v>
      </c>
    </row>
    <row r="760" spans="1:101">
      <c r="A760" s="86" t="s">
        <v>1404</v>
      </c>
      <c r="B760" s="87" t="s">
        <v>1587</v>
      </c>
      <c r="C760" s="75" t="s">
        <v>2372</v>
      </c>
      <c r="D760" s="74" t="s">
        <v>2607</v>
      </c>
      <c r="E760" s="74" t="s">
        <v>1404</v>
      </c>
      <c r="F760" s="74" t="s">
        <v>1587</v>
      </c>
      <c r="G760" s="74" t="s">
        <v>523</v>
      </c>
      <c r="I760" s="74" t="s">
        <v>1587</v>
      </c>
      <c r="J760" s="74" t="s">
        <v>523</v>
      </c>
      <c r="K760" s="74" t="s">
        <v>128</v>
      </c>
      <c r="L760" s="74" t="s">
        <v>89</v>
      </c>
      <c r="M760" s="74" t="s">
        <v>1406</v>
      </c>
      <c r="N760" s="74" t="s">
        <v>523</v>
      </c>
      <c r="O760" s="76">
        <v>48690</v>
      </c>
      <c r="P760" s="76">
        <v>44500</v>
      </c>
      <c r="Q760" s="77">
        <v>12</v>
      </c>
      <c r="R760" s="74" t="s">
        <v>262</v>
      </c>
      <c r="S760" s="77">
        <v>31156.94</v>
      </c>
      <c r="T760" s="77">
        <v>31156.94</v>
      </c>
      <c r="U760" s="77">
        <v>0</v>
      </c>
      <c r="V760" s="78">
        <v>0</v>
      </c>
      <c r="W760" s="79">
        <v>6.3906999999999998</v>
      </c>
      <c r="X760" s="77">
        <v>199114.65645799998</v>
      </c>
      <c r="Y760" s="88">
        <v>199114.65645799998</v>
      </c>
      <c r="Z760" s="77">
        <v>0</v>
      </c>
      <c r="AA760" s="74">
        <v>0</v>
      </c>
      <c r="AB760" s="74">
        <v>0</v>
      </c>
      <c r="AD760" s="74">
        <v>5</v>
      </c>
      <c r="AE760" s="74">
        <v>5</v>
      </c>
      <c r="AF760" s="74">
        <v>0</v>
      </c>
      <c r="AG760" s="74">
        <v>0</v>
      </c>
      <c r="AI760" s="74">
        <v>4</v>
      </c>
      <c r="AJ760" s="74">
        <v>4</v>
      </c>
      <c r="AL760" s="74">
        <v>4</v>
      </c>
      <c r="AM760" s="74" t="s">
        <v>95</v>
      </c>
      <c r="AN760" s="74">
        <v>0</v>
      </c>
      <c r="AO760" s="74" t="s">
        <v>95</v>
      </c>
      <c r="AP760" s="74" t="s">
        <v>95</v>
      </c>
      <c r="AQ760" s="74">
        <v>1</v>
      </c>
      <c r="AS760" s="74">
        <v>1</v>
      </c>
      <c r="AT760" s="74" t="s">
        <v>92</v>
      </c>
      <c r="AU760" s="74" t="s">
        <v>95</v>
      </c>
      <c r="AV760" s="74" t="s">
        <v>94</v>
      </c>
      <c r="AW760" s="77">
        <v>31156.94</v>
      </c>
      <c r="AX760" s="77">
        <v>0</v>
      </c>
      <c r="AY760" s="79">
        <v>1</v>
      </c>
      <c r="AZ760" s="77">
        <v>199114.65645799998</v>
      </c>
      <c r="BA760" s="77">
        <v>0</v>
      </c>
      <c r="BB760" s="74" t="s">
        <v>116</v>
      </c>
      <c r="BC760" s="75" t="s">
        <v>2372</v>
      </c>
      <c r="BD760" s="82">
        <v>1519.3843104653204</v>
      </c>
      <c r="BE760" s="82">
        <v>0</v>
      </c>
      <c r="BF760" s="82">
        <v>0</v>
      </c>
      <c r="BG760" s="82">
        <v>1519.3843104653204</v>
      </c>
      <c r="BH760" s="82">
        <v>13470.76778428231</v>
      </c>
      <c r="BI760" s="82">
        <v>0</v>
      </c>
      <c r="BJ760" s="82">
        <v>0</v>
      </c>
      <c r="BK760" s="82">
        <v>13470.76778428231</v>
      </c>
      <c r="BL760" s="82">
        <v>179203.19081219996</v>
      </c>
      <c r="BM760" s="82">
        <v>0</v>
      </c>
      <c r="BN760" s="82">
        <v>0</v>
      </c>
      <c r="BO760" s="82">
        <v>179203.19081219996</v>
      </c>
      <c r="BP760" s="82">
        <v>1519.3843104653204</v>
      </c>
      <c r="BQ760" s="82">
        <v>0</v>
      </c>
      <c r="BR760" s="82">
        <v>0</v>
      </c>
      <c r="BS760" s="89">
        <v>1519.3843104653204</v>
      </c>
      <c r="BT760" s="82">
        <v>7893.3534312983857</v>
      </c>
      <c r="BU760" s="82">
        <v>0</v>
      </c>
      <c r="BV760" s="82">
        <v>0</v>
      </c>
      <c r="BW760" s="82">
        <v>7893.3534312983857</v>
      </c>
      <c r="BX760" s="82">
        <v>69981.985716125026</v>
      </c>
      <c r="BY760" s="82">
        <v>0</v>
      </c>
      <c r="BZ760" s="82">
        <v>0</v>
      </c>
      <c r="CA760" s="82">
        <v>69981.985716125026</v>
      </c>
      <c r="CB760" s="82">
        <v>930978.49658846005</v>
      </c>
      <c r="CC760" s="82">
        <v>0</v>
      </c>
      <c r="CD760" s="82">
        <v>0</v>
      </c>
      <c r="CE760" s="82">
        <v>930978.49658846005</v>
      </c>
      <c r="CF760" s="82">
        <v>7893.3534312983857</v>
      </c>
      <c r="CG760" s="82">
        <v>0</v>
      </c>
      <c r="CH760" s="82">
        <v>0</v>
      </c>
      <c r="CI760" s="82">
        <v>7893.3534312983857</v>
      </c>
      <c r="CJ760" s="82" t="s">
        <v>96</v>
      </c>
      <c r="CN760" s="82">
        <v>1519.3843104653204</v>
      </c>
      <c r="CO760" s="82">
        <v>13470.76778428231</v>
      </c>
      <c r="CP760" s="82">
        <v>179203.19081219996</v>
      </c>
      <c r="CQ760" s="82">
        <v>1519.3843104653204</v>
      </c>
      <c r="CR760" s="89">
        <v>1519.3843104653204</v>
      </c>
      <c r="CS760" s="82">
        <v>237.74927792969791</v>
      </c>
      <c r="CT760" s="82">
        <v>2107.8704655643842</v>
      </c>
      <c r="CU760" s="82">
        <v>28041.245999999996</v>
      </c>
      <c r="CV760" s="82">
        <v>237.74927792969791</v>
      </c>
      <c r="CW760" s="82">
        <v>237.74927792969791</v>
      </c>
    </row>
    <row r="761" spans="1:101">
      <c r="A761" s="86" t="s">
        <v>1404</v>
      </c>
      <c r="B761" s="87" t="s">
        <v>1588</v>
      </c>
      <c r="C761" s="75" t="s">
        <v>2373</v>
      </c>
      <c r="D761" s="74" t="s">
        <v>2607</v>
      </c>
      <c r="E761" s="74" t="s">
        <v>1404</v>
      </c>
      <c r="F761" s="74" t="s">
        <v>1588</v>
      </c>
      <c r="G761" s="74" t="s">
        <v>523</v>
      </c>
      <c r="I761" s="74" t="s">
        <v>1588</v>
      </c>
      <c r="J761" s="74" t="s">
        <v>523</v>
      </c>
      <c r="K761" s="74" t="s">
        <v>128</v>
      </c>
      <c r="L761" s="74" t="s">
        <v>89</v>
      </c>
      <c r="M761" s="74" t="s">
        <v>1406</v>
      </c>
      <c r="N761" s="74" t="s">
        <v>523</v>
      </c>
      <c r="O761" s="76">
        <v>48602</v>
      </c>
      <c r="P761" s="76">
        <v>44500</v>
      </c>
      <c r="Q761" s="77">
        <v>12</v>
      </c>
      <c r="R761" s="74" t="s">
        <v>262</v>
      </c>
      <c r="S761" s="77">
        <v>13444.4</v>
      </c>
      <c r="T761" s="77">
        <v>13444.4</v>
      </c>
      <c r="U761" s="77">
        <v>0</v>
      </c>
      <c r="V761" s="78">
        <v>0</v>
      </c>
      <c r="W761" s="79">
        <v>6.3906999999999998</v>
      </c>
      <c r="X761" s="77">
        <v>85919.127079999991</v>
      </c>
      <c r="Y761" s="88">
        <v>85919.127079999991</v>
      </c>
      <c r="Z761" s="77">
        <v>0</v>
      </c>
      <c r="AA761" s="74">
        <v>0</v>
      </c>
      <c r="AB761" s="74">
        <v>0</v>
      </c>
      <c r="AD761" s="74">
        <v>5</v>
      </c>
      <c r="AE761" s="74">
        <v>5</v>
      </c>
      <c r="AF761" s="74">
        <v>0</v>
      </c>
      <c r="AG761" s="74">
        <v>0</v>
      </c>
      <c r="AI761" s="74">
        <v>4</v>
      </c>
      <c r="AJ761" s="74">
        <v>4</v>
      </c>
      <c r="AL761" s="74">
        <v>4</v>
      </c>
      <c r="AM761" s="74" t="s">
        <v>95</v>
      </c>
      <c r="AN761" s="74">
        <v>0</v>
      </c>
      <c r="AO761" s="74" t="s">
        <v>95</v>
      </c>
      <c r="AP761" s="74" t="s">
        <v>95</v>
      </c>
      <c r="AQ761" s="74">
        <v>1</v>
      </c>
      <c r="AS761" s="74">
        <v>1</v>
      </c>
      <c r="AT761" s="74" t="s">
        <v>92</v>
      </c>
      <c r="AU761" s="74" t="s">
        <v>95</v>
      </c>
      <c r="AV761" s="74" t="s">
        <v>94</v>
      </c>
      <c r="AW761" s="77">
        <v>13444.4</v>
      </c>
      <c r="AX761" s="77">
        <v>0</v>
      </c>
      <c r="AY761" s="79">
        <v>1</v>
      </c>
      <c r="AZ761" s="77">
        <v>85919.127079999991</v>
      </c>
      <c r="BA761" s="77">
        <v>0</v>
      </c>
      <c r="BB761" s="74" t="s">
        <v>116</v>
      </c>
      <c r="BC761" s="75" t="s">
        <v>2373</v>
      </c>
      <c r="BD761" s="82">
        <v>655.62312677753175</v>
      </c>
      <c r="BE761" s="82">
        <v>0</v>
      </c>
      <c r="BF761" s="82">
        <v>0</v>
      </c>
      <c r="BG761" s="82">
        <v>655.62312677753175</v>
      </c>
      <c r="BH761" s="82">
        <v>5812.7142909093482</v>
      </c>
      <c r="BI761" s="82">
        <v>0</v>
      </c>
      <c r="BJ761" s="82">
        <v>0</v>
      </c>
      <c r="BK761" s="82">
        <v>5812.7142909093482</v>
      </c>
      <c r="BL761" s="82">
        <v>77327.214371999988</v>
      </c>
      <c r="BM761" s="82">
        <v>0</v>
      </c>
      <c r="BN761" s="82">
        <v>0</v>
      </c>
      <c r="BO761" s="82">
        <v>77327.214371999988</v>
      </c>
      <c r="BP761" s="82">
        <v>655.62312677753175</v>
      </c>
      <c r="BQ761" s="82">
        <v>0</v>
      </c>
      <c r="BR761" s="82">
        <v>0</v>
      </c>
      <c r="BS761" s="89">
        <v>655.62312677753175</v>
      </c>
      <c r="BT761" s="82">
        <v>3406.0277059219552</v>
      </c>
      <c r="BU761" s="82">
        <v>0</v>
      </c>
      <c r="BV761" s="82">
        <v>0</v>
      </c>
      <c r="BW761" s="82">
        <v>3406.0277059219552</v>
      </c>
      <c r="BX761" s="82">
        <v>30197.632012703154</v>
      </c>
      <c r="BY761" s="82">
        <v>0</v>
      </c>
      <c r="BZ761" s="82">
        <v>0</v>
      </c>
      <c r="CA761" s="82">
        <v>30197.632012703154</v>
      </c>
      <c r="CB761" s="82">
        <v>401722.61138397711</v>
      </c>
      <c r="CC761" s="82">
        <v>0</v>
      </c>
      <c r="CD761" s="82">
        <v>0</v>
      </c>
      <c r="CE761" s="82">
        <v>401722.61138397711</v>
      </c>
      <c r="CF761" s="82">
        <v>3406.0277059219552</v>
      </c>
      <c r="CG761" s="82">
        <v>0</v>
      </c>
      <c r="CH761" s="82">
        <v>0</v>
      </c>
      <c r="CI761" s="82">
        <v>3406.0277059219552</v>
      </c>
      <c r="CJ761" s="82" t="s">
        <v>96</v>
      </c>
      <c r="CN761" s="82">
        <v>655.62312677753175</v>
      </c>
      <c r="CO761" s="82">
        <v>5812.7142909093482</v>
      </c>
      <c r="CP761" s="82">
        <v>77327.214371999988</v>
      </c>
      <c r="CQ761" s="82">
        <v>655.62312677753175</v>
      </c>
      <c r="CR761" s="89">
        <v>655.62312677753175</v>
      </c>
      <c r="CS761" s="82">
        <v>102.59018992872953</v>
      </c>
      <c r="CT761" s="82">
        <v>909.55830987362083</v>
      </c>
      <c r="CU761" s="82">
        <v>12099.96</v>
      </c>
      <c r="CV761" s="82">
        <v>102.59018992872953</v>
      </c>
      <c r="CW761" s="82">
        <v>102.59018992872953</v>
      </c>
    </row>
    <row r="762" spans="1:101">
      <c r="A762" s="86" t="s">
        <v>1404</v>
      </c>
      <c r="B762" s="87" t="s">
        <v>1589</v>
      </c>
      <c r="C762" s="75" t="s">
        <v>2374</v>
      </c>
      <c r="D762" s="74" t="s">
        <v>2607</v>
      </c>
      <c r="E762" s="74" t="s">
        <v>1404</v>
      </c>
      <c r="F762" s="74" t="s">
        <v>1589</v>
      </c>
      <c r="G762" s="74" t="s">
        <v>523</v>
      </c>
      <c r="I762" s="74" t="s">
        <v>1589</v>
      </c>
      <c r="J762" s="74" t="s">
        <v>523</v>
      </c>
      <c r="K762" s="74" t="s">
        <v>128</v>
      </c>
      <c r="L762" s="74" t="s">
        <v>89</v>
      </c>
      <c r="M762" s="74" t="s">
        <v>1406</v>
      </c>
      <c r="N762" s="74" t="s">
        <v>523</v>
      </c>
      <c r="O762" s="76">
        <v>44530</v>
      </c>
      <c r="P762" s="76">
        <v>44500</v>
      </c>
      <c r="Q762" s="77">
        <v>1</v>
      </c>
      <c r="R762" s="74" t="s">
        <v>519</v>
      </c>
      <c r="S762" s="77">
        <v>6250000</v>
      </c>
      <c r="T762" s="77">
        <v>6250000</v>
      </c>
      <c r="U762" s="77">
        <v>0</v>
      </c>
      <c r="V762" s="78">
        <v>0</v>
      </c>
      <c r="W762" s="79">
        <v>0.19248907624492309</v>
      </c>
      <c r="X762" s="77">
        <v>1203056.7265307694</v>
      </c>
      <c r="Y762" s="88">
        <v>1203056.7265307694</v>
      </c>
      <c r="Z762" s="77">
        <v>0</v>
      </c>
      <c r="AA762" s="74">
        <v>0</v>
      </c>
      <c r="AB762" s="74">
        <v>0</v>
      </c>
      <c r="AD762" s="74">
        <v>6</v>
      </c>
      <c r="AE762" s="74">
        <v>6</v>
      </c>
      <c r="AF762" s="74">
        <v>0</v>
      </c>
      <c r="AG762" s="74">
        <v>0</v>
      </c>
      <c r="AI762" s="74">
        <v>6</v>
      </c>
      <c r="AJ762" s="74">
        <v>6</v>
      </c>
      <c r="AL762" s="74">
        <v>6</v>
      </c>
      <c r="AM762" s="74" t="s">
        <v>95</v>
      </c>
      <c r="AN762" s="74">
        <v>0</v>
      </c>
      <c r="AO762" s="74" t="s">
        <v>95</v>
      </c>
      <c r="AP762" s="74" t="s">
        <v>95</v>
      </c>
      <c r="AQ762" s="74">
        <v>1</v>
      </c>
      <c r="AS762" s="74">
        <v>1</v>
      </c>
      <c r="AT762" s="74" t="s">
        <v>92</v>
      </c>
      <c r="AU762" s="74" t="s">
        <v>95</v>
      </c>
      <c r="AV762" s="74" t="s">
        <v>94</v>
      </c>
      <c r="AW762" s="77">
        <v>6250000</v>
      </c>
      <c r="AX762" s="77">
        <v>0</v>
      </c>
      <c r="AY762" s="79">
        <v>1</v>
      </c>
      <c r="AZ762" s="77">
        <v>39941875</v>
      </c>
      <c r="BA762" s="77">
        <v>0</v>
      </c>
      <c r="BB762" s="74" t="s">
        <v>116</v>
      </c>
      <c r="BC762" s="75" t="s">
        <v>2374</v>
      </c>
      <c r="BD762" s="82">
        <v>0</v>
      </c>
      <c r="BE762" s="82">
        <v>0</v>
      </c>
      <c r="BF762" s="82">
        <v>0</v>
      </c>
      <c r="BG762" s="82">
        <v>0</v>
      </c>
      <c r="BH762" s="82">
        <v>0</v>
      </c>
      <c r="BI762" s="82">
        <v>0</v>
      </c>
      <c r="BJ762" s="82">
        <v>0</v>
      </c>
      <c r="BK762" s="82">
        <v>0</v>
      </c>
      <c r="BL762" s="82">
        <v>0</v>
      </c>
      <c r="BM762" s="82">
        <v>0</v>
      </c>
      <c r="BN762" s="82">
        <v>0</v>
      </c>
      <c r="BO762" s="82">
        <v>0</v>
      </c>
      <c r="BP762" s="82">
        <v>0</v>
      </c>
      <c r="BQ762" s="82">
        <v>0</v>
      </c>
      <c r="BR762" s="82">
        <v>0</v>
      </c>
      <c r="BS762" s="89">
        <v>0</v>
      </c>
      <c r="BT762" s="82">
        <v>0</v>
      </c>
      <c r="BU762" s="82">
        <v>0</v>
      </c>
      <c r="BV762" s="82">
        <v>0</v>
      </c>
      <c r="BW762" s="82">
        <v>0</v>
      </c>
      <c r="BX762" s="82">
        <v>0</v>
      </c>
      <c r="BY762" s="82">
        <v>0</v>
      </c>
      <c r="BZ762" s="82">
        <v>0</v>
      </c>
      <c r="CA762" s="82">
        <v>0</v>
      </c>
      <c r="CB762" s="82">
        <v>0</v>
      </c>
      <c r="CC762" s="82">
        <v>0</v>
      </c>
      <c r="CD762" s="82">
        <v>0</v>
      </c>
      <c r="CE762" s="82">
        <v>0</v>
      </c>
      <c r="CF762" s="82">
        <v>0</v>
      </c>
      <c r="CG762" s="82">
        <v>0</v>
      </c>
      <c r="CH762" s="82">
        <v>0</v>
      </c>
      <c r="CI762" s="82">
        <v>0</v>
      </c>
      <c r="CJ762" s="82" t="s">
        <v>96</v>
      </c>
      <c r="CN762" s="82">
        <v>0</v>
      </c>
      <c r="CO762" s="82">
        <v>0</v>
      </c>
      <c r="CP762" s="82">
        <v>0</v>
      </c>
      <c r="CQ762" s="82">
        <v>0</v>
      </c>
      <c r="CR762" s="89">
        <v>0</v>
      </c>
      <c r="CS762" s="82">
        <v>0</v>
      </c>
      <c r="CT762" s="82">
        <v>0</v>
      </c>
      <c r="CU762" s="82">
        <v>0</v>
      </c>
      <c r="CV762" s="82">
        <v>0</v>
      </c>
      <c r="CW762" s="82">
        <v>0</v>
      </c>
    </row>
    <row r="763" spans="1:101">
      <c r="A763" s="86" t="s">
        <v>1404</v>
      </c>
      <c r="B763" s="87" t="s">
        <v>1591</v>
      </c>
      <c r="C763" s="75" t="s">
        <v>2375</v>
      </c>
      <c r="D763" s="74" t="s">
        <v>2607</v>
      </c>
      <c r="E763" s="74" t="s">
        <v>1404</v>
      </c>
      <c r="F763" s="74" t="s">
        <v>1591</v>
      </c>
      <c r="G763" s="74" t="s">
        <v>523</v>
      </c>
      <c r="I763" s="74" t="s">
        <v>1591</v>
      </c>
      <c r="J763" s="74" t="s">
        <v>523</v>
      </c>
      <c r="K763" s="74" t="s">
        <v>128</v>
      </c>
      <c r="L763" s="74" t="s">
        <v>89</v>
      </c>
      <c r="M763" s="74" t="s">
        <v>1406</v>
      </c>
      <c r="N763" s="74" t="s">
        <v>523</v>
      </c>
      <c r="O763" s="76">
        <v>48182</v>
      </c>
      <c r="P763" s="76">
        <v>44500</v>
      </c>
      <c r="Q763" s="77">
        <v>11</v>
      </c>
      <c r="R763" s="74" t="s">
        <v>262</v>
      </c>
      <c r="S763" s="77">
        <v>22638.93</v>
      </c>
      <c r="T763" s="77">
        <v>22638.93</v>
      </c>
      <c r="U763" s="77">
        <v>0</v>
      </c>
      <c r="V763" s="78">
        <v>0</v>
      </c>
      <c r="W763" s="79">
        <v>6.3906999999999998</v>
      </c>
      <c r="X763" s="77">
        <v>144678.60995099999</v>
      </c>
      <c r="Y763" s="88">
        <v>144678.60995099999</v>
      </c>
      <c r="Z763" s="77">
        <v>0</v>
      </c>
      <c r="AA763" s="74">
        <v>0</v>
      </c>
      <c r="AB763" s="74">
        <v>0</v>
      </c>
      <c r="AD763" s="74">
        <v>5</v>
      </c>
      <c r="AE763" s="74">
        <v>5</v>
      </c>
      <c r="AF763" s="74">
        <v>0</v>
      </c>
      <c r="AG763" s="74">
        <v>0</v>
      </c>
      <c r="AI763" s="74">
        <v>4</v>
      </c>
      <c r="AJ763" s="74">
        <v>4</v>
      </c>
      <c r="AL763" s="74">
        <v>4</v>
      </c>
      <c r="AM763" s="74" t="s">
        <v>95</v>
      </c>
      <c r="AN763" s="74">
        <v>0</v>
      </c>
      <c r="AO763" s="74" t="s">
        <v>95</v>
      </c>
      <c r="AP763" s="74" t="s">
        <v>95</v>
      </c>
      <c r="AQ763" s="74">
        <v>1</v>
      </c>
      <c r="AS763" s="74">
        <v>1</v>
      </c>
      <c r="AT763" s="74" t="s">
        <v>92</v>
      </c>
      <c r="AU763" s="74" t="s">
        <v>95</v>
      </c>
      <c r="AV763" s="74" t="s">
        <v>94</v>
      </c>
      <c r="AW763" s="77">
        <v>22638.93</v>
      </c>
      <c r="AX763" s="77">
        <v>0</v>
      </c>
      <c r="AY763" s="79">
        <v>1</v>
      </c>
      <c r="AZ763" s="77">
        <v>144678.60995099999</v>
      </c>
      <c r="BA763" s="77">
        <v>0</v>
      </c>
      <c r="BB763" s="74" t="s">
        <v>116</v>
      </c>
      <c r="BC763" s="75" t="s">
        <v>2375</v>
      </c>
      <c r="BD763" s="82">
        <v>1103.9991426540173</v>
      </c>
      <c r="BE763" s="82">
        <v>0</v>
      </c>
      <c r="BF763" s="82">
        <v>0</v>
      </c>
      <c r="BG763" s="82">
        <v>1103.9991426540173</v>
      </c>
      <c r="BH763" s="82">
        <v>9037.1181383539388</v>
      </c>
      <c r="BI763" s="82">
        <v>0</v>
      </c>
      <c r="BJ763" s="82">
        <v>0</v>
      </c>
      <c r="BK763" s="82">
        <v>9037.1181383539388</v>
      </c>
      <c r="BL763" s="82">
        <v>130210.7489559</v>
      </c>
      <c r="BM763" s="82">
        <v>0</v>
      </c>
      <c r="BN763" s="82">
        <v>0</v>
      </c>
      <c r="BO763" s="82">
        <v>130210.7489559</v>
      </c>
      <c r="BP763" s="82">
        <v>1103.9991426540173</v>
      </c>
      <c r="BQ763" s="82">
        <v>0</v>
      </c>
      <c r="BR763" s="82">
        <v>0</v>
      </c>
      <c r="BS763" s="89">
        <v>1103.9991426540173</v>
      </c>
      <c r="BT763" s="82">
        <v>5735.3859460018857</v>
      </c>
      <c r="BU763" s="82">
        <v>0</v>
      </c>
      <c r="BV763" s="82">
        <v>0</v>
      </c>
      <c r="BW763" s="82">
        <v>5735.3859460018857</v>
      </c>
      <c r="BX763" s="82">
        <v>46948.732440562548</v>
      </c>
      <c r="BY763" s="82">
        <v>0</v>
      </c>
      <c r="BZ763" s="82">
        <v>0</v>
      </c>
      <c r="CA763" s="82">
        <v>46948.732440562548</v>
      </c>
      <c r="CB763" s="82">
        <v>676457.86190079607</v>
      </c>
      <c r="CC763" s="82">
        <v>0</v>
      </c>
      <c r="CD763" s="82">
        <v>0</v>
      </c>
      <c r="CE763" s="82">
        <v>676457.86190079607</v>
      </c>
      <c r="CF763" s="82">
        <v>5735.3859460018857</v>
      </c>
      <c r="CG763" s="82">
        <v>0</v>
      </c>
      <c r="CH763" s="82">
        <v>0</v>
      </c>
      <c r="CI763" s="82">
        <v>5735.3859460018857</v>
      </c>
      <c r="CJ763" s="82" t="s">
        <v>96</v>
      </c>
      <c r="CN763" s="82">
        <v>1103.9991426540173</v>
      </c>
      <c r="CO763" s="82">
        <v>9037.1181383539388</v>
      </c>
      <c r="CP763" s="82">
        <v>130210.7489559</v>
      </c>
      <c r="CQ763" s="82">
        <v>1103.9991426540173</v>
      </c>
      <c r="CR763" s="89">
        <v>1103.9991426540173</v>
      </c>
      <c r="CS763" s="82">
        <v>172.75089468352721</v>
      </c>
      <c r="CT763" s="82">
        <v>1414.1045798353762</v>
      </c>
      <c r="CU763" s="82">
        <v>20375.037</v>
      </c>
      <c r="CV763" s="82">
        <v>172.75089468352721</v>
      </c>
      <c r="CW763" s="82">
        <v>172.75089468352721</v>
      </c>
    </row>
    <row r="764" spans="1:101">
      <c r="A764" s="86" t="s">
        <v>1404</v>
      </c>
      <c r="B764" s="87" t="s">
        <v>1592</v>
      </c>
      <c r="C764" s="75" t="s">
        <v>2376</v>
      </c>
      <c r="D764" s="74" t="s">
        <v>2607</v>
      </c>
      <c r="E764" s="74" t="s">
        <v>1404</v>
      </c>
      <c r="F764" s="74" t="s">
        <v>1592</v>
      </c>
      <c r="G764" s="74" t="s">
        <v>523</v>
      </c>
      <c r="I764" s="74" t="s">
        <v>1592</v>
      </c>
      <c r="J764" s="74" t="s">
        <v>523</v>
      </c>
      <c r="K764" s="74" t="s">
        <v>128</v>
      </c>
      <c r="L764" s="74" t="s">
        <v>89</v>
      </c>
      <c r="M764" s="74" t="s">
        <v>1406</v>
      </c>
      <c r="N764" s="74" t="s">
        <v>523</v>
      </c>
      <c r="O764" s="76">
        <v>48275</v>
      </c>
      <c r="P764" s="76">
        <v>44500</v>
      </c>
      <c r="Q764" s="77">
        <v>11</v>
      </c>
      <c r="R764" s="74" t="s">
        <v>262</v>
      </c>
      <c r="S764" s="77">
        <v>41989.83</v>
      </c>
      <c r="T764" s="77">
        <v>41989.83</v>
      </c>
      <c r="U764" s="77">
        <v>0</v>
      </c>
      <c r="V764" s="78">
        <v>0</v>
      </c>
      <c r="W764" s="79">
        <v>6.3906999999999998</v>
      </c>
      <c r="X764" s="77">
        <v>268344.40658100002</v>
      </c>
      <c r="Y764" s="88">
        <v>268344.40658100002</v>
      </c>
      <c r="Z764" s="77">
        <v>0</v>
      </c>
      <c r="AA764" s="74">
        <v>0</v>
      </c>
      <c r="AB764" s="74">
        <v>0</v>
      </c>
      <c r="AD764" s="74">
        <v>5</v>
      </c>
      <c r="AE764" s="74">
        <v>5</v>
      </c>
      <c r="AF764" s="74">
        <v>0</v>
      </c>
      <c r="AG764" s="74">
        <v>0</v>
      </c>
      <c r="AI764" s="74">
        <v>4</v>
      </c>
      <c r="AJ764" s="74">
        <v>4</v>
      </c>
      <c r="AL764" s="74">
        <v>4</v>
      </c>
      <c r="AM764" s="74" t="s">
        <v>95</v>
      </c>
      <c r="AN764" s="74">
        <v>0</v>
      </c>
      <c r="AO764" s="74" t="s">
        <v>95</v>
      </c>
      <c r="AP764" s="74" t="s">
        <v>95</v>
      </c>
      <c r="AQ764" s="74">
        <v>1</v>
      </c>
      <c r="AS764" s="74">
        <v>1</v>
      </c>
      <c r="AT764" s="74" t="s">
        <v>92</v>
      </c>
      <c r="AU764" s="74" t="s">
        <v>95</v>
      </c>
      <c r="AV764" s="74" t="s">
        <v>94</v>
      </c>
      <c r="AW764" s="77">
        <v>41989.83</v>
      </c>
      <c r="AX764" s="77">
        <v>0</v>
      </c>
      <c r="AY764" s="79">
        <v>1</v>
      </c>
      <c r="AZ764" s="77">
        <v>268344.40658100002</v>
      </c>
      <c r="BA764" s="77">
        <v>0</v>
      </c>
      <c r="BB764" s="74" t="s">
        <v>116</v>
      </c>
      <c r="BC764" s="75" t="s">
        <v>2376</v>
      </c>
      <c r="BD764" s="82">
        <v>2047.6557999953152</v>
      </c>
      <c r="BE764" s="82">
        <v>0</v>
      </c>
      <c r="BF764" s="82">
        <v>0</v>
      </c>
      <c r="BG764" s="82">
        <v>2047.6557999953152</v>
      </c>
      <c r="BH764" s="82">
        <v>16761.704476289222</v>
      </c>
      <c r="BI764" s="82">
        <v>0</v>
      </c>
      <c r="BJ764" s="82">
        <v>0</v>
      </c>
      <c r="BK764" s="82">
        <v>16761.704476289222</v>
      </c>
      <c r="BL764" s="82">
        <v>241509.96592290001</v>
      </c>
      <c r="BM764" s="82">
        <v>0</v>
      </c>
      <c r="BN764" s="82">
        <v>0</v>
      </c>
      <c r="BO764" s="82">
        <v>241509.96592290001</v>
      </c>
      <c r="BP764" s="82">
        <v>2047.6557999953152</v>
      </c>
      <c r="BQ764" s="82">
        <v>0</v>
      </c>
      <c r="BR764" s="82">
        <v>0</v>
      </c>
      <c r="BS764" s="89">
        <v>2047.6557999953152</v>
      </c>
      <c r="BT764" s="82">
        <v>10637.776646555662</v>
      </c>
      <c r="BU764" s="82">
        <v>0</v>
      </c>
      <c r="BV764" s="82">
        <v>0</v>
      </c>
      <c r="BW764" s="82">
        <v>10637.776646555662</v>
      </c>
      <c r="BX764" s="82">
        <v>87078.730924770134</v>
      </c>
      <c r="BY764" s="82">
        <v>0</v>
      </c>
      <c r="BZ764" s="82">
        <v>0</v>
      </c>
      <c r="CA764" s="82">
        <v>87078.730924770134</v>
      </c>
      <c r="CB764" s="82">
        <v>1254668.4239660578</v>
      </c>
      <c r="CC764" s="82">
        <v>0</v>
      </c>
      <c r="CD764" s="82">
        <v>0</v>
      </c>
      <c r="CE764" s="82">
        <v>1254668.4239660578</v>
      </c>
      <c r="CF764" s="82">
        <v>10637.776646555662</v>
      </c>
      <c r="CG764" s="82">
        <v>0</v>
      </c>
      <c r="CH764" s="82">
        <v>0</v>
      </c>
      <c r="CI764" s="82">
        <v>10637.776646555662</v>
      </c>
      <c r="CJ764" s="82" t="s">
        <v>96</v>
      </c>
      <c r="CN764" s="82">
        <v>2047.6557999953152</v>
      </c>
      <c r="CO764" s="82">
        <v>16761.704476289222</v>
      </c>
      <c r="CP764" s="82">
        <v>241509.96592290001</v>
      </c>
      <c r="CQ764" s="82">
        <v>2047.6557999953152</v>
      </c>
      <c r="CR764" s="89">
        <v>2047.6557999953152</v>
      </c>
      <c r="CS764" s="82">
        <v>320.41181717109475</v>
      </c>
      <c r="CT764" s="82">
        <v>2622.8276208066759</v>
      </c>
      <c r="CU764" s="82">
        <v>37790.847000000002</v>
      </c>
      <c r="CV764" s="82">
        <v>320.41181717109475</v>
      </c>
      <c r="CW764" s="82">
        <v>320.41181717109475</v>
      </c>
    </row>
    <row r="765" spans="1:101">
      <c r="A765" s="86" t="s">
        <v>1404</v>
      </c>
      <c r="B765" s="87" t="s">
        <v>1593</v>
      </c>
      <c r="C765" s="75" t="s">
        <v>2377</v>
      </c>
      <c r="D765" s="74" t="s">
        <v>2607</v>
      </c>
      <c r="E765" s="74" t="s">
        <v>1404</v>
      </c>
      <c r="F765" s="74" t="s">
        <v>1593</v>
      </c>
      <c r="G765" s="74" t="s">
        <v>523</v>
      </c>
      <c r="I765" s="74" t="s">
        <v>1593</v>
      </c>
      <c r="J765" s="74" t="s">
        <v>523</v>
      </c>
      <c r="K765" s="74" t="s">
        <v>128</v>
      </c>
      <c r="L765" s="74" t="s">
        <v>89</v>
      </c>
      <c r="M765" s="74" t="s">
        <v>1406</v>
      </c>
      <c r="N765" s="74" t="s">
        <v>523</v>
      </c>
      <c r="O765" s="76">
        <v>48182</v>
      </c>
      <c r="P765" s="76">
        <v>44500</v>
      </c>
      <c r="Q765" s="77">
        <v>11</v>
      </c>
      <c r="R765" s="74" t="s">
        <v>262</v>
      </c>
      <c r="S765" s="77">
        <v>50000</v>
      </c>
      <c r="T765" s="77">
        <v>50000</v>
      </c>
      <c r="U765" s="77">
        <v>0</v>
      </c>
      <c r="V765" s="78">
        <v>0</v>
      </c>
      <c r="W765" s="79">
        <v>6.3906999999999998</v>
      </c>
      <c r="X765" s="77">
        <v>319535</v>
      </c>
      <c r="Y765" s="88">
        <v>319535</v>
      </c>
      <c r="Z765" s="77">
        <v>0</v>
      </c>
      <c r="AA765" s="74">
        <v>0</v>
      </c>
      <c r="AB765" s="74">
        <v>0</v>
      </c>
      <c r="AD765" s="74">
        <v>5</v>
      </c>
      <c r="AE765" s="74">
        <v>5</v>
      </c>
      <c r="AF765" s="74">
        <v>0</v>
      </c>
      <c r="AG765" s="74">
        <v>0</v>
      </c>
      <c r="AI765" s="74">
        <v>4</v>
      </c>
      <c r="AJ765" s="74">
        <v>4</v>
      </c>
      <c r="AL765" s="74">
        <v>4</v>
      </c>
      <c r="AM765" s="74" t="s">
        <v>95</v>
      </c>
      <c r="AN765" s="74">
        <v>0</v>
      </c>
      <c r="AO765" s="74" t="s">
        <v>95</v>
      </c>
      <c r="AP765" s="74" t="s">
        <v>95</v>
      </c>
      <c r="AQ765" s="74">
        <v>1</v>
      </c>
      <c r="AS765" s="74">
        <v>1</v>
      </c>
      <c r="AT765" s="74" t="s">
        <v>92</v>
      </c>
      <c r="AU765" s="74" t="s">
        <v>95</v>
      </c>
      <c r="AV765" s="74" t="s">
        <v>94</v>
      </c>
      <c r="AW765" s="77">
        <v>50000</v>
      </c>
      <c r="AX765" s="77">
        <v>0</v>
      </c>
      <c r="AY765" s="79">
        <v>1</v>
      </c>
      <c r="AZ765" s="77">
        <v>319535</v>
      </c>
      <c r="BA765" s="77">
        <v>0</v>
      </c>
      <c r="BB765" s="74" t="s">
        <v>116</v>
      </c>
      <c r="BC765" s="75" t="s">
        <v>2377</v>
      </c>
      <c r="BD765" s="82">
        <v>2438.2758872747459</v>
      </c>
      <c r="BE765" s="82">
        <v>0</v>
      </c>
      <c r="BF765" s="82">
        <v>0</v>
      </c>
      <c r="BG765" s="82">
        <v>2438.2758872747459</v>
      </c>
      <c r="BH765" s="82">
        <v>19959.243078966058</v>
      </c>
      <c r="BI765" s="82">
        <v>0</v>
      </c>
      <c r="BJ765" s="82">
        <v>0</v>
      </c>
      <c r="BK765" s="82">
        <v>19959.243078966058</v>
      </c>
      <c r="BL765" s="82">
        <v>287581.5</v>
      </c>
      <c r="BM765" s="82">
        <v>0</v>
      </c>
      <c r="BN765" s="82">
        <v>0</v>
      </c>
      <c r="BO765" s="82">
        <v>287581.5</v>
      </c>
      <c r="BP765" s="82">
        <v>2438.2758872747459</v>
      </c>
      <c r="BQ765" s="82">
        <v>0</v>
      </c>
      <c r="BR765" s="82">
        <v>0</v>
      </c>
      <c r="BS765" s="89">
        <v>2438.2758872747459</v>
      </c>
      <c r="BT765" s="82">
        <v>12667.087061981032</v>
      </c>
      <c r="BU765" s="82">
        <v>0</v>
      </c>
      <c r="BV765" s="82">
        <v>0</v>
      </c>
      <c r="BW765" s="82">
        <v>12667.087061981032</v>
      </c>
      <c r="BX765" s="82">
        <v>103690.26371953657</v>
      </c>
      <c r="BY765" s="82">
        <v>0</v>
      </c>
      <c r="BZ765" s="82">
        <v>0</v>
      </c>
      <c r="CA765" s="82">
        <v>103690.26371953657</v>
      </c>
      <c r="CB765" s="82">
        <v>1494014.65065</v>
      </c>
      <c r="CC765" s="82">
        <v>0</v>
      </c>
      <c r="CD765" s="82">
        <v>0</v>
      </c>
      <c r="CE765" s="82">
        <v>1494014.65065</v>
      </c>
      <c r="CF765" s="82">
        <v>12667.087061981032</v>
      </c>
      <c r="CG765" s="82">
        <v>0</v>
      </c>
      <c r="CH765" s="82">
        <v>0</v>
      </c>
      <c r="CI765" s="82">
        <v>12667.087061981032</v>
      </c>
      <c r="CJ765" s="82" t="s">
        <v>96</v>
      </c>
      <c r="CN765" s="82">
        <v>2438.2758872747459</v>
      </c>
      <c r="CO765" s="82">
        <v>19959.243078966058</v>
      </c>
      <c r="CP765" s="82">
        <v>287581.5</v>
      </c>
      <c r="CQ765" s="82">
        <v>2438.2758872747459</v>
      </c>
      <c r="CR765" s="89">
        <v>2438.2758872747459</v>
      </c>
      <c r="CS765" s="82">
        <v>381.53502547056598</v>
      </c>
      <c r="CT765" s="82">
        <v>3123.1700876220225</v>
      </c>
      <c r="CU765" s="82">
        <v>45000</v>
      </c>
      <c r="CV765" s="82">
        <v>381.53502547056598</v>
      </c>
      <c r="CW765" s="82">
        <v>381.53502547056598</v>
      </c>
    </row>
    <row r="766" spans="1:101">
      <c r="A766" s="86" t="s">
        <v>1404</v>
      </c>
      <c r="B766" s="87" t="s">
        <v>1594</v>
      </c>
      <c r="C766" s="75" t="s">
        <v>2378</v>
      </c>
      <c r="D766" s="74" t="s">
        <v>2607</v>
      </c>
      <c r="E766" s="74" t="s">
        <v>1404</v>
      </c>
      <c r="F766" s="74" t="s">
        <v>1594</v>
      </c>
      <c r="G766" s="74" t="s">
        <v>523</v>
      </c>
      <c r="I766" s="74" t="s">
        <v>1594</v>
      </c>
      <c r="J766" s="74" t="s">
        <v>523</v>
      </c>
      <c r="K766" s="74" t="s">
        <v>128</v>
      </c>
      <c r="L766" s="74" t="s">
        <v>89</v>
      </c>
      <c r="M766" s="74" t="s">
        <v>1406</v>
      </c>
      <c r="N766" s="74" t="s">
        <v>523</v>
      </c>
      <c r="O766" s="76">
        <v>48367</v>
      </c>
      <c r="P766" s="76">
        <v>44500</v>
      </c>
      <c r="Q766" s="77">
        <v>11</v>
      </c>
      <c r="R766" s="74" t="s">
        <v>262</v>
      </c>
      <c r="S766" s="77">
        <v>12053.5</v>
      </c>
      <c r="T766" s="77">
        <v>12053.5</v>
      </c>
      <c r="U766" s="77">
        <v>0</v>
      </c>
      <c r="V766" s="78">
        <v>0</v>
      </c>
      <c r="W766" s="79">
        <v>6.3906999999999998</v>
      </c>
      <c r="X766" s="77">
        <v>77030.302450000003</v>
      </c>
      <c r="Y766" s="88">
        <v>77030.302450000003</v>
      </c>
      <c r="Z766" s="77">
        <v>0</v>
      </c>
      <c r="AA766" s="74">
        <v>0</v>
      </c>
      <c r="AB766" s="74">
        <v>0</v>
      </c>
      <c r="AD766" s="74">
        <v>5</v>
      </c>
      <c r="AE766" s="74">
        <v>5</v>
      </c>
      <c r="AF766" s="74">
        <v>0</v>
      </c>
      <c r="AG766" s="74">
        <v>0</v>
      </c>
      <c r="AI766" s="74">
        <v>4</v>
      </c>
      <c r="AJ766" s="74">
        <v>4</v>
      </c>
      <c r="AL766" s="74">
        <v>4</v>
      </c>
      <c r="AM766" s="74" t="s">
        <v>95</v>
      </c>
      <c r="AN766" s="74">
        <v>0</v>
      </c>
      <c r="AO766" s="74" t="s">
        <v>95</v>
      </c>
      <c r="AP766" s="74" t="s">
        <v>95</v>
      </c>
      <c r="AQ766" s="74">
        <v>1</v>
      </c>
      <c r="AS766" s="74">
        <v>1</v>
      </c>
      <c r="AT766" s="74" t="s">
        <v>92</v>
      </c>
      <c r="AU766" s="74" t="s">
        <v>95</v>
      </c>
      <c r="AV766" s="74" t="s">
        <v>94</v>
      </c>
      <c r="AW766" s="77">
        <v>12053.5</v>
      </c>
      <c r="AX766" s="77">
        <v>0</v>
      </c>
      <c r="AY766" s="79">
        <v>1</v>
      </c>
      <c r="AZ766" s="77">
        <v>77030.302450000003</v>
      </c>
      <c r="BA766" s="77">
        <v>0</v>
      </c>
      <c r="BB766" s="74" t="s">
        <v>116</v>
      </c>
      <c r="BC766" s="75" t="s">
        <v>2378</v>
      </c>
      <c r="BD766" s="82">
        <v>587.79516814532303</v>
      </c>
      <c r="BE766" s="82">
        <v>0</v>
      </c>
      <c r="BF766" s="82">
        <v>0</v>
      </c>
      <c r="BG766" s="82">
        <v>587.79516814532303</v>
      </c>
      <c r="BH766" s="82">
        <v>4811.574729046346</v>
      </c>
      <c r="BI766" s="82">
        <v>0</v>
      </c>
      <c r="BJ766" s="82">
        <v>0</v>
      </c>
      <c r="BK766" s="82">
        <v>4811.574729046346</v>
      </c>
      <c r="BL766" s="82">
        <v>69327.272205000001</v>
      </c>
      <c r="BM766" s="82">
        <v>0</v>
      </c>
      <c r="BN766" s="82">
        <v>0</v>
      </c>
      <c r="BO766" s="82">
        <v>69327.272205000001</v>
      </c>
      <c r="BP766" s="82">
        <v>587.79516814532303</v>
      </c>
      <c r="BQ766" s="82">
        <v>0</v>
      </c>
      <c r="BR766" s="82">
        <v>0</v>
      </c>
      <c r="BS766" s="89">
        <v>587.79516814532303</v>
      </c>
      <c r="BT766" s="82">
        <v>3053.6546780317676</v>
      </c>
      <c r="BU766" s="82">
        <v>0</v>
      </c>
      <c r="BV766" s="82">
        <v>0</v>
      </c>
      <c r="BW766" s="82">
        <v>3053.6546780317676</v>
      </c>
      <c r="BX766" s="82">
        <v>24996.611874868671</v>
      </c>
      <c r="BY766" s="82">
        <v>0</v>
      </c>
      <c r="BZ766" s="82">
        <v>0</v>
      </c>
      <c r="CA766" s="82">
        <v>24996.611874868671</v>
      </c>
      <c r="CB766" s="82">
        <v>360162.11183219549</v>
      </c>
      <c r="CC766" s="82">
        <v>0</v>
      </c>
      <c r="CD766" s="82">
        <v>0</v>
      </c>
      <c r="CE766" s="82">
        <v>360162.11183219549</v>
      </c>
      <c r="CF766" s="82">
        <v>3053.6546780317676</v>
      </c>
      <c r="CG766" s="82">
        <v>0</v>
      </c>
      <c r="CH766" s="82">
        <v>0</v>
      </c>
      <c r="CI766" s="82">
        <v>3053.6546780317676</v>
      </c>
      <c r="CJ766" s="82" t="s">
        <v>96</v>
      </c>
      <c r="CN766" s="82">
        <v>587.79516814532303</v>
      </c>
      <c r="CO766" s="82">
        <v>4811.574729046346</v>
      </c>
      <c r="CP766" s="82">
        <v>69327.272205000001</v>
      </c>
      <c r="CQ766" s="82">
        <v>587.79516814532303</v>
      </c>
      <c r="CR766" s="89">
        <v>587.79516814532303</v>
      </c>
      <c r="CS766" s="82">
        <v>91.976648590189342</v>
      </c>
      <c r="CT766" s="82">
        <v>752.90261302304066</v>
      </c>
      <c r="CU766" s="82">
        <v>10848.15</v>
      </c>
      <c r="CV766" s="82">
        <v>91.976648590189342</v>
      </c>
      <c r="CW766" s="82">
        <v>91.976648590189342</v>
      </c>
    </row>
    <row r="767" spans="1:101">
      <c r="A767" s="86" t="s">
        <v>1404</v>
      </c>
      <c r="B767" s="87" t="s">
        <v>1595</v>
      </c>
      <c r="C767" s="75" t="s">
        <v>2379</v>
      </c>
      <c r="D767" s="74" t="s">
        <v>2607</v>
      </c>
      <c r="E767" s="74" t="s">
        <v>1404</v>
      </c>
      <c r="F767" s="74" t="s">
        <v>1595</v>
      </c>
      <c r="G767" s="74" t="s">
        <v>523</v>
      </c>
      <c r="I767" s="74" t="s">
        <v>1595</v>
      </c>
      <c r="J767" s="74" t="s">
        <v>523</v>
      </c>
      <c r="K767" s="74" t="s">
        <v>128</v>
      </c>
      <c r="L767" s="74" t="s">
        <v>89</v>
      </c>
      <c r="M767" s="74" t="s">
        <v>1406</v>
      </c>
      <c r="N767" s="74" t="s">
        <v>523</v>
      </c>
      <c r="O767" s="76">
        <v>48334</v>
      </c>
      <c r="P767" s="76">
        <v>44500</v>
      </c>
      <c r="Q767" s="77">
        <v>11</v>
      </c>
      <c r="R767" s="74" t="s">
        <v>262</v>
      </c>
      <c r="S767" s="77">
        <v>55949.84</v>
      </c>
      <c r="T767" s="77">
        <v>55949.84</v>
      </c>
      <c r="U767" s="77">
        <v>0</v>
      </c>
      <c r="V767" s="78">
        <v>0</v>
      </c>
      <c r="W767" s="79">
        <v>6.3906999999999998</v>
      </c>
      <c r="X767" s="77">
        <v>357558.64248799998</v>
      </c>
      <c r="Y767" s="88">
        <v>357558.64248799998</v>
      </c>
      <c r="Z767" s="77">
        <v>0</v>
      </c>
      <c r="AA767" s="74">
        <v>0</v>
      </c>
      <c r="AB767" s="74">
        <v>0</v>
      </c>
      <c r="AD767" s="74">
        <v>5</v>
      </c>
      <c r="AE767" s="74">
        <v>5</v>
      </c>
      <c r="AF767" s="74">
        <v>0</v>
      </c>
      <c r="AG767" s="74">
        <v>0</v>
      </c>
      <c r="AI767" s="74">
        <v>4</v>
      </c>
      <c r="AJ767" s="74">
        <v>4</v>
      </c>
      <c r="AL767" s="74">
        <v>4</v>
      </c>
      <c r="AM767" s="74" t="s">
        <v>95</v>
      </c>
      <c r="AN767" s="74">
        <v>0</v>
      </c>
      <c r="AO767" s="74" t="s">
        <v>95</v>
      </c>
      <c r="AP767" s="74" t="s">
        <v>95</v>
      </c>
      <c r="AQ767" s="74">
        <v>1</v>
      </c>
      <c r="AS767" s="74">
        <v>1</v>
      </c>
      <c r="AT767" s="74" t="s">
        <v>92</v>
      </c>
      <c r="AU767" s="74" t="s">
        <v>95</v>
      </c>
      <c r="AV767" s="74" t="s">
        <v>94</v>
      </c>
      <c r="AW767" s="77">
        <v>55949.84</v>
      </c>
      <c r="AX767" s="77">
        <v>0</v>
      </c>
      <c r="AY767" s="79">
        <v>1</v>
      </c>
      <c r="AZ767" s="77">
        <v>357558.64248799998</v>
      </c>
      <c r="BA767" s="77">
        <v>0</v>
      </c>
      <c r="BB767" s="74" t="s">
        <v>116</v>
      </c>
      <c r="BC767" s="75" t="s">
        <v>2379</v>
      </c>
      <c r="BD767" s="82">
        <v>2728.4229153776014</v>
      </c>
      <c r="BE767" s="82">
        <v>0</v>
      </c>
      <c r="BF767" s="82">
        <v>0</v>
      </c>
      <c r="BG767" s="82">
        <v>2728.4229153776014</v>
      </c>
      <c r="BH767" s="82">
        <v>22334.329135785156</v>
      </c>
      <c r="BI767" s="82">
        <v>0</v>
      </c>
      <c r="BJ767" s="82">
        <v>0</v>
      </c>
      <c r="BK767" s="82">
        <v>22334.329135785156</v>
      </c>
      <c r="BL767" s="82">
        <v>321802.77823920001</v>
      </c>
      <c r="BM767" s="82">
        <v>0</v>
      </c>
      <c r="BN767" s="82">
        <v>0</v>
      </c>
      <c r="BO767" s="82">
        <v>321802.77823920001</v>
      </c>
      <c r="BP767" s="82">
        <v>2728.4229153776014</v>
      </c>
      <c r="BQ767" s="82">
        <v>0</v>
      </c>
      <c r="BR767" s="82">
        <v>0</v>
      </c>
      <c r="BS767" s="89">
        <v>2728.4229153776014</v>
      </c>
      <c r="BT767" s="82">
        <v>14174.429887678178</v>
      </c>
      <c r="BU767" s="82">
        <v>0</v>
      </c>
      <c r="BV767" s="82">
        <v>0</v>
      </c>
      <c r="BW767" s="82">
        <v>14174.429887678178</v>
      </c>
      <c r="BX767" s="82">
        <v>116029.07329331746</v>
      </c>
      <c r="BY767" s="82">
        <v>0</v>
      </c>
      <c r="BZ767" s="82">
        <v>0</v>
      </c>
      <c r="CA767" s="82">
        <v>116029.07329331746</v>
      </c>
      <c r="CB767" s="82">
        <v>1671797.613230468</v>
      </c>
      <c r="CC767" s="82">
        <v>0</v>
      </c>
      <c r="CD767" s="82">
        <v>0</v>
      </c>
      <c r="CE767" s="82">
        <v>1671797.613230468</v>
      </c>
      <c r="CF767" s="82">
        <v>14174.429887678178</v>
      </c>
      <c r="CG767" s="82">
        <v>0</v>
      </c>
      <c r="CH767" s="82">
        <v>0</v>
      </c>
      <c r="CI767" s="82">
        <v>14174.429887678178</v>
      </c>
      <c r="CJ767" s="82" t="s">
        <v>96</v>
      </c>
      <c r="CN767" s="82">
        <v>2728.4229153776014</v>
      </c>
      <c r="CO767" s="82">
        <v>22334.329135785156</v>
      </c>
      <c r="CP767" s="82">
        <v>321802.77823920001</v>
      </c>
      <c r="CQ767" s="82">
        <v>2728.4229153776014</v>
      </c>
      <c r="CR767" s="89">
        <v>2728.4229153776014</v>
      </c>
      <c r="CS767" s="82">
        <v>426.93647258948181</v>
      </c>
      <c r="CT767" s="82">
        <v>3494.8173339047612</v>
      </c>
      <c r="CU767" s="82">
        <v>50354.856</v>
      </c>
      <c r="CV767" s="82">
        <v>426.93647258948181</v>
      </c>
      <c r="CW767" s="82">
        <v>426.93647258948181</v>
      </c>
    </row>
    <row r="768" spans="1:101">
      <c r="A768" s="86" t="s">
        <v>1404</v>
      </c>
      <c r="B768" s="87" t="s">
        <v>1596</v>
      </c>
      <c r="C768" s="75" t="s">
        <v>2380</v>
      </c>
      <c r="D768" s="74" t="s">
        <v>2607</v>
      </c>
      <c r="E768" s="74" t="s">
        <v>1404</v>
      </c>
      <c r="F768" s="74" t="s">
        <v>1596</v>
      </c>
      <c r="G768" s="74" t="s">
        <v>523</v>
      </c>
      <c r="I768" s="74" t="s">
        <v>1596</v>
      </c>
      <c r="J768" s="74" t="s">
        <v>523</v>
      </c>
      <c r="K768" s="74" t="s">
        <v>128</v>
      </c>
      <c r="L768" s="74" t="s">
        <v>89</v>
      </c>
      <c r="M768" s="74" t="s">
        <v>1406</v>
      </c>
      <c r="N768" s="74" t="s">
        <v>523</v>
      </c>
      <c r="O768" s="76">
        <v>48550</v>
      </c>
      <c r="P768" s="76">
        <v>44500</v>
      </c>
      <c r="Q768" s="77">
        <v>12</v>
      </c>
      <c r="R768" s="74" t="s">
        <v>262</v>
      </c>
      <c r="S768" s="77">
        <v>14437.15</v>
      </c>
      <c r="T768" s="77">
        <v>14437.15</v>
      </c>
      <c r="U768" s="77">
        <v>0</v>
      </c>
      <c r="V768" s="78">
        <v>0</v>
      </c>
      <c r="W768" s="79">
        <v>6.3906999999999998</v>
      </c>
      <c r="X768" s="77">
        <v>92263.494504999995</v>
      </c>
      <c r="Y768" s="88">
        <v>92263.494504999995</v>
      </c>
      <c r="Z768" s="77">
        <v>0</v>
      </c>
      <c r="AA768" s="74">
        <v>0</v>
      </c>
      <c r="AB768" s="74">
        <v>0</v>
      </c>
      <c r="AD768" s="74">
        <v>5</v>
      </c>
      <c r="AE768" s="74">
        <v>5</v>
      </c>
      <c r="AF768" s="74">
        <v>0</v>
      </c>
      <c r="AG768" s="74">
        <v>0</v>
      </c>
      <c r="AI768" s="74">
        <v>4</v>
      </c>
      <c r="AJ768" s="74">
        <v>4</v>
      </c>
      <c r="AL768" s="74">
        <v>4</v>
      </c>
      <c r="AM768" s="74" t="s">
        <v>95</v>
      </c>
      <c r="AN768" s="74">
        <v>0</v>
      </c>
      <c r="AO768" s="74" t="s">
        <v>95</v>
      </c>
      <c r="AP768" s="74" t="s">
        <v>95</v>
      </c>
      <c r="AQ768" s="74">
        <v>1</v>
      </c>
      <c r="AS768" s="74">
        <v>1</v>
      </c>
      <c r="AT768" s="74" t="s">
        <v>92</v>
      </c>
      <c r="AU768" s="74" t="s">
        <v>95</v>
      </c>
      <c r="AV768" s="74" t="s">
        <v>94</v>
      </c>
      <c r="AW768" s="77">
        <v>14437.15</v>
      </c>
      <c r="AX768" s="77">
        <v>0</v>
      </c>
      <c r="AY768" s="79">
        <v>1</v>
      </c>
      <c r="AZ768" s="77">
        <v>92263.494504999995</v>
      </c>
      <c r="BA768" s="77">
        <v>0</v>
      </c>
      <c r="BB768" s="74" t="s">
        <v>116</v>
      </c>
      <c r="BC768" s="75" t="s">
        <v>2380</v>
      </c>
      <c r="BD768" s="82">
        <v>704.03509451937202</v>
      </c>
      <c r="BE768" s="82">
        <v>0</v>
      </c>
      <c r="BF768" s="82">
        <v>0</v>
      </c>
      <c r="BG768" s="82">
        <v>704.03509451937202</v>
      </c>
      <c r="BH768" s="82">
        <v>6241.9318173367283</v>
      </c>
      <c r="BI768" s="82">
        <v>0</v>
      </c>
      <c r="BJ768" s="82">
        <v>0</v>
      </c>
      <c r="BK768" s="82">
        <v>6241.9318173367283</v>
      </c>
      <c r="BL768" s="82">
        <v>83037.145054499997</v>
      </c>
      <c r="BM768" s="82">
        <v>0</v>
      </c>
      <c r="BN768" s="82">
        <v>0</v>
      </c>
      <c r="BO768" s="82">
        <v>83037.145054499997</v>
      </c>
      <c r="BP768" s="82">
        <v>704.03509451937202</v>
      </c>
      <c r="BQ768" s="82">
        <v>0</v>
      </c>
      <c r="BR768" s="82">
        <v>0</v>
      </c>
      <c r="BS768" s="89">
        <v>704.03509451937202</v>
      </c>
      <c r="BT768" s="82">
        <v>3657.5327195375899</v>
      </c>
      <c r="BU768" s="82">
        <v>0</v>
      </c>
      <c r="BV768" s="82">
        <v>0</v>
      </c>
      <c r="BW768" s="82">
        <v>3657.5327195375899</v>
      </c>
      <c r="BX768" s="82">
        <v>32427.459984246037</v>
      </c>
      <c r="BY768" s="82">
        <v>0</v>
      </c>
      <c r="BZ768" s="82">
        <v>0</v>
      </c>
      <c r="CA768" s="82">
        <v>32427.459984246037</v>
      </c>
      <c r="CB768" s="82">
        <v>431386.27227263292</v>
      </c>
      <c r="CC768" s="82">
        <v>0</v>
      </c>
      <c r="CD768" s="82">
        <v>0</v>
      </c>
      <c r="CE768" s="82">
        <v>431386.27227263292</v>
      </c>
      <c r="CF768" s="82">
        <v>3657.5327195375899</v>
      </c>
      <c r="CG768" s="82">
        <v>0</v>
      </c>
      <c r="CH768" s="82">
        <v>0</v>
      </c>
      <c r="CI768" s="82">
        <v>3657.5327195375899</v>
      </c>
      <c r="CJ768" s="82" t="s">
        <v>96</v>
      </c>
      <c r="CN768" s="82">
        <v>704.03509451937202</v>
      </c>
      <c r="CO768" s="82">
        <v>6241.9318173367283</v>
      </c>
      <c r="CP768" s="82">
        <v>83037.145054499997</v>
      </c>
      <c r="CQ768" s="82">
        <v>704.03509451937202</v>
      </c>
      <c r="CR768" s="89">
        <v>704.03509451937202</v>
      </c>
      <c r="CS768" s="82">
        <v>110.16556785944765</v>
      </c>
      <c r="CT768" s="82">
        <v>976.72114437177902</v>
      </c>
      <c r="CU768" s="82">
        <v>12993.434999999999</v>
      </c>
      <c r="CV768" s="82">
        <v>110.16556785944765</v>
      </c>
      <c r="CW768" s="82">
        <v>110.16556785944765</v>
      </c>
    </row>
    <row r="769" spans="1:101">
      <c r="A769" s="86" t="s">
        <v>1404</v>
      </c>
      <c r="B769" s="87" t="s">
        <v>1597</v>
      </c>
      <c r="C769" s="75" t="s">
        <v>2381</v>
      </c>
      <c r="D769" s="74" t="s">
        <v>2607</v>
      </c>
      <c r="E769" s="74" t="s">
        <v>1404</v>
      </c>
      <c r="F769" s="74" t="s">
        <v>1597</v>
      </c>
      <c r="G769" s="74" t="s">
        <v>523</v>
      </c>
      <c r="I769" s="74" t="s">
        <v>1597</v>
      </c>
      <c r="J769" s="74" t="s">
        <v>523</v>
      </c>
      <c r="K769" s="74" t="s">
        <v>128</v>
      </c>
      <c r="L769" s="74" t="s">
        <v>89</v>
      </c>
      <c r="M769" s="74" t="s">
        <v>1406</v>
      </c>
      <c r="N769" s="74" t="s">
        <v>523</v>
      </c>
      <c r="O769" s="76">
        <v>48416</v>
      </c>
      <c r="P769" s="76">
        <v>44500</v>
      </c>
      <c r="Q769" s="77">
        <v>11</v>
      </c>
      <c r="R769" s="74" t="s">
        <v>262</v>
      </c>
      <c r="S769" s="77">
        <v>210735.78</v>
      </c>
      <c r="T769" s="77">
        <v>210735.78</v>
      </c>
      <c r="U769" s="77">
        <v>0</v>
      </c>
      <c r="V769" s="78">
        <v>0</v>
      </c>
      <c r="W769" s="79">
        <v>6.3906999999999998</v>
      </c>
      <c r="X769" s="77">
        <v>1346749.149246</v>
      </c>
      <c r="Y769" s="88">
        <v>1346749.149246</v>
      </c>
      <c r="Z769" s="77">
        <v>0</v>
      </c>
      <c r="AA769" s="74">
        <v>0</v>
      </c>
      <c r="AB769" s="74">
        <v>0</v>
      </c>
      <c r="AD769" s="74">
        <v>5</v>
      </c>
      <c r="AE769" s="74">
        <v>5</v>
      </c>
      <c r="AF769" s="74">
        <v>0</v>
      </c>
      <c r="AG769" s="74">
        <v>0</v>
      </c>
      <c r="AI769" s="74">
        <v>4</v>
      </c>
      <c r="AJ769" s="74">
        <v>4</v>
      </c>
      <c r="AL769" s="74">
        <v>4</v>
      </c>
      <c r="AM769" s="74" t="s">
        <v>95</v>
      </c>
      <c r="AN769" s="74">
        <v>0</v>
      </c>
      <c r="AO769" s="74" t="s">
        <v>95</v>
      </c>
      <c r="AP769" s="74" t="s">
        <v>95</v>
      </c>
      <c r="AQ769" s="74">
        <v>1</v>
      </c>
      <c r="AS769" s="74">
        <v>1</v>
      </c>
      <c r="AT769" s="74" t="s">
        <v>92</v>
      </c>
      <c r="AU769" s="74" t="s">
        <v>95</v>
      </c>
      <c r="AV769" s="74" t="s">
        <v>94</v>
      </c>
      <c r="AW769" s="77">
        <v>210735.78</v>
      </c>
      <c r="AX769" s="77">
        <v>0</v>
      </c>
      <c r="AY769" s="79">
        <v>1</v>
      </c>
      <c r="AZ769" s="77">
        <v>1346749.149246</v>
      </c>
      <c r="BA769" s="77">
        <v>0</v>
      </c>
      <c r="BB769" s="74" t="s">
        <v>116</v>
      </c>
      <c r="BC769" s="75" t="s">
        <v>2381</v>
      </c>
      <c r="BD769" s="82">
        <v>10276.639419200714</v>
      </c>
      <c r="BE769" s="82">
        <v>0</v>
      </c>
      <c r="BF769" s="82">
        <v>0</v>
      </c>
      <c r="BG769" s="82">
        <v>10276.639419200714</v>
      </c>
      <c r="BH769" s="82">
        <v>84122.533169110277</v>
      </c>
      <c r="BI769" s="82">
        <v>0</v>
      </c>
      <c r="BJ769" s="82">
        <v>0</v>
      </c>
      <c r="BK769" s="82">
        <v>84122.533169110277</v>
      </c>
      <c r="BL769" s="82">
        <v>1212074.2343214001</v>
      </c>
      <c r="BM769" s="82">
        <v>0</v>
      </c>
      <c r="BN769" s="82">
        <v>0</v>
      </c>
      <c r="BO769" s="82">
        <v>1212074.2343214001</v>
      </c>
      <c r="BP769" s="82">
        <v>10276.639419200714</v>
      </c>
      <c r="BQ769" s="82">
        <v>0</v>
      </c>
      <c r="BR769" s="82">
        <v>0</v>
      </c>
      <c r="BS769" s="89">
        <v>10276.639419200714</v>
      </c>
      <c r="BT769" s="82">
        <v>53388.16944668963</v>
      </c>
      <c r="BU769" s="82">
        <v>0</v>
      </c>
      <c r="BV769" s="82">
        <v>0</v>
      </c>
      <c r="BW769" s="82">
        <v>53388.16944668963</v>
      </c>
      <c r="BX769" s="82">
        <v>437024.97206684481</v>
      </c>
      <c r="BY769" s="82">
        <v>0</v>
      </c>
      <c r="BZ769" s="82">
        <v>0</v>
      </c>
      <c r="CA769" s="82">
        <v>437024.97206684481</v>
      </c>
      <c r="CB769" s="82">
        <v>6296846.8547231052</v>
      </c>
      <c r="CC769" s="82">
        <v>0</v>
      </c>
      <c r="CD769" s="82">
        <v>0</v>
      </c>
      <c r="CE769" s="82">
        <v>6296846.8547231052</v>
      </c>
      <c r="CF769" s="82">
        <v>53388.16944668963</v>
      </c>
      <c r="CG769" s="82">
        <v>0</v>
      </c>
      <c r="CH769" s="82">
        <v>0</v>
      </c>
      <c r="CI769" s="82">
        <v>53388.16944668963</v>
      </c>
      <c r="CJ769" s="82" t="s">
        <v>96</v>
      </c>
      <c r="CN769" s="82">
        <v>10276.639419200714</v>
      </c>
      <c r="CO769" s="82">
        <v>84122.533169110277</v>
      </c>
      <c r="CP769" s="82">
        <v>1212074.2343214001</v>
      </c>
      <c r="CQ769" s="82">
        <v>10276.639419200714</v>
      </c>
      <c r="CR769" s="89">
        <v>10276.639419200714</v>
      </c>
      <c r="CS769" s="82">
        <v>1608.0616237971919</v>
      </c>
      <c r="CT769" s="82">
        <v>13163.273689753905</v>
      </c>
      <c r="CU769" s="82">
        <v>189662.20200000002</v>
      </c>
      <c r="CV769" s="82">
        <v>1608.0616237971919</v>
      </c>
      <c r="CW769" s="82">
        <v>1608.0616237971919</v>
      </c>
    </row>
    <row r="770" spans="1:101">
      <c r="A770" s="86" t="s">
        <v>1404</v>
      </c>
      <c r="B770" s="87" t="s">
        <v>1598</v>
      </c>
      <c r="C770" s="75" t="s">
        <v>2382</v>
      </c>
      <c r="D770" s="74" t="s">
        <v>2607</v>
      </c>
      <c r="E770" s="74" t="s">
        <v>1404</v>
      </c>
      <c r="F770" s="74" t="s">
        <v>1598</v>
      </c>
      <c r="G770" s="74" t="s">
        <v>523</v>
      </c>
      <c r="I770" s="74" t="s">
        <v>1598</v>
      </c>
      <c r="J770" s="74" t="s">
        <v>523</v>
      </c>
      <c r="K770" s="74" t="s">
        <v>128</v>
      </c>
      <c r="L770" s="74" t="s">
        <v>89</v>
      </c>
      <c r="M770" s="74" t="s">
        <v>1406</v>
      </c>
      <c r="N770" s="74" t="s">
        <v>523</v>
      </c>
      <c r="O770" s="76">
        <v>48862</v>
      </c>
      <c r="P770" s="76">
        <v>44500</v>
      </c>
      <c r="Q770" s="77">
        <v>12</v>
      </c>
      <c r="R770" s="74" t="s">
        <v>262</v>
      </c>
      <c r="S770" s="77">
        <v>132798.09</v>
      </c>
      <c r="T770" s="77">
        <v>132798.09</v>
      </c>
      <c r="U770" s="77">
        <v>0</v>
      </c>
      <c r="V770" s="78">
        <v>0</v>
      </c>
      <c r="W770" s="79">
        <v>6.3906999999999998</v>
      </c>
      <c r="X770" s="77">
        <v>848672.7537629999</v>
      </c>
      <c r="Y770" s="88">
        <v>848672.7537629999</v>
      </c>
      <c r="Z770" s="77">
        <v>0</v>
      </c>
      <c r="AA770" s="74">
        <v>0</v>
      </c>
      <c r="AB770" s="74">
        <v>0</v>
      </c>
      <c r="AD770" s="74">
        <v>5</v>
      </c>
      <c r="AE770" s="74">
        <v>5</v>
      </c>
      <c r="AF770" s="74">
        <v>0</v>
      </c>
      <c r="AG770" s="74">
        <v>0</v>
      </c>
      <c r="AI770" s="74">
        <v>4</v>
      </c>
      <c r="AJ770" s="74">
        <v>4</v>
      </c>
      <c r="AL770" s="74">
        <v>4</v>
      </c>
      <c r="AM770" s="74" t="s">
        <v>95</v>
      </c>
      <c r="AN770" s="74">
        <v>0</v>
      </c>
      <c r="AO770" s="74" t="s">
        <v>95</v>
      </c>
      <c r="AP770" s="74" t="s">
        <v>95</v>
      </c>
      <c r="AQ770" s="74">
        <v>1</v>
      </c>
      <c r="AS770" s="74">
        <v>1</v>
      </c>
      <c r="AT770" s="74" t="s">
        <v>92</v>
      </c>
      <c r="AU770" s="74" t="s">
        <v>95</v>
      </c>
      <c r="AV770" s="74" t="s">
        <v>94</v>
      </c>
      <c r="AW770" s="77">
        <v>132798.09</v>
      </c>
      <c r="AX770" s="77">
        <v>0</v>
      </c>
      <c r="AY770" s="79">
        <v>1</v>
      </c>
      <c r="AZ770" s="77">
        <v>848672.7537629999</v>
      </c>
      <c r="BA770" s="77">
        <v>0</v>
      </c>
      <c r="BB770" s="74" t="s">
        <v>116</v>
      </c>
      <c r="BC770" s="75" t="s">
        <v>2382</v>
      </c>
      <c r="BD770" s="82">
        <v>6475.9676144628311</v>
      </c>
      <c r="BE770" s="82">
        <v>0</v>
      </c>
      <c r="BF770" s="82">
        <v>0</v>
      </c>
      <c r="BG770" s="82">
        <v>6475.9676144628311</v>
      </c>
      <c r="BH770" s="82">
        <v>57415.530298746344</v>
      </c>
      <c r="BI770" s="82">
        <v>0</v>
      </c>
      <c r="BJ770" s="82">
        <v>0</v>
      </c>
      <c r="BK770" s="82">
        <v>57415.530298746344</v>
      </c>
      <c r="BL770" s="82">
        <v>763805.4783866998</v>
      </c>
      <c r="BM770" s="82">
        <v>0</v>
      </c>
      <c r="BN770" s="82">
        <v>0</v>
      </c>
      <c r="BO770" s="82">
        <v>763805.4783866998</v>
      </c>
      <c r="BP770" s="82">
        <v>6475.9676144628311</v>
      </c>
      <c r="BQ770" s="82">
        <v>0</v>
      </c>
      <c r="BR770" s="82">
        <v>0</v>
      </c>
      <c r="BS770" s="89">
        <v>6475.9676144628311</v>
      </c>
      <c r="BT770" s="82">
        <v>33643.299353895854</v>
      </c>
      <c r="BU770" s="82">
        <v>0</v>
      </c>
      <c r="BV770" s="82">
        <v>0</v>
      </c>
      <c r="BW770" s="82">
        <v>33643.299353895854</v>
      </c>
      <c r="BX770" s="82">
        <v>298279.42145501712</v>
      </c>
      <c r="BY770" s="82">
        <v>0</v>
      </c>
      <c r="BZ770" s="82">
        <v>0</v>
      </c>
      <c r="CA770" s="82">
        <v>298279.42145501712</v>
      </c>
      <c r="CB770" s="82">
        <v>3968045.8407667442</v>
      </c>
      <c r="CC770" s="82">
        <v>0</v>
      </c>
      <c r="CD770" s="82">
        <v>0</v>
      </c>
      <c r="CE770" s="82">
        <v>3968045.8407667442</v>
      </c>
      <c r="CF770" s="82">
        <v>33643.299353895854</v>
      </c>
      <c r="CG770" s="82">
        <v>0</v>
      </c>
      <c r="CH770" s="82">
        <v>0</v>
      </c>
      <c r="CI770" s="82">
        <v>33643.299353895854</v>
      </c>
      <c r="CJ770" s="82" t="s">
        <v>96</v>
      </c>
      <c r="CN770" s="82">
        <v>6475.9676144628311</v>
      </c>
      <c r="CO770" s="82">
        <v>57415.530298746344</v>
      </c>
      <c r="CP770" s="82">
        <v>763805.4783866998</v>
      </c>
      <c r="CQ770" s="82">
        <v>6475.9676144628311</v>
      </c>
      <c r="CR770" s="89">
        <v>6475.9676144628311</v>
      </c>
      <c r="CS770" s="82">
        <v>1013.3424530118502</v>
      </c>
      <c r="CT770" s="82">
        <v>8984.2318210440717</v>
      </c>
      <c r="CU770" s="82">
        <v>119518.28099999997</v>
      </c>
      <c r="CV770" s="82">
        <v>1013.3424530118502</v>
      </c>
      <c r="CW770" s="82">
        <v>1013.3424530118502</v>
      </c>
    </row>
    <row r="771" spans="1:101">
      <c r="A771" s="86" t="s">
        <v>1404</v>
      </c>
      <c r="B771" s="87" t="s">
        <v>1599</v>
      </c>
      <c r="C771" s="75" t="s">
        <v>2383</v>
      </c>
      <c r="D771" s="74" t="s">
        <v>2607</v>
      </c>
      <c r="E771" s="74" t="s">
        <v>1404</v>
      </c>
      <c r="F771" s="74" t="s">
        <v>1599</v>
      </c>
      <c r="G771" s="74" t="s">
        <v>523</v>
      </c>
      <c r="I771" s="74" t="s">
        <v>1599</v>
      </c>
      <c r="J771" s="74" t="s">
        <v>523</v>
      </c>
      <c r="K771" s="74" t="s">
        <v>128</v>
      </c>
      <c r="L771" s="74" t="s">
        <v>89</v>
      </c>
      <c r="M771" s="74" t="s">
        <v>1406</v>
      </c>
      <c r="N771" s="74" t="s">
        <v>523</v>
      </c>
      <c r="O771" s="76">
        <v>48271</v>
      </c>
      <c r="P771" s="76">
        <v>44500</v>
      </c>
      <c r="Q771" s="77">
        <v>11</v>
      </c>
      <c r="R771" s="74" t="s">
        <v>262</v>
      </c>
      <c r="S771" s="77">
        <v>40881.07</v>
      </c>
      <c r="T771" s="77">
        <v>40881.07</v>
      </c>
      <c r="U771" s="77">
        <v>0</v>
      </c>
      <c r="V771" s="78">
        <v>0</v>
      </c>
      <c r="W771" s="79">
        <v>6.3906999999999998</v>
      </c>
      <c r="X771" s="77">
        <v>261258.654049</v>
      </c>
      <c r="Y771" s="88">
        <v>261258.654049</v>
      </c>
      <c r="Z771" s="77">
        <v>0</v>
      </c>
      <c r="AA771" s="74">
        <v>0</v>
      </c>
      <c r="AB771" s="74">
        <v>0</v>
      </c>
      <c r="AD771" s="74">
        <v>5</v>
      </c>
      <c r="AE771" s="74">
        <v>5</v>
      </c>
      <c r="AF771" s="74">
        <v>0</v>
      </c>
      <c r="AG771" s="74">
        <v>0</v>
      </c>
      <c r="AI771" s="74">
        <v>4</v>
      </c>
      <c r="AJ771" s="74">
        <v>4</v>
      </c>
      <c r="AL771" s="74">
        <v>4</v>
      </c>
      <c r="AM771" s="74" t="s">
        <v>95</v>
      </c>
      <c r="AN771" s="74">
        <v>0</v>
      </c>
      <c r="AO771" s="74" t="s">
        <v>95</v>
      </c>
      <c r="AP771" s="74" t="s">
        <v>95</v>
      </c>
      <c r="AQ771" s="74">
        <v>1</v>
      </c>
      <c r="AS771" s="74">
        <v>1</v>
      </c>
      <c r="AT771" s="74" t="s">
        <v>92</v>
      </c>
      <c r="AU771" s="74" t="s">
        <v>95</v>
      </c>
      <c r="AV771" s="74" t="s">
        <v>94</v>
      </c>
      <c r="AW771" s="77">
        <v>40881.07</v>
      </c>
      <c r="AX771" s="77">
        <v>0</v>
      </c>
      <c r="AY771" s="79">
        <v>1</v>
      </c>
      <c r="AZ771" s="77">
        <v>261258.654049</v>
      </c>
      <c r="BA771" s="77">
        <v>0</v>
      </c>
      <c r="BB771" s="74" t="s">
        <v>116</v>
      </c>
      <c r="BC771" s="75" t="s">
        <v>2383</v>
      </c>
      <c r="BD771" s="82">
        <v>1993.5865445398204</v>
      </c>
      <c r="BE771" s="82">
        <v>0</v>
      </c>
      <c r="BF771" s="82">
        <v>0</v>
      </c>
      <c r="BG771" s="82">
        <v>1993.5865445398204</v>
      </c>
      <c r="BH771" s="82">
        <v>16319.104269164531</v>
      </c>
      <c r="BI771" s="82">
        <v>0</v>
      </c>
      <c r="BJ771" s="82">
        <v>0</v>
      </c>
      <c r="BK771" s="82">
        <v>16319.104269164531</v>
      </c>
      <c r="BL771" s="82">
        <v>235132.78864410002</v>
      </c>
      <c r="BM771" s="82">
        <v>0</v>
      </c>
      <c r="BN771" s="82">
        <v>0</v>
      </c>
      <c r="BO771" s="82">
        <v>235132.78864410002</v>
      </c>
      <c r="BP771" s="82">
        <v>1993.5865445398204</v>
      </c>
      <c r="BQ771" s="82">
        <v>0</v>
      </c>
      <c r="BR771" s="82">
        <v>0</v>
      </c>
      <c r="BS771" s="89">
        <v>1993.5865445398204</v>
      </c>
      <c r="BT771" s="82">
        <v>10356.881457538821</v>
      </c>
      <c r="BU771" s="82">
        <v>0</v>
      </c>
      <c r="BV771" s="82">
        <v>0</v>
      </c>
      <c r="BW771" s="82">
        <v>10356.881457538821</v>
      </c>
      <c r="BX771" s="82">
        <v>84779.378588736654</v>
      </c>
      <c r="BY771" s="82">
        <v>0</v>
      </c>
      <c r="BZ771" s="82">
        <v>0</v>
      </c>
      <c r="CA771" s="82">
        <v>84779.378588736654</v>
      </c>
      <c r="CB771" s="82">
        <v>1221538.3502849641</v>
      </c>
      <c r="CC771" s="82">
        <v>0</v>
      </c>
      <c r="CD771" s="82">
        <v>0</v>
      </c>
      <c r="CE771" s="82">
        <v>1221538.3502849641</v>
      </c>
      <c r="CF771" s="82">
        <v>10356.881457538821</v>
      </c>
      <c r="CG771" s="82">
        <v>0</v>
      </c>
      <c r="CH771" s="82">
        <v>0</v>
      </c>
      <c r="CI771" s="82">
        <v>10356.881457538821</v>
      </c>
      <c r="CJ771" s="82" t="s">
        <v>96</v>
      </c>
      <c r="CN771" s="82">
        <v>1993.5865445398204</v>
      </c>
      <c r="CO771" s="82">
        <v>16319.104269164531</v>
      </c>
      <c r="CP771" s="82">
        <v>235132.78864410002</v>
      </c>
      <c r="CQ771" s="82">
        <v>1993.5865445398204</v>
      </c>
      <c r="CR771" s="89">
        <v>1993.5865445398204</v>
      </c>
      <c r="CS771" s="82">
        <v>311.9512016742799</v>
      </c>
      <c r="CT771" s="82">
        <v>2553.5706994796392</v>
      </c>
      <c r="CU771" s="82">
        <v>36792.963000000003</v>
      </c>
      <c r="CV771" s="82">
        <v>311.9512016742799</v>
      </c>
      <c r="CW771" s="82">
        <v>311.9512016742799</v>
      </c>
    </row>
    <row r="772" spans="1:101">
      <c r="A772" s="86" t="s">
        <v>1404</v>
      </c>
      <c r="B772" s="87" t="s">
        <v>1600</v>
      </c>
      <c r="C772" s="75" t="s">
        <v>2384</v>
      </c>
      <c r="D772" s="74" t="s">
        <v>2607</v>
      </c>
      <c r="E772" s="74" t="s">
        <v>1404</v>
      </c>
      <c r="F772" s="74" t="s">
        <v>1600</v>
      </c>
      <c r="G772" s="74" t="s">
        <v>523</v>
      </c>
      <c r="I772" s="74" t="s">
        <v>1600</v>
      </c>
      <c r="J772" s="74" t="s">
        <v>523</v>
      </c>
      <c r="K772" s="74" t="s">
        <v>128</v>
      </c>
      <c r="L772" s="74" t="s">
        <v>89</v>
      </c>
      <c r="M772" s="74" t="s">
        <v>1406</v>
      </c>
      <c r="N772" s="74" t="s">
        <v>523</v>
      </c>
      <c r="O772" s="76">
        <v>48271</v>
      </c>
      <c r="P772" s="76">
        <v>44500</v>
      </c>
      <c r="Q772" s="77">
        <v>11</v>
      </c>
      <c r="R772" s="74" t="s">
        <v>262</v>
      </c>
      <c r="S772" s="77">
        <v>36452.620000000003</v>
      </c>
      <c r="T772" s="77">
        <v>36452.620000000003</v>
      </c>
      <c r="U772" s="77">
        <v>0</v>
      </c>
      <c r="V772" s="78">
        <v>0</v>
      </c>
      <c r="W772" s="79">
        <v>6.3906999999999998</v>
      </c>
      <c r="X772" s="77">
        <v>232957.758634</v>
      </c>
      <c r="Y772" s="88">
        <v>232957.758634</v>
      </c>
      <c r="Z772" s="77">
        <v>0</v>
      </c>
      <c r="AA772" s="74">
        <v>0</v>
      </c>
      <c r="AB772" s="74">
        <v>0</v>
      </c>
      <c r="AD772" s="74">
        <v>5</v>
      </c>
      <c r="AE772" s="74">
        <v>5</v>
      </c>
      <c r="AF772" s="74">
        <v>0</v>
      </c>
      <c r="AG772" s="74">
        <v>0</v>
      </c>
      <c r="AI772" s="74">
        <v>4</v>
      </c>
      <c r="AJ772" s="74">
        <v>4</v>
      </c>
      <c r="AL772" s="74">
        <v>4</v>
      </c>
      <c r="AM772" s="74" t="s">
        <v>95</v>
      </c>
      <c r="AN772" s="74">
        <v>0</v>
      </c>
      <c r="AO772" s="74" t="s">
        <v>95</v>
      </c>
      <c r="AP772" s="74" t="s">
        <v>95</v>
      </c>
      <c r="AQ772" s="74">
        <v>1</v>
      </c>
      <c r="AS772" s="74">
        <v>1</v>
      </c>
      <c r="AT772" s="74" t="s">
        <v>92</v>
      </c>
      <c r="AU772" s="74" t="s">
        <v>95</v>
      </c>
      <c r="AV772" s="74" t="s">
        <v>94</v>
      </c>
      <c r="AW772" s="77">
        <v>36452.620000000003</v>
      </c>
      <c r="AX772" s="77">
        <v>0</v>
      </c>
      <c r="AY772" s="79">
        <v>1</v>
      </c>
      <c r="AZ772" s="77">
        <v>232957.758634</v>
      </c>
      <c r="BA772" s="77">
        <v>0</v>
      </c>
      <c r="BB772" s="74" t="s">
        <v>116</v>
      </c>
      <c r="BC772" s="75" t="s">
        <v>2384</v>
      </c>
      <c r="BD772" s="82">
        <v>1777.6308874797833</v>
      </c>
      <c r="BE772" s="82">
        <v>0</v>
      </c>
      <c r="BF772" s="82">
        <v>0</v>
      </c>
      <c r="BG772" s="82">
        <v>1777.6308874797833</v>
      </c>
      <c r="BH772" s="82">
        <v>14551.334068903594</v>
      </c>
      <c r="BI772" s="82">
        <v>0</v>
      </c>
      <c r="BJ772" s="82">
        <v>0</v>
      </c>
      <c r="BK772" s="82">
        <v>14551.334068903594</v>
      </c>
      <c r="BL772" s="82">
        <v>209661.98277060001</v>
      </c>
      <c r="BM772" s="82">
        <v>0</v>
      </c>
      <c r="BN772" s="82">
        <v>0</v>
      </c>
      <c r="BO772" s="82">
        <v>209661.98277060001</v>
      </c>
      <c r="BP772" s="82">
        <v>1777.6308874797833</v>
      </c>
      <c r="BQ772" s="82">
        <v>0</v>
      </c>
      <c r="BR772" s="82">
        <v>0</v>
      </c>
      <c r="BS772" s="89">
        <v>1777.6308874797833</v>
      </c>
      <c r="BT772" s="82">
        <v>9234.9702235462228</v>
      </c>
      <c r="BU772" s="82">
        <v>0</v>
      </c>
      <c r="BV772" s="82">
        <v>0</v>
      </c>
      <c r="BW772" s="82">
        <v>9234.9702235462228</v>
      </c>
      <c r="BX772" s="82">
        <v>75595.635621361056</v>
      </c>
      <c r="BY772" s="82">
        <v>0</v>
      </c>
      <c r="BZ772" s="82">
        <v>0</v>
      </c>
      <c r="CA772" s="82">
        <v>75595.635621361056</v>
      </c>
      <c r="CB772" s="82">
        <v>1089214.966691544</v>
      </c>
      <c r="CC772" s="82">
        <v>0</v>
      </c>
      <c r="CD772" s="82">
        <v>0</v>
      </c>
      <c r="CE772" s="82">
        <v>1089214.966691544</v>
      </c>
      <c r="CF772" s="82">
        <v>9234.9702235462228</v>
      </c>
      <c r="CG772" s="82">
        <v>0</v>
      </c>
      <c r="CH772" s="82">
        <v>0</v>
      </c>
      <c r="CI772" s="82">
        <v>9234.9702235462228</v>
      </c>
      <c r="CJ772" s="82" t="s">
        <v>96</v>
      </c>
      <c r="CN772" s="82">
        <v>1777.6308874797833</v>
      </c>
      <c r="CO772" s="82">
        <v>14551.334068903594</v>
      </c>
      <c r="CP772" s="82">
        <v>209661.98277060001</v>
      </c>
      <c r="CQ772" s="82">
        <v>1777.6308874797833</v>
      </c>
      <c r="CR772" s="89">
        <v>1777.6308874797833</v>
      </c>
      <c r="CS772" s="82">
        <v>278.15902600337728</v>
      </c>
      <c r="CT772" s="82">
        <v>2276.9546479890455</v>
      </c>
      <c r="CU772" s="82">
        <v>32807.358</v>
      </c>
      <c r="CV772" s="82">
        <v>278.15902600337728</v>
      </c>
      <c r="CW772" s="82">
        <v>278.15902600337728</v>
      </c>
    </row>
    <row r="773" spans="1:101">
      <c r="A773" s="86" t="s">
        <v>1404</v>
      </c>
      <c r="B773" s="87" t="s">
        <v>1601</v>
      </c>
      <c r="C773" s="75" t="s">
        <v>2385</v>
      </c>
      <c r="D773" s="74" t="s">
        <v>2607</v>
      </c>
      <c r="E773" s="74" t="s">
        <v>1404</v>
      </c>
      <c r="F773" s="74" t="s">
        <v>1601</v>
      </c>
      <c r="G773" s="74" t="s">
        <v>523</v>
      </c>
      <c r="I773" s="74" t="s">
        <v>1601</v>
      </c>
      <c r="J773" s="74" t="s">
        <v>523</v>
      </c>
      <c r="K773" s="74" t="s">
        <v>128</v>
      </c>
      <c r="L773" s="74" t="s">
        <v>89</v>
      </c>
      <c r="M773" s="74" t="s">
        <v>1406</v>
      </c>
      <c r="N773" s="74" t="s">
        <v>523</v>
      </c>
      <c r="O773" s="76">
        <v>48679</v>
      </c>
      <c r="P773" s="76">
        <v>44500</v>
      </c>
      <c r="Q773" s="77">
        <v>12</v>
      </c>
      <c r="R773" s="74" t="s">
        <v>262</v>
      </c>
      <c r="S773" s="77">
        <v>100000</v>
      </c>
      <c r="T773" s="77">
        <v>100000</v>
      </c>
      <c r="U773" s="77">
        <v>0</v>
      </c>
      <c r="V773" s="78">
        <v>0</v>
      </c>
      <c r="W773" s="79">
        <v>6.3906999999999998</v>
      </c>
      <c r="X773" s="77">
        <v>639070</v>
      </c>
      <c r="Y773" s="88">
        <v>639070</v>
      </c>
      <c r="Z773" s="77">
        <v>0</v>
      </c>
      <c r="AA773" s="74">
        <v>0</v>
      </c>
      <c r="AB773" s="74">
        <v>0</v>
      </c>
      <c r="AD773" s="74">
        <v>5</v>
      </c>
      <c r="AE773" s="74">
        <v>5</v>
      </c>
      <c r="AF773" s="74">
        <v>0</v>
      </c>
      <c r="AG773" s="74">
        <v>0</v>
      </c>
      <c r="AI773" s="74">
        <v>4</v>
      </c>
      <c r="AJ773" s="74">
        <v>4</v>
      </c>
      <c r="AL773" s="74">
        <v>4</v>
      </c>
      <c r="AM773" s="74" t="s">
        <v>95</v>
      </c>
      <c r="AN773" s="74">
        <v>0</v>
      </c>
      <c r="AO773" s="74" t="s">
        <v>95</v>
      </c>
      <c r="AP773" s="74" t="s">
        <v>95</v>
      </c>
      <c r="AQ773" s="74">
        <v>1</v>
      </c>
      <c r="AS773" s="74">
        <v>1</v>
      </c>
      <c r="AT773" s="74" t="s">
        <v>92</v>
      </c>
      <c r="AU773" s="74" t="s">
        <v>95</v>
      </c>
      <c r="AV773" s="74" t="s">
        <v>94</v>
      </c>
      <c r="AW773" s="77">
        <v>100000</v>
      </c>
      <c r="AX773" s="77">
        <v>0</v>
      </c>
      <c r="AY773" s="79">
        <v>1</v>
      </c>
      <c r="AZ773" s="77">
        <v>639070</v>
      </c>
      <c r="BA773" s="77">
        <v>0</v>
      </c>
      <c r="BB773" s="74" t="s">
        <v>116</v>
      </c>
      <c r="BC773" s="75" t="s">
        <v>2385</v>
      </c>
      <c r="BD773" s="82">
        <v>4876.5517745494917</v>
      </c>
      <c r="BE773" s="82">
        <v>0</v>
      </c>
      <c r="BF773" s="82">
        <v>0</v>
      </c>
      <c r="BG773" s="82">
        <v>4876.5517745494917</v>
      </c>
      <c r="BH773" s="82">
        <v>43235.207900012989</v>
      </c>
      <c r="BI773" s="82">
        <v>0</v>
      </c>
      <c r="BJ773" s="82">
        <v>0</v>
      </c>
      <c r="BK773" s="82">
        <v>43235.207900012989</v>
      </c>
      <c r="BL773" s="82">
        <v>575163</v>
      </c>
      <c r="BM773" s="82">
        <v>0</v>
      </c>
      <c r="BN773" s="82">
        <v>0</v>
      </c>
      <c r="BO773" s="82">
        <v>575163</v>
      </c>
      <c r="BP773" s="82">
        <v>4876.5517745494917</v>
      </c>
      <c r="BQ773" s="82">
        <v>0</v>
      </c>
      <c r="BR773" s="82">
        <v>0</v>
      </c>
      <c r="BS773" s="89">
        <v>4876.5517745494917</v>
      </c>
      <c r="BT773" s="82">
        <v>25334.174123962064</v>
      </c>
      <c r="BU773" s="82">
        <v>0</v>
      </c>
      <c r="BV773" s="82">
        <v>0</v>
      </c>
      <c r="BW773" s="82">
        <v>25334.174123962064</v>
      </c>
      <c r="BX773" s="82">
        <v>224611.22856135748</v>
      </c>
      <c r="BY773" s="82">
        <v>0</v>
      </c>
      <c r="BZ773" s="82">
        <v>0</v>
      </c>
      <c r="CA773" s="82">
        <v>224611.22856135748</v>
      </c>
      <c r="CB773" s="82">
        <v>2988029.3012999999</v>
      </c>
      <c r="CC773" s="82">
        <v>0</v>
      </c>
      <c r="CD773" s="82">
        <v>0</v>
      </c>
      <c r="CE773" s="82">
        <v>2988029.3012999999</v>
      </c>
      <c r="CF773" s="82">
        <v>25334.174123962064</v>
      </c>
      <c r="CG773" s="82">
        <v>0</v>
      </c>
      <c r="CH773" s="82">
        <v>0</v>
      </c>
      <c r="CI773" s="82">
        <v>25334.174123962064</v>
      </c>
      <c r="CJ773" s="82" t="s">
        <v>96</v>
      </c>
      <c r="CN773" s="82">
        <v>4876.5517745494917</v>
      </c>
      <c r="CO773" s="82">
        <v>43235.207900012989</v>
      </c>
      <c r="CP773" s="82">
        <v>575163</v>
      </c>
      <c r="CQ773" s="82">
        <v>4876.5517745494917</v>
      </c>
      <c r="CR773" s="89">
        <v>4876.5517745494917</v>
      </c>
      <c r="CS773" s="82">
        <v>763.07005094113197</v>
      </c>
      <c r="CT773" s="82">
        <v>6765.3321075958802</v>
      </c>
      <c r="CU773" s="82">
        <v>90000</v>
      </c>
      <c r="CV773" s="82">
        <v>763.07005094113197</v>
      </c>
      <c r="CW773" s="82">
        <v>763.07005094113197</v>
      </c>
    </row>
    <row r="774" spans="1:101">
      <c r="A774" s="86" t="s">
        <v>1404</v>
      </c>
      <c r="B774" s="87" t="s">
        <v>1602</v>
      </c>
      <c r="C774" s="75" t="s">
        <v>2386</v>
      </c>
      <c r="D774" s="74" t="s">
        <v>2607</v>
      </c>
      <c r="E774" s="74" t="s">
        <v>1404</v>
      </c>
      <c r="F774" s="74" t="s">
        <v>1602</v>
      </c>
      <c r="G774" s="74" t="s">
        <v>523</v>
      </c>
      <c r="I774" s="74" t="s">
        <v>1602</v>
      </c>
      <c r="J774" s="74" t="s">
        <v>523</v>
      </c>
      <c r="K774" s="74" t="s">
        <v>128</v>
      </c>
      <c r="L774" s="74" t="s">
        <v>89</v>
      </c>
      <c r="M774" s="74" t="s">
        <v>1406</v>
      </c>
      <c r="N774" s="74" t="s">
        <v>523</v>
      </c>
      <c r="O774" s="76">
        <v>48790</v>
      </c>
      <c r="P774" s="76">
        <v>44500</v>
      </c>
      <c r="Q774" s="77">
        <v>12</v>
      </c>
      <c r="R774" s="74" t="s">
        <v>262</v>
      </c>
      <c r="S774" s="77">
        <v>102638.3</v>
      </c>
      <c r="T774" s="77">
        <v>102638.3</v>
      </c>
      <c r="U774" s="77">
        <v>0</v>
      </c>
      <c r="V774" s="78">
        <v>0</v>
      </c>
      <c r="W774" s="79">
        <v>6.3906999999999998</v>
      </c>
      <c r="X774" s="77">
        <v>655930.58380999998</v>
      </c>
      <c r="Y774" s="88">
        <v>655930.58380999998</v>
      </c>
      <c r="Z774" s="77">
        <v>0</v>
      </c>
      <c r="AA774" s="74">
        <v>0</v>
      </c>
      <c r="AB774" s="74">
        <v>0</v>
      </c>
      <c r="AD774" s="74">
        <v>5</v>
      </c>
      <c r="AE774" s="74">
        <v>5</v>
      </c>
      <c r="AF774" s="74">
        <v>0</v>
      </c>
      <c r="AG774" s="74">
        <v>0</v>
      </c>
      <c r="AI774" s="74">
        <v>4</v>
      </c>
      <c r="AJ774" s="74">
        <v>4</v>
      </c>
      <c r="AL774" s="74">
        <v>4</v>
      </c>
      <c r="AM774" s="74" t="s">
        <v>95</v>
      </c>
      <c r="AN774" s="74">
        <v>0</v>
      </c>
      <c r="AO774" s="74" t="s">
        <v>95</v>
      </c>
      <c r="AP774" s="74" t="s">
        <v>95</v>
      </c>
      <c r="AQ774" s="74">
        <v>1</v>
      </c>
      <c r="AS774" s="74">
        <v>1</v>
      </c>
      <c r="AT774" s="74" t="s">
        <v>92</v>
      </c>
      <c r="AU774" s="74" t="s">
        <v>95</v>
      </c>
      <c r="AV774" s="74" t="s">
        <v>94</v>
      </c>
      <c r="AW774" s="77">
        <v>102638.3</v>
      </c>
      <c r="AX774" s="77">
        <v>0</v>
      </c>
      <c r="AY774" s="79">
        <v>1</v>
      </c>
      <c r="AZ774" s="77">
        <v>655930.58380999998</v>
      </c>
      <c r="BA774" s="77">
        <v>0</v>
      </c>
      <c r="BB774" s="74" t="s">
        <v>116</v>
      </c>
      <c r="BC774" s="75" t="s">
        <v>2386</v>
      </c>
      <c r="BD774" s="82">
        <v>5005.2098400174309</v>
      </c>
      <c r="BE774" s="82">
        <v>0</v>
      </c>
      <c r="BF774" s="82">
        <v>0</v>
      </c>
      <c r="BG774" s="82">
        <v>5005.2098400174309</v>
      </c>
      <c r="BH774" s="82">
        <v>44375.88239003902</v>
      </c>
      <c r="BI774" s="82">
        <v>0</v>
      </c>
      <c r="BJ774" s="82">
        <v>0</v>
      </c>
      <c r="BK774" s="82">
        <v>44375.88239003902</v>
      </c>
      <c r="BL774" s="82">
        <v>590337.52542899991</v>
      </c>
      <c r="BM774" s="82">
        <v>0</v>
      </c>
      <c r="BN774" s="82">
        <v>0</v>
      </c>
      <c r="BO774" s="82">
        <v>590337.52542899991</v>
      </c>
      <c r="BP774" s="82">
        <v>5005.2098400174309</v>
      </c>
      <c r="BQ774" s="82">
        <v>0</v>
      </c>
      <c r="BR774" s="82">
        <v>0</v>
      </c>
      <c r="BS774" s="89">
        <v>5005.2098400174309</v>
      </c>
      <c r="BT774" s="82">
        <v>26002.565639874556</v>
      </c>
      <c r="BU774" s="82">
        <v>0</v>
      </c>
      <c r="BV774" s="82">
        <v>0</v>
      </c>
      <c r="BW774" s="82">
        <v>26002.565639874556</v>
      </c>
      <c r="BX774" s="82">
        <v>230537.14660449172</v>
      </c>
      <c r="BY774" s="82">
        <v>0</v>
      </c>
      <c r="BZ774" s="82">
        <v>0</v>
      </c>
      <c r="CA774" s="82">
        <v>230537.14660449172</v>
      </c>
      <c r="CB774" s="82">
        <v>3066862.4783561975</v>
      </c>
      <c r="CC774" s="82">
        <v>0</v>
      </c>
      <c r="CD774" s="82">
        <v>0</v>
      </c>
      <c r="CE774" s="82">
        <v>3066862.4783561975</v>
      </c>
      <c r="CF774" s="82">
        <v>26002.565639874556</v>
      </c>
      <c r="CG774" s="82">
        <v>0</v>
      </c>
      <c r="CH774" s="82">
        <v>0</v>
      </c>
      <c r="CI774" s="82">
        <v>26002.565639874556</v>
      </c>
      <c r="CJ774" s="82" t="s">
        <v>96</v>
      </c>
      <c r="CN774" s="82">
        <v>5005.2098400174309</v>
      </c>
      <c r="CO774" s="82">
        <v>44375.88239003902</v>
      </c>
      <c r="CP774" s="82">
        <v>590337.52542899991</v>
      </c>
      <c r="CQ774" s="82">
        <v>5005.2098400174309</v>
      </c>
      <c r="CR774" s="89">
        <v>5005.2098400174309</v>
      </c>
      <c r="CS774" s="82">
        <v>783.20212809511179</v>
      </c>
      <c r="CT774" s="82">
        <v>6943.8218645905799</v>
      </c>
      <c r="CU774" s="82">
        <v>92374.469999999987</v>
      </c>
      <c r="CV774" s="82">
        <v>783.20212809511179</v>
      </c>
      <c r="CW774" s="82">
        <v>783.20212809511179</v>
      </c>
    </row>
    <row r="775" spans="1:101">
      <c r="A775" s="86" t="s">
        <v>1404</v>
      </c>
      <c r="B775" s="87" t="s">
        <v>1603</v>
      </c>
      <c r="C775" s="75" t="s">
        <v>2387</v>
      </c>
      <c r="D775" s="74" t="s">
        <v>2607</v>
      </c>
      <c r="E775" s="74" t="s">
        <v>1404</v>
      </c>
      <c r="F775" s="74" t="s">
        <v>1603</v>
      </c>
      <c r="G775" s="74" t="s">
        <v>523</v>
      </c>
      <c r="I775" s="74" t="s">
        <v>1603</v>
      </c>
      <c r="J775" s="74" t="s">
        <v>523</v>
      </c>
      <c r="K775" s="74" t="s">
        <v>128</v>
      </c>
      <c r="L775" s="74" t="s">
        <v>89</v>
      </c>
      <c r="M775" s="74" t="s">
        <v>1406</v>
      </c>
      <c r="N775" s="74" t="s">
        <v>523</v>
      </c>
      <c r="O775" s="76">
        <v>48755</v>
      </c>
      <c r="P775" s="76">
        <v>44500</v>
      </c>
      <c r="Q775" s="77">
        <v>12</v>
      </c>
      <c r="R775" s="74" t="s">
        <v>262</v>
      </c>
      <c r="S775" s="77">
        <v>145046.70000000001</v>
      </c>
      <c r="T775" s="77">
        <v>145046.70000000001</v>
      </c>
      <c r="U775" s="77">
        <v>0</v>
      </c>
      <c r="V775" s="78">
        <v>0</v>
      </c>
      <c r="W775" s="79">
        <v>6.3906999999999998</v>
      </c>
      <c r="X775" s="77">
        <v>926949.94569000008</v>
      </c>
      <c r="Y775" s="88">
        <v>926949.94569000008</v>
      </c>
      <c r="Z775" s="77">
        <v>0</v>
      </c>
      <c r="AA775" s="74">
        <v>0</v>
      </c>
      <c r="AB775" s="74">
        <v>0</v>
      </c>
      <c r="AD775" s="74">
        <v>5</v>
      </c>
      <c r="AE775" s="74">
        <v>5</v>
      </c>
      <c r="AF775" s="74">
        <v>0</v>
      </c>
      <c r="AG775" s="74">
        <v>0</v>
      </c>
      <c r="AI775" s="74">
        <v>4</v>
      </c>
      <c r="AJ775" s="74">
        <v>4</v>
      </c>
      <c r="AL775" s="74">
        <v>4</v>
      </c>
      <c r="AM775" s="74" t="s">
        <v>95</v>
      </c>
      <c r="AN775" s="74">
        <v>0</v>
      </c>
      <c r="AO775" s="74" t="s">
        <v>95</v>
      </c>
      <c r="AP775" s="74" t="s">
        <v>95</v>
      </c>
      <c r="AQ775" s="74">
        <v>1</v>
      </c>
      <c r="AS775" s="74">
        <v>1</v>
      </c>
      <c r="AT775" s="74" t="s">
        <v>92</v>
      </c>
      <c r="AU775" s="74" t="s">
        <v>95</v>
      </c>
      <c r="AV775" s="74" t="s">
        <v>94</v>
      </c>
      <c r="AW775" s="77">
        <v>145046.70000000001</v>
      </c>
      <c r="AX775" s="77">
        <v>0</v>
      </c>
      <c r="AY775" s="79">
        <v>1</v>
      </c>
      <c r="AZ775" s="77">
        <v>926949.94569000008</v>
      </c>
      <c r="BA775" s="77">
        <v>0</v>
      </c>
      <c r="BB775" s="74" t="s">
        <v>116</v>
      </c>
      <c r="BC775" s="75" t="s">
        <v>2387</v>
      </c>
      <c r="BD775" s="82">
        <v>7073.2774227754799</v>
      </c>
      <c r="BE775" s="82">
        <v>0</v>
      </c>
      <c r="BF775" s="82">
        <v>0</v>
      </c>
      <c r="BG775" s="82">
        <v>7073.2774227754799</v>
      </c>
      <c r="BH775" s="82">
        <v>62711.242297108183</v>
      </c>
      <c r="BI775" s="82">
        <v>0</v>
      </c>
      <c r="BJ775" s="82">
        <v>0</v>
      </c>
      <c r="BK775" s="82">
        <v>62711.242297108183</v>
      </c>
      <c r="BL775" s="82">
        <v>834254.95112099999</v>
      </c>
      <c r="BM775" s="82">
        <v>0</v>
      </c>
      <c r="BN775" s="82">
        <v>0</v>
      </c>
      <c r="BO775" s="82">
        <v>834254.95112099999</v>
      </c>
      <c r="BP775" s="82">
        <v>7073.2774227754799</v>
      </c>
      <c r="BQ775" s="82">
        <v>0</v>
      </c>
      <c r="BR775" s="82">
        <v>0</v>
      </c>
      <c r="BS775" s="89">
        <v>7073.2774227754799</v>
      </c>
      <c r="BT775" s="82">
        <v>36746.383539060895</v>
      </c>
      <c r="BU775" s="82">
        <v>0</v>
      </c>
      <c r="BV775" s="82">
        <v>0</v>
      </c>
      <c r="BW775" s="82">
        <v>36746.383539060895</v>
      </c>
      <c r="BX775" s="82">
        <v>325791.1748577067</v>
      </c>
      <c r="BY775" s="82">
        <v>0</v>
      </c>
      <c r="BZ775" s="82">
        <v>0</v>
      </c>
      <c r="CA775" s="82">
        <v>325791.1748577067</v>
      </c>
      <c r="CB775" s="82">
        <v>4334037.8965687072</v>
      </c>
      <c r="CC775" s="82">
        <v>0</v>
      </c>
      <c r="CD775" s="82">
        <v>0</v>
      </c>
      <c r="CE775" s="82">
        <v>4334037.8965687072</v>
      </c>
      <c r="CF775" s="82">
        <v>36746.383539060895</v>
      </c>
      <c r="CG775" s="82">
        <v>0</v>
      </c>
      <c r="CH775" s="82">
        <v>0</v>
      </c>
      <c r="CI775" s="82">
        <v>36746.383539060895</v>
      </c>
      <c r="CJ775" s="82" t="s">
        <v>96</v>
      </c>
      <c r="CN775" s="82">
        <v>7073.2774227754799</v>
      </c>
      <c r="CO775" s="82">
        <v>62711.242297108183</v>
      </c>
      <c r="CP775" s="82">
        <v>834254.95112099999</v>
      </c>
      <c r="CQ775" s="82">
        <v>7073.2774227754799</v>
      </c>
      <c r="CR775" s="89">
        <v>7073.2774227754799</v>
      </c>
      <c r="CS775" s="82">
        <v>1106.8079275784312</v>
      </c>
      <c r="CT775" s="82">
        <v>9812.8909661082798</v>
      </c>
      <c r="CU775" s="82">
        <v>130542.03</v>
      </c>
      <c r="CV775" s="82">
        <v>1106.8079275784312</v>
      </c>
      <c r="CW775" s="82">
        <v>1106.8079275784312</v>
      </c>
    </row>
    <row r="776" spans="1:101">
      <c r="A776" s="86" t="s">
        <v>1404</v>
      </c>
      <c r="B776" s="87" t="s">
        <v>1604</v>
      </c>
      <c r="C776" s="75" t="s">
        <v>2388</v>
      </c>
      <c r="D776" s="74" t="s">
        <v>2607</v>
      </c>
      <c r="E776" s="74" t="s">
        <v>1404</v>
      </c>
      <c r="F776" s="74" t="s">
        <v>1604</v>
      </c>
      <c r="G776" s="74" t="s">
        <v>523</v>
      </c>
      <c r="I776" s="74" t="s">
        <v>1604</v>
      </c>
      <c r="J776" s="74" t="s">
        <v>523</v>
      </c>
      <c r="K776" s="74" t="s">
        <v>128</v>
      </c>
      <c r="L776" s="74" t="s">
        <v>89</v>
      </c>
      <c r="M776" s="74" t="s">
        <v>1406</v>
      </c>
      <c r="N776" s="74" t="s">
        <v>523</v>
      </c>
      <c r="O776" s="76">
        <v>44613</v>
      </c>
      <c r="P776" s="76">
        <v>44500</v>
      </c>
      <c r="Q776" s="77">
        <v>1</v>
      </c>
      <c r="R776" s="74" t="s">
        <v>262</v>
      </c>
      <c r="S776" s="77">
        <v>9000</v>
      </c>
      <c r="T776" s="77">
        <v>9000</v>
      </c>
      <c r="U776" s="77">
        <v>0</v>
      </c>
      <c r="V776" s="78">
        <v>0</v>
      </c>
      <c r="W776" s="79">
        <v>6.3906999999999998</v>
      </c>
      <c r="X776" s="77">
        <v>57516.299999999996</v>
      </c>
      <c r="Y776" s="88">
        <v>57516.299999999996</v>
      </c>
      <c r="Z776" s="77">
        <v>0</v>
      </c>
      <c r="AA776" s="74" t="s">
        <v>2587</v>
      </c>
      <c r="AB776" s="74" t="s">
        <v>2519</v>
      </c>
      <c r="AC776" s="74">
        <v>2</v>
      </c>
      <c r="AD776" s="74">
        <v>3</v>
      </c>
      <c r="AE776" s="74">
        <v>2</v>
      </c>
      <c r="AF776" s="74" t="s">
        <v>2587</v>
      </c>
      <c r="AG776" s="74" t="s">
        <v>2519</v>
      </c>
      <c r="AH776" s="74">
        <v>2</v>
      </c>
      <c r="AI776" s="74">
        <v>3</v>
      </c>
      <c r="AJ776" s="74">
        <v>2</v>
      </c>
      <c r="AL776" s="74">
        <v>2</v>
      </c>
      <c r="AM776" s="74" t="s">
        <v>95</v>
      </c>
      <c r="AN776" s="74">
        <v>0</v>
      </c>
      <c r="AO776" s="74" t="s">
        <v>95</v>
      </c>
      <c r="AP776" s="74" t="s">
        <v>95</v>
      </c>
      <c r="AQ776" s="74">
        <v>1</v>
      </c>
      <c r="AS776" s="74">
        <v>1</v>
      </c>
      <c r="AT776" s="74" t="s">
        <v>92</v>
      </c>
      <c r="AU776" s="74" t="s">
        <v>95</v>
      </c>
      <c r="AV776" s="74" t="s">
        <v>94</v>
      </c>
      <c r="AW776" s="77">
        <v>9000</v>
      </c>
      <c r="AX776" s="77">
        <v>0</v>
      </c>
      <c r="AY776" s="79">
        <v>1</v>
      </c>
      <c r="AZ776" s="77">
        <v>57516.299999999996</v>
      </c>
      <c r="BA776" s="77">
        <v>0</v>
      </c>
      <c r="BB776" s="74" t="s">
        <v>116</v>
      </c>
      <c r="BC776" s="75" t="s">
        <v>2388</v>
      </c>
      <c r="BD776" s="82">
        <v>67.29690576074799</v>
      </c>
      <c r="BE776" s="82">
        <v>0</v>
      </c>
      <c r="BF776" s="82">
        <v>0</v>
      </c>
      <c r="BG776" s="82">
        <v>67.29690576074799</v>
      </c>
      <c r="BH776" s="82">
        <v>67.29690576074799</v>
      </c>
      <c r="BI776" s="82">
        <v>0</v>
      </c>
      <c r="BJ776" s="82">
        <v>0</v>
      </c>
      <c r="BK776" s="82">
        <v>67.29690576074799</v>
      </c>
      <c r="BL776" s="82">
        <v>51764.67</v>
      </c>
      <c r="BM776" s="82">
        <v>0</v>
      </c>
      <c r="BN776" s="82">
        <v>0</v>
      </c>
      <c r="BO776" s="82">
        <v>51764.67</v>
      </c>
      <c r="BP776" s="82">
        <v>67.29690576074799</v>
      </c>
      <c r="BQ776" s="82">
        <v>0</v>
      </c>
      <c r="BR776" s="82">
        <v>0</v>
      </c>
      <c r="BS776" s="89">
        <v>67.29690576074799</v>
      </c>
      <c r="BT776" s="82">
        <v>349.61415511766188</v>
      </c>
      <c r="BU776" s="82">
        <v>0</v>
      </c>
      <c r="BV776" s="82">
        <v>0</v>
      </c>
      <c r="BW776" s="82">
        <v>349.61415511766188</v>
      </c>
      <c r="BX776" s="82">
        <v>349.61415511766188</v>
      </c>
      <c r="BY776" s="82">
        <v>0</v>
      </c>
      <c r="BZ776" s="82">
        <v>0</v>
      </c>
      <c r="CA776" s="82">
        <v>349.61415511766188</v>
      </c>
      <c r="CB776" s="82">
        <v>268922.63711700001</v>
      </c>
      <c r="CC776" s="82">
        <v>0</v>
      </c>
      <c r="CD776" s="82">
        <v>0</v>
      </c>
      <c r="CE776" s="82">
        <v>268922.63711700001</v>
      </c>
      <c r="CF776" s="82">
        <v>349.61415511766188</v>
      </c>
      <c r="CG776" s="82">
        <v>0</v>
      </c>
      <c r="CH776" s="82">
        <v>0</v>
      </c>
      <c r="CI776" s="82">
        <v>349.61415511766188</v>
      </c>
      <c r="CJ776" s="82" t="s">
        <v>96</v>
      </c>
      <c r="CN776" s="82">
        <v>67.29690576074799</v>
      </c>
      <c r="CO776" s="82">
        <v>67.29690576074799</v>
      </c>
      <c r="CP776" s="82">
        <v>51764.67</v>
      </c>
      <c r="CQ776" s="82">
        <v>67.29690576074799</v>
      </c>
      <c r="CR776" s="89">
        <v>67.29690576074799</v>
      </c>
      <c r="CS776" s="82">
        <v>10.530443575938159</v>
      </c>
      <c r="CT776" s="82">
        <v>10.530443575938159</v>
      </c>
      <c r="CU776" s="82">
        <v>8100</v>
      </c>
      <c r="CV776" s="82">
        <v>10.530443575938159</v>
      </c>
      <c r="CW776" s="82">
        <v>10.530443575938159</v>
      </c>
    </row>
    <row r="777" spans="1:101">
      <c r="A777" s="86" t="s">
        <v>1404</v>
      </c>
      <c r="B777" s="87" t="s">
        <v>1606</v>
      </c>
      <c r="C777" s="75" t="s">
        <v>2389</v>
      </c>
      <c r="D777" s="74" t="s">
        <v>2607</v>
      </c>
      <c r="E777" s="74" t="s">
        <v>1404</v>
      </c>
      <c r="F777" s="74" t="s">
        <v>1606</v>
      </c>
      <c r="G777" s="74" t="s">
        <v>523</v>
      </c>
      <c r="I777" s="74" t="s">
        <v>1606</v>
      </c>
      <c r="J777" s="74" t="s">
        <v>523</v>
      </c>
      <c r="K777" s="74" t="s">
        <v>128</v>
      </c>
      <c r="L777" s="74" t="s">
        <v>89</v>
      </c>
      <c r="M777" s="74" t="s">
        <v>1406</v>
      </c>
      <c r="N777" s="74" t="s">
        <v>523</v>
      </c>
      <c r="O777" s="76">
        <v>44942</v>
      </c>
      <c r="P777" s="76">
        <v>44500</v>
      </c>
      <c r="Q777" s="77">
        <v>2</v>
      </c>
      <c r="R777" s="74" t="s">
        <v>519</v>
      </c>
      <c r="S777" s="77">
        <v>74298990</v>
      </c>
      <c r="T777" s="77">
        <v>74298990</v>
      </c>
      <c r="U777" s="77">
        <v>0</v>
      </c>
      <c r="V777" s="78">
        <v>0</v>
      </c>
      <c r="W777" s="79">
        <v>0.19248907624492309</v>
      </c>
      <c r="X777" s="77">
        <v>14301743.951030778</v>
      </c>
      <c r="Y777" s="88">
        <v>14301743.951030778</v>
      </c>
      <c r="Z777" s="77">
        <v>0</v>
      </c>
      <c r="AA777" s="74" t="s">
        <v>2587</v>
      </c>
      <c r="AB777" s="74" t="s">
        <v>2519</v>
      </c>
      <c r="AC777" s="74">
        <v>2</v>
      </c>
      <c r="AD777" s="74">
        <v>3</v>
      </c>
      <c r="AE777" s="74">
        <v>2</v>
      </c>
      <c r="AF777" s="74" t="s">
        <v>2587</v>
      </c>
      <c r="AG777" s="74" t="s">
        <v>2519</v>
      </c>
      <c r="AH777" s="74">
        <v>2</v>
      </c>
      <c r="AI777" s="74">
        <v>3</v>
      </c>
      <c r="AJ777" s="74">
        <v>2</v>
      </c>
      <c r="AL777" s="74">
        <v>2</v>
      </c>
      <c r="AM777" s="74" t="s">
        <v>95</v>
      </c>
      <c r="AN777" s="74">
        <v>0</v>
      </c>
      <c r="AO777" s="74" t="s">
        <v>95</v>
      </c>
      <c r="AP777" s="74" t="s">
        <v>95</v>
      </c>
      <c r="AQ777" s="74">
        <v>1</v>
      </c>
      <c r="AS777" s="74">
        <v>1</v>
      </c>
      <c r="AT777" s="74" t="s">
        <v>92</v>
      </c>
      <c r="AU777" s="74" t="s">
        <v>95</v>
      </c>
      <c r="AV777" s="74" t="s">
        <v>94</v>
      </c>
      <c r="AW777" s="77">
        <v>74298990</v>
      </c>
      <c r="AX777" s="77">
        <v>0</v>
      </c>
      <c r="AY777" s="79">
        <v>1</v>
      </c>
      <c r="AZ777" s="77">
        <v>474822555.39300001</v>
      </c>
      <c r="BA777" s="77">
        <v>0</v>
      </c>
      <c r="BB777" s="74" t="s">
        <v>116</v>
      </c>
      <c r="BC777" s="75" t="s">
        <v>2389</v>
      </c>
      <c r="BD777" s="82">
        <v>16733.745301538278</v>
      </c>
      <c r="BE777" s="82">
        <v>0</v>
      </c>
      <c r="BF777" s="82">
        <v>0</v>
      </c>
      <c r="BG777" s="82">
        <v>16733.745301538278</v>
      </c>
      <c r="BH777" s="82">
        <v>50259.79005282135</v>
      </c>
      <c r="BI777" s="82">
        <v>0</v>
      </c>
      <c r="BJ777" s="82">
        <v>0</v>
      </c>
      <c r="BK777" s="82">
        <v>50259.79005282135</v>
      </c>
      <c r="BL777" s="82">
        <v>12871569.555927701</v>
      </c>
      <c r="BM777" s="82">
        <v>0</v>
      </c>
      <c r="BN777" s="82">
        <v>0</v>
      </c>
      <c r="BO777" s="82">
        <v>12871569.555927701</v>
      </c>
      <c r="BP777" s="82">
        <v>16733.745301538278</v>
      </c>
      <c r="BQ777" s="82">
        <v>0</v>
      </c>
      <c r="BR777" s="82">
        <v>0</v>
      </c>
      <c r="BS777" s="89">
        <v>16733.745301538278</v>
      </c>
      <c r="BT777" s="82">
        <v>86933.480216021504</v>
      </c>
      <c r="BU777" s="82">
        <v>0</v>
      </c>
      <c r="BV777" s="82">
        <v>0</v>
      </c>
      <c r="BW777" s="82">
        <v>86933.480216021504</v>
      </c>
      <c r="BX777" s="82">
        <v>261104.63530341219</v>
      </c>
      <c r="BY777" s="82">
        <v>0</v>
      </c>
      <c r="BZ777" s="82">
        <v>0</v>
      </c>
      <c r="CA777" s="82">
        <v>261104.63530341219</v>
      </c>
      <c r="CB777" s="82">
        <v>66869091</v>
      </c>
      <c r="CC777" s="82">
        <v>0</v>
      </c>
      <c r="CD777" s="82">
        <v>0</v>
      </c>
      <c r="CE777" s="82">
        <v>66869091</v>
      </c>
      <c r="CF777" s="82">
        <v>86933.480216021504</v>
      </c>
      <c r="CG777" s="82">
        <v>0</v>
      </c>
      <c r="CH777" s="82">
        <v>0</v>
      </c>
      <c r="CI777" s="82">
        <v>86933.480216021504</v>
      </c>
      <c r="CJ777" s="82" t="s">
        <v>96</v>
      </c>
      <c r="CN777" s="82">
        <v>16733.745301538278</v>
      </c>
      <c r="CO777" s="82">
        <v>50259.79005282135</v>
      </c>
      <c r="CP777" s="82">
        <v>12871569.555927701</v>
      </c>
      <c r="CQ777" s="82">
        <v>16733.745301538278</v>
      </c>
      <c r="CR777" s="89">
        <v>16733.745301538278</v>
      </c>
      <c r="CS777" s="82">
        <v>86933.480216021519</v>
      </c>
      <c r="CT777" s="82">
        <v>261104.63530341221</v>
      </c>
      <c r="CU777" s="82">
        <v>66869091.000000007</v>
      </c>
      <c r="CV777" s="82">
        <v>86933.480216021519</v>
      </c>
      <c r="CW777" s="82">
        <v>86933.480216021519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3"/>
  <sheetViews>
    <sheetView workbookViewId="0">
      <selection activeCell="S1" sqref="S1:S1048576"/>
    </sheetView>
  </sheetViews>
  <sheetFormatPr defaultRowHeight="14.5"/>
  <cols>
    <col min="1" max="1" width="20.7265625" customWidth="1"/>
    <col min="2" max="2" width="11.1796875" bestFit="1" customWidth="1"/>
    <col min="3" max="3" width="10.7265625" bestFit="1" customWidth="1"/>
    <col min="4" max="5" width="10.7265625" customWidth="1"/>
    <col min="6" max="8" width="13.7265625" customWidth="1"/>
    <col min="10" max="10" width="13.7265625" customWidth="1"/>
    <col min="11" max="11" width="15.7265625" customWidth="1"/>
    <col min="12" max="13" width="12.7265625" customWidth="1"/>
    <col min="16" max="16" width="13.7265625" customWidth="1"/>
    <col min="17" max="17" width="15.7265625" customWidth="1"/>
    <col min="18" max="19" width="12.7265625" customWidth="1"/>
  </cols>
  <sheetData>
    <row r="1" spans="1:18">
      <c r="A1" t="s">
        <v>1</v>
      </c>
      <c r="B1" t="s">
        <v>0</v>
      </c>
      <c r="C1" t="s">
        <v>2395</v>
      </c>
      <c r="D1" t="s">
        <v>2442</v>
      </c>
      <c r="E1" t="s">
        <v>2558</v>
      </c>
      <c r="F1" t="s">
        <v>2398</v>
      </c>
      <c r="G1" t="s">
        <v>2399</v>
      </c>
      <c r="H1" t="s">
        <v>2817</v>
      </c>
    </row>
    <row r="2" spans="1:18">
      <c r="A2" s="60" t="s">
        <v>83</v>
      </c>
      <c r="B2" s="60" t="s">
        <v>116</v>
      </c>
      <c r="C2" s="60" t="s">
        <v>2400</v>
      </c>
      <c r="D2" s="14">
        <v>1.5E-3</v>
      </c>
      <c r="E2">
        <v>0.7</v>
      </c>
      <c r="F2" s="69">
        <v>129358000</v>
      </c>
      <c r="G2" s="69">
        <v>136272.45090410957</v>
      </c>
      <c r="H2" s="69">
        <v>1940370</v>
      </c>
      <c r="J2" s="132" t="s">
        <v>2825</v>
      </c>
    </row>
    <row r="3" spans="1:18">
      <c r="A3" s="60" t="s">
        <v>2742</v>
      </c>
      <c r="B3" s="60" t="s">
        <v>116</v>
      </c>
      <c r="C3" s="60" t="s">
        <v>2400</v>
      </c>
      <c r="D3" s="14">
        <v>4.7E-2</v>
      </c>
      <c r="E3">
        <v>0.7</v>
      </c>
      <c r="F3" s="69">
        <v>200000000</v>
      </c>
      <c r="G3" s="69">
        <v>6676266.3013698626</v>
      </c>
      <c r="H3" s="69">
        <v>6676266.3013698626</v>
      </c>
      <c r="K3" s="68" t="s">
        <v>2822</v>
      </c>
      <c r="L3" s="68" t="s">
        <v>2818</v>
      </c>
      <c r="M3" s="68" t="s">
        <v>2817</v>
      </c>
      <c r="Q3" s="68"/>
      <c r="R3" s="68"/>
    </row>
    <row r="4" spans="1:18">
      <c r="A4" s="60" t="s">
        <v>2743</v>
      </c>
      <c r="B4" s="60" t="s">
        <v>116</v>
      </c>
      <c r="C4" s="60" t="s">
        <v>2400</v>
      </c>
      <c r="D4" s="14">
        <v>1.66E-2</v>
      </c>
      <c r="E4">
        <v>0.7</v>
      </c>
      <c r="F4" s="69">
        <v>5450821.3499999996</v>
      </c>
      <c r="G4" s="69">
        <v>64140.253877909417</v>
      </c>
      <c r="H4" s="69">
        <v>81762.32024999999</v>
      </c>
      <c r="J4" t="s">
        <v>116</v>
      </c>
      <c r="K4" s="97">
        <f t="shared" ref="K4:K12" si="0">SUMIF($B:$B,$J4,F:F)</f>
        <v>3566228470.5671291</v>
      </c>
      <c r="L4" s="97">
        <f t="shared" ref="L4:L12" si="1">SUMIF($B:$B,$J4,G:G)</f>
        <v>38511229.915055856</v>
      </c>
      <c r="M4" s="97">
        <f t="shared" ref="M4:M12" si="2">SUMIF($B:$B,$J4,H:H)</f>
        <v>62968775.00435432</v>
      </c>
      <c r="Q4" s="97"/>
      <c r="R4" s="97"/>
    </row>
    <row r="5" spans="1:18">
      <c r="A5" s="60" t="s">
        <v>84</v>
      </c>
      <c r="B5" s="60" t="s">
        <v>116</v>
      </c>
      <c r="C5" s="60" t="s">
        <v>2400</v>
      </c>
      <c r="D5" s="14">
        <v>1.66E-2</v>
      </c>
      <c r="E5">
        <v>0.7</v>
      </c>
      <c r="F5" s="69">
        <v>44700000</v>
      </c>
      <c r="G5" s="69">
        <v>526671.56547945202</v>
      </c>
      <c r="H5" s="69">
        <v>670500</v>
      </c>
      <c r="J5" t="s">
        <v>768</v>
      </c>
      <c r="K5" s="97">
        <f t="shared" si="0"/>
        <v>2997329809.3500004</v>
      </c>
      <c r="L5" s="97">
        <f t="shared" si="1"/>
        <v>3386234.9443033212</v>
      </c>
      <c r="M5" s="97">
        <f t="shared" si="2"/>
        <v>3386234.9443033212</v>
      </c>
      <c r="Q5" s="97"/>
      <c r="R5" s="97"/>
    </row>
    <row r="6" spans="1:18">
      <c r="A6" s="60" t="s">
        <v>2620</v>
      </c>
      <c r="B6" s="60" t="s">
        <v>116</v>
      </c>
      <c r="C6" s="60" t="s">
        <v>2400</v>
      </c>
      <c r="D6" s="14">
        <v>7.4000000000000003E-3</v>
      </c>
      <c r="E6">
        <v>0.7</v>
      </c>
      <c r="F6" s="69">
        <v>20000000</v>
      </c>
      <c r="G6" s="69">
        <v>105091.84</v>
      </c>
      <c r="H6" s="69">
        <v>300000</v>
      </c>
      <c r="J6" t="s">
        <v>542</v>
      </c>
      <c r="K6" s="97">
        <f t="shared" si="0"/>
        <v>4566094254</v>
      </c>
      <c r="L6" s="97">
        <f t="shared" si="1"/>
        <v>24624283.977455646</v>
      </c>
      <c r="M6" s="97">
        <f t="shared" si="2"/>
        <v>24624283.977455646</v>
      </c>
      <c r="Q6" s="97"/>
      <c r="R6" s="97"/>
    </row>
    <row r="7" spans="1:18">
      <c r="A7" s="60" t="s">
        <v>2621</v>
      </c>
      <c r="B7" s="60" t="s">
        <v>116</v>
      </c>
      <c r="C7" s="60" t="s">
        <v>2400</v>
      </c>
      <c r="D7" s="14">
        <v>7.4000000000000003E-3</v>
      </c>
      <c r="E7">
        <v>0.7</v>
      </c>
      <c r="F7" s="69">
        <v>48000000</v>
      </c>
      <c r="G7" s="69">
        <v>252220.41599999997</v>
      </c>
      <c r="H7" s="69">
        <v>720000</v>
      </c>
      <c r="J7" t="s">
        <v>2509</v>
      </c>
      <c r="K7" s="97">
        <f t="shared" si="0"/>
        <v>0</v>
      </c>
      <c r="L7" s="97">
        <f t="shared" si="1"/>
        <v>0</v>
      </c>
      <c r="M7" s="97">
        <f t="shared" si="2"/>
        <v>0</v>
      </c>
      <c r="Q7" s="97"/>
      <c r="R7" s="97"/>
    </row>
    <row r="8" spans="1:18">
      <c r="A8" s="60" t="s">
        <v>97</v>
      </c>
      <c r="B8" s="60" t="s">
        <v>116</v>
      </c>
      <c r="C8" s="60" t="s">
        <v>2400</v>
      </c>
      <c r="D8" s="14">
        <v>2.93E-2</v>
      </c>
      <c r="E8">
        <v>0.7</v>
      </c>
      <c r="F8" s="69">
        <v>26721646.309999999</v>
      </c>
      <c r="G8" s="69">
        <v>556169.26503842266</v>
      </c>
      <c r="H8" s="69">
        <v>556169.26503842266</v>
      </c>
      <c r="J8" t="s">
        <v>2594</v>
      </c>
      <c r="K8" s="97">
        <f t="shared" si="0"/>
        <v>164679000</v>
      </c>
      <c r="L8" s="97">
        <f t="shared" si="1"/>
        <v>82772.428219178095</v>
      </c>
      <c r="M8" s="97">
        <f t="shared" si="2"/>
        <v>82772.428219178095</v>
      </c>
      <c r="Q8" s="97"/>
      <c r="R8" s="97"/>
    </row>
    <row r="9" spans="1:18">
      <c r="A9" s="60" t="s">
        <v>2390</v>
      </c>
      <c r="B9" s="60" t="s">
        <v>116</v>
      </c>
      <c r="C9" s="60" t="s">
        <v>2400</v>
      </c>
      <c r="D9" s="14">
        <v>7.4000000000000003E-3</v>
      </c>
      <c r="E9">
        <v>0.7</v>
      </c>
      <c r="F9" s="69">
        <v>50000000</v>
      </c>
      <c r="G9" s="69">
        <v>262729.59999999998</v>
      </c>
      <c r="H9" s="69">
        <v>750000</v>
      </c>
      <c r="J9" t="s">
        <v>689</v>
      </c>
      <c r="K9" s="97">
        <f t="shared" si="0"/>
        <v>463354587.69869971</v>
      </c>
      <c r="L9" s="97">
        <f t="shared" si="1"/>
        <v>5832.0970589671497</v>
      </c>
      <c r="M9" s="97">
        <f t="shared" si="2"/>
        <v>5832.097184913503</v>
      </c>
      <c r="Q9" s="97"/>
      <c r="R9" s="97"/>
    </row>
    <row r="10" spans="1:18">
      <c r="A10" s="60" t="s">
        <v>105</v>
      </c>
      <c r="B10" s="60" t="s">
        <v>116</v>
      </c>
      <c r="C10" s="60" t="s">
        <v>2400</v>
      </c>
      <c r="D10" s="14">
        <v>2.93E-2</v>
      </c>
      <c r="E10">
        <v>0.7</v>
      </c>
      <c r="F10" s="69">
        <v>23000000</v>
      </c>
      <c r="G10" s="69">
        <v>478321.2958904109</v>
      </c>
      <c r="H10" s="69">
        <v>478321.2958904109</v>
      </c>
      <c r="J10" t="s">
        <v>2407</v>
      </c>
      <c r="K10" s="97">
        <f t="shared" si="0"/>
        <v>326071472.80000001</v>
      </c>
      <c r="L10" s="97">
        <f t="shared" si="1"/>
        <v>183320.83853973573</v>
      </c>
      <c r="M10" s="97">
        <f t="shared" si="2"/>
        <v>183320.83853973573</v>
      </c>
      <c r="Q10" s="97"/>
      <c r="R10" s="97"/>
    </row>
    <row r="11" spans="1:18">
      <c r="A11" s="60" t="s">
        <v>109</v>
      </c>
      <c r="B11" s="60" t="s">
        <v>116</v>
      </c>
      <c r="C11" s="60" t="s">
        <v>2400</v>
      </c>
      <c r="D11" s="14">
        <v>7.4000000000000003E-3</v>
      </c>
      <c r="E11">
        <v>0.7</v>
      </c>
      <c r="F11" s="69">
        <v>49500000</v>
      </c>
      <c r="G11" s="69">
        <v>260102.30399999997</v>
      </c>
      <c r="H11" s="69">
        <v>742500</v>
      </c>
      <c r="J11" t="s">
        <v>2607</v>
      </c>
      <c r="K11" s="97">
        <f t="shared" si="0"/>
        <v>191376255.12428507</v>
      </c>
      <c r="L11" s="97">
        <f t="shared" si="1"/>
        <v>973487.38480215252</v>
      </c>
      <c r="M11" s="97">
        <f t="shared" si="2"/>
        <v>973487.38480215252</v>
      </c>
      <c r="Q11" s="97"/>
      <c r="R11" s="97"/>
    </row>
    <row r="12" spans="1:18">
      <c r="A12" s="60" t="s">
        <v>110</v>
      </c>
      <c r="B12" s="60" t="s">
        <v>116</v>
      </c>
      <c r="C12" s="60" t="s">
        <v>2400</v>
      </c>
      <c r="D12" s="14">
        <v>2.93E-2</v>
      </c>
      <c r="E12">
        <v>0.7</v>
      </c>
      <c r="F12" s="69">
        <v>16292282.83</v>
      </c>
      <c r="G12" s="69">
        <v>339098.3797270091</v>
      </c>
      <c r="H12" s="69">
        <v>339098.3797270091</v>
      </c>
      <c r="J12" t="s">
        <v>2605</v>
      </c>
      <c r="K12" s="97">
        <f t="shared" si="0"/>
        <v>271022989.80000001</v>
      </c>
      <c r="L12" s="97">
        <f t="shared" si="1"/>
        <v>2666905.7008378906</v>
      </c>
      <c r="M12" s="97">
        <f t="shared" si="2"/>
        <v>4065344.8469999996</v>
      </c>
      <c r="Q12" s="97"/>
      <c r="R12" s="97"/>
    </row>
    <row r="13" spans="1:18">
      <c r="A13" s="60" t="s">
        <v>111</v>
      </c>
      <c r="B13" s="60" t="s">
        <v>116</v>
      </c>
      <c r="C13" s="60" t="s">
        <v>2400</v>
      </c>
      <c r="D13" s="14">
        <v>7.4000000000000003E-3</v>
      </c>
      <c r="E13">
        <v>0.7</v>
      </c>
      <c r="F13" s="69">
        <v>32500000</v>
      </c>
      <c r="G13" s="69">
        <v>170774.24</v>
      </c>
      <c r="H13" s="69">
        <v>487500</v>
      </c>
      <c r="J13" s="98" t="s">
        <v>2823</v>
      </c>
      <c r="K13" s="97">
        <f>SUM(K4:K12)</f>
        <v>12546156839.340113</v>
      </c>
      <c r="L13" s="97">
        <f t="shared" ref="L13:M13" si="3">SUM(L4:L12)</f>
        <v>70434067.286272749</v>
      </c>
      <c r="M13" s="97">
        <f t="shared" si="3"/>
        <v>96290051.521859258</v>
      </c>
      <c r="P13" s="98"/>
      <c r="Q13" s="97"/>
      <c r="R13" s="97"/>
    </row>
    <row r="14" spans="1:18">
      <c r="A14" s="60" t="s">
        <v>112</v>
      </c>
      <c r="B14" s="60" t="s">
        <v>116</v>
      </c>
      <c r="C14" s="60" t="s">
        <v>2400</v>
      </c>
      <c r="D14" s="14">
        <v>2.93E-2</v>
      </c>
      <c r="E14">
        <v>0.7</v>
      </c>
      <c r="F14" s="69">
        <v>16986070.859999999</v>
      </c>
      <c r="G14" s="69">
        <v>353538.4922208697</v>
      </c>
      <c r="H14" s="69">
        <v>353538.4922208697</v>
      </c>
    </row>
    <row r="15" spans="1:18">
      <c r="A15" s="60" t="s">
        <v>124</v>
      </c>
      <c r="B15" s="60" t="s">
        <v>116</v>
      </c>
      <c r="C15" s="60" t="s">
        <v>2400</v>
      </c>
      <c r="D15" s="14">
        <v>2.93E-2</v>
      </c>
      <c r="E15">
        <v>0.7</v>
      </c>
      <c r="F15" s="69">
        <v>86691.76</v>
      </c>
      <c r="G15" s="69">
        <v>1810.4912843507284</v>
      </c>
      <c r="H15" s="69">
        <v>1810.4912843507284</v>
      </c>
    </row>
    <row r="16" spans="1:18">
      <c r="A16" s="60" t="s">
        <v>130</v>
      </c>
      <c r="B16" s="60" t="s">
        <v>116</v>
      </c>
      <c r="C16" s="60" t="s">
        <v>2400</v>
      </c>
      <c r="D16" s="14">
        <v>2.93E-2</v>
      </c>
      <c r="E16">
        <v>0.7</v>
      </c>
      <c r="F16" s="69">
        <v>82734.62</v>
      </c>
      <c r="G16" s="69">
        <v>1727.8494337186082</v>
      </c>
      <c r="H16" s="69">
        <v>1727.8494337186082</v>
      </c>
      <c r="J16" s="132" t="s">
        <v>3066</v>
      </c>
      <c r="P16" s="132" t="s">
        <v>2824</v>
      </c>
    </row>
    <row r="17" spans="1:19">
      <c r="A17" s="60" t="s">
        <v>131</v>
      </c>
      <c r="B17" s="60" t="s">
        <v>116</v>
      </c>
      <c r="C17" s="60" t="s">
        <v>2400</v>
      </c>
      <c r="D17" s="14">
        <v>2.93E-2</v>
      </c>
      <c r="E17">
        <v>0.7</v>
      </c>
      <c r="F17" s="69">
        <v>437525.42</v>
      </c>
      <c r="G17" s="69">
        <v>9137.3846786810172</v>
      </c>
      <c r="H17" s="69">
        <v>9137.3846786810172</v>
      </c>
      <c r="K17" s="68" t="s">
        <v>2822</v>
      </c>
      <c r="L17" s="68" t="s">
        <v>2818</v>
      </c>
      <c r="M17" s="68" t="s">
        <v>2817</v>
      </c>
      <c r="Q17" s="68" t="s">
        <v>2822</v>
      </c>
      <c r="R17" s="68" t="s">
        <v>2818</v>
      </c>
      <c r="S17" s="68" t="s">
        <v>2817</v>
      </c>
    </row>
    <row r="18" spans="1:19">
      <c r="A18" s="60" t="s">
        <v>132</v>
      </c>
      <c r="B18" s="60" t="s">
        <v>116</v>
      </c>
      <c r="C18" s="60" t="s">
        <v>2400</v>
      </c>
      <c r="D18" s="14">
        <v>2.93E-2</v>
      </c>
      <c r="E18">
        <v>0.7</v>
      </c>
      <c r="F18" s="69">
        <v>14538.48</v>
      </c>
      <c r="G18" s="69">
        <v>303.62506572374792</v>
      </c>
      <c r="H18" s="69">
        <v>303.62506572374792</v>
      </c>
      <c r="J18" t="s">
        <v>116</v>
      </c>
      <c r="K18" s="97">
        <f>IF($Q18=0,0,$K4/$Q18*Q18)</f>
        <v>3566228470.5671296</v>
      </c>
      <c r="L18" s="97">
        <f>IF($Q18=0,0,$K4/$Q18*R18)</f>
        <v>32179031.361223966</v>
      </c>
      <c r="M18" s="97">
        <f>IF($Q18=0,0,$K4/$Q18*S18)</f>
        <v>59846601.363067448</v>
      </c>
      <c r="P18" t="s">
        <v>116</v>
      </c>
      <c r="Q18" s="97">
        <f>SUMIF('New Tool-Aug V20'!D:D,$P18,'New Tool-Aug V20'!Y:Y)+SUMIF('New Tool-Aug V20'!D:D,$P18,'New Tool-Aug V20'!Z:Z)</f>
        <v>3454232005.9201279</v>
      </c>
      <c r="R18" s="97">
        <f>SUMIF('New Tool-Aug V20'!D:D,$P18,'New Tool-Aug V20'!BS:BS)</f>
        <v>31168457.367447019</v>
      </c>
      <c r="S18" s="97">
        <f>SUMIF('New Tool-Aug V20'!D:D,$P18,'New Tool-Aug V20'!CR:CR)</f>
        <v>57967134.629760794</v>
      </c>
    </row>
    <row r="19" spans="1:19">
      <c r="A19" s="60" t="s">
        <v>133</v>
      </c>
      <c r="B19" s="60" t="s">
        <v>116</v>
      </c>
      <c r="C19" s="60" t="s">
        <v>2400</v>
      </c>
      <c r="D19" s="14">
        <v>2.93E-2</v>
      </c>
      <c r="E19">
        <v>0.7</v>
      </c>
      <c r="F19" s="69">
        <v>32049.24</v>
      </c>
      <c r="G19" s="69">
        <v>669.32393217146307</v>
      </c>
      <c r="H19" s="69">
        <v>669.32393217146307</v>
      </c>
      <c r="J19" t="s">
        <v>768</v>
      </c>
      <c r="K19" s="97">
        <f t="shared" ref="K19:L26" si="4">IF($Q19=0,0,$K5/$Q19*Q19)</f>
        <v>2997329809.3500004</v>
      </c>
      <c r="L19" s="97">
        <f t="shared" si="4"/>
        <v>2730126.1684061098</v>
      </c>
      <c r="M19" s="97">
        <f t="shared" ref="M19:M26" si="5">IF($Q19=0,0,$K5/$Q19*S19)</f>
        <v>2730126.1684061098</v>
      </c>
      <c r="P19" t="s">
        <v>768</v>
      </c>
      <c r="Q19" s="97">
        <f>SUMIF('New Tool-Aug V20'!D:D,$P19,'New Tool-Aug V20'!Y:Y)+SUMIF('New Tool-Aug V20'!D:D,$P19,'New Tool-Aug V20'!Z:Z)</f>
        <v>3033144357.2599998</v>
      </c>
      <c r="R19" s="97">
        <f>SUMIF('New Tool-Aug V20'!D:D,$P19,'New Tool-Aug V20'!BS:BS)</f>
        <v>2762747.9486832451</v>
      </c>
      <c r="S19" s="97">
        <f>SUMIF('New Tool-Aug V20'!D:D,$P19,'New Tool-Aug V20'!CR:CR)</f>
        <v>2762747.9486832451</v>
      </c>
    </row>
    <row r="20" spans="1:19">
      <c r="A20" s="60" t="s">
        <v>134</v>
      </c>
      <c r="B20" s="60" t="s">
        <v>116</v>
      </c>
      <c r="C20" s="60" t="s">
        <v>2400</v>
      </c>
      <c r="D20" s="14">
        <v>2.93E-2</v>
      </c>
      <c r="E20">
        <v>0.7</v>
      </c>
      <c r="F20" s="69">
        <v>44288.480000000003</v>
      </c>
      <c r="G20" s="69">
        <v>924.93112421689852</v>
      </c>
      <c r="H20" s="69">
        <v>924.93112421689852</v>
      </c>
      <c r="J20" t="s">
        <v>542</v>
      </c>
      <c r="K20" s="97">
        <f t="shared" si="4"/>
        <v>4566094254</v>
      </c>
      <c r="L20" s="97">
        <f t="shared" si="4"/>
        <v>18824762.563436255</v>
      </c>
      <c r="M20" s="97">
        <f t="shared" si="5"/>
        <v>18824762.563436255</v>
      </c>
      <c r="P20" t="s">
        <v>542</v>
      </c>
      <c r="Q20" s="97">
        <f>SUMIF('New Tool-Aug V20'!D:D,$P20,'New Tool-Aug V20'!Y:Y)+SUMIF('New Tool-Aug V20'!D:D,$P20,'New Tool-Aug V20'!Z:Z)</f>
        <v>4574273030.1199999</v>
      </c>
      <c r="R20" s="97">
        <f>SUMIF('New Tool-Aug V20'!D:D,$P20,'New Tool-Aug V20'!BS:BS)</f>
        <v>18858481.429047413</v>
      </c>
      <c r="S20" s="97">
        <f>SUMIF('New Tool-Aug V20'!D:D,$P20,'New Tool-Aug V20'!CR:CR)</f>
        <v>18858481.429047413</v>
      </c>
    </row>
    <row r="21" spans="1:19">
      <c r="A21" s="60" t="s">
        <v>135</v>
      </c>
      <c r="B21" s="60" t="s">
        <v>116</v>
      </c>
      <c r="C21" s="60" t="s">
        <v>2400</v>
      </c>
      <c r="D21" s="14">
        <v>2.93E-2</v>
      </c>
      <c r="E21">
        <v>0.7</v>
      </c>
      <c r="F21" s="69">
        <v>904615.38</v>
      </c>
      <c r="G21" s="69">
        <v>18892.202225212899</v>
      </c>
      <c r="H21" s="69">
        <v>18892.202225212899</v>
      </c>
      <c r="J21" t="s">
        <v>2509</v>
      </c>
      <c r="K21" s="97">
        <f t="shared" si="4"/>
        <v>0</v>
      </c>
      <c r="L21" s="97">
        <f t="shared" si="4"/>
        <v>0</v>
      </c>
      <c r="M21" s="97">
        <f t="shared" si="5"/>
        <v>0</v>
      </c>
      <c r="P21" t="s">
        <v>2509</v>
      </c>
      <c r="Q21" s="97">
        <f>SUMIF('New Tool-Aug V20'!D:D,$P21,'New Tool-Aug V20'!Y:Y)+SUMIF('New Tool-Aug V20'!D:D,$P21,'New Tool-Aug V20'!Z:Z)</f>
        <v>0</v>
      </c>
      <c r="R21" s="97">
        <f>SUMIF('New Tool-Aug V20'!D:D,$P21,'New Tool-Aug V20'!BS:BS)</f>
        <v>0</v>
      </c>
      <c r="S21" s="97">
        <f>SUMIF('New Tool-Aug V20'!D:D,$P21,'New Tool-Aug V20'!CR:CR)</f>
        <v>0</v>
      </c>
    </row>
    <row r="22" spans="1:19">
      <c r="A22" s="60" t="s">
        <v>136</v>
      </c>
      <c r="B22" s="60" t="s">
        <v>116</v>
      </c>
      <c r="C22" s="60" t="s">
        <v>2400</v>
      </c>
      <c r="D22" s="14">
        <v>2.93E-2</v>
      </c>
      <c r="E22">
        <v>0.7</v>
      </c>
      <c r="F22" s="69">
        <v>26083.1</v>
      </c>
      <c r="G22" s="69">
        <v>544.7256488834521</v>
      </c>
      <c r="H22" s="69">
        <v>544.7256488834521</v>
      </c>
      <c r="J22" t="s">
        <v>2594</v>
      </c>
      <c r="K22" s="97">
        <f t="shared" si="4"/>
        <v>164679000</v>
      </c>
      <c r="L22" s="97">
        <f t="shared" si="4"/>
        <v>69975.731084303043</v>
      </c>
      <c r="M22" s="97">
        <f t="shared" si="5"/>
        <v>69975.731084303043</v>
      </c>
      <c r="P22" t="s">
        <v>2594</v>
      </c>
      <c r="Q22" s="97">
        <f>SUMIF('New Tool-Aug V20'!D:D,$P22,'New Tool-Aug V20'!Y:Y)+SUMIF('New Tool-Aug V20'!D:D,$P22,'New Tool-Aug V20'!Z:Z)</f>
        <v>231869666.66999999</v>
      </c>
      <c r="R22" s="97">
        <f>SUMIF('New Tool-Aug V20'!D:D,$P22,'New Tool-Aug V20'!BS:BS)</f>
        <v>98526.523973954812</v>
      </c>
      <c r="S22" s="97">
        <f>SUMIF('New Tool-Aug V20'!D:D,$P22,'New Tool-Aug V20'!CR:CR)</f>
        <v>98526.523973954812</v>
      </c>
    </row>
    <row r="23" spans="1:19">
      <c r="A23" s="60" t="s">
        <v>137</v>
      </c>
      <c r="B23" s="60" t="s">
        <v>116</v>
      </c>
      <c r="C23" s="60" t="s">
        <v>2400</v>
      </c>
      <c r="D23" s="14">
        <v>2.93E-2</v>
      </c>
      <c r="E23">
        <v>0.7</v>
      </c>
      <c r="F23" s="69">
        <v>72552.100000000006</v>
      </c>
      <c r="G23" s="69">
        <v>1515.1952701311232</v>
      </c>
      <c r="H23" s="69">
        <v>1515.1952701311232</v>
      </c>
      <c r="J23" t="s">
        <v>689</v>
      </c>
      <c r="K23" s="97">
        <f t="shared" si="4"/>
        <v>463354587.69869971</v>
      </c>
      <c r="L23" s="97">
        <f t="shared" si="4"/>
        <v>196889.56105807243</v>
      </c>
      <c r="M23" s="97">
        <f t="shared" si="5"/>
        <v>196889.56105807243</v>
      </c>
      <c r="P23" t="s">
        <v>689</v>
      </c>
      <c r="Q23" s="97">
        <f>SUMIF('New Tool-Aug V20'!D:D,$P23,'New Tool-Aug V20'!Y:Y)+SUMIF('New Tool-Aug V20'!D:D,$P23,'New Tool-Aug V20'!Z:Z)</f>
        <v>463361545.26289767</v>
      </c>
      <c r="R23" s="97">
        <f>SUMIF('New Tool-Aug V20'!D:D,$P23,'New Tool-Aug V20'!BS:BS)</f>
        <v>196892.51748021075</v>
      </c>
      <c r="S23" s="97">
        <f>SUMIF('New Tool-Aug V20'!D:D,$P23,'New Tool-Aug V20'!CR:CR)</f>
        <v>196892.51748021075</v>
      </c>
    </row>
    <row r="24" spans="1:19">
      <c r="A24" s="60" t="s">
        <v>138</v>
      </c>
      <c r="B24" s="60" t="s">
        <v>116</v>
      </c>
      <c r="C24" s="60" t="s">
        <v>2400</v>
      </c>
      <c r="D24" s="14">
        <v>2.93E-2</v>
      </c>
      <c r="E24">
        <v>0.7</v>
      </c>
      <c r="F24" s="69">
        <v>290769.24</v>
      </c>
      <c r="G24" s="69">
        <v>6072.4937961495443</v>
      </c>
      <c r="H24" s="69">
        <v>6072.4937961495443</v>
      </c>
      <c r="J24" t="s">
        <v>2407</v>
      </c>
      <c r="K24" s="97">
        <f t="shared" si="4"/>
        <v>326071472.80000001</v>
      </c>
      <c r="L24" s="97">
        <f t="shared" si="4"/>
        <v>138554.94443684639</v>
      </c>
      <c r="M24" s="97">
        <f t="shared" si="5"/>
        <v>138554.94443684639</v>
      </c>
      <c r="P24" t="s">
        <v>2407</v>
      </c>
      <c r="Q24" s="97">
        <f>SUMIF('New Tool-Aug V20'!D:D,$P24,'New Tool-Aug V20'!Y:Y)+SUMIF('New Tool-Aug V20'!D:D,$P24,'New Tool-Aug V20'!Z:Z)</f>
        <v>326970366.60000002</v>
      </c>
      <c r="R24" s="97">
        <f>SUMIF('New Tool-Aug V20'!D:D,$P24,'New Tool-Aug V20'!BS:BS)</f>
        <v>138936.90419384121</v>
      </c>
      <c r="S24" s="97">
        <f>SUMIF('New Tool-Aug V20'!D:D,$P24,'New Tool-Aug V20'!CR:CR)</f>
        <v>138936.90419384121</v>
      </c>
    </row>
    <row r="25" spans="1:19">
      <c r="A25" s="60" t="s">
        <v>140</v>
      </c>
      <c r="B25" s="60" t="s">
        <v>116</v>
      </c>
      <c r="C25" s="60" t="s">
        <v>2400</v>
      </c>
      <c r="D25" s="14">
        <v>2.93E-2</v>
      </c>
      <c r="E25">
        <v>0.7</v>
      </c>
      <c r="F25" s="69">
        <v>72692.320000000007</v>
      </c>
      <c r="G25" s="69">
        <v>1518.1236578797589</v>
      </c>
      <c r="H25" s="69">
        <v>1518.1236578797589</v>
      </c>
      <c r="J25" t="s">
        <v>2607</v>
      </c>
      <c r="K25" s="97">
        <f t="shared" si="4"/>
        <v>191376255.12428507</v>
      </c>
      <c r="L25" s="97">
        <f t="shared" si="4"/>
        <v>593646.28482478717</v>
      </c>
      <c r="M25" s="97">
        <f t="shared" si="5"/>
        <v>593646.28482478717</v>
      </c>
      <c r="P25" t="s">
        <v>2607</v>
      </c>
      <c r="Q25" s="97">
        <f>SUMIF('New Tool-Aug V20'!D:D,$P25,'New Tool-Aug V20'!Y:Y)+SUMIF('New Tool-Aug V20'!D:D,$P25,'New Tool-Aug V20'!Z:Z)</f>
        <v>382752510.24857008</v>
      </c>
      <c r="R25" s="97">
        <f>SUMIF('New Tool-Aug V20'!D:D,$P25,'New Tool-Aug V20'!BS:BS)</f>
        <v>1187292.5696495741</v>
      </c>
      <c r="S25" s="97">
        <f>SUMIF('New Tool-Aug V20'!D:D,$P25,'New Tool-Aug V20'!CR:CR)</f>
        <v>1187292.5696495741</v>
      </c>
    </row>
    <row r="26" spans="1:19">
      <c r="A26" s="60" t="s">
        <v>141</v>
      </c>
      <c r="B26" s="60" t="s">
        <v>116</v>
      </c>
      <c r="C26" s="60" t="s">
        <v>2400</v>
      </c>
      <c r="D26" s="14">
        <v>2.93E-2</v>
      </c>
      <c r="E26">
        <v>0.7</v>
      </c>
      <c r="F26" s="69">
        <v>78750</v>
      </c>
      <c r="G26" s="69">
        <v>1644.6336842465753</v>
      </c>
      <c r="H26" s="69">
        <v>1644.6336842465753</v>
      </c>
      <c r="J26" t="s">
        <v>2605</v>
      </c>
      <c r="K26" s="97">
        <f t="shared" si="4"/>
        <v>271022989.80000001</v>
      </c>
      <c r="L26" s="97">
        <f t="shared" si="4"/>
        <v>2935123.0330219949</v>
      </c>
      <c r="M26" s="97">
        <f t="shared" si="5"/>
        <v>3983644.9433720149</v>
      </c>
      <c r="P26" t="s">
        <v>2605</v>
      </c>
      <c r="Q26" s="97">
        <f>SUMIF('New Tool-Aug V20'!D:D,$P26,'New Tool-Aug V20'!Y:Y)+SUMIF('New Tool-Aug V20'!D:D,$P26,'New Tool-Aug V20'!Z:Z)</f>
        <v>276581354.67999995</v>
      </c>
      <c r="R26" s="97">
        <f>SUMIF('New Tool-Aug V20'!D:D,$P26,'New Tool-Aug V20'!BS:BS)</f>
        <v>2995318.977274796</v>
      </c>
      <c r="S26" s="97">
        <f>SUMIF('New Tool-Aug V20'!D:D,$P26,'New Tool-Aug V20'!CR:CR)</f>
        <v>4065344.8469999996</v>
      </c>
    </row>
    <row r="27" spans="1:19">
      <c r="A27" s="60" t="s">
        <v>142</v>
      </c>
      <c r="B27" s="60" t="s">
        <v>116</v>
      </c>
      <c r="C27" s="60" t="s">
        <v>2400</v>
      </c>
      <c r="D27" s="14">
        <v>4.0000000000000001E-3</v>
      </c>
      <c r="E27">
        <v>0.7</v>
      </c>
      <c r="F27" s="69">
        <v>37500000</v>
      </c>
      <c r="G27" s="69">
        <v>106884.82191780822</v>
      </c>
      <c r="H27" s="69">
        <v>562500</v>
      </c>
      <c r="J27" s="98" t="s">
        <v>2823</v>
      </c>
      <c r="K27" s="97">
        <f>SUM(K18:K26)</f>
        <v>12546156839.340113</v>
      </c>
      <c r="L27" s="97">
        <f t="shared" ref="L27:M27" si="6">SUM(L18:L26)</f>
        <v>57668109.647492334</v>
      </c>
      <c r="M27" s="97">
        <f t="shared" si="6"/>
        <v>86384201.559685841</v>
      </c>
      <c r="P27" s="98" t="s">
        <v>2823</v>
      </c>
      <c r="Q27" s="97">
        <f>SUM(Q18:Q26)</f>
        <v>12743184836.761597</v>
      </c>
      <c r="R27" s="97">
        <f t="shared" ref="R27:S27" si="7">SUM(R18:R26)</f>
        <v>57406654.237750061</v>
      </c>
      <c r="S27" s="97">
        <f t="shared" si="7"/>
        <v>85275357.369789049</v>
      </c>
    </row>
    <row r="28" spans="1:19">
      <c r="A28" s="60" t="s">
        <v>146</v>
      </c>
      <c r="B28" s="60" t="s">
        <v>116</v>
      </c>
      <c r="C28" s="60" t="s">
        <v>2400</v>
      </c>
      <c r="D28" s="14">
        <v>4.0000000000000001E-3</v>
      </c>
      <c r="E28">
        <v>0.7</v>
      </c>
      <c r="F28" s="69">
        <v>83333333.340000004</v>
      </c>
      <c r="G28" s="69">
        <v>237145.93609203104</v>
      </c>
      <c r="H28" s="69">
        <v>1250000.0001000001</v>
      </c>
    </row>
    <row r="29" spans="1:19">
      <c r="A29" s="60" t="s">
        <v>147</v>
      </c>
      <c r="B29" s="60" t="s">
        <v>116</v>
      </c>
      <c r="C29" s="60" t="s">
        <v>2400</v>
      </c>
      <c r="D29" s="14">
        <v>1.5E-3</v>
      </c>
      <c r="E29">
        <v>0.7</v>
      </c>
      <c r="F29" s="69">
        <v>50000000</v>
      </c>
      <c r="G29" s="69">
        <v>53138.630136986299</v>
      </c>
      <c r="H29" s="69">
        <v>750000</v>
      </c>
    </row>
    <row r="30" spans="1:19">
      <c r="A30" s="60" t="s">
        <v>2622</v>
      </c>
      <c r="B30" s="60" t="s">
        <v>116</v>
      </c>
      <c r="C30" s="60" t="s">
        <v>2400</v>
      </c>
      <c r="D30" s="14">
        <v>1.66E-2</v>
      </c>
      <c r="E30">
        <v>0.7</v>
      </c>
      <c r="F30" s="69">
        <v>1805497.9</v>
      </c>
      <c r="G30" s="69">
        <v>21348.901667970298</v>
      </c>
      <c r="H30" s="69">
        <v>27082.468499999999</v>
      </c>
    </row>
    <row r="31" spans="1:19">
      <c r="A31" s="60" t="s">
        <v>151</v>
      </c>
      <c r="B31" s="60" t="s">
        <v>116</v>
      </c>
      <c r="C31" s="60" t="s">
        <v>2400</v>
      </c>
      <c r="D31" s="14">
        <v>2.93E-2</v>
      </c>
      <c r="E31">
        <v>0.7</v>
      </c>
      <c r="F31" s="69">
        <v>21776704.550000001</v>
      </c>
      <c r="G31" s="69">
        <v>452587.25531271269</v>
      </c>
      <c r="H31" s="69">
        <v>452587.25531271269</v>
      </c>
    </row>
    <row r="32" spans="1:19">
      <c r="A32" s="60" t="s">
        <v>2623</v>
      </c>
      <c r="B32" s="60" t="s">
        <v>116</v>
      </c>
      <c r="C32" s="60" t="s">
        <v>2400</v>
      </c>
      <c r="D32" s="14">
        <v>1.66E-2</v>
      </c>
      <c r="E32">
        <v>0.7</v>
      </c>
      <c r="F32" s="69">
        <v>1797943.62</v>
      </c>
      <c r="G32" s="69">
        <v>21259.576955439585</v>
      </c>
      <c r="H32" s="69">
        <v>26969.154300000002</v>
      </c>
    </row>
    <row r="33" spans="1:8">
      <c r="A33" s="60" t="s">
        <v>156</v>
      </c>
      <c r="B33" s="60" t="s">
        <v>116</v>
      </c>
      <c r="C33" s="60" t="s">
        <v>2400</v>
      </c>
      <c r="D33" s="14">
        <v>2.93E-2</v>
      </c>
      <c r="E33">
        <v>0.7</v>
      </c>
      <c r="F33" s="69">
        <v>10215909.09</v>
      </c>
      <c r="G33" s="69">
        <v>212318.1790408821</v>
      </c>
      <c r="H33" s="69">
        <v>212318.1790408821</v>
      </c>
    </row>
    <row r="34" spans="1:8">
      <c r="A34" s="60" t="s">
        <v>157</v>
      </c>
      <c r="B34" s="60" t="s">
        <v>116</v>
      </c>
      <c r="C34" s="60" t="s">
        <v>2400</v>
      </c>
      <c r="D34" s="14">
        <v>2.93E-2</v>
      </c>
      <c r="E34">
        <v>0.7</v>
      </c>
      <c r="F34" s="69">
        <v>18007386.359999999</v>
      </c>
      <c r="G34" s="69">
        <v>374249.16838613123</v>
      </c>
      <c r="H34" s="69">
        <v>374249.16838613123</v>
      </c>
    </row>
    <row r="35" spans="1:8">
      <c r="A35" s="60" t="s">
        <v>2624</v>
      </c>
      <c r="B35" s="60" t="s">
        <v>116</v>
      </c>
      <c r="C35" s="60" t="s">
        <v>2400</v>
      </c>
      <c r="D35" s="14">
        <v>1.66E-2</v>
      </c>
      <c r="E35">
        <v>0.7</v>
      </c>
      <c r="F35" s="69">
        <v>6188326.2699999996</v>
      </c>
      <c r="G35" s="69">
        <v>73173.150202804129</v>
      </c>
      <c r="H35" s="69">
        <v>92824.894049999988</v>
      </c>
    </row>
    <row r="36" spans="1:8">
      <c r="A36" s="60" t="s">
        <v>2625</v>
      </c>
      <c r="B36" s="60" t="s">
        <v>116</v>
      </c>
      <c r="C36" s="60" t="s">
        <v>2400</v>
      </c>
      <c r="D36" s="14">
        <v>1.66E-2</v>
      </c>
      <c r="E36">
        <v>0.7</v>
      </c>
      <c r="F36" s="69">
        <v>3267761.77</v>
      </c>
      <c r="G36" s="69">
        <v>38639.27213766495</v>
      </c>
      <c r="H36" s="69">
        <v>49016.426549999996</v>
      </c>
    </row>
    <row r="37" spans="1:8">
      <c r="A37" s="60" t="s">
        <v>2626</v>
      </c>
      <c r="B37" s="60" t="s">
        <v>116</v>
      </c>
      <c r="C37" s="60" t="s">
        <v>2400</v>
      </c>
      <c r="D37" s="14">
        <v>1.66E-2</v>
      </c>
      <c r="E37">
        <v>0.7</v>
      </c>
      <c r="F37" s="69">
        <v>2180430.5</v>
      </c>
      <c r="G37" s="69">
        <v>25782.248951019727</v>
      </c>
      <c r="H37" s="69">
        <v>32706.4575</v>
      </c>
    </row>
    <row r="38" spans="1:8">
      <c r="A38" s="60" t="s">
        <v>2627</v>
      </c>
      <c r="B38" s="60" t="s">
        <v>116</v>
      </c>
      <c r="C38" s="60" t="s">
        <v>2400</v>
      </c>
      <c r="D38" s="14">
        <v>1.66E-2</v>
      </c>
      <c r="E38">
        <v>0.7</v>
      </c>
      <c r="F38" s="69">
        <v>1090895.5</v>
      </c>
      <c r="G38" s="69">
        <v>12899.16801317315</v>
      </c>
      <c r="H38" s="69">
        <v>16363.432499999999</v>
      </c>
    </row>
    <row r="39" spans="1:8">
      <c r="A39" s="60" t="s">
        <v>2628</v>
      </c>
      <c r="B39" s="60" t="s">
        <v>116</v>
      </c>
      <c r="C39" s="60" t="s">
        <v>2400</v>
      </c>
      <c r="D39" s="14">
        <v>1.66E-2</v>
      </c>
      <c r="E39">
        <v>0.7</v>
      </c>
      <c r="F39" s="69">
        <v>1472402.04</v>
      </c>
      <c r="G39" s="69">
        <v>17410.248091498124</v>
      </c>
      <c r="H39" s="69">
        <v>22086.030599999998</v>
      </c>
    </row>
    <row r="40" spans="1:8">
      <c r="A40" s="60" t="s">
        <v>2629</v>
      </c>
      <c r="B40" s="60" t="s">
        <v>116</v>
      </c>
      <c r="C40" s="60" t="s">
        <v>2400</v>
      </c>
      <c r="D40" s="14">
        <v>1.66E-2</v>
      </c>
      <c r="E40">
        <v>0.7</v>
      </c>
      <c r="F40" s="69">
        <v>11573847.869999999</v>
      </c>
      <c r="G40" s="69">
        <v>136853.6291826634</v>
      </c>
      <c r="H40" s="69">
        <v>173607.71804999997</v>
      </c>
    </row>
    <row r="41" spans="1:8">
      <c r="A41" s="60" t="s">
        <v>158</v>
      </c>
      <c r="B41" s="60" t="s">
        <v>116</v>
      </c>
      <c r="C41" s="60" t="s">
        <v>2400</v>
      </c>
      <c r="D41" s="14">
        <v>4.0000000000000001E-3</v>
      </c>
      <c r="E41">
        <v>0.7</v>
      </c>
      <c r="F41" s="69">
        <v>36108333.329999998</v>
      </c>
      <c r="G41" s="69">
        <v>102732.06647453457</v>
      </c>
      <c r="H41" s="69">
        <v>541624.99994999997</v>
      </c>
    </row>
    <row r="42" spans="1:8">
      <c r="A42" s="60" t="s">
        <v>2744</v>
      </c>
      <c r="B42" s="60" t="s">
        <v>116</v>
      </c>
      <c r="C42" s="60" t="s">
        <v>2400</v>
      </c>
      <c r="D42" s="14">
        <v>2.93E-2</v>
      </c>
      <c r="E42">
        <v>0.7</v>
      </c>
      <c r="F42" s="69">
        <v>781829.11</v>
      </c>
      <c r="G42" s="69">
        <v>16283.225409949704</v>
      </c>
      <c r="H42" s="69">
        <v>16283.225409949704</v>
      </c>
    </row>
    <row r="43" spans="1:8">
      <c r="A43" s="60" t="s">
        <v>159</v>
      </c>
      <c r="B43" s="60" t="s">
        <v>116</v>
      </c>
      <c r="C43" s="60" t="s">
        <v>2400</v>
      </c>
      <c r="D43" s="14">
        <v>1.66E-2</v>
      </c>
      <c r="E43">
        <v>0.7</v>
      </c>
      <c r="F43" s="69">
        <v>8097601.6600000001</v>
      </c>
      <c r="G43" s="69">
        <v>95749.156831327826</v>
      </c>
      <c r="H43" s="69">
        <v>121464.0249</v>
      </c>
    </row>
    <row r="44" spans="1:8">
      <c r="A44" s="60" t="s">
        <v>163</v>
      </c>
      <c r="B44" s="60" t="s">
        <v>116</v>
      </c>
      <c r="C44" s="60" t="s">
        <v>2400</v>
      </c>
      <c r="D44" s="14">
        <v>1.66E-2</v>
      </c>
      <c r="E44">
        <v>0.7</v>
      </c>
      <c r="F44" s="69">
        <v>8481460.5199999996</v>
      </c>
      <c r="G44" s="69">
        <v>100288.05164617041</v>
      </c>
      <c r="H44" s="69">
        <v>127221.90779999999</v>
      </c>
    </row>
    <row r="45" spans="1:8">
      <c r="A45" s="60" t="s">
        <v>164</v>
      </c>
      <c r="B45" s="60" t="s">
        <v>116</v>
      </c>
      <c r="C45" s="60" t="s">
        <v>2400</v>
      </c>
      <c r="D45" s="14">
        <v>1.66E-2</v>
      </c>
      <c r="E45">
        <v>0.7</v>
      </c>
      <c r="F45" s="69">
        <v>10859602.51</v>
      </c>
      <c r="G45" s="69">
        <v>128408.11730616438</v>
      </c>
      <c r="H45" s="69">
        <v>162894.03764999998</v>
      </c>
    </row>
    <row r="46" spans="1:8">
      <c r="A46" s="60" t="s">
        <v>165</v>
      </c>
      <c r="B46" s="60" t="s">
        <v>116</v>
      </c>
      <c r="C46" s="60" t="s">
        <v>2400</v>
      </c>
      <c r="D46" s="14">
        <v>2.93E-2</v>
      </c>
      <c r="E46">
        <v>0.7</v>
      </c>
      <c r="F46" s="69">
        <v>2308771.15</v>
      </c>
      <c r="G46" s="69">
        <v>48084.98503648553</v>
      </c>
      <c r="H46" s="69">
        <v>48084.98503648553</v>
      </c>
    </row>
    <row r="47" spans="1:8">
      <c r="A47" s="60" t="s">
        <v>167</v>
      </c>
      <c r="B47" s="60" t="s">
        <v>116</v>
      </c>
      <c r="C47" s="60" t="s">
        <v>2400</v>
      </c>
      <c r="D47" s="14">
        <v>1.66E-2</v>
      </c>
      <c r="E47">
        <v>0.7</v>
      </c>
      <c r="F47" s="69">
        <v>2932129.89</v>
      </c>
      <c r="G47" s="69">
        <v>34670.631685213579</v>
      </c>
      <c r="H47" s="69">
        <v>43981.948349999999</v>
      </c>
    </row>
    <row r="48" spans="1:8">
      <c r="A48" s="60" t="s">
        <v>168</v>
      </c>
      <c r="B48" s="60" t="s">
        <v>116</v>
      </c>
      <c r="C48" s="60" t="s">
        <v>2400</v>
      </c>
      <c r="D48" s="14">
        <v>4.7E-2</v>
      </c>
      <c r="E48">
        <v>0.7</v>
      </c>
      <c r="F48" s="69">
        <v>971428.58</v>
      </c>
      <c r="G48" s="69">
        <v>32905.666043768768</v>
      </c>
      <c r="H48" s="69">
        <v>32905.666043768768</v>
      </c>
    </row>
    <row r="49" spans="1:8">
      <c r="A49" s="60" t="s">
        <v>172</v>
      </c>
      <c r="B49" s="60" t="s">
        <v>116</v>
      </c>
      <c r="C49" s="60" t="s">
        <v>2400</v>
      </c>
      <c r="D49" s="14">
        <v>2.93E-2</v>
      </c>
      <c r="E49">
        <v>0.7</v>
      </c>
      <c r="F49" s="69">
        <v>675200.77</v>
      </c>
      <c r="G49" s="69">
        <v>14062.467352848509</v>
      </c>
      <c r="H49" s="69">
        <v>14062.467352848509</v>
      </c>
    </row>
    <row r="50" spans="1:8">
      <c r="A50" s="60" t="s">
        <v>173</v>
      </c>
      <c r="B50" s="60" t="s">
        <v>116</v>
      </c>
      <c r="C50" s="60" t="s">
        <v>2400</v>
      </c>
      <c r="D50" s="14">
        <v>2.93E-2</v>
      </c>
      <c r="E50">
        <v>0.7</v>
      </c>
      <c r="F50" s="69">
        <v>47000000</v>
      </c>
      <c r="G50" s="69">
        <v>977756.09150684916</v>
      </c>
      <c r="H50" s="69">
        <v>977756.09150684916</v>
      </c>
    </row>
    <row r="51" spans="1:8">
      <c r="A51" s="60" t="s">
        <v>2630</v>
      </c>
      <c r="B51" s="60" t="s">
        <v>116</v>
      </c>
      <c r="C51" s="60" t="s">
        <v>2400</v>
      </c>
      <c r="D51" s="14">
        <v>2.93E-2</v>
      </c>
      <c r="E51">
        <v>0.7</v>
      </c>
      <c r="F51" s="69">
        <v>38000000</v>
      </c>
      <c r="G51" s="69">
        <v>790526.20164383564</v>
      </c>
      <c r="H51" s="69">
        <v>790526.20164383564</v>
      </c>
    </row>
    <row r="52" spans="1:8">
      <c r="A52" s="60" t="s">
        <v>2745</v>
      </c>
      <c r="B52" s="60" t="s">
        <v>116</v>
      </c>
      <c r="C52" s="60" t="s">
        <v>2400</v>
      </c>
      <c r="D52" s="14">
        <v>2.93E-2</v>
      </c>
      <c r="E52">
        <v>0.7</v>
      </c>
      <c r="F52" s="69">
        <v>7717278.4400000004</v>
      </c>
      <c r="G52" s="69">
        <v>162444.39794336504</v>
      </c>
      <c r="H52" s="69">
        <v>162444.39794336504</v>
      </c>
    </row>
    <row r="53" spans="1:8">
      <c r="A53" s="60" t="s">
        <v>177</v>
      </c>
      <c r="B53" s="60" t="s">
        <v>116</v>
      </c>
      <c r="C53" s="60" t="s">
        <v>2400</v>
      </c>
      <c r="D53" s="14">
        <v>4.7E-2</v>
      </c>
      <c r="E53">
        <v>0.7</v>
      </c>
      <c r="F53" s="69">
        <v>1744000</v>
      </c>
      <c r="G53" s="69">
        <v>58886.709479452053</v>
      </c>
      <c r="H53" s="69">
        <v>58886.709479452053</v>
      </c>
    </row>
    <row r="54" spans="1:8">
      <c r="A54" s="60" t="s">
        <v>181</v>
      </c>
      <c r="B54" s="60" t="s">
        <v>116</v>
      </c>
      <c r="C54" s="60" t="s">
        <v>2400</v>
      </c>
      <c r="D54" s="14">
        <v>2.93E-2</v>
      </c>
      <c r="E54">
        <v>0.7</v>
      </c>
      <c r="F54" s="69">
        <v>418275</v>
      </c>
      <c r="G54" s="69">
        <v>8711.4511614267121</v>
      </c>
      <c r="H54" s="69">
        <v>8711.4511614267121</v>
      </c>
    </row>
    <row r="55" spans="1:8">
      <c r="A55" s="60" t="s">
        <v>2746</v>
      </c>
      <c r="B55" s="60" t="s">
        <v>116</v>
      </c>
      <c r="C55" s="60" t="s">
        <v>2400</v>
      </c>
      <c r="D55" s="14">
        <v>4.7E-2</v>
      </c>
      <c r="E55">
        <v>0.7</v>
      </c>
      <c r="F55" s="69">
        <v>4440000</v>
      </c>
      <c r="G55" s="69">
        <v>149917.99890410958</v>
      </c>
      <c r="H55" s="69">
        <v>149917.99890410958</v>
      </c>
    </row>
    <row r="56" spans="1:8">
      <c r="A56" s="60" t="s">
        <v>182</v>
      </c>
      <c r="B56" s="60" t="s">
        <v>116</v>
      </c>
      <c r="C56" s="60" t="s">
        <v>2400</v>
      </c>
      <c r="D56" s="14">
        <v>1.66E-2</v>
      </c>
      <c r="E56">
        <v>0.7</v>
      </c>
      <c r="F56" s="69">
        <v>2056804.25</v>
      </c>
      <c r="G56" s="69">
        <v>24320.444617251233</v>
      </c>
      <c r="H56" s="69">
        <v>30852.063749999998</v>
      </c>
    </row>
    <row r="57" spans="1:8">
      <c r="A57" s="60" t="s">
        <v>2747</v>
      </c>
      <c r="B57" s="60" t="s">
        <v>116</v>
      </c>
      <c r="C57" s="60" t="s">
        <v>2400</v>
      </c>
      <c r="D57" s="14">
        <v>6.2E-2</v>
      </c>
      <c r="E57">
        <v>0.7</v>
      </c>
      <c r="F57" s="69">
        <v>1800000</v>
      </c>
      <c r="G57" s="69">
        <v>80174.663013698635</v>
      </c>
      <c r="H57" s="69">
        <v>80174.663013698635</v>
      </c>
    </row>
    <row r="58" spans="1:8">
      <c r="A58" s="60" t="s">
        <v>2748</v>
      </c>
      <c r="B58" s="60" t="s">
        <v>116</v>
      </c>
      <c r="C58" s="60" t="s">
        <v>2400</v>
      </c>
      <c r="D58" s="14">
        <v>4.7E-2</v>
      </c>
      <c r="E58">
        <v>0.7</v>
      </c>
      <c r="F58" s="69">
        <v>5330000</v>
      </c>
      <c r="G58" s="69">
        <v>179969.12931506848</v>
      </c>
      <c r="H58" s="69">
        <v>179969.12931506848</v>
      </c>
    </row>
    <row r="59" spans="1:8">
      <c r="A59" s="60" t="s">
        <v>2749</v>
      </c>
      <c r="B59" s="60" t="s">
        <v>116</v>
      </c>
      <c r="C59" s="60" t="s">
        <v>2400</v>
      </c>
      <c r="D59" s="14">
        <v>6.2E-2</v>
      </c>
      <c r="E59">
        <v>0.7</v>
      </c>
      <c r="F59" s="69">
        <v>7000000</v>
      </c>
      <c r="G59" s="69">
        <v>311790.35616438359</v>
      </c>
      <c r="H59" s="69">
        <v>311790.35616438359</v>
      </c>
    </row>
    <row r="60" spans="1:8">
      <c r="A60" s="60" t="s">
        <v>2750</v>
      </c>
      <c r="B60" s="60" t="s">
        <v>116</v>
      </c>
      <c r="C60" s="60" t="s">
        <v>2400</v>
      </c>
      <c r="D60" s="14">
        <v>2.93E-2</v>
      </c>
      <c r="E60">
        <v>0.7</v>
      </c>
      <c r="F60" s="69">
        <v>10000000</v>
      </c>
      <c r="G60" s="69">
        <v>210494.4109589041</v>
      </c>
      <c r="H60" s="69">
        <v>210494.4109589041</v>
      </c>
    </row>
    <row r="61" spans="1:8">
      <c r="A61" s="60" t="s">
        <v>183</v>
      </c>
      <c r="B61" s="60" t="s">
        <v>116</v>
      </c>
      <c r="C61" s="60" t="s">
        <v>2400</v>
      </c>
      <c r="D61" s="14">
        <v>2.93E-2</v>
      </c>
      <c r="E61">
        <v>0.7</v>
      </c>
      <c r="F61" s="69">
        <v>400000</v>
      </c>
      <c r="G61" s="69">
        <v>8330.8360876712322</v>
      </c>
      <c r="H61" s="69">
        <v>8330.8360876712322</v>
      </c>
    </row>
    <row r="62" spans="1:8">
      <c r="A62" s="60" t="s">
        <v>2751</v>
      </c>
      <c r="B62" s="60" t="s">
        <v>116</v>
      </c>
      <c r="C62" s="60" t="s">
        <v>2400</v>
      </c>
      <c r="D62" s="14">
        <v>4.7E-2</v>
      </c>
      <c r="E62">
        <v>0.7</v>
      </c>
      <c r="F62" s="69">
        <v>75001.429999999993</v>
      </c>
      <c r="G62" s="69">
        <v>2532.4469145375338</v>
      </c>
      <c r="H62" s="69">
        <v>2532.4469145375338</v>
      </c>
    </row>
    <row r="63" spans="1:8">
      <c r="A63" s="60" t="s">
        <v>2752</v>
      </c>
      <c r="B63" s="60" t="s">
        <v>116</v>
      </c>
      <c r="C63" s="60" t="s">
        <v>2400</v>
      </c>
      <c r="D63" s="14">
        <v>4.7E-2</v>
      </c>
      <c r="E63">
        <v>0.7</v>
      </c>
      <c r="F63" s="69">
        <v>5560000</v>
      </c>
      <c r="G63" s="69">
        <v>187735.15178082191</v>
      </c>
      <c r="H63" s="69">
        <v>187735.15178082191</v>
      </c>
    </row>
    <row r="64" spans="1:8">
      <c r="A64" s="60" t="s">
        <v>2753</v>
      </c>
      <c r="B64" s="60" t="s">
        <v>116</v>
      </c>
      <c r="C64" s="60" t="s">
        <v>2400</v>
      </c>
      <c r="D64" s="14">
        <v>0.10349999999999999</v>
      </c>
      <c r="E64">
        <v>0.7</v>
      </c>
      <c r="F64" s="69">
        <v>41500</v>
      </c>
      <c r="G64" s="69">
        <v>3085.7546712328763</v>
      </c>
      <c r="H64" s="69">
        <v>3085.7546712328763</v>
      </c>
    </row>
    <row r="65" spans="1:8">
      <c r="A65" s="60" t="s">
        <v>184</v>
      </c>
      <c r="B65" s="60" t="s">
        <v>116</v>
      </c>
      <c r="C65" s="60" t="s">
        <v>2400</v>
      </c>
      <c r="D65" s="14">
        <v>1.66E-2</v>
      </c>
      <c r="E65">
        <v>0.7</v>
      </c>
      <c r="F65" s="69">
        <v>2828609.89</v>
      </c>
      <c r="G65" s="69">
        <v>33446.571385465635</v>
      </c>
      <c r="H65" s="69">
        <v>42429.148350000003</v>
      </c>
    </row>
    <row r="66" spans="1:8">
      <c r="A66" s="60" t="s">
        <v>2754</v>
      </c>
      <c r="B66" s="60" t="s">
        <v>116</v>
      </c>
      <c r="C66" s="60" t="s">
        <v>2400</v>
      </c>
      <c r="D66" s="14">
        <v>4.7E-2</v>
      </c>
      <c r="E66">
        <v>0.7</v>
      </c>
      <c r="F66" s="69">
        <v>200000</v>
      </c>
      <c r="G66" s="69">
        <v>6753.0630136986301</v>
      </c>
      <c r="H66" s="69">
        <v>6753.0630136986301</v>
      </c>
    </row>
    <row r="67" spans="1:8">
      <c r="A67" s="60" t="s">
        <v>2755</v>
      </c>
      <c r="B67" s="60" t="s">
        <v>116</v>
      </c>
      <c r="C67" s="60" t="s">
        <v>2400</v>
      </c>
      <c r="D67" s="14">
        <v>4.7E-2</v>
      </c>
      <c r="E67">
        <v>0.7</v>
      </c>
      <c r="F67" s="69">
        <v>5000000</v>
      </c>
      <c r="G67" s="69">
        <v>168826.57534246575</v>
      </c>
      <c r="H67" s="69">
        <v>168826.57534246575</v>
      </c>
    </row>
    <row r="68" spans="1:8">
      <c r="A68" s="60" t="s">
        <v>2756</v>
      </c>
      <c r="B68" s="60" t="s">
        <v>116</v>
      </c>
      <c r="C68" s="60" t="s">
        <v>2400</v>
      </c>
      <c r="D68" s="14">
        <v>0.10349999999999999</v>
      </c>
      <c r="E68">
        <v>0.7</v>
      </c>
      <c r="F68" s="69">
        <v>80000</v>
      </c>
      <c r="G68" s="69">
        <v>5948.442739726027</v>
      </c>
      <c r="H68" s="69">
        <v>5948.442739726027</v>
      </c>
    </row>
    <row r="69" spans="1:8">
      <c r="A69" s="60" t="s">
        <v>2757</v>
      </c>
      <c r="B69" s="60" t="s">
        <v>116</v>
      </c>
      <c r="C69" s="60" t="s">
        <v>2400</v>
      </c>
      <c r="D69" s="14">
        <v>4.7E-2</v>
      </c>
      <c r="E69">
        <v>0.7</v>
      </c>
      <c r="F69" s="69">
        <v>5000000</v>
      </c>
      <c r="G69" s="69">
        <v>168826.57534246575</v>
      </c>
      <c r="H69" s="69">
        <v>168826.57534246575</v>
      </c>
    </row>
    <row r="70" spans="1:8">
      <c r="A70" s="60" t="s">
        <v>2631</v>
      </c>
      <c r="B70" s="60" t="s">
        <v>116</v>
      </c>
      <c r="C70" s="60" t="s">
        <v>2400</v>
      </c>
      <c r="D70" s="14">
        <v>0.10349999999999999</v>
      </c>
      <c r="E70">
        <v>0.7</v>
      </c>
      <c r="F70" s="69">
        <v>2610000</v>
      </c>
      <c r="G70" s="69">
        <v>194067.94438356164</v>
      </c>
      <c r="H70" s="69">
        <v>194067.94438356164</v>
      </c>
    </row>
    <row r="71" spans="1:8">
      <c r="A71" s="60" t="s">
        <v>185</v>
      </c>
      <c r="B71" s="60" t="s">
        <v>116</v>
      </c>
      <c r="C71" s="60" t="s">
        <v>2400</v>
      </c>
      <c r="D71" s="14">
        <v>4.7E-2</v>
      </c>
      <c r="E71">
        <v>0.7</v>
      </c>
      <c r="F71" s="69">
        <v>300000</v>
      </c>
      <c r="G71" s="69">
        <v>10129.594520547946</v>
      </c>
      <c r="H71" s="69">
        <v>10129.594520547946</v>
      </c>
    </row>
    <row r="72" spans="1:8">
      <c r="A72" s="60" t="s">
        <v>186</v>
      </c>
      <c r="B72" s="60" t="s">
        <v>116</v>
      </c>
      <c r="C72" s="60" t="s">
        <v>2400</v>
      </c>
      <c r="D72" s="14">
        <v>2.93E-2</v>
      </c>
      <c r="E72">
        <v>0.7</v>
      </c>
      <c r="F72" s="69">
        <v>866250</v>
      </c>
      <c r="G72" s="69">
        <v>18041.466902363012</v>
      </c>
      <c r="H72" s="69">
        <v>18041.466902363012</v>
      </c>
    </row>
    <row r="73" spans="1:8">
      <c r="A73" s="60" t="s">
        <v>2758</v>
      </c>
      <c r="B73" s="60" t="s">
        <v>116</v>
      </c>
      <c r="C73" s="60" t="s">
        <v>2400</v>
      </c>
      <c r="D73" s="14">
        <v>2.93E-2</v>
      </c>
      <c r="E73">
        <v>0.7</v>
      </c>
      <c r="F73" s="69">
        <v>225729.71000000002</v>
      </c>
      <c r="G73" s="69">
        <v>4661.4388641248843</v>
      </c>
      <c r="H73" s="69">
        <v>4661.4388641248843</v>
      </c>
    </row>
    <row r="74" spans="1:8">
      <c r="A74" s="60" t="s">
        <v>2759</v>
      </c>
      <c r="B74" s="60" t="s">
        <v>116</v>
      </c>
      <c r="C74" s="60" t="s">
        <v>2400</v>
      </c>
      <c r="D74" s="14">
        <v>2.93E-2</v>
      </c>
      <c r="E74">
        <v>0.7</v>
      </c>
      <c r="F74" s="69">
        <v>819612.28800000006</v>
      </c>
      <c r="G74" s="69">
        <v>16927.116371378896</v>
      </c>
      <c r="H74" s="69">
        <v>16927.116371378896</v>
      </c>
    </row>
    <row r="75" spans="1:8">
      <c r="A75" s="60" t="s">
        <v>261</v>
      </c>
      <c r="B75" s="60" t="s">
        <v>116</v>
      </c>
      <c r="C75" s="60" t="s">
        <v>2400</v>
      </c>
      <c r="D75" s="14">
        <v>2.93E-2</v>
      </c>
      <c r="E75">
        <v>0.7</v>
      </c>
      <c r="F75" s="69">
        <v>691547.86800000002</v>
      </c>
      <c r="G75" s="69">
        <v>14280.056711427998</v>
      </c>
      <c r="H75" s="69">
        <v>14280.056711427998</v>
      </c>
    </row>
    <row r="76" spans="1:8">
      <c r="A76" s="60" t="s">
        <v>2644</v>
      </c>
      <c r="B76" s="60" t="s">
        <v>116</v>
      </c>
      <c r="C76" s="60" t="s">
        <v>2400</v>
      </c>
      <c r="D76" s="14">
        <v>0.10349999999999999</v>
      </c>
      <c r="E76">
        <v>0.7</v>
      </c>
      <c r="F76" s="69">
        <v>2561767.0892790002</v>
      </c>
      <c r="G76" s="69">
        <v>186911.93812811319</v>
      </c>
      <c r="H76" s="69">
        <v>186911.93812811319</v>
      </c>
    </row>
    <row r="77" spans="1:8">
      <c r="A77" s="60" t="s">
        <v>263</v>
      </c>
      <c r="B77" s="60" t="s">
        <v>116</v>
      </c>
      <c r="C77" s="60" t="s">
        <v>2400</v>
      </c>
      <c r="D77" s="14">
        <v>0.10349999999999999</v>
      </c>
      <c r="E77">
        <v>0.7</v>
      </c>
      <c r="F77" s="69">
        <v>1645627.797</v>
      </c>
      <c r="G77" s="69">
        <v>120068.48017605556</v>
      </c>
      <c r="H77" s="69">
        <v>120068.48017605556</v>
      </c>
    </row>
    <row r="78" spans="1:8">
      <c r="A78" s="60" t="s">
        <v>267</v>
      </c>
      <c r="B78" s="60" t="s">
        <v>116</v>
      </c>
      <c r="C78" s="60" t="s">
        <v>2400</v>
      </c>
      <c r="D78" s="14">
        <v>2.93E-2</v>
      </c>
      <c r="E78">
        <v>0.7</v>
      </c>
      <c r="F78" s="69">
        <v>672338.20500000007</v>
      </c>
      <c r="G78" s="69">
        <v>13881.626264672024</v>
      </c>
      <c r="H78" s="69">
        <v>13881.626264672024</v>
      </c>
    </row>
    <row r="79" spans="1:8">
      <c r="A79" s="60" t="s">
        <v>268</v>
      </c>
      <c r="B79" s="60" t="s">
        <v>116</v>
      </c>
      <c r="C79" s="60" t="s">
        <v>2400</v>
      </c>
      <c r="D79" s="14">
        <v>2.93E-2</v>
      </c>
      <c r="E79">
        <v>0.7</v>
      </c>
      <c r="F79" s="69">
        <v>697951.08900000004</v>
      </c>
      <c r="G79" s="69">
        <v>14410.385175520008</v>
      </c>
      <c r="H79" s="69">
        <v>14410.385175520008</v>
      </c>
    </row>
    <row r="80" spans="1:8">
      <c r="A80" s="60" t="s">
        <v>270</v>
      </c>
      <c r="B80" s="60" t="s">
        <v>116</v>
      </c>
      <c r="C80" s="60" t="s">
        <v>2400</v>
      </c>
      <c r="D80" s="14">
        <v>2.93E-2</v>
      </c>
      <c r="E80">
        <v>0.7</v>
      </c>
      <c r="F80" s="69">
        <v>184615.41</v>
      </c>
      <c r="G80" s="69">
        <v>3851.506215567279</v>
      </c>
      <c r="H80" s="69">
        <v>3851.506215567279</v>
      </c>
    </row>
    <row r="81" spans="1:8">
      <c r="A81" s="60" t="s">
        <v>274</v>
      </c>
      <c r="B81" s="60" t="s">
        <v>116</v>
      </c>
      <c r="C81" s="60" t="s">
        <v>2400</v>
      </c>
      <c r="D81" s="14">
        <v>1.2E-2</v>
      </c>
      <c r="E81">
        <v>0.7</v>
      </c>
      <c r="F81" s="69">
        <v>2038491.3</v>
      </c>
      <c r="G81" s="69">
        <v>17424.003158070311</v>
      </c>
      <c r="H81" s="69">
        <v>30577.369500000001</v>
      </c>
    </row>
    <row r="82" spans="1:8">
      <c r="A82" s="60" t="s">
        <v>278</v>
      </c>
      <c r="B82" s="60" t="s">
        <v>116</v>
      </c>
      <c r="C82" s="60" t="s">
        <v>2400</v>
      </c>
      <c r="D82" s="14">
        <v>1.2E-2</v>
      </c>
      <c r="E82">
        <v>0.7</v>
      </c>
      <c r="F82" s="69">
        <v>25806927.66</v>
      </c>
      <c r="G82" s="69">
        <v>220584.6986189895</v>
      </c>
      <c r="H82" s="69">
        <v>387103.91489999997</v>
      </c>
    </row>
    <row r="83" spans="1:8">
      <c r="A83" s="60" t="s">
        <v>279</v>
      </c>
      <c r="B83" s="60" t="s">
        <v>116</v>
      </c>
      <c r="C83" s="60" t="s">
        <v>2400</v>
      </c>
      <c r="D83" s="14">
        <v>1.2E-2</v>
      </c>
      <c r="E83">
        <v>0.7</v>
      </c>
      <c r="F83" s="69">
        <v>16290110.960000001</v>
      </c>
      <c r="G83" s="69">
        <v>139239.71361190299</v>
      </c>
      <c r="H83" s="69">
        <v>244351.66440000001</v>
      </c>
    </row>
    <row r="84" spans="1:8">
      <c r="A84" s="60" t="s">
        <v>280</v>
      </c>
      <c r="B84" s="60" t="s">
        <v>116</v>
      </c>
      <c r="C84" s="60" t="s">
        <v>2400</v>
      </c>
      <c r="D84" s="14">
        <v>1.2E-2</v>
      </c>
      <c r="E84">
        <v>0.7</v>
      </c>
      <c r="F84" s="69">
        <v>1252792.92</v>
      </c>
      <c r="G84" s="69">
        <v>10708.246728591937</v>
      </c>
      <c r="H84" s="69">
        <v>18791.893799999998</v>
      </c>
    </row>
    <row r="85" spans="1:8">
      <c r="A85" s="60" t="s">
        <v>281</v>
      </c>
      <c r="B85" s="60" t="s">
        <v>116</v>
      </c>
      <c r="C85" s="60" t="s">
        <v>2400</v>
      </c>
      <c r="D85" s="14">
        <v>1.2E-2</v>
      </c>
      <c r="E85">
        <v>0.7</v>
      </c>
      <c r="F85" s="69">
        <v>1568854.61</v>
      </c>
      <c r="G85" s="69">
        <v>13409.783833364003</v>
      </c>
      <c r="H85" s="69">
        <v>23532.819149999999</v>
      </c>
    </row>
    <row r="86" spans="1:8">
      <c r="A86" s="60" t="s">
        <v>282</v>
      </c>
      <c r="B86" s="60" t="s">
        <v>116</v>
      </c>
      <c r="C86" s="60" t="s">
        <v>2400</v>
      </c>
      <c r="D86" s="14">
        <v>1.2E-2</v>
      </c>
      <c r="E86">
        <v>0.7</v>
      </c>
      <c r="F86" s="69">
        <v>1544469.76</v>
      </c>
      <c r="G86" s="69">
        <v>13201.354342686718</v>
      </c>
      <c r="H86" s="69">
        <v>23167.046399999999</v>
      </c>
    </row>
    <row r="87" spans="1:8">
      <c r="A87" s="60" t="s">
        <v>283</v>
      </c>
      <c r="B87" s="60" t="s">
        <v>116</v>
      </c>
      <c r="C87" s="60" t="s">
        <v>2400</v>
      </c>
      <c r="D87" s="14">
        <v>1.2E-2</v>
      </c>
      <c r="E87">
        <v>0.7</v>
      </c>
      <c r="F87" s="69">
        <v>995236.4</v>
      </c>
      <c r="G87" s="69">
        <v>8506.7825291314839</v>
      </c>
      <c r="H87" s="69">
        <v>14928.546</v>
      </c>
    </row>
    <row r="88" spans="1:8">
      <c r="A88" s="60" t="s">
        <v>284</v>
      </c>
      <c r="B88" s="60" t="s">
        <v>116</v>
      </c>
      <c r="C88" s="60" t="s">
        <v>2400</v>
      </c>
      <c r="D88" s="14">
        <v>1.2E-2</v>
      </c>
      <c r="E88">
        <v>0.7</v>
      </c>
      <c r="F88" s="69">
        <v>517098.19</v>
      </c>
      <c r="G88" s="69">
        <v>4419.8964673493783</v>
      </c>
      <c r="H88" s="69">
        <v>7756.4728500000001</v>
      </c>
    </row>
    <row r="89" spans="1:8">
      <c r="A89" s="60" t="s">
        <v>285</v>
      </c>
      <c r="B89" s="60" t="s">
        <v>116</v>
      </c>
      <c r="C89" s="60" t="s">
        <v>2400</v>
      </c>
      <c r="D89" s="14">
        <v>1.2E-2</v>
      </c>
      <c r="E89">
        <v>0.7</v>
      </c>
      <c r="F89" s="69">
        <v>1053166.24</v>
      </c>
      <c r="G89" s="69">
        <v>9001.9378016148694</v>
      </c>
      <c r="H89" s="69">
        <v>15797.4936</v>
      </c>
    </row>
    <row r="90" spans="1:8">
      <c r="A90" s="60" t="s">
        <v>286</v>
      </c>
      <c r="B90" s="60" t="s">
        <v>116</v>
      </c>
      <c r="C90" s="60" t="s">
        <v>2400</v>
      </c>
      <c r="D90" s="14">
        <v>1.2E-2</v>
      </c>
      <c r="E90">
        <v>0.7</v>
      </c>
      <c r="F90" s="69">
        <v>21049999.77</v>
      </c>
      <c r="G90" s="69">
        <v>179924.8603464039</v>
      </c>
      <c r="H90" s="69">
        <v>315749.99654999998</v>
      </c>
    </row>
    <row r="91" spans="1:8">
      <c r="A91" s="60" t="s">
        <v>287</v>
      </c>
      <c r="B91" s="60" t="s">
        <v>116</v>
      </c>
      <c r="C91" s="60" t="s">
        <v>2400</v>
      </c>
      <c r="D91" s="14">
        <v>1.2E-2</v>
      </c>
      <c r="E91">
        <v>0.7</v>
      </c>
      <c r="F91" s="69">
        <v>4330324.09</v>
      </c>
      <c r="G91" s="69">
        <v>37013.442549216641</v>
      </c>
      <c r="H91" s="69">
        <v>64954.861349999992</v>
      </c>
    </row>
    <row r="92" spans="1:8">
      <c r="A92" s="60" t="s">
        <v>288</v>
      </c>
      <c r="B92" s="60" t="s">
        <v>116</v>
      </c>
      <c r="C92" s="60" t="s">
        <v>2400</v>
      </c>
      <c r="D92" s="14">
        <v>1.2E-2</v>
      </c>
      <c r="E92">
        <v>0.7</v>
      </c>
      <c r="F92" s="69">
        <v>266732.48</v>
      </c>
      <c r="G92" s="69">
        <v>2279.8957120297373</v>
      </c>
      <c r="H92" s="69">
        <v>4000.9871999999996</v>
      </c>
    </row>
    <row r="93" spans="1:8">
      <c r="A93" s="60" t="s">
        <v>289</v>
      </c>
      <c r="B93" s="60" t="s">
        <v>116</v>
      </c>
      <c r="C93" s="60" t="s">
        <v>2400</v>
      </c>
      <c r="D93" s="14">
        <v>1.2E-2</v>
      </c>
      <c r="E93">
        <v>0.7</v>
      </c>
      <c r="F93" s="69">
        <v>1561595.12</v>
      </c>
      <c r="G93" s="69">
        <v>13347.733346964587</v>
      </c>
      <c r="H93" s="69">
        <v>23423.926800000001</v>
      </c>
    </row>
    <row r="94" spans="1:8">
      <c r="A94" s="60" t="s">
        <v>290</v>
      </c>
      <c r="B94" s="60" t="s">
        <v>116</v>
      </c>
      <c r="C94" s="60" t="s">
        <v>2400</v>
      </c>
      <c r="D94" s="14">
        <v>1.2E-2</v>
      </c>
      <c r="E94">
        <v>0.7</v>
      </c>
      <c r="F94" s="69">
        <v>2807095.02</v>
      </c>
      <c r="G94" s="69">
        <v>23993.642991502318</v>
      </c>
      <c r="H94" s="69">
        <v>42106.425299999995</v>
      </c>
    </row>
    <row r="95" spans="1:8">
      <c r="A95" s="60" t="s">
        <v>291</v>
      </c>
      <c r="B95" s="60" t="s">
        <v>116</v>
      </c>
      <c r="C95" s="60" t="s">
        <v>2400</v>
      </c>
      <c r="D95" s="14">
        <v>1.2E-2</v>
      </c>
      <c r="E95">
        <v>0.7</v>
      </c>
      <c r="F95" s="69">
        <v>103953.62</v>
      </c>
      <c r="G95" s="69">
        <v>888.54350429302349</v>
      </c>
      <c r="H95" s="69">
        <v>1559.3042999999998</v>
      </c>
    </row>
    <row r="96" spans="1:8">
      <c r="A96" s="60" t="s">
        <v>292</v>
      </c>
      <c r="B96" s="60" t="s">
        <v>116</v>
      </c>
      <c r="C96" s="60" t="s">
        <v>2400</v>
      </c>
      <c r="D96" s="14">
        <v>1.2E-2</v>
      </c>
      <c r="E96">
        <v>0.7</v>
      </c>
      <c r="F96" s="69">
        <v>801417.11</v>
      </c>
      <c r="G96" s="69">
        <v>6850.1122646790709</v>
      </c>
      <c r="H96" s="69">
        <v>12021.256649999999</v>
      </c>
    </row>
    <row r="97" spans="1:8">
      <c r="A97" s="60" t="s">
        <v>293</v>
      </c>
      <c r="B97" s="60" t="s">
        <v>116</v>
      </c>
      <c r="C97" s="60" t="s">
        <v>2400</v>
      </c>
      <c r="D97" s="14">
        <v>1.2E-2</v>
      </c>
      <c r="E97">
        <v>0.7</v>
      </c>
      <c r="F97" s="69">
        <v>1661120.7</v>
      </c>
      <c r="G97" s="69">
        <v>14198.428182026564</v>
      </c>
      <c r="H97" s="69">
        <v>24916.8105</v>
      </c>
    </row>
    <row r="98" spans="1:8">
      <c r="A98" s="60" t="s">
        <v>294</v>
      </c>
      <c r="B98" s="60" t="s">
        <v>116</v>
      </c>
      <c r="C98" s="60" t="s">
        <v>2400</v>
      </c>
      <c r="D98" s="14">
        <v>1.2E-2</v>
      </c>
      <c r="E98">
        <v>0.7</v>
      </c>
      <c r="F98" s="69">
        <v>2211338.77</v>
      </c>
      <c r="G98" s="69">
        <v>18901.416803713277</v>
      </c>
      <c r="H98" s="69">
        <v>33170.081550000003</v>
      </c>
    </row>
    <row r="99" spans="1:8">
      <c r="A99" s="60" t="s">
        <v>295</v>
      </c>
      <c r="B99" s="60" t="s">
        <v>116</v>
      </c>
      <c r="C99" s="60" t="s">
        <v>2400</v>
      </c>
      <c r="D99" s="14">
        <v>1.2E-2</v>
      </c>
      <c r="E99">
        <v>0.7</v>
      </c>
      <c r="F99" s="69">
        <v>2565889.39</v>
      </c>
      <c r="G99" s="69">
        <v>21931.938014461532</v>
      </c>
      <c r="H99" s="69">
        <v>38488.340850000001</v>
      </c>
    </row>
    <row r="100" spans="1:8">
      <c r="A100" s="60" t="s">
        <v>296</v>
      </c>
      <c r="B100" s="60" t="s">
        <v>116</v>
      </c>
      <c r="C100" s="60" t="s">
        <v>2400</v>
      </c>
      <c r="D100" s="14">
        <v>1.2E-2</v>
      </c>
      <c r="E100">
        <v>0.7</v>
      </c>
      <c r="F100" s="69">
        <v>868759.86</v>
      </c>
      <c r="G100" s="69">
        <v>7425.724379713919</v>
      </c>
      <c r="H100" s="69">
        <v>13031.3979</v>
      </c>
    </row>
    <row r="101" spans="1:8">
      <c r="A101" s="60" t="s">
        <v>297</v>
      </c>
      <c r="B101" s="60" t="s">
        <v>116</v>
      </c>
      <c r="C101" s="60" t="s">
        <v>2400</v>
      </c>
      <c r="D101" s="14">
        <v>1.2E-2</v>
      </c>
      <c r="E101">
        <v>0.7</v>
      </c>
      <c r="F101" s="69">
        <v>1481028.46</v>
      </c>
      <c r="G101" s="69">
        <v>12659.089869175308</v>
      </c>
      <c r="H101" s="69">
        <v>22215.426899999999</v>
      </c>
    </row>
    <row r="102" spans="1:8">
      <c r="A102" s="60" t="s">
        <v>298</v>
      </c>
      <c r="B102" s="60" t="s">
        <v>116</v>
      </c>
      <c r="C102" s="60" t="s">
        <v>2400</v>
      </c>
      <c r="D102" s="14">
        <v>1.2E-2</v>
      </c>
      <c r="E102">
        <v>0.7</v>
      </c>
      <c r="F102" s="69">
        <v>2071589.42</v>
      </c>
      <c r="G102" s="69">
        <v>17706.909318820759</v>
      </c>
      <c r="H102" s="69">
        <v>31073.841299999996</v>
      </c>
    </row>
    <row r="103" spans="1:8">
      <c r="A103" s="60" t="s">
        <v>299</v>
      </c>
      <c r="B103" s="60" t="s">
        <v>116</v>
      </c>
      <c r="C103" s="60" t="s">
        <v>2400</v>
      </c>
      <c r="D103" s="14">
        <v>1.2E-2</v>
      </c>
      <c r="E103">
        <v>0.7</v>
      </c>
      <c r="F103" s="69">
        <v>1842969.89</v>
      </c>
      <c r="G103" s="69">
        <v>15752.784023943832</v>
      </c>
      <c r="H103" s="69">
        <v>27644.548349999997</v>
      </c>
    </row>
    <row r="104" spans="1:8">
      <c r="A104" s="60" t="s">
        <v>300</v>
      </c>
      <c r="B104" s="60" t="s">
        <v>116</v>
      </c>
      <c r="C104" s="60" t="s">
        <v>2400</v>
      </c>
      <c r="D104" s="14">
        <v>1.2E-2</v>
      </c>
      <c r="E104">
        <v>0.7</v>
      </c>
      <c r="F104" s="69">
        <v>2976610.8</v>
      </c>
      <c r="G104" s="69">
        <v>25442.579018878416</v>
      </c>
      <c r="H104" s="69">
        <v>44649.161999999997</v>
      </c>
    </row>
    <row r="105" spans="1:8">
      <c r="A105" s="60" t="s">
        <v>301</v>
      </c>
      <c r="B105" s="60" t="s">
        <v>116</v>
      </c>
      <c r="C105" s="60" t="s">
        <v>2400</v>
      </c>
      <c r="D105" s="14">
        <v>1.2E-2</v>
      </c>
      <c r="E105">
        <v>0.7</v>
      </c>
      <c r="F105" s="69">
        <v>4608958.6900000004</v>
      </c>
      <c r="G105" s="69">
        <v>39395.071624772507</v>
      </c>
      <c r="H105" s="69">
        <v>69134.380350000007</v>
      </c>
    </row>
    <row r="106" spans="1:8">
      <c r="A106" s="60" t="s">
        <v>302</v>
      </c>
      <c r="B106" s="60" t="s">
        <v>116</v>
      </c>
      <c r="C106" s="60" t="s">
        <v>2400</v>
      </c>
      <c r="D106" s="14">
        <v>1.2E-2</v>
      </c>
      <c r="E106">
        <v>0.7</v>
      </c>
      <c r="F106" s="69">
        <v>3390593.62</v>
      </c>
      <c r="G106" s="69">
        <v>28981.096923304533</v>
      </c>
      <c r="H106" s="69">
        <v>50858.904300000002</v>
      </c>
    </row>
    <row r="107" spans="1:8">
      <c r="A107" s="60" t="s">
        <v>303</v>
      </c>
      <c r="B107" s="60" t="s">
        <v>116</v>
      </c>
      <c r="C107" s="60" t="s">
        <v>2400</v>
      </c>
      <c r="D107" s="14">
        <v>1.2E-2</v>
      </c>
      <c r="E107">
        <v>0.7</v>
      </c>
      <c r="F107" s="69">
        <v>482270.28</v>
      </c>
      <c r="G107" s="69">
        <v>4122.2049276165435</v>
      </c>
      <c r="H107" s="69">
        <v>7234.0542000000005</v>
      </c>
    </row>
    <row r="108" spans="1:8">
      <c r="A108" s="60" t="s">
        <v>304</v>
      </c>
      <c r="B108" s="60" t="s">
        <v>116</v>
      </c>
      <c r="C108" s="60" t="s">
        <v>2400</v>
      </c>
      <c r="D108" s="14">
        <v>1.2E-2</v>
      </c>
      <c r="E108">
        <v>0.7</v>
      </c>
      <c r="F108" s="69">
        <v>1005371.03</v>
      </c>
      <c r="G108" s="69">
        <v>8593.4082729479414</v>
      </c>
      <c r="H108" s="69">
        <v>15080.56545</v>
      </c>
    </row>
    <row r="109" spans="1:8">
      <c r="A109" s="60" t="s">
        <v>305</v>
      </c>
      <c r="B109" s="60" t="s">
        <v>116</v>
      </c>
      <c r="C109" s="60" t="s">
        <v>2400</v>
      </c>
      <c r="D109" s="14">
        <v>1.2E-2</v>
      </c>
      <c r="E109">
        <v>0.7</v>
      </c>
      <c r="F109" s="69">
        <v>250647.92</v>
      </c>
      <c r="G109" s="69">
        <v>2142.4129451245412</v>
      </c>
      <c r="H109" s="69">
        <v>3759.7188000000001</v>
      </c>
    </row>
    <row r="110" spans="1:8">
      <c r="A110" s="60" t="s">
        <v>306</v>
      </c>
      <c r="B110" s="60" t="s">
        <v>116</v>
      </c>
      <c r="C110" s="60" t="s">
        <v>2400</v>
      </c>
      <c r="D110" s="14">
        <v>1.2E-2</v>
      </c>
      <c r="E110">
        <v>0.7</v>
      </c>
      <c r="F110" s="69">
        <v>2248636.9700000002</v>
      </c>
      <c r="G110" s="69">
        <v>19220.223145732169</v>
      </c>
      <c r="H110" s="69">
        <v>33729.554550000001</v>
      </c>
    </row>
    <row r="111" spans="1:8">
      <c r="A111" s="60" t="s">
        <v>307</v>
      </c>
      <c r="B111" s="60" t="s">
        <v>116</v>
      </c>
      <c r="C111" s="60" t="s">
        <v>2400</v>
      </c>
      <c r="D111" s="14">
        <v>1.2E-2</v>
      </c>
      <c r="E111">
        <v>0.7</v>
      </c>
      <c r="F111" s="69">
        <v>2433163.37</v>
      </c>
      <c r="G111" s="69">
        <v>20797.462438510775</v>
      </c>
      <c r="H111" s="69">
        <v>36497.450550000001</v>
      </c>
    </row>
    <row r="112" spans="1:8">
      <c r="A112" s="60" t="s">
        <v>308</v>
      </c>
      <c r="B112" s="60" t="s">
        <v>116</v>
      </c>
      <c r="C112" s="60" t="s">
        <v>2400</v>
      </c>
      <c r="D112" s="14">
        <v>1.2E-2</v>
      </c>
      <c r="E112">
        <v>0.7</v>
      </c>
      <c r="F112" s="69">
        <v>199638.34</v>
      </c>
      <c r="G112" s="69">
        <v>1706.4085908200418</v>
      </c>
      <c r="H112" s="69">
        <v>2994.5751</v>
      </c>
    </row>
    <row r="113" spans="1:8">
      <c r="A113" s="60" t="s">
        <v>309</v>
      </c>
      <c r="B113" s="60" t="s">
        <v>116</v>
      </c>
      <c r="C113" s="60" t="s">
        <v>2400</v>
      </c>
      <c r="D113" s="14">
        <v>1.2E-2</v>
      </c>
      <c r="E113">
        <v>0.7</v>
      </c>
      <c r="F113" s="69">
        <v>248110.56</v>
      </c>
      <c r="G113" s="69">
        <v>2120.724862053909</v>
      </c>
      <c r="H113" s="69">
        <v>3721.6583999999998</v>
      </c>
    </row>
    <row r="114" spans="1:8">
      <c r="A114" s="60" t="s">
        <v>310</v>
      </c>
      <c r="B114" s="60" t="s">
        <v>116</v>
      </c>
      <c r="C114" s="60" t="s">
        <v>2400</v>
      </c>
      <c r="D114" s="14">
        <v>1.66E-2</v>
      </c>
      <c r="E114">
        <v>0.7</v>
      </c>
      <c r="F114" s="69">
        <v>12236251.779999999</v>
      </c>
      <c r="G114" s="69">
        <v>144691.99104243278</v>
      </c>
      <c r="H114" s="69">
        <v>183543.77669999999</v>
      </c>
    </row>
    <row r="115" spans="1:8">
      <c r="A115" s="60" t="s">
        <v>315</v>
      </c>
      <c r="B115" s="60" t="s">
        <v>116</v>
      </c>
      <c r="C115" s="60" t="s">
        <v>2400</v>
      </c>
      <c r="D115" s="14">
        <v>1.2E-2</v>
      </c>
      <c r="E115">
        <v>0.7</v>
      </c>
      <c r="F115" s="69">
        <v>762288.16</v>
      </c>
      <c r="G115" s="69">
        <v>6515.6575881386434</v>
      </c>
      <c r="H115" s="69">
        <v>11434.322400000001</v>
      </c>
    </row>
    <row r="116" spans="1:8">
      <c r="A116" s="60" t="s">
        <v>316</v>
      </c>
      <c r="B116" s="60" t="s">
        <v>116</v>
      </c>
      <c r="C116" s="60" t="s">
        <v>2400</v>
      </c>
      <c r="D116" s="14">
        <v>1.2E-2</v>
      </c>
      <c r="E116">
        <v>0.7</v>
      </c>
      <c r="F116" s="69">
        <v>1628335.29</v>
      </c>
      <c r="G116" s="69">
        <v>13918.194909812633</v>
      </c>
      <c r="H116" s="69">
        <v>24425.029350000001</v>
      </c>
    </row>
    <row r="117" spans="1:8">
      <c r="A117" s="60" t="s">
        <v>317</v>
      </c>
      <c r="B117" s="60" t="s">
        <v>116</v>
      </c>
      <c r="C117" s="60" t="s">
        <v>2400</v>
      </c>
      <c r="D117" s="14">
        <v>1.2E-2</v>
      </c>
      <c r="E117">
        <v>0.7</v>
      </c>
      <c r="F117" s="69">
        <v>552485.16</v>
      </c>
      <c r="G117" s="69">
        <v>4722.3665720952458</v>
      </c>
      <c r="H117" s="69">
        <v>8287.2774000000009</v>
      </c>
    </row>
    <row r="118" spans="1:8">
      <c r="A118" s="60" t="s">
        <v>318</v>
      </c>
      <c r="B118" s="60" t="s">
        <v>116</v>
      </c>
      <c r="C118" s="60" t="s">
        <v>2400</v>
      </c>
      <c r="D118" s="14">
        <v>1.2E-2</v>
      </c>
      <c r="E118">
        <v>0.7</v>
      </c>
      <c r="F118" s="69">
        <v>961976.41</v>
      </c>
      <c r="G118" s="69">
        <v>8222.4927846536011</v>
      </c>
      <c r="H118" s="69">
        <v>14429.64615</v>
      </c>
    </row>
    <row r="119" spans="1:8">
      <c r="A119" s="60" t="s">
        <v>319</v>
      </c>
      <c r="B119" s="60" t="s">
        <v>116</v>
      </c>
      <c r="C119" s="60" t="s">
        <v>2400</v>
      </c>
      <c r="D119" s="14">
        <v>1.2E-2</v>
      </c>
      <c r="E119">
        <v>0.7</v>
      </c>
      <c r="F119" s="69">
        <v>1963359.72</v>
      </c>
      <c r="G119" s="69">
        <v>16781.816023305098</v>
      </c>
      <c r="H119" s="69">
        <v>29450.395799999998</v>
      </c>
    </row>
    <row r="120" spans="1:8">
      <c r="A120" s="60" t="s">
        <v>320</v>
      </c>
      <c r="B120" s="60" t="s">
        <v>116</v>
      </c>
      <c r="C120" s="60" t="s">
        <v>2400</v>
      </c>
      <c r="D120" s="14">
        <v>1.2E-2</v>
      </c>
      <c r="E120">
        <v>0.7</v>
      </c>
      <c r="F120" s="69">
        <v>586844.09</v>
      </c>
      <c r="G120" s="69">
        <v>5016.0495055607535</v>
      </c>
      <c r="H120" s="69">
        <v>8802.6613499999985</v>
      </c>
    </row>
    <row r="121" spans="1:8">
      <c r="A121" s="60" t="s">
        <v>321</v>
      </c>
      <c r="B121" s="60" t="s">
        <v>116</v>
      </c>
      <c r="C121" s="60" t="s">
        <v>2400</v>
      </c>
      <c r="D121" s="14">
        <v>1.2E-2</v>
      </c>
      <c r="E121">
        <v>0.7</v>
      </c>
      <c r="F121" s="69">
        <v>247397.42</v>
      </c>
      <c r="G121" s="69">
        <v>2114.6292983337466</v>
      </c>
      <c r="H121" s="69">
        <v>3710.9612999999999</v>
      </c>
    </row>
    <row r="122" spans="1:8">
      <c r="A122" s="60" t="s">
        <v>322</v>
      </c>
      <c r="B122" s="60" t="s">
        <v>116</v>
      </c>
      <c r="C122" s="60" t="s">
        <v>2400</v>
      </c>
      <c r="D122" s="14">
        <v>1.2E-2</v>
      </c>
      <c r="E122">
        <v>0.7</v>
      </c>
      <c r="F122" s="69">
        <v>344902.08</v>
      </c>
      <c r="G122" s="69">
        <v>2948.0503209138146</v>
      </c>
      <c r="H122" s="69">
        <v>5173.5312000000004</v>
      </c>
    </row>
    <row r="123" spans="1:8">
      <c r="A123" s="60" t="s">
        <v>323</v>
      </c>
      <c r="B123" s="60" t="s">
        <v>116</v>
      </c>
      <c r="C123" s="60" t="s">
        <v>2400</v>
      </c>
      <c r="D123" s="14">
        <v>1.2E-2</v>
      </c>
      <c r="E123">
        <v>0.7</v>
      </c>
      <c r="F123" s="69">
        <v>1040810.93</v>
      </c>
      <c r="G123" s="69">
        <v>8896.3307968369045</v>
      </c>
      <c r="H123" s="69">
        <v>15612.16395</v>
      </c>
    </row>
    <row r="124" spans="1:8">
      <c r="A124" s="60" t="s">
        <v>324</v>
      </c>
      <c r="B124" s="60" t="s">
        <v>116</v>
      </c>
      <c r="C124" s="60" t="s">
        <v>2400</v>
      </c>
      <c r="D124" s="14">
        <v>1.2E-2</v>
      </c>
      <c r="E124">
        <v>0.7</v>
      </c>
      <c r="F124" s="69">
        <v>1728820.89</v>
      </c>
      <c r="G124" s="69">
        <v>14777.095515245968</v>
      </c>
      <c r="H124" s="69">
        <v>25932.313349999997</v>
      </c>
    </row>
    <row r="125" spans="1:8">
      <c r="A125" s="60" t="s">
        <v>325</v>
      </c>
      <c r="B125" s="60" t="s">
        <v>116</v>
      </c>
      <c r="C125" s="60" t="s">
        <v>2400</v>
      </c>
      <c r="D125" s="14">
        <v>1.66E-2</v>
      </c>
      <c r="E125">
        <v>0.7</v>
      </c>
      <c r="F125" s="69">
        <v>830422.5</v>
      </c>
      <c r="G125" s="69">
        <v>9819.63162345411</v>
      </c>
      <c r="H125" s="69">
        <v>12456.3375</v>
      </c>
    </row>
    <row r="126" spans="1:8">
      <c r="A126" s="60" t="s">
        <v>326</v>
      </c>
      <c r="B126" s="60" t="s">
        <v>116</v>
      </c>
      <c r="C126" s="60" t="s">
        <v>2400</v>
      </c>
      <c r="D126" s="14">
        <v>1.2E-2</v>
      </c>
      <c r="E126">
        <v>0.7</v>
      </c>
      <c r="F126" s="69">
        <v>706431.57</v>
      </c>
      <c r="G126" s="69">
        <v>6038.223418780628</v>
      </c>
      <c r="H126" s="69">
        <v>10596.473549999999</v>
      </c>
    </row>
    <row r="127" spans="1:8">
      <c r="A127" s="60" t="s">
        <v>327</v>
      </c>
      <c r="B127" s="60" t="s">
        <v>116</v>
      </c>
      <c r="C127" s="60" t="s">
        <v>2400</v>
      </c>
      <c r="D127" s="14">
        <v>1.2E-2</v>
      </c>
      <c r="E127">
        <v>0.7</v>
      </c>
      <c r="F127" s="69">
        <v>867965.89</v>
      </c>
      <c r="G127" s="69">
        <v>7418.9379216174775</v>
      </c>
      <c r="H127" s="69">
        <v>13019.48835</v>
      </c>
    </row>
    <row r="128" spans="1:8">
      <c r="A128" s="60" t="s">
        <v>328</v>
      </c>
      <c r="B128" s="60" t="s">
        <v>116</v>
      </c>
      <c r="C128" s="60" t="s">
        <v>2400</v>
      </c>
      <c r="D128" s="14">
        <v>1.2E-2</v>
      </c>
      <c r="E128">
        <v>0.7</v>
      </c>
      <c r="F128" s="69">
        <v>282247.19</v>
      </c>
      <c r="G128" s="69">
        <v>2412.5076864034063</v>
      </c>
      <c r="H128" s="69">
        <v>4233.7078499999998</v>
      </c>
    </row>
    <row r="129" spans="1:8">
      <c r="A129" s="60" t="s">
        <v>329</v>
      </c>
      <c r="B129" s="60" t="s">
        <v>116</v>
      </c>
      <c r="C129" s="60" t="s">
        <v>2400</v>
      </c>
      <c r="D129" s="14">
        <v>1.2E-2</v>
      </c>
      <c r="E129">
        <v>0.7</v>
      </c>
      <c r="F129" s="69">
        <v>3482394.64</v>
      </c>
      <c r="G129" s="69">
        <v>29765.766086422409</v>
      </c>
      <c r="H129" s="69">
        <v>52235.919600000001</v>
      </c>
    </row>
    <row r="130" spans="1:8">
      <c r="A130" s="60" t="s">
        <v>330</v>
      </c>
      <c r="B130" s="60" t="s">
        <v>116</v>
      </c>
      <c r="C130" s="60" t="s">
        <v>2400</v>
      </c>
      <c r="D130" s="14">
        <v>1.2E-2</v>
      </c>
      <c r="E130">
        <v>0.7</v>
      </c>
      <c r="F130" s="69">
        <v>408734.88</v>
      </c>
      <c r="G130" s="69">
        <v>3493.6611404392502</v>
      </c>
      <c r="H130" s="69">
        <v>6131.0231999999996</v>
      </c>
    </row>
    <row r="131" spans="1:8">
      <c r="A131" s="60" t="s">
        <v>331</v>
      </c>
      <c r="B131" s="60" t="s">
        <v>116</v>
      </c>
      <c r="C131" s="60" t="s">
        <v>2400</v>
      </c>
      <c r="D131" s="14">
        <v>1.66E-2</v>
      </c>
      <c r="E131">
        <v>0.7</v>
      </c>
      <c r="F131" s="69">
        <v>62500</v>
      </c>
      <c r="G131" s="69">
        <v>739.05388698630134</v>
      </c>
      <c r="H131" s="69">
        <v>937.5</v>
      </c>
    </row>
    <row r="132" spans="1:8">
      <c r="A132" s="60" t="s">
        <v>332</v>
      </c>
      <c r="B132" s="60" t="s">
        <v>116</v>
      </c>
      <c r="C132" s="60" t="s">
        <v>2400</v>
      </c>
      <c r="D132" s="14">
        <v>1.2E-2</v>
      </c>
      <c r="E132">
        <v>0.7</v>
      </c>
      <c r="F132" s="69">
        <v>892436.26</v>
      </c>
      <c r="G132" s="69">
        <v>7628.0983944432137</v>
      </c>
      <c r="H132" s="69">
        <v>13386.543899999999</v>
      </c>
    </row>
    <row r="133" spans="1:8">
      <c r="A133" s="60" t="s">
        <v>333</v>
      </c>
      <c r="B133" s="60" t="s">
        <v>116</v>
      </c>
      <c r="C133" s="60" t="s">
        <v>2400</v>
      </c>
      <c r="D133" s="14">
        <v>1.2E-2</v>
      </c>
      <c r="E133">
        <v>0.7</v>
      </c>
      <c r="F133" s="69">
        <v>888180.74</v>
      </c>
      <c r="G133" s="69">
        <v>7591.7243398081837</v>
      </c>
      <c r="H133" s="69">
        <v>13322.711099999999</v>
      </c>
    </row>
    <row r="134" spans="1:8">
      <c r="A134" s="60" t="s">
        <v>334</v>
      </c>
      <c r="B134" s="60" t="s">
        <v>116</v>
      </c>
      <c r="C134" s="60" t="s">
        <v>2400</v>
      </c>
      <c r="D134" s="14">
        <v>1.2E-2</v>
      </c>
      <c r="E134">
        <v>0.7</v>
      </c>
      <c r="F134" s="69">
        <v>786878.77</v>
      </c>
      <c r="G134" s="69">
        <v>6725.8458122919064</v>
      </c>
      <c r="H134" s="69">
        <v>11803.181549999999</v>
      </c>
    </row>
    <row r="135" spans="1:8">
      <c r="A135" s="60" t="s">
        <v>335</v>
      </c>
      <c r="B135" s="60" t="s">
        <v>116</v>
      </c>
      <c r="C135" s="60" t="s">
        <v>2400</v>
      </c>
      <c r="D135" s="14">
        <v>1.66E-2</v>
      </c>
      <c r="E135">
        <v>0.7</v>
      </c>
      <c r="F135" s="69">
        <v>2165249.7599999998</v>
      </c>
      <c r="G135" s="69">
        <v>25603.780022786497</v>
      </c>
      <c r="H135" s="69">
        <v>32478.746399999996</v>
      </c>
    </row>
    <row r="136" spans="1:8">
      <c r="A136" s="60" t="s">
        <v>336</v>
      </c>
      <c r="B136" s="60" t="s">
        <v>116</v>
      </c>
      <c r="C136" s="60" t="s">
        <v>2400</v>
      </c>
      <c r="D136" s="14">
        <v>1.2E-2</v>
      </c>
      <c r="E136">
        <v>0.7</v>
      </c>
      <c r="F136" s="69">
        <v>5552437.2199999997</v>
      </c>
      <c r="G136" s="69">
        <v>47459.453791275504</v>
      </c>
      <c r="H136" s="69">
        <v>83286.55829999999</v>
      </c>
    </row>
    <row r="137" spans="1:8">
      <c r="A137" s="60" t="s">
        <v>337</v>
      </c>
      <c r="B137" s="60" t="s">
        <v>116</v>
      </c>
      <c r="C137" s="60" t="s">
        <v>2400</v>
      </c>
      <c r="D137" s="14">
        <v>1.2E-2</v>
      </c>
      <c r="E137">
        <v>0.7</v>
      </c>
      <c r="F137" s="69">
        <v>873979.42</v>
      </c>
      <c r="G137" s="69">
        <v>7470.3385656678838</v>
      </c>
      <c r="H137" s="69">
        <v>13109.6913</v>
      </c>
    </row>
    <row r="138" spans="1:8">
      <c r="A138" s="60" t="s">
        <v>338</v>
      </c>
      <c r="B138" s="60" t="s">
        <v>116</v>
      </c>
      <c r="C138" s="60" t="s">
        <v>2400</v>
      </c>
      <c r="D138" s="14">
        <v>1.2E-2</v>
      </c>
      <c r="E138">
        <v>0.7</v>
      </c>
      <c r="F138" s="69">
        <v>1572796.61</v>
      </c>
      <c r="G138" s="69">
        <v>13443.478075988001</v>
      </c>
      <c r="H138" s="69">
        <v>23591.94915</v>
      </c>
    </row>
    <row r="139" spans="1:8">
      <c r="A139" s="60" t="s">
        <v>339</v>
      </c>
      <c r="B139" s="60" t="s">
        <v>116</v>
      </c>
      <c r="C139" s="60" t="s">
        <v>2400</v>
      </c>
      <c r="D139" s="14">
        <v>1.66E-2</v>
      </c>
      <c r="E139">
        <v>0.7</v>
      </c>
      <c r="F139" s="69">
        <v>1836939.14</v>
      </c>
      <c r="G139" s="69">
        <v>21721.552185188375</v>
      </c>
      <c r="H139" s="69">
        <v>27554.087099999997</v>
      </c>
    </row>
    <row r="140" spans="1:8">
      <c r="A140" s="60" t="s">
        <v>340</v>
      </c>
      <c r="B140" s="60" t="s">
        <v>116</v>
      </c>
      <c r="C140" s="60" t="s">
        <v>2400</v>
      </c>
      <c r="D140" s="14">
        <v>1.66E-2</v>
      </c>
      <c r="E140">
        <v>0.7</v>
      </c>
      <c r="F140" s="69">
        <v>91937.78</v>
      </c>
      <c r="G140" s="69">
        <v>1087.151578718263</v>
      </c>
      <c r="H140" s="69">
        <v>1379.0666999999999</v>
      </c>
    </row>
    <row r="141" spans="1:8">
      <c r="A141" s="60" t="s">
        <v>341</v>
      </c>
      <c r="B141" s="60" t="s">
        <v>116</v>
      </c>
      <c r="C141" s="60" t="s">
        <v>2400</v>
      </c>
      <c r="D141" s="14">
        <v>1.66E-2</v>
      </c>
      <c r="E141">
        <v>0.7</v>
      </c>
      <c r="F141" s="69">
        <v>999718.14</v>
      </c>
      <c r="G141" s="69">
        <v>11821.529236123448</v>
      </c>
      <c r="H141" s="69">
        <v>14995.7721</v>
      </c>
    </row>
    <row r="142" spans="1:8">
      <c r="A142" s="60" t="s">
        <v>342</v>
      </c>
      <c r="B142" s="60" t="s">
        <v>116</v>
      </c>
      <c r="C142" s="60" t="s">
        <v>2400</v>
      </c>
      <c r="D142" s="14">
        <v>1.66E-2</v>
      </c>
      <c r="E142">
        <v>0.7</v>
      </c>
      <c r="F142" s="69">
        <v>1797632.12</v>
      </c>
      <c r="G142" s="69">
        <v>21256.752090518803</v>
      </c>
      <c r="H142" s="69">
        <v>26964.481800000001</v>
      </c>
    </row>
    <row r="143" spans="1:8">
      <c r="A143" s="60" t="s">
        <v>343</v>
      </c>
      <c r="B143" s="60" t="s">
        <v>116</v>
      </c>
      <c r="C143" s="60" t="s">
        <v>2400</v>
      </c>
      <c r="D143" s="14">
        <v>1.7299999999999999E-2</v>
      </c>
      <c r="E143">
        <v>0.34399999999999997</v>
      </c>
      <c r="F143" s="69">
        <v>354006.25</v>
      </c>
      <c r="G143" s="69">
        <v>2147.488878936219</v>
      </c>
      <c r="H143" s="69">
        <v>5310.09375</v>
      </c>
    </row>
    <row r="144" spans="1:8">
      <c r="A144" s="60" t="s">
        <v>350</v>
      </c>
      <c r="B144" s="60" t="s">
        <v>116</v>
      </c>
      <c r="C144" s="60" t="s">
        <v>2400</v>
      </c>
      <c r="D144" s="14">
        <v>1.7299999999999999E-2</v>
      </c>
      <c r="E144">
        <v>0.34399999999999997</v>
      </c>
      <c r="F144" s="69">
        <v>2395539.62</v>
      </c>
      <c r="G144" s="69">
        <v>14531.931831715106</v>
      </c>
      <c r="H144" s="69">
        <v>35933.094299999997</v>
      </c>
    </row>
    <row r="145" spans="1:8">
      <c r="A145" s="60" t="s">
        <v>354</v>
      </c>
      <c r="B145" s="60" t="s">
        <v>116</v>
      </c>
      <c r="C145" s="60" t="s">
        <v>2400</v>
      </c>
      <c r="D145" s="14">
        <v>1.2E-2</v>
      </c>
      <c r="E145">
        <v>0.7</v>
      </c>
      <c r="F145" s="69">
        <v>868486.37</v>
      </c>
      <c r="G145" s="69">
        <v>7431.9971597115618</v>
      </c>
      <c r="H145" s="69">
        <v>13027.295549999999</v>
      </c>
    </row>
    <row r="146" spans="1:8">
      <c r="A146" s="60" t="s">
        <v>358</v>
      </c>
      <c r="B146" s="60" t="s">
        <v>116</v>
      </c>
      <c r="C146" s="60" t="s">
        <v>2400</v>
      </c>
      <c r="D146" s="14">
        <v>1.2E-2</v>
      </c>
      <c r="E146">
        <v>0.7</v>
      </c>
      <c r="F146" s="69">
        <v>645161.30000000005</v>
      </c>
      <c r="G146" s="69">
        <v>5520.9121464460268</v>
      </c>
      <c r="H146" s="69">
        <v>9677.4195</v>
      </c>
    </row>
    <row r="147" spans="1:8">
      <c r="A147" s="60" t="s">
        <v>359</v>
      </c>
      <c r="B147" s="60" t="s">
        <v>116</v>
      </c>
      <c r="C147" s="60" t="s">
        <v>2400</v>
      </c>
      <c r="D147" s="14">
        <v>1.2E-2</v>
      </c>
      <c r="E147">
        <v>0.7</v>
      </c>
      <c r="F147" s="69">
        <v>583126.52</v>
      </c>
      <c r="G147" s="69">
        <v>4990.0548702825199</v>
      </c>
      <c r="H147" s="69">
        <v>8746.8978000000006</v>
      </c>
    </row>
    <row r="148" spans="1:8">
      <c r="A148" s="60" t="s">
        <v>360</v>
      </c>
      <c r="B148" s="60" t="s">
        <v>116</v>
      </c>
      <c r="C148" s="60" t="s">
        <v>2400</v>
      </c>
      <c r="D148" s="14">
        <v>1.2E-2</v>
      </c>
      <c r="E148">
        <v>0.7</v>
      </c>
      <c r="F148" s="69">
        <v>1712158.8</v>
      </c>
      <c r="G148" s="69">
        <v>14651.651169350138</v>
      </c>
      <c r="H148" s="69">
        <v>25682.382000000001</v>
      </c>
    </row>
    <row r="149" spans="1:8">
      <c r="A149" s="60" t="s">
        <v>361</v>
      </c>
      <c r="B149" s="60" t="s">
        <v>116</v>
      </c>
      <c r="C149" s="60" t="s">
        <v>2400</v>
      </c>
      <c r="D149" s="14">
        <v>1.2E-2</v>
      </c>
      <c r="E149">
        <v>0.7</v>
      </c>
      <c r="F149" s="69">
        <v>421836.21</v>
      </c>
      <c r="G149" s="69">
        <v>3609.8269620322194</v>
      </c>
      <c r="H149" s="69">
        <v>6327.5431500000004</v>
      </c>
    </row>
    <row r="150" spans="1:8">
      <c r="A150" s="60" t="s">
        <v>362</v>
      </c>
      <c r="B150" s="60" t="s">
        <v>116</v>
      </c>
      <c r="C150" s="60" t="s">
        <v>2400</v>
      </c>
      <c r="D150" s="14">
        <v>1.2E-2</v>
      </c>
      <c r="E150">
        <v>0.7</v>
      </c>
      <c r="F150" s="69">
        <v>1588089.34</v>
      </c>
      <c r="G150" s="69">
        <v>13589.937472764494</v>
      </c>
      <c r="H150" s="69">
        <v>23821.340100000001</v>
      </c>
    </row>
    <row r="151" spans="1:8">
      <c r="A151" s="60" t="s">
        <v>363</v>
      </c>
      <c r="B151" s="60" t="s">
        <v>116</v>
      </c>
      <c r="C151" s="60" t="s">
        <v>2400</v>
      </c>
      <c r="D151" s="14">
        <v>7.4000000000000003E-3</v>
      </c>
      <c r="E151">
        <v>0.7</v>
      </c>
      <c r="F151" s="69">
        <v>33639889.189999998</v>
      </c>
      <c r="G151" s="69">
        <v>176775.35045708265</v>
      </c>
      <c r="H151" s="69">
        <v>504598.33784999995</v>
      </c>
    </row>
    <row r="152" spans="1:8">
      <c r="A152" s="60" t="s">
        <v>367</v>
      </c>
      <c r="B152" s="60" t="s">
        <v>116</v>
      </c>
      <c r="C152" s="60" t="s">
        <v>2400</v>
      </c>
      <c r="D152" s="14">
        <v>7.4000000000000003E-3</v>
      </c>
      <c r="E152">
        <v>0.7</v>
      </c>
      <c r="F152" s="69">
        <v>67560110.810000002</v>
      </c>
      <c r="G152" s="69">
        <v>355023.82894017757</v>
      </c>
      <c r="H152" s="69">
        <v>1013401.66215</v>
      </c>
    </row>
    <row r="153" spans="1:8">
      <c r="A153" s="60" t="s">
        <v>368</v>
      </c>
      <c r="B153" s="60" t="s">
        <v>116</v>
      </c>
      <c r="C153" s="60" t="s">
        <v>2400</v>
      </c>
      <c r="D153" s="14">
        <v>1.66E-2</v>
      </c>
      <c r="E153">
        <v>0.7</v>
      </c>
      <c r="F153" s="69">
        <v>100000000</v>
      </c>
      <c r="G153" s="69">
        <v>1179191.2328767122</v>
      </c>
      <c r="H153" s="69">
        <v>1500000</v>
      </c>
    </row>
    <row r="154" spans="1:8">
      <c r="A154" s="60" t="s">
        <v>2645</v>
      </c>
      <c r="B154" s="60" t="s">
        <v>116</v>
      </c>
      <c r="C154" s="60" t="s">
        <v>2400</v>
      </c>
      <c r="D154" s="14">
        <v>7.4000000000000003E-3</v>
      </c>
      <c r="E154">
        <v>0.7</v>
      </c>
      <c r="F154" s="69">
        <v>83000000</v>
      </c>
      <c r="G154" s="69">
        <v>435452.65534246573</v>
      </c>
      <c r="H154" s="69">
        <v>1245000</v>
      </c>
    </row>
    <row r="155" spans="1:8">
      <c r="A155" s="60" t="s">
        <v>2646</v>
      </c>
      <c r="B155" s="60" t="s">
        <v>116</v>
      </c>
      <c r="C155" s="60" t="s">
        <v>2400</v>
      </c>
      <c r="D155" s="14">
        <v>7.4000000000000003E-3</v>
      </c>
      <c r="E155">
        <v>0.7</v>
      </c>
      <c r="F155" s="69">
        <v>17000000</v>
      </c>
      <c r="G155" s="69">
        <v>89189.098082191776</v>
      </c>
      <c r="H155" s="69">
        <v>255000</v>
      </c>
    </row>
    <row r="156" spans="1:8">
      <c r="A156" s="60" t="s">
        <v>2647</v>
      </c>
      <c r="B156" s="60" t="s">
        <v>116</v>
      </c>
      <c r="C156" s="60" t="s">
        <v>2400</v>
      </c>
      <c r="D156" s="14">
        <v>1.66E-2</v>
      </c>
      <c r="E156">
        <v>0.7</v>
      </c>
      <c r="F156" s="69">
        <v>80000000</v>
      </c>
      <c r="G156" s="69">
        <v>943352.98630136973</v>
      </c>
      <c r="H156" s="69">
        <v>1200000</v>
      </c>
    </row>
    <row r="157" spans="1:8">
      <c r="A157" s="60" t="s">
        <v>372</v>
      </c>
      <c r="B157" s="60" t="s">
        <v>116</v>
      </c>
      <c r="C157" s="60" t="s">
        <v>2400</v>
      </c>
      <c r="D157" s="14">
        <v>1.66E-2</v>
      </c>
      <c r="E157">
        <v>0.7</v>
      </c>
      <c r="F157" s="69">
        <v>100000000</v>
      </c>
      <c r="G157" s="69">
        <v>1174988.9315068494</v>
      </c>
      <c r="H157" s="69">
        <v>1500000</v>
      </c>
    </row>
    <row r="158" spans="1:8">
      <c r="A158" s="60" t="s">
        <v>2760</v>
      </c>
      <c r="B158" s="60" t="s">
        <v>116</v>
      </c>
      <c r="C158" s="60" t="s">
        <v>2400</v>
      </c>
      <c r="D158" s="14">
        <v>2.93E-2</v>
      </c>
      <c r="E158">
        <v>0.7</v>
      </c>
      <c r="F158" s="69">
        <v>332353.39</v>
      </c>
      <c r="G158" s="69">
        <v>6933.5515415932314</v>
      </c>
      <c r="H158" s="69">
        <v>6933.5515415932314</v>
      </c>
    </row>
    <row r="159" spans="1:8">
      <c r="A159" s="60" t="s">
        <v>2648</v>
      </c>
      <c r="B159" s="60" t="s">
        <v>116</v>
      </c>
      <c r="C159" s="60" t="s">
        <v>2400</v>
      </c>
      <c r="D159" s="14">
        <v>2.93E-2</v>
      </c>
      <c r="E159">
        <v>0.7</v>
      </c>
      <c r="F159" s="69">
        <v>174785.22</v>
      </c>
      <c r="G159" s="69">
        <v>3646.3666929310161</v>
      </c>
      <c r="H159" s="69">
        <v>3646.3666929310161</v>
      </c>
    </row>
    <row r="160" spans="1:8">
      <c r="A160" s="60" t="s">
        <v>2649</v>
      </c>
      <c r="B160" s="60" t="s">
        <v>116</v>
      </c>
      <c r="C160" s="60" t="s">
        <v>2400</v>
      </c>
      <c r="D160" s="14">
        <v>2.93E-2</v>
      </c>
      <c r="E160">
        <v>0.7</v>
      </c>
      <c r="F160" s="69">
        <v>50000000</v>
      </c>
      <c r="G160" s="69">
        <v>1039828.9041095889</v>
      </c>
      <c r="H160" s="69">
        <v>1039828.9041095889</v>
      </c>
    </row>
    <row r="161" spans="1:8">
      <c r="A161" s="60" t="s">
        <v>2650</v>
      </c>
      <c r="B161" s="60" t="s">
        <v>116</v>
      </c>
      <c r="C161" s="60" t="s">
        <v>2400</v>
      </c>
      <c r="D161" s="14">
        <v>4.7E-2</v>
      </c>
      <c r="E161">
        <v>0.7</v>
      </c>
      <c r="F161" s="69">
        <v>3000000</v>
      </c>
      <c r="G161" s="69">
        <v>100354.91506849315</v>
      </c>
      <c r="H161" s="69">
        <v>100354.91506849315</v>
      </c>
    </row>
    <row r="162" spans="1:8">
      <c r="A162" s="60" t="s">
        <v>376</v>
      </c>
      <c r="B162" s="60" t="s">
        <v>116</v>
      </c>
      <c r="C162" s="60" t="s">
        <v>2400</v>
      </c>
      <c r="D162" s="14">
        <v>2.93E-2</v>
      </c>
      <c r="E162">
        <v>0.7</v>
      </c>
      <c r="F162" s="69">
        <v>251363.57</v>
      </c>
      <c r="G162" s="69">
        <v>5243.9431060831903</v>
      </c>
      <c r="H162" s="69">
        <v>5243.9431060831903</v>
      </c>
    </row>
    <row r="163" spans="1:8">
      <c r="A163" s="60" t="s">
        <v>378</v>
      </c>
      <c r="B163" s="60" t="s">
        <v>116</v>
      </c>
      <c r="C163" s="60" t="s">
        <v>2400</v>
      </c>
      <c r="D163" s="14">
        <v>2.93E-2</v>
      </c>
      <c r="E163">
        <v>0.7</v>
      </c>
      <c r="F163" s="69">
        <v>118299.65</v>
      </c>
      <c r="G163" s="69">
        <v>2467.9655610777422</v>
      </c>
      <c r="H163" s="69">
        <v>2467.9655610777422</v>
      </c>
    </row>
    <row r="164" spans="1:8">
      <c r="A164" s="60" t="s">
        <v>379</v>
      </c>
      <c r="B164" s="60" t="s">
        <v>116</v>
      </c>
      <c r="C164" s="60" t="s">
        <v>2400</v>
      </c>
      <c r="D164" s="14">
        <v>1.66E-2</v>
      </c>
      <c r="E164">
        <v>0</v>
      </c>
      <c r="F164" s="69">
        <v>3000000</v>
      </c>
      <c r="G164" s="69">
        <v>0</v>
      </c>
      <c r="H164" s="69">
        <v>45000</v>
      </c>
    </row>
    <row r="165" spans="1:8">
      <c r="A165" s="60" t="s">
        <v>383</v>
      </c>
      <c r="B165" s="60" t="s">
        <v>116</v>
      </c>
      <c r="C165" s="60" t="s">
        <v>2400</v>
      </c>
      <c r="D165" s="14">
        <v>7.4000000000000003E-3</v>
      </c>
      <c r="E165">
        <v>0.7</v>
      </c>
      <c r="F165" s="69">
        <v>100000000</v>
      </c>
      <c r="G165" s="69">
        <v>524812.05479452049</v>
      </c>
      <c r="H165" s="69">
        <v>1500000</v>
      </c>
    </row>
    <row r="166" spans="1:8">
      <c r="A166" s="60" t="s">
        <v>387</v>
      </c>
      <c r="B166" s="60" t="s">
        <v>116</v>
      </c>
      <c r="C166" s="60" t="s">
        <v>2400</v>
      </c>
      <c r="D166" s="14">
        <v>2.93E-2</v>
      </c>
      <c r="E166">
        <v>0.7</v>
      </c>
      <c r="F166" s="69">
        <v>385921.56</v>
      </c>
      <c r="G166" s="69">
        <v>8051.0899174883234</v>
      </c>
      <c r="H166" s="69">
        <v>8051.0899174883234</v>
      </c>
    </row>
    <row r="167" spans="1:8">
      <c r="A167" s="60" t="s">
        <v>2651</v>
      </c>
      <c r="B167" s="60" t="s">
        <v>116</v>
      </c>
      <c r="C167" s="60" t="s">
        <v>2400</v>
      </c>
      <c r="D167" s="14">
        <v>2.93E-2</v>
      </c>
      <c r="E167">
        <v>0.7</v>
      </c>
      <c r="F167" s="69">
        <v>97449.44</v>
      </c>
      <c r="G167" s="69">
        <v>2032.9887862416479</v>
      </c>
      <c r="H167" s="69">
        <v>2032.9887862416479</v>
      </c>
    </row>
    <row r="168" spans="1:8">
      <c r="A168" s="60" t="s">
        <v>388</v>
      </c>
      <c r="B168" s="60" t="s">
        <v>116</v>
      </c>
      <c r="C168" s="60" t="s">
        <v>2400</v>
      </c>
      <c r="D168" s="14">
        <v>4.7E-2</v>
      </c>
      <c r="E168">
        <v>0.7</v>
      </c>
      <c r="F168" s="69">
        <v>3000000</v>
      </c>
      <c r="G168" s="69">
        <v>100354.91506849315</v>
      </c>
      <c r="H168" s="69">
        <v>100354.91506849315</v>
      </c>
    </row>
    <row r="169" spans="1:8">
      <c r="A169" s="60" t="s">
        <v>392</v>
      </c>
      <c r="B169" s="60" t="s">
        <v>116</v>
      </c>
      <c r="C169" s="60" t="s">
        <v>2400</v>
      </c>
      <c r="D169" s="14">
        <v>7.4000000000000003E-3</v>
      </c>
      <c r="E169">
        <v>0.7</v>
      </c>
      <c r="F169" s="69">
        <v>100000000</v>
      </c>
      <c r="G169" s="69">
        <v>524812.05479452049</v>
      </c>
      <c r="H169" s="69">
        <v>1500000</v>
      </c>
    </row>
    <row r="170" spans="1:8">
      <c r="A170" s="60" t="s">
        <v>396</v>
      </c>
      <c r="B170" s="60" t="s">
        <v>116</v>
      </c>
      <c r="C170" s="60" t="s">
        <v>2400</v>
      </c>
      <c r="D170" s="14">
        <v>2.93E-2</v>
      </c>
      <c r="E170">
        <v>0.7</v>
      </c>
      <c r="F170" s="69">
        <v>58805.2</v>
      </c>
      <c r="G170" s="69">
        <v>1226.7932188496657</v>
      </c>
      <c r="H170" s="69">
        <v>1226.7932188496657</v>
      </c>
    </row>
    <row r="171" spans="1:8">
      <c r="A171" s="60" t="s">
        <v>397</v>
      </c>
      <c r="B171" s="60" t="s">
        <v>116</v>
      </c>
      <c r="C171" s="60" t="s">
        <v>2400</v>
      </c>
      <c r="D171" s="14">
        <v>1.2E-2</v>
      </c>
      <c r="E171">
        <v>0.7</v>
      </c>
      <c r="F171" s="69">
        <v>166000000</v>
      </c>
      <c r="G171" s="69">
        <v>1412508.098630137</v>
      </c>
      <c r="H171" s="69">
        <v>2490000</v>
      </c>
    </row>
    <row r="172" spans="1:8">
      <c r="A172" s="60" t="s">
        <v>401</v>
      </c>
      <c r="B172" s="60" t="s">
        <v>116</v>
      </c>
      <c r="C172" s="60" t="s">
        <v>2400</v>
      </c>
      <c r="D172" s="14">
        <v>2.93E-2</v>
      </c>
      <c r="E172">
        <v>0.7</v>
      </c>
      <c r="F172" s="69">
        <v>36512.559999999998</v>
      </c>
      <c r="G172" s="69">
        <v>761.72449053555715</v>
      </c>
      <c r="H172" s="69">
        <v>761.72449053555715</v>
      </c>
    </row>
    <row r="173" spans="1:8">
      <c r="A173" s="60" t="s">
        <v>2761</v>
      </c>
      <c r="B173" s="60" t="s">
        <v>116</v>
      </c>
      <c r="C173" s="60" t="s">
        <v>2400</v>
      </c>
      <c r="D173" s="14">
        <v>2.93E-2</v>
      </c>
      <c r="E173">
        <v>0.7</v>
      </c>
      <c r="F173" s="69">
        <v>16320096.98</v>
      </c>
      <c r="G173" s="69">
        <v>339677.28774726007</v>
      </c>
      <c r="H173" s="69">
        <v>339677.28774726007</v>
      </c>
    </row>
    <row r="174" spans="1:8">
      <c r="A174" s="60" t="s">
        <v>402</v>
      </c>
      <c r="B174" s="60" t="s">
        <v>116</v>
      </c>
      <c r="C174" s="60" t="s">
        <v>2400</v>
      </c>
      <c r="D174" s="14">
        <v>1.2E-2</v>
      </c>
      <c r="E174">
        <v>0</v>
      </c>
      <c r="F174" s="69">
        <v>139000000</v>
      </c>
      <c r="G174" s="69">
        <v>0</v>
      </c>
      <c r="H174" s="69">
        <v>2085000</v>
      </c>
    </row>
    <row r="175" spans="1:8">
      <c r="A175" s="60" t="s">
        <v>406</v>
      </c>
      <c r="B175" s="60" t="s">
        <v>116</v>
      </c>
      <c r="C175" s="60" t="s">
        <v>2400</v>
      </c>
      <c r="D175" s="14">
        <v>1.2E-2</v>
      </c>
      <c r="E175">
        <v>0</v>
      </c>
      <c r="F175" s="69">
        <v>100000000</v>
      </c>
      <c r="G175" s="69">
        <v>0</v>
      </c>
      <c r="H175" s="69">
        <v>1500000</v>
      </c>
    </row>
    <row r="176" spans="1:8">
      <c r="A176" s="60" t="s">
        <v>407</v>
      </c>
      <c r="B176" s="60" t="s">
        <v>116</v>
      </c>
      <c r="C176" s="60" t="s">
        <v>2400</v>
      </c>
      <c r="D176" s="14">
        <v>4.0000000000000001E-3</v>
      </c>
      <c r="E176">
        <v>0.7</v>
      </c>
      <c r="F176" s="69">
        <v>100000000</v>
      </c>
      <c r="G176" s="69">
        <v>283636.16438356164</v>
      </c>
      <c r="H176" s="69">
        <v>1500000</v>
      </c>
    </row>
    <row r="177" spans="1:8">
      <c r="A177" s="60" t="s">
        <v>411</v>
      </c>
      <c r="B177" s="60" t="s">
        <v>116</v>
      </c>
      <c r="C177" s="60" t="s">
        <v>2400</v>
      </c>
      <c r="D177" s="14">
        <v>2.93E-2</v>
      </c>
      <c r="E177">
        <v>0.7</v>
      </c>
      <c r="F177" s="69">
        <v>30000000</v>
      </c>
      <c r="G177" s="69">
        <v>623998.4876712329</v>
      </c>
      <c r="H177" s="69">
        <v>623998.4876712329</v>
      </c>
    </row>
    <row r="178" spans="1:8">
      <c r="A178" s="60" t="s">
        <v>2762</v>
      </c>
      <c r="B178" s="60" t="s">
        <v>116</v>
      </c>
      <c r="C178" s="60" t="s">
        <v>2400</v>
      </c>
      <c r="D178" s="14">
        <v>2.93E-2</v>
      </c>
      <c r="E178">
        <v>0.7</v>
      </c>
      <c r="F178" s="69">
        <v>11101406.130000001</v>
      </c>
      <c r="G178" s="69">
        <v>231058.40173868908</v>
      </c>
      <c r="H178" s="69">
        <v>231058.40173868908</v>
      </c>
    </row>
    <row r="179" spans="1:8">
      <c r="A179" s="60" t="s">
        <v>415</v>
      </c>
      <c r="B179" s="60" t="s">
        <v>116</v>
      </c>
      <c r="C179" s="60" t="s">
        <v>2400</v>
      </c>
      <c r="D179" s="14">
        <v>4.7E-2</v>
      </c>
      <c r="E179">
        <v>0.7</v>
      </c>
      <c r="F179" s="69">
        <v>24000000</v>
      </c>
      <c r="G179" s="69">
        <v>802839.32054794522</v>
      </c>
      <c r="H179" s="69">
        <v>802839.32054794522</v>
      </c>
    </row>
    <row r="180" spans="1:8">
      <c r="A180" s="60" t="s">
        <v>416</v>
      </c>
      <c r="B180" s="60" t="s">
        <v>116</v>
      </c>
      <c r="C180" s="60" t="s">
        <v>2400</v>
      </c>
      <c r="D180" s="14">
        <v>4.7E-2</v>
      </c>
      <c r="E180">
        <v>0.7</v>
      </c>
      <c r="F180" s="69">
        <v>27200000</v>
      </c>
      <c r="G180" s="69">
        <v>913415.04876712325</v>
      </c>
      <c r="H180" s="69">
        <v>913415.04876712325</v>
      </c>
    </row>
    <row r="181" spans="1:8">
      <c r="A181" s="60" t="s">
        <v>420</v>
      </c>
      <c r="B181" s="60" t="s">
        <v>116</v>
      </c>
      <c r="C181" s="60" t="s">
        <v>2400</v>
      </c>
      <c r="D181" s="14">
        <v>7.4000000000000003E-3</v>
      </c>
      <c r="E181">
        <v>0.7</v>
      </c>
      <c r="F181" s="69">
        <v>70000000</v>
      </c>
      <c r="G181" s="69">
        <v>367368.43835616438</v>
      </c>
      <c r="H181" s="69">
        <v>1050000</v>
      </c>
    </row>
    <row r="182" spans="1:8">
      <c r="A182" s="60" t="s">
        <v>424</v>
      </c>
      <c r="B182" s="60" t="s">
        <v>116</v>
      </c>
      <c r="C182" s="60" t="s">
        <v>2400</v>
      </c>
      <c r="D182" s="14">
        <v>4.7E-2</v>
      </c>
      <c r="E182">
        <v>0.7</v>
      </c>
      <c r="F182" s="69">
        <v>14000000</v>
      </c>
      <c r="G182" s="69">
        <v>469837.23835616431</v>
      </c>
      <c r="H182" s="69">
        <v>469837.23835616431</v>
      </c>
    </row>
    <row r="183" spans="1:8">
      <c r="A183" s="60" t="s">
        <v>428</v>
      </c>
      <c r="B183" s="60" t="s">
        <v>116</v>
      </c>
      <c r="C183" s="60" t="s">
        <v>2400</v>
      </c>
      <c r="D183" s="14">
        <v>4.7E-2</v>
      </c>
      <c r="E183">
        <v>0.7</v>
      </c>
      <c r="F183" s="69">
        <v>22800000</v>
      </c>
      <c r="G183" s="69">
        <v>765656.73205479456</v>
      </c>
      <c r="H183" s="69">
        <v>765656.73205479456</v>
      </c>
    </row>
    <row r="184" spans="1:8">
      <c r="A184" s="60" t="s">
        <v>429</v>
      </c>
      <c r="B184" s="60" t="s">
        <v>116</v>
      </c>
      <c r="C184" s="60" t="s">
        <v>2400</v>
      </c>
      <c r="D184" s="14">
        <v>4.0000000000000001E-3</v>
      </c>
      <c r="E184">
        <v>0.7</v>
      </c>
      <c r="F184" s="69">
        <v>50000000</v>
      </c>
      <c r="G184" s="69">
        <v>141818.08219178082</v>
      </c>
      <c r="H184" s="69">
        <v>750000</v>
      </c>
    </row>
    <row r="185" spans="1:8">
      <c r="A185" s="60" t="s">
        <v>430</v>
      </c>
      <c r="B185" s="60" t="s">
        <v>116</v>
      </c>
      <c r="C185" s="60" t="s">
        <v>2400</v>
      </c>
      <c r="D185" s="14">
        <v>4.0000000000000001E-3</v>
      </c>
      <c r="E185">
        <v>0.7</v>
      </c>
      <c r="F185" s="69">
        <v>50000000</v>
      </c>
      <c r="G185" s="69">
        <v>141818.08219178082</v>
      </c>
      <c r="H185" s="69">
        <v>750000</v>
      </c>
    </row>
    <row r="186" spans="1:8">
      <c r="A186" s="60" t="s">
        <v>2652</v>
      </c>
      <c r="B186" s="60" t="s">
        <v>116</v>
      </c>
      <c r="C186" s="60" t="s">
        <v>2400</v>
      </c>
      <c r="D186" s="14">
        <v>4.7E-2</v>
      </c>
      <c r="E186">
        <v>0.7</v>
      </c>
      <c r="F186" s="69">
        <v>2000000</v>
      </c>
      <c r="G186" s="69">
        <v>67498.180821917806</v>
      </c>
      <c r="H186" s="69">
        <v>67498.180821917806</v>
      </c>
    </row>
    <row r="187" spans="1:8">
      <c r="A187" s="60" t="s">
        <v>432</v>
      </c>
      <c r="B187" s="60" t="s">
        <v>116</v>
      </c>
      <c r="C187" s="60" t="s">
        <v>2400</v>
      </c>
      <c r="D187" s="14">
        <v>2.93E-2</v>
      </c>
      <c r="E187">
        <v>0.7</v>
      </c>
      <c r="F187" s="69">
        <v>171213.57</v>
      </c>
      <c r="G187" s="69">
        <v>3571.8549830804518</v>
      </c>
      <c r="H187" s="69">
        <v>3571.8549830804518</v>
      </c>
    </row>
    <row r="188" spans="1:8">
      <c r="A188" s="60" t="s">
        <v>2653</v>
      </c>
      <c r="B188" s="60" t="s">
        <v>116</v>
      </c>
      <c r="C188" s="60" t="s">
        <v>2400</v>
      </c>
      <c r="D188" s="14">
        <v>4.7E-2</v>
      </c>
      <c r="E188">
        <v>0.7</v>
      </c>
      <c r="F188" s="69">
        <v>5000000</v>
      </c>
      <c r="G188" s="69">
        <v>168745.45205479453</v>
      </c>
      <c r="H188" s="69">
        <v>168745.45205479453</v>
      </c>
    </row>
    <row r="189" spans="1:8">
      <c r="A189" s="60" t="s">
        <v>433</v>
      </c>
      <c r="B189" s="60" t="s">
        <v>116</v>
      </c>
      <c r="C189" s="60" t="s">
        <v>2400</v>
      </c>
      <c r="D189" s="14">
        <v>2.93E-2</v>
      </c>
      <c r="E189">
        <v>0.7</v>
      </c>
      <c r="F189" s="69">
        <v>10000000</v>
      </c>
      <c r="G189" s="69">
        <v>208471.50684931508</v>
      </c>
      <c r="H189" s="69">
        <v>208471.50684931508</v>
      </c>
    </row>
    <row r="190" spans="1:8">
      <c r="A190" s="60" t="s">
        <v>437</v>
      </c>
      <c r="B190" s="60" t="s">
        <v>116</v>
      </c>
      <c r="C190" s="60" t="s">
        <v>2400</v>
      </c>
      <c r="D190" s="14">
        <v>1.66E-2</v>
      </c>
      <c r="E190">
        <v>0.7</v>
      </c>
      <c r="F190" s="69">
        <v>1981611.61</v>
      </c>
      <c r="G190" s="69">
        <v>23351.849776272084</v>
      </c>
      <c r="H190" s="69">
        <v>29724.174149999999</v>
      </c>
    </row>
    <row r="191" spans="1:8">
      <c r="A191" s="60" t="s">
        <v>441</v>
      </c>
      <c r="B191" s="60" t="s">
        <v>116</v>
      </c>
      <c r="C191" s="60" t="s">
        <v>2400</v>
      </c>
      <c r="D191" s="14">
        <v>2.93E-2</v>
      </c>
      <c r="E191">
        <v>0.7</v>
      </c>
      <c r="F191" s="69">
        <v>105324.18</v>
      </c>
      <c r="G191" s="69">
        <v>2197.2714964816305</v>
      </c>
      <c r="H191" s="69">
        <v>2197.2714964816305</v>
      </c>
    </row>
    <row r="192" spans="1:8">
      <c r="A192" s="60" t="s">
        <v>442</v>
      </c>
      <c r="B192" s="60" t="s">
        <v>116</v>
      </c>
      <c r="C192" s="60" t="s">
        <v>2400</v>
      </c>
      <c r="D192" s="14">
        <v>7.4000000000000003E-3</v>
      </c>
      <c r="E192">
        <v>0.7</v>
      </c>
      <c r="F192" s="69">
        <v>200000000</v>
      </c>
      <c r="G192" s="69">
        <v>1049113.2054794519</v>
      </c>
      <c r="H192" s="69">
        <v>3000000</v>
      </c>
    </row>
    <row r="193" spans="1:8">
      <c r="A193" s="60" t="s">
        <v>446</v>
      </c>
      <c r="B193" s="60" t="s">
        <v>116</v>
      </c>
      <c r="C193" s="60" t="s">
        <v>2400</v>
      </c>
      <c r="D193" s="14">
        <v>2.93E-2</v>
      </c>
      <c r="E193">
        <v>0.7</v>
      </c>
      <c r="F193" s="69">
        <v>474233.74</v>
      </c>
      <c r="G193" s="69">
        <v>9893.4573197900099</v>
      </c>
      <c r="H193" s="69">
        <v>9893.4573197900099</v>
      </c>
    </row>
    <row r="194" spans="1:8">
      <c r="A194" s="60" t="s">
        <v>447</v>
      </c>
      <c r="B194" s="60" t="s">
        <v>116</v>
      </c>
      <c r="C194" s="60" t="s">
        <v>2400</v>
      </c>
      <c r="D194" s="14">
        <v>1.66E-2</v>
      </c>
      <c r="E194">
        <v>0.7</v>
      </c>
      <c r="F194" s="69">
        <v>29188785.300000001</v>
      </c>
      <c r="G194" s="69">
        <v>344526.12471112702</v>
      </c>
      <c r="H194" s="69">
        <v>437831.7795</v>
      </c>
    </row>
    <row r="195" spans="1:8">
      <c r="A195" s="60" t="s">
        <v>451</v>
      </c>
      <c r="B195" s="60" t="s">
        <v>116</v>
      </c>
      <c r="C195" s="60" t="s">
        <v>2400</v>
      </c>
      <c r="D195" s="14">
        <v>1.1000000000000001E-3</v>
      </c>
      <c r="E195">
        <v>0.7</v>
      </c>
      <c r="F195" s="69">
        <v>20000000</v>
      </c>
      <c r="G195" s="69">
        <v>15592.394520547943</v>
      </c>
      <c r="H195" s="69">
        <v>300000</v>
      </c>
    </row>
    <row r="196" spans="1:8">
      <c r="A196" s="60" t="s">
        <v>455</v>
      </c>
      <c r="B196" s="60" t="s">
        <v>116</v>
      </c>
      <c r="C196" s="60" t="s">
        <v>2400</v>
      </c>
      <c r="D196" s="14">
        <v>1.2E-2</v>
      </c>
      <c r="E196">
        <v>0.7</v>
      </c>
      <c r="F196" s="69">
        <v>50000000</v>
      </c>
      <c r="G196" s="69">
        <v>427456.43835616438</v>
      </c>
      <c r="H196" s="69">
        <v>750000</v>
      </c>
    </row>
    <row r="197" spans="1:8">
      <c r="A197" s="60" t="s">
        <v>497</v>
      </c>
      <c r="B197" s="60" t="s">
        <v>116</v>
      </c>
      <c r="C197" s="60" t="s">
        <v>2400</v>
      </c>
      <c r="D197" s="14">
        <v>1.66E-2</v>
      </c>
      <c r="E197">
        <v>0.7</v>
      </c>
      <c r="F197" s="69">
        <v>106316106.25</v>
      </c>
      <c r="G197" s="69">
        <v>1249290.8199187142</v>
      </c>
      <c r="H197" s="69">
        <v>1594741.59375</v>
      </c>
    </row>
    <row r="198" spans="1:8">
      <c r="A198" s="60" t="s">
        <v>501</v>
      </c>
      <c r="B198" s="60" t="s">
        <v>116</v>
      </c>
      <c r="C198" s="60" t="s">
        <v>2400</v>
      </c>
      <c r="D198" s="14">
        <v>2.93E-2</v>
      </c>
      <c r="E198">
        <v>0.7</v>
      </c>
      <c r="F198" s="69">
        <v>46519200</v>
      </c>
      <c r="G198" s="69">
        <v>959344.44961911824</v>
      </c>
      <c r="H198" s="69">
        <v>959344.44961911824</v>
      </c>
    </row>
    <row r="199" spans="1:8">
      <c r="A199" s="60" t="s">
        <v>507</v>
      </c>
      <c r="B199" s="60" t="s">
        <v>116</v>
      </c>
      <c r="C199" s="60" t="s">
        <v>2400</v>
      </c>
      <c r="D199" s="14">
        <v>2.93E-2</v>
      </c>
      <c r="E199">
        <v>0.7</v>
      </c>
      <c r="F199" s="69">
        <v>58211100</v>
      </c>
      <c r="G199" s="69">
        <v>1201142.9872135588</v>
      </c>
      <c r="H199" s="69">
        <v>1201142.9872135588</v>
      </c>
    </row>
    <row r="200" spans="1:8">
      <c r="A200" s="60" t="s">
        <v>511</v>
      </c>
      <c r="B200" s="60" t="s">
        <v>116</v>
      </c>
      <c r="C200" s="60" t="s">
        <v>2400</v>
      </c>
      <c r="D200" s="14">
        <v>1.2E-2</v>
      </c>
      <c r="E200">
        <v>0.7</v>
      </c>
      <c r="F200" s="69">
        <v>64679000</v>
      </c>
      <c r="G200" s="69">
        <v>546552.70437830139</v>
      </c>
      <c r="H200" s="69">
        <v>970185</v>
      </c>
    </row>
    <row r="201" spans="1:8">
      <c r="A201" s="60" t="s">
        <v>515</v>
      </c>
      <c r="B201" s="60" t="s">
        <v>116</v>
      </c>
      <c r="C201" s="60" t="s">
        <v>2400</v>
      </c>
      <c r="D201" s="14">
        <v>1.2E-2</v>
      </c>
      <c r="E201">
        <v>0.7</v>
      </c>
      <c r="F201" s="69">
        <v>99617468.919349715</v>
      </c>
      <c r="G201" s="69">
        <v>845039.97799136257</v>
      </c>
      <c r="H201" s="69">
        <v>1494262.0337902457</v>
      </c>
    </row>
    <row r="202" spans="1:8">
      <c r="A202" s="60" t="s">
        <v>2763</v>
      </c>
      <c r="B202" s="60" t="s">
        <v>116</v>
      </c>
      <c r="C202" s="60" t="s">
        <v>2400</v>
      </c>
      <c r="D202" s="14">
        <v>2.93E-2</v>
      </c>
      <c r="E202">
        <v>0.7</v>
      </c>
      <c r="F202" s="69">
        <v>585894.72149999999</v>
      </c>
      <c r="G202" s="69">
        <v>12099.250533664652</v>
      </c>
      <c r="H202" s="69">
        <v>12099.250533664652</v>
      </c>
    </row>
    <row r="203" spans="1:8">
      <c r="A203" s="60" t="s">
        <v>522</v>
      </c>
      <c r="B203" s="60" t="s">
        <v>2594</v>
      </c>
      <c r="C203" s="60" t="s">
        <v>2400</v>
      </c>
      <c r="D203" s="14">
        <v>1.1000000000000001E-3</v>
      </c>
      <c r="E203">
        <v>0.7</v>
      </c>
      <c r="F203" s="69">
        <v>100000000</v>
      </c>
      <c r="G203" s="69">
        <v>80167.547945205486</v>
      </c>
      <c r="H203" s="69">
        <v>80167.547945205486</v>
      </c>
    </row>
    <row r="204" spans="1:8">
      <c r="A204" s="60" t="s">
        <v>2772</v>
      </c>
      <c r="B204" s="60" t="s">
        <v>2594</v>
      </c>
      <c r="C204" s="60" t="s">
        <v>2400</v>
      </c>
      <c r="D204" s="14">
        <v>5.7534246575342469E-5</v>
      </c>
      <c r="E204">
        <v>0.7</v>
      </c>
      <c r="F204" s="69">
        <v>64679000</v>
      </c>
      <c r="G204" s="69">
        <v>2604.8802739726029</v>
      </c>
      <c r="H204" s="69">
        <v>2604.8802739726029</v>
      </c>
    </row>
    <row r="205" spans="1:8">
      <c r="A205" s="60" t="s">
        <v>535</v>
      </c>
      <c r="B205" s="60" t="s">
        <v>542</v>
      </c>
      <c r="C205" s="60" t="s">
        <v>2400</v>
      </c>
      <c r="D205" s="14">
        <v>7.4000000000000003E-3</v>
      </c>
      <c r="E205">
        <v>0.7</v>
      </c>
      <c r="F205" s="69">
        <v>100000000</v>
      </c>
      <c r="G205" s="69">
        <v>525152.65753424657</v>
      </c>
      <c r="H205" s="69">
        <v>525152.65753424657</v>
      </c>
    </row>
    <row r="206" spans="1:8">
      <c r="A206" s="60" t="s">
        <v>2764</v>
      </c>
      <c r="B206" s="60" t="s">
        <v>542</v>
      </c>
      <c r="C206" s="60" t="s">
        <v>2400</v>
      </c>
      <c r="D206" s="14">
        <v>4.0000000000000001E-3</v>
      </c>
      <c r="E206">
        <v>0.7</v>
      </c>
      <c r="F206" s="69">
        <v>272000000</v>
      </c>
      <c r="G206" s="69">
        <v>770889.43342465756</v>
      </c>
      <c r="H206" s="69">
        <v>770889.43342465756</v>
      </c>
    </row>
    <row r="207" spans="1:8">
      <c r="A207" s="60" t="s">
        <v>2765</v>
      </c>
      <c r="B207" s="60" t="s">
        <v>542</v>
      </c>
      <c r="C207" s="60" t="s">
        <v>2400</v>
      </c>
      <c r="D207" s="14">
        <v>7.4000000000000003E-3</v>
      </c>
      <c r="E207">
        <v>0.7</v>
      </c>
      <c r="F207" s="69">
        <v>280000000</v>
      </c>
      <c r="G207" s="69">
        <v>1469092.2783561645</v>
      </c>
      <c r="H207" s="69">
        <v>1469092.2783561645</v>
      </c>
    </row>
    <row r="208" spans="1:8">
      <c r="A208" s="60" t="s">
        <v>2766</v>
      </c>
      <c r="B208" s="60" t="s">
        <v>542</v>
      </c>
      <c r="C208" s="60" t="s">
        <v>2400</v>
      </c>
      <c r="D208" s="14">
        <v>4.0000000000000001E-3</v>
      </c>
      <c r="E208">
        <v>0.7</v>
      </c>
      <c r="F208" s="69">
        <v>200000000</v>
      </c>
      <c r="G208" s="69">
        <v>567456.43835616438</v>
      </c>
      <c r="H208" s="69">
        <v>567456.43835616438</v>
      </c>
    </row>
    <row r="209" spans="1:8">
      <c r="A209" s="60" t="s">
        <v>2767</v>
      </c>
      <c r="B209" s="60" t="s">
        <v>542</v>
      </c>
      <c r="C209" s="60" t="s">
        <v>2400</v>
      </c>
      <c r="D209" s="14">
        <v>4.0000000000000001E-3</v>
      </c>
      <c r="E209">
        <v>0.7</v>
      </c>
      <c r="F209" s="69">
        <v>50000000</v>
      </c>
      <c r="G209" s="69">
        <v>141979.17808219179</v>
      </c>
      <c r="H209" s="69">
        <v>141979.17808219179</v>
      </c>
    </row>
    <row r="210" spans="1:8">
      <c r="A210" s="60" t="s">
        <v>2768</v>
      </c>
      <c r="B210" s="60" t="s">
        <v>542</v>
      </c>
      <c r="C210" s="60" t="s">
        <v>2400</v>
      </c>
      <c r="D210" s="14">
        <v>4.0000000000000001E-3</v>
      </c>
      <c r="E210">
        <v>0.7</v>
      </c>
      <c r="F210" s="69">
        <v>200000000</v>
      </c>
      <c r="G210" s="69">
        <v>568284.93150684936</v>
      </c>
      <c r="H210" s="69">
        <v>568284.93150684936</v>
      </c>
    </row>
    <row r="211" spans="1:8">
      <c r="A211" s="60" t="s">
        <v>539</v>
      </c>
      <c r="B211" s="60" t="s">
        <v>542</v>
      </c>
      <c r="C211" s="60" t="s">
        <v>2400</v>
      </c>
      <c r="D211" s="14">
        <v>1.66E-2</v>
      </c>
      <c r="E211">
        <v>0.7</v>
      </c>
      <c r="F211" s="69">
        <v>42860000</v>
      </c>
      <c r="G211" s="69">
        <v>504910.15158356162</v>
      </c>
      <c r="H211" s="69">
        <v>504910.15158356162</v>
      </c>
    </row>
    <row r="212" spans="1:8">
      <c r="A212" s="60" t="s">
        <v>544</v>
      </c>
      <c r="B212" s="60" t="s">
        <v>542</v>
      </c>
      <c r="C212" s="60" t="s">
        <v>2400</v>
      </c>
      <c r="D212" s="14">
        <v>8.0000000000000004E-4</v>
      </c>
      <c r="E212">
        <v>0.7</v>
      </c>
      <c r="F212" s="69">
        <v>120000000</v>
      </c>
      <c r="G212" s="69">
        <v>68072.679452054799</v>
      </c>
      <c r="H212" s="69">
        <v>68072.679452054799</v>
      </c>
    </row>
    <row r="213" spans="1:8">
      <c r="A213" s="60" t="s">
        <v>548</v>
      </c>
      <c r="B213" s="60" t="s">
        <v>542</v>
      </c>
      <c r="C213" s="60" t="s">
        <v>2400</v>
      </c>
      <c r="D213" s="14">
        <v>1.2E-2</v>
      </c>
      <c r="E213">
        <v>0.7</v>
      </c>
      <c r="F213" s="69">
        <v>100000000</v>
      </c>
      <c r="G213" s="69">
        <v>852427.39726027392</v>
      </c>
      <c r="H213" s="69">
        <v>852427.39726027392</v>
      </c>
    </row>
    <row r="214" spans="1:8">
      <c r="A214" s="60" t="s">
        <v>552</v>
      </c>
      <c r="B214" s="60" t="s">
        <v>542</v>
      </c>
      <c r="C214" s="60" t="s">
        <v>2400</v>
      </c>
      <c r="D214" s="14">
        <v>2.93E-2</v>
      </c>
      <c r="E214">
        <v>0.7</v>
      </c>
      <c r="F214" s="69">
        <v>12000000</v>
      </c>
      <c r="G214" s="69">
        <v>249437.56273972601</v>
      </c>
      <c r="H214" s="69">
        <v>249437.56273972601</v>
      </c>
    </row>
    <row r="215" spans="1:8">
      <c r="A215" s="60" t="s">
        <v>556</v>
      </c>
      <c r="B215" s="60" t="s">
        <v>542</v>
      </c>
      <c r="C215" s="60" t="s">
        <v>2400</v>
      </c>
      <c r="D215" s="14">
        <v>2.93E-2</v>
      </c>
      <c r="E215">
        <v>0.7</v>
      </c>
      <c r="F215" s="69">
        <v>16000000</v>
      </c>
      <c r="G215" s="69">
        <v>332583.41698630137</v>
      </c>
      <c r="H215" s="69">
        <v>332583.41698630137</v>
      </c>
    </row>
    <row r="216" spans="1:8">
      <c r="A216" s="60" t="s">
        <v>557</v>
      </c>
      <c r="B216" s="60" t="s">
        <v>542</v>
      </c>
      <c r="C216" s="60" t="s">
        <v>2400</v>
      </c>
      <c r="D216" s="14">
        <v>1.5E-3</v>
      </c>
      <c r="E216">
        <v>0.7</v>
      </c>
      <c r="F216" s="69">
        <v>190000000</v>
      </c>
      <c r="G216" s="69">
        <v>201816.60493150685</v>
      </c>
      <c r="H216" s="69">
        <v>201816.60493150685</v>
      </c>
    </row>
    <row r="217" spans="1:8">
      <c r="A217" s="60" t="s">
        <v>561</v>
      </c>
      <c r="B217" s="60" t="s">
        <v>542</v>
      </c>
      <c r="C217" s="60" t="s">
        <v>2400</v>
      </c>
      <c r="D217" s="14">
        <v>7.4000000000000003E-3</v>
      </c>
      <c r="E217">
        <v>0.7</v>
      </c>
      <c r="F217" s="69">
        <v>100000000</v>
      </c>
      <c r="G217" s="69">
        <v>525152.65753424657</v>
      </c>
      <c r="H217" s="69">
        <v>525152.65753424657</v>
      </c>
    </row>
    <row r="218" spans="1:8">
      <c r="A218" s="60" t="s">
        <v>565</v>
      </c>
      <c r="B218" s="60" t="s">
        <v>542</v>
      </c>
      <c r="C218" s="60" t="s">
        <v>2400</v>
      </c>
      <c r="D218" s="14">
        <v>1.2E-2</v>
      </c>
      <c r="E218">
        <v>0.7</v>
      </c>
      <c r="F218" s="69">
        <v>50000000</v>
      </c>
      <c r="G218" s="69">
        <v>427180.27397260274</v>
      </c>
      <c r="H218" s="69">
        <v>427180.27397260274</v>
      </c>
    </row>
    <row r="219" spans="1:8">
      <c r="A219" s="60" t="s">
        <v>569</v>
      </c>
      <c r="B219" s="60" t="s">
        <v>542</v>
      </c>
      <c r="C219" s="60" t="s">
        <v>2400</v>
      </c>
      <c r="D219" s="14">
        <v>1.66E-2</v>
      </c>
      <c r="E219">
        <v>0.7</v>
      </c>
      <c r="F219" s="69">
        <v>57140000</v>
      </c>
      <c r="G219" s="69">
        <v>673134.99910136976</v>
      </c>
      <c r="H219" s="69">
        <v>673134.99910136976</v>
      </c>
    </row>
    <row r="220" spans="1:8">
      <c r="A220" s="60" t="s">
        <v>570</v>
      </c>
      <c r="B220" s="60" t="s">
        <v>542</v>
      </c>
      <c r="C220" s="60" t="s">
        <v>2400</v>
      </c>
      <c r="D220" s="14">
        <v>1.66E-2</v>
      </c>
      <c r="E220">
        <v>0.7</v>
      </c>
      <c r="F220" s="69">
        <v>100000000</v>
      </c>
      <c r="G220" s="69">
        <v>1180337.3150684931</v>
      </c>
      <c r="H220" s="69">
        <v>1180337.3150684931</v>
      </c>
    </row>
    <row r="221" spans="1:8">
      <c r="A221" s="60" t="s">
        <v>2769</v>
      </c>
      <c r="B221" s="60" t="s">
        <v>542</v>
      </c>
      <c r="C221" s="60" t="s">
        <v>2400</v>
      </c>
      <c r="D221" s="14">
        <v>7.4000000000000003E-3</v>
      </c>
      <c r="E221">
        <v>0.7</v>
      </c>
      <c r="F221" s="69">
        <v>100000000</v>
      </c>
      <c r="G221" s="69">
        <v>524573.63287671225</v>
      </c>
      <c r="H221" s="69">
        <v>524573.63287671225</v>
      </c>
    </row>
    <row r="222" spans="1:8">
      <c r="A222" s="60" t="s">
        <v>2770</v>
      </c>
      <c r="B222" s="60" t="s">
        <v>542</v>
      </c>
      <c r="C222" s="60" t="s">
        <v>2400</v>
      </c>
      <c r="D222" s="14">
        <v>7.4000000000000003E-3</v>
      </c>
      <c r="E222">
        <v>0.7</v>
      </c>
      <c r="F222" s="69">
        <v>160000000</v>
      </c>
      <c r="G222" s="69">
        <v>839045.33041095885</v>
      </c>
      <c r="H222" s="69">
        <v>839045.33041095885</v>
      </c>
    </row>
    <row r="223" spans="1:8">
      <c r="A223" s="60" t="s">
        <v>574</v>
      </c>
      <c r="B223" s="60" t="s">
        <v>542</v>
      </c>
      <c r="C223" s="60" t="s">
        <v>2400</v>
      </c>
      <c r="D223" s="14">
        <v>1.2E-2</v>
      </c>
      <c r="E223">
        <v>0.7</v>
      </c>
      <c r="F223" s="69">
        <v>150000000</v>
      </c>
      <c r="G223" s="69">
        <v>1275948.493150685</v>
      </c>
      <c r="H223" s="69">
        <v>1275948.493150685</v>
      </c>
    </row>
    <row r="224" spans="1:8">
      <c r="A224" s="60" t="s">
        <v>578</v>
      </c>
      <c r="B224" s="60" t="s">
        <v>542</v>
      </c>
      <c r="C224" s="60" t="s">
        <v>2400</v>
      </c>
      <c r="D224" s="14">
        <v>1.66E-2</v>
      </c>
      <c r="E224">
        <v>0.7</v>
      </c>
      <c r="F224" s="69">
        <v>100000000</v>
      </c>
      <c r="G224" s="69">
        <v>1176899.0684931506</v>
      </c>
      <c r="H224" s="69">
        <v>1176899.0684931506</v>
      </c>
    </row>
    <row r="225" spans="1:8">
      <c r="A225" s="60" t="s">
        <v>582</v>
      </c>
      <c r="B225" s="60" t="s">
        <v>542</v>
      </c>
      <c r="C225" s="60" t="s">
        <v>2400</v>
      </c>
      <c r="D225" s="14">
        <v>7.4000000000000003E-3</v>
      </c>
      <c r="E225">
        <v>0.7</v>
      </c>
      <c r="F225" s="69">
        <v>150000000</v>
      </c>
      <c r="G225" s="69">
        <v>785174.46575342468</v>
      </c>
      <c r="H225" s="69">
        <v>785174.46575342468</v>
      </c>
    </row>
    <row r="226" spans="1:8">
      <c r="A226" s="60" t="s">
        <v>2771</v>
      </c>
      <c r="B226" s="60" t="s">
        <v>542</v>
      </c>
      <c r="C226" s="60" t="s">
        <v>2400</v>
      </c>
      <c r="D226" s="14">
        <v>4.0000000000000001E-3</v>
      </c>
      <c r="E226">
        <v>0.7</v>
      </c>
      <c r="F226" s="69">
        <v>100000000</v>
      </c>
      <c r="G226" s="69">
        <v>283267.94520547945</v>
      </c>
      <c r="H226" s="69">
        <v>283267.94520547945</v>
      </c>
    </row>
    <row r="227" spans="1:8">
      <c r="A227" s="60" t="s">
        <v>586</v>
      </c>
      <c r="B227" s="60" t="s">
        <v>542</v>
      </c>
      <c r="C227" s="60" t="s">
        <v>2400</v>
      </c>
      <c r="D227" s="14">
        <v>1.66E-2</v>
      </c>
      <c r="E227">
        <v>0.7</v>
      </c>
      <c r="F227" s="69">
        <v>100000000</v>
      </c>
      <c r="G227" s="69">
        <v>1179191.2328767122</v>
      </c>
      <c r="H227" s="69">
        <v>1179191.2328767122</v>
      </c>
    </row>
    <row r="228" spans="1:8">
      <c r="A228" s="60" t="s">
        <v>590</v>
      </c>
      <c r="B228" s="60" t="s">
        <v>542</v>
      </c>
      <c r="C228" s="60" t="s">
        <v>2400</v>
      </c>
      <c r="D228" s="14">
        <v>1.66E-2</v>
      </c>
      <c r="E228">
        <v>0.7</v>
      </c>
      <c r="F228" s="69">
        <v>100000000</v>
      </c>
      <c r="G228" s="69">
        <v>1177472.1095890412</v>
      </c>
      <c r="H228" s="69">
        <v>1177472.1095890412</v>
      </c>
    </row>
    <row r="229" spans="1:8">
      <c r="A229" s="60" t="s">
        <v>591</v>
      </c>
      <c r="B229" s="60" t="s">
        <v>542</v>
      </c>
      <c r="C229" s="60" t="s">
        <v>2400</v>
      </c>
      <c r="D229" s="14">
        <v>2E-3</v>
      </c>
      <c r="E229">
        <v>0.7</v>
      </c>
      <c r="F229" s="69">
        <v>180000000</v>
      </c>
      <c r="G229" s="69">
        <v>255429.96164383559</v>
      </c>
      <c r="H229" s="69">
        <v>255429.96164383559</v>
      </c>
    </row>
    <row r="230" spans="1:8">
      <c r="A230" s="60" t="s">
        <v>595</v>
      </c>
      <c r="B230" s="60" t="s">
        <v>542</v>
      </c>
      <c r="C230" s="60" t="s">
        <v>2400</v>
      </c>
      <c r="D230" s="14">
        <v>4.0000000000000001E-3</v>
      </c>
      <c r="E230">
        <v>0.7</v>
      </c>
      <c r="F230" s="69">
        <v>100000000</v>
      </c>
      <c r="G230" s="69">
        <v>283682.19178082194</v>
      </c>
      <c r="H230" s="69">
        <v>283682.19178082194</v>
      </c>
    </row>
    <row r="231" spans="1:8">
      <c r="A231" s="60" t="s">
        <v>599</v>
      </c>
      <c r="B231" s="60" t="s">
        <v>542</v>
      </c>
      <c r="C231" s="60" t="s">
        <v>2400</v>
      </c>
      <c r="D231" s="14">
        <v>7.4000000000000003E-3</v>
      </c>
      <c r="E231">
        <v>0.7</v>
      </c>
      <c r="F231" s="69">
        <v>100000000</v>
      </c>
      <c r="G231" s="69">
        <v>524812.05479452049</v>
      </c>
      <c r="H231" s="69">
        <v>524812.05479452049</v>
      </c>
    </row>
    <row r="232" spans="1:8">
      <c r="A232" s="60" t="s">
        <v>2660</v>
      </c>
      <c r="B232" s="60" t="s">
        <v>542</v>
      </c>
      <c r="C232" s="60" t="s">
        <v>2400</v>
      </c>
      <c r="D232" s="14">
        <v>4.0000000000000001E-3</v>
      </c>
      <c r="E232">
        <v>0.7</v>
      </c>
      <c r="F232" s="69">
        <v>150000000</v>
      </c>
      <c r="G232" s="69">
        <v>425937.53424657532</v>
      </c>
      <c r="H232" s="69">
        <v>425937.53424657532</v>
      </c>
    </row>
    <row r="233" spans="1:8">
      <c r="A233" s="60" t="s">
        <v>603</v>
      </c>
      <c r="B233" s="60" t="s">
        <v>542</v>
      </c>
      <c r="C233" s="60" t="s">
        <v>2400</v>
      </c>
      <c r="D233" s="14">
        <v>7.4000000000000003E-3</v>
      </c>
      <c r="E233">
        <v>0.7</v>
      </c>
      <c r="F233" s="69">
        <v>50000000</v>
      </c>
      <c r="G233" s="69">
        <v>261724.82191780818</v>
      </c>
      <c r="H233" s="69">
        <v>261724.82191780818</v>
      </c>
    </row>
    <row r="234" spans="1:8">
      <c r="A234" s="60" t="s">
        <v>604</v>
      </c>
      <c r="B234" s="60" t="s">
        <v>542</v>
      </c>
      <c r="C234" s="60" t="s">
        <v>2400</v>
      </c>
      <c r="D234" s="14">
        <v>1.66E-2</v>
      </c>
      <c r="E234">
        <v>0.7</v>
      </c>
      <c r="F234" s="69">
        <v>100000000</v>
      </c>
      <c r="G234" s="69">
        <v>1182820.493150685</v>
      </c>
      <c r="H234" s="69">
        <v>1182820.493150685</v>
      </c>
    </row>
    <row r="235" spans="1:8">
      <c r="A235" s="60" t="s">
        <v>608</v>
      </c>
      <c r="B235" s="60" t="s">
        <v>542</v>
      </c>
      <c r="C235" s="60" t="s">
        <v>2400</v>
      </c>
      <c r="D235" s="14">
        <v>1.66E-2</v>
      </c>
      <c r="E235">
        <v>0.7</v>
      </c>
      <c r="F235" s="69">
        <v>50000000</v>
      </c>
      <c r="G235" s="69">
        <v>589595.61643835611</v>
      </c>
      <c r="H235" s="69">
        <v>589595.61643835611</v>
      </c>
    </row>
    <row r="236" spans="1:8">
      <c r="A236" s="60" t="s">
        <v>612</v>
      </c>
      <c r="B236" s="60" t="s">
        <v>542</v>
      </c>
      <c r="C236" s="60" t="s">
        <v>2400</v>
      </c>
      <c r="D236" s="14">
        <v>1.5E-3</v>
      </c>
      <c r="E236">
        <v>0.7</v>
      </c>
      <c r="F236" s="69">
        <v>100000000</v>
      </c>
      <c r="G236" s="69">
        <v>106363.56164383562</v>
      </c>
      <c r="H236" s="69">
        <v>106363.56164383562</v>
      </c>
    </row>
    <row r="237" spans="1:8">
      <c r="A237" s="60" t="s">
        <v>614</v>
      </c>
      <c r="B237" s="60" t="s">
        <v>542</v>
      </c>
      <c r="C237" s="60" t="s">
        <v>2400</v>
      </c>
      <c r="D237" s="14">
        <v>7.4000000000000003E-3</v>
      </c>
      <c r="E237">
        <v>0.7</v>
      </c>
      <c r="F237" s="69">
        <v>100000000</v>
      </c>
      <c r="G237" s="69">
        <v>525237.808219178</v>
      </c>
      <c r="H237" s="69">
        <v>525237.808219178</v>
      </c>
    </row>
    <row r="238" spans="1:8">
      <c r="A238" s="60" t="s">
        <v>618</v>
      </c>
      <c r="B238" s="60" t="s">
        <v>542</v>
      </c>
      <c r="C238" s="60" t="s">
        <v>2400</v>
      </c>
      <c r="D238" s="14">
        <v>1.66E-2</v>
      </c>
      <c r="E238">
        <v>0.7</v>
      </c>
      <c r="F238" s="69">
        <v>100000000</v>
      </c>
      <c r="G238" s="69">
        <v>1178809.2054794522</v>
      </c>
      <c r="H238" s="69">
        <v>1178809.2054794522</v>
      </c>
    </row>
    <row r="239" spans="1:8">
      <c r="A239" s="60" t="s">
        <v>619</v>
      </c>
      <c r="B239" s="60" t="s">
        <v>542</v>
      </c>
      <c r="C239" s="60" t="s">
        <v>2400</v>
      </c>
      <c r="D239" s="14">
        <v>4.0000000000000001E-3</v>
      </c>
      <c r="E239">
        <v>0.7</v>
      </c>
      <c r="F239" s="69">
        <v>100000000</v>
      </c>
      <c r="G239" s="69">
        <v>283774.24657534249</v>
      </c>
      <c r="H239" s="69">
        <v>283774.24657534249</v>
      </c>
    </row>
    <row r="240" spans="1:8">
      <c r="A240" s="60" t="s">
        <v>623</v>
      </c>
      <c r="B240" s="60" t="s">
        <v>542</v>
      </c>
      <c r="C240" s="60" t="s">
        <v>2400</v>
      </c>
      <c r="D240" s="14">
        <v>7.4000000000000003E-3</v>
      </c>
      <c r="E240">
        <v>0.7</v>
      </c>
      <c r="F240" s="69">
        <v>80000000</v>
      </c>
      <c r="G240" s="69">
        <v>420803.33150684932</v>
      </c>
      <c r="H240" s="69">
        <v>420803.33150684932</v>
      </c>
    </row>
    <row r="241" spans="1:8">
      <c r="A241" s="60" t="s">
        <v>625</v>
      </c>
      <c r="B241" s="60" t="s">
        <v>542</v>
      </c>
      <c r="C241" s="60" t="s">
        <v>2400</v>
      </c>
      <c r="D241" s="14">
        <v>1.66E-2</v>
      </c>
      <c r="E241">
        <v>0.7</v>
      </c>
      <c r="F241" s="69">
        <v>50000000</v>
      </c>
      <c r="G241" s="69">
        <v>589595.61643835611</v>
      </c>
      <c r="H241" s="69">
        <v>589595.61643835611</v>
      </c>
    </row>
    <row r="242" spans="1:8">
      <c r="A242" s="60" t="s">
        <v>627</v>
      </c>
      <c r="B242" s="60" t="s">
        <v>542</v>
      </c>
      <c r="C242" s="60" t="s">
        <v>2400</v>
      </c>
      <c r="D242" s="14">
        <v>7.4000000000000003E-3</v>
      </c>
      <c r="E242">
        <v>0.7</v>
      </c>
      <c r="F242" s="69">
        <v>50000000</v>
      </c>
      <c r="G242" s="69">
        <v>263512.98630136985</v>
      </c>
      <c r="H242" s="69">
        <v>263512.98630136985</v>
      </c>
    </row>
    <row r="243" spans="1:8">
      <c r="A243" s="60" t="s">
        <v>631</v>
      </c>
      <c r="B243" s="60" t="s">
        <v>542</v>
      </c>
      <c r="C243" s="60" t="s">
        <v>2400</v>
      </c>
      <c r="D243" s="14">
        <v>4.0000000000000001E-3</v>
      </c>
      <c r="E243">
        <v>0.7</v>
      </c>
      <c r="F243" s="69">
        <v>153846154</v>
      </c>
      <c r="G243" s="69">
        <v>705169.23077440006</v>
      </c>
      <c r="H243" s="69">
        <v>705169.23077440006</v>
      </c>
    </row>
    <row r="244" spans="1:8">
      <c r="A244" s="60" t="s">
        <v>679</v>
      </c>
      <c r="B244" s="60" t="s">
        <v>542</v>
      </c>
      <c r="C244" s="60" t="s">
        <v>2400</v>
      </c>
      <c r="D244" s="14">
        <v>4.0000000000000001E-3</v>
      </c>
      <c r="E244">
        <v>0.7</v>
      </c>
      <c r="F244" s="69">
        <v>122890100</v>
      </c>
      <c r="G244" s="69">
        <v>363725.07904289314</v>
      </c>
      <c r="H244" s="69">
        <v>363725.07904289314</v>
      </c>
    </row>
    <row r="245" spans="1:8">
      <c r="A245" s="60" t="s">
        <v>683</v>
      </c>
      <c r="B245" s="60" t="s">
        <v>542</v>
      </c>
      <c r="C245" s="60" t="s">
        <v>2400</v>
      </c>
      <c r="D245" s="14">
        <v>4.0000000000000001E-3</v>
      </c>
      <c r="E245">
        <v>0.7</v>
      </c>
      <c r="F245" s="69">
        <v>129358000</v>
      </c>
      <c r="G245" s="69">
        <v>363809.9832547945</v>
      </c>
      <c r="H245" s="69">
        <v>363809.9832547945</v>
      </c>
    </row>
    <row r="246" spans="1:8">
      <c r="A246" s="60" t="s">
        <v>686</v>
      </c>
      <c r="B246" s="60" t="s">
        <v>689</v>
      </c>
      <c r="C246" s="60" t="s">
        <v>2400</v>
      </c>
      <c r="D246" s="14">
        <v>1.5342465753424658E-5</v>
      </c>
      <c r="E246">
        <v>0.7</v>
      </c>
      <c r="F246" s="69">
        <v>91786.45</v>
      </c>
      <c r="G246" s="69">
        <v>0.98667821909640074</v>
      </c>
      <c r="H246" s="69">
        <v>0.98667821909640074</v>
      </c>
    </row>
    <row r="247" spans="1:8">
      <c r="A247" s="60" t="s">
        <v>694</v>
      </c>
      <c r="B247" s="60" t="s">
        <v>689</v>
      </c>
      <c r="C247" s="60" t="s">
        <v>2400</v>
      </c>
      <c r="D247" s="14">
        <v>3.8356164383561644E-5</v>
      </c>
      <c r="E247">
        <v>0.7</v>
      </c>
      <c r="F247" s="69">
        <v>3413718.97</v>
      </c>
      <c r="G247" s="69">
        <v>92.050614163908335</v>
      </c>
      <c r="H247" s="69">
        <v>92.050614163908335</v>
      </c>
    </row>
    <row r="248" spans="1:8">
      <c r="A248" s="60" t="s">
        <v>700</v>
      </c>
      <c r="B248" s="60" t="s">
        <v>689</v>
      </c>
      <c r="C248" s="60" t="s">
        <v>2400</v>
      </c>
      <c r="D248" s="14">
        <v>1.5342465753424658E-5</v>
      </c>
      <c r="E248">
        <v>0.7</v>
      </c>
      <c r="F248" s="69">
        <v>3043221.22</v>
      </c>
      <c r="G248" s="69">
        <v>32.745899294578258</v>
      </c>
      <c r="H248" s="69">
        <v>32.745899294578258</v>
      </c>
    </row>
    <row r="249" spans="1:8">
      <c r="A249" s="60" t="s">
        <v>706</v>
      </c>
      <c r="B249" s="60" t="s">
        <v>689</v>
      </c>
      <c r="C249" s="60" t="s">
        <v>2400</v>
      </c>
      <c r="D249" s="14">
        <v>5.3698630136986298E-5</v>
      </c>
      <c r="E249">
        <v>0.7</v>
      </c>
      <c r="F249" s="69">
        <v>5387.98</v>
      </c>
      <c r="G249" s="69">
        <v>0.2027173813590632</v>
      </c>
      <c r="H249" s="69">
        <v>0.2027173813590632</v>
      </c>
    </row>
    <row r="250" spans="1:8">
      <c r="A250" s="60" t="s">
        <v>714</v>
      </c>
      <c r="B250" s="60" t="s">
        <v>689</v>
      </c>
      <c r="C250" s="60" t="s">
        <v>2400</v>
      </c>
      <c r="D250" s="14">
        <v>2.4931506849315071E-5</v>
      </c>
      <c r="E250">
        <v>0.7</v>
      </c>
      <c r="F250" s="69">
        <v>4438084.88</v>
      </c>
      <c r="G250" s="69">
        <v>77.453700508493142</v>
      </c>
      <c r="H250" s="69">
        <v>77.453700508493142</v>
      </c>
    </row>
    <row r="251" spans="1:8">
      <c r="A251" s="60" t="s">
        <v>717</v>
      </c>
      <c r="B251" s="60" t="s">
        <v>689</v>
      </c>
      <c r="C251" s="60" t="s">
        <v>2400</v>
      </c>
      <c r="D251" s="14">
        <v>1.5342465753424658E-5</v>
      </c>
      <c r="E251">
        <v>0.7</v>
      </c>
      <c r="F251" s="69">
        <v>198343478.25</v>
      </c>
      <c r="G251" s="69">
        <v>2134.6833827994615</v>
      </c>
      <c r="H251" s="69">
        <v>2134.6833827994615</v>
      </c>
    </row>
    <row r="252" spans="1:8">
      <c r="A252" s="60" t="s">
        <v>723</v>
      </c>
      <c r="B252" s="60" t="s">
        <v>689</v>
      </c>
      <c r="C252" s="60" t="s">
        <v>2400</v>
      </c>
      <c r="D252" s="14">
        <v>3.8356164383561644E-5</v>
      </c>
      <c r="E252">
        <v>0.7</v>
      </c>
      <c r="F252" s="69">
        <v>185479.93</v>
      </c>
      <c r="G252" s="69">
        <v>4.9846411700889695</v>
      </c>
      <c r="H252" s="69">
        <v>4.9846411700889695</v>
      </c>
    </row>
    <row r="253" spans="1:8">
      <c r="A253" s="60" t="s">
        <v>726</v>
      </c>
      <c r="B253" s="60" t="s">
        <v>689</v>
      </c>
      <c r="C253" s="60" t="s">
        <v>2400</v>
      </c>
      <c r="D253" s="14">
        <v>3.8356164383561644E-5</v>
      </c>
      <c r="E253">
        <v>0.7</v>
      </c>
      <c r="F253" s="69">
        <v>144193.57</v>
      </c>
      <c r="G253" s="69">
        <v>3.875099615813451</v>
      </c>
      <c r="H253" s="69">
        <v>3.875099615813451</v>
      </c>
    </row>
    <row r="254" spans="1:8">
      <c r="A254" s="60" t="s">
        <v>744</v>
      </c>
      <c r="B254" s="60" t="s">
        <v>689</v>
      </c>
      <c r="C254" s="60" t="s">
        <v>2400</v>
      </c>
      <c r="D254" s="14">
        <v>2.4931506849315071E-5</v>
      </c>
      <c r="E254">
        <v>0.7</v>
      </c>
      <c r="F254" s="69">
        <v>17884007.91</v>
      </c>
      <c r="G254" s="69">
        <v>312.40299354409302</v>
      </c>
      <c r="H254" s="69">
        <v>312.40299354409302</v>
      </c>
    </row>
    <row r="255" spans="1:8">
      <c r="A255" s="60" t="s">
        <v>747</v>
      </c>
      <c r="B255" s="60" t="s">
        <v>689</v>
      </c>
      <c r="C255" s="60" t="s">
        <v>2400</v>
      </c>
      <c r="D255" s="14">
        <v>2.4931506849315071E-5</v>
      </c>
      <c r="E255">
        <v>0.7</v>
      </c>
      <c r="F255" s="69">
        <v>166.64</v>
      </c>
      <c r="G255" s="69">
        <v>2.9105290115879153E-3</v>
      </c>
      <c r="H255" s="69">
        <v>2.9105290115879153E-3</v>
      </c>
    </row>
    <row r="256" spans="1:8">
      <c r="A256" s="60" t="s">
        <v>749</v>
      </c>
      <c r="B256" s="60" t="s">
        <v>689</v>
      </c>
      <c r="C256" s="60" t="s">
        <v>2400</v>
      </c>
      <c r="D256" s="14">
        <v>2.4931506849315071E-5</v>
      </c>
      <c r="E256">
        <v>0.7</v>
      </c>
      <c r="F256" s="69">
        <v>32450736.899999999</v>
      </c>
      <c r="G256" s="69">
        <v>566.78355253754489</v>
      </c>
      <c r="H256" s="69">
        <v>566.78355253754489</v>
      </c>
    </row>
    <row r="257" spans="1:8">
      <c r="A257" s="60" t="s">
        <v>751</v>
      </c>
      <c r="B257" s="60" t="s">
        <v>689</v>
      </c>
      <c r="C257" s="60" t="s">
        <v>2400</v>
      </c>
      <c r="D257" s="14">
        <v>2.4931506849315071E-5</v>
      </c>
      <c r="E257">
        <v>0.7</v>
      </c>
      <c r="F257" s="69">
        <v>-7.21</v>
      </c>
      <c r="G257" s="69">
        <v>-1.2594635356839932E-4</v>
      </c>
      <c r="H257" s="69">
        <v>0</v>
      </c>
    </row>
    <row r="258" spans="1:8">
      <c r="A258" s="60" t="s">
        <v>753</v>
      </c>
      <c r="B258" s="60" t="s">
        <v>689</v>
      </c>
      <c r="C258" s="60" t="s">
        <v>2400</v>
      </c>
      <c r="D258" s="14">
        <v>5.3698630136986298E-5</v>
      </c>
      <c r="E258">
        <v>0.7</v>
      </c>
      <c r="F258" s="69">
        <v>64591.9</v>
      </c>
      <c r="G258" s="69">
        <v>2.4408522912660535</v>
      </c>
      <c r="H258" s="69">
        <v>2.4408522912660535</v>
      </c>
    </row>
    <row r="259" spans="1:8">
      <c r="A259" s="60" t="s">
        <v>756</v>
      </c>
      <c r="B259" s="60" t="s">
        <v>689</v>
      </c>
      <c r="C259" s="60" t="s">
        <v>2400</v>
      </c>
      <c r="D259" s="14">
        <v>2.8767123287671234E-5</v>
      </c>
      <c r="E259">
        <v>0.7</v>
      </c>
      <c r="F259" s="69">
        <v>22144871.370000001</v>
      </c>
      <c r="G259" s="69">
        <v>446.3457483131458</v>
      </c>
      <c r="H259" s="69">
        <v>446.3457483131458</v>
      </c>
    </row>
    <row r="260" spans="1:8">
      <c r="A260" s="60" t="s">
        <v>759</v>
      </c>
      <c r="B260" s="60" t="s">
        <v>689</v>
      </c>
      <c r="C260" s="60" t="s">
        <v>2400</v>
      </c>
      <c r="D260" s="14">
        <v>2.8767123287671234E-5</v>
      </c>
      <c r="E260">
        <v>0.7</v>
      </c>
      <c r="F260" s="69">
        <v>190556.29</v>
      </c>
      <c r="G260" s="69">
        <v>3.855585024752854</v>
      </c>
      <c r="H260" s="69">
        <v>3.855585024752854</v>
      </c>
    </row>
    <row r="261" spans="1:8">
      <c r="A261" s="60" t="s">
        <v>762</v>
      </c>
      <c r="B261" s="60" t="s">
        <v>689</v>
      </c>
      <c r="C261" s="60" t="s">
        <v>2400</v>
      </c>
      <c r="D261" s="14">
        <v>2.8767123287671234E-5</v>
      </c>
      <c r="E261">
        <v>0.7</v>
      </c>
      <c r="F261" s="69">
        <v>8100000</v>
      </c>
      <c r="G261" s="69">
        <v>163.26130330268342</v>
      </c>
      <c r="H261" s="69">
        <v>163.26130330268342</v>
      </c>
    </row>
    <row r="262" spans="1:8">
      <c r="A262" s="60" t="s">
        <v>690</v>
      </c>
      <c r="B262" s="60" t="s">
        <v>689</v>
      </c>
      <c r="C262" s="60" t="s">
        <v>2400</v>
      </c>
      <c r="D262" s="14">
        <v>1.5342465753424658E-5</v>
      </c>
      <c r="E262">
        <v>0.7</v>
      </c>
      <c r="F262" s="69">
        <v>98853.572587999995</v>
      </c>
      <c r="G262" s="69">
        <v>1.0616885004102419</v>
      </c>
      <c r="H262" s="69">
        <v>1.0616885004102419</v>
      </c>
    </row>
    <row r="263" spans="1:8">
      <c r="A263" s="60" t="s">
        <v>691</v>
      </c>
      <c r="B263" s="60" t="s">
        <v>689</v>
      </c>
      <c r="C263" s="60" t="s">
        <v>2400</v>
      </c>
      <c r="D263" s="14">
        <v>1.5342465753424658E-5</v>
      </c>
      <c r="E263">
        <v>0.7</v>
      </c>
      <c r="F263" s="69">
        <v>20498.650791</v>
      </c>
      <c r="G263" s="69">
        <v>0.22032541019097845</v>
      </c>
      <c r="H263" s="69">
        <v>0.22032541019097845</v>
      </c>
    </row>
    <row r="264" spans="1:8">
      <c r="A264" s="60" t="s">
        <v>697</v>
      </c>
      <c r="B264" s="60" t="s">
        <v>689</v>
      </c>
      <c r="C264" s="60" t="s">
        <v>2400</v>
      </c>
      <c r="D264" s="14">
        <v>3.8356164383561644E-5</v>
      </c>
      <c r="E264">
        <v>0.7</v>
      </c>
      <c r="F264" s="69">
        <v>26330.238788999999</v>
      </c>
      <c r="G264" s="69">
        <v>0.7069676644830345</v>
      </c>
      <c r="H264" s="69">
        <v>0.7069676644830345</v>
      </c>
    </row>
    <row r="265" spans="1:8">
      <c r="A265" s="60" t="s">
        <v>703</v>
      </c>
      <c r="B265" s="60" t="s">
        <v>689</v>
      </c>
      <c r="C265" s="60" t="s">
        <v>2400</v>
      </c>
      <c r="D265" s="14">
        <v>1.5342465753424658E-5</v>
      </c>
      <c r="E265">
        <v>0.7</v>
      </c>
      <c r="F265" s="69">
        <v>141068561.64241201</v>
      </c>
      <c r="G265" s="69">
        <v>1515.0377031185069</v>
      </c>
      <c r="H265" s="69">
        <v>1515.0377031185069</v>
      </c>
    </row>
    <row r="266" spans="1:8">
      <c r="A266" s="60" t="s">
        <v>711</v>
      </c>
      <c r="B266" s="60" t="s">
        <v>689</v>
      </c>
      <c r="C266" s="60" t="s">
        <v>2400</v>
      </c>
      <c r="D266" s="14">
        <v>2.8767123287671234E-5</v>
      </c>
      <c r="E266">
        <v>0.7</v>
      </c>
      <c r="F266" s="69">
        <v>1621340.7993305707</v>
      </c>
      <c r="G266" s="69">
        <v>32.64891746597177</v>
      </c>
      <c r="H266" s="69">
        <v>32.64891746597177</v>
      </c>
    </row>
    <row r="267" spans="1:8">
      <c r="A267" s="60" t="s">
        <v>713</v>
      </c>
      <c r="B267" s="60" t="s">
        <v>689</v>
      </c>
      <c r="C267" s="60" t="s">
        <v>2400</v>
      </c>
      <c r="D267" s="14">
        <v>2.8767123287671234E-5</v>
      </c>
      <c r="E267">
        <v>0.7</v>
      </c>
      <c r="F267" s="69">
        <v>1326148.3989810001</v>
      </c>
      <c r="G267" s="69">
        <v>26.704632143863975</v>
      </c>
      <c r="H267" s="69">
        <v>26.704632143863975</v>
      </c>
    </row>
    <row r="268" spans="1:8">
      <c r="A268" s="60" t="s">
        <v>720</v>
      </c>
      <c r="B268" s="60" t="s">
        <v>689</v>
      </c>
      <c r="C268" s="60" t="s">
        <v>2400</v>
      </c>
      <c r="D268" s="14">
        <v>1.5342465753424658E-5</v>
      </c>
      <c r="E268">
        <v>0.7</v>
      </c>
      <c r="F268" s="69">
        <v>174482.32967099998</v>
      </c>
      <c r="G268" s="69">
        <v>1.8738924172885476</v>
      </c>
      <c r="H268" s="69">
        <v>1.8738924172885476</v>
      </c>
    </row>
    <row r="269" spans="1:8">
      <c r="A269" s="60" t="s">
        <v>731</v>
      </c>
      <c r="B269" s="60" t="s">
        <v>689</v>
      </c>
      <c r="C269" s="60" t="s">
        <v>2400</v>
      </c>
      <c r="D269" s="14">
        <v>1.5342465753424658E-5</v>
      </c>
      <c r="E269">
        <v>0.7</v>
      </c>
      <c r="F269" s="69">
        <v>19633878.225584999</v>
      </c>
      <c r="G269" s="69">
        <v>210.86247299806354</v>
      </c>
      <c r="H269" s="69">
        <v>210.86247299806354</v>
      </c>
    </row>
    <row r="270" spans="1:8">
      <c r="A270" s="60" t="s">
        <v>734</v>
      </c>
      <c r="B270" s="60" t="s">
        <v>689</v>
      </c>
      <c r="C270" s="60" t="s">
        <v>2400</v>
      </c>
      <c r="D270" s="14">
        <v>2.1095890410958904E-5</v>
      </c>
      <c r="E270">
        <v>0.7</v>
      </c>
      <c r="F270" s="69">
        <v>167214.240552</v>
      </c>
      <c r="G270" s="69">
        <v>2.4692733056856984</v>
      </c>
      <c r="H270" s="69">
        <v>2.4692733056856984</v>
      </c>
    </row>
    <row r="271" spans="1:8">
      <c r="A271" s="60" t="s">
        <v>728</v>
      </c>
      <c r="B271" s="60" t="s">
        <v>689</v>
      </c>
      <c r="C271" s="60" t="s">
        <v>2400</v>
      </c>
      <c r="D271" s="14">
        <v>1.5342465753424658E-5</v>
      </c>
      <c r="E271">
        <v>0.7</v>
      </c>
      <c r="F271" s="69">
        <v>525450.97</v>
      </c>
      <c r="G271" s="69">
        <v>5.6484484071676846</v>
      </c>
      <c r="H271" s="69">
        <v>5.6484484071676846</v>
      </c>
    </row>
    <row r="272" spans="1:8">
      <c r="A272" s="60" t="s">
        <v>738</v>
      </c>
      <c r="B272" s="60" t="s">
        <v>689</v>
      </c>
      <c r="C272" s="60" t="s">
        <v>2400</v>
      </c>
      <c r="D272" s="14">
        <v>3.8356164383561644E-5</v>
      </c>
      <c r="E272">
        <v>0.7</v>
      </c>
      <c r="F272" s="69">
        <v>3615271.24</v>
      </c>
      <c r="G272" s="69">
        <v>97.253288037030259</v>
      </c>
      <c r="H272" s="69">
        <v>97.253288037030259</v>
      </c>
    </row>
    <row r="273" spans="1:8">
      <c r="A273" s="60" t="s">
        <v>698</v>
      </c>
      <c r="B273" s="60" t="s">
        <v>689</v>
      </c>
      <c r="C273" s="60" t="s">
        <v>2400</v>
      </c>
      <c r="D273" s="14">
        <v>3.8356164383561644E-5</v>
      </c>
      <c r="E273">
        <v>0.7</v>
      </c>
      <c r="F273" s="69">
        <v>2640131.6</v>
      </c>
      <c r="G273" s="69">
        <v>71.021359645055455</v>
      </c>
      <c r="H273" s="69">
        <v>71.021359645055455</v>
      </c>
    </row>
    <row r="274" spans="1:8">
      <c r="A274" s="60" t="s">
        <v>709</v>
      </c>
      <c r="B274" s="60" t="s">
        <v>689</v>
      </c>
      <c r="C274" s="60" t="s">
        <v>2400</v>
      </c>
      <c r="D274" s="14">
        <v>5.3698630136986298E-5</v>
      </c>
      <c r="E274">
        <v>0.7</v>
      </c>
      <c r="F274" s="69">
        <v>136216.79</v>
      </c>
      <c r="G274" s="69">
        <v>5.144751589509962</v>
      </c>
      <c r="H274" s="69">
        <v>5.144751589509962</v>
      </c>
    </row>
    <row r="275" spans="1:8">
      <c r="A275" s="60" t="s">
        <v>721</v>
      </c>
      <c r="B275" s="60" t="s">
        <v>689</v>
      </c>
      <c r="C275" s="60" t="s">
        <v>2400</v>
      </c>
      <c r="D275" s="14">
        <v>1.5342465753424658E-5</v>
      </c>
      <c r="E275">
        <v>0.7</v>
      </c>
      <c r="F275" s="69">
        <v>1799933.95</v>
      </c>
      <c r="G275" s="69">
        <v>19.367785514978912</v>
      </c>
      <c r="H275" s="69">
        <v>19.367785514978912</v>
      </c>
    </row>
    <row r="276" spans="1:8">
      <c r="A276" s="60" t="s">
        <v>2396</v>
      </c>
      <c r="B276" s="60" t="s">
        <v>2407</v>
      </c>
      <c r="C276" s="60" t="s">
        <v>2400</v>
      </c>
      <c r="D276" s="14">
        <v>8.0000000000000004E-4</v>
      </c>
      <c r="E276">
        <v>0.7</v>
      </c>
      <c r="F276" s="69">
        <v>318692252.80000001</v>
      </c>
      <c r="G276" s="69">
        <v>179188.47533973574</v>
      </c>
      <c r="H276" s="69">
        <v>179188.47533973574</v>
      </c>
    </row>
    <row r="277" spans="1:8">
      <c r="A277" s="60" t="s">
        <v>2397</v>
      </c>
      <c r="B277" s="60" t="s">
        <v>2407</v>
      </c>
      <c r="C277" s="60" t="s">
        <v>2400</v>
      </c>
      <c r="D277" s="14">
        <v>8.0000000000000004E-4</v>
      </c>
      <c r="E277">
        <v>0.7</v>
      </c>
      <c r="F277" s="69">
        <v>7379220</v>
      </c>
      <c r="G277" s="69">
        <v>4132.3631999999998</v>
      </c>
      <c r="H277" s="69">
        <v>4132.3631999999998</v>
      </c>
    </row>
    <row r="278" spans="1:8">
      <c r="A278" s="60" t="s">
        <v>781</v>
      </c>
      <c r="B278" s="60" t="s">
        <v>768</v>
      </c>
      <c r="C278" s="60" t="s">
        <v>2400</v>
      </c>
      <c r="D278" s="14">
        <v>8.0000000000000004E-4</v>
      </c>
      <c r="E278">
        <v>0.7</v>
      </c>
      <c r="F278" s="69">
        <v>99945486.670000002</v>
      </c>
      <c r="G278" s="69">
        <v>57846.289957376932</v>
      </c>
      <c r="H278" s="69">
        <v>57846.289957376932</v>
      </c>
    </row>
    <row r="279" spans="1:8">
      <c r="A279" s="60" t="s">
        <v>782</v>
      </c>
      <c r="B279" s="60" t="s">
        <v>768</v>
      </c>
      <c r="C279" s="60" t="s">
        <v>2400</v>
      </c>
      <c r="D279" s="14">
        <v>8.0000000000000004E-4</v>
      </c>
      <c r="E279">
        <v>0.7</v>
      </c>
      <c r="F279" s="69">
        <v>249696026.12</v>
      </c>
      <c r="G279" s="69">
        <v>144623.25423000232</v>
      </c>
      <c r="H279" s="69">
        <v>144623.25423000232</v>
      </c>
    </row>
    <row r="280" spans="1:8">
      <c r="A280" s="60" t="s">
        <v>784</v>
      </c>
      <c r="B280" s="60" t="s">
        <v>768</v>
      </c>
      <c r="C280" s="60" t="s">
        <v>2400</v>
      </c>
      <c r="D280" s="14">
        <v>8.0000000000000004E-4</v>
      </c>
      <c r="E280">
        <v>0.7</v>
      </c>
      <c r="F280" s="69">
        <v>299955649.63999999</v>
      </c>
      <c r="G280" s="69">
        <v>173607.85425678498</v>
      </c>
      <c r="H280" s="69">
        <v>173607.85425678498</v>
      </c>
    </row>
    <row r="281" spans="1:8">
      <c r="A281" s="60" t="s">
        <v>785</v>
      </c>
      <c r="B281" s="60" t="s">
        <v>768</v>
      </c>
      <c r="C281" s="60" t="s">
        <v>2400</v>
      </c>
      <c r="D281" s="14">
        <v>8.0000000000000004E-4</v>
      </c>
      <c r="E281">
        <v>0.7</v>
      </c>
      <c r="F281" s="69">
        <v>200232788.28</v>
      </c>
      <c r="G281" s="69">
        <v>115205.49819839554</v>
      </c>
      <c r="H281" s="69">
        <v>115205.49819839554</v>
      </c>
    </row>
    <row r="282" spans="1:8">
      <c r="A282" s="60" t="s">
        <v>2773</v>
      </c>
      <c r="B282" s="60" t="s">
        <v>768</v>
      </c>
      <c r="C282" s="60" t="s">
        <v>2400</v>
      </c>
      <c r="D282" s="14">
        <v>8.0000000000000004E-4</v>
      </c>
      <c r="E282">
        <v>0.7</v>
      </c>
      <c r="F282" s="69">
        <v>70015320.579999998</v>
      </c>
      <c r="G282" s="69">
        <v>41036.558696782253</v>
      </c>
      <c r="H282" s="69">
        <v>41036.558696782253</v>
      </c>
    </row>
    <row r="283" spans="1:8">
      <c r="A283" s="60" t="s">
        <v>766</v>
      </c>
      <c r="B283" s="60" t="s">
        <v>768</v>
      </c>
      <c r="C283" s="60" t="s">
        <v>2400</v>
      </c>
      <c r="D283" s="14">
        <v>8.0000000000000004E-4</v>
      </c>
      <c r="E283">
        <v>0.7</v>
      </c>
      <c r="F283" s="69">
        <v>51079512.219999999</v>
      </c>
      <c r="G283" s="69">
        <v>29759.836253398502</v>
      </c>
      <c r="H283" s="69">
        <v>29759.836253398502</v>
      </c>
    </row>
    <row r="284" spans="1:8">
      <c r="A284" s="60" t="s">
        <v>773</v>
      </c>
      <c r="B284" s="60" t="s">
        <v>768</v>
      </c>
      <c r="C284" s="60" t="s">
        <v>2400</v>
      </c>
      <c r="D284" s="14">
        <v>1.2E-2</v>
      </c>
      <c r="E284">
        <v>0.7</v>
      </c>
      <c r="F284" s="69">
        <v>29999354.73</v>
      </c>
      <c r="G284" s="69">
        <v>264088.59356886387</v>
      </c>
      <c r="H284" s="69">
        <v>264088.59356886387</v>
      </c>
    </row>
    <row r="285" spans="1:8">
      <c r="A285" s="60" t="s">
        <v>771</v>
      </c>
      <c r="B285" s="60" t="s">
        <v>768</v>
      </c>
      <c r="C285" s="60" t="s">
        <v>2400</v>
      </c>
      <c r="D285" s="14">
        <v>1.2E-2</v>
      </c>
      <c r="E285">
        <v>0.7</v>
      </c>
      <c r="F285" s="69">
        <v>50367871.359999999</v>
      </c>
      <c r="G285" s="69">
        <v>438912.53073944547</v>
      </c>
      <c r="H285" s="69">
        <v>438912.53073944547</v>
      </c>
    </row>
    <row r="286" spans="1:8">
      <c r="A286" s="60" t="s">
        <v>775</v>
      </c>
      <c r="B286" s="60" t="s">
        <v>768</v>
      </c>
      <c r="C286" s="60" t="s">
        <v>2400</v>
      </c>
      <c r="D286" s="14">
        <v>1.2E-2</v>
      </c>
      <c r="E286">
        <v>0.7</v>
      </c>
      <c r="F286" s="69">
        <v>20000000</v>
      </c>
      <c r="G286" s="69">
        <v>174261.79726027398</v>
      </c>
      <c r="H286" s="69">
        <v>174261.79726027398</v>
      </c>
    </row>
    <row r="287" spans="1:8">
      <c r="A287" s="60" t="s">
        <v>827</v>
      </c>
      <c r="B287" s="60" t="s">
        <v>768</v>
      </c>
      <c r="C287" s="60" t="s">
        <v>2400</v>
      </c>
      <c r="D287" s="14">
        <v>1.1000000000000001E-3</v>
      </c>
      <c r="E287">
        <v>0.7</v>
      </c>
      <c r="F287" s="69">
        <v>100000000</v>
      </c>
      <c r="G287" s="69">
        <v>80071.561643835623</v>
      </c>
      <c r="H287" s="69">
        <v>80071.561643835623</v>
      </c>
    </row>
    <row r="288" spans="1:8">
      <c r="A288" s="60" t="s">
        <v>831</v>
      </c>
      <c r="B288" s="60" t="s">
        <v>768</v>
      </c>
      <c r="C288" s="60" t="s">
        <v>2400</v>
      </c>
      <c r="D288" s="14">
        <v>1.2E-2</v>
      </c>
      <c r="E288">
        <v>0.7</v>
      </c>
      <c r="F288" s="69">
        <v>49329231.630000003</v>
      </c>
      <c r="G288" s="69">
        <v>431101.37274567527</v>
      </c>
      <c r="H288" s="69">
        <v>431101.37274567527</v>
      </c>
    </row>
    <row r="289" spans="1:8">
      <c r="A289" s="60" t="s">
        <v>829</v>
      </c>
      <c r="B289" s="60" t="s">
        <v>768</v>
      </c>
      <c r="C289" s="60" t="s">
        <v>2400</v>
      </c>
      <c r="D289" s="14">
        <v>2.93E-2</v>
      </c>
      <c r="E289">
        <v>0.7</v>
      </c>
      <c r="F289" s="69">
        <v>19662555.170000002</v>
      </c>
      <c r="G289" s="69">
        <v>420773.58130245924</v>
      </c>
      <c r="H289" s="69">
        <v>420773.58130245924</v>
      </c>
    </row>
    <row r="290" spans="1:8">
      <c r="A290" s="60" t="s">
        <v>789</v>
      </c>
      <c r="B290" s="60" t="s">
        <v>768</v>
      </c>
      <c r="C290" s="60" t="s">
        <v>2400</v>
      </c>
      <c r="D290" s="14">
        <v>8.0000000000000004E-4</v>
      </c>
      <c r="E290">
        <v>0.7</v>
      </c>
      <c r="F290" s="69">
        <v>9714993.0700000003</v>
      </c>
      <c r="G290" s="69">
        <v>5575.3552059432777</v>
      </c>
      <c r="H290" s="69">
        <v>5575.3552059432777</v>
      </c>
    </row>
    <row r="291" spans="1:8">
      <c r="A291" s="60" t="s">
        <v>790</v>
      </c>
      <c r="B291" s="60" t="s">
        <v>768</v>
      </c>
      <c r="C291" s="60" t="s">
        <v>2400</v>
      </c>
      <c r="D291" s="14">
        <v>8.0000000000000004E-4</v>
      </c>
      <c r="E291">
        <v>0.7</v>
      </c>
      <c r="F291" s="69">
        <v>19442350.23</v>
      </c>
      <c r="G291" s="69">
        <v>11157.806062192383</v>
      </c>
      <c r="H291" s="69">
        <v>11157.806062192383</v>
      </c>
    </row>
    <row r="292" spans="1:8">
      <c r="A292" s="60" t="s">
        <v>791</v>
      </c>
      <c r="B292" s="60" t="s">
        <v>768</v>
      </c>
      <c r="C292" s="60" t="s">
        <v>2400</v>
      </c>
      <c r="D292" s="14">
        <v>8.0000000000000004E-4</v>
      </c>
      <c r="E292">
        <v>0.7</v>
      </c>
      <c r="F292" s="69">
        <v>19438235.620000001</v>
      </c>
      <c r="G292" s="69">
        <v>11155.444721106636</v>
      </c>
      <c r="H292" s="69">
        <v>11155.444721106636</v>
      </c>
    </row>
    <row r="293" spans="1:8">
      <c r="A293" s="60" t="s">
        <v>792</v>
      </c>
      <c r="B293" s="60" t="s">
        <v>768</v>
      </c>
      <c r="C293" s="60" t="s">
        <v>2400</v>
      </c>
      <c r="D293" s="14">
        <v>8.0000000000000004E-4</v>
      </c>
      <c r="E293">
        <v>0.7</v>
      </c>
      <c r="F293" s="69">
        <v>19409656.329999998</v>
      </c>
      <c r="G293" s="69">
        <v>11139.043299907922</v>
      </c>
      <c r="H293" s="69">
        <v>11139.043299907922</v>
      </c>
    </row>
    <row r="294" spans="1:8">
      <c r="A294" s="60" t="s">
        <v>793</v>
      </c>
      <c r="B294" s="60" t="s">
        <v>768</v>
      </c>
      <c r="C294" s="60" t="s">
        <v>2400</v>
      </c>
      <c r="D294" s="14">
        <v>8.0000000000000004E-4</v>
      </c>
      <c r="E294">
        <v>0.7</v>
      </c>
      <c r="F294" s="69">
        <v>48348256.57</v>
      </c>
      <c r="G294" s="69">
        <v>27746.669711811825</v>
      </c>
      <c r="H294" s="69">
        <v>27746.669711811825</v>
      </c>
    </row>
    <row r="295" spans="1:8">
      <c r="A295" s="60" t="s">
        <v>794</v>
      </c>
      <c r="B295" s="60" t="s">
        <v>768</v>
      </c>
      <c r="C295" s="60" t="s">
        <v>2400</v>
      </c>
      <c r="D295" s="14">
        <v>8.0000000000000004E-4</v>
      </c>
      <c r="E295">
        <v>0.7</v>
      </c>
      <c r="F295" s="69">
        <v>48307667.890000001</v>
      </c>
      <c r="G295" s="69">
        <v>27723.376199741379</v>
      </c>
      <c r="H295" s="69">
        <v>27723.376199741379</v>
      </c>
    </row>
    <row r="296" spans="1:8">
      <c r="A296" s="60" t="s">
        <v>786</v>
      </c>
      <c r="B296" s="60" t="s">
        <v>768</v>
      </c>
      <c r="C296" s="60" t="s">
        <v>2400</v>
      </c>
      <c r="D296" s="14">
        <v>8.0000000000000004E-4</v>
      </c>
      <c r="E296">
        <v>0.7</v>
      </c>
      <c r="F296" s="69">
        <v>99428586.989999995</v>
      </c>
      <c r="G296" s="69">
        <v>57207.013884896282</v>
      </c>
      <c r="H296" s="69">
        <v>57207.013884896282</v>
      </c>
    </row>
    <row r="297" spans="1:8">
      <c r="A297" s="60" t="s">
        <v>801</v>
      </c>
      <c r="B297" s="60" t="s">
        <v>768</v>
      </c>
      <c r="C297" s="60" t="s">
        <v>2400</v>
      </c>
      <c r="D297" s="14">
        <v>8.0000000000000004E-4</v>
      </c>
      <c r="E297">
        <v>0.7</v>
      </c>
      <c r="F297" s="69">
        <v>49900949.490000002</v>
      </c>
      <c r="G297" s="69">
        <v>28864.174769066776</v>
      </c>
      <c r="H297" s="69">
        <v>28864.174769066776</v>
      </c>
    </row>
    <row r="298" spans="1:8">
      <c r="A298" s="60" t="s">
        <v>783</v>
      </c>
      <c r="B298" s="60" t="s">
        <v>768</v>
      </c>
      <c r="C298" s="60" t="s">
        <v>2400</v>
      </c>
      <c r="D298" s="14">
        <v>8.0000000000000004E-4</v>
      </c>
      <c r="E298">
        <v>0.7</v>
      </c>
      <c r="F298" s="69">
        <v>100016643.88</v>
      </c>
      <c r="G298" s="69">
        <v>57929.366117093581</v>
      </c>
      <c r="H298" s="69">
        <v>57929.366117093581</v>
      </c>
    </row>
    <row r="299" spans="1:8">
      <c r="A299" s="60" t="s">
        <v>802</v>
      </c>
      <c r="B299" s="60" t="s">
        <v>768</v>
      </c>
      <c r="C299" s="60" t="s">
        <v>2400</v>
      </c>
      <c r="D299" s="14">
        <v>8.0000000000000004E-4</v>
      </c>
      <c r="E299">
        <v>0.7</v>
      </c>
      <c r="F299" s="69">
        <v>19979738.100000001</v>
      </c>
      <c r="G299" s="69">
        <v>11609.867816794456</v>
      </c>
      <c r="H299" s="69">
        <v>11609.867816794456</v>
      </c>
    </row>
    <row r="300" spans="1:8">
      <c r="A300" s="60" t="s">
        <v>787</v>
      </c>
      <c r="B300" s="60" t="s">
        <v>768</v>
      </c>
      <c r="C300" s="60" t="s">
        <v>2400</v>
      </c>
      <c r="D300" s="14">
        <v>8.0000000000000004E-4</v>
      </c>
      <c r="E300">
        <v>0.7</v>
      </c>
      <c r="F300" s="69">
        <v>48350942.210000001</v>
      </c>
      <c r="G300" s="69">
        <v>27748.210978681233</v>
      </c>
      <c r="H300" s="69">
        <v>27748.210978681233</v>
      </c>
    </row>
    <row r="301" spans="1:8">
      <c r="A301" s="60" t="s">
        <v>803</v>
      </c>
      <c r="B301" s="60" t="s">
        <v>768</v>
      </c>
      <c r="C301" s="60" t="s">
        <v>2400</v>
      </c>
      <c r="D301" s="14">
        <v>8.0000000000000004E-4</v>
      </c>
      <c r="E301">
        <v>0.7</v>
      </c>
      <c r="F301" s="69">
        <v>19981979.18</v>
      </c>
      <c r="G301" s="69">
        <v>11611.170068227213</v>
      </c>
      <c r="H301" s="69">
        <v>11611.170068227213</v>
      </c>
    </row>
    <row r="302" spans="1:8">
      <c r="A302" s="60" t="s">
        <v>804</v>
      </c>
      <c r="B302" s="60" t="s">
        <v>768</v>
      </c>
      <c r="C302" s="60" t="s">
        <v>2400</v>
      </c>
      <c r="D302" s="14">
        <v>8.0000000000000004E-4</v>
      </c>
      <c r="E302">
        <v>0.7</v>
      </c>
      <c r="F302" s="69">
        <v>19977456.989999998</v>
      </c>
      <c r="G302" s="69">
        <v>11608.542304645944</v>
      </c>
      <c r="H302" s="69">
        <v>11608.542304645944</v>
      </c>
    </row>
    <row r="303" spans="1:8">
      <c r="A303" s="60" t="s">
        <v>805</v>
      </c>
      <c r="B303" s="60" t="s">
        <v>768</v>
      </c>
      <c r="C303" s="60" t="s">
        <v>2400</v>
      </c>
      <c r="D303" s="14">
        <v>8.0000000000000004E-4</v>
      </c>
      <c r="E303">
        <v>0.7</v>
      </c>
      <c r="F303" s="69">
        <v>49842243.57</v>
      </c>
      <c r="G303" s="69">
        <v>28962.434674765496</v>
      </c>
      <c r="H303" s="69">
        <v>28962.434674765496</v>
      </c>
    </row>
    <row r="304" spans="1:8">
      <c r="A304" s="60" t="s">
        <v>788</v>
      </c>
      <c r="B304" s="60" t="s">
        <v>768</v>
      </c>
      <c r="C304" s="60" t="s">
        <v>2400</v>
      </c>
      <c r="D304" s="14">
        <v>8.0000000000000004E-4</v>
      </c>
      <c r="E304">
        <v>0.7</v>
      </c>
      <c r="F304" s="69">
        <v>48302549.969999999</v>
      </c>
      <c r="G304" s="69">
        <v>27720.43906723804</v>
      </c>
      <c r="H304" s="69">
        <v>27720.43906723804</v>
      </c>
    </row>
    <row r="305" spans="1:8">
      <c r="A305" s="60" t="s">
        <v>806</v>
      </c>
      <c r="B305" s="60" t="s">
        <v>768</v>
      </c>
      <c r="C305" s="60" t="s">
        <v>2400</v>
      </c>
      <c r="D305" s="14">
        <v>8.0000000000000004E-4</v>
      </c>
      <c r="E305">
        <v>0.7</v>
      </c>
      <c r="F305" s="69">
        <v>49831038.159999996</v>
      </c>
      <c r="G305" s="69">
        <v>28955.923411790882</v>
      </c>
      <c r="H305" s="69">
        <v>28955.923411790882</v>
      </c>
    </row>
    <row r="306" spans="1:8">
      <c r="A306" s="60" t="s">
        <v>807</v>
      </c>
      <c r="B306" s="60" t="s">
        <v>768</v>
      </c>
      <c r="C306" s="60" t="s">
        <v>2400</v>
      </c>
      <c r="D306" s="14">
        <v>8.0000000000000004E-4</v>
      </c>
      <c r="E306">
        <v>0.7</v>
      </c>
      <c r="F306" s="69">
        <v>99622632.640000001</v>
      </c>
      <c r="G306" s="69">
        <v>57888.926807878066</v>
      </c>
      <c r="H306" s="69">
        <v>57888.926807878066</v>
      </c>
    </row>
    <row r="307" spans="1:8">
      <c r="A307" s="60" t="s">
        <v>795</v>
      </c>
      <c r="B307" s="60" t="s">
        <v>768</v>
      </c>
      <c r="C307" s="60" t="s">
        <v>2400</v>
      </c>
      <c r="D307" s="14">
        <v>8.0000000000000004E-4</v>
      </c>
      <c r="E307">
        <v>0.7</v>
      </c>
      <c r="F307" s="69">
        <v>67265458.950000003</v>
      </c>
      <c r="G307" s="69">
        <v>38603.097710397677</v>
      </c>
      <c r="H307" s="69">
        <v>38603.097710397677</v>
      </c>
    </row>
    <row r="308" spans="1:8">
      <c r="A308" s="60" t="s">
        <v>796</v>
      </c>
      <c r="B308" s="60" t="s">
        <v>768</v>
      </c>
      <c r="C308" s="60" t="s">
        <v>2400</v>
      </c>
      <c r="D308" s="14">
        <v>8.0000000000000004E-4</v>
      </c>
      <c r="E308">
        <v>0.7</v>
      </c>
      <c r="F308" s="69">
        <v>115482285.25</v>
      </c>
      <c r="G308" s="69">
        <v>66274.34066330365</v>
      </c>
      <c r="H308" s="69">
        <v>66274.34066330365</v>
      </c>
    </row>
    <row r="309" spans="1:8">
      <c r="A309" s="60" t="s">
        <v>797</v>
      </c>
      <c r="B309" s="60" t="s">
        <v>768</v>
      </c>
      <c r="C309" s="60" t="s">
        <v>2400</v>
      </c>
      <c r="D309" s="14">
        <v>8.0000000000000004E-4</v>
      </c>
      <c r="E309">
        <v>0.7</v>
      </c>
      <c r="F309" s="69">
        <v>48117618.850000001</v>
      </c>
      <c r="G309" s="69">
        <v>27614.308607318639</v>
      </c>
      <c r="H309" s="69">
        <v>27614.308607318639</v>
      </c>
    </row>
    <row r="310" spans="1:8">
      <c r="A310" s="60" t="s">
        <v>776</v>
      </c>
      <c r="B310" s="60" t="s">
        <v>768</v>
      </c>
      <c r="C310" s="60" t="s">
        <v>2400</v>
      </c>
      <c r="D310" s="14">
        <v>8.0000000000000004E-4</v>
      </c>
      <c r="E310">
        <v>0.7</v>
      </c>
      <c r="F310" s="69">
        <v>29751013.52</v>
      </c>
      <c r="G310" s="69">
        <v>17252.47417388366</v>
      </c>
      <c r="H310" s="69">
        <v>17252.47417388366</v>
      </c>
    </row>
    <row r="311" spans="1:8">
      <c r="A311" s="60" t="s">
        <v>798</v>
      </c>
      <c r="B311" s="60" t="s">
        <v>768</v>
      </c>
      <c r="C311" s="60" t="s">
        <v>2400</v>
      </c>
      <c r="D311" s="14">
        <v>8.0000000000000004E-4</v>
      </c>
      <c r="E311">
        <v>0.7</v>
      </c>
      <c r="F311" s="69">
        <v>48139179.130000003</v>
      </c>
      <c r="G311" s="69">
        <v>27626.681875984243</v>
      </c>
      <c r="H311" s="69">
        <v>27626.681875984243</v>
      </c>
    </row>
    <row r="312" spans="1:8">
      <c r="A312" s="60" t="s">
        <v>799</v>
      </c>
      <c r="B312" s="60" t="s">
        <v>768</v>
      </c>
      <c r="C312" s="60" t="s">
        <v>2400</v>
      </c>
      <c r="D312" s="14">
        <v>8.0000000000000004E-4</v>
      </c>
      <c r="E312">
        <v>0.7</v>
      </c>
      <c r="F312" s="69">
        <v>48131238.520000003</v>
      </c>
      <c r="G312" s="69">
        <v>27622.124824735427</v>
      </c>
      <c r="H312" s="69">
        <v>27622.124824735427</v>
      </c>
    </row>
    <row r="313" spans="1:8">
      <c r="A313" s="60" t="s">
        <v>808</v>
      </c>
      <c r="B313" s="60" t="s">
        <v>768</v>
      </c>
      <c r="C313" s="60" t="s">
        <v>2400</v>
      </c>
      <c r="D313" s="14">
        <v>8.0000000000000004E-4</v>
      </c>
      <c r="E313">
        <v>0.7</v>
      </c>
      <c r="F313" s="69">
        <v>29939540.120000001</v>
      </c>
      <c r="G313" s="69">
        <v>17399.420338772747</v>
      </c>
      <c r="H313" s="69">
        <v>17399.420338772747</v>
      </c>
    </row>
    <row r="314" spans="1:8">
      <c r="A314" s="60" t="s">
        <v>809</v>
      </c>
      <c r="B314" s="60" t="s">
        <v>768</v>
      </c>
      <c r="C314" s="60" t="s">
        <v>2400</v>
      </c>
      <c r="D314" s="14">
        <v>8.0000000000000004E-4</v>
      </c>
      <c r="E314">
        <v>0.7</v>
      </c>
      <c r="F314" s="69">
        <v>39919386.810000002</v>
      </c>
      <c r="G314" s="69">
        <v>23199.227108677798</v>
      </c>
      <c r="H314" s="69">
        <v>23199.227108677798</v>
      </c>
    </row>
    <row r="315" spans="1:8">
      <c r="A315" s="60" t="s">
        <v>800</v>
      </c>
      <c r="B315" s="60" t="s">
        <v>768</v>
      </c>
      <c r="C315" s="60" t="s">
        <v>2400</v>
      </c>
      <c r="D315" s="14">
        <v>8.0000000000000004E-4</v>
      </c>
      <c r="E315">
        <v>0.7</v>
      </c>
      <c r="F315" s="69">
        <v>48130685.689999998</v>
      </c>
      <c r="G315" s="69">
        <v>27621.807560111942</v>
      </c>
      <c r="H315" s="69">
        <v>27621.807560111942</v>
      </c>
    </row>
    <row r="316" spans="1:8">
      <c r="A316" s="60" t="s">
        <v>815</v>
      </c>
      <c r="B316" s="60" t="s">
        <v>768</v>
      </c>
      <c r="C316" s="60" t="s">
        <v>2400</v>
      </c>
      <c r="D316" s="14">
        <v>8.0000000000000004E-4</v>
      </c>
      <c r="E316">
        <v>0.7</v>
      </c>
      <c r="F316" s="69">
        <v>79923276.090000004</v>
      </c>
      <c r="G316" s="69">
        <v>46341.556257620796</v>
      </c>
      <c r="H316" s="69">
        <v>46341.556257620796</v>
      </c>
    </row>
    <row r="317" spans="1:8">
      <c r="A317" s="60" t="s">
        <v>810</v>
      </c>
      <c r="B317" s="60" t="s">
        <v>768</v>
      </c>
      <c r="C317" s="60" t="s">
        <v>2400</v>
      </c>
      <c r="D317" s="14">
        <v>8.0000000000000004E-4</v>
      </c>
      <c r="E317">
        <v>0.7</v>
      </c>
      <c r="F317" s="69">
        <v>50588966.479999997</v>
      </c>
      <c r="G317" s="69">
        <v>29399.873503788633</v>
      </c>
      <c r="H317" s="69">
        <v>29399.873503788633</v>
      </c>
    </row>
    <row r="318" spans="1:8">
      <c r="A318" s="60" t="s">
        <v>811</v>
      </c>
      <c r="B318" s="60" t="s">
        <v>768</v>
      </c>
      <c r="C318" s="60" t="s">
        <v>2400</v>
      </c>
      <c r="D318" s="14">
        <v>8.0000000000000004E-4</v>
      </c>
      <c r="E318">
        <v>0.7</v>
      </c>
      <c r="F318" s="69">
        <v>50588966.479999997</v>
      </c>
      <c r="G318" s="69">
        <v>29399.873503788633</v>
      </c>
      <c r="H318" s="69">
        <v>29399.873503788633</v>
      </c>
    </row>
    <row r="319" spans="1:8">
      <c r="A319" s="60" t="s">
        <v>812</v>
      </c>
      <c r="B319" s="60" t="s">
        <v>768</v>
      </c>
      <c r="C319" s="60" t="s">
        <v>2400</v>
      </c>
      <c r="D319" s="14">
        <v>8.0000000000000004E-4</v>
      </c>
      <c r="E319">
        <v>0.7</v>
      </c>
      <c r="F319" s="69">
        <v>80941786.469999999</v>
      </c>
      <c r="G319" s="69">
        <v>47039.472220280673</v>
      </c>
      <c r="H319" s="69">
        <v>47039.472220280673</v>
      </c>
    </row>
    <row r="320" spans="1:8">
      <c r="A320" s="60" t="s">
        <v>813</v>
      </c>
      <c r="B320" s="60" t="s">
        <v>768</v>
      </c>
      <c r="C320" s="60" t="s">
        <v>2400</v>
      </c>
      <c r="D320" s="14">
        <v>8.0000000000000004E-4</v>
      </c>
      <c r="E320">
        <v>0.7</v>
      </c>
      <c r="F320" s="69">
        <v>10117723.310000001</v>
      </c>
      <c r="G320" s="69">
        <v>5879.934028261524</v>
      </c>
      <c r="H320" s="69">
        <v>5879.934028261524</v>
      </c>
    </row>
    <row r="321" spans="1:8">
      <c r="A321" s="60" t="s">
        <v>814</v>
      </c>
      <c r="B321" s="60" t="s">
        <v>768</v>
      </c>
      <c r="C321" s="60" t="s">
        <v>2400</v>
      </c>
      <c r="D321" s="14">
        <v>8.0000000000000004E-4</v>
      </c>
      <c r="E321">
        <v>0.7</v>
      </c>
      <c r="F321" s="69">
        <v>40470893.229999997</v>
      </c>
      <c r="G321" s="69">
        <v>23519.736107234574</v>
      </c>
      <c r="H321" s="69">
        <v>23519.736107234574</v>
      </c>
    </row>
    <row r="322" spans="1:8">
      <c r="A322" s="60" t="s">
        <v>819</v>
      </c>
      <c r="B322" s="60" t="s">
        <v>768</v>
      </c>
      <c r="C322" s="60" t="s">
        <v>2400</v>
      </c>
      <c r="D322" s="14">
        <v>8.0000000000000004E-4</v>
      </c>
      <c r="E322">
        <v>0.7</v>
      </c>
      <c r="F322" s="69">
        <v>99821036.579999998</v>
      </c>
      <c r="G322" s="69">
        <v>57774.260932043035</v>
      </c>
      <c r="H322" s="69">
        <v>57774.260932043035</v>
      </c>
    </row>
    <row r="323" spans="1:8">
      <c r="A323" s="60" t="s">
        <v>820</v>
      </c>
      <c r="B323" s="60" t="s">
        <v>768</v>
      </c>
      <c r="C323" s="60" t="s">
        <v>2400</v>
      </c>
      <c r="D323" s="14">
        <v>8.0000000000000004E-4</v>
      </c>
      <c r="E323">
        <v>0.7</v>
      </c>
      <c r="F323" s="69">
        <v>99821036.579999998</v>
      </c>
      <c r="G323" s="69">
        <v>57774.260932043035</v>
      </c>
      <c r="H323" s="69">
        <v>57774.260932043035</v>
      </c>
    </row>
    <row r="324" spans="1:8">
      <c r="A324" s="60" t="s">
        <v>2690</v>
      </c>
      <c r="B324" s="60" t="s">
        <v>2605</v>
      </c>
      <c r="C324" s="60" t="s">
        <v>2400</v>
      </c>
      <c r="D324" s="14">
        <v>1.66E-2</v>
      </c>
      <c r="E324">
        <v>0.7</v>
      </c>
      <c r="F324" s="69">
        <v>108169.35</v>
      </c>
      <c r="G324" s="69">
        <v>1277.1764380694794</v>
      </c>
      <c r="H324" s="69">
        <v>1622.54025</v>
      </c>
    </row>
    <row r="325" spans="1:8">
      <c r="A325" s="60" t="s">
        <v>2784</v>
      </c>
      <c r="B325" s="60" t="s">
        <v>2605</v>
      </c>
      <c r="C325" s="60" t="s">
        <v>2400</v>
      </c>
      <c r="D325" s="14">
        <v>1.66E-2</v>
      </c>
      <c r="E325">
        <v>0.7</v>
      </c>
      <c r="F325" s="69">
        <v>31977.88</v>
      </c>
      <c r="G325" s="69">
        <v>377.56901447048762</v>
      </c>
      <c r="H325" s="69">
        <v>479.66820000000001</v>
      </c>
    </row>
    <row r="326" spans="1:8">
      <c r="A326" s="60" t="s">
        <v>2691</v>
      </c>
      <c r="B326" s="60" t="s">
        <v>2605</v>
      </c>
      <c r="C326" s="60" t="s">
        <v>2400</v>
      </c>
      <c r="D326" s="14">
        <v>1.66E-2</v>
      </c>
      <c r="E326">
        <v>0.7</v>
      </c>
      <c r="F326" s="69">
        <v>21503.01</v>
      </c>
      <c r="G326" s="69">
        <v>253.89019828234515</v>
      </c>
      <c r="H326" s="69">
        <v>322.54514999999998</v>
      </c>
    </row>
    <row r="327" spans="1:8">
      <c r="A327" s="60" t="s">
        <v>2785</v>
      </c>
      <c r="B327" s="60" t="s">
        <v>2605</v>
      </c>
      <c r="C327" s="60" t="s">
        <v>2400</v>
      </c>
      <c r="D327" s="14">
        <v>1.66E-2</v>
      </c>
      <c r="E327">
        <v>0.7</v>
      </c>
      <c r="F327" s="69">
        <v>24040.86</v>
      </c>
      <c r="G327" s="69">
        <v>283.85508411511233</v>
      </c>
      <c r="H327" s="69">
        <v>360.61289999999997</v>
      </c>
    </row>
    <row r="328" spans="1:8">
      <c r="A328" s="60" t="s">
        <v>2786</v>
      </c>
      <c r="B328" s="60" t="s">
        <v>2605</v>
      </c>
      <c r="C328" s="60" t="s">
        <v>2400</v>
      </c>
      <c r="D328" s="14">
        <v>1.66E-2</v>
      </c>
      <c r="E328">
        <v>0.7</v>
      </c>
      <c r="F328" s="69">
        <v>23694.55</v>
      </c>
      <c r="G328" s="69">
        <v>279.76613496021912</v>
      </c>
      <c r="H328" s="69">
        <v>355.41825</v>
      </c>
    </row>
    <row r="329" spans="1:8">
      <c r="A329" s="60" t="s">
        <v>2787</v>
      </c>
      <c r="B329" s="60" t="s">
        <v>2605</v>
      </c>
      <c r="C329" s="60" t="s">
        <v>2400</v>
      </c>
      <c r="D329" s="14">
        <v>1.66E-2</v>
      </c>
      <c r="E329">
        <v>0.7</v>
      </c>
      <c r="F329" s="69">
        <v>305371.02</v>
      </c>
      <c r="G329" s="69">
        <v>3605.5746994249644</v>
      </c>
      <c r="H329" s="69">
        <v>4580.5653000000002</v>
      </c>
    </row>
    <row r="330" spans="1:8">
      <c r="A330" s="60" t="s">
        <v>2788</v>
      </c>
      <c r="B330" s="60" t="s">
        <v>2605</v>
      </c>
      <c r="C330" s="60" t="s">
        <v>2400</v>
      </c>
      <c r="D330" s="14">
        <v>1.66E-2</v>
      </c>
      <c r="E330">
        <v>0.7</v>
      </c>
      <c r="F330" s="69">
        <v>215680.6</v>
      </c>
      <c r="G330" s="69">
        <v>2546.5825621461918</v>
      </c>
      <c r="H330" s="69">
        <v>3235.2089999999998</v>
      </c>
    </row>
    <row r="331" spans="1:8">
      <c r="A331" s="60" t="s">
        <v>2789</v>
      </c>
      <c r="B331" s="60" t="s">
        <v>2605</v>
      </c>
      <c r="C331" s="60" t="s">
        <v>2400</v>
      </c>
      <c r="D331" s="14">
        <v>1.66E-2</v>
      </c>
      <c r="E331">
        <v>0.7</v>
      </c>
      <c r="F331" s="69">
        <v>314569.92</v>
      </c>
      <c r="G331" s="69">
        <v>3714.1878910190462</v>
      </c>
      <c r="H331" s="69">
        <v>4718.5487999999996</v>
      </c>
    </row>
    <row r="332" spans="1:8">
      <c r="A332" s="60" t="s">
        <v>2692</v>
      </c>
      <c r="B332" s="60" t="s">
        <v>2605</v>
      </c>
      <c r="C332" s="60" t="s">
        <v>2400</v>
      </c>
      <c r="D332" s="14">
        <v>1.66E-2</v>
      </c>
      <c r="E332">
        <v>0.7</v>
      </c>
      <c r="F332" s="69">
        <v>189274.16</v>
      </c>
      <c r="G332" s="69">
        <v>2234.7966174095777</v>
      </c>
      <c r="H332" s="69">
        <v>2839.1124</v>
      </c>
    </row>
    <row r="333" spans="1:8">
      <c r="A333" s="60" t="s">
        <v>2790</v>
      </c>
      <c r="B333" s="60" t="s">
        <v>2605</v>
      </c>
      <c r="C333" s="60" t="s">
        <v>2400</v>
      </c>
      <c r="D333" s="14">
        <v>1.66E-2</v>
      </c>
      <c r="E333">
        <v>0.7</v>
      </c>
      <c r="F333" s="69">
        <v>79057.89</v>
      </c>
      <c r="G333" s="69">
        <v>933.45179897529852</v>
      </c>
      <c r="H333" s="69">
        <v>1185.86835</v>
      </c>
    </row>
    <row r="334" spans="1:8">
      <c r="A334" s="60" t="s">
        <v>2791</v>
      </c>
      <c r="B334" s="60" t="s">
        <v>2605</v>
      </c>
      <c r="C334" s="60" t="s">
        <v>2400</v>
      </c>
      <c r="D334" s="14">
        <v>1.66E-2</v>
      </c>
      <c r="E334">
        <v>0.7</v>
      </c>
      <c r="F334" s="69">
        <v>185816.31</v>
      </c>
      <c r="G334" s="69">
        <v>2193.9691136261258</v>
      </c>
      <c r="H334" s="69">
        <v>2787.2446499999996</v>
      </c>
    </row>
    <row r="335" spans="1:8">
      <c r="A335" s="60" t="s">
        <v>2792</v>
      </c>
      <c r="B335" s="60" t="s">
        <v>2605</v>
      </c>
      <c r="C335" s="60" t="s">
        <v>2400</v>
      </c>
      <c r="D335" s="14">
        <v>1.66E-2</v>
      </c>
      <c r="E335">
        <v>0.7</v>
      </c>
      <c r="F335" s="69">
        <v>188577.75</v>
      </c>
      <c r="G335" s="69">
        <v>2226.573969836712</v>
      </c>
      <c r="H335" s="69">
        <v>2828.6662499999998</v>
      </c>
    </row>
    <row r="336" spans="1:8">
      <c r="A336" s="60" t="s">
        <v>2793</v>
      </c>
      <c r="B336" s="60" t="s">
        <v>2605</v>
      </c>
      <c r="C336" s="60" t="s">
        <v>2400</v>
      </c>
      <c r="D336" s="14">
        <v>1.66E-2</v>
      </c>
      <c r="E336">
        <v>0.7</v>
      </c>
      <c r="F336" s="69">
        <v>25720.43</v>
      </c>
      <c r="G336" s="69">
        <v>303.68609197536438</v>
      </c>
      <c r="H336" s="69">
        <v>385.80644999999998</v>
      </c>
    </row>
    <row r="337" spans="1:8">
      <c r="A337" s="60" t="s">
        <v>2794</v>
      </c>
      <c r="B337" s="60" t="s">
        <v>2605</v>
      </c>
      <c r="C337" s="60" t="s">
        <v>2400</v>
      </c>
      <c r="D337" s="14">
        <v>1.66E-2</v>
      </c>
      <c r="E337">
        <v>0.7</v>
      </c>
      <c r="F337" s="69">
        <v>322972.55</v>
      </c>
      <c r="G337" s="69">
        <v>3813.3993687048765</v>
      </c>
      <c r="H337" s="69">
        <v>4844.5882499999998</v>
      </c>
    </row>
    <row r="338" spans="1:8">
      <c r="A338" s="60" t="s">
        <v>2795</v>
      </c>
      <c r="B338" s="60" t="s">
        <v>2605</v>
      </c>
      <c r="C338" s="60" t="s">
        <v>2400</v>
      </c>
      <c r="D338" s="14">
        <v>1.66E-2</v>
      </c>
      <c r="E338">
        <v>0.7</v>
      </c>
      <c r="F338" s="69">
        <v>289973.40999999997</v>
      </c>
      <c r="G338" s="69">
        <v>3423.7721398775229</v>
      </c>
      <c r="H338" s="69">
        <v>4349.6011499999995</v>
      </c>
    </row>
    <row r="339" spans="1:8">
      <c r="A339" s="60" t="s">
        <v>2796</v>
      </c>
      <c r="B339" s="60" t="s">
        <v>2605</v>
      </c>
      <c r="C339" s="60" t="s">
        <v>2400</v>
      </c>
      <c r="D339" s="14">
        <v>1.66E-2</v>
      </c>
      <c r="E339">
        <v>0.7</v>
      </c>
      <c r="F339" s="69">
        <v>329615.25</v>
      </c>
      <c r="G339" s="69">
        <v>3891.8310124668492</v>
      </c>
      <c r="H339" s="69">
        <v>4944.2287500000002</v>
      </c>
    </row>
    <row r="340" spans="1:8">
      <c r="A340" s="60" t="s">
        <v>968</v>
      </c>
      <c r="B340" s="60" t="s">
        <v>2605</v>
      </c>
      <c r="C340" s="60" t="s">
        <v>2400</v>
      </c>
      <c r="D340" s="14">
        <v>1.66E-2</v>
      </c>
      <c r="E340">
        <v>0.7</v>
      </c>
      <c r="F340" s="69">
        <v>17943.060000000001</v>
      </c>
      <c r="G340" s="69">
        <v>211.85718005023563</v>
      </c>
      <c r="H340" s="69">
        <v>269.14589999999998</v>
      </c>
    </row>
    <row r="341" spans="1:8">
      <c r="A341" s="60" t="s">
        <v>972</v>
      </c>
      <c r="B341" s="60" t="s">
        <v>2605</v>
      </c>
      <c r="C341" s="60" t="s">
        <v>2400</v>
      </c>
      <c r="D341" s="14">
        <v>1.66E-2</v>
      </c>
      <c r="E341">
        <v>0.7</v>
      </c>
      <c r="F341" s="69">
        <v>127393.34</v>
      </c>
      <c r="G341" s="69">
        <v>1504.1578063931615</v>
      </c>
      <c r="H341" s="69">
        <v>1910.9000999999998</v>
      </c>
    </row>
    <row r="342" spans="1:8">
      <c r="A342" s="60" t="s">
        <v>973</v>
      </c>
      <c r="B342" s="60" t="s">
        <v>2605</v>
      </c>
      <c r="C342" s="60" t="s">
        <v>2400</v>
      </c>
      <c r="D342" s="14">
        <v>1.66E-2</v>
      </c>
      <c r="E342">
        <v>0.7</v>
      </c>
      <c r="F342" s="69">
        <v>43012.52</v>
      </c>
      <c r="G342" s="69">
        <v>507.85714332195062</v>
      </c>
      <c r="H342" s="69">
        <v>645.18779999999992</v>
      </c>
    </row>
    <row r="343" spans="1:8">
      <c r="A343" s="60" t="s">
        <v>974</v>
      </c>
      <c r="B343" s="60" t="s">
        <v>2605</v>
      </c>
      <c r="C343" s="60" t="s">
        <v>2400</v>
      </c>
      <c r="D343" s="14">
        <v>1.66E-2</v>
      </c>
      <c r="E343">
        <v>0.7</v>
      </c>
      <c r="F343" s="69">
        <v>41985.04</v>
      </c>
      <c r="G343" s="69">
        <v>495.72548822198354</v>
      </c>
      <c r="H343" s="69">
        <v>629.77559999999994</v>
      </c>
    </row>
    <row r="344" spans="1:8">
      <c r="A344" s="60" t="s">
        <v>2797</v>
      </c>
      <c r="B344" s="60" t="s">
        <v>2605</v>
      </c>
      <c r="C344" s="60" t="s">
        <v>2400</v>
      </c>
      <c r="D344" s="14">
        <v>1.66E-2</v>
      </c>
      <c r="E344">
        <v>0.7</v>
      </c>
      <c r="F344" s="69">
        <v>393613.14</v>
      </c>
      <c r="G344" s="69">
        <v>4647.4664784668048</v>
      </c>
      <c r="H344" s="69">
        <v>5904.1971000000003</v>
      </c>
    </row>
    <row r="345" spans="1:8">
      <c r="A345" s="60" t="s">
        <v>2798</v>
      </c>
      <c r="B345" s="60" t="s">
        <v>2605</v>
      </c>
      <c r="C345" s="60" t="s">
        <v>2400</v>
      </c>
      <c r="D345" s="14">
        <v>1.66E-2</v>
      </c>
      <c r="E345">
        <v>0.7</v>
      </c>
      <c r="F345" s="69">
        <v>178058.87</v>
      </c>
      <c r="G345" s="69">
        <v>2102.3755190659504</v>
      </c>
      <c r="H345" s="69">
        <v>2670.8830499999999</v>
      </c>
    </row>
    <row r="346" spans="1:8">
      <c r="A346" s="60" t="s">
        <v>2799</v>
      </c>
      <c r="B346" s="60" t="s">
        <v>2605</v>
      </c>
      <c r="C346" s="60" t="s">
        <v>2400</v>
      </c>
      <c r="D346" s="14">
        <v>1.66E-2</v>
      </c>
      <c r="E346">
        <v>0.7</v>
      </c>
      <c r="F346" s="69">
        <v>84333.11</v>
      </c>
      <c r="G346" s="69">
        <v>995.73734187292064</v>
      </c>
      <c r="H346" s="69">
        <v>1264.99665</v>
      </c>
    </row>
    <row r="347" spans="1:8">
      <c r="A347" s="60" t="s">
        <v>2693</v>
      </c>
      <c r="B347" s="60" t="s">
        <v>2605</v>
      </c>
      <c r="C347" s="60" t="s">
        <v>2400</v>
      </c>
      <c r="D347" s="14">
        <v>1.66E-2</v>
      </c>
      <c r="E347">
        <v>0.7</v>
      </c>
      <c r="F347" s="69">
        <v>196304.23</v>
      </c>
      <c r="G347" s="69">
        <v>2317.8020136884602</v>
      </c>
      <c r="H347" s="69">
        <v>2944.5634500000001</v>
      </c>
    </row>
    <row r="348" spans="1:8">
      <c r="A348" s="60" t="s">
        <v>2694</v>
      </c>
      <c r="B348" s="60" t="s">
        <v>2605</v>
      </c>
      <c r="C348" s="60" t="s">
        <v>2400</v>
      </c>
      <c r="D348" s="14">
        <v>1.66E-2</v>
      </c>
      <c r="E348">
        <v>0.7</v>
      </c>
      <c r="F348" s="69">
        <v>390120.08</v>
      </c>
      <c r="G348" s="69">
        <v>4606.223243402871</v>
      </c>
      <c r="H348" s="69">
        <v>5851.8011999999999</v>
      </c>
    </row>
    <row r="349" spans="1:8">
      <c r="A349" s="60" t="s">
        <v>2695</v>
      </c>
      <c r="B349" s="60" t="s">
        <v>2605</v>
      </c>
      <c r="C349" s="60" t="s">
        <v>2400</v>
      </c>
      <c r="D349" s="14">
        <v>1.66E-2</v>
      </c>
      <c r="E349">
        <v>0.7</v>
      </c>
      <c r="F349" s="69">
        <v>5000000</v>
      </c>
      <c r="G349" s="69">
        <v>59035.967123287664</v>
      </c>
      <c r="H349" s="69">
        <v>75000</v>
      </c>
    </row>
    <row r="350" spans="1:8">
      <c r="A350" s="60" t="s">
        <v>2696</v>
      </c>
      <c r="B350" s="60" t="s">
        <v>2605</v>
      </c>
      <c r="C350" s="60" t="s">
        <v>2400</v>
      </c>
      <c r="D350" s="14">
        <v>1.66E-2</v>
      </c>
      <c r="E350">
        <v>0.7</v>
      </c>
      <c r="F350" s="69">
        <v>2970909.42</v>
      </c>
      <c r="G350" s="69">
        <v>35078.102169077123</v>
      </c>
      <c r="H350" s="69">
        <v>44563.641299999996</v>
      </c>
    </row>
    <row r="351" spans="1:8">
      <c r="A351" s="60" t="s">
        <v>942</v>
      </c>
      <c r="B351" s="60" t="s">
        <v>2605</v>
      </c>
      <c r="C351" s="60" t="s">
        <v>2400</v>
      </c>
      <c r="D351" s="14">
        <v>1.66E-2</v>
      </c>
      <c r="E351">
        <v>0.7</v>
      </c>
      <c r="F351" s="69">
        <v>357798.84</v>
      </c>
      <c r="G351" s="69">
        <v>4224.6001109980934</v>
      </c>
      <c r="H351" s="69">
        <v>5366.9826000000003</v>
      </c>
    </row>
    <row r="352" spans="1:8">
      <c r="A352" s="60" t="s">
        <v>946</v>
      </c>
      <c r="B352" s="60" t="s">
        <v>2605</v>
      </c>
      <c r="C352" s="60" t="s">
        <v>2400</v>
      </c>
      <c r="D352" s="14">
        <v>1.66E-2</v>
      </c>
      <c r="E352">
        <v>0.7</v>
      </c>
      <c r="F352" s="69">
        <v>5000000</v>
      </c>
      <c r="G352" s="69">
        <v>59035.967123287664</v>
      </c>
      <c r="H352" s="69">
        <v>75000</v>
      </c>
    </row>
    <row r="353" spans="1:8">
      <c r="A353" s="60" t="s">
        <v>947</v>
      </c>
      <c r="B353" s="60" t="s">
        <v>2605</v>
      </c>
      <c r="C353" s="60" t="s">
        <v>2400</v>
      </c>
      <c r="D353" s="14">
        <v>1.66E-2</v>
      </c>
      <c r="E353">
        <v>0.7</v>
      </c>
      <c r="F353" s="69">
        <v>5000000</v>
      </c>
      <c r="G353" s="69">
        <v>59035.967123287664</v>
      </c>
      <c r="H353" s="69">
        <v>75000</v>
      </c>
    </row>
    <row r="354" spans="1:8">
      <c r="A354" s="60" t="s">
        <v>928</v>
      </c>
      <c r="B354" s="60" t="s">
        <v>2605</v>
      </c>
      <c r="C354" s="60" t="s">
        <v>2400</v>
      </c>
      <c r="D354" s="14">
        <v>1.66E-2</v>
      </c>
      <c r="E354">
        <v>0.7</v>
      </c>
      <c r="F354" s="69">
        <v>3014736.87</v>
      </c>
      <c r="G354" s="69">
        <v>35595.581348536638</v>
      </c>
      <c r="H354" s="69">
        <v>45221.053050000002</v>
      </c>
    </row>
    <row r="355" spans="1:8">
      <c r="A355" s="60" t="s">
        <v>2800</v>
      </c>
      <c r="B355" s="60" t="s">
        <v>2605</v>
      </c>
      <c r="C355" s="60" t="s">
        <v>2400</v>
      </c>
      <c r="D355" s="14">
        <v>1.66E-2</v>
      </c>
      <c r="E355">
        <v>0.7</v>
      </c>
      <c r="F355" s="69">
        <v>1179241.25</v>
      </c>
      <c r="G355" s="69">
        <v>13923.529533084931</v>
      </c>
      <c r="H355" s="69">
        <v>17688.618749999998</v>
      </c>
    </row>
    <row r="356" spans="1:8">
      <c r="A356" s="60" t="s">
        <v>2801</v>
      </c>
      <c r="B356" s="60" t="s">
        <v>2605</v>
      </c>
      <c r="C356" s="60" t="s">
        <v>2400</v>
      </c>
      <c r="D356" s="14">
        <v>1.66E-2</v>
      </c>
      <c r="E356">
        <v>0.7</v>
      </c>
      <c r="F356" s="69">
        <v>5000000</v>
      </c>
      <c r="G356" s="69">
        <v>59035.967123287664</v>
      </c>
      <c r="H356" s="69">
        <v>75000</v>
      </c>
    </row>
    <row r="357" spans="1:8">
      <c r="A357" s="60" t="s">
        <v>2802</v>
      </c>
      <c r="B357" s="60" t="s">
        <v>2605</v>
      </c>
      <c r="C357" s="60" t="s">
        <v>2400</v>
      </c>
      <c r="D357" s="14">
        <v>1.66E-2</v>
      </c>
      <c r="E357">
        <v>0.7</v>
      </c>
      <c r="F357" s="69">
        <v>5000000</v>
      </c>
      <c r="G357" s="69">
        <v>59035.967123287664</v>
      </c>
      <c r="H357" s="69">
        <v>75000</v>
      </c>
    </row>
    <row r="358" spans="1:8">
      <c r="A358" s="60" t="s">
        <v>2803</v>
      </c>
      <c r="B358" s="60" t="s">
        <v>2605</v>
      </c>
      <c r="C358" s="60" t="s">
        <v>2400</v>
      </c>
      <c r="D358" s="14">
        <v>1.66E-2</v>
      </c>
      <c r="E358">
        <v>0.7</v>
      </c>
      <c r="F358" s="69">
        <v>318068.52</v>
      </c>
      <c r="G358" s="69">
        <v>3755.4965379345535</v>
      </c>
      <c r="H358" s="69">
        <v>4771.0277999999998</v>
      </c>
    </row>
    <row r="359" spans="1:8">
      <c r="A359" s="60" t="s">
        <v>2804</v>
      </c>
      <c r="B359" s="60" t="s">
        <v>2605</v>
      </c>
      <c r="C359" s="60" t="s">
        <v>2400</v>
      </c>
      <c r="D359" s="14">
        <v>1.66E-2</v>
      </c>
      <c r="E359">
        <v>0.7</v>
      </c>
      <c r="F359" s="69">
        <v>184146.99</v>
      </c>
      <c r="G359" s="69">
        <v>2174.2591294984763</v>
      </c>
      <c r="H359" s="69">
        <v>2762.2048499999996</v>
      </c>
    </row>
    <row r="360" spans="1:8">
      <c r="A360" s="60" t="s">
        <v>2805</v>
      </c>
      <c r="B360" s="60" t="s">
        <v>2605</v>
      </c>
      <c r="C360" s="60" t="s">
        <v>2400</v>
      </c>
      <c r="D360" s="14">
        <v>1.66E-2</v>
      </c>
      <c r="E360">
        <v>0.7</v>
      </c>
      <c r="F360" s="69">
        <v>300880.15999999997</v>
      </c>
      <c r="G360" s="69">
        <v>3552.5502467619067</v>
      </c>
      <c r="H360" s="69">
        <v>4513.2023999999992</v>
      </c>
    </row>
    <row r="361" spans="1:8">
      <c r="A361" s="60" t="s">
        <v>2806</v>
      </c>
      <c r="B361" s="60" t="s">
        <v>2605</v>
      </c>
      <c r="C361" s="60" t="s">
        <v>2400</v>
      </c>
      <c r="D361" s="14">
        <v>1.66E-2</v>
      </c>
      <c r="E361">
        <v>0.7</v>
      </c>
      <c r="F361" s="69">
        <v>516655.62</v>
      </c>
      <c r="G361" s="69">
        <v>6100.2528392763616</v>
      </c>
      <c r="H361" s="69">
        <v>7749.8342999999995</v>
      </c>
    </row>
    <row r="362" spans="1:8">
      <c r="A362" s="60" t="s">
        <v>2807</v>
      </c>
      <c r="B362" s="60" t="s">
        <v>2605</v>
      </c>
      <c r="C362" s="60" t="s">
        <v>2400</v>
      </c>
      <c r="D362" s="14">
        <v>1.66E-2</v>
      </c>
      <c r="E362">
        <v>0.7</v>
      </c>
      <c r="F362" s="69">
        <v>54751.19</v>
      </c>
      <c r="G362" s="69">
        <v>646.45789056017531</v>
      </c>
      <c r="H362" s="69">
        <v>821.26784999999995</v>
      </c>
    </row>
    <row r="363" spans="1:8">
      <c r="A363" s="60" t="s">
        <v>2808</v>
      </c>
      <c r="B363" s="60" t="s">
        <v>2605</v>
      </c>
      <c r="C363" s="60" t="s">
        <v>2400</v>
      </c>
      <c r="D363" s="14">
        <v>1.66E-2</v>
      </c>
      <c r="E363">
        <v>0.7</v>
      </c>
      <c r="F363" s="69">
        <v>611417.35</v>
      </c>
      <c r="G363" s="69">
        <v>7219.1229146415344</v>
      </c>
      <c r="H363" s="69">
        <v>9171.2602499999994</v>
      </c>
    </row>
    <row r="364" spans="1:8">
      <c r="A364" s="60" t="s">
        <v>2697</v>
      </c>
      <c r="B364" s="60" t="s">
        <v>2605</v>
      </c>
      <c r="C364" s="60" t="s">
        <v>2400</v>
      </c>
      <c r="D364" s="14">
        <v>1.66E-2</v>
      </c>
      <c r="E364">
        <v>0.7</v>
      </c>
      <c r="F364" s="69">
        <v>89450.89</v>
      </c>
      <c r="G364" s="69">
        <v>1056.1639602377643</v>
      </c>
      <c r="H364" s="69">
        <v>1341.7633499999999</v>
      </c>
    </row>
    <row r="365" spans="1:8">
      <c r="A365" s="60" t="s">
        <v>2809</v>
      </c>
      <c r="B365" s="60" t="s">
        <v>2605</v>
      </c>
      <c r="C365" s="60" t="s">
        <v>2400</v>
      </c>
      <c r="D365" s="14">
        <v>1.66E-2</v>
      </c>
      <c r="E365">
        <v>0.7</v>
      </c>
      <c r="F365" s="69">
        <v>851566.46</v>
      </c>
      <c r="G365" s="69">
        <v>10054.60990717089</v>
      </c>
      <c r="H365" s="69">
        <v>12773.496899999998</v>
      </c>
    </row>
    <row r="366" spans="1:8">
      <c r="A366" s="60" t="s">
        <v>2698</v>
      </c>
      <c r="B366" s="60" t="s">
        <v>2605</v>
      </c>
      <c r="C366" s="60" t="s">
        <v>2400</v>
      </c>
      <c r="D366" s="14">
        <v>1.66E-2</v>
      </c>
      <c r="E366">
        <v>0.7</v>
      </c>
      <c r="F366" s="69">
        <v>541752.30000000005</v>
      </c>
      <c r="G366" s="69">
        <v>6396.5741943530966</v>
      </c>
      <c r="H366" s="69">
        <v>8126.2845000000007</v>
      </c>
    </row>
    <row r="367" spans="1:8">
      <c r="A367" s="60" t="s">
        <v>933</v>
      </c>
      <c r="B367" s="60" t="s">
        <v>2605</v>
      </c>
      <c r="C367" s="60" t="s">
        <v>2400</v>
      </c>
      <c r="D367" s="14">
        <v>1.66E-2</v>
      </c>
      <c r="E367">
        <v>0.7</v>
      </c>
      <c r="F367" s="69">
        <v>357873.44</v>
      </c>
      <c r="G367" s="69">
        <v>4225.4809276275719</v>
      </c>
      <c r="H367" s="69">
        <v>5368.1016</v>
      </c>
    </row>
    <row r="368" spans="1:8">
      <c r="A368" s="60" t="s">
        <v>2699</v>
      </c>
      <c r="B368" s="60" t="s">
        <v>2605</v>
      </c>
      <c r="C368" s="60" t="s">
        <v>2400</v>
      </c>
      <c r="D368" s="14">
        <v>1.66E-2</v>
      </c>
      <c r="E368">
        <v>0.7</v>
      </c>
      <c r="F368" s="69">
        <v>212699.42</v>
      </c>
      <c r="G368" s="69">
        <v>2511.3831932524713</v>
      </c>
      <c r="H368" s="69">
        <v>3190.4913000000001</v>
      </c>
    </row>
    <row r="369" spans="1:8">
      <c r="A369" s="60" t="s">
        <v>2810</v>
      </c>
      <c r="B369" s="60" t="s">
        <v>2605</v>
      </c>
      <c r="C369" s="60" t="s">
        <v>2400</v>
      </c>
      <c r="D369" s="14">
        <v>1.66E-2</v>
      </c>
      <c r="E369">
        <v>0.7</v>
      </c>
      <c r="F369" s="69">
        <v>227516.64</v>
      </c>
      <c r="G369" s="69">
        <v>2686.3329758081754</v>
      </c>
      <c r="H369" s="69">
        <v>3412.7496000000001</v>
      </c>
    </row>
    <row r="370" spans="1:8">
      <c r="A370" s="60" t="s">
        <v>2811</v>
      </c>
      <c r="B370" s="60" t="s">
        <v>2605</v>
      </c>
      <c r="C370" s="60" t="s">
        <v>2400</v>
      </c>
      <c r="D370" s="14">
        <v>1.66E-2</v>
      </c>
      <c r="E370">
        <v>0.7</v>
      </c>
      <c r="F370" s="69">
        <v>1932263.97</v>
      </c>
      <c r="G370" s="69">
        <v>22814.61444128666</v>
      </c>
      <c r="H370" s="69">
        <v>28983.95955</v>
      </c>
    </row>
    <row r="371" spans="1:8">
      <c r="A371" s="60" t="s">
        <v>2812</v>
      </c>
      <c r="B371" s="60" t="s">
        <v>2605</v>
      </c>
      <c r="C371" s="60" t="s">
        <v>2400</v>
      </c>
      <c r="D371" s="14">
        <v>1.66E-2</v>
      </c>
      <c r="E371">
        <v>0.7</v>
      </c>
      <c r="F371" s="69">
        <v>466560.17</v>
      </c>
      <c r="G371" s="69">
        <v>5508.7661714311007</v>
      </c>
      <c r="H371" s="69">
        <v>6998.4025499999998</v>
      </c>
    </row>
    <row r="372" spans="1:8">
      <c r="A372" s="60" t="s">
        <v>2813</v>
      </c>
      <c r="B372" s="60" t="s">
        <v>2605</v>
      </c>
      <c r="C372" s="60" t="s">
        <v>2400</v>
      </c>
      <c r="D372" s="14">
        <v>1.66E-2</v>
      </c>
      <c r="E372">
        <v>0.7</v>
      </c>
      <c r="F372" s="69">
        <v>134625.38</v>
      </c>
      <c r="G372" s="69">
        <v>1589.5479015280218</v>
      </c>
      <c r="H372" s="69">
        <v>2019.3806999999999</v>
      </c>
    </row>
    <row r="373" spans="1:8">
      <c r="A373" s="60" t="s">
        <v>2700</v>
      </c>
      <c r="B373" s="60" t="s">
        <v>2605</v>
      </c>
      <c r="C373" s="60" t="s">
        <v>2400</v>
      </c>
      <c r="D373" s="14">
        <v>1.66E-2</v>
      </c>
      <c r="E373">
        <v>0.7</v>
      </c>
      <c r="F373" s="69">
        <v>1366737.97</v>
      </c>
      <c r="G373" s="69">
        <v>16137.339572613786</v>
      </c>
      <c r="H373" s="69">
        <v>20501.06955</v>
      </c>
    </row>
    <row r="374" spans="1:8">
      <c r="A374" s="60" t="s">
        <v>2702</v>
      </c>
      <c r="B374" s="60" t="s">
        <v>2605</v>
      </c>
      <c r="C374" s="60" t="s">
        <v>2400</v>
      </c>
      <c r="D374" s="14">
        <v>1.66E-2</v>
      </c>
      <c r="E374">
        <v>0.7</v>
      </c>
      <c r="F374" s="69">
        <v>203000</v>
      </c>
      <c r="G374" s="69">
        <v>2399.1868120547947</v>
      </c>
      <c r="H374" s="69">
        <v>3045</v>
      </c>
    </row>
    <row r="375" spans="1:8">
      <c r="A375" s="60" t="s">
        <v>2703</v>
      </c>
      <c r="B375" s="60" t="s">
        <v>2605</v>
      </c>
      <c r="C375" s="60" t="s">
        <v>2400</v>
      </c>
      <c r="D375" s="14">
        <v>1.66E-2</v>
      </c>
      <c r="E375">
        <v>0.7</v>
      </c>
      <c r="F375" s="69">
        <v>161000</v>
      </c>
      <c r="G375" s="69">
        <v>1902.8033336986298</v>
      </c>
      <c r="H375" s="69">
        <v>2415</v>
      </c>
    </row>
    <row r="376" spans="1:8">
      <c r="A376" s="60" t="s">
        <v>2704</v>
      </c>
      <c r="B376" s="60" t="s">
        <v>2605</v>
      </c>
      <c r="C376" s="60" t="s">
        <v>2400</v>
      </c>
      <c r="D376" s="14">
        <v>1.66E-2</v>
      </c>
      <c r="E376">
        <v>0.7</v>
      </c>
      <c r="F376" s="69">
        <v>5000000</v>
      </c>
      <c r="G376" s="69">
        <v>59035.967123287664</v>
      </c>
      <c r="H376" s="69">
        <v>75000</v>
      </c>
    </row>
    <row r="377" spans="1:8">
      <c r="A377" s="60" t="s">
        <v>2705</v>
      </c>
      <c r="B377" s="60" t="s">
        <v>2605</v>
      </c>
      <c r="C377" s="60" t="s">
        <v>2400</v>
      </c>
      <c r="D377" s="14">
        <v>1.66E-2</v>
      </c>
      <c r="E377">
        <v>0.7</v>
      </c>
      <c r="F377" s="69">
        <v>5000000</v>
      </c>
      <c r="G377" s="69">
        <v>59035.967123287664</v>
      </c>
      <c r="H377" s="69">
        <v>75000</v>
      </c>
    </row>
    <row r="378" spans="1:8">
      <c r="A378" s="60" t="s">
        <v>2706</v>
      </c>
      <c r="B378" s="60" t="s">
        <v>2605</v>
      </c>
      <c r="C378" s="60" t="s">
        <v>2400</v>
      </c>
      <c r="D378" s="14">
        <v>1.66E-2</v>
      </c>
      <c r="E378">
        <v>0.7</v>
      </c>
      <c r="F378" s="69">
        <v>3076200</v>
      </c>
      <c r="G378" s="69">
        <v>36333.040339726023</v>
      </c>
      <c r="H378" s="69">
        <v>46143</v>
      </c>
    </row>
    <row r="379" spans="1:8">
      <c r="A379" s="60" t="s">
        <v>2707</v>
      </c>
      <c r="B379" s="60" t="s">
        <v>2605</v>
      </c>
      <c r="C379" s="60" t="s">
        <v>2400</v>
      </c>
      <c r="D379" s="14">
        <v>1.66E-2</v>
      </c>
      <c r="E379">
        <v>0.7</v>
      </c>
      <c r="F379" s="69">
        <v>923400</v>
      </c>
      <c r="G379" s="69">
        <v>10906.290049315068</v>
      </c>
      <c r="H379" s="69">
        <v>13851</v>
      </c>
    </row>
    <row r="380" spans="1:8">
      <c r="A380" s="60" t="s">
        <v>2708</v>
      </c>
      <c r="B380" s="60" t="s">
        <v>2605</v>
      </c>
      <c r="C380" s="60" t="s">
        <v>2400</v>
      </c>
      <c r="D380" s="14">
        <v>1.66E-2</v>
      </c>
      <c r="E380">
        <v>0.7</v>
      </c>
      <c r="F380" s="69">
        <v>5000000</v>
      </c>
      <c r="G380" s="69">
        <v>59035.967123287664</v>
      </c>
      <c r="H380" s="69">
        <v>75000</v>
      </c>
    </row>
    <row r="381" spans="1:8">
      <c r="A381" s="60" t="s">
        <v>2709</v>
      </c>
      <c r="B381" s="60" t="s">
        <v>2605</v>
      </c>
      <c r="C381" s="60" t="s">
        <v>2400</v>
      </c>
      <c r="D381" s="14">
        <v>1.66E-2</v>
      </c>
      <c r="E381">
        <v>0.7</v>
      </c>
      <c r="F381" s="69">
        <v>5000000</v>
      </c>
      <c r="G381" s="69">
        <v>59035.967123287664</v>
      </c>
      <c r="H381" s="69">
        <v>75000</v>
      </c>
    </row>
    <row r="382" spans="1:8">
      <c r="A382" s="60" t="s">
        <v>2710</v>
      </c>
      <c r="B382" s="60" t="s">
        <v>2605</v>
      </c>
      <c r="C382" s="60" t="s">
        <v>2400</v>
      </c>
      <c r="D382" s="14">
        <v>1.66E-2</v>
      </c>
      <c r="E382">
        <v>0.7</v>
      </c>
      <c r="F382" s="69">
        <v>5000000</v>
      </c>
      <c r="G382" s="69">
        <v>59035.967123287664</v>
      </c>
      <c r="H382" s="69">
        <v>75000</v>
      </c>
    </row>
    <row r="383" spans="1:8">
      <c r="A383" s="60" t="s">
        <v>2711</v>
      </c>
      <c r="B383" s="60" t="s">
        <v>2605</v>
      </c>
      <c r="C383" s="60" t="s">
        <v>2400</v>
      </c>
      <c r="D383" s="14">
        <v>1.66E-2</v>
      </c>
      <c r="E383">
        <v>0.7</v>
      </c>
      <c r="F383" s="69">
        <v>5000000</v>
      </c>
      <c r="G383" s="69">
        <v>59035.967123287664</v>
      </c>
      <c r="H383" s="69">
        <v>75000</v>
      </c>
    </row>
    <row r="384" spans="1:8">
      <c r="A384" s="60" t="s">
        <v>2712</v>
      </c>
      <c r="B384" s="60" t="s">
        <v>2605</v>
      </c>
      <c r="C384" s="60" t="s">
        <v>2400</v>
      </c>
      <c r="D384" s="14">
        <v>7.4000000000000003E-3</v>
      </c>
      <c r="E384">
        <v>0.7</v>
      </c>
      <c r="F384" s="69">
        <v>5000000</v>
      </c>
      <c r="G384" s="69">
        <v>26317.238356164384</v>
      </c>
      <c r="H384" s="69">
        <v>75000</v>
      </c>
    </row>
    <row r="385" spans="1:8">
      <c r="A385" s="60" t="s">
        <v>2713</v>
      </c>
      <c r="B385" s="60" t="s">
        <v>2605</v>
      </c>
      <c r="C385" s="60" t="s">
        <v>2400</v>
      </c>
      <c r="D385" s="14">
        <v>7.4000000000000003E-3</v>
      </c>
      <c r="E385">
        <v>0.7</v>
      </c>
      <c r="F385" s="69">
        <v>5000000</v>
      </c>
      <c r="G385" s="69">
        <v>26317.238356164384</v>
      </c>
      <c r="H385" s="69">
        <v>75000</v>
      </c>
    </row>
    <row r="386" spans="1:8">
      <c r="A386" s="60" t="s">
        <v>2714</v>
      </c>
      <c r="B386" s="60" t="s">
        <v>2605</v>
      </c>
      <c r="C386" s="60" t="s">
        <v>2400</v>
      </c>
      <c r="D386" s="14">
        <v>1.66E-2</v>
      </c>
      <c r="E386">
        <v>0.7</v>
      </c>
      <c r="F386" s="69">
        <v>1353730</v>
      </c>
      <c r="G386" s="69">
        <v>15983.751954761643</v>
      </c>
      <c r="H386" s="69">
        <v>20305.95</v>
      </c>
    </row>
    <row r="387" spans="1:8">
      <c r="A387" s="60" t="s">
        <v>2715</v>
      </c>
      <c r="B387" s="60" t="s">
        <v>2605</v>
      </c>
      <c r="C387" s="60" t="s">
        <v>2400</v>
      </c>
      <c r="D387" s="14">
        <v>1.66E-2</v>
      </c>
      <c r="E387">
        <v>0.7</v>
      </c>
      <c r="F387" s="69">
        <v>5000000</v>
      </c>
      <c r="G387" s="69">
        <v>59035.967123287664</v>
      </c>
      <c r="H387" s="69">
        <v>75000</v>
      </c>
    </row>
    <row r="388" spans="1:8">
      <c r="A388" s="60" t="s">
        <v>2716</v>
      </c>
      <c r="B388" s="60" t="s">
        <v>2605</v>
      </c>
      <c r="C388" s="60" t="s">
        <v>2400</v>
      </c>
      <c r="D388" s="14">
        <v>7.4000000000000003E-3</v>
      </c>
      <c r="E388">
        <v>0.7</v>
      </c>
      <c r="F388" s="69">
        <v>3646270</v>
      </c>
      <c r="G388" s="69">
        <v>19191.951340186301</v>
      </c>
      <c r="H388" s="69">
        <v>54694.049999999996</v>
      </c>
    </row>
    <row r="389" spans="1:8">
      <c r="A389" s="60" t="s">
        <v>2717</v>
      </c>
      <c r="B389" s="60" t="s">
        <v>2605</v>
      </c>
      <c r="C389" s="60" t="s">
        <v>2400</v>
      </c>
      <c r="D389" s="14">
        <v>7.4000000000000003E-3</v>
      </c>
      <c r="E389">
        <v>0.7</v>
      </c>
      <c r="F389" s="69">
        <v>5000000</v>
      </c>
      <c r="G389" s="69">
        <v>26317.238356164384</v>
      </c>
      <c r="H389" s="69">
        <v>75000</v>
      </c>
    </row>
    <row r="390" spans="1:8">
      <c r="A390" s="60" t="s">
        <v>2718</v>
      </c>
      <c r="B390" s="60" t="s">
        <v>2605</v>
      </c>
      <c r="C390" s="60" t="s">
        <v>2400</v>
      </c>
      <c r="D390" s="14">
        <v>1.66E-2</v>
      </c>
      <c r="E390">
        <v>0.7</v>
      </c>
      <c r="F390" s="69">
        <v>5000000</v>
      </c>
      <c r="G390" s="69">
        <v>59035.967123287664</v>
      </c>
      <c r="H390" s="69">
        <v>75000</v>
      </c>
    </row>
    <row r="391" spans="1:8">
      <c r="A391" s="60" t="s">
        <v>2719</v>
      </c>
      <c r="B391" s="60" t="s">
        <v>2605</v>
      </c>
      <c r="C391" s="60" t="s">
        <v>2400</v>
      </c>
      <c r="D391" s="14">
        <v>1.66E-2</v>
      </c>
      <c r="E391">
        <v>0.7</v>
      </c>
      <c r="F391" s="69">
        <v>2966400</v>
      </c>
      <c r="G391" s="69">
        <v>35024.858574904109</v>
      </c>
      <c r="H391" s="69">
        <v>44496</v>
      </c>
    </row>
    <row r="392" spans="1:8">
      <c r="A392" s="60" t="s">
        <v>2720</v>
      </c>
      <c r="B392" s="60" t="s">
        <v>2605</v>
      </c>
      <c r="C392" s="60" t="s">
        <v>2400</v>
      </c>
      <c r="D392" s="14">
        <v>1.66E-2</v>
      </c>
      <c r="E392">
        <v>0.7</v>
      </c>
      <c r="F392" s="69">
        <v>2033600</v>
      </c>
      <c r="G392" s="69">
        <v>24011.108548383563</v>
      </c>
      <c r="H392" s="69">
        <v>30504</v>
      </c>
    </row>
    <row r="393" spans="1:8">
      <c r="A393" s="60" t="s">
        <v>2721</v>
      </c>
      <c r="B393" s="60" t="s">
        <v>2605</v>
      </c>
      <c r="C393" s="60" t="s">
        <v>2400</v>
      </c>
      <c r="D393" s="14">
        <v>1.66E-2</v>
      </c>
      <c r="E393">
        <v>0.7</v>
      </c>
      <c r="F393" s="69">
        <v>5000000</v>
      </c>
      <c r="G393" s="69">
        <v>59035.967123287664</v>
      </c>
      <c r="H393" s="69">
        <v>75000</v>
      </c>
    </row>
    <row r="394" spans="1:8">
      <c r="A394" s="60" t="s">
        <v>2722</v>
      </c>
      <c r="B394" s="60" t="s">
        <v>2605</v>
      </c>
      <c r="C394" s="60" t="s">
        <v>2400</v>
      </c>
      <c r="D394" s="14">
        <v>1.66E-2</v>
      </c>
      <c r="E394">
        <v>0.7</v>
      </c>
      <c r="F394" s="69">
        <v>308000</v>
      </c>
      <c r="G394" s="69">
        <v>3637.7922191780822</v>
      </c>
      <c r="H394" s="69">
        <v>4620</v>
      </c>
    </row>
    <row r="395" spans="1:8">
      <c r="A395" s="60" t="s">
        <v>2723</v>
      </c>
      <c r="B395" s="60" t="s">
        <v>2605</v>
      </c>
      <c r="C395" s="60" t="s">
        <v>2400</v>
      </c>
      <c r="D395" s="14">
        <v>1.66E-2</v>
      </c>
      <c r="E395">
        <v>0.7</v>
      </c>
      <c r="F395" s="69">
        <v>238000</v>
      </c>
      <c r="G395" s="69">
        <v>2811.0212602739725</v>
      </c>
      <c r="H395" s="69">
        <v>3570</v>
      </c>
    </row>
    <row r="396" spans="1:8">
      <c r="A396" s="60" t="s">
        <v>892</v>
      </c>
      <c r="B396" s="60" t="s">
        <v>2605</v>
      </c>
      <c r="C396" s="60" t="s">
        <v>2400</v>
      </c>
      <c r="D396" s="14">
        <v>1.66E-2</v>
      </c>
      <c r="E396">
        <v>0.7</v>
      </c>
      <c r="F396" s="69">
        <v>203000</v>
      </c>
      <c r="G396" s="69">
        <v>2397.6357808219182</v>
      </c>
      <c r="H396" s="69">
        <v>3045</v>
      </c>
    </row>
    <row r="397" spans="1:8">
      <c r="A397" s="60" t="s">
        <v>2814</v>
      </c>
      <c r="B397" s="60" t="s">
        <v>2605</v>
      </c>
      <c r="C397" s="60" t="s">
        <v>2400</v>
      </c>
      <c r="D397" s="14">
        <v>1.66E-2</v>
      </c>
      <c r="E397">
        <v>0.7</v>
      </c>
      <c r="F397" s="69">
        <v>5000000</v>
      </c>
      <c r="G397" s="69">
        <v>59035.967123287664</v>
      </c>
      <c r="H397" s="69">
        <v>75000</v>
      </c>
    </row>
    <row r="398" spans="1:8">
      <c r="A398" s="60" t="s">
        <v>2815</v>
      </c>
      <c r="B398" s="60" t="s">
        <v>2605</v>
      </c>
      <c r="C398" s="60" t="s">
        <v>2400</v>
      </c>
      <c r="D398" s="14">
        <v>1.66E-2</v>
      </c>
      <c r="E398">
        <v>0.7</v>
      </c>
      <c r="F398" s="69">
        <v>5000000</v>
      </c>
      <c r="G398" s="69">
        <v>59035.967123287664</v>
      </c>
      <c r="H398" s="69">
        <v>75000</v>
      </c>
    </row>
    <row r="399" spans="1:8">
      <c r="A399" s="60" t="s">
        <v>2724</v>
      </c>
      <c r="B399" s="60" t="s">
        <v>2605</v>
      </c>
      <c r="C399" s="60" t="s">
        <v>2400</v>
      </c>
      <c r="D399" s="14">
        <v>1.66E-2</v>
      </c>
      <c r="E399">
        <v>0.7</v>
      </c>
      <c r="F399" s="69">
        <v>4175750</v>
      </c>
      <c r="G399" s="69">
        <v>49303.887943013695</v>
      </c>
      <c r="H399" s="69">
        <v>62636.25</v>
      </c>
    </row>
    <row r="400" spans="1:8">
      <c r="A400" s="60" t="s">
        <v>2725</v>
      </c>
      <c r="B400" s="60" t="s">
        <v>2605</v>
      </c>
      <c r="C400" s="60" t="s">
        <v>2400</v>
      </c>
      <c r="D400" s="14">
        <v>1.66E-2</v>
      </c>
      <c r="E400">
        <v>0.7</v>
      </c>
      <c r="F400" s="69">
        <v>5000000</v>
      </c>
      <c r="G400" s="69">
        <v>59035.967123287664</v>
      </c>
      <c r="H400" s="69">
        <v>75000</v>
      </c>
    </row>
    <row r="401" spans="1:8">
      <c r="A401" s="60" t="s">
        <v>2726</v>
      </c>
      <c r="B401" s="60" t="s">
        <v>2605</v>
      </c>
      <c r="C401" s="60" t="s">
        <v>2400</v>
      </c>
      <c r="D401" s="14">
        <v>1.66E-2</v>
      </c>
      <c r="E401">
        <v>0.7</v>
      </c>
      <c r="F401" s="69">
        <v>5000000</v>
      </c>
      <c r="G401" s="69">
        <v>59035.967123287664</v>
      </c>
      <c r="H401" s="69">
        <v>75000</v>
      </c>
    </row>
    <row r="402" spans="1:8">
      <c r="A402" s="60" t="s">
        <v>2727</v>
      </c>
      <c r="B402" s="60" t="s">
        <v>2605</v>
      </c>
      <c r="C402" s="60" t="s">
        <v>2400</v>
      </c>
      <c r="D402" s="14">
        <v>1.66E-2</v>
      </c>
      <c r="E402">
        <v>0.7</v>
      </c>
      <c r="F402" s="69">
        <v>5000000</v>
      </c>
      <c r="G402" s="69">
        <v>59035.967123287664</v>
      </c>
      <c r="H402" s="69">
        <v>75000</v>
      </c>
    </row>
    <row r="403" spans="1:8">
      <c r="A403" s="60" t="s">
        <v>2728</v>
      </c>
      <c r="B403" s="60" t="s">
        <v>2605</v>
      </c>
      <c r="C403" s="60" t="s">
        <v>2400</v>
      </c>
      <c r="D403" s="14">
        <v>1.66E-2</v>
      </c>
      <c r="E403">
        <v>0.7</v>
      </c>
      <c r="F403" s="69">
        <v>1440000</v>
      </c>
      <c r="G403" s="69">
        <v>17007.859726027396</v>
      </c>
      <c r="H403" s="69">
        <v>21600</v>
      </c>
    </row>
    <row r="404" spans="1:8">
      <c r="A404" s="60" t="s">
        <v>2729</v>
      </c>
      <c r="B404" s="60" t="s">
        <v>2605</v>
      </c>
      <c r="C404" s="60" t="s">
        <v>2400</v>
      </c>
      <c r="D404" s="14">
        <v>7.4000000000000003E-3</v>
      </c>
      <c r="E404">
        <v>0.7</v>
      </c>
      <c r="F404" s="69">
        <v>168000</v>
      </c>
      <c r="G404" s="69">
        <v>884.54531506849321</v>
      </c>
      <c r="H404" s="69">
        <v>2520</v>
      </c>
    </row>
    <row r="405" spans="1:8">
      <c r="A405" s="60" t="s">
        <v>2730</v>
      </c>
      <c r="B405" s="60" t="s">
        <v>2605</v>
      </c>
      <c r="C405" s="60" t="s">
        <v>2400</v>
      </c>
      <c r="D405" s="14">
        <v>7.4000000000000003E-3</v>
      </c>
      <c r="E405">
        <v>0.7</v>
      </c>
      <c r="F405" s="69">
        <v>168000</v>
      </c>
      <c r="G405" s="69">
        <v>884.54531506849321</v>
      </c>
      <c r="H405" s="69">
        <v>2520</v>
      </c>
    </row>
    <row r="406" spans="1:8">
      <c r="A406" s="60" t="s">
        <v>2731</v>
      </c>
      <c r="B406" s="60" t="s">
        <v>2605</v>
      </c>
      <c r="C406" s="60" t="s">
        <v>2400</v>
      </c>
      <c r="D406" s="14">
        <v>1.66E-2</v>
      </c>
      <c r="E406">
        <v>0.7</v>
      </c>
      <c r="F406" s="69">
        <v>385000</v>
      </c>
      <c r="G406" s="69">
        <v>4547.2402739726022</v>
      </c>
      <c r="H406" s="69">
        <v>5775</v>
      </c>
    </row>
    <row r="407" spans="1:8">
      <c r="A407" s="60" t="s">
        <v>838</v>
      </c>
      <c r="B407" s="60" t="s">
        <v>2605</v>
      </c>
      <c r="C407" s="60" t="s">
        <v>2400</v>
      </c>
      <c r="D407" s="14">
        <v>1.66E-2</v>
      </c>
      <c r="E407">
        <v>0.7</v>
      </c>
      <c r="F407" s="69">
        <v>3500000</v>
      </c>
      <c r="G407" s="69">
        <v>41338.547945205479</v>
      </c>
      <c r="H407" s="69">
        <v>52500</v>
      </c>
    </row>
    <row r="408" spans="1:8">
      <c r="A408" s="60" t="s">
        <v>842</v>
      </c>
      <c r="B408" s="60" t="s">
        <v>2605</v>
      </c>
      <c r="C408" s="60" t="s">
        <v>2400</v>
      </c>
      <c r="D408" s="14">
        <v>1.66E-2</v>
      </c>
      <c r="E408">
        <v>0.7</v>
      </c>
      <c r="F408" s="69">
        <v>805000</v>
      </c>
      <c r="G408" s="69">
        <v>9507.8660273972582</v>
      </c>
      <c r="H408" s="69">
        <v>12075</v>
      </c>
    </row>
    <row r="409" spans="1:8">
      <c r="A409" s="60" t="s">
        <v>863</v>
      </c>
      <c r="B409" s="60" t="s">
        <v>2605</v>
      </c>
      <c r="C409" s="60" t="s">
        <v>2400</v>
      </c>
      <c r="D409" s="14">
        <v>1.66E-2</v>
      </c>
      <c r="E409">
        <v>0.7</v>
      </c>
      <c r="F409" s="69">
        <v>511000</v>
      </c>
      <c r="G409" s="69">
        <v>6035.4279999999999</v>
      </c>
      <c r="H409" s="69">
        <v>7665</v>
      </c>
    </row>
    <row r="410" spans="1:8">
      <c r="A410" s="60" t="s">
        <v>867</v>
      </c>
      <c r="B410" s="60" t="s">
        <v>2605</v>
      </c>
      <c r="C410" s="60" t="s">
        <v>2400</v>
      </c>
      <c r="D410" s="14">
        <v>1.66E-2</v>
      </c>
      <c r="E410">
        <v>0.7</v>
      </c>
      <c r="F410" s="69">
        <v>406000</v>
      </c>
      <c r="G410" s="69">
        <v>4795.2715616438363</v>
      </c>
      <c r="H410" s="69">
        <v>6090</v>
      </c>
    </row>
    <row r="411" spans="1:8">
      <c r="A411" s="60" t="s">
        <v>876</v>
      </c>
      <c r="B411" s="60" t="s">
        <v>2605</v>
      </c>
      <c r="C411" s="60" t="s">
        <v>2400</v>
      </c>
      <c r="D411" s="14">
        <v>1.66E-2</v>
      </c>
      <c r="E411">
        <v>0.7</v>
      </c>
      <c r="F411" s="69">
        <v>1176000</v>
      </c>
      <c r="G411" s="69">
        <v>13889.752109589041</v>
      </c>
      <c r="H411" s="69">
        <v>17640</v>
      </c>
    </row>
    <row r="412" spans="1:8">
      <c r="A412" s="60" t="s">
        <v>877</v>
      </c>
      <c r="B412" s="60" t="s">
        <v>2605</v>
      </c>
      <c r="C412" s="60" t="s">
        <v>2400</v>
      </c>
      <c r="D412" s="14">
        <v>1.66E-2</v>
      </c>
      <c r="E412">
        <v>0.7</v>
      </c>
      <c r="F412" s="69">
        <v>571200</v>
      </c>
      <c r="G412" s="69">
        <v>6746.4510246575346</v>
      </c>
      <c r="H412" s="69">
        <v>8568</v>
      </c>
    </row>
    <row r="413" spans="1:8">
      <c r="A413" s="60" t="s">
        <v>885</v>
      </c>
      <c r="B413" s="60" t="s">
        <v>2605</v>
      </c>
      <c r="C413" s="60" t="s">
        <v>2400</v>
      </c>
      <c r="D413" s="14">
        <v>7.4000000000000003E-3</v>
      </c>
      <c r="E413">
        <v>0.7</v>
      </c>
      <c r="F413" s="69">
        <v>1752000</v>
      </c>
      <c r="G413" s="69">
        <v>9224.5439999999999</v>
      </c>
      <c r="H413" s="69">
        <v>26280</v>
      </c>
    </row>
    <row r="414" spans="1:8">
      <c r="A414" s="60" t="s">
        <v>2732</v>
      </c>
      <c r="B414" s="60" t="s">
        <v>2605</v>
      </c>
      <c r="C414" s="60" t="s">
        <v>2400</v>
      </c>
      <c r="D414" s="14">
        <v>7.4000000000000003E-3</v>
      </c>
      <c r="E414">
        <v>0.7</v>
      </c>
      <c r="F414" s="69">
        <v>729000</v>
      </c>
      <c r="G414" s="69">
        <v>3838.2948493150684</v>
      </c>
      <c r="H414" s="69">
        <v>10935</v>
      </c>
    </row>
    <row r="415" spans="1:8">
      <c r="A415" s="60" t="s">
        <v>2733</v>
      </c>
      <c r="B415" s="60" t="s">
        <v>2605</v>
      </c>
      <c r="C415" s="60" t="s">
        <v>2400</v>
      </c>
      <c r="D415" s="14">
        <v>7.4000000000000003E-3</v>
      </c>
      <c r="E415">
        <v>0.7</v>
      </c>
      <c r="F415" s="69">
        <v>1648000</v>
      </c>
      <c r="G415" s="69">
        <v>8676.9683287671232</v>
      </c>
      <c r="H415" s="69">
        <v>24720</v>
      </c>
    </row>
    <row r="416" spans="1:8">
      <c r="A416" s="60" t="s">
        <v>2734</v>
      </c>
      <c r="B416" s="60" t="s">
        <v>2605</v>
      </c>
      <c r="C416" s="60" t="s">
        <v>2400</v>
      </c>
      <c r="D416" s="14">
        <v>7.4000000000000003E-3</v>
      </c>
      <c r="E416">
        <v>0.7</v>
      </c>
      <c r="F416" s="69">
        <v>332000</v>
      </c>
      <c r="G416" s="69">
        <v>1748.0300273972603</v>
      </c>
      <c r="H416" s="69">
        <v>4980</v>
      </c>
    </row>
    <row r="417" spans="1:8">
      <c r="A417" s="60" t="s">
        <v>833</v>
      </c>
      <c r="B417" s="60" t="s">
        <v>2605</v>
      </c>
      <c r="C417" s="60" t="s">
        <v>2400</v>
      </c>
      <c r="D417" s="14">
        <v>7.4000000000000003E-3</v>
      </c>
      <c r="E417">
        <v>0.7</v>
      </c>
      <c r="F417" s="69">
        <v>373500</v>
      </c>
      <c r="G417" s="69">
        <v>1966.5337808219178</v>
      </c>
      <c r="H417" s="69">
        <v>5602.5</v>
      </c>
    </row>
    <row r="418" spans="1:8">
      <c r="A418" s="60" t="s">
        <v>868</v>
      </c>
      <c r="B418" s="60" t="s">
        <v>2605</v>
      </c>
      <c r="C418" s="60" t="s">
        <v>2400</v>
      </c>
      <c r="D418" s="14">
        <v>7.4000000000000003E-3</v>
      </c>
      <c r="E418">
        <v>0.7</v>
      </c>
      <c r="F418" s="69">
        <v>203350</v>
      </c>
      <c r="G418" s="69">
        <v>1070.6683917808218</v>
      </c>
      <c r="H418" s="69">
        <v>3050.25</v>
      </c>
    </row>
    <row r="419" spans="1:8">
      <c r="A419" s="60" t="s">
        <v>873</v>
      </c>
      <c r="B419" s="60" t="s">
        <v>2605</v>
      </c>
      <c r="C419" s="60" t="s">
        <v>2400</v>
      </c>
      <c r="D419" s="14">
        <v>7.4000000000000003E-3</v>
      </c>
      <c r="E419">
        <v>0.7</v>
      </c>
      <c r="F419" s="69">
        <v>320000</v>
      </c>
      <c r="G419" s="69">
        <v>1684.848219178082</v>
      </c>
      <c r="H419" s="69">
        <v>4800</v>
      </c>
    </row>
    <row r="420" spans="1:8">
      <c r="A420" s="60" t="s">
        <v>888</v>
      </c>
      <c r="B420" s="60" t="s">
        <v>2605</v>
      </c>
      <c r="C420" s="60" t="s">
        <v>2400</v>
      </c>
      <c r="D420" s="14">
        <v>7.4000000000000003E-3</v>
      </c>
      <c r="E420">
        <v>0.7</v>
      </c>
      <c r="F420" s="69">
        <v>2106000</v>
      </c>
      <c r="G420" s="69">
        <v>11088.407342465753</v>
      </c>
      <c r="H420" s="69">
        <v>31590</v>
      </c>
    </row>
    <row r="421" spans="1:8">
      <c r="A421" s="60" t="s">
        <v>891</v>
      </c>
      <c r="B421" s="60" t="s">
        <v>2605</v>
      </c>
      <c r="C421" s="60" t="s">
        <v>2400</v>
      </c>
      <c r="D421" s="14">
        <v>7.4000000000000003E-3</v>
      </c>
      <c r="E421">
        <v>0.7</v>
      </c>
      <c r="F421" s="69">
        <v>927000</v>
      </c>
      <c r="G421" s="69">
        <v>4880.7946849315067</v>
      </c>
      <c r="H421" s="69">
        <v>13905</v>
      </c>
    </row>
    <row r="422" spans="1:8">
      <c r="A422" s="60" t="s">
        <v>2816</v>
      </c>
      <c r="B422" s="60" t="s">
        <v>2605</v>
      </c>
      <c r="C422" s="60" t="s">
        <v>2400</v>
      </c>
      <c r="D422" s="14">
        <v>7.4000000000000003E-3</v>
      </c>
      <c r="E422">
        <v>0.7</v>
      </c>
      <c r="F422" s="69">
        <v>563087.43999999994</v>
      </c>
      <c r="G422" s="69">
        <v>2963.781274768482</v>
      </c>
      <c r="H422" s="69">
        <v>8446.3115999999991</v>
      </c>
    </row>
    <row r="423" spans="1:8">
      <c r="A423" s="60" t="s">
        <v>2735</v>
      </c>
      <c r="B423" s="60" t="s">
        <v>2605</v>
      </c>
      <c r="C423" s="60" t="s">
        <v>2400</v>
      </c>
      <c r="D423" s="14">
        <v>7.4000000000000003E-3</v>
      </c>
      <c r="E423">
        <v>0.7</v>
      </c>
      <c r="F423" s="69">
        <v>522006.14</v>
      </c>
      <c r="G423" s="69">
        <v>2747.5520019522628</v>
      </c>
      <c r="H423" s="69">
        <v>7830.0920999999998</v>
      </c>
    </row>
    <row r="424" spans="1:8">
      <c r="A424" s="60" t="s">
        <v>2736</v>
      </c>
      <c r="B424" s="60" t="s">
        <v>2605</v>
      </c>
      <c r="C424" s="60" t="s">
        <v>2400</v>
      </c>
      <c r="D424" s="14">
        <v>7.4000000000000003E-3</v>
      </c>
      <c r="E424">
        <v>0.7</v>
      </c>
      <c r="F424" s="69">
        <v>420000</v>
      </c>
      <c r="G424" s="69">
        <v>2211.3632876712327</v>
      </c>
      <c r="H424" s="69">
        <v>6300</v>
      </c>
    </row>
    <row r="425" spans="1:8">
      <c r="A425" s="60" t="s">
        <v>843</v>
      </c>
      <c r="B425" s="60" t="s">
        <v>2605</v>
      </c>
      <c r="C425" s="60" t="s">
        <v>2400</v>
      </c>
      <c r="D425" s="14">
        <v>7.4000000000000003E-3</v>
      </c>
      <c r="E425">
        <v>0.7</v>
      </c>
      <c r="F425" s="69">
        <v>479500</v>
      </c>
      <c r="G425" s="69">
        <v>2524.6397534246576</v>
      </c>
      <c r="H425" s="69">
        <v>7192.5</v>
      </c>
    </row>
    <row r="426" spans="1:8">
      <c r="A426" s="60" t="s">
        <v>2737</v>
      </c>
      <c r="B426" s="60" t="s">
        <v>2605</v>
      </c>
      <c r="C426" s="60" t="s">
        <v>2400</v>
      </c>
      <c r="D426" s="14">
        <v>7.4000000000000003E-3</v>
      </c>
      <c r="E426">
        <v>0.7</v>
      </c>
      <c r="F426" s="69">
        <v>960000</v>
      </c>
      <c r="G426" s="69">
        <v>5054.5446575342457</v>
      </c>
      <c r="H426" s="69">
        <v>14400</v>
      </c>
    </row>
    <row r="427" spans="1:8">
      <c r="A427" s="60" t="s">
        <v>851</v>
      </c>
      <c r="B427" s="60" t="s">
        <v>2605</v>
      </c>
      <c r="C427" s="60" t="s">
        <v>2400</v>
      </c>
      <c r="D427" s="14">
        <v>7.4000000000000003E-3</v>
      </c>
      <c r="E427">
        <v>0.7</v>
      </c>
      <c r="F427" s="69">
        <v>248000</v>
      </c>
      <c r="G427" s="69">
        <v>1305.7573698630135</v>
      </c>
      <c r="H427" s="69">
        <v>3720</v>
      </c>
    </row>
    <row r="428" spans="1:8">
      <c r="A428" s="60" t="s">
        <v>865</v>
      </c>
      <c r="B428" s="60" t="s">
        <v>2605</v>
      </c>
      <c r="C428" s="60" t="s">
        <v>2400</v>
      </c>
      <c r="D428" s="14">
        <v>7.4000000000000003E-3</v>
      </c>
      <c r="E428">
        <v>0.7</v>
      </c>
      <c r="F428" s="69">
        <v>222600</v>
      </c>
      <c r="G428" s="69">
        <v>1172.0225424657533</v>
      </c>
      <c r="H428" s="69">
        <v>3339</v>
      </c>
    </row>
    <row r="429" spans="1:8">
      <c r="A429" s="60" t="s">
        <v>866</v>
      </c>
      <c r="B429" s="60" t="s">
        <v>2605</v>
      </c>
      <c r="C429" s="60" t="s">
        <v>2400</v>
      </c>
      <c r="D429" s="14">
        <v>7.4000000000000003E-3</v>
      </c>
      <c r="E429">
        <v>0.7</v>
      </c>
      <c r="F429" s="69">
        <v>376200</v>
      </c>
      <c r="G429" s="69">
        <v>1980.7496876712328</v>
      </c>
      <c r="H429" s="69">
        <v>5643</v>
      </c>
    </row>
    <row r="430" spans="1:8">
      <c r="A430" s="60" t="s">
        <v>869</v>
      </c>
      <c r="B430" s="60" t="s">
        <v>2605</v>
      </c>
      <c r="C430" s="60" t="s">
        <v>2400</v>
      </c>
      <c r="D430" s="14">
        <v>1.66E-2</v>
      </c>
      <c r="E430">
        <v>0.7</v>
      </c>
      <c r="F430" s="69">
        <v>306600</v>
      </c>
      <c r="G430" s="69">
        <v>3621.2568000000001</v>
      </c>
      <c r="H430" s="69">
        <v>4599</v>
      </c>
    </row>
    <row r="431" spans="1:8">
      <c r="A431" s="60" t="s">
        <v>870</v>
      </c>
      <c r="B431" s="60" t="s">
        <v>2605</v>
      </c>
      <c r="C431" s="60" t="s">
        <v>2400</v>
      </c>
      <c r="D431" s="14">
        <v>1.66E-2</v>
      </c>
      <c r="E431">
        <v>0.7</v>
      </c>
      <c r="F431" s="69">
        <v>288000</v>
      </c>
      <c r="G431" s="69">
        <v>3401.5719452054796</v>
      </c>
      <c r="H431" s="69">
        <v>4320</v>
      </c>
    </row>
    <row r="432" spans="1:8">
      <c r="A432" s="60" t="s">
        <v>871</v>
      </c>
      <c r="B432" s="60" t="s">
        <v>2605</v>
      </c>
      <c r="C432" s="60" t="s">
        <v>2400</v>
      </c>
      <c r="D432" s="14">
        <v>7.4000000000000003E-3</v>
      </c>
      <c r="E432">
        <v>0.7</v>
      </c>
      <c r="F432" s="69">
        <v>222600</v>
      </c>
      <c r="G432" s="69">
        <v>1172.0225424657533</v>
      </c>
      <c r="H432" s="69">
        <v>3339</v>
      </c>
    </row>
    <row r="433" spans="1:8">
      <c r="A433" s="60" t="s">
        <v>872</v>
      </c>
      <c r="B433" s="60" t="s">
        <v>2605</v>
      </c>
      <c r="C433" s="60" t="s">
        <v>2400</v>
      </c>
      <c r="D433" s="14">
        <v>7.4000000000000003E-3</v>
      </c>
      <c r="E433">
        <v>0.7</v>
      </c>
      <c r="F433" s="69">
        <v>224000</v>
      </c>
      <c r="G433" s="69">
        <v>1179.3937534246575</v>
      </c>
      <c r="H433" s="69">
        <v>3360</v>
      </c>
    </row>
    <row r="434" spans="1:8">
      <c r="A434" s="60" t="s">
        <v>874</v>
      </c>
      <c r="B434" s="60" t="s">
        <v>2605</v>
      </c>
      <c r="C434" s="60" t="s">
        <v>2400</v>
      </c>
      <c r="D434" s="14">
        <v>7.4000000000000003E-3</v>
      </c>
      <c r="E434">
        <v>0.7</v>
      </c>
      <c r="F434" s="69">
        <v>290700</v>
      </c>
      <c r="G434" s="69">
        <v>1530.579304109589</v>
      </c>
      <c r="H434" s="69">
        <v>4360.5</v>
      </c>
    </row>
    <row r="435" spans="1:8">
      <c r="A435" s="60" t="s">
        <v>875</v>
      </c>
      <c r="B435" s="60" t="s">
        <v>2605</v>
      </c>
      <c r="C435" s="60" t="s">
        <v>2400</v>
      </c>
      <c r="D435" s="14">
        <v>1.66E-2</v>
      </c>
      <c r="E435">
        <v>0.7</v>
      </c>
      <c r="F435" s="69">
        <v>200000</v>
      </c>
      <c r="G435" s="69">
        <v>2362.2027397260272</v>
      </c>
      <c r="H435" s="69">
        <v>3000</v>
      </c>
    </row>
    <row r="436" spans="1:8">
      <c r="A436" s="60" t="s">
        <v>878</v>
      </c>
      <c r="B436" s="60" t="s">
        <v>2605</v>
      </c>
      <c r="C436" s="60" t="s">
        <v>2400</v>
      </c>
      <c r="D436" s="14">
        <v>1.66E-2</v>
      </c>
      <c r="E436">
        <v>0.7</v>
      </c>
      <c r="F436" s="69">
        <v>210000</v>
      </c>
      <c r="G436" s="69">
        <v>2480.3128767123285</v>
      </c>
      <c r="H436" s="69">
        <v>3150</v>
      </c>
    </row>
    <row r="437" spans="1:8">
      <c r="A437" s="60" t="s">
        <v>886</v>
      </c>
      <c r="B437" s="60" t="s">
        <v>2605</v>
      </c>
      <c r="C437" s="60" t="s">
        <v>2400</v>
      </c>
      <c r="D437" s="14">
        <v>7.4000000000000003E-3</v>
      </c>
      <c r="E437">
        <v>0.7</v>
      </c>
      <c r="F437" s="69">
        <v>517500</v>
      </c>
      <c r="G437" s="69">
        <v>2724.7154794520543</v>
      </c>
      <c r="H437" s="69">
        <v>7762.5</v>
      </c>
    </row>
    <row r="438" spans="1:8">
      <c r="A438" s="60" t="s">
        <v>889</v>
      </c>
      <c r="B438" s="60" t="s">
        <v>2605</v>
      </c>
      <c r="C438" s="60" t="s">
        <v>2400</v>
      </c>
      <c r="D438" s="14">
        <v>7.4000000000000003E-3</v>
      </c>
      <c r="E438">
        <v>0.7</v>
      </c>
      <c r="F438" s="69">
        <v>224000</v>
      </c>
      <c r="G438" s="69">
        <v>1179.3937534246575</v>
      </c>
      <c r="H438" s="69">
        <v>3360</v>
      </c>
    </row>
    <row r="439" spans="1:8">
      <c r="A439" s="60" t="s">
        <v>890</v>
      </c>
      <c r="B439" s="60" t="s">
        <v>2605</v>
      </c>
      <c r="C439" s="60" t="s">
        <v>2400</v>
      </c>
      <c r="D439" s="14">
        <v>7.4000000000000003E-3</v>
      </c>
      <c r="E439">
        <v>0.7</v>
      </c>
      <c r="F439" s="69">
        <v>1231200</v>
      </c>
      <c r="G439" s="69">
        <v>6482.4535232876715</v>
      </c>
      <c r="H439" s="69">
        <v>18468</v>
      </c>
    </row>
    <row r="440" spans="1:8">
      <c r="A440" s="60" t="s">
        <v>855</v>
      </c>
      <c r="B440" s="60" t="s">
        <v>2605</v>
      </c>
      <c r="C440" s="60" t="s">
        <v>2400</v>
      </c>
      <c r="D440" s="14">
        <v>7.4000000000000003E-3</v>
      </c>
      <c r="E440">
        <v>0.7</v>
      </c>
      <c r="F440" s="69">
        <v>984000</v>
      </c>
      <c r="G440" s="69">
        <v>5180.9082739726027</v>
      </c>
      <c r="H440" s="69">
        <v>14760</v>
      </c>
    </row>
    <row r="441" spans="1:8">
      <c r="A441" s="60" t="s">
        <v>864</v>
      </c>
      <c r="B441" s="60" t="s">
        <v>2605</v>
      </c>
      <c r="C441" s="60" t="s">
        <v>2400</v>
      </c>
      <c r="D441" s="14">
        <v>7.4000000000000003E-3</v>
      </c>
      <c r="E441">
        <v>0.7</v>
      </c>
      <c r="F441" s="69">
        <v>1440000</v>
      </c>
      <c r="G441" s="69">
        <v>7581.81698630137</v>
      </c>
      <c r="H441" s="69">
        <v>21600</v>
      </c>
    </row>
    <row r="442" spans="1:8">
      <c r="A442" s="60" t="s">
        <v>887</v>
      </c>
      <c r="B442" s="60" t="s">
        <v>2605</v>
      </c>
      <c r="C442" s="60" t="s">
        <v>2400</v>
      </c>
      <c r="D442" s="14">
        <v>7.4000000000000003E-3</v>
      </c>
      <c r="E442">
        <v>0.7</v>
      </c>
      <c r="F442" s="69">
        <v>1044000</v>
      </c>
      <c r="G442" s="69">
        <v>5496.8173150684934</v>
      </c>
      <c r="H442" s="69">
        <v>15660</v>
      </c>
    </row>
    <row r="443" spans="1:8">
      <c r="A443" s="60" t="s">
        <v>904</v>
      </c>
      <c r="B443" s="60" t="s">
        <v>2605</v>
      </c>
      <c r="C443" s="60" t="s">
        <v>2400</v>
      </c>
      <c r="D443" s="14">
        <v>7.4000000000000003E-3</v>
      </c>
      <c r="E443">
        <v>0.7</v>
      </c>
      <c r="F443" s="69">
        <v>2921346</v>
      </c>
      <c r="G443" s="69">
        <v>15386.301985078355</v>
      </c>
      <c r="H443" s="69">
        <v>43820.189999999995</v>
      </c>
    </row>
    <row r="444" spans="1:8">
      <c r="A444" s="60" t="s">
        <v>908</v>
      </c>
      <c r="B444" s="60" t="s">
        <v>2605</v>
      </c>
      <c r="C444" s="60" t="s">
        <v>2400</v>
      </c>
      <c r="D444" s="14">
        <v>7.4000000000000003E-3</v>
      </c>
      <c r="E444">
        <v>0.7</v>
      </c>
      <c r="F444" s="69">
        <v>4239135</v>
      </c>
      <c r="G444" s="69">
        <v>22326.903853742468</v>
      </c>
      <c r="H444" s="69">
        <v>63587.024999999994</v>
      </c>
    </row>
    <row r="445" spans="1:8">
      <c r="A445" s="60" t="s">
        <v>909</v>
      </c>
      <c r="B445" s="60" t="s">
        <v>2605</v>
      </c>
      <c r="C445" s="60" t="s">
        <v>2400</v>
      </c>
      <c r="D445" s="14">
        <v>7.4000000000000003E-3</v>
      </c>
      <c r="E445">
        <v>0.7</v>
      </c>
      <c r="F445" s="69">
        <v>1630000</v>
      </c>
      <c r="G445" s="69">
        <v>8584.9715287671224</v>
      </c>
      <c r="H445" s="69">
        <v>24450</v>
      </c>
    </row>
    <row r="446" spans="1:8">
      <c r="A446" s="60" t="s">
        <v>913</v>
      </c>
      <c r="B446" s="60" t="s">
        <v>2605</v>
      </c>
      <c r="C446" s="60" t="s">
        <v>2400</v>
      </c>
      <c r="D446" s="14">
        <v>7.4000000000000003E-3</v>
      </c>
      <c r="E446">
        <v>0.7</v>
      </c>
      <c r="F446" s="69">
        <v>5000000</v>
      </c>
      <c r="G446" s="69">
        <v>26334.268493150685</v>
      </c>
      <c r="H446" s="69">
        <v>75000</v>
      </c>
    </row>
    <row r="447" spans="1:8">
      <c r="A447" s="60" t="s">
        <v>948</v>
      </c>
      <c r="B447" s="60" t="s">
        <v>2605</v>
      </c>
      <c r="C447" s="60" t="s">
        <v>2400</v>
      </c>
      <c r="D447" s="14">
        <v>7.4000000000000003E-3</v>
      </c>
      <c r="E447">
        <v>0.7</v>
      </c>
      <c r="F447" s="69">
        <v>3140096.4</v>
      </c>
      <c r="G447" s="69">
        <v>16522.385456842519</v>
      </c>
      <c r="H447" s="69">
        <v>47101.445999999996</v>
      </c>
    </row>
    <row r="448" spans="1:8">
      <c r="A448" s="60" t="s">
        <v>914</v>
      </c>
      <c r="B448" s="60" t="s">
        <v>2605</v>
      </c>
      <c r="C448" s="60" t="s">
        <v>2400</v>
      </c>
      <c r="D448" s="14">
        <v>1.66E-2</v>
      </c>
      <c r="E448">
        <v>0.7</v>
      </c>
      <c r="F448" s="69">
        <v>5000000</v>
      </c>
      <c r="G448" s="69">
        <v>59074.169863013689</v>
      </c>
      <c r="H448" s="69">
        <v>75000</v>
      </c>
    </row>
    <row r="449" spans="1:8">
      <c r="A449" s="60" t="s">
        <v>932</v>
      </c>
      <c r="B449" s="60" t="s">
        <v>2605</v>
      </c>
      <c r="C449" s="60" t="s">
        <v>2400</v>
      </c>
      <c r="D449" s="14">
        <v>1.66E-2</v>
      </c>
      <c r="E449">
        <v>0.7</v>
      </c>
      <c r="F449" s="69">
        <v>5000000</v>
      </c>
      <c r="G449" s="69">
        <v>59074.169863013689</v>
      </c>
      <c r="H449" s="69">
        <v>75000</v>
      </c>
    </row>
    <row r="450" spans="1:8">
      <c r="A450" s="60" t="s">
        <v>923</v>
      </c>
      <c r="B450" s="60" t="s">
        <v>2605</v>
      </c>
      <c r="C450" s="60" t="s">
        <v>2400</v>
      </c>
      <c r="D450" s="14">
        <v>1.66E-2</v>
      </c>
      <c r="E450">
        <v>0.7</v>
      </c>
      <c r="F450" s="69">
        <v>5000000</v>
      </c>
      <c r="G450" s="69">
        <v>59074.169863013689</v>
      </c>
      <c r="H450" s="69">
        <v>75000</v>
      </c>
    </row>
    <row r="451" spans="1:8">
      <c r="A451" s="60" t="s">
        <v>927</v>
      </c>
      <c r="B451" s="60" t="s">
        <v>2605</v>
      </c>
      <c r="C451" s="60" t="s">
        <v>2400</v>
      </c>
      <c r="D451" s="14">
        <v>1.66E-2</v>
      </c>
      <c r="E451">
        <v>0.7</v>
      </c>
      <c r="F451" s="69">
        <v>4433955</v>
      </c>
      <c r="G451" s="69">
        <v>52386.442166991779</v>
      </c>
      <c r="H451" s="69">
        <v>66509.324999999997</v>
      </c>
    </row>
    <row r="452" spans="1:8">
      <c r="A452" s="60" t="s">
        <v>918</v>
      </c>
      <c r="B452" s="60" t="s">
        <v>2605</v>
      </c>
      <c r="C452" s="60" t="s">
        <v>2400</v>
      </c>
      <c r="D452" s="14">
        <v>1.2E-2</v>
      </c>
      <c r="E452">
        <v>0.7</v>
      </c>
      <c r="F452" s="69">
        <v>5000000</v>
      </c>
      <c r="G452" s="69">
        <v>42704.219178082189</v>
      </c>
      <c r="H452" s="69">
        <v>75000</v>
      </c>
    </row>
    <row r="453" spans="1:8">
      <c r="A453" s="60" t="s">
        <v>922</v>
      </c>
      <c r="B453" s="60" t="s">
        <v>2605</v>
      </c>
      <c r="C453" s="60" t="s">
        <v>2400</v>
      </c>
      <c r="D453" s="14">
        <v>1.2E-2</v>
      </c>
      <c r="E453">
        <v>0.7</v>
      </c>
      <c r="F453" s="69">
        <v>5000000</v>
      </c>
      <c r="G453" s="69">
        <v>42704.219178082189</v>
      </c>
      <c r="H453" s="69">
        <v>75000</v>
      </c>
    </row>
    <row r="454" spans="1:8">
      <c r="A454" s="60" t="s">
        <v>847</v>
      </c>
      <c r="B454" s="60" t="s">
        <v>2605</v>
      </c>
      <c r="C454" s="60" t="s">
        <v>2400</v>
      </c>
      <c r="D454" s="14">
        <v>1.2E-2</v>
      </c>
      <c r="E454">
        <v>0.7</v>
      </c>
      <c r="F454" s="69">
        <v>3283200</v>
      </c>
      <c r="G454" s="69">
        <v>28032.231452054795</v>
      </c>
      <c r="H454" s="69">
        <v>49248</v>
      </c>
    </row>
    <row r="455" spans="1:8">
      <c r="A455" s="60" t="s">
        <v>879</v>
      </c>
      <c r="B455" s="60" t="s">
        <v>2605</v>
      </c>
      <c r="C455" s="60" t="s">
        <v>2400</v>
      </c>
      <c r="D455" s="14">
        <v>1.2E-2</v>
      </c>
      <c r="E455">
        <v>0.7</v>
      </c>
      <c r="F455" s="69">
        <v>1206000</v>
      </c>
      <c r="G455" s="69">
        <v>10296.927123287671</v>
      </c>
      <c r="H455" s="69">
        <v>18090</v>
      </c>
    </row>
    <row r="456" spans="1:8">
      <c r="A456" s="60" t="s">
        <v>859</v>
      </c>
      <c r="B456" s="60" t="s">
        <v>2605</v>
      </c>
      <c r="C456" s="60" t="s">
        <v>2400</v>
      </c>
      <c r="D456" s="14">
        <v>1.2E-2</v>
      </c>
      <c r="E456">
        <v>0.7</v>
      </c>
      <c r="F456" s="69">
        <v>238000</v>
      </c>
      <c r="G456" s="69">
        <v>2032.0635616438353</v>
      </c>
      <c r="H456" s="69">
        <v>3570</v>
      </c>
    </row>
    <row r="457" spans="1:8">
      <c r="A457" s="60" t="s">
        <v>880</v>
      </c>
      <c r="B457" s="60" t="s">
        <v>2605</v>
      </c>
      <c r="C457" s="60" t="s">
        <v>2400</v>
      </c>
      <c r="D457" s="14">
        <v>1.2E-2</v>
      </c>
      <c r="E457">
        <v>0.7</v>
      </c>
      <c r="F457" s="69">
        <v>500000</v>
      </c>
      <c r="G457" s="69">
        <v>4269.0410958904113</v>
      </c>
      <c r="H457" s="69">
        <v>7500</v>
      </c>
    </row>
    <row r="458" spans="1:8">
      <c r="A458" s="60" t="s">
        <v>2738</v>
      </c>
      <c r="B458" s="60" t="s">
        <v>2605</v>
      </c>
      <c r="C458" s="60" t="s">
        <v>2400</v>
      </c>
      <c r="D458" s="14">
        <v>1.2E-2</v>
      </c>
      <c r="E458">
        <v>0.7</v>
      </c>
      <c r="F458" s="69">
        <v>5000000</v>
      </c>
      <c r="G458" s="69">
        <v>42759.452054794521</v>
      </c>
      <c r="H458" s="69">
        <v>75000</v>
      </c>
    </row>
    <row r="459" spans="1:8">
      <c r="A459" s="60" t="s">
        <v>2739</v>
      </c>
      <c r="B459" s="60" t="s">
        <v>2605</v>
      </c>
      <c r="C459" s="60" t="s">
        <v>2400</v>
      </c>
      <c r="D459" s="14">
        <v>1.2E-2</v>
      </c>
      <c r="E459">
        <v>0.7</v>
      </c>
      <c r="F459" s="69">
        <v>177887.87</v>
      </c>
      <c r="G459" s="69">
        <v>1518.3299920412053</v>
      </c>
      <c r="H459" s="69">
        <v>2668.3180499999999</v>
      </c>
    </row>
    <row r="460" spans="1:8">
      <c r="A460" s="60" t="s">
        <v>938</v>
      </c>
      <c r="B460" s="60" t="s">
        <v>2605</v>
      </c>
      <c r="C460" s="60" t="s">
        <v>2400</v>
      </c>
      <c r="D460" s="14">
        <v>1.2E-2</v>
      </c>
      <c r="E460">
        <v>0.7</v>
      </c>
      <c r="F460" s="69">
        <v>176584.36</v>
      </c>
      <c r="G460" s="69">
        <v>1507.2041163537533</v>
      </c>
      <c r="H460" s="69">
        <v>2648.7653999999998</v>
      </c>
    </row>
    <row r="461" spans="1:8">
      <c r="A461" s="60" t="s">
        <v>2740</v>
      </c>
      <c r="B461" s="60" t="s">
        <v>2605</v>
      </c>
      <c r="C461" s="60" t="s">
        <v>2400</v>
      </c>
      <c r="D461" s="14">
        <v>1.2E-2</v>
      </c>
      <c r="E461">
        <v>0.7</v>
      </c>
      <c r="F461" s="69">
        <v>5000000</v>
      </c>
      <c r="G461" s="69">
        <v>42759.452054794521</v>
      </c>
      <c r="H461" s="69">
        <v>75000</v>
      </c>
    </row>
    <row r="462" spans="1:8">
      <c r="A462" s="60" t="s">
        <v>949</v>
      </c>
      <c r="B462" s="60" t="s">
        <v>2605</v>
      </c>
      <c r="C462" s="60" t="s">
        <v>2400</v>
      </c>
      <c r="D462" s="14">
        <v>1.2E-2</v>
      </c>
      <c r="E462">
        <v>0.7</v>
      </c>
      <c r="F462" s="69">
        <v>70729.02</v>
      </c>
      <c r="G462" s="69">
        <v>603.69485774202735</v>
      </c>
      <c r="H462" s="69">
        <v>1060.9353000000001</v>
      </c>
    </row>
    <row r="463" spans="1:8">
      <c r="A463" s="60" t="s">
        <v>881</v>
      </c>
      <c r="B463" s="60" t="s">
        <v>2605</v>
      </c>
      <c r="C463" s="60" t="s">
        <v>2400</v>
      </c>
      <c r="D463" s="14">
        <v>1.2E-2</v>
      </c>
      <c r="E463">
        <v>0.7</v>
      </c>
      <c r="F463" s="69">
        <v>3953700</v>
      </c>
      <c r="G463" s="69">
        <v>33757.015561643835</v>
      </c>
      <c r="H463" s="69">
        <v>59305.5</v>
      </c>
    </row>
    <row r="464" spans="1:8">
      <c r="A464" s="60" t="s">
        <v>963</v>
      </c>
      <c r="B464" s="60" t="s">
        <v>2605</v>
      </c>
      <c r="C464" s="60" t="s">
        <v>2400</v>
      </c>
      <c r="D464" s="14">
        <v>1.2E-2</v>
      </c>
      <c r="E464">
        <v>0.7</v>
      </c>
      <c r="F464" s="69">
        <v>5000000</v>
      </c>
      <c r="G464" s="69">
        <v>42662.794520547948</v>
      </c>
      <c r="H464" s="69">
        <v>75000</v>
      </c>
    </row>
    <row r="465" spans="1:8">
      <c r="A465" s="60" t="s">
        <v>967</v>
      </c>
      <c r="B465" s="60" t="s">
        <v>2605</v>
      </c>
      <c r="C465" s="60" t="s">
        <v>2400</v>
      </c>
      <c r="D465" s="14">
        <v>1.2E-2</v>
      </c>
      <c r="E465">
        <v>0.7</v>
      </c>
      <c r="F465" s="69">
        <v>4997920</v>
      </c>
      <c r="G465" s="69">
        <v>42645.046798027397</v>
      </c>
      <c r="H465" s="69">
        <v>74968.800000000003</v>
      </c>
    </row>
    <row r="466" spans="1:8">
      <c r="A466" s="60" t="s">
        <v>953</v>
      </c>
      <c r="B466" s="60" t="s">
        <v>2605</v>
      </c>
      <c r="C466" s="60" t="s">
        <v>2400</v>
      </c>
      <c r="D466" s="14">
        <v>1.2E-2</v>
      </c>
      <c r="E466">
        <v>0.7</v>
      </c>
      <c r="F466" s="69">
        <v>4926064</v>
      </c>
      <c r="G466" s="69">
        <v>42031.931245413696</v>
      </c>
      <c r="H466" s="69">
        <v>73890.959999999992</v>
      </c>
    </row>
    <row r="467" spans="1:8">
      <c r="A467" s="60" t="s">
        <v>961</v>
      </c>
      <c r="B467" s="60" t="s">
        <v>2605</v>
      </c>
      <c r="C467" s="60" t="s">
        <v>2400</v>
      </c>
      <c r="D467" s="14">
        <v>1.2E-2</v>
      </c>
      <c r="E467">
        <v>0.7</v>
      </c>
      <c r="F467" s="69">
        <v>5000000</v>
      </c>
      <c r="G467" s="69">
        <v>42662.794520547948</v>
      </c>
      <c r="H467" s="69">
        <v>75000</v>
      </c>
    </row>
    <row r="468" spans="1:8">
      <c r="A468" s="60" t="s">
        <v>957</v>
      </c>
      <c r="B468" s="60" t="s">
        <v>2605</v>
      </c>
      <c r="C468" s="60" t="s">
        <v>2400</v>
      </c>
      <c r="D468" s="14">
        <v>1.2E-2</v>
      </c>
      <c r="E468">
        <v>0.7</v>
      </c>
      <c r="F468" s="69">
        <v>5000000</v>
      </c>
      <c r="G468" s="69">
        <v>42662.794520547948</v>
      </c>
      <c r="H468" s="69">
        <v>75000</v>
      </c>
    </row>
    <row r="469" spans="1:8">
      <c r="A469" s="60" t="s">
        <v>962</v>
      </c>
      <c r="B469" s="60" t="s">
        <v>2605</v>
      </c>
      <c r="C469" s="60" t="s">
        <v>2400</v>
      </c>
      <c r="D469" s="14">
        <v>1.66E-2</v>
      </c>
      <c r="E469">
        <v>0.7</v>
      </c>
      <c r="F469" s="69">
        <v>2002336</v>
      </c>
      <c r="G469" s="69">
        <v>23634.318981049862</v>
      </c>
      <c r="H469" s="69">
        <v>30035.039999999997</v>
      </c>
    </row>
    <row r="470" spans="1:8">
      <c r="A470" s="60" t="s">
        <v>2741</v>
      </c>
      <c r="B470" s="60" t="s">
        <v>2605</v>
      </c>
      <c r="C470" s="60" t="s">
        <v>2400</v>
      </c>
      <c r="D470" s="14">
        <v>1.66E-2</v>
      </c>
      <c r="E470">
        <v>0.7</v>
      </c>
      <c r="F470" s="69">
        <v>524211.39</v>
      </c>
      <c r="G470" s="69">
        <v>6189.4652771385872</v>
      </c>
      <c r="H470" s="69">
        <v>7863.1708499999995</v>
      </c>
    </row>
    <row r="471" spans="1:8">
      <c r="A471" s="60" t="s">
        <v>1469</v>
      </c>
      <c r="B471" s="60" t="s">
        <v>2607</v>
      </c>
      <c r="C471" s="60" t="s">
        <v>2400</v>
      </c>
      <c r="D471" s="14">
        <v>1.66E-2</v>
      </c>
      <c r="E471">
        <v>0.7</v>
      </c>
      <c r="F471" s="69">
        <v>19306.681500000002</v>
      </c>
      <c r="G471" s="69">
        <v>224.34363903000002</v>
      </c>
      <c r="H471" s="69">
        <v>224.34363903000002</v>
      </c>
    </row>
    <row r="472" spans="1:8">
      <c r="A472" s="60" t="s">
        <v>1470</v>
      </c>
      <c r="B472" s="60" t="s">
        <v>2607</v>
      </c>
      <c r="C472" s="60" t="s">
        <v>2400</v>
      </c>
      <c r="D472" s="14">
        <v>1.66E-2</v>
      </c>
      <c r="E472">
        <v>0.7</v>
      </c>
      <c r="F472" s="69">
        <v>8084.875</v>
      </c>
      <c r="G472" s="69">
        <v>93.946247499999984</v>
      </c>
      <c r="H472" s="69">
        <v>93.946247499999984</v>
      </c>
    </row>
    <row r="473" spans="1:8">
      <c r="A473" s="60" t="s">
        <v>1471</v>
      </c>
      <c r="B473" s="60" t="s">
        <v>2607</v>
      </c>
      <c r="C473" s="60" t="s">
        <v>2400</v>
      </c>
      <c r="D473" s="14">
        <v>1.66E-2</v>
      </c>
      <c r="E473">
        <v>0.7</v>
      </c>
      <c r="F473" s="69">
        <v>24001.212678000004</v>
      </c>
      <c r="G473" s="69">
        <v>278.89409131836004</v>
      </c>
      <c r="H473" s="69">
        <v>278.89409131836004</v>
      </c>
    </row>
    <row r="474" spans="1:8">
      <c r="A474" s="60" t="s">
        <v>1472</v>
      </c>
      <c r="B474" s="60" t="s">
        <v>2607</v>
      </c>
      <c r="C474" s="60" t="s">
        <v>2400</v>
      </c>
      <c r="D474" s="14">
        <v>1.66E-2</v>
      </c>
      <c r="E474">
        <v>0.7</v>
      </c>
      <c r="F474" s="69">
        <v>56465.704845500004</v>
      </c>
      <c r="G474" s="69">
        <v>656.13149030471004</v>
      </c>
      <c r="H474" s="69">
        <v>656.13149030471004</v>
      </c>
    </row>
    <row r="475" spans="1:8">
      <c r="A475" s="60" t="s">
        <v>1473</v>
      </c>
      <c r="B475" s="60" t="s">
        <v>2607</v>
      </c>
      <c r="C475" s="60" t="s">
        <v>2400</v>
      </c>
      <c r="D475" s="14">
        <v>1.66E-2</v>
      </c>
      <c r="E475">
        <v>0.7</v>
      </c>
      <c r="F475" s="69">
        <v>57387.801008999995</v>
      </c>
      <c r="G475" s="69">
        <v>666.84624772457994</v>
      </c>
      <c r="H475" s="69">
        <v>666.84624772457994</v>
      </c>
    </row>
    <row r="476" spans="1:8">
      <c r="A476" s="60" t="s">
        <v>1474</v>
      </c>
      <c r="B476" s="60" t="s">
        <v>2607</v>
      </c>
      <c r="C476" s="60" t="s">
        <v>2400</v>
      </c>
      <c r="D476" s="14">
        <v>1.66E-2</v>
      </c>
      <c r="E476">
        <v>0.7</v>
      </c>
      <c r="F476" s="69">
        <v>69117.596375000008</v>
      </c>
      <c r="G476" s="69">
        <v>803.14646987750007</v>
      </c>
      <c r="H476" s="69">
        <v>803.14646987750007</v>
      </c>
    </row>
    <row r="477" spans="1:8">
      <c r="A477" s="60" t="s">
        <v>2774</v>
      </c>
      <c r="B477" s="60" t="s">
        <v>2607</v>
      </c>
      <c r="C477" s="60" t="s">
        <v>2400</v>
      </c>
      <c r="D477" s="14">
        <v>1.66E-2</v>
      </c>
      <c r="E477">
        <v>0.7</v>
      </c>
      <c r="F477" s="69">
        <v>115820.6853</v>
      </c>
      <c r="G477" s="69">
        <v>1345.836363186</v>
      </c>
      <c r="H477" s="69">
        <v>1345.836363186</v>
      </c>
    </row>
    <row r="478" spans="1:8">
      <c r="A478" s="60" t="s">
        <v>2775</v>
      </c>
      <c r="B478" s="60" t="s">
        <v>2607</v>
      </c>
      <c r="C478" s="60" t="s">
        <v>2400</v>
      </c>
      <c r="D478" s="14">
        <v>1.66E-2</v>
      </c>
      <c r="E478">
        <v>0.7</v>
      </c>
      <c r="F478" s="69">
        <v>231641.37059999999</v>
      </c>
      <c r="G478" s="69">
        <v>2691.6727263719999</v>
      </c>
      <c r="H478" s="69">
        <v>2691.6727263719999</v>
      </c>
    </row>
    <row r="479" spans="1:8">
      <c r="A479" s="60" t="s">
        <v>2663</v>
      </c>
      <c r="B479" s="60" t="s">
        <v>2607</v>
      </c>
      <c r="C479" s="60" t="s">
        <v>2400</v>
      </c>
      <c r="D479" s="14">
        <v>1.66E-2</v>
      </c>
      <c r="E479">
        <v>0.7</v>
      </c>
      <c r="F479" s="69">
        <v>95990.653671499997</v>
      </c>
      <c r="G479" s="69">
        <v>1115.41139566283</v>
      </c>
      <c r="H479" s="69">
        <v>1115.41139566283</v>
      </c>
    </row>
    <row r="480" spans="1:8">
      <c r="A480" s="60" t="s">
        <v>1475</v>
      </c>
      <c r="B480" s="60" t="s">
        <v>2607</v>
      </c>
      <c r="C480" s="60" t="s">
        <v>2400</v>
      </c>
      <c r="D480" s="14">
        <v>1.66E-2</v>
      </c>
      <c r="E480">
        <v>0.7</v>
      </c>
      <c r="F480" s="69">
        <v>242204.4538245</v>
      </c>
      <c r="G480" s="69">
        <v>2814.4157534406895</v>
      </c>
      <c r="H480" s="69">
        <v>2814.4157534406895</v>
      </c>
    </row>
    <row r="481" spans="1:8">
      <c r="A481" s="60" t="s">
        <v>1405</v>
      </c>
      <c r="B481" s="60" t="s">
        <v>2607</v>
      </c>
      <c r="C481" s="60" t="s">
        <v>2400</v>
      </c>
      <c r="D481" s="14">
        <v>1.5E-3</v>
      </c>
      <c r="E481">
        <v>0.7</v>
      </c>
      <c r="F481" s="69">
        <v>113135000</v>
      </c>
      <c r="G481" s="69">
        <v>118791.74999999999</v>
      </c>
      <c r="H481" s="69">
        <v>118791.74999999999</v>
      </c>
    </row>
    <row r="482" spans="1:8">
      <c r="A482" s="60" t="s">
        <v>1604</v>
      </c>
      <c r="B482" s="60" t="s">
        <v>2607</v>
      </c>
      <c r="C482" s="60" t="s">
        <v>2400</v>
      </c>
      <c r="D482" s="14">
        <v>4.0000000000000001E-3</v>
      </c>
      <c r="E482">
        <v>0.7</v>
      </c>
      <c r="F482" s="69">
        <v>29105.55</v>
      </c>
      <c r="G482" s="69">
        <v>81.495539999999991</v>
      </c>
      <c r="H482" s="69">
        <v>81.495539999999991</v>
      </c>
    </row>
    <row r="483" spans="1:8">
      <c r="A483" s="60" t="s">
        <v>1606</v>
      </c>
      <c r="B483" s="60" t="s">
        <v>2607</v>
      </c>
      <c r="C483" s="60" t="s">
        <v>2400</v>
      </c>
      <c r="D483" s="14">
        <v>4.0000000000000001E-3</v>
      </c>
      <c r="E483">
        <v>0.7</v>
      </c>
      <c r="F483" s="69">
        <v>7401477.3270640746</v>
      </c>
      <c r="G483" s="69">
        <v>20724.136515779406</v>
      </c>
      <c r="H483" s="69">
        <v>20724.136515779406</v>
      </c>
    </row>
    <row r="484" spans="1:8">
      <c r="A484" s="60" t="s">
        <v>2664</v>
      </c>
      <c r="B484" s="60" t="s">
        <v>2607</v>
      </c>
      <c r="C484" s="60" t="s">
        <v>2400</v>
      </c>
      <c r="D484" s="14">
        <v>1.66E-2</v>
      </c>
      <c r="E484">
        <v>0.7</v>
      </c>
      <c r="F484" s="69">
        <v>55944.101050000005</v>
      </c>
      <c r="G484" s="69">
        <v>650.07045420099996</v>
      </c>
      <c r="H484" s="69">
        <v>650.07045420099996</v>
      </c>
    </row>
    <row r="485" spans="1:8">
      <c r="A485" s="60" t="s">
        <v>2665</v>
      </c>
      <c r="B485" s="60" t="s">
        <v>2607</v>
      </c>
      <c r="C485" s="60" t="s">
        <v>2400</v>
      </c>
      <c r="D485" s="14">
        <v>1.66E-2</v>
      </c>
      <c r="E485">
        <v>0.7</v>
      </c>
      <c r="F485" s="69">
        <v>50527.234799999998</v>
      </c>
      <c r="G485" s="69">
        <v>587.12646837599993</v>
      </c>
      <c r="H485" s="69">
        <v>587.12646837599993</v>
      </c>
    </row>
    <row r="486" spans="1:8">
      <c r="A486" s="60" t="s">
        <v>1477</v>
      </c>
      <c r="B486" s="60" t="s">
        <v>2607</v>
      </c>
      <c r="C486" s="60" t="s">
        <v>2400</v>
      </c>
      <c r="D486" s="14">
        <v>1.66E-2</v>
      </c>
      <c r="E486">
        <v>0.7</v>
      </c>
      <c r="F486" s="69">
        <v>12593.648090000001</v>
      </c>
      <c r="G486" s="69">
        <v>146.3381908058</v>
      </c>
      <c r="H486" s="69">
        <v>146.3381908058</v>
      </c>
    </row>
    <row r="487" spans="1:8">
      <c r="A487" s="60" t="s">
        <v>2666</v>
      </c>
      <c r="B487" s="60" t="s">
        <v>2607</v>
      </c>
      <c r="C487" s="60" t="s">
        <v>2400</v>
      </c>
      <c r="D487" s="14">
        <v>1.66E-2</v>
      </c>
      <c r="E487">
        <v>0.7</v>
      </c>
      <c r="F487" s="69">
        <v>681508.97573100007</v>
      </c>
      <c r="G487" s="69">
        <v>7919.1342979942201</v>
      </c>
      <c r="H487" s="69">
        <v>7919.1342979942201</v>
      </c>
    </row>
    <row r="488" spans="1:8">
      <c r="A488" s="60" t="s">
        <v>1476</v>
      </c>
      <c r="B488" s="60" t="s">
        <v>2607</v>
      </c>
      <c r="C488" s="60" t="s">
        <v>2400</v>
      </c>
      <c r="D488" s="14">
        <v>1.66E-2</v>
      </c>
      <c r="E488">
        <v>0.7</v>
      </c>
      <c r="F488" s="69">
        <v>77653.025288999997</v>
      </c>
      <c r="G488" s="69">
        <v>902.32815385817992</v>
      </c>
      <c r="H488" s="69">
        <v>902.32815385817992</v>
      </c>
    </row>
    <row r="489" spans="1:8">
      <c r="A489" s="60" t="s">
        <v>2667</v>
      </c>
      <c r="B489" s="60" t="s">
        <v>2607</v>
      </c>
      <c r="C489" s="60" t="s">
        <v>2400</v>
      </c>
      <c r="D489" s="14">
        <v>1.66E-2</v>
      </c>
      <c r="E489">
        <v>0.7</v>
      </c>
      <c r="F489" s="69">
        <v>16284.0054535</v>
      </c>
      <c r="G489" s="69">
        <v>189.22014336966998</v>
      </c>
      <c r="H489" s="69">
        <v>189.22014336966998</v>
      </c>
    </row>
    <row r="490" spans="1:8">
      <c r="A490" s="60" t="s">
        <v>1485</v>
      </c>
      <c r="B490" s="60" t="s">
        <v>2607</v>
      </c>
      <c r="C490" s="60" t="s">
        <v>2400</v>
      </c>
      <c r="D490" s="14">
        <v>1.66E-2</v>
      </c>
      <c r="E490">
        <v>0.7</v>
      </c>
      <c r="F490" s="69">
        <v>95496.344414000007</v>
      </c>
      <c r="G490" s="69">
        <v>1109.66752209068</v>
      </c>
      <c r="H490" s="69">
        <v>1109.66752209068</v>
      </c>
    </row>
    <row r="491" spans="1:8">
      <c r="A491" s="60" t="s">
        <v>1481</v>
      </c>
      <c r="B491" s="60" t="s">
        <v>2607</v>
      </c>
      <c r="C491" s="60" t="s">
        <v>2400</v>
      </c>
      <c r="D491" s="14">
        <v>1.66E-2</v>
      </c>
      <c r="E491">
        <v>0.7</v>
      </c>
      <c r="F491" s="69">
        <v>53245.531472499999</v>
      </c>
      <c r="G491" s="69">
        <v>618.71307571044997</v>
      </c>
      <c r="H491" s="69">
        <v>618.71307571044997</v>
      </c>
    </row>
    <row r="492" spans="1:8">
      <c r="A492" s="60" t="s">
        <v>1484</v>
      </c>
      <c r="B492" s="60" t="s">
        <v>2607</v>
      </c>
      <c r="C492" s="60" t="s">
        <v>2400</v>
      </c>
      <c r="D492" s="14">
        <v>1.66E-2</v>
      </c>
      <c r="E492">
        <v>0.7</v>
      </c>
      <c r="F492" s="69">
        <v>13751.887282500002</v>
      </c>
      <c r="G492" s="69">
        <v>159.79693022265002</v>
      </c>
      <c r="H492" s="69">
        <v>159.79693022265002</v>
      </c>
    </row>
    <row r="493" spans="1:8">
      <c r="A493" s="60" t="s">
        <v>1482</v>
      </c>
      <c r="B493" s="60" t="s">
        <v>2607</v>
      </c>
      <c r="C493" s="60" t="s">
        <v>2400</v>
      </c>
      <c r="D493" s="14">
        <v>1.66E-2</v>
      </c>
      <c r="E493">
        <v>0.7</v>
      </c>
      <c r="F493" s="69">
        <v>18667.103208500001</v>
      </c>
      <c r="G493" s="69">
        <v>216.91173928277001</v>
      </c>
      <c r="H493" s="69">
        <v>216.91173928277001</v>
      </c>
    </row>
    <row r="494" spans="1:8">
      <c r="A494" s="60" t="s">
        <v>1480</v>
      </c>
      <c r="B494" s="60" t="s">
        <v>2607</v>
      </c>
      <c r="C494" s="60" t="s">
        <v>2400</v>
      </c>
      <c r="D494" s="14">
        <v>1.66E-2</v>
      </c>
      <c r="E494">
        <v>0.7</v>
      </c>
      <c r="F494" s="69">
        <v>21888.2467665</v>
      </c>
      <c r="G494" s="69">
        <v>254.34142742672998</v>
      </c>
      <c r="H494" s="69">
        <v>254.34142742672998</v>
      </c>
    </row>
    <row r="495" spans="1:8">
      <c r="A495" s="60" t="s">
        <v>1483</v>
      </c>
      <c r="B495" s="60" t="s">
        <v>2607</v>
      </c>
      <c r="C495" s="60" t="s">
        <v>2400</v>
      </c>
      <c r="D495" s="14">
        <v>1.66E-2</v>
      </c>
      <c r="E495">
        <v>0.7</v>
      </c>
      <c r="F495" s="69">
        <v>116358.58820350001</v>
      </c>
      <c r="G495" s="69">
        <v>1352.0867949246701</v>
      </c>
      <c r="H495" s="69">
        <v>1352.0867949246701</v>
      </c>
    </row>
    <row r="496" spans="1:8">
      <c r="A496" s="60" t="s">
        <v>1479</v>
      </c>
      <c r="B496" s="60" t="s">
        <v>2607</v>
      </c>
      <c r="C496" s="60" t="s">
        <v>2400</v>
      </c>
      <c r="D496" s="14">
        <v>1.66E-2</v>
      </c>
      <c r="E496">
        <v>0.7</v>
      </c>
      <c r="F496" s="69">
        <v>480010.02418000001</v>
      </c>
      <c r="G496" s="69">
        <v>5577.7164809715996</v>
      </c>
      <c r="H496" s="69">
        <v>5577.7164809715996</v>
      </c>
    </row>
    <row r="497" spans="1:8">
      <c r="A497" s="60" t="s">
        <v>1478</v>
      </c>
      <c r="B497" s="60" t="s">
        <v>2607</v>
      </c>
      <c r="C497" s="60" t="s">
        <v>2400</v>
      </c>
      <c r="D497" s="14">
        <v>1.66E-2</v>
      </c>
      <c r="E497">
        <v>0.7</v>
      </c>
      <c r="F497" s="69">
        <v>48948.808484000001</v>
      </c>
      <c r="G497" s="69">
        <v>568.78515458408003</v>
      </c>
      <c r="H497" s="69">
        <v>568.78515458408003</v>
      </c>
    </row>
    <row r="498" spans="1:8">
      <c r="A498" s="60" t="s">
        <v>2668</v>
      </c>
      <c r="B498" s="60" t="s">
        <v>2607</v>
      </c>
      <c r="C498" s="60" t="s">
        <v>2400</v>
      </c>
      <c r="D498" s="14">
        <v>1.66E-2</v>
      </c>
      <c r="E498">
        <v>0.7</v>
      </c>
      <c r="F498" s="69">
        <v>144880.95999999999</v>
      </c>
      <c r="G498" s="69">
        <v>1683.5167552</v>
      </c>
      <c r="H498" s="69">
        <v>1683.5167552</v>
      </c>
    </row>
    <row r="499" spans="1:8">
      <c r="A499" s="60" t="s">
        <v>2776</v>
      </c>
      <c r="B499" s="60" t="s">
        <v>2607</v>
      </c>
      <c r="C499" s="60" t="s">
        <v>2400</v>
      </c>
      <c r="D499" s="14">
        <v>1.66E-2</v>
      </c>
      <c r="E499">
        <v>0.7</v>
      </c>
      <c r="F499" s="69">
        <v>396649.82094950002</v>
      </c>
      <c r="G499" s="69">
        <v>4609.0709194331903</v>
      </c>
      <c r="H499" s="69">
        <v>4609.0709194331903</v>
      </c>
    </row>
    <row r="500" spans="1:8">
      <c r="A500" s="60" t="s">
        <v>2669</v>
      </c>
      <c r="B500" s="60" t="s">
        <v>2607</v>
      </c>
      <c r="C500" s="60" t="s">
        <v>2400</v>
      </c>
      <c r="D500" s="14">
        <v>1.66E-2</v>
      </c>
      <c r="E500">
        <v>0.7</v>
      </c>
      <c r="F500" s="69">
        <v>469073.77546500007</v>
      </c>
      <c r="G500" s="69">
        <v>5450.6372709033003</v>
      </c>
      <c r="H500" s="69">
        <v>5450.6372709033003</v>
      </c>
    </row>
    <row r="501" spans="1:8">
      <c r="A501" s="60" t="s">
        <v>2777</v>
      </c>
      <c r="B501" s="60" t="s">
        <v>2607</v>
      </c>
      <c r="C501" s="60" t="s">
        <v>2400</v>
      </c>
      <c r="D501" s="14">
        <v>1.66E-2</v>
      </c>
      <c r="E501">
        <v>0.7</v>
      </c>
      <c r="F501" s="69">
        <v>582111</v>
      </c>
      <c r="G501" s="69">
        <v>6764.1298200000001</v>
      </c>
      <c r="H501" s="69">
        <v>6764.1298200000001</v>
      </c>
    </row>
    <row r="502" spans="1:8">
      <c r="A502" s="60" t="s">
        <v>1486</v>
      </c>
      <c r="B502" s="60" t="s">
        <v>2607</v>
      </c>
      <c r="C502" s="60" t="s">
        <v>2400</v>
      </c>
      <c r="D502" s="14">
        <v>1.66E-2</v>
      </c>
      <c r="E502">
        <v>0.7</v>
      </c>
      <c r="F502" s="69">
        <v>112531.6611315</v>
      </c>
      <c r="G502" s="69">
        <v>1307.6179023480299</v>
      </c>
      <c r="H502" s="69">
        <v>1307.6179023480299</v>
      </c>
    </row>
    <row r="503" spans="1:8">
      <c r="A503" s="60" t="s">
        <v>1487</v>
      </c>
      <c r="B503" s="60" t="s">
        <v>2607</v>
      </c>
      <c r="C503" s="60" t="s">
        <v>2400</v>
      </c>
      <c r="D503" s="14">
        <v>1.66E-2</v>
      </c>
      <c r="E503">
        <v>0.7</v>
      </c>
      <c r="F503" s="69">
        <v>12418.368</v>
      </c>
      <c r="G503" s="69">
        <v>144.30143615999998</v>
      </c>
      <c r="H503" s="69">
        <v>144.30143615999998</v>
      </c>
    </row>
    <row r="504" spans="1:8">
      <c r="A504" s="60" t="s">
        <v>2670</v>
      </c>
      <c r="B504" s="60" t="s">
        <v>2607</v>
      </c>
      <c r="C504" s="60" t="s">
        <v>2400</v>
      </c>
      <c r="D504" s="14">
        <v>1.66E-2</v>
      </c>
      <c r="E504">
        <v>0.7</v>
      </c>
      <c r="F504" s="69">
        <v>205319.2490255</v>
      </c>
      <c r="G504" s="69">
        <v>2385.80967367631</v>
      </c>
      <c r="H504" s="69">
        <v>2385.80967367631</v>
      </c>
    </row>
    <row r="505" spans="1:8">
      <c r="A505" s="60" t="s">
        <v>2671</v>
      </c>
      <c r="B505" s="60" t="s">
        <v>2607</v>
      </c>
      <c r="C505" s="60" t="s">
        <v>2400</v>
      </c>
      <c r="D505" s="14">
        <v>1.66E-2</v>
      </c>
      <c r="E505">
        <v>0.7</v>
      </c>
      <c r="F505" s="69">
        <v>46689.021242499999</v>
      </c>
      <c r="G505" s="69">
        <v>542.52642683784995</v>
      </c>
      <c r="H505" s="69">
        <v>542.52642683784995</v>
      </c>
    </row>
    <row r="506" spans="1:8">
      <c r="A506" s="60" t="s">
        <v>1490</v>
      </c>
      <c r="B506" s="60" t="s">
        <v>2607</v>
      </c>
      <c r="C506" s="60" t="s">
        <v>2400</v>
      </c>
      <c r="D506" s="14">
        <v>1.66E-2</v>
      </c>
      <c r="E506">
        <v>0.7</v>
      </c>
      <c r="F506" s="69">
        <v>218330.40006050002</v>
      </c>
      <c r="G506" s="69">
        <v>2536.9992487030099</v>
      </c>
      <c r="H506" s="69">
        <v>2536.9992487030099</v>
      </c>
    </row>
    <row r="507" spans="1:8">
      <c r="A507" s="60" t="s">
        <v>1489</v>
      </c>
      <c r="B507" s="60" t="s">
        <v>2607</v>
      </c>
      <c r="C507" s="60" t="s">
        <v>2400</v>
      </c>
      <c r="D507" s="14">
        <v>1.66E-2</v>
      </c>
      <c r="E507">
        <v>0.7</v>
      </c>
      <c r="F507" s="69">
        <v>49038.324220000002</v>
      </c>
      <c r="G507" s="69">
        <v>569.82532743640002</v>
      </c>
      <c r="H507" s="69">
        <v>569.82532743640002</v>
      </c>
    </row>
    <row r="508" spans="1:8">
      <c r="A508" s="60" t="s">
        <v>1491</v>
      </c>
      <c r="B508" s="60" t="s">
        <v>2607</v>
      </c>
      <c r="C508" s="60" t="s">
        <v>2400</v>
      </c>
      <c r="D508" s="14">
        <v>1.66E-2</v>
      </c>
      <c r="E508">
        <v>0.7</v>
      </c>
      <c r="F508" s="69">
        <v>69866.83791100001</v>
      </c>
      <c r="G508" s="69">
        <v>811.85265652582007</v>
      </c>
      <c r="H508" s="69">
        <v>811.85265652582007</v>
      </c>
    </row>
    <row r="509" spans="1:8">
      <c r="A509" s="60" t="s">
        <v>2672</v>
      </c>
      <c r="B509" s="60" t="s">
        <v>2607</v>
      </c>
      <c r="C509" s="60" t="s">
        <v>2400</v>
      </c>
      <c r="D509" s="14">
        <v>1.66E-2</v>
      </c>
      <c r="E509">
        <v>0.7</v>
      </c>
      <c r="F509" s="69">
        <v>501747.34250000003</v>
      </c>
      <c r="G509" s="69">
        <v>5830.3041198500005</v>
      </c>
      <c r="H509" s="69">
        <v>5830.3041198500005</v>
      </c>
    </row>
    <row r="510" spans="1:8">
      <c r="A510" s="60" t="s">
        <v>1488</v>
      </c>
      <c r="B510" s="60" t="s">
        <v>2607</v>
      </c>
      <c r="C510" s="60" t="s">
        <v>2400</v>
      </c>
      <c r="D510" s="14">
        <v>1.66E-2</v>
      </c>
      <c r="E510">
        <v>0.7</v>
      </c>
      <c r="F510" s="69">
        <v>378413.80327600002</v>
      </c>
      <c r="G510" s="69">
        <v>4397.1683940671201</v>
      </c>
      <c r="H510" s="69">
        <v>4397.1683940671201</v>
      </c>
    </row>
    <row r="511" spans="1:8">
      <c r="A511" s="60" t="s">
        <v>1494</v>
      </c>
      <c r="B511" s="60" t="s">
        <v>2607</v>
      </c>
      <c r="C511" s="60" t="s">
        <v>2400</v>
      </c>
      <c r="D511" s="14">
        <v>1.66E-2</v>
      </c>
      <c r="E511">
        <v>0.7</v>
      </c>
      <c r="F511" s="69">
        <v>86337.151224000001</v>
      </c>
      <c r="G511" s="69">
        <v>1003.2376972228799</v>
      </c>
      <c r="H511" s="69">
        <v>1003.2376972228799</v>
      </c>
    </row>
    <row r="512" spans="1:8">
      <c r="A512" s="60" t="s">
        <v>2673</v>
      </c>
      <c r="B512" s="60" t="s">
        <v>2607</v>
      </c>
      <c r="C512" s="60" t="s">
        <v>2400</v>
      </c>
      <c r="D512" s="14">
        <v>1.66E-2</v>
      </c>
      <c r="E512">
        <v>0.7</v>
      </c>
      <c r="F512" s="69">
        <v>373521.22500000003</v>
      </c>
      <c r="G512" s="69">
        <v>4340.3166345</v>
      </c>
      <c r="H512" s="69">
        <v>4340.3166345</v>
      </c>
    </row>
    <row r="513" spans="1:8">
      <c r="A513" s="60" t="s">
        <v>1492</v>
      </c>
      <c r="B513" s="60" t="s">
        <v>2607</v>
      </c>
      <c r="C513" s="60" t="s">
        <v>2400</v>
      </c>
      <c r="D513" s="14">
        <v>1.66E-2</v>
      </c>
      <c r="E513">
        <v>0.7</v>
      </c>
      <c r="F513" s="69">
        <v>53472.716459999996</v>
      </c>
      <c r="G513" s="69">
        <v>621.35296526519994</v>
      </c>
      <c r="H513" s="69">
        <v>621.35296526519994</v>
      </c>
    </row>
    <row r="514" spans="1:8">
      <c r="A514" s="60" t="s">
        <v>1493</v>
      </c>
      <c r="B514" s="60" t="s">
        <v>2607</v>
      </c>
      <c r="C514" s="60" t="s">
        <v>2400</v>
      </c>
      <c r="D514" s="14">
        <v>1.66E-2</v>
      </c>
      <c r="E514">
        <v>0.7</v>
      </c>
      <c r="F514" s="69">
        <v>56923.923220999997</v>
      </c>
      <c r="G514" s="69">
        <v>661.45598782801994</v>
      </c>
      <c r="H514" s="69">
        <v>661.45598782801994</v>
      </c>
    </row>
    <row r="515" spans="1:8">
      <c r="A515" s="60" t="s">
        <v>1495</v>
      </c>
      <c r="B515" s="60" t="s">
        <v>2607</v>
      </c>
      <c r="C515" s="60" t="s">
        <v>2400</v>
      </c>
      <c r="D515" s="14">
        <v>1.66E-2</v>
      </c>
      <c r="E515">
        <v>0.7</v>
      </c>
      <c r="F515" s="69">
        <v>26081.095281000002</v>
      </c>
      <c r="G515" s="69">
        <v>303.06232716521998</v>
      </c>
      <c r="H515" s="69">
        <v>303.06232716521998</v>
      </c>
    </row>
    <row r="516" spans="1:8">
      <c r="A516" s="60" t="s">
        <v>2674</v>
      </c>
      <c r="B516" s="60" t="s">
        <v>2607</v>
      </c>
      <c r="C516" s="60" t="s">
        <v>2400</v>
      </c>
      <c r="D516" s="14">
        <v>1.66E-2</v>
      </c>
      <c r="E516">
        <v>0.7</v>
      </c>
      <c r="F516" s="69">
        <v>26961.441150000002</v>
      </c>
      <c r="G516" s="69">
        <v>313.29194616300003</v>
      </c>
      <c r="H516" s="69">
        <v>313.29194616300003</v>
      </c>
    </row>
    <row r="517" spans="1:8">
      <c r="A517" s="60" t="s">
        <v>2675</v>
      </c>
      <c r="B517" s="60" t="s">
        <v>2607</v>
      </c>
      <c r="C517" s="60" t="s">
        <v>2400</v>
      </c>
      <c r="D517" s="14">
        <v>1.66E-2</v>
      </c>
      <c r="E517">
        <v>0.7</v>
      </c>
      <c r="F517" s="69">
        <v>262864.705097</v>
      </c>
      <c r="G517" s="69">
        <v>3054.4878732271395</v>
      </c>
      <c r="H517" s="69">
        <v>3054.4878732271395</v>
      </c>
    </row>
    <row r="518" spans="1:8">
      <c r="A518" s="60" t="s">
        <v>1496</v>
      </c>
      <c r="B518" s="60" t="s">
        <v>2607</v>
      </c>
      <c r="C518" s="60" t="s">
        <v>2400</v>
      </c>
      <c r="D518" s="14">
        <v>1.66E-2</v>
      </c>
      <c r="E518">
        <v>0.7</v>
      </c>
      <c r="F518" s="69">
        <v>307309.78545299999</v>
      </c>
      <c r="G518" s="69">
        <v>3570.9397069638594</v>
      </c>
      <c r="H518" s="69">
        <v>3570.9397069638594</v>
      </c>
    </row>
    <row r="519" spans="1:8">
      <c r="A519" s="60" t="s">
        <v>1497</v>
      </c>
      <c r="B519" s="60" t="s">
        <v>2607</v>
      </c>
      <c r="C519" s="60" t="s">
        <v>2400</v>
      </c>
      <c r="D519" s="14">
        <v>1.66E-2</v>
      </c>
      <c r="E519">
        <v>0.7</v>
      </c>
      <c r="F519" s="69">
        <v>78311.771796302215</v>
      </c>
      <c r="G519" s="69">
        <v>909.9827882730317</v>
      </c>
      <c r="H519" s="69">
        <v>909.9827882730317</v>
      </c>
    </row>
    <row r="520" spans="1:8">
      <c r="A520" s="60" t="s">
        <v>1498</v>
      </c>
      <c r="B520" s="60" t="s">
        <v>2607</v>
      </c>
      <c r="C520" s="60" t="s">
        <v>2400</v>
      </c>
      <c r="D520" s="14">
        <v>1.66E-2</v>
      </c>
      <c r="E520">
        <v>0.7</v>
      </c>
      <c r="F520" s="69">
        <v>30205.093000000001</v>
      </c>
      <c r="G520" s="69">
        <v>350.98318065999996</v>
      </c>
      <c r="H520" s="69">
        <v>350.98318065999996</v>
      </c>
    </row>
    <row r="521" spans="1:8">
      <c r="A521" s="60" t="s">
        <v>1501</v>
      </c>
      <c r="B521" s="60" t="s">
        <v>2607</v>
      </c>
      <c r="C521" s="60" t="s">
        <v>2400</v>
      </c>
      <c r="D521" s="14">
        <v>1.66E-2</v>
      </c>
      <c r="E521">
        <v>0.7</v>
      </c>
      <c r="F521" s="69">
        <v>34521.672441499999</v>
      </c>
      <c r="G521" s="69">
        <v>401.14183377022999</v>
      </c>
      <c r="H521" s="69">
        <v>401.14183377022999</v>
      </c>
    </row>
    <row r="522" spans="1:8">
      <c r="A522" s="60" t="s">
        <v>1500</v>
      </c>
      <c r="B522" s="60" t="s">
        <v>2607</v>
      </c>
      <c r="C522" s="60" t="s">
        <v>2400</v>
      </c>
      <c r="D522" s="14">
        <v>1.66E-2</v>
      </c>
      <c r="E522">
        <v>0.7</v>
      </c>
      <c r="F522" s="69">
        <v>81253.155447500001</v>
      </c>
      <c r="G522" s="69">
        <v>944.16166629994996</v>
      </c>
      <c r="H522" s="69">
        <v>944.16166629994996</v>
      </c>
    </row>
    <row r="523" spans="1:8">
      <c r="A523" s="60" t="s">
        <v>1499</v>
      </c>
      <c r="B523" s="60" t="s">
        <v>2607</v>
      </c>
      <c r="C523" s="60" t="s">
        <v>2400</v>
      </c>
      <c r="D523" s="14">
        <v>1.66E-2</v>
      </c>
      <c r="E523">
        <v>0.7</v>
      </c>
      <c r="F523" s="69">
        <v>94431.34</v>
      </c>
      <c r="G523" s="69">
        <v>1097.2921707999999</v>
      </c>
      <c r="H523" s="69">
        <v>1097.2921707999999</v>
      </c>
    </row>
    <row r="524" spans="1:8">
      <c r="A524" s="60" t="s">
        <v>1503</v>
      </c>
      <c r="B524" s="60" t="s">
        <v>2607</v>
      </c>
      <c r="C524" s="60" t="s">
        <v>2400</v>
      </c>
      <c r="D524" s="14">
        <v>1.66E-2</v>
      </c>
      <c r="E524">
        <v>0.7</v>
      </c>
      <c r="F524" s="69">
        <v>362309.67012149998</v>
      </c>
      <c r="G524" s="69">
        <v>4210.0383668118293</v>
      </c>
      <c r="H524" s="69">
        <v>4210.0383668118293</v>
      </c>
    </row>
    <row r="525" spans="1:8">
      <c r="A525" s="60" t="s">
        <v>2676</v>
      </c>
      <c r="B525" s="60" t="s">
        <v>2607</v>
      </c>
      <c r="C525" s="60" t="s">
        <v>2400</v>
      </c>
      <c r="D525" s="14">
        <v>1.66E-2</v>
      </c>
      <c r="E525">
        <v>0.7</v>
      </c>
      <c r="F525" s="69">
        <v>243468.34616350001</v>
      </c>
      <c r="G525" s="69">
        <v>2829.1021824198701</v>
      </c>
      <c r="H525" s="69">
        <v>2829.1021824198701</v>
      </c>
    </row>
    <row r="526" spans="1:8">
      <c r="A526" s="60" t="s">
        <v>2778</v>
      </c>
      <c r="B526" s="60" t="s">
        <v>2607</v>
      </c>
      <c r="C526" s="60" t="s">
        <v>2400</v>
      </c>
      <c r="D526" s="14">
        <v>1.66E-2</v>
      </c>
      <c r="E526">
        <v>0.7</v>
      </c>
      <c r="F526" s="69">
        <v>202070.58455299999</v>
      </c>
      <c r="G526" s="69">
        <v>2348.06019250586</v>
      </c>
      <c r="H526" s="69">
        <v>2348.06019250586</v>
      </c>
    </row>
    <row r="527" spans="1:8">
      <c r="A527" s="60" t="s">
        <v>1502</v>
      </c>
      <c r="B527" s="60" t="s">
        <v>2607</v>
      </c>
      <c r="C527" s="60" t="s">
        <v>2400</v>
      </c>
      <c r="D527" s="14">
        <v>1.66E-2</v>
      </c>
      <c r="E527">
        <v>0.7</v>
      </c>
      <c r="F527" s="69">
        <v>853762.8</v>
      </c>
      <c r="G527" s="69">
        <v>9920.7237359999999</v>
      </c>
      <c r="H527" s="69">
        <v>9920.7237359999999</v>
      </c>
    </row>
    <row r="528" spans="1:8">
      <c r="A528" s="60" t="s">
        <v>2677</v>
      </c>
      <c r="B528" s="60" t="s">
        <v>2607</v>
      </c>
      <c r="C528" s="60" t="s">
        <v>2400</v>
      </c>
      <c r="D528" s="14">
        <v>1.66E-2</v>
      </c>
      <c r="E528">
        <v>0.7</v>
      </c>
      <c r="F528" s="69">
        <v>66498.420270000002</v>
      </c>
      <c r="G528" s="69">
        <v>772.71164353739994</v>
      </c>
      <c r="H528" s="69">
        <v>772.71164353739994</v>
      </c>
    </row>
    <row r="529" spans="1:8">
      <c r="A529" s="60" t="s">
        <v>1504</v>
      </c>
      <c r="B529" s="60" t="s">
        <v>2607</v>
      </c>
      <c r="C529" s="60" t="s">
        <v>2400</v>
      </c>
      <c r="D529" s="14">
        <v>1.66E-2</v>
      </c>
      <c r="E529">
        <v>0.7</v>
      </c>
      <c r="F529" s="69">
        <v>506687.68621750001</v>
      </c>
      <c r="G529" s="69">
        <v>5887.7109138473497</v>
      </c>
      <c r="H529" s="69">
        <v>5887.7109138473497</v>
      </c>
    </row>
    <row r="530" spans="1:8">
      <c r="A530" s="60" t="s">
        <v>2678</v>
      </c>
      <c r="B530" s="60" t="s">
        <v>2607</v>
      </c>
      <c r="C530" s="60" t="s">
        <v>2400</v>
      </c>
      <c r="D530" s="14">
        <v>1.66E-2</v>
      </c>
      <c r="E530">
        <v>0.7</v>
      </c>
      <c r="F530" s="69">
        <v>68325.149267000001</v>
      </c>
      <c r="G530" s="69">
        <v>793.93823448254</v>
      </c>
      <c r="H530" s="69">
        <v>793.93823448254</v>
      </c>
    </row>
    <row r="531" spans="1:8">
      <c r="A531" s="60" t="s">
        <v>1505</v>
      </c>
      <c r="B531" s="60" t="s">
        <v>2607</v>
      </c>
      <c r="C531" s="60" t="s">
        <v>2400</v>
      </c>
      <c r="D531" s="14">
        <v>1.66E-2</v>
      </c>
      <c r="E531">
        <v>0.7</v>
      </c>
      <c r="F531" s="69">
        <v>209935.87434800001</v>
      </c>
      <c r="G531" s="69">
        <v>2439.4548599237601</v>
      </c>
      <c r="H531" s="69">
        <v>2439.4548599237601</v>
      </c>
    </row>
    <row r="532" spans="1:8">
      <c r="A532" s="60" t="s">
        <v>1506</v>
      </c>
      <c r="B532" s="60" t="s">
        <v>2607</v>
      </c>
      <c r="C532" s="60" t="s">
        <v>2400</v>
      </c>
      <c r="D532" s="14">
        <v>1.66E-2</v>
      </c>
      <c r="E532">
        <v>0.7</v>
      </c>
      <c r="F532" s="69">
        <v>802019.6</v>
      </c>
      <c r="G532" s="69">
        <v>9319.4677519999987</v>
      </c>
      <c r="H532" s="69">
        <v>9319.4677519999987</v>
      </c>
    </row>
    <row r="533" spans="1:8">
      <c r="A533" s="60" t="s">
        <v>1509</v>
      </c>
      <c r="B533" s="60" t="s">
        <v>2607</v>
      </c>
      <c r="C533" s="60" t="s">
        <v>2400</v>
      </c>
      <c r="D533" s="14">
        <v>1.66E-2</v>
      </c>
      <c r="E533">
        <v>0.7</v>
      </c>
      <c r="F533" s="69">
        <v>15360.939104999999</v>
      </c>
      <c r="G533" s="69">
        <v>178.49411240009999</v>
      </c>
      <c r="H533" s="69">
        <v>178.49411240009999</v>
      </c>
    </row>
    <row r="534" spans="1:8">
      <c r="A534" s="60" t="s">
        <v>1508</v>
      </c>
      <c r="B534" s="60" t="s">
        <v>2607</v>
      </c>
      <c r="C534" s="60" t="s">
        <v>2400</v>
      </c>
      <c r="D534" s="14">
        <v>1.66E-2</v>
      </c>
      <c r="E534">
        <v>0.7</v>
      </c>
      <c r="F534" s="69">
        <v>784038.83799999999</v>
      </c>
      <c r="G534" s="69">
        <v>9110.5312975599991</v>
      </c>
      <c r="H534" s="69">
        <v>9110.5312975599991</v>
      </c>
    </row>
    <row r="535" spans="1:8">
      <c r="A535" s="60" t="s">
        <v>1507</v>
      </c>
      <c r="B535" s="60" t="s">
        <v>2607</v>
      </c>
      <c r="C535" s="60" t="s">
        <v>2400</v>
      </c>
      <c r="D535" s="14">
        <v>1.66E-2</v>
      </c>
      <c r="E535">
        <v>0.7</v>
      </c>
      <c r="F535" s="69">
        <v>56787.521915843165</v>
      </c>
      <c r="G535" s="69">
        <v>659.87100466209756</v>
      </c>
      <c r="H535" s="69">
        <v>659.87100466209756</v>
      </c>
    </row>
    <row r="536" spans="1:8">
      <c r="A536" s="60" t="s">
        <v>2779</v>
      </c>
      <c r="B536" s="60" t="s">
        <v>2607</v>
      </c>
      <c r="C536" s="60" t="s">
        <v>2400</v>
      </c>
      <c r="D536" s="14">
        <v>1.66E-2</v>
      </c>
      <c r="E536">
        <v>0.7</v>
      </c>
      <c r="F536" s="69">
        <v>115820.6853</v>
      </c>
      <c r="G536" s="69">
        <v>1345.836363186</v>
      </c>
      <c r="H536" s="69">
        <v>1345.836363186</v>
      </c>
    </row>
    <row r="537" spans="1:8">
      <c r="A537" s="60" t="s">
        <v>1510</v>
      </c>
      <c r="B537" s="60" t="s">
        <v>2607</v>
      </c>
      <c r="C537" s="60" t="s">
        <v>2400</v>
      </c>
      <c r="D537" s="14">
        <v>1.66E-2</v>
      </c>
      <c r="E537">
        <v>0.7</v>
      </c>
      <c r="F537" s="69">
        <v>242204.4538245</v>
      </c>
      <c r="G537" s="69">
        <v>2814.4157534406895</v>
      </c>
      <c r="H537" s="69">
        <v>2814.4157534406895</v>
      </c>
    </row>
    <row r="538" spans="1:8">
      <c r="A538" s="60" t="s">
        <v>2679</v>
      </c>
      <c r="B538" s="60" t="s">
        <v>2607</v>
      </c>
      <c r="C538" s="60" t="s">
        <v>2400</v>
      </c>
      <c r="D538" s="14">
        <v>1.66E-2</v>
      </c>
      <c r="E538">
        <v>0.7</v>
      </c>
      <c r="F538" s="69">
        <v>517432</v>
      </c>
      <c r="G538" s="69">
        <v>6012.559839999999</v>
      </c>
      <c r="H538" s="69">
        <v>6012.559839999999</v>
      </c>
    </row>
    <row r="539" spans="1:8">
      <c r="A539" s="60" t="s">
        <v>2780</v>
      </c>
      <c r="B539" s="60" t="s">
        <v>2607</v>
      </c>
      <c r="C539" s="60" t="s">
        <v>2400</v>
      </c>
      <c r="D539" s="14">
        <v>1.66E-2</v>
      </c>
      <c r="E539">
        <v>0.7</v>
      </c>
      <c r="F539" s="69">
        <v>171399.35</v>
      </c>
      <c r="G539" s="69">
        <v>1991.6604469999997</v>
      </c>
      <c r="H539" s="69">
        <v>1991.6604469999997</v>
      </c>
    </row>
    <row r="540" spans="1:8">
      <c r="A540" s="60" t="s">
        <v>2680</v>
      </c>
      <c r="B540" s="60" t="s">
        <v>2607</v>
      </c>
      <c r="C540" s="60" t="s">
        <v>2400</v>
      </c>
      <c r="D540" s="14">
        <v>1.66E-2</v>
      </c>
      <c r="E540">
        <v>0.7</v>
      </c>
      <c r="F540" s="69">
        <v>48833.873900999999</v>
      </c>
      <c r="G540" s="69">
        <v>567.44961472961995</v>
      </c>
      <c r="H540" s="69">
        <v>567.44961472961995</v>
      </c>
    </row>
    <row r="541" spans="1:8">
      <c r="A541" s="60" t="s">
        <v>1511</v>
      </c>
      <c r="B541" s="60" t="s">
        <v>2607</v>
      </c>
      <c r="C541" s="60" t="s">
        <v>2400</v>
      </c>
      <c r="D541" s="14">
        <v>1.66E-2</v>
      </c>
      <c r="E541">
        <v>0.7</v>
      </c>
      <c r="F541" s="69">
        <v>598280.75</v>
      </c>
      <c r="G541" s="69">
        <v>6952.0223150000002</v>
      </c>
      <c r="H541" s="69">
        <v>6952.0223150000002</v>
      </c>
    </row>
    <row r="542" spans="1:8">
      <c r="A542" s="60" t="s">
        <v>1512</v>
      </c>
      <c r="B542" s="60" t="s">
        <v>2607</v>
      </c>
      <c r="C542" s="60" t="s">
        <v>2400</v>
      </c>
      <c r="D542" s="14">
        <v>1.66E-2</v>
      </c>
      <c r="E542">
        <v>0.7</v>
      </c>
      <c r="F542" s="69">
        <v>62484.311244819903</v>
      </c>
      <c r="G542" s="69">
        <v>726.06769666480727</v>
      </c>
      <c r="H542" s="69">
        <v>726.06769666480727</v>
      </c>
    </row>
    <row r="543" spans="1:8">
      <c r="A543" s="60" t="s">
        <v>2681</v>
      </c>
      <c r="B543" s="60" t="s">
        <v>2607</v>
      </c>
      <c r="C543" s="60" t="s">
        <v>2400</v>
      </c>
      <c r="D543" s="14">
        <v>1.66E-2</v>
      </c>
      <c r="E543">
        <v>0.7</v>
      </c>
      <c r="F543" s="69">
        <v>79561.314505000002</v>
      </c>
      <c r="G543" s="69">
        <v>924.50247454809994</v>
      </c>
      <c r="H543" s="69">
        <v>924.50247454809994</v>
      </c>
    </row>
    <row r="544" spans="1:8">
      <c r="A544" s="60" t="s">
        <v>1513</v>
      </c>
      <c r="B544" s="60" t="s">
        <v>2607</v>
      </c>
      <c r="C544" s="60" t="s">
        <v>2400</v>
      </c>
      <c r="D544" s="14">
        <v>1.66E-2</v>
      </c>
      <c r="E544">
        <v>0.7</v>
      </c>
      <c r="F544" s="69">
        <v>38792.847224999998</v>
      </c>
      <c r="G544" s="69">
        <v>450.7728847544999</v>
      </c>
      <c r="H544" s="69">
        <v>450.7728847544999</v>
      </c>
    </row>
    <row r="545" spans="1:8">
      <c r="A545" s="60" t="s">
        <v>2682</v>
      </c>
      <c r="B545" s="60" t="s">
        <v>2607</v>
      </c>
      <c r="C545" s="60" t="s">
        <v>2400</v>
      </c>
      <c r="D545" s="14">
        <v>1.66E-2</v>
      </c>
      <c r="E545">
        <v>0.7</v>
      </c>
      <c r="F545" s="69">
        <v>80848.75</v>
      </c>
      <c r="G545" s="69">
        <v>939.46247499999993</v>
      </c>
      <c r="H545" s="69">
        <v>939.46247499999993</v>
      </c>
    </row>
    <row r="546" spans="1:8">
      <c r="A546" s="60" t="s">
        <v>1514</v>
      </c>
      <c r="B546" s="60" t="s">
        <v>2607</v>
      </c>
      <c r="C546" s="60" t="s">
        <v>2400</v>
      </c>
      <c r="D546" s="14">
        <v>1.66E-2</v>
      </c>
      <c r="E546">
        <v>0.7</v>
      </c>
      <c r="F546" s="69">
        <v>1086697.4272050001</v>
      </c>
      <c r="G546" s="69">
        <v>12627.424104122101</v>
      </c>
      <c r="H546" s="69">
        <v>12627.424104122101</v>
      </c>
    </row>
    <row r="547" spans="1:8">
      <c r="A547" s="60" t="s">
        <v>1407</v>
      </c>
      <c r="B547" s="60" t="s">
        <v>2607</v>
      </c>
      <c r="C547" s="60" t="s">
        <v>2400</v>
      </c>
      <c r="D547" s="14">
        <v>1.66E-2</v>
      </c>
      <c r="E547">
        <v>0.7</v>
      </c>
      <c r="F547" s="69">
        <v>252619.33499999999</v>
      </c>
      <c r="G547" s="69">
        <v>2935.4366727000001</v>
      </c>
      <c r="H547" s="69">
        <v>2935.4366727000001</v>
      </c>
    </row>
    <row r="548" spans="1:8">
      <c r="A548" s="60" t="s">
        <v>1517</v>
      </c>
      <c r="B548" s="60" t="s">
        <v>2607</v>
      </c>
      <c r="C548" s="60" t="s">
        <v>2400</v>
      </c>
      <c r="D548" s="14">
        <v>1.66E-2</v>
      </c>
      <c r="E548">
        <v>0.7</v>
      </c>
      <c r="F548" s="69">
        <v>141491.78040000002</v>
      </c>
      <c r="G548" s="69">
        <v>1644.134488248</v>
      </c>
      <c r="H548" s="69">
        <v>1644.134488248</v>
      </c>
    </row>
    <row r="549" spans="1:8">
      <c r="A549" s="60" t="s">
        <v>2781</v>
      </c>
      <c r="B549" s="60" t="s">
        <v>2607</v>
      </c>
      <c r="C549" s="60" t="s">
        <v>2400</v>
      </c>
      <c r="D549" s="14">
        <v>1.66E-2</v>
      </c>
      <c r="E549">
        <v>0.7</v>
      </c>
      <c r="F549" s="69">
        <v>732629.54333750007</v>
      </c>
      <c r="G549" s="69">
        <v>8513.1552935817508</v>
      </c>
      <c r="H549" s="69">
        <v>8513.1552935817508</v>
      </c>
    </row>
    <row r="550" spans="1:8">
      <c r="A550" s="60" t="s">
        <v>1515</v>
      </c>
      <c r="B550" s="60" t="s">
        <v>2607</v>
      </c>
      <c r="C550" s="60" t="s">
        <v>2400</v>
      </c>
      <c r="D550" s="14">
        <v>1.66E-2</v>
      </c>
      <c r="E550">
        <v>0.7</v>
      </c>
      <c r="F550" s="69">
        <v>1993776.0000715002</v>
      </c>
      <c r="G550" s="69">
        <v>23167.677120830831</v>
      </c>
      <c r="H550" s="69">
        <v>23167.677120830831</v>
      </c>
    </row>
    <row r="551" spans="1:8">
      <c r="A551" s="60" t="s">
        <v>1516</v>
      </c>
      <c r="B551" s="60" t="s">
        <v>2607</v>
      </c>
      <c r="C551" s="60" t="s">
        <v>2400</v>
      </c>
      <c r="D551" s="14">
        <v>1.66E-2</v>
      </c>
      <c r="E551">
        <v>0.7</v>
      </c>
      <c r="F551" s="69">
        <v>46557.270119500005</v>
      </c>
      <c r="G551" s="69">
        <v>540.99547878858993</v>
      </c>
      <c r="H551" s="69">
        <v>540.99547878858993</v>
      </c>
    </row>
    <row r="552" spans="1:8">
      <c r="A552" s="60" t="s">
        <v>1409</v>
      </c>
      <c r="B552" s="60" t="s">
        <v>2607</v>
      </c>
      <c r="C552" s="60" t="s">
        <v>2400</v>
      </c>
      <c r="D552" s="14">
        <v>1.66E-2</v>
      </c>
      <c r="E552">
        <v>0.7</v>
      </c>
      <c r="F552" s="69">
        <v>79284.820000000007</v>
      </c>
      <c r="G552" s="69">
        <v>921.28960840000002</v>
      </c>
      <c r="H552" s="69">
        <v>921.28960840000002</v>
      </c>
    </row>
    <row r="553" spans="1:8">
      <c r="A553" s="60" t="s">
        <v>1410</v>
      </c>
      <c r="B553" s="60" t="s">
        <v>2607</v>
      </c>
      <c r="C553" s="60" t="s">
        <v>2400</v>
      </c>
      <c r="D553" s="14">
        <v>1.66E-2</v>
      </c>
      <c r="E553">
        <v>0.7</v>
      </c>
      <c r="F553" s="69">
        <v>27776.35</v>
      </c>
      <c r="G553" s="69">
        <v>322.76118699999995</v>
      </c>
      <c r="H553" s="69">
        <v>322.76118699999995</v>
      </c>
    </row>
    <row r="554" spans="1:8">
      <c r="A554" s="60" t="s">
        <v>1411</v>
      </c>
      <c r="B554" s="60" t="s">
        <v>2607</v>
      </c>
      <c r="C554" s="60" t="s">
        <v>2400</v>
      </c>
      <c r="D554" s="14">
        <v>1.66E-2</v>
      </c>
      <c r="E554">
        <v>0.7</v>
      </c>
      <c r="F554" s="69">
        <v>22663.9</v>
      </c>
      <c r="G554" s="69">
        <v>263.35451799999998</v>
      </c>
      <c r="H554" s="69">
        <v>263.35451799999998</v>
      </c>
    </row>
    <row r="555" spans="1:8">
      <c r="A555" s="60" t="s">
        <v>1412</v>
      </c>
      <c r="B555" s="60" t="s">
        <v>2607</v>
      </c>
      <c r="C555" s="60" t="s">
        <v>2400</v>
      </c>
      <c r="D555" s="14">
        <v>1.66E-2</v>
      </c>
      <c r="E555">
        <v>0.7</v>
      </c>
      <c r="F555" s="69">
        <v>2956497.5249999999</v>
      </c>
      <c r="G555" s="69">
        <v>34354.501240499994</v>
      </c>
      <c r="H555" s="69">
        <v>34354.501240499994</v>
      </c>
    </row>
    <row r="556" spans="1:8">
      <c r="A556" s="60" t="s">
        <v>1413</v>
      </c>
      <c r="B556" s="60" t="s">
        <v>2607</v>
      </c>
      <c r="C556" s="60" t="s">
        <v>2400</v>
      </c>
      <c r="D556" s="14">
        <v>1.66E-2</v>
      </c>
      <c r="E556">
        <v>0.7</v>
      </c>
      <c r="F556" s="69">
        <v>108651.33500000001</v>
      </c>
      <c r="G556" s="69">
        <v>1262.5285127</v>
      </c>
      <c r="H556" s="69">
        <v>1262.5285127</v>
      </c>
    </row>
    <row r="557" spans="1:8">
      <c r="A557" s="60" t="s">
        <v>1414</v>
      </c>
      <c r="B557" s="60" t="s">
        <v>2607</v>
      </c>
      <c r="C557" s="60" t="s">
        <v>2400</v>
      </c>
      <c r="D557" s="14">
        <v>1.66E-2</v>
      </c>
      <c r="E557">
        <v>0.7</v>
      </c>
      <c r="F557" s="69">
        <v>3670415.3599999999</v>
      </c>
      <c r="G557" s="69">
        <v>42650.226483199993</v>
      </c>
      <c r="H557" s="69">
        <v>42650.226483199993</v>
      </c>
    </row>
    <row r="558" spans="1:8">
      <c r="A558" s="60" t="s">
        <v>1518</v>
      </c>
      <c r="B558" s="60" t="s">
        <v>2607</v>
      </c>
      <c r="C558" s="60" t="s">
        <v>2400</v>
      </c>
      <c r="D558" s="14">
        <v>1.66E-2</v>
      </c>
      <c r="E558">
        <v>0.7</v>
      </c>
      <c r="F558" s="69">
        <v>200504.9</v>
      </c>
      <c r="G558" s="69">
        <v>2329.8669379999997</v>
      </c>
      <c r="H558" s="69">
        <v>2329.8669379999997</v>
      </c>
    </row>
    <row r="559" spans="1:8">
      <c r="A559" s="60" t="s">
        <v>1519</v>
      </c>
      <c r="B559" s="60" t="s">
        <v>2607</v>
      </c>
      <c r="C559" s="60" t="s">
        <v>2400</v>
      </c>
      <c r="D559" s="14">
        <v>1.66E-2</v>
      </c>
      <c r="E559">
        <v>0.7</v>
      </c>
      <c r="F559" s="69">
        <v>99933.905924999999</v>
      </c>
      <c r="G559" s="69">
        <v>1161.2319868484999</v>
      </c>
      <c r="H559" s="69">
        <v>1161.2319868484999</v>
      </c>
    </row>
    <row r="560" spans="1:8">
      <c r="A560" s="60" t="s">
        <v>1415</v>
      </c>
      <c r="B560" s="60" t="s">
        <v>2607</v>
      </c>
      <c r="C560" s="60" t="s">
        <v>2400</v>
      </c>
      <c r="D560" s="14">
        <v>1.66E-2</v>
      </c>
      <c r="E560">
        <v>0.7</v>
      </c>
      <c r="F560" s="69">
        <v>2201.5149999999999</v>
      </c>
      <c r="G560" s="69">
        <v>25.581604299999995</v>
      </c>
      <c r="H560" s="69">
        <v>25.581604299999995</v>
      </c>
    </row>
    <row r="561" spans="1:8">
      <c r="A561" s="60" t="s">
        <v>1416</v>
      </c>
      <c r="B561" s="60" t="s">
        <v>2607</v>
      </c>
      <c r="C561" s="60" t="s">
        <v>2400</v>
      </c>
      <c r="D561" s="14">
        <v>1.66E-2</v>
      </c>
      <c r="E561">
        <v>0.7</v>
      </c>
      <c r="F561" s="69">
        <v>421048.39</v>
      </c>
      <c r="G561" s="69">
        <v>4892.5822917999994</v>
      </c>
      <c r="H561" s="69">
        <v>4892.5822917999994</v>
      </c>
    </row>
    <row r="562" spans="1:8">
      <c r="A562" s="60" t="s">
        <v>1417</v>
      </c>
      <c r="B562" s="60" t="s">
        <v>2607</v>
      </c>
      <c r="C562" s="60" t="s">
        <v>2400</v>
      </c>
      <c r="D562" s="14">
        <v>1.66E-2</v>
      </c>
      <c r="E562">
        <v>0.7</v>
      </c>
      <c r="F562" s="69">
        <v>54668.014999999999</v>
      </c>
      <c r="G562" s="69">
        <v>635.24233429999992</v>
      </c>
      <c r="H562" s="69">
        <v>635.24233429999992</v>
      </c>
    </row>
    <row r="563" spans="1:8">
      <c r="A563" s="60" t="s">
        <v>2683</v>
      </c>
      <c r="B563" s="60" t="s">
        <v>2607</v>
      </c>
      <c r="C563" s="60" t="s">
        <v>2400</v>
      </c>
      <c r="D563" s="14">
        <v>1.66E-2</v>
      </c>
      <c r="E563">
        <v>0.7</v>
      </c>
      <c r="F563" s="69">
        <v>44039.931100000002</v>
      </c>
      <c r="G563" s="69">
        <v>511.74399938199997</v>
      </c>
      <c r="H563" s="69">
        <v>511.74399938199997</v>
      </c>
    </row>
    <row r="564" spans="1:8">
      <c r="A564" s="60" t="s">
        <v>2684</v>
      </c>
      <c r="B564" s="60" t="s">
        <v>2607</v>
      </c>
      <c r="C564" s="60" t="s">
        <v>2400</v>
      </c>
      <c r="D564" s="14">
        <v>1.66E-2</v>
      </c>
      <c r="E564">
        <v>0.7</v>
      </c>
      <c r="F564" s="69">
        <v>323395</v>
      </c>
      <c r="G564" s="69">
        <v>3757.8498999999997</v>
      </c>
      <c r="H564" s="69">
        <v>3757.8498999999997</v>
      </c>
    </row>
    <row r="565" spans="1:8">
      <c r="A565" s="60" t="s">
        <v>1520</v>
      </c>
      <c r="B565" s="60" t="s">
        <v>2607</v>
      </c>
      <c r="C565" s="60" t="s">
        <v>2400</v>
      </c>
      <c r="D565" s="14">
        <v>1.66E-2</v>
      </c>
      <c r="E565">
        <v>0.7</v>
      </c>
      <c r="F565" s="69">
        <v>194037</v>
      </c>
      <c r="G565" s="69">
        <v>2254.7099399999997</v>
      </c>
      <c r="H565" s="69">
        <v>2254.7099399999997</v>
      </c>
    </row>
    <row r="566" spans="1:8">
      <c r="A566" s="60" t="s">
        <v>1418</v>
      </c>
      <c r="B566" s="60" t="s">
        <v>2607</v>
      </c>
      <c r="C566" s="60" t="s">
        <v>2400</v>
      </c>
      <c r="D566" s="14">
        <v>1.66E-2</v>
      </c>
      <c r="E566">
        <v>0.7</v>
      </c>
      <c r="F566" s="69">
        <v>779017.59499999997</v>
      </c>
      <c r="G566" s="69">
        <v>9052.1844538999994</v>
      </c>
      <c r="H566" s="69">
        <v>9052.1844538999994</v>
      </c>
    </row>
    <row r="567" spans="1:8">
      <c r="A567" s="60" t="s">
        <v>1419</v>
      </c>
      <c r="B567" s="60" t="s">
        <v>2607</v>
      </c>
      <c r="C567" s="60" t="s">
        <v>2400</v>
      </c>
      <c r="D567" s="14">
        <v>1.66E-2</v>
      </c>
      <c r="E567">
        <v>0.7</v>
      </c>
      <c r="F567" s="69">
        <v>65068.17</v>
      </c>
      <c r="G567" s="69">
        <v>756.09213539999985</v>
      </c>
      <c r="H567" s="69">
        <v>756.09213539999985</v>
      </c>
    </row>
    <row r="568" spans="1:8">
      <c r="A568" s="60" t="s">
        <v>1420</v>
      </c>
      <c r="B568" s="60" t="s">
        <v>2607</v>
      </c>
      <c r="C568" s="60" t="s">
        <v>2400</v>
      </c>
      <c r="D568" s="14">
        <v>1.66E-2</v>
      </c>
      <c r="E568">
        <v>0.7</v>
      </c>
      <c r="F568" s="69">
        <v>66033.55</v>
      </c>
      <c r="G568" s="69">
        <v>767.30985099999998</v>
      </c>
      <c r="H568" s="69">
        <v>767.30985099999998</v>
      </c>
    </row>
    <row r="569" spans="1:8">
      <c r="A569" s="60" t="s">
        <v>1421</v>
      </c>
      <c r="B569" s="60" t="s">
        <v>2607</v>
      </c>
      <c r="C569" s="60" t="s">
        <v>2400</v>
      </c>
      <c r="D569" s="14">
        <v>1.66E-2</v>
      </c>
      <c r="E569">
        <v>0.7</v>
      </c>
      <c r="F569" s="69">
        <v>121102.35</v>
      </c>
      <c r="G569" s="69">
        <v>1407.2093070000001</v>
      </c>
      <c r="H569" s="69">
        <v>1407.2093070000001</v>
      </c>
    </row>
    <row r="570" spans="1:8">
      <c r="A570" s="60" t="s">
        <v>1522</v>
      </c>
      <c r="B570" s="60" t="s">
        <v>2607</v>
      </c>
      <c r="C570" s="60" t="s">
        <v>2400</v>
      </c>
      <c r="D570" s="14">
        <v>1.66E-2</v>
      </c>
      <c r="E570">
        <v>0.7</v>
      </c>
      <c r="F570" s="69">
        <v>66125.707532500004</v>
      </c>
      <c r="G570" s="69">
        <v>768.38072152764994</v>
      </c>
      <c r="H570" s="69">
        <v>768.38072152764994</v>
      </c>
    </row>
    <row r="571" spans="1:8">
      <c r="A571" s="60" t="s">
        <v>1521</v>
      </c>
      <c r="B571" s="60" t="s">
        <v>2607</v>
      </c>
      <c r="C571" s="60" t="s">
        <v>2400</v>
      </c>
      <c r="D571" s="14">
        <v>1.66E-2</v>
      </c>
      <c r="E571">
        <v>0.7</v>
      </c>
      <c r="F571" s="69">
        <v>226529.853909</v>
      </c>
      <c r="G571" s="69">
        <v>2632.27690242258</v>
      </c>
      <c r="H571" s="69">
        <v>2632.27690242258</v>
      </c>
    </row>
    <row r="572" spans="1:8">
      <c r="A572" s="60" t="s">
        <v>1523</v>
      </c>
      <c r="B572" s="60" t="s">
        <v>2607</v>
      </c>
      <c r="C572" s="60" t="s">
        <v>2400</v>
      </c>
      <c r="D572" s="14">
        <v>1.66E-2</v>
      </c>
      <c r="E572">
        <v>0.7</v>
      </c>
      <c r="F572" s="69">
        <v>137385.63408500003</v>
      </c>
      <c r="G572" s="69">
        <v>1596.4210680677004</v>
      </c>
      <c r="H572" s="69">
        <v>1596.4210680677004</v>
      </c>
    </row>
    <row r="573" spans="1:8">
      <c r="A573" s="60" t="s">
        <v>1426</v>
      </c>
      <c r="B573" s="60" t="s">
        <v>2607</v>
      </c>
      <c r="C573" s="60" t="s">
        <v>2400</v>
      </c>
      <c r="D573" s="14">
        <v>1.66E-2</v>
      </c>
      <c r="E573">
        <v>0.7</v>
      </c>
      <c r="F573" s="69">
        <v>3078708.64</v>
      </c>
      <c r="G573" s="69">
        <v>35774.594396799999</v>
      </c>
      <c r="H573" s="69">
        <v>35774.594396799999</v>
      </c>
    </row>
    <row r="574" spans="1:8">
      <c r="A574" s="60" t="s">
        <v>1425</v>
      </c>
      <c r="B574" s="60" t="s">
        <v>2607</v>
      </c>
      <c r="C574" s="60" t="s">
        <v>2400</v>
      </c>
      <c r="D574" s="14">
        <v>1.66E-2</v>
      </c>
      <c r="E574">
        <v>0.7</v>
      </c>
      <c r="F574" s="69">
        <v>1623047.42</v>
      </c>
      <c r="G574" s="69">
        <v>18859.811020399997</v>
      </c>
      <c r="H574" s="69">
        <v>18859.811020399997</v>
      </c>
    </row>
    <row r="575" spans="1:8">
      <c r="A575" s="60" t="s">
        <v>1424</v>
      </c>
      <c r="B575" s="60" t="s">
        <v>2607</v>
      </c>
      <c r="C575" s="60" t="s">
        <v>2400</v>
      </c>
      <c r="D575" s="14">
        <v>1.66E-2</v>
      </c>
      <c r="E575">
        <v>0.7</v>
      </c>
      <c r="F575" s="69">
        <v>304357.88500000001</v>
      </c>
      <c r="G575" s="69">
        <v>3536.6386236999997</v>
      </c>
      <c r="H575" s="69">
        <v>3536.6386236999997</v>
      </c>
    </row>
    <row r="576" spans="1:8">
      <c r="A576" s="60" t="s">
        <v>1423</v>
      </c>
      <c r="B576" s="60" t="s">
        <v>2607</v>
      </c>
      <c r="C576" s="60" t="s">
        <v>2400</v>
      </c>
      <c r="D576" s="14">
        <v>1.66E-2</v>
      </c>
      <c r="E576">
        <v>0.7</v>
      </c>
      <c r="F576" s="69">
        <v>38253.81</v>
      </c>
      <c r="G576" s="69">
        <v>444.50927219999994</v>
      </c>
      <c r="H576" s="69">
        <v>444.50927219999994</v>
      </c>
    </row>
    <row r="577" spans="1:8">
      <c r="A577" s="60" t="s">
        <v>1422</v>
      </c>
      <c r="B577" s="60" t="s">
        <v>2607</v>
      </c>
      <c r="C577" s="60" t="s">
        <v>2400</v>
      </c>
      <c r="D577" s="14">
        <v>1.66E-2</v>
      </c>
      <c r="E577">
        <v>0.7</v>
      </c>
      <c r="F577" s="69">
        <v>949087.52500000002</v>
      </c>
      <c r="G577" s="69">
        <v>11028.3970405</v>
      </c>
      <c r="H577" s="69">
        <v>11028.3970405</v>
      </c>
    </row>
    <row r="578" spans="1:8">
      <c r="A578" s="60" t="s">
        <v>1427</v>
      </c>
      <c r="B578" s="60" t="s">
        <v>2607</v>
      </c>
      <c r="C578" s="60" t="s">
        <v>2400</v>
      </c>
      <c r="D578" s="14">
        <v>1.66E-2</v>
      </c>
      <c r="E578">
        <v>0.7</v>
      </c>
      <c r="F578" s="69">
        <v>5204015.8949999996</v>
      </c>
      <c r="G578" s="69">
        <v>60470.664699899993</v>
      </c>
      <c r="H578" s="69">
        <v>60470.664699899993</v>
      </c>
    </row>
    <row r="579" spans="1:8">
      <c r="A579" s="60" t="s">
        <v>1433</v>
      </c>
      <c r="B579" s="60" t="s">
        <v>2607</v>
      </c>
      <c r="C579" s="60" t="s">
        <v>2400</v>
      </c>
      <c r="D579" s="14">
        <v>1.66E-2</v>
      </c>
      <c r="E579">
        <v>0.7</v>
      </c>
      <c r="F579" s="69">
        <v>10217.674999999999</v>
      </c>
      <c r="G579" s="69">
        <v>118.7293835</v>
      </c>
      <c r="H579" s="69">
        <v>118.7293835</v>
      </c>
    </row>
    <row r="580" spans="1:8">
      <c r="A580" s="60" t="s">
        <v>1434</v>
      </c>
      <c r="B580" s="60" t="s">
        <v>2607</v>
      </c>
      <c r="C580" s="60" t="s">
        <v>2400</v>
      </c>
      <c r="D580" s="14">
        <v>1.66E-2</v>
      </c>
      <c r="E580">
        <v>0.7</v>
      </c>
      <c r="F580" s="69">
        <v>142605.965</v>
      </c>
      <c r="G580" s="69">
        <v>1657.0813132999999</v>
      </c>
      <c r="H580" s="69">
        <v>1657.0813132999999</v>
      </c>
    </row>
    <row r="581" spans="1:8">
      <c r="A581" s="60" t="s">
        <v>1435</v>
      </c>
      <c r="B581" s="60" t="s">
        <v>2607</v>
      </c>
      <c r="C581" s="60" t="s">
        <v>2400</v>
      </c>
      <c r="D581" s="14">
        <v>1.66E-2</v>
      </c>
      <c r="E581">
        <v>0.7</v>
      </c>
      <c r="F581" s="69">
        <v>15038.65</v>
      </c>
      <c r="G581" s="69">
        <v>174.74911299999999</v>
      </c>
      <c r="H581" s="69">
        <v>174.74911299999999</v>
      </c>
    </row>
    <row r="582" spans="1:8">
      <c r="A582" s="60" t="s">
        <v>1428</v>
      </c>
      <c r="B582" s="60" t="s">
        <v>2607</v>
      </c>
      <c r="C582" s="60" t="s">
        <v>2400</v>
      </c>
      <c r="D582" s="14">
        <v>1.66E-2</v>
      </c>
      <c r="E582">
        <v>0.7</v>
      </c>
      <c r="F582" s="69">
        <v>12187.35</v>
      </c>
      <c r="G582" s="69">
        <v>141.617007</v>
      </c>
      <c r="H582" s="69">
        <v>141.617007</v>
      </c>
    </row>
    <row r="583" spans="1:8">
      <c r="A583" s="60" t="s">
        <v>1429</v>
      </c>
      <c r="B583" s="60" t="s">
        <v>2607</v>
      </c>
      <c r="C583" s="60" t="s">
        <v>2400</v>
      </c>
      <c r="D583" s="14">
        <v>1.66E-2</v>
      </c>
      <c r="E583">
        <v>0.7</v>
      </c>
      <c r="F583" s="69">
        <v>1328.895</v>
      </c>
      <c r="G583" s="69">
        <v>15.441759899999999</v>
      </c>
      <c r="H583" s="69">
        <v>15.441759899999999</v>
      </c>
    </row>
    <row r="584" spans="1:8">
      <c r="A584" s="60" t="s">
        <v>1430</v>
      </c>
      <c r="B584" s="60" t="s">
        <v>2607</v>
      </c>
      <c r="C584" s="60" t="s">
        <v>2400</v>
      </c>
      <c r="D584" s="14">
        <v>1.66E-2</v>
      </c>
      <c r="E584">
        <v>0.7</v>
      </c>
      <c r="F584" s="69">
        <v>11573.035</v>
      </c>
      <c r="G584" s="69">
        <v>134.47866669999999</v>
      </c>
      <c r="H584" s="69">
        <v>134.47866669999999</v>
      </c>
    </row>
    <row r="585" spans="1:8">
      <c r="A585" s="60" t="s">
        <v>1431</v>
      </c>
      <c r="B585" s="60" t="s">
        <v>2607</v>
      </c>
      <c r="C585" s="60" t="s">
        <v>2400</v>
      </c>
      <c r="D585" s="14">
        <v>1.66E-2</v>
      </c>
      <c r="E585">
        <v>0.7</v>
      </c>
      <c r="F585" s="69">
        <v>8300.6949999999997</v>
      </c>
      <c r="G585" s="69">
        <v>96.454075899999992</v>
      </c>
      <c r="H585" s="69">
        <v>96.454075899999992</v>
      </c>
    </row>
    <row r="586" spans="1:8">
      <c r="A586" s="60" t="s">
        <v>1432</v>
      </c>
      <c r="B586" s="60" t="s">
        <v>2607</v>
      </c>
      <c r="C586" s="60" t="s">
        <v>2400</v>
      </c>
      <c r="D586" s="14">
        <v>1.66E-2</v>
      </c>
      <c r="E586">
        <v>0.7</v>
      </c>
      <c r="F586" s="69">
        <v>6740.03</v>
      </c>
      <c r="G586" s="69">
        <v>78.319148599999991</v>
      </c>
      <c r="H586" s="69">
        <v>78.319148599999991</v>
      </c>
    </row>
    <row r="587" spans="1:8">
      <c r="A587" s="60" t="s">
        <v>1529</v>
      </c>
      <c r="B587" s="60" t="s">
        <v>2607</v>
      </c>
      <c r="C587" s="60" t="s">
        <v>2400</v>
      </c>
      <c r="D587" s="14">
        <v>1.66E-2</v>
      </c>
      <c r="E587">
        <v>0.7</v>
      </c>
      <c r="F587" s="69">
        <v>371386.81800000003</v>
      </c>
      <c r="G587" s="69">
        <v>4315.5148251600003</v>
      </c>
      <c r="H587" s="69">
        <v>4315.5148251600003</v>
      </c>
    </row>
    <row r="588" spans="1:8">
      <c r="A588" s="60" t="s">
        <v>1530</v>
      </c>
      <c r="B588" s="60" t="s">
        <v>2607</v>
      </c>
      <c r="C588" s="60" t="s">
        <v>2400</v>
      </c>
      <c r="D588" s="14">
        <v>1.66E-2</v>
      </c>
      <c r="E588">
        <v>0.7</v>
      </c>
      <c r="F588" s="69">
        <v>237805.86141099999</v>
      </c>
      <c r="G588" s="69">
        <v>2763.3041095958197</v>
      </c>
      <c r="H588" s="69">
        <v>2763.3041095958197</v>
      </c>
    </row>
    <row r="589" spans="1:8">
      <c r="A589" s="60" t="s">
        <v>2782</v>
      </c>
      <c r="B589" s="60" t="s">
        <v>2607</v>
      </c>
      <c r="C589" s="60" t="s">
        <v>2400</v>
      </c>
      <c r="D589" s="14">
        <v>1.66E-2</v>
      </c>
      <c r="E589">
        <v>0.7</v>
      </c>
      <c r="F589" s="69">
        <v>52354.157834000005</v>
      </c>
      <c r="G589" s="69">
        <v>608.35531403107996</v>
      </c>
      <c r="H589" s="69">
        <v>608.35531403107996</v>
      </c>
    </row>
    <row r="590" spans="1:8">
      <c r="A590" s="60" t="s">
        <v>1527</v>
      </c>
      <c r="B590" s="60" t="s">
        <v>2607</v>
      </c>
      <c r="C590" s="60" t="s">
        <v>2400</v>
      </c>
      <c r="D590" s="14">
        <v>1.66E-2</v>
      </c>
      <c r="E590">
        <v>0.7</v>
      </c>
      <c r="F590" s="69">
        <v>39484.168716500004</v>
      </c>
      <c r="G590" s="69">
        <v>458.80604048573002</v>
      </c>
      <c r="H590" s="69">
        <v>458.80604048573002</v>
      </c>
    </row>
    <row r="591" spans="1:8">
      <c r="A591" s="60" t="s">
        <v>1528</v>
      </c>
      <c r="B591" s="60" t="s">
        <v>2607</v>
      </c>
      <c r="C591" s="60" t="s">
        <v>2400</v>
      </c>
      <c r="D591" s="14">
        <v>1.66E-2</v>
      </c>
      <c r="E591">
        <v>0.7</v>
      </c>
      <c r="F591" s="69">
        <v>80075.318518</v>
      </c>
      <c r="G591" s="69">
        <v>930.47520117915997</v>
      </c>
      <c r="H591" s="69">
        <v>930.47520117915997</v>
      </c>
    </row>
    <row r="592" spans="1:8">
      <c r="A592" s="60" t="s">
        <v>1524</v>
      </c>
      <c r="B592" s="60" t="s">
        <v>2607</v>
      </c>
      <c r="C592" s="60" t="s">
        <v>2400</v>
      </c>
      <c r="D592" s="14">
        <v>1.66E-2</v>
      </c>
      <c r="E592">
        <v>0.7</v>
      </c>
      <c r="F592" s="69">
        <v>721103.45448200009</v>
      </c>
      <c r="G592" s="69">
        <v>8379.2221410808397</v>
      </c>
      <c r="H592" s="69">
        <v>8379.2221410808397</v>
      </c>
    </row>
    <row r="593" spans="1:8">
      <c r="A593" s="60" t="s">
        <v>1526</v>
      </c>
      <c r="B593" s="60" t="s">
        <v>2607</v>
      </c>
      <c r="C593" s="60" t="s">
        <v>2400</v>
      </c>
      <c r="D593" s="14">
        <v>1.66E-2</v>
      </c>
      <c r="E593">
        <v>0.7</v>
      </c>
      <c r="F593" s="69">
        <v>36795.883099999999</v>
      </c>
      <c r="G593" s="69">
        <v>427.56816162199999</v>
      </c>
      <c r="H593" s="69">
        <v>427.56816162199999</v>
      </c>
    </row>
    <row r="594" spans="1:8">
      <c r="A594" s="60" t="s">
        <v>1525</v>
      </c>
      <c r="B594" s="60" t="s">
        <v>2607</v>
      </c>
      <c r="C594" s="60" t="s">
        <v>2400</v>
      </c>
      <c r="D594" s="14">
        <v>1.66E-2</v>
      </c>
      <c r="E594">
        <v>0.7</v>
      </c>
      <c r="F594" s="69">
        <v>83538.943647000007</v>
      </c>
      <c r="G594" s="69">
        <v>970.72252517814002</v>
      </c>
      <c r="H594" s="69">
        <v>970.72252517814002</v>
      </c>
    </row>
    <row r="595" spans="1:8">
      <c r="A595" s="60" t="s">
        <v>2783</v>
      </c>
      <c r="B595" s="60" t="s">
        <v>2607</v>
      </c>
      <c r="C595" s="60" t="s">
        <v>2400</v>
      </c>
      <c r="D595" s="14">
        <v>1.66E-2</v>
      </c>
      <c r="E595">
        <v>0.7</v>
      </c>
      <c r="F595" s="69">
        <v>19274.342000000001</v>
      </c>
      <c r="G595" s="69">
        <v>223.96785404000002</v>
      </c>
      <c r="H595" s="69">
        <v>223.96785404000002</v>
      </c>
    </row>
    <row r="596" spans="1:8">
      <c r="A596" s="60" t="s">
        <v>1538</v>
      </c>
      <c r="B596" s="60" t="s">
        <v>2607</v>
      </c>
      <c r="C596" s="60" t="s">
        <v>2400</v>
      </c>
      <c r="D596" s="14">
        <v>1.66E-2</v>
      </c>
      <c r="E596">
        <v>0.7</v>
      </c>
      <c r="F596" s="69">
        <v>161697.5</v>
      </c>
      <c r="G596" s="69">
        <v>1878.9249499999999</v>
      </c>
      <c r="H596" s="69">
        <v>1878.9249499999999</v>
      </c>
    </row>
    <row r="597" spans="1:8">
      <c r="A597" s="60" t="s">
        <v>2685</v>
      </c>
      <c r="B597" s="60" t="s">
        <v>2607</v>
      </c>
      <c r="C597" s="60" t="s">
        <v>2400</v>
      </c>
      <c r="D597" s="14">
        <v>1.66E-2</v>
      </c>
      <c r="E597">
        <v>0.7</v>
      </c>
      <c r="F597" s="69">
        <v>331927.13028500002</v>
      </c>
      <c r="G597" s="69">
        <v>3856.9932539116999</v>
      </c>
      <c r="H597" s="69">
        <v>3856.9932539116999</v>
      </c>
    </row>
    <row r="598" spans="1:8">
      <c r="A598" s="60" t="s">
        <v>1539</v>
      </c>
      <c r="B598" s="60" t="s">
        <v>2607</v>
      </c>
      <c r="C598" s="60" t="s">
        <v>2400</v>
      </c>
      <c r="D598" s="14">
        <v>1.66E-2</v>
      </c>
      <c r="E598">
        <v>0.7</v>
      </c>
      <c r="F598" s="69">
        <v>114429.375331</v>
      </c>
      <c r="G598" s="69">
        <v>1329.6693413462199</v>
      </c>
      <c r="H598" s="69">
        <v>1329.6693413462199</v>
      </c>
    </row>
    <row r="599" spans="1:8">
      <c r="A599" s="60" t="s">
        <v>1540</v>
      </c>
      <c r="B599" s="60" t="s">
        <v>2607</v>
      </c>
      <c r="C599" s="60" t="s">
        <v>2400</v>
      </c>
      <c r="D599" s="14">
        <v>1.66E-2</v>
      </c>
      <c r="E599">
        <v>0.7</v>
      </c>
      <c r="F599" s="69">
        <v>10800.9725865</v>
      </c>
      <c r="G599" s="69">
        <v>125.50730145512999</v>
      </c>
      <c r="H599" s="69">
        <v>125.50730145512999</v>
      </c>
    </row>
    <row r="600" spans="1:8">
      <c r="A600" s="60" t="s">
        <v>1537</v>
      </c>
      <c r="B600" s="60" t="s">
        <v>2607</v>
      </c>
      <c r="C600" s="60" t="s">
        <v>2400</v>
      </c>
      <c r="D600" s="14">
        <v>1.66E-2</v>
      </c>
      <c r="E600">
        <v>0.7</v>
      </c>
      <c r="F600" s="69">
        <v>132137.450667</v>
      </c>
      <c r="G600" s="69">
        <v>1535.4371767505399</v>
      </c>
      <c r="H600" s="69">
        <v>1535.4371767505399</v>
      </c>
    </row>
    <row r="601" spans="1:8">
      <c r="A601" s="60" t="s">
        <v>1442</v>
      </c>
      <c r="B601" s="60" t="s">
        <v>2607</v>
      </c>
      <c r="C601" s="60" t="s">
        <v>2400</v>
      </c>
      <c r="D601" s="14">
        <v>1.66E-2</v>
      </c>
      <c r="E601">
        <v>0.7</v>
      </c>
      <c r="F601" s="69">
        <v>96938.15</v>
      </c>
      <c r="G601" s="69">
        <v>1126.4213029999999</v>
      </c>
      <c r="H601" s="69">
        <v>1126.4213029999999</v>
      </c>
    </row>
    <row r="602" spans="1:8">
      <c r="A602" s="60" t="s">
        <v>1440</v>
      </c>
      <c r="B602" s="60" t="s">
        <v>2607</v>
      </c>
      <c r="C602" s="60" t="s">
        <v>2400</v>
      </c>
      <c r="D602" s="14">
        <v>1.66E-2</v>
      </c>
      <c r="E602">
        <v>0.7</v>
      </c>
      <c r="F602" s="69">
        <v>1198828.875</v>
      </c>
      <c r="G602" s="69">
        <v>13930.3915275</v>
      </c>
      <c r="H602" s="69">
        <v>13930.3915275</v>
      </c>
    </row>
    <row r="603" spans="1:8">
      <c r="A603" s="60" t="s">
        <v>1441</v>
      </c>
      <c r="B603" s="60" t="s">
        <v>2607</v>
      </c>
      <c r="C603" s="60" t="s">
        <v>2400</v>
      </c>
      <c r="D603" s="14">
        <v>1.66E-2</v>
      </c>
      <c r="E603">
        <v>0.7</v>
      </c>
      <c r="F603" s="69">
        <v>4652445.01</v>
      </c>
      <c r="G603" s="69">
        <v>54061.411016199992</v>
      </c>
      <c r="H603" s="69">
        <v>54061.411016199992</v>
      </c>
    </row>
    <row r="604" spans="1:8">
      <c r="A604" s="60" t="s">
        <v>1536</v>
      </c>
      <c r="B604" s="60" t="s">
        <v>2607</v>
      </c>
      <c r="C604" s="60" t="s">
        <v>2400</v>
      </c>
      <c r="D604" s="14">
        <v>1.66E-2</v>
      </c>
      <c r="E604">
        <v>0.7</v>
      </c>
      <c r="F604" s="69">
        <v>1976297.1147720001</v>
      </c>
      <c r="G604" s="69">
        <v>22964.572473650638</v>
      </c>
      <c r="H604" s="69">
        <v>22964.572473650638</v>
      </c>
    </row>
    <row r="605" spans="1:8">
      <c r="A605" s="60" t="s">
        <v>1534</v>
      </c>
      <c r="B605" s="60" t="s">
        <v>2607</v>
      </c>
      <c r="C605" s="60" t="s">
        <v>2400</v>
      </c>
      <c r="D605" s="14">
        <v>1.66E-2</v>
      </c>
      <c r="E605">
        <v>0.7</v>
      </c>
      <c r="F605" s="69">
        <v>53489.533000000003</v>
      </c>
      <c r="G605" s="69">
        <v>621.54837345999999</v>
      </c>
      <c r="H605" s="69">
        <v>621.54837345999999</v>
      </c>
    </row>
    <row r="606" spans="1:8">
      <c r="A606" s="60" t="s">
        <v>1535</v>
      </c>
      <c r="B606" s="60" t="s">
        <v>2607</v>
      </c>
      <c r="C606" s="60" t="s">
        <v>2400</v>
      </c>
      <c r="D606" s="14">
        <v>1.66E-2</v>
      </c>
      <c r="E606">
        <v>0.7</v>
      </c>
      <c r="F606" s="69">
        <v>79851.076425000007</v>
      </c>
      <c r="G606" s="69">
        <v>927.86950805849995</v>
      </c>
      <c r="H606" s="69">
        <v>927.86950805849995</v>
      </c>
    </row>
    <row r="607" spans="1:8">
      <c r="A607" s="60" t="s">
        <v>1439</v>
      </c>
      <c r="B607" s="60" t="s">
        <v>2607</v>
      </c>
      <c r="C607" s="60" t="s">
        <v>2400</v>
      </c>
      <c r="D607" s="14">
        <v>1.66E-2</v>
      </c>
      <c r="E607">
        <v>0.7</v>
      </c>
      <c r="F607" s="69">
        <v>3581146.085</v>
      </c>
      <c r="G607" s="69">
        <v>41612.917507699996</v>
      </c>
      <c r="H607" s="69">
        <v>41612.917507699996</v>
      </c>
    </row>
    <row r="608" spans="1:8">
      <c r="A608" s="60" t="s">
        <v>1438</v>
      </c>
      <c r="B608" s="60" t="s">
        <v>2607</v>
      </c>
      <c r="C608" s="60" t="s">
        <v>2400</v>
      </c>
      <c r="D608" s="14">
        <v>1.66E-2</v>
      </c>
      <c r="E608">
        <v>0.7</v>
      </c>
      <c r="F608" s="69">
        <v>49778.82</v>
      </c>
      <c r="G608" s="69">
        <v>578.42988839999998</v>
      </c>
      <c r="H608" s="69">
        <v>578.42988839999998</v>
      </c>
    </row>
    <row r="609" spans="1:8">
      <c r="A609" s="60" t="s">
        <v>2686</v>
      </c>
      <c r="B609" s="60" t="s">
        <v>2607</v>
      </c>
      <c r="C609" s="60" t="s">
        <v>2400</v>
      </c>
      <c r="D609" s="14">
        <v>1.66E-2</v>
      </c>
      <c r="E609">
        <v>0.7</v>
      </c>
      <c r="F609" s="69">
        <v>100759.98611299999</v>
      </c>
      <c r="G609" s="69">
        <v>1170.8310386330597</v>
      </c>
      <c r="H609" s="69">
        <v>1170.8310386330597</v>
      </c>
    </row>
    <row r="610" spans="1:8">
      <c r="A610" s="60" t="s">
        <v>1533</v>
      </c>
      <c r="B610" s="60" t="s">
        <v>2607</v>
      </c>
      <c r="C610" s="60" t="s">
        <v>2400</v>
      </c>
      <c r="D610" s="14">
        <v>1.66E-2</v>
      </c>
      <c r="E610">
        <v>0.7</v>
      </c>
      <c r="F610" s="69">
        <v>23788.968539500001</v>
      </c>
      <c r="G610" s="69">
        <v>276.42781442899002</v>
      </c>
      <c r="H610" s="69">
        <v>276.42781442899002</v>
      </c>
    </row>
    <row r="611" spans="1:8">
      <c r="A611" s="60" t="s">
        <v>1437</v>
      </c>
      <c r="B611" s="60" t="s">
        <v>2607</v>
      </c>
      <c r="C611" s="60" t="s">
        <v>2400</v>
      </c>
      <c r="D611" s="14">
        <v>1.66E-2</v>
      </c>
      <c r="E611">
        <v>0.7</v>
      </c>
      <c r="F611" s="69">
        <v>5845.5050000000001</v>
      </c>
      <c r="G611" s="69">
        <v>67.924768099999994</v>
      </c>
      <c r="H611" s="69">
        <v>67.924768099999994</v>
      </c>
    </row>
    <row r="612" spans="1:8">
      <c r="A612" s="60" t="s">
        <v>1436</v>
      </c>
      <c r="B612" s="60" t="s">
        <v>2607</v>
      </c>
      <c r="C612" s="60" t="s">
        <v>2400</v>
      </c>
      <c r="D612" s="14">
        <v>1.66E-2</v>
      </c>
      <c r="E612">
        <v>0.7</v>
      </c>
      <c r="F612" s="69">
        <v>49746.66</v>
      </c>
      <c r="G612" s="69">
        <v>578.05618919999995</v>
      </c>
      <c r="H612" s="69">
        <v>578.05618919999995</v>
      </c>
    </row>
    <row r="613" spans="1:8">
      <c r="A613" s="60" t="s">
        <v>1531</v>
      </c>
      <c r="B613" s="60" t="s">
        <v>2607</v>
      </c>
      <c r="C613" s="60" t="s">
        <v>2400</v>
      </c>
      <c r="D613" s="14">
        <v>1.66E-2</v>
      </c>
      <c r="E613">
        <v>0.7</v>
      </c>
      <c r="F613" s="69">
        <v>27970.433550000002</v>
      </c>
      <c r="G613" s="69">
        <v>325.01643785100003</v>
      </c>
      <c r="H613" s="69">
        <v>325.01643785100003</v>
      </c>
    </row>
    <row r="614" spans="1:8">
      <c r="A614" s="60" t="s">
        <v>1532</v>
      </c>
      <c r="B614" s="60" t="s">
        <v>2607</v>
      </c>
      <c r="C614" s="60" t="s">
        <v>2400</v>
      </c>
      <c r="D614" s="14">
        <v>1.66E-2</v>
      </c>
      <c r="E614">
        <v>0.7</v>
      </c>
      <c r="F614" s="69">
        <v>10866.072</v>
      </c>
      <c r="G614" s="69">
        <v>126.26375664</v>
      </c>
      <c r="H614" s="69">
        <v>126.26375664</v>
      </c>
    </row>
    <row r="615" spans="1:8">
      <c r="A615" s="60" t="s">
        <v>1443</v>
      </c>
      <c r="B615" s="60" t="s">
        <v>2607</v>
      </c>
      <c r="C615" s="60" t="s">
        <v>2400</v>
      </c>
      <c r="D615" s="14">
        <v>1.66E-2</v>
      </c>
      <c r="E615">
        <v>0.7</v>
      </c>
      <c r="F615" s="69">
        <v>18621.355</v>
      </c>
      <c r="G615" s="69">
        <v>216.38014509999996</v>
      </c>
      <c r="H615" s="69">
        <v>216.38014509999996</v>
      </c>
    </row>
    <row r="616" spans="1:8">
      <c r="A616" s="60" t="s">
        <v>1541</v>
      </c>
      <c r="B616" s="60" t="s">
        <v>2607</v>
      </c>
      <c r="C616" s="60" t="s">
        <v>2400</v>
      </c>
      <c r="D616" s="14">
        <v>1.66E-2</v>
      </c>
      <c r="E616">
        <v>0.7</v>
      </c>
      <c r="F616" s="69">
        <v>343641.37035150005</v>
      </c>
      <c r="G616" s="69">
        <v>3993.1127234844303</v>
      </c>
      <c r="H616" s="69">
        <v>3993.1127234844303</v>
      </c>
    </row>
    <row r="617" spans="1:8">
      <c r="A617" s="60" t="s">
        <v>1543</v>
      </c>
      <c r="B617" s="60" t="s">
        <v>2607</v>
      </c>
      <c r="C617" s="60" t="s">
        <v>2400</v>
      </c>
      <c r="D617" s="14">
        <v>1.66E-2</v>
      </c>
      <c r="E617">
        <v>0.7</v>
      </c>
      <c r="F617" s="69">
        <v>256301.01549800002</v>
      </c>
      <c r="G617" s="69">
        <v>2978.2178000867602</v>
      </c>
      <c r="H617" s="69">
        <v>2978.2178000867602</v>
      </c>
    </row>
    <row r="618" spans="1:8">
      <c r="A618" s="60" t="s">
        <v>1444</v>
      </c>
      <c r="B618" s="60" t="s">
        <v>2607</v>
      </c>
      <c r="C618" s="60" t="s">
        <v>2400</v>
      </c>
      <c r="D618" s="14">
        <v>1.66E-2</v>
      </c>
      <c r="E618">
        <v>0.7</v>
      </c>
      <c r="F618" s="69">
        <v>46837.59</v>
      </c>
      <c r="G618" s="69">
        <v>544.25279579999994</v>
      </c>
      <c r="H618" s="69">
        <v>544.25279579999994</v>
      </c>
    </row>
    <row r="619" spans="1:8">
      <c r="A619" s="60" t="s">
        <v>1542</v>
      </c>
      <c r="B619" s="60" t="s">
        <v>2607</v>
      </c>
      <c r="C619" s="60" t="s">
        <v>2400</v>
      </c>
      <c r="D619" s="14">
        <v>1.66E-2</v>
      </c>
      <c r="E619">
        <v>0.7</v>
      </c>
      <c r="F619" s="69">
        <v>132853.12380200002</v>
      </c>
      <c r="G619" s="69">
        <v>1543.7532985792402</v>
      </c>
      <c r="H619" s="69">
        <v>1543.7532985792402</v>
      </c>
    </row>
    <row r="620" spans="1:8">
      <c r="A620" s="60" t="s">
        <v>2687</v>
      </c>
      <c r="B620" s="60" t="s">
        <v>2607</v>
      </c>
      <c r="C620" s="60" t="s">
        <v>2400</v>
      </c>
      <c r="D620" s="14">
        <v>1.66E-2</v>
      </c>
      <c r="E620">
        <v>0.7</v>
      </c>
      <c r="F620" s="69">
        <v>1492960.0351714999</v>
      </c>
      <c r="G620" s="69">
        <v>17348.195608692829</v>
      </c>
      <c r="H620" s="69">
        <v>17348.195608692829</v>
      </c>
    </row>
    <row r="621" spans="1:8">
      <c r="A621" s="60" t="s">
        <v>1544</v>
      </c>
      <c r="B621" s="60" t="s">
        <v>2607</v>
      </c>
      <c r="C621" s="60" t="s">
        <v>2400</v>
      </c>
      <c r="D621" s="14">
        <v>1.66E-2</v>
      </c>
      <c r="E621">
        <v>0.7</v>
      </c>
      <c r="F621" s="69">
        <v>646790</v>
      </c>
      <c r="G621" s="69">
        <v>7515.6997999999994</v>
      </c>
      <c r="H621" s="69">
        <v>7515.6997999999994</v>
      </c>
    </row>
    <row r="622" spans="1:8">
      <c r="A622" s="60" t="s">
        <v>1546</v>
      </c>
      <c r="B622" s="60" t="s">
        <v>2607</v>
      </c>
      <c r="C622" s="60" t="s">
        <v>2400</v>
      </c>
      <c r="D622" s="14">
        <v>1.66E-2</v>
      </c>
      <c r="E622">
        <v>0.7</v>
      </c>
      <c r="F622" s="69">
        <v>57491.86952</v>
      </c>
      <c r="G622" s="69">
        <v>668.0555238224</v>
      </c>
      <c r="H622" s="69">
        <v>668.0555238224</v>
      </c>
    </row>
    <row r="623" spans="1:8">
      <c r="A623" s="60" t="s">
        <v>1548</v>
      </c>
      <c r="B623" s="60" t="s">
        <v>2607</v>
      </c>
      <c r="C623" s="60" t="s">
        <v>2400</v>
      </c>
      <c r="D623" s="14">
        <v>1.66E-2</v>
      </c>
      <c r="E623">
        <v>0.7</v>
      </c>
      <c r="F623" s="69">
        <v>106759.1574</v>
      </c>
      <c r="G623" s="69">
        <v>1240.5414089879998</v>
      </c>
      <c r="H623" s="69">
        <v>1240.5414089879998</v>
      </c>
    </row>
    <row r="624" spans="1:8">
      <c r="A624" s="60" t="s">
        <v>1545</v>
      </c>
      <c r="B624" s="60" t="s">
        <v>2607</v>
      </c>
      <c r="C624" s="60" t="s">
        <v>2400</v>
      </c>
      <c r="D624" s="14">
        <v>1.66E-2</v>
      </c>
      <c r="E624">
        <v>0.7</v>
      </c>
      <c r="F624" s="69">
        <v>15037.0590125</v>
      </c>
      <c r="G624" s="69">
        <v>174.73062572525001</v>
      </c>
      <c r="H624" s="69">
        <v>174.73062572525001</v>
      </c>
    </row>
    <row r="625" spans="1:8">
      <c r="A625" s="60" t="s">
        <v>1547</v>
      </c>
      <c r="B625" s="60" t="s">
        <v>2607</v>
      </c>
      <c r="C625" s="60" t="s">
        <v>2400</v>
      </c>
      <c r="D625" s="14">
        <v>1.66E-2</v>
      </c>
      <c r="E625">
        <v>0.7</v>
      </c>
      <c r="F625" s="69">
        <v>60875.422047000007</v>
      </c>
      <c r="G625" s="69">
        <v>707.37240418613999</v>
      </c>
      <c r="H625" s="69">
        <v>707.37240418613999</v>
      </c>
    </row>
    <row r="626" spans="1:8">
      <c r="A626" s="60" t="s">
        <v>1549</v>
      </c>
      <c r="B626" s="60" t="s">
        <v>2607</v>
      </c>
      <c r="C626" s="60" t="s">
        <v>2400</v>
      </c>
      <c r="D626" s="14">
        <v>1.66E-2</v>
      </c>
      <c r="E626">
        <v>0.7</v>
      </c>
      <c r="F626" s="69">
        <v>118440.28181850001</v>
      </c>
      <c r="G626" s="69">
        <v>1376.2760747309701</v>
      </c>
      <c r="H626" s="69">
        <v>1376.2760747309701</v>
      </c>
    </row>
    <row r="627" spans="1:8">
      <c r="A627" s="60" t="s">
        <v>1550</v>
      </c>
      <c r="B627" s="60" t="s">
        <v>2607</v>
      </c>
      <c r="C627" s="60" t="s">
        <v>2400</v>
      </c>
      <c r="D627" s="14">
        <v>1.66E-2</v>
      </c>
      <c r="E627">
        <v>0.7</v>
      </c>
      <c r="F627" s="69">
        <v>231641.14422349998</v>
      </c>
      <c r="G627" s="69">
        <v>2691.6700958770698</v>
      </c>
      <c r="H627" s="69">
        <v>2691.6700958770698</v>
      </c>
    </row>
    <row r="628" spans="1:8">
      <c r="A628" s="60" t="s">
        <v>1552</v>
      </c>
      <c r="B628" s="60" t="s">
        <v>2607</v>
      </c>
      <c r="C628" s="60" t="s">
        <v>2400</v>
      </c>
      <c r="D628" s="14">
        <v>1.66E-2</v>
      </c>
      <c r="E628">
        <v>0.7</v>
      </c>
      <c r="F628" s="69">
        <v>241854.47880140264</v>
      </c>
      <c r="G628" s="69">
        <v>2810.3490436722986</v>
      </c>
      <c r="H628" s="69">
        <v>2810.3490436722986</v>
      </c>
    </row>
    <row r="629" spans="1:8">
      <c r="A629" s="60" t="s">
        <v>1553</v>
      </c>
      <c r="B629" s="60" t="s">
        <v>2607</v>
      </c>
      <c r="C629" s="60" t="s">
        <v>2400</v>
      </c>
      <c r="D629" s="14">
        <v>1.66E-2</v>
      </c>
      <c r="E629">
        <v>0.7</v>
      </c>
      <c r="F629" s="69">
        <v>144504.88395449999</v>
      </c>
      <c r="G629" s="69">
        <v>1679.14675155129</v>
      </c>
      <c r="H629" s="69">
        <v>1679.14675155129</v>
      </c>
    </row>
    <row r="630" spans="1:8">
      <c r="A630" s="60" t="s">
        <v>1551</v>
      </c>
      <c r="B630" s="60" t="s">
        <v>2607</v>
      </c>
      <c r="C630" s="60" t="s">
        <v>2400</v>
      </c>
      <c r="D630" s="14">
        <v>1.66E-2</v>
      </c>
      <c r="E630">
        <v>0.7</v>
      </c>
      <c r="F630" s="69">
        <v>332910.42397194775</v>
      </c>
      <c r="G630" s="69">
        <v>3868.4191265540326</v>
      </c>
      <c r="H630" s="69">
        <v>3868.4191265540326</v>
      </c>
    </row>
    <row r="631" spans="1:8">
      <c r="A631" s="60" t="s">
        <v>1555</v>
      </c>
      <c r="B631" s="60" t="s">
        <v>2607</v>
      </c>
      <c r="C631" s="60" t="s">
        <v>2400</v>
      </c>
      <c r="D631" s="14">
        <v>1.66E-2</v>
      </c>
      <c r="E631">
        <v>0.7</v>
      </c>
      <c r="F631" s="69">
        <v>371386.81800000003</v>
      </c>
      <c r="G631" s="69">
        <v>4315.5148251600003</v>
      </c>
      <c r="H631" s="69">
        <v>4315.5148251600003</v>
      </c>
    </row>
    <row r="632" spans="1:8">
      <c r="A632" s="60" t="s">
        <v>1554</v>
      </c>
      <c r="B632" s="60" t="s">
        <v>2607</v>
      </c>
      <c r="C632" s="60" t="s">
        <v>2400</v>
      </c>
      <c r="D632" s="14">
        <v>1.66E-2</v>
      </c>
      <c r="E632">
        <v>0.7</v>
      </c>
      <c r="F632" s="69">
        <v>62575.153827500006</v>
      </c>
      <c r="G632" s="69">
        <v>727.12328747555011</v>
      </c>
      <c r="H632" s="69">
        <v>727.12328747555011</v>
      </c>
    </row>
    <row r="633" spans="1:8">
      <c r="A633" s="60" t="s">
        <v>1557</v>
      </c>
      <c r="B633" s="60" t="s">
        <v>2607</v>
      </c>
      <c r="C633" s="60" t="s">
        <v>2400</v>
      </c>
      <c r="D633" s="14">
        <v>1.66E-2</v>
      </c>
      <c r="E633">
        <v>0.7</v>
      </c>
      <c r="F633" s="69">
        <v>1137398.3251199999</v>
      </c>
      <c r="G633" s="69">
        <v>13216.568537894398</v>
      </c>
      <c r="H633" s="69">
        <v>13216.568537894398</v>
      </c>
    </row>
    <row r="634" spans="1:8">
      <c r="A634" s="60" t="s">
        <v>1556</v>
      </c>
      <c r="B634" s="60" t="s">
        <v>2607</v>
      </c>
      <c r="C634" s="60" t="s">
        <v>2400</v>
      </c>
      <c r="D634" s="14">
        <v>1.66E-2</v>
      </c>
      <c r="E634">
        <v>0.7</v>
      </c>
      <c r="F634" s="69">
        <v>646790</v>
      </c>
      <c r="G634" s="69">
        <v>7515.6997999999994</v>
      </c>
      <c r="H634" s="69">
        <v>7515.6997999999994</v>
      </c>
    </row>
    <row r="635" spans="1:8">
      <c r="A635" s="60" t="s">
        <v>1558</v>
      </c>
      <c r="B635" s="60" t="s">
        <v>2607</v>
      </c>
      <c r="C635" s="60" t="s">
        <v>2400</v>
      </c>
      <c r="D635" s="14">
        <v>1.66E-2</v>
      </c>
      <c r="E635">
        <v>0.7</v>
      </c>
      <c r="F635" s="69">
        <v>158744.77429200002</v>
      </c>
      <c r="G635" s="69">
        <v>1844.6142772730402</v>
      </c>
      <c r="H635" s="69">
        <v>1844.6142772730402</v>
      </c>
    </row>
    <row r="636" spans="1:8">
      <c r="A636" s="60" t="s">
        <v>1559</v>
      </c>
      <c r="B636" s="60" t="s">
        <v>2607</v>
      </c>
      <c r="C636" s="60" t="s">
        <v>2400</v>
      </c>
      <c r="D636" s="14">
        <v>1.66E-2</v>
      </c>
      <c r="E636">
        <v>0.7</v>
      </c>
      <c r="F636" s="69">
        <v>14552.775</v>
      </c>
      <c r="G636" s="69">
        <v>169.10324549999999</v>
      </c>
      <c r="H636" s="69">
        <v>169.10324549999999</v>
      </c>
    </row>
    <row r="637" spans="1:8">
      <c r="A637" s="60" t="s">
        <v>1561</v>
      </c>
      <c r="B637" s="60" t="s">
        <v>2607</v>
      </c>
      <c r="C637" s="60" t="s">
        <v>2400</v>
      </c>
      <c r="D637" s="14">
        <v>1.66E-2</v>
      </c>
      <c r="E637">
        <v>0.7</v>
      </c>
      <c r="F637" s="69">
        <v>159041.2304885</v>
      </c>
      <c r="G637" s="69">
        <v>1848.0590982763699</v>
      </c>
      <c r="H637" s="69">
        <v>1848.0590982763699</v>
      </c>
    </row>
    <row r="638" spans="1:8">
      <c r="A638" s="60" t="s">
        <v>2688</v>
      </c>
      <c r="B638" s="60" t="s">
        <v>2607</v>
      </c>
      <c r="C638" s="60" t="s">
        <v>2400</v>
      </c>
      <c r="D638" s="14">
        <v>1.66E-2</v>
      </c>
      <c r="E638">
        <v>0.7</v>
      </c>
      <c r="F638" s="69">
        <v>43478.517379999998</v>
      </c>
      <c r="G638" s="69">
        <v>505.22037195559994</v>
      </c>
      <c r="H638" s="69">
        <v>505.22037195559994</v>
      </c>
    </row>
    <row r="639" spans="1:8">
      <c r="A639" s="60" t="s">
        <v>1560</v>
      </c>
      <c r="B639" s="60" t="s">
        <v>2607</v>
      </c>
      <c r="C639" s="60" t="s">
        <v>2400</v>
      </c>
      <c r="D639" s="14">
        <v>1.66E-2</v>
      </c>
      <c r="E639">
        <v>0.7</v>
      </c>
      <c r="F639" s="69">
        <v>26515.156050000001</v>
      </c>
      <c r="G639" s="69">
        <v>308.10611330099999</v>
      </c>
      <c r="H639" s="69">
        <v>308.10611330099999</v>
      </c>
    </row>
    <row r="640" spans="1:8">
      <c r="A640" s="60" t="s">
        <v>1446</v>
      </c>
      <c r="B640" s="60" t="s">
        <v>2607</v>
      </c>
      <c r="C640" s="60" t="s">
        <v>2400</v>
      </c>
      <c r="D640" s="14">
        <v>1.66E-2</v>
      </c>
      <c r="E640">
        <v>0.7</v>
      </c>
      <c r="F640" s="69">
        <v>315874.59999999998</v>
      </c>
      <c r="G640" s="69">
        <v>3670.4628519999997</v>
      </c>
      <c r="H640" s="69">
        <v>3670.4628519999997</v>
      </c>
    </row>
    <row r="641" spans="1:8">
      <c r="A641" s="60" t="s">
        <v>1562</v>
      </c>
      <c r="B641" s="60" t="s">
        <v>2607</v>
      </c>
      <c r="C641" s="60" t="s">
        <v>2400</v>
      </c>
      <c r="D641" s="14">
        <v>1.66E-2</v>
      </c>
      <c r="E641">
        <v>0.7</v>
      </c>
      <c r="F641" s="69">
        <v>20007.155070000001</v>
      </c>
      <c r="G641" s="69">
        <v>232.4831419134</v>
      </c>
      <c r="H641" s="69">
        <v>232.4831419134</v>
      </c>
    </row>
    <row r="642" spans="1:8">
      <c r="A642" s="60" t="s">
        <v>1445</v>
      </c>
      <c r="B642" s="60" t="s">
        <v>2607</v>
      </c>
      <c r="C642" s="60" t="s">
        <v>2400</v>
      </c>
      <c r="D642" s="14">
        <v>1.66E-2</v>
      </c>
      <c r="E642">
        <v>0.7</v>
      </c>
      <c r="F642" s="69">
        <v>172483.20000000001</v>
      </c>
      <c r="G642" s="69">
        <v>2004.254784</v>
      </c>
      <c r="H642" s="69">
        <v>2004.254784</v>
      </c>
    </row>
    <row r="643" spans="1:8">
      <c r="A643" s="60" t="s">
        <v>1447</v>
      </c>
      <c r="B643" s="60" t="s">
        <v>2607</v>
      </c>
      <c r="C643" s="60" t="s">
        <v>2400</v>
      </c>
      <c r="D643" s="14">
        <v>1.66E-2</v>
      </c>
      <c r="E643">
        <v>0.7</v>
      </c>
      <c r="F643" s="69">
        <v>343463.67</v>
      </c>
      <c r="G643" s="69">
        <v>3991.0478453999995</v>
      </c>
      <c r="H643" s="69">
        <v>3991.0478453999995</v>
      </c>
    </row>
    <row r="644" spans="1:8">
      <c r="A644" s="60" t="s">
        <v>1448</v>
      </c>
      <c r="B644" s="60" t="s">
        <v>2607</v>
      </c>
      <c r="C644" s="60" t="s">
        <v>2400</v>
      </c>
      <c r="D644" s="14">
        <v>1.66E-2</v>
      </c>
      <c r="E644">
        <v>0.7</v>
      </c>
      <c r="F644" s="69">
        <v>22672.165000000001</v>
      </c>
      <c r="G644" s="69">
        <v>263.45055730000001</v>
      </c>
      <c r="H644" s="69">
        <v>263.45055730000001</v>
      </c>
    </row>
    <row r="645" spans="1:8">
      <c r="A645" s="60" t="s">
        <v>1449</v>
      </c>
      <c r="B645" s="60" t="s">
        <v>2607</v>
      </c>
      <c r="C645" s="60" t="s">
        <v>2400</v>
      </c>
      <c r="D645" s="14">
        <v>1.66E-2</v>
      </c>
      <c r="E645">
        <v>0.7</v>
      </c>
      <c r="F645" s="69">
        <v>11983.53</v>
      </c>
      <c r="G645" s="69">
        <v>139.24861859999999</v>
      </c>
      <c r="H645" s="69">
        <v>139.24861859999999</v>
      </c>
    </row>
    <row r="646" spans="1:8">
      <c r="A646" s="60" t="s">
        <v>1450</v>
      </c>
      <c r="B646" s="60" t="s">
        <v>2607</v>
      </c>
      <c r="C646" s="60" t="s">
        <v>2400</v>
      </c>
      <c r="D646" s="14">
        <v>1.66E-2</v>
      </c>
      <c r="E646">
        <v>0.7</v>
      </c>
      <c r="F646" s="69">
        <v>5004.47</v>
      </c>
      <c r="G646" s="69">
        <v>58.151941399999998</v>
      </c>
      <c r="H646" s="69">
        <v>58.151941399999998</v>
      </c>
    </row>
    <row r="647" spans="1:8">
      <c r="A647" s="60" t="s">
        <v>1573</v>
      </c>
      <c r="B647" s="60" t="s">
        <v>2607</v>
      </c>
      <c r="C647" s="60" t="s">
        <v>2400</v>
      </c>
      <c r="D647" s="14">
        <v>1.66E-2</v>
      </c>
      <c r="E647">
        <v>0.7</v>
      </c>
      <c r="F647" s="69">
        <v>526810.45500000007</v>
      </c>
      <c r="G647" s="69">
        <v>6121.5374871000004</v>
      </c>
      <c r="H647" s="69">
        <v>6121.5374871000004</v>
      </c>
    </row>
    <row r="648" spans="1:8">
      <c r="A648" s="60" t="s">
        <v>1575</v>
      </c>
      <c r="B648" s="60" t="s">
        <v>2607</v>
      </c>
      <c r="C648" s="60" t="s">
        <v>2400</v>
      </c>
      <c r="D648" s="14">
        <v>1.66E-2</v>
      </c>
      <c r="E648">
        <v>0.7</v>
      </c>
      <c r="F648" s="69">
        <v>67297.000518010842</v>
      </c>
      <c r="G648" s="69">
        <v>781.99114601928602</v>
      </c>
      <c r="H648" s="69">
        <v>781.99114601928602</v>
      </c>
    </row>
    <row r="649" spans="1:8">
      <c r="A649" s="60" t="s">
        <v>1574</v>
      </c>
      <c r="B649" s="60" t="s">
        <v>2607</v>
      </c>
      <c r="C649" s="60" t="s">
        <v>2400</v>
      </c>
      <c r="D649" s="14">
        <v>1.66E-2</v>
      </c>
      <c r="E649">
        <v>0.7</v>
      </c>
      <c r="F649" s="69">
        <v>1207996.2944469999</v>
      </c>
      <c r="G649" s="69">
        <v>14036.916941474139</v>
      </c>
      <c r="H649" s="69">
        <v>14036.916941474139</v>
      </c>
    </row>
    <row r="650" spans="1:8">
      <c r="A650" s="60" t="s">
        <v>1572</v>
      </c>
      <c r="B650" s="60" t="s">
        <v>2607</v>
      </c>
      <c r="C650" s="60" t="s">
        <v>2400</v>
      </c>
      <c r="D650" s="14">
        <v>1.66E-2</v>
      </c>
      <c r="E650">
        <v>0.7</v>
      </c>
      <c r="F650" s="69">
        <v>110587.86314450002</v>
      </c>
      <c r="G650" s="69">
        <v>1285.0309697390901</v>
      </c>
      <c r="H650" s="69">
        <v>1285.0309697390901</v>
      </c>
    </row>
    <row r="651" spans="1:8">
      <c r="A651" s="60" t="s">
        <v>1454</v>
      </c>
      <c r="B651" s="60" t="s">
        <v>2607</v>
      </c>
      <c r="C651" s="60" t="s">
        <v>2400</v>
      </c>
      <c r="D651" s="14">
        <v>1.66E-2</v>
      </c>
      <c r="E651">
        <v>0.7</v>
      </c>
      <c r="F651" s="69">
        <v>82416.955000000002</v>
      </c>
      <c r="G651" s="69">
        <v>957.68501709999987</v>
      </c>
      <c r="H651" s="69">
        <v>957.68501709999987</v>
      </c>
    </row>
    <row r="652" spans="1:8">
      <c r="A652" s="60" t="s">
        <v>1455</v>
      </c>
      <c r="B652" s="60" t="s">
        <v>2607</v>
      </c>
      <c r="C652" s="60" t="s">
        <v>2400</v>
      </c>
      <c r="D652" s="14">
        <v>1.66E-2</v>
      </c>
      <c r="E652">
        <v>0.7</v>
      </c>
      <c r="F652" s="69">
        <v>150891.26500000001</v>
      </c>
      <c r="G652" s="69">
        <v>1753.3564993</v>
      </c>
      <c r="H652" s="69">
        <v>1753.3564993</v>
      </c>
    </row>
    <row r="653" spans="1:8">
      <c r="A653" s="60" t="s">
        <v>1456</v>
      </c>
      <c r="B653" s="60" t="s">
        <v>2607</v>
      </c>
      <c r="C653" s="60" t="s">
        <v>2400</v>
      </c>
      <c r="D653" s="14">
        <v>1.66E-2</v>
      </c>
      <c r="E653">
        <v>0.7</v>
      </c>
      <c r="F653" s="69">
        <v>55405.43</v>
      </c>
      <c r="G653" s="69">
        <v>643.81109659999993</v>
      </c>
      <c r="H653" s="69">
        <v>643.81109659999993</v>
      </c>
    </row>
    <row r="654" spans="1:8">
      <c r="A654" s="60" t="s">
        <v>1571</v>
      </c>
      <c r="B654" s="60" t="s">
        <v>2607</v>
      </c>
      <c r="C654" s="60" t="s">
        <v>2400</v>
      </c>
      <c r="D654" s="14">
        <v>1.66E-2</v>
      </c>
      <c r="E654">
        <v>0.7</v>
      </c>
      <c r="F654" s="69">
        <v>171399.35</v>
      </c>
      <c r="G654" s="69">
        <v>1991.6604469999997</v>
      </c>
      <c r="H654" s="69">
        <v>1991.6604469999997</v>
      </c>
    </row>
    <row r="655" spans="1:8">
      <c r="A655" s="60" t="s">
        <v>1453</v>
      </c>
      <c r="B655" s="60" t="s">
        <v>2607</v>
      </c>
      <c r="C655" s="60" t="s">
        <v>2400</v>
      </c>
      <c r="D655" s="14">
        <v>1.66E-2</v>
      </c>
      <c r="E655">
        <v>0.7</v>
      </c>
      <c r="F655" s="69">
        <v>3181.6350000000002</v>
      </c>
      <c r="G655" s="69">
        <v>36.970598700000004</v>
      </c>
      <c r="H655" s="69">
        <v>36.970598700000004</v>
      </c>
    </row>
    <row r="656" spans="1:8">
      <c r="A656" s="60" t="s">
        <v>1452</v>
      </c>
      <c r="B656" s="60" t="s">
        <v>2607</v>
      </c>
      <c r="C656" s="60" t="s">
        <v>2400</v>
      </c>
      <c r="D656" s="14">
        <v>1.66E-2</v>
      </c>
      <c r="E656">
        <v>0.7</v>
      </c>
      <c r="F656" s="69">
        <v>48323.38</v>
      </c>
      <c r="G656" s="69">
        <v>561.51767559999996</v>
      </c>
      <c r="H656" s="69">
        <v>561.51767559999996</v>
      </c>
    </row>
    <row r="657" spans="1:8">
      <c r="A657" s="60" t="s">
        <v>1565</v>
      </c>
      <c r="B657" s="60" t="s">
        <v>2607</v>
      </c>
      <c r="C657" s="60" t="s">
        <v>2400</v>
      </c>
      <c r="D657" s="14">
        <v>1.66E-2</v>
      </c>
      <c r="E657">
        <v>0.7</v>
      </c>
      <c r="F657" s="69">
        <v>396649.82094950002</v>
      </c>
      <c r="G657" s="69">
        <v>4609.0709194331903</v>
      </c>
      <c r="H657" s="69">
        <v>4609.0709194331903</v>
      </c>
    </row>
    <row r="658" spans="1:8">
      <c r="A658" s="60" t="s">
        <v>1566</v>
      </c>
      <c r="B658" s="60" t="s">
        <v>2607</v>
      </c>
      <c r="C658" s="60" t="s">
        <v>2400</v>
      </c>
      <c r="D658" s="14">
        <v>1.66E-2</v>
      </c>
      <c r="E658">
        <v>0.7</v>
      </c>
      <c r="F658" s="69">
        <v>115820.6853</v>
      </c>
      <c r="G658" s="69">
        <v>1345.836363186</v>
      </c>
      <c r="H658" s="69">
        <v>1345.836363186</v>
      </c>
    </row>
    <row r="659" spans="1:8">
      <c r="A659" s="60" t="s">
        <v>1568</v>
      </c>
      <c r="B659" s="60" t="s">
        <v>2607</v>
      </c>
      <c r="C659" s="60" t="s">
        <v>2400</v>
      </c>
      <c r="D659" s="14">
        <v>1.66E-2</v>
      </c>
      <c r="E659">
        <v>0.7</v>
      </c>
      <c r="F659" s="69">
        <v>65056.272606999999</v>
      </c>
      <c r="G659" s="69">
        <v>755.95388769333988</v>
      </c>
      <c r="H659" s="69">
        <v>755.95388769333988</v>
      </c>
    </row>
    <row r="660" spans="1:8">
      <c r="A660" s="60" t="s">
        <v>1569</v>
      </c>
      <c r="B660" s="60" t="s">
        <v>2607</v>
      </c>
      <c r="C660" s="60" t="s">
        <v>2400</v>
      </c>
      <c r="D660" s="14">
        <v>1.66E-2</v>
      </c>
      <c r="E660">
        <v>0.7</v>
      </c>
      <c r="F660" s="69">
        <v>146900.78815149999</v>
      </c>
      <c r="G660" s="69">
        <v>1706.9871583204299</v>
      </c>
      <c r="H660" s="69">
        <v>1706.9871583204299</v>
      </c>
    </row>
    <row r="661" spans="1:8">
      <c r="A661" s="60" t="s">
        <v>1570</v>
      </c>
      <c r="B661" s="60" t="s">
        <v>2607</v>
      </c>
      <c r="C661" s="60" t="s">
        <v>2400</v>
      </c>
      <c r="D661" s="14">
        <v>1.66E-2</v>
      </c>
      <c r="E661">
        <v>0.7</v>
      </c>
      <c r="F661" s="69">
        <v>65569.694508999994</v>
      </c>
      <c r="G661" s="69">
        <v>761.91985019457991</v>
      </c>
      <c r="H661" s="69">
        <v>761.91985019457991</v>
      </c>
    </row>
    <row r="662" spans="1:8">
      <c r="A662" s="60" t="s">
        <v>1451</v>
      </c>
      <c r="B662" s="60" t="s">
        <v>2607</v>
      </c>
      <c r="C662" s="60" t="s">
        <v>2400</v>
      </c>
      <c r="D662" s="14">
        <v>1.66E-2</v>
      </c>
      <c r="E662">
        <v>0.7</v>
      </c>
      <c r="F662" s="69">
        <v>352464.97499999998</v>
      </c>
      <c r="G662" s="69">
        <v>4095.6430094999992</v>
      </c>
      <c r="H662" s="69">
        <v>4095.6430094999992</v>
      </c>
    </row>
    <row r="663" spans="1:8">
      <c r="A663" s="60" t="s">
        <v>1567</v>
      </c>
      <c r="B663" s="60" t="s">
        <v>2607</v>
      </c>
      <c r="C663" s="60" t="s">
        <v>2400</v>
      </c>
      <c r="D663" s="14">
        <v>1.66E-2</v>
      </c>
      <c r="E663">
        <v>0.7</v>
      </c>
      <c r="F663" s="69">
        <v>19274.342000000001</v>
      </c>
      <c r="G663" s="69">
        <v>223.96785404000002</v>
      </c>
      <c r="H663" s="69">
        <v>223.96785404000002</v>
      </c>
    </row>
    <row r="664" spans="1:8">
      <c r="A664" s="60" t="s">
        <v>1564</v>
      </c>
      <c r="B664" s="60" t="s">
        <v>2607</v>
      </c>
      <c r="C664" s="60" t="s">
        <v>2400</v>
      </c>
      <c r="D664" s="14">
        <v>1.66E-2</v>
      </c>
      <c r="E664">
        <v>0.7</v>
      </c>
      <c r="F664" s="69">
        <v>582111</v>
      </c>
      <c r="G664" s="69">
        <v>6764.1298200000001</v>
      </c>
      <c r="H664" s="69">
        <v>6764.1298200000001</v>
      </c>
    </row>
    <row r="665" spans="1:8">
      <c r="A665" s="60" t="s">
        <v>1563</v>
      </c>
      <c r="B665" s="60" t="s">
        <v>2607</v>
      </c>
      <c r="C665" s="60" t="s">
        <v>2400</v>
      </c>
      <c r="D665" s="14">
        <v>1.66E-2</v>
      </c>
      <c r="E665">
        <v>0.7</v>
      </c>
      <c r="F665" s="69">
        <v>11605.999760000001</v>
      </c>
      <c r="G665" s="69">
        <v>134.86171721120002</v>
      </c>
      <c r="H665" s="69">
        <v>134.86171721120002</v>
      </c>
    </row>
    <row r="666" spans="1:8">
      <c r="A666" s="60" t="s">
        <v>1576</v>
      </c>
      <c r="B666" s="60" t="s">
        <v>2607</v>
      </c>
      <c r="C666" s="60" t="s">
        <v>2400</v>
      </c>
      <c r="D666" s="14">
        <v>1.66E-2</v>
      </c>
      <c r="E666">
        <v>0.7</v>
      </c>
      <c r="F666" s="69">
        <v>52354.157834000005</v>
      </c>
      <c r="G666" s="69">
        <v>608.35531403107996</v>
      </c>
      <c r="H666" s="69">
        <v>608.35531403107996</v>
      </c>
    </row>
    <row r="667" spans="1:8">
      <c r="A667" s="60" t="s">
        <v>1589</v>
      </c>
      <c r="B667" s="60" t="s">
        <v>2607</v>
      </c>
      <c r="C667" s="60" t="s">
        <v>2400</v>
      </c>
      <c r="D667" s="14">
        <v>2.93E-2</v>
      </c>
      <c r="E667">
        <v>0.7</v>
      </c>
      <c r="F667" s="69">
        <v>622609.18074593565</v>
      </c>
      <c r="G667" s="69">
        <v>12769.714297099139</v>
      </c>
      <c r="H667" s="69">
        <v>12769.714297099139</v>
      </c>
    </row>
    <row r="668" spans="1:8">
      <c r="A668" s="60" t="s">
        <v>1463</v>
      </c>
      <c r="B668" s="60" t="s">
        <v>2607</v>
      </c>
      <c r="C668" s="60" t="s">
        <v>2400</v>
      </c>
      <c r="D668" s="14">
        <v>1.66E-2</v>
      </c>
      <c r="E668">
        <v>0.7</v>
      </c>
      <c r="F668" s="69">
        <v>10806.64</v>
      </c>
      <c r="G668" s="69">
        <v>125.57315679999998</v>
      </c>
      <c r="H668" s="69">
        <v>125.57315679999998</v>
      </c>
    </row>
    <row r="669" spans="1:8">
      <c r="A669" s="60" t="s">
        <v>1462</v>
      </c>
      <c r="B669" s="60" t="s">
        <v>2607</v>
      </c>
      <c r="C669" s="60" t="s">
        <v>2400</v>
      </c>
      <c r="D669" s="14">
        <v>1.66E-2</v>
      </c>
      <c r="E669">
        <v>0.7</v>
      </c>
      <c r="F669" s="69">
        <v>1643647.6</v>
      </c>
      <c r="G669" s="69">
        <v>19099.185111999999</v>
      </c>
      <c r="H669" s="69">
        <v>19099.185111999999</v>
      </c>
    </row>
    <row r="670" spans="1:8">
      <c r="A670" s="60" t="s">
        <v>1461</v>
      </c>
      <c r="B670" s="60" t="s">
        <v>2607</v>
      </c>
      <c r="C670" s="60" t="s">
        <v>2400</v>
      </c>
      <c r="D670" s="14">
        <v>1.66E-2</v>
      </c>
      <c r="E670">
        <v>0.7</v>
      </c>
      <c r="F670" s="69">
        <v>815894.18500000006</v>
      </c>
      <c r="G670" s="69">
        <v>9480.6904297000001</v>
      </c>
      <c r="H670" s="69">
        <v>9480.6904297000001</v>
      </c>
    </row>
    <row r="671" spans="1:8">
      <c r="A671" s="60" t="s">
        <v>1583</v>
      </c>
      <c r="B671" s="60" t="s">
        <v>2607</v>
      </c>
      <c r="C671" s="60" t="s">
        <v>2400</v>
      </c>
      <c r="D671" s="14">
        <v>1.66E-2</v>
      </c>
      <c r="E671">
        <v>0.7</v>
      </c>
      <c r="F671" s="69">
        <v>175587.37992899999</v>
      </c>
      <c r="G671" s="69">
        <v>2040.3253547749798</v>
      </c>
      <c r="H671" s="69">
        <v>2040.3253547749798</v>
      </c>
    </row>
    <row r="672" spans="1:8">
      <c r="A672" s="60" t="s">
        <v>1584</v>
      </c>
      <c r="B672" s="60" t="s">
        <v>2607</v>
      </c>
      <c r="C672" s="60" t="s">
        <v>2400</v>
      </c>
      <c r="D672" s="14">
        <v>1.66E-2</v>
      </c>
      <c r="E672">
        <v>0.7</v>
      </c>
      <c r="F672" s="69">
        <v>48747.624454500001</v>
      </c>
      <c r="G672" s="69">
        <v>566.44739616129004</v>
      </c>
      <c r="H672" s="69">
        <v>566.44739616129004</v>
      </c>
    </row>
    <row r="673" spans="1:8">
      <c r="A673" s="60" t="s">
        <v>1582</v>
      </c>
      <c r="B673" s="60" t="s">
        <v>2607</v>
      </c>
      <c r="C673" s="60" t="s">
        <v>2400</v>
      </c>
      <c r="D673" s="14">
        <v>1.66E-2</v>
      </c>
      <c r="E673">
        <v>0.7</v>
      </c>
      <c r="F673" s="69">
        <v>144880.95999999999</v>
      </c>
      <c r="G673" s="69">
        <v>1683.5167552</v>
      </c>
      <c r="H673" s="69">
        <v>1683.5167552</v>
      </c>
    </row>
    <row r="674" spans="1:8">
      <c r="A674" s="60" t="s">
        <v>1581</v>
      </c>
      <c r="B674" s="60" t="s">
        <v>2607</v>
      </c>
      <c r="C674" s="60" t="s">
        <v>2400</v>
      </c>
      <c r="D674" s="14">
        <v>1.66E-2</v>
      </c>
      <c r="E674">
        <v>0.7</v>
      </c>
      <c r="F674" s="69">
        <v>16897.388750000002</v>
      </c>
      <c r="G674" s="69">
        <v>196.34765727499999</v>
      </c>
      <c r="H674" s="69">
        <v>196.34765727499999</v>
      </c>
    </row>
    <row r="675" spans="1:8">
      <c r="A675" s="60" t="s">
        <v>2689</v>
      </c>
      <c r="B675" s="60" t="s">
        <v>2607</v>
      </c>
      <c r="C675" s="60" t="s">
        <v>2400</v>
      </c>
      <c r="D675" s="14">
        <v>2.93E-2</v>
      </c>
      <c r="E675">
        <v>0.7</v>
      </c>
      <c r="F675" s="69">
        <v>622609.18074593565</v>
      </c>
      <c r="G675" s="69">
        <v>12769.714297099139</v>
      </c>
      <c r="H675" s="69">
        <v>12769.714297099139</v>
      </c>
    </row>
    <row r="676" spans="1:8">
      <c r="A676" s="60" t="s">
        <v>1577</v>
      </c>
      <c r="B676" s="60" t="s">
        <v>2607</v>
      </c>
      <c r="C676" s="60" t="s">
        <v>2400</v>
      </c>
      <c r="D676" s="14">
        <v>1.66E-2</v>
      </c>
      <c r="E676">
        <v>0.7</v>
      </c>
      <c r="F676" s="69">
        <v>1492960.0351714999</v>
      </c>
      <c r="G676" s="69">
        <v>17348.195608692829</v>
      </c>
      <c r="H676" s="69">
        <v>17348.195608692829</v>
      </c>
    </row>
    <row r="677" spans="1:8">
      <c r="A677" s="60" t="s">
        <v>1578</v>
      </c>
      <c r="B677" s="60" t="s">
        <v>2607</v>
      </c>
      <c r="C677" s="60" t="s">
        <v>2400</v>
      </c>
      <c r="D677" s="14">
        <v>1.66E-2</v>
      </c>
      <c r="E677">
        <v>0.7</v>
      </c>
      <c r="F677" s="69">
        <v>52242.942293500004</v>
      </c>
      <c r="G677" s="69">
        <v>607.06298945047001</v>
      </c>
      <c r="H677" s="69">
        <v>607.06298945047001</v>
      </c>
    </row>
    <row r="678" spans="1:8">
      <c r="A678" s="60" t="s">
        <v>1579</v>
      </c>
      <c r="B678" s="60" t="s">
        <v>2607</v>
      </c>
      <c r="C678" s="60" t="s">
        <v>2400</v>
      </c>
      <c r="D678" s="14">
        <v>1.66E-2</v>
      </c>
      <c r="E678">
        <v>0.7</v>
      </c>
      <c r="F678" s="69">
        <v>20806.2964545</v>
      </c>
      <c r="G678" s="69">
        <v>241.76916480128997</v>
      </c>
      <c r="H678" s="69">
        <v>241.76916480128997</v>
      </c>
    </row>
    <row r="679" spans="1:8">
      <c r="A679" s="60" t="s">
        <v>1580</v>
      </c>
      <c r="B679" s="60" t="s">
        <v>2607</v>
      </c>
      <c r="C679" s="60" t="s">
        <v>2400</v>
      </c>
      <c r="D679" s="14">
        <v>1.66E-2</v>
      </c>
      <c r="E679">
        <v>0.7</v>
      </c>
      <c r="F679" s="69">
        <v>13230.089450000001</v>
      </c>
      <c r="G679" s="69">
        <v>153.73363940900001</v>
      </c>
      <c r="H679" s="69">
        <v>153.73363940900001</v>
      </c>
    </row>
    <row r="680" spans="1:8">
      <c r="A680" s="60" t="s">
        <v>1458</v>
      </c>
      <c r="B680" s="60" t="s">
        <v>2607</v>
      </c>
      <c r="C680" s="60" t="s">
        <v>2400</v>
      </c>
      <c r="D680" s="14">
        <v>1.66E-2</v>
      </c>
      <c r="E680">
        <v>0.7</v>
      </c>
      <c r="F680" s="69">
        <v>14940.295</v>
      </c>
      <c r="G680" s="69">
        <v>173.60622789999999</v>
      </c>
      <c r="H680" s="69">
        <v>173.60622789999999</v>
      </c>
    </row>
    <row r="681" spans="1:8">
      <c r="A681" s="60" t="s">
        <v>1460</v>
      </c>
      <c r="B681" s="60" t="s">
        <v>2607</v>
      </c>
      <c r="C681" s="60" t="s">
        <v>2400</v>
      </c>
      <c r="D681" s="14">
        <v>1.66E-2</v>
      </c>
      <c r="E681">
        <v>0.7</v>
      </c>
      <c r="F681" s="69">
        <v>280.29500000000002</v>
      </c>
      <c r="G681" s="69">
        <v>3.2570279000000002</v>
      </c>
      <c r="H681" s="69">
        <v>3.2570279000000002</v>
      </c>
    </row>
    <row r="682" spans="1:8">
      <c r="A682" s="60" t="s">
        <v>1457</v>
      </c>
      <c r="B682" s="60" t="s">
        <v>2607</v>
      </c>
      <c r="C682" s="60" t="s">
        <v>2400</v>
      </c>
      <c r="D682" s="14">
        <v>1.66E-2</v>
      </c>
      <c r="E682">
        <v>0.7</v>
      </c>
      <c r="F682" s="69">
        <v>2632.45</v>
      </c>
      <c r="G682" s="69">
        <v>30.589068999999999</v>
      </c>
      <c r="H682" s="69">
        <v>30.589068999999999</v>
      </c>
    </row>
    <row r="683" spans="1:8">
      <c r="A683" s="60" t="s">
        <v>1459</v>
      </c>
      <c r="B683" s="60" t="s">
        <v>2607</v>
      </c>
      <c r="C683" s="60" t="s">
        <v>2400</v>
      </c>
      <c r="D683" s="14">
        <v>1.66E-2</v>
      </c>
      <c r="E683">
        <v>0.7</v>
      </c>
      <c r="F683" s="69">
        <v>5024.3249999999998</v>
      </c>
      <c r="G683" s="69">
        <v>58.382656499999996</v>
      </c>
      <c r="H683" s="69">
        <v>58.382656499999996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6"/>
  <sheetViews>
    <sheetView workbookViewId="0">
      <selection activeCell="M17" sqref="M17:M27"/>
    </sheetView>
  </sheetViews>
  <sheetFormatPr defaultRowHeight="14.5"/>
  <cols>
    <col min="1" max="1" width="20.7265625" customWidth="1"/>
    <col min="2" max="2" width="11.1796875" bestFit="1" customWidth="1"/>
    <col min="3" max="3" width="10.7265625" bestFit="1" customWidth="1"/>
    <col min="4" max="5" width="10.7265625" customWidth="1"/>
    <col min="6" max="8" width="13.7265625" customWidth="1"/>
    <col min="10" max="10" width="13.7265625" customWidth="1"/>
    <col min="11" max="11" width="15.7265625" customWidth="1"/>
    <col min="12" max="13" width="12.7265625" customWidth="1"/>
    <col min="16" max="16" width="13.7265625" customWidth="1"/>
    <col min="17" max="17" width="15.7265625" customWidth="1"/>
    <col min="18" max="19" width="12.7265625" customWidth="1"/>
  </cols>
  <sheetData>
    <row r="1" spans="1:18">
      <c r="A1" t="s">
        <v>1</v>
      </c>
      <c r="B1" t="s">
        <v>0</v>
      </c>
      <c r="C1" t="s">
        <v>2395</v>
      </c>
      <c r="D1" t="s">
        <v>2442</v>
      </c>
      <c r="E1" t="s">
        <v>2558</v>
      </c>
      <c r="F1" t="s">
        <v>2398</v>
      </c>
      <c r="G1" t="s">
        <v>2399</v>
      </c>
      <c r="H1" t="s">
        <v>2817</v>
      </c>
    </row>
    <row r="2" spans="1:18">
      <c r="A2" s="60" t="s">
        <v>83</v>
      </c>
      <c r="B2" s="60" t="s">
        <v>116</v>
      </c>
      <c r="C2" s="60" t="s">
        <v>2400</v>
      </c>
      <c r="D2" s="14">
        <v>1.5E-3</v>
      </c>
      <c r="E2">
        <v>0.7</v>
      </c>
      <c r="F2" s="69">
        <v>129708000</v>
      </c>
      <c r="G2" s="69">
        <v>136641.15912328765</v>
      </c>
      <c r="H2" s="69">
        <v>1945620</v>
      </c>
      <c r="J2" s="132" t="s">
        <v>2825</v>
      </c>
    </row>
    <row r="3" spans="1:18">
      <c r="A3" s="60" t="s">
        <v>84</v>
      </c>
      <c r="B3" s="60" t="s">
        <v>116</v>
      </c>
      <c r="C3" s="60" t="s">
        <v>2400</v>
      </c>
      <c r="D3" s="14">
        <v>1.66E-2</v>
      </c>
      <c r="E3">
        <v>0.7</v>
      </c>
      <c r="F3" s="69">
        <v>44700000</v>
      </c>
      <c r="G3" s="69">
        <v>526671.56547945202</v>
      </c>
      <c r="H3" s="69">
        <v>670500</v>
      </c>
      <c r="K3" s="68" t="s">
        <v>2822</v>
      </c>
      <c r="L3" s="68" t="s">
        <v>2818</v>
      </c>
      <c r="M3" s="68" t="s">
        <v>2817</v>
      </c>
      <c r="Q3" s="68"/>
      <c r="R3" s="68"/>
    </row>
    <row r="4" spans="1:18">
      <c r="A4" s="60" t="s">
        <v>2620</v>
      </c>
      <c r="B4" s="60" t="s">
        <v>116</v>
      </c>
      <c r="C4" s="60" t="s">
        <v>2400</v>
      </c>
      <c r="D4" s="14">
        <v>7.4000000000000003E-3</v>
      </c>
      <c r="E4">
        <v>0.7</v>
      </c>
      <c r="F4" s="69">
        <v>20000000</v>
      </c>
      <c r="G4" s="69">
        <v>105091.84</v>
      </c>
      <c r="H4" s="69">
        <v>300000</v>
      </c>
      <c r="J4" t="s">
        <v>116</v>
      </c>
      <c r="K4" s="97">
        <f t="shared" ref="K4:K12" si="0">SUMIF($B:$B,$J4,F:F)</f>
        <v>3669885014.2182021</v>
      </c>
      <c r="L4" s="97">
        <f t="shared" ref="L4:L12" si="1">SUMIF($B:$B,$J4,G:G)</f>
        <v>35141530.739665166</v>
      </c>
      <c r="M4" s="97">
        <f t="shared" ref="M4:M12" si="2">SUMIF($B:$B,$J4,H:H)</f>
        <v>61464395.753190085</v>
      </c>
      <c r="Q4" s="97"/>
      <c r="R4" s="97"/>
    </row>
    <row r="5" spans="1:18">
      <c r="A5" s="60" t="s">
        <v>2621</v>
      </c>
      <c r="B5" s="60" t="s">
        <v>116</v>
      </c>
      <c r="C5" s="60" t="s">
        <v>2400</v>
      </c>
      <c r="D5" s="14">
        <v>7.4000000000000003E-3</v>
      </c>
      <c r="E5">
        <v>0.7</v>
      </c>
      <c r="F5" s="69">
        <v>48000000</v>
      </c>
      <c r="G5" s="69">
        <v>252220.41599999997</v>
      </c>
      <c r="H5" s="69">
        <v>720000</v>
      </c>
      <c r="J5" t="s">
        <v>768</v>
      </c>
      <c r="K5" s="97">
        <f t="shared" si="0"/>
        <v>2927864164.1399999</v>
      </c>
      <c r="L5" s="97">
        <f t="shared" si="1"/>
        <v>3345624.2051380519</v>
      </c>
      <c r="M5" s="97">
        <f t="shared" si="2"/>
        <v>3345624.2051380519</v>
      </c>
      <c r="Q5" s="97"/>
      <c r="R5" s="97"/>
    </row>
    <row r="6" spans="1:18">
      <c r="A6" s="60" t="s">
        <v>97</v>
      </c>
      <c r="B6" s="60" t="s">
        <v>116</v>
      </c>
      <c r="C6" s="60" t="s">
        <v>2400</v>
      </c>
      <c r="D6" s="14">
        <v>1.66E-2</v>
      </c>
      <c r="E6">
        <v>0.7</v>
      </c>
      <c r="F6" s="69">
        <v>26721646.309999999</v>
      </c>
      <c r="G6" s="69">
        <v>315099.31056784349</v>
      </c>
      <c r="H6" s="69">
        <v>400824.69464999996</v>
      </c>
      <c r="J6" t="s">
        <v>542</v>
      </c>
      <c r="K6" s="97">
        <f t="shared" si="0"/>
        <v>4144445200</v>
      </c>
      <c r="L6" s="97">
        <f t="shared" si="1"/>
        <v>24461701.383070108</v>
      </c>
      <c r="M6" s="97">
        <f t="shared" si="2"/>
        <v>24461701.383070108</v>
      </c>
      <c r="Q6" s="97"/>
      <c r="R6" s="97"/>
    </row>
    <row r="7" spans="1:18">
      <c r="A7" s="60" t="s">
        <v>2390</v>
      </c>
      <c r="B7" s="60" t="s">
        <v>116</v>
      </c>
      <c r="C7" s="60" t="s">
        <v>2400</v>
      </c>
      <c r="D7" s="14">
        <v>7.4000000000000003E-3</v>
      </c>
      <c r="E7">
        <v>0.7</v>
      </c>
      <c r="F7" s="69">
        <v>50000000</v>
      </c>
      <c r="G7" s="69">
        <v>262729.59999999998</v>
      </c>
      <c r="H7" s="69">
        <v>750000</v>
      </c>
      <c r="J7" t="s">
        <v>2509</v>
      </c>
      <c r="K7" s="97">
        <f t="shared" si="0"/>
        <v>0</v>
      </c>
      <c r="L7" s="97">
        <f t="shared" si="1"/>
        <v>0</v>
      </c>
      <c r="M7" s="97">
        <f t="shared" si="2"/>
        <v>0</v>
      </c>
      <c r="Q7" s="97"/>
      <c r="R7" s="97"/>
    </row>
    <row r="8" spans="1:18">
      <c r="A8" s="60" t="s">
        <v>105</v>
      </c>
      <c r="B8" s="60" t="s">
        <v>116</v>
      </c>
      <c r="C8" s="60" t="s">
        <v>2400</v>
      </c>
      <c r="D8" s="14">
        <v>2.93E-2</v>
      </c>
      <c r="E8">
        <v>0.7</v>
      </c>
      <c r="F8" s="69">
        <v>23000000</v>
      </c>
      <c r="G8" s="69">
        <v>478321.2958904109</v>
      </c>
      <c r="H8" s="69">
        <v>478321.2958904109</v>
      </c>
      <c r="J8" t="s">
        <v>2594</v>
      </c>
      <c r="K8" s="97">
        <f t="shared" si="0"/>
        <v>190795600</v>
      </c>
      <c r="L8" s="97">
        <f t="shared" si="1"/>
        <v>87563.036121897414</v>
      </c>
      <c r="M8" s="97">
        <f t="shared" si="2"/>
        <v>87563.036121897414</v>
      </c>
      <c r="Q8" s="97"/>
      <c r="R8" s="97"/>
    </row>
    <row r="9" spans="1:18">
      <c r="A9" s="60" t="s">
        <v>109</v>
      </c>
      <c r="B9" s="60" t="s">
        <v>116</v>
      </c>
      <c r="C9" s="60" t="s">
        <v>2400</v>
      </c>
      <c r="D9" s="14">
        <v>7.4000000000000003E-3</v>
      </c>
      <c r="E9">
        <v>0.7</v>
      </c>
      <c r="F9" s="69">
        <v>49500000</v>
      </c>
      <c r="G9" s="69">
        <v>260102.30399999997</v>
      </c>
      <c r="H9" s="69">
        <v>742500</v>
      </c>
      <c r="J9" t="s">
        <v>689</v>
      </c>
      <c r="K9" s="97">
        <f t="shared" si="0"/>
        <v>827704477.72810984</v>
      </c>
      <c r="L9" s="97">
        <f t="shared" si="1"/>
        <v>9741.5373504345062</v>
      </c>
      <c r="M9" s="97">
        <f t="shared" si="2"/>
        <v>9741.5373504345062</v>
      </c>
      <c r="Q9" s="97"/>
      <c r="R9" s="97"/>
    </row>
    <row r="10" spans="1:18">
      <c r="A10" s="60" t="s">
        <v>110</v>
      </c>
      <c r="B10" s="60" t="s">
        <v>116</v>
      </c>
      <c r="C10" s="60" t="s">
        <v>2400</v>
      </c>
      <c r="D10" s="14">
        <v>1.66E-2</v>
      </c>
      <c r="E10">
        <v>0.7</v>
      </c>
      <c r="F10" s="69">
        <v>16292282.83</v>
      </c>
      <c r="G10" s="69">
        <v>192117.17076683792</v>
      </c>
      <c r="H10" s="69">
        <v>244384.24244999999</v>
      </c>
      <c r="J10" t="s">
        <v>2407</v>
      </c>
      <c r="K10" s="97">
        <f t="shared" si="0"/>
        <v>328116162.77999997</v>
      </c>
      <c r="L10" s="97">
        <f t="shared" si="1"/>
        <v>184459.80215489591</v>
      </c>
      <c r="M10" s="97">
        <f t="shared" si="2"/>
        <v>184459.80215489591</v>
      </c>
      <c r="Q10" s="97"/>
      <c r="R10" s="97"/>
    </row>
    <row r="11" spans="1:18">
      <c r="A11" s="60" t="s">
        <v>111</v>
      </c>
      <c r="B11" s="60" t="s">
        <v>116</v>
      </c>
      <c r="C11" s="60" t="s">
        <v>2400</v>
      </c>
      <c r="D11" s="14">
        <v>7.4000000000000003E-3</v>
      </c>
      <c r="E11">
        <v>0.7</v>
      </c>
      <c r="F11" s="69">
        <v>32500000</v>
      </c>
      <c r="G11" s="69">
        <v>170774.24</v>
      </c>
      <c r="H11" s="69">
        <v>487500</v>
      </c>
      <c r="J11" t="s">
        <v>2607</v>
      </c>
      <c r="K11" s="97">
        <f t="shared" si="0"/>
        <v>194965377.17207569</v>
      </c>
      <c r="L11" s="97">
        <f t="shared" si="1"/>
        <v>1017402.171762016</v>
      </c>
      <c r="M11" s="97">
        <f t="shared" si="2"/>
        <v>1017402.171762016</v>
      </c>
      <c r="Q11" s="97"/>
      <c r="R11" s="97"/>
    </row>
    <row r="12" spans="1:18">
      <c r="A12" s="60" t="s">
        <v>112</v>
      </c>
      <c r="B12" s="60" t="s">
        <v>116</v>
      </c>
      <c r="C12" s="60" t="s">
        <v>2400</v>
      </c>
      <c r="D12" s="14">
        <v>1.66E-2</v>
      </c>
      <c r="E12">
        <v>0.7</v>
      </c>
      <c r="F12" s="69">
        <v>16986070.859999999</v>
      </c>
      <c r="G12" s="69">
        <v>200298.25839134597</v>
      </c>
      <c r="H12" s="69">
        <v>254791.06289999999</v>
      </c>
      <c r="J12" t="s">
        <v>2605</v>
      </c>
      <c r="K12" s="97">
        <f t="shared" si="0"/>
        <v>334894058.30000001</v>
      </c>
      <c r="L12" s="97">
        <f t="shared" si="1"/>
        <v>3235254.0499758283</v>
      </c>
      <c r="M12" s="97">
        <f t="shared" si="2"/>
        <v>5023410.8745000008</v>
      </c>
      <c r="Q12" s="97"/>
      <c r="R12" s="97"/>
    </row>
    <row r="13" spans="1:18">
      <c r="A13" s="60" t="s">
        <v>113</v>
      </c>
      <c r="B13" s="60" t="s">
        <v>116</v>
      </c>
      <c r="C13" s="60" t="s">
        <v>2400</v>
      </c>
      <c r="D13" s="14">
        <v>1.66E-2</v>
      </c>
      <c r="E13">
        <v>0.7</v>
      </c>
      <c r="F13" s="69">
        <v>14000000</v>
      </c>
      <c r="G13" s="69">
        <v>165086.77260273971</v>
      </c>
      <c r="H13" s="69">
        <v>210000</v>
      </c>
      <c r="J13" s="98" t="s">
        <v>2823</v>
      </c>
      <c r="K13" s="97">
        <f>SUM(K4:K12)</f>
        <v>12618670054.338387</v>
      </c>
      <c r="L13" s="97">
        <f t="shared" ref="L13:M13" si="3">SUM(L4:L12)</f>
        <v>67483276.925238401</v>
      </c>
      <c r="M13" s="97">
        <f t="shared" si="3"/>
        <v>95594298.7632875</v>
      </c>
      <c r="P13" s="98"/>
      <c r="Q13" s="97"/>
      <c r="R13" s="97"/>
    </row>
    <row r="14" spans="1:18">
      <c r="A14" s="60" t="s">
        <v>114</v>
      </c>
      <c r="B14" s="60" t="s">
        <v>116</v>
      </c>
      <c r="C14" s="60" t="s">
        <v>2400</v>
      </c>
      <c r="D14" s="14">
        <v>1.66E-2</v>
      </c>
      <c r="E14">
        <v>0.7</v>
      </c>
      <c r="F14" s="69">
        <v>25750090.41</v>
      </c>
      <c r="G14" s="69">
        <v>303642.80857254704</v>
      </c>
      <c r="H14" s="69">
        <v>386251.35615000001</v>
      </c>
    </row>
    <row r="15" spans="1:18">
      <c r="A15" s="60" t="s">
        <v>117</v>
      </c>
      <c r="B15" s="60" t="s">
        <v>116</v>
      </c>
      <c r="C15" s="60" t="s">
        <v>2400</v>
      </c>
      <c r="D15" s="14">
        <v>1.66E-2</v>
      </c>
      <c r="E15">
        <v>0.7</v>
      </c>
      <c r="F15" s="69">
        <v>24249909.59</v>
      </c>
      <c r="G15" s="69">
        <v>285952.80786580907</v>
      </c>
      <c r="H15" s="69">
        <v>363748.64384999999</v>
      </c>
    </row>
    <row r="16" spans="1:18">
      <c r="A16" s="60" t="s">
        <v>124</v>
      </c>
      <c r="B16" s="60" t="s">
        <v>116</v>
      </c>
      <c r="C16" s="60" t="s">
        <v>2400</v>
      </c>
      <c r="D16" s="14">
        <v>2.93E-2</v>
      </c>
      <c r="E16">
        <v>0.7</v>
      </c>
      <c r="F16" s="69">
        <v>74307.22</v>
      </c>
      <c r="G16" s="69">
        <v>1551.8496126313755</v>
      </c>
      <c r="H16" s="69">
        <v>1551.8496126313755</v>
      </c>
      <c r="J16" s="132" t="s">
        <v>3066</v>
      </c>
      <c r="P16" s="132" t="s">
        <v>2824</v>
      </c>
    </row>
    <row r="17" spans="1:19">
      <c r="A17" s="60" t="s">
        <v>130</v>
      </c>
      <c r="B17" s="60" t="s">
        <v>116</v>
      </c>
      <c r="C17" s="60" t="s">
        <v>2400</v>
      </c>
      <c r="D17" s="14">
        <v>2.93E-2</v>
      </c>
      <c r="E17">
        <v>0.7</v>
      </c>
      <c r="F17" s="69">
        <v>70915.39</v>
      </c>
      <c r="G17" s="69">
        <v>1481.0138301648599</v>
      </c>
      <c r="H17" s="69">
        <v>1481.0138301648599</v>
      </c>
      <c r="K17" s="68" t="s">
        <v>2822</v>
      </c>
      <c r="L17" s="68" t="s">
        <v>2818</v>
      </c>
      <c r="M17" s="68" t="s">
        <v>2817</v>
      </c>
      <c r="Q17" s="68" t="s">
        <v>2822</v>
      </c>
      <c r="R17" s="68" t="s">
        <v>2818</v>
      </c>
      <c r="S17" s="68" t="s">
        <v>2817</v>
      </c>
    </row>
    <row r="18" spans="1:19">
      <c r="A18" s="60" t="s">
        <v>131</v>
      </c>
      <c r="B18" s="60" t="s">
        <v>116</v>
      </c>
      <c r="C18" s="60" t="s">
        <v>2400</v>
      </c>
      <c r="D18" s="14">
        <v>2.93E-2</v>
      </c>
      <c r="E18">
        <v>0.7</v>
      </c>
      <c r="F18" s="69">
        <v>375021.79</v>
      </c>
      <c r="G18" s="69">
        <v>7832.0440401326405</v>
      </c>
      <c r="H18" s="69">
        <v>7832.0440401326405</v>
      </c>
      <c r="J18" t="s">
        <v>116</v>
      </c>
      <c r="K18" s="97">
        <f>IF($Q18=0,0,$K4/$Q18*Q18)</f>
        <v>3669885014.2182026</v>
      </c>
      <c r="L18" s="97">
        <f>IF($Q18=0,0,$K4/$Q18*R18)</f>
        <v>28675734.421786487</v>
      </c>
      <c r="M18" s="97">
        <f>IF($Q18=0,0,$K4/$Q18*S18)</f>
        <v>59011539.26688306</v>
      </c>
      <c r="P18" t="s">
        <v>116</v>
      </c>
      <c r="Q18" s="97">
        <f>SUMIF('New Tool-Sep V20'!D:D,$P18,'New Tool-Sep V20'!Y:Y)+SUMIF('New Tool-Sep V20'!D:D,$P18,'New Tool-Sep V20'!Z:Z)</f>
        <v>3549594318.8608537</v>
      </c>
      <c r="R18" s="97">
        <f>SUMIF('New Tool-Sep V20'!D:D,$P18,'New Tool-Sep V20'!BS:BS)</f>
        <v>27735807.415867969</v>
      </c>
      <c r="S18" s="97">
        <f>SUMIF('New Tool-Sep V20'!D:D,$P18,'New Tool-Sep V20'!CR:CR)</f>
        <v>57077271.826617479</v>
      </c>
    </row>
    <row r="19" spans="1:19">
      <c r="A19" s="60" t="s">
        <v>132</v>
      </c>
      <c r="B19" s="60" t="s">
        <v>116</v>
      </c>
      <c r="C19" s="60" t="s">
        <v>2400</v>
      </c>
      <c r="D19" s="14">
        <v>2.93E-2</v>
      </c>
      <c r="E19">
        <v>0.7</v>
      </c>
      <c r="F19" s="69">
        <v>12461.56</v>
      </c>
      <c r="G19" s="69">
        <v>260.25017567313967</v>
      </c>
      <c r="H19" s="69">
        <v>260.25017567313967</v>
      </c>
      <c r="J19" t="s">
        <v>768</v>
      </c>
      <c r="K19" s="97">
        <f t="shared" ref="K19:M26" si="4">IF($Q19=0,0,$K5/$Q19*Q19)</f>
        <v>2927864164.1399999</v>
      </c>
      <c r="L19" s="97">
        <f t="shared" si="4"/>
        <v>2702297.3811938874</v>
      </c>
      <c r="M19" s="97">
        <f t="shared" si="4"/>
        <v>2702297.3811938874</v>
      </c>
      <c r="P19" t="s">
        <v>768</v>
      </c>
      <c r="Q19" s="97">
        <f>SUMIF('New Tool-Sep V20'!D:D,$P19,'New Tool-Sep V20'!Y:Y)+SUMIF('New Tool-Sep V20'!D:D,$P19,'New Tool-Sep V20'!Z:Z)</f>
        <v>2967598161.0800004</v>
      </c>
      <c r="R19" s="97">
        <f>SUMIF('New Tool-Sep V20'!D:D,$P19,'New Tool-Sep V20'!BS:BS)</f>
        <v>2738970.2149921274</v>
      </c>
      <c r="S19" s="97">
        <f>SUMIF('New Tool-Sep V20'!D:D,$P19,'New Tool-Sep V20'!CR:CR)</f>
        <v>2738970.2149921274</v>
      </c>
    </row>
    <row r="20" spans="1:19">
      <c r="A20" s="60" t="s">
        <v>133</v>
      </c>
      <c r="B20" s="60" t="s">
        <v>116</v>
      </c>
      <c r="C20" s="60" t="s">
        <v>2400</v>
      </c>
      <c r="D20" s="14">
        <v>2.93E-2</v>
      </c>
      <c r="E20">
        <v>0.7</v>
      </c>
      <c r="F20" s="69">
        <v>27470.78</v>
      </c>
      <c r="G20" s="69">
        <v>573.70628724478888</v>
      </c>
      <c r="H20" s="69">
        <v>573.70628724478888</v>
      </c>
      <c r="J20" t="s">
        <v>542</v>
      </c>
      <c r="K20" s="97">
        <f t="shared" si="4"/>
        <v>4144445200</v>
      </c>
      <c r="L20" s="97">
        <f t="shared" si="4"/>
        <v>20214831.996296566</v>
      </c>
      <c r="M20" s="97">
        <f t="shared" si="4"/>
        <v>20214831.996296566</v>
      </c>
      <c r="P20" t="s">
        <v>542</v>
      </c>
      <c r="Q20" s="97">
        <f>SUMIF('New Tool-Sep V20'!D:D,$P20,'New Tool-Sep V20'!Y:Y)+SUMIF('New Tool-Sep V20'!D:D,$P20,'New Tool-Sep V20'!Z:Z)</f>
        <v>4148848794.21</v>
      </c>
      <c r="R20" s="97">
        <f>SUMIF('New Tool-Sep V20'!D:D,$P20,'New Tool-Sep V20'!BS:BS)</f>
        <v>20236310.846381258</v>
      </c>
      <c r="S20" s="97">
        <f>SUMIF('New Tool-Sep V20'!D:D,$P20,'New Tool-Sep V20'!CR:CR)</f>
        <v>20236310.846381258</v>
      </c>
    </row>
    <row r="21" spans="1:19">
      <c r="A21" s="60" t="s">
        <v>134</v>
      </c>
      <c r="B21" s="60" t="s">
        <v>116</v>
      </c>
      <c r="C21" s="60" t="s">
        <v>2400</v>
      </c>
      <c r="D21" s="14">
        <v>2.93E-2</v>
      </c>
      <c r="E21">
        <v>0.7</v>
      </c>
      <c r="F21" s="69">
        <v>37961.56</v>
      </c>
      <c r="G21" s="69">
        <v>792.79822581012593</v>
      </c>
      <c r="H21" s="69">
        <v>792.79822581012593</v>
      </c>
      <c r="J21" t="s">
        <v>2509</v>
      </c>
      <c r="K21" s="97">
        <f t="shared" si="4"/>
        <v>0</v>
      </c>
      <c r="L21" s="97">
        <f t="shared" si="4"/>
        <v>0</v>
      </c>
      <c r="M21" s="97">
        <f t="shared" si="4"/>
        <v>0</v>
      </c>
      <c r="P21" t="s">
        <v>2509</v>
      </c>
      <c r="Q21" s="97">
        <f>SUMIF('New Tool-Sep V20'!D:D,$P21,'New Tool-Sep V20'!Y:Y)+SUMIF('New Tool-Sep V20'!D:D,$P21,'New Tool-Sep V20'!Z:Z)</f>
        <v>0</v>
      </c>
      <c r="R21" s="97">
        <f>SUMIF('New Tool-Sep V20'!D:D,$P21,'New Tool-Sep V20'!BS:BS)</f>
        <v>0</v>
      </c>
      <c r="S21" s="97">
        <f>SUMIF('New Tool-Sep V20'!D:D,$P21,'New Tool-Sep V20'!CR:CR)</f>
        <v>0</v>
      </c>
    </row>
    <row r="22" spans="1:19">
      <c r="A22" s="60" t="s">
        <v>135</v>
      </c>
      <c r="B22" s="60" t="s">
        <v>116</v>
      </c>
      <c r="C22" s="60" t="s">
        <v>2400</v>
      </c>
      <c r="D22" s="14">
        <v>2.93E-2</v>
      </c>
      <c r="E22">
        <v>0.7</v>
      </c>
      <c r="F22" s="69">
        <v>775384.61</v>
      </c>
      <c r="G22" s="69">
        <v>16193.316163205001</v>
      </c>
      <c r="H22" s="69">
        <v>16193.316163205001</v>
      </c>
      <c r="J22" t="s">
        <v>2594</v>
      </c>
      <c r="K22" s="97">
        <f t="shared" si="4"/>
        <v>190795599.99999997</v>
      </c>
      <c r="L22" s="97">
        <f t="shared" si="4"/>
        <v>81073.249155437239</v>
      </c>
      <c r="M22" s="97">
        <f t="shared" si="4"/>
        <v>1196699.26569357</v>
      </c>
      <c r="P22" t="s">
        <v>2594</v>
      </c>
      <c r="Q22" s="97">
        <f>SUMIF('New Tool-Sep V20'!D:D,$P22,'New Tool-Sep V20'!Y:Y)+SUMIF('New Tool-Sep V20'!D:D,$P22,'New Tool-Sep V20'!Z:Z)</f>
        <v>323316130.068232</v>
      </c>
      <c r="R22" s="97">
        <f>SUMIF('New Tool-Sep V20'!D:D,$P22,'New Tool-Sep V20'!BS:BS)</f>
        <v>137384.13867507179</v>
      </c>
      <c r="S22" s="97">
        <f>SUMIF('New Tool-Sep V20'!D:D,$P22,'New Tool-Sep V20'!CR:CR)</f>
        <v>2027888.35507496</v>
      </c>
    </row>
    <row r="23" spans="1:19">
      <c r="A23" s="60" t="s">
        <v>136</v>
      </c>
      <c r="B23" s="60" t="s">
        <v>116</v>
      </c>
      <c r="C23" s="60" t="s">
        <v>2400</v>
      </c>
      <c r="D23" s="14">
        <v>2.93E-2</v>
      </c>
      <c r="E23">
        <v>0.7</v>
      </c>
      <c r="F23" s="69">
        <v>22356.95</v>
      </c>
      <c r="G23" s="69">
        <v>466.90784821608213</v>
      </c>
      <c r="H23" s="69">
        <v>466.90784821608213</v>
      </c>
      <c r="J23" t="s">
        <v>689</v>
      </c>
      <c r="K23" s="97">
        <f t="shared" si="4"/>
        <v>827704477.72810984</v>
      </c>
      <c r="L23" s="97">
        <f t="shared" si="4"/>
        <v>351709.84734407987</v>
      </c>
      <c r="M23" s="97">
        <f t="shared" si="4"/>
        <v>351709.84734407987</v>
      </c>
      <c r="P23" t="s">
        <v>689</v>
      </c>
      <c r="Q23" s="97">
        <f>SUMIF('New Tool-Sep V20'!D:D,$P23,'New Tool-Sep V20'!Y:Y)+SUMIF('New Tool-Sep V20'!D:D,$P23,'New Tool-Sep V20'!Z:Z)</f>
        <v>822211781.29004979</v>
      </c>
      <c r="R23" s="97">
        <f>SUMIF('New Tool-Sep V20'!D:D,$P23,'New Tool-Sep V20'!BS:BS)</f>
        <v>349375.87975332816</v>
      </c>
      <c r="S23" s="97">
        <f>SUMIF('New Tool-Sep V20'!D:D,$P23,'New Tool-Sep V20'!CR:CR)</f>
        <v>349375.87975332816</v>
      </c>
    </row>
    <row r="24" spans="1:19">
      <c r="A24" s="60" t="s">
        <v>137</v>
      </c>
      <c r="B24" s="60" t="s">
        <v>116</v>
      </c>
      <c r="C24" s="60" t="s">
        <v>2400</v>
      </c>
      <c r="D24" s="14">
        <v>2.93E-2</v>
      </c>
      <c r="E24">
        <v>0.7</v>
      </c>
      <c r="F24" s="69">
        <v>62187.519999999997</v>
      </c>
      <c r="G24" s="69">
        <v>1298.7389223080327</v>
      </c>
      <c r="H24" s="69">
        <v>1298.7389223080327</v>
      </c>
      <c r="J24" t="s">
        <v>2407</v>
      </c>
      <c r="K24" s="97">
        <f t="shared" si="4"/>
        <v>328116162.77999997</v>
      </c>
      <c r="L24" s="97">
        <f t="shared" si="4"/>
        <v>139423.77820551911</v>
      </c>
      <c r="M24" s="97">
        <f t="shared" si="4"/>
        <v>139423.77820551911</v>
      </c>
      <c r="P24" t="s">
        <v>2407</v>
      </c>
      <c r="Q24" s="97">
        <f>SUMIF('New Tool-Sep V20'!D:D,$P24,'New Tool-Sep V20'!Y:Y)+SUMIF('New Tool-Sep V20'!D:D,$P24,'New Tool-Sep V20'!Z:Z)</f>
        <v>333787786.94</v>
      </c>
      <c r="R24" s="97">
        <f>SUMIF('New Tool-Sep V20'!D:D,$P24,'New Tool-Sep V20'!BS:BS)</f>
        <v>141833.77612286981</v>
      </c>
      <c r="S24" s="97">
        <f>SUMIF('New Tool-Sep V20'!D:D,$P24,'New Tool-Sep V20'!CR:CR)</f>
        <v>141833.77612286981</v>
      </c>
    </row>
    <row r="25" spans="1:19">
      <c r="A25" s="60" t="s">
        <v>138</v>
      </c>
      <c r="B25" s="60" t="s">
        <v>116</v>
      </c>
      <c r="C25" s="60" t="s">
        <v>2400</v>
      </c>
      <c r="D25" s="14">
        <v>2.93E-2</v>
      </c>
      <c r="E25">
        <v>0.7</v>
      </c>
      <c r="F25" s="69">
        <v>290769.24</v>
      </c>
      <c r="G25" s="69">
        <v>6072.4937961495443</v>
      </c>
      <c r="H25" s="69">
        <v>6072.4937961495443</v>
      </c>
      <c r="J25" t="s">
        <v>2607</v>
      </c>
      <c r="K25" s="97">
        <f t="shared" si="4"/>
        <v>194965377.17207566</v>
      </c>
      <c r="L25" s="97">
        <f t="shared" si="4"/>
        <v>623123.4811023958</v>
      </c>
      <c r="M25" s="97">
        <f t="shared" si="4"/>
        <v>623123.4811023958</v>
      </c>
      <c r="P25" t="s">
        <v>2607</v>
      </c>
      <c r="Q25" s="97">
        <f>SUMIF('New Tool-Sep V20'!D:D,$P25,'New Tool-Sep V20'!Y:Y)+SUMIF('New Tool-Sep V20'!D:D,$P25,'New Tool-Sep V20'!Z:Z)</f>
        <v>389930754.34415126</v>
      </c>
      <c r="R25" s="97">
        <f>SUMIF('New Tool-Sep V20'!D:D,$P25,'New Tool-Sep V20'!BS:BS)</f>
        <v>1246246.9622047914</v>
      </c>
      <c r="S25" s="97">
        <f>SUMIF('New Tool-Sep V20'!D:D,$P25,'New Tool-Sep V20'!CR:CR)</f>
        <v>1246246.9622047914</v>
      </c>
    </row>
    <row r="26" spans="1:19">
      <c r="A26" s="60" t="s">
        <v>140</v>
      </c>
      <c r="B26" s="60" t="s">
        <v>116</v>
      </c>
      <c r="C26" s="60" t="s">
        <v>2400</v>
      </c>
      <c r="D26" s="14">
        <v>2.93E-2</v>
      </c>
      <c r="E26">
        <v>0.7</v>
      </c>
      <c r="F26" s="69">
        <v>72692.320000000007</v>
      </c>
      <c r="G26" s="69">
        <v>1518.1236578797589</v>
      </c>
      <c r="H26" s="69">
        <v>1518.1236578797589</v>
      </c>
      <c r="J26" t="s">
        <v>2605</v>
      </c>
      <c r="K26" s="97">
        <f t="shared" si="4"/>
        <v>334894058.30000001</v>
      </c>
      <c r="L26" s="97">
        <f t="shared" si="4"/>
        <v>3456366.9481696612</v>
      </c>
      <c r="M26" s="97">
        <f t="shared" si="4"/>
        <v>4921963.9709479054</v>
      </c>
      <c r="P26" t="s">
        <v>2605</v>
      </c>
      <c r="Q26" s="97">
        <f>SUMIF('New Tool-Sep V20'!D:D,$P26,'New Tool-Sep V20'!Y:Y)+SUMIF('New Tool-Sep V20'!D:D,$P26,'New Tool-Sep V20'!Z:Z)</f>
        <v>341796580.42999995</v>
      </c>
      <c r="R26" s="97">
        <f>SUMIF('New Tool-Sep V20'!D:D,$P26,'New Tool-Sep V20'!BS:BS)</f>
        <v>3527606.3409204567</v>
      </c>
      <c r="S26" s="97">
        <f>SUMIF('New Tool-Sep V20'!D:D,$P26,'New Tool-Sep V20'!CR:CR)</f>
        <v>5023410.8745000018</v>
      </c>
    </row>
    <row r="27" spans="1:19">
      <c r="A27" s="60" t="s">
        <v>141</v>
      </c>
      <c r="B27" s="60" t="s">
        <v>116</v>
      </c>
      <c r="C27" s="60" t="s">
        <v>2400</v>
      </c>
      <c r="D27" s="14">
        <v>2.93E-2</v>
      </c>
      <c r="E27">
        <v>0.7</v>
      </c>
      <c r="F27" s="69">
        <v>78750</v>
      </c>
      <c r="G27" s="69">
        <v>1644.6336842465753</v>
      </c>
      <c r="H27" s="69">
        <v>1644.6336842465753</v>
      </c>
      <c r="J27" s="98" t="s">
        <v>2823</v>
      </c>
      <c r="K27" s="97">
        <f>SUM(K18:K26)</f>
        <v>12618670054.338387</v>
      </c>
      <c r="L27" s="97">
        <f t="shared" ref="L27:M27" si="5">SUM(L18:L26)</f>
        <v>56244561.103254035</v>
      </c>
      <c r="M27" s="97">
        <f t="shared" si="5"/>
        <v>89161588.987666994</v>
      </c>
      <c r="P27" s="98" t="s">
        <v>2823</v>
      </c>
      <c r="Q27" s="97">
        <f>SUM(Q18:Q26)</f>
        <v>12877084307.223288</v>
      </c>
      <c r="R27" s="97">
        <f t="shared" ref="R27:S27" si="6">SUM(R18:R26)</f>
        <v>56113535.574917868</v>
      </c>
      <c r="S27" s="97">
        <f t="shared" si="6"/>
        <v>88841308.735646799</v>
      </c>
    </row>
    <row r="28" spans="1:19">
      <c r="A28" s="60" t="s">
        <v>142</v>
      </c>
      <c r="B28" s="60" t="s">
        <v>116</v>
      </c>
      <c r="C28" s="60" t="s">
        <v>2400</v>
      </c>
      <c r="D28" s="14">
        <v>4.0000000000000001E-3</v>
      </c>
      <c r="E28">
        <v>0.7</v>
      </c>
      <c r="F28" s="69">
        <v>37500000</v>
      </c>
      <c r="G28" s="69">
        <v>106884.82191780822</v>
      </c>
      <c r="H28" s="69">
        <v>562500</v>
      </c>
    </row>
    <row r="29" spans="1:19">
      <c r="A29" s="60" t="s">
        <v>146</v>
      </c>
      <c r="B29" s="60" t="s">
        <v>116</v>
      </c>
      <c r="C29" s="60" t="s">
        <v>2400</v>
      </c>
      <c r="D29" s="14">
        <v>4.0000000000000001E-3</v>
      </c>
      <c r="E29">
        <v>0.7</v>
      </c>
      <c r="F29" s="69">
        <v>83333333.340000004</v>
      </c>
      <c r="G29" s="69">
        <v>237145.93609203104</v>
      </c>
      <c r="H29" s="69">
        <v>1250000.0001000001</v>
      </c>
    </row>
    <row r="30" spans="1:19">
      <c r="A30" s="60" t="s">
        <v>147</v>
      </c>
      <c r="B30" s="60" t="s">
        <v>116</v>
      </c>
      <c r="C30" s="60" t="s">
        <v>2400</v>
      </c>
      <c r="D30" s="14">
        <v>1.5E-3</v>
      </c>
      <c r="E30">
        <v>0.7</v>
      </c>
      <c r="F30" s="69">
        <v>50000000</v>
      </c>
      <c r="G30" s="69">
        <v>53138.630136986299</v>
      </c>
      <c r="H30" s="69">
        <v>750000</v>
      </c>
    </row>
    <row r="31" spans="1:19">
      <c r="A31" s="60" t="s">
        <v>2622</v>
      </c>
      <c r="B31" s="60" t="s">
        <v>116</v>
      </c>
      <c r="C31" s="60" t="s">
        <v>2400</v>
      </c>
      <c r="D31" s="14">
        <v>1.66E-2</v>
      </c>
      <c r="E31">
        <v>0.7</v>
      </c>
      <c r="F31" s="69">
        <v>1805497.9</v>
      </c>
      <c r="G31" s="69">
        <v>21348.901667970298</v>
      </c>
      <c r="H31" s="69">
        <v>27082.468499999999</v>
      </c>
    </row>
    <row r="32" spans="1:19">
      <c r="A32" s="60" t="s">
        <v>151</v>
      </c>
      <c r="B32" s="60" t="s">
        <v>116</v>
      </c>
      <c r="C32" s="60" t="s">
        <v>2400</v>
      </c>
      <c r="D32" s="14">
        <v>2.93E-2</v>
      </c>
      <c r="E32">
        <v>0.7</v>
      </c>
      <c r="F32" s="69">
        <v>21776704.550000001</v>
      </c>
      <c r="G32" s="69">
        <v>452587.25531271269</v>
      </c>
      <c r="H32" s="69">
        <v>452587.25531271269</v>
      </c>
    </row>
    <row r="33" spans="1:8">
      <c r="A33" s="60" t="s">
        <v>2623</v>
      </c>
      <c r="B33" s="60" t="s">
        <v>116</v>
      </c>
      <c r="C33" s="60" t="s">
        <v>2400</v>
      </c>
      <c r="D33" s="14">
        <v>1.66E-2</v>
      </c>
      <c r="E33">
        <v>0.7</v>
      </c>
      <c r="F33" s="69">
        <v>1797943.62</v>
      </c>
      <c r="G33" s="69">
        <v>21259.576955439585</v>
      </c>
      <c r="H33" s="69">
        <v>26969.154300000002</v>
      </c>
    </row>
    <row r="34" spans="1:8">
      <c r="A34" s="60" t="s">
        <v>156</v>
      </c>
      <c r="B34" s="60" t="s">
        <v>116</v>
      </c>
      <c r="C34" s="60" t="s">
        <v>2400</v>
      </c>
      <c r="D34" s="14">
        <v>2.93E-2</v>
      </c>
      <c r="E34">
        <v>0.7</v>
      </c>
      <c r="F34" s="69">
        <v>10215909.09</v>
      </c>
      <c r="G34" s="69">
        <v>212318.1790408821</v>
      </c>
      <c r="H34" s="69">
        <v>212318.1790408821</v>
      </c>
    </row>
    <row r="35" spans="1:8">
      <c r="A35" s="60" t="s">
        <v>157</v>
      </c>
      <c r="B35" s="60" t="s">
        <v>116</v>
      </c>
      <c r="C35" s="60" t="s">
        <v>2400</v>
      </c>
      <c r="D35" s="14">
        <v>2.93E-2</v>
      </c>
      <c r="E35">
        <v>0.7</v>
      </c>
      <c r="F35" s="69">
        <v>18007386.359999999</v>
      </c>
      <c r="G35" s="69">
        <v>374249.16838613123</v>
      </c>
      <c r="H35" s="69">
        <v>374249.16838613123</v>
      </c>
    </row>
    <row r="36" spans="1:8">
      <c r="A36" s="60" t="s">
        <v>2624</v>
      </c>
      <c r="B36" s="60" t="s">
        <v>116</v>
      </c>
      <c r="C36" s="60" t="s">
        <v>2400</v>
      </c>
      <c r="D36" s="14">
        <v>1.66E-2</v>
      </c>
      <c r="E36">
        <v>0.7</v>
      </c>
      <c r="F36" s="69">
        <v>6188326.2699999996</v>
      </c>
      <c r="G36" s="69">
        <v>73173.150202804129</v>
      </c>
      <c r="H36" s="69">
        <v>92824.894049999988</v>
      </c>
    </row>
    <row r="37" spans="1:8">
      <c r="A37" s="60" t="s">
        <v>2625</v>
      </c>
      <c r="B37" s="60" t="s">
        <v>116</v>
      </c>
      <c r="C37" s="60" t="s">
        <v>2400</v>
      </c>
      <c r="D37" s="14">
        <v>1.66E-2</v>
      </c>
      <c r="E37">
        <v>0.7</v>
      </c>
      <c r="F37" s="69">
        <v>3267761.77</v>
      </c>
      <c r="G37" s="69">
        <v>38639.27213766495</v>
      </c>
      <c r="H37" s="69">
        <v>49016.426549999996</v>
      </c>
    </row>
    <row r="38" spans="1:8">
      <c r="A38" s="60" t="s">
        <v>2626</v>
      </c>
      <c r="B38" s="60" t="s">
        <v>116</v>
      </c>
      <c r="C38" s="60" t="s">
        <v>2400</v>
      </c>
      <c r="D38" s="14">
        <v>1.66E-2</v>
      </c>
      <c r="E38">
        <v>0.7</v>
      </c>
      <c r="F38" s="69">
        <v>2180430.5</v>
      </c>
      <c r="G38" s="69">
        <v>25782.248951019727</v>
      </c>
      <c r="H38" s="69">
        <v>32706.4575</v>
      </c>
    </row>
    <row r="39" spans="1:8">
      <c r="A39" s="60" t="s">
        <v>2627</v>
      </c>
      <c r="B39" s="60" t="s">
        <v>116</v>
      </c>
      <c r="C39" s="60" t="s">
        <v>2400</v>
      </c>
      <c r="D39" s="14">
        <v>1.66E-2</v>
      </c>
      <c r="E39">
        <v>0.7</v>
      </c>
      <c r="F39" s="69">
        <v>1090895.5</v>
      </c>
      <c r="G39" s="69">
        <v>12899.16801317315</v>
      </c>
      <c r="H39" s="69">
        <v>16363.432499999999</v>
      </c>
    </row>
    <row r="40" spans="1:8">
      <c r="A40" s="60" t="s">
        <v>2628</v>
      </c>
      <c r="B40" s="60" t="s">
        <v>116</v>
      </c>
      <c r="C40" s="60" t="s">
        <v>2400</v>
      </c>
      <c r="D40" s="14">
        <v>1.66E-2</v>
      </c>
      <c r="E40">
        <v>0.7</v>
      </c>
      <c r="F40" s="69">
        <v>1472402.04</v>
      </c>
      <c r="G40" s="69">
        <v>17410.248091498124</v>
      </c>
      <c r="H40" s="69">
        <v>22086.030599999998</v>
      </c>
    </row>
    <row r="41" spans="1:8">
      <c r="A41" s="60" t="s">
        <v>2629</v>
      </c>
      <c r="B41" s="60" t="s">
        <v>116</v>
      </c>
      <c r="C41" s="60" t="s">
        <v>2400</v>
      </c>
      <c r="D41" s="14">
        <v>1.66E-2</v>
      </c>
      <c r="E41">
        <v>0.7</v>
      </c>
      <c r="F41" s="69">
        <v>11573847.869999999</v>
      </c>
      <c r="G41" s="69">
        <v>136853.6291826634</v>
      </c>
      <c r="H41" s="69">
        <v>173607.71804999997</v>
      </c>
    </row>
    <row r="42" spans="1:8">
      <c r="A42" s="60" t="s">
        <v>158</v>
      </c>
      <c r="B42" s="60" t="s">
        <v>116</v>
      </c>
      <c r="C42" s="60" t="s">
        <v>2400</v>
      </c>
      <c r="D42" s="14">
        <v>4.0000000000000001E-3</v>
      </c>
      <c r="E42">
        <v>0.7</v>
      </c>
      <c r="F42" s="69">
        <v>36108333.329999998</v>
      </c>
      <c r="G42" s="69">
        <v>102732.06647453457</v>
      </c>
      <c r="H42" s="69">
        <v>541624.99994999997</v>
      </c>
    </row>
    <row r="43" spans="1:8">
      <c r="A43" s="60" t="s">
        <v>159</v>
      </c>
      <c r="B43" s="60" t="s">
        <v>116</v>
      </c>
      <c r="C43" s="60" t="s">
        <v>2400</v>
      </c>
      <c r="D43" s="14">
        <v>1.66E-2</v>
      </c>
      <c r="E43">
        <v>0.7</v>
      </c>
      <c r="F43" s="69">
        <v>8097601.6600000001</v>
      </c>
      <c r="G43" s="69">
        <v>95749.156831327826</v>
      </c>
      <c r="H43" s="69">
        <v>121464.0249</v>
      </c>
    </row>
    <row r="44" spans="1:8">
      <c r="A44" s="60" t="s">
        <v>163</v>
      </c>
      <c r="B44" s="60" t="s">
        <v>116</v>
      </c>
      <c r="C44" s="60" t="s">
        <v>2400</v>
      </c>
      <c r="D44" s="14">
        <v>1.66E-2</v>
      </c>
      <c r="E44">
        <v>0.7</v>
      </c>
      <c r="F44" s="69">
        <v>8481460.5199999996</v>
      </c>
      <c r="G44" s="69">
        <v>100288.05164617041</v>
      </c>
      <c r="H44" s="69">
        <v>127221.90779999999</v>
      </c>
    </row>
    <row r="45" spans="1:8">
      <c r="A45" s="60" t="s">
        <v>164</v>
      </c>
      <c r="B45" s="60" t="s">
        <v>116</v>
      </c>
      <c r="C45" s="60" t="s">
        <v>2400</v>
      </c>
      <c r="D45" s="14">
        <v>1.66E-2</v>
      </c>
      <c r="E45">
        <v>0.7</v>
      </c>
      <c r="F45" s="69">
        <v>10859602.51</v>
      </c>
      <c r="G45" s="69">
        <v>128408.11730616438</v>
      </c>
      <c r="H45" s="69">
        <v>162894.03764999998</v>
      </c>
    </row>
    <row r="46" spans="1:8">
      <c r="A46" s="60" t="s">
        <v>165</v>
      </c>
      <c r="B46" s="60" t="s">
        <v>116</v>
      </c>
      <c r="C46" s="60" t="s">
        <v>2400</v>
      </c>
      <c r="D46" s="14">
        <v>2.93E-2</v>
      </c>
      <c r="E46">
        <v>0.7</v>
      </c>
      <c r="F46" s="69">
        <v>2308771.15</v>
      </c>
      <c r="G46" s="69">
        <v>48084.98503648553</v>
      </c>
      <c r="H46" s="69">
        <v>48084.98503648553</v>
      </c>
    </row>
    <row r="47" spans="1:8">
      <c r="A47" s="60" t="s">
        <v>167</v>
      </c>
      <c r="B47" s="60" t="s">
        <v>116</v>
      </c>
      <c r="C47" s="60" t="s">
        <v>2400</v>
      </c>
      <c r="D47" s="14">
        <v>1.66E-2</v>
      </c>
      <c r="E47">
        <v>0.7</v>
      </c>
      <c r="F47" s="69">
        <v>2932129.89</v>
      </c>
      <c r="G47" s="69">
        <v>34670.631685213579</v>
      </c>
      <c r="H47" s="69">
        <v>43981.948349999999</v>
      </c>
    </row>
    <row r="48" spans="1:8">
      <c r="A48" s="60" t="s">
        <v>168</v>
      </c>
      <c r="B48" s="60" t="s">
        <v>116</v>
      </c>
      <c r="C48" s="60" t="s">
        <v>2400</v>
      </c>
      <c r="D48" s="14">
        <v>4.7E-2</v>
      </c>
      <c r="E48">
        <v>0.7</v>
      </c>
      <c r="F48" s="69">
        <v>728571.44</v>
      </c>
      <c r="G48" s="69">
        <v>24679.249702193971</v>
      </c>
      <c r="H48" s="69">
        <v>24679.249702193971</v>
      </c>
    </row>
    <row r="49" spans="1:8">
      <c r="A49" s="60" t="s">
        <v>172</v>
      </c>
      <c r="B49" s="60" t="s">
        <v>116</v>
      </c>
      <c r="C49" s="60" t="s">
        <v>2400</v>
      </c>
      <c r="D49" s="14">
        <v>2.93E-2</v>
      </c>
      <c r="E49">
        <v>0.7</v>
      </c>
      <c r="F49" s="69">
        <v>675200.77</v>
      </c>
      <c r="G49" s="69">
        <v>14062.467352848509</v>
      </c>
      <c r="H49" s="69">
        <v>14062.467352848509</v>
      </c>
    </row>
    <row r="50" spans="1:8">
      <c r="A50" s="60" t="s">
        <v>173</v>
      </c>
      <c r="B50" s="60" t="s">
        <v>116</v>
      </c>
      <c r="C50" s="60" t="s">
        <v>2400</v>
      </c>
      <c r="D50" s="14">
        <v>2.93E-2</v>
      </c>
      <c r="E50">
        <v>0.7</v>
      </c>
      <c r="F50" s="69">
        <v>47000000</v>
      </c>
      <c r="G50" s="69">
        <v>977756.09150684916</v>
      </c>
      <c r="H50" s="69">
        <v>977756.09150684916</v>
      </c>
    </row>
    <row r="51" spans="1:8">
      <c r="A51" s="60" t="s">
        <v>2630</v>
      </c>
      <c r="B51" s="60" t="s">
        <v>116</v>
      </c>
      <c r="C51" s="60" t="s">
        <v>2400</v>
      </c>
      <c r="D51" s="14">
        <v>2.93E-2</v>
      </c>
      <c r="E51">
        <v>0.7</v>
      </c>
      <c r="F51" s="69">
        <v>38000000</v>
      </c>
      <c r="G51" s="69">
        <v>790526.20164383564</v>
      </c>
      <c r="H51" s="69">
        <v>790526.20164383564</v>
      </c>
    </row>
    <row r="52" spans="1:8">
      <c r="A52" s="60" t="s">
        <v>177</v>
      </c>
      <c r="B52" s="60" t="s">
        <v>116</v>
      </c>
      <c r="C52" s="60" t="s">
        <v>2400</v>
      </c>
      <c r="D52" s="14">
        <v>4.7E-2</v>
      </c>
      <c r="E52">
        <v>0.7</v>
      </c>
      <c r="F52" s="69">
        <v>1140000</v>
      </c>
      <c r="G52" s="69">
        <v>38492.459178082194</v>
      </c>
      <c r="H52" s="69">
        <v>38492.459178082194</v>
      </c>
    </row>
    <row r="53" spans="1:8">
      <c r="A53" s="60" t="s">
        <v>181</v>
      </c>
      <c r="B53" s="60" t="s">
        <v>116</v>
      </c>
      <c r="C53" s="60" t="s">
        <v>2400</v>
      </c>
      <c r="D53" s="14">
        <v>2.93E-2</v>
      </c>
      <c r="E53">
        <v>0.7</v>
      </c>
      <c r="F53" s="69">
        <v>418275</v>
      </c>
      <c r="G53" s="69">
        <v>8711.4511614267121</v>
      </c>
      <c r="H53" s="69">
        <v>8711.4511614267121</v>
      </c>
    </row>
    <row r="54" spans="1:8">
      <c r="A54" s="60" t="s">
        <v>182</v>
      </c>
      <c r="B54" s="60" t="s">
        <v>116</v>
      </c>
      <c r="C54" s="60" t="s">
        <v>2400</v>
      </c>
      <c r="D54" s="14">
        <v>1.66E-2</v>
      </c>
      <c r="E54">
        <v>0.7</v>
      </c>
      <c r="F54" s="69">
        <v>2056804.25</v>
      </c>
      <c r="G54" s="69">
        <v>24320.444617251233</v>
      </c>
      <c r="H54" s="69">
        <v>30852.063749999998</v>
      </c>
    </row>
    <row r="55" spans="1:8">
      <c r="A55" s="60" t="s">
        <v>183</v>
      </c>
      <c r="B55" s="60" t="s">
        <v>116</v>
      </c>
      <c r="C55" s="60" t="s">
        <v>2400</v>
      </c>
      <c r="D55" s="14">
        <v>2.93E-2</v>
      </c>
      <c r="E55">
        <v>0.7</v>
      </c>
      <c r="F55" s="69">
        <v>400000</v>
      </c>
      <c r="G55" s="69">
        <v>8330.8360876712322</v>
      </c>
      <c r="H55" s="69">
        <v>8330.8360876712322</v>
      </c>
    </row>
    <row r="56" spans="1:8">
      <c r="A56" s="60" t="s">
        <v>184</v>
      </c>
      <c r="B56" s="60" t="s">
        <v>116</v>
      </c>
      <c r="C56" s="60" t="s">
        <v>2400</v>
      </c>
      <c r="D56" s="14">
        <v>1.66E-2</v>
      </c>
      <c r="E56">
        <v>0.7</v>
      </c>
      <c r="F56" s="69">
        <v>2828609.89</v>
      </c>
      <c r="G56" s="69">
        <v>33446.571385465635</v>
      </c>
      <c r="H56" s="69">
        <v>42429.148350000003</v>
      </c>
    </row>
    <row r="57" spans="1:8">
      <c r="A57" s="60" t="s">
        <v>2631</v>
      </c>
      <c r="B57" s="60" t="s">
        <v>116</v>
      </c>
      <c r="C57" s="60" t="s">
        <v>2400</v>
      </c>
      <c r="D57" s="14">
        <v>0.10349999999999999</v>
      </c>
      <c r="E57">
        <v>0.7</v>
      </c>
      <c r="F57" s="69">
        <v>1006000</v>
      </c>
      <c r="G57" s="69">
        <v>74801.667452054797</v>
      </c>
      <c r="H57" s="69">
        <v>74801.667452054797</v>
      </c>
    </row>
    <row r="58" spans="1:8">
      <c r="A58" s="60" t="s">
        <v>185</v>
      </c>
      <c r="B58" s="60" t="s">
        <v>116</v>
      </c>
      <c r="C58" s="60" t="s">
        <v>2400</v>
      </c>
      <c r="D58" s="14">
        <v>4.7E-2</v>
      </c>
      <c r="E58">
        <v>0.7</v>
      </c>
      <c r="F58" s="69">
        <v>300000</v>
      </c>
      <c r="G58" s="69">
        <v>10129.594520547946</v>
      </c>
      <c r="H58" s="69">
        <v>10129.594520547946</v>
      </c>
    </row>
    <row r="59" spans="1:8">
      <c r="A59" s="60" t="s">
        <v>186</v>
      </c>
      <c r="B59" s="60" t="s">
        <v>116</v>
      </c>
      <c r="C59" s="60" t="s">
        <v>2400</v>
      </c>
      <c r="D59" s="14">
        <v>2.93E-2</v>
      </c>
      <c r="E59">
        <v>0.7</v>
      </c>
      <c r="F59" s="69">
        <v>866250</v>
      </c>
      <c r="G59" s="69">
        <v>18041.466902363012</v>
      </c>
      <c r="H59" s="69">
        <v>18041.466902363012</v>
      </c>
    </row>
    <row r="60" spans="1:8">
      <c r="A60" s="60" t="s">
        <v>187</v>
      </c>
      <c r="B60" s="60" t="s">
        <v>116</v>
      </c>
      <c r="C60" s="60" t="s">
        <v>2400</v>
      </c>
      <c r="D60" s="14">
        <v>1.66E-2</v>
      </c>
      <c r="E60">
        <v>0.7</v>
      </c>
      <c r="F60" s="69">
        <v>5399074.8799999999</v>
      </c>
      <c r="G60" s="69">
        <v>63840.738175950552</v>
      </c>
      <c r="H60" s="69">
        <v>80986.123200000002</v>
      </c>
    </row>
    <row r="61" spans="1:8">
      <c r="A61" s="60" t="s">
        <v>188</v>
      </c>
      <c r="B61" s="60" t="s">
        <v>116</v>
      </c>
      <c r="C61" s="60" t="s">
        <v>2400</v>
      </c>
      <c r="D61" s="14">
        <v>4.7E-2</v>
      </c>
      <c r="E61">
        <v>0.7</v>
      </c>
      <c r="F61" s="69">
        <v>500000</v>
      </c>
      <c r="G61" s="69">
        <v>16882.657534246577</v>
      </c>
      <c r="H61" s="69">
        <v>16882.657534246577</v>
      </c>
    </row>
    <row r="62" spans="1:8">
      <c r="A62" s="60" t="s">
        <v>189</v>
      </c>
      <c r="B62" s="60" t="s">
        <v>116</v>
      </c>
      <c r="C62" s="60" t="s">
        <v>2400</v>
      </c>
      <c r="D62" s="14">
        <v>2.93E-2</v>
      </c>
      <c r="E62">
        <v>0.7</v>
      </c>
      <c r="F62" s="69">
        <v>2023267.84</v>
      </c>
      <c r="G62" s="69">
        <v>42138.781841241565</v>
      </c>
      <c r="H62" s="69">
        <v>42138.781841241565</v>
      </c>
    </row>
    <row r="63" spans="1:8">
      <c r="A63" s="60" t="s">
        <v>2632</v>
      </c>
      <c r="B63" s="60" t="s">
        <v>116</v>
      </c>
      <c r="C63" s="60" t="s">
        <v>2400</v>
      </c>
      <c r="D63" s="14">
        <v>0.10349999999999999</v>
      </c>
      <c r="E63">
        <v>0.7</v>
      </c>
      <c r="F63" s="69">
        <v>268000</v>
      </c>
      <c r="G63" s="69">
        <v>19927.283178082191</v>
      </c>
      <c r="H63" s="69">
        <v>19927.283178082191</v>
      </c>
    </row>
    <row r="64" spans="1:8">
      <c r="A64" s="60" t="s">
        <v>190</v>
      </c>
      <c r="B64" s="60" t="s">
        <v>116</v>
      </c>
      <c r="C64" s="60" t="s">
        <v>2400</v>
      </c>
      <c r="D64" s="14">
        <v>1.66E-2</v>
      </c>
      <c r="E64">
        <v>0.7</v>
      </c>
      <c r="F64" s="69">
        <v>10080077.98</v>
      </c>
      <c r="G64" s="69">
        <v>119190.71941346079</v>
      </c>
      <c r="H64" s="69">
        <v>151201.1697</v>
      </c>
    </row>
    <row r="65" spans="1:8">
      <c r="A65" s="60" t="s">
        <v>191</v>
      </c>
      <c r="B65" s="60" t="s">
        <v>116</v>
      </c>
      <c r="C65" s="60" t="s">
        <v>2400</v>
      </c>
      <c r="D65" s="14">
        <v>2.93E-2</v>
      </c>
      <c r="E65">
        <v>0.7</v>
      </c>
      <c r="F65" s="69">
        <v>290936.07</v>
      </c>
      <c r="G65" s="69">
        <v>6059.3517779031099</v>
      </c>
      <c r="H65" s="69">
        <v>6059.3517779031099</v>
      </c>
    </row>
    <row r="66" spans="1:8">
      <c r="A66" s="60" t="s">
        <v>2633</v>
      </c>
      <c r="B66" s="60" t="s">
        <v>116</v>
      </c>
      <c r="C66" s="60" t="s">
        <v>2400</v>
      </c>
      <c r="D66" s="14">
        <v>4.7E-2</v>
      </c>
      <c r="E66">
        <v>0.7</v>
      </c>
      <c r="F66" s="69">
        <v>503000</v>
      </c>
      <c r="G66" s="69">
        <v>16983.953479452055</v>
      </c>
      <c r="H66" s="69">
        <v>16983.953479452055</v>
      </c>
    </row>
    <row r="67" spans="1:8">
      <c r="A67" s="60" t="s">
        <v>192</v>
      </c>
      <c r="B67" s="60" t="s">
        <v>116</v>
      </c>
      <c r="C67" s="60" t="s">
        <v>2400</v>
      </c>
      <c r="D67" s="14">
        <v>2.93E-2</v>
      </c>
      <c r="E67">
        <v>0.7</v>
      </c>
      <c r="F67" s="69">
        <v>190919</v>
      </c>
      <c r="G67" s="69">
        <v>3976.2872375552602</v>
      </c>
      <c r="H67" s="69">
        <v>3976.2872375552602</v>
      </c>
    </row>
    <row r="68" spans="1:8">
      <c r="A68" s="60" t="s">
        <v>2634</v>
      </c>
      <c r="B68" s="60" t="s">
        <v>116</v>
      </c>
      <c r="C68" s="60" t="s">
        <v>2400</v>
      </c>
      <c r="D68" s="14">
        <v>4.7E-2</v>
      </c>
      <c r="E68">
        <v>0.7</v>
      </c>
      <c r="F68" s="69">
        <v>1500000</v>
      </c>
      <c r="G68" s="69">
        <v>50647.972602739726</v>
      </c>
      <c r="H68" s="69">
        <v>50647.972602739726</v>
      </c>
    </row>
    <row r="69" spans="1:8">
      <c r="A69" s="60" t="s">
        <v>2635</v>
      </c>
      <c r="B69" s="60" t="s">
        <v>116</v>
      </c>
      <c r="C69" s="60" t="s">
        <v>2400</v>
      </c>
      <c r="D69" s="14">
        <v>4.7E-2</v>
      </c>
      <c r="E69">
        <v>0.7</v>
      </c>
      <c r="F69" s="69">
        <v>73546</v>
      </c>
      <c r="G69" s="69">
        <v>2483.3038620273974</v>
      </c>
      <c r="H69" s="69">
        <v>2483.3038620273974</v>
      </c>
    </row>
    <row r="70" spans="1:8">
      <c r="A70" s="60" t="s">
        <v>2636</v>
      </c>
      <c r="B70" s="60" t="s">
        <v>116</v>
      </c>
      <c r="C70" s="60" t="s">
        <v>2400</v>
      </c>
      <c r="D70" s="14">
        <v>4.7E-2</v>
      </c>
      <c r="E70">
        <v>0.7</v>
      </c>
      <c r="F70" s="69">
        <v>4200000</v>
      </c>
      <c r="G70" s="69">
        <v>141814.32328767123</v>
      </c>
      <c r="H70" s="69">
        <v>141814.32328767123</v>
      </c>
    </row>
    <row r="71" spans="1:8">
      <c r="A71" s="60" t="s">
        <v>2637</v>
      </c>
      <c r="B71" s="60" t="s">
        <v>116</v>
      </c>
      <c r="C71" s="60" t="s">
        <v>2400</v>
      </c>
      <c r="D71" s="14">
        <v>6.2E-2</v>
      </c>
      <c r="E71">
        <v>0.7</v>
      </c>
      <c r="F71" s="69">
        <v>4980000</v>
      </c>
      <c r="G71" s="69">
        <v>221816.56767123289</v>
      </c>
      <c r="H71" s="69">
        <v>221816.56767123289</v>
      </c>
    </row>
    <row r="72" spans="1:8">
      <c r="A72" s="60" t="s">
        <v>2638</v>
      </c>
      <c r="B72" s="60" t="s">
        <v>116</v>
      </c>
      <c r="C72" s="60" t="s">
        <v>2400</v>
      </c>
      <c r="D72" s="14">
        <v>6.2E-2</v>
      </c>
      <c r="E72">
        <v>0.7</v>
      </c>
      <c r="F72" s="69">
        <v>1520000</v>
      </c>
      <c r="G72" s="69">
        <v>67703.048767123284</v>
      </c>
      <c r="H72" s="69">
        <v>67703.048767123284</v>
      </c>
    </row>
    <row r="73" spans="1:8">
      <c r="A73" s="60" t="s">
        <v>2639</v>
      </c>
      <c r="B73" s="60" t="s">
        <v>116</v>
      </c>
      <c r="C73" s="60" t="s">
        <v>2400</v>
      </c>
      <c r="D73" s="14">
        <v>4.7E-2</v>
      </c>
      <c r="E73">
        <v>0.7</v>
      </c>
      <c r="F73" s="69">
        <v>5430000</v>
      </c>
      <c r="G73" s="69">
        <v>183345.66082191782</v>
      </c>
      <c r="H73" s="69">
        <v>183345.66082191782</v>
      </c>
    </row>
    <row r="74" spans="1:8">
      <c r="A74" s="60" t="s">
        <v>193</v>
      </c>
      <c r="B74" s="60" t="s">
        <v>116</v>
      </c>
      <c r="C74" s="60" t="s">
        <v>2400</v>
      </c>
      <c r="D74" s="14">
        <v>2.93E-2</v>
      </c>
      <c r="E74">
        <v>0.7</v>
      </c>
      <c r="F74" s="69">
        <v>15000000</v>
      </c>
      <c r="G74" s="69">
        <v>315741.61643835617</v>
      </c>
      <c r="H74" s="69">
        <v>315741.61643835617</v>
      </c>
    </row>
    <row r="75" spans="1:8">
      <c r="A75" s="60" t="s">
        <v>197</v>
      </c>
      <c r="B75" s="60" t="s">
        <v>116</v>
      </c>
      <c r="C75" s="60" t="s">
        <v>2400</v>
      </c>
      <c r="D75" s="14">
        <v>4.7E-2</v>
      </c>
      <c r="E75">
        <v>0.7</v>
      </c>
      <c r="F75" s="69">
        <v>500000</v>
      </c>
      <c r="G75" s="69">
        <v>16882.657534246577</v>
      </c>
      <c r="H75" s="69">
        <v>16882.657534246577</v>
      </c>
    </row>
    <row r="76" spans="1:8">
      <c r="A76" s="60" t="s">
        <v>2640</v>
      </c>
      <c r="B76" s="60" t="s">
        <v>116</v>
      </c>
      <c r="C76" s="60" t="s">
        <v>2400</v>
      </c>
      <c r="D76" s="14">
        <v>4.7E-2</v>
      </c>
      <c r="E76">
        <v>0.7</v>
      </c>
      <c r="F76" s="69">
        <v>3500000</v>
      </c>
      <c r="G76" s="69">
        <v>118178.60273972602</v>
      </c>
      <c r="H76" s="69">
        <v>118178.60273972602</v>
      </c>
    </row>
    <row r="77" spans="1:8">
      <c r="A77" s="60" t="s">
        <v>198</v>
      </c>
      <c r="B77" s="60" t="s">
        <v>116</v>
      </c>
      <c r="C77" s="60" t="s">
        <v>2400</v>
      </c>
      <c r="D77" s="14">
        <v>4.7E-2</v>
      </c>
      <c r="E77">
        <v>0.7</v>
      </c>
      <c r="F77" s="69">
        <v>30000000</v>
      </c>
      <c r="G77" s="69">
        <v>1001602.1917808218</v>
      </c>
      <c r="H77" s="69">
        <v>1001602.1917808218</v>
      </c>
    </row>
    <row r="78" spans="1:8">
      <c r="A78" s="60" t="s">
        <v>202</v>
      </c>
      <c r="B78" s="60" t="s">
        <v>116</v>
      </c>
      <c r="C78" s="60" t="s">
        <v>2400</v>
      </c>
      <c r="D78" s="14">
        <v>2.93E-2</v>
      </c>
      <c r="E78">
        <v>0.7</v>
      </c>
      <c r="F78" s="69">
        <v>871200</v>
      </c>
      <c r="G78" s="69">
        <v>18144.560998947942</v>
      </c>
      <c r="H78" s="69">
        <v>18144.560998947942</v>
      </c>
    </row>
    <row r="79" spans="1:8">
      <c r="A79" s="60" t="s">
        <v>2641</v>
      </c>
      <c r="B79" s="60" t="s">
        <v>116</v>
      </c>
      <c r="C79" s="60" t="s">
        <v>2400</v>
      </c>
      <c r="D79" s="14">
        <v>4.7E-2</v>
      </c>
      <c r="E79">
        <v>0.7</v>
      </c>
      <c r="F79" s="69">
        <v>145000</v>
      </c>
      <c r="G79" s="69">
        <v>4895.9706849315071</v>
      </c>
      <c r="H79" s="69">
        <v>4895.9706849315071</v>
      </c>
    </row>
    <row r="80" spans="1:8">
      <c r="A80" s="60" t="s">
        <v>203</v>
      </c>
      <c r="B80" s="60" t="s">
        <v>116</v>
      </c>
      <c r="C80" s="60" t="s">
        <v>2400</v>
      </c>
      <c r="D80" s="14">
        <v>4.7E-2</v>
      </c>
      <c r="E80">
        <v>0.7</v>
      </c>
      <c r="F80" s="69">
        <v>700000</v>
      </c>
      <c r="G80" s="69">
        <v>23635.720547945206</v>
      </c>
      <c r="H80" s="69">
        <v>23635.720547945206</v>
      </c>
    </row>
    <row r="81" spans="1:8">
      <c r="A81" s="60" t="s">
        <v>204</v>
      </c>
      <c r="B81" s="60" t="s">
        <v>116</v>
      </c>
      <c r="C81" s="60" t="s">
        <v>2400</v>
      </c>
      <c r="D81" s="14">
        <v>4.7E-2</v>
      </c>
      <c r="E81">
        <v>0.7</v>
      </c>
      <c r="F81" s="69">
        <v>8298000</v>
      </c>
      <c r="G81" s="69">
        <v>280184.58443835616</v>
      </c>
      <c r="H81" s="69">
        <v>280184.58443835616</v>
      </c>
    </row>
    <row r="82" spans="1:8">
      <c r="A82" s="60" t="s">
        <v>2642</v>
      </c>
      <c r="B82" s="60" t="s">
        <v>116</v>
      </c>
      <c r="C82" s="60" t="s">
        <v>2400</v>
      </c>
      <c r="D82" s="14">
        <v>4.7E-2</v>
      </c>
      <c r="E82">
        <v>0.7</v>
      </c>
      <c r="F82" s="69">
        <v>100000</v>
      </c>
      <c r="G82" s="69">
        <v>3376.5315068493151</v>
      </c>
      <c r="H82" s="69">
        <v>3376.5315068493151</v>
      </c>
    </row>
    <row r="83" spans="1:8">
      <c r="A83" s="60" t="s">
        <v>2643</v>
      </c>
      <c r="B83" s="60" t="s">
        <v>116</v>
      </c>
      <c r="C83" s="60" t="s">
        <v>2400</v>
      </c>
      <c r="D83" s="14">
        <v>4.7E-2</v>
      </c>
      <c r="E83">
        <v>0.7</v>
      </c>
      <c r="F83" s="69">
        <v>4743300</v>
      </c>
      <c r="G83" s="69">
        <v>160159.01896438358</v>
      </c>
      <c r="H83" s="69">
        <v>160159.01896438358</v>
      </c>
    </row>
    <row r="84" spans="1:8">
      <c r="A84" s="60" t="s">
        <v>208</v>
      </c>
      <c r="B84" s="60" t="s">
        <v>116</v>
      </c>
      <c r="C84" s="60" t="s">
        <v>2400</v>
      </c>
      <c r="D84" s="14">
        <v>0.10349999999999999</v>
      </c>
      <c r="E84">
        <v>0.7</v>
      </c>
      <c r="F84" s="69">
        <v>1680000</v>
      </c>
      <c r="G84" s="69">
        <v>124917.29753424657</v>
      </c>
      <c r="H84" s="69">
        <v>124917.29753424657</v>
      </c>
    </row>
    <row r="85" spans="1:8">
      <c r="A85" s="60" t="s">
        <v>212</v>
      </c>
      <c r="B85" s="60" t="s">
        <v>116</v>
      </c>
      <c r="C85" s="60" t="s">
        <v>2400</v>
      </c>
      <c r="D85" s="14">
        <v>4.7E-2</v>
      </c>
      <c r="E85">
        <v>0.7</v>
      </c>
      <c r="F85" s="69">
        <v>20000000</v>
      </c>
      <c r="G85" s="69">
        <v>667734.79452054796</v>
      </c>
      <c r="H85" s="69">
        <v>667734.79452054796</v>
      </c>
    </row>
    <row r="86" spans="1:8">
      <c r="A86" s="60" t="s">
        <v>213</v>
      </c>
      <c r="B86" s="60" t="s">
        <v>116</v>
      </c>
      <c r="C86" s="60" t="s">
        <v>2400</v>
      </c>
      <c r="D86" s="14">
        <v>4.7E-2</v>
      </c>
      <c r="E86">
        <v>0.7</v>
      </c>
      <c r="F86" s="69">
        <v>400000</v>
      </c>
      <c r="G86" s="69">
        <v>13506.12602739726</v>
      </c>
      <c r="H86" s="69">
        <v>13506.12602739726</v>
      </c>
    </row>
    <row r="87" spans="1:8">
      <c r="A87" s="60" t="s">
        <v>261</v>
      </c>
      <c r="B87" s="60" t="s">
        <v>116</v>
      </c>
      <c r="C87" s="60" t="s">
        <v>2400</v>
      </c>
      <c r="D87" s="14">
        <v>2.93E-2</v>
      </c>
      <c r="E87">
        <v>0.7</v>
      </c>
      <c r="F87" s="69">
        <v>693418.96799999999</v>
      </c>
      <c r="G87" s="69">
        <v>14318.693825862354</v>
      </c>
      <c r="H87" s="69">
        <v>14318.693825862354</v>
      </c>
    </row>
    <row r="88" spans="1:8">
      <c r="A88" s="60" t="s">
        <v>2644</v>
      </c>
      <c r="B88" s="60" t="s">
        <v>116</v>
      </c>
      <c r="C88" s="60" t="s">
        <v>2400</v>
      </c>
      <c r="D88" s="14">
        <v>0.10349999999999999</v>
      </c>
      <c r="E88">
        <v>0.7</v>
      </c>
      <c r="F88" s="69">
        <v>2568698.3844540003</v>
      </c>
      <c r="G88" s="69">
        <v>187417.66006525539</v>
      </c>
      <c r="H88" s="69">
        <v>187417.66006525539</v>
      </c>
    </row>
    <row r="89" spans="1:8">
      <c r="A89" s="60" t="s">
        <v>263</v>
      </c>
      <c r="B89" s="60" t="s">
        <v>116</v>
      </c>
      <c r="C89" s="60" t="s">
        <v>2400</v>
      </c>
      <c r="D89" s="14">
        <v>0.10349999999999999</v>
      </c>
      <c r="E89">
        <v>0.7</v>
      </c>
      <c r="F89" s="69">
        <v>1650080.3220000002</v>
      </c>
      <c r="G89" s="69">
        <v>120393.34580525223</v>
      </c>
      <c r="H89" s="69">
        <v>120393.34580525223</v>
      </c>
    </row>
    <row r="90" spans="1:8">
      <c r="A90" s="60" t="s">
        <v>267</v>
      </c>
      <c r="B90" s="60" t="s">
        <v>116</v>
      </c>
      <c r="C90" s="60" t="s">
        <v>2400</v>
      </c>
      <c r="D90" s="14">
        <v>2.93E-2</v>
      </c>
      <c r="E90">
        <v>0.7</v>
      </c>
      <c r="F90" s="69">
        <v>674157.33000000007</v>
      </c>
      <c r="G90" s="69">
        <v>13919.185357983883</v>
      </c>
      <c r="H90" s="69">
        <v>13919.185357983883</v>
      </c>
    </row>
    <row r="91" spans="1:8">
      <c r="A91" s="60" t="s">
        <v>268</v>
      </c>
      <c r="B91" s="60" t="s">
        <v>116</v>
      </c>
      <c r="C91" s="60" t="s">
        <v>2400</v>
      </c>
      <c r="D91" s="14">
        <v>2.93E-2</v>
      </c>
      <c r="E91">
        <v>0.7</v>
      </c>
      <c r="F91" s="69">
        <v>699839.51400000008</v>
      </c>
      <c r="G91" s="69">
        <v>14449.374915709501</v>
      </c>
      <c r="H91" s="69">
        <v>14449.374915709501</v>
      </c>
    </row>
    <row r="92" spans="1:8">
      <c r="A92" s="60" t="s">
        <v>269</v>
      </c>
      <c r="B92" s="60" t="s">
        <v>116</v>
      </c>
      <c r="C92" s="60" t="s">
        <v>2400</v>
      </c>
      <c r="D92" s="14">
        <v>2.93E-2</v>
      </c>
      <c r="E92">
        <v>0.7</v>
      </c>
      <c r="F92" s="69">
        <v>699839.51400000008</v>
      </c>
      <c r="G92" s="69">
        <v>14448.844025123653</v>
      </c>
      <c r="H92" s="69">
        <v>14448.844025123653</v>
      </c>
    </row>
    <row r="93" spans="1:8">
      <c r="A93" s="60" t="s">
        <v>270</v>
      </c>
      <c r="B93" s="60" t="s">
        <v>116</v>
      </c>
      <c r="C93" s="60" t="s">
        <v>2400</v>
      </c>
      <c r="D93" s="14">
        <v>2.93E-2</v>
      </c>
      <c r="E93">
        <v>0.7</v>
      </c>
      <c r="F93" s="69">
        <v>92307.72</v>
      </c>
      <c r="G93" s="69">
        <v>1925.7534207184765</v>
      </c>
      <c r="H93" s="69">
        <v>1925.7534207184765</v>
      </c>
    </row>
    <row r="94" spans="1:8">
      <c r="A94" s="60" t="s">
        <v>274</v>
      </c>
      <c r="B94" s="60" t="s">
        <v>116</v>
      </c>
      <c r="C94" s="60" t="s">
        <v>2400</v>
      </c>
      <c r="D94" s="14">
        <v>1.2E-2</v>
      </c>
      <c r="E94">
        <v>0.7</v>
      </c>
      <c r="F94" s="69">
        <v>2038491.3</v>
      </c>
      <c r="G94" s="69">
        <v>17424.003158070311</v>
      </c>
      <c r="H94" s="69">
        <v>30577.369500000001</v>
      </c>
    </row>
    <row r="95" spans="1:8">
      <c r="A95" s="60" t="s">
        <v>278</v>
      </c>
      <c r="B95" s="60" t="s">
        <v>116</v>
      </c>
      <c r="C95" s="60" t="s">
        <v>2400</v>
      </c>
      <c r="D95" s="14">
        <v>1.2E-2</v>
      </c>
      <c r="E95">
        <v>0.7</v>
      </c>
      <c r="F95" s="69">
        <v>25806927.66</v>
      </c>
      <c r="G95" s="69">
        <v>220584.6986189895</v>
      </c>
      <c r="H95" s="69">
        <v>387103.91489999997</v>
      </c>
    </row>
    <row r="96" spans="1:8">
      <c r="A96" s="60" t="s">
        <v>279</v>
      </c>
      <c r="B96" s="60" t="s">
        <v>116</v>
      </c>
      <c r="C96" s="60" t="s">
        <v>2400</v>
      </c>
      <c r="D96" s="14">
        <v>1.2E-2</v>
      </c>
      <c r="E96">
        <v>0.7</v>
      </c>
      <c r="F96" s="69">
        <v>16290110.960000001</v>
      </c>
      <c r="G96" s="69">
        <v>139239.71361190299</v>
      </c>
      <c r="H96" s="69">
        <v>244351.66440000001</v>
      </c>
    </row>
    <row r="97" spans="1:8">
      <c r="A97" s="60" t="s">
        <v>280</v>
      </c>
      <c r="B97" s="60" t="s">
        <v>116</v>
      </c>
      <c r="C97" s="60" t="s">
        <v>2400</v>
      </c>
      <c r="D97" s="14">
        <v>1.2E-2</v>
      </c>
      <c r="E97">
        <v>0.7</v>
      </c>
      <c r="F97" s="69">
        <v>1252792.92</v>
      </c>
      <c r="G97" s="69">
        <v>10708.246728591937</v>
      </c>
      <c r="H97" s="69">
        <v>18791.893799999998</v>
      </c>
    </row>
    <row r="98" spans="1:8">
      <c r="A98" s="60" t="s">
        <v>281</v>
      </c>
      <c r="B98" s="60" t="s">
        <v>116</v>
      </c>
      <c r="C98" s="60" t="s">
        <v>2400</v>
      </c>
      <c r="D98" s="14">
        <v>1.2E-2</v>
      </c>
      <c r="E98">
        <v>0.7</v>
      </c>
      <c r="F98" s="69">
        <v>1568854.61</v>
      </c>
      <c r="G98" s="69">
        <v>13409.783833364003</v>
      </c>
      <c r="H98" s="69">
        <v>23532.819149999999</v>
      </c>
    </row>
    <row r="99" spans="1:8">
      <c r="A99" s="60" t="s">
        <v>282</v>
      </c>
      <c r="B99" s="60" t="s">
        <v>116</v>
      </c>
      <c r="C99" s="60" t="s">
        <v>2400</v>
      </c>
      <c r="D99" s="14">
        <v>1.2E-2</v>
      </c>
      <c r="E99">
        <v>0.7</v>
      </c>
      <c r="F99" s="69">
        <v>1544469.76</v>
      </c>
      <c r="G99" s="69">
        <v>13201.354342686718</v>
      </c>
      <c r="H99" s="69">
        <v>23167.046399999999</v>
      </c>
    </row>
    <row r="100" spans="1:8">
      <c r="A100" s="60" t="s">
        <v>283</v>
      </c>
      <c r="B100" s="60" t="s">
        <v>116</v>
      </c>
      <c r="C100" s="60" t="s">
        <v>2400</v>
      </c>
      <c r="D100" s="14">
        <v>1.2E-2</v>
      </c>
      <c r="E100">
        <v>0.7</v>
      </c>
      <c r="F100" s="69">
        <v>995236.4</v>
      </c>
      <c r="G100" s="69">
        <v>8506.7825291314839</v>
      </c>
      <c r="H100" s="69">
        <v>14928.546</v>
      </c>
    </row>
    <row r="101" spans="1:8">
      <c r="A101" s="60" t="s">
        <v>284</v>
      </c>
      <c r="B101" s="60" t="s">
        <v>116</v>
      </c>
      <c r="C101" s="60" t="s">
        <v>2400</v>
      </c>
      <c r="D101" s="14">
        <v>1.2E-2</v>
      </c>
      <c r="E101">
        <v>0.7</v>
      </c>
      <c r="F101" s="69">
        <v>517098.19</v>
      </c>
      <c r="G101" s="69">
        <v>4419.8964673493783</v>
      </c>
      <c r="H101" s="69">
        <v>7756.4728500000001</v>
      </c>
    </row>
    <row r="102" spans="1:8">
      <c r="A102" s="60" t="s">
        <v>285</v>
      </c>
      <c r="B102" s="60" t="s">
        <v>116</v>
      </c>
      <c r="C102" s="60" t="s">
        <v>2400</v>
      </c>
      <c r="D102" s="14">
        <v>1.2E-2</v>
      </c>
      <c r="E102">
        <v>0.7</v>
      </c>
      <c r="F102" s="69">
        <v>1053166.24</v>
      </c>
      <c r="G102" s="69">
        <v>9001.9378016148694</v>
      </c>
      <c r="H102" s="69">
        <v>15797.4936</v>
      </c>
    </row>
    <row r="103" spans="1:8">
      <c r="A103" s="60" t="s">
        <v>286</v>
      </c>
      <c r="B103" s="60" t="s">
        <v>116</v>
      </c>
      <c r="C103" s="60" t="s">
        <v>2400</v>
      </c>
      <c r="D103" s="14">
        <v>1.2E-2</v>
      </c>
      <c r="E103">
        <v>0.7</v>
      </c>
      <c r="F103" s="69">
        <v>21049999.77</v>
      </c>
      <c r="G103" s="69">
        <v>179924.8603464039</v>
      </c>
      <c r="H103" s="69">
        <v>315749.99654999998</v>
      </c>
    </row>
    <row r="104" spans="1:8">
      <c r="A104" s="60" t="s">
        <v>287</v>
      </c>
      <c r="B104" s="60" t="s">
        <v>116</v>
      </c>
      <c r="C104" s="60" t="s">
        <v>2400</v>
      </c>
      <c r="D104" s="14">
        <v>1.2E-2</v>
      </c>
      <c r="E104">
        <v>0.7</v>
      </c>
      <c r="F104" s="69">
        <v>4330324.09</v>
      </c>
      <c r="G104" s="69">
        <v>37013.442549216641</v>
      </c>
      <c r="H104" s="69">
        <v>64954.861349999992</v>
      </c>
    </row>
    <row r="105" spans="1:8">
      <c r="A105" s="60" t="s">
        <v>288</v>
      </c>
      <c r="B105" s="60" t="s">
        <v>116</v>
      </c>
      <c r="C105" s="60" t="s">
        <v>2400</v>
      </c>
      <c r="D105" s="14">
        <v>1.2E-2</v>
      </c>
      <c r="E105">
        <v>0.7</v>
      </c>
      <c r="F105" s="69">
        <v>266732.48</v>
      </c>
      <c r="G105" s="69">
        <v>2279.8957120297373</v>
      </c>
      <c r="H105" s="69">
        <v>4000.9871999999996</v>
      </c>
    </row>
    <row r="106" spans="1:8">
      <c r="A106" s="60" t="s">
        <v>289</v>
      </c>
      <c r="B106" s="60" t="s">
        <v>116</v>
      </c>
      <c r="C106" s="60" t="s">
        <v>2400</v>
      </c>
      <c r="D106" s="14">
        <v>1.2E-2</v>
      </c>
      <c r="E106">
        <v>0.7</v>
      </c>
      <c r="F106" s="69">
        <v>1561595.12</v>
      </c>
      <c r="G106" s="69">
        <v>13347.733346964587</v>
      </c>
      <c r="H106" s="69">
        <v>23423.926800000001</v>
      </c>
    </row>
    <row r="107" spans="1:8">
      <c r="A107" s="60" t="s">
        <v>290</v>
      </c>
      <c r="B107" s="60" t="s">
        <v>116</v>
      </c>
      <c r="C107" s="60" t="s">
        <v>2400</v>
      </c>
      <c r="D107" s="14">
        <v>1.2E-2</v>
      </c>
      <c r="E107">
        <v>0.7</v>
      </c>
      <c r="F107" s="69">
        <v>2807095.02</v>
      </c>
      <c r="G107" s="69">
        <v>23993.642991502318</v>
      </c>
      <c r="H107" s="69">
        <v>42106.425299999995</v>
      </c>
    </row>
    <row r="108" spans="1:8">
      <c r="A108" s="60" t="s">
        <v>291</v>
      </c>
      <c r="B108" s="60" t="s">
        <v>116</v>
      </c>
      <c r="C108" s="60" t="s">
        <v>2400</v>
      </c>
      <c r="D108" s="14">
        <v>1.2E-2</v>
      </c>
      <c r="E108">
        <v>0.7</v>
      </c>
      <c r="F108" s="69">
        <v>103953.62</v>
      </c>
      <c r="G108" s="69">
        <v>888.54350429302349</v>
      </c>
      <c r="H108" s="69">
        <v>1559.3042999999998</v>
      </c>
    </row>
    <row r="109" spans="1:8">
      <c r="A109" s="60" t="s">
        <v>292</v>
      </c>
      <c r="B109" s="60" t="s">
        <v>116</v>
      </c>
      <c r="C109" s="60" t="s">
        <v>2400</v>
      </c>
      <c r="D109" s="14">
        <v>1.2E-2</v>
      </c>
      <c r="E109">
        <v>0.7</v>
      </c>
      <c r="F109" s="69">
        <v>801417.11</v>
      </c>
      <c r="G109" s="69">
        <v>6850.1122646790709</v>
      </c>
      <c r="H109" s="69">
        <v>12021.256649999999</v>
      </c>
    </row>
    <row r="110" spans="1:8">
      <c r="A110" s="60" t="s">
        <v>293</v>
      </c>
      <c r="B110" s="60" t="s">
        <v>116</v>
      </c>
      <c r="C110" s="60" t="s">
        <v>2400</v>
      </c>
      <c r="D110" s="14">
        <v>1.2E-2</v>
      </c>
      <c r="E110">
        <v>0.7</v>
      </c>
      <c r="F110" s="69">
        <v>1661120.7</v>
      </c>
      <c r="G110" s="69">
        <v>14198.428182026564</v>
      </c>
      <c r="H110" s="69">
        <v>24916.8105</v>
      </c>
    </row>
    <row r="111" spans="1:8">
      <c r="A111" s="60" t="s">
        <v>294</v>
      </c>
      <c r="B111" s="60" t="s">
        <v>116</v>
      </c>
      <c r="C111" s="60" t="s">
        <v>2400</v>
      </c>
      <c r="D111" s="14">
        <v>1.2E-2</v>
      </c>
      <c r="E111">
        <v>0.7</v>
      </c>
      <c r="F111" s="69">
        <v>2211338.77</v>
      </c>
      <c r="G111" s="69">
        <v>18901.416803713277</v>
      </c>
      <c r="H111" s="69">
        <v>33170.081550000003</v>
      </c>
    </row>
    <row r="112" spans="1:8">
      <c r="A112" s="60" t="s">
        <v>295</v>
      </c>
      <c r="B112" s="60" t="s">
        <v>116</v>
      </c>
      <c r="C112" s="60" t="s">
        <v>2400</v>
      </c>
      <c r="D112" s="14">
        <v>1.2E-2</v>
      </c>
      <c r="E112">
        <v>0.7</v>
      </c>
      <c r="F112" s="69">
        <v>2565889.39</v>
      </c>
      <c r="G112" s="69">
        <v>21931.938014461532</v>
      </c>
      <c r="H112" s="69">
        <v>38488.340850000001</v>
      </c>
    </row>
    <row r="113" spans="1:8">
      <c r="A113" s="60" t="s">
        <v>296</v>
      </c>
      <c r="B113" s="60" t="s">
        <v>116</v>
      </c>
      <c r="C113" s="60" t="s">
        <v>2400</v>
      </c>
      <c r="D113" s="14">
        <v>1.2E-2</v>
      </c>
      <c r="E113">
        <v>0.7</v>
      </c>
      <c r="F113" s="69">
        <v>868759.86</v>
      </c>
      <c r="G113" s="69">
        <v>7425.724379713919</v>
      </c>
      <c r="H113" s="69">
        <v>13031.3979</v>
      </c>
    </row>
    <row r="114" spans="1:8">
      <c r="A114" s="60" t="s">
        <v>297</v>
      </c>
      <c r="B114" s="60" t="s">
        <v>116</v>
      </c>
      <c r="C114" s="60" t="s">
        <v>2400</v>
      </c>
      <c r="D114" s="14">
        <v>1.2E-2</v>
      </c>
      <c r="E114">
        <v>0.7</v>
      </c>
      <c r="F114" s="69">
        <v>1481028.46</v>
      </c>
      <c r="G114" s="69">
        <v>12659.089869175308</v>
      </c>
      <c r="H114" s="69">
        <v>22215.426899999999</v>
      </c>
    </row>
    <row r="115" spans="1:8">
      <c r="A115" s="60" t="s">
        <v>298</v>
      </c>
      <c r="B115" s="60" t="s">
        <v>116</v>
      </c>
      <c r="C115" s="60" t="s">
        <v>2400</v>
      </c>
      <c r="D115" s="14">
        <v>1.2E-2</v>
      </c>
      <c r="E115">
        <v>0.7</v>
      </c>
      <c r="F115" s="69">
        <v>2071589.42</v>
      </c>
      <c r="G115" s="69">
        <v>17706.909318820759</v>
      </c>
      <c r="H115" s="69">
        <v>31073.841299999996</v>
      </c>
    </row>
    <row r="116" spans="1:8">
      <c r="A116" s="60" t="s">
        <v>299</v>
      </c>
      <c r="B116" s="60" t="s">
        <v>116</v>
      </c>
      <c r="C116" s="60" t="s">
        <v>2400</v>
      </c>
      <c r="D116" s="14">
        <v>1.2E-2</v>
      </c>
      <c r="E116">
        <v>0.7</v>
      </c>
      <c r="F116" s="69">
        <v>1842969.89</v>
      </c>
      <c r="G116" s="69">
        <v>15752.784023943832</v>
      </c>
      <c r="H116" s="69">
        <v>27644.548349999997</v>
      </c>
    </row>
    <row r="117" spans="1:8">
      <c r="A117" s="60" t="s">
        <v>300</v>
      </c>
      <c r="B117" s="60" t="s">
        <v>116</v>
      </c>
      <c r="C117" s="60" t="s">
        <v>2400</v>
      </c>
      <c r="D117" s="14">
        <v>1.2E-2</v>
      </c>
      <c r="E117">
        <v>0.7</v>
      </c>
      <c r="F117" s="69">
        <v>2976610.8</v>
      </c>
      <c r="G117" s="69">
        <v>25442.579018878416</v>
      </c>
      <c r="H117" s="69">
        <v>44649.161999999997</v>
      </c>
    </row>
    <row r="118" spans="1:8">
      <c r="A118" s="60" t="s">
        <v>301</v>
      </c>
      <c r="B118" s="60" t="s">
        <v>116</v>
      </c>
      <c r="C118" s="60" t="s">
        <v>2400</v>
      </c>
      <c r="D118" s="14">
        <v>1.2E-2</v>
      </c>
      <c r="E118">
        <v>0.7</v>
      </c>
      <c r="F118" s="69">
        <v>4608958.6900000004</v>
      </c>
      <c r="G118" s="69">
        <v>39395.071624772507</v>
      </c>
      <c r="H118" s="69">
        <v>69134.380350000007</v>
      </c>
    </row>
    <row r="119" spans="1:8">
      <c r="A119" s="60" t="s">
        <v>302</v>
      </c>
      <c r="B119" s="60" t="s">
        <v>116</v>
      </c>
      <c r="C119" s="60" t="s">
        <v>2400</v>
      </c>
      <c r="D119" s="14">
        <v>1.2E-2</v>
      </c>
      <c r="E119">
        <v>0.7</v>
      </c>
      <c r="F119" s="69">
        <v>3390593.62</v>
      </c>
      <c r="G119" s="69">
        <v>28981.096923304533</v>
      </c>
      <c r="H119" s="69">
        <v>50858.904300000002</v>
      </c>
    </row>
    <row r="120" spans="1:8">
      <c r="A120" s="60" t="s">
        <v>303</v>
      </c>
      <c r="B120" s="60" t="s">
        <v>116</v>
      </c>
      <c r="C120" s="60" t="s">
        <v>2400</v>
      </c>
      <c r="D120" s="14">
        <v>1.2E-2</v>
      </c>
      <c r="E120">
        <v>0.7</v>
      </c>
      <c r="F120" s="69">
        <v>482270.28</v>
      </c>
      <c r="G120" s="69">
        <v>4122.2049276165435</v>
      </c>
      <c r="H120" s="69">
        <v>7234.0542000000005</v>
      </c>
    </row>
    <row r="121" spans="1:8">
      <c r="A121" s="60" t="s">
        <v>304</v>
      </c>
      <c r="B121" s="60" t="s">
        <v>116</v>
      </c>
      <c r="C121" s="60" t="s">
        <v>2400</v>
      </c>
      <c r="D121" s="14">
        <v>1.2E-2</v>
      </c>
      <c r="E121">
        <v>0.7</v>
      </c>
      <c r="F121" s="69">
        <v>1005371.03</v>
      </c>
      <c r="G121" s="69">
        <v>8593.4082729479414</v>
      </c>
      <c r="H121" s="69">
        <v>15080.56545</v>
      </c>
    </row>
    <row r="122" spans="1:8">
      <c r="A122" s="60" t="s">
        <v>305</v>
      </c>
      <c r="B122" s="60" t="s">
        <v>116</v>
      </c>
      <c r="C122" s="60" t="s">
        <v>2400</v>
      </c>
      <c r="D122" s="14">
        <v>1.2E-2</v>
      </c>
      <c r="E122">
        <v>0.7</v>
      </c>
      <c r="F122" s="69">
        <v>250647.92</v>
      </c>
      <c r="G122" s="69">
        <v>2142.4129451245412</v>
      </c>
      <c r="H122" s="69">
        <v>3759.7188000000001</v>
      </c>
    </row>
    <row r="123" spans="1:8">
      <c r="A123" s="60" t="s">
        <v>306</v>
      </c>
      <c r="B123" s="60" t="s">
        <v>116</v>
      </c>
      <c r="C123" s="60" t="s">
        <v>2400</v>
      </c>
      <c r="D123" s="14">
        <v>1.2E-2</v>
      </c>
      <c r="E123">
        <v>0.7</v>
      </c>
      <c r="F123" s="69">
        <v>2248636.9700000002</v>
      </c>
      <c r="G123" s="69">
        <v>19220.223145732169</v>
      </c>
      <c r="H123" s="69">
        <v>33729.554550000001</v>
      </c>
    </row>
    <row r="124" spans="1:8">
      <c r="A124" s="60" t="s">
        <v>307</v>
      </c>
      <c r="B124" s="60" t="s">
        <v>116</v>
      </c>
      <c r="C124" s="60" t="s">
        <v>2400</v>
      </c>
      <c r="D124" s="14">
        <v>1.2E-2</v>
      </c>
      <c r="E124">
        <v>0.7</v>
      </c>
      <c r="F124" s="69">
        <v>2433163.37</v>
      </c>
      <c r="G124" s="69">
        <v>20797.462438510775</v>
      </c>
      <c r="H124" s="69">
        <v>36497.450550000001</v>
      </c>
    </row>
    <row r="125" spans="1:8">
      <c r="A125" s="60" t="s">
        <v>308</v>
      </c>
      <c r="B125" s="60" t="s">
        <v>116</v>
      </c>
      <c r="C125" s="60" t="s">
        <v>2400</v>
      </c>
      <c r="D125" s="14">
        <v>1.2E-2</v>
      </c>
      <c r="E125">
        <v>0.7</v>
      </c>
      <c r="F125" s="69">
        <v>199638.34</v>
      </c>
      <c r="G125" s="69">
        <v>1706.4085908200418</v>
      </c>
      <c r="H125" s="69">
        <v>2994.5751</v>
      </c>
    </row>
    <row r="126" spans="1:8">
      <c r="A126" s="60" t="s">
        <v>309</v>
      </c>
      <c r="B126" s="60" t="s">
        <v>116</v>
      </c>
      <c r="C126" s="60" t="s">
        <v>2400</v>
      </c>
      <c r="D126" s="14">
        <v>1.2E-2</v>
      </c>
      <c r="E126">
        <v>0.7</v>
      </c>
      <c r="F126" s="69">
        <v>248110.56</v>
      </c>
      <c r="G126" s="69">
        <v>2120.724862053909</v>
      </c>
      <c r="H126" s="69">
        <v>3721.6583999999998</v>
      </c>
    </row>
    <row r="127" spans="1:8">
      <c r="A127" s="60" t="s">
        <v>310</v>
      </c>
      <c r="B127" s="60" t="s">
        <v>116</v>
      </c>
      <c r="C127" s="60" t="s">
        <v>2400</v>
      </c>
      <c r="D127" s="14">
        <v>1.66E-2</v>
      </c>
      <c r="E127">
        <v>0.7</v>
      </c>
      <c r="F127" s="69">
        <v>12236251.779999999</v>
      </c>
      <c r="G127" s="69">
        <v>144691.99104243278</v>
      </c>
      <c r="H127" s="69">
        <v>183543.77669999999</v>
      </c>
    </row>
    <row r="128" spans="1:8">
      <c r="A128" s="60" t="s">
        <v>315</v>
      </c>
      <c r="B128" s="60" t="s">
        <v>116</v>
      </c>
      <c r="C128" s="60" t="s">
        <v>2400</v>
      </c>
      <c r="D128" s="14">
        <v>1.2E-2</v>
      </c>
      <c r="E128">
        <v>0.7</v>
      </c>
      <c r="F128" s="69">
        <v>762288.16</v>
      </c>
      <c r="G128" s="69">
        <v>6515.6575881386434</v>
      </c>
      <c r="H128" s="69">
        <v>11434.322400000001</v>
      </c>
    </row>
    <row r="129" spans="1:8">
      <c r="A129" s="60" t="s">
        <v>316</v>
      </c>
      <c r="B129" s="60" t="s">
        <v>116</v>
      </c>
      <c r="C129" s="60" t="s">
        <v>2400</v>
      </c>
      <c r="D129" s="14">
        <v>1.2E-2</v>
      </c>
      <c r="E129">
        <v>0.7</v>
      </c>
      <c r="F129" s="69">
        <v>1628335.29</v>
      </c>
      <c r="G129" s="69">
        <v>13918.194909812633</v>
      </c>
      <c r="H129" s="69">
        <v>24425.029350000001</v>
      </c>
    </row>
    <row r="130" spans="1:8">
      <c r="A130" s="60" t="s">
        <v>317</v>
      </c>
      <c r="B130" s="60" t="s">
        <v>116</v>
      </c>
      <c r="C130" s="60" t="s">
        <v>2400</v>
      </c>
      <c r="D130" s="14">
        <v>1.2E-2</v>
      </c>
      <c r="E130">
        <v>0.7</v>
      </c>
      <c r="F130" s="69">
        <v>552485.16</v>
      </c>
      <c r="G130" s="69">
        <v>4722.3665720952458</v>
      </c>
      <c r="H130" s="69">
        <v>8287.2774000000009</v>
      </c>
    </row>
    <row r="131" spans="1:8">
      <c r="A131" s="60" t="s">
        <v>318</v>
      </c>
      <c r="B131" s="60" t="s">
        <v>116</v>
      </c>
      <c r="C131" s="60" t="s">
        <v>2400</v>
      </c>
      <c r="D131" s="14">
        <v>1.2E-2</v>
      </c>
      <c r="E131">
        <v>0.7</v>
      </c>
      <c r="F131" s="69">
        <v>961976.41</v>
      </c>
      <c r="G131" s="69">
        <v>8222.4927846536011</v>
      </c>
      <c r="H131" s="69">
        <v>14429.64615</v>
      </c>
    </row>
    <row r="132" spans="1:8">
      <c r="A132" s="60" t="s">
        <v>319</v>
      </c>
      <c r="B132" s="60" t="s">
        <v>116</v>
      </c>
      <c r="C132" s="60" t="s">
        <v>2400</v>
      </c>
      <c r="D132" s="14">
        <v>1.2E-2</v>
      </c>
      <c r="E132">
        <v>0.7</v>
      </c>
      <c r="F132" s="69">
        <v>1963359.72</v>
      </c>
      <c r="G132" s="69">
        <v>16781.816023305098</v>
      </c>
      <c r="H132" s="69">
        <v>29450.395799999998</v>
      </c>
    </row>
    <row r="133" spans="1:8">
      <c r="A133" s="60" t="s">
        <v>320</v>
      </c>
      <c r="B133" s="60" t="s">
        <v>116</v>
      </c>
      <c r="C133" s="60" t="s">
        <v>2400</v>
      </c>
      <c r="D133" s="14">
        <v>1.2E-2</v>
      </c>
      <c r="E133">
        <v>0.7</v>
      </c>
      <c r="F133" s="69">
        <v>586844.09</v>
      </c>
      <c r="G133" s="69">
        <v>5016.0495055607535</v>
      </c>
      <c r="H133" s="69">
        <v>8802.6613499999985</v>
      </c>
    </row>
    <row r="134" spans="1:8">
      <c r="A134" s="60" t="s">
        <v>321</v>
      </c>
      <c r="B134" s="60" t="s">
        <v>116</v>
      </c>
      <c r="C134" s="60" t="s">
        <v>2400</v>
      </c>
      <c r="D134" s="14">
        <v>1.2E-2</v>
      </c>
      <c r="E134">
        <v>0.7</v>
      </c>
      <c r="F134" s="69">
        <v>247397.42</v>
      </c>
      <c r="G134" s="69">
        <v>2114.6292983337466</v>
      </c>
      <c r="H134" s="69">
        <v>3710.9612999999999</v>
      </c>
    </row>
    <row r="135" spans="1:8">
      <c r="A135" s="60" t="s">
        <v>322</v>
      </c>
      <c r="B135" s="60" t="s">
        <v>116</v>
      </c>
      <c r="C135" s="60" t="s">
        <v>2400</v>
      </c>
      <c r="D135" s="14">
        <v>1.2E-2</v>
      </c>
      <c r="E135">
        <v>0.7</v>
      </c>
      <c r="F135" s="69">
        <v>344902.08</v>
      </c>
      <c r="G135" s="69">
        <v>2948.0503209138146</v>
      </c>
      <c r="H135" s="69">
        <v>5173.5312000000004</v>
      </c>
    </row>
    <row r="136" spans="1:8">
      <c r="A136" s="60" t="s">
        <v>323</v>
      </c>
      <c r="B136" s="60" t="s">
        <v>116</v>
      </c>
      <c r="C136" s="60" t="s">
        <v>2400</v>
      </c>
      <c r="D136" s="14">
        <v>1.2E-2</v>
      </c>
      <c r="E136">
        <v>0.7</v>
      </c>
      <c r="F136" s="69">
        <v>1040810.93</v>
      </c>
      <c r="G136" s="69">
        <v>8896.3307968369045</v>
      </c>
      <c r="H136" s="69">
        <v>15612.16395</v>
      </c>
    </row>
    <row r="137" spans="1:8">
      <c r="A137" s="60" t="s">
        <v>324</v>
      </c>
      <c r="B137" s="60" t="s">
        <v>116</v>
      </c>
      <c r="C137" s="60" t="s">
        <v>2400</v>
      </c>
      <c r="D137" s="14">
        <v>1.2E-2</v>
      </c>
      <c r="E137">
        <v>0.7</v>
      </c>
      <c r="F137" s="69">
        <v>1728820.89</v>
      </c>
      <c r="G137" s="69">
        <v>14777.095515245968</v>
      </c>
      <c r="H137" s="69">
        <v>25932.313349999997</v>
      </c>
    </row>
    <row r="138" spans="1:8">
      <c r="A138" s="60" t="s">
        <v>325</v>
      </c>
      <c r="B138" s="60" t="s">
        <v>116</v>
      </c>
      <c r="C138" s="60" t="s">
        <v>2400</v>
      </c>
      <c r="D138" s="14">
        <v>1.66E-2</v>
      </c>
      <c r="E138">
        <v>0.7</v>
      </c>
      <c r="F138" s="69">
        <v>830422.5</v>
      </c>
      <c r="G138" s="69">
        <v>9819.63162345411</v>
      </c>
      <c r="H138" s="69">
        <v>12456.3375</v>
      </c>
    </row>
    <row r="139" spans="1:8">
      <c r="A139" s="60" t="s">
        <v>326</v>
      </c>
      <c r="B139" s="60" t="s">
        <v>116</v>
      </c>
      <c r="C139" s="60" t="s">
        <v>2400</v>
      </c>
      <c r="D139" s="14">
        <v>1.2E-2</v>
      </c>
      <c r="E139">
        <v>0.7</v>
      </c>
      <c r="F139" s="69">
        <v>706431.57</v>
      </c>
      <c r="G139" s="69">
        <v>6038.223418780628</v>
      </c>
      <c r="H139" s="69">
        <v>10596.473549999999</v>
      </c>
    </row>
    <row r="140" spans="1:8">
      <c r="A140" s="60" t="s">
        <v>327</v>
      </c>
      <c r="B140" s="60" t="s">
        <v>116</v>
      </c>
      <c r="C140" s="60" t="s">
        <v>2400</v>
      </c>
      <c r="D140" s="14">
        <v>1.2E-2</v>
      </c>
      <c r="E140">
        <v>0.7</v>
      </c>
      <c r="F140" s="69">
        <v>867965.89</v>
      </c>
      <c r="G140" s="69">
        <v>7418.9379216174775</v>
      </c>
      <c r="H140" s="69">
        <v>13019.48835</v>
      </c>
    </row>
    <row r="141" spans="1:8">
      <c r="A141" s="60" t="s">
        <v>328</v>
      </c>
      <c r="B141" s="60" t="s">
        <v>116</v>
      </c>
      <c r="C141" s="60" t="s">
        <v>2400</v>
      </c>
      <c r="D141" s="14">
        <v>1.2E-2</v>
      </c>
      <c r="E141">
        <v>0.7</v>
      </c>
      <c r="F141" s="69">
        <v>282247.19</v>
      </c>
      <c r="G141" s="69">
        <v>2412.5076864034063</v>
      </c>
      <c r="H141" s="69">
        <v>4233.7078499999998</v>
      </c>
    </row>
    <row r="142" spans="1:8">
      <c r="A142" s="60" t="s">
        <v>329</v>
      </c>
      <c r="B142" s="60" t="s">
        <v>116</v>
      </c>
      <c r="C142" s="60" t="s">
        <v>2400</v>
      </c>
      <c r="D142" s="14">
        <v>1.2E-2</v>
      </c>
      <c r="E142">
        <v>0.7</v>
      </c>
      <c r="F142" s="69">
        <v>3482394.64</v>
      </c>
      <c r="G142" s="69">
        <v>29765.766086422409</v>
      </c>
      <c r="H142" s="69">
        <v>52235.919600000001</v>
      </c>
    </row>
    <row r="143" spans="1:8">
      <c r="A143" s="60" t="s">
        <v>330</v>
      </c>
      <c r="B143" s="60" t="s">
        <v>116</v>
      </c>
      <c r="C143" s="60" t="s">
        <v>2400</v>
      </c>
      <c r="D143" s="14">
        <v>1.2E-2</v>
      </c>
      <c r="E143">
        <v>0.7</v>
      </c>
      <c r="F143" s="69">
        <v>408734.88</v>
      </c>
      <c r="G143" s="69">
        <v>3493.6611404392502</v>
      </c>
      <c r="H143" s="69">
        <v>6131.0231999999996</v>
      </c>
    </row>
    <row r="144" spans="1:8">
      <c r="A144" s="60" t="s">
        <v>331</v>
      </c>
      <c r="B144" s="60" t="s">
        <v>116</v>
      </c>
      <c r="C144" s="60" t="s">
        <v>2400</v>
      </c>
      <c r="D144" s="14">
        <v>1.66E-2</v>
      </c>
      <c r="E144">
        <v>0.7</v>
      </c>
      <c r="F144" s="69">
        <v>62500</v>
      </c>
      <c r="G144" s="69">
        <v>739.05388698630134</v>
      </c>
      <c r="H144" s="69">
        <v>937.5</v>
      </c>
    </row>
    <row r="145" spans="1:8">
      <c r="A145" s="60" t="s">
        <v>332</v>
      </c>
      <c r="B145" s="60" t="s">
        <v>116</v>
      </c>
      <c r="C145" s="60" t="s">
        <v>2400</v>
      </c>
      <c r="D145" s="14">
        <v>1.2E-2</v>
      </c>
      <c r="E145">
        <v>0.7</v>
      </c>
      <c r="F145" s="69">
        <v>892436.26</v>
      </c>
      <c r="G145" s="69">
        <v>7628.0983944432137</v>
      </c>
      <c r="H145" s="69">
        <v>13386.543899999999</v>
      </c>
    </row>
    <row r="146" spans="1:8">
      <c r="A146" s="60" t="s">
        <v>333</v>
      </c>
      <c r="B146" s="60" t="s">
        <v>116</v>
      </c>
      <c r="C146" s="60" t="s">
        <v>2400</v>
      </c>
      <c r="D146" s="14">
        <v>1.2E-2</v>
      </c>
      <c r="E146">
        <v>0.7</v>
      </c>
      <c r="F146" s="69">
        <v>888180.74</v>
      </c>
      <c r="G146" s="69">
        <v>7591.7243398081837</v>
      </c>
      <c r="H146" s="69">
        <v>13322.711099999999</v>
      </c>
    </row>
    <row r="147" spans="1:8">
      <c r="A147" s="60" t="s">
        <v>334</v>
      </c>
      <c r="B147" s="60" t="s">
        <v>116</v>
      </c>
      <c r="C147" s="60" t="s">
        <v>2400</v>
      </c>
      <c r="D147" s="14">
        <v>1.2E-2</v>
      </c>
      <c r="E147">
        <v>0.7</v>
      </c>
      <c r="F147" s="69">
        <v>786878.77</v>
      </c>
      <c r="G147" s="69">
        <v>6725.8458122919064</v>
      </c>
      <c r="H147" s="69">
        <v>11803.181549999999</v>
      </c>
    </row>
    <row r="148" spans="1:8">
      <c r="A148" s="60" t="s">
        <v>335</v>
      </c>
      <c r="B148" s="60" t="s">
        <v>116</v>
      </c>
      <c r="C148" s="60" t="s">
        <v>2400</v>
      </c>
      <c r="D148" s="14">
        <v>1.66E-2</v>
      </c>
      <c r="E148">
        <v>0.7</v>
      </c>
      <c r="F148" s="69">
        <v>2165249.7599999998</v>
      </c>
      <c r="G148" s="69">
        <v>25603.780022786497</v>
      </c>
      <c r="H148" s="69">
        <v>32478.746399999996</v>
      </c>
    </row>
    <row r="149" spans="1:8">
      <c r="A149" s="60" t="s">
        <v>336</v>
      </c>
      <c r="B149" s="60" t="s">
        <v>116</v>
      </c>
      <c r="C149" s="60" t="s">
        <v>2400</v>
      </c>
      <c r="D149" s="14">
        <v>1.2E-2</v>
      </c>
      <c r="E149">
        <v>0.7</v>
      </c>
      <c r="F149" s="69">
        <v>5552437.2199999997</v>
      </c>
      <c r="G149" s="69">
        <v>47459.453791275504</v>
      </c>
      <c r="H149" s="69">
        <v>83286.55829999999</v>
      </c>
    </row>
    <row r="150" spans="1:8">
      <c r="A150" s="60" t="s">
        <v>337</v>
      </c>
      <c r="B150" s="60" t="s">
        <v>116</v>
      </c>
      <c r="C150" s="60" t="s">
        <v>2400</v>
      </c>
      <c r="D150" s="14">
        <v>1.2E-2</v>
      </c>
      <c r="E150">
        <v>0.7</v>
      </c>
      <c r="F150" s="69">
        <v>873979.42</v>
      </c>
      <c r="G150" s="69">
        <v>7470.3385656678838</v>
      </c>
      <c r="H150" s="69">
        <v>13109.6913</v>
      </c>
    </row>
    <row r="151" spans="1:8">
      <c r="A151" s="60" t="s">
        <v>338</v>
      </c>
      <c r="B151" s="60" t="s">
        <v>116</v>
      </c>
      <c r="C151" s="60" t="s">
        <v>2400</v>
      </c>
      <c r="D151" s="14">
        <v>1.2E-2</v>
      </c>
      <c r="E151">
        <v>0.7</v>
      </c>
      <c r="F151" s="69">
        <v>1572796.61</v>
      </c>
      <c r="G151" s="69">
        <v>13443.478075988001</v>
      </c>
      <c r="H151" s="69">
        <v>23591.94915</v>
      </c>
    </row>
    <row r="152" spans="1:8">
      <c r="A152" s="60" t="s">
        <v>339</v>
      </c>
      <c r="B152" s="60" t="s">
        <v>116</v>
      </c>
      <c r="C152" s="60" t="s">
        <v>2400</v>
      </c>
      <c r="D152" s="14">
        <v>1.66E-2</v>
      </c>
      <c r="E152">
        <v>0.7</v>
      </c>
      <c r="F152" s="69">
        <v>1836939.14</v>
      </c>
      <c r="G152" s="69">
        <v>21721.552185188375</v>
      </c>
      <c r="H152" s="69">
        <v>27554.087099999997</v>
      </c>
    </row>
    <row r="153" spans="1:8">
      <c r="A153" s="60" t="s">
        <v>340</v>
      </c>
      <c r="B153" s="60" t="s">
        <v>116</v>
      </c>
      <c r="C153" s="60" t="s">
        <v>2400</v>
      </c>
      <c r="D153" s="14">
        <v>1.66E-2</v>
      </c>
      <c r="E153">
        <v>0.7</v>
      </c>
      <c r="F153" s="69">
        <v>91937.78</v>
      </c>
      <c r="G153" s="69">
        <v>1087.151578718263</v>
      </c>
      <c r="H153" s="69">
        <v>1379.0666999999999</v>
      </c>
    </row>
    <row r="154" spans="1:8">
      <c r="A154" s="60" t="s">
        <v>341</v>
      </c>
      <c r="B154" s="60" t="s">
        <v>116</v>
      </c>
      <c r="C154" s="60" t="s">
        <v>2400</v>
      </c>
      <c r="D154" s="14">
        <v>1.66E-2</v>
      </c>
      <c r="E154">
        <v>0.7</v>
      </c>
      <c r="F154" s="69">
        <v>999718.14</v>
      </c>
      <c r="G154" s="69">
        <v>11821.529236123448</v>
      </c>
      <c r="H154" s="69">
        <v>14995.7721</v>
      </c>
    </row>
    <row r="155" spans="1:8">
      <c r="A155" s="60" t="s">
        <v>342</v>
      </c>
      <c r="B155" s="60" t="s">
        <v>116</v>
      </c>
      <c r="C155" s="60" t="s">
        <v>2400</v>
      </c>
      <c r="D155" s="14">
        <v>1.66E-2</v>
      </c>
      <c r="E155">
        <v>0.7</v>
      </c>
      <c r="F155" s="69">
        <v>1797632.12</v>
      </c>
      <c r="G155" s="69">
        <v>21256.752090518803</v>
      </c>
      <c r="H155" s="69">
        <v>26964.481800000001</v>
      </c>
    </row>
    <row r="156" spans="1:8">
      <c r="A156" s="60" t="s">
        <v>343</v>
      </c>
      <c r="B156" s="60" t="s">
        <v>116</v>
      </c>
      <c r="C156" s="60" t="s">
        <v>2400</v>
      </c>
      <c r="D156" s="14">
        <v>1.7299999999999999E-2</v>
      </c>
      <c r="E156">
        <v>0.34399999999999997</v>
      </c>
      <c r="F156" s="69">
        <v>332726.63</v>
      </c>
      <c r="G156" s="69">
        <v>2018.4014763889795</v>
      </c>
      <c r="H156" s="69">
        <v>4990.8994499999999</v>
      </c>
    </row>
    <row r="157" spans="1:8">
      <c r="A157" s="60" t="s">
        <v>350</v>
      </c>
      <c r="B157" s="60" t="s">
        <v>116</v>
      </c>
      <c r="C157" s="60" t="s">
        <v>2400</v>
      </c>
      <c r="D157" s="14">
        <v>1.7299999999999999E-2</v>
      </c>
      <c r="E157">
        <v>0.34399999999999997</v>
      </c>
      <c r="F157" s="69">
        <v>2382467.71</v>
      </c>
      <c r="G157" s="69">
        <v>14452.634414363138</v>
      </c>
      <c r="H157" s="69">
        <v>35737.015650000001</v>
      </c>
    </row>
    <row r="158" spans="1:8">
      <c r="A158" s="60" t="s">
        <v>354</v>
      </c>
      <c r="B158" s="60" t="s">
        <v>116</v>
      </c>
      <c r="C158" s="60" t="s">
        <v>2400</v>
      </c>
      <c r="D158" s="14">
        <v>1.2E-2</v>
      </c>
      <c r="E158">
        <v>0.7</v>
      </c>
      <c r="F158" s="69">
        <v>248138.98</v>
      </c>
      <c r="G158" s="69">
        <v>2123.4279066161098</v>
      </c>
      <c r="H158" s="69">
        <v>3722.0846999999999</v>
      </c>
    </row>
    <row r="159" spans="1:8">
      <c r="A159" s="60" t="s">
        <v>358</v>
      </c>
      <c r="B159" s="60" t="s">
        <v>116</v>
      </c>
      <c r="C159" s="60" t="s">
        <v>2400</v>
      </c>
      <c r="D159" s="14">
        <v>1.2E-2</v>
      </c>
      <c r="E159">
        <v>0.7</v>
      </c>
      <c r="F159" s="69">
        <v>645161.30000000005</v>
      </c>
      <c r="G159" s="69">
        <v>5520.9121464460268</v>
      </c>
      <c r="H159" s="69">
        <v>9677.4195</v>
      </c>
    </row>
    <row r="160" spans="1:8">
      <c r="A160" s="60" t="s">
        <v>359</v>
      </c>
      <c r="B160" s="60" t="s">
        <v>116</v>
      </c>
      <c r="C160" s="60" t="s">
        <v>2400</v>
      </c>
      <c r="D160" s="14">
        <v>1.2E-2</v>
      </c>
      <c r="E160">
        <v>0.7</v>
      </c>
      <c r="F160" s="69">
        <v>583126.52</v>
      </c>
      <c r="G160" s="69">
        <v>4990.0548702825199</v>
      </c>
      <c r="H160" s="69">
        <v>8746.8978000000006</v>
      </c>
    </row>
    <row r="161" spans="1:8">
      <c r="A161" s="60" t="s">
        <v>360</v>
      </c>
      <c r="B161" s="60" t="s">
        <v>116</v>
      </c>
      <c r="C161" s="60" t="s">
        <v>2400</v>
      </c>
      <c r="D161" s="14">
        <v>1.2E-2</v>
      </c>
      <c r="E161">
        <v>0.7</v>
      </c>
      <c r="F161" s="69">
        <v>967741.93</v>
      </c>
      <c r="G161" s="69">
        <v>8281.3680485207678</v>
      </c>
      <c r="H161" s="69">
        <v>14516.12895</v>
      </c>
    </row>
    <row r="162" spans="1:8">
      <c r="A162" s="60" t="s">
        <v>361</v>
      </c>
      <c r="B162" s="60" t="s">
        <v>116</v>
      </c>
      <c r="C162" s="60" t="s">
        <v>2400</v>
      </c>
      <c r="D162" s="14">
        <v>1.2E-2</v>
      </c>
      <c r="E162">
        <v>0.7</v>
      </c>
      <c r="F162" s="69">
        <v>421836.21</v>
      </c>
      <c r="G162" s="69">
        <v>3609.8269620322194</v>
      </c>
      <c r="H162" s="69">
        <v>6327.5431500000004</v>
      </c>
    </row>
    <row r="163" spans="1:8">
      <c r="A163" s="60" t="s">
        <v>362</v>
      </c>
      <c r="B163" s="60" t="s">
        <v>116</v>
      </c>
      <c r="C163" s="60" t="s">
        <v>2400</v>
      </c>
      <c r="D163" s="14">
        <v>1.2E-2</v>
      </c>
      <c r="E163">
        <v>0.7</v>
      </c>
      <c r="F163" s="69">
        <v>1588089.34</v>
      </c>
      <c r="G163" s="69">
        <v>13589.937472764494</v>
      </c>
      <c r="H163" s="69">
        <v>23821.340100000001</v>
      </c>
    </row>
    <row r="164" spans="1:8">
      <c r="A164" s="60" t="s">
        <v>363</v>
      </c>
      <c r="B164" s="60" t="s">
        <v>116</v>
      </c>
      <c r="C164" s="60" t="s">
        <v>2400</v>
      </c>
      <c r="D164" s="14">
        <v>7.4000000000000003E-3</v>
      </c>
      <c r="E164">
        <v>0.7</v>
      </c>
      <c r="F164" s="69">
        <v>33639889.189999998</v>
      </c>
      <c r="G164" s="69">
        <v>176775.35045708265</v>
      </c>
      <c r="H164" s="69">
        <v>504598.33784999995</v>
      </c>
    </row>
    <row r="165" spans="1:8">
      <c r="A165" s="60" t="s">
        <v>367</v>
      </c>
      <c r="B165" s="60" t="s">
        <v>116</v>
      </c>
      <c r="C165" s="60" t="s">
        <v>2400</v>
      </c>
      <c r="D165" s="14">
        <v>7.4000000000000003E-3</v>
      </c>
      <c r="E165">
        <v>0.7</v>
      </c>
      <c r="F165" s="69">
        <v>67560110.810000002</v>
      </c>
      <c r="G165" s="69">
        <v>355023.82894017757</v>
      </c>
      <c r="H165" s="69">
        <v>1013401.66215</v>
      </c>
    </row>
    <row r="166" spans="1:8">
      <c r="A166" s="60" t="s">
        <v>368</v>
      </c>
      <c r="B166" s="60" t="s">
        <v>116</v>
      </c>
      <c r="C166" s="60" t="s">
        <v>2400</v>
      </c>
      <c r="D166" s="14">
        <v>1.66E-2</v>
      </c>
      <c r="E166">
        <v>0.7</v>
      </c>
      <c r="F166" s="69">
        <v>97000000</v>
      </c>
      <c r="G166" s="69">
        <v>1143815.4958904108</v>
      </c>
      <c r="H166" s="69">
        <v>1455000</v>
      </c>
    </row>
    <row r="167" spans="1:8">
      <c r="A167" s="60" t="s">
        <v>2645</v>
      </c>
      <c r="B167" s="60" t="s">
        <v>116</v>
      </c>
      <c r="C167" s="60" t="s">
        <v>2400</v>
      </c>
      <c r="D167" s="14">
        <v>7.4000000000000003E-3</v>
      </c>
      <c r="E167">
        <v>0.7</v>
      </c>
      <c r="F167" s="69">
        <v>83000000</v>
      </c>
      <c r="G167" s="69">
        <v>435452.65534246573</v>
      </c>
      <c r="H167" s="69">
        <v>1245000</v>
      </c>
    </row>
    <row r="168" spans="1:8">
      <c r="A168" s="60" t="s">
        <v>2646</v>
      </c>
      <c r="B168" s="60" t="s">
        <v>116</v>
      </c>
      <c r="C168" s="60" t="s">
        <v>2400</v>
      </c>
      <c r="D168" s="14">
        <v>7.4000000000000003E-3</v>
      </c>
      <c r="E168">
        <v>0.7</v>
      </c>
      <c r="F168" s="69">
        <v>17000000</v>
      </c>
      <c r="G168" s="69">
        <v>89189.098082191776</v>
      </c>
      <c r="H168" s="69">
        <v>255000</v>
      </c>
    </row>
    <row r="169" spans="1:8">
      <c r="A169" s="60" t="s">
        <v>2647</v>
      </c>
      <c r="B169" s="60" t="s">
        <v>116</v>
      </c>
      <c r="C169" s="60" t="s">
        <v>2400</v>
      </c>
      <c r="D169" s="14">
        <v>1.66E-2</v>
      </c>
      <c r="E169">
        <v>0.7</v>
      </c>
      <c r="F169" s="69">
        <v>80000000</v>
      </c>
      <c r="G169" s="69">
        <v>943352.98630136973</v>
      </c>
      <c r="H169" s="69">
        <v>1200000</v>
      </c>
    </row>
    <row r="170" spans="1:8">
      <c r="A170" s="60" t="s">
        <v>372</v>
      </c>
      <c r="B170" s="60" t="s">
        <v>116</v>
      </c>
      <c r="C170" s="60" t="s">
        <v>2400</v>
      </c>
      <c r="D170" s="14">
        <v>1.66E-2</v>
      </c>
      <c r="E170">
        <v>0.7</v>
      </c>
      <c r="F170" s="69">
        <v>100000000</v>
      </c>
      <c r="G170" s="69">
        <v>1174988.9315068494</v>
      </c>
      <c r="H170" s="69">
        <v>1500000</v>
      </c>
    </row>
    <row r="171" spans="1:8">
      <c r="A171" s="60" t="s">
        <v>2648</v>
      </c>
      <c r="B171" s="60" t="s">
        <v>116</v>
      </c>
      <c r="C171" s="60" t="s">
        <v>2400</v>
      </c>
      <c r="D171" s="14">
        <v>2.93E-2</v>
      </c>
      <c r="E171">
        <v>0.7</v>
      </c>
      <c r="F171" s="69">
        <v>174785.22</v>
      </c>
      <c r="G171" s="69">
        <v>3646.3666929310161</v>
      </c>
      <c r="H171" s="69">
        <v>3646.3666929310161</v>
      </c>
    </row>
    <row r="172" spans="1:8">
      <c r="A172" s="60" t="s">
        <v>2649</v>
      </c>
      <c r="B172" s="60" t="s">
        <v>116</v>
      </c>
      <c r="C172" s="60" t="s">
        <v>2400</v>
      </c>
      <c r="D172" s="14">
        <v>2.93E-2</v>
      </c>
      <c r="E172">
        <v>0.7</v>
      </c>
      <c r="F172" s="69">
        <v>50000000</v>
      </c>
      <c r="G172" s="69">
        <v>1039828.9041095889</v>
      </c>
      <c r="H172" s="69">
        <v>1039828.9041095889</v>
      </c>
    </row>
    <row r="173" spans="1:8">
      <c r="A173" s="60" t="s">
        <v>2650</v>
      </c>
      <c r="B173" s="60" t="s">
        <v>116</v>
      </c>
      <c r="C173" s="60" t="s">
        <v>2400</v>
      </c>
      <c r="D173" s="14">
        <v>4.7E-2</v>
      </c>
      <c r="E173">
        <v>0.7</v>
      </c>
      <c r="F173" s="69">
        <v>3000000</v>
      </c>
      <c r="G173" s="69">
        <v>100354.91506849315</v>
      </c>
      <c r="H173" s="69">
        <v>100354.91506849315</v>
      </c>
    </row>
    <row r="174" spans="1:8">
      <c r="A174" s="60" t="s">
        <v>376</v>
      </c>
      <c r="B174" s="60" t="s">
        <v>116</v>
      </c>
      <c r="C174" s="60" t="s">
        <v>2400</v>
      </c>
      <c r="D174" s="14">
        <v>2.93E-2</v>
      </c>
      <c r="E174">
        <v>0.7</v>
      </c>
      <c r="F174" s="69">
        <v>251363.57</v>
      </c>
      <c r="G174" s="69">
        <v>5243.9431060831903</v>
      </c>
      <c r="H174" s="69">
        <v>5243.9431060831903</v>
      </c>
    </row>
    <row r="175" spans="1:8">
      <c r="A175" s="60" t="s">
        <v>378</v>
      </c>
      <c r="B175" s="60" t="s">
        <v>116</v>
      </c>
      <c r="C175" s="60" t="s">
        <v>2400</v>
      </c>
      <c r="D175" s="14">
        <v>2.93E-2</v>
      </c>
      <c r="E175">
        <v>0.7</v>
      </c>
      <c r="F175" s="69">
        <v>118299.65</v>
      </c>
      <c r="G175" s="69">
        <v>2467.9655610777422</v>
      </c>
      <c r="H175" s="69">
        <v>2467.9655610777422</v>
      </c>
    </row>
    <row r="176" spans="1:8">
      <c r="A176" s="60" t="s">
        <v>379</v>
      </c>
      <c r="B176" s="60" t="s">
        <v>116</v>
      </c>
      <c r="C176" s="60" t="s">
        <v>2400</v>
      </c>
      <c r="D176" s="14">
        <v>1.66E-2</v>
      </c>
      <c r="E176">
        <v>0</v>
      </c>
      <c r="F176" s="69">
        <v>3000000</v>
      </c>
      <c r="G176" s="69">
        <v>0</v>
      </c>
      <c r="H176" s="69">
        <v>45000</v>
      </c>
    </row>
    <row r="177" spans="1:8">
      <c r="A177" s="60" t="s">
        <v>383</v>
      </c>
      <c r="B177" s="60" t="s">
        <v>116</v>
      </c>
      <c r="C177" s="60" t="s">
        <v>2400</v>
      </c>
      <c r="D177" s="14">
        <v>7.4000000000000003E-3</v>
      </c>
      <c r="E177">
        <v>0.7</v>
      </c>
      <c r="F177" s="69">
        <v>100000000</v>
      </c>
      <c r="G177" s="69">
        <v>524812.05479452049</v>
      </c>
      <c r="H177" s="69">
        <v>1500000</v>
      </c>
    </row>
    <row r="178" spans="1:8">
      <c r="A178" s="60" t="s">
        <v>387</v>
      </c>
      <c r="B178" s="60" t="s">
        <v>116</v>
      </c>
      <c r="C178" s="60" t="s">
        <v>2400</v>
      </c>
      <c r="D178" s="14">
        <v>2.93E-2</v>
      </c>
      <c r="E178">
        <v>0.7</v>
      </c>
      <c r="F178" s="69">
        <v>385921.56</v>
      </c>
      <c r="G178" s="69">
        <v>8051.0899174883234</v>
      </c>
      <c r="H178" s="69">
        <v>8051.0899174883234</v>
      </c>
    </row>
    <row r="179" spans="1:8">
      <c r="A179" s="60" t="s">
        <v>2651</v>
      </c>
      <c r="B179" s="60" t="s">
        <v>116</v>
      </c>
      <c r="C179" s="60" t="s">
        <v>2400</v>
      </c>
      <c r="D179" s="14">
        <v>2.93E-2</v>
      </c>
      <c r="E179">
        <v>0.7</v>
      </c>
      <c r="F179" s="69">
        <v>97449.44</v>
      </c>
      <c r="G179" s="69">
        <v>2032.9887862416479</v>
      </c>
      <c r="H179" s="69">
        <v>2032.9887862416479</v>
      </c>
    </row>
    <row r="180" spans="1:8">
      <c r="A180" s="60" t="s">
        <v>388</v>
      </c>
      <c r="B180" s="60" t="s">
        <v>116</v>
      </c>
      <c r="C180" s="60" t="s">
        <v>2400</v>
      </c>
      <c r="D180" s="14">
        <v>4.7E-2</v>
      </c>
      <c r="E180">
        <v>0.7</v>
      </c>
      <c r="F180" s="69">
        <v>3000000</v>
      </c>
      <c r="G180" s="69">
        <v>100354.91506849315</v>
      </c>
      <c r="H180" s="69">
        <v>100354.91506849315</v>
      </c>
    </row>
    <row r="181" spans="1:8">
      <c r="A181" s="60" t="s">
        <v>392</v>
      </c>
      <c r="B181" s="60" t="s">
        <v>116</v>
      </c>
      <c r="C181" s="60" t="s">
        <v>2400</v>
      </c>
      <c r="D181" s="14">
        <v>7.4000000000000003E-3</v>
      </c>
      <c r="E181">
        <v>0.7</v>
      </c>
      <c r="F181" s="69">
        <v>100000000</v>
      </c>
      <c r="G181" s="69">
        <v>524812.05479452049</v>
      </c>
      <c r="H181" s="69">
        <v>1500000</v>
      </c>
    </row>
    <row r="182" spans="1:8">
      <c r="A182" s="60" t="s">
        <v>396</v>
      </c>
      <c r="B182" s="60" t="s">
        <v>116</v>
      </c>
      <c r="C182" s="60" t="s">
        <v>2400</v>
      </c>
      <c r="D182" s="14">
        <v>2.93E-2</v>
      </c>
      <c r="E182">
        <v>0.7</v>
      </c>
      <c r="F182" s="69">
        <v>58805.2</v>
      </c>
      <c r="G182" s="69">
        <v>1226.7932188496657</v>
      </c>
      <c r="H182" s="69">
        <v>1226.7932188496657</v>
      </c>
    </row>
    <row r="183" spans="1:8">
      <c r="A183" s="60" t="s">
        <v>397</v>
      </c>
      <c r="B183" s="60" t="s">
        <v>116</v>
      </c>
      <c r="C183" s="60" t="s">
        <v>2400</v>
      </c>
      <c r="D183" s="14">
        <v>1.2E-2</v>
      </c>
      <c r="E183">
        <v>0.7</v>
      </c>
      <c r="F183" s="69">
        <v>166000000</v>
      </c>
      <c r="G183" s="69">
        <v>1412508.098630137</v>
      </c>
      <c r="H183" s="69">
        <v>2490000</v>
      </c>
    </row>
    <row r="184" spans="1:8">
      <c r="A184" s="60" t="s">
        <v>401</v>
      </c>
      <c r="B184" s="60" t="s">
        <v>116</v>
      </c>
      <c r="C184" s="60" t="s">
        <v>2400</v>
      </c>
      <c r="D184" s="14">
        <v>2.93E-2</v>
      </c>
      <c r="E184">
        <v>0.7</v>
      </c>
      <c r="F184" s="69">
        <v>36512.559999999998</v>
      </c>
      <c r="G184" s="69">
        <v>761.72449053555715</v>
      </c>
      <c r="H184" s="69">
        <v>761.72449053555715</v>
      </c>
    </row>
    <row r="185" spans="1:8">
      <c r="A185" s="60" t="s">
        <v>402</v>
      </c>
      <c r="B185" s="60" t="s">
        <v>116</v>
      </c>
      <c r="C185" s="60" t="s">
        <v>2400</v>
      </c>
      <c r="D185" s="14">
        <v>1.2E-2</v>
      </c>
      <c r="E185">
        <v>0</v>
      </c>
      <c r="F185" s="69">
        <v>139000000</v>
      </c>
      <c r="G185" s="69">
        <v>0</v>
      </c>
      <c r="H185" s="69">
        <v>2085000</v>
      </c>
    </row>
    <row r="186" spans="1:8">
      <c r="A186" s="60" t="s">
        <v>406</v>
      </c>
      <c r="B186" s="60" t="s">
        <v>116</v>
      </c>
      <c r="C186" s="60" t="s">
        <v>2400</v>
      </c>
      <c r="D186" s="14">
        <v>1.2E-2</v>
      </c>
      <c r="E186">
        <v>0</v>
      </c>
      <c r="F186" s="69">
        <v>100000000</v>
      </c>
      <c r="G186" s="69">
        <v>0</v>
      </c>
      <c r="H186" s="69">
        <v>1500000</v>
      </c>
    </row>
    <row r="187" spans="1:8">
      <c r="A187" s="60" t="s">
        <v>407</v>
      </c>
      <c r="B187" s="60" t="s">
        <v>116</v>
      </c>
      <c r="C187" s="60" t="s">
        <v>2400</v>
      </c>
      <c r="D187" s="14">
        <v>4.0000000000000001E-3</v>
      </c>
      <c r="E187">
        <v>0.7</v>
      </c>
      <c r="F187" s="69">
        <v>100000000</v>
      </c>
      <c r="G187" s="69">
        <v>283636.16438356164</v>
      </c>
      <c r="H187" s="69">
        <v>1500000</v>
      </c>
    </row>
    <row r="188" spans="1:8">
      <c r="A188" s="60" t="s">
        <v>411</v>
      </c>
      <c r="B188" s="60" t="s">
        <v>116</v>
      </c>
      <c r="C188" s="60" t="s">
        <v>2400</v>
      </c>
      <c r="D188" s="14">
        <v>2.93E-2</v>
      </c>
      <c r="E188">
        <v>0.7</v>
      </c>
      <c r="F188" s="69">
        <v>30000000</v>
      </c>
      <c r="G188" s="69">
        <v>623998.4876712329</v>
      </c>
      <c r="H188" s="69">
        <v>623998.4876712329</v>
      </c>
    </row>
    <row r="189" spans="1:8">
      <c r="A189" s="60" t="s">
        <v>415</v>
      </c>
      <c r="B189" s="60" t="s">
        <v>116</v>
      </c>
      <c r="C189" s="60" t="s">
        <v>2400</v>
      </c>
      <c r="D189" s="14">
        <v>4.7E-2</v>
      </c>
      <c r="E189">
        <v>0.7</v>
      </c>
      <c r="F189" s="69">
        <v>24000000</v>
      </c>
      <c r="G189" s="69">
        <v>802839.32054794522</v>
      </c>
      <c r="H189" s="69">
        <v>802839.32054794522</v>
      </c>
    </row>
    <row r="190" spans="1:8">
      <c r="A190" s="60" t="s">
        <v>416</v>
      </c>
      <c r="B190" s="60" t="s">
        <v>116</v>
      </c>
      <c r="C190" s="60" t="s">
        <v>2400</v>
      </c>
      <c r="D190" s="14">
        <v>4.7E-2</v>
      </c>
      <c r="E190">
        <v>0.7</v>
      </c>
      <c r="F190" s="69">
        <v>27200000</v>
      </c>
      <c r="G190" s="69">
        <v>913415.04876712325</v>
      </c>
      <c r="H190" s="69">
        <v>913415.04876712325</v>
      </c>
    </row>
    <row r="191" spans="1:8">
      <c r="A191" s="60" t="s">
        <v>420</v>
      </c>
      <c r="B191" s="60" t="s">
        <v>116</v>
      </c>
      <c r="C191" s="60" t="s">
        <v>2400</v>
      </c>
      <c r="D191" s="14">
        <v>7.4000000000000003E-3</v>
      </c>
      <c r="E191">
        <v>0.7</v>
      </c>
      <c r="F191" s="69">
        <v>70000000</v>
      </c>
      <c r="G191" s="69">
        <v>367368.43835616438</v>
      </c>
      <c r="H191" s="69">
        <v>1050000</v>
      </c>
    </row>
    <row r="192" spans="1:8">
      <c r="A192" s="60" t="s">
        <v>424</v>
      </c>
      <c r="B192" s="60" t="s">
        <v>116</v>
      </c>
      <c r="C192" s="60" t="s">
        <v>2400</v>
      </c>
      <c r="D192" s="14">
        <v>4.7E-2</v>
      </c>
      <c r="E192">
        <v>0.7</v>
      </c>
      <c r="F192" s="69">
        <v>14000000</v>
      </c>
      <c r="G192" s="69">
        <v>469837.23835616431</v>
      </c>
      <c r="H192" s="69">
        <v>469837.23835616431</v>
      </c>
    </row>
    <row r="193" spans="1:8">
      <c r="A193" s="60" t="s">
        <v>428</v>
      </c>
      <c r="B193" s="60" t="s">
        <v>116</v>
      </c>
      <c r="C193" s="60" t="s">
        <v>2400</v>
      </c>
      <c r="D193" s="14">
        <v>4.7E-2</v>
      </c>
      <c r="E193">
        <v>0.7</v>
      </c>
      <c r="F193" s="69">
        <v>22800000</v>
      </c>
      <c r="G193" s="69">
        <v>765656.73205479456</v>
      </c>
      <c r="H193" s="69">
        <v>765656.73205479456</v>
      </c>
    </row>
    <row r="194" spans="1:8">
      <c r="A194" s="60" t="s">
        <v>429</v>
      </c>
      <c r="B194" s="60" t="s">
        <v>116</v>
      </c>
      <c r="C194" s="60" t="s">
        <v>2400</v>
      </c>
      <c r="D194" s="14">
        <v>4.0000000000000001E-3</v>
      </c>
      <c r="E194">
        <v>0.7</v>
      </c>
      <c r="F194" s="69">
        <v>50000000</v>
      </c>
      <c r="G194" s="69">
        <v>141818.08219178082</v>
      </c>
      <c r="H194" s="69">
        <v>750000</v>
      </c>
    </row>
    <row r="195" spans="1:8">
      <c r="A195" s="60" t="s">
        <v>430</v>
      </c>
      <c r="B195" s="60" t="s">
        <v>116</v>
      </c>
      <c r="C195" s="60" t="s">
        <v>2400</v>
      </c>
      <c r="D195" s="14">
        <v>4.0000000000000001E-3</v>
      </c>
      <c r="E195">
        <v>0.7</v>
      </c>
      <c r="F195" s="69">
        <v>50000000</v>
      </c>
      <c r="G195" s="69">
        <v>141818.08219178082</v>
      </c>
      <c r="H195" s="69">
        <v>750000</v>
      </c>
    </row>
    <row r="196" spans="1:8">
      <c r="A196" s="60" t="s">
        <v>2652</v>
      </c>
      <c r="B196" s="60" t="s">
        <v>116</v>
      </c>
      <c r="C196" s="60" t="s">
        <v>2400</v>
      </c>
      <c r="D196" s="14">
        <v>4.7E-2</v>
      </c>
      <c r="E196">
        <v>0.7</v>
      </c>
      <c r="F196" s="69">
        <v>2000000</v>
      </c>
      <c r="G196" s="69">
        <v>67498.180821917806</v>
      </c>
      <c r="H196" s="69">
        <v>67498.180821917806</v>
      </c>
    </row>
    <row r="197" spans="1:8">
      <c r="A197" s="60" t="s">
        <v>432</v>
      </c>
      <c r="B197" s="60" t="s">
        <v>116</v>
      </c>
      <c r="C197" s="60" t="s">
        <v>2400</v>
      </c>
      <c r="D197" s="14">
        <v>2.93E-2</v>
      </c>
      <c r="E197">
        <v>0.7</v>
      </c>
      <c r="F197" s="69">
        <v>171213.57</v>
      </c>
      <c r="G197" s="69">
        <v>3571.8549830804518</v>
      </c>
      <c r="H197" s="69">
        <v>3571.8549830804518</v>
      </c>
    </row>
    <row r="198" spans="1:8">
      <c r="A198" s="60" t="s">
        <v>2653</v>
      </c>
      <c r="B198" s="60" t="s">
        <v>116</v>
      </c>
      <c r="C198" s="60" t="s">
        <v>2400</v>
      </c>
      <c r="D198" s="14">
        <v>4.7E-2</v>
      </c>
      <c r="E198">
        <v>0.7</v>
      </c>
      <c r="F198" s="69">
        <v>5000000</v>
      </c>
      <c r="G198" s="69">
        <v>168745.45205479453</v>
      </c>
      <c r="H198" s="69">
        <v>168745.45205479453</v>
      </c>
    </row>
    <row r="199" spans="1:8">
      <c r="A199" s="60" t="s">
        <v>433</v>
      </c>
      <c r="B199" s="60" t="s">
        <v>116</v>
      </c>
      <c r="C199" s="60" t="s">
        <v>2400</v>
      </c>
      <c r="D199" s="14">
        <v>2.93E-2</v>
      </c>
      <c r="E199">
        <v>0.7</v>
      </c>
      <c r="F199" s="69">
        <v>10000000</v>
      </c>
      <c r="G199" s="69">
        <v>208471.50684931508</v>
      </c>
      <c r="H199" s="69">
        <v>208471.50684931508</v>
      </c>
    </row>
    <row r="200" spans="1:8">
      <c r="A200" s="60" t="s">
        <v>437</v>
      </c>
      <c r="B200" s="60" t="s">
        <v>116</v>
      </c>
      <c r="C200" s="60" t="s">
        <v>2400</v>
      </c>
      <c r="D200" s="14">
        <v>2.93E-2</v>
      </c>
      <c r="E200">
        <v>0.7</v>
      </c>
      <c r="F200" s="69">
        <v>1981611.61</v>
      </c>
      <c r="G200" s="69">
        <v>41217.421593058563</v>
      </c>
      <c r="H200" s="69">
        <v>41217.421593058563</v>
      </c>
    </row>
    <row r="201" spans="1:8">
      <c r="A201" s="60" t="s">
        <v>441</v>
      </c>
      <c r="B201" s="60" t="s">
        <v>116</v>
      </c>
      <c r="C201" s="60" t="s">
        <v>2400</v>
      </c>
      <c r="D201" s="14">
        <v>2.93E-2</v>
      </c>
      <c r="E201">
        <v>0.7</v>
      </c>
      <c r="F201" s="69">
        <v>105324.18</v>
      </c>
      <c r="G201" s="69">
        <v>2197.2714964816305</v>
      </c>
      <c r="H201" s="69">
        <v>2197.2714964816305</v>
      </c>
    </row>
    <row r="202" spans="1:8">
      <c r="A202" s="60" t="s">
        <v>442</v>
      </c>
      <c r="B202" s="60" t="s">
        <v>116</v>
      </c>
      <c r="C202" s="60" t="s">
        <v>2400</v>
      </c>
      <c r="D202" s="14">
        <v>7.4000000000000003E-3</v>
      </c>
      <c r="E202">
        <v>0.7</v>
      </c>
      <c r="F202" s="69">
        <v>200000000</v>
      </c>
      <c r="G202" s="69">
        <v>1049113.2054794519</v>
      </c>
      <c r="H202" s="69">
        <v>3000000</v>
      </c>
    </row>
    <row r="203" spans="1:8">
      <c r="A203" s="60" t="s">
        <v>446</v>
      </c>
      <c r="B203" s="60" t="s">
        <v>116</v>
      </c>
      <c r="C203" s="60" t="s">
        <v>2400</v>
      </c>
      <c r="D203" s="14">
        <v>2.93E-2</v>
      </c>
      <c r="E203">
        <v>0.7</v>
      </c>
      <c r="F203" s="69">
        <v>474233.74</v>
      </c>
      <c r="G203" s="69">
        <v>9893.4573197900099</v>
      </c>
      <c r="H203" s="69">
        <v>9893.4573197900099</v>
      </c>
    </row>
    <row r="204" spans="1:8">
      <c r="A204" s="60" t="s">
        <v>447</v>
      </c>
      <c r="B204" s="60" t="s">
        <v>116</v>
      </c>
      <c r="C204" s="60" t="s">
        <v>2400</v>
      </c>
      <c r="D204" s="14">
        <v>1.66E-2</v>
      </c>
      <c r="E204">
        <v>0.7</v>
      </c>
      <c r="F204" s="69">
        <v>29188785.300000001</v>
      </c>
      <c r="G204" s="69">
        <v>344526.12471112702</v>
      </c>
      <c r="H204" s="69">
        <v>437831.7795</v>
      </c>
    </row>
    <row r="205" spans="1:8">
      <c r="A205" s="60" t="s">
        <v>451</v>
      </c>
      <c r="B205" s="60" t="s">
        <v>116</v>
      </c>
      <c r="C205" s="60" t="s">
        <v>2400</v>
      </c>
      <c r="D205" s="14">
        <v>1.1000000000000001E-3</v>
      </c>
      <c r="E205">
        <v>0.7</v>
      </c>
      <c r="F205" s="69">
        <v>20000000</v>
      </c>
      <c r="G205" s="69">
        <v>15592.394520547943</v>
      </c>
      <c r="H205" s="69">
        <v>300000</v>
      </c>
    </row>
    <row r="206" spans="1:8">
      <c r="A206" s="60" t="s">
        <v>455</v>
      </c>
      <c r="B206" s="60" t="s">
        <v>116</v>
      </c>
      <c r="C206" s="60" t="s">
        <v>2400</v>
      </c>
      <c r="D206" s="14">
        <v>1.2E-2</v>
      </c>
      <c r="E206">
        <v>0.7</v>
      </c>
      <c r="F206" s="69">
        <v>50000000</v>
      </c>
      <c r="G206" s="69">
        <v>427456.43835616438</v>
      </c>
      <c r="H206" s="69">
        <v>750000</v>
      </c>
    </row>
    <row r="207" spans="1:8">
      <c r="A207" s="60" t="s">
        <v>459</v>
      </c>
      <c r="B207" s="60" t="s">
        <v>116</v>
      </c>
      <c r="C207" s="60" t="s">
        <v>2400</v>
      </c>
      <c r="D207" s="14">
        <v>2.93E-2</v>
      </c>
      <c r="E207">
        <v>0.7</v>
      </c>
      <c r="F207" s="69">
        <v>8537801.6999999993</v>
      </c>
      <c r="G207" s="69">
        <v>177988.83855796437</v>
      </c>
      <c r="H207" s="69">
        <v>177988.83855796437</v>
      </c>
    </row>
    <row r="208" spans="1:8">
      <c r="A208" s="60" t="s">
        <v>460</v>
      </c>
      <c r="B208" s="60" t="s">
        <v>116</v>
      </c>
      <c r="C208" s="60" t="s">
        <v>2400</v>
      </c>
      <c r="D208" s="14">
        <v>1.2E-2</v>
      </c>
      <c r="E208">
        <v>0.7</v>
      </c>
      <c r="F208" s="69">
        <v>34000000</v>
      </c>
      <c r="G208" s="69">
        <v>289074.14794520551</v>
      </c>
      <c r="H208" s="69">
        <v>510000</v>
      </c>
    </row>
    <row r="209" spans="1:8">
      <c r="A209" s="60" t="s">
        <v>2654</v>
      </c>
      <c r="B209" s="60" t="s">
        <v>116</v>
      </c>
      <c r="C209" s="60" t="s">
        <v>2400</v>
      </c>
      <c r="D209" s="14">
        <v>1.66E-2</v>
      </c>
      <c r="E209">
        <v>0.7</v>
      </c>
      <c r="F209" s="69">
        <v>4863263.8899999997</v>
      </c>
      <c r="G209" s="69">
        <v>57291.444421156353</v>
      </c>
      <c r="H209" s="69">
        <v>72948.958349999986</v>
      </c>
    </row>
    <row r="210" spans="1:8">
      <c r="A210" s="60" t="s">
        <v>2655</v>
      </c>
      <c r="B210" s="60" t="s">
        <v>116</v>
      </c>
      <c r="C210" s="60" t="s">
        <v>2400</v>
      </c>
      <c r="D210" s="14">
        <v>1.66E-2</v>
      </c>
      <c r="E210">
        <v>0.7</v>
      </c>
      <c r="F210" s="69">
        <v>527095.56000000006</v>
      </c>
      <c r="G210" s="69">
        <v>6209.4236840555832</v>
      </c>
      <c r="H210" s="69">
        <v>7906.4334000000008</v>
      </c>
    </row>
    <row r="211" spans="1:8">
      <c r="A211" s="60" t="s">
        <v>2656</v>
      </c>
      <c r="B211" s="60" t="s">
        <v>116</v>
      </c>
      <c r="C211" s="60" t="s">
        <v>2400</v>
      </c>
      <c r="D211" s="14">
        <v>1.66E-2</v>
      </c>
      <c r="E211">
        <v>0.7</v>
      </c>
      <c r="F211" s="69">
        <v>409313.83</v>
      </c>
      <c r="G211" s="69">
        <v>4821.9017253977645</v>
      </c>
      <c r="H211" s="69">
        <v>6139.7074499999999</v>
      </c>
    </row>
    <row r="212" spans="1:8">
      <c r="A212" s="60" t="s">
        <v>2657</v>
      </c>
      <c r="B212" s="60" t="s">
        <v>116</v>
      </c>
      <c r="C212" s="60" t="s">
        <v>2400</v>
      </c>
      <c r="D212" s="14">
        <v>1.66E-2</v>
      </c>
      <c r="E212">
        <v>0.7</v>
      </c>
      <c r="F212" s="69">
        <v>5950802.0899999999</v>
      </c>
      <c r="G212" s="69">
        <v>70103.135448102548</v>
      </c>
      <c r="H212" s="69">
        <v>89262.03134999999</v>
      </c>
    </row>
    <row r="213" spans="1:8">
      <c r="A213" s="60" t="s">
        <v>2658</v>
      </c>
      <c r="B213" s="60" t="s">
        <v>116</v>
      </c>
      <c r="C213" s="60" t="s">
        <v>2400</v>
      </c>
      <c r="D213" s="14">
        <v>1.66E-2</v>
      </c>
      <c r="E213">
        <v>0.7</v>
      </c>
      <c r="F213" s="69">
        <v>735419.95</v>
      </c>
      <c r="G213" s="69">
        <v>8663.5790581445472</v>
      </c>
      <c r="H213" s="69">
        <v>11031.299249999998</v>
      </c>
    </row>
    <row r="214" spans="1:8">
      <c r="A214" s="60" t="s">
        <v>461</v>
      </c>
      <c r="B214" s="60" t="s">
        <v>116</v>
      </c>
      <c r="C214" s="60" t="s">
        <v>2400</v>
      </c>
      <c r="D214" s="14">
        <v>4.7E-2</v>
      </c>
      <c r="E214">
        <v>0.7</v>
      </c>
      <c r="F214" s="69">
        <v>1000000</v>
      </c>
      <c r="G214" s="69">
        <v>33749.090410958903</v>
      </c>
      <c r="H214" s="69">
        <v>33749.090410958903</v>
      </c>
    </row>
    <row r="215" spans="1:8">
      <c r="A215" s="60" t="s">
        <v>465</v>
      </c>
      <c r="B215" s="60" t="s">
        <v>116</v>
      </c>
      <c r="C215" s="60" t="s">
        <v>2400</v>
      </c>
      <c r="D215" s="14">
        <v>1.66E-2</v>
      </c>
      <c r="E215">
        <v>0.7</v>
      </c>
      <c r="F215" s="69">
        <v>6400000</v>
      </c>
      <c r="G215" s="69">
        <v>75394.889643835617</v>
      </c>
      <c r="H215" s="69">
        <v>96000</v>
      </c>
    </row>
    <row r="216" spans="1:8">
      <c r="A216" s="60" t="s">
        <v>2659</v>
      </c>
      <c r="B216" s="60" t="s">
        <v>116</v>
      </c>
      <c r="C216" s="60" t="s">
        <v>2400</v>
      </c>
      <c r="D216" s="14">
        <v>1.66E-2</v>
      </c>
      <c r="E216">
        <v>0.7</v>
      </c>
      <c r="F216" s="69">
        <v>1783270</v>
      </c>
      <c r="G216" s="69">
        <v>21007.725758619177</v>
      </c>
      <c r="H216" s="69">
        <v>26749.05</v>
      </c>
    </row>
    <row r="217" spans="1:8">
      <c r="A217" s="60" t="s">
        <v>469</v>
      </c>
      <c r="B217" s="60" t="s">
        <v>116</v>
      </c>
      <c r="C217" s="60" t="s">
        <v>2400</v>
      </c>
      <c r="D217" s="14">
        <v>1.1000000000000001E-3</v>
      </c>
      <c r="E217">
        <v>0.7</v>
      </c>
      <c r="F217" s="69">
        <v>70000000</v>
      </c>
      <c r="G217" s="69">
        <v>54582.241095890407</v>
      </c>
      <c r="H217" s="69">
        <v>1050000</v>
      </c>
    </row>
    <row r="218" spans="1:8">
      <c r="A218" s="60" t="s">
        <v>470</v>
      </c>
      <c r="B218" s="60" t="s">
        <v>116</v>
      </c>
      <c r="C218" s="60" t="s">
        <v>2400</v>
      </c>
      <c r="D218" s="14">
        <v>2.93E-2</v>
      </c>
      <c r="E218">
        <v>0.7</v>
      </c>
      <c r="F218" s="69">
        <v>15000000</v>
      </c>
      <c r="G218" s="69">
        <v>312707.26027397258</v>
      </c>
      <c r="H218" s="69">
        <v>312707.26027397258</v>
      </c>
    </row>
    <row r="219" spans="1:8">
      <c r="A219" s="60" t="s">
        <v>471</v>
      </c>
      <c r="B219" s="60" t="s">
        <v>116</v>
      </c>
      <c r="C219" s="60" t="s">
        <v>2400</v>
      </c>
      <c r="D219" s="14">
        <v>1.66E-2</v>
      </c>
      <c r="E219">
        <v>0.7</v>
      </c>
      <c r="F219" s="69">
        <v>50000000</v>
      </c>
      <c r="G219" s="69">
        <v>588640.54794520547</v>
      </c>
      <c r="H219" s="69">
        <v>750000</v>
      </c>
    </row>
    <row r="220" spans="1:8">
      <c r="A220" s="60" t="s">
        <v>475</v>
      </c>
      <c r="B220" s="60" t="s">
        <v>116</v>
      </c>
      <c r="C220" s="60" t="s">
        <v>2400</v>
      </c>
      <c r="D220" s="14">
        <v>1.66E-2</v>
      </c>
      <c r="E220">
        <v>0.7</v>
      </c>
      <c r="F220" s="69">
        <v>11305535.23</v>
      </c>
      <c r="G220" s="69">
        <v>133249.09489896978</v>
      </c>
      <c r="H220" s="69">
        <v>169583.02845000001</v>
      </c>
    </row>
    <row r="221" spans="1:8">
      <c r="A221" s="60" t="s">
        <v>477</v>
      </c>
      <c r="B221" s="60" t="s">
        <v>116</v>
      </c>
      <c r="C221" s="60" t="s">
        <v>2400</v>
      </c>
      <c r="D221" s="14">
        <v>2.93E-2</v>
      </c>
      <c r="E221">
        <v>0.7</v>
      </c>
      <c r="F221" s="69">
        <v>20018388.390000001</v>
      </c>
      <c r="G221" s="69">
        <v>416381.46936584549</v>
      </c>
      <c r="H221" s="69">
        <v>416381.46936584549</v>
      </c>
    </row>
    <row r="222" spans="1:8">
      <c r="A222" s="60" t="s">
        <v>497</v>
      </c>
      <c r="B222" s="60" t="s">
        <v>116</v>
      </c>
      <c r="C222" s="60" t="s">
        <v>2400</v>
      </c>
      <c r="D222" s="14">
        <v>1.66E-2</v>
      </c>
      <c r="E222">
        <v>0.7</v>
      </c>
      <c r="F222" s="69">
        <v>106603762.5</v>
      </c>
      <c r="G222" s="69">
        <v>1252670.9880333384</v>
      </c>
      <c r="H222" s="69">
        <v>1599056.4375</v>
      </c>
    </row>
    <row r="223" spans="1:8">
      <c r="A223" s="60" t="s">
        <v>501</v>
      </c>
      <c r="B223" s="60" t="s">
        <v>116</v>
      </c>
      <c r="C223" s="60" t="s">
        <v>2400</v>
      </c>
      <c r="D223" s="14">
        <v>2.93E-2</v>
      </c>
      <c r="E223">
        <v>0.7</v>
      </c>
      <c r="F223" s="69">
        <v>36654640</v>
      </c>
      <c r="G223" s="69">
        <v>755894.41226769367</v>
      </c>
      <c r="H223" s="69">
        <v>755894.41226769367</v>
      </c>
    </row>
    <row r="224" spans="1:8">
      <c r="A224" s="60" t="s">
        <v>507</v>
      </c>
      <c r="B224" s="60" t="s">
        <v>116</v>
      </c>
      <c r="C224" s="60" t="s">
        <v>2400</v>
      </c>
      <c r="D224" s="14">
        <v>2.93E-2</v>
      </c>
      <c r="E224">
        <v>0.7</v>
      </c>
      <c r="F224" s="69">
        <v>51883200</v>
      </c>
      <c r="G224" s="69">
        <v>1070524.0471799539</v>
      </c>
      <c r="H224" s="69">
        <v>1070524.0471799539</v>
      </c>
    </row>
    <row r="225" spans="1:8">
      <c r="A225" s="60" t="s">
        <v>511</v>
      </c>
      <c r="B225" s="60" t="s">
        <v>116</v>
      </c>
      <c r="C225" s="60" t="s">
        <v>2400</v>
      </c>
      <c r="D225" s="14">
        <v>1.2E-2</v>
      </c>
      <c r="E225">
        <v>0.7</v>
      </c>
      <c r="F225" s="69">
        <v>64854000</v>
      </c>
      <c r="G225" s="69">
        <v>548031.49538104108</v>
      </c>
      <c r="H225" s="69">
        <v>972810</v>
      </c>
    </row>
    <row r="226" spans="1:8">
      <c r="A226" s="60" t="s">
        <v>515</v>
      </c>
      <c r="B226" s="60" t="s">
        <v>116</v>
      </c>
      <c r="C226" s="60" t="s">
        <v>2400</v>
      </c>
      <c r="D226" s="14">
        <v>1.2E-2</v>
      </c>
      <c r="E226">
        <v>0.7</v>
      </c>
      <c r="F226" s="69">
        <v>95556617.295747727</v>
      </c>
      <c r="G226" s="69">
        <v>810592.38557749568</v>
      </c>
      <c r="H226" s="69">
        <v>1433349.2594362157</v>
      </c>
    </row>
    <row r="227" spans="1:8">
      <c r="A227" s="60" t="s">
        <v>522</v>
      </c>
      <c r="B227" s="60" t="s">
        <v>2594</v>
      </c>
      <c r="C227" s="60" t="s">
        <v>2400</v>
      </c>
      <c r="D227" s="14">
        <v>1.1000000000000001E-3</v>
      </c>
      <c r="E227">
        <v>0.7</v>
      </c>
      <c r="F227" s="69">
        <v>100000000</v>
      </c>
      <c r="G227" s="69">
        <v>80167.547945205486</v>
      </c>
      <c r="H227" s="69">
        <v>80167.547945205486</v>
      </c>
    </row>
    <row r="228" spans="1:8">
      <c r="A228" s="60" t="s">
        <v>2661</v>
      </c>
      <c r="B228" s="60" t="s">
        <v>2594</v>
      </c>
      <c r="C228" s="60" t="s">
        <v>2400</v>
      </c>
      <c r="D228" s="14">
        <v>1.1506849315068494E-4</v>
      </c>
      <c r="E228">
        <v>0.7</v>
      </c>
      <c r="F228" s="69">
        <v>64854000</v>
      </c>
      <c r="G228" s="69">
        <v>5229.4683486122458</v>
      </c>
      <c r="H228" s="69">
        <v>5229.4683486122458</v>
      </c>
    </row>
    <row r="229" spans="1:8">
      <c r="A229" s="60" t="s">
        <v>2662</v>
      </c>
      <c r="B229" s="60" t="s">
        <v>2594</v>
      </c>
      <c r="C229" s="60" t="s">
        <v>2400</v>
      </c>
      <c r="D229" s="14">
        <v>1.1917808219178084E-4</v>
      </c>
      <c r="E229">
        <v>0.7</v>
      </c>
      <c r="F229" s="69">
        <v>25941600</v>
      </c>
      <c r="G229" s="69">
        <v>2166.0198280796822</v>
      </c>
      <c r="H229" s="69">
        <v>2166.0198280796822</v>
      </c>
    </row>
    <row r="230" spans="1:8">
      <c r="A230" s="60" t="s">
        <v>535</v>
      </c>
      <c r="B230" s="60" t="s">
        <v>542</v>
      </c>
      <c r="C230" s="60" t="s">
        <v>2400</v>
      </c>
      <c r="D230" s="14">
        <v>7.4000000000000003E-3</v>
      </c>
      <c r="E230">
        <v>0.7</v>
      </c>
      <c r="F230" s="69">
        <v>100000000</v>
      </c>
      <c r="G230" s="69">
        <v>525152.65753424657</v>
      </c>
      <c r="H230" s="69">
        <v>525152.65753424657</v>
      </c>
    </row>
    <row r="231" spans="1:8">
      <c r="A231" s="60" t="s">
        <v>539</v>
      </c>
      <c r="B231" s="60" t="s">
        <v>542</v>
      </c>
      <c r="C231" s="60" t="s">
        <v>2400</v>
      </c>
      <c r="D231" s="14">
        <v>1.66E-2</v>
      </c>
      <c r="E231">
        <v>0.7</v>
      </c>
      <c r="F231" s="69">
        <v>42860000</v>
      </c>
      <c r="G231" s="69">
        <v>504910.15158356162</v>
      </c>
      <c r="H231" s="69">
        <v>504910.15158356162</v>
      </c>
    </row>
    <row r="232" spans="1:8">
      <c r="A232" s="60" t="s">
        <v>544</v>
      </c>
      <c r="B232" s="60" t="s">
        <v>542</v>
      </c>
      <c r="C232" s="60" t="s">
        <v>2400</v>
      </c>
      <c r="D232" s="14">
        <v>8.0000000000000004E-4</v>
      </c>
      <c r="E232">
        <v>0.7</v>
      </c>
      <c r="F232" s="69">
        <v>120000000</v>
      </c>
      <c r="G232" s="69">
        <v>68072.679452054799</v>
      </c>
      <c r="H232" s="69">
        <v>68072.679452054799</v>
      </c>
    </row>
    <row r="233" spans="1:8">
      <c r="A233" s="60" t="s">
        <v>548</v>
      </c>
      <c r="B233" s="60" t="s">
        <v>542</v>
      </c>
      <c r="C233" s="60" t="s">
        <v>2400</v>
      </c>
      <c r="D233" s="14">
        <v>1.2E-2</v>
      </c>
      <c r="E233">
        <v>0.7</v>
      </c>
      <c r="F233" s="69">
        <v>100000000</v>
      </c>
      <c r="G233" s="69">
        <v>852427.39726027392</v>
      </c>
      <c r="H233" s="69">
        <v>852427.39726027392</v>
      </c>
    </row>
    <row r="234" spans="1:8">
      <c r="A234" s="60" t="s">
        <v>552</v>
      </c>
      <c r="B234" s="60" t="s">
        <v>542</v>
      </c>
      <c r="C234" s="60" t="s">
        <v>2400</v>
      </c>
      <c r="D234" s="14">
        <v>2.93E-2</v>
      </c>
      <c r="E234">
        <v>0.7</v>
      </c>
      <c r="F234" s="69">
        <v>12000000</v>
      </c>
      <c r="G234" s="69">
        <v>249437.56273972601</v>
      </c>
      <c r="H234" s="69">
        <v>249437.56273972601</v>
      </c>
    </row>
    <row r="235" spans="1:8">
      <c r="A235" s="60" t="s">
        <v>556</v>
      </c>
      <c r="B235" s="60" t="s">
        <v>542</v>
      </c>
      <c r="C235" s="60" t="s">
        <v>2400</v>
      </c>
      <c r="D235" s="14">
        <v>2.93E-2</v>
      </c>
      <c r="E235">
        <v>0.7</v>
      </c>
      <c r="F235" s="69">
        <v>16000000</v>
      </c>
      <c r="G235" s="69">
        <v>332583.41698630137</v>
      </c>
      <c r="H235" s="69">
        <v>332583.41698630137</v>
      </c>
    </row>
    <row r="236" spans="1:8">
      <c r="A236" s="60" t="s">
        <v>557</v>
      </c>
      <c r="B236" s="60" t="s">
        <v>542</v>
      </c>
      <c r="C236" s="60" t="s">
        <v>2400</v>
      </c>
      <c r="D236" s="14">
        <v>1.5E-3</v>
      </c>
      <c r="E236">
        <v>0.7</v>
      </c>
      <c r="F236" s="69">
        <v>190000000</v>
      </c>
      <c r="G236" s="69">
        <v>201816.60493150685</v>
      </c>
      <c r="H236" s="69">
        <v>201816.60493150685</v>
      </c>
    </row>
    <row r="237" spans="1:8">
      <c r="A237" s="60" t="s">
        <v>561</v>
      </c>
      <c r="B237" s="60" t="s">
        <v>542</v>
      </c>
      <c r="C237" s="60" t="s">
        <v>2400</v>
      </c>
      <c r="D237" s="14">
        <v>7.4000000000000003E-3</v>
      </c>
      <c r="E237">
        <v>0.7</v>
      </c>
      <c r="F237" s="69">
        <v>100000000</v>
      </c>
      <c r="G237" s="69">
        <v>525152.65753424657</v>
      </c>
      <c r="H237" s="69">
        <v>525152.65753424657</v>
      </c>
    </row>
    <row r="238" spans="1:8">
      <c r="A238" s="60" t="s">
        <v>565</v>
      </c>
      <c r="B238" s="60" t="s">
        <v>542</v>
      </c>
      <c r="C238" s="60" t="s">
        <v>2400</v>
      </c>
      <c r="D238" s="14">
        <v>1.2E-2</v>
      </c>
      <c r="E238">
        <v>0.7</v>
      </c>
      <c r="F238" s="69">
        <v>50000000</v>
      </c>
      <c r="G238" s="69">
        <v>427180.27397260274</v>
      </c>
      <c r="H238" s="69">
        <v>427180.27397260274</v>
      </c>
    </row>
    <row r="239" spans="1:8">
      <c r="A239" s="60" t="s">
        <v>569</v>
      </c>
      <c r="B239" s="60" t="s">
        <v>542</v>
      </c>
      <c r="C239" s="60" t="s">
        <v>2400</v>
      </c>
      <c r="D239" s="14">
        <v>1.66E-2</v>
      </c>
      <c r="E239">
        <v>0.7</v>
      </c>
      <c r="F239" s="69">
        <v>57140000</v>
      </c>
      <c r="G239" s="69">
        <v>673134.99910136976</v>
      </c>
      <c r="H239" s="69">
        <v>673134.99910136976</v>
      </c>
    </row>
    <row r="240" spans="1:8">
      <c r="A240" s="60" t="s">
        <v>570</v>
      </c>
      <c r="B240" s="60" t="s">
        <v>542</v>
      </c>
      <c r="C240" s="60" t="s">
        <v>2400</v>
      </c>
      <c r="D240" s="14">
        <v>1.66E-2</v>
      </c>
      <c r="E240">
        <v>0.7</v>
      </c>
      <c r="F240" s="69">
        <v>100000000</v>
      </c>
      <c r="G240" s="69">
        <v>1180337.3150684931</v>
      </c>
      <c r="H240" s="69">
        <v>1180337.3150684931</v>
      </c>
    </row>
    <row r="241" spans="1:8">
      <c r="A241" s="60" t="s">
        <v>574</v>
      </c>
      <c r="B241" s="60" t="s">
        <v>542</v>
      </c>
      <c r="C241" s="60" t="s">
        <v>2400</v>
      </c>
      <c r="D241" s="14">
        <v>1.2E-2</v>
      </c>
      <c r="E241">
        <v>0.7</v>
      </c>
      <c r="F241" s="69">
        <v>150000000</v>
      </c>
      <c r="G241" s="69">
        <v>1275948.493150685</v>
      </c>
      <c r="H241" s="69">
        <v>1275948.493150685</v>
      </c>
    </row>
    <row r="242" spans="1:8">
      <c r="A242" s="60" t="s">
        <v>578</v>
      </c>
      <c r="B242" s="60" t="s">
        <v>542</v>
      </c>
      <c r="C242" s="60" t="s">
        <v>2400</v>
      </c>
      <c r="D242" s="14">
        <v>1.66E-2</v>
      </c>
      <c r="E242">
        <v>0.7</v>
      </c>
      <c r="F242" s="69">
        <v>100000000</v>
      </c>
      <c r="G242" s="69">
        <v>1176899.0684931506</v>
      </c>
      <c r="H242" s="69">
        <v>1176899.0684931506</v>
      </c>
    </row>
    <row r="243" spans="1:8">
      <c r="A243" s="60" t="s">
        <v>582</v>
      </c>
      <c r="B243" s="60" t="s">
        <v>542</v>
      </c>
      <c r="C243" s="60" t="s">
        <v>2400</v>
      </c>
      <c r="D243" s="14">
        <v>7.4000000000000003E-3</v>
      </c>
      <c r="E243">
        <v>0.7</v>
      </c>
      <c r="F243" s="69">
        <v>150000000</v>
      </c>
      <c r="G243" s="69">
        <v>785174.46575342468</v>
      </c>
      <c r="H243" s="69">
        <v>785174.46575342468</v>
      </c>
    </row>
    <row r="244" spans="1:8">
      <c r="A244" s="60" t="s">
        <v>586</v>
      </c>
      <c r="B244" s="60" t="s">
        <v>542</v>
      </c>
      <c r="C244" s="60" t="s">
        <v>2400</v>
      </c>
      <c r="D244" s="14">
        <v>1.66E-2</v>
      </c>
      <c r="E244">
        <v>0.7</v>
      </c>
      <c r="F244" s="69">
        <v>100000000</v>
      </c>
      <c r="G244" s="69">
        <v>1179191.2328767122</v>
      </c>
      <c r="H244" s="69">
        <v>1179191.2328767122</v>
      </c>
    </row>
    <row r="245" spans="1:8">
      <c r="A245" s="60" t="s">
        <v>590</v>
      </c>
      <c r="B245" s="60" t="s">
        <v>542</v>
      </c>
      <c r="C245" s="60" t="s">
        <v>2400</v>
      </c>
      <c r="D245" s="14">
        <v>1.66E-2</v>
      </c>
      <c r="E245">
        <v>0.7</v>
      </c>
      <c r="F245" s="69">
        <v>100000000</v>
      </c>
      <c r="G245" s="69">
        <v>1177472.1095890412</v>
      </c>
      <c r="H245" s="69">
        <v>1177472.1095890412</v>
      </c>
    </row>
    <row r="246" spans="1:8">
      <c r="A246" s="60" t="s">
        <v>591</v>
      </c>
      <c r="B246" s="60" t="s">
        <v>542</v>
      </c>
      <c r="C246" s="60" t="s">
        <v>2400</v>
      </c>
      <c r="D246" s="14">
        <v>2E-3</v>
      </c>
      <c r="E246">
        <v>0.7</v>
      </c>
      <c r="F246" s="69">
        <v>180000000</v>
      </c>
      <c r="G246" s="69">
        <v>255429.96164383559</v>
      </c>
      <c r="H246" s="69">
        <v>255429.96164383559</v>
      </c>
    </row>
    <row r="247" spans="1:8">
      <c r="A247" s="60" t="s">
        <v>595</v>
      </c>
      <c r="B247" s="60" t="s">
        <v>542</v>
      </c>
      <c r="C247" s="60" t="s">
        <v>2400</v>
      </c>
      <c r="D247" s="14">
        <v>4.0000000000000001E-3</v>
      </c>
      <c r="E247">
        <v>0.7</v>
      </c>
      <c r="F247" s="69">
        <v>100000000</v>
      </c>
      <c r="G247" s="69">
        <v>283682.19178082194</v>
      </c>
      <c r="H247" s="69">
        <v>283682.19178082194</v>
      </c>
    </row>
    <row r="248" spans="1:8">
      <c r="A248" s="60" t="s">
        <v>599</v>
      </c>
      <c r="B248" s="60" t="s">
        <v>542</v>
      </c>
      <c r="C248" s="60" t="s">
        <v>2400</v>
      </c>
      <c r="D248" s="14">
        <v>7.4000000000000003E-3</v>
      </c>
      <c r="E248">
        <v>0.7</v>
      </c>
      <c r="F248" s="69">
        <v>100000000</v>
      </c>
      <c r="G248" s="69">
        <v>524812.05479452049</v>
      </c>
      <c r="H248" s="69">
        <v>524812.05479452049</v>
      </c>
    </row>
    <row r="249" spans="1:8">
      <c r="A249" s="60" t="s">
        <v>2660</v>
      </c>
      <c r="B249" s="60" t="s">
        <v>542</v>
      </c>
      <c r="C249" s="60" t="s">
        <v>2400</v>
      </c>
      <c r="D249" s="14">
        <v>4.0000000000000001E-3</v>
      </c>
      <c r="E249">
        <v>0.7</v>
      </c>
      <c r="F249" s="69">
        <v>150000000</v>
      </c>
      <c r="G249" s="69">
        <v>425937.53424657532</v>
      </c>
      <c r="H249" s="69">
        <v>425937.53424657532</v>
      </c>
    </row>
    <row r="250" spans="1:8">
      <c r="A250" s="60" t="s">
        <v>603</v>
      </c>
      <c r="B250" s="60" t="s">
        <v>542</v>
      </c>
      <c r="C250" s="60" t="s">
        <v>2400</v>
      </c>
      <c r="D250" s="14">
        <v>7.4000000000000003E-3</v>
      </c>
      <c r="E250">
        <v>0.7</v>
      </c>
      <c r="F250" s="69">
        <v>50000000</v>
      </c>
      <c r="G250" s="69">
        <v>261724.82191780818</v>
      </c>
      <c r="H250" s="69">
        <v>261724.82191780818</v>
      </c>
    </row>
    <row r="251" spans="1:8">
      <c r="A251" s="60" t="s">
        <v>604</v>
      </c>
      <c r="B251" s="60" t="s">
        <v>542</v>
      </c>
      <c r="C251" s="60" t="s">
        <v>2400</v>
      </c>
      <c r="D251" s="14">
        <v>1.66E-2</v>
      </c>
      <c r="E251">
        <v>0.7</v>
      </c>
      <c r="F251" s="69">
        <v>100000000</v>
      </c>
      <c r="G251" s="69">
        <v>1182820.493150685</v>
      </c>
      <c r="H251" s="69">
        <v>1182820.493150685</v>
      </c>
    </row>
    <row r="252" spans="1:8">
      <c r="A252" s="60" t="s">
        <v>608</v>
      </c>
      <c r="B252" s="60" t="s">
        <v>542</v>
      </c>
      <c r="C252" s="60" t="s">
        <v>2400</v>
      </c>
      <c r="D252" s="14">
        <v>1.66E-2</v>
      </c>
      <c r="E252">
        <v>0.7</v>
      </c>
      <c r="F252" s="69">
        <v>50000000</v>
      </c>
      <c r="G252" s="69">
        <v>589595.61643835611</v>
      </c>
      <c r="H252" s="69">
        <v>589595.61643835611</v>
      </c>
    </row>
    <row r="253" spans="1:8">
      <c r="A253" s="60" t="s">
        <v>612</v>
      </c>
      <c r="B253" s="60" t="s">
        <v>542</v>
      </c>
      <c r="C253" s="60" t="s">
        <v>2400</v>
      </c>
      <c r="D253" s="14">
        <v>1.5E-3</v>
      </c>
      <c r="E253">
        <v>0.7</v>
      </c>
      <c r="F253" s="69">
        <v>100000000</v>
      </c>
      <c r="G253" s="69">
        <v>106363.56164383562</v>
      </c>
      <c r="H253" s="69">
        <v>106363.56164383562</v>
      </c>
    </row>
    <row r="254" spans="1:8">
      <c r="A254" s="60" t="s">
        <v>614</v>
      </c>
      <c r="B254" s="60" t="s">
        <v>542</v>
      </c>
      <c r="C254" s="60" t="s">
        <v>2400</v>
      </c>
      <c r="D254" s="14">
        <v>7.4000000000000003E-3</v>
      </c>
      <c r="E254">
        <v>0.7</v>
      </c>
      <c r="F254" s="69">
        <v>100000000</v>
      </c>
      <c r="G254" s="69">
        <v>525237.808219178</v>
      </c>
      <c r="H254" s="69">
        <v>525237.808219178</v>
      </c>
    </row>
    <row r="255" spans="1:8">
      <c r="A255" s="60" t="s">
        <v>618</v>
      </c>
      <c r="B255" s="60" t="s">
        <v>542</v>
      </c>
      <c r="C255" s="60" t="s">
        <v>2400</v>
      </c>
      <c r="D255" s="14">
        <v>1.66E-2</v>
      </c>
      <c r="E255">
        <v>0.7</v>
      </c>
      <c r="F255" s="69">
        <v>100000000</v>
      </c>
      <c r="G255" s="69">
        <v>1178809.2054794522</v>
      </c>
      <c r="H255" s="69">
        <v>1178809.2054794522</v>
      </c>
    </row>
    <row r="256" spans="1:8">
      <c r="A256" s="60" t="s">
        <v>619</v>
      </c>
      <c r="B256" s="60" t="s">
        <v>542</v>
      </c>
      <c r="C256" s="60" t="s">
        <v>2400</v>
      </c>
      <c r="D256" s="14">
        <v>4.0000000000000001E-3</v>
      </c>
      <c r="E256">
        <v>0.7</v>
      </c>
      <c r="F256" s="69">
        <v>100000000</v>
      </c>
      <c r="G256" s="69">
        <v>283774.24657534249</v>
      </c>
      <c r="H256" s="69">
        <v>283774.24657534249</v>
      </c>
    </row>
    <row r="257" spans="1:8">
      <c r="A257" s="60" t="s">
        <v>623</v>
      </c>
      <c r="B257" s="60" t="s">
        <v>542</v>
      </c>
      <c r="C257" s="60" t="s">
        <v>2400</v>
      </c>
      <c r="D257" s="14">
        <v>7.4000000000000003E-3</v>
      </c>
      <c r="E257">
        <v>0.7</v>
      </c>
      <c r="F257" s="69">
        <v>80000000</v>
      </c>
      <c r="G257" s="69">
        <v>420803.33150684932</v>
      </c>
      <c r="H257" s="69">
        <v>420803.33150684932</v>
      </c>
    </row>
    <row r="258" spans="1:8">
      <c r="A258" s="60" t="s">
        <v>625</v>
      </c>
      <c r="B258" s="60" t="s">
        <v>542</v>
      </c>
      <c r="C258" s="60" t="s">
        <v>2400</v>
      </c>
      <c r="D258" s="14">
        <v>1.66E-2</v>
      </c>
      <c r="E258">
        <v>0.7</v>
      </c>
      <c r="F258" s="69">
        <v>50000000</v>
      </c>
      <c r="G258" s="69">
        <v>589595.61643835611</v>
      </c>
      <c r="H258" s="69">
        <v>589595.61643835611</v>
      </c>
    </row>
    <row r="259" spans="1:8">
      <c r="A259" s="60" t="s">
        <v>627</v>
      </c>
      <c r="B259" s="60" t="s">
        <v>542</v>
      </c>
      <c r="C259" s="60" t="s">
        <v>2400</v>
      </c>
      <c r="D259" s="14">
        <v>7.4000000000000003E-3</v>
      </c>
      <c r="E259">
        <v>0.7</v>
      </c>
      <c r="F259" s="69">
        <v>50000000</v>
      </c>
      <c r="G259" s="69">
        <v>263512.98630136985</v>
      </c>
      <c r="H259" s="69">
        <v>263512.98630136985</v>
      </c>
    </row>
    <row r="260" spans="1:8">
      <c r="A260" s="60" t="s">
        <v>631</v>
      </c>
      <c r="B260" s="60" t="s">
        <v>542</v>
      </c>
      <c r="C260" s="60" t="s">
        <v>2400</v>
      </c>
      <c r="D260" s="14">
        <v>4.0000000000000001E-3</v>
      </c>
      <c r="E260">
        <v>0.7</v>
      </c>
      <c r="F260" s="69">
        <v>153846154</v>
      </c>
      <c r="G260" s="69">
        <v>435938.46197439998</v>
      </c>
      <c r="H260" s="69">
        <v>435938.46197439998</v>
      </c>
    </row>
    <row r="261" spans="1:8">
      <c r="A261" s="60" t="s">
        <v>635</v>
      </c>
      <c r="B261" s="60" t="s">
        <v>542</v>
      </c>
      <c r="C261" s="60" t="s">
        <v>2400</v>
      </c>
      <c r="D261" s="14">
        <v>4.0000000000000001E-3</v>
      </c>
      <c r="E261">
        <v>0.7</v>
      </c>
      <c r="F261" s="69">
        <v>200000000</v>
      </c>
      <c r="G261" s="69">
        <v>567456.43835616438</v>
      </c>
      <c r="H261" s="69">
        <v>567456.43835616438</v>
      </c>
    </row>
    <row r="262" spans="1:8">
      <c r="A262" s="60" t="s">
        <v>639</v>
      </c>
      <c r="B262" s="60" t="s">
        <v>542</v>
      </c>
      <c r="C262" s="60" t="s">
        <v>2400</v>
      </c>
      <c r="D262" s="14">
        <v>4.0000000000000001E-3</v>
      </c>
      <c r="E262">
        <v>0.7</v>
      </c>
      <c r="F262" s="69">
        <v>50000000</v>
      </c>
      <c r="G262" s="69">
        <v>141979.17808219179</v>
      </c>
      <c r="H262" s="69">
        <v>141979.17808219179</v>
      </c>
    </row>
    <row r="263" spans="1:8">
      <c r="A263" s="60" t="s">
        <v>643</v>
      </c>
      <c r="B263" s="60" t="s">
        <v>542</v>
      </c>
      <c r="C263" s="60" t="s">
        <v>2400</v>
      </c>
      <c r="D263" s="14">
        <v>4.0000000000000001E-3</v>
      </c>
      <c r="E263">
        <v>0.7</v>
      </c>
      <c r="F263" s="69">
        <v>200000000</v>
      </c>
      <c r="G263" s="69">
        <v>568284.93150684936</v>
      </c>
      <c r="H263" s="69">
        <v>568284.93150684936</v>
      </c>
    </row>
    <row r="264" spans="1:8">
      <c r="A264" s="60" t="s">
        <v>647</v>
      </c>
      <c r="B264" s="60" t="s">
        <v>542</v>
      </c>
      <c r="C264" s="60" t="s">
        <v>2400</v>
      </c>
      <c r="D264" s="14">
        <v>4.0000000000000001E-3</v>
      </c>
      <c r="E264">
        <v>0.7</v>
      </c>
      <c r="F264" s="69">
        <v>96153846</v>
      </c>
      <c r="G264" s="69">
        <v>272461.53802560002</v>
      </c>
      <c r="H264" s="69">
        <v>272461.53802560002</v>
      </c>
    </row>
    <row r="265" spans="1:8">
      <c r="A265" s="60" t="s">
        <v>648</v>
      </c>
      <c r="B265" s="60" t="s">
        <v>542</v>
      </c>
      <c r="C265" s="60" t="s">
        <v>2400</v>
      </c>
      <c r="D265" s="14">
        <v>1.66E-2</v>
      </c>
      <c r="E265">
        <v>0.7</v>
      </c>
      <c r="F265" s="69">
        <v>100000000</v>
      </c>
      <c r="G265" s="69">
        <v>1179191.2328767122</v>
      </c>
      <c r="H265" s="69">
        <v>1179191.2328767122</v>
      </c>
    </row>
    <row r="266" spans="1:8">
      <c r="A266" s="60" t="s">
        <v>652</v>
      </c>
      <c r="B266" s="60" t="s">
        <v>542</v>
      </c>
      <c r="C266" s="60" t="s">
        <v>2400</v>
      </c>
      <c r="D266" s="14">
        <v>1.2E-2</v>
      </c>
      <c r="E266">
        <v>0.7</v>
      </c>
      <c r="F266" s="69">
        <v>100000000</v>
      </c>
      <c r="G266" s="69">
        <v>851322.73972602736</v>
      </c>
      <c r="H266" s="69">
        <v>851322.73972602736</v>
      </c>
    </row>
    <row r="267" spans="1:8">
      <c r="A267" s="60" t="s">
        <v>656</v>
      </c>
      <c r="B267" s="60" t="s">
        <v>542</v>
      </c>
      <c r="C267" s="60" t="s">
        <v>2400</v>
      </c>
      <c r="D267" s="14">
        <v>1.66E-2</v>
      </c>
      <c r="E267">
        <v>0.7</v>
      </c>
      <c r="F267" s="69">
        <v>50000000</v>
      </c>
      <c r="G267" s="69">
        <v>589595.61643835611</v>
      </c>
      <c r="H267" s="69">
        <v>589595.61643835611</v>
      </c>
    </row>
    <row r="268" spans="1:8">
      <c r="A268" s="60" t="s">
        <v>657</v>
      </c>
      <c r="B268" s="60" t="s">
        <v>542</v>
      </c>
      <c r="C268" s="60" t="s">
        <v>2400</v>
      </c>
      <c r="D268" s="14">
        <v>7.4000000000000003E-3</v>
      </c>
      <c r="E268">
        <v>0.7</v>
      </c>
      <c r="F268" s="69">
        <v>100000000</v>
      </c>
      <c r="G268" s="69">
        <v>525152.65753424657</v>
      </c>
      <c r="H268" s="69">
        <v>525152.65753424657</v>
      </c>
    </row>
    <row r="269" spans="1:8">
      <c r="A269" s="60" t="s">
        <v>661</v>
      </c>
      <c r="B269" s="60" t="s">
        <v>542</v>
      </c>
      <c r="C269" s="60" t="s">
        <v>2400</v>
      </c>
      <c r="D269" s="14">
        <v>1.66E-2</v>
      </c>
      <c r="E269">
        <v>0.7</v>
      </c>
      <c r="F269" s="69">
        <v>50000000</v>
      </c>
      <c r="G269" s="69">
        <v>592078.79452054796</v>
      </c>
      <c r="H269" s="69">
        <v>592078.79452054796</v>
      </c>
    </row>
    <row r="270" spans="1:8">
      <c r="A270" s="60" t="s">
        <v>679</v>
      </c>
      <c r="B270" s="60" t="s">
        <v>542</v>
      </c>
      <c r="C270" s="60" t="s">
        <v>2400</v>
      </c>
      <c r="D270" s="14">
        <v>4.0000000000000001E-3</v>
      </c>
      <c r="E270">
        <v>0.7</v>
      </c>
      <c r="F270" s="69">
        <v>116737200</v>
      </c>
      <c r="G270" s="69">
        <v>346454.94502079999</v>
      </c>
      <c r="H270" s="69">
        <v>346454.94502079999</v>
      </c>
    </row>
    <row r="271" spans="1:8">
      <c r="A271" s="60" t="s">
        <v>683</v>
      </c>
      <c r="B271" s="60" t="s">
        <v>542</v>
      </c>
      <c r="C271" s="60" t="s">
        <v>2400</v>
      </c>
      <c r="D271" s="14">
        <v>4.0000000000000001E-3</v>
      </c>
      <c r="E271">
        <v>0.7</v>
      </c>
      <c r="F271" s="69">
        <v>129708000</v>
      </c>
      <c r="G271" s="69">
        <v>364794.33284383558</v>
      </c>
      <c r="H271" s="69">
        <v>364794.33284383558</v>
      </c>
    </row>
    <row r="272" spans="1:8">
      <c r="A272" s="60" t="s">
        <v>686</v>
      </c>
      <c r="B272" s="60" t="s">
        <v>689</v>
      </c>
      <c r="C272" s="60" t="s">
        <v>2400</v>
      </c>
      <c r="D272" s="14">
        <v>1.5342465753424658E-5</v>
      </c>
      <c r="E272">
        <v>0.7</v>
      </c>
      <c r="F272" s="69">
        <v>91868.55</v>
      </c>
      <c r="G272" s="69">
        <v>0.98756077073433657</v>
      </c>
      <c r="H272" s="69">
        <v>0.98756077073433657</v>
      </c>
    </row>
    <row r="273" spans="1:8">
      <c r="A273" s="60" t="s">
        <v>694</v>
      </c>
      <c r="B273" s="60" t="s">
        <v>689</v>
      </c>
      <c r="C273" s="60" t="s">
        <v>2400</v>
      </c>
      <c r="D273" s="14">
        <v>3.8356164383561644E-5</v>
      </c>
      <c r="E273">
        <v>0.7</v>
      </c>
      <c r="F273" s="69">
        <v>3410449.28</v>
      </c>
      <c r="G273" s="69">
        <v>91.962447277509483</v>
      </c>
      <c r="H273" s="69">
        <v>91.962447277509483</v>
      </c>
    </row>
    <row r="274" spans="1:8">
      <c r="A274" s="60" t="s">
        <v>700</v>
      </c>
      <c r="B274" s="60" t="s">
        <v>689</v>
      </c>
      <c r="C274" s="60" t="s">
        <v>2400</v>
      </c>
      <c r="D274" s="14">
        <v>1.5342465753424658E-5</v>
      </c>
      <c r="E274">
        <v>0.7</v>
      </c>
      <c r="F274" s="69">
        <v>5542617.3300000001</v>
      </c>
      <c r="G274" s="69">
        <v>59.640090481678556</v>
      </c>
      <c r="H274" s="69">
        <v>59.640090481678556</v>
      </c>
    </row>
    <row r="275" spans="1:8">
      <c r="A275" s="60" t="s">
        <v>706</v>
      </c>
      <c r="B275" s="60" t="s">
        <v>689</v>
      </c>
      <c r="C275" s="60" t="s">
        <v>2400</v>
      </c>
      <c r="D275" s="14">
        <v>5.3698630136986298E-5</v>
      </c>
      <c r="E275">
        <v>0.7</v>
      </c>
      <c r="F275" s="69">
        <v>5392.8</v>
      </c>
      <c r="G275" s="69">
        <v>0.2028987290586001</v>
      </c>
      <c r="H275" s="69">
        <v>0.2028987290586001</v>
      </c>
    </row>
    <row r="276" spans="1:8">
      <c r="A276" s="60" t="s">
        <v>714</v>
      </c>
      <c r="B276" s="60" t="s">
        <v>689</v>
      </c>
      <c r="C276" s="60" t="s">
        <v>2400</v>
      </c>
      <c r="D276" s="14">
        <v>2.4931506849315071E-5</v>
      </c>
      <c r="E276">
        <v>0.7</v>
      </c>
      <c r="F276" s="69">
        <v>4706650.1399999997</v>
      </c>
      <c r="G276" s="69">
        <v>82.140716141917807</v>
      </c>
      <c r="H276" s="69">
        <v>82.140716141917807</v>
      </c>
    </row>
    <row r="277" spans="1:8">
      <c r="A277" s="60" t="s">
        <v>717</v>
      </c>
      <c r="B277" s="60" t="s">
        <v>689</v>
      </c>
      <c r="C277" s="60" t="s">
        <v>2400</v>
      </c>
      <c r="D277" s="14">
        <v>1.5342465753424658E-5</v>
      </c>
      <c r="E277">
        <v>0.7</v>
      </c>
      <c r="F277" s="69">
        <v>420292499.94</v>
      </c>
      <c r="G277" s="69">
        <v>4523.4228191072953</v>
      </c>
      <c r="H277" s="69">
        <v>4523.4228191072953</v>
      </c>
    </row>
    <row r="278" spans="1:8">
      <c r="A278" s="60" t="s">
        <v>723</v>
      </c>
      <c r="B278" s="60" t="s">
        <v>689</v>
      </c>
      <c r="C278" s="60" t="s">
        <v>2400</v>
      </c>
      <c r="D278" s="14">
        <v>3.8356164383561644E-5</v>
      </c>
      <c r="E278">
        <v>0.7</v>
      </c>
      <c r="F278" s="69">
        <v>517462.96</v>
      </c>
      <c r="G278" s="69">
        <v>13.906448931763679</v>
      </c>
      <c r="H278" s="69">
        <v>13.906448931763679</v>
      </c>
    </row>
    <row r="279" spans="1:8">
      <c r="A279" s="60" t="s">
        <v>726</v>
      </c>
      <c r="B279" s="60" t="s">
        <v>689</v>
      </c>
      <c r="C279" s="60" t="s">
        <v>2400</v>
      </c>
      <c r="D279" s="14">
        <v>3.8356164383561644E-5</v>
      </c>
      <c r="E279">
        <v>0.7</v>
      </c>
      <c r="F279" s="69">
        <v>144287.47</v>
      </c>
      <c r="G279" s="69">
        <v>3.8776231115138819</v>
      </c>
      <c r="H279" s="69">
        <v>3.8776231115138819</v>
      </c>
    </row>
    <row r="280" spans="1:8">
      <c r="A280" s="60" t="s">
        <v>741</v>
      </c>
      <c r="B280" s="60" t="s">
        <v>689</v>
      </c>
      <c r="C280" s="60" t="s">
        <v>2400</v>
      </c>
      <c r="D280" s="14">
        <v>1.5342465753424658E-5</v>
      </c>
      <c r="E280">
        <v>0.7</v>
      </c>
      <c r="F280" s="69">
        <v>3065.24</v>
      </c>
      <c r="G280" s="69">
        <v>3.2919837808219173E-2</v>
      </c>
      <c r="H280" s="69">
        <v>3.2919837808219173E-2</v>
      </c>
    </row>
    <row r="281" spans="1:8">
      <c r="A281" s="60" t="s">
        <v>744</v>
      </c>
      <c r="B281" s="60" t="s">
        <v>689</v>
      </c>
      <c r="C281" s="60" t="s">
        <v>2400</v>
      </c>
      <c r="D281" s="14">
        <v>2.4931506849315071E-5</v>
      </c>
      <c r="E281">
        <v>0.7</v>
      </c>
      <c r="F281" s="69">
        <v>17228721.25</v>
      </c>
      <c r="G281" s="69">
        <v>300.95625770927802</v>
      </c>
      <c r="H281" s="69">
        <v>300.95625770927802</v>
      </c>
    </row>
    <row r="282" spans="1:8">
      <c r="A282" s="60" t="s">
        <v>747</v>
      </c>
      <c r="B282" s="60" t="s">
        <v>689</v>
      </c>
      <c r="C282" s="60" t="s">
        <v>2400</v>
      </c>
      <c r="D282" s="14">
        <v>2.4931506849315071E-5</v>
      </c>
      <c r="E282">
        <v>0.7</v>
      </c>
      <c r="F282" s="69">
        <v>180.42</v>
      </c>
      <c r="G282" s="69">
        <v>3.1512100592336273E-3</v>
      </c>
      <c r="H282" s="69">
        <v>3.1512100592336273E-3</v>
      </c>
    </row>
    <row r="283" spans="1:8">
      <c r="A283" s="60" t="s">
        <v>749</v>
      </c>
      <c r="B283" s="60" t="s">
        <v>689</v>
      </c>
      <c r="C283" s="60" t="s">
        <v>2400</v>
      </c>
      <c r="D283" s="14">
        <v>2.4931506849315071E-5</v>
      </c>
      <c r="E283">
        <v>0.7</v>
      </c>
      <c r="F283" s="69">
        <v>45757256.700000003</v>
      </c>
      <c r="G283" s="69">
        <v>799.1948098657316</v>
      </c>
      <c r="H283" s="69">
        <v>799.1948098657316</v>
      </c>
    </row>
    <row r="284" spans="1:8">
      <c r="A284" s="60" t="s">
        <v>751</v>
      </c>
      <c r="B284" s="60" t="s">
        <v>689</v>
      </c>
      <c r="C284" s="60" t="s">
        <v>2400</v>
      </c>
      <c r="D284" s="14">
        <v>2.4931506849315071E-5</v>
      </c>
      <c r="E284">
        <v>0.7</v>
      </c>
      <c r="F284" s="69">
        <v>10348.68</v>
      </c>
      <c r="G284" s="69">
        <v>0.18077371848075213</v>
      </c>
      <c r="H284" s="69">
        <v>0.18077371848075213</v>
      </c>
    </row>
    <row r="285" spans="1:8">
      <c r="A285" s="60" t="s">
        <v>753</v>
      </c>
      <c r="B285" s="60" t="s">
        <v>689</v>
      </c>
      <c r="C285" s="60" t="s">
        <v>2400</v>
      </c>
      <c r="D285" s="14">
        <v>5.3698630136986298E-5</v>
      </c>
      <c r="E285">
        <v>0.7</v>
      </c>
      <c r="F285" s="69">
        <v>68033.11</v>
      </c>
      <c r="G285" s="69">
        <v>2.5708915889678963</v>
      </c>
      <c r="H285" s="69">
        <v>2.5708915889678963</v>
      </c>
    </row>
    <row r="286" spans="1:8">
      <c r="A286" s="60" t="s">
        <v>756</v>
      </c>
      <c r="B286" s="60" t="s">
        <v>689</v>
      </c>
      <c r="C286" s="60" t="s">
        <v>2400</v>
      </c>
      <c r="D286" s="14">
        <v>2.8767123287671234E-5</v>
      </c>
      <c r="E286">
        <v>0.7</v>
      </c>
      <c r="F286" s="69">
        <v>11370040.73</v>
      </c>
      <c r="G286" s="69">
        <v>229.17131705980174</v>
      </c>
      <c r="H286" s="69">
        <v>229.17131705980174</v>
      </c>
    </row>
    <row r="287" spans="1:8">
      <c r="A287" s="60" t="s">
        <v>759</v>
      </c>
      <c r="B287" s="60" t="s">
        <v>689</v>
      </c>
      <c r="C287" s="60" t="s">
        <v>2400</v>
      </c>
      <c r="D287" s="14">
        <v>2.8767123287671234E-5</v>
      </c>
      <c r="E287">
        <v>0.7</v>
      </c>
      <c r="F287" s="69">
        <v>234182.85</v>
      </c>
      <c r="G287" s="69">
        <v>4.7382948603477955</v>
      </c>
      <c r="H287" s="69">
        <v>4.7382948603477955</v>
      </c>
    </row>
    <row r="288" spans="1:8">
      <c r="A288" s="60" t="s">
        <v>762</v>
      </c>
      <c r="B288" s="60" t="s">
        <v>689</v>
      </c>
      <c r="C288" s="60" t="s">
        <v>2400</v>
      </c>
      <c r="D288" s="14">
        <v>2.8767123287671234E-5</v>
      </c>
      <c r="E288">
        <v>0.7</v>
      </c>
      <c r="F288" s="69">
        <v>8043176.6399999997</v>
      </c>
      <c r="G288" s="69">
        <v>162.11598777038247</v>
      </c>
      <c r="H288" s="69">
        <v>162.11598777038247</v>
      </c>
    </row>
    <row r="289" spans="1:8">
      <c r="A289" s="60" t="s">
        <v>690</v>
      </c>
      <c r="B289" s="60" t="s">
        <v>689</v>
      </c>
      <c r="C289" s="60" t="s">
        <v>2400</v>
      </c>
      <c r="D289" s="14">
        <v>1.5342465753424658E-5</v>
      </c>
      <c r="E289">
        <v>0.7</v>
      </c>
      <c r="F289" s="69">
        <v>99129.857832000009</v>
      </c>
      <c r="G289" s="69">
        <v>1.0646558070913104</v>
      </c>
      <c r="H289" s="69">
        <v>1.0646558070913104</v>
      </c>
    </row>
    <row r="290" spans="1:8">
      <c r="A290" s="60" t="s">
        <v>691</v>
      </c>
      <c r="B290" s="60" t="s">
        <v>689</v>
      </c>
      <c r="C290" s="60" t="s">
        <v>2400</v>
      </c>
      <c r="D290" s="14">
        <v>1.5342465753424658E-5</v>
      </c>
      <c r="E290">
        <v>0.7</v>
      </c>
      <c r="F290" s="69">
        <v>20554.632197999999</v>
      </c>
      <c r="G290" s="69">
        <v>0.22092711449757405</v>
      </c>
      <c r="H290" s="69">
        <v>0.22092711449757405</v>
      </c>
    </row>
    <row r="291" spans="1:8">
      <c r="A291" s="60" t="s">
        <v>697</v>
      </c>
      <c r="B291" s="60" t="s">
        <v>689</v>
      </c>
      <c r="C291" s="60" t="s">
        <v>2400</v>
      </c>
      <c r="D291" s="14">
        <v>3.8356164383561644E-5</v>
      </c>
      <c r="E291">
        <v>0.7</v>
      </c>
      <c r="F291" s="69">
        <v>26401.479714000001</v>
      </c>
      <c r="G291" s="69">
        <v>0.70888048535664938</v>
      </c>
      <c r="H291" s="69">
        <v>0.70888048535664938</v>
      </c>
    </row>
    <row r="292" spans="1:8">
      <c r="A292" s="60" t="s">
        <v>703</v>
      </c>
      <c r="B292" s="60" t="s">
        <v>689</v>
      </c>
      <c r="C292" s="60" t="s">
        <v>2400</v>
      </c>
      <c r="D292" s="14">
        <v>1.5342465753424658E-5</v>
      </c>
      <c r="E292">
        <v>0.7</v>
      </c>
      <c r="F292" s="69">
        <v>265450551.14064601</v>
      </c>
      <c r="G292" s="69">
        <v>2850.8661930721432</v>
      </c>
      <c r="H292" s="69">
        <v>2850.8661930721432</v>
      </c>
    </row>
    <row r="293" spans="1:8">
      <c r="A293" s="60" t="s">
        <v>711</v>
      </c>
      <c r="B293" s="60" t="s">
        <v>689</v>
      </c>
      <c r="C293" s="60" t="s">
        <v>2400</v>
      </c>
      <c r="D293" s="14">
        <v>2.8767123287671234E-5</v>
      </c>
      <c r="E293">
        <v>0.7</v>
      </c>
      <c r="F293" s="69">
        <v>550093.72957477299</v>
      </c>
      <c r="G293" s="69">
        <v>11.077229896916663</v>
      </c>
      <c r="H293" s="69">
        <v>11.077229896916663</v>
      </c>
    </row>
    <row r="294" spans="1:8">
      <c r="A294" s="60" t="s">
        <v>713</v>
      </c>
      <c r="B294" s="60" t="s">
        <v>689</v>
      </c>
      <c r="C294" s="60" t="s">
        <v>2400</v>
      </c>
      <c r="D294" s="14">
        <v>2.8767123287671234E-5</v>
      </c>
      <c r="E294">
        <v>0.7</v>
      </c>
      <c r="F294" s="69">
        <v>5220103.5834660009</v>
      </c>
      <c r="G294" s="69">
        <v>105.1171543519866</v>
      </c>
      <c r="H294" s="69">
        <v>105.1171543519866</v>
      </c>
    </row>
    <row r="295" spans="1:8">
      <c r="A295" s="60" t="s">
        <v>720</v>
      </c>
      <c r="B295" s="60" t="s">
        <v>689</v>
      </c>
      <c r="C295" s="60" t="s">
        <v>2400</v>
      </c>
      <c r="D295" s="14">
        <v>1.5342465753424658E-5</v>
      </c>
      <c r="E295">
        <v>0.7</v>
      </c>
      <c r="F295" s="69">
        <v>174980.26264259999</v>
      </c>
      <c r="G295" s="69">
        <v>1.8792400809835395</v>
      </c>
      <c r="H295" s="69">
        <v>1.8792400809835395</v>
      </c>
    </row>
    <row r="296" spans="1:8">
      <c r="A296" s="60" t="s">
        <v>731</v>
      </c>
      <c r="B296" s="60" t="s">
        <v>689</v>
      </c>
      <c r="C296" s="60" t="s">
        <v>2400</v>
      </c>
      <c r="D296" s="14">
        <v>1.5342465753424658E-5</v>
      </c>
      <c r="E296">
        <v>0.7</v>
      </c>
      <c r="F296" s="69">
        <v>31401482.134454403</v>
      </c>
      <c r="G296" s="69">
        <v>337.24331497825005</v>
      </c>
      <c r="H296" s="69">
        <v>337.24331497825005</v>
      </c>
    </row>
    <row r="297" spans="1:8">
      <c r="A297" s="60" t="s">
        <v>734</v>
      </c>
      <c r="B297" s="60" t="s">
        <v>689</v>
      </c>
      <c r="C297" s="60" t="s">
        <v>2400</v>
      </c>
      <c r="D297" s="14">
        <v>2.1095890410958904E-5</v>
      </c>
      <c r="E297">
        <v>0.7</v>
      </c>
      <c r="F297" s="69">
        <v>223105.31758200002</v>
      </c>
      <c r="G297" s="69">
        <v>3.2946237308684383</v>
      </c>
      <c r="H297" s="69">
        <v>3.2946237308684383</v>
      </c>
    </row>
    <row r="298" spans="1:8">
      <c r="A298" s="60" t="s">
        <v>728</v>
      </c>
      <c r="B298" s="60" t="s">
        <v>689</v>
      </c>
      <c r="C298" s="60" t="s">
        <v>2400</v>
      </c>
      <c r="D298" s="14">
        <v>1.5342465753424658E-5</v>
      </c>
      <c r="E298">
        <v>0.7</v>
      </c>
      <c r="F298" s="69">
        <v>538054.05000000005</v>
      </c>
      <c r="G298" s="69">
        <v>5.7839279308831086</v>
      </c>
      <c r="H298" s="69">
        <v>5.7839279308831086</v>
      </c>
    </row>
    <row r="299" spans="1:8">
      <c r="A299" s="60" t="s">
        <v>738</v>
      </c>
      <c r="B299" s="60" t="s">
        <v>689</v>
      </c>
      <c r="C299" s="60" t="s">
        <v>2400</v>
      </c>
      <c r="D299" s="14">
        <v>3.8356164383561644E-5</v>
      </c>
      <c r="E299">
        <v>0.7</v>
      </c>
      <c r="F299" s="69">
        <v>2308315.17</v>
      </c>
      <c r="G299" s="69">
        <v>62.095268986859331</v>
      </c>
      <c r="H299" s="69">
        <v>62.095268986859331</v>
      </c>
    </row>
    <row r="300" spans="1:8">
      <c r="A300" s="60" t="s">
        <v>698</v>
      </c>
      <c r="B300" s="60" t="s">
        <v>689</v>
      </c>
      <c r="C300" s="60" t="s">
        <v>2400</v>
      </c>
      <c r="D300" s="14">
        <v>3.8356164383561644E-5</v>
      </c>
      <c r="E300">
        <v>0.7</v>
      </c>
      <c r="F300" s="69">
        <v>2327444.91</v>
      </c>
      <c r="G300" s="69">
        <v>62.609872177267114</v>
      </c>
      <c r="H300" s="69">
        <v>62.609872177267114</v>
      </c>
    </row>
    <row r="301" spans="1:8">
      <c r="A301" s="60" t="s">
        <v>709</v>
      </c>
      <c r="B301" s="60" t="s">
        <v>689</v>
      </c>
      <c r="C301" s="60" t="s">
        <v>2400</v>
      </c>
      <c r="D301" s="14">
        <v>5.3698630136986298E-5</v>
      </c>
      <c r="E301">
        <v>0.7</v>
      </c>
      <c r="F301" s="69">
        <v>133933.20000000001</v>
      </c>
      <c r="G301" s="69">
        <v>5.0585030199886205</v>
      </c>
      <c r="H301" s="69">
        <v>5.0585030199886205</v>
      </c>
    </row>
    <row r="302" spans="1:8">
      <c r="A302" s="60" t="s">
        <v>721</v>
      </c>
      <c r="B302" s="60" t="s">
        <v>689</v>
      </c>
      <c r="C302" s="60" t="s">
        <v>2400</v>
      </c>
      <c r="D302" s="14">
        <v>1.5342465753424658E-5</v>
      </c>
      <c r="E302">
        <v>0.7</v>
      </c>
      <c r="F302" s="69">
        <v>1804094.17</v>
      </c>
      <c r="G302" s="69">
        <v>19.412550629084972</v>
      </c>
      <c r="H302" s="69">
        <v>19.412550629084972</v>
      </c>
    </row>
    <row r="303" spans="1:8">
      <c r="A303" s="60" t="s">
        <v>2396</v>
      </c>
      <c r="B303" s="60" t="s">
        <v>2407</v>
      </c>
      <c r="C303" s="60" t="s">
        <v>2400</v>
      </c>
      <c r="D303" s="14">
        <v>8.0000000000000004E-4</v>
      </c>
      <c r="E303">
        <v>0.7</v>
      </c>
      <c r="F303" s="69">
        <v>316011728.27999997</v>
      </c>
      <c r="G303" s="69">
        <v>177681.31883489591</v>
      </c>
      <c r="H303" s="69">
        <v>177681.31883489591</v>
      </c>
    </row>
    <row r="304" spans="1:8">
      <c r="A304" s="60" t="s">
        <v>2397</v>
      </c>
      <c r="B304" s="60" t="s">
        <v>2407</v>
      </c>
      <c r="C304" s="60" t="s">
        <v>2400</v>
      </c>
      <c r="D304" s="14">
        <v>8.0000000000000004E-4</v>
      </c>
      <c r="E304">
        <v>0.7</v>
      </c>
      <c r="F304" s="69">
        <v>12104434.5</v>
      </c>
      <c r="G304" s="69">
        <v>6778.4833199999994</v>
      </c>
      <c r="H304" s="69">
        <v>6778.4833199999994</v>
      </c>
    </row>
    <row r="305" spans="1:8">
      <c r="A305" s="60" t="s">
        <v>781</v>
      </c>
      <c r="B305" s="60" t="s">
        <v>768</v>
      </c>
      <c r="C305" s="60" t="s">
        <v>2400</v>
      </c>
      <c r="D305" s="14">
        <v>8.0000000000000004E-4</v>
      </c>
      <c r="E305">
        <v>0.7</v>
      </c>
      <c r="F305" s="69">
        <v>99954086.980000004</v>
      </c>
      <c r="G305" s="69">
        <v>57851.26763113249</v>
      </c>
      <c r="H305" s="69">
        <v>57851.26763113249</v>
      </c>
    </row>
    <row r="306" spans="1:8">
      <c r="A306" s="60" t="s">
        <v>782</v>
      </c>
      <c r="B306" s="60" t="s">
        <v>768</v>
      </c>
      <c r="C306" s="60" t="s">
        <v>2400</v>
      </c>
      <c r="D306" s="14">
        <v>8.0000000000000004E-4</v>
      </c>
      <c r="E306">
        <v>0.7</v>
      </c>
      <c r="F306" s="69">
        <v>249713752.09999999</v>
      </c>
      <c r="G306" s="69">
        <v>144633.52106905397</v>
      </c>
      <c r="H306" s="69">
        <v>144633.52106905397</v>
      </c>
    </row>
    <row r="307" spans="1:8">
      <c r="A307" s="60" t="s">
        <v>784</v>
      </c>
      <c r="B307" s="60" t="s">
        <v>768</v>
      </c>
      <c r="C307" s="60" t="s">
        <v>2400</v>
      </c>
      <c r="D307" s="14">
        <v>8.0000000000000004E-4</v>
      </c>
      <c r="E307">
        <v>0.7</v>
      </c>
      <c r="F307" s="69">
        <v>299973125.91000003</v>
      </c>
      <c r="G307" s="69">
        <v>173617.96914456508</v>
      </c>
      <c r="H307" s="69">
        <v>173617.96914456508</v>
      </c>
    </row>
    <row r="308" spans="1:8">
      <c r="A308" s="60" t="s">
        <v>785</v>
      </c>
      <c r="B308" s="60" t="s">
        <v>768</v>
      </c>
      <c r="C308" s="60" t="s">
        <v>2400</v>
      </c>
      <c r="D308" s="14">
        <v>8.0000000000000004E-4</v>
      </c>
      <c r="E308">
        <v>0.7</v>
      </c>
      <c r="F308" s="69">
        <v>200273295.47</v>
      </c>
      <c r="G308" s="69">
        <v>115228.80432645105</v>
      </c>
      <c r="H308" s="69">
        <v>115228.80432645105</v>
      </c>
    </row>
    <row r="309" spans="1:8">
      <c r="A309" s="60" t="s">
        <v>766</v>
      </c>
      <c r="B309" s="60" t="s">
        <v>768</v>
      </c>
      <c r="C309" s="60" t="s">
        <v>2400</v>
      </c>
      <c r="D309" s="14">
        <v>8.0000000000000004E-4</v>
      </c>
      <c r="E309">
        <v>0.7</v>
      </c>
      <c r="F309" s="69">
        <v>51020720.189999998</v>
      </c>
      <c r="G309" s="69">
        <v>29725.582966517668</v>
      </c>
      <c r="H309" s="69">
        <v>29725.582966517668</v>
      </c>
    </row>
    <row r="310" spans="1:8">
      <c r="A310" s="60" t="s">
        <v>773</v>
      </c>
      <c r="B310" s="60" t="s">
        <v>768</v>
      </c>
      <c r="C310" s="60" t="s">
        <v>2400</v>
      </c>
      <c r="D310" s="14">
        <v>1.2E-2</v>
      </c>
      <c r="E310">
        <v>0.7</v>
      </c>
      <c r="F310" s="69">
        <v>29999459.079999998</v>
      </c>
      <c r="G310" s="69">
        <v>264089.51217678015</v>
      </c>
      <c r="H310" s="69">
        <v>264089.51217678015</v>
      </c>
    </row>
    <row r="311" spans="1:8">
      <c r="A311" s="60" t="s">
        <v>771</v>
      </c>
      <c r="B311" s="60" t="s">
        <v>768</v>
      </c>
      <c r="C311" s="60" t="s">
        <v>2400</v>
      </c>
      <c r="D311" s="14">
        <v>1.2E-2</v>
      </c>
      <c r="E311">
        <v>0.7</v>
      </c>
      <c r="F311" s="69">
        <v>50348378.789999999</v>
      </c>
      <c r="G311" s="69">
        <v>438742.66981425037</v>
      </c>
      <c r="H311" s="69">
        <v>438742.66981425037</v>
      </c>
    </row>
    <row r="312" spans="1:8">
      <c r="A312" s="60" t="s">
        <v>775</v>
      </c>
      <c r="B312" s="60" t="s">
        <v>768</v>
      </c>
      <c r="C312" s="60" t="s">
        <v>2400</v>
      </c>
      <c r="D312" s="14">
        <v>1.2E-2</v>
      </c>
      <c r="E312">
        <v>0.7</v>
      </c>
      <c r="F312" s="69">
        <v>20000000</v>
      </c>
      <c r="G312" s="69">
        <v>174261.79726027398</v>
      </c>
      <c r="H312" s="69">
        <v>174261.79726027398</v>
      </c>
    </row>
    <row r="313" spans="1:8">
      <c r="A313" s="60" t="s">
        <v>827</v>
      </c>
      <c r="B313" s="60" t="s">
        <v>768</v>
      </c>
      <c r="C313" s="60" t="s">
        <v>2400</v>
      </c>
      <c r="D313" s="14">
        <v>1.1000000000000001E-3</v>
      </c>
      <c r="E313">
        <v>0.7</v>
      </c>
      <c r="F313" s="69">
        <v>100000000</v>
      </c>
      <c r="G313" s="69">
        <v>80071.561643835623</v>
      </c>
      <c r="H313" s="69">
        <v>80071.561643835623</v>
      </c>
    </row>
    <row r="314" spans="1:8">
      <c r="A314" s="60" t="s">
        <v>831</v>
      </c>
      <c r="B314" s="60" t="s">
        <v>768</v>
      </c>
      <c r="C314" s="60" t="s">
        <v>2400</v>
      </c>
      <c r="D314" s="14">
        <v>1.2E-2</v>
      </c>
      <c r="E314">
        <v>0.7</v>
      </c>
      <c r="F314" s="69">
        <v>49343840.039999999</v>
      </c>
      <c r="G314" s="69">
        <v>431229.03955491865</v>
      </c>
      <c r="H314" s="69">
        <v>431229.03955491865</v>
      </c>
    </row>
    <row r="315" spans="1:8">
      <c r="A315" s="60" t="s">
        <v>829</v>
      </c>
      <c r="B315" s="60" t="s">
        <v>768</v>
      </c>
      <c r="C315" s="60" t="s">
        <v>2400</v>
      </c>
      <c r="D315" s="14">
        <v>2.93E-2</v>
      </c>
      <c r="E315">
        <v>0.7</v>
      </c>
      <c r="F315" s="69">
        <v>19669718.300000001</v>
      </c>
      <c r="G315" s="69">
        <v>420926.87042675534</v>
      </c>
      <c r="H315" s="69">
        <v>420926.87042675534</v>
      </c>
    </row>
    <row r="316" spans="1:8">
      <c r="A316" s="60" t="s">
        <v>789</v>
      </c>
      <c r="B316" s="60" t="s">
        <v>768</v>
      </c>
      <c r="C316" s="60" t="s">
        <v>2400</v>
      </c>
      <c r="D316" s="14">
        <v>8.0000000000000004E-4</v>
      </c>
      <c r="E316">
        <v>0.7</v>
      </c>
      <c r="F316" s="69">
        <v>9721957.2400000002</v>
      </c>
      <c r="G316" s="69">
        <v>5579.3518862481224</v>
      </c>
      <c r="H316" s="69">
        <v>5579.3518862481224</v>
      </c>
    </row>
    <row r="317" spans="1:8">
      <c r="A317" s="60" t="s">
        <v>790</v>
      </c>
      <c r="B317" s="60" t="s">
        <v>768</v>
      </c>
      <c r="C317" s="60" t="s">
        <v>2400</v>
      </c>
      <c r="D317" s="14">
        <v>8.0000000000000004E-4</v>
      </c>
      <c r="E317">
        <v>0.7</v>
      </c>
      <c r="F317" s="69">
        <v>19456287.460000001</v>
      </c>
      <c r="G317" s="69">
        <v>11165.80452470049</v>
      </c>
      <c r="H317" s="69">
        <v>11165.80452470049</v>
      </c>
    </row>
    <row r="318" spans="1:8">
      <c r="A318" s="60" t="s">
        <v>791</v>
      </c>
      <c r="B318" s="60" t="s">
        <v>768</v>
      </c>
      <c r="C318" s="60" t="s">
        <v>2400</v>
      </c>
      <c r="D318" s="14">
        <v>8.0000000000000004E-4</v>
      </c>
      <c r="E318">
        <v>0.7</v>
      </c>
      <c r="F318" s="69">
        <v>19452169.899999999</v>
      </c>
      <c r="G318" s="69">
        <v>11163.441490633828</v>
      </c>
      <c r="H318" s="69">
        <v>11163.441490633828</v>
      </c>
    </row>
    <row r="319" spans="1:8">
      <c r="A319" s="60" t="s">
        <v>792</v>
      </c>
      <c r="B319" s="60" t="s">
        <v>768</v>
      </c>
      <c r="C319" s="60" t="s">
        <v>2400</v>
      </c>
      <c r="D319" s="14">
        <v>8.0000000000000004E-4</v>
      </c>
      <c r="E319">
        <v>0.7</v>
      </c>
      <c r="F319" s="69">
        <v>19423570.120000001</v>
      </c>
      <c r="G319" s="69">
        <v>11147.028310391404</v>
      </c>
      <c r="H319" s="69">
        <v>11147.028310391404</v>
      </c>
    </row>
    <row r="320" spans="1:8">
      <c r="A320" s="60" t="s">
        <v>793</v>
      </c>
      <c r="B320" s="60" t="s">
        <v>768</v>
      </c>
      <c r="C320" s="60" t="s">
        <v>2400</v>
      </c>
      <c r="D320" s="14">
        <v>8.0000000000000004E-4</v>
      </c>
      <c r="E320">
        <v>0.7</v>
      </c>
      <c r="F320" s="69">
        <v>48382914.960000001</v>
      </c>
      <c r="G320" s="69">
        <v>27766.559878868436</v>
      </c>
      <c r="H320" s="69">
        <v>27766.559878868436</v>
      </c>
    </row>
    <row r="321" spans="1:8">
      <c r="A321" s="60" t="s">
        <v>794</v>
      </c>
      <c r="B321" s="60" t="s">
        <v>768</v>
      </c>
      <c r="C321" s="60" t="s">
        <v>2400</v>
      </c>
      <c r="D321" s="14">
        <v>8.0000000000000004E-4</v>
      </c>
      <c r="E321">
        <v>0.7</v>
      </c>
      <c r="F321" s="69">
        <v>48342297.189999998</v>
      </c>
      <c r="G321" s="69">
        <v>27743.249672284488</v>
      </c>
      <c r="H321" s="69">
        <v>27743.249672284488</v>
      </c>
    </row>
    <row r="322" spans="1:8">
      <c r="A322" s="60" t="s">
        <v>786</v>
      </c>
      <c r="B322" s="60" t="s">
        <v>768</v>
      </c>
      <c r="C322" s="60" t="s">
        <v>2400</v>
      </c>
      <c r="D322" s="14">
        <v>8.0000000000000004E-4</v>
      </c>
      <c r="E322">
        <v>0.7</v>
      </c>
      <c r="F322" s="69">
        <v>99448694.069999993</v>
      </c>
      <c r="G322" s="69">
        <v>57218.582650374767</v>
      </c>
      <c r="H322" s="69">
        <v>57218.582650374767</v>
      </c>
    </row>
    <row r="323" spans="1:8">
      <c r="A323" s="60" t="s">
        <v>801</v>
      </c>
      <c r="B323" s="60" t="s">
        <v>768</v>
      </c>
      <c r="C323" s="60" t="s">
        <v>2400</v>
      </c>
      <c r="D323" s="14">
        <v>8.0000000000000004E-4</v>
      </c>
      <c r="E323">
        <v>0.7</v>
      </c>
      <c r="F323" s="69">
        <v>49909382.700000003</v>
      </c>
      <c r="G323" s="69">
        <v>28869.052785412998</v>
      </c>
      <c r="H323" s="69">
        <v>28869.052785412998</v>
      </c>
    </row>
    <row r="324" spans="1:8">
      <c r="A324" s="60" t="s">
        <v>783</v>
      </c>
      <c r="B324" s="60" t="s">
        <v>768</v>
      </c>
      <c r="C324" s="60" t="s">
        <v>2400</v>
      </c>
      <c r="D324" s="14">
        <v>8.0000000000000004E-4</v>
      </c>
      <c r="E324">
        <v>0.7</v>
      </c>
      <c r="F324" s="69">
        <v>100023744.08</v>
      </c>
      <c r="G324" s="69">
        <v>57933.478533480979</v>
      </c>
      <c r="H324" s="69">
        <v>57933.478533480979</v>
      </c>
    </row>
    <row r="325" spans="1:8">
      <c r="A325" s="60" t="s">
        <v>802</v>
      </c>
      <c r="B325" s="60" t="s">
        <v>768</v>
      </c>
      <c r="C325" s="60" t="s">
        <v>2400</v>
      </c>
      <c r="D325" s="14">
        <v>8.0000000000000004E-4</v>
      </c>
      <c r="E325">
        <v>0.7</v>
      </c>
      <c r="F325" s="69">
        <v>19980802</v>
      </c>
      <c r="G325" s="69">
        <v>11610.486030021699</v>
      </c>
      <c r="H325" s="69">
        <v>11610.486030021699</v>
      </c>
    </row>
    <row r="326" spans="1:8">
      <c r="A326" s="60" t="s">
        <v>787</v>
      </c>
      <c r="B326" s="60" t="s">
        <v>768</v>
      </c>
      <c r="C326" s="60" t="s">
        <v>2400</v>
      </c>
      <c r="D326" s="14">
        <v>8.0000000000000004E-4</v>
      </c>
      <c r="E326">
        <v>0.7</v>
      </c>
      <c r="F326" s="69">
        <v>48385602.530000001</v>
      </c>
      <c r="G326" s="69">
        <v>27768.102253349087</v>
      </c>
      <c r="H326" s="69">
        <v>27768.102253349087</v>
      </c>
    </row>
    <row r="327" spans="1:8">
      <c r="A327" s="60" t="s">
        <v>803</v>
      </c>
      <c r="B327" s="60" t="s">
        <v>768</v>
      </c>
      <c r="C327" s="60" t="s">
        <v>2400</v>
      </c>
      <c r="D327" s="14">
        <v>8.0000000000000004E-4</v>
      </c>
      <c r="E327">
        <v>0.7</v>
      </c>
      <c r="F327" s="69">
        <v>19983043.210000001</v>
      </c>
      <c r="G327" s="69">
        <v>11611.788356995126</v>
      </c>
      <c r="H327" s="69">
        <v>11611.788356995126</v>
      </c>
    </row>
    <row r="328" spans="1:8">
      <c r="A328" s="60" t="s">
        <v>804</v>
      </c>
      <c r="B328" s="60" t="s">
        <v>768</v>
      </c>
      <c r="C328" s="60" t="s">
        <v>2400</v>
      </c>
      <c r="D328" s="14">
        <v>8.0000000000000004E-4</v>
      </c>
      <c r="E328">
        <v>0.7</v>
      </c>
      <c r="F328" s="69">
        <v>19978520.789999999</v>
      </c>
      <c r="G328" s="69">
        <v>11609.160459764982</v>
      </c>
      <c r="H328" s="69">
        <v>11609.160459764982</v>
      </c>
    </row>
    <row r="329" spans="1:8">
      <c r="A329" s="60" t="s">
        <v>805</v>
      </c>
      <c r="B329" s="60" t="s">
        <v>768</v>
      </c>
      <c r="C329" s="60" t="s">
        <v>2400</v>
      </c>
      <c r="D329" s="14">
        <v>8.0000000000000004E-4</v>
      </c>
      <c r="E329">
        <v>0.7</v>
      </c>
      <c r="F329" s="69">
        <v>49844897.649999999</v>
      </c>
      <c r="G329" s="69">
        <v>28963.976913098202</v>
      </c>
      <c r="H329" s="69">
        <v>28963.976913098202</v>
      </c>
    </row>
    <row r="330" spans="1:8">
      <c r="A330" s="60" t="s">
        <v>788</v>
      </c>
      <c r="B330" s="60" t="s">
        <v>768</v>
      </c>
      <c r="C330" s="60" t="s">
        <v>2400</v>
      </c>
      <c r="D330" s="14">
        <v>8.0000000000000004E-4</v>
      </c>
      <c r="E330">
        <v>0.7</v>
      </c>
      <c r="F330" s="69">
        <v>48337175.600000001</v>
      </c>
      <c r="G330" s="69">
        <v>27740.310433598115</v>
      </c>
      <c r="H330" s="69">
        <v>27740.310433598115</v>
      </c>
    </row>
    <row r="331" spans="1:8">
      <c r="A331" s="60" t="s">
        <v>806</v>
      </c>
      <c r="B331" s="60" t="s">
        <v>768</v>
      </c>
      <c r="C331" s="60" t="s">
        <v>2400</v>
      </c>
      <c r="D331" s="14">
        <v>8.0000000000000004E-4</v>
      </c>
      <c r="E331">
        <v>0.7</v>
      </c>
      <c r="F331" s="69">
        <v>49833691.649999999</v>
      </c>
      <c r="G331" s="69">
        <v>28957.465307285162</v>
      </c>
      <c r="H331" s="69">
        <v>28957.465307285162</v>
      </c>
    </row>
    <row r="332" spans="1:8">
      <c r="A332" s="60" t="s">
        <v>807</v>
      </c>
      <c r="B332" s="60" t="s">
        <v>768</v>
      </c>
      <c r="C332" s="60" t="s">
        <v>2400</v>
      </c>
      <c r="D332" s="14">
        <v>8.0000000000000004E-4</v>
      </c>
      <c r="E332">
        <v>0.7</v>
      </c>
      <c r="F332" s="69">
        <v>99627937.510000005</v>
      </c>
      <c r="G332" s="69">
        <v>57892.009372783425</v>
      </c>
      <c r="H332" s="69">
        <v>57892.009372783425</v>
      </c>
    </row>
    <row r="333" spans="1:8">
      <c r="A333" s="60" t="s">
        <v>795</v>
      </c>
      <c r="B333" s="60" t="s">
        <v>768</v>
      </c>
      <c r="C333" s="60" t="s">
        <v>2400</v>
      </c>
      <c r="D333" s="14">
        <v>8.0000000000000004E-4</v>
      </c>
      <c r="E333">
        <v>0.7</v>
      </c>
      <c r="F333" s="69">
        <v>67322262.170000002</v>
      </c>
      <c r="G333" s="69">
        <v>38635.696614592409</v>
      </c>
      <c r="H333" s="69">
        <v>38635.696614592409</v>
      </c>
    </row>
    <row r="334" spans="1:8">
      <c r="A334" s="60" t="s">
        <v>796</v>
      </c>
      <c r="B334" s="60" t="s">
        <v>768</v>
      </c>
      <c r="C334" s="60" t="s">
        <v>2400</v>
      </c>
      <c r="D334" s="14">
        <v>8.0000000000000004E-4</v>
      </c>
      <c r="E334">
        <v>0.7</v>
      </c>
      <c r="F334" s="69">
        <v>115579805.79000001</v>
      </c>
      <c r="G334" s="69">
        <v>66330.306905014557</v>
      </c>
      <c r="H334" s="69">
        <v>66330.306905014557</v>
      </c>
    </row>
    <row r="335" spans="1:8">
      <c r="A335" s="60" t="s">
        <v>797</v>
      </c>
      <c r="B335" s="60" t="s">
        <v>768</v>
      </c>
      <c r="C335" s="60" t="s">
        <v>2400</v>
      </c>
      <c r="D335" s="14">
        <v>8.0000000000000004E-4</v>
      </c>
      <c r="E335">
        <v>0.7</v>
      </c>
      <c r="F335" s="69">
        <v>48158252.409999996</v>
      </c>
      <c r="G335" s="69">
        <v>27637.62787565466</v>
      </c>
      <c r="H335" s="69">
        <v>27637.62787565466</v>
      </c>
    </row>
    <row r="336" spans="1:8">
      <c r="A336" s="60" t="s">
        <v>776</v>
      </c>
      <c r="B336" s="60" t="s">
        <v>768</v>
      </c>
      <c r="C336" s="60" t="s">
        <v>2400</v>
      </c>
      <c r="D336" s="14">
        <v>8.0000000000000004E-4</v>
      </c>
      <c r="E336">
        <v>0.7</v>
      </c>
      <c r="F336" s="69">
        <v>29755825.379999999</v>
      </c>
      <c r="G336" s="69">
        <v>17255.264549086256</v>
      </c>
      <c r="H336" s="69">
        <v>17255.264549086256</v>
      </c>
    </row>
    <row r="337" spans="1:8">
      <c r="A337" s="60" t="s">
        <v>798</v>
      </c>
      <c r="B337" s="60" t="s">
        <v>768</v>
      </c>
      <c r="C337" s="60" t="s">
        <v>2400</v>
      </c>
      <c r="D337" s="14">
        <v>8.0000000000000004E-4</v>
      </c>
      <c r="E337">
        <v>0.7</v>
      </c>
      <c r="F337" s="69">
        <v>48179830.899999999</v>
      </c>
      <c r="G337" s="69">
        <v>27650.011594890591</v>
      </c>
      <c r="H337" s="69">
        <v>27650.011594890591</v>
      </c>
    </row>
    <row r="338" spans="1:8">
      <c r="A338" s="60" t="s">
        <v>799</v>
      </c>
      <c r="B338" s="60" t="s">
        <v>768</v>
      </c>
      <c r="C338" s="60" t="s">
        <v>2400</v>
      </c>
      <c r="D338" s="14">
        <v>8.0000000000000004E-4</v>
      </c>
      <c r="E338">
        <v>0.7</v>
      </c>
      <c r="F338" s="69">
        <v>48171883.579999998</v>
      </c>
      <c r="G338" s="69">
        <v>27645.450692827566</v>
      </c>
      <c r="H338" s="69">
        <v>27645.450692827566</v>
      </c>
    </row>
    <row r="339" spans="1:8">
      <c r="A339" s="60" t="s">
        <v>808</v>
      </c>
      <c r="B339" s="60" t="s">
        <v>768</v>
      </c>
      <c r="C339" s="60" t="s">
        <v>2400</v>
      </c>
      <c r="D339" s="14">
        <v>8.0000000000000004E-4</v>
      </c>
      <c r="E339">
        <v>0.7</v>
      </c>
      <c r="F339" s="69">
        <v>29935171.23</v>
      </c>
      <c r="G339" s="69">
        <v>17396.881350090251</v>
      </c>
      <c r="H339" s="69">
        <v>17396.881350090251</v>
      </c>
    </row>
    <row r="340" spans="1:8">
      <c r="A340" s="60" t="s">
        <v>809</v>
      </c>
      <c r="B340" s="60" t="s">
        <v>768</v>
      </c>
      <c r="C340" s="60" t="s">
        <v>2400</v>
      </c>
      <c r="D340" s="14">
        <v>8.0000000000000004E-4</v>
      </c>
      <c r="E340">
        <v>0.7</v>
      </c>
      <c r="F340" s="69">
        <v>39913561.649999999</v>
      </c>
      <c r="G340" s="69">
        <v>23195.841805931854</v>
      </c>
      <c r="H340" s="69">
        <v>23195.841805931854</v>
      </c>
    </row>
    <row r="341" spans="1:8">
      <c r="A341" s="60" t="s">
        <v>800</v>
      </c>
      <c r="B341" s="60" t="s">
        <v>768</v>
      </c>
      <c r="C341" s="60" t="s">
        <v>2400</v>
      </c>
      <c r="D341" s="14">
        <v>8.0000000000000004E-4</v>
      </c>
      <c r="E341">
        <v>0.7</v>
      </c>
      <c r="F341" s="69">
        <v>48171330.289999999</v>
      </c>
      <c r="G341" s="69">
        <v>27645.133164213839</v>
      </c>
      <c r="H341" s="69">
        <v>27645.133164213839</v>
      </c>
    </row>
    <row r="342" spans="1:8">
      <c r="A342" s="60" t="s">
        <v>815</v>
      </c>
      <c r="B342" s="60" t="s">
        <v>768</v>
      </c>
      <c r="C342" s="60" t="s">
        <v>2400</v>
      </c>
      <c r="D342" s="14">
        <v>8.0000000000000004E-4</v>
      </c>
      <c r="E342">
        <v>0.7</v>
      </c>
      <c r="F342" s="69">
        <v>79925415.230000004</v>
      </c>
      <c r="G342" s="69">
        <v>46342.796585614116</v>
      </c>
      <c r="H342" s="69">
        <v>46342.796585614116</v>
      </c>
    </row>
    <row r="343" spans="1:8">
      <c r="A343" s="60" t="s">
        <v>810</v>
      </c>
      <c r="B343" s="60" t="s">
        <v>768</v>
      </c>
      <c r="C343" s="60" t="s">
        <v>2400</v>
      </c>
      <c r="D343" s="14">
        <v>8.0000000000000004E-4</v>
      </c>
      <c r="E343">
        <v>0.7</v>
      </c>
      <c r="F343" s="69">
        <v>50581584.390000001</v>
      </c>
      <c r="G343" s="69">
        <v>29395.583388229952</v>
      </c>
      <c r="H343" s="69">
        <v>29395.583388229952</v>
      </c>
    </row>
    <row r="344" spans="1:8">
      <c r="A344" s="60" t="s">
        <v>811</v>
      </c>
      <c r="B344" s="60" t="s">
        <v>768</v>
      </c>
      <c r="C344" s="60" t="s">
        <v>2400</v>
      </c>
      <c r="D344" s="14">
        <v>8.0000000000000004E-4</v>
      </c>
      <c r="E344">
        <v>0.7</v>
      </c>
      <c r="F344" s="69">
        <v>50581584.390000001</v>
      </c>
      <c r="G344" s="69">
        <v>29395.583388229952</v>
      </c>
      <c r="H344" s="69">
        <v>29395.583388229952</v>
      </c>
    </row>
    <row r="345" spans="1:8">
      <c r="A345" s="60" t="s">
        <v>812</v>
      </c>
      <c r="B345" s="60" t="s">
        <v>768</v>
      </c>
      <c r="C345" s="60" t="s">
        <v>2400</v>
      </c>
      <c r="D345" s="14">
        <v>8.0000000000000004E-4</v>
      </c>
      <c r="E345">
        <v>0.7</v>
      </c>
      <c r="F345" s="69">
        <v>80929975.200000003</v>
      </c>
      <c r="G345" s="69">
        <v>47032.608078392026</v>
      </c>
      <c r="H345" s="69">
        <v>47032.608078392026</v>
      </c>
    </row>
    <row r="346" spans="1:8">
      <c r="A346" s="60" t="s">
        <v>813</v>
      </c>
      <c r="B346" s="60" t="s">
        <v>768</v>
      </c>
      <c r="C346" s="60" t="s">
        <v>2400</v>
      </c>
      <c r="D346" s="14">
        <v>8.0000000000000004E-4</v>
      </c>
      <c r="E346">
        <v>0.7</v>
      </c>
      <c r="F346" s="69">
        <v>10116246.9</v>
      </c>
      <c r="G346" s="69">
        <v>5879.0760097990033</v>
      </c>
      <c r="H346" s="69">
        <v>5879.0760097990033</v>
      </c>
    </row>
    <row r="347" spans="1:8">
      <c r="A347" s="60" t="s">
        <v>814</v>
      </c>
      <c r="B347" s="60" t="s">
        <v>768</v>
      </c>
      <c r="C347" s="60" t="s">
        <v>2400</v>
      </c>
      <c r="D347" s="14">
        <v>8.0000000000000004E-4</v>
      </c>
      <c r="E347">
        <v>0.7</v>
      </c>
      <c r="F347" s="69">
        <v>40464987.600000001</v>
      </c>
      <c r="G347" s="69">
        <v>23516.304039196013</v>
      </c>
      <c r="H347" s="69">
        <v>23516.304039196013</v>
      </c>
    </row>
    <row r="348" spans="1:8">
      <c r="A348" s="60" t="s">
        <v>819</v>
      </c>
      <c r="B348" s="60" t="s">
        <v>768</v>
      </c>
      <c r="C348" s="60" t="s">
        <v>2400</v>
      </c>
      <c r="D348" s="14">
        <v>8.0000000000000004E-4</v>
      </c>
      <c r="E348">
        <v>0.7</v>
      </c>
      <c r="F348" s="69">
        <v>99823690.760000005</v>
      </c>
      <c r="G348" s="69">
        <v>57775.797114125839</v>
      </c>
      <c r="H348" s="69">
        <v>57775.797114125839</v>
      </c>
    </row>
    <row r="349" spans="1:8">
      <c r="A349" s="60" t="s">
        <v>820</v>
      </c>
      <c r="B349" s="60" t="s">
        <v>768</v>
      </c>
      <c r="C349" s="60" t="s">
        <v>2400</v>
      </c>
      <c r="D349" s="14">
        <v>8.0000000000000004E-4</v>
      </c>
      <c r="E349">
        <v>0.7</v>
      </c>
      <c r="F349" s="69">
        <v>99823690.75</v>
      </c>
      <c r="G349" s="69">
        <v>57775.797108338054</v>
      </c>
      <c r="H349" s="69">
        <v>57775.797108338054</v>
      </c>
    </row>
    <row r="350" spans="1:8">
      <c r="A350" s="60" t="s">
        <v>2690</v>
      </c>
      <c r="B350" s="60" t="s">
        <v>2605</v>
      </c>
      <c r="C350" s="60" t="s">
        <v>2400</v>
      </c>
      <c r="D350" s="14">
        <v>1.66E-2</v>
      </c>
      <c r="E350">
        <v>0.7</v>
      </c>
      <c r="F350" s="69">
        <v>108169.35</v>
      </c>
      <c r="G350" s="69">
        <v>1277.1764380694794</v>
      </c>
      <c r="H350" s="69">
        <v>1622.54025</v>
      </c>
    </row>
    <row r="351" spans="1:8">
      <c r="A351" s="60" t="s">
        <v>1071</v>
      </c>
      <c r="B351" s="60" t="s">
        <v>2605</v>
      </c>
      <c r="C351" s="60" t="s">
        <v>2400</v>
      </c>
      <c r="D351" s="14">
        <v>1.66E-2</v>
      </c>
      <c r="E351">
        <v>0.7</v>
      </c>
      <c r="F351" s="69">
        <v>24300.959999999999</v>
      </c>
      <c r="G351" s="69">
        <v>286.92613512486577</v>
      </c>
      <c r="H351" s="69">
        <v>364.51439999999997</v>
      </c>
    </row>
    <row r="352" spans="1:8">
      <c r="A352" s="60" t="s">
        <v>2691</v>
      </c>
      <c r="B352" s="60" t="s">
        <v>2605</v>
      </c>
      <c r="C352" s="60" t="s">
        <v>2400</v>
      </c>
      <c r="D352" s="14">
        <v>1.66E-2</v>
      </c>
      <c r="E352">
        <v>0.7</v>
      </c>
      <c r="F352" s="69">
        <v>21503.01</v>
      </c>
      <c r="G352" s="69">
        <v>253.89019828234515</v>
      </c>
      <c r="H352" s="69">
        <v>322.54514999999998</v>
      </c>
    </row>
    <row r="353" spans="1:8">
      <c r="A353" s="60" t="s">
        <v>1234</v>
      </c>
      <c r="B353" s="60" t="s">
        <v>2605</v>
      </c>
      <c r="C353" s="60" t="s">
        <v>2400</v>
      </c>
      <c r="D353" s="14">
        <v>1.66E-2</v>
      </c>
      <c r="E353">
        <v>0.7</v>
      </c>
      <c r="F353" s="69">
        <v>17213.490000000002</v>
      </c>
      <c r="G353" s="69">
        <v>203.24300594340821</v>
      </c>
      <c r="H353" s="69">
        <v>258.20235000000002</v>
      </c>
    </row>
    <row r="354" spans="1:8">
      <c r="A354" s="60" t="s">
        <v>1079</v>
      </c>
      <c r="B354" s="60" t="s">
        <v>2605</v>
      </c>
      <c r="C354" s="60" t="s">
        <v>2400</v>
      </c>
      <c r="D354" s="14">
        <v>1.66E-2</v>
      </c>
      <c r="E354">
        <v>0.7</v>
      </c>
      <c r="F354" s="69">
        <v>20882.68</v>
      </c>
      <c r="G354" s="69">
        <v>246.56584198522737</v>
      </c>
      <c r="H354" s="69">
        <v>313.24020000000002</v>
      </c>
    </row>
    <row r="355" spans="1:8">
      <c r="A355" s="60" t="s">
        <v>988</v>
      </c>
      <c r="B355" s="60" t="s">
        <v>2605</v>
      </c>
      <c r="C355" s="60" t="s">
        <v>2400</v>
      </c>
      <c r="D355" s="14">
        <v>1.66E-2</v>
      </c>
      <c r="E355">
        <v>0.7</v>
      </c>
      <c r="F355" s="69">
        <v>806712.54</v>
      </c>
      <c r="G355" s="69">
        <v>9525.0109978767778</v>
      </c>
      <c r="H355" s="69">
        <v>12100.688099999999</v>
      </c>
    </row>
    <row r="356" spans="1:8">
      <c r="A356" s="60" t="s">
        <v>1004</v>
      </c>
      <c r="B356" s="60" t="s">
        <v>2605</v>
      </c>
      <c r="C356" s="60" t="s">
        <v>2400</v>
      </c>
      <c r="D356" s="14">
        <v>1.66E-2</v>
      </c>
      <c r="E356">
        <v>0.7</v>
      </c>
      <c r="F356" s="69">
        <v>235995.76</v>
      </c>
      <c r="G356" s="69">
        <v>2786.4475857190578</v>
      </c>
      <c r="H356" s="69">
        <v>3539.9364</v>
      </c>
    </row>
    <row r="357" spans="1:8">
      <c r="A357" s="60" t="s">
        <v>1008</v>
      </c>
      <c r="B357" s="60" t="s">
        <v>2605</v>
      </c>
      <c r="C357" s="60" t="s">
        <v>2400</v>
      </c>
      <c r="D357" s="14">
        <v>1.66E-2</v>
      </c>
      <c r="E357">
        <v>0.7</v>
      </c>
      <c r="F357" s="69">
        <v>341940.68</v>
      </c>
      <c r="G357" s="69">
        <v>4037.3597485189257</v>
      </c>
      <c r="H357" s="69">
        <v>5129.1102000000001</v>
      </c>
    </row>
    <row r="358" spans="1:8">
      <c r="A358" s="60" t="s">
        <v>1065</v>
      </c>
      <c r="B358" s="60" t="s">
        <v>2605</v>
      </c>
      <c r="C358" s="60" t="s">
        <v>2400</v>
      </c>
      <c r="D358" s="14">
        <v>1.66E-2</v>
      </c>
      <c r="E358">
        <v>0.7</v>
      </c>
      <c r="F358" s="69">
        <v>70676.289999999994</v>
      </c>
      <c r="G358" s="69">
        <v>834.48862656718893</v>
      </c>
      <c r="H358" s="69">
        <v>1060.1443499999998</v>
      </c>
    </row>
    <row r="359" spans="1:8">
      <c r="A359" s="60" t="s">
        <v>1069</v>
      </c>
      <c r="B359" s="60" t="s">
        <v>2605</v>
      </c>
      <c r="C359" s="60" t="s">
        <v>2400</v>
      </c>
      <c r="D359" s="14">
        <v>1.66E-2</v>
      </c>
      <c r="E359">
        <v>0.7</v>
      </c>
      <c r="F359" s="69">
        <v>71440.179999999993</v>
      </c>
      <c r="G359" s="69">
        <v>843.50802355235066</v>
      </c>
      <c r="H359" s="69">
        <v>1071.6026999999999</v>
      </c>
    </row>
    <row r="360" spans="1:8">
      <c r="A360" s="60" t="s">
        <v>1070</v>
      </c>
      <c r="B360" s="60" t="s">
        <v>2605</v>
      </c>
      <c r="C360" s="60" t="s">
        <v>2400</v>
      </c>
      <c r="D360" s="14">
        <v>1.66E-2</v>
      </c>
      <c r="E360">
        <v>0.7</v>
      </c>
      <c r="F360" s="69">
        <v>214278.45</v>
      </c>
      <c r="G360" s="69">
        <v>2530.0271058858084</v>
      </c>
      <c r="H360" s="69">
        <v>3214.1767500000001</v>
      </c>
    </row>
    <row r="361" spans="1:8">
      <c r="A361" s="60" t="s">
        <v>2692</v>
      </c>
      <c r="B361" s="60" t="s">
        <v>2605</v>
      </c>
      <c r="C361" s="60" t="s">
        <v>2400</v>
      </c>
      <c r="D361" s="14">
        <v>1.66E-2</v>
      </c>
      <c r="E361">
        <v>0.7</v>
      </c>
      <c r="F361" s="69">
        <v>189274.16</v>
      </c>
      <c r="G361" s="69">
        <v>2234.7966174095777</v>
      </c>
      <c r="H361" s="69">
        <v>2839.1124</v>
      </c>
    </row>
    <row r="362" spans="1:8">
      <c r="A362" s="60" t="s">
        <v>996</v>
      </c>
      <c r="B362" s="60" t="s">
        <v>2605</v>
      </c>
      <c r="C362" s="60" t="s">
        <v>2400</v>
      </c>
      <c r="D362" s="14">
        <v>1.66E-2</v>
      </c>
      <c r="E362">
        <v>0.7</v>
      </c>
      <c r="F362" s="69">
        <v>53152.2</v>
      </c>
      <c r="G362" s="69">
        <v>627.57830634608217</v>
      </c>
      <c r="H362" s="69">
        <v>797.2829999999999</v>
      </c>
    </row>
    <row r="363" spans="1:8">
      <c r="A363" s="60" t="s">
        <v>1087</v>
      </c>
      <c r="B363" s="60" t="s">
        <v>2605</v>
      </c>
      <c r="C363" s="60" t="s">
        <v>2400</v>
      </c>
      <c r="D363" s="14">
        <v>1.66E-2</v>
      </c>
      <c r="E363">
        <v>0.7</v>
      </c>
      <c r="F363" s="69">
        <v>201226.07</v>
      </c>
      <c r="G363" s="69">
        <v>2375.9151305736764</v>
      </c>
      <c r="H363" s="69">
        <v>3018.3910500000002</v>
      </c>
    </row>
    <row r="364" spans="1:8">
      <c r="A364" s="60" t="s">
        <v>975</v>
      </c>
      <c r="B364" s="60" t="s">
        <v>2605</v>
      </c>
      <c r="C364" s="60" t="s">
        <v>2400</v>
      </c>
      <c r="D364" s="14">
        <v>1.66E-2</v>
      </c>
      <c r="E364">
        <v>0.7</v>
      </c>
      <c r="F364" s="69">
        <v>363392.35</v>
      </c>
      <c r="G364" s="69">
        <v>4290.6437654908486</v>
      </c>
      <c r="H364" s="69">
        <v>5450.8852499999994</v>
      </c>
    </row>
    <row r="365" spans="1:8">
      <c r="A365" s="60" t="s">
        <v>1009</v>
      </c>
      <c r="B365" s="60" t="s">
        <v>2605</v>
      </c>
      <c r="C365" s="60" t="s">
        <v>2400</v>
      </c>
      <c r="D365" s="14">
        <v>1.66E-2</v>
      </c>
      <c r="E365">
        <v>0.7</v>
      </c>
      <c r="F365" s="69">
        <v>10843.44</v>
      </c>
      <c r="G365" s="69">
        <v>128.03059346866849</v>
      </c>
      <c r="H365" s="69">
        <v>162.6516</v>
      </c>
    </row>
    <row r="366" spans="1:8">
      <c r="A366" s="60" t="s">
        <v>1013</v>
      </c>
      <c r="B366" s="60" t="s">
        <v>2605</v>
      </c>
      <c r="C366" s="60" t="s">
        <v>2400</v>
      </c>
      <c r="D366" s="14">
        <v>1.66E-2</v>
      </c>
      <c r="E366">
        <v>0.7</v>
      </c>
      <c r="F366" s="69">
        <v>67531.83</v>
      </c>
      <c r="G366" s="69">
        <v>797.3613791310903</v>
      </c>
      <c r="H366" s="69">
        <v>1012.97745</v>
      </c>
    </row>
    <row r="367" spans="1:8">
      <c r="A367" s="60" t="s">
        <v>983</v>
      </c>
      <c r="B367" s="60" t="s">
        <v>2605</v>
      </c>
      <c r="C367" s="60" t="s">
        <v>2400</v>
      </c>
      <c r="D367" s="14">
        <v>1.66E-2</v>
      </c>
      <c r="E367">
        <v>0.7</v>
      </c>
      <c r="F367" s="69">
        <v>140981.26</v>
      </c>
      <c r="G367" s="69">
        <v>1664.593006071934</v>
      </c>
      <c r="H367" s="69">
        <v>2114.7188999999998</v>
      </c>
    </row>
    <row r="368" spans="1:8">
      <c r="A368" s="60" t="s">
        <v>1268</v>
      </c>
      <c r="B368" s="60" t="s">
        <v>2605</v>
      </c>
      <c r="C368" s="60" t="s">
        <v>2400</v>
      </c>
      <c r="D368" s="14">
        <v>1.66E-2</v>
      </c>
      <c r="E368">
        <v>0.7</v>
      </c>
      <c r="F368" s="69">
        <v>87929.03</v>
      </c>
      <c r="G368" s="69">
        <v>1038.1950648525151</v>
      </c>
      <c r="H368" s="69">
        <v>1318.9354499999999</v>
      </c>
    </row>
    <row r="369" spans="1:8">
      <c r="A369" s="60" t="s">
        <v>968</v>
      </c>
      <c r="B369" s="60" t="s">
        <v>2605</v>
      </c>
      <c r="C369" s="60" t="s">
        <v>2400</v>
      </c>
      <c r="D369" s="14">
        <v>1.66E-2</v>
      </c>
      <c r="E369">
        <v>0.7</v>
      </c>
      <c r="F369" s="69">
        <v>17943.060000000001</v>
      </c>
      <c r="G369" s="69">
        <v>211.85718005023563</v>
      </c>
      <c r="H369" s="69">
        <v>269.14589999999998</v>
      </c>
    </row>
    <row r="370" spans="1:8">
      <c r="A370" s="60" t="s">
        <v>972</v>
      </c>
      <c r="B370" s="60" t="s">
        <v>2605</v>
      </c>
      <c r="C370" s="60" t="s">
        <v>2400</v>
      </c>
      <c r="D370" s="14">
        <v>1.66E-2</v>
      </c>
      <c r="E370">
        <v>0.7</v>
      </c>
      <c r="F370" s="69">
        <v>127393.34</v>
      </c>
      <c r="G370" s="69">
        <v>1504.1578063931615</v>
      </c>
      <c r="H370" s="69">
        <v>1910.9000999999998</v>
      </c>
    </row>
    <row r="371" spans="1:8">
      <c r="A371" s="60" t="s">
        <v>973</v>
      </c>
      <c r="B371" s="60" t="s">
        <v>2605</v>
      </c>
      <c r="C371" s="60" t="s">
        <v>2400</v>
      </c>
      <c r="D371" s="14">
        <v>1.66E-2</v>
      </c>
      <c r="E371">
        <v>0.7</v>
      </c>
      <c r="F371" s="69">
        <v>43012.52</v>
      </c>
      <c r="G371" s="69">
        <v>507.85714332195062</v>
      </c>
      <c r="H371" s="69">
        <v>645.18779999999992</v>
      </c>
    </row>
    <row r="372" spans="1:8">
      <c r="A372" s="60" t="s">
        <v>974</v>
      </c>
      <c r="B372" s="60" t="s">
        <v>2605</v>
      </c>
      <c r="C372" s="60" t="s">
        <v>2400</v>
      </c>
      <c r="D372" s="14">
        <v>1.66E-2</v>
      </c>
      <c r="E372">
        <v>0.7</v>
      </c>
      <c r="F372" s="69">
        <v>41985.04</v>
      </c>
      <c r="G372" s="69">
        <v>495.72548822198354</v>
      </c>
      <c r="H372" s="69">
        <v>629.77559999999994</v>
      </c>
    </row>
    <row r="373" spans="1:8">
      <c r="A373" s="60" t="s">
        <v>1083</v>
      </c>
      <c r="B373" s="60" t="s">
        <v>2605</v>
      </c>
      <c r="C373" s="60" t="s">
        <v>2400</v>
      </c>
      <c r="D373" s="14">
        <v>1.66E-2</v>
      </c>
      <c r="E373">
        <v>0.7</v>
      </c>
      <c r="F373" s="69">
        <v>156886.45000000001</v>
      </c>
      <c r="G373" s="69">
        <v>1852.3886608578628</v>
      </c>
      <c r="H373" s="69">
        <v>2353.29675</v>
      </c>
    </row>
    <row r="374" spans="1:8">
      <c r="A374" s="60" t="s">
        <v>2693</v>
      </c>
      <c r="B374" s="60" t="s">
        <v>2605</v>
      </c>
      <c r="C374" s="60" t="s">
        <v>2400</v>
      </c>
      <c r="D374" s="14">
        <v>1.66E-2</v>
      </c>
      <c r="E374">
        <v>0.7</v>
      </c>
      <c r="F374" s="69">
        <v>196304.23</v>
      </c>
      <c r="G374" s="69">
        <v>2317.8020136884602</v>
      </c>
      <c r="H374" s="69">
        <v>2944.5634500000001</v>
      </c>
    </row>
    <row r="375" spans="1:8">
      <c r="A375" s="60" t="s">
        <v>1264</v>
      </c>
      <c r="B375" s="60" t="s">
        <v>2605</v>
      </c>
      <c r="C375" s="60" t="s">
        <v>2400</v>
      </c>
      <c r="D375" s="14">
        <v>1.66E-2</v>
      </c>
      <c r="E375">
        <v>0.7</v>
      </c>
      <c r="F375" s="69">
        <v>112466.58</v>
      </c>
      <c r="G375" s="69">
        <v>1327.9146638697205</v>
      </c>
      <c r="H375" s="69">
        <v>1686.9986999999999</v>
      </c>
    </row>
    <row r="376" spans="1:8">
      <c r="A376" s="60" t="s">
        <v>2694</v>
      </c>
      <c r="B376" s="60" t="s">
        <v>2605</v>
      </c>
      <c r="C376" s="60" t="s">
        <v>2400</v>
      </c>
      <c r="D376" s="14">
        <v>1.66E-2</v>
      </c>
      <c r="E376">
        <v>0.7</v>
      </c>
      <c r="F376" s="69">
        <v>390120.08</v>
      </c>
      <c r="G376" s="69">
        <v>4606.223243402871</v>
      </c>
      <c r="H376" s="69">
        <v>5851.8011999999999</v>
      </c>
    </row>
    <row r="377" spans="1:8">
      <c r="A377" s="60" t="s">
        <v>2695</v>
      </c>
      <c r="B377" s="60" t="s">
        <v>2605</v>
      </c>
      <c r="C377" s="60" t="s">
        <v>2400</v>
      </c>
      <c r="D377" s="14">
        <v>1.66E-2</v>
      </c>
      <c r="E377">
        <v>0.7</v>
      </c>
      <c r="F377" s="69">
        <v>5000000</v>
      </c>
      <c r="G377" s="69">
        <v>59035.967123287664</v>
      </c>
      <c r="H377" s="69">
        <v>75000</v>
      </c>
    </row>
    <row r="378" spans="1:8">
      <c r="A378" s="60" t="s">
        <v>2696</v>
      </c>
      <c r="B378" s="60" t="s">
        <v>2605</v>
      </c>
      <c r="C378" s="60" t="s">
        <v>2400</v>
      </c>
      <c r="D378" s="14">
        <v>1.66E-2</v>
      </c>
      <c r="E378">
        <v>0.7</v>
      </c>
      <c r="F378" s="69">
        <v>2970909.42</v>
      </c>
      <c r="G378" s="69">
        <v>35078.102169077123</v>
      </c>
      <c r="H378" s="69">
        <v>44563.641299999996</v>
      </c>
    </row>
    <row r="379" spans="1:8">
      <c r="A379" s="60" t="s">
        <v>942</v>
      </c>
      <c r="B379" s="60" t="s">
        <v>2605</v>
      </c>
      <c r="C379" s="60" t="s">
        <v>2400</v>
      </c>
      <c r="D379" s="14">
        <v>1.66E-2</v>
      </c>
      <c r="E379">
        <v>0.7</v>
      </c>
      <c r="F379" s="69">
        <v>357798.84</v>
      </c>
      <c r="G379" s="69">
        <v>4224.6001109980934</v>
      </c>
      <c r="H379" s="69">
        <v>5366.9826000000003</v>
      </c>
    </row>
    <row r="380" spans="1:8">
      <c r="A380" s="60" t="s">
        <v>946</v>
      </c>
      <c r="B380" s="60" t="s">
        <v>2605</v>
      </c>
      <c r="C380" s="60" t="s">
        <v>2400</v>
      </c>
      <c r="D380" s="14">
        <v>1.66E-2</v>
      </c>
      <c r="E380">
        <v>0.7</v>
      </c>
      <c r="F380" s="69">
        <v>5000000</v>
      </c>
      <c r="G380" s="69">
        <v>59035.967123287664</v>
      </c>
      <c r="H380" s="69">
        <v>75000</v>
      </c>
    </row>
    <row r="381" spans="1:8">
      <c r="A381" s="60" t="s">
        <v>947</v>
      </c>
      <c r="B381" s="60" t="s">
        <v>2605</v>
      </c>
      <c r="C381" s="60" t="s">
        <v>2400</v>
      </c>
      <c r="D381" s="14">
        <v>1.66E-2</v>
      </c>
      <c r="E381">
        <v>0.7</v>
      </c>
      <c r="F381" s="69">
        <v>5000000</v>
      </c>
      <c r="G381" s="69">
        <v>59035.967123287664</v>
      </c>
      <c r="H381" s="69">
        <v>75000</v>
      </c>
    </row>
    <row r="382" spans="1:8">
      <c r="A382" s="60" t="s">
        <v>1052</v>
      </c>
      <c r="B382" s="60" t="s">
        <v>2605</v>
      </c>
      <c r="C382" s="60" t="s">
        <v>2400</v>
      </c>
      <c r="D382" s="14">
        <v>1.66E-2</v>
      </c>
      <c r="E382">
        <v>0.7</v>
      </c>
      <c r="F382" s="69">
        <v>5000000</v>
      </c>
      <c r="G382" s="69">
        <v>59035.967123287664</v>
      </c>
      <c r="H382" s="69">
        <v>75000</v>
      </c>
    </row>
    <row r="383" spans="1:8">
      <c r="A383" s="60" t="s">
        <v>1053</v>
      </c>
      <c r="B383" s="60" t="s">
        <v>2605</v>
      </c>
      <c r="C383" s="60" t="s">
        <v>2400</v>
      </c>
      <c r="D383" s="14">
        <v>1.66E-2</v>
      </c>
      <c r="E383">
        <v>0.7</v>
      </c>
      <c r="F383" s="69">
        <v>5000000</v>
      </c>
      <c r="G383" s="69">
        <v>59035.967123287664</v>
      </c>
      <c r="H383" s="69">
        <v>75000</v>
      </c>
    </row>
    <row r="384" spans="1:8">
      <c r="A384" s="60" t="s">
        <v>1054</v>
      </c>
      <c r="B384" s="60" t="s">
        <v>2605</v>
      </c>
      <c r="C384" s="60" t="s">
        <v>2400</v>
      </c>
      <c r="D384" s="14">
        <v>1.66E-2</v>
      </c>
      <c r="E384">
        <v>0.7</v>
      </c>
      <c r="F384" s="69">
        <v>5000000</v>
      </c>
      <c r="G384" s="69">
        <v>59035.967123287664</v>
      </c>
      <c r="H384" s="69">
        <v>75000</v>
      </c>
    </row>
    <row r="385" spans="1:8">
      <c r="A385" s="60" t="s">
        <v>1055</v>
      </c>
      <c r="B385" s="60" t="s">
        <v>2605</v>
      </c>
      <c r="C385" s="60" t="s">
        <v>2400</v>
      </c>
      <c r="D385" s="14">
        <v>1.66E-2</v>
      </c>
      <c r="E385">
        <v>0.7</v>
      </c>
      <c r="F385" s="69">
        <v>1099619.71</v>
      </c>
      <c r="G385" s="69">
        <v>12983.422609535824</v>
      </c>
      <c r="H385" s="69">
        <v>16494.29565</v>
      </c>
    </row>
    <row r="386" spans="1:8">
      <c r="A386" s="60" t="s">
        <v>992</v>
      </c>
      <c r="B386" s="60" t="s">
        <v>2605</v>
      </c>
      <c r="C386" s="60" t="s">
        <v>2400</v>
      </c>
      <c r="D386" s="14">
        <v>1.66E-2</v>
      </c>
      <c r="E386">
        <v>0.7</v>
      </c>
      <c r="F386" s="69">
        <v>184773.17</v>
      </c>
      <c r="G386" s="69">
        <v>2181.6525578771289</v>
      </c>
      <c r="H386" s="69">
        <v>2771.59755</v>
      </c>
    </row>
    <row r="387" spans="1:8">
      <c r="A387" s="60" t="s">
        <v>1000</v>
      </c>
      <c r="B387" s="60" t="s">
        <v>2605</v>
      </c>
      <c r="C387" s="60" t="s">
        <v>2400</v>
      </c>
      <c r="D387" s="14">
        <v>1.66E-2</v>
      </c>
      <c r="E387">
        <v>0.7</v>
      </c>
      <c r="F387" s="69">
        <v>181626.14</v>
      </c>
      <c r="G387" s="69">
        <v>2144.4949659539288</v>
      </c>
      <c r="H387" s="69">
        <v>2724.3921</v>
      </c>
    </row>
    <row r="388" spans="1:8">
      <c r="A388" s="60" t="s">
        <v>928</v>
      </c>
      <c r="B388" s="60" t="s">
        <v>2605</v>
      </c>
      <c r="C388" s="60" t="s">
        <v>2400</v>
      </c>
      <c r="D388" s="14">
        <v>1.66E-2</v>
      </c>
      <c r="E388">
        <v>0.7</v>
      </c>
      <c r="F388" s="69">
        <v>3014736.87</v>
      </c>
      <c r="G388" s="69">
        <v>35595.581348536638</v>
      </c>
      <c r="H388" s="69">
        <v>45221.053050000002</v>
      </c>
    </row>
    <row r="389" spans="1:8">
      <c r="A389" s="60" t="s">
        <v>1286</v>
      </c>
      <c r="B389" s="60" t="s">
        <v>2605</v>
      </c>
      <c r="C389" s="60" t="s">
        <v>2400</v>
      </c>
      <c r="D389" s="14">
        <v>1.66E-2</v>
      </c>
      <c r="E389">
        <v>0.7</v>
      </c>
      <c r="F389" s="69">
        <v>96121.05</v>
      </c>
      <c r="G389" s="69">
        <v>1134.919829531178</v>
      </c>
      <c r="H389" s="69">
        <v>1441.81575</v>
      </c>
    </row>
    <row r="390" spans="1:8">
      <c r="A390" s="60" t="s">
        <v>979</v>
      </c>
      <c r="B390" s="60" t="s">
        <v>2605</v>
      </c>
      <c r="C390" s="60" t="s">
        <v>2400</v>
      </c>
      <c r="D390" s="14">
        <v>1.66E-2</v>
      </c>
      <c r="E390">
        <v>0.7</v>
      </c>
      <c r="F390" s="69">
        <v>212939.49</v>
      </c>
      <c r="G390" s="69">
        <v>2514.2177461779288</v>
      </c>
      <c r="H390" s="69">
        <v>3194.0923499999999</v>
      </c>
    </row>
    <row r="391" spans="1:8">
      <c r="A391" s="60" t="s">
        <v>1251</v>
      </c>
      <c r="B391" s="60" t="s">
        <v>2605</v>
      </c>
      <c r="C391" s="60" t="s">
        <v>2400</v>
      </c>
      <c r="D391" s="14">
        <v>1.66E-2</v>
      </c>
      <c r="E391">
        <v>0.7</v>
      </c>
      <c r="F391" s="69">
        <v>159447.07</v>
      </c>
      <c r="G391" s="69">
        <v>1882.6223964849096</v>
      </c>
      <c r="H391" s="69">
        <v>2391.7060500000002</v>
      </c>
    </row>
    <row r="392" spans="1:8">
      <c r="A392" s="60" t="s">
        <v>1255</v>
      </c>
      <c r="B392" s="60" t="s">
        <v>2605</v>
      </c>
      <c r="C392" s="60" t="s">
        <v>2400</v>
      </c>
      <c r="D392" s="14">
        <v>1.66E-2</v>
      </c>
      <c r="E392">
        <v>0.7</v>
      </c>
      <c r="F392" s="69">
        <v>345947.54</v>
      </c>
      <c r="G392" s="69">
        <v>4084.6695195644484</v>
      </c>
      <c r="H392" s="69">
        <v>5189.2130999999999</v>
      </c>
    </row>
    <row r="393" spans="1:8">
      <c r="A393" s="60" t="s">
        <v>1269</v>
      </c>
      <c r="B393" s="60" t="s">
        <v>2605</v>
      </c>
      <c r="C393" s="60" t="s">
        <v>2400</v>
      </c>
      <c r="D393" s="14">
        <v>1.66E-2</v>
      </c>
      <c r="E393">
        <v>0.7</v>
      </c>
      <c r="F393" s="69">
        <v>12735.26</v>
      </c>
      <c r="G393" s="69">
        <v>150.36767813330411</v>
      </c>
      <c r="H393" s="69">
        <v>191.02889999999999</v>
      </c>
    </row>
    <row r="394" spans="1:8">
      <c r="A394" s="60" t="s">
        <v>2697</v>
      </c>
      <c r="B394" s="60" t="s">
        <v>2605</v>
      </c>
      <c r="C394" s="60" t="s">
        <v>2400</v>
      </c>
      <c r="D394" s="14">
        <v>1.66E-2</v>
      </c>
      <c r="E394">
        <v>0.7</v>
      </c>
      <c r="F394" s="69">
        <v>89450.89</v>
      </c>
      <c r="G394" s="69">
        <v>1056.1639602377643</v>
      </c>
      <c r="H394" s="69">
        <v>1341.7633499999999</v>
      </c>
    </row>
    <row r="395" spans="1:8">
      <c r="A395" s="60" t="s">
        <v>2698</v>
      </c>
      <c r="B395" s="60" t="s">
        <v>2605</v>
      </c>
      <c r="C395" s="60" t="s">
        <v>2400</v>
      </c>
      <c r="D395" s="14">
        <v>1.66E-2</v>
      </c>
      <c r="E395">
        <v>0.7</v>
      </c>
      <c r="F395" s="69">
        <v>541752.30000000005</v>
      </c>
      <c r="G395" s="69">
        <v>6396.5741943530966</v>
      </c>
      <c r="H395" s="69">
        <v>8126.2845000000007</v>
      </c>
    </row>
    <row r="396" spans="1:8">
      <c r="A396" s="60" t="s">
        <v>933</v>
      </c>
      <c r="B396" s="60" t="s">
        <v>2605</v>
      </c>
      <c r="C396" s="60" t="s">
        <v>2400</v>
      </c>
      <c r="D396" s="14">
        <v>1.66E-2</v>
      </c>
      <c r="E396">
        <v>0.7</v>
      </c>
      <c r="F396" s="69">
        <v>357873.44</v>
      </c>
      <c r="G396" s="69">
        <v>4225.4809276275719</v>
      </c>
      <c r="H396" s="69">
        <v>5368.1016</v>
      </c>
    </row>
    <row r="397" spans="1:8">
      <c r="A397" s="60" t="s">
        <v>987</v>
      </c>
      <c r="B397" s="60" t="s">
        <v>2605</v>
      </c>
      <c r="C397" s="60" t="s">
        <v>2400</v>
      </c>
      <c r="D397" s="14">
        <v>1.66E-2</v>
      </c>
      <c r="E397">
        <v>0.7</v>
      </c>
      <c r="F397" s="69">
        <v>386891.25</v>
      </c>
      <c r="G397" s="69">
        <v>4568.0998230575342</v>
      </c>
      <c r="H397" s="69">
        <v>5803.3687499999996</v>
      </c>
    </row>
    <row r="398" spans="1:8">
      <c r="A398" s="60" t="s">
        <v>2699</v>
      </c>
      <c r="B398" s="60" t="s">
        <v>2605</v>
      </c>
      <c r="C398" s="60" t="s">
        <v>2400</v>
      </c>
      <c r="D398" s="14">
        <v>1.66E-2</v>
      </c>
      <c r="E398">
        <v>0.7</v>
      </c>
      <c r="F398" s="69">
        <v>212699.42</v>
      </c>
      <c r="G398" s="69">
        <v>2511.3831932524713</v>
      </c>
      <c r="H398" s="69">
        <v>3190.4913000000001</v>
      </c>
    </row>
    <row r="399" spans="1:8">
      <c r="A399" s="60" t="s">
        <v>1218</v>
      </c>
      <c r="B399" s="60" t="s">
        <v>2605</v>
      </c>
      <c r="C399" s="60" t="s">
        <v>2400</v>
      </c>
      <c r="D399" s="14">
        <v>1.66E-2</v>
      </c>
      <c r="E399">
        <v>0.7</v>
      </c>
      <c r="F399" s="69">
        <v>87741.69</v>
      </c>
      <c r="G399" s="69">
        <v>1035.9831052363397</v>
      </c>
      <c r="H399" s="69">
        <v>1316.12535</v>
      </c>
    </row>
    <row r="400" spans="1:8">
      <c r="A400" s="60" t="s">
        <v>1014</v>
      </c>
      <c r="B400" s="60" t="s">
        <v>2605</v>
      </c>
      <c r="C400" s="60" t="s">
        <v>2400</v>
      </c>
      <c r="D400" s="14">
        <v>1.66E-2</v>
      </c>
      <c r="E400">
        <v>0.7</v>
      </c>
      <c r="F400" s="69">
        <v>82318.03</v>
      </c>
      <c r="G400" s="69">
        <v>971.94490254676157</v>
      </c>
      <c r="H400" s="69">
        <v>1234.77045</v>
      </c>
    </row>
    <row r="401" spans="1:8">
      <c r="A401" s="60" t="s">
        <v>1277</v>
      </c>
      <c r="B401" s="60" t="s">
        <v>2605</v>
      </c>
      <c r="C401" s="60" t="s">
        <v>2400</v>
      </c>
      <c r="D401" s="14">
        <v>1.66E-2</v>
      </c>
      <c r="E401">
        <v>0.7</v>
      </c>
      <c r="F401" s="69">
        <v>95941.75</v>
      </c>
      <c r="G401" s="69">
        <v>1132.8027997501367</v>
      </c>
      <c r="H401" s="69">
        <v>1439.12625</v>
      </c>
    </row>
    <row r="402" spans="1:8">
      <c r="A402" s="60" t="s">
        <v>2700</v>
      </c>
      <c r="B402" s="60" t="s">
        <v>2605</v>
      </c>
      <c r="C402" s="60" t="s">
        <v>2400</v>
      </c>
      <c r="D402" s="14">
        <v>1.66E-2</v>
      </c>
      <c r="E402">
        <v>0.7</v>
      </c>
      <c r="F402" s="69">
        <v>1366737.97</v>
      </c>
      <c r="G402" s="69">
        <v>16137.339572613786</v>
      </c>
      <c r="H402" s="69">
        <v>20501.06955</v>
      </c>
    </row>
    <row r="403" spans="1:8">
      <c r="A403" s="60" t="s">
        <v>2701</v>
      </c>
      <c r="B403" s="60" t="s">
        <v>2605</v>
      </c>
      <c r="C403" s="60" t="s">
        <v>2400</v>
      </c>
      <c r="D403" s="14">
        <v>1.66E-2</v>
      </c>
      <c r="E403">
        <v>0.7</v>
      </c>
      <c r="F403" s="69">
        <v>503438.85</v>
      </c>
      <c r="G403" s="69">
        <v>5944.1998794371502</v>
      </c>
      <c r="H403" s="69">
        <v>7551.5827499999996</v>
      </c>
    </row>
    <row r="404" spans="1:8">
      <c r="A404" s="60" t="s">
        <v>1260</v>
      </c>
      <c r="B404" s="60" t="s">
        <v>2605</v>
      </c>
      <c r="C404" s="60" t="s">
        <v>2400</v>
      </c>
      <c r="D404" s="14">
        <v>1.66E-2</v>
      </c>
      <c r="E404">
        <v>0.7</v>
      </c>
      <c r="F404" s="69">
        <v>328746.65999999997</v>
      </c>
      <c r="G404" s="69">
        <v>3881.5754023301251</v>
      </c>
      <c r="H404" s="69">
        <v>4931.1998999999996</v>
      </c>
    </row>
    <row r="405" spans="1:8">
      <c r="A405" s="60" t="s">
        <v>2702</v>
      </c>
      <c r="B405" s="60" t="s">
        <v>2605</v>
      </c>
      <c r="C405" s="60" t="s">
        <v>2400</v>
      </c>
      <c r="D405" s="14">
        <v>1.66E-2</v>
      </c>
      <c r="E405">
        <v>0.7</v>
      </c>
      <c r="F405" s="69">
        <v>203000</v>
      </c>
      <c r="G405" s="69">
        <v>2399.1868120547947</v>
      </c>
      <c r="H405" s="69">
        <v>3045</v>
      </c>
    </row>
    <row r="406" spans="1:8">
      <c r="A406" s="60" t="s">
        <v>2703</v>
      </c>
      <c r="B406" s="60" t="s">
        <v>2605</v>
      </c>
      <c r="C406" s="60" t="s">
        <v>2400</v>
      </c>
      <c r="D406" s="14">
        <v>1.66E-2</v>
      </c>
      <c r="E406">
        <v>0.7</v>
      </c>
      <c r="F406" s="69">
        <v>161000</v>
      </c>
      <c r="G406" s="69">
        <v>1902.8033336986298</v>
      </c>
      <c r="H406" s="69">
        <v>2415</v>
      </c>
    </row>
    <row r="407" spans="1:8">
      <c r="A407" s="60" t="s">
        <v>2704</v>
      </c>
      <c r="B407" s="60" t="s">
        <v>2605</v>
      </c>
      <c r="C407" s="60" t="s">
        <v>2400</v>
      </c>
      <c r="D407" s="14">
        <v>1.66E-2</v>
      </c>
      <c r="E407">
        <v>0.7</v>
      </c>
      <c r="F407" s="69">
        <v>5000000</v>
      </c>
      <c r="G407" s="69">
        <v>59035.967123287664</v>
      </c>
      <c r="H407" s="69">
        <v>75000</v>
      </c>
    </row>
    <row r="408" spans="1:8">
      <c r="A408" s="60" t="s">
        <v>2705</v>
      </c>
      <c r="B408" s="60" t="s">
        <v>2605</v>
      </c>
      <c r="C408" s="60" t="s">
        <v>2400</v>
      </c>
      <c r="D408" s="14">
        <v>1.66E-2</v>
      </c>
      <c r="E408">
        <v>0.7</v>
      </c>
      <c r="F408" s="69">
        <v>5000000</v>
      </c>
      <c r="G408" s="69">
        <v>59035.967123287664</v>
      </c>
      <c r="H408" s="69">
        <v>75000</v>
      </c>
    </row>
    <row r="409" spans="1:8">
      <c r="A409" s="60" t="s">
        <v>2706</v>
      </c>
      <c r="B409" s="60" t="s">
        <v>2605</v>
      </c>
      <c r="C409" s="60" t="s">
        <v>2400</v>
      </c>
      <c r="D409" s="14">
        <v>1.66E-2</v>
      </c>
      <c r="E409">
        <v>0.7</v>
      </c>
      <c r="F409" s="69">
        <v>3076200</v>
      </c>
      <c r="G409" s="69">
        <v>36333.040339726023</v>
      </c>
      <c r="H409" s="69">
        <v>46143</v>
      </c>
    </row>
    <row r="410" spans="1:8">
      <c r="A410" s="60" t="s">
        <v>2707</v>
      </c>
      <c r="B410" s="60" t="s">
        <v>2605</v>
      </c>
      <c r="C410" s="60" t="s">
        <v>2400</v>
      </c>
      <c r="D410" s="14">
        <v>1.66E-2</v>
      </c>
      <c r="E410">
        <v>0.7</v>
      </c>
      <c r="F410" s="69">
        <v>923400</v>
      </c>
      <c r="G410" s="69">
        <v>10906.290049315068</v>
      </c>
      <c r="H410" s="69">
        <v>13851</v>
      </c>
    </row>
    <row r="411" spans="1:8">
      <c r="A411" s="60" t="s">
        <v>2708</v>
      </c>
      <c r="B411" s="60" t="s">
        <v>2605</v>
      </c>
      <c r="C411" s="60" t="s">
        <v>2400</v>
      </c>
      <c r="D411" s="14">
        <v>1.66E-2</v>
      </c>
      <c r="E411">
        <v>0.7</v>
      </c>
      <c r="F411" s="69">
        <v>5000000</v>
      </c>
      <c r="G411" s="69">
        <v>59035.967123287664</v>
      </c>
      <c r="H411" s="69">
        <v>75000</v>
      </c>
    </row>
    <row r="412" spans="1:8">
      <c r="A412" s="60" t="s">
        <v>2709</v>
      </c>
      <c r="B412" s="60" t="s">
        <v>2605</v>
      </c>
      <c r="C412" s="60" t="s">
        <v>2400</v>
      </c>
      <c r="D412" s="14">
        <v>1.66E-2</v>
      </c>
      <c r="E412">
        <v>0.7</v>
      </c>
      <c r="F412" s="69">
        <v>5000000</v>
      </c>
      <c r="G412" s="69">
        <v>59035.967123287664</v>
      </c>
      <c r="H412" s="69">
        <v>75000</v>
      </c>
    </row>
    <row r="413" spans="1:8">
      <c r="A413" s="60" t="s">
        <v>2710</v>
      </c>
      <c r="B413" s="60" t="s">
        <v>2605</v>
      </c>
      <c r="C413" s="60" t="s">
        <v>2400</v>
      </c>
      <c r="D413" s="14">
        <v>1.66E-2</v>
      </c>
      <c r="E413">
        <v>0.7</v>
      </c>
      <c r="F413" s="69">
        <v>5000000</v>
      </c>
      <c r="G413" s="69">
        <v>59035.967123287664</v>
      </c>
      <c r="H413" s="69">
        <v>75000</v>
      </c>
    </row>
    <row r="414" spans="1:8">
      <c r="A414" s="60" t="s">
        <v>2711</v>
      </c>
      <c r="B414" s="60" t="s">
        <v>2605</v>
      </c>
      <c r="C414" s="60" t="s">
        <v>2400</v>
      </c>
      <c r="D414" s="14">
        <v>1.66E-2</v>
      </c>
      <c r="E414">
        <v>0.7</v>
      </c>
      <c r="F414" s="69">
        <v>5000000</v>
      </c>
      <c r="G414" s="69">
        <v>59035.967123287664</v>
      </c>
      <c r="H414" s="69">
        <v>75000</v>
      </c>
    </row>
    <row r="415" spans="1:8">
      <c r="A415" s="60" t="s">
        <v>2712</v>
      </c>
      <c r="B415" s="60" t="s">
        <v>2605</v>
      </c>
      <c r="C415" s="60" t="s">
        <v>2400</v>
      </c>
      <c r="D415" s="14">
        <v>7.4000000000000003E-3</v>
      </c>
      <c r="E415">
        <v>0.7</v>
      </c>
      <c r="F415" s="69">
        <v>5000000</v>
      </c>
      <c r="G415" s="69">
        <v>26317.238356164384</v>
      </c>
      <c r="H415" s="69">
        <v>75000</v>
      </c>
    </row>
    <row r="416" spans="1:8">
      <c r="A416" s="60" t="s">
        <v>2713</v>
      </c>
      <c r="B416" s="60" t="s">
        <v>2605</v>
      </c>
      <c r="C416" s="60" t="s">
        <v>2400</v>
      </c>
      <c r="D416" s="14">
        <v>7.4000000000000003E-3</v>
      </c>
      <c r="E416">
        <v>0.7</v>
      </c>
      <c r="F416" s="69">
        <v>5000000</v>
      </c>
      <c r="G416" s="69">
        <v>26317.238356164384</v>
      </c>
      <c r="H416" s="69">
        <v>75000</v>
      </c>
    </row>
    <row r="417" spans="1:8">
      <c r="A417" s="60" t="s">
        <v>2714</v>
      </c>
      <c r="B417" s="60" t="s">
        <v>2605</v>
      </c>
      <c r="C417" s="60" t="s">
        <v>2400</v>
      </c>
      <c r="D417" s="14">
        <v>1.66E-2</v>
      </c>
      <c r="E417">
        <v>0.7</v>
      </c>
      <c r="F417" s="69">
        <v>1353730</v>
      </c>
      <c r="G417" s="69">
        <v>15983.751954761643</v>
      </c>
      <c r="H417" s="69">
        <v>20305.95</v>
      </c>
    </row>
    <row r="418" spans="1:8">
      <c r="A418" s="60" t="s">
        <v>2715</v>
      </c>
      <c r="B418" s="60" t="s">
        <v>2605</v>
      </c>
      <c r="C418" s="60" t="s">
        <v>2400</v>
      </c>
      <c r="D418" s="14">
        <v>1.66E-2</v>
      </c>
      <c r="E418">
        <v>0.7</v>
      </c>
      <c r="F418" s="69">
        <v>5000000</v>
      </c>
      <c r="G418" s="69">
        <v>59035.967123287664</v>
      </c>
      <c r="H418" s="69">
        <v>75000</v>
      </c>
    </row>
    <row r="419" spans="1:8">
      <c r="A419" s="60" t="s">
        <v>2716</v>
      </c>
      <c r="B419" s="60" t="s">
        <v>2605</v>
      </c>
      <c r="C419" s="60" t="s">
        <v>2400</v>
      </c>
      <c r="D419" s="14">
        <v>7.4000000000000003E-3</v>
      </c>
      <c r="E419">
        <v>0.7</v>
      </c>
      <c r="F419" s="69">
        <v>3646270</v>
      </c>
      <c r="G419" s="69">
        <v>19191.951340186301</v>
      </c>
      <c r="H419" s="69">
        <v>54694.049999999996</v>
      </c>
    </row>
    <row r="420" spans="1:8">
      <c r="A420" s="60" t="s">
        <v>2717</v>
      </c>
      <c r="B420" s="60" t="s">
        <v>2605</v>
      </c>
      <c r="C420" s="60" t="s">
        <v>2400</v>
      </c>
      <c r="D420" s="14">
        <v>7.4000000000000003E-3</v>
      </c>
      <c r="E420">
        <v>0.7</v>
      </c>
      <c r="F420" s="69">
        <v>5000000</v>
      </c>
      <c r="G420" s="69">
        <v>26317.238356164384</v>
      </c>
      <c r="H420" s="69">
        <v>75000</v>
      </c>
    </row>
    <row r="421" spans="1:8">
      <c r="A421" s="60" t="s">
        <v>2718</v>
      </c>
      <c r="B421" s="60" t="s">
        <v>2605</v>
      </c>
      <c r="C421" s="60" t="s">
        <v>2400</v>
      </c>
      <c r="D421" s="14">
        <v>1.66E-2</v>
      </c>
      <c r="E421">
        <v>0.7</v>
      </c>
      <c r="F421" s="69">
        <v>5000000</v>
      </c>
      <c r="G421" s="69">
        <v>59035.967123287664</v>
      </c>
      <c r="H421" s="69">
        <v>75000</v>
      </c>
    </row>
    <row r="422" spans="1:8">
      <c r="A422" s="60" t="s">
        <v>2719</v>
      </c>
      <c r="B422" s="60" t="s">
        <v>2605</v>
      </c>
      <c r="C422" s="60" t="s">
        <v>2400</v>
      </c>
      <c r="D422" s="14">
        <v>1.66E-2</v>
      </c>
      <c r="E422">
        <v>0.7</v>
      </c>
      <c r="F422" s="69">
        <v>2966400</v>
      </c>
      <c r="G422" s="69">
        <v>35024.858574904109</v>
      </c>
      <c r="H422" s="69">
        <v>44496</v>
      </c>
    </row>
    <row r="423" spans="1:8">
      <c r="A423" s="60" t="s">
        <v>2720</v>
      </c>
      <c r="B423" s="60" t="s">
        <v>2605</v>
      </c>
      <c r="C423" s="60" t="s">
        <v>2400</v>
      </c>
      <c r="D423" s="14">
        <v>1.66E-2</v>
      </c>
      <c r="E423">
        <v>0.7</v>
      </c>
      <c r="F423" s="69">
        <v>2033600</v>
      </c>
      <c r="G423" s="69">
        <v>24011.108548383563</v>
      </c>
      <c r="H423" s="69">
        <v>30504</v>
      </c>
    </row>
    <row r="424" spans="1:8">
      <c r="A424" s="60" t="s">
        <v>2721</v>
      </c>
      <c r="B424" s="60" t="s">
        <v>2605</v>
      </c>
      <c r="C424" s="60" t="s">
        <v>2400</v>
      </c>
      <c r="D424" s="14">
        <v>1.66E-2</v>
      </c>
      <c r="E424">
        <v>0.7</v>
      </c>
      <c r="F424" s="69">
        <v>5000000</v>
      </c>
      <c r="G424" s="69">
        <v>59035.967123287664</v>
      </c>
      <c r="H424" s="69">
        <v>75000</v>
      </c>
    </row>
    <row r="425" spans="1:8">
      <c r="A425" s="60" t="s">
        <v>2722</v>
      </c>
      <c r="B425" s="60" t="s">
        <v>2605</v>
      </c>
      <c r="C425" s="60" t="s">
        <v>2400</v>
      </c>
      <c r="D425" s="14">
        <v>1.66E-2</v>
      </c>
      <c r="E425">
        <v>0.7</v>
      </c>
      <c r="F425" s="69">
        <v>308000</v>
      </c>
      <c r="G425" s="69">
        <v>3637.7922191780822</v>
      </c>
      <c r="H425" s="69">
        <v>4620</v>
      </c>
    </row>
    <row r="426" spans="1:8">
      <c r="A426" s="60" t="s">
        <v>2723</v>
      </c>
      <c r="B426" s="60" t="s">
        <v>2605</v>
      </c>
      <c r="C426" s="60" t="s">
        <v>2400</v>
      </c>
      <c r="D426" s="14">
        <v>1.66E-2</v>
      </c>
      <c r="E426">
        <v>0.7</v>
      </c>
      <c r="F426" s="69">
        <v>238000</v>
      </c>
      <c r="G426" s="69">
        <v>2811.0212602739725</v>
      </c>
      <c r="H426" s="69">
        <v>3570</v>
      </c>
    </row>
    <row r="427" spans="1:8">
      <c r="A427" s="60" t="s">
        <v>892</v>
      </c>
      <c r="B427" s="60" t="s">
        <v>2605</v>
      </c>
      <c r="C427" s="60" t="s">
        <v>2400</v>
      </c>
      <c r="D427" s="14">
        <v>1.66E-2</v>
      </c>
      <c r="E427">
        <v>0.7</v>
      </c>
      <c r="F427" s="69">
        <v>203000</v>
      </c>
      <c r="G427" s="69">
        <v>2397.6357808219182</v>
      </c>
      <c r="H427" s="69">
        <v>3045</v>
      </c>
    </row>
    <row r="428" spans="1:8">
      <c r="A428" s="60" t="s">
        <v>2724</v>
      </c>
      <c r="B428" s="60" t="s">
        <v>2605</v>
      </c>
      <c r="C428" s="60" t="s">
        <v>2400</v>
      </c>
      <c r="D428" s="14">
        <v>1.66E-2</v>
      </c>
      <c r="E428">
        <v>0.7</v>
      </c>
      <c r="F428" s="69">
        <v>4175750</v>
      </c>
      <c r="G428" s="69">
        <v>49303.887943013695</v>
      </c>
      <c r="H428" s="69">
        <v>62636.25</v>
      </c>
    </row>
    <row r="429" spans="1:8">
      <c r="A429" s="60" t="s">
        <v>2725</v>
      </c>
      <c r="B429" s="60" t="s">
        <v>2605</v>
      </c>
      <c r="C429" s="60" t="s">
        <v>2400</v>
      </c>
      <c r="D429" s="14">
        <v>1.66E-2</v>
      </c>
      <c r="E429">
        <v>0.7</v>
      </c>
      <c r="F429" s="69">
        <v>5000000</v>
      </c>
      <c r="G429" s="69">
        <v>59035.967123287664</v>
      </c>
      <c r="H429" s="69">
        <v>75000</v>
      </c>
    </row>
    <row r="430" spans="1:8">
      <c r="A430" s="60" t="s">
        <v>2726</v>
      </c>
      <c r="B430" s="60" t="s">
        <v>2605</v>
      </c>
      <c r="C430" s="60" t="s">
        <v>2400</v>
      </c>
      <c r="D430" s="14">
        <v>1.66E-2</v>
      </c>
      <c r="E430">
        <v>0.7</v>
      </c>
      <c r="F430" s="69">
        <v>5000000</v>
      </c>
      <c r="G430" s="69">
        <v>59035.967123287664</v>
      </c>
      <c r="H430" s="69">
        <v>75000</v>
      </c>
    </row>
    <row r="431" spans="1:8">
      <c r="A431" s="60" t="s">
        <v>2727</v>
      </c>
      <c r="B431" s="60" t="s">
        <v>2605</v>
      </c>
      <c r="C431" s="60" t="s">
        <v>2400</v>
      </c>
      <c r="D431" s="14">
        <v>1.66E-2</v>
      </c>
      <c r="E431">
        <v>0.7</v>
      </c>
      <c r="F431" s="69">
        <v>5000000</v>
      </c>
      <c r="G431" s="69">
        <v>59035.967123287664</v>
      </c>
      <c r="H431" s="69">
        <v>75000</v>
      </c>
    </row>
    <row r="432" spans="1:8">
      <c r="A432" s="60" t="s">
        <v>2728</v>
      </c>
      <c r="B432" s="60" t="s">
        <v>2605</v>
      </c>
      <c r="C432" s="60" t="s">
        <v>2400</v>
      </c>
      <c r="D432" s="14">
        <v>1.66E-2</v>
      </c>
      <c r="E432">
        <v>0.7</v>
      </c>
      <c r="F432" s="69">
        <v>1440000</v>
      </c>
      <c r="G432" s="69">
        <v>17007.859726027396</v>
      </c>
      <c r="H432" s="69">
        <v>21600</v>
      </c>
    </row>
    <row r="433" spans="1:8">
      <c r="A433" s="60" t="s">
        <v>2729</v>
      </c>
      <c r="B433" s="60" t="s">
        <v>2605</v>
      </c>
      <c r="C433" s="60" t="s">
        <v>2400</v>
      </c>
      <c r="D433" s="14">
        <v>7.4000000000000003E-3</v>
      </c>
      <c r="E433">
        <v>0.7</v>
      </c>
      <c r="F433" s="69">
        <v>168000</v>
      </c>
      <c r="G433" s="69">
        <v>884.54531506849321</v>
      </c>
      <c r="H433" s="69">
        <v>2520</v>
      </c>
    </row>
    <row r="434" spans="1:8">
      <c r="A434" s="60" t="s">
        <v>2730</v>
      </c>
      <c r="B434" s="60" t="s">
        <v>2605</v>
      </c>
      <c r="C434" s="60" t="s">
        <v>2400</v>
      </c>
      <c r="D434" s="14">
        <v>7.4000000000000003E-3</v>
      </c>
      <c r="E434">
        <v>0.7</v>
      </c>
      <c r="F434" s="69">
        <v>168000</v>
      </c>
      <c r="G434" s="69">
        <v>884.54531506849321</v>
      </c>
      <c r="H434" s="69">
        <v>2520</v>
      </c>
    </row>
    <row r="435" spans="1:8">
      <c r="A435" s="60" t="s">
        <v>2731</v>
      </c>
      <c r="B435" s="60" t="s">
        <v>2605</v>
      </c>
      <c r="C435" s="60" t="s">
        <v>2400</v>
      </c>
      <c r="D435" s="14">
        <v>1.66E-2</v>
      </c>
      <c r="E435">
        <v>0.7</v>
      </c>
      <c r="F435" s="69">
        <v>385000</v>
      </c>
      <c r="G435" s="69">
        <v>4547.2402739726022</v>
      </c>
      <c r="H435" s="69">
        <v>5775</v>
      </c>
    </row>
    <row r="436" spans="1:8">
      <c r="A436" s="60" t="s">
        <v>838</v>
      </c>
      <c r="B436" s="60" t="s">
        <v>2605</v>
      </c>
      <c r="C436" s="60" t="s">
        <v>2400</v>
      </c>
      <c r="D436" s="14">
        <v>1.66E-2</v>
      </c>
      <c r="E436">
        <v>0.7</v>
      </c>
      <c r="F436" s="69">
        <v>3500000</v>
      </c>
      <c r="G436" s="69">
        <v>41338.547945205479</v>
      </c>
      <c r="H436" s="69">
        <v>52500</v>
      </c>
    </row>
    <row r="437" spans="1:8">
      <c r="A437" s="60" t="s">
        <v>842</v>
      </c>
      <c r="B437" s="60" t="s">
        <v>2605</v>
      </c>
      <c r="C437" s="60" t="s">
        <v>2400</v>
      </c>
      <c r="D437" s="14">
        <v>1.66E-2</v>
      </c>
      <c r="E437">
        <v>0.7</v>
      </c>
      <c r="F437" s="69">
        <v>805000</v>
      </c>
      <c r="G437" s="69">
        <v>9507.8660273972582</v>
      </c>
      <c r="H437" s="69">
        <v>12075</v>
      </c>
    </row>
    <row r="438" spans="1:8">
      <c r="A438" s="60" t="s">
        <v>863</v>
      </c>
      <c r="B438" s="60" t="s">
        <v>2605</v>
      </c>
      <c r="C438" s="60" t="s">
        <v>2400</v>
      </c>
      <c r="D438" s="14">
        <v>1.66E-2</v>
      </c>
      <c r="E438">
        <v>0.7</v>
      </c>
      <c r="F438" s="69">
        <v>511000</v>
      </c>
      <c r="G438" s="69">
        <v>6035.4279999999999</v>
      </c>
      <c r="H438" s="69">
        <v>7665</v>
      </c>
    </row>
    <row r="439" spans="1:8">
      <c r="A439" s="60" t="s">
        <v>867</v>
      </c>
      <c r="B439" s="60" t="s">
        <v>2605</v>
      </c>
      <c r="C439" s="60" t="s">
        <v>2400</v>
      </c>
      <c r="D439" s="14">
        <v>1.66E-2</v>
      </c>
      <c r="E439">
        <v>0.7</v>
      </c>
      <c r="F439" s="69">
        <v>406000</v>
      </c>
      <c r="G439" s="69">
        <v>4795.2715616438363</v>
      </c>
      <c r="H439" s="69">
        <v>6090</v>
      </c>
    </row>
    <row r="440" spans="1:8">
      <c r="A440" s="60" t="s">
        <v>876</v>
      </c>
      <c r="B440" s="60" t="s">
        <v>2605</v>
      </c>
      <c r="C440" s="60" t="s">
        <v>2400</v>
      </c>
      <c r="D440" s="14">
        <v>1.66E-2</v>
      </c>
      <c r="E440">
        <v>0.7</v>
      </c>
      <c r="F440" s="69">
        <v>1176000</v>
      </c>
      <c r="G440" s="69">
        <v>13889.752109589041</v>
      </c>
      <c r="H440" s="69">
        <v>17640</v>
      </c>
    </row>
    <row r="441" spans="1:8">
      <c r="A441" s="60" t="s">
        <v>877</v>
      </c>
      <c r="B441" s="60" t="s">
        <v>2605</v>
      </c>
      <c r="C441" s="60" t="s">
        <v>2400</v>
      </c>
      <c r="D441" s="14">
        <v>1.66E-2</v>
      </c>
      <c r="E441">
        <v>0.7</v>
      </c>
      <c r="F441" s="69">
        <v>571200</v>
      </c>
      <c r="G441" s="69">
        <v>6746.4510246575346</v>
      </c>
      <c r="H441" s="69">
        <v>8568</v>
      </c>
    </row>
    <row r="442" spans="1:8">
      <c r="A442" s="60" t="s">
        <v>885</v>
      </c>
      <c r="B442" s="60" t="s">
        <v>2605</v>
      </c>
      <c r="C442" s="60" t="s">
        <v>2400</v>
      </c>
      <c r="D442" s="14">
        <v>7.4000000000000003E-3</v>
      </c>
      <c r="E442">
        <v>0.7</v>
      </c>
      <c r="F442" s="69">
        <v>1752000</v>
      </c>
      <c r="G442" s="69">
        <v>9224.5439999999999</v>
      </c>
      <c r="H442" s="69">
        <v>26280</v>
      </c>
    </row>
    <row r="443" spans="1:8">
      <c r="A443" s="60" t="s">
        <v>897</v>
      </c>
      <c r="B443" s="60" t="s">
        <v>2605</v>
      </c>
      <c r="C443" s="60" t="s">
        <v>2400</v>
      </c>
      <c r="D443" s="14">
        <v>7.4000000000000003E-3</v>
      </c>
      <c r="E443">
        <v>0.7</v>
      </c>
      <c r="F443" s="69">
        <v>364000</v>
      </c>
      <c r="G443" s="69">
        <v>1916.5148493150682</v>
      </c>
      <c r="H443" s="69">
        <v>5460</v>
      </c>
    </row>
    <row r="444" spans="1:8">
      <c r="A444" s="60" t="s">
        <v>2732</v>
      </c>
      <c r="B444" s="60" t="s">
        <v>2605</v>
      </c>
      <c r="C444" s="60" t="s">
        <v>2400</v>
      </c>
      <c r="D444" s="14">
        <v>7.4000000000000003E-3</v>
      </c>
      <c r="E444">
        <v>0.7</v>
      </c>
      <c r="F444" s="69">
        <v>729000</v>
      </c>
      <c r="G444" s="69">
        <v>3838.2948493150684</v>
      </c>
      <c r="H444" s="69">
        <v>10935</v>
      </c>
    </row>
    <row r="445" spans="1:8">
      <c r="A445" s="60" t="s">
        <v>2733</v>
      </c>
      <c r="B445" s="60" t="s">
        <v>2605</v>
      </c>
      <c r="C445" s="60" t="s">
        <v>2400</v>
      </c>
      <c r="D445" s="14">
        <v>7.4000000000000003E-3</v>
      </c>
      <c r="E445">
        <v>0.7</v>
      </c>
      <c r="F445" s="69">
        <v>1648000</v>
      </c>
      <c r="G445" s="69">
        <v>8676.9683287671232</v>
      </c>
      <c r="H445" s="69">
        <v>24720</v>
      </c>
    </row>
    <row r="446" spans="1:8">
      <c r="A446" s="60" t="s">
        <v>2734</v>
      </c>
      <c r="B446" s="60" t="s">
        <v>2605</v>
      </c>
      <c r="C446" s="60" t="s">
        <v>2400</v>
      </c>
      <c r="D446" s="14">
        <v>7.4000000000000003E-3</v>
      </c>
      <c r="E446">
        <v>0.7</v>
      </c>
      <c r="F446" s="69">
        <v>332000</v>
      </c>
      <c r="G446" s="69">
        <v>1748.0300273972603</v>
      </c>
      <c r="H446" s="69">
        <v>4980</v>
      </c>
    </row>
    <row r="447" spans="1:8">
      <c r="A447" s="60" t="s">
        <v>833</v>
      </c>
      <c r="B447" s="60" t="s">
        <v>2605</v>
      </c>
      <c r="C447" s="60" t="s">
        <v>2400</v>
      </c>
      <c r="D447" s="14">
        <v>7.4000000000000003E-3</v>
      </c>
      <c r="E447">
        <v>0.7</v>
      </c>
      <c r="F447" s="69">
        <v>373500</v>
      </c>
      <c r="G447" s="69">
        <v>1966.5337808219178</v>
      </c>
      <c r="H447" s="69">
        <v>5602.5</v>
      </c>
    </row>
    <row r="448" spans="1:8">
      <c r="A448" s="60" t="s">
        <v>868</v>
      </c>
      <c r="B448" s="60" t="s">
        <v>2605</v>
      </c>
      <c r="C448" s="60" t="s">
        <v>2400</v>
      </c>
      <c r="D448" s="14">
        <v>7.4000000000000003E-3</v>
      </c>
      <c r="E448">
        <v>0.7</v>
      </c>
      <c r="F448" s="69">
        <v>203350</v>
      </c>
      <c r="G448" s="69">
        <v>1070.6683917808218</v>
      </c>
      <c r="H448" s="69">
        <v>3050.25</v>
      </c>
    </row>
    <row r="449" spans="1:8">
      <c r="A449" s="60" t="s">
        <v>873</v>
      </c>
      <c r="B449" s="60" t="s">
        <v>2605</v>
      </c>
      <c r="C449" s="60" t="s">
        <v>2400</v>
      </c>
      <c r="D449" s="14">
        <v>7.4000000000000003E-3</v>
      </c>
      <c r="E449">
        <v>0.7</v>
      </c>
      <c r="F449" s="69">
        <v>320000</v>
      </c>
      <c r="G449" s="69">
        <v>1684.848219178082</v>
      </c>
      <c r="H449" s="69">
        <v>4800</v>
      </c>
    </row>
    <row r="450" spans="1:8">
      <c r="A450" s="60" t="s">
        <v>888</v>
      </c>
      <c r="B450" s="60" t="s">
        <v>2605</v>
      </c>
      <c r="C450" s="60" t="s">
        <v>2400</v>
      </c>
      <c r="D450" s="14">
        <v>7.4000000000000003E-3</v>
      </c>
      <c r="E450">
        <v>0.7</v>
      </c>
      <c r="F450" s="69">
        <v>2106000</v>
      </c>
      <c r="G450" s="69">
        <v>11088.407342465753</v>
      </c>
      <c r="H450" s="69">
        <v>31590</v>
      </c>
    </row>
    <row r="451" spans="1:8">
      <c r="A451" s="60" t="s">
        <v>891</v>
      </c>
      <c r="B451" s="60" t="s">
        <v>2605</v>
      </c>
      <c r="C451" s="60" t="s">
        <v>2400</v>
      </c>
      <c r="D451" s="14">
        <v>7.4000000000000003E-3</v>
      </c>
      <c r="E451">
        <v>0.7</v>
      </c>
      <c r="F451" s="69">
        <v>927000</v>
      </c>
      <c r="G451" s="69">
        <v>4880.7946849315067</v>
      </c>
      <c r="H451" s="69">
        <v>13905</v>
      </c>
    </row>
    <row r="452" spans="1:8">
      <c r="A452" s="60" t="s">
        <v>2735</v>
      </c>
      <c r="B452" s="60" t="s">
        <v>2605</v>
      </c>
      <c r="C452" s="60" t="s">
        <v>2400</v>
      </c>
      <c r="D452" s="14">
        <v>7.4000000000000003E-3</v>
      </c>
      <c r="E452">
        <v>0.7</v>
      </c>
      <c r="F452" s="69">
        <v>522006.14</v>
      </c>
      <c r="G452" s="69">
        <v>2747.5520019522628</v>
      </c>
      <c r="H452" s="69">
        <v>7830.0920999999998</v>
      </c>
    </row>
    <row r="453" spans="1:8">
      <c r="A453" s="60" t="s">
        <v>1075</v>
      </c>
      <c r="B453" s="60" t="s">
        <v>2605</v>
      </c>
      <c r="C453" s="60" t="s">
        <v>2400</v>
      </c>
      <c r="D453" s="14">
        <v>7.4000000000000003E-3</v>
      </c>
      <c r="E453">
        <v>0.7</v>
      </c>
      <c r="F453" s="69">
        <v>333909.09999999998</v>
      </c>
      <c r="G453" s="69">
        <v>1757.5130747984656</v>
      </c>
      <c r="H453" s="69">
        <v>5008.6364999999996</v>
      </c>
    </row>
    <row r="454" spans="1:8">
      <c r="A454" s="60" t="s">
        <v>2736</v>
      </c>
      <c r="B454" s="60" t="s">
        <v>2605</v>
      </c>
      <c r="C454" s="60" t="s">
        <v>2400</v>
      </c>
      <c r="D454" s="14">
        <v>7.4000000000000003E-3</v>
      </c>
      <c r="E454">
        <v>0.7</v>
      </c>
      <c r="F454" s="69">
        <v>420000</v>
      </c>
      <c r="G454" s="69">
        <v>2211.3632876712327</v>
      </c>
      <c r="H454" s="69">
        <v>6300</v>
      </c>
    </row>
    <row r="455" spans="1:8">
      <c r="A455" s="60" t="s">
        <v>843</v>
      </c>
      <c r="B455" s="60" t="s">
        <v>2605</v>
      </c>
      <c r="C455" s="60" t="s">
        <v>2400</v>
      </c>
      <c r="D455" s="14">
        <v>7.4000000000000003E-3</v>
      </c>
      <c r="E455">
        <v>0.7</v>
      </c>
      <c r="F455" s="69">
        <v>479500</v>
      </c>
      <c r="G455" s="69">
        <v>2524.6397534246576</v>
      </c>
      <c r="H455" s="69">
        <v>7192.5</v>
      </c>
    </row>
    <row r="456" spans="1:8">
      <c r="A456" s="60" t="s">
        <v>2737</v>
      </c>
      <c r="B456" s="60" t="s">
        <v>2605</v>
      </c>
      <c r="C456" s="60" t="s">
        <v>2400</v>
      </c>
      <c r="D456" s="14">
        <v>7.4000000000000003E-3</v>
      </c>
      <c r="E456">
        <v>0.7</v>
      </c>
      <c r="F456" s="69">
        <v>960000</v>
      </c>
      <c r="G456" s="69">
        <v>5054.5446575342457</v>
      </c>
      <c r="H456" s="69">
        <v>14400</v>
      </c>
    </row>
    <row r="457" spans="1:8">
      <c r="A457" s="60" t="s">
        <v>851</v>
      </c>
      <c r="B457" s="60" t="s">
        <v>2605</v>
      </c>
      <c r="C457" s="60" t="s">
        <v>2400</v>
      </c>
      <c r="D457" s="14">
        <v>7.4000000000000003E-3</v>
      </c>
      <c r="E457">
        <v>0.7</v>
      </c>
      <c r="F457" s="69">
        <v>248000</v>
      </c>
      <c r="G457" s="69">
        <v>1305.7573698630135</v>
      </c>
      <c r="H457" s="69">
        <v>3720</v>
      </c>
    </row>
    <row r="458" spans="1:8">
      <c r="A458" s="60" t="s">
        <v>865</v>
      </c>
      <c r="B458" s="60" t="s">
        <v>2605</v>
      </c>
      <c r="C458" s="60" t="s">
        <v>2400</v>
      </c>
      <c r="D458" s="14">
        <v>7.4000000000000003E-3</v>
      </c>
      <c r="E458">
        <v>0.7</v>
      </c>
      <c r="F458" s="69">
        <v>222600</v>
      </c>
      <c r="G458" s="69">
        <v>1172.0225424657533</v>
      </c>
      <c r="H458" s="69">
        <v>3339</v>
      </c>
    </row>
    <row r="459" spans="1:8">
      <c r="A459" s="60" t="s">
        <v>866</v>
      </c>
      <c r="B459" s="60" t="s">
        <v>2605</v>
      </c>
      <c r="C459" s="60" t="s">
        <v>2400</v>
      </c>
      <c r="D459" s="14">
        <v>1.66E-2</v>
      </c>
      <c r="E459">
        <v>0.7</v>
      </c>
      <c r="F459" s="69">
        <v>376200</v>
      </c>
      <c r="G459" s="69">
        <v>4443.303353424657</v>
      </c>
      <c r="H459" s="69">
        <v>5643</v>
      </c>
    </row>
    <row r="460" spans="1:8">
      <c r="A460" s="60" t="s">
        <v>869</v>
      </c>
      <c r="B460" s="60" t="s">
        <v>2605</v>
      </c>
      <c r="C460" s="60" t="s">
        <v>2400</v>
      </c>
      <c r="D460" s="14">
        <v>1.66E-2</v>
      </c>
      <c r="E460">
        <v>0.7</v>
      </c>
      <c r="F460" s="69">
        <v>306600</v>
      </c>
      <c r="G460" s="69">
        <v>3621.2568000000001</v>
      </c>
      <c r="H460" s="69">
        <v>4599</v>
      </c>
    </row>
    <row r="461" spans="1:8">
      <c r="A461" s="60" t="s">
        <v>870</v>
      </c>
      <c r="B461" s="60" t="s">
        <v>2605</v>
      </c>
      <c r="C461" s="60" t="s">
        <v>2400</v>
      </c>
      <c r="D461" s="14">
        <v>1.66E-2</v>
      </c>
      <c r="E461">
        <v>0.7</v>
      </c>
      <c r="F461" s="69">
        <v>288000</v>
      </c>
      <c r="G461" s="69">
        <v>3401.5719452054796</v>
      </c>
      <c r="H461" s="69">
        <v>4320</v>
      </c>
    </row>
    <row r="462" spans="1:8">
      <c r="A462" s="60" t="s">
        <v>871</v>
      </c>
      <c r="B462" s="60" t="s">
        <v>2605</v>
      </c>
      <c r="C462" s="60" t="s">
        <v>2400</v>
      </c>
      <c r="D462" s="14">
        <v>7.4000000000000003E-3</v>
      </c>
      <c r="E462">
        <v>0.7</v>
      </c>
      <c r="F462" s="69">
        <v>222600</v>
      </c>
      <c r="G462" s="69">
        <v>1172.0225424657533</v>
      </c>
      <c r="H462" s="69">
        <v>3339</v>
      </c>
    </row>
    <row r="463" spans="1:8">
      <c r="A463" s="60" t="s">
        <v>872</v>
      </c>
      <c r="B463" s="60" t="s">
        <v>2605</v>
      </c>
      <c r="C463" s="60" t="s">
        <v>2400</v>
      </c>
      <c r="D463" s="14">
        <v>7.4000000000000003E-3</v>
      </c>
      <c r="E463">
        <v>0.7</v>
      </c>
      <c r="F463" s="69">
        <v>224000</v>
      </c>
      <c r="G463" s="69">
        <v>1179.3937534246575</v>
      </c>
      <c r="H463" s="69">
        <v>3360</v>
      </c>
    </row>
    <row r="464" spans="1:8">
      <c r="A464" s="60" t="s">
        <v>874</v>
      </c>
      <c r="B464" s="60" t="s">
        <v>2605</v>
      </c>
      <c r="C464" s="60" t="s">
        <v>2400</v>
      </c>
      <c r="D464" s="14">
        <v>7.4000000000000003E-3</v>
      </c>
      <c r="E464">
        <v>0.7</v>
      </c>
      <c r="F464" s="69">
        <v>290700</v>
      </c>
      <c r="G464" s="69">
        <v>1530.579304109589</v>
      </c>
      <c r="H464" s="69">
        <v>4360.5</v>
      </c>
    </row>
    <row r="465" spans="1:8">
      <c r="A465" s="60" t="s">
        <v>875</v>
      </c>
      <c r="B465" s="60" t="s">
        <v>2605</v>
      </c>
      <c r="C465" s="60" t="s">
        <v>2400</v>
      </c>
      <c r="D465" s="14">
        <v>1.66E-2</v>
      </c>
      <c r="E465">
        <v>0.7</v>
      </c>
      <c r="F465" s="69">
        <v>200000</v>
      </c>
      <c r="G465" s="69">
        <v>2362.2027397260272</v>
      </c>
      <c r="H465" s="69">
        <v>3000</v>
      </c>
    </row>
    <row r="466" spans="1:8">
      <c r="A466" s="60" t="s">
        <v>878</v>
      </c>
      <c r="B466" s="60" t="s">
        <v>2605</v>
      </c>
      <c r="C466" s="60" t="s">
        <v>2400</v>
      </c>
      <c r="D466" s="14">
        <v>1.66E-2</v>
      </c>
      <c r="E466">
        <v>0.7</v>
      </c>
      <c r="F466" s="69">
        <v>210000</v>
      </c>
      <c r="G466" s="69">
        <v>2480.3128767123285</v>
      </c>
      <c r="H466" s="69">
        <v>3150</v>
      </c>
    </row>
    <row r="467" spans="1:8">
      <c r="A467" s="60" t="s">
        <v>886</v>
      </c>
      <c r="B467" s="60" t="s">
        <v>2605</v>
      </c>
      <c r="C467" s="60" t="s">
        <v>2400</v>
      </c>
      <c r="D467" s="14">
        <v>7.4000000000000003E-3</v>
      </c>
      <c r="E467">
        <v>0.7</v>
      </c>
      <c r="F467" s="69">
        <v>517500</v>
      </c>
      <c r="G467" s="69">
        <v>2724.7154794520543</v>
      </c>
      <c r="H467" s="69">
        <v>7762.5</v>
      </c>
    </row>
    <row r="468" spans="1:8">
      <c r="A468" s="60" t="s">
        <v>889</v>
      </c>
      <c r="B468" s="60" t="s">
        <v>2605</v>
      </c>
      <c r="C468" s="60" t="s">
        <v>2400</v>
      </c>
      <c r="D468" s="14">
        <v>7.4000000000000003E-3</v>
      </c>
      <c r="E468">
        <v>0.7</v>
      </c>
      <c r="F468" s="69">
        <v>224000</v>
      </c>
      <c r="G468" s="69">
        <v>1179.3937534246575</v>
      </c>
      <c r="H468" s="69">
        <v>3360</v>
      </c>
    </row>
    <row r="469" spans="1:8">
      <c r="A469" s="60" t="s">
        <v>890</v>
      </c>
      <c r="B469" s="60" t="s">
        <v>2605</v>
      </c>
      <c r="C469" s="60" t="s">
        <v>2400</v>
      </c>
      <c r="D469" s="14">
        <v>7.4000000000000003E-3</v>
      </c>
      <c r="E469">
        <v>0.7</v>
      </c>
      <c r="F469" s="69">
        <v>1231200</v>
      </c>
      <c r="G469" s="69">
        <v>6482.4535232876715</v>
      </c>
      <c r="H469" s="69">
        <v>18468</v>
      </c>
    </row>
    <row r="470" spans="1:8">
      <c r="A470" s="60" t="s">
        <v>855</v>
      </c>
      <c r="B470" s="60" t="s">
        <v>2605</v>
      </c>
      <c r="C470" s="60" t="s">
        <v>2400</v>
      </c>
      <c r="D470" s="14">
        <v>7.4000000000000003E-3</v>
      </c>
      <c r="E470">
        <v>0.7</v>
      </c>
      <c r="F470" s="69">
        <v>984000</v>
      </c>
      <c r="G470" s="69">
        <v>5180.9082739726027</v>
      </c>
      <c r="H470" s="69">
        <v>14760</v>
      </c>
    </row>
    <row r="471" spans="1:8">
      <c r="A471" s="60" t="s">
        <v>864</v>
      </c>
      <c r="B471" s="60" t="s">
        <v>2605</v>
      </c>
      <c r="C471" s="60" t="s">
        <v>2400</v>
      </c>
      <c r="D471" s="14">
        <v>7.4000000000000003E-3</v>
      </c>
      <c r="E471">
        <v>0.7</v>
      </c>
      <c r="F471" s="69">
        <v>1440000</v>
      </c>
      <c r="G471" s="69">
        <v>7581.81698630137</v>
      </c>
      <c r="H471" s="69">
        <v>21600</v>
      </c>
    </row>
    <row r="472" spans="1:8">
      <c r="A472" s="60" t="s">
        <v>887</v>
      </c>
      <c r="B472" s="60" t="s">
        <v>2605</v>
      </c>
      <c r="C472" s="60" t="s">
        <v>2400</v>
      </c>
      <c r="D472" s="14">
        <v>7.4000000000000003E-3</v>
      </c>
      <c r="E472">
        <v>0.7</v>
      </c>
      <c r="F472" s="69">
        <v>1044000</v>
      </c>
      <c r="G472" s="69">
        <v>5496.8173150684934</v>
      </c>
      <c r="H472" s="69">
        <v>15660</v>
      </c>
    </row>
    <row r="473" spans="1:8">
      <c r="A473" s="60" t="s">
        <v>896</v>
      </c>
      <c r="B473" s="60" t="s">
        <v>2605</v>
      </c>
      <c r="C473" s="60" t="s">
        <v>2400</v>
      </c>
      <c r="D473" s="14">
        <v>7.4000000000000003E-3</v>
      </c>
      <c r="E473">
        <v>0.7</v>
      </c>
      <c r="F473" s="69">
        <v>1053000</v>
      </c>
      <c r="G473" s="69">
        <v>5544.2036712328763</v>
      </c>
      <c r="H473" s="69">
        <v>15795</v>
      </c>
    </row>
    <row r="474" spans="1:8">
      <c r="A474" s="60" t="s">
        <v>904</v>
      </c>
      <c r="B474" s="60" t="s">
        <v>2605</v>
      </c>
      <c r="C474" s="60" t="s">
        <v>2400</v>
      </c>
      <c r="D474" s="14">
        <v>7.4000000000000003E-3</v>
      </c>
      <c r="E474">
        <v>0.7</v>
      </c>
      <c r="F474" s="69">
        <v>2921346</v>
      </c>
      <c r="G474" s="69">
        <v>15386.301985078355</v>
      </c>
      <c r="H474" s="69">
        <v>43820.189999999995</v>
      </c>
    </row>
    <row r="475" spans="1:8">
      <c r="A475" s="60" t="s">
        <v>908</v>
      </c>
      <c r="B475" s="60" t="s">
        <v>2605</v>
      </c>
      <c r="C475" s="60" t="s">
        <v>2400</v>
      </c>
      <c r="D475" s="14">
        <v>7.4000000000000003E-3</v>
      </c>
      <c r="E475">
        <v>0.7</v>
      </c>
      <c r="F475" s="69">
        <v>4239135</v>
      </c>
      <c r="G475" s="69">
        <v>22326.903853742468</v>
      </c>
      <c r="H475" s="69">
        <v>63587.024999999994</v>
      </c>
    </row>
    <row r="476" spans="1:8">
      <c r="A476" s="60" t="s">
        <v>909</v>
      </c>
      <c r="B476" s="60" t="s">
        <v>2605</v>
      </c>
      <c r="C476" s="60" t="s">
        <v>2400</v>
      </c>
      <c r="D476" s="14">
        <v>7.4000000000000003E-3</v>
      </c>
      <c r="E476">
        <v>0.7</v>
      </c>
      <c r="F476" s="69">
        <v>1630000</v>
      </c>
      <c r="G476" s="69">
        <v>8584.9715287671224</v>
      </c>
      <c r="H476" s="69">
        <v>24450</v>
      </c>
    </row>
    <row r="477" spans="1:8">
      <c r="A477" s="60" t="s">
        <v>913</v>
      </c>
      <c r="B477" s="60" t="s">
        <v>2605</v>
      </c>
      <c r="C477" s="60" t="s">
        <v>2400</v>
      </c>
      <c r="D477" s="14">
        <v>7.4000000000000003E-3</v>
      </c>
      <c r="E477">
        <v>0.7</v>
      </c>
      <c r="F477" s="69">
        <v>5000000</v>
      </c>
      <c r="G477" s="69">
        <v>26334.268493150685</v>
      </c>
      <c r="H477" s="69">
        <v>75000</v>
      </c>
    </row>
    <row r="478" spans="1:8">
      <c r="A478" s="60" t="s">
        <v>948</v>
      </c>
      <c r="B478" s="60" t="s">
        <v>2605</v>
      </c>
      <c r="C478" s="60" t="s">
        <v>2400</v>
      </c>
      <c r="D478" s="14">
        <v>7.4000000000000003E-3</v>
      </c>
      <c r="E478">
        <v>0.7</v>
      </c>
      <c r="F478" s="69">
        <v>3140096.4</v>
      </c>
      <c r="G478" s="69">
        <v>16522.385456842519</v>
      </c>
      <c r="H478" s="69">
        <v>47101.445999999996</v>
      </c>
    </row>
    <row r="479" spans="1:8">
      <c r="A479" s="60" t="s">
        <v>1040</v>
      </c>
      <c r="B479" s="60" t="s">
        <v>2605</v>
      </c>
      <c r="C479" s="60" t="s">
        <v>2400</v>
      </c>
      <c r="D479" s="14">
        <v>7.4000000000000003E-3</v>
      </c>
      <c r="E479">
        <v>0.7</v>
      </c>
      <c r="F479" s="69">
        <v>616042.1</v>
      </c>
      <c r="G479" s="69">
        <v>3248.8001254378082</v>
      </c>
      <c r="H479" s="69">
        <v>9240.6314999999995</v>
      </c>
    </row>
    <row r="480" spans="1:8">
      <c r="A480" s="60" t="s">
        <v>914</v>
      </c>
      <c r="B480" s="60" t="s">
        <v>2605</v>
      </c>
      <c r="C480" s="60" t="s">
        <v>2400</v>
      </c>
      <c r="D480" s="14">
        <v>1.66E-2</v>
      </c>
      <c r="E480">
        <v>0.7</v>
      </c>
      <c r="F480" s="69">
        <v>5000000</v>
      </c>
      <c r="G480" s="69">
        <v>59074.169863013689</v>
      </c>
      <c r="H480" s="69">
        <v>75000</v>
      </c>
    </row>
    <row r="481" spans="1:8">
      <c r="A481" s="60" t="s">
        <v>932</v>
      </c>
      <c r="B481" s="60" t="s">
        <v>2605</v>
      </c>
      <c r="C481" s="60" t="s">
        <v>2400</v>
      </c>
      <c r="D481" s="14">
        <v>1.66E-2</v>
      </c>
      <c r="E481">
        <v>0.7</v>
      </c>
      <c r="F481" s="69">
        <v>5000000</v>
      </c>
      <c r="G481" s="69">
        <v>59074.169863013689</v>
      </c>
      <c r="H481" s="69">
        <v>75000</v>
      </c>
    </row>
    <row r="482" spans="1:8">
      <c r="A482" s="60" t="s">
        <v>923</v>
      </c>
      <c r="B482" s="60" t="s">
        <v>2605</v>
      </c>
      <c r="C482" s="60" t="s">
        <v>2400</v>
      </c>
      <c r="D482" s="14">
        <v>1.66E-2</v>
      </c>
      <c r="E482">
        <v>0.7</v>
      </c>
      <c r="F482" s="69">
        <v>5000000</v>
      </c>
      <c r="G482" s="69">
        <v>59074.169863013689</v>
      </c>
      <c r="H482" s="69">
        <v>75000</v>
      </c>
    </row>
    <row r="483" spans="1:8">
      <c r="A483" s="60" t="s">
        <v>927</v>
      </c>
      <c r="B483" s="60" t="s">
        <v>2605</v>
      </c>
      <c r="C483" s="60" t="s">
        <v>2400</v>
      </c>
      <c r="D483" s="14">
        <v>1.66E-2</v>
      </c>
      <c r="E483">
        <v>0.7</v>
      </c>
      <c r="F483" s="69">
        <v>4433955</v>
      </c>
      <c r="G483" s="69">
        <v>52386.442166991779</v>
      </c>
      <c r="H483" s="69">
        <v>66509.324999999997</v>
      </c>
    </row>
    <row r="484" spans="1:8">
      <c r="A484" s="60" t="s">
        <v>1026</v>
      </c>
      <c r="B484" s="60" t="s">
        <v>2605</v>
      </c>
      <c r="C484" s="60" t="s">
        <v>2400</v>
      </c>
      <c r="D484" s="14">
        <v>1.2E-2</v>
      </c>
      <c r="E484">
        <v>0.7</v>
      </c>
      <c r="F484" s="69">
        <v>3280531.33</v>
      </c>
      <c r="G484" s="69">
        <v>28054.744423877262</v>
      </c>
      <c r="H484" s="69">
        <v>49207.969949999999</v>
      </c>
    </row>
    <row r="485" spans="1:8">
      <c r="A485" s="60" t="s">
        <v>1030</v>
      </c>
      <c r="B485" s="60" t="s">
        <v>2605</v>
      </c>
      <c r="C485" s="60" t="s">
        <v>2400</v>
      </c>
      <c r="D485" s="14">
        <v>1.2E-2</v>
      </c>
      <c r="E485">
        <v>0.7</v>
      </c>
      <c r="F485" s="69">
        <v>1254860.03</v>
      </c>
      <c r="G485" s="69">
        <v>10731.425457652604</v>
      </c>
      <c r="H485" s="69">
        <v>18822.900450000001</v>
      </c>
    </row>
    <row r="486" spans="1:8">
      <c r="A486" s="60" t="s">
        <v>1031</v>
      </c>
      <c r="B486" s="60" t="s">
        <v>2605</v>
      </c>
      <c r="C486" s="60" t="s">
        <v>2400</v>
      </c>
      <c r="D486" s="14">
        <v>1.2E-2</v>
      </c>
      <c r="E486">
        <v>0.7</v>
      </c>
      <c r="F486" s="69">
        <v>205722.44</v>
      </c>
      <c r="G486" s="69">
        <v>1759.3157619550684</v>
      </c>
      <c r="H486" s="69">
        <v>3085.8366000000001</v>
      </c>
    </row>
    <row r="487" spans="1:8">
      <c r="A487" s="60" t="s">
        <v>918</v>
      </c>
      <c r="B487" s="60" t="s">
        <v>2605</v>
      </c>
      <c r="C487" s="60" t="s">
        <v>2400</v>
      </c>
      <c r="D487" s="14">
        <v>1.2E-2</v>
      </c>
      <c r="E487">
        <v>0.7</v>
      </c>
      <c r="F487" s="69">
        <v>5000000</v>
      </c>
      <c r="G487" s="69">
        <v>42704.219178082189</v>
      </c>
      <c r="H487" s="69">
        <v>75000</v>
      </c>
    </row>
    <row r="488" spans="1:8">
      <c r="A488" s="60" t="s">
        <v>922</v>
      </c>
      <c r="B488" s="60" t="s">
        <v>2605</v>
      </c>
      <c r="C488" s="60" t="s">
        <v>2400</v>
      </c>
      <c r="D488" s="14">
        <v>1.66E-2</v>
      </c>
      <c r="E488">
        <v>0.7</v>
      </c>
      <c r="F488" s="69">
        <v>5000000</v>
      </c>
      <c r="G488" s="69">
        <v>59074.169863013689</v>
      </c>
      <c r="H488" s="69">
        <v>75000</v>
      </c>
    </row>
    <row r="489" spans="1:8">
      <c r="A489" s="60" t="s">
        <v>1169</v>
      </c>
      <c r="B489" s="60" t="s">
        <v>2605</v>
      </c>
      <c r="C489" s="60" t="s">
        <v>2400</v>
      </c>
      <c r="D489" s="14">
        <v>1.2E-2</v>
      </c>
      <c r="E489">
        <v>0.7</v>
      </c>
      <c r="F489" s="69">
        <v>232937.08</v>
      </c>
      <c r="G489" s="69">
        <v>1992.0523808087669</v>
      </c>
      <c r="H489" s="69">
        <v>3494.0561999999995</v>
      </c>
    </row>
    <row r="490" spans="1:8">
      <c r="A490" s="60" t="s">
        <v>1044</v>
      </c>
      <c r="B490" s="60" t="s">
        <v>2605</v>
      </c>
      <c r="C490" s="60" t="s">
        <v>2400</v>
      </c>
      <c r="D490" s="14">
        <v>1.2E-2</v>
      </c>
      <c r="E490">
        <v>0.7</v>
      </c>
      <c r="F490" s="69">
        <v>300000</v>
      </c>
      <c r="G490" s="69">
        <v>2565.5671232876712</v>
      </c>
      <c r="H490" s="69">
        <v>4500</v>
      </c>
    </row>
    <row r="491" spans="1:8">
      <c r="A491" s="60" t="s">
        <v>1056</v>
      </c>
      <c r="B491" s="60" t="s">
        <v>2605</v>
      </c>
      <c r="C491" s="60" t="s">
        <v>2400</v>
      </c>
      <c r="D491" s="14">
        <v>1.2E-2</v>
      </c>
      <c r="E491">
        <v>0.7</v>
      </c>
      <c r="F491" s="69">
        <v>327008.53999999998</v>
      </c>
      <c r="G491" s="69">
        <v>2796.5411975276711</v>
      </c>
      <c r="H491" s="69">
        <v>4905.1280999999999</v>
      </c>
    </row>
    <row r="492" spans="1:8">
      <c r="A492" s="60" t="s">
        <v>1048</v>
      </c>
      <c r="B492" s="60" t="s">
        <v>2605</v>
      </c>
      <c r="C492" s="60" t="s">
        <v>2400</v>
      </c>
      <c r="D492" s="14">
        <v>1.2E-2</v>
      </c>
      <c r="E492">
        <v>0.7</v>
      </c>
      <c r="F492" s="69">
        <v>400000</v>
      </c>
      <c r="G492" s="69">
        <v>3420.7561643835616</v>
      </c>
      <c r="H492" s="69">
        <v>6000</v>
      </c>
    </row>
    <row r="493" spans="1:8">
      <c r="A493" s="60" t="s">
        <v>847</v>
      </c>
      <c r="B493" s="60" t="s">
        <v>2605</v>
      </c>
      <c r="C493" s="60" t="s">
        <v>2400</v>
      </c>
      <c r="D493" s="14">
        <v>1.2E-2</v>
      </c>
      <c r="E493">
        <v>0.7</v>
      </c>
      <c r="F493" s="69">
        <v>3283200</v>
      </c>
      <c r="G493" s="69">
        <v>28032.231452054795</v>
      </c>
      <c r="H493" s="69">
        <v>49248</v>
      </c>
    </row>
    <row r="494" spans="1:8">
      <c r="A494" s="60" t="s">
        <v>879</v>
      </c>
      <c r="B494" s="60" t="s">
        <v>2605</v>
      </c>
      <c r="C494" s="60" t="s">
        <v>2400</v>
      </c>
      <c r="D494" s="14">
        <v>1.2E-2</v>
      </c>
      <c r="E494">
        <v>0.7</v>
      </c>
      <c r="F494" s="69">
        <v>1206000</v>
      </c>
      <c r="G494" s="69">
        <v>10296.927123287671</v>
      </c>
      <c r="H494" s="69">
        <v>18090</v>
      </c>
    </row>
    <row r="495" spans="1:8">
      <c r="A495" s="60" t="s">
        <v>859</v>
      </c>
      <c r="B495" s="60" t="s">
        <v>2605</v>
      </c>
      <c r="C495" s="60" t="s">
        <v>2400</v>
      </c>
      <c r="D495" s="14">
        <v>1.2E-2</v>
      </c>
      <c r="E495">
        <v>0.7</v>
      </c>
      <c r="F495" s="69">
        <v>238000</v>
      </c>
      <c r="G495" s="69">
        <v>2032.0635616438353</v>
      </c>
      <c r="H495" s="69">
        <v>3570</v>
      </c>
    </row>
    <row r="496" spans="1:8">
      <c r="A496" s="60" t="s">
        <v>880</v>
      </c>
      <c r="B496" s="60" t="s">
        <v>2605</v>
      </c>
      <c r="C496" s="60" t="s">
        <v>2400</v>
      </c>
      <c r="D496" s="14">
        <v>1.2E-2</v>
      </c>
      <c r="E496">
        <v>0.7</v>
      </c>
      <c r="F496" s="69">
        <v>500000</v>
      </c>
      <c r="G496" s="69">
        <v>4269.0410958904113</v>
      </c>
      <c r="H496" s="69">
        <v>7500</v>
      </c>
    </row>
    <row r="497" spans="1:8">
      <c r="A497" s="60" t="s">
        <v>1022</v>
      </c>
      <c r="B497" s="60" t="s">
        <v>2605</v>
      </c>
      <c r="C497" s="60" t="s">
        <v>2400</v>
      </c>
      <c r="D497" s="14">
        <v>1.2E-2</v>
      </c>
      <c r="E497">
        <v>0.7</v>
      </c>
      <c r="F497" s="69">
        <v>4000000</v>
      </c>
      <c r="G497" s="69">
        <v>34207.561643835616</v>
      </c>
      <c r="H497" s="69">
        <v>60000</v>
      </c>
    </row>
    <row r="498" spans="1:8">
      <c r="A498" s="60" t="s">
        <v>1092</v>
      </c>
      <c r="B498" s="60" t="s">
        <v>2605</v>
      </c>
      <c r="C498" s="60" t="s">
        <v>2400</v>
      </c>
      <c r="D498" s="14">
        <v>1.2E-2</v>
      </c>
      <c r="E498">
        <v>0.7</v>
      </c>
      <c r="F498" s="69">
        <v>500000</v>
      </c>
      <c r="G498" s="69">
        <v>4275.9452054794519</v>
      </c>
      <c r="H498" s="69">
        <v>7500</v>
      </c>
    </row>
    <row r="499" spans="1:8">
      <c r="A499" s="60" t="s">
        <v>1036</v>
      </c>
      <c r="B499" s="60" t="s">
        <v>2605</v>
      </c>
      <c r="C499" s="60" t="s">
        <v>2400</v>
      </c>
      <c r="D499" s="14">
        <v>1.2E-2</v>
      </c>
      <c r="E499">
        <v>0.7</v>
      </c>
      <c r="F499" s="69">
        <v>340933.51</v>
      </c>
      <c r="G499" s="69">
        <v>2915.6260149435616</v>
      </c>
      <c r="H499" s="69">
        <v>5114.0026500000004</v>
      </c>
    </row>
    <row r="500" spans="1:8">
      <c r="A500" s="60" t="s">
        <v>2738</v>
      </c>
      <c r="B500" s="60" t="s">
        <v>2605</v>
      </c>
      <c r="C500" s="60" t="s">
        <v>2400</v>
      </c>
      <c r="D500" s="14">
        <v>1.2E-2</v>
      </c>
      <c r="E500">
        <v>0.7</v>
      </c>
      <c r="F500" s="69">
        <v>5000000</v>
      </c>
      <c r="G500" s="69">
        <v>42759.452054794521</v>
      </c>
      <c r="H500" s="69">
        <v>75000</v>
      </c>
    </row>
    <row r="501" spans="1:8">
      <c r="A501" s="60" t="s">
        <v>1032</v>
      </c>
      <c r="B501" s="60" t="s">
        <v>2605</v>
      </c>
      <c r="C501" s="60" t="s">
        <v>2400</v>
      </c>
      <c r="D501" s="14">
        <v>1.2E-2</v>
      </c>
      <c r="E501">
        <v>0.7</v>
      </c>
      <c r="F501" s="69">
        <v>4500000</v>
      </c>
      <c r="G501" s="69">
        <v>38483.506849315068</v>
      </c>
      <c r="H501" s="69">
        <v>67500</v>
      </c>
    </row>
    <row r="502" spans="1:8">
      <c r="A502" s="60" t="s">
        <v>1246</v>
      </c>
      <c r="B502" s="60" t="s">
        <v>2605</v>
      </c>
      <c r="C502" s="60" t="s">
        <v>2400</v>
      </c>
      <c r="D502" s="14">
        <v>1.2E-2</v>
      </c>
      <c r="E502">
        <v>0.7</v>
      </c>
      <c r="F502" s="69">
        <v>28294.400000000001</v>
      </c>
      <c r="G502" s="69">
        <v>241.9706080438356</v>
      </c>
      <c r="H502" s="69">
        <v>424.416</v>
      </c>
    </row>
    <row r="503" spans="1:8">
      <c r="A503" s="60" t="s">
        <v>1250</v>
      </c>
      <c r="B503" s="60" t="s">
        <v>2605</v>
      </c>
      <c r="C503" s="60" t="s">
        <v>2400</v>
      </c>
      <c r="D503" s="14">
        <v>1.2E-2</v>
      </c>
      <c r="E503">
        <v>0.7</v>
      </c>
      <c r="F503" s="69">
        <v>321705.59999999998</v>
      </c>
      <c r="G503" s="69">
        <v>2751.1910357917805</v>
      </c>
      <c r="H503" s="69">
        <v>4825.5839999999998</v>
      </c>
    </row>
    <row r="504" spans="1:8">
      <c r="A504" s="60" t="s">
        <v>1222</v>
      </c>
      <c r="B504" s="60" t="s">
        <v>2605</v>
      </c>
      <c r="C504" s="60" t="s">
        <v>2400</v>
      </c>
      <c r="D504" s="14">
        <v>1.2E-2</v>
      </c>
      <c r="E504">
        <v>0.7</v>
      </c>
      <c r="F504" s="69">
        <v>203582.45</v>
      </c>
      <c r="G504" s="69">
        <v>1741.0148019945207</v>
      </c>
      <c r="H504" s="69">
        <v>3053.73675</v>
      </c>
    </row>
    <row r="505" spans="1:8">
      <c r="A505" s="60" t="s">
        <v>1108</v>
      </c>
      <c r="B505" s="60" t="s">
        <v>2605</v>
      </c>
      <c r="C505" s="60" t="s">
        <v>2400</v>
      </c>
      <c r="D505" s="14">
        <v>1.2E-2</v>
      </c>
      <c r="E505">
        <v>0.7</v>
      </c>
      <c r="F505" s="69">
        <v>500000</v>
      </c>
      <c r="G505" s="69">
        <v>4275.9452054794519</v>
      </c>
      <c r="H505" s="69">
        <v>7500</v>
      </c>
    </row>
    <row r="506" spans="1:8">
      <c r="A506" s="60" t="s">
        <v>1112</v>
      </c>
      <c r="B506" s="60" t="s">
        <v>2605</v>
      </c>
      <c r="C506" s="60" t="s">
        <v>2400</v>
      </c>
      <c r="D506" s="14">
        <v>1.2E-2</v>
      </c>
      <c r="E506">
        <v>0.7</v>
      </c>
      <c r="F506" s="69">
        <v>1714310</v>
      </c>
      <c r="G506" s="69">
        <v>14660.591250410958</v>
      </c>
      <c r="H506" s="69">
        <v>25714.649999999998</v>
      </c>
    </row>
    <row r="507" spans="1:8">
      <c r="A507" s="60" t="s">
        <v>2739</v>
      </c>
      <c r="B507" s="60" t="s">
        <v>2605</v>
      </c>
      <c r="C507" s="60" t="s">
        <v>2400</v>
      </c>
      <c r="D507" s="14">
        <v>1.2E-2</v>
      </c>
      <c r="E507">
        <v>0.7</v>
      </c>
      <c r="F507" s="69">
        <v>177887.87</v>
      </c>
      <c r="G507" s="69">
        <v>1518.3299920412053</v>
      </c>
      <c r="H507" s="69">
        <v>2668.3180499999999</v>
      </c>
    </row>
    <row r="508" spans="1:8">
      <c r="A508" s="60" t="s">
        <v>938</v>
      </c>
      <c r="B508" s="60" t="s">
        <v>2605</v>
      </c>
      <c r="C508" s="60" t="s">
        <v>2400</v>
      </c>
      <c r="D508" s="14">
        <v>1.2E-2</v>
      </c>
      <c r="E508">
        <v>0.7</v>
      </c>
      <c r="F508" s="69">
        <v>176584.36</v>
      </c>
      <c r="G508" s="69">
        <v>1507.2041163537533</v>
      </c>
      <c r="H508" s="69">
        <v>2648.7653999999998</v>
      </c>
    </row>
    <row r="509" spans="1:8">
      <c r="A509" s="60" t="s">
        <v>2740</v>
      </c>
      <c r="B509" s="60" t="s">
        <v>2605</v>
      </c>
      <c r="C509" s="60" t="s">
        <v>2400</v>
      </c>
      <c r="D509" s="14">
        <v>1.2E-2</v>
      </c>
      <c r="E509">
        <v>0.7</v>
      </c>
      <c r="F509" s="69">
        <v>5000000</v>
      </c>
      <c r="G509" s="69">
        <v>42759.452054794521</v>
      </c>
      <c r="H509" s="69">
        <v>75000</v>
      </c>
    </row>
    <row r="510" spans="1:8">
      <c r="A510" s="60" t="s">
        <v>1018</v>
      </c>
      <c r="B510" s="60" t="s">
        <v>2605</v>
      </c>
      <c r="C510" s="60" t="s">
        <v>2400</v>
      </c>
      <c r="D510" s="14">
        <v>1.2E-2</v>
      </c>
      <c r="E510">
        <v>0.7</v>
      </c>
      <c r="F510" s="69">
        <v>4500000</v>
      </c>
      <c r="G510" s="69">
        <v>38483.506849315068</v>
      </c>
      <c r="H510" s="69">
        <v>67500</v>
      </c>
    </row>
    <row r="511" spans="1:8">
      <c r="A511" s="60" t="s">
        <v>949</v>
      </c>
      <c r="B511" s="60" t="s">
        <v>2605</v>
      </c>
      <c r="C511" s="60" t="s">
        <v>2400</v>
      </c>
      <c r="D511" s="14">
        <v>1.2E-2</v>
      </c>
      <c r="E511">
        <v>0.7</v>
      </c>
      <c r="F511" s="69">
        <v>70729.02</v>
      </c>
      <c r="G511" s="69">
        <v>603.69485774202735</v>
      </c>
      <c r="H511" s="69">
        <v>1060.9353000000001</v>
      </c>
    </row>
    <row r="512" spans="1:8">
      <c r="A512" s="60" t="s">
        <v>881</v>
      </c>
      <c r="B512" s="60" t="s">
        <v>2605</v>
      </c>
      <c r="C512" s="60" t="s">
        <v>2400</v>
      </c>
      <c r="D512" s="14">
        <v>1.2E-2</v>
      </c>
      <c r="E512">
        <v>0.7</v>
      </c>
      <c r="F512" s="69">
        <v>3953700</v>
      </c>
      <c r="G512" s="69">
        <v>33757.015561643835</v>
      </c>
      <c r="H512" s="69">
        <v>59305.5</v>
      </c>
    </row>
    <row r="513" spans="1:8">
      <c r="A513" s="60" t="s">
        <v>963</v>
      </c>
      <c r="B513" s="60" t="s">
        <v>2605</v>
      </c>
      <c r="C513" s="60" t="s">
        <v>2400</v>
      </c>
      <c r="D513" s="14">
        <v>1.2E-2</v>
      </c>
      <c r="E513">
        <v>0.7</v>
      </c>
      <c r="F513" s="69">
        <v>5000000</v>
      </c>
      <c r="G513" s="69">
        <v>42662.794520547948</v>
      </c>
      <c r="H513" s="69">
        <v>75000</v>
      </c>
    </row>
    <row r="514" spans="1:8">
      <c r="A514" s="60" t="s">
        <v>967</v>
      </c>
      <c r="B514" s="60" t="s">
        <v>2605</v>
      </c>
      <c r="C514" s="60" t="s">
        <v>2400</v>
      </c>
      <c r="D514" s="14">
        <v>1.2E-2</v>
      </c>
      <c r="E514">
        <v>0.7</v>
      </c>
      <c r="F514" s="69">
        <v>4997920</v>
      </c>
      <c r="G514" s="69">
        <v>42645.046798027397</v>
      </c>
      <c r="H514" s="69">
        <v>74968.800000000003</v>
      </c>
    </row>
    <row r="515" spans="1:8">
      <c r="A515" s="60" t="s">
        <v>953</v>
      </c>
      <c r="B515" s="60" t="s">
        <v>2605</v>
      </c>
      <c r="C515" s="60" t="s">
        <v>2400</v>
      </c>
      <c r="D515" s="14">
        <v>1.2E-2</v>
      </c>
      <c r="E515">
        <v>0.7</v>
      </c>
      <c r="F515" s="69">
        <v>4926064</v>
      </c>
      <c r="G515" s="69">
        <v>42031.931245413696</v>
      </c>
      <c r="H515" s="69">
        <v>73890.959999999992</v>
      </c>
    </row>
    <row r="516" spans="1:8">
      <c r="A516" s="60" t="s">
        <v>961</v>
      </c>
      <c r="B516" s="60" t="s">
        <v>2605</v>
      </c>
      <c r="C516" s="60" t="s">
        <v>2400</v>
      </c>
      <c r="D516" s="14">
        <v>1.2E-2</v>
      </c>
      <c r="E516">
        <v>0.7</v>
      </c>
      <c r="F516" s="69">
        <v>5000000</v>
      </c>
      <c r="G516" s="69">
        <v>42662.794520547948</v>
      </c>
      <c r="H516" s="69">
        <v>75000</v>
      </c>
    </row>
    <row r="517" spans="1:8">
      <c r="A517" s="60" t="s">
        <v>957</v>
      </c>
      <c r="B517" s="60" t="s">
        <v>2605</v>
      </c>
      <c r="C517" s="60" t="s">
        <v>2400</v>
      </c>
      <c r="D517" s="14">
        <v>1.66E-2</v>
      </c>
      <c r="E517">
        <v>0.7</v>
      </c>
      <c r="F517" s="69">
        <v>5000000</v>
      </c>
      <c r="G517" s="69">
        <v>59016.865753424652</v>
      </c>
      <c r="H517" s="69">
        <v>75000</v>
      </c>
    </row>
    <row r="518" spans="1:8">
      <c r="A518" s="60" t="s">
        <v>962</v>
      </c>
      <c r="B518" s="60" t="s">
        <v>2605</v>
      </c>
      <c r="C518" s="60" t="s">
        <v>2400</v>
      </c>
      <c r="D518" s="14">
        <v>1.66E-2</v>
      </c>
      <c r="E518">
        <v>0.7</v>
      </c>
      <c r="F518" s="69">
        <v>2002336</v>
      </c>
      <c r="G518" s="69">
        <v>23634.318981049862</v>
      </c>
      <c r="H518" s="69">
        <v>30035.039999999997</v>
      </c>
    </row>
    <row r="519" spans="1:8">
      <c r="A519" s="60" t="s">
        <v>1256</v>
      </c>
      <c r="B519" s="60" t="s">
        <v>2605</v>
      </c>
      <c r="C519" s="60" t="s">
        <v>2400</v>
      </c>
      <c r="D519" s="14">
        <v>1.2E-2</v>
      </c>
      <c r="E519">
        <v>0.7</v>
      </c>
      <c r="F519" s="69">
        <v>454956.86</v>
      </c>
      <c r="G519" s="69">
        <v>3890.7412084339726</v>
      </c>
      <c r="H519" s="69">
        <v>6824.3528999999999</v>
      </c>
    </row>
    <row r="520" spans="1:8">
      <c r="A520" s="60" t="s">
        <v>1189</v>
      </c>
      <c r="B520" s="60" t="s">
        <v>2605</v>
      </c>
      <c r="C520" s="60" t="s">
        <v>2400</v>
      </c>
      <c r="D520" s="14">
        <v>1.2E-2</v>
      </c>
      <c r="E520">
        <v>0.7</v>
      </c>
      <c r="F520" s="69">
        <v>650000</v>
      </c>
      <c r="G520" s="69">
        <v>5558.728767123288</v>
      </c>
      <c r="H520" s="69">
        <v>9750</v>
      </c>
    </row>
    <row r="521" spans="1:8">
      <c r="A521" s="60" t="s">
        <v>1116</v>
      </c>
      <c r="B521" s="60" t="s">
        <v>2605</v>
      </c>
      <c r="C521" s="60" t="s">
        <v>2400</v>
      </c>
      <c r="D521" s="14">
        <v>1.66E-2</v>
      </c>
      <c r="E521">
        <v>0.7</v>
      </c>
      <c r="F521" s="69">
        <v>204189.75</v>
      </c>
      <c r="G521" s="69">
        <v>2415.5882383068492</v>
      </c>
      <c r="H521" s="69">
        <v>3062.8462500000001</v>
      </c>
    </row>
    <row r="522" spans="1:8">
      <c r="A522" s="60" t="s">
        <v>1165</v>
      </c>
      <c r="B522" s="60" t="s">
        <v>2605</v>
      </c>
      <c r="C522" s="60" t="s">
        <v>2400</v>
      </c>
      <c r="D522" s="14">
        <v>7.4000000000000003E-3</v>
      </c>
      <c r="E522">
        <v>0.7</v>
      </c>
      <c r="F522" s="69">
        <v>73164.7</v>
      </c>
      <c r="G522" s="69">
        <v>385.84617274958902</v>
      </c>
      <c r="H522" s="69">
        <v>1097.4704999999999</v>
      </c>
    </row>
    <row r="523" spans="1:8">
      <c r="A523" s="60" t="s">
        <v>1226</v>
      </c>
      <c r="B523" s="60" t="s">
        <v>2605</v>
      </c>
      <c r="C523" s="60" t="s">
        <v>2400</v>
      </c>
      <c r="D523" s="14">
        <v>1.66E-2</v>
      </c>
      <c r="E523">
        <v>0.7</v>
      </c>
      <c r="F523" s="69">
        <v>275306.2</v>
      </c>
      <c r="G523" s="69">
        <v>3256.9040250695889</v>
      </c>
      <c r="H523" s="69">
        <v>4129.5929999999998</v>
      </c>
    </row>
    <row r="524" spans="1:8">
      <c r="A524" s="60" t="s">
        <v>1136</v>
      </c>
      <c r="B524" s="60" t="s">
        <v>2605</v>
      </c>
      <c r="C524" s="60" t="s">
        <v>2400</v>
      </c>
      <c r="D524" s="14">
        <v>1.66E-2</v>
      </c>
      <c r="E524">
        <v>0.7</v>
      </c>
      <c r="F524" s="69">
        <v>237099.1</v>
      </c>
      <c r="G524" s="69">
        <v>2804.9096356361647</v>
      </c>
      <c r="H524" s="69">
        <v>3556.4865</v>
      </c>
    </row>
    <row r="525" spans="1:8">
      <c r="A525" s="60" t="s">
        <v>1140</v>
      </c>
      <c r="B525" s="60" t="s">
        <v>2605</v>
      </c>
      <c r="C525" s="60" t="s">
        <v>2400</v>
      </c>
      <c r="D525" s="14">
        <v>1.66E-2</v>
      </c>
      <c r="E525">
        <v>0.7</v>
      </c>
      <c r="F525" s="69">
        <v>237300</v>
      </c>
      <c r="G525" s="69">
        <v>2807.2863057534246</v>
      </c>
      <c r="H525" s="69">
        <v>3559.5</v>
      </c>
    </row>
    <row r="526" spans="1:8">
      <c r="A526" s="60" t="s">
        <v>1149</v>
      </c>
      <c r="B526" s="60" t="s">
        <v>2605</v>
      </c>
      <c r="C526" s="60" t="s">
        <v>2400</v>
      </c>
      <c r="D526" s="14">
        <v>1.66E-2</v>
      </c>
      <c r="E526">
        <v>0.7</v>
      </c>
      <c r="F526" s="69">
        <v>1135335.25</v>
      </c>
      <c r="G526" s="69">
        <v>13431.146648816437</v>
      </c>
      <c r="H526" s="69">
        <v>17030.028749999998</v>
      </c>
    </row>
    <row r="527" spans="1:8">
      <c r="A527" s="60" t="s">
        <v>1132</v>
      </c>
      <c r="B527" s="60" t="s">
        <v>2605</v>
      </c>
      <c r="C527" s="60" t="s">
        <v>2400</v>
      </c>
      <c r="D527" s="14">
        <v>1.66E-2</v>
      </c>
      <c r="E527">
        <v>0.7</v>
      </c>
      <c r="F527" s="69">
        <v>359945.23</v>
      </c>
      <c r="G527" s="69">
        <v>4258.1934892552317</v>
      </c>
      <c r="H527" s="69">
        <v>5399.1784499999994</v>
      </c>
    </row>
    <row r="528" spans="1:8">
      <c r="A528" s="60" t="s">
        <v>1153</v>
      </c>
      <c r="B528" s="60" t="s">
        <v>2605</v>
      </c>
      <c r="C528" s="60" t="s">
        <v>2400</v>
      </c>
      <c r="D528" s="14">
        <v>1.66E-2</v>
      </c>
      <c r="E528">
        <v>0.7</v>
      </c>
      <c r="F528" s="69">
        <v>376233.94</v>
      </c>
      <c r="G528" s="69">
        <v>4450.8908028725473</v>
      </c>
      <c r="H528" s="69">
        <v>5643.5091000000002</v>
      </c>
    </row>
    <row r="529" spans="1:8">
      <c r="A529" s="60" t="s">
        <v>1161</v>
      </c>
      <c r="B529" s="60" t="s">
        <v>2605</v>
      </c>
      <c r="C529" s="60" t="s">
        <v>2400</v>
      </c>
      <c r="D529" s="14">
        <v>1.2E-2</v>
      </c>
      <c r="E529">
        <v>0.7</v>
      </c>
      <c r="F529" s="69">
        <v>237065.95</v>
      </c>
      <c r="G529" s="69">
        <v>2027.3620245698628</v>
      </c>
      <c r="H529" s="69">
        <v>3555.9892500000001</v>
      </c>
    </row>
    <row r="530" spans="1:8">
      <c r="A530" s="60" t="s">
        <v>2741</v>
      </c>
      <c r="B530" s="60" t="s">
        <v>2605</v>
      </c>
      <c r="C530" s="60" t="s">
        <v>2400</v>
      </c>
      <c r="D530" s="14">
        <v>1.2E-2</v>
      </c>
      <c r="E530">
        <v>0.7</v>
      </c>
      <c r="F530" s="69">
        <v>524211.39</v>
      </c>
      <c r="G530" s="69">
        <v>4474.3122485339172</v>
      </c>
      <c r="H530" s="69">
        <v>7863.1708499999995</v>
      </c>
    </row>
    <row r="531" spans="1:8">
      <c r="A531" s="60" t="s">
        <v>1214</v>
      </c>
      <c r="B531" s="60" t="s">
        <v>2605</v>
      </c>
      <c r="C531" s="60" t="s">
        <v>2400</v>
      </c>
      <c r="D531" s="14">
        <v>1.2E-2</v>
      </c>
      <c r="E531">
        <v>0.7</v>
      </c>
      <c r="F531" s="69">
        <v>181026.23</v>
      </c>
      <c r="G531" s="69">
        <v>1545.1169006360547</v>
      </c>
      <c r="H531" s="69">
        <v>2715.39345</v>
      </c>
    </row>
    <row r="532" spans="1:8">
      <c r="A532" s="60" t="s">
        <v>1141</v>
      </c>
      <c r="B532" s="60" t="s">
        <v>2605</v>
      </c>
      <c r="C532" s="60" t="s">
        <v>2400</v>
      </c>
      <c r="D532" s="14">
        <v>1.2E-2</v>
      </c>
      <c r="E532">
        <v>0.7</v>
      </c>
      <c r="F532" s="69">
        <v>749651.82</v>
      </c>
      <c r="G532" s="69">
        <v>6410.9402110158899</v>
      </c>
      <c r="H532" s="69">
        <v>11244.777299999998</v>
      </c>
    </row>
    <row r="533" spans="1:8">
      <c r="A533" s="60" t="s">
        <v>1157</v>
      </c>
      <c r="B533" s="60" t="s">
        <v>2605</v>
      </c>
      <c r="C533" s="60" t="s">
        <v>2400</v>
      </c>
      <c r="D533" s="14">
        <v>1.2E-2</v>
      </c>
      <c r="E533">
        <v>0.7</v>
      </c>
      <c r="F533" s="69">
        <v>450000</v>
      </c>
      <c r="G533" s="69">
        <v>3848.3506849315063</v>
      </c>
      <c r="H533" s="69">
        <v>6750</v>
      </c>
    </row>
    <row r="534" spans="1:8">
      <c r="A534" s="60" t="s">
        <v>1230</v>
      </c>
      <c r="B534" s="60" t="s">
        <v>2605</v>
      </c>
      <c r="C534" s="60" t="s">
        <v>2400</v>
      </c>
      <c r="D534" s="14">
        <v>1.2E-2</v>
      </c>
      <c r="E534">
        <v>0.7</v>
      </c>
      <c r="F534" s="69">
        <v>132097.4</v>
      </c>
      <c r="G534" s="69">
        <v>1129.6824883726024</v>
      </c>
      <c r="H534" s="69">
        <v>1981.4609999999998</v>
      </c>
    </row>
    <row r="535" spans="1:8">
      <c r="A535" s="60" t="s">
        <v>1145</v>
      </c>
      <c r="B535" s="60" t="s">
        <v>2605</v>
      </c>
      <c r="C535" s="60" t="s">
        <v>2400</v>
      </c>
      <c r="D535" s="14">
        <v>1.2E-2</v>
      </c>
      <c r="E535">
        <v>0.7</v>
      </c>
      <c r="F535" s="69">
        <v>1338242.6000000001</v>
      </c>
      <c r="G535" s="69">
        <v>11444.504058476714</v>
      </c>
      <c r="H535" s="69">
        <v>20073.638999999999</v>
      </c>
    </row>
    <row r="536" spans="1:8">
      <c r="A536" s="60" t="s">
        <v>1197</v>
      </c>
      <c r="B536" s="60" t="s">
        <v>2605</v>
      </c>
      <c r="C536" s="60" t="s">
        <v>2400</v>
      </c>
      <c r="D536" s="14">
        <v>1.2E-2</v>
      </c>
      <c r="E536">
        <v>0.7</v>
      </c>
      <c r="F536" s="69">
        <v>321068.40000000002</v>
      </c>
      <c r="G536" s="69">
        <v>2745.741771221918</v>
      </c>
      <c r="H536" s="69">
        <v>4816.0259999999998</v>
      </c>
    </row>
    <row r="537" spans="1:8">
      <c r="A537" s="60" t="s">
        <v>1205</v>
      </c>
      <c r="B537" s="60" t="s">
        <v>2605</v>
      </c>
      <c r="C537" s="60" t="s">
        <v>2400</v>
      </c>
      <c r="D537" s="14">
        <v>1.2E-2</v>
      </c>
      <c r="E537">
        <v>0.7</v>
      </c>
      <c r="F537" s="69">
        <v>1456646.55</v>
      </c>
      <c r="G537" s="69">
        <v>12457.081663101369</v>
      </c>
      <c r="H537" s="69">
        <v>21849.698250000001</v>
      </c>
    </row>
    <row r="538" spans="1:8">
      <c r="A538" s="60" t="s">
        <v>1209</v>
      </c>
      <c r="B538" s="60" t="s">
        <v>2605</v>
      </c>
      <c r="C538" s="60" t="s">
        <v>2400</v>
      </c>
      <c r="D538" s="14">
        <v>1.2E-2</v>
      </c>
      <c r="E538">
        <v>0.7</v>
      </c>
      <c r="F538" s="69">
        <v>343353.45</v>
      </c>
      <c r="G538" s="69">
        <v>2936.3210766246575</v>
      </c>
      <c r="H538" s="69">
        <v>5150.3017499999996</v>
      </c>
    </row>
    <row r="539" spans="1:8">
      <c r="A539" s="60" t="s">
        <v>1173</v>
      </c>
      <c r="B539" s="60" t="s">
        <v>2605</v>
      </c>
      <c r="C539" s="60" t="s">
        <v>2400</v>
      </c>
      <c r="D539" s="14">
        <v>1.2E-2</v>
      </c>
      <c r="E539">
        <v>0.7</v>
      </c>
      <c r="F539" s="69">
        <v>404910.9</v>
      </c>
      <c r="G539" s="69">
        <v>3462.7536430027394</v>
      </c>
      <c r="H539" s="69">
        <v>6073.6635000000006</v>
      </c>
    </row>
    <row r="540" spans="1:8">
      <c r="A540" s="60" t="s">
        <v>1124</v>
      </c>
      <c r="B540" s="60" t="s">
        <v>2605</v>
      </c>
      <c r="C540" s="60" t="s">
        <v>2400</v>
      </c>
      <c r="D540" s="14">
        <v>1.66E-2</v>
      </c>
      <c r="E540">
        <v>0.7</v>
      </c>
      <c r="F540" s="69">
        <v>345767.06</v>
      </c>
      <c r="G540" s="69">
        <v>4090.4641066945755</v>
      </c>
      <c r="H540" s="69">
        <v>5186.5059000000001</v>
      </c>
    </row>
    <row r="541" spans="1:8">
      <c r="A541" s="60" t="s">
        <v>1193</v>
      </c>
      <c r="B541" s="60" t="s">
        <v>2605</v>
      </c>
      <c r="C541" s="60" t="s">
        <v>2400</v>
      </c>
      <c r="D541" s="14">
        <v>1.66E-2</v>
      </c>
      <c r="E541">
        <v>0.7</v>
      </c>
      <c r="F541" s="69">
        <v>228721.98</v>
      </c>
      <c r="G541" s="69">
        <v>2705.8073420935889</v>
      </c>
      <c r="H541" s="69">
        <v>3430.8297000000002</v>
      </c>
    </row>
    <row r="542" spans="1:8">
      <c r="A542" s="60" t="s">
        <v>1177</v>
      </c>
      <c r="B542" s="60" t="s">
        <v>2605</v>
      </c>
      <c r="C542" s="60" t="s">
        <v>2400</v>
      </c>
      <c r="D542" s="14">
        <v>1.2E-2</v>
      </c>
      <c r="E542">
        <v>0.7</v>
      </c>
      <c r="F542" s="69">
        <v>423524</v>
      </c>
      <c r="G542" s="69">
        <v>3621.9308344109591</v>
      </c>
      <c r="H542" s="69">
        <v>6352.86</v>
      </c>
    </row>
    <row r="543" spans="1:8">
      <c r="A543" s="60" t="s">
        <v>1201</v>
      </c>
      <c r="B543" s="60" t="s">
        <v>2605</v>
      </c>
      <c r="C543" s="60" t="s">
        <v>2400</v>
      </c>
      <c r="D543" s="14">
        <v>1.2E-2</v>
      </c>
      <c r="E543">
        <v>0.7</v>
      </c>
      <c r="F543" s="69">
        <v>473893.55</v>
      </c>
      <c r="G543" s="69">
        <v>4052.6857060602738</v>
      </c>
      <c r="H543" s="69">
        <v>7108.4032499999994</v>
      </c>
    </row>
    <row r="544" spans="1:8">
      <c r="A544" s="60" t="s">
        <v>1185</v>
      </c>
      <c r="B544" s="60" t="s">
        <v>2605</v>
      </c>
      <c r="C544" s="60" t="s">
        <v>2400</v>
      </c>
      <c r="D544" s="14">
        <v>1.2E-2</v>
      </c>
      <c r="E544">
        <v>0.7</v>
      </c>
      <c r="F544" s="69">
        <v>400000</v>
      </c>
      <c r="G544" s="69">
        <v>3420.7561643835616</v>
      </c>
      <c r="H544" s="69">
        <v>6000</v>
      </c>
    </row>
    <row r="545" spans="1:8">
      <c r="A545" s="60" t="s">
        <v>1128</v>
      </c>
      <c r="B545" s="60" t="s">
        <v>2605</v>
      </c>
      <c r="C545" s="60" t="s">
        <v>2400</v>
      </c>
      <c r="D545" s="14">
        <v>1.2E-2</v>
      </c>
      <c r="E545">
        <v>0.7</v>
      </c>
      <c r="F545" s="69">
        <v>437782.26</v>
      </c>
      <c r="G545" s="69">
        <v>3743.8659113819181</v>
      </c>
      <c r="H545" s="69">
        <v>6566.7339000000002</v>
      </c>
    </row>
    <row r="546" spans="1:8">
      <c r="A546" s="60" t="s">
        <v>1120</v>
      </c>
      <c r="B546" s="60" t="s">
        <v>2605</v>
      </c>
      <c r="C546" s="60" t="s">
        <v>2400</v>
      </c>
      <c r="D546" s="14">
        <v>1.2E-2</v>
      </c>
      <c r="E546">
        <v>0.7</v>
      </c>
      <c r="F546" s="69">
        <v>220147.27</v>
      </c>
      <c r="G546" s="69">
        <v>1882.6753273117806</v>
      </c>
      <c r="H546" s="69">
        <v>3302.2090499999999</v>
      </c>
    </row>
    <row r="547" spans="1:8">
      <c r="A547" s="60" t="s">
        <v>1181</v>
      </c>
      <c r="B547" s="60" t="s">
        <v>2605</v>
      </c>
      <c r="C547" s="60" t="s">
        <v>2400</v>
      </c>
      <c r="D547" s="14">
        <v>1.2E-2</v>
      </c>
      <c r="E547">
        <v>0.7</v>
      </c>
      <c r="F547" s="69">
        <v>500000</v>
      </c>
      <c r="G547" s="69">
        <v>4275.9452054794519</v>
      </c>
      <c r="H547" s="69">
        <v>7500</v>
      </c>
    </row>
    <row r="548" spans="1:8">
      <c r="A548" s="60" t="s">
        <v>1273</v>
      </c>
      <c r="B548" s="60" t="s">
        <v>2605</v>
      </c>
      <c r="C548" s="60" t="s">
        <v>2400</v>
      </c>
      <c r="D548" s="14">
        <v>1.2E-2</v>
      </c>
      <c r="E548">
        <v>0.7</v>
      </c>
      <c r="F548" s="69">
        <v>255284.23</v>
      </c>
      <c r="G548" s="69">
        <v>2183.1627586060276</v>
      </c>
      <c r="H548" s="69">
        <v>3829.2634499999999</v>
      </c>
    </row>
    <row r="549" spans="1:8">
      <c r="A549" s="60" t="s">
        <v>1060</v>
      </c>
      <c r="B549" s="60" t="s">
        <v>2605</v>
      </c>
      <c r="C549" s="60" t="s">
        <v>2400</v>
      </c>
      <c r="D549" s="14">
        <v>1.2E-2</v>
      </c>
      <c r="E549">
        <v>0.7</v>
      </c>
      <c r="F549" s="69">
        <v>5000000</v>
      </c>
      <c r="G549" s="69">
        <v>42745.643835616436</v>
      </c>
      <c r="H549" s="69">
        <v>75000</v>
      </c>
    </row>
    <row r="550" spans="1:8">
      <c r="A550" s="60" t="s">
        <v>1064</v>
      </c>
      <c r="B550" s="60" t="s">
        <v>2605</v>
      </c>
      <c r="C550" s="60" t="s">
        <v>2400</v>
      </c>
      <c r="D550" s="14">
        <v>1.2E-2</v>
      </c>
      <c r="E550">
        <v>0.7</v>
      </c>
      <c r="F550" s="69">
        <v>5000000</v>
      </c>
      <c r="G550" s="69">
        <v>42745.643835616436</v>
      </c>
      <c r="H550" s="69">
        <v>75000</v>
      </c>
    </row>
    <row r="551" spans="1:8">
      <c r="A551" s="60" t="s">
        <v>1100</v>
      </c>
      <c r="B551" s="60" t="s">
        <v>2605</v>
      </c>
      <c r="C551" s="60" t="s">
        <v>2400</v>
      </c>
      <c r="D551" s="14">
        <v>1.2E-2</v>
      </c>
      <c r="E551">
        <v>0.7</v>
      </c>
      <c r="F551" s="69">
        <v>5000000</v>
      </c>
      <c r="G551" s="69">
        <v>42807.780821917811</v>
      </c>
      <c r="H551" s="69">
        <v>75000</v>
      </c>
    </row>
    <row r="552" spans="1:8">
      <c r="A552" s="60" t="s">
        <v>1096</v>
      </c>
      <c r="B552" s="60" t="s">
        <v>2605</v>
      </c>
      <c r="C552" s="60" t="s">
        <v>2400</v>
      </c>
      <c r="D552" s="14">
        <v>1.2E-2</v>
      </c>
      <c r="E552">
        <v>0.7</v>
      </c>
      <c r="F552" s="69">
        <v>5000000</v>
      </c>
      <c r="G552" s="69">
        <v>42807.780821917811</v>
      </c>
      <c r="H552" s="69">
        <v>75000</v>
      </c>
    </row>
    <row r="553" spans="1:8">
      <c r="A553" s="60" t="s">
        <v>1210</v>
      </c>
      <c r="B553" s="60" t="s">
        <v>2605</v>
      </c>
      <c r="C553" s="60" t="s">
        <v>2400</v>
      </c>
      <c r="D553" s="14">
        <v>1.2E-2</v>
      </c>
      <c r="E553">
        <v>0.7</v>
      </c>
      <c r="F553" s="69">
        <v>262222</v>
      </c>
      <c r="G553" s="69">
        <v>2242.493807342466</v>
      </c>
      <c r="H553" s="69">
        <v>3933.33</v>
      </c>
    </row>
    <row r="554" spans="1:8">
      <c r="A554" s="60" t="s">
        <v>1104</v>
      </c>
      <c r="B554" s="60" t="s">
        <v>2605</v>
      </c>
      <c r="C554" s="60" t="s">
        <v>2400</v>
      </c>
      <c r="D554" s="14">
        <v>1.2E-2</v>
      </c>
      <c r="E554">
        <v>0.7</v>
      </c>
      <c r="F554" s="69">
        <v>4500000</v>
      </c>
      <c r="G554" s="69">
        <v>38527.002739726027</v>
      </c>
      <c r="H554" s="69">
        <v>67500</v>
      </c>
    </row>
    <row r="555" spans="1:8">
      <c r="A555" s="60" t="s">
        <v>1088</v>
      </c>
      <c r="B555" s="60" t="s">
        <v>2605</v>
      </c>
      <c r="C555" s="60" t="s">
        <v>2400</v>
      </c>
      <c r="D555" s="14">
        <v>1.2E-2</v>
      </c>
      <c r="E555">
        <v>0.7</v>
      </c>
      <c r="F555" s="69">
        <v>5000000</v>
      </c>
      <c r="G555" s="69">
        <v>42807.780821917811</v>
      </c>
      <c r="H555" s="69">
        <v>75000</v>
      </c>
    </row>
    <row r="556" spans="1:8">
      <c r="A556" s="60" t="s">
        <v>1281</v>
      </c>
      <c r="B556" s="60" t="s">
        <v>2605</v>
      </c>
      <c r="C556" s="60" t="s">
        <v>2400</v>
      </c>
      <c r="D556" s="14">
        <v>1.2E-2</v>
      </c>
      <c r="E556">
        <v>0.7</v>
      </c>
      <c r="F556" s="69">
        <v>155318.81</v>
      </c>
      <c r="G556" s="69">
        <v>1325.6958304753971</v>
      </c>
      <c r="H556" s="69">
        <v>2329.78215</v>
      </c>
    </row>
    <row r="557" spans="1:8">
      <c r="A557" s="60" t="s">
        <v>1285</v>
      </c>
      <c r="B557" s="60" t="s">
        <v>2605</v>
      </c>
      <c r="C557" s="60" t="s">
        <v>2400</v>
      </c>
      <c r="D557" s="14">
        <v>1.2E-2</v>
      </c>
      <c r="E557">
        <v>0.7</v>
      </c>
      <c r="F557" s="69">
        <v>21172.59</v>
      </c>
      <c r="G557" s="69">
        <v>180.71484248021918</v>
      </c>
      <c r="H557" s="69">
        <v>317.58884999999998</v>
      </c>
    </row>
    <row r="558" spans="1:8">
      <c r="A558" s="60" t="s">
        <v>1238</v>
      </c>
      <c r="B558" s="60" t="s">
        <v>2605</v>
      </c>
      <c r="C558" s="60" t="s">
        <v>2400</v>
      </c>
      <c r="D558" s="14">
        <v>1.2E-2</v>
      </c>
      <c r="E558">
        <v>0.7</v>
      </c>
      <c r="F558" s="69">
        <v>187381.91</v>
      </c>
      <c r="G558" s="69">
        <v>1602.4695593161646</v>
      </c>
      <c r="H558" s="69">
        <v>2810.72865</v>
      </c>
    </row>
    <row r="559" spans="1:8">
      <c r="A559" s="60" t="s">
        <v>1242</v>
      </c>
      <c r="B559" s="60" t="s">
        <v>2605</v>
      </c>
      <c r="C559" s="60" t="s">
        <v>2400</v>
      </c>
      <c r="D559" s="14">
        <v>1.2E-2</v>
      </c>
      <c r="E559">
        <v>0.7</v>
      </c>
      <c r="F559" s="69">
        <v>303967.11</v>
      </c>
      <c r="G559" s="69">
        <v>2599.4934132558901</v>
      </c>
      <c r="H559" s="69">
        <v>4559.5066499999994</v>
      </c>
    </row>
    <row r="560" spans="1:8">
      <c r="A560" s="60" t="s">
        <v>898</v>
      </c>
      <c r="B560" s="60" t="s">
        <v>2605</v>
      </c>
      <c r="C560" s="60" t="s">
        <v>2400</v>
      </c>
      <c r="D560" s="14">
        <v>1.2E-2</v>
      </c>
      <c r="E560">
        <v>0.7</v>
      </c>
      <c r="F560" s="69">
        <v>1185153.6000000001</v>
      </c>
      <c r="G560" s="69">
        <v>10118.938846684932</v>
      </c>
      <c r="H560" s="69">
        <v>17777.304</v>
      </c>
    </row>
    <row r="561" spans="1:8">
      <c r="A561" s="60" t="s">
        <v>902</v>
      </c>
      <c r="B561" s="60" t="s">
        <v>2605</v>
      </c>
      <c r="C561" s="60" t="s">
        <v>2400</v>
      </c>
      <c r="D561" s="14">
        <v>1.66E-2</v>
      </c>
      <c r="E561">
        <v>0.7</v>
      </c>
      <c r="F561" s="69">
        <v>2934018</v>
      </c>
      <c r="G561" s="69">
        <v>34653.726790027395</v>
      </c>
      <c r="H561" s="69">
        <v>44010.27</v>
      </c>
    </row>
    <row r="562" spans="1:8">
      <c r="A562" s="60" t="s">
        <v>1469</v>
      </c>
      <c r="B562" s="60" t="s">
        <v>2607</v>
      </c>
      <c r="C562" s="60" t="s">
        <v>2400</v>
      </c>
      <c r="D562" s="14">
        <v>1.66E-2</v>
      </c>
      <c r="E562">
        <v>0.7</v>
      </c>
      <c r="F562" s="69">
        <v>19358.919000000002</v>
      </c>
      <c r="G562" s="69">
        <v>224.95063877999999</v>
      </c>
      <c r="H562" s="69">
        <v>224.95063877999999</v>
      </c>
    </row>
    <row r="563" spans="1:8">
      <c r="A563" s="60" t="s">
        <v>1470</v>
      </c>
      <c r="B563" s="60" t="s">
        <v>2607</v>
      </c>
      <c r="C563" s="60" t="s">
        <v>2400</v>
      </c>
      <c r="D563" s="14">
        <v>1.66E-2</v>
      </c>
      <c r="E563">
        <v>0.7</v>
      </c>
      <c r="F563" s="69">
        <v>8106.75</v>
      </c>
      <c r="G563" s="69">
        <v>94.200434999999985</v>
      </c>
      <c r="H563" s="69">
        <v>94.200434999999985</v>
      </c>
    </row>
    <row r="564" spans="1:8">
      <c r="A564" s="60" t="s">
        <v>1471</v>
      </c>
      <c r="B564" s="60" t="s">
        <v>2607</v>
      </c>
      <c r="C564" s="60" t="s">
        <v>2400</v>
      </c>
      <c r="D564" s="14">
        <v>1.66E-2</v>
      </c>
      <c r="E564">
        <v>0.7</v>
      </c>
      <c r="F564" s="69">
        <v>24066.152028</v>
      </c>
      <c r="G564" s="69">
        <v>279.64868656535998</v>
      </c>
      <c r="H564" s="69">
        <v>279.64868656535998</v>
      </c>
    </row>
    <row r="565" spans="1:8">
      <c r="A565" s="60" t="s">
        <v>1472</v>
      </c>
      <c r="B565" s="60" t="s">
        <v>2607</v>
      </c>
      <c r="C565" s="60" t="s">
        <v>2400</v>
      </c>
      <c r="D565" s="14">
        <v>1.66E-2</v>
      </c>
      <c r="E565">
        <v>0.7</v>
      </c>
      <c r="F565" s="69">
        <v>56618.482383000002</v>
      </c>
      <c r="G565" s="69">
        <v>657.90676529045993</v>
      </c>
      <c r="H565" s="69">
        <v>657.90676529045993</v>
      </c>
    </row>
    <row r="566" spans="1:8">
      <c r="A566" s="60" t="s">
        <v>1473</v>
      </c>
      <c r="B566" s="60" t="s">
        <v>2607</v>
      </c>
      <c r="C566" s="60" t="s">
        <v>2400</v>
      </c>
      <c r="D566" s="14">
        <v>1.66E-2</v>
      </c>
      <c r="E566">
        <v>0.7</v>
      </c>
      <c r="F566" s="69">
        <v>57543.073433999998</v>
      </c>
      <c r="G566" s="69">
        <v>668.65051330307995</v>
      </c>
      <c r="H566" s="69">
        <v>668.65051330307995</v>
      </c>
    </row>
    <row r="567" spans="1:8">
      <c r="A567" s="60" t="s">
        <v>1474</v>
      </c>
      <c r="B567" s="60" t="s">
        <v>2607</v>
      </c>
      <c r="C567" s="60" t="s">
        <v>2400</v>
      </c>
      <c r="D567" s="14">
        <v>1.66E-2</v>
      </c>
      <c r="E567">
        <v>0.7</v>
      </c>
      <c r="F567" s="69">
        <v>69304.605750000002</v>
      </c>
      <c r="G567" s="69">
        <v>805.31951881499992</v>
      </c>
      <c r="H567" s="69">
        <v>805.31951881499992</v>
      </c>
    </row>
    <row r="568" spans="1:8">
      <c r="A568" s="60" t="s">
        <v>2663</v>
      </c>
      <c r="B568" s="60" t="s">
        <v>2607</v>
      </c>
      <c r="C568" s="60" t="s">
        <v>2400</v>
      </c>
      <c r="D568" s="14">
        <v>1.66E-2</v>
      </c>
      <c r="E568">
        <v>0.7</v>
      </c>
      <c r="F568" s="69">
        <v>96250.372659000001</v>
      </c>
      <c r="G568" s="69">
        <v>1118.4293302975798</v>
      </c>
      <c r="H568" s="69">
        <v>1118.4293302975798</v>
      </c>
    </row>
    <row r="569" spans="1:8">
      <c r="A569" s="60" t="s">
        <v>1475</v>
      </c>
      <c r="B569" s="60" t="s">
        <v>2607</v>
      </c>
      <c r="C569" s="60" t="s">
        <v>2400</v>
      </c>
      <c r="D569" s="14">
        <v>1.66E-2</v>
      </c>
      <c r="E569">
        <v>0.7</v>
      </c>
      <c r="F569" s="69">
        <v>242859.779037</v>
      </c>
      <c r="G569" s="69">
        <v>2822.0306324099402</v>
      </c>
      <c r="H569" s="69">
        <v>2822.0306324099402</v>
      </c>
    </row>
    <row r="570" spans="1:8">
      <c r="A570" s="60" t="s">
        <v>1405</v>
      </c>
      <c r="B570" s="60" t="s">
        <v>2607</v>
      </c>
      <c r="C570" s="60" t="s">
        <v>2400</v>
      </c>
      <c r="D570" s="14">
        <v>1.5E-3</v>
      </c>
      <c r="E570">
        <v>0.7</v>
      </c>
      <c r="F570" s="69">
        <v>113135000</v>
      </c>
      <c r="G570" s="69">
        <v>118791.74999999999</v>
      </c>
      <c r="H570" s="69">
        <v>118791.74999999999</v>
      </c>
    </row>
    <row r="571" spans="1:8">
      <c r="A571" s="60" t="s">
        <v>1604</v>
      </c>
      <c r="B571" s="60" t="s">
        <v>2607</v>
      </c>
      <c r="C571" s="60" t="s">
        <v>2400</v>
      </c>
      <c r="D571" s="14">
        <v>4.0000000000000001E-3</v>
      </c>
      <c r="E571">
        <v>0.7</v>
      </c>
      <c r="F571" s="69">
        <v>29184.300000000003</v>
      </c>
      <c r="G571" s="69">
        <v>81.716040000000007</v>
      </c>
      <c r="H571" s="69">
        <v>81.716040000000007</v>
      </c>
    </row>
    <row r="572" spans="1:8">
      <c r="A572" s="60" t="s">
        <v>1606</v>
      </c>
      <c r="B572" s="60" t="s">
        <v>2607</v>
      </c>
      <c r="C572" s="60" t="s">
        <v>2400</v>
      </c>
      <c r="D572" s="14">
        <v>4.0000000000000001E-3</v>
      </c>
      <c r="E572">
        <v>0.7</v>
      </c>
      <c r="F572" s="69">
        <v>7099760.1528905872</v>
      </c>
      <c r="G572" s="69">
        <v>19879.328428093642</v>
      </c>
      <c r="H572" s="69">
        <v>19879.328428093642</v>
      </c>
    </row>
    <row r="573" spans="1:8">
      <c r="A573" s="60" t="s">
        <v>2664</v>
      </c>
      <c r="B573" s="60" t="s">
        <v>2607</v>
      </c>
      <c r="C573" s="60" t="s">
        <v>2400</v>
      </c>
      <c r="D573" s="14">
        <v>1.66E-2</v>
      </c>
      <c r="E573">
        <v>0.7</v>
      </c>
      <c r="F573" s="69">
        <v>56095.467300000004</v>
      </c>
      <c r="G573" s="69">
        <v>651.82933002599998</v>
      </c>
      <c r="H573" s="69">
        <v>651.82933002599998</v>
      </c>
    </row>
    <row r="574" spans="1:8">
      <c r="A574" s="60" t="s">
        <v>2665</v>
      </c>
      <c r="B574" s="60" t="s">
        <v>2607</v>
      </c>
      <c r="C574" s="60" t="s">
        <v>2400</v>
      </c>
      <c r="D574" s="14">
        <v>1.66E-2</v>
      </c>
      <c r="E574">
        <v>0.7</v>
      </c>
      <c r="F574" s="69">
        <v>50663.944800000005</v>
      </c>
      <c r="G574" s="69">
        <v>588.71503857599998</v>
      </c>
      <c r="H574" s="69">
        <v>588.71503857599998</v>
      </c>
    </row>
    <row r="575" spans="1:8">
      <c r="A575" s="60" t="s">
        <v>1477</v>
      </c>
      <c r="B575" s="60" t="s">
        <v>2607</v>
      </c>
      <c r="C575" s="60" t="s">
        <v>2400</v>
      </c>
      <c r="D575" s="14">
        <v>1.66E-2</v>
      </c>
      <c r="E575">
        <v>0.7</v>
      </c>
      <c r="F575" s="69">
        <v>12627.72234</v>
      </c>
      <c r="G575" s="69">
        <v>146.73413359079998</v>
      </c>
      <c r="H575" s="69">
        <v>146.73413359079998</v>
      </c>
    </row>
    <row r="576" spans="1:8">
      <c r="A576" s="60" t="s">
        <v>2666</v>
      </c>
      <c r="B576" s="60" t="s">
        <v>2607</v>
      </c>
      <c r="C576" s="60" t="s">
        <v>2400</v>
      </c>
      <c r="D576" s="14">
        <v>1.66E-2</v>
      </c>
      <c r="E576">
        <v>0.7</v>
      </c>
      <c r="F576" s="69">
        <v>683352.91380600003</v>
      </c>
      <c r="G576" s="69">
        <v>7940.5608584257197</v>
      </c>
      <c r="H576" s="69">
        <v>7940.5608584257197</v>
      </c>
    </row>
    <row r="577" spans="1:8">
      <c r="A577" s="60" t="s">
        <v>1476</v>
      </c>
      <c r="B577" s="60" t="s">
        <v>2607</v>
      </c>
      <c r="C577" s="60" t="s">
        <v>2400</v>
      </c>
      <c r="D577" s="14">
        <v>1.66E-2</v>
      </c>
      <c r="E577">
        <v>0.7</v>
      </c>
      <c r="F577" s="69">
        <v>77863.128714000006</v>
      </c>
      <c r="G577" s="69">
        <v>904.76955565667993</v>
      </c>
      <c r="H577" s="69">
        <v>904.76955565667993</v>
      </c>
    </row>
    <row r="578" spans="1:8">
      <c r="A578" s="60" t="s">
        <v>2667</v>
      </c>
      <c r="B578" s="60" t="s">
        <v>2607</v>
      </c>
      <c r="C578" s="60" t="s">
        <v>2400</v>
      </c>
      <c r="D578" s="14">
        <v>1.66E-2</v>
      </c>
      <c r="E578">
        <v>0.7</v>
      </c>
      <c r="F578" s="69">
        <v>16328.064591</v>
      </c>
      <c r="G578" s="69">
        <v>189.73211054742001</v>
      </c>
      <c r="H578" s="69">
        <v>189.73211054742001</v>
      </c>
    </row>
    <row r="579" spans="1:8">
      <c r="A579" s="60" t="s">
        <v>1485</v>
      </c>
      <c r="B579" s="60" t="s">
        <v>2607</v>
      </c>
      <c r="C579" s="60" t="s">
        <v>2400</v>
      </c>
      <c r="D579" s="14">
        <v>1.66E-2</v>
      </c>
      <c r="E579">
        <v>0.7</v>
      </c>
      <c r="F579" s="69">
        <v>95754.725963999997</v>
      </c>
      <c r="G579" s="69">
        <v>1112.6699157016799</v>
      </c>
      <c r="H579" s="69">
        <v>1112.6699157016799</v>
      </c>
    </row>
    <row r="580" spans="1:8">
      <c r="A580" s="60" t="s">
        <v>1481</v>
      </c>
      <c r="B580" s="60" t="s">
        <v>2607</v>
      </c>
      <c r="C580" s="60" t="s">
        <v>2400</v>
      </c>
      <c r="D580" s="14">
        <v>1.66E-2</v>
      </c>
      <c r="E580">
        <v>0.7</v>
      </c>
      <c r="F580" s="69">
        <v>53389.596285</v>
      </c>
      <c r="G580" s="69">
        <v>620.38710883169995</v>
      </c>
      <c r="H580" s="69">
        <v>620.38710883169995</v>
      </c>
    </row>
    <row r="581" spans="1:8">
      <c r="A581" s="60" t="s">
        <v>1484</v>
      </c>
      <c r="B581" s="60" t="s">
        <v>2607</v>
      </c>
      <c r="C581" s="60" t="s">
        <v>2400</v>
      </c>
      <c r="D581" s="14">
        <v>1.66E-2</v>
      </c>
      <c r="E581">
        <v>0.7</v>
      </c>
      <c r="F581" s="69">
        <v>13789.095345000002</v>
      </c>
      <c r="G581" s="69">
        <v>160.22928790890001</v>
      </c>
      <c r="H581" s="69">
        <v>160.22928790890001</v>
      </c>
    </row>
    <row r="582" spans="1:8">
      <c r="A582" s="60" t="s">
        <v>1482</v>
      </c>
      <c r="B582" s="60" t="s">
        <v>2607</v>
      </c>
      <c r="C582" s="60" t="s">
        <v>2400</v>
      </c>
      <c r="D582" s="14">
        <v>1.66E-2</v>
      </c>
      <c r="E582">
        <v>0.7</v>
      </c>
      <c r="F582" s="69">
        <v>18717.610220999999</v>
      </c>
      <c r="G582" s="69">
        <v>217.49863076801998</v>
      </c>
      <c r="H582" s="69">
        <v>217.49863076801998</v>
      </c>
    </row>
    <row r="583" spans="1:8">
      <c r="A583" s="60" t="s">
        <v>1480</v>
      </c>
      <c r="B583" s="60" t="s">
        <v>2607</v>
      </c>
      <c r="C583" s="60" t="s">
        <v>2400</v>
      </c>
      <c r="D583" s="14">
        <v>1.66E-2</v>
      </c>
      <c r="E583">
        <v>0.7</v>
      </c>
      <c r="F583" s="69">
        <v>21947.469129000001</v>
      </c>
      <c r="G583" s="69">
        <v>255.02959127898001</v>
      </c>
      <c r="H583" s="69">
        <v>255.02959127898001</v>
      </c>
    </row>
    <row r="584" spans="1:8">
      <c r="A584" s="60" t="s">
        <v>1483</v>
      </c>
      <c r="B584" s="60" t="s">
        <v>2607</v>
      </c>
      <c r="C584" s="60" t="s">
        <v>2400</v>
      </c>
      <c r="D584" s="14">
        <v>1.66E-2</v>
      </c>
      <c r="E584">
        <v>0.7</v>
      </c>
      <c r="F584" s="69">
        <v>116673.41609100001</v>
      </c>
      <c r="G584" s="69">
        <v>1355.74509497742</v>
      </c>
      <c r="H584" s="69">
        <v>1355.74509497742</v>
      </c>
    </row>
    <row r="585" spans="1:8">
      <c r="A585" s="60" t="s">
        <v>1479</v>
      </c>
      <c r="B585" s="60" t="s">
        <v>2607</v>
      </c>
      <c r="C585" s="60" t="s">
        <v>2400</v>
      </c>
      <c r="D585" s="14">
        <v>1.66E-2</v>
      </c>
      <c r="E585">
        <v>0.7</v>
      </c>
      <c r="F585" s="69">
        <v>481308.77267999999</v>
      </c>
      <c r="G585" s="69">
        <v>5592.8079385415995</v>
      </c>
      <c r="H585" s="69">
        <v>5592.8079385415995</v>
      </c>
    </row>
    <row r="586" spans="1:8">
      <c r="A586" s="60" t="s">
        <v>1478</v>
      </c>
      <c r="B586" s="60" t="s">
        <v>2607</v>
      </c>
      <c r="C586" s="60" t="s">
        <v>2400</v>
      </c>
      <c r="D586" s="14">
        <v>1.66E-2</v>
      </c>
      <c r="E586">
        <v>0.7</v>
      </c>
      <c r="F586" s="69">
        <v>49081.247783999999</v>
      </c>
      <c r="G586" s="69">
        <v>570.32409925007994</v>
      </c>
      <c r="H586" s="69">
        <v>570.32409925007994</v>
      </c>
    </row>
    <row r="587" spans="1:8">
      <c r="A587" s="60" t="s">
        <v>2668</v>
      </c>
      <c r="B587" s="60" t="s">
        <v>2607</v>
      </c>
      <c r="C587" s="60" t="s">
        <v>2400</v>
      </c>
      <c r="D587" s="14">
        <v>1.66E-2</v>
      </c>
      <c r="E587">
        <v>0.7</v>
      </c>
      <c r="F587" s="69">
        <v>145272.95999999999</v>
      </c>
      <c r="G587" s="69">
        <v>1688.0717952</v>
      </c>
      <c r="H587" s="69">
        <v>1688.0717952</v>
      </c>
    </row>
    <row r="588" spans="1:8">
      <c r="A588" s="60" t="s">
        <v>2669</v>
      </c>
      <c r="B588" s="60" t="s">
        <v>2607</v>
      </c>
      <c r="C588" s="60" t="s">
        <v>2400</v>
      </c>
      <c r="D588" s="14">
        <v>1.66E-2</v>
      </c>
      <c r="E588">
        <v>0.7</v>
      </c>
      <c r="F588" s="69">
        <v>470342.93409000005</v>
      </c>
      <c r="G588" s="69">
        <v>5465.3848941258002</v>
      </c>
      <c r="H588" s="69">
        <v>5465.3848941258002</v>
      </c>
    </row>
    <row r="589" spans="1:8">
      <c r="A589" s="60" t="s">
        <v>1486</v>
      </c>
      <c r="B589" s="60" t="s">
        <v>2607</v>
      </c>
      <c r="C589" s="60" t="s">
        <v>2400</v>
      </c>
      <c r="D589" s="14">
        <v>1.66E-2</v>
      </c>
      <c r="E589">
        <v>0.7</v>
      </c>
      <c r="F589" s="69">
        <v>112836.134619</v>
      </c>
      <c r="G589" s="69">
        <v>1311.15588427278</v>
      </c>
      <c r="H589" s="69">
        <v>1311.15588427278</v>
      </c>
    </row>
    <row r="590" spans="1:8">
      <c r="A590" s="60" t="s">
        <v>1487</v>
      </c>
      <c r="B590" s="60" t="s">
        <v>2607</v>
      </c>
      <c r="C590" s="60" t="s">
        <v>2400</v>
      </c>
      <c r="D590" s="14">
        <v>1.66E-2</v>
      </c>
      <c r="E590">
        <v>0.7</v>
      </c>
      <c r="F590" s="69">
        <v>12451.968000000001</v>
      </c>
      <c r="G590" s="69">
        <v>144.69186816000001</v>
      </c>
      <c r="H590" s="69">
        <v>144.69186816000001</v>
      </c>
    </row>
    <row r="591" spans="1:8">
      <c r="A591" s="60" t="s">
        <v>2670</v>
      </c>
      <c r="B591" s="60" t="s">
        <v>2607</v>
      </c>
      <c r="C591" s="60" t="s">
        <v>2400</v>
      </c>
      <c r="D591" s="14">
        <v>1.66E-2</v>
      </c>
      <c r="E591">
        <v>0.7</v>
      </c>
      <c r="F591" s="69">
        <v>205874.77506300001</v>
      </c>
      <c r="G591" s="69">
        <v>2392.2648862320598</v>
      </c>
      <c r="H591" s="69">
        <v>2392.2648862320598</v>
      </c>
    </row>
    <row r="592" spans="1:8">
      <c r="A592" s="60" t="s">
        <v>2671</v>
      </c>
      <c r="B592" s="60" t="s">
        <v>2607</v>
      </c>
      <c r="C592" s="60" t="s">
        <v>2400</v>
      </c>
      <c r="D592" s="14">
        <v>1.66E-2</v>
      </c>
      <c r="E592">
        <v>0.7</v>
      </c>
      <c r="F592" s="69">
        <v>46815.346304999999</v>
      </c>
      <c r="G592" s="69">
        <v>543.99432406409994</v>
      </c>
      <c r="H592" s="69">
        <v>543.99432406409994</v>
      </c>
    </row>
    <row r="593" spans="1:8">
      <c r="A593" s="60" t="s">
        <v>1490</v>
      </c>
      <c r="B593" s="60" t="s">
        <v>2607</v>
      </c>
      <c r="C593" s="60" t="s">
        <v>2400</v>
      </c>
      <c r="D593" s="14">
        <v>1.66E-2</v>
      </c>
      <c r="E593">
        <v>0.7</v>
      </c>
      <c r="F593" s="69">
        <v>218921.12997300003</v>
      </c>
      <c r="G593" s="69">
        <v>2543.8635302862599</v>
      </c>
      <c r="H593" s="69">
        <v>2543.8635302862599</v>
      </c>
    </row>
    <row r="594" spans="1:8">
      <c r="A594" s="60" t="s">
        <v>1489</v>
      </c>
      <c r="B594" s="60" t="s">
        <v>2607</v>
      </c>
      <c r="C594" s="60" t="s">
        <v>2400</v>
      </c>
      <c r="D594" s="14">
        <v>1.66E-2</v>
      </c>
      <c r="E594">
        <v>0.7</v>
      </c>
      <c r="F594" s="69">
        <v>49171.005720000001</v>
      </c>
      <c r="G594" s="69">
        <v>571.3670864664</v>
      </c>
      <c r="H594" s="69">
        <v>571.3670864664</v>
      </c>
    </row>
    <row r="595" spans="1:8">
      <c r="A595" s="60" t="s">
        <v>1491</v>
      </c>
      <c r="B595" s="60" t="s">
        <v>2607</v>
      </c>
      <c r="C595" s="60" t="s">
        <v>2400</v>
      </c>
      <c r="D595" s="14">
        <v>1.66E-2</v>
      </c>
      <c r="E595">
        <v>0.7</v>
      </c>
      <c r="F595" s="69">
        <v>70055.874486000001</v>
      </c>
      <c r="G595" s="69">
        <v>814.04926152732003</v>
      </c>
      <c r="H595" s="69">
        <v>814.04926152732003</v>
      </c>
    </row>
    <row r="596" spans="1:8">
      <c r="A596" s="60" t="s">
        <v>2672</v>
      </c>
      <c r="B596" s="60" t="s">
        <v>2607</v>
      </c>
      <c r="C596" s="60" t="s">
        <v>2400</v>
      </c>
      <c r="D596" s="14">
        <v>1.66E-2</v>
      </c>
      <c r="E596">
        <v>0.7</v>
      </c>
      <c r="F596" s="69">
        <v>503104.90500000003</v>
      </c>
      <c r="G596" s="69">
        <v>5846.0789961</v>
      </c>
      <c r="H596" s="69">
        <v>5846.0789961</v>
      </c>
    </row>
    <row r="597" spans="1:8">
      <c r="A597" s="60" t="s">
        <v>1488</v>
      </c>
      <c r="B597" s="60" t="s">
        <v>2607</v>
      </c>
      <c r="C597" s="60" t="s">
        <v>2400</v>
      </c>
      <c r="D597" s="14">
        <v>1.66E-2</v>
      </c>
      <c r="E597">
        <v>0.7</v>
      </c>
      <c r="F597" s="69">
        <v>379437.66597600002</v>
      </c>
      <c r="G597" s="69">
        <v>4409.06567864112</v>
      </c>
      <c r="H597" s="69">
        <v>4409.06567864112</v>
      </c>
    </row>
    <row r="598" spans="1:8">
      <c r="A598" s="60" t="s">
        <v>1494</v>
      </c>
      <c r="B598" s="60" t="s">
        <v>2607</v>
      </c>
      <c r="C598" s="60" t="s">
        <v>2400</v>
      </c>
      <c r="D598" s="14">
        <v>1.66E-2</v>
      </c>
      <c r="E598">
        <v>0.7</v>
      </c>
      <c r="F598" s="69">
        <v>86570.751023999997</v>
      </c>
      <c r="G598" s="69">
        <v>1005.9521268988799</v>
      </c>
      <c r="H598" s="69">
        <v>1005.9521268988799</v>
      </c>
    </row>
    <row r="599" spans="1:8">
      <c r="A599" s="60" t="s">
        <v>2673</v>
      </c>
      <c r="B599" s="60" t="s">
        <v>2607</v>
      </c>
      <c r="C599" s="60" t="s">
        <v>2400</v>
      </c>
      <c r="D599" s="14">
        <v>1.66E-2</v>
      </c>
      <c r="E599">
        <v>0.7</v>
      </c>
      <c r="F599" s="69">
        <v>374531.85000000003</v>
      </c>
      <c r="G599" s="69">
        <v>4352.0600969999996</v>
      </c>
      <c r="H599" s="69">
        <v>4352.0600969999996</v>
      </c>
    </row>
    <row r="600" spans="1:8">
      <c r="A600" s="60" t="s">
        <v>1492</v>
      </c>
      <c r="B600" s="60" t="s">
        <v>2607</v>
      </c>
      <c r="C600" s="60" t="s">
        <v>2400</v>
      </c>
      <c r="D600" s="14">
        <v>1.66E-2</v>
      </c>
      <c r="E600">
        <v>0.7</v>
      </c>
      <c r="F600" s="69">
        <v>53617.395960000002</v>
      </c>
      <c r="G600" s="69">
        <v>623.03414105520005</v>
      </c>
      <c r="H600" s="69">
        <v>623.03414105520005</v>
      </c>
    </row>
    <row r="601" spans="1:8">
      <c r="A601" s="60" t="s">
        <v>1493</v>
      </c>
      <c r="B601" s="60" t="s">
        <v>2607</v>
      </c>
      <c r="C601" s="60" t="s">
        <v>2400</v>
      </c>
      <c r="D601" s="14">
        <v>1.66E-2</v>
      </c>
      <c r="E601">
        <v>0.7</v>
      </c>
      <c r="F601" s="69">
        <v>57077.940545999998</v>
      </c>
      <c r="G601" s="69">
        <v>663.24566914451998</v>
      </c>
      <c r="H601" s="69">
        <v>663.24566914451998</v>
      </c>
    </row>
    <row r="602" spans="1:8">
      <c r="A602" s="60" t="s">
        <v>1495</v>
      </c>
      <c r="B602" s="60" t="s">
        <v>2607</v>
      </c>
      <c r="C602" s="60" t="s">
        <v>2400</v>
      </c>
      <c r="D602" s="14">
        <v>1.66E-2</v>
      </c>
      <c r="E602">
        <v>0.7</v>
      </c>
      <c r="F602" s="69">
        <v>26151.662106</v>
      </c>
      <c r="G602" s="69">
        <v>303.88231367172</v>
      </c>
      <c r="H602" s="69">
        <v>303.88231367172</v>
      </c>
    </row>
    <row r="603" spans="1:8">
      <c r="A603" s="60" t="s">
        <v>2674</v>
      </c>
      <c r="B603" s="60" t="s">
        <v>2607</v>
      </c>
      <c r="C603" s="60" t="s">
        <v>2400</v>
      </c>
      <c r="D603" s="14">
        <v>1.66E-2</v>
      </c>
      <c r="E603">
        <v>0.7</v>
      </c>
      <c r="F603" s="69">
        <v>27034.389900000002</v>
      </c>
      <c r="G603" s="69">
        <v>314.13961063800002</v>
      </c>
      <c r="H603" s="69">
        <v>314.13961063800002</v>
      </c>
    </row>
    <row r="604" spans="1:8">
      <c r="A604" s="60" t="s">
        <v>2675</v>
      </c>
      <c r="B604" s="60" t="s">
        <v>2607</v>
      </c>
      <c r="C604" s="60" t="s">
        <v>2400</v>
      </c>
      <c r="D604" s="14">
        <v>1.66E-2</v>
      </c>
      <c r="E604">
        <v>0.7</v>
      </c>
      <c r="F604" s="69">
        <v>263575.93012199999</v>
      </c>
      <c r="G604" s="69">
        <v>3062.7523080176397</v>
      </c>
      <c r="H604" s="69">
        <v>3062.7523080176397</v>
      </c>
    </row>
    <row r="605" spans="1:8">
      <c r="A605" s="60" t="s">
        <v>1496</v>
      </c>
      <c r="B605" s="60" t="s">
        <v>2607</v>
      </c>
      <c r="C605" s="60" t="s">
        <v>2400</v>
      </c>
      <c r="D605" s="14">
        <v>1.66E-2</v>
      </c>
      <c r="E605">
        <v>0.7</v>
      </c>
      <c r="F605" s="69">
        <v>308141.26417799998</v>
      </c>
      <c r="G605" s="69">
        <v>3580.6014897483601</v>
      </c>
      <c r="H605" s="69">
        <v>3580.6014897483601</v>
      </c>
    </row>
    <row r="606" spans="1:8">
      <c r="A606" s="60" t="s">
        <v>1497</v>
      </c>
      <c r="B606" s="60" t="s">
        <v>2607</v>
      </c>
      <c r="C606" s="60" t="s">
        <v>2400</v>
      </c>
      <c r="D606" s="14">
        <v>1.66E-2</v>
      </c>
      <c r="E606">
        <v>0.7</v>
      </c>
      <c r="F606" s="69">
        <v>75119.43526039178</v>
      </c>
      <c r="G606" s="69">
        <v>872.88783772575243</v>
      </c>
      <c r="H606" s="69">
        <v>872.88783772575243</v>
      </c>
    </row>
    <row r="607" spans="1:8">
      <c r="A607" s="60" t="s">
        <v>1498</v>
      </c>
      <c r="B607" s="60" t="s">
        <v>2607</v>
      </c>
      <c r="C607" s="60" t="s">
        <v>2400</v>
      </c>
      <c r="D607" s="14">
        <v>1.66E-2</v>
      </c>
      <c r="E607">
        <v>0.7</v>
      </c>
      <c r="F607" s="69">
        <v>30286.818000000003</v>
      </c>
      <c r="G607" s="69">
        <v>351.93282515999999</v>
      </c>
      <c r="H607" s="69">
        <v>351.93282515999999</v>
      </c>
    </row>
    <row r="608" spans="1:8">
      <c r="A608" s="60" t="s">
        <v>1501</v>
      </c>
      <c r="B608" s="60" t="s">
        <v>2607</v>
      </c>
      <c r="C608" s="60" t="s">
        <v>2400</v>
      </c>
      <c r="D608" s="14">
        <v>1.66E-2</v>
      </c>
      <c r="E608">
        <v>0.7</v>
      </c>
      <c r="F608" s="69">
        <v>34615.076679000005</v>
      </c>
      <c r="G608" s="69">
        <v>402.22719100998</v>
      </c>
      <c r="H608" s="69">
        <v>402.22719100998</v>
      </c>
    </row>
    <row r="609" spans="1:8">
      <c r="A609" s="60" t="s">
        <v>1500</v>
      </c>
      <c r="B609" s="60" t="s">
        <v>2607</v>
      </c>
      <c r="C609" s="60" t="s">
        <v>2400</v>
      </c>
      <c r="D609" s="14">
        <v>1.66E-2</v>
      </c>
      <c r="E609">
        <v>0.7</v>
      </c>
      <c r="F609" s="69">
        <v>81472.999635</v>
      </c>
      <c r="G609" s="69">
        <v>946.71625575869996</v>
      </c>
      <c r="H609" s="69">
        <v>946.71625575869996</v>
      </c>
    </row>
    <row r="610" spans="1:8">
      <c r="A610" s="60" t="s">
        <v>1499</v>
      </c>
      <c r="B610" s="60" t="s">
        <v>2607</v>
      </c>
      <c r="C610" s="60" t="s">
        <v>2400</v>
      </c>
      <c r="D610" s="14">
        <v>1.66E-2</v>
      </c>
      <c r="E610">
        <v>0.7</v>
      </c>
      <c r="F610" s="69">
        <v>94686.840000000011</v>
      </c>
      <c r="G610" s="69">
        <v>1100.2610807999999</v>
      </c>
      <c r="H610" s="69">
        <v>1100.2610807999999</v>
      </c>
    </row>
    <row r="611" spans="1:8">
      <c r="A611" s="60" t="s">
        <v>1503</v>
      </c>
      <c r="B611" s="60" t="s">
        <v>2607</v>
      </c>
      <c r="C611" s="60" t="s">
        <v>2400</v>
      </c>
      <c r="D611" s="14">
        <v>1.66E-2</v>
      </c>
      <c r="E611">
        <v>0.7</v>
      </c>
      <c r="F611" s="69">
        <v>363289.96035900002</v>
      </c>
      <c r="G611" s="69">
        <v>4221.4293393715807</v>
      </c>
      <c r="H611" s="69">
        <v>4221.4293393715807</v>
      </c>
    </row>
    <row r="612" spans="1:8">
      <c r="A612" s="60" t="s">
        <v>2676</v>
      </c>
      <c r="B612" s="60" t="s">
        <v>2607</v>
      </c>
      <c r="C612" s="60" t="s">
        <v>2400</v>
      </c>
      <c r="D612" s="14">
        <v>1.66E-2</v>
      </c>
      <c r="E612">
        <v>0.7</v>
      </c>
      <c r="F612" s="69">
        <v>244127.09105100002</v>
      </c>
      <c r="G612" s="69">
        <v>2836.75679801262</v>
      </c>
      <c r="H612" s="69">
        <v>2836.75679801262</v>
      </c>
    </row>
    <row r="613" spans="1:8">
      <c r="A613" s="60" t="s">
        <v>1502</v>
      </c>
      <c r="B613" s="60" t="s">
        <v>2607</v>
      </c>
      <c r="C613" s="60" t="s">
        <v>2400</v>
      </c>
      <c r="D613" s="14">
        <v>1.66E-2</v>
      </c>
      <c r="E613">
        <v>0.7</v>
      </c>
      <c r="F613" s="69">
        <v>856072.8</v>
      </c>
      <c r="G613" s="69">
        <v>9947.5659360000009</v>
      </c>
      <c r="H613" s="69">
        <v>9947.5659360000009</v>
      </c>
    </row>
    <row r="614" spans="1:8">
      <c r="A614" s="60" t="s">
        <v>2677</v>
      </c>
      <c r="B614" s="60" t="s">
        <v>2607</v>
      </c>
      <c r="C614" s="60" t="s">
        <v>2400</v>
      </c>
      <c r="D614" s="14">
        <v>1.66E-2</v>
      </c>
      <c r="E614">
        <v>0.7</v>
      </c>
      <c r="F614" s="69">
        <v>66678.34302</v>
      </c>
      <c r="G614" s="69">
        <v>774.8023458923999</v>
      </c>
      <c r="H614" s="69">
        <v>774.8023458923999</v>
      </c>
    </row>
    <row r="615" spans="1:8">
      <c r="A615" s="60" t="s">
        <v>1504</v>
      </c>
      <c r="B615" s="60" t="s">
        <v>2607</v>
      </c>
      <c r="C615" s="60" t="s">
        <v>2400</v>
      </c>
      <c r="D615" s="14">
        <v>1.66E-2</v>
      </c>
      <c r="E615">
        <v>0.7</v>
      </c>
      <c r="F615" s="69">
        <v>508058.61565500003</v>
      </c>
      <c r="G615" s="69">
        <v>5903.6411139110996</v>
      </c>
      <c r="H615" s="69">
        <v>5903.6411139110996</v>
      </c>
    </row>
    <row r="616" spans="1:8">
      <c r="A616" s="60" t="s">
        <v>2678</v>
      </c>
      <c r="B616" s="60" t="s">
        <v>2607</v>
      </c>
      <c r="C616" s="60" t="s">
        <v>2400</v>
      </c>
      <c r="D616" s="14">
        <v>1.66E-2</v>
      </c>
      <c r="E616">
        <v>0.7</v>
      </c>
      <c r="F616" s="69">
        <v>68510.014542000004</v>
      </c>
      <c r="G616" s="69">
        <v>796.08636897804001</v>
      </c>
      <c r="H616" s="69">
        <v>796.08636897804001</v>
      </c>
    </row>
    <row r="617" spans="1:8">
      <c r="A617" s="60" t="s">
        <v>1505</v>
      </c>
      <c r="B617" s="60" t="s">
        <v>2607</v>
      </c>
      <c r="C617" s="60" t="s">
        <v>2400</v>
      </c>
      <c r="D617" s="14">
        <v>1.66E-2</v>
      </c>
      <c r="E617">
        <v>0.7</v>
      </c>
      <c r="F617" s="69">
        <v>210503.89144800001</v>
      </c>
      <c r="G617" s="69">
        <v>2446.0552186257601</v>
      </c>
      <c r="H617" s="69">
        <v>2446.0552186257601</v>
      </c>
    </row>
    <row r="618" spans="1:8">
      <c r="A618" s="60" t="s">
        <v>1506</v>
      </c>
      <c r="B618" s="60" t="s">
        <v>2607</v>
      </c>
      <c r="C618" s="60" t="s">
        <v>2400</v>
      </c>
      <c r="D618" s="14">
        <v>1.66E-2</v>
      </c>
      <c r="E618">
        <v>0.7</v>
      </c>
      <c r="F618" s="69">
        <v>804189.6</v>
      </c>
      <c r="G618" s="69">
        <v>9344.6831519999996</v>
      </c>
      <c r="H618" s="69">
        <v>9344.6831519999996</v>
      </c>
    </row>
    <row r="619" spans="1:8">
      <c r="A619" s="60" t="s">
        <v>1509</v>
      </c>
      <c r="B619" s="60" t="s">
        <v>2607</v>
      </c>
      <c r="C619" s="60" t="s">
        <v>2400</v>
      </c>
      <c r="D619" s="14">
        <v>1.66E-2</v>
      </c>
      <c r="E619">
        <v>0.7</v>
      </c>
      <c r="F619" s="69">
        <v>15402.50073</v>
      </c>
      <c r="G619" s="69">
        <v>178.9770584826</v>
      </c>
      <c r="H619" s="69">
        <v>178.9770584826</v>
      </c>
    </row>
    <row r="620" spans="1:8">
      <c r="A620" s="60" t="s">
        <v>1508</v>
      </c>
      <c r="B620" s="60" t="s">
        <v>2607</v>
      </c>
      <c r="C620" s="60" t="s">
        <v>2400</v>
      </c>
      <c r="D620" s="14">
        <v>1.66E-2</v>
      </c>
      <c r="E620">
        <v>0.7</v>
      </c>
      <c r="F620" s="69">
        <v>786160.18800000008</v>
      </c>
      <c r="G620" s="69">
        <v>9135.1813845600009</v>
      </c>
      <c r="H620" s="69">
        <v>9135.1813845600009</v>
      </c>
    </row>
    <row r="621" spans="1:8">
      <c r="A621" s="60" t="s">
        <v>1507</v>
      </c>
      <c r="B621" s="60" t="s">
        <v>2607</v>
      </c>
      <c r="C621" s="60" t="s">
        <v>2400</v>
      </c>
      <c r="D621" s="14">
        <v>1.66E-2</v>
      </c>
      <c r="E621">
        <v>0.7</v>
      </c>
      <c r="F621" s="69">
        <v>54472.609651218343</v>
      </c>
      <c r="G621" s="69">
        <v>632.97172414715703</v>
      </c>
      <c r="H621" s="69">
        <v>632.97172414715703</v>
      </c>
    </row>
    <row r="622" spans="1:8">
      <c r="A622" s="60" t="s">
        <v>1510</v>
      </c>
      <c r="B622" s="60" t="s">
        <v>2607</v>
      </c>
      <c r="C622" s="60" t="s">
        <v>2400</v>
      </c>
      <c r="D622" s="14">
        <v>1.66E-2</v>
      </c>
      <c r="E622">
        <v>0.7</v>
      </c>
      <c r="F622" s="69">
        <v>242859.779037</v>
      </c>
      <c r="G622" s="69">
        <v>2822.0306324099402</v>
      </c>
      <c r="H622" s="69">
        <v>2822.0306324099402</v>
      </c>
    </row>
    <row r="623" spans="1:8">
      <c r="A623" s="60" t="s">
        <v>2679</v>
      </c>
      <c r="B623" s="60" t="s">
        <v>2607</v>
      </c>
      <c r="C623" s="60" t="s">
        <v>2400</v>
      </c>
      <c r="D623" s="14">
        <v>1.66E-2</v>
      </c>
      <c r="E623">
        <v>0.7</v>
      </c>
      <c r="F623" s="69">
        <v>518832</v>
      </c>
      <c r="G623" s="69">
        <v>6028.827839999999</v>
      </c>
      <c r="H623" s="69">
        <v>6028.827839999999</v>
      </c>
    </row>
    <row r="624" spans="1:8">
      <c r="A624" s="60" t="s">
        <v>2680</v>
      </c>
      <c r="B624" s="60" t="s">
        <v>2607</v>
      </c>
      <c r="C624" s="60" t="s">
        <v>2400</v>
      </c>
      <c r="D624" s="14">
        <v>1.66E-2</v>
      </c>
      <c r="E624">
        <v>0.7</v>
      </c>
      <c r="F624" s="69">
        <v>48966.002225999997</v>
      </c>
      <c r="G624" s="69">
        <v>568.98494586611992</v>
      </c>
      <c r="H624" s="69">
        <v>568.98494586611992</v>
      </c>
    </row>
    <row r="625" spans="1:8">
      <c r="A625" s="60" t="s">
        <v>1511</v>
      </c>
      <c r="B625" s="60" t="s">
        <v>2607</v>
      </c>
      <c r="C625" s="60" t="s">
        <v>2400</v>
      </c>
      <c r="D625" s="14">
        <v>1.66E-2</v>
      </c>
      <c r="E625">
        <v>0.7</v>
      </c>
      <c r="F625" s="69">
        <v>599899.5</v>
      </c>
      <c r="G625" s="69">
        <v>6970.8321900000001</v>
      </c>
      <c r="H625" s="69">
        <v>6970.8321900000001</v>
      </c>
    </row>
    <row r="626" spans="1:8">
      <c r="A626" s="60" t="s">
        <v>1512</v>
      </c>
      <c r="B626" s="60" t="s">
        <v>2607</v>
      </c>
      <c r="C626" s="60" t="s">
        <v>2400</v>
      </c>
      <c r="D626" s="14">
        <v>1.66E-2</v>
      </c>
      <c r="E626">
        <v>0.7</v>
      </c>
      <c r="F626" s="69">
        <v>59937.172479694222</v>
      </c>
      <c r="G626" s="69">
        <v>696.46994421404679</v>
      </c>
      <c r="H626" s="69">
        <v>696.46994421404679</v>
      </c>
    </row>
    <row r="627" spans="1:8">
      <c r="A627" s="60" t="s">
        <v>2681</v>
      </c>
      <c r="B627" s="60" t="s">
        <v>2607</v>
      </c>
      <c r="C627" s="60" t="s">
        <v>2400</v>
      </c>
      <c r="D627" s="14">
        <v>1.66E-2</v>
      </c>
      <c r="E627">
        <v>0.7</v>
      </c>
      <c r="F627" s="69">
        <v>79776.581130000006</v>
      </c>
      <c r="G627" s="69">
        <v>927.00387273060005</v>
      </c>
      <c r="H627" s="69">
        <v>927.00387273060005</v>
      </c>
    </row>
    <row r="628" spans="1:8">
      <c r="A628" s="60" t="s">
        <v>1513</v>
      </c>
      <c r="B628" s="60" t="s">
        <v>2607</v>
      </c>
      <c r="C628" s="60" t="s">
        <v>2400</v>
      </c>
      <c r="D628" s="14">
        <v>1.66E-2</v>
      </c>
      <c r="E628">
        <v>0.7</v>
      </c>
      <c r="F628" s="69">
        <v>38897.807850000005</v>
      </c>
      <c r="G628" s="69">
        <v>451.99252721699997</v>
      </c>
      <c r="H628" s="69">
        <v>451.99252721699997</v>
      </c>
    </row>
    <row r="629" spans="1:8">
      <c r="A629" s="60" t="s">
        <v>2682</v>
      </c>
      <c r="B629" s="60" t="s">
        <v>2607</v>
      </c>
      <c r="C629" s="60" t="s">
        <v>2400</v>
      </c>
      <c r="D629" s="14">
        <v>1.66E-2</v>
      </c>
      <c r="E629">
        <v>0.7</v>
      </c>
      <c r="F629" s="69">
        <v>81067.5</v>
      </c>
      <c r="G629" s="69">
        <v>942.00434999999982</v>
      </c>
      <c r="H629" s="69">
        <v>942.00434999999982</v>
      </c>
    </row>
    <row r="630" spans="1:8">
      <c r="A630" s="60" t="s">
        <v>1514</v>
      </c>
      <c r="B630" s="60" t="s">
        <v>2607</v>
      </c>
      <c r="C630" s="60" t="s">
        <v>2400</v>
      </c>
      <c r="D630" s="14">
        <v>1.66E-2</v>
      </c>
      <c r="E630">
        <v>0.7</v>
      </c>
      <c r="F630" s="69">
        <v>1089637.67133</v>
      </c>
      <c r="G630" s="69">
        <v>12661.589740854601</v>
      </c>
      <c r="H630" s="69">
        <v>12661.589740854601</v>
      </c>
    </row>
    <row r="631" spans="1:8">
      <c r="A631" s="60" t="s">
        <v>1407</v>
      </c>
      <c r="B631" s="60" t="s">
        <v>2607</v>
      </c>
      <c r="C631" s="60" t="s">
        <v>2400</v>
      </c>
      <c r="D631" s="14">
        <v>1.66E-2</v>
      </c>
      <c r="E631">
        <v>0.7</v>
      </c>
      <c r="F631" s="69">
        <v>252619.33499999999</v>
      </c>
      <c r="G631" s="69">
        <v>2935.4366727000001</v>
      </c>
      <c r="H631" s="69">
        <v>2935.4366727000001</v>
      </c>
    </row>
    <row r="632" spans="1:8">
      <c r="A632" s="60" t="s">
        <v>1517</v>
      </c>
      <c r="B632" s="60" t="s">
        <v>2607</v>
      </c>
      <c r="C632" s="60" t="s">
        <v>2400</v>
      </c>
      <c r="D632" s="14">
        <v>1.66E-2</v>
      </c>
      <c r="E632">
        <v>0.7</v>
      </c>
      <c r="F632" s="69">
        <v>141874.61040000001</v>
      </c>
      <c r="G632" s="69">
        <v>1648.5829728479998</v>
      </c>
      <c r="H632" s="69">
        <v>1648.5829728479998</v>
      </c>
    </row>
    <row r="633" spans="1:8">
      <c r="A633" s="60" t="s">
        <v>1515</v>
      </c>
      <c r="B633" s="60" t="s">
        <v>2607</v>
      </c>
      <c r="C633" s="60" t="s">
        <v>2400</v>
      </c>
      <c r="D633" s="14">
        <v>1.66E-2</v>
      </c>
      <c r="E633">
        <v>0.7</v>
      </c>
      <c r="F633" s="69">
        <v>1999170.4990590003</v>
      </c>
      <c r="G633" s="69">
        <v>23230.361199065581</v>
      </c>
      <c r="H633" s="69">
        <v>23230.361199065581</v>
      </c>
    </row>
    <row r="634" spans="1:8">
      <c r="A634" s="60" t="s">
        <v>1516</v>
      </c>
      <c r="B634" s="60" t="s">
        <v>2607</v>
      </c>
      <c r="C634" s="60" t="s">
        <v>2400</v>
      </c>
      <c r="D634" s="14">
        <v>1.66E-2</v>
      </c>
      <c r="E634">
        <v>0.7</v>
      </c>
      <c r="F634" s="69">
        <v>46683.238707000004</v>
      </c>
      <c r="G634" s="69">
        <v>542.45923377533995</v>
      </c>
      <c r="H634" s="69">
        <v>542.45923377533995</v>
      </c>
    </row>
    <row r="635" spans="1:8">
      <c r="A635" s="60" t="s">
        <v>1409</v>
      </c>
      <c r="B635" s="60" t="s">
        <v>2607</v>
      </c>
      <c r="C635" s="60" t="s">
        <v>2400</v>
      </c>
      <c r="D635" s="14">
        <v>1.66E-2</v>
      </c>
      <c r="E635">
        <v>0.7</v>
      </c>
      <c r="F635" s="69">
        <v>79284.820000000007</v>
      </c>
      <c r="G635" s="69">
        <v>921.28960840000002</v>
      </c>
      <c r="H635" s="69">
        <v>921.28960840000002</v>
      </c>
    </row>
    <row r="636" spans="1:8">
      <c r="A636" s="60" t="s">
        <v>1410</v>
      </c>
      <c r="B636" s="60" t="s">
        <v>2607</v>
      </c>
      <c r="C636" s="60" t="s">
        <v>2400</v>
      </c>
      <c r="D636" s="14">
        <v>1.66E-2</v>
      </c>
      <c r="E636">
        <v>0.7</v>
      </c>
      <c r="F636" s="69">
        <v>27776.35</v>
      </c>
      <c r="G636" s="69">
        <v>322.76118699999995</v>
      </c>
      <c r="H636" s="69">
        <v>322.76118699999995</v>
      </c>
    </row>
    <row r="637" spans="1:8">
      <c r="A637" s="60" t="s">
        <v>1411</v>
      </c>
      <c r="B637" s="60" t="s">
        <v>2607</v>
      </c>
      <c r="C637" s="60" t="s">
        <v>2400</v>
      </c>
      <c r="D637" s="14">
        <v>1.66E-2</v>
      </c>
      <c r="E637">
        <v>0.7</v>
      </c>
      <c r="F637" s="69">
        <v>22663.9</v>
      </c>
      <c r="G637" s="69">
        <v>263.35451799999998</v>
      </c>
      <c r="H637" s="69">
        <v>263.35451799999998</v>
      </c>
    </row>
    <row r="638" spans="1:8">
      <c r="A638" s="60" t="s">
        <v>1412</v>
      </c>
      <c r="B638" s="60" t="s">
        <v>2607</v>
      </c>
      <c r="C638" s="60" t="s">
        <v>2400</v>
      </c>
      <c r="D638" s="14">
        <v>1.66E-2</v>
      </c>
      <c r="E638">
        <v>0.7</v>
      </c>
      <c r="F638" s="69">
        <v>2956497.5249999999</v>
      </c>
      <c r="G638" s="69">
        <v>34354.501240499994</v>
      </c>
      <c r="H638" s="69">
        <v>34354.501240499994</v>
      </c>
    </row>
    <row r="639" spans="1:8">
      <c r="A639" s="60" t="s">
        <v>1413</v>
      </c>
      <c r="B639" s="60" t="s">
        <v>2607</v>
      </c>
      <c r="C639" s="60" t="s">
        <v>2400</v>
      </c>
      <c r="D639" s="14">
        <v>1.66E-2</v>
      </c>
      <c r="E639">
        <v>0.7</v>
      </c>
      <c r="F639" s="69">
        <v>108651.33500000001</v>
      </c>
      <c r="G639" s="69">
        <v>1262.5285127</v>
      </c>
      <c r="H639" s="69">
        <v>1262.5285127</v>
      </c>
    </row>
    <row r="640" spans="1:8">
      <c r="A640" s="60" t="s">
        <v>1414</v>
      </c>
      <c r="B640" s="60" t="s">
        <v>2607</v>
      </c>
      <c r="C640" s="60" t="s">
        <v>2400</v>
      </c>
      <c r="D640" s="14">
        <v>1.66E-2</v>
      </c>
      <c r="E640">
        <v>0.7</v>
      </c>
      <c r="F640" s="69">
        <v>3670415.3599999999</v>
      </c>
      <c r="G640" s="69">
        <v>42650.226483199993</v>
      </c>
      <c r="H640" s="69">
        <v>42650.226483199993</v>
      </c>
    </row>
    <row r="641" spans="1:8">
      <c r="A641" s="60" t="s">
        <v>1518</v>
      </c>
      <c r="B641" s="60" t="s">
        <v>2607</v>
      </c>
      <c r="C641" s="60" t="s">
        <v>2400</v>
      </c>
      <c r="D641" s="14">
        <v>1.66E-2</v>
      </c>
      <c r="E641">
        <v>0.7</v>
      </c>
      <c r="F641" s="69">
        <v>201047.4</v>
      </c>
      <c r="G641" s="69">
        <v>2336.1707879999999</v>
      </c>
      <c r="H641" s="69">
        <v>2336.1707879999999</v>
      </c>
    </row>
    <row r="642" spans="1:8">
      <c r="A642" s="60" t="s">
        <v>1519</v>
      </c>
      <c r="B642" s="60" t="s">
        <v>2607</v>
      </c>
      <c r="C642" s="60" t="s">
        <v>2400</v>
      </c>
      <c r="D642" s="14">
        <v>1.66E-2</v>
      </c>
      <c r="E642">
        <v>0.7</v>
      </c>
      <c r="F642" s="69">
        <v>100204.29405000001</v>
      </c>
      <c r="G642" s="69">
        <v>1164.373896861</v>
      </c>
      <c r="H642" s="69">
        <v>1164.373896861</v>
      </c>
    </row>
    <row r="643" spans="1:8">
      <c r="A643" s="60" t="s">
        <v>1415</v>
      </c>
      <c r="B643" s="60" t="s">
        <v>2607</v>
      </c>
      <c r="C643" s="60" t="s">
        <v>2400</v>
      </c>
      <c r="D643" s="14">
        <v>1.66E-2</v>
      </c>
      <c r="E643">
        <v>0.7</v>
      </c>
      <c r="F643" s="69">
        <v>2201.5149999999999</v>
      </c>
      <c r="G643" s="69">
        <v>25.581604299999995</v>
      </c>
      <c r="H643" s="69">
        <v>25.581604299999995</v>
      </c>
    </row>
    <row r="644" spans="1:8">
      <c r="A644" s="60" t="s">
        <v>1416</v>
      </c>
      <c r="B644" s="60" t="s">
        <v>2607</v>
      </c>
      <c r="C644" s="60" t="s">
        <v>2400</v>
      </c>
      <c r="D644" s="14">
        <v>1.66E-2</v>
      </c>
      <c r="E644">
        <v>0.7</v>
      </c>
      <c r="F644" s="69">
        <v>421048.39</v>
      </c>
      <c r="G644" s="69">
        <v>4892.5822917999994</v>
      </c>
      <c r="H644" s="69">
        <v>4892.5822917999994</v>
      </c>
    </row>
    <row r="645" spans="1:8">
      <c r="A645" s="60" t="s">
        <v>1417</v>
      </c>
      <c r="B645" s="60" t="s">
        <v>2607</v>
      </c>
      <c r="C645" s="60" t="s">
        <v>2400</v>
      </c>
      <c r="D645" s="14">
        <v>1.66E-2</v>
      </c>
      <c r="E645">
        <v>0.7</v>
      </c>
      <c r="F645" s="69">
        <v>54668.014999999999</v>
      </c>
      <c r="G645" s="69">
        <v>635.24233429999992</v>
      </c>
      <c r="H645" s="69">
        <v>635.24233429999992</v>
      </c>
    </row>
    <row r="646" spans="1:8">
      <c r="A646" s="60" t="s">
        <v>2683</v>
      </c>
      <c r="B646" s="60" t="s">
        <v>2607</v>
      </c>
      <c r="C646" s="60" t="s">
        <v>2400</v>
      </c>
      <c r="D646" s="14">
        <v>1.66E-2</v>
      </c>
      <c r="E646">
        <v>0.7</v>
      </c>
      <c r="F646" s="69">
        <v>44159.088600000003</v>
      </c>
      <c r="G646" s="69">
        <v>513.12860953200004</v>
      </c>
      <c r="H646" s="69">
        <v>513.12860953200004</v>
      </c>
    </row>
    <row r="647" spans="1:8">
      <c r="A647" s="60" t="s">
        <v>2684</v>
      </c>
      <c r="B647" s="60" t="s">
        <v>2607</v>
      </c>
      <c r="C647" s="60" t="s">
        <v>2400</v>
      </c>
      <c r="D647" s="14">
        <v>1.66E-2</v>
      </c>
      <c r="E647">
        <v>0.7</v>
      </c>
      <c r="F647" s="69">
        <v>324270</v>
      </c>
      <c r="G647" s="69">
        <v>3768.0173999999993</v>
      </c>
      <c r="H647" s="69">
        <v>3768.0173999999993</v>
      </c>
    </row>
    <row r="648" spans="1:8">
      <c r="A648" s="60" t="s">
        <v>1520</v>
      </c>
      <c r="B648" s="60" t="s">
        <v>2607</v>
      </c>
      <c r="C648" s="60" t="s">
        <v>2400</v>
      </c>
      <c r="D648" s="14">
        <v>1.66E-2</v>
      </c>
      <c r="E648">
        <v>0.7</v>
      </c>
      <c r="F648" s="69">
        <v>194562</v>
      </c>
      <c r="G648" s="69">
        <v>2260.8104400000002</v>
      </c>
      <c r="H648" s="69">
        <v>2260.8104400000002</v>
      </c>
    </row>
    <row r="649" spans="1:8">
      <c r="A649" s="60" t="s">
        <v>1418</v>
      </c>
      <c r="B649" s="60" t="s">
        <v>2607</v>
      </c>
      <c r="C649" s="60" t="s">
        <v>2400</v>
      </c>
      <c r="D649" s="14">
        <v>1.66E-2</v>
      </c>
      <c r="E649">
        <v>0.7</v>
      </c>
      <c r="F649" s="69">
        <v>779017.59499999997</v>
      </c>
      <c r="G649" s="69">
        <v>9052.1844538999994</v>
      </c>
      <c r="H649" s="69">
        <v>9052.1844538999994</v>
      </c>
    </row>
    <row r="650" spans="1:8">
      <c r="A650" s="60" t="s">
        <v>1419</v>
      </c>
      <c r="B650" s="60" t="s">
        <v>2607</v>
      </c>
      <c r="C650" s="60" t="s">
        <v>2400</v>
      </c>
      <c r="D650" s="14">
        <v>1.66E-2</v>
      </c>
      <c r="E650">
        <v>0.7</v>
      </c>
      <c r="F650" s="69">
        <v>65068.17</v>
      </c>
      <c r="G650" s="69">
        <v>756.09213539999985</v>
      </c>
      <c r="H650" s="69">
        <v>756.09213539999985</v>
      </c>
    </row>
    <row r="651" spans="1:8">
      <c r="A651" s="60" t="s">
        <v>1420</v>
      </c>
      <c r="B651" s="60" t="s">
        <v>2607</v>
      </c>
      <c r="C651" s="60" t="s">
        <v>2400</v>
      </c>
      <c r="D651" s="14">
        <v>1.66E-2</v>
      </c>
      <c r="E651">
        <v>0.7</v>
      </c>
      <c r="F651" s="69">
        <v>66033.55</v>
      </c>
      <c r="G651" s="69">
        <v>767.30985099999998</v>
      </c>
      <c r="H651" s="69">
        <v>767.30985099999998</v>
      </c>
    </row>
    <row r="652" spans="1:8">
      <c r="A652" s="60" t="s">
        <v>1421</v>
      </c>
      <c r="B652" s="60" t="s">
        <v>2607</v>
      </c>
      <c r="C652" s="60" t="s">
        <v>2400</v>
      </c>
      <c r="D652" s="14">
        <v>1.66E-2</v>
      </c>
      <c r="E652">
        <v>0.7</v>
      </c>
      <c r="F652" s="69">
        <v>121102.35</v>
      </c>
      <c r="G652" s="69">
        <v>1407.2093070000001</v>
      </c>
      <c r="H652" s="69">
        <v>1407.2093070000001</v>
      </c>
    </row>
    <row r="653" spans="1:8">
      <c r="A653" s="60" t="s">
        <v>1522</v>
      </c>
      <c r="B653" s="60" t="s">
        <v>2607</v>
      </c>
      <c r="C653" s="60" t="s">
        <v>2400</v>
      </c>
      <c r="D653" s="14">
        <v>1.66E-2</v>
      </c>
      <c r="E653">
        <v>0.7</v>
      </c>
      <c r="F653" s="69">
        <v>66304.621845000001</v>
      </c>
      <c r="G653" s="69">
        <v>770.45970583890005</v>
      </c>
      <c r="H653" s="69">
        <v>770.45970583890005</v>
      </c>
    </row>
    <row r="654" spans="1:8">
      <c r="A654" s="60" t="s">
        <v>1521</v>
      </c>
      <c r="B654" s="60" t="s">
        <v>2607</v>
      </c>
      <c r="C654" s="60" t="s">
        <v>2400</v>
      </c>
      <c r="D654" s="14">
        <v>1.66E-2</v>
      </c>
      <c r="E654">
        <v>0.7</v>
      </c>
      <c r="F654" s="69">
        <v>227142.76883400002</v>
      </c>
      <c r="G654" s="69">
        <v>2639.39897385108</v>
      </c>
      <c r="H654" s="69">
        <v>2639.39897385108</v>
      </c>
    </row>
    <row r="655" spans="1:8">
      <c r="A655" s="60" t="s">
        <v>1523</v>
      </c>
      <c r="B655" s="60" t="s">
        <v>2607</v>
      </c>
      <c r="C655" s="60" t="s">
        <v>2400</v>
      </c>
      <c r="D655" s="14">
        <v>1.66E-2</v>
      </c>
      <c r="E655">
        <v>0.7</v>
      </c>
      <c r="F655" s="69">
        <v>137757.35421000002</v>
      </c>
      <c r="G655" s="69">
        <v>1600.7404559202002</v>
      </c>
      <c r="H655" s="69">
        <v>1600.7404559202002</v>
      </c>
    </row>
    <row r="656" spans="1:8">
      <c r="A656" s="60" t="s">
        <v>1426</v>
      </c>
      <c r="B656" s="60" t="s">
        <v>2607</v>
      </c>
      <c r="C656" s="60" t="s">
        <v>2400</v>
      </c>
      <c r="D656" s="14">
        <v>1.66E-2</v>
      </c>
      <c r="E656">
        <v>0.7</v>
      </c>
      <c r="F656" s="69">
        <v>3078708.64</v>
      </c>
      <c r="G656" s="69">
        <v>35774.594396799999</v>
      </c>
      <c r="H656" s="69">
        <v>35774.594396799999</v>
      </c>
    </row>
    <row r="657" spans="1:8">
      <c r="A657" s="60" t="s">
        <v>1425</v>
      </c>
      <c r="B657" s="60" t="s">
        <v>2607</v>
      </c>
      <c r="C657" s="60" t="s">
        <v>2400</v>
      </c>
      <c r="D657" s="14">
        <v>1.66E-2</v>
      </c>
      <c r="E657">
        <v>0.7</v>
      </c>
      <c r="F657" s="69">
        <v>1623047.42</v>
      </c>
      <c r="G657" s="69">
        <v>18859.811020399997</v>
      </c>
      <c r="H657" s="69">
        <v>18859.811020399997</v>
      </c>
    </row>
    <row r="658" spans="1:8">
      <c r="A658" s="60" t="s">
        <v>1424</v>
      </c>
      <c r="B658" s="60" t="s">
        <v>2607</v>
      </c>
      <c r="C658" s="60" t="s">
        <v>2400</v>
      </c>
      <c r="D658" s="14">
        <v>1.66E-2</v>
      </c>
      <c r="E658">
        <v>0.7</v>
      </c>
      <c r="F658" s="69">
        <v>304357.88500000001</v>
      </c>
      <c r="G658" s="69">
        <v>3536.6386236999997</v>
      </c>
      <c r="H658" s="69">
        <v>3536.6386236999997</v>
      </c>
    </row>
    <row r="659" spans="1:8">
      <c r="A659" s="60" t="s">
        <v>1423</v>
      </c>
      <c r="B659" s="60" t="s">
        <v>2607</v>
      </c>
      <c r="C659" s="60" t="s">
        <v>2400</v>
      </c>
      <c r="D659" s="14">
        <v>1.66E-2</v>
      </c>
      <c r="E659">
        <v>0.7</v>
      </c>
      <c r="F659" s="69">
        <v>38253.81</v>
      </c>
      <c r="G659" s="69">
        <v>444.50927219999994</v>
      </c>
      <c r="H659" s="69">
        <v>444.50927219999994</v>
      </c>
    </row>
    <row r="660" spans="1:8">
      <c r="A660" s="60" t="s">
        <v>1422</v>
      </c>
      <c r="B660" s="60" t="s">
        <v>2607</v>
      </c>
      <c r="C660" s="60" t="s">
        <v>2400</v>
      </c>
      <c r="D660" s="14">
        <v>1.66E-2</v>
      </c>
      <c r="E660">
        <v>0.7</v>
      </c>
      <c r="F660" s="69">
        <v>949087.52500000002</v>
      </c>
      <c r="G660" s="69">
        <v>11028.3970405</v>
      </c>
      <c r="H660" s="69">
        <v>11028.3970405</v>
      </c>
    </row>
    <row r="661" spans="1:8">
      <c r="A661" s="60" t="s">
        <v>1427</v>
      </c>
      <c r="B661" s="60" t="s">
        <v>2607</v>
      </c>
      <c r="C661" s="60" t="s">
        <v>2400</v>
      </c>
      <c r="D661" s="14">
        <v>1.66E-2</v>
      </c>
      <c r="E661">
        <v>0.7</v>
      </c>
      <c r="F661" s="69">
        <v>5204015.8949999996</v>
      </c>
      <c r="G661" s="69">
        <v>60470.664699899993</v>
      </c>
      <c r="H661" s="69">
        <v>60470.664699899993</v>
      </c>
    </row>
    <row r="662" spans="1:8">
      <c r="A662" s="60" t="s">
        <v>1433</v>
      </c>
      <c r="B662" s="60" t="s">
        <v>2607</v>
      </c>
      <c r="C662" s="60" t="s">
        <v>2400</v>
      </c>
      <c r="D662" s="14">
        <v>1.66E-2</v>
      </c>
      <c r="E662">
        <v>0.7</v>
      </c>
      <c r="F662" s="69">
        <v>10217.674999999999</v>
      </c>
      <c r="G662" s="69">
        <v>118.7293835</v>
      </c>
      <c r="H662" s="69">
        <v>118.7293835</v>
      </c>
    </row>
    <row r="663" spans="1:8">
      <c r="A663" s="60" t="s">
        <v>1434</v>
      </c>
      <c r="B663" s="60" t="s">
        <v>2607</v>
      </c>
      <c r="C663" s="60" t="s">
        <v>2400</v>
      </c>
      <c r="D663" s="14">
        <v>1.66E-2</v>
      </c>
      <c r="E663">
        <v>0.7</v>
      </c>
      <c r="F663" s="69">
        <v>142605.965</v>
      </c>
      <c r="G663" s="69">
        <v>1657.0813132999999</v>
      </c>
      <c r="H663" s="69">
        <v>1657.0813132999999</v>
      </c>
    </row>
    <row r="664" spans="1:8">
      <c r="A664" s="60" t="s">
        <v>1435</v>
      </c>
      <c r="B664" s="60" t="s">
        <v>2607</v>
      </c>
      <c r="C664" s="60" t="s">
        <v>2400</v>
      </c>
      <c r="D664" s="14">
        <v>1.66E-2</v>
      </c>
      <c r="E664">
        <v>0.7</v>
      </c>
      <c r="F664" s="69">
        <v>15038.65</v>
      </c>
      <c r="G664" s="69">
        <v>174.74911299999999</v>
      </c>
      <c r="H664" s="69">
        <v>174.74911299999999</v>
      </c>
    </row>
    <row r="665" spans="1:8">
      <c r="A665" s="60" t="s">
        <v>1428</v>
      </c>
      <c r="B665" s="60" t="s">
        <v>2607</v>
      </c>
      <c r="C665" s="60" t="s">
        <v>2400</v>
      </c>
      <c r="D665" s="14">
        <v>1.66E-2</v>
      </c>
      <c r="E665">
        <v>0.7</v>
      </c>
      <c r="F665" s="69">
        <v>12187.35</v>
      </c>
      <c r="G665" s="69">
        <v>141.617007</v>
      </c>
      <c r="H665" s="69">
        <v>141.617007</v>
      </c>
    </row>
    <row r="666" spans="1:8">
      <c r="A666" s="60" t="s">
        <v>1429</v>
      </c>
      <c r="B666" s="60" t="s">
        <v>2607</v>
      </c>
      <c r="C666" s="60" t="s">
        <v>2400</v>
      </c>
      <c r="D666" s="14">
        <v>1.66E-2</v>
      </c>
      <c r="E666">
        <v>0.7</v>
      </c>
      <c r="F666" s="69">
        <v>1328.895</v>
      </c>
      <c r="G666" s="69">
        <v>15.441759899999999</v>
      </c>
      <c r="H666" s="69">
        <v>15.441759899999999</v>
      </c>
    </row>
    <row r="667" spans="1:8">
      <c r="A667" s="60" t="s">
        <v>1430</v>
      </c>
      <c r="B667" s="60" t="s">
        <v>2607</v>
      </c>
      <c r="C667" s="60" t="s">
        <v>2400</v>
      </c>
      <c r="D667" s="14">
        <v>1.66E-2</v>
      </c>
      <c r="E667">
        <v>0.7</v>
      </c>
      <c r="F667" s="69">
        <v>11573.035</v>
      </c>
      <c r="G667" s="69">
        <v>134.47866669999999</v>
      </c>
      <c r="H667" s="69">
        <v>134.47866669999999</v>
      </c>
    </row>
    <row r="668" spans="1:8">
      <c r="A668" s="60" t="s">
        <v>1431</v>
      </c>
      <c r="B668" s="60" t="s">
        <v>2607</v>
      </c>
      <c r="C668" s="60" t="s">
        <v>2400</v>
      </c>
      <c r="D668" s="14">
        <v>1.66E-2</v>
      </c>
      <c r="E668">
        <v>0.7</v>
      </c>
      <c r="F668" s="69">
        <v>8300.6949999999997</v>
      </c>
      <c r="G668" s="69">
        <v>96.454075899999992</v>
      </c>
      <c r="H668" s="69">
        <v>96.454075899999992</v>
      </c>
    </row>
    <row r="669" spans="1:8">
      <c r="A669" s="60" t="s">
        <v>1432</v>
      </c>
      <c r="B669" s="60" t="s">
        <v>2607</v>
      </c>
      <c r="C669" s="60" t="s">
        <v>2400</v>
      </c>
      <c r="D669" s="14">
        <v>1.66E-2</v>
      </c>
      <c r="E669">
        <v>0.7</v>
      </c>
      <c r="F669" s="69">
        <v>6740.03</v>
      </c>
      <c r="G669" s="69">
        <v>78.319148599999991</v>
      </c>
      <c r="H669" s="69">
        <v>78.319148599999991</v>
      </c>
    </row>
    <row r="670" spans="1:8">
      <c r="A670" s="60" t="s">
        <v>1529</v>
      </c>
      <c r="B670" s="60" t="s">
        <v>2607</v>
      </c>
      <c r="C670" s="60" t="s">
        <v>2400</v>
      </c>
      <c r="D670" s="14">
        <v>1.66E-2</v>
      </c>
      <c r="E670">
        <v>0.7</v>
      </c>
      <c r="F670" s="69">
        <v>372391.66800000001</v>
      </c>
      <c r="G670" s="69">
        <v>4327.1911821599997</v>
      </c>
      <c r="H670" s="69">
        <v>4327.1911821599997</v>
      </c>
    </row>
    <row r="671" spans="1:8">
      <c r="A671" s="60" t="s">
        <v>1530</v>
      </c>
      <c r="B671" s="60" t="s">
        <v>2607</v>
      </c>
      <c r="C671" s="60" t="s">
        <v>2400</v>
      </c>
      <c r="D671" s="14">
        <v>1.66E-2</v>
      </c>
      <c r="E671">
        <v>0.7</v>
      </c>
      <c r="F671" s="69">
        <v>238449.28548599998</v>
      </c>
      <c r="G671" s="69">
        <v>2770.7806973473193</v>
      </c>
      <c r="H671" s="69">
        <v>2770.7806973473193</v>
      </c>
    </row>
    <row r="672" spans="1:8">
      <c r="A672" s="60" t="s">
        <v>1527</v>
      </c>
      <c r="B672" s="60" t="s">
        <v>2607</v>
      </c>
      <c r="C672" s="60" t="s">
        <v>2400</v>
      </c>
      <c r="D672" s="14">
        <v>1.66E-2</v>
      </c>
      <c r="E672">
        <v>0.7</v>
      </c>
      <c r="F672" s="69">
        <v>39590.999829</v>
      </c>
      <c r="G672" s="69">
        <v>460.04741801297996</v>
      </c>
      <c r="H672" s="69">
        <v>460.04741801297996</v>
      </c>
    </row>
    <row r="673" spans="1:8">
      <c r="A673" s="60" t="s">
        <v>1528</v>
      </c>
      <c r="B673" s="60" t="s">
        <v>2607</v>
      </c>
      <c r="C673" s="60" t="s">
        <v>2400</v>
      </c>
      <c r="D673" s="14">
        <v>1.66E-2</v>
      </c>
      <c r="E673">
        <v>0.7</v>
      </c>
      <c r="F673" s="69">
        <v>80291.975868000009</v>
      </c>
      <c r="G673" s="69">
        <v>932.99275958615999</v>
      </c>
      <c r="H673" s="69">
        <v>932.99275958615999</v>
      </c>
    </row>
    <row r="674" spans="1:8">
      <c r="A674" s="60" t="s">
        <v>1524</v>
      </c>
      <c r="B674" s="60" t="s">
        <v>2607</v>
      </c>
      <c r="C674" s="60" t="s">
        <v>2400</v>
      </c>
      <c r="D674" s="14">
        <v>1.66E-2</v>
      </c>
      <c r="E674">
        <v>0.7</v>
      </c>
      <c r="F674" s="69">
        <v>723054.52213200007</v>
      </c>
      <c r="G674" s="69">
        <v>8401.8935471738405</v>
      </c>
      <c r="H674" s="69">
        <v>8401.8935471738405</v>
      </c>
    </row>
    <row r="675" spans="1:8">
      <c r="A675" s="60" t="s">
        <v>1526</v>
      </c>
      <c r="B675" s="60" t="s">
        <v>2607</v>
      </c>
      <c r="C675" s="60" t="s">
        <v>2400</v>
      </c>
      <c r="D675" s="14">
        <v>1.66E-2</v>
      </c>
      <c r="E675">
        <v>0.7</v>
      </c>
      <c r="F675" s="69">
        <v>36895.440600000002</v>
      </c>
      <c r="G675" s="69">
        <v>428.725019772</v>
      </c>
      <c r="H675" s="69">
        <v>428.725019772</v>
      </c>
    </row>
    <row r="676" spans="1:8">
      <c r="A676" s="60" t="s">
        <v>1525</v>
      </c>
      <c r="B676" s="60" t="s">
        <v>2607</v>
      </c>
      <c r="C676" s="60" t="s">
        <v>2400</v>
      </c>
      <c r="D676" s="14">
        <v>1.66E-2</v>
      </c>
      <c r="E676">
        <v>0.7</v>
      </c>
      <c r="F676" s="69">
        <v>83764.972422000006</v>
      </c>
      <c r="G676" s="69">
        <v>973.34897954363998</v>
      </c>
      <c r="H676" s="69">
        <v>973.34897954363998</v>
      </c>
    </row>
    <row r="677" spans="1:8">
      <c r="A677" s="60" t="s">
        <v>1538</v>
      </c>
      <c r="B677" s="60" t="s">
        <v>2607</v>
      </c>
      <c r="C677" s="60" t="s">
        <v>2400</v>
      </c>
      <c r="D677" s="14">
        <v>1.66E-2</v>
      </c>
      <c r="E677">
        <v>0.7</v>
      </c>
      <c r="F677" s="69">
        <v>162135</v>
      </c>
      <c r="G677" s="69">
        <v>1884.0086999999996</v>
      </c>
      <c r="H677" s="69">
        <v>1884.0086999999996</v>
      </c>
    </row>
    <row r="678" spans="1:8">
      <c r="A678" s="60" t="s">
        <v>2685</v>
      </c>
      <c r="B678" s="60" t="s">
        <v>2607</v>
      </c>
      <c r="C678" s="60" t="s">
        <v>2400</v>
      </c>
      <c r="D678" s="14">
        <v>1.66E-2</v>
      </c>
      <c r="E678">
        <v>0.7</v>
      </c>
      <c r="F678" s="69">
        <v>332825.21541</v>
      </c>
      <c r="G678" s="69">
        <v>3867.4290030641996</v>
      </c>
      <c r="H678" s="69">
        <v>3867.4290030641996</v>
      </c>
    </row>
    <row r="679" spans="1:8">
      <c r="A679" s="60" t="s">
        <v>1539</v>
      </c>
      <c r="B679" s="60" t="s">
        <v>2607</v>
      </c>
      <c r="C679" s="60" t="s">
        <v>2400</v>
      </c>
      <c r="D679" s="14">
        <v>1.66E-2</v>
      </c>
      <c r="E679">
        <v>0.7</v>
      </c>
      <c r="F679" s="69">
        <v>114738.983406</v>
      </c>
      <c r="G679" s="69">
        <v>1333.26698717772</v>
      </c>
      <c r="H679" s="69">
        <v>1333.26698717772</v>
      </c>
    </row>
    <row r="680" spans="1:8">
      <c r="A680" s="60" t="s">
        <v>1540</v>
      </c>
      <c r="B680" s="60" t="s">
        <v>2607</v>
      </c>
      <c r="C680" s="60" t="s">
        <v>2400</v>
      </c>
      <c r="D680" s="14">
        <v>1.66E-2</v>
      </c>
      <c r="E680">
        <v>0.7</v>
      </c>
      <c r="F680" s="69">
        <v>10830.196449000001</v>
      </c>
      <c r="G680" s="69">
        <v>125.84688273738</v>
      </c>
      <c r="H680" s="69">
        <v>125.84688273738</v>
      </c>
    </row>
    <row r="681" spans="1:8">
      <c r="A681" s="60" t="s">
        <v>1537</v>
      </c>
      <c r="B681" s="60" t="s">
        <v>2607</v>
      </c>
      <c r="C681" s="60" t="s">
        <v>2400</v>
      </c>
      <c r="D681" s="14">
        <v>1.66E-2</v>
      </c>
      <c r="E681">
        <v>0.7</v>
      </c>
      <c r="F681" s="69">
        <v>132494.97094200001</v>
      </c>
      <c r="G681" s="69">
        <v>1539.5915623460401</v>
      </c>
      <c r="H681" s="69">
        <v>1539.5915623460401</v>
      </c>
    </row>
    <row r="682" spans="1:8">
      <c r="A682" s="60" t="s">
        <v>1442</v>
      </c>
      <c r="B682" s="60" t="s">
        <v>2607</v>
      </c>
      <c r="C682" s="60" t="s">
        <v>2400</v>
      </c>
      <c r="D682" s="14">
        <v>1.66E-2</v>
      </c>
      <c r="E682">
        <v>0.7</v>
      </c>
      <c r="F682" s="69">
        <v>96938.15</v>
      </c>
      <c r="G682" s="69">
        <v>1126.4213029999999</v>
      </c>
      <c r="H682" s="69">
        <v>1126.4213029999999</v>
      </c>
    </row>
    <row r="683" spans="1:8">
      <c r="A683" s="60" t="s">
        <v>1440</v>
      </c>
      <c r="B683" s="60" t="s">
        <v>2607</v>
      </c>
      <c r="C683" s="60" t="s">
        <v>2400</v>
      </c>
      <c r="D683" s="14">
        <v>1.66E-2</v>
      </c>
      <c r="E683">
        <v>0.7</v>
      </c>
      <c r="F683" s="69">
        <v>1198828.875</v>
      </c>
      <c r="G683" s="69">
        <v>13930.3915275</v>
      </c>
      <c r="H683" s="69">
        <v>13930.3915275</v>
      </c>
    </row>
    <row r="684" spans="1:8">
      <c r="A684" t="s">
        <v>1441</v>
      </c>
      <c r="B684" t="s">
        <v>2607</v>
      </c>
      <c r="C684" t="s">
        <v>2400</v>
      </c>
      <c r="D684">
        <v>1.66E-2</v>
      </c>
      <c r="E684">
        <v>0.7</v>
      </c>
      <c r="F684">
        <v>4652445.01</v>
      </c>
      <c r="G684">
        <v>54061.411016199992</v>
      </c>
      <c r="H684">
        <v>54061.411016199992</v>
      </c>
    </row>
    <row r="685" spans="1:8">
      <c r="A685" t="s">
        <v>1536</v>
      </c>
      <c r="B685" t="s">
        <v>2607</v>
      </c>
      <c r="C685" t="s">
        <v>2400</v>
      </c>
      <c r="D685">
        <v>1.66E-2</v>
      </c>
      <c r="E685">
        <v>0.7</v>
      </c>
      <c r="F685">
        <v>1981644.321672</v>
      </c>
      <c r="G685">
        <v>23026.707017828641</v>
      </c>
      <c r="H685">
        <v>23026.707017828641</v>
      </c>
    </row>
    <row r="686" spans="1:8">
      <c r="A686" t="s">
        <v>1534</v>
      </c>
      <c r="B686" t="s">
        <v>2607</v>
      </c>
      <c r="C686" t="s">
        <v>2400</v>
      </c>
      <c r="D686">
        <v>1.66E-2</v>
      </c>
      <c r="E686">
        <v>0.7</v>
      </c>
      <c r="F686">
        <v>53634.258000000002</v>
      </c>
      <c r="G686">
        <v>623.23007796000002</v>
      </c>
      <c r="H686">
        <v>623.23007796000002</v>
      </c>
    </row>
    <row r="687" spans="1:8">
      <c r="A687" t="s">
        <v>1535</v>
      </c>
      <c r="B687" t="s">
        <v>2607</v>
      </c>
      <c r="C687" t="s">
        <v>2400</v>
      </c>
      <c r="D687">
        <v>1.66E-2</v>
      </c>
      <c r="E687">
        <v>0.7</v>
      </c>
      <c r="F687">
        <v>80067.12705000001</v>
      </c>
      <c r="G687">
        <v>930.38001632100008</v>
      </c>
      <c r="H687">
        <v>930.38001632100008</v>
      </c>
    </row>
    <row r="688" spans="1:8">
      <c r="A688" t="s">
        <v>1439</v>
      </c>
      <c r="B688" t="s">
        <v>2607</v>
      </c>
      <c r="C688" t="s">
        <v>2400</v>
      </c>
      <c r="D688">
        <v>1.66E-2</v>
      </c>
      <c r="E688">
        <v>0.7</v>
      </c>
      <c r="F688">
        <v>3581146.085</v>
      </c>
      <c r="G688">
        <v>41612.917507699996</v>
      </c>
      <c r="H688">
        <v>41612.917507699996</v>
      </c>
    </row>
    <row r="689" spans="1:8">
      <c r="A689" t="s">
        <v>1438</v>
      </c>
      <c r="B689" t="s">
        <v>2607</v>
      </c>
      <c r="C689" t="s">
        <v>2400</v>
      </c>
      <c r="D689">
        <v>1.66E-2</v>
      </c>
      <c r="E689">
        <v>0.7</v>
      </c>
      <c r="F689">
        <v>49778.82</v>
      </c>
      <c r="G689">
        <v>578.42988839999998</v>
      </c>
      <c r="H689">
        <v>578.42988839999998</v>
      </c>
    </row>
    <row r="690" spans="1:8">
      <c r="A690" t="s">
        <v>2686</v>
      </c>
      <c r="B690" t="s">
        <v>2607</v>
      </c>
      <c r="C690" t="s">
        <v>2400</v>
      </c>
      <c r="D690">
        <v>1.66E-2</v>
      </c>
      <c r="E690">
        <v>0.7</v>
      </c>
      <c r="F690">
        <v>101032.60933799999</v>
      </c>
      <c r="G690">
        <v>1173.9989205075599</v>
      </c>
      <c r="H690">
        <v>1173.9989205075599</v>
      </c>
    </row>
    <row r="691" spans="1:8">
      <c r="A691" t="s">
        <v>1533</v>
      </c>
      <c r="B691" t="s">
        <v>2607</v>
      </c>
      <c r="C691" t="s">
        <v>2400</v>
      </c>
      <c r="D691">
        <v>1.66E-2</v>
      </c>
      <c r="E691">
        <v>0.7</v>
      </c>
      <c r="F691">
        <v>23853.333627</v>
      </c>
      <c r="G691">
        <v>277.17573674573998</v>
      </c>
      <c r="H691">
        <v>277.17573674573998</v>
      </c>
    </row>
    <row r="692" spans="1:8">
      <c r="A692" t="s">
        <v>1437</v>
      </c>
      <c r="B692" t="s">
        <v>2607</v>
      </c>
      <c r="C692" t="s">
        <v>2400</v>
      </c>
      <c r="D692">
        <v>1.66E-2</v>
      </c>
      <c r="E692">
        <v>0.7</v>
      </c>
      <c r="F692">
        <v>5845.5050000000001</v>
      </c>
      <c r="G692">
        <v>67.924768099999994</v>
      </c>
      <c r="H692">
        <v>67.924768099999994</v>
      </c>
    </row>
    <row r="693" spans="1:8">
      <c r="A693" t="s">
        <v>1436</v>
      </c>
      <c r="B693" t="s">
        <v>2607</v>
      </c>
      <c r="C693" t="s">
        <v>2400</v>
      </c>
      <c r="D693">
        <v>1.66E-2</v>
      </c>
      <c r="E693">
        <v>0.7</v>
      </c>
      <c r="F693">
        <v>49746.66</v>
      </c>
      <c r="G693">
        <v>578.05618919999995</v>
      </c>
      <c r="H693">
        <v>578.05618919999995</v>
      </c>
    </row>
    <row r="694" spans="1:8">
      <c r="A694" t="s">
        <v>1531</v>
      </c>
      <c r="B694" t="s">
        <v>2607</v>
      </c>
      <c r="C694" t="s">
        <v>2400</v>
      </c>
      <c r="D694">
        <v>1.66E-2</v>
      </c>
      <c r="E694">
        <v>0.7</v>
      </c>
      <c r="F694">
        <v>28046.112300000001</v>
      </c>
      <c r="G694">
        <v>325.89582492599999</v>
      </c>
      <c r="H694">
        <v>325.89582492599999</v>
      </c>
    </row>
    <row r="695" spans="1:8">
      <c r="A695" t="s">
        <v>1532</v>
      </c>
      <c r="B695" t="s">
        <v>2607</v>
      </c>
      <c r="C695" t="s">
        <v>2400</v>
      </c>
      <c r="D695">
        <v>1.66E-2</v>
      </c>
      <c r="E695">
        <v>0.7</v>
      </c>
      <c r="F695">
        <v>10895.472</v>
      </c>
      <c r="G695">
        <v>126.60538463999998</v>
      </c>
      <c r="H695">
        <v>126.60538463999998</v>
      </c>
    </row>
    <row r="696" spans="1:8">
      <c r="A696" t="s">
        <v>1443</v>
      </c>
      <c r="B696" t="s">
        <v>2607</v>
      </c>
      <c r="C696" t="s">
        <v>2400</v>
      </c>
      <c r="D696">
        <v>1.66E-2</v>
      </c>
      <c r="E696">
        <v>0.7</v>
      </c>
      <c r="F696">
        <v>18621.355</v>
      </c>
      <c r="G696">
        <v>216.38014509999996</v>
      </c>
      <c r="H696">
        <v>216.38014509999996</v>
      </c>
    </row>
    <row r="697" spans="1:8">
      <c r="A697" t="s">
        <v>1541</v>
      </c>
      <c r="B697" t="s">
        <v>2607</v>
      </c>
      <c r="C697" t="s">
        <v>2400</v>
      </c>
      <c r="D697">
        <v>1.66E-2</v>
      </c>
      <c r="E697">
        <v>0.7</v>
      </c>
      <c r="F697">
        <v>344571.15033900004</v>
      </c>
      <c r="G697">
        <v>4003.9167669391804</v>
      </c>
      <c r="H697">
        <v>4003.9167669391804</v>
      </c>
    </row>
    <row r="698" spans="1:8">
      <c r="A698" t="s">
        <v>1543</v>
      </c>
      <c r="B698" t="s">
        <v>2607</v>
      </c>
      <c r="C698" t="s">
        <v>2400</v>
      </c>
      <c r="D698">
        <v>1.66E-2</v>
      </c>
      <c r="E698">
        <v>0.7</v>
      </c>
      <c r="F698">
        <v>256994.48134800003</v>
      </c>
      <c r="G698">
        <v>2986.2758732637599</v>
      </c>
      <c r="H698">
        <v>2986.2758732637599</v>
      </c>
    </row>
    <row r="699" spans="1:8">
      <c r="A699" t="s">
        <v>1444</v>
      </c>
      <c r="B699" t="s">
        <v>2607</v>
      </c>
      <c r="C699" t="s">
        <v>2400</v>
      </c>
      <c r="D699">
        <v>1.66E-2</v>
      </c>
      <c r="E699">
        <v>0.7</v>
      </c>
      <c r="F699">
        <v>46837.59</v>
      </c>
      <c r="G699">
        <v>544.25279579999994</v>
      </c>
      <c r="H699">
        <v>544.25279579999994</v>
      </c>
    </row>
    <row r="700" spans="1:8">
      <c r="A700" t="s">
        <v>1542</v>
      </c>
      <c r="B700" t="s">
        <v>2607</v>
      </c>
      <c r="C700" t="s">
        <v>2400</v>
      </c>
      <c r="D700">
        <v>1.66E-2</v>
      </c>
      <c r="E700">
        <v>0.7</v>
      </c>
      <c r="F700">
        <v>133212.58045200002</v>
      </c>
      <c r="G700">
        <v>1547.9301848522402</v>
      </c>
      <c r="H700">
        <v>1547.9301848522402</v>
      </c>
    </row>
    <row r="701" spans="1:8">
      <c r="A701" t="s">
        <v>2687</v>
      </c>
      <c r="B701" t="s">
        <v>2607</v>
      </c>
      <c r="C701" t="s">
        <v>2400</v>
      </c>
      <c r="D701">
        <v>1.66E-2</v>
      </c>
      <c r="E701">
        <v>0.7</v>
      </c>
      <c r="F701">
        <v>1496999.4916590001</v>
      </c>
      <c r="G701">
        <v>17395.13409307758</v>
      </c>
      <c r="H701">
        <v>17395.13409307758</v>
      </c>
    </row>
    <row r="702" spans="1:8">
      <c r="A702" t="s">
        <v>1544</v>
      </c>
      <c r="B702" t="s">
        <v>2607</v>
      </c>
      <c r="C702" t="s">
        <v>2400</v>
      </c>
      <c r="D702">
        <v>1.66E-2</v>
      </c>
      <c r="E702">
        <v>0.7</v>
      </c>
      <c r="F702">
        <v>648540</v>
      </c>
      <c r="G702">
        <v>7536.0347999999985</v>
      </c>
      <c r="H702">
        <v>7536.0347999999985</v>
      </c>
    </row>
    <row r="703" spans="1:8">
      <c r="A703" t="s">
        <v>1546</v>
      </c>
      <c r="B703" t="s">
        <v>2607</v>
      </c>
      <c r="C703" t="s">
        <v>2400</v>
      </c>
      <c r="D703">
        <v>1.66E-2</v>
      </c>
      <c r="E703">
        <v>0.7</v>
      </c>
      <c r="F703">
        <v>57647.423519999997</v>
      </c>
      <c r="G703">
        <v>669.86306130239996</v>
      </c>
      <c r="H703">
        <v>669.86306130239996</v>
      </c>
    </row>
    <row r="704" spans="1:8">
      <c r="A704" t="s">
        <v>1548</v>
      </c>
      <c r="B704" t="s">
        <v>2607</v>
      </c>
      <c r="C704" t="s">
        <v>2400</v>
      </c>
      <c r="D704">
        <v>1.66E-2</v>
      </c>
      <c r="E704">
        <v>0.7</v>
      </c>
      <c r="F704">
        <v>107048.01240000001</v>
      </c>
      <c r="G704">
        <v>1243.8979040880001</v>
      </c>
      <c r="H704">
        <v>1243.8979040880001</v>
      </c>
    </row>
    <row r="705" spans="1:8">
      <c r="A705" t="s">
        <v>1545</v>
      </c>
      <c r="B705" t="s">
        <v>2607</v>
      </c>
      <c r="C705" t="s">
        <v>2400</v>
      </c>
      <c r="D705">
        <v>1.66E-2</v>
      </c>
      <c r="E705">
        <v>0.7</v>
      </c>
      <c r="F705">
        <v>15077.744325000001</v>
      </c>
      <c r="G705">
        <v>175.20338905650001</v>
      </c>
      <c r="H705">
        <v>175.20338905650001</v>
      </c>
    </row>
    <row r="706" spans="1:8">
      <c r="A706" t="s">
        <v>1547</v>
      </c>
      <c r="B706" t="s">
        <v>2607</v>
      </c>
      <c r="C706" t="s">
        <v>2400</v>
      </c>
      <c r="D706">
        <v>1.66E-2</v>
      </c>
      <c r="E706">
        <v>0.7</v>
      </c>
      <c r="F706">
        <v>61040.130822000006</v>
      </c>
      <c r="G706">
        <v>709.28632015163998</v>
      </c>
      <c r="H706">
        <v>709.28632015163998</v>
      </c>
    </row>
    <row r="707" spans="1:8">
      <c r="A707" t="s">
        <v>1549</v>
      </c>
      <c r="B707" t="s">
        <v>2607</v>
      </c>
      <c r="C707" t="s">
        <v>2400</v>
      </c>
      <c r="D707">
        <v>1.66E-2</v>
      </c>
      <c r="E707">
        <v>0.7</v>
      </c>
      <c r="F707">
        <v>118760.742081</v>
      </c>
      <c r="G707">
        <v>1379.9998229812199</v>
      </c>
      <c r="H707">
        <v>1379.9998229812199</v>
      </c>
    </row>
    <row r="708" spans="1:8">
      <c r="A708" t="s">
        <v>1550</v>
      </c>
      <c r="B708" t="s">
        <v>2607</v>
      </c>
      <c r="C708" t="s">
        <v>2400</v>
      </c>
      <c r="D708">
        <v>1.66E-2</v>
      </c>
      <c r="E708">
        <v>0.7</v>
      </c>
      <c r="F708">
        <v>232267.88861099997</v>
      </c>
      <c r="G708">
        <v>2698.9528656598195</v>
      </c>
      <c r="H708">
        <v>2698.9528656598195</v>
      </c>
    </row>
    <row r="709" spans="1:8">
      <c r="A709" t="s">
        <v>1552</v>
      </c>
      <c r="B709" t="s">
        <v>2607</v>
      </c>
      <c r="C709" t="s">
        <v>2400</v>
      </c>
      <c r="D709">
        <v>1.66E-2</v>
      </c>
      <c r="E709">
        <v>0.7</v>
      </c>
      <c r="F709">
        <v>231995.41328236979</v>
      </c>
      <c r="G709">
        <v>2695.7867023411368</v>
      </c>
      <c r="H709">
        <v>2695.7867023411368</v>
      </c>
    </row>
    <row r="710" spans="1:8">
      <c r="A710" t="s">
        <v>1553</v>
      </c>
      <c r="B710" t="s">
        <v>2607</v>
      </c>
      <c r="C710" t="s">
        <v>2400</v>
      </c>
      <c r="D710">
        <v>1.66E-2</v>
      </c>
      <c r="E710">
        <v>0.7</v>
      </c>
      <c r="F710">
        <v>144895.86641700001</v>
      </c>
      <c r="G710">
        <v>1683.6899677655401</v>
      </c>
      <c r="H710">
        <v>1683.6899677655401</v>
      </c>
    </row>
    <row r="711" spans="1:8">
      <c r="A711" t="s">
        <v>1551</v>
      </c>
      <c r="B711" t="s">
        <v>2607</v>
      </c>
      <c r="C711" t="s">
        <v>2400</v>
      </c>
      <c r="D711">
        <v>1.66E-2</v>
      </c>
      <c r="E711">
        <v>0.7</v>
      </c>
      <c r="F711">
        <v>319339.51266125176</v>
      </c>
      <c r="G711">
        <v>3710.7251371237448</v>
      </c>
      <c r="H711">
        <v>3710.7251371237448</v>
      </c>
    </row>
    <row r="712" spans="1:8">
      <c r="A712" t="s">
        <v>1555</v>
      </c>
      <c r="B712" t="s">
        <v>2607</v>
      </c>
      <c r="C712" t="s">
        <v>2400</v>
      </c>
      <c r="D712">
        <v>1.66E-2</v>
      </c>
      <c r="E712">
        <v>0.7</v>
      </c>
      <c r="F712">
        <v>372391.66800000001</v>
      </c>
      <c r="G712">
        <v>4327.1911821599997</v>
      </c>
      <c r="H712">
        <v>4327.1911821599997</v>
      </c>
    </row>
    <row r="713" spans="1:8">
      <c r="A713" t="s">
        <v>1554</v>
      </c>
      <c r="B713" t="s">
        <v>2607</v>
      </c>
      <c r="C713" t="s">
        <v>2400</v>
      </c>
      <c r="D713">
        <v>1.66E-2</v>
      </c>
      <c r="E713">
        <v>0.7</v>
      </c>
      <c r="F713">
        <v>62744.461515000003</v>
      </c>
      <c r="G713">
        <v>729.09064280429993</v>
      </c>
      <c r="H713">
        <v>729.09064280429993</v>
      </c>
    </row>
    <row r="714" spans="1:8">
      <c r="A714" t="s">
        <v>1557</v>
      </c>
      <c r="B714" t="s">
        <v>2607</v>
      </c>
      <c r="C714" t="s">
        <v>2400</v>
      </c>
      <c r="D714">
        <v>1.66E-2</v>
      </c>
      <c r="E714">
        <v>0.7</v>
      </c>
      <c r="F714">
        <v>1140475.7491200001</v>
      </c>
      <c r="G714">
        <v>13252.328204774401</v>
      </c>
      <c r="H714">
        <v>13252.328204774401</v>
      </c>
    </row>
    <row r="715" spans="1:8">
      <c r="A715" t="s">
        <v>1556</v>
      </c>
      <c r="B715" t="s">
        <v>2607</v>
      </c>
      <c r="C715" t="s">
        <v>2400</v>
      </c>
      <c r="D715">
        <v>1.66E-2</v>
      </c>
      <c r="E715">
        <v>0.7</v>
      </c>
      <c r="F715">
        <v>648540</v>
      </c>
      <c r="G715">
        <v>7536.0347999999985</v>
      </c>
      <c r="H715">
        <v>7536.0347999999985</v>
      </c>
    </row>
    <row r="716" spans="1:8">
      <c r="A716" t="s">
        <v>1558</v>
      </c>
      <c r="B716" t="s">
        <v>2607</v>
      </c>
      <c r="C716" t="s">
        <v>2400</v>
      </c>
      <c r="D716">
        <v>1.66E-2</v>
      </c>
      <c r="E716">
        <v>0.7</v>
      </c>
      <c r="F716">
        <v>159174.28519200001</v>
      </c>
      <c r="G716">
        <v>1849.60519393104</v>
      </c>
      <c r="H716">
        <v>1849.60519393104</v>
      </c>
    </row>
    <row r="717" spans="1:8">
      <c r="A717" t="s">
        <v>1559</v>
      </c>
      <c r="B717" t="s">
        <v>2607</v>
      </c>
      <c r="C717" t="s">
        <v>2400</v>
      </c>
      <c r="D717">
        <v>1.66E-2</v>
      </c>
      <c r="E717">
        <v>0.7</v>
      </c>
      <c r="F717">
        <v>14592.150000000001</v>
      </c>
      <c r="G717">
        <v>169.56078300000001</v>
      </c>
      <c r="H717">
        <v>169.56078300000001</v>
      </c>
    </row>
    <row r="718" spans="1:8">
      <c r="A718" t="s">
        <v>1561</v>
      </c>
      <c r="B718" t="s">
        <v>2607</v>
      </c>
      <c r="C718" t="s">
        <v>2400</v>
      </c>
      <c r="D718">
        <v>1.66E-2</v>
      </c>
      <c r="E718">
        <v>0.7</v>
      </c>
      <c r="F718">
        <v>159471.54350100001</v>
      </c>
      <c r="G718">
        <v>1853.0593354816201</v>
      </c>
      <c r="H718">
        <v>1853.0593354816201</v>
      </c>
    </row>
    <row r="719" spans="1:8">
      <c r="A719" t="s">
        <v>2688</v>
      </c>
      <c r="B719" t="s">
        <v>2607</v>
      </c>
      <c r="C719" t="s">
        <v>2400</v>
      </c>
      <c r="D719">
        <v>1.66E-2</v>
      </c>
      <c r="E719">
        <v>0.7</v>
      </c>
      <c r="F719">
        <v>43596.155879999998</v>
      </c>
      <c r="G719">
        <v>506.58733132559991</v>
      </c>
      <c r="H719">
        <v>506.58733132559991</v>
      </c>
    </row>
    <row r="720" spans="1:8">
      <c r="A720" t="s">
        <v>1560</v>
      </c>
      <c r="B720" t="s">
        <v>2607</v>
      </c>
      <c r="C720" t="s">
        <v>2400</v>
      </c>
      <c r="D720">
        <v>1.66E-2</v>
      </c>
      <c r="E720">
        <v>0.7</v>
      </c>
      <c r="F720">
        <v>26586.897300000001</v>
      </c>
      <c r="G720">
        <v>308.93974662599999</v>
      </c>
      <c r="H720">
        <v>308.93974662599999</v>
      </c>
    </row>
    <row r="721" spans="1:8">
      <c r="A721" t="s">
        <v>1446</v>
      </c>
      <c r="B721" t="s">
        <v>2607</v>
      </c>
      <c r="C721" t="s">
        <v>2400</v>
      </c>
      <c r="D721">
        <v>1.66E-2</v>
      </c>
      <c r="E721">
        <v>0.7</v>
      </c>
      <c r="F721">
        <v>315874.59999999998</v>
      </c>
      <c r="G721">
        <v>3670.4628519999997</v>
      </c>
      <c r="H721">
        <v>3670.4628519999997</v>
      </c>
    </row>
    <row r="722" spans="1:8">
      <c r="A722" t="s">
        <v>1562</v>
      </c>
      <c r="B722" t="s">
        <v>2607</v>
      </c>
      <c r="C722" t="s">
        <v>2400</v>
      </c>
      <c r="D722">
        <v>1.66E-2</v>
      </c>
      <c r="E722">
        <v>0.7</v>
      </c>
      <c r="F722">
        <v>20061.287820000001</v>
      </c>
      <c r="G722">
        <v>233.11216446839998</v>
      </c>
      <c r="H722">
        <v>233.11216446839998</v>
      </c>
    </row>
    <row r="723" spans="1:8">
      <c r="A723" t="s">
        <v>1445</v>
      </c>
      <c r="B723" t="s">
        <v>2607</v>
      </c>
      <c r="C723" t="s">
        <v>2400</v>
      </c>
      <c r="D723">
        <v>1.66E-2</v>
      </c>
      <c r="E723">
        <v>0.7</v>
      </c>
      <c r="F723">
        <v>172483.20000000001</v>
      </c>
      <c r="G723">
        <v>2004.254784</v>
      </c>
      <c r="H723">
        <v>2004.254784</v>
      </c>
    </row>
    <row r="724" spans="1:8">
      <c r="A724" t="s">
        <v>1447</v>
      </c>
      <c r="B724" t="s">
        <v>2607</v>
      </c>
      <c r="C724" t="s">
        <v>2400</v>
      </c>
      <c r="D724">
        <v>1.66E-2</v>
      </c>
      <c r="E724">
        <v>0.7</v>
      </c>
      <c r="F724">
        <v>343463.67</v>
      </c>
      <c r="G724">
        <v>3991.0478453999995</v>
      </c>
      <c r="H724">
        <v>3991.0478453999995</v>
      </c>
    </row>
    <row r="725" spans="1:8">
      <c r="A725" t="s">
        <v>1448</v>
      </c>
      <c r="B725" t="s">
        <v>2607</v>
      </c>
      <c r="C725" t="s">
        <v>2400</v>
      </c>
      <c r="D725">
        <v>1.66E-2</v>
      </c>
      <c r="E725">
        <v>0.7</v>
      </c>
      <c r="F725">
        <v>22672.165000000001</v>
      </c>
      <c r="G725">
        <v>263.45055730000001</v>
      </c>
      <c r="H725">
        <v>263.45055730000001</v>
      </c>
    </row>
    <row r="726" spans="1:8">
      <c r="A726" t="s">
        <v>1449</v>
      </c>
      <c r="B726" t="s">
        <v>2607</v>
      </c>
      <c r="C726" t="s">
        <v>2400</v>
      </c>
      <c r="D726">
        <v>1.66E-2</v>
      </c>
      <c r="E726">
        <v>0.7</v>
      </c>
      <c r="F726">
        <v>11983.53</v>
      </c>
      <c r="G726">
        <v>139.24861859999999</v>
      </c>
      <c r="H726">
        <v>139.24861859999999</v>
      </c>
    </row>
    <row r="727" spans="1:8">
      <c r="A727" t="s">
        <v>1450</v>
      </c>
      <c r="B727" t="s">
        <v>2607</v>
      </c>
      <c r="C727" t="s">
        <v>2400</v>
      </c>
      <c r="D727">
        <v>1.66E-2</v>
      </c>
      <c r="E727">
        <v>0.7</v>
      </c>
      <c r="F727">
        <v>5004.47</v>
      </c>
      <c r="G727">
        <v>58.151941399999998</v>
      </c>
      <c r="H727">
        <v>58.151941399999998</v>
      </c>
    </row>
    <row r="728" spans="1:8">
      <c r="A728" t="s">
        <v>1573</v>
      </c>
      <c r="B728" t="s">
        <v>2607</v>
      </c>
      <c r="C728" t="s">
        <v>2400</v>
      </c>
      <c r="D728">
        <v>1.66E-2</v>
      </c>
      <c r="E728">
        <v>0.7</v>
      </c>
      <c r="F728">
        <v>528235.83000000007</v>
      </c>
      <c r="G728">
        <v>6138.1003446000004</v>
      </c>
      <c r="H728">
        <v>6138.1003446000004</v>
      </c>
    </row>
    <row r="729" spans="1:8">
      <c r="A729" t="s">
        <v>1575</v>
      </c>
      <c r="B729" t="s">
        <v>2607</v>
      </c>
      <c r="C729" t="s">
        <v>2400</v>
      </c>
      <c r="D729">
        <v>1.66E-2</v>
      </c>
      <c r="E729">
        <v>0.7</v>
      </c>
      <c r="F729">
        <v>64553.675107501193</v>
      </c>
      <c r="G729">
        <v>750.11370474916384</v>
      </c>
      <c r="H729">
        <v>750.11370474916384</v>
      </c>
    </row>
    <row r="730" spans="1:8">
      <c r="A730" t="s">
        <v>1574</v>
      </c>
      <c r="B730" t="s">
        <v>2607</v>
      </c>
      <c r="C730" t="s">
        <v>2400</v>
      </c>
      <c r="D730">
        <v>1.66E-2</v>
      </c>
      <c r="E730">
        <v>0.7</v>
      </c>
      <c r="F730">
        <v>1211264.7332220001</v>
      </c>
      <c r="G730">
        <v>14074.896200039639</v>
      </c>
      <c r="H730">
        <v>14074.896200039639</v>
      </c>
    </row>
    <row r="731" spans="1:8">
      <c r="A731" t="s">
        <v>1572</v>
      </c>
      <c r="B731" t="s">
        <v>2607</v>
      </c>
      <c r="C731" t="s">
        <v>2400</v>
      </c>
      <c r="D731">
        <v>1.66E-2</v>
      </c>
      <c r="E731">
        <v>0.7</v>
      </c>
      <c r="F731">
        <v>110887.07735700002</v>
      </c>
      <c r="G731">
        <v>1288.5078388883403</v>
      </c>
      <c r="H731">
        <v>1288.5078388883403</v>
      </c>
    </row>
    <row r="732" spans="1:8">
      <c r="A732" t="s">
        <v>1454</v>
      </c>
      <c r="B732" t="s">
        <v>2607</v>
      </c>
      <c r="C732" t="s">
        <v>2400</v>
      </c>
      <c r="D732">
        <v>1.66E-2</v>
      </c>
      <c r="E732">
        <v>0.7</v>
      </c>
      <c r="F732">
        <v>82416.955000000002</v>
      </c>
      <c r="G732">
        <v>957.68501709999987</v>
      </c>
      <c r="H732">
        <v>957.68501709999987</v>
      </c>
    </row>
    <row r="733" spans="1:8">
      <c r="A733" t="s">
        <v>1455</v>
      </c>
      <c r="B733" t="s">
        <v>2607</v>
      </c>
      <c r="C733" t="s">
        <v>2400</v>
      </c>
      <c r="D733">
        <v>1.66E-2</v>
      </c>
      <c r="E733">
        <v>0.7</v>
      </c>
      <c r="F733">
        <v>150891.26500000001</v>
      </c>
      <c r="G733">
        <v>1753.3564993</v>
      </c>
      <c r="H733">
        <v>1753.3564993</v>
      </c>
    </row>
    <row r="734" spans="1:8">
      <c r="A734" t="s">
        <v>1456</v>
      </c>
      <c r="B734" t="s">
        <v>2607</v>
      </c>
      <c r="C734" t="s">
        <v>2400</v>
      </c>
      <c r="D734">
        <v>1.66E-2</v>
      </c>
      <c r="E734">
        <v>0.7</v>
      </c>
      <c r="F734">
        <v>55405.43</v>
      </c>
      <c r="G734">
        <v>643.81109659999993</v>
      </c>
      <c r="H734">
        <v>643.81109659999993</v>
      </c>
    </row>
    <row r="735" spans="1:8">
      <c r="A735" t="s">
        <v>1571</v>
      </c>
      <c r="B735" t="s">
        <v>2607</v>
      </c>
      <c r="C735" t="s">
        <v>2400</v>
      </c>
      <c r="D735">
        <v>1.66E-2</v>
      </c>
      <c r="E735">
        <v>0.7</v>
      </c>
      <c r="F735">
        <v>171863.1</v>
      </c>
      <c r="G735">
        <v>1997.0492220000001</v>
      </c>
      <c r="H735">
        <v>1997.0492220000001</v>
      </c>
    </row>
    <row r="736" spans="1:8">
      <c r="A736" t="s">
        <v>1453</v>
      </c>
      <c r="B736" t="s">
        <v>2607</v>
      </c>
      <c r="C736" t="s">
        <v>2400</v>
      </c>
      <c r="D736">
        <v>1.66E-2</v>
      </c>
      <c r="E736">
        <v>0.7</v>
      </c>
      <c r="F736">
        <v>3181.6350000000002</v>
      </c>
      <c r="G736">
        <v>36.970598700000004</v>
      </c>
      <c r="H736">
        <v>36.970598700000004</v>
      </c>
    </row>
    <row r="737" spans="1:8">
      <c r="A737" t="s">
        <v>1452</v>
      </c>
      <c r="B737" t="s">
        <v>2607</v>
      </c>
      <c r="C737" t="s">
        <v>2400</v>
      </c>
      <c r="D737">
        <v>1.66E-2</v>
      </c>
      <c r="E737">
        <v>0.7</v>
      </c>
      <c r="F737">
        <v>48323.38</v>
      </c>
      <c r="G737">
        <v>561.51767559999996</v>
      </c>
      <c r="H737">
        <v>561.51767559999996</v>
      </c>
    </row>
    <row r="738" spans="1:8">
      <c r="A738" t="s">
        <v>1565</v>
      </c>
      <c r="B738" t="s">
        <v>2607</v>
      </c>
      <c r="C738" t="s">
        <v>2400</v>
      </c>
      <c r="D738">
        <v>1.66E-2</v>
      </c>
      <c r="E738">
        <v>0.7</v>
      </c>
      <c r="F738">
        <v>397723.02428700001</v>
      </c>
      <c r="G738">
        <v>4621.5415422149399</v>
      </c>
      <c r="H738">
        <v>4621.5415422149399</v>
      </c>
    </row>
    <row r="739" spans="1:8">
      <c r="A739" t="s">
        <v>1566</v>
      </c>
      <c r="B739" t="s">
        <v>2607</v>
      </c>
      <c r="C739" t="s">
        <v>2400</v>
      </c>
      <c r="D739">
        <v>1.66E-2</v>
      </c>
      <c r="E739">
        <v>0.7</v>
      </c>
      <c r="F739">
        <v>116134.05780000001</v>
      </c>
      <c r="G739">
        <v>1349.477751636</v>
      </c>
      <c r="H739">
        <v>1349.477751636</v>
      </c>
    </row>
    <row r="740" spans="1:8">
      <c r="A740" t="s">
        <v>1568</v>
      </c>
      <c r="B740" t="s">
        <v>2607</v>
      </c>
      <c r="C740" t="s">
        <v>2400</v>
      </c>
      <c r="D740">
        <v>1.66E-2</v>
      </c>
      <c r="E740">
        <v>0.7</v>
      </c>
      <c r="F740">
        <v>65232.293382000003</v>
      </c>
      <c r="G740">
        <v>757.99924909883998</v>
      </c>
      <c r="H740">
        <v>757.99924909883998</v>
      </c>
    </row>
    <row r="741" spans="1:8">
      <c r="A741" t="s">
        <v>1569</v>
      </c>
      <c r="B741" t="s">
        <v>2607</v>
      </c>
      <c r="C741" t="s">
        <v>2400</v>
      </c>
      <c r="D741">
        <v>1.66E-2</v>
      </c>
      <c r="E741">
        <v>0.7</v>
      </c>
      <c r="F741">
        <v>147298.25313900001</v>
      </c>
      <c r="G741">
        <v>1711.60570147518</v>
      </c>
      <c r="H741">
        <v>1711.60570147518</v>
      </c>
    </row>
    <row r="742" spans="1:8">
      <c r="A742" t="s">
        <v>1570</v>
      </c>
      <c r="B742" t="s">
        <v>2607</v>
      </c>
      <c r="C742" t="s">
        <v>2400</v>
      </c>
      <c r="D742">
        <v>1.66E-2</v>
      </c>
      <c r="E742">
        <v>0.7</v>
      </c>
      <c r="F742">
        <v>65747.104433999993</v>
      </c>
      <c r="G742">
        <v>763.98135352307986</v>
      </c>
      <c r="H742">
        <v>763.98135352307986</v>
      </c>
    </row>
    <row r="743" spans="1:8">
      <c r="A743" t="s">
        <v>1451</v>
      </c>
      <c r="B743" t="s">
        <v>2607</v>
      </c>
      <c r="C743" t="s">
        <v>2400</v>
      </c>
      <c r="D743">
        <v>1.66E-2</v>
      </c>
      <c r="E743">
        <v>0.7</v>
      </c>
      <c r="F743">
        <v>352464.97499999998</v>
      </c>
      <c r="G743">
        <v>4095.6430094999992</v>
      </c>
      <c r="H743">
        <v>4095.6430094999992</v>
      </c>
    </row>
    <row r="744" spans="1:8">
      <c r="A744" t="s">
        <v>1567</v>
      </c>
      <c r="B744" t="s">
        <v>2607</v>
      </c>
      <c r="C744" t="s">
        <v>2400</v>
      </c>
      <c r="D744">
        <v>1.66E-2</v>
      </c>
      <c r="E744">
        <v>0.7</v>
      </c>
      <c r="F744">
        <v>19326.492000000002</v>
      </c>
      <c r="G744">
        <v>224.57383704000003</v>
      </c>
      <c r="H744">
        <v>224.57383704000003</v>
      </c>
    </row>
    <row r="745" spans="1:8">
      <c r="A745" t="s">
        <v>1564</v>
      </c>
      <c r="B745" t="s">
        <v>2607</v>
      </c>
      <c r="C745" t="s">
        <v>2400</v>
      </c>
      <c r="D745">
        <v>1.66E-2</v>
      </c>
      <c r="E745">
        <v>0.7</v>
      </c>
      <c r="F745">
        <v>583686</v>
      </c>
      <c r="G745">
        <v>6782.4313199999988</v>
      </c>
      <c r="H745">
        <v>6782.4313199999988</v>
      </c>
    </row>
    <row r="746" spans="1:8">
      <c r="A746" t="s">
        <v>1563</v>
      </c>
      <c r="B746" t="s">
        <v>2607</v>
      </c>
      <c r="C746" t="s">
        <v>2400</v>
      </c>
      <c r="D746">
        <v>1.66E-2</v>
      </c>
      <c r="E746">
        <v>0.7</v>
      </c>
      <c r="F746">
        <v>11637.401760000001</v>
      </c>
      <c r="G746">
        <v>135.22660845120001</v>
      </c>
      <c r="H746">
        <v>135.22660845120001</v>
      </c>
    </row>
    <row r="747" spans="1:8">
      <c r="A747" t="s">
        <v>1576</v>
      </c>
      <c r="B747" t="s">
        <v>2607</v>
      </c>
      <c r="C747" t="s">
        <v>2400</v>
      </c>
      <c r="D747">
        <v>1.66E-2</v>
      </c>
      <c r="E747">
        <v>0.7</v>
      </c>
      <c r="F747">
        <v>52495.810884000006</v>
      </c>
      <c r="G747">
        <v>610.00132247208001</v>
      </c>
      <c r="H747">
        <v>610.00132247208001</v>
      </c>
    </row>
    <row r="748" spans="1:8">
      <c r="A748" t="s">
        <v>1589</v>
      </c>
      <c r="B748" t="s">
        <v>2607</v>
      </c>
      <c r="C748" t="s">
        <v>2400</v>
      </c>
      <c r="D748">
        <v>2.93E-2</v>
      </c>
      <c r="E748">
        <v>0.7</v>
      </c>
      <c r="F748">
        <v>597228.85809842334</v>
      </c>
      <c r="G748">
        <v>12249.163879598662</v>
      </c>
      <c r="H748">
        <v>12249.163879598662</v>
      </c>
    </row>
    <row r="749" spans="1:8">
      <c r="A749" t="s">
        <v>1463</v>
      </c>
      <c r="B749" t="s">
        <v>2607</v>
      </c>
      <c r="C749" t="s">
        <v>2400</v>
      </c>
      <c r="D749">
        <v>1.66E-2</v>
      </c>
      <c r="E749">
        <v>0.7</v>
      </c>
      <c r="F749">
        <v>10806.64</v>
      </c>
      <c r="G749">
        <v>125.57315679999998</v>
      </c>
      <c r="H749">
        <v>125.57315679999998</v>
      </c>
    </row>
    <row r="750" spans="1:8">
      <c r="A750" t="s">
        <v>1462</v>
      </c>
      <c r="B750" t="s">
        <v>2607</v>
      </c>
      <c r="C750" t="s">
        <v>2400</v>
      </c>
      <c r="D750">
        <v>1.66E-2</v>
      </c>
      <c r="E750">
        <v>0.7</v>
      </c>
      <c r="F750">
        <v>1643647.6</v>
      </c>
      <c r="G750">
        <v>19099.185111999999</v>
      </c>
      <c r="H750">
        <v>19099.185111999999</v>
      </c>
    </row>
    <row r="751" spans="1:8">
      <c r="A751" t="s">
        <v>1461</v>
      </c>
      <c r="B751" t="s">
        <v>2607</v>
      </c>
      <c r="C751" t="s">
        <v>2400</v>
      </c>
      <c r="D751">
        <v>1.66E-2</v>
      </c>
      <c r="E751">
        <v>0.7</v>
      </c>
      <c r="F751">
        <v>815894.18500000006</v>
      </c>
      <c r="G751">
        <v>9480.6904297000001</v>
      </c>
      <c r="H751">
        <v>9480.6904297000001</v>
      </c>
    </row>
    <row r="752" spans="1:8">
      <c r="A752" t="s">
        <v>1583</v>
      </c>
      <c r="B752" t="s">
        <v>2607</v>
      </c>
      <c r="C752" t="s">
        <v>2400</v>
      </c>
      <c r="D752">
        <v>1.66E-2</v>
      </c>
      <c r="E752">
        <v>0.7</v>
      </c>
      <c r="F752">
        <v>176062.461354</v>
      </c>
      <c r="G752">
        <v>2045.8458009334799</v>
      </c>
      <c r="H752">
        <v>2045.8458009334799</v>
      </c>
    </row>
    <row r="753" spans="1:8">
      <c r="A753" t="s">
        <v>1584</v>
      </c>
      <c r="B753" t="s">
        <v>2607</v>
      </c>
      <c r="C753" t="s">
        <v>2400</v>
      </c>
      <c r="D753">
        <v>1.66E-2</v>
      </c>
      <c r="E753">
        <v>0.7</v>
      </c>
      <c r="F753">
        <v>48879.519416999996</v>
      </c>
      <c r="G753">
        <v>567.98001562553986</v>
      </c>
      <c r="H753">
        <v>567.98001562553986</v>
      </c>
    </row>
    <row r="754" spans="1:8">
      <c r="A754" t="s">
        <v>1582</v>
      </c>
      <c r="B754" t="s">
        <v>2607</v>
      </c>
      <c r="C754" t="s">
        <v>2400</v>
      </c>
      <c r="D754">
        <v>1.66E-2</v>
      </c>
      <c r="E754">
        <v>0.7</v>
      </c>
      <c r="F754">
        <v>145272.95999999999</v>
      </c>
      <c r="G754">
        <v>1688.0717952</v>
      </c>
      <c r="H754">
        <v>1688.0717952</v>
      </c>
    </row>
    <row r="755" spans="1:8">
      <c r="A755" t="s">
        <v>1581</v>
      </c>
      <c r="B755" t="s">
        <v>2607</v>
      </c>
      <c r="C755" t="s">
        <v>2400</v>
      </c>
      <c r="D755">
        <v>1.66E-2</v>
      </c>
      <c r="E755">
        <v>0.7</v>
      </c>
      <c r="F755">
        <v>16943.107500000002</v>
      </c>
      <c r="G755">
        <v>196.87890915000003</v>
      </c>
      <c r="H755">
        <v>196.87890915000003</v>
      </c>
    </row>
    <row r="756" spans="1:8">
      <c r="A756" t="s">
        <v>2689</v>
      </c>
      <c r="B756" t="s">
        <v>2607</v>
      </c>
      <c r="C756" t="s">
        <v>2400</v>
      </c>
      <c r="D756">
        <v>2.93E-2</v>
      </c>
      <c r="E756">
        <v>0.7</v>
      </c>
      <c r="F756">
        <v>597228.85809842334</v>
      </c>
      <c r="G756">
        <v>12249.163879598662</v>
      </c>
      <c r="H756">
        <v>12249.163879598662</v>
      </c>
    </row>
    <row r="757" spans="1:8">
      <c r="A757" t="s">
        <v>1577</v>
      </c>
      <c r="B757" t="s">
        <v>2607</v>
      </c>
      <c r="C757" t="s">
        <v>2400</v>
      </c>
      <c r="D757">
        <v>1.66E-2</v>
      </c>
      <c r="E757">
        <v>0.7</v>
      </c>
      <c r="F757">
        <v>1496999.4916590001</v>
      </c>
      <c r="G757">
        <v>17395.13409307758</v>
      </c>
      <c r="H757">
        <v>17395.13409307758</v>
      </c>
    </row>
    <row r="758" spans="1:8">
      <c r="A758" t="s">
        <v>1578</v>
      </c>
      <c r="B758" t="s">
        <v>2607</v>
      </c>
      <c r="C758" t="s">
        <v>2400</v>
      </c>
      <c r="D758">
        <v>1.66E-2</v>
      </c>
      <c r="E758">
        <v>0.7</v>
      </c>
      <c r="F758">
        <v>52384.294431000002</v>
      </c>
      <c r="G758">
        <v>608.70550128821992</v>
      </c>
      <c r="H758">
        <v>608.70550128821992</v>
      </c>
    </row>
    <row r="759" spans="1:8">
      <c r="A759" t="s">
        <v>1579</v>
      </c>
      <c r="B759" t="s">
        <v>2607</v>
      </c>
      <c r="C759" t="s">
        <v>2400</v>
      </c>
      <c r="D759">
        <v>1.66E-2</v>
      </c>
      <c r="E759">
        <v>0.7</v>
      </c>
      <c r="F759">
        <v>20862.591417</v>
      </c>
      <c r="G759">
        <v>242.42331226553998</v>
      </c>
      <c r="H759">
        <v>242.42331226553998</v>
      </c>
    </row>
    <row r="760" spans="1:8">
      <c r="A760" t="s">
        <v>1580</v>
      </c>
      <c r="B760" t="s">
        <v>2607</v>
      </c>
      <c r="C760" t="s">
        <v>2400</v>
      </c>
      <c r="D760">
        <v>1.66E-2</v>
      </c>
      <c r="E760">
        <v>0.7</v>
      </c>
      <c r="F760">
        <v>13265.885700000001</v>
      </c>
      <c r="G760">
        <v>154.14959183400001</v>
      </c>
      <c r="H760">
        <v>154.14959183400001</v>
      </c>
    </row>
    <row r="761" spans="1:8">
      <c r="A761" t="s">
        <v>1458</v>
      </c>
      <c r="B761" t="s">
        <v>2607</v>
      </c>
      <c r="C761" t="s">
        <v>2400</v>
      </c>
      <c r="D761">
        <v>1.66E-2</v>
      </c>
      <c r="E761">
        <v>0.7</v>
      </c>
      <c r="F761">
        <v>14940.295</v>
      </c>
      <c r="G761">
        <v>173.60622789999999</v>
      </c>
      <c r="H761">
        <v>173.60622789999999</v>
      </c>
    </row>
    <row r="762" spans="1:8">
      <c r="A762" t="s">
        <v>1460</v>
      </c>
      <c r="B762" t="s">
        <v>2607</v>
      </c>
      <c r="C762" t="s">
        <v>2400</v>
      </c>
      <c r="D762">
        <v>1.66E-2</v>
      </c>
      <c r="E762">
        <v>0.7</v>
      </c>
      <c r="F762">
        <v>280.29500000000002</v>
      </c>
      <c r="G762">
        <v>3.2570279000000002</v>
      </c>
      <c r="H762">
        <v>3.2570279000000002</v>
      </c>
    </row>
    <row r="763" spans="1:8">
      <c r="A763" t="s">
        <v>1457</v>
      </c>
      <c r="B763" t="s">
        <v>2607</v>
      </c>
      <c r="C763" t="s">
        <v>2400</v>
      </c>
      <c r="D763">
        <v>1.66E-2</v>
      </c>
      <c r="E763">
        <v>0.7</v>
      </c>
      <c r="F763">
        <v>2632.45</v>
      </c>
      <c r="G763">
        <v>30.589068999999999</v>
      </c>
      <c r="H763">
        <v>30.589068999999999</v>
      </c>
    </row>
    <row r="764" spans="1:8">
      <c r="A764" t="s">
        <v>1459</v>
      </c>
      <c r="B764" t="s">
        <v>2607</v>
      </c>
      <c r="C764" t="s">
        <v>2400</v>
      </c>
      <c r="D764">
        <v>1.66E-2</v>
      </c>
      <c r="E764">
        <v>0.7</v>
      </c>
      <c r="F764">
        <v>5024.3249999999998</v>
      </c>
      <c r="G764">
        <v>58.382656499999996</v>
      </c>
      <c r="H764">
        <v>58.382656499999996</v>
      </c>
    </row>
    <row r="765" spans="1:8">
      <c r="A765" t="s">
        <v>1587</v>
      </c>
      <c r="B765" t="s">
        <v>2607</v>
      </c>
      <c r="C765" t="s">
        <v>2400</v>
      </c>
      <c r="D765">
        <v>1.66E-2</v>
      </c>
      <c r="E765">
        <v>0.7</v>
      </c>
      <c r="F765">
        <v>101032.60933799999</v>
      </c>
      <c r="G765">
        <v>1173.9989205075599</v>
      </c>
      <c r="H765">
        <v>1173.9989205075599</v>
      </c>
    </row>
    <row r="766" spans="1:8">
      <c r="A766" t="s">
        <v>1585</v>
      </c>
      <c r="B766" t="s">
        <v>2607</v>
      </c>
      <c r="C766" t="s">
        <v>2400</v>
      </c>
      <c r="D766">
        <v>1.66E-2</v>
      </c>
      <c r="E766">
        <v>0.7</v>
      </c>
      <c r="F766">
        <v>96250.372659000001</v>
      </c>
      <c r="G766">
        <v>1118.4293302975798</v>
      </c>
      <c r="H766">
        <v>1118.4293302975798</v>
      </c>
    </row>
    <row r="767" spans="1:8">
      <c r="A767" t="s">
        <v>1588</v>
      </c>
      <c r="B767" t="s">
        <v>2607</v>
      </c>
      <c r="C767" t="s">
        <v>2400</v>
      </c>
      <c r="D767">
        <v>1.66E-2</v>
      </c>
      <c r="E767">
        <v>0.7</v>
      </c>
      <c r="F767">
        <v>43596.155879999998</v>
      </c>
      <c r="G767">
        <v>506.58733132559991</v>
      </c>
      <c r="H767">
        <v>506.58733132559991</v>
      </c>
    </row>
    <row r="768" spans="1:8">
      <c r="A768" t="s">
        <v>1586</v>
      </c>
      <c r="B768" t="s">
        <v>2607</v>
      </c>
      <c r="C768" t="s">
        <v>2400</v>
      </c>
      <c r="D768">
        <v>1.66E-2</v>
      </c>
      <c r="E768">
        <v>0.7</v>
      </c>
      <c r="F768">
        <v>374531.85000000003</v>
      </c>
      <c r="G768">
        <v>4352.0600969999996</v>
      </c>
      <c r="H768">
        <v>4352.0600969999996</v>
      </c>
    </row>
    <row r="769" spans="1:8">
      <c r="A769" t="s">
        <v>1465</v>
      </c>
      <c r="B769" t="s">
        <v>2607</v>
      </c>
      <c r="C769" t="s">
        <v>2400</v>
      </c>
      <c r="D769">
        <v>1.66E-2</v>
      </c>
      <c r="E769">
        <v>0.7</v>
      </c>
      <c r="F769">
        <v>114123.06</v>
      </c>
      <c r="G769">
        <v>1326.1099572000001</v>
      </c>
      <c r="H769">
        <v>1326.1099572000001</v>
      </c>
    </row>
    <row r="770" spans="1:8">
      <c r="A770" t="s">
        <v>1464</v>
      </c>
      <c r="B770" t="s">
        <v>2607</v>
      </c>
      <c r="C770" t="s">
        <v>2400</v>
      </c>
      <c r="D770">
        <v>1.66E-2</v>
      </c>
      <c r="E770">
        <v>0.7</v>
      </c>
      <c r="F770">
        <v>535907.52</v>
      </c>
      <c r="G770">
        <v>6227.2453823999995</v>
      </c>
      <c r="H770">
        <v>6227.2453823999995</v>
      </c>
    </row>
    <row r="771" spans="1:8">
      <c r="A771" t="s">
        <v>1592</v>
      </c>
      <c r="B771" t="s">
        <v>2607</v>
      </c>
      <c r="C771" t="s">
        <v>2400</v>
      </c>
      <c r="D771">
        <v>1.66E-2</v>
      </c>
      <c r="E771">
        <v>0.7</v>
      </c>
      <c r="F771">
        <v>136160.421741</v>
      </c>
      <c r="G771">
        <v>1582.1841006304201</v>
      </c>
      <c r="H771">
        <v>1582.1841006304201</v>
      </c>
    </row>
    <row r="772" spans="1:8">
      <c r="A772" t="s">
        <v>1593</v>
      </c>
      <c r="B772" t="s">
        <v>2607</v>
      </c>
      <c r="C772" t="s">
        <v>2400</v>
      </c>
      <c r="D772">
        <v>1.66E-2</v>
      </c>
      <c r="E772">
        <v>0.7</v>
      </c>
      <c r="F772">
        <v>162135</v>
      </c>
      <c r="G772">
        <v>1884.0086999999996</v>
      </c>
      <c r="H772">
        <v>1884.0086999999996</v>
      </c>
    </row>
    <row r="773" spans="1:8">
      <c r="A773" t="s">
        <v>1591</v>
      </c>
      <c r="B773" t="s">
        <v>2607</v>
      </c>
      <c r="C773" t="s">
        <v>2400</v>
      </c>
      <c r="D773">
        <v>1.66E-2</v>
      </c>
      <c r="E773">
        <v>0.7</v>
      </c>
      <c r="F773">
        <v>73411.258310999998</v>
      </c>
      <c r="G773">
        <v>853.03882157381997</v>
      </c>
      <c r="H773">
        <v>853.03882157381997</v>
      </c>
    </row>
    <row r="774" spans="1:8">
      <c r="A774" t="s">
        <v>1466</v>
      </c>
      <c r="B774" t="s">
        <v>2607</v>
      </c>
      <c r="C774" t="s">
        <v>2400</v>
      </c>
      <c r="D774">
        <v>1.66E-2</v>
      </c>
      <c r="E774">
        <v>0.7</v>
      </c>
      <c r="F774">
        <v>228825.99</v>
      </c>
      <c r="G774">
        <v>2658.9580037999999</v>
      </c>
      <c r="H774">
        <v>2658.9580037999999</v>
      </c>
    </row>
    <row r="775" spans="1:8">
      <c r="A775" t="s">
        <v>1595</v>
      </c>
      <c r="B775" t="s">
        <v>2607</v>
      </c>
      <c r="C775" t="s">
        <v>2400</v>
      </c>
      <c r="D775">
        <v>1.66E-2</v>
      </c>
      <c r="E775">
        <v>0.7</v>
      </c>
      <c r="F775">
        <v>181428.546168</v>
      </c>
      <c r="G775">
        <v>2108.19970647216</v>
      </c>
      <c r="H775">
        <v>2108.19970647216</v>
      </c>
    </row>
    <row r="776" spans="1:8">
      <c r="A776" t="s">
        <v>1597</v>
      </c>
      <c r="B776" t="s">
        <v>2607</v>
      </c>
      <c r="C776" t="s">
        <v>2400</v>
      </c>
      <c r="D776">
        <v>1.66E-2</v>
      </c>
      <c r="E776">
        <v>0.7</v>
      </c>
      <c r="F776">
        <v>683352.91380600003</v>
      </c>
      <c r="G776">
        <v>7940.5608584257197</v>
      </c>
      <c r="H776">
        <v>7940.5608584257197</v>
      </c>
    </row>
    <row r="777" spans="1:8">
      <c r="A777" t="s">
        <v>1596</v>
      </c>
      <c r="B777" t="s">
        <v>2607</v>
      </c>
      <c r="C777" t="s">
        <v>2400</v>
      </c>
      <c r="D777">
        <v>1.66E-2</v>
      </c>
      <c r="E777">
        <v>0.7</v>
      </c>
      <c r="F777">
        <v>46815.346304999999</v>
      </c>
      <c r="G777">
        <v>543.99432406409994</v>
      </c>
      <c r="H777">
        <v>543.99432406409994</v>
      </c>
    </row>
    <row r="778" spans="1:8">
      <c r="A778" t="s">
        <v>1594</v>
      </c>
      <c r="B778" t="s">
        <v>2607</v>
      </c>
      <c r="C778" t="s">
        <v>2400</v>
      </c>
      <c r="D778">
        <v>1.66E-2</v>
      </c>
      <c r="E778">
        <v>0.7</v>
      </c>
      <c r="F778">
        <v>39085.884450000005</v>
      </c>
      <c r="G778">
        <v>454.17797730899997</v>
      </c>
      <c r="H778">
        <v>454.17797730899997</v>
      </c>
    </row>
    <row r="779" spans="1:8">
      <c r="A779" t="s">
        <v>1467</v>
      </c>
      <c r="B779" t="s">
        <v>2607</v>
      </c>
      <c r="C779" t="s">
        <v>2400</v>
      </c>
      <c r="D779">
        <v>1.66E-2</v>
      </c>
      <c r="E779">
        <v>0.7</v>
      </c>
      <c r="F779">
        <v>1771425.65</v>
      </c>
      <c r="G779">
        <v>20583.966052999996</v>
      </c>
      <c r="H779">
        <v>20583.966052999996</v>
      </c>
    </row>
    <row r="780" spans="1:8">
      <c r="A780" t="s">
        <v>1598</v>
      </c>
      <c r="B780" t="s">
        <v>2607</v>
      </c>
      <c r="C780" t="s">
        <v>2400</v>
      </c>
      <c r="D780">
        <v>1.66E-2</v>
      </c>
      <c r="E780">
        <v>0.7</v>
      </c>
      <c r="F780">
        <v>430624.36644300004</v>
      </c>
      <c r="G780">
        <v>5003.8551380676599</v>
      </c>
      <c r="H780">
        <v>5003.8551380676599</v>
      </c>
    </row>
    <row r="781" spans="1:8">
      <c r="A781" t="s">
        <v>1602</v>
      </c>
      <c r="B781" t="s">
        <v>2607</v>
      </c>
      <c r="C781" t="s">
        <v>2400</v>
      </c>
      <c r="D781">
        <v>1.66E-2</v>
      </c>
      <c r="E781">
        <v>0.7</v>
      </c>
      <c r="F781">
        <v>332825.21541</v>
      </c>
      <c r="G781">
        <v>3867.4290030641996</v>
      </c>
      <c r="H781">
        <v>3867.4290030641996</v>
      </c>
    </row>
    <row r="782" spans="1:8">
      <c r="A782" t="s">
        <v>1601</v>
      </c>
      <c r="B782" t="s">
        <v>2607</v>
      </c>
      <c r="C782" t="s">
        <v>2400</v>
      </c>
      <c r="D782">
        <v>1.66E-2</v>
      </c>
      <c r="E782">
        <v>0.7</v>
      </c>
      <c r="F782">
        <v>324270</v>
      </c>
      <c r="G782">
        <v>3768.0173999999993</v>
      </c>
      <c r="H782">
        <v>3768.0173999999993</v>
      </c>
    </row>
    <row r="783" spans="1:8">
      <c r="A783" t="s">
        <v>1600</v>
      </c>
      <c r="B783" t="s">
        <v>2607</v>
      </c>
      <c r="C783" t="s">
        <v>2400</v>
      </c>
      <c r="D783">
        <v>1.66E-2</v>
      </c>
      <c r="E783">
        <v>0.7</v>
      </c>
      <c r="F783">
        <v>118204.91087400001</v>
      </c>
      <c r="G783">
        <v>1373.5410643558801</v>
      </c>
      <c r="H783">
        <v>1373.5410643558801</v>
      </c>
    </row>
    <row r="784" spans="1:8">
      <c r="A784" t="s">
        <v>1599</v>
      </c>
      <c r="B784" t="s">
        <v>2607</v>
      </c>
      <c r="C784" t="s">
        <v>2400</v>
      </c>
      <c r="D784">
        <v>1.66E-2</v>
      </c>
      <c r="E784">
        <v>0.7</v>
      </c>
      <c r="F784">
        <v>132565.04568899999</v>
      </c>
      <c r="G784">
        <v>1540.40583090618</v>
      </c>
      <c r="H784">
        <v>1540.40583090618</v>
      </c>
    </row>
    <row r="785" spans="1:8">
      <c r="A785" t="s">
        <v>1603</v>
      </c>
      <c r="B785" t="s">
        <v>2607</v>
      </c>
      <c r="C785" t="s">
        <v>2400</v>
      </c>
      <c r="D785">
        <v>1.66E-2</v>
      </c>
      <c r="E785">
        <v>0.7</v>
      </c>
      <c r="F785">
        <v>470342.93409000005</v>
      </c>
      <c r="G785">
        <v>5465.3848941258002</v>
      </c>
      <c r="H785">
        <v>5465.3848941258002</v>
      </c>
    </row>
    <row r="786" spans="1:8">
      <c r="A786" t="s">
        <v>1468</v>
      </c>
      <c r="B786" t="s">
        <v>2607</v>
      </c>
      <c r="C786" t="s">
        <v>2400</v>
      </c>
      <c r="D786">
        <v>1.66E-2</v>
      </c>
      <c r="E786">
        <v>0.7</v>
      </c>
      <c r="F786">
        <v>111169.02499999999</v>
      </c>
      <c r="G786">
        <v>1291.7840704999999</v>
      </c>
      <c r="H786">
        <v>1291.7840704999999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5"/>
  <sheetViews>
    <sheetView workbookViewId="0">
      <selection activeCell="O31" sqref="O31"/>
    </sheetView>
  </sheetViews>
  <sheetFormatPr defaultRowHeight="14.5"/>
  <cols>
    <col min="1" max="1" width="20.7265625" customWidth="1"/>
    <col min="2" max="2" width="11.1796875" bestFit="1" customWidth="1"/>
    <col min="3" max="3" width="10.7265625" bestFit="1" customWidth="1"/>
    <col min="4" max="5" width="10.7265625" customWidth="1"/>
    <col min="6" max="8" width="13.7265625" customWidth="1"/>
    <col min="10" max="10" width="13.7265625" customWidth="1"/>
    <col min="11" max="11" width="15.7265625" customWidth="1"/>
    <col min="12" max="13" width="12.7265625" customWidth="1"/>
    <col min="16" max="16" width="13.7265625" customWidth="1"/>
    <col min="17" max="17" width="15.7265625" customWidth="1"/>
    <col min="18" max="19" width="12.7265625" customWidth="1"/>
  </cols>
  <sheetData>
    <row r="1" spans="1:18">
      <c r="A1" t="s">
        <v>1</v>
      </c>
      <c r="B1" t="s">
        <v>0</v>
      </c>
      <c r="C1" t="s">
        <v>2395</v>
      </c>
      <c r="D1" t="s">
        <v>2442</v>
      </c>
      <c r="E1" t="s">
        <v>2558</v>
      </c>
      <c r="F1" t="s">
        <v>2398</v>
      </c>
      <c r="G1" t="s">
        <v>2399</v>
      </c>
      <c r="H1" t="s">
        <v>2817</v>
      </c>
    </row>
    <row r="2" spans="1:18">
      <c r="A2" s="60" t="s">
        <v>84</v>
      </c>
      <c r="B2" s="60" t="s">
        <v>116</v>
      </c>
      <c r="C2" s="60" t="s">
        <v>2400</v>
      </c>
      <c r="D2" s="14">
        <v>1.66E-2</v>
      </c>
      <c r="E2">
        <v>0.7</v>
      </c>
      <c r="F2" s="69">
        <v>29600000</v>
      </c>
      <c r="G2" s="69">
        <v>348757.90465753427</v>
      </c>
      <c r="H2" s="69">
        <v>444000</v>
      </c>
      <c r="J2" s="132" t="s">
        <v>2825</v>
      </c>
    </row>
    <row r="3" spans="1:18">
      <c r="A3" s="60" t="s">
        <v>97</v>
      </c>
      <c r="B3" s="60" t="s">
        <v>116</v>
      </c>
      <c r="C3" s="60" t="s">
        <v>2400</v>
      </c>
      <c r="D3" s="14">
        <v>1.66E-2</v>
      </c>
      <c r="E3">
        <v>0.7</v>
      </c>
      <c r="F3" s="69">
        <v>26721646.309999999</v>
      </c>
      <c r="G3" s="69">
        <v>315099.31056784349</v>
      </c>
      <c r="H3" s="69">
        <v>400824.69464999996</v>
      </c>
      <c r="K3" s="68" t="s">
        <v>2822</v>
      </c>
      <c r="L3" s="68" t="s">
        <v>2818</v>
      </c>
      <c r="M3" s="68" t="s">
        <v>2817</v>
      </c>
      <c r="Q3" s="68"/>
      <c r="R3" s="68"/>
    </row>
    <row r="4" spans="1:18">
      <c r="A4" s="60" t="s">
        <v>105</v>
      </c>
      <c r="B4" s="60" t="s">
        <v>116</v>
      </c>
      <c r="C4" s="60" t="s">
        <v>2400</v>
      </c>
      <c r="D4" s="14">
        <v>2.93E-2</v>
      </c>
      <c r="E4">
        <v>0.7</v>
      </c>
      <c r="F4" s="69">
        <v>23000000</v>
      </c>
      <c r="G4" s="69">
        <v>478321.2958904109</v>
      </c>
      <c r="H4" s="69">
        <v>478321.2958904109</v>
      </c>
      <c r="J4" t="s">
        <v>116</v>
      </c>
      <c r="K4" s="97">
        <f t="shared" ref="K4:K12" si="0">SUMIF($B:$B,$J4,F:F)</f>
        <v>3357633015.1576924</v>
      </c>
      <c r="L4" s="97">
        <f t="shared" ref="L4:L12" si="1">SUMIF($B:$B,$J4,G:G)</f>
        <v>34742703.217268057</v>
      </c>
      <c r="M4" s="97">
        <f t="shared" ref="M4:M12" si="2">SUMIF($B:$B,$J4,H:H)</f>
        <v>57898795.155694768</v>
      </c>
      <c r="Q4" s="97"/>
      <c r="R4" s="97"/>
    </row>
    <row r="5" spans="1:18">
      <c r="A5" s="60" t="s">
        <v>109</v>
      </c>
      <c r="B5" s="60" t="s">
        <v>116</v>
      </c>
      <c r="C5" s="60" t="s">
        <v>2400</v>
      </c>
      <c r="D5" s="14">
        <v>7.4000000000000003E-3</v>
      </c>
      <c r="E5">
        <v>0.7</v>
      </c>
      <c r="F5" s="69">
        <v>49500000</v>
      </c>
      <c r="G5" s="69">
        <v>260102.30399999997</v>
      </c>
      <c r="H5" s="69">
        <v>742500</v>
      </c>
      <c r="J5" t="s">
        <v>768</v>
      </c>
      <c r="K5" s="97">
        <f t="shared" si="0"/>
        <v>3498350011.3800015</v>
      </c>
      <c r="L5" s="97">
        <f t="shared" si="1"/>
        <v>3675886.0978620583</v>
      </c>
      <c r="M5" s="97">
        <f t="shared" si="2"/>
        <v>3675886.0978620583</v>
      </c>
      <c r="Q5" s="97"/>
      <c r="R5" s="97"/>
    </row>
    <row r="6" spans="1:18">
      <c r="A6" s="60" t="s">
        <v>110</v>
      </c>
      <c r="B6" s="60" t="s">
        <v>116</v>
      </c>
      <c r="C6" s="60" t="s">
        <v>2400</v>
      </c>
      <c r="D6" s="14">
        <v>1.66E-2</v>
      </c>
      <c r="E6">
        <v>0.7</v>
      </c>
      <c r="F6" s="69">
        <v>16292282.83</v>
      </c>
      <c r="G6" s="69">
        <v>192117.17076683792</v>
      </c>
      <c r="H6" s="69">
        <v>244384.24244999999</v>
      </c>
      <c r="J6" t="s">
        <v>542</v>
      </c>
      <c r="K6" s="97">
        <f t="shared" si="0"/>
        <v>4700846600</v>
      </c>
      <c r="L6" s="97">
        <f t="shared" si="1"/>
        <v>28199275.031872146</v>
      </c>
      <c r="M6" s="97">
        <f t="shared" si="2"/>
        <v>28199275.031872146</v>
      </c>
      <c r="Q6" s="97"/>
      <c r="R6" s="97"/>
    </row>
    <row r="7" spans="1:18">
      <c r="A7" s="60" t="s">
        <v>111</v>
      </c>
      <c r="B7" s="60" t="s">
        <v>116</v>
      </c>
      <c r="C7" s="60" t="s">
        <v>2400</v>
      </c>
      <c r="D7" s="14">
        <v>7.4000000000000003E-3</v>
      </c>
      <c r="E7">
        <v>0.7</v>
      </c>
      <c r="F7" s="69">
        <v>32500000</v>
      </c>
      <c r="G7" s="69">
        <v>170774.24</v>
      </c>
      <c r="H7" s="69">
        <v>487500</v>
      </c>
      <c r="J7" t="s">
        <v>2509</v>
      </c>
      <c r="K7" s="97">
        <f t="shared" si="0"/>
        <v>5816503.75</v>
      </c>
      <c r="L7" s="97">
        <f t="shared" si="1"/>
        <v>75340.201707399989</v>
      </c>
      <c r="M7" s="97">
        <f t="shared" si="2"/>
        <v>92052.492021599988</v>
      </c>
      <c r="Q7" s="97"/>
      <c r="R7" s="97"/>
    </row>
    <row r="8" spans="1:18">
      <c r="A8" s="60" t="s">
        <v>112</v>
      </c>
      <c r="B8" s="60" t="s">
        <v>116</v>
      </c>
      <c r="C8" s="60" t="s">
        <v>2400</v>
      </c>
      <c r="D8" s="14">
        <v>1.66E-2</v>
      </c>
      <c r="E8">
        <v>0.7</v>
      </c>
      <c r="F8" s="69">
        <v>16986070.859999999</v>
      </c>
      <c r="G8" s="69">
        <v>200298.25839134597</v>
      </c>
      <c r="H8" s="69">
        <v>254791.06289999999</v>
      </c>
      <c r="J8" t="s">
        <v>2594</v>
      </c>
      <c r="K8" s="97">
        <f t="shared" si="0"/>
        <v>189469800</v>
      </c>
      <c r="L8" s="97">
        <f t="shared" si="1"/>
        <v>81970.009246122791</v>
      </c>
      <c r="M8" s="97">
        <f t="shared" si="2"/>
        <v>81970.009246122791</v>
      </c>
      <c r="Q8" s="97"/>
      <c r="R8" s="97"/>
    </row>
    <row r="9" spans="1:18">
      <c r="A9" s="60" t="s">
        <v>113</v>
      </c>
      <c r="B9" s="60" t="s">
        <v>116</v>
      </c>
      <c r="C9" s="60" t="s">
        <v>2400</v>
      </c>
      <c r="D9" s="14">
        <v>1.66E-2</v>
      </c>
      <c r="E9">
        <v>0.7</v>
      </c>
      <c r="F9" s="69">
        <v>14000000</v>
      </c>
      <c r="G9" s="69">
        <v>165086.77260273971</v>
      </c>
      <c r="H9" s="69">
        <v>210000</v>
      </c>
      <c r="J9" t="s">
        <v>689</v>
      </c>
      <c r="K9" s="97">
        <f t="shared" si="0"/>
        <v>869036862.45912218</v>
      </c>
      <c r="L9" s="97">
        <f t="shared" si="1"/>
        <v>12090.001903999178</v>
      </c>
      <c r="M9" s="97">
        <f t="shared" si="2"/>
        <v>12494.938057358202</v>
      </c>
      <c r="Q9" s="97"/>
      <c r="R9" s="97"/>
    </row>
    <row r="10" spans="1:18">
      <c r="A10" s="60" t="s">
        <v>114</v>
      </c>
      <c r="B10" s="60" t="s">
        <v>116</v>
      </c>
      <c r="C10" s="60" t="s">
        <v>2400</v>
      </c>
      <c r="D10" s="14">
        <v>1.66E-2</v>
      </c>
      <c r="E10">
        <v>0.7</v>
      </c>
      <c r="F10" s="69">
        <v>25750090.41</v>
      </c>
      <c r="G10" s="69">
        <v>303642.80857254704</v>
      </c>
      <c r="H10" s="69">
        <v>386251.35615000001</v>
      </c>
      <c r="J10" t="s">
        <v>2407</v>
      </c>
      <c r="K10" s="97">
        <f t="shared" si="0"/>
        <v>318430237.11000001</v>
      </c>
      <c r="L10" s="97">
        <f t="shared" si="1"/>
        <v>179021.89134311563</v>
      </c>
      <c r="M10" s="97">
        <f t="shared" si="2"/>
        <v>179021.89134311563</v>
      </c>
      <c r="Q10" s="97"/>
      <c r="R10" s="97"/>
    </row>
    <row r="11" spans="1:18">
      <c r="A11" s="60" t="s">
        <v>117</v>
      </c>
      <c r="B11" s="60" t="s">
        <v>116</v>
      </c>
      <c r="C11" s="60" t="s">
        <v>2400</v>
      </c>
      <c r="D11" s="14">
        <v>1.66E-2</v>
      </c>
      <c r="E11">
        <v>0.7</v>
      </c>
      <c r="F11" s="69">
        <v>24249909.59</v>
      </c>
      <c r="G11" s="69">
        <v>285952.80786580907</v>
      </c>
      <c r="H11" s="69">
        <v>363748.64384999999</v>
      </c>
      <c r="J11" t="s">
        <v>2607</v>
      </c>
      <c r="K11" s="97">
        <f t="shared" si="0"/>
        <v>187604292.43826178</v>
      </c>
      <c r="L11" s="97">
        <f t="shared" si="1"/>
        <v>711412.38625765708</v>
      </c>
      <c r="M11" s="97">
        <f t="shared" si="2"/>
        <v>711412.38625765708</v>
      </c>
      <c r="Q11" s="97"/>
      <c r="R11" s="97"/>
    </row>
    <row r="12" spans="1:18">
      <c r="A12" s="60" t="s">
        <v>118</v>
      </c>
      <c r="B12" s="60" t="s">
        <v>116</v>
      </c>
      <c r="C12" s="60" t="s">
        <v>2400</v>
      </c>
      <c r="D12" s="14">
        <v>4.7E-2</v>
      </c>
      <c r="E12">
        <v>0.7</v>
      </c>
      <c r="F12" s="69">
        <v>50000000</v>
      </c>
      <c r="G12" s="69">
        <v>1668688</v>
      </c>
      <c r="H12" s="69">
        <v>1668688</v>
      </c>
      <c r="J12" t="s">
        <v>2605</v>
      </c>
      <c r="K12" s="97">
        <f t="shared" si="0"/>
        <v>310044018.82999998</v>
      </c>
      <c r="L12" s="97">
        <f t="shared" si="1"/>
        <v>3249575.3603047137</v>
      </c>
      <c r="M12" s="97">
        <f t="shared" si="2"/>
        <v>4650660.2824499998</v>
      </c>
      <c r="Q12" s="97"/>
      <c r="R12" s="97"/>
    </row>
    <row r="13" spans="1:18">
      <c r="A13" s="60" t="s">
        <v>122</v>
      </c>
      <c r="B13" s="60" t="s">
        <v>116</v>
      </c>
      <c r="C13" s="60" t="s">
        <v>2400</v>
      </c>
      <c r="D13" s="14">
        <v>7.4000000000000003E-3</v>
      </c>
      <c r="E13">
        <v>0.7</v>
      </c>
      <c r="F13" s="69">
        <v>20000000</v>
      </c>
      <c r="G13" s="69">
        <v>105091.84</v>
      </c>
      <c r="H13" s="69">
        <v>300000</v>
      </c>
      <c r="J13" s="98" t="s">
        <v>2823</v>
      </c>
      <c r="K13" s="97">
        <f>SUM(K4:K12)</f>
        <v>13437231341.125076</v>
      </c>
      <c r="L13" s="97">
        <f t="shared" ref="L13:M13" si="3">SUM(L4:L12)</f>
        <v>70927274.197765276</v>
      </c>
      <c r="M13" s="97">
        <f t="shared" si="3"/>
        <v>95501568.284804851</v>
      </c>
      <c r="P13" s="98"/>
      <c r="Q13" s="97"/>
      <c r="R13" s="97"/>
    </row>
    <row r="14" spans="1:18">
      <c r="A14" s="60" t="s">
        <v>123</v>
      </c>
      <c r="B14" s="60" t="s">
        <v>116</v>
      </c>
      <c r="C14" s="60" t="s">
        <v>2400</v>
      </c>
      <c r="D14" s="14">
        <v>7.4000000000000003E-3</v>
      </c>
      <c r="E14">
        <v>0.7</v>
      </c>
      <c r="F14" s="69">
        <v>26000000</v>
      </c>
      <c r="G14" s="69">
        <v>136619.39199999999</v>
      </c>
      <c r="H14" s="69">
        <v>390000</v>
      </c>
    </row>
    <row r="15" spans="1:18">
      <c r="A15" s="60" t="s">
        <v>124</v>
      </c>
      <c r="B15" s="60" t="s">
        <v>116</v>
      </c>
      <c r="C15" s="60" t="s">
        <v>2400</v>
      </c>
      <c r="D15" s="14">
        <v>2.93E-2</v>
      </c>
      <c r="E15">
        <v>0.7</v>
      </c>
      <c r="F15" s="69">
        <v>74307.22</v>
      </c>
      <c r="G15" s="69">
        <v>1551.8496126313755</v>
      </c>
      <c r="H15" s="69">
        <v>1551.8496126313755</v>
      </c>
    </row>
    <row r="16" spans="1:18">
      <c r="A16" s="60" t="s">
        <v>130</v>
      </c>
      <c r="B16" s="60" t="s">
        <v>116</v>
      </c>
      <c r="C16" s="60" t="s">
        <v>2400</v>
      </c>
      <c r="D16" s="14">
        <v>2.93E-2</v>
      </c>
      <c r="E16">
        <v>0.7</v>
      </c>
      <c r="F16" s="69">
        <v>70915.39</v>
      </c>
      <c r="G16" s="69">
        <v>1481.0138301648599</v>
      </c>
      <c r="H16" s="69">
        <v>1481.0138301648599</v>
      </c>
      <c r="J16" s="132" t="s">
        <v>3066</v>
      </c>
      <c r="P16" s="132" t="s">
        <v>2824</v>
      </c>
    </row>
    <row r="17" spans="1:19">
      <c r="A17" s="60" t="s">
        <v>131</v>
      </c>
      <c r="B17" s="60" t="s">
        <v>116</v>
      </c>
      <c r="C17" s="60" t="s">
        <v>2400</v>
      </c>
      <c r="D17" s="14">
        <v>2.93E-2</v>
      </c>
      <c r="E17">
        <v>0.7</v>
      </c>
      <c r="F17" s="69">
        <v>375021.79</v>
      </c>
      <c r="G17" s="69">
        <v>7832.0440401326405</v>
      </c>
      <c r="H17" s="69">
        <v>7832.0440401326405</v>
      </c>
      <c r="K17" s="68" t="s">
        <v>2822</v>
      </c>
      <c r="L17" s="68" t="s">
        <v>2818</v>
      </c>
      <c r="M17" s="68" t="s">
        <v>2817</v>
      </c>
      <c r="Q17" s="68" t="s">
        <v>2822</v>
      </c>
      <c r="R17" s="68" t="s">
        <v>2818</v>
      </c>
      <c r="S17" s="68" t="s">
        <v>2817</v>
      </c>
    </row>
    <row r="18" spans="1:19">
      <c r="A18" s="60" t="s">
        <v>132</v>
      </c>
      <c r="B18" s="60" t="s">
        <v>116</v>
      </c>
      <c r="C18" s="60" t="s">
        <v>2400</v>
      </c>
      <c r="D18" s="14">
        <v>2.93E-2</v>
      </c>
      <c r="E18">
        <v>0.7</v>
      </c>
      <c r="F18" s="69">
        <v>12461.56</v>
      </c>
      <c r="G18" s="69">
        <v>260.25017567313967</v>
      </c>
      <c r="H18" s="69">
        <v>260.25017567313967</v>
      </c>
      <c r="J18" t="s">
        <v>116</v>
      </c>
      <c r="K18" s="97">
        <f>IF($Q18=0,0,$K4/$Q18*Q18)</f>
        <v>3357633015.1576924</v>
      </c>
      <c r="L18" s="97">
        <f>IF($Q18=0,0,$K4/$Q18*R18)</f>
        <v>28120777.085130218</v>
      </c>
      <c r="M18" s="97">
        <f>IF($Q18=0,0,$K4/$Q18*S18)</f>
        <v>55837351.472283833</v>
      </c>
      <c r="P18" t="s">
        <v>116</v>
      </c>
      <c r="Q18" s="97">
        <f>SUMIF('New Tool-Oct V20'!D:D,$P18,'New Tool-Oct V20'!Y:Y)+SUMIF('New Tool-Oct V20'!D:D,$P18,'New Tool-Oct V20'!Z:Z)</f>
        <v>3262347448.6631079</v>
      </c>
      <c r="R18" s="97">
        <f>SUMIF('New Tool-Oct V20'!D:D,$P18,'New Tool-Oct V20'!BS:BS)</f>
        <v>27322743.42191324</v>
      </c>
      <c r="S18" s="97">
        <f>SUMIF('New Tool-Oct V20'!D:D,$P18,'New Tool-Oct V20'!CR:CR)</f>
        <v>54252754.929846063</v>
      </c>
    </row>
    <row r="19" spans="1:19">
      <c r="A19" s="60" t="s">
        <v>133</v>
      </c>
      <c r="B19" s="60" t="s">
        <v>116</v>
      </c>
      <c r="C19" s="60" t="s">
        <v>2400</v>
      </c>
      <c r="D19" s="14">
        <v>2.93E-2</v>
      </c>
      <c r="E19">
        <v>0.7</v>
      </c>
      <c r="F19" s="69">
        <v>27470.78</v>
      </c>
      <c r="G19" s="69">
        <v>573.70628724478888</v>
      </c>
      <c r="H19" s="69">
        <v>573.70628724478888</v>
      </c>
      <c r="J19" t="s">
        <v>768</v>
      </c>
      <c r="K19" s="97">
        <f t="shared" ref="K19:M26" si="4">IF($Q19=0,0,$K5/$Q19*Q19)</f>
        <v>3498350011.3800015</v>
      </c>
      <c r="L19" s="97">
        <f t="shared" si="4"/>
        <v>2950625.182321805</v>
      </c>
      <c r="M19" s="97">
        <f t="shared" si="4"/>
        <v>2950625.182321805</v>
      </c>
      <c r="P19" t="s">
        <v>768</v>
      </c>
      <c r="Q19" s="97">
        <f>SUMIF('New Tool-Oct V20'!D:D,$P19,'New Tool-Oct V20'!Y:Y)+SUMIF('New Tool-Oct V20'!D:D,$P19,'New Tool-Oct V20'!Z:Z)</f>
        <v>3540910628.5599999</v>
      </c>
      <c r="R19" s="97">
        <f>SUMIF('New Tool-Oct V20'!D:D,$P19,'New Tool-Oct V20'!BS:BS)</f>
        <v>2986522.2276197178</v>
      </c>
      <c r="S19" s="97">
        <f>SUMIF('New Tool-Oct V20'!D:D,$P19,'New Tool-Oct V20'!CR:CR)</f>
        <v>2986522.2276197178</v>
      </c>
    </row>
    <row r="20" spans="1:19">
      <c r="A20" s="60" t="s">
        <v>134</v>
      </c>
      <c r="B20" s="60" t="s">
        <v>116</v>
      </c>
      <c r="C20" s="60" t="s">
        <v>2400</v>
      </c>
      <c r="D20" s="14">
        <v>2.93E-2</v>
      </c>
      <c r="E20">
        <v>0.7</v>
      </c>
      <c r="F20" s="69">
        <v>37961.56</v>
      </c>
      <c r="G20" s="69">
        <v>792.79822581012593</v>
      </c>
      <c r="H20" s="69">
        <v>792.79822581012593</v>
      </c>
      <c r="J20" t="s">
        <v>542</v>
      </c>
      <c r="K20" s="97">
        <f t="shared" ref="K20:L20" si="5">IF($Q20=0,0,$K6/$Q20*Q20)</f>
        <v>4700846600</v>
      </c>
      <c r="L20" s="97">
        <f t="shared" si="5"/>
        <v>23429180.858689819</v>
      </c>
      <c r="M20" s="97">
        <f t="shared" si="4"/>
        <v>23429180.858689819</v>
      </c>
      <c r="P20" t="s">
        <v>542</v>
      </c>
      <c r="Q20" s="97">
        <f>SUMIF('New Tool-Oct V20'!D:D,$P20,'New Tool-Oct V20'!Y:Y)+SUMIF('New Tool-Oct V20'!D:D,$P20,'New Tool-Oct V20'!Z:Z)</f>
        <v>4713980652.2250004</v>
      </c>
      <c r="R20" s="97">
        <f>SUMIF('New Tool-Oct V20'!D:D,$P20,'New Tool-Oct V20'!BS:BS)</f>
        <v>23494641.425938919</v>
      </c>
      <c r="S20" s="97">
        <f>SUMIF('New Tool-Oct V20'!D:D,$P20,'New Tool-Oct V20'!CR:CR)</f>
        <v>23494641.425938919</v>
      </c>
    </row>
    <row r="21" spans="1:19">
      <c r="A21" s="60" t="s">
        <v>135</v>
      </c>
      <c r="B21" s="60" t="s">
        <v>116</v>
      </c>
      <c r="C21" s="60" t="s">
        <v>2400</v>
      </c>
      <c r="D21" s="14">
        <v>2.93E-2</v>
      </c>
      <c r="E21">
        <v>0.7</v>
      </c>
      <c r="F21" s="69">
        <v>775384.61</v>
      </c>
      <c r="G21" s="69">
        <v>16193.316163205001</v>
      </c>
      <c r="H21" s="69">
        <v>16193.316163205001</v>
      </c>
      <c r="J21" t="s">
        <v>2509</v>
      </c>
      <c r="K21" s="97">
        <f t="shared" ref="K21:L21" si="6">IF($Q21=0,0,$K7/$Q21*Q21)</f>
        <v>5816503.75</v>
      </c>
      <c r="L21" s="97">
        <f t="shared" si="6"/>
        <v>78704.035078266199</v>
      </c>
      <c r="M21" s="97">
        <f t="shared" si="4"/>
        <v>91101.705729764421</v>
      </c>
      <c r="P21" t="s">
        <v>2509</v>
      </c>
      <c r="Q21" s="97">
        <f>SUMIF('New Tool-Oct V20'!D:D,$P21,'New Tool-Oct V20'!Y:Y)+SUMIF('New Tool-Oct V20'!D:D,$P21,'New Tool-Oct V20'!Z:Z)</f>
        <v>5816503.75</v>
      </c>
      <c r="R21" s="97">
        <f>SUMIF('New Tool-Oct V20'!D:D,$P21,'New Tool-Oct V20'!BS:BS)</f>
        <v>78704.035078266199</v>
      </c>
      <c r="S21" s="97">
        <f>SUMIF('New Tool-Oct V20'!D:D,$P21,'New Tool-Oct V20'!CR:CR)</f>
        <v>91101.705729764421</v>
      </c>
    </row>
    <row r="22" spans="1:19">
      <c r="A22" s="60" t="s">
        <v>136</v>
      </c>
      <c r="B22" s="60" t="s">
        <v>116</v>
      </c>
      <c r="C22" s="60" t="s">
        <v>2400</v>
      </c>
      <c r="D22" s="14">
        <v>2.93E-2</v>
      </c>
      <c r="E22">
        <v>0.7</v>
      </c>
      <c r="F22" s="69">
        <v>22356.95</v>
      </c>
      <c r="G22" s="69">
        <v>466.90784821608213</v>
      </c>
      <c r="H22" s="69">
        <v>466.90784821608213</v>
      </c>
      <c r="J22" t="s">
        <v>2594</v>
      </c>
      <c r="K22" s="97">
        <f t="shared" ref="K22:L22" si="7">IF($Q22=0,0,$K8/$Q22*Q22)</f>
        <v>189469800</v>
      </c>
      <c r="L22" s="97">
        <f t="shared" si="7"/>
        <v>80509.887559413677</v>
      </c>
      <c r="M22" s="97">
        <f t="shared" si="4"/>
        <v>1182295.6657999947</v>
      </c>
      <c r="P22" t="s">
        <v>2594</v>
      </c>
      <c r="Q22" s="97">
        <f>SUMIF('New Tool-Oct V20'!D:D,$P22,'New Tool-Oct V20'!Y:Y)+SUMIF('New Tool-Oct V20'!D:D,$P22,'New Tool-Oct V20'!Z:Z)</f>
        <v>320355473.32360798</v>
      </c>
      <c r="R22" s="97">
        <f>SUMIF('New Tool-Oct V20'!D:D,$P22,'New Tool-Oct V20'!BS:BS)</f>
        <v>136126.09047102189</v>
      </c>
      <c r="S22" s="97">
        <f>SUMIF('New Tool-Oct V20'!D:D,$P22,'New Tool-Oct V20'!CR:CR)</f>
        <v>1999025.109150944</v>
      </c>
    </row>
    <row r="23" spans="1:19">
      <c r="A23" s="60" t="s">
        <v>137</v>
      </c>
      <c r="B23" s="60" t="s">
        <v>116</v>
      </c>
      <c r="C23" s="60" t="s">
        <v>2400</v>
      </c>
      <c r="D23" s="14">
        <v>2.93E-2</v>
      </c>
      <c r="E23">
        <v>0.7</v>
      </c>
      <c r="F23" s="69">
        <v>62187.519999999997</v>
      </c>
      <c r="G23" s="69">
        <v>1298.7389223080327</v>
      </c>
      <c r="H23" s="69">
        <v>1298.7389223080327</v>
      </c>
      <c r="J23" t="s">
        <v>689</v>
      </c>
      <c r="K23" s="97">
        <f t="shared" ref="K23:L23" si="8">IF($Q23=0,0,$K9/$Q23*Q23)</f>
        <v>869036862.45912206</v>
      </c>
      <c r="L23" s="97">
        <f t="shared" si="8"/>
        <v>369272.88719136006</v>
      </c>
      <c r="M23" s="97">
        <f t="shared" si="4"/>
        <v>369272.88719136006</v>
      </c>
      <c r="P23" t="s">
        <v>689</v>
      </c>
      <c r="Q23" s="97">
        <f>SUMIF('New Tool-Oct V20'!D:D,$P23,'New Tool-Oct V20'!Y:Y)+SUMIF('New Tool-Oct V20'!D:D,$P23,'New Tool-Oct V20'!Z:Z)</f>
        <v>863748171.00135565</v>
      </c>
      <c r="R23" s="97">
        <f>SUMIF('New Tool-Oct V20'!D:D,$P23,'New Tool-Oct V20'!BS:BS)</f>
        <v>367025.60580614081</v>
      </c>
      <c r="S23" s="97">
        <f>SUMIF('New Tool-Oct V20'!D:D,$P23,'New Tool-Oct V20'!CR:CR)</f>
        <v>367025.60580614081</v>
      </c>
    </row>
    <row r="24" spans="1:19">
      <c r="A24" s="60" t="s">
        <v>138</v>
      </c>
      <c r="B24" s="60" t="s">
        <v>116</v>
      </c>
      <c r="C24" s="60" t="s">
        <v>2400</v>
      </c>
      <c r="D24" s="14">
        <v>2.93E-2</v>
      </c>
      <c r="E24">
        <v>0.7</v>
      </c>
      <c r="F24" s="69">
        <v>258461.55</v>
      </c>
      <c r="G24" s="69">
        <v>5397.7723328581633</v>
      </c>
      <c r="H24" s="69">
        <v>5397.7723328581633</v>
      </c>
      <c r="J24" t="s">
        <v>2407</v>
      </c>
      <c r="K24" s="97">
        <f t="shared" ref="K24:L24" si="9">IF($Q24=0,0,$K10/$Q24*Q24)</f>
        <v>318430237.11000001</v>
      </c>
      <c r="L24" s="97">
        <f t="shared" si="9"/>
        <v>135308.01523643098</v>
      </c>
      <c r="M24" s="97">
        <f t="shared" si="4"/>
        <v>135308.01523643098</v>
      </c>
      <c r="P24" t="s">
        <v>2407</v>
      </c>
      <c r="Q24" s="97">
        <f>SUMIF('New Tool-Oct V20'!D:D,$P24,'New Tool-Oct V20'!Y:Y)+SUMIF('New Tool-Oct V20'!D:D,$P24,'New Tool-Oct V20'!Z:Z)</f>
        <v>324487482.67000002</v>
      </c>
      <c r="R24" s="97">
        <f>SUMIF('New Tool-Oct V20'!D:D,$P24,'New Tool-Oct V20'!BS:BS)</f>
        <v>137881.87217276255</v>
      </c>
      <c r="S24" s="97">
        <f>SUMIF('New Tool-Oct V20'!D:D,$P24,'New Tool-Oct V20'!CR:CR)</f>
        <v>137881.87217276255</v>
      </c>
    </row>
    <row r="25" spans="1:19">
      <c r="A25" s="60" t="s">
        <v>140</v>
      </c>
      <c r="B25" s="60" t="s">
        <v>116</v>
      </c>
      <c r="C25" s="60" t="s">
        <v>2400</v>
      </c>
      <c r="D25" s="14">
        <v>2.93E-2</v>
      </c>
      <c r="E25">
        <v>0.7</v>
      </c>
      <c r="F25" s="69">
        <v>64615.4</v>
      </c>
      <c r="G25" s="69">
        <v>1349.443344267507</v>
      </c>
      <c r="H25" s="69">
        <v>1349.443344267507</v>
      </c>
      <c r="J25" t="s">
        <v>2607</v>
      </c>
      <c r="K25" s="97">
        <f t="shared" ref="K25:L25" si="10">IF($Q25=0,0,$K11/$Q25*Q25)</f>
        <v>187604292.43826178</v>
      </c>
      <c r="L25" s="97">
        <f t="shared" si="10"/>
        <v>565351.24999245885</v>
      </c>
      <c r="M25" s="97">
        <f t="shared" si="4"/>
        <v>565351.24999245885</v>
      </c>
      <c r="P25" t="s">
        <v>2607</v>
      </c>
      <c r="Q25" s="97">
        <f>SUMIF('New Tool-Oct V20'!D:D,$P25,'New Tool-Oct V20'!Y:Y)+SUMIF('New Tool-Oct V20'!D:D,$P25,'New Tool-Oct V20'!Z:Z)</f>
        <v>375208584.87652373</v>
      </c>
      <c r="R25" s="97">
        <f>SUMIF('New Tool-Oct V20'!D:D,$P25,'New Tool-Oct V20'!BS:BS)</f>
        <v>1130702.4999849182</v>
      </c>
      <c r="S25" s="97">
        <f>SUMIF('New Tool-Oct V20'!D:D,$P25,'New Tool-Oct V20'!CR:CR)</f>
        <v>1130702.4999849182</v>
      </c>
    </row>
    <row r="26" spans="1:19">
      <c r="A26" s="60" t="s">
        <v>141</v>
      </c>
      <c r="B26" s="60" t="s">
        <v>116</v>
      </c>
      <c r="C26" s="60" t="s">
        <v>2400</v>
      </c>
      <c r="D26" s="14">
        <v>2.93E-2</v>
      </c>
      <c r="E26">
        <v>0.7</v>
      </c>
      <c r="F26" s="69">
        <v>70000</v>
      </c>
      <c r="G26" s="69">
        <v>1461.896608219178</v>
      </c>
      <c r="H26" s="69">
        <v>1461.896608219178</v>
      </c>
      <c r="J26" t="s">
        <v>2605</v>
      </c>
      <c r="K26" s="97">
        <f t="shared" ref="K26:L26" si="11">IF($Q26=0,0,$K12/$Q26*Q26)</f>
        <v>310044018.82999998</v>
      </c>
      <c r="L26" s="97">
        <f t="shared" si="11"/>
        <v>3262163.0269572693</v>
      </c>
      <c r="M26" s="97">
        <f t="shared" si="4"/>
        <v>4555354.7112705568</v>
      </c>
      <c r="P26" t="s">
        <v>2605</v>
      </c>
      <c r="Q26" s="97">
        <f>SUMIF('New Tool-Oct V20'!D:D,$P26,'New Tool-Oct V20'!Y:Y)+SUMIF('New Tool-Oct V20'!D:D,$P26,'New Tool-Oct V20'!Z:Z)</f>
        <v>316530653.60999984</v>
      </c>
      <c r="R26" s="97">
        <f>SUMIF('New Tool-Oct V20'!D:D,$P26,'New Tool-Oct V20'!BS:BS)</f>
        <v>3330412.8846018156</v>
      </c>
      <c r="S26" s="97">
        <f>SUMIF('New Tool-Oct V20'!D:D,$P26,'New Tool-Oct V20'!CR:CR)</f>
        <v>4650660.2824500017</v>
      </c>
    </row>
    <row r="27" spans="1:19">
      <c r="A27" s="60" t="s">
        <v>142</v>
      </c>
      <c r="B27" s="60" t="s">
        <v>116</v>
      </c>
      <c r="C27" s="60" t="s">
        <v>2400</v>
      </c>
      <c r="D27" s="14">
        <v>4.0000000000000001E-3</v>
      </c>
      <c r="E27">
        <v>0.7</v>
      </c>
      <c r="F27" s="69">
        <v>30000000</v>
      </c>
      <c r="G27" s="69">
        <v>85507.857534246577</v>
      </c>
      <c r="H27" s="69">
        <v>450000</v>
      </c>
      <c r="J27" s="98" t="s">
        <v>2823</v>
      </c>
      <c r="K27" s="97">
        <f>SUM(K18:K26)</f>
        <v>13437231341.125076</v>
      </c>
      <c r="L27" s="97">
        <f t="shared" ref="L27:M27" si="12">SUM(L18:L26)</f>
        <v>58991892.228157043</v>
      </c>
      <c r="M27" s="97">
        <f t="shared" si="12"/>
        <v>89115841.748516023</v>
      </c>
      <c r="P27" s="98" t="s">
        <v>2823</v>
      </c>
      <c r="Q27" s="97">
        <f>SUM(Q18:Q26)</f>
        <v>13723385598.679598</v>
      </c>
      <c r="R27" s="97">
        <f t="shared" ref="R27:S27" si="13">SUM(R18:R26)</f>
        <v>58984760.063586809</v>
      </c>
      <c r="S27" s="97">
        <f t="shared" si="13"/>
        <v>89110315.658699229</v>
      </c>
    </row>
    <row r="28" spans="1:19">
      <c r="A28" s="60" t="s">
        <v>146</v>
      </c>
      <c r="B28" s="60" t="s">
        <v>116</v>
      </c>
      <c r="C28" s="60" t="s">
        <v>2400</v>
      </c>
      <c r="D28" s="14">
        <v>4.0000000000000001E-3</v>
      </c>
      <c r="E28">
        <v>0.7</v>
      </c>
      <c r="F28" s="69">
        <v>83333333.340000004</v>
      </c>
      <c r="G28" s="69">
        <v>237145.93609203104</v>
      </c>
      <c r="H28" s="69">
        <v>1250000.0001000001</v>
      </c>
    </row>
    <row r="29" spans="1:19">
      <c r="A29" s="60" t="s">
        <v>158</v>
      </c>
      <c r="B29" s="60" t="s">
        <v>116</v>
      </c>
      <c r="C29" s="60" t="s">
        <v>2400</v>
      </c>
      <c r="D29" s="14">
        <v>4.0000000000000001E-3</v>
      </c>
      <c r="E29">
        <v>0.7</v>
      </c>
      <c r="F29" s="69">
        <v>36108333.329999998</v>
      </c>
      <c r="G29" s="69">
        <v>102732.06647453457</v>
      </c>
      <c r="H29" s="69">
        <v>541624.99994999997</v>
      </c>
    </row>
    <row r="30" spans="1:19">
      <c r="A30" s="60" t="s">
        <v>159</v>
      </c>
      <c r="B30" s="60" t="s">
        <v>116</v>
      </c>
      <c r="C30" s="60" t="s">
        <v>2400</v>
      </c>
      <c r="D30" s="14">
        <v>1.66E-2</v>
      </c>
      <c r="E30">
        <v>0.7</v>
      </c>
      <c r="F30" s="69">
        <v>8097601.6600000001</v>
      </c>
      <c r="G30" s="69">
        <v>95749.156831327826</v>
      </c>
      <c r="H30" s="69">
        <v>121464.0249</v>
      </c>
    </row>
    <row r="31" spans="1:19">
      <c r="A31" s="60" t="s">
        <v>163</v>
      </c>
      <c r="B31" s="60" t="s">
        <v>116</v>
      </c>
      <c r="C31" s="60" t="s">
        <v>2400</v>
      </c>
      <c r="D31" s="14">
        <v>1.66E-2</v>
      </c>
      <c r="E31">
        <v>0.7</v>
      </c>
      <c r="F31" s="69">
        <v>8481460.5199999996</v>
      </c>
      <c r="G31" s="69">
        <v>100288.05164617041</v>
      </c>
      <c r="H31" s="69">
        <v>127221.90779999999</v>
      </c>
    </row>
    <row r="32" spans="1:19">
      <c r="A32" s="60" t="s">
        <v>164</v>
      </c>
      <c r="B32" s="60" t="s">
        <v>116</v>
      </c>
      <c r="C32" s="60" t="s">
        <v>2400</v>
      </c>
      <c r="D32" s="14">
        <v>1.66E-2</v>
      </c>
      <c r="E32">
        <v>0.7</v>
      </c>
      <c r="F32" s="69">
        <v>10859602.51</v>
      </c>
      <c r="G32" s="69">
        <v>128408.11730616438</v>
      </c>
      <c r="H32" s="69">
        <v>162894.03764999998</v>
      </c>
    </row>
    <row r="33" spans="1:8">
      <c r="A33" s="60" t="s">
        <v>165</v>
      </c>
      <c r="B33" s="60" t="s">
        <v>116</v>
      </c>
      <c r="C33" s="60" t="s">
        <v>2400</v>
      </c>
      <c r="D33" s="14">
        <v>2.93E-2</v>
      </c>
      <c r="E33">
        <v>0.7</v>
      </c>
      <c r="F33" s="69">
        <v>2308771.15</v>
      </c>
      <c r="G33" s="69">
        <v>48084.98503648553</v>
      </c>
      <c r="H33" s="69">
        <v>48084.98503648553</v>
      </c>
    </row>
    <row r="34" spans="1:8">
      <c r="A34" s="60" t="s">
        <v>167</v>
      </c>
      <c r="B34" s="60" t="s">
        <v>116</v>
      </c>
      <c r="C34" s="60" t="s">
        <v>2400</v>
      </c>
      <c r="D34" s="14">
        <v>1.66E-2</v>
      </c>
      <c r="E34">
        <v>0.7</v>
      </c>
      <c r="F34" s="69">
        <v>2932129.89</v>
      </c>
      <c r="G34" s="69">
        <v>34670.631685213579</v>
      </c>
      <c r="H34" s="69">
        <v>43981.948349999999</v>
      </c>
    </row>
    <row r="35" spans="1:8">
      <c r="A35" s="60" t="s">
        <v>168</v>
      </c>
      <c r="B35" s="60" t="s">
        <v>116</v>
      </c>
      <c r="C35" s="60" t="s">
        <v>2400</v>
      </c>
      <c r="D35" s="14">
        <v>4.7E-2</v>
      </c>
      <c r="E35">
        <v>0.7</v>
      </c>
      <c r="F35" s="69">
        <v>485714.3</v>
      </c>
      <c r="G35" s="69">
        <v>16452.833360619177</v>
      </c>
      <c r="H35" s="69">
        <v>16452.833360619177</v>
      </c>
    </row>
    <row r="36" spans="1:8">
      <c r="A36" s="60" t="s">
        <v>172</v>
      </c>
      <c r="B36" s="60" t="s">
        <v>116</v>
      </c>
      <c r="C36" s="60" t="s">
        <v>2400</v>
      </c>
      <c r="D36" s="14">
        <v>2.93E-2</v>
      </c>
      <c r="E36">
        <v>0.7</v>
      </c>
      <c r="F36" s="69">
        <v>675200.77</v>
      </c>
      <c r="G36" s="69">
        <v>14062.467352848509</v>
      </c>
      <c r="H36" s="69">
        <v>14062.467352848509</v>
      </c>
    </row>
    <row r="37" spans="1:8">
      <c r="A37" s="60" t="s">
        <v>173</v>
      </c>
      <c r="B37" s="60" t="s">
        <v>116</v>
      </c>
      <c r="C37" s="60" t="s">
        <v>2400</v>
      </c>
      <c r="D37" s="14">
        <v>2.93E-2</v>
      </c>
      <c r="E37">
        <v>0.7</v>
      </c>
      <c r="F37" s="69">
        <v>47000000</v>
      </c>
      <c r="G37" s="69">
        <v>977756.09150684916</v>
      </c>
      <c r="H37" s="69">
        <v>977756.09150684916</v>
      </c>
    </row>
    <row r="38" spans="1:8">
      <c r="A38" s="60" t="s">
        <v>177</v>
      </c>
      <c r="B38" s="60" t="s">
        <v>116</v>
      </c>
      <c r="C38" s="60" t="s">
        <v>2400</v>
      </c>
      <c r="D38" s="14">
        <v>4.7E-2</v>
      </c>
      <c r="E38">
        <v>0.7</v>
      </c>
      <c r="F38" s="69">
        <v>808066.3</v>
      </c>
      <c r="G38" s="69">
        <v>27284.613215731504</v>
      </c>
      <c r="H38" s="69">
        <v>27284.613215731504</v>
      </c>
    </row>
    <row r="39" spans="1:8">
      <c r="A39" s="60" t="s">
        <v>181</v>
      </c>
      <c r="B39" s="60" t="s">
        <v>116</v>
      </c>
      <c r="C39" s="60" t="s">
        <v>2400</v>
      </c>
      <c r="D39" s="14">
        <v>2.93E-2</v>
      </c>
      <c r="E39">
        <v>0.7</v>
      </c>
      <c r="F39" s="69">
        <v>418275</v>
      </c>
      <c r="G39" s="69">
        <v>8711.4511614267121</v>
      </c>
      <c r="H39" s="69">
        <v>8711.4511614267121</v>
      </c>
    </row>
    <row r="40" spans="1:8">
      <c r="A40" s="60" t="s">
        <v>182</v>
      </c>
      <c r="B40" s="60" t="s">
        <v>116</v>
      </c>
      <c r="C40" s="60" t="s">
        <v>2400</v>
      </c>
      <c r="D40" s="14">
        <v>1.66E-2</v>
      </c>
      <c r="E40">
        <v>0.7</v>
      </c>
      <c r="F40" s="69">
        <v>2056804.25</v>
      </c>
      <c r="G40" s="69">
        <v>24320.444617251233</v>
      </c>
      <c r="H40" s="69">
        <v>30852.063749999998</v>
      </c>
    </row>
    <row r="41" spans="1:8">
      <c r="A41" s="60" t="s">
        <v>183</v>
      </c>
      <c r="B41" s="60" t="s">
        <v>116</v>
      </c>
      <c r="C41" s="60" t="s">
        <v>2400</v>
      </c>
      <c r="D41" s="14">
        <v>2.93E-2</v>
      </c>
      <c r="E41">
        <v>0.7</v>
      </c>
      <c r="F41" s="69">
        <v>400000</v>
      </c>
      <c r="G41" s="69">
        <v>8330.8360876712322</v>
      </c>
      <c r="H41" s="69">
        <v>8330.8360876712322</v>
      </c>
    </row>
    <row r="42" spans="1:8">
      <c r="A42" s="60" t="s">
        <v>184</v>
      </c>
      <c r="B42" s="60" t="s">
        <v>116</v>
      </c>
      <c r="C42" s="60" t="s">
        <v>2400</v>
      </c>
      <c r="D42" s="14">
        <v>1.66E-2</v>
      </c>
      <c r="E42">
        <v>0.7</v>
      </c>
      <c r="F42" s="69">
        <v>2828609.89</v>
      </c>
      <c r="G42" s="69">
        <v>33446.571385465635</v>
      </c>
      <c r="H42" s="69">
        <v>42429.148350000003</v>
      </c>
    </row>
    <row r="43" spans="1:8">
      <c r="A43" s="60" t="s">
        <v>185</v>
      </c>
      <c r="B43" s="60" t="s">
        <v>116</v>
      </c>
      <c r="C43" s="60" t="s">
        <v>2400</v>
      </c>
      <c r="D43" s="14">
        <v>4.7E-2</v>
      </c>
      <c r="E43">
        <v>0.7</v>
      </c>
      <c r="F43" s="69">
        <v>300000</v>
      </c>
      <c r="G43" s="69">
        <v>10129.594520547946</v>
      </c>
      <c r="H43" s="69">
        <v>10129.594520547946</v>
      </c>
    </row>
    <row r="44" spans="1:8">
      <c r="A44" s="60" t="s">
        <v>186</v>
      </c>
      <c r="B44" s="60" t="s">
        <v>116</v>
      </c>
      <c r="C44" s="60" t="s">
        <v>2400</v>
      </c>
      <c r="D44" s="14">
        <v>2.93E-2</v>
      </c>
      <c r="E44">
        <v>0.7</v>
      </c>
      <c r="F44" s="69">
        <v>866250</v>
      </c>
      <c r="G44" s="69">
        <v>18041.466902363012</v>
      </c>
      <c r="H44" s="69">
        <v>18041.466902363012</v>
      </c>
    </row>
    <row r="45" spans="1:8">
      <c r="A45" s="60" t="s">
        <v>187</v>
      </c>
      <c r="B45" s="60" t="s">
        <v>116</v>
      </c>
      <c r="C45" s="60" t="s">
        <v>2400</v>
      </c>
      <c r="D45" s="14">
        <v>1.66E-2</v>
      </c>
      <c r="E45">
        <v>0.7</v>
      </c>
      <c r="F45" s="69">
        <v>5399074.8799999999</v>
      </c>
      <c r="G45" s="69">
        <v>63840.738175950552</v>
      </c>
      <c r="H45" s="69">
        <v>80986.123200000002</v>
      </c>
    </row>
    <row r="46" spans="1:8">
      <c r="A46" s="60" t="s">
        <v>188</v>
      </c>
      <c r="B46" s="60" t="s">
        <v>116</v>
      </c>
      <c r="C46" s="60" t="s">
        <v>2400</v>
      </c>
      <c r="D46" s="14">
        <v>4.7E-2</v>
      </c>
      <c r="E46">
        <v>0.7</v>
      </c>
      <c r="F46" s="69">
        <v>500000</v>
      </c>
      <c r="G46" s="69">
        <v>16882.657534246577</v>
      </c>
      <c r="H46" s="69">
        <v>16882.657534246577</v>
      </c>
    </row>
    <row r="47" spans="1:8">
      <c r="A47" s="60" t="s">
        <v>189</v>
      </c>
      <c r="B47" s="60" t="s">
        <v>116</v>
      </c>
      <c r="C47" s="60" t="s">
        <v>2400</v>
      </c>
      <c r="D47" s="14">
        <v>2.93E-2</v>
      </c>
      <c r="E47">
        <v>0.7</v>
      </c>
      <c r="F47" s="69">
        <v>2023267.84</v>
      </c>
      <c r="G47" s="69">
        <v>42138.781841241565</v>
      </c>
      <c r="H47" s="69">
        <v>42138.781841241565</v>
      </c>
    </row>
    <row r="48" spans="1:8">
      <c r="A48" s="60" t="s">
        <v>190</v>
      </c>
      <c r="B48" s="60" t="s">
        <v>116</v>
      </c>
      <c r="C48" s="60" t="s">
        <v>2400</v>
      </c>
      <c r="D48" s="14">
        <v>1.66E-2</v>
      </c>
      <c r="E48">
        <v>0.7</v>
      </c>
      <c r="F48" s="69">
        <v>10080077.98</v>
      </c>
      <c r="G48" s="69">
        <v>119190.71941346079</v>
      </c>
      <c r="H48" s="69">
        <v>151201.1697</v>
      </c>
    </row>
    <row r="49" spans="1:8">
      <c r="A49" s="60" t="s">
        <v>191</v>
      </c>
      <c r="B49" s="60" t="s">
        <v>116</v>
      </c>
      <c r="C49" s="60" t="s">
        <v>2400</v>
      </c>
      <c r="D49" s="14">
        <v>2.93E-2</v>
      </c>
      <c r="E49">
        <v>0.7</v>
      </c>
      <c r="F49" s="69">
        <v>290936.07</v>
      </c>
      <c r="G49" s="69">
        <v>6059.3517779031099</v>
      </c>
      <c r="H49" s="69">
        <v>6059.3517779031099</v>
      </c>
    </row>
    <row r="50" spans="1:8">
      <c r="A50" s="60" t="s">
        <v>192</v>
      </c>
      <c r="B50" s="60" t="s">
        <v>116</v>
      </c>
      <c r="C50" s="60" t="s">
        <v>2400</v>
      </c>
      <c r="D50" s="14">
        <v>2.93E-2</v>
      </c>
      <c r="E50">
        <v>0.7</v>
      </c>
      <c r="F50" s="69">
        <v>190919</v>
      </c>
      <c r="G50" s="69">
        <v>3976.2872375552602</v>
      </c>
      <c r="H50" s="69">
        <v>3976.2872375552602</v>
      </c>
    </row>
    <row r="51" spans="1:8">
      <c r="A51" s="60" t="s">
        <v>197</v>
      </c>
      <c r="B51" s="60" t="s">
        <v>116</v>
      </c>
      <c r="C51" s="60" t="s">
        <v>2400</v>
      </c>
      <c r="D51" s="14">
        <v>4.7E-2</v>
      </c>
      <c r="E51">
        <v>0.7</v>
      </c>
      <c r="F51" s="69">
        <v>500000</v>
      </c>
      <c r="G51" s="69">
        <v>16882.657534246577</v>
      </c>
      <c r="H51" s="69">
        <v>16882.657534246577</v>
      </c>
    </row>
    <row r="52" spans="1:8">
      <c r="A52" s="60" t="s">
        <v>198</v>
      </c>
      <c r="B52" s="60" t="s">
        <v>116</v>
      </c>
      <c r="C52" s="60" t="s">
        <v>2400</v>
      </c>
      <c r="D52" s="14">
        <v>4.7E-2</v>
      </c>
      <c r="E52">
        <v>0.7</v>
      </c>
      <c r="F52" s="69">
        <v>30000000</v>
      </c>
      <c r="G52" s="69">
        <v>1001602.1917808218</v>
      </c>
      <c r="H52" s="69">
        <v>1001602.1917808218</v>
      </c>
    </row>
    <row r="53" spans="1:8">
      <c r="A53" s="60" t="s">
        <v>202</v>
      </c>
      <c r="B53" s="60" t="s">
        <v>116</v>
      </c>
      <c r="C53" s="60" t="s">
        <v>2400</v>
      </c>
      <c r="D53" s="14">
        <v>2.93E-2</v>
      </c>
      <c r="E53">
        <v>0.7</v>
      </c>
      <c r="F53" s="69">
        <v>871200</v>
      </c>
      <c r="G53" s="69">
        <v>18144.560998947942</v>
      </c>
      <c r="H53" s="69">
        <v>18144.560998947942</v>
      </c>
    </row>
    <row r="54" spans="1:8">
      <c r="A54" s="60" t="s">
        <v>203</v>
      </c>
      <c r="B54" s="60" t="s">
        <v>116</v>
      </c>
      <c r="C54" s="60" t="s">
        <v>2400</v>
      </c>
      <c r="D54" s="14">
        <v>4.7E-2</v>
      </c>
      <c r="E54">
        <v>0.7</v>
      </c>
      <c r="F54" s="69">
        <v>700000</v>
      </c>
      <c r="G54" s="69">
        <v>23635.720547945206</v>
      </c>
      <c r="H54" s="69">
        <v>23635.720547945206</v>
      </c>
    </row>
    <row r="55" spans="1:8">
      <c r="A55" s="60" t="s">
        <v>204</v>
      </c>
      <c r="B55" s="60" t="s">
        <v>116</v>
      </c>
      <c r="C55" s="60" t="s">
        <v>2400</v>
      </c>
      <c r="D55" s="14">
        <v>4.7E-2</v>
      </c>
      <c r="E55">
        <v>0.7</v>
      </c>
      <c r="F55" s="69">
        <v>1069681.79</v>
      </c>
      <c r="G55" s="69">
        <v>36118.142662379731</v>
      </c>
      <c r="H55" s="69">
        <v>36118.142662379731</v>
      </c>
    </row>
    <row r="56" spans="1:8">
      <c r="A56" s="60" t="s">
        <v>212</v>
      </c>
      <c r="B56" s="60" t="s">
        <v>116</v>
      </c>
      <c r="C56" s="60" t="s">
        <v>2400</v>
      </c>
      <c r="D56" s="14">
        <v>4.7E-2</v>
      </c>
      <c r="E56">
        <v>0.7</v>
      </c>
      <c r="F56" s="69">
        <v>20000000</v>
      </c>
      <c r="G56" s="69">
        <v>667734.79452054796</v>
      </c>
      <c r="H56" s="69">
        <v>667734.79452054796</v>
      </c>
    </row>
    <row r="57" spans="1:8">
      <c r="A57" s="60" t="s">
        <v>213</v>
      </c>
      <c r="B57" s="60" t="s">
        <v>116</v>
      </c>
      <c r="C57" s="60" t="s">
        <v>2400</v>
      </c>
      <c r="D57" s="14">
        <v>4.7E-2</v>
      </c>
      <c r="E57">
        <v>0.7</v>
      </c>
      <c r="F57" s="69">
        <v>400000</v>
      </c>
      <c r="G57" s="69">
        <v>13506.12602739726</v>
      </c>
      <c r="H57" s="69">
        <v>13506.12602739726</v>
      </c>
    </row>
    <row r="58" spans="1:8">
      <c r="A58" s="60" t="s">
        <v>214</v>
      </c>
      <c r="B58" s="60" t="s">
        <v>116</v>
      </c>
      <c r="C58" s="60" t="s">
        <v>2400</v>
      </c>
      <c r="D58" s="14">
        <v>2.93E-2</v>
      </c>
      <c r="E58">
        <v>0.7</v>
      </c>
      <c r="F58" s="69">
        <v>8450799.3900000006</v>
      </c>
      <c r="G58" s="69">
        <v>177884.60397299164</v>
      </c>
      <c r="H58" s="69">
        <v>177884.60397299164</v>
      </c>
    </row>
    <row r="59" spans="1:8">
      <c r="A59" s="60" t="s">
        <v>218</v>
      </c>
      <c r="B59" s="60" t="s">
        <v>116</v>
      </c>
      <c r="C59" s="60" t="s">
        <v>2400</v>
      </c>
      <c r="D59" s="14">
        <v>4.7E-2</v>
      </c>
      <c r="E59">
        <v>0.7</v>
      </c>
      <c r="F59" s="69">
        <v>1760000</v>
      </c>
      <c r="G59" s="69">
        <v>59426.954520547937</v>
      </c>
      <c r="H59" s="69">
        <v>59426.954520547937</v>
      </c>
    </row>
    <row r="60" spans="1:8">
      <c r="A60" s="60" t="s">
        <v>222</v>
      </c>
      <c r="B60" s="60" t="s">
        <v>116</v>
      </c>
      <c r="C60" s="60" t="s">
        <v>2400</v>
      </c>
      <c r="D60" s="14">
        <v>4.7E-2</v>
      </c>
      <c r="E60">
        <v>0.7</v>
      </c>
      <c r="F60" s="69">
        <v>1101879.6000000001</v>
      </c>
      <c r="G60" s="69">
        <v>37205.311861545204</v>
      </c>
      <c r="H60" s="69">
        <v>37205.311861545204</v>
      </c>
    </row>
    <row r="61" spans="1:8">
      <c r="A61" s="60" t="s">
        <v>226</v>
      </c>
      <c r="B61" s="60" t="s">
        <v>116</v>
      </c>
      <c r="C61" s="60" t="s">
        <v>2400</v>
      </c>
      <c r="D61" s="14">
        <v>4.7E-2</v>
      </c>
      <c r="E61">
        <v>0.7</v>
      </c>
      <c r="F61" s="69">
        <v>74104.09</v>
      </c>
      <c r="G61" s="69">
        <v>2502.1479467139725</v>
      </c>
      <c r="H61" s="69">
        <v>2502.1479467139725</v>
      </c>
    </row>
    <row r="62" spans="1:8">
      <c r="A62" s="60" t="s">
        <v>230</v>
      </c>
      <c r="B62" s="60" t="s">
        <v>116</v>
      </c>
      <c r="C62" s="60" t="s">
        <v>2400</v>
      </c>
      <c r="D62" s="14">
        <v>6.2E-2</v>
      </c>
      <c r="E62">
        <v>0.7</v>
      </c>
      <c r="F62" s="69">
        <v>8000000</v>
      </c>
      <c r="G62" s="69">
        <v>356331.83561643836</v>
      </c>
      <c r="H62" s="69">
        <v>356331.83561643836</v>
      </c>
    </row>
    <row r="63" spans="1:8">
      <c r="A63" s="60" t="s">
        <v>234</v>
      </c>
      <c r="B63" s="60" t="s">
        <v>116</v>
      </c>
      <c r="C63" s="60" t="s">
        <v>2400</v>
      </c>
      <c r="D63" s="14">
        <v>2.93E-2</v>
      </c>
      <c r="E63">
        <v>0.7</v>
      </c>
      <c r="F63" s="69">
        <v>14000000</v>
      </c>
      <c r="G63" s="69">
        <v>294692.17534246575</v>
      </c>
      <c r="H63" s="69">
        <v>294692.17534246575</v>
      </c>
    </row>
    <row r="64" spans="1:8">
      <c r="A64" s="60" t="s">
        <v>235</v>
      </c>
      <c r="B64" s="60" t="s">
        <v>116</v>
      </c>
      <c r="C64" s="60" t="s">
        <v>2400</v>
      </c>
      <c r="D64" s="14">
        <v>4.7E-2</v>
      </c>
      <c r="E64">
        <v>0.7</v>
      </c>
      <c r="F64" s="69">
        <v>2300000</v>
      </c>
      <c r="G64" s="69">
        <v>77660.224657534243</v>
      </c>
      <c r="H64" s="69">
        <v>77660.224657534243</v>
      </c>
    </row>
    <row r="65" spans="1:8">
      <c r="A65" s="60" t="s">
        <v>239</v>
      </c>
      <c r="B65" s="60" t="s">
        <v>116</v>
      </c>
      <c r="C65" s="60" t="s">
        <v>2400</v>
      </c>
      <c r="D65" s="14">
        <v>6.2E-2</v>
      </c>
      <c r="E65">
        <v>0.7</v>
      </c>
      <c r="F65" s="69">
        <v>1540000</v>
      </c>
      <c r="G65" s="69">
        <v>68593.87835616438</v>
      </c>
      <c r="H65" s="69">
        <v>68593.87835616438</v>
      </c>
    </row>
    <row r="66" spans="1:8">
      <c r="A66" s="60" t="s">
        <v>243</v>
      </c>
      <c r="B66" s="60" t="s">
        <v>116</v>
      </c>
      <c r="C66" s="60" t="s">
        <v>2400</v>
      </c>
      <c r="D66" s="14">
        <v>4.7E-2</v>
      </c>
      <c r="E66">
        <v>0.7</v>
      </c>
      <c r="F66" s="69">
        <v>4820000</v>
      </c>
      <c r="G66" s="69">
        <v>162748.81863013699</v>
      </c>
      <c r="H66" s="69">
        <v>162748.81863013699</v>
      </c>
    </row>
    <row r="67" spans="1:8">
      <c r="A67" s="60" t="s">
        <v>247</v>
      </c>
      <c r="B67" s="60" t="s">
        <v>116</v>
      </c>
      <c r="C67" s="60" t="s">
        <v>2400</v>
      </c>
      <c r="D67" s="14">
        <v>4.7E-2</v>
      </c>
      <c r="E67">
        <v>0.7</v>
      </c>
      <c r="F67" s="69">
        <v>4600000</v>
      </c>
      <c r="G67" s="69">
        <v>155320.44931506849</v>
      </c>
      <c r="H67" s="69">
        <v>155320.44931506849</v>
      </c>
    </row>
    <row r="68" spans="1:8">
      <c r="A68" s="60" t="s">
        <v>249</v>
      </c>
      <c r="B68" s="60" t="s">
        <v>116</v>
      </c>
      <c r="C68" s="60" t="s">
        <v>2400</v>
      </c>
      <c r="D68" s="14">
        <v>4.7E-2</v>
      </c>
      <c r="E68">
        <v>0.7</v>
      </c>
      <c r="F68" s="69">
        <v>2390000</v>
      </c>
      <c r="G68" s="69">
        <v>80699.103013698623</v>
      </c>
      <c r="H68" s="69">
        <v>80699.103013698623</v>
      </c>
    </row>
    <row r="69" spans="1:8">
      <c r="A69" s="60" t="s">
        <v>250</v>
      </c>
      <c r="B69" s="60" t="s">
        <v>116</v>
      </c>
      <c r="C69" s="60" t="s">
        <v>2400</v>
      </c>
      <c r="D69" s="14">
        <v>4.7E-2</v>
      </c>
      <c r="E69">
        <v>0.7</v>
      </c>
      <c r="F69" s="69">
        <v>3206000</v>
      </c>
      <c r="G69" s="69">
        <v>108251.60010958904</v>
      </c>
      <c r="H69" s="69">
        <v>108251.60010958904</v>
      </c>
    </row>
    <row r="70" spans="1:8">
      <c r="A70" s="60" t="s">
        <v>254</v>
      </c>
      <c r="B70" s="60" t="s">
        <v>116</v>
      </c>
      <c r="C70" s="60" t="s">
        <v>2400</v>
      </c>
      <c r="D70" s="14">
        <v>4.7E-2</v>
      </c>
      <c r="E70">
        <v>0.7</v>
      </c>
      <c r="F70" s="69">
        <v>2989000</v>
      </c>
      <c r="G70" s="69">
        <v>100924.52673972602</v>
      </c>
      <c r="H70" s="69">
        <v>100924.52673972602</v>
      </c>
    </row>
    <row r="71" spans="1:8">
      <c r="A71" s="60" t="s">
        <v>256</v>
      </c>
      <c r="B71" s="60" t="s">
        <v>116</v>
      </c>
      <c r="C71" s="60" t="s">
        <v>2400</v>
      </c>
      <c r="D71" s="14">
        <v>4.7E-2</v>
      </c>
      <c r="E71">
        <v>0.7</v>
      </c>
      <c r="F71" s="69">
        <v>7400000</v>
      </c>
      <c r="G71" s="69">
        <v>249863.3315068493</v>
      </c>
      <c r="H71" s="69">
        <v>249863.3315068493</v>
      </c>
    </row>
    <row r="72" spans="1:8">
      <c r="A72" s="60" t="s">
        <v>257</v>
      </c>
      <c r="B72" s="60" t="s">
        <v>116</v>
      </c>
      <c r="C72" s="60" t="s">
        <v>2400</v>
      </c>
      <c r="D72" s="14">
        <v>4.7E-2</v>
      </c>
      <c r="E72">
        <v>0.7</v>
      </c>
      <c r="F72" s="69">
        <v>1910000</v>
      </c>
      <c r="G72" s="69">
        <v>64491.751780821913</v>
      </c>
      <c r="H72" s="69">
        <v>64491.751780821913</v>
      </c>
    </row>
    <row r="73" spans="1:8">
      <c r="A73" s="60" t="s">
        <v>261</v>
      </c>
      <c r="B73" s="60" t="s">
        <v>116</v>
      </c>
      <c r="C73" s="60" t="s">
        <v>2400</v>
      </c>
      <c r="D73" s="14">
        <v>2.93E-2</v>
      </c>
      <c r="E73">
        <v>0.7</v>
      </c>
      <c r="F73" s="69">
        <v>683293.64399999997</v>
      </c>
      <c r="G73" s="69">
        <v>14109.611840894711</v>
      </c>
      <c r="H73" s="69">
        <v>14109.611840894711</v>
      </c>
    </row>
    <row r="74" spans="1:8">
      <c r="A74" s="60" t="s">
        <v>263</v>
      </c>
      <c r="B74" s="60" t="s">
        <v>116</v>
      </c>
      <c r="C74" s="60" t="s">
        <v>2400</v>
      </c>
      <c r="D74" s="14">
        <v>0.10349999999999999</v>
      </c>
      <c r="E74">
        <v>0.7</v>
      </c>
      <c r="F74" s="69">
        <v>1625985.801</v>
      </c>
      <c r="G74" s="69">
        <v>118635.35865754237</v>
      </c>
      <c r="H74" s="69">
        <v>118635.35865754237</v>
      </c>
    </row>
    <row r="75" spans="1:8">
      <c r="A75" s="60" t="s">
        <v>267</v>
      </c>
      <c r="B75" s="60" t="s">
        <v>116</v>
      </c>
      <c r="C75" s="60" t="s">
        <v>2400</v>
      </c>
      <c r="D75" s="14">
        <v>2.93E-2</v>
      </c>
      <c r="E75">
        <v>0.7</v>
      </c>
      <c r="F75" s="69">
        <v>664313.26500000001</v>
      </c>
      <c r="G75" s="69">
        <v>13715.937007319146</v>
      </c>
      <c r="H75" s="69">
        <v>13715.937007319146</v>
      </c>
    </row>
    <row r="76" spans="1:8">
      <c r="A76" s="60" t="s">
        <v>268</v>
      </c>
      <c r="B76" s="60" t="s">
        <v>116</v>
      </c>
      <c r="C76" s="60" t="s">
        <v>2400</v>
      </c>
      <c r="D76" s="14">
        <v>2.93E-2</v>
      </c>
      <c r="E76">
        <v>0.7</v>
      </c>
      <c r="F76" s="69">
        <v>689620.43700000003</v>
      </c>
      <c r="G76" s="69">
        <v>14238.384721655517</v>
      </c>
      <c r="H76" s="69">
        <v>14238.384721655517</v>
      </c>
    </row>
    <row r="77" spans="1:8">
      <c r="A77" s="60" t="s">
        <v>269</v>
      </c>
      <c r="B77" s="60" t="s">
        <v>116</v>
      </c>
      <c r="C77" s="60" t="s">
        <v>2400</v>
      </c>
      <c r="D77" s="14">
        <v>2.93E-2</v>
      </c>
      <c r="E77">
        <v>0.7</v>
      </c>
      <c r="F77" s="69">
        <v>689620.43700000003</v>
      </c>
      <c r="G77" s="69">
        <v>14237.861583149492</v>
      </c>
      <c r="H77" s="69">
        <v>14237.861583149492</v>
      </c>
    </row>
    <row r="78" spans="1:8">
      <c r="A78" s="60" t="s">
        <v>270</v>
      </c>
      <c r="B78" s="60" t="s">
        <v>116</v>
      </c>
      <c r="C78" s="60" t="s">
        <v>2400</v>
      </c>
      <c r="D78" s="14">
        <v>6.2E-2</v>
      </c>
      <c r="E78">
        <v>0.7</v>
      </c>
      <c r="F78" s="69">
        <v>92307.72</v>
      </c>
      <c r="G78" s="69">
        <v>4074.9731086875613</v>
      </c>
      <c r="H78" s="69">
        <v>4074.9731086875613</v>
      </c>
    </row>
    <row r="79" spans="1:8">
      <c r="A79" s="60" t="s">
        <v>274</v>
      </c>
      <c r="B79" s="60" t="s">
        <v>116</v>
      </c>
      <c r="C79" s="60" t="s">
        <v>2400</v>
      </c>
      <c r="D79" s="14">
        <v>1.2E-2</v>
      </c>
      <c r="E79">
        <v>0.7</v>
      </c>
      <c r="F79" s="69">
        <v>1813081.2</v>
      </c>
      <c r="G79" s="69">
        <v>15497.310464183931</v>
      </c>
      <c r="H79" s="69">
        <v>27196.217999999997</v>
      </c>
    </row>
    <row r="80" spans="1:8">
      <c r="A80" s="60" t="s">
        <v>278</v>
      </c>
      <c r="B80" s="60" t="s">
        <v>116</v>
      </c>
      <c r="C80" s="60" t="s">
        <v>2400</v>
      </c>
      <c r="D80" s="14">
        <v>1.2E-2</v>
      </c>
      <c r="E80">
        <v>0.7</v>
      </c>
      <c r="F80" s="69">
        <v>22953277</v>
      </c>
      <c r="G80" s="69">
        <v>196193.1213226481</v>
      </c>
      <c r="H80" s="69">
        <v>344299.15499999997</v>
      </c>
    </row>
    <row r="81" spans="1:8">
      <c r="A81" s="60" t="s">
        <v>279</v>
      </c>
      <c r="B81" s="60" t="s">
        <v>116</v>
      </c>
      <c r="C81" s="60" t="s">
        <v>2400</v>
      </c>
      <c r="D81" s="14">
        <v>1.2E-2</v>
      </c>
      <c r="E81">
        <v>0.7</v>
      </c>
      <c r="F81" s="69">
        <v>14488800.609999999</v>
      </c>
      <c r="G81" s="69">
        <v>123843.01448099929</v>
      </c>
      <c r="H81" s="69">
        <v>217332.00914999997</v>
      </c>
    </row>
    <row r="82" spans="1:8">
      <c r="A82" s="60" t="s">
        <v>280</v>
      </c>
      <c r="B82" s="60" t="s">
        <v>116</v>
      </c>
      <c r="C82" s="60" t="s">
        <v>2400</v>
      </c>
      <c r="D82" s="14">
        <v>1.2E-2</v>
      </c>
      <c r="E82">
        <v>0.7</v>
      </c>
      <c r="F82" s="69">
        <v>1114262.93</v>
      </c>
      <c r="G82" s="69">
        <v>9524.1617225644659</v>
      </c>
      <c r="H82" s="69">
        <v>16713.943949999997</v>
      </c>
    </row>
    <row r="83" spans="1:8">
      <c r="A83" s="60" t="s">
        <v>281</v>
      </c>
      <c r="B83" s="60" t="s">
        <v>116</v>
      </c>
      <c r="C83" s="60" t="s">
        <v>2400</v>
      </c>
      <c r="D83" s="14">
        <v>1.2E-2</v>
      </c>
      <c r="E83">
        <v>0.7</v>
      </c>
      <c r="F83" s="69">
        <v>1395375.5</v>
      </c>
      <c r="G83" s="69">
        <v>11926.971245201754</v>
      </c>
      <c r="H83" s="69">
        <v>20930.6325</v>
      </c>
    </row>
    <row r="84" spans="1:8">
      <c r="A84" s="60" t="s">
        <v>282</v>
      </c>
      <c r="B84" s="60" t="s">
        <v>116</v>
      </c>
      <c r="C84" s="60" t="s">
        <v>2400</v>
      </c>
      <c r="D84" s="14">
        <v>1.2E-2</v>
      </c>
      <c r="E84">
        <v>0.7</v>
      </c>
      <c r="F84" s="69">
        <v>1373687.04</v>
      </c>
      <c r="G84" s="69">
        <v>11741.58914642425</v>
      </c>
      <c r="H84" s="69">
        <v>20605.3056</v>
      </c>
    </row>
    <row r="85" spans="1:8">
      <c r="A85" s="60" t="s">
        <v>283</v>
      </c>
      <c r="B85" s="60" t="s">
        <v>116</v>
      </c>
      <c r="C85" s="60" t="s">
        <v>2400</v>
      </c>
      <c r="D85" s="14">
        <v>1.2E-2</v>
      </c>
      <c r="E85">
        <v>0.7</v>
      </c>
      <c r="F85" s="69">
        <v>885186.22</v>
      </c>
      <c r="G85" s="69">
        <v>7566.1286819131001</v>
      </c>
      <c r="H85" s="69">
        <v>13277.793299999999</v>
      </c>
    </row>
    <row r="86" spans="1:8">
      <c r="A86" s="60" t="s">
        <v>284</v>
      </c>
      <c r="B86" s="60" t="s">
        <v>116</v>
      </c>
      <c r="C86" s="60" t="s">
        <v>2400</v>
      </c>
      <c r="D86" s="14">
        <v>1.2E-2</v>
      </c>
      <c r="E86">
        <v>0.7</v>
      </c>
      <c r="F86" s="69">
        <v>459919.07</v>
      </c>
      <c r="G86" s="69">
        <v>3931.1579736135054</v>
      </c>
      <c r="H86" s="69">
        <v>6898.7860499999997</v>
      </c>
    </row>
    <row r="87" spans="1:8">
      <c r="A87" s="60" t="s">
        <v>285</v>
      </c>
      <c r="B87" s="60" t="s">
        <v>116</v>
      </c>
      <c r="C87" s="60" t="s">
        <v>2400</v>
      </c>
      <c r="D87" s="14">
        <v>1.2E-2</v>
      </c>
      <c r="E87">
        <v>0.7</v>
      </c>
      <c r="F87" s="69">
        <v>936710.36</v>
      </c>
      <c r="G87" s="69">
        <v>8006.5312375074545</v>
      </c>
      <c r="H87" s="69">
        <v>14050.6554</v>
      </c>
    </row>
    <row r="88" spans="1:8">
      <c r="A88" s="60" t="s">
        <v>286</v>
      </c>
      <c r="B88" s="60" t="s">
        <v>116</v>
      </c>
      <c r="C88" s="60" t="s">
        <v>2400</v>
      </c>
      <c r="D88" s="14">
        <v>1.2E-2</v>
      </c>
      <c r="E88">
        <v>0.7</v>
      </c>
      <c r="F88" s="69">
        <v>18722355.57</v>
      </c>
      <c r="G88" s="69">
        <v>160029.32294986752</v>
      </c>
      <c r="H88" s="69">
        <v>280835.33354999998</v>
      </c>
    </row>
    <row r="89" spans="1:8">
      <c r="A89" s="60" t="s">
        <v>287</v>
      </c>
      <c r="B89" s="60" t="s">
        <v>116</v>
      </c>
      <c r="C89" s="60" t="s">
        <v>2400</v>
      </c>
      <c r="D89" s="14">
        <v>1.2E-2</v>
      </c>
      <c r="E89">
        <v>0.7</v>
      </c>
      <c r="F89" s="69">
        <v>3851490.18</v>
      </c>
      <c r="G89" s="69">
        <v>32920.609992103862</v>
      </c>
      <c r="H89" s="69">
        <v>57772.352700000003</v>
      </c>
    </row>
    <row r="90" spans="1:8">
      <c r="A90" s="60" t="s">
        <v>288</v>
      </c>
      <c r="B90" s="60" t="s">
        <v>116</v>
      </c>
      <c r="C90" s="60" t="s">
        <v>2400</v>
      </c>
      <c r="D90" s="14">
        <v>1.2E-2</v>
      </c>
      <c r="E90">
        <v>0.7</v>
      </c>
      <c r="F90" s="69">
        <v>237238.02</v>
      </c>
      <c r="G90" s="69">
        <v>2027.7918329572208</v>
      </c>
      <c r="H90" s="69">
        <v>3558.5702999999999</v>
      </c>
    </row>
    <row r="91" spans="1:8">
      <c r="A91" s="60" t="s">
        <v>289</v>
      </c>
      <c r="B91" s="60" t="s">
        <v>116</v>
      </c>
      <c r="C91" s="60" t="s">
        <v>2400</v>
      </c>
      <c r="D91" s="14">
        <v>1.2E-2</v>
      </c>
      <c r="E91">
        <v>0.7</v>
      </c>
      <c r="F91" s="69">
        <v>1388918.74</v>
      </c>
      <c r="G91" s="69">
        <v>11871.782092993499</v>
      </c>
      <c r="H91" s="69">
        <v>20833.7811</v>
      </c>
    </row>
    <row r="92" spans="1:8">
      <c r="A92" s="60" t="s">
        <v>290</v>
      </c>
      <c r="B92" s="60" t="s">
        <v>116</v>
      </c>
      <c r="C92" s="60" t="s">
        <v>2400</v>
      </c>
      <c r="D92" s="14">
        <v>1.2E-2</v>
      </c>
      <c r="E92">
        <v>0.7</v>
      </c>
      <c r="F92" s="69">
        <v>2496695.09</v>
      </c>
      <c r="G92" s="69">
        <v>21340.499776917684</v>
      </c>
      <c r="H92" s="69">
        <v>37450.426349999994</v>
      </c>
    </row>
    <row r="93" spans="1:8">
      <c r="A93" s="60" t="s">
        <v>291</v>
      </c>
      <c r="B93" s="60" t="s">
        <v>116</v>
      </c>
      <c r="C93" s="60" t="s">
        <v>2400</v>
      </c>
      <c r="D93" s="14">
        <v>1.2E-2</v>
      </c>
      <c r="E93">
        <v>0.7</v>
      </c>
      <c r="F93" s="69">
        <v>92458.75</v>
      </c>
      <c r="G93" s="69">
        <v>790.29110989643834</v>
      </c>
      <c r="H93" s="69">
        <v>1386.8812499999999</v>
      </c>
    </row>
    <row r="94" spans="1:8">
      <c r="A94" s="60" t="s">
        <v>292</v>
      </c>
      <c r="B94" s="60" t="s">
        <v>116</v>
      </c>
      <c r="C94" s="60" t="s">
        <v>2400</v>
      </c>
      <c r="D94" s="14">
        <v>1.2E-2</v>
      </c>
      <c r="E94">
        <v>0.7</v>
      </c>
      <c r="F94" s="69">
        <v>712798.87</v>
      </c>
      <c r="G94" s="69">
        <v>6092.6479116928049</v>
      </c>
      <c r="H94" s="69">
        <v>10691.983049999999</v>
      </c>
    </row>
    <row r="95" spans="1:8">
      <c r="A95" s="60" t="s">
        <v>293</v>
      </c>
      <c r="B95" s="60" t="s">
        <v>116</v>
      </c>
      <c r="C95" s="60" t="s">
        <v>2400</v>
      </c>
      <c r="D95" s="14">
        <v>1.2E-2</v>
      </c>
      <c r="E95">
        <v>0.7</v>
      </c>
      <c r="F95" s="69">
        <v>1477439.08</v>
      </c>
      <c r="G95" s="69">
        <v>12628.409645788774</v>
      </c>
      <c r="H95" s="69">
        <v>22161.586200000002</v>
      </c>
    </row>
    <row r="96" spans="1:8">
      <c r="A96" s="60" t="s">
        <v>294</v>
      </c>
      <c r="B96" s="60" t="s">
        <v>116</v>
      </c>
      <c r="C96" s="60" t="s">
        <v>2400</v>
      </c>
      <c r="D96" s="14">
        <v>1.2E-2</v>
      </c>
      <c r="E96">
        <v>0.7</v>
      </c>
      <c r="F96" s="69">
        <v>1966815.74</v>
      </c>
      <c r="G96" s="69">
        <v>16811.356352172021</v>
      </c>
      <c r="H96" s="69">
        <v>29502.236099999998</v>
      </c>
    </row>
    <row r="97" spans="1:8">
      <c r="A97" s="60" t="s">
        <v>295</v>
      </c>
      <c r="B97" s="60" t="s">
        <v>116</v>
      </c>
      <c r="C97" s="60" t="s">
        <v>2400</v>
      </c>
      <c r="D97" s="14">
        <v>1.2E-2</v>
      </c>
      <c r="E97">
        <v>0.7</v>
      </c>
      <c r="F97" s="69">
        <v>2282161.23</v>
      </c>
      <c r="G97" s="69">
        <v>19506.771737875762</v>
      </c>
      <c r="H97" s="69">
        <v>34232.418449999997</v>
      </c>
    </row>
    <row r="98" spans="1:8">
      <c r="A98" s="60" t="s">
        <v>296</v>
      </c>
      <c r="B98" s="60" t="s">
        <v>116</v>
      </c>
      <c r="C98" s="60" t="s">
        <v>2400</v>
      </c>
      <c r="D98" s="14">
        <v>1.2E-2</v>
      </c>
      <c r="E98">
        <v>0.7</v>
      </c>
      <c r="F98" s="69">
        <v>772695.07</v>
      </c>
      <c r="G98" s="69">
        <v>6604.6106450909838</v>
      </c>
      <c r="H98" s="69">
        <v>11590.426049999998</v>
      </c>
    </row>
    <row r="99" spans="1:8">
      <c r="A99" s="60" t="s">
        <v>297</v>
      </c>
      <c r="B99" s="60" t="s">
        <v>116</v>
      </c>
      <c r="C99" s="60" t="s">
        <v>2400</v>
      </c>
      <c r="D99" s="14">
        <v>1.2E-2</v>
      </c>
      <c r="E99">
        <v>0.7</v>
      </c>
      <c r="F99" s="69">
        <v>1317260.8899999999</v>
      </c>
      <c r="G99" s="69">
        <v>11259.286663309529</v>
      </c>
      <c r="H99" s="69">
        <v>19758.913349999999</v>
      </c>
    </row>
    <row r="100" spans="1:8">
      <c r="A100" s="60" t="s">
        <v>298</v>
      </c>
      <c r="B100" s="60" t="s">
        <v>116</v>
      </c>
      <c r="C100" s="60" t="s">
        <v>2400</v>
      </c>
      <c r="D100" s="14">
        <v>1.2E-2</v>
      </c>
      <c r="E100">
        <v>0.7</v>
      </c>
      <c r="F100" s="69">
        <v>1842519.44</v>
      </c>
      <c r="G100" s="69">
        <v>15748.933802840336</v>
      </c>
      <c r="H100" s="69">
        <v>27637.791599999997</v>
      </c>
    </row>
    <row r="101" spans="1:8">
      <c r="A101" s="60" t="s">
        <v>299</v>
      </c>
      <c r="B101" s="60" t="s">
        <v>116</v>
      </c>
      <c r="C101" s="60" t="s">
        <v>2400</v>
      </c>
      <c r="D101" s="14">
        <v>1.2E-2</v>
      </c>
      <c r="E101">
        <v>0.7</v>
      </c>
      <c r="F101" s="69">
        <v>1639179.95</v>
      </c>
      <c r="G101" s="69">
        <v>14010.889634626124</v>
      </c>
      <c r="H101" s="69">
        <v>24587.699249999998</v>
      </c>
    </row>
    <row r="102" spans="1:8">
      <c r="A102" s="60" t="s">
        <v>300</v>
      </c>
      <c r="B102" s="60" t="s">
        <v>116</v>
      </c>
      <c r="C102" s="60" t="s">
        <v>2400</v>
      </c>
      <c r="D102" s="14">
        <v>1.2E-2</v>
      </c>
      <c r="E102">
        <v>0.7</v>
      </c>
      <c r="F102" s="69">
        <v>2647466.33</v>
      </c>
      <c r="G102" s="69">
        <v>22629.216859941869</v>
      </c>
      <c r="H102" s="69">
        <v>39711.99495</v>
      </c>
    </row>
    <row r="103" spans="1:8">
      <c r="A103" s="60" t="s">
        <v>301</v>
      </c>
      <c r="B103" s="60" t="s">
        <v>116</v>
      </c>
      <c r="C103" s="60" t="s">
        <v>2400</v>
      </c>
      <c r="D103" s="14">
        <v>1.2E-2</v>
      </c>
      <c r="E103">
        <v>0.7</v>
      </c>
      <c r="F103" s="69">
        <v>4099314.22</v>
      </c>
      <c r="G103" s="69">
        <v>35038.885824630474</v>
      </c>
      <c r="H103" s="69">
        <v>61489.713300000003</v>
      </c>
    </row>
    <row r="104" spans="1:8">
      <c r="A104" s="60" t="s">
        <v>302</v>
      </c>
      <c r="B104" s="60" t="s">
        <v>116</v>
      </c>
      <c r="C104" s="60" t="s">
        <v>2400</v>
      </c>
      <c r="D104" s="14">
        <v>1.2E-2</v>
      </c>
      <c r="E104">
        <v>0.7</v>
      </c>
      <c r="F104" s="69">
        <v>3015672.21</v>
      </c>
      <c r="G104" s="69">
        <v>25776.456397309557</v>
      </c>
      <c r="H104" s="69">
        <v>45235.083149999999</v>
      </c>
    </row>
    <row r="105" spans="1:8">
      <c r="A105" s="60" t="s">
        <v>303</v>
      </c>
      <c r="B105" s="60" t="s">
        <v>116</v>
      </c>
      <c r="C105" s="60" t="s">
        <v>2400</v>
      </c>
      <c r="D105" s="14">
        <v>1.2E-2</v>
      </c>
      <c r="E105">
        <v>0.7</v>
      </c>
      <c r="F105" s="69">
        <v>428942.31</v>
      </c>
      <c r="G105" s="69">
        <v>3666.3841361844293</v>
      </c>
      <c r="H105" s="69">
        <v>6434.13465</v>
      </c>
    </row>
    <row r="106" spans="1:8">
      <c r="A106" s="60" t="s">
        <v>304</v>
      </c>
      <c r="B106" s="60" t="s">
        <v>116</v>
      </c>
      <c r="C106" s="60" t="s">
        <v>2400</v>
      </c>
      <c r="D106" s="14">
        <v>1.2E-2</v>
      </c>
      <c r="E106">
        <v>0.7</v>
      </c>
      <c r="F106" s="69">
        <v>894200.2</v>
      </c>
      <c r="G106" s="69">
        <v>7643.1756705300159</v>
      </c>
      <c r="H106" s="69">
        <v>13413.002999999999</v>
      </c>
    </row>
    <row r="107" spans="1:8">
      <c r="A107" s="60" t="s">
        <v>305</v>
      </c>
      <c r="B107" s="60" t="s">
        <v>116</v>
      </c>
      <c r="C107" s="60" t="s">
        <v>2400</v>
      </c>
      <c r="D107" s="14">
        <v>1.2E-2</v>
      </c>
      <c r="E107">
        <v>0.7</v>
      </c>
      <c r="F107" s="69">
        <v>222932.05</v>
      </c>
      <c r="G107" s="69">
        <v>1905.511563004997</v>
      </c>
      <c r="H107" s="69">
        <v>3343.9807499999997</v>
      </c>
    </row>
    <row r="108" spans="1:8">
      <c r="A108" s="60" t="s">
        <v>306</v>
      </c>
      <c r="B108" s="60" t="s">
        <v>116</v>
      </c>
      <c r="C108" s="60" t="s">
        <v>2400</v>
      </c>
      <c r="D108" s="14">
        <v>1.2E-2</v>
      </c>
      <c r="E108">
        <v>0.7</v>
      </c>
      <c r="F108" s="69">
        <v>1999989.61</v>
      </c>
      <c r="G108" s="69">
        <v>17094.90998600181</v>
      </c>
      <c r="H108" s="69">
        <v>29999.844150000001</v>
      </c>
    </row>
    <row r="109" spans="1:8">
      <c r="A109" s="60" t="s">
        <v>307</v>
      </c>
      <c r="B109" s="60" t="s">
        <v>116</v>
      </c>
      <c r="C109" s="60" t="s">
        <v>2400</v>
      </c>
      <c r="D109" s="14">
        <v>1.2E-2</v>
      </c>
      <c r="E109">
        <v>0.7</v>
      </c>
      <c r="F109" s="69">
        <v>2164111.65</v>
      </c>
      <c r="G109" s="69">
        <v>18497.743023978932</v>
      </c>
      <c r="H109" s="69">
        <v>32461.674749999998</v>
      </c>
    </row>
    <row r="110" spans="1:8">
      <c r="A110" s="60" t="s">
        <v>308</v>
      </c>
      <c r="B110" s="60" t="s">
        <v>116</v>
      </c>
      <c r="C110" s="60" t="s">
        <v>2400</v>
      </c>
      <c r="D110" s="14">
        <v>1.2E-2</v>
      </c>
      <c r="E110">
        <v>0.7</v>
      </c>
      <c r="F110" s="69">
        <v>177562.95</v>
      </c>
      <c r="G110" s="69">
        <v>1517.7192081007561</v>
      </c>
      <c r="H110" s="69">
        <v>2663.44425</v>
      </c>
    </row>
    <row r="111" spans="1:8">
      <c r="A111" s="60" t="s">
        <v>309</v>
      </c>
      <c r="B111" s="60" t="s">
        <v>116</v>
      </c>
      <c r="C111" s="60" t="s">
        <v>2400</v>
      </c>
      <c r="D111" s="14">
        <v>1.2E-2</v>
      </c>
      <c r="E111">
        <v>0.7</v>
      </c>
      <c r="F111" s="69">
        <v>220675.26</v>
      </c>
      <c r="G111" s="69">
        <v>1886.2216518402543</v>
      </c>
      <c r="H111" s="69">
        <v>3310.1289000000002</v>
      </c>
    </row>
    <row r="112" spans="1:8">
      <c r="A112" s="60" t="s">
        <v>310</v>
      </c>
      <c r="B112" s="60" t="s">
        <v>116</v>
      </c>
      <c r="C112" s="60" t="s">
        <v>2400</v>
      </c>
      <c r="D112" s="14">
        <v>1.66E-2</v>
      </c>
      <c r="E112">
        <v>0.7</v>
      </c>
      <c r="F112" s="69">
        <v>11012626.609999999</v>
      </c>
      <c r="G112" s="69">
        <v>130222.79203278839</v>
      </c>
      <c r="H112" s="69">
        <v>165189.39914999998</v>
      </c>
    </row>
    <row r="113" spans="1:8">
      <c r="A113" s="60" t="s">
        <v>315</v>
      </c>
      <c r="B113" s="60" t="s">
        <v>116</v>
      </c>
      <c r="C113" s="60" t="s">
        <v>2400</v>
      </c>
      <c r="D113" s="14">
        <v>1.2E-2</v>
      </c>
      <c r="E113">
        <v>0.7</v>
      </c>
      <c r="F113" s="69">
        <v>677996.68</v>
      </c>
      <c r="G113" s="69">
        <v>5795.1762136444668</v>
      </c>
      <c r="H113" s="69">
        <v>10169.950200000001</v>
      </c>
    </row>
    <row r="114" spans="1:8">
      <c r="A114" s="60" t="s">
        <v>316</v>
      </c>
      <c r="B114" s="60" t="s">
        <v>116</v>
      </c>
      <c r="C114" s="60" t="s">
        <v>2400</v>
      </c>
      <c r="D114" s="14">
        <v>1.2E-2</v>
      </c>
      <c r="E114">
        <v>0.7</v>
      </c>
      <c r="F114" s="69">
        <v>1448278.98</v>
      </c>
      <c r="G114" s="69">
        <v>12379.163708614724</v>
      </c>
      <c r="H114" s="69">
        <v>21724.184699999998</v>
      </c>
    </row>
    <row r="115" spans="1:8">
      <c r="A115" s="60" t="s">
        <v>317</v>
      </c>
      <c r="B115" s="60" t="s">
        <v>116</v>
      </c>
      <c r="C115" s="60" t="s">
        <v>2400</v>
      </c>
      <c r="D115" s="14">
        <v>1.2E-2</v>
      </c>
      <c r="E115">
        <v>0.7</v>
      </c>
      <c r="F115" s="69">
        <v>491393.05</v>
      </c>
      <c r="G115" s="69">
        <v>4200.1817986928872</v>
      </c>
      <c r="H115" s="69">
        <v>7370.8957499999997</v>
      </c>
    </row>
    <row r="116" spans="1:8">
      <c r="A116" s="60" t="s">
        <v>318</v>
      </c>
      <c r="B116" s="60" t="s">
        <v>116</v>
      </c>
      <c r="C116" s="60" t="s">
        <v>2400</v>
      </c>
      <c r="D116" s="14">
        <v>1.2E-2</v>
      </c>
      <c r="E116">
        <v>0.7</v>
      </c>
      <c r="F116" s="69">
        <v>855604.02</v>
      </c>
      <c r="G116" s="69">
        <v>7313.274845243468</v>
      </c>
      <c r="H116" s="69">
        <v>12834.060299999999</v>
      </c>
    </row>
    <row r="117" spans="1:8">
      <c r="A117" s="60" t="s">
        <v>319</v>
      </c>
      <c r="B117" s="60" t="s">
        <v>116</v>
      </c>
      <c r="C117" s="60" t="s">
        <v>2400</v>
      </c>
      <c r="D117" s="14">
        <v>1.2E-2</v>
      </c>
      <c r="E117">
        <v>0.7</v>
      </c>
      <c r="F117" s="69">
        <v>1746257.45</v>
      </c>
      <c r="G117" s="69">
        <v>14926.134501336262</v>
      </c>
      <c r="H117" s="69">
        <v>26193.86175</v>
      </c>
    </row>
    <row r="118" spans="1:8">
      <c r="A118" s="60" t="s">
        <v>320</v>
      </c>
      <c r="B118" s="60" t="s">
        <v>116</v>
      </c>
      <c r="C118" s="60" t="s">
        <v>2400</v>
      </c>
      <c r="D118" s="14">
        <v>1.2E-2</v>
      </c>
      <c r="E118">
        <v>0.7</v>
      </c>
      <c r="F118" s="69">
        <v>521952.68</v>
      </c>
      <c r="G118" s="69">
        <v>4461.3902176983847</v>
      </c>
      <c r="H118" s="69">
        <v>7829.2901999999995</v>
      </c>
    </row>
    <row r="119" spans="1:8">
      <c r="A119" s="60" t="s">
        <v>321</v>
      </c>
      <c r="B119" s="60" t="s">
        <v>116</v>
      </c>
      <c r="C119" s="60" t="s">
        <v>2400</v>
      </c>
      <c r="D119" s="14">
        <v>1.2E-2</v>
      </c>
      <c r="E119">
        <v>0.7</v>
      </c>
      <c r="F119" s="69">
        <v>220040.98</v>
      </c>
      <c r="G119" s="69">
        <v>1880.8001439225602</v>
      </c>
      <c r="H119" s="69">
        <v>3300.6147000000001</v>
      </c>
    </row>
    <row r="120" spans="1:8">
      <c r="A120" s="60" t="s">
        <v>322</v>
      </c>
      <c r="B120" s="60" t="s">
        <v>116</v>
      </c>
      <c r="C120" s="60" t="s">
        <v>2400</v>
      </c>
      <c r="D120" s="14">
        <v>1.2E-2</v>
      </c>
      <c r="E120">
        <v>0.7</v>
      </c>
      <c r="F120" s="69">
        <v>306763.87</v>
      </c>
      <c r="G120" s="69">
        <v>2622.0639939262287</v>
      </c>
      <c r="H120" s="69">
        <v>4601.4580500000002</v>
      </c>
    </row>
    <row r="121" spans="1:8">
      <c r="A121" s="60" t="s">
        <v>323</v>
      </c>
      <c r="B121" s="60" t="s">
        <v>116</v>
      </c>
      <c r="C121" s="60" t="s">
        <v>2400</v>
      </c>
      <c r="D121" s="14">
        <v>1.2E-2</v>
      </c>
      <c r="E121">
        <v>0.7</v>
      </c>
      <c r="F121" s="69">
        <v>925721.26</v>
      </c>
      <c r="G121" s="69">
        <v>7912.6019118810209</v>
      </c>
      <c r="H121" s="69">
        <v>13885.8189</v>
      </c>
    </row>
    <row r="122" spans="1:8">
      <c r="A122" s="60" t="s">
        <v>324</v>
      </c>
      <c r="B122" s="60" t="s">
        <v>116</v>
      </c>
      <c r="C122" s="60" t="s">
        <v>2400</v>
      </c>
      <c r="D122" s="14">
        <v>1.2E-2</v>
      </c>
      <c r="E122">
        <v>0.7</v>
      </c>
      <c r="F122" s="69">
        <v>1537653.19</v>
      </c>
      <c r="G122" s="69">
        <v>13143.089714720336</v>
      </c>
      <c r="H122" s="69">
        <v>23064.797849999999</v>
      </c>
    </row>
    <row r="123" spans="1:8">
      <c r="A123" s="60" t="s">
        <v>325</v>
      </c>
      <c r="B123" s="60" t="s">
        <v>116</v>
      </c>
      <c r="C123" s="60" t="s">
        <v>2400</v>
      </c>
      <c r="D123" s="14">
        <v>1.66E-2</v>
      </c>
      <c r="E123">
        <v>0.7</v>
      </c>
      <c r="F123" s="69">
        <v>747380.25</v>
      </c>
      <c r="G123" s="69">
        <v>8837.6684611086985</v>
      </c>
      <c r="H123" s="69">
        <v>11210.703749999999</v>
      </c>
    </row>
    <row r="124" spans="1:8">
      <c r="A124" s="60" t="s">
        <v>326</v>
      </c>
      <c r="B124" s="60" t="s">
        <v>116</v>
      </c>
      <c r="C124" s="60" t="s">
        <v>2400</v>
      </c>
      <c r="D124" s="14">
        <v>1.2E-2</v>
      </c>
      <c r="E124">
        <v>0.7</v>
      </c>
      <c r="F124" s="69">
        <v>628316.54</v>
      </c>
      <c r="G124" s="69">
        <v>5370.5352469386607</v>
      </c>
      <c r="H124" s="69">
        <v>9424.7481000000007</v>
      </c>
    </row>
    <row r="125" spans="1:8">
      <c r="A125" s="60" t="s">
        <v>327</v>
      </c>
      <c r="B125" s="60" t="s">
        <v>116</v>
      </c>
      <c r="C125" s="60" t="s">
        <v>2400</v>
      </c>
      <c r="D125" s="14">
        <v>1.2E-2</v>
      </c>
      <c r="E125">
        <v>0.7</v>
      </c>
      <c r="F125" s="69">
        <v>771988.89</v>
      </c>
      <c r="G125" s="69">
        <v>6598.5745719666284</v>
      </c>
      <c r="H125" s="69">
        <v>11579.833349999999</v>
      </c>
    </row>
    <row r="126" spans="1:8">
      <c r="A126" s="60" t="s">
        <v>328</v>
      </c>
      <c r="B126" s="60" t="s">
        <v>116</v>
      </c>
      <c r="C126" s="60" t="s">
        <v>2400</v>
      </c>
      <c r="D126" s="14">
        <v>1.2E-2</v>
      </c>
      <c r="E126">
        <v>0.7</v>
      </c>
      <c r="F126" s="69">
        <v>251037.17</v>
      </c>
      <c r="G126" s="69">
        <v>2145.7400592649246</v>
      </c>
      <c r="H126" s="69">
        <v>3765.55755</v>
      </c>
    </row>
    <row r="127" spans="1:8">
      <c r="A127" s="60" t="s">
        <v>329</v>
      </c>
      <c r="B127" s="60" t="s">
        <v>116</v>
      </c>
      <c r="C127" s="60" t="s">
        <v>2400</v>
      </c>
      <c r="D127" s="14">
        <v>1.2E-2</v>
      </c>
      <c r="E127">
        <v>0.7</v>
      </c>
      <c r="F127" s="69">
        <v>3097322.16</v>
      </c>
      <c r="G127" s="69">
        <v>26474.359295720893</v>
      </c>
      <c r="H127" s="69">
        <v>46459.832399999999</v>
      </c>
    </row>
    <row r="128" spans="1:8">
      <c r="A128" s="60" t="s">
        <v>330</v>
      </c>
      <c r="B128" s="60" t="s">
        <v>116</v>
      </c>
      <c r="C128" s="60" t="s">
        <v>2400</v>
      </c>
      <c r="D128" s="14">
        <v>1.2E-2</v>
      </c>
      <c r="E128">
        <v>0.7</v>
      </c>
      <c r="F128" s="69">
        <v>363538.23</v>
      </c>
      <c r="G128" s="69">
        <v>3107.3428018060667</v>
      </c>
      <c r="H128" s="69">
        <v>5453.0734499999999</v>
      </c>
    </row>
    <row r="129" spans="1:8">
      <c r="A129" s="60" t="s">
        <v>331</v>
      </c>
      <c r="B129" s="60" t="s">
        <v>116</v>
      </c>
      <c r="C129" s="60" t="s">
        <v>2400</v>
      </c>
      <c r="D129" s="14">
        <v>1.66E-2</v>
      </c>
      <c r="E129">
        <v>0.7</v>
      </c>
      <c r="F129" s="69">
        <v>56250</v>
      </c>
      <c r="G129" s="69">
        <v>665.14849828767126</v>
      </c>
      <c r="H129" s="69">
        <v>843.75</v>
      </c>
    </row>
    <row r="130" spans="1:8">
      <c r="A130" s="60" t="s">
        <v>332</v>
      </c>
      <c r="B130" s="60" t="s">
        <v>116</v>
      </c>
      <c r="C130" s="60" t="s">
        <v>2400</v>
      </c>
      <c r="D130" s="14">
        <v>1.2E-2</v>
      </c>
      <c r="E130">
        <v>0.7</v>
      </c>
      <c r="F130" s="69">
        <v>793753.4</v>
      </c>
      <c r="G130" s="69">
        <v>6784.6067080732928</v>
      </c>
      <c r="H130" s="69">
        <v>11906.300999999999</v>
      </c>
    </row>
    <row r="131" spans="1:8">
      <c r="A131" s="60" t="s">
        <v>333</v>
      </c>
      <c r="B131" s="60" t="s">
        <v>116</v>
      </c>
      <c r="C131" s="60" t="s">
        <v>2400</v>
      </c>
      <c r="D131" s="14">
        <v>1.2E-2</v>
      </c>
      <c r="E131">
        <v>0.7</v>
      </c>
      <c r="F131" s="69">
        <v>789968.44</v>
      </c>
      <c r="G131" s="69">
        <v>6752.254764754638</v>
      </c>
      <c r="H131" s="69">
        <v>11849.526599999999</v>
      </c>
    </row>
    <row r="132" spans="1:8">
      <c r="A132" s="60" t="s">
        <v>334</v>
      </c>
      <c r="B132" s="60" t="s">
        <v>116</v>
      </c>
      <c r="C132" s="60" t="s">
        <v>2400</v>
      </c>
      <c r="D132" s="14">
        <v>1.2E-2</v>
      </c>
      <c r="E132">
        <v>0.7</v>
      </c>
      <c r="F132" s="69">
        <v>699868.13</v>
      </c>
      <c r="G132" s="69">
        <v>5982.1224193366743</v>
      </c>
      <c r="H132" s="69">
        <v>10498.02195</v>
      </c>
    </row>
    <row r="133" spans="1:8">
      <c r="A133" s="60" t="s">
        <v>335</v>
      </c>
      <c r="B133" s="60" t="s">
        <v>116</v>
      </c>
      <c r="C133" s="60" t="s">
        <v>2400</v>
      </c>
      <c r="D133" s="14">
        <v>1.66E-2</v>
      </c>
      <c r="E133">
        <v>0.7</v>
      </c>
      <c r="F133" s="69">
        <v>1948724.79</v>
      </c>
      <c r="G133" s="69">
        <v>23043.402091457025</v>
      </c>
      <c r="H133" s="69">
        <v>29230.87185</v>
      </c>
    </row>
    <row r="134" spans="1:8">
      <c r="A134" s="60" t="s">
        <v>336</v>
      </c>
      <c r="B134" s="60" t="s">
        <v>116</v>
      </c>
      <c r="C134" s="60" t="s">
        <v>2400</v>
      </c>
      <c r="D134" s="14">
        <v>1.2E-2</v>
      </c>
      <c r="E134">
        <v>0.7</v>
      </c>
      <c r="F134" s="69">
        <v>4938465.8</v>
      </c>
      <c r="G134" s="69">
        <v>42211.533448890477</v>
      </c>
      <c r="H134" s="69">
        <v>74076.986999999994</v>
      </c>
    </row>
    <row r="135" spans="1:8">
      <c r="A135" s="60" t="s">
        <v>337</v>
      </c>
      <c r="B135" s="60" t="s">
        <v>116</v>
      </c>
      <c r="C135" s="60" t="s">
        <v>2400</v>
      </c>
      <c r="D135" s="14">
        <v>1.2E-2</v>
      </c>
      <c r="E135">
        <v>0.7</v>
      </c>
      <c r="F135" s="69">
        <v>777337.47</v>
      </c>
      <c r="G135" s="69">
        <v>6644.2915562928256</v>
      </c>
      <c r="H135" s="69">
        <v>11660.062049999999</v>
      </c>
    </row>
    <row r="136" spans="1:8">
      <c r="A136" s="60" t="s">
        <v>338</v>
      </c>
      <c r="B136" s="60" t="s">
        <v>116</v>
      </c>
      <c r="C136" s="60" t="s">
        <v>2400</v>
      </c>
      <c r="D136" s="14">
        <v>1.2E-2</v>
      </c>
      <c r="E136">
        <v>0.7</v>
      </c>
      <c r="F136" s="69">
        <v>1398881.6</v>
      </c>
      <c r="G136" s="69">
        <v>11956.939632838486</v>
      </c>
      <c r="H136" s="69">
        <v>20983.224000000002</v>
      </c>
    </row>
    <row r="137" spans="1:8">
      <c r="A137" s="60" t="s">
        <v>339</v>
      </c>
      <c r="B137" s="60" t="s">
        <v>116</v>
      </c>
      <c r="C137" s="60" t="s">
        <v>2400</v>
      </c>
      <c r="D137" s="14">
        <v>1.66E-2</v>
      </c>
      <c r="E137">
        <v>0.7</v>
      </c>
      <c r="F137" s="69">
        <v>1653245.23</v>
      </c>
      <c r="G137" s="69">
        <v>19549.397013968985</v>
      </c>
      <c r="H137" s="69">
        <v>24798.678449999999</v>
      </c>
    </row>
    <row r="138" spans="1:8">
      <c r="A138" s="60" t="s">
        <v>340</v>
      </c>
      <c r="B138" s="60" t="s">
        <v>116</v>
      </c>
      <c r="C138" s="60" t="s">
        <v>2400</v>
      </c>
      <c r="D138" s="14">
        <v>1.66E-2</v>
      </c>
      <c r="E138">
        <v>0.7</v>
      </c>
      <c r="F138" s="69">
        <v>82744.009999999995</v>
      </c>
      <c r="G138" s="69">
        <v>978.43651544533407</v>
      </c>
      <c r="H138" s="69">
        <v>1241.1601499999999</v>
      </c>
    </row>
    <row r="139" spans="1:8">
      <c r="A139" s="60" t="s">
        <v>341</v>
      </c>
      <c r="B139" s="60" t="s">
        <v>116</v>
      </c>
      <c r="C139" s="60" t="s">
        <v>2400</v>
      </c>
      <c r="D139" s="14">
        <v>1.66E-2</v>
      </c>
      <c r="E139">
        <v>0.7</v>
      </c>
      <c r="F139" s="69">
        <v>899746.32</v>
      </c>
      <c r="G139" s="69">
        <v>10639.376241561928</v>
      </c>
      <c r="H139" s="69">
        <v>13496.194799999999</v>
      </c>
    </row>
    <row r="140" spans="1:8">
      <c r="A140" s="60" t="s">
        <v>342</v>
      </c>
      <c r="B140" s="60" t="s">
        <v>116</v>
      </c>
      <c r="C140" s="60" t="s">
        <v>2400</v>
      </c>
      <c r="D140" s="14">
        <v>1.66E-2</v>
      </c>
      <c r="E140">
        <v>0.7</v>
      </c>
      <c r="F140" s="69">
        <v>1617906.71</v>
      </c>
      <c r="G140" s="69">
        <v>19131.523884907499</v>
      </c>
      <c r="H140" s="69">
        <v>24268.60065</v>
      </c>
    </row>
    <row r="141" spans="1:8">
      <c r="A141" s="60" t="s">
        <v>343</v>
      </c>
      <c r="B141" s="60" t="s">
        <v>116</v>
      </c>
      <c r="C141" s="60" t="s">
        <v>2400</v>
      </c>
      <c r="D141" s="14">
        <v>1.7299999999999999E-2</v>
      </c>
      <c r="E141">
        <v>0.34399999999999997</v>
      </c>
      <c r="F141" s="69">
        <v>311284.90999999997</v>
      </c>
      <c r="G141" s="69">
        <v>1888.3307354196763</v>
      </c>
      <c r="H141" s="69">
        <v>4669.2736499999992</v>
      </c>
    </row>
    <row r="142" spans="1:8">
      <c r="A142" s="60" t="s">
        <v>350</v>
      </c>
      <c r="B142" s="60" t="s">
        <v>116</v>
      </c>
      <c r="C142" s="60" t="s">
        <v>2400</v>
      </c>
      <c r="D142" s="14">
        <v>1.7299999999999999E-2</v>
      </c>
      <c r="E142">
        <v>0.34399999999999997</v>
      </c>
      <c r="F142" s="69">
        <v>2368940.46</v>
      </c>
      <c r="G142" s="69">
        <v>14370.574792710726</v>
      </c>
      <c r="H142" s="69">
        <v>35534.106899999999</v>
      </c>
    </row>
    <row r="143" spans="1:8">
      <c r="A143" s="60" t="s">
        <v>354</v>
      </c>
      <c r="B143" s="60" t="s">
        <v>116</v>
      </c>
      <c r="C143" s="60" t="s">
        <v>2400</v>
      </c>
      <c r="D143" s="14">
        <v>1.2E-2</v>
      </c>
      <c r="E143">
        <v>0.7</v>
      </c>
      <c r="F143" s="69">
        <v>248138.98</v>
      </c>
      <c r="G143" s="69">
        <v>2123.4279066161098</v>
      </c>
      <c r="H143" s="69">
        <v>3722.0846999999999</v>
      </c>
    </row>
    <row r="144" spans="1:8">
      <c r="A144" s="60" t="s">
        <v>358</v>
      </c>
      <c r="B144" s="60" t="s">
        <v>116</v>
      </c>
      <c r="C144" s="60" t="s">
        <v>2400</v>
      </c>
      <c r="D144" s="14">
        <v>1.2E-2</v>
      </c>
      <c r="E144">
        <v>0.7</v>
      </c>
      <c r="F144" s="69">
        <v>645161.30000000005</v>
      </c>
      <c r="G144" s="69">
        <v>5520.9121464460268</v>
      </c>
      <c r="H144" s="69">
        <v>9677.4195</v>
      </c>
    </row>
    <row r="145" spans="1:8">
      <c r="A145" s="60" t="s">
        <v>359</v>
      </c>
      <c r="B145" s="60" t="s">
        <v>116</v>
      </c>
      <c r="C145" s="60" t="s">
        <v>2400</v>
      </c>
      <c r="D145" s="14">
        <v>1.2E-2</v>
      </c>
      <c r="E145">
        <v>0.7</v>
      </c>
      <c r="F145" s="69">
        <v>583126.52</v>
      </c>
      <c r="G145" s="69">
        <v>4990.0548702825199</v>
      </c>
      <c r="H145" s="69">
        <v>8746.8978000000006</v>
      </c>
    </row>
    <row r="146" spans="1:8">
      <c r="A146" s="60" t="s">
        <v>360</v>
      </c>
      <c r="B146" s="60" t="s">
        <v>116</v>
      </c>
      <c r="C146" s="60" t="s">
        <v>2400</v>
      </c>
      <c r="D146" s="14">
        <v>1.2E-2</v>
      </c>
      <c r="E146">
        <v>0.7</v>
      </c>
      <c r="F146" s="69">
        <v>967741.93</v>
      </c>
      <c r="G146" s="69">
        <v>8281.3680485207678</v>
      </c>
      <c r="H146" s="69">
        <v>14516.12895</v>
      </c>
    </row>
    <row r="147" spans="1:8">
      <c r="A147" s="60" t="s">
        <v>361</v>
      </c>
      <c r="B147" s="60" t="s">
        <v>116</v>
      </c>
      <c r="C147" s="60" t="s">
        <v>2400</v>
      </c>
      <c r="D147" s="14">
        <v>1.2E-2</v>
      </c>
      <c r="E147">
        <v>0.7</v>
      </c>
      <c r="F147" s="69">
        <v>2673697.25</v>
      </c>
      <c r="G147" s="69">
        <v>22879.933473139725</v>
      </c>
      <c r="H147" s="69">
        <v>40105.458749999998</v>
      </c>
    </row>
    <row r="148" spans="1:8">
      <c r="A148" s="60" t="s">
        <v>362</v>
      </c>
      <c r="B148" s="60" t="s">
        <v>116</v>
      </c>
      <c r="C148" s="60" t="s">
        <v>2400</v>
      </c>
      <c r="D148" s="14">
        <v>1.2E-2</v>
      </c>
      <c r="E148">
        <v>0.7</v>
      </c>
      <c r="F148" s="69">
        <v>1091811.42</v>
      </c>
      <c r="G148" s="69">
        <v>9343.0820018288214</v>
      </c>
      <c r="H148" s="69">
        <v>16377.171299999998</v>
      </c>
    </row>
    <row r="149" spans="1:8">
      <c r="A149" s="60" t="s">
        <v>363</v>
      </c>
      <c r="B149" s="60" t="s">
        <v>116</v>
      </c>
      <c r="C149" s="60" t="s">
        <v>2400</v>
      </c>
      <c r="D149" s="14">
        <v>7.4000000000000003E-3</v>
      </c>
      <c r="E149">
        <v>0.7</v>
      </c>
      <c r="F149" s="69">
        <v>33639889.189999998</v>
      </c>
      <c r="G149" s="69">
        <v>176775.35045708265</v>
      </c>
      <c r="H149" s="69">
        <v>504598.33784999995</v>
      </c>
    </row>
    <row r="150" spans="1:8">
      <c r="A150" s="60" t="s">
        <v>367</v>
      </c>
      <c r="B150" s="60" t="s">
        <v>116</v>
      </c>
      <c r="C150" s="60" t="s">
        <v>2400</v>
      </c>
      <c r="D150" s="14">
        <v>7.4000000000000003E-3</v>
      </c>
      <c r="E150">
        <v>0.7</v>
      </c>
      <c r="F150" s="69">
        <v>67560110.810000002</v>
      </c>
      <c r="G150" s="69">
        <v>355023.82894017757</v>
      </c>
      <c r="H150" s="69">
        <v>1013401.66215</v>
      </c>
    </row>
    <row r="151" spans="1:8">
      <c r="A151" s="60" t="s">
        <v>368</v>
      </c>
      <c r="B151" s="60" t="s">
        <v>116</v>
      </c>
      <c r="C151" s="60" t="s">
        <v>2400</v>
      </c>
      <c r="D151" s="14">
        <v>1.66E-2</v>
      </c>
      <c r="E151">
        <v>0.7</v>
      </c>
      <c r="F151" s="69">
        <v>97000000</v>
      </c>
      <c r="G151" s="69">
        <v>1143815.4958904108</v>
      </c>
      <c r="H151" s="69">
        <v>1455000</v>
      </c>
    </row>
    <row r="152" spans="1:8">
      <c r="A152" s="60" t="s">
        <v>372</v>
      </c>
      <c r="B152" s="60" t="s">
        <v>116</v>
      </c>
      <c r="C152" s="60" t="s">
        <v>2400</v>
      </c>
      <c r="D152" s="14">
        <v>1.66E-2</v>
      </c>
      <c r="E152">
        <v>0.7</v>
      </c>
      <c r="F152" s="69">
        <v>100000000</v>
      </c>
      <c r="G152" s="69">
        <v>1174988.9315068494</v>
      </c>
      <c r="H152" s="69">
        <v>1500000</v>
      </c>
    </row>
    <row r="153" spans="1:8">
      <c r="A153" s="60" t="s">
        <v>379</v>
      </c>
      <c r="B153" s="60" t="s">
        <v>116</v>
      </c>
      <c r="C153" s="60" t="s">
        <v>2400</v>
      </c>
      <c r="D153" s="14">
        <v>1.66E-2</v>
      </c>
      <c r="E153">
        <v>0</v>
      </c>
      <c r="F153" s="69">
        <v>3000000</v>
      </c>
      <c r="G153" s="69">
        <v>0</v>
      </c>
      <c r="H153" s="69">
        <v>45000</v>
      </c>
    </row>
    <row r="154" spans="1:8">
      <c r="A154" s="60" t="s">
        <v>383</v>
      </c>
      <c r="B154" s="60" t="s">
        <v>116</v>
      </c>
      <c r="C154" s="60" t="s">
        <v>2400</v>
      </c>
      <c r="D154" s="14">
        <v>4.0000000000000001E-3</v>
      </c>
      <c r="E154">
        <v>0.7</v>
      </c>
      <c r="F154" s="69">
        <v>100000000</v>
      </c>
      <c r="G154" s="69">
        <v>283682.19178082194</v>
      </c>
      <c r="H154" s="69">
        <v>1500000</v>
      </c>
    </row>
    <row r="155" spans="1:8">
      <c r="A155" s="60" t="s">
        <v>387</v>
      </c>
      <c r="B155" s="60" t="s">
        <v>116</v>
      </c>
      <c r="C155" s="60" t="s">
        <v>2400</v>
      </c>
      <c r="D155" s="14">
        <v>6.2E-2</v>
      </c>
      <c r="E155">
        <v>0.7</v>
      </c>
      <c r="F155" s="69">
        <v>385921.56</v>
      </c>
      <c r="G155" s="69">
        <v>17036.436002876315</v>
      </c>
      <c r="H155" s="69">
        <v>17036.436002876315</v>
      </c>
    </row>
    <row r="156" spans="1:8">
      <c r="A156" s="60" t="s">
        <v>388</v>
      </c>
      <c r="B156" s="60" t="s">
        <v>116</v>
      </c>
      <c r="C156" s="60" t="s">
        <v>2400</v>
      </c>
      <c r="D156" s="14">
        <v>4.7E-2</v>
      </c>
      <c r="E156">
        <v>0.7</v>
      </c>
      <c r="F156" s="69">
        <v>3000000</v>
      </c>
      <c r="G156" s="69">
        <v>100354.91506849315</v>
      </c>
      <c r="H156" s="69">
        <v>100354.91506849315</v>
      </c>
    </row>
    <row r="157" spans="1:8">
      <c r="A157" s="60" t="s">
        <v>392</v>
      </c>
      <c r="B157" s="60" t="s">
        <v>116</v>
      </c>
      <c r="C157" s="60" t="s">
        <v>2400</v>
      </c>
      <c r="D157" s="14">
        <v>7.4000000000000003E-3</v>
      </c>
      <c r="E157">
        <v>0.7</v>
      </c>
      <c r="F157" s="69">
        <v>100000000</v>
      </c>
      <c r="G157" s="69">
        <v>524812.05479452049</v>
      </c>
      <c r="H157" s="69">
        <v>1500000</v>
      </c>
    </row>
    <row r="158" spans="1:8">
      <c r="A158" s="60" t="s">
        <v>396</v>
      </c>
      <c r="B158" s="60" t="s">
        <v>116</v>
      </c>
      <c r="C158" s="60" t="s">
        <v>2400</v>
      </c>
      <c r="D158" s="14">
        <v>6.2E-2</v>
      </c>
      <c r="E158">
        <v>0.7</v>
      </c>
      <c r="F158" s="69">
        <v>58805.2</v>
      </c>
      <c r="G158" s="69">
        <v>2595.9446951767668</v>
      </c>
      <c r="H158" s="69">
        <v>2595.9446951767668</v>
      </c>
    </row>
    <row r="159" spans="1:8">
      <c r="A159" s="60" t="s">
        <v>397</v>
      </c>
      <c r="B159" s="60" t="s">
        <v>116</v>
      </c>
      <c r="C159" s="60" t="s">
        <v>2400</v>
      </c>
      <c r="D159" s="14">
        <v>1.2E-2</v>
      </c>
      <c r="E159">
        <v>0.7</v>
      </c>
      <c r="F159" s="69">
        <v>166000000</v>
      </c>
      <c r="G159" s="69">
        <v>1412508.098630137</v>
      </c>
      <c r="H159" s="69">
        <v>2490000</v>
      </c>
    </row>
    <row r="160" spans="1:8">
      <c r="A160" s="60" t="s">
        <v>401</v>
      </c>
      <c r="B160" s="60" t="s">
        <v>116</v>
      </c>
      <c r="C160" s="60" t="s">
        <v>2400</v>
      </c>
      <c r="D160" s="14">
        <v>6.2E-2</v>
      </c>
      <c r="E160">
        <v>0.7</v>
      </c>
      <c r="F160" s="69">
        <v>36512.559999999998</v>
      </c>
      <c r="G160" s="69">
        <v>1611.8402188807011</v>
      </c>
      <c r="H160" s="69">
        <v>1611.8402188807011</v>
      </c>
    </row>
    <row r="161" spans="1:8">
      <c r="A161" s="60" t="s">
        <v>402</v>
      </c>
      <c r="B161" s="60" t="s">
        <v>116</v>
      </c>
      <c r="C161" s="60" t="s">
        <v>2400</v>
      </c>
      <c r="D161" s="14">
        <v>1.2E-2</v>
      </c>
      <c r="E161">
        <v>0</v>
      </c>
      <c r="F161" s="69">
        <v>139000000</v>
      </c>
      <c r="G161" s="69">
        <v>0</v>
      </c>
      <c r="H161" s="69">
        <v>2085000</v>
      </c>
    </row>
    <row r="162" spans="1:8">
      <c r="A162" s="60" t="s">
        <v>406</v>
      </c>
      <c r="B162" s="60" t="s">
        <v>116</v>
      </c>
      <c r="C162" s="60" t="s">
        <v>2400</v>
      </c>
      <c r="D162" s="14">
        <v>1.2E-2</v>
      </c>
      <c r="E162">
        <v>0</v>
      </c>
      <c r="F162" s="69">
        <v>100000000</v>
      </c>
      <c r="G162" s="69">
        <v>0</v>
      </c>
      <c r="H162" s="69">
        <v>1500000</v>
      </c>
    </row>
    <row r="163" spans="1:8">
      <c r="A163" s="60" t="s">
        <v>407</v>
      </c>
      <c r="B163" s="60" t="s">
        <v>116</v>
      </c>
      <c r="C163" s="60" t="s">
        <v>2400</v>
      </c>
      <c r="D163" s="14">
        <v>4.0000000000000001E-3</v>
      </c>
      <c r="E163">
        <v>0.7</v>
      </c>
      <c r="F163" s="69">
        <v>100000000</v>
      </c>
      <c r="G163" s="69">
        <v>283636.16438356164</v>
      </c>
      <c r="H163" s="69">
        <v>1500000</v>
      </c>
    </row>
    <row r="164" spans="1:8">
      <c r="A164" s="60" t="s">
        <v>411</v>
      </c>
      <c r="B164" s="60" t="s">
        <v>116</v>
      </c>
      <c r="C164" s="60" t="s">
        <v>2400</v>
      </c>
      <c r="D164" s="14">
        <v>2.93E-2</v>
      </c>
      <c r="E164">
        <v>0.7</v>
      </c>
      <c r="F164" s="69">
        <v>80000000</v>
      </c>
      <c r="G164" s="69">
        <v>1663995.9671232877</v>
      </c>
      <c r="H164" s="69">
        <v>1663995.9671232877</v>
      </c>
    </row>
    <row r="165" spans="1:8">
      <c r="A165" s="60" t="s">
        <v>415</v>
      </c>
      <c r="B165" s="60" t="s">
        <v>116</v>
      </c>
      <c r="C165" s="60" t="s">
        <v>2400</v>
      </c>
      <c r="D165" s="14">
        <v>4.7E-2</v>
      </c>
      <c r="E165">
        <v>0.7</v>
      </c>
      <c r="F165" s="69">
        <v>24000000</v>
      </c>
      <c r="G165" s="69">
        <v>802839.32054794522</v>
      </c>
      <c r="H165" s="69">
        <v>802839.32054794522</v>
      </c>
    </row>
    <row r="166" spans="1:8">
      <c r="A166" s="60" t="s">
        <v>416</v>
      </c>
      <c r="B166" s="60" t="s">
        <v>116</v>
      </c>
      <c r="C166" s="60" t="s">
        <v>2400</v>
      </c>
      <c r="D166" s="14">
        <v>4.7E-2</v>
      </c>
      <c r="E166">
        <v>0.7</v>
      </c>
      <c r="F166" s="69">
        <v>27200000</v>
      </c>
      <c r="G166" s="69">
        <v>913415.04876712325</v>
      </c>
      <c r="H166" s="69">
        <v>913415.04876712325</v>
      </c>
    </row>
    <row r="167" spans="1:8">
      <c r="A167" s="60" t="s">
        <v>420</v>
      </c>
      <c r="B167" s="60" t="s">
        <v>116</v>
      </c>
      <c r="C167" s="60" t="s">
        <v>2400</v>
      </c>
      <c r="D167" s="14">
        <v>7.4000000000000003E-3</v>
      </c>
      <c r="E167">
        <v>0.7</v>
      </c>
      <c r="F167" s="69">
        <v>70000000</v>
      </c>
      <c r="G167" s="69">
        <v>367368.43835616438</v>
      </c>
      <c r="H167" s="69">
        <v>1050000</v>
      </c>
    </row>
    <row r="168" spans="1:8">
      <c r="A168" s="60" t="s">
        <v>424</v>
      </c>
      <c r="B168" s="60" t="s">
        <v>116</v>
      </c>
      <c r="C168" s="60" t="s">
        <v>2400</v>
      </c>
      <c r="D168" s="14">
        <v>4.7E-2</v>
      </c>
      <c r="E168">
        <v>0.7</v>
      </c>
      <c r="F168" s="69">
        <v>29887603.420000002</v>
      </c>
      <c r="G168" s="69">
        <v>1003022.075138361</v>
      </c>
      <c r="H168" s="69">
        <v>1003022.075138361</v>
      </c>
    </row>
    <row r="169" spans="1:8">
      <c r="A169" s="60" t="s">
        <v>428</v>
      </c>
      <c r="B169" s="60" t="s">
        <v>116</v>
      </c>
      <c r="C169" s="60" t="s">
        <v>2400</v>
      </c>
      <c r="D169" s="14">
        <v>4.7E-2</v>
      </c>
      <c r="E169">
        <v>0.7</v>
      </c>
      <c r="F169" s="69">
        <v>22800000</v>
      </c>
      <c r="G169" s="69">
        <v>765656.73205479456</v>
      </c>
      <c r="H169" s="69">
        <v>765656.73205479456</v>
      </c>
    </row>
    <row r="170" spans="1:8">
      <c r="A170" s="60" t="s">
        <v>429</v>
      </c>
      <c r="B170" s="60" t="s">
        <v>116</v>
      </c>
      <c r="C170" s="60" t="s">
        <v>2400</v>
      </c>
      <c r="D170" s="14">
        <v>4.0000000000000001E-3</v>
      </c>
      <c r="E170">
        <v>0.7</v>
      </c>
      <c r="F170" s="69">
        <v>50000000</v>
      </c>
      <c r="G170" s="69">
        <v>141818.08219178082</v>
      </c>
      <c r="H170" s="69">
        <v>750000</v>
      </c>
    </row>
    <row r="171" spans="1:8">
      <c r="A171" s="60" t="s">
        <v>430</v>
      </c>
      <c r="B171" s="60" t="s">
        <v>116</v>
      </c>
      <c r="C171" s="60" t="s">
        <v>2400</v>
      </c>
      <c r="D171" s="14">
        <v>4.0000000000000001E-3</v>
      </c>
      <c r="E171">
        <v>0.7</v>
      </c>
      <c r="F171" s="69">
        <v>50000000</v>
      </c>
      <c r="G171" s="69">
        <v>141818.08219178082</v>
      </c>
      <c r="H171" s="69">
        <v>750000</v>
      </c>
    </row>
    <row r="172" spans="1:8">
      <c r="A172" s="60" t="s">
        <v>432</v>
      </c>
      <c r="B172" s="60" t="s">
        <v>116</v>
      </c>
      <c r="C172" s="60" t="s">
        <v>2400</v>
      </c>
      <c r="D172" s="14">
        <v>6.2E-2</v>
      </c>
      <c r="E172">
        <v>0.7</v>
      </c>
      <c r="F172" s="69">
        <v>171213.57</v>
      </c>
      <c r="G172" s="69">
        <v>7558.191431774334</v>
      </c>
      <c r="H172" s="69">
        <v>7558.191431774334</v>
      </c>
    </row>
    <row r="173" spans="1:8">
      <c r="A173" s="60" t="s">
        <v>433</v>
      </c>
      <c r="B173" s="60" t="s">
        <v>116</v>
      </c>
      <c r="C173" s="60" t="s">
        <v>2400</v>
      </c>
      <c r="D173" s="14">
        <v>2.93E-2</v>
      </c>
      <c r="E173">
        <v>0.7</v>
      </c>
      <c r="F173" s="69">
        <v>10000000</v>
      </c>
      <c r="G173" s="69">
        <v>208471.50684931508</v>
      </c>
      <c r="H173" s="69">
        <v>208471.50684931508</v>
      </c>
    </row>
    <row r="174" spans="1:8">
      <c r="A174" s="60" t="s">
        <v>437</v>
      </c>
      <c r="B174" s="60" t="s">
        <v>116</v>
      </c>
      <c r="C174" s="60" t="s">
        <v>2400</v>
      </c>
      <c r="D174" s="14">
        <v>2.93E-2</v>
      </c>
      <c r="E174">
        <v>0.7</v>
      </c>
      <c r="F174" s="69">
        <v>1981611.61</v>
      </c>
      <c r="G174" s="69">
        <v>41217.421593058563</v>
      </c>
      <c r="H174" s="69">
        <v>41217.421593058563</v>
      </c>
    </row>
    <row r="175" spans="1:8">
      <c r="A175" s="60" t="s">
        <v>441</v>
      </c>
      <c r="B175" s="60" t="s">
        <v>116</v>
      </c>
      <c r="C175" s="60" t="s">
        <v>2400</v>
      </c>
      <c r="D175" s="14">
        <v>6.2E-2</v>
      </c>
      <c r="E175">
        <v>0.7</v>
      </c>
      <c r="F175" s="69">
        <v>105324.18</v>
      </c>
      <c r="G175" s="69">
        <v>4649.5164771966247</v>
      </c>
      <c r="H175" s="69">
        <v>4649.5164771966247</v>
      </c>
    </row>
    <row r="176" spans="1:8">
      <c r="A176" s="60" t="s">
        <v>442</v>
      </c>
      <c r="B176" s="60" t="s">
        <v>116</v>
      </c>
      <c r="C176" s="60" t="s">
        <v>2400</v>
      </c>
      <c r="D176" s="14">
        <v>7.4000000000000003E-3</v>
      </c>
      <c r="E176">
        <v>0.7</v>
      </c>
      <c r="F176" s="69">
        <v>200000000</v>
      </c>
      <c r="G176" s="69">
        <v>1049113.2054794519</v>
      </c>
      <c r="H176" s="69">
        <v>3000000</v>
      </c>
    </row>
    <row r="177" spans="1:8">
      <c r="A177" s="60" t="s">
        <v>446</v>
      </c>
      <c r="B177" s="60" t="s">
        <v>116</v>
      </c>
      <c r="C177" s="60" t="s">
        <v>2400</v>
      </c>
      <c r="D177" s="14">
        <v>6.2E-2</v>
      </c>
      <c r="E177">
        <v>0.7</v>
      </c>
      <c r="F177" s="69">
        <v>474233.74</v>
      </c>
      <c r="G177" s="69">
        <v>20934.960881466912</v>
      </c>
      <c r="H177" s="69">
        <v>20934.960881466912</v>
      </c>
    </row>
    <row r="178" spans="1:8">
      <c r="A178" s="60" t="s">
        <v>447</v>
      </c>
      <c r="B178" s="60" t="s">
        <v>116</v>
      </c>
      <c r="C178" s="60" t="s">
        <v>2400</v>
      </c>
      <c r="D178" s="14">
        <v>1.66E-2</v>
      </c>
      <c r="E178">
        <v>0.7</v>
      </c>
      <c r="F178" s="69">
        <v>29188785.300000001</v>
      </c>
      <c r="G178" s="69">
        <v>344526.12471112702</v>
      </c>
      <c r="H178" s="69">
        <v>437831.7795</v>
      </c>
    </row>
    <row r="179" spans="1:8">
      <c r="A179" s="60" t="s">
        <v>451</v>
      </c>
      <c r="B179" s="60" t="s">
        <v>116</v>
      </c>
      <c r="C179" s="60" t="s">
        <v>2400</v>
      </c>
      <c r="D179" s="14">
        <v>1.1000000000000001E-3</v>
      </c>
      <c r="E179">
        <v>0.7</v>
      </c>
      <c r="F179" s="69">
        <v>20000000</v>
      </c>
      <c r="G179" s="69">
        <v>15592.394520547943</v>
      </c>
      <c r="H179" s="69">
        <v>300000</v>
      </c>
    </row>
    <row r="180" spans="1:8">
      <c r="A180" s="60" t="s">
        <v>455</v>
      </c>
      <c r="B180" s="60" t="s">
        <v>116</v>
      </c>
      <c r="C180" s="60" t="s">
        <v>2400</v>
      </c>
      <c r="D180" s="14">
        <v>1.2E-2</v>
      </c>
      <c r="E180">
        <v>0.7</v>
      </c>
      <c r="F180" s="69">
        <v>50000000</v>
      </c>
      <c r="G180" s="69">
        <v>427456.43835616438</v>
      </c>
      <c r="H180" s="69">
        <v>750000</v>
      </c>
    </row>
    <row r="181" spans="1:8">
      <c r="A181" s="60" t="s">
        <v>459</v>
      </c>
      <c r="B181" s="60" t="s">
        <v>116</v>
      </c>
      <c r="C181" s="60" t="s">
        <v>2400</v>
      </c>
      <c r="D181" s="14">
        <v>2.93E-2</v>
      </c>
      <c r="E181">
        <v>0.7</v>
      </c>
      <c r="F181" s="69">
        <v>8537801.6999999993</v>
      </c>
      <c r="G181" s="69">
        <v>177988.83855796437</v>
      </c>
      <c r="H181" s="69">
        <v>177988.83855796437</v>
      </c>
    </row>
    <row r="182" spans="1:8">
      <c r="A182" s="60" t="s">
        <v>460</v>
      </c>
      <c r="B182" s="60" t="s">
        <v>116</v>
      </c>
      <c r="C182" s="60" t="s">
        <v>2400</v>
      </c>
      <c r="D182" s="14">
        <v>1.2E-2</v>
      </c>
      <c r="E182">
        <v>0.7</v>
      </c>
      <c r="F182" s="69">
        <v>34000000</v>
      </c>
      <c r="G182" s="69">
        <v>289074.14794520551</v>
      </c>
      <c r="H182" s="69">
        <v>510000</v>
      </c>
    </row>
    <row r="183" spans="1:8">
      <c r="A183" s="60" t="s">
        <v>461</v>
      </c>
      <c r="B183" s="60" t="s">
        <v>116</v>
      </c>
      <c r="C183" s="60" t="s">
        <v>2400</v>
      </c>
      <c r="D183" s="14">
        <v>4.7E-2</v>
      </c>
      <c r="E183">
        <v>0.7</v>
      </c>
      <c r="F183" s="69">
        <v>1000000</v>
      </c>
      <c r="G183" s="69">
        <v>33749.090410958903</v>
      </c>
      <c r="H183" s="69">
        <v>33749.090410958903</v>
      </c>
    </row>
    <row r="184" spans="1:8">
      <c r="A184" s="60" t="s">
        <v>465</v>
      </c>
      <c r="B184" s="60" t="s">
        <v>116</v>
      </c>
      <c r="C184" s="60" t="s">
        <v>2400</v>
      </c>
      <c r="D184" s="14">
        <v>1.66E-2</v>
      </c>
      <c r="E184">
        <v>0.7</v>
      </c>
      <c r="F184" s="69">
        <v>6400000</v>
      </c>
      <c r="G184" s="69">
        <v>75394.889643835617</v>
      </c>
      <c r="H184" s="69">
        <v>96000</v>
      </c>
    </row>
    <row r="185" spans="1:8">
      <c r="A185" s="60" t="s">
        <v>469</v>
      </c>
      <c r="B185" s="60" t="s">
        <v>116</v>
      </c>
      <c r="C185" s="60" t="s">
        <v>2400</v>
      </c>
      <c r="D185" s="14">
        <v>1.1000000000000001E-3</v>
      </c>
      <c r="E185">
        <v>0.7</v>
      </c>
      <c r="F185" s="69">
        <v>70000000</v>
      </c>
      <c r="G185" s="69">
        <v>54582.241095890407</v>
      </c>
      <c r="H185" s="69">
        <v>1050000</v>
      </c>
    </row>
    <row r="186" spans="1:8">
      <c r="A186" s="60" t="s">
        <v>470</v>
      </c>
      <c r="B186" s="60" t="s">
        <v>116</v>
      </c>
      <c r="C186" s="60" t="s">
        <v>2400</v>
      </c>
      <c r="D186" s="14">
        <v>2.93E-2</v>
      </c>
      <c r="E186">
        <v>0.7</v>
      </c>
      <c r="F186" s="69">
        <v>15000000</v>
      </c>
      <c r="G186" s="69">
        <v>312707.26027397258</v>
      </c>
      <c r="H186" s="69">
        <v>312707.26027397258</v>
      </c>
    </row>
    <row r="187" spans="1:8">
      <c r="A187" s="60" t="s">
        <v>471</v>
      </c>
      <c r="B187" s="60" t="s">
        <v>116</v>
      </c>
      <c r="C187" s="60" t="s">
        <v>2400</v>
      </c>
      <c r="D187" s="14">
        <v>1.66E-2</v>
      </c>
      <c r="E187">
        <v>0.7</v>
      </c>
      <c r="F187" s="69">
        <v>50000000</v>
      </c>
      <c r="G187" s="69">
        <v>588640.54794520547</v>
      </c>
      <c r="H187" s="69">
        <v>750000</v>
      </c>
    </row>
    <row r="188" spans="1:8">
      <c r="A188" s="60" t="s">
        <v>475</v>
      </c>
      <c r="B188" s="60" t="s">
        <v>116</v>
      </c>
      <c r="C188" s="60" t="s">
        <v>2400</v>
      </c>
      <c r="D188" s="14">
        <v>1.66E-2</v>
      </c>
      <c r="E188">
        <v>0.7</v>
      </c>
      <c r="F188" s="69">
        <v>11305535.23</v>
      </c>
      <c r="G188" s="69">
        <v>133249.09489896978</v>
      </c>
      <c r="H188" s="69">
        <v>169583.02845000001</v>
      </c>
    </row>
    <row r="189" spans="1:8">
      <c r="A189" s="60" t="s">
        <v>477</v>
      </c>
      <c r="B189" s="60" t="s">
        <v>116</v>
      </c>
      <c r="C189" s="60" t="s">
        <v>2400</v>
      </c>
      <c r="D189" s="14">
        <v>2.93E-2</v>
      </c>
      <c r="E189">
        <v>0.7</v>
      </c>
      <c r="F189" s="69">
        <v>20018388.390000001</v>
      </c>
      <c r="G189" s="69">
        <v>416381.46936584549</v>
      </c>
      <c r="H189" s="69">
        <v>416381.46936584549</v>
      </c>
    </row>
    <row r="190" spans="1:8">
      <c r="A190" s="60" t="s">
        <v>478</v>
      </c>
      <c r="B190" s="60" t="s">
        <v>116</v>
      </c>
      <c r="C190" s="60" t="s">
        <v>2400</v>
      </c>
      <c r="D190" s="14">
        <v>7.4000000000000003E-3</v>
      </c>
      <c r="E190">
        <v>0.7</v>
      </c>
      <c r="F190" s="69">
        <v>100000000</v>
      </c>
      <c r="G190" s="69">
        <v>524812.05479452049</v>
      </c>
      <c r="H190" s="69">
        <v>1500000</v>
      </c>
    </row>
    <row r="191" spans="1:8">
      <c r="A191" s="60" t="s">
        <v>482</v>
      </c>
      <c r="B191" s="60" t="s">
        <v>116</v>
      </c>
      <c r="C191" s="60" t="s">
        <v>2400</v>
      </c>
      <c r="D191" s="14">
        <v>4.7E-2</v>
      </c>
      <c r="E191">
        <v>0.7</v>
      </c>
      <c r="F191" s="69">
        <v>2000000</v>
      </c>
      <c r="G191" s="69">
        <v>67498.180821917806</v>
      </c>
      <c r="H191" s="69">
        <v>67498.180821917806</v>
      </c>
    </row>
    <row r="192" spans="1:8">
      <c r="A192" s="60" t="s">
        <v>483</v>
      </c>
      <c r="B192" s="60" t="s">
        <v>116</v>
      </c>
      <c r="C192" s="60" t="s">
        <v>2400</v>
      </c>
      <c r="D192" s="14">
        <v>4.7E-2</v>
      </c>
      <c r="E192">
        <v>0.7</v>
      </c>
      <c r="F192" s="69">
        <v>5000000</v>
      </c>
      <c r="G192" s="69">
        <v>168745.45205479453</v>
      </c>
      <c r="H192" s="69">
        <v>168745.45205479453</v>
      </c>
    </row>
    <row r="193" spans="1:8">
      <c r="A193" s="60" t="s">
        <v>487</v>
      </c>
      <c r="B193" s="60" t="s">
        <v>116</v>
      </c>
      <c r="C193" s="60" t="s">
        <v>2400</v>
      </c>
      <c r="D193" s="14">
        <v>1.66E-2</v>
      </c>
      <c r="E193">
        <v>0.7</v>
      </c>
      <c r="F193" s="69">
        <v>11000000</v>
      </c>
      <c r="G193" s="69">
        <v>582891.03561643837</v>
      </c>
      <c r="H193" s="69">
        <v>582891.03561643837</v>
      </c>
    </row>
    <row r="194" spans="1:8">
      <c r="A194" s="60" t="s">
        <v>491</v>
      </c>
      <c r="B194" s="60" t="s">
        <v>116</v>
      </c>
      <c r="C194" s="60" t="s">
        <v>2400</v>
      </c>
      <c r="D194" s="14">
        <v>1.66E-2</v>
      </c>
      <c r="E194">
        <v>0.7</v>
      </c>
      <c r="F194" s="69">
        <v>30000000</v>
      </c>
      <c r="G194" s="69">
        <v>353241.63287671231</v>
      </c>
      <c r="H194" s="69">
        <v>450000</v>
      </c>
    </row>
    <row r="195" spans="1:8">
      <c r="A195" s="60" t="s">
        <v>492</v>
      </c>
      <c r="B195" s="60" t="s">
        <v>116</v>
      </c>
      <c r="C195" s="60" t="s">
        <v>2400</v>
      </c>
      <c r="D195" s="14">
        <v>1.66E-2</v>
      </c>
      <c r="E195">
        <v>0.7</v>
      </c>
      <c r="F195" s="69">
        <v>8109838.8600000003</v>
      </c>
      <c r="G195" s="69">
        <v>95584.036128070424</v>
      </c>
      <c r="H195" s="69">
        <v>121647.58289999999</v>
      </c>
    </row>
    <row r="196" spans="1:8">
      <c r="A196" s="60" t="s">
        <v>493</v>
      </c>
      <c r="B196" s="60" t="s">
        <v>116</v>
      </c>
      <c r="C196" s="60" t="s">
        <v>2400</v>
      </c>
      <c r="D196" s="14">
        <v>2.93E-2</v>
      </c>
      <c r="E196">
        <v>0.7</v>
      </c>
      <c r="F196" s="69">
        <v>23507502.199999999</v>
      </c>
      <c r="G196" s="69">
        <v>490064.44058975892</v>
      </c>
      <c r="H196" s="69">
        <v>490064.44058975892</v>
      </c>
    </row>
    <row r="197" spans="1:8">
      <c r="A197" s="60" t="s">
        <v>497</v>
      </c>
      <c r="B197" s="60" t="s">
        <v>116</v>
      </c>
      <c r="C197" s="60" t="s">
        <v>2400</v>
      </c>
      <c r="D197" s="14">
        <v>1.66E-2</v>
      </c>
      <c r="E197">
        <v>0.7</v>
      </c>
      <c r="F197" s="69">
        <v>105047131.25</v>
      </c>
      <c r="G197" s="69">
        <v>1234379.4497216293</v>
      </c>
      <c r="H197" s="69">
        <v>1575706.96875</v>
      </c>
    </row>
    <row r="198" spans="1:8">
      <c r="A198" s="60" t="s">
        <v>501</v>
      </c>
      <c r="B198" s="60" t="s">
        <v>116</v>
      </c>
      <c r="C198" s="60" t="s">
        <v>2400</v>
      </c>
      <c r="D198" s="14">
        <v>2.93E-2</v>
      </c>
      <c r="E198">
        <v>0.7</v>
      </c>
      <c r="F198" s="69">
        <v>36152160</v>
      </c>
      <c r="G198" s="69">
        <v>745544.01075714687</v>
      </c>
      <c r="H198" s="69">
        <v>745544.01075714687</v>
      </c>
    </row>
    <row r="199" spans="1:8">
      <c r="A199" s="60" t="s">
        <v>507</v>
      </c>
      <c r="B199" s="60" t="s">
        <v>116</v>
      </c>
      <c r="C199" s="60" t="s">
        <v>2400</v>
      </c>
      <c r="D199" s="14">
        <v>2.93E-2</v>
      </c>
      <c r="E199">
        <v>0.7</v>
      </c>
      <c r="F199" s="69">
        <v>51125600</v>
      </c>
      <c r="G199" s="69">
        <v>1054892.223812399</v>
      </c>
      <c r="H199" s="69">
        <v>1054892.223812399</v>
      </c>
    </row>
    <row r="200" spans="1:8">
      <c r="A200" s="60" t="s">
        <v>511</v>
      </c>
      <c r="B200" s="60" t="s">
        <v>116</v>
      </c>
      <c r="C200" s="60" t="s">
        <v>2400</v>
      </c>
      <c r="D200" s="14">
        <v>1.2E-2</v>
      </c>
      <c r="E200">
        <v>0.7</v>
      </c>
      <c r="F200" s="69">
        <v>63907000</v>
      </c>
      <c r="G200" s="69">
        <v>540032.88269998017</v>
      </c>
      <c r="H200" s="69">
        <v>958605</v>
      </c>
    </row>
    <row r="201" spans="1:8">
      <c r="A201" s="60" t="s">
        <v>515</v>
      </c>
      <c r="B201" s="60" t="s">
        <v>116</v>
      </c>
      <c r="C201" s="60" t="s">
        <v>2400</v>
      </c>
      <c r="D201" s="14">
        <v>1.2E-2</v>
      </c>
      <c r="E201">
        <v>0.7</v>
      </c>
      <c r="F201" s="69">
        <v>144366807.18369231</v>
      </c>
      <c r="G201" s="69">
        <v>1224641.8714368094</v>
      </c>
      <c r="H201" s="69">
        <v>2165502.1077553844</v>
      </c>
    </row>
    <row r="202" spans="1:8">
      <c r="A202" s="60" t="s">
        <v>2394</v>
      </c>
      <c r="B202" s="60" t="s">
        <v>2509</v>
      </c>
      <c r="C202" s="60" t="s">
        <v>2400</v>
      </c>
      <c r="D202" s="14">
        <v>1.66E-2</v>
      </c>
      <c r="E202">
        <v>0.7</v>
      </c>
      <c r="F202" s="69">
        <v>652596.4</v>
      </c>
      <c r="G202" s="69">
        <v>7583.1701679999996</v>
      </c>
      <c r="H202" s="69">
        <v>9788.9459999999999</v>
      </c>
    </row>
    <row r="203" spans="1:8">
      <c r="A203" s="60" t="s">
        <v>2391</v>
      </c>
      <c r="B203" s="60" t="s">
        <v>2509</v>
      </c>
      <c r="C203" s="60" t="s">
        <v>2400</v>
      </c>
      <c r="D203" s="14">
        <v>2.93E-2</v>
      </c>
      <c r="E203">
        <v>0.7</v>
      </c>
      <c r="F203" s="69">
        <v>872039.16</v>
      </c>
      <c r="G203" s="69">
        <v>17885.523171599998</v>
      </c>
      <c r="H203" s="69">
        <v>17885.523171599998</v>
      </c>
    </row>
    <row r="204" spans="1:8">
      <c r="A204" s="60" t="s">
        <v>2393</v>
      </c>
      <c r="B204" s="60" t="s">
        <v>2509</v>
      </c>
      <c r="C204" s="60" t="s">
        <v>2400</v>
      </c>
      <c r="D204" s="14">
        <v>1.66E-2</v>
      </c>
      <c r="E204">
        <v>0.7</v>
      </c>
      <c r="F204" s="69">
        <v>1586809.18</v>
      </c>
      <c r="G204" s="69">
        <v>18438.722671599997</v>
      </c>
      <c r="H204" s="69">
        <v>23802.137699999999</v>
      </c>
    </row>
    <row r="205" spans="1:8">
      <c r="A205" s="60" t="s">
        <v>2392</v>
      </c>
      <c r="B205" s="60" t="s">
        <v>2509</v>
      </c>
      <c r="C205" s="60" t="s">
        <v>2400</v>
      </c>
      <c r="D205" s="14">
        <v>1.66E-2</v>
      </c>
      <c r="E205">
        <v>0.7</v>
      </c>
      <c r="F205" s="69">
        <v>2705059.01</v>
      </c>
      <c r="G205" s="69">
        <v>31432.785696199993</v>
      </c>
      <c r="H205" s="69">
        <v>40575.885149999995</v>
      </c>
    </row>
    <row r="206" spans="1:8">
      <c r="A206" s="60" t="s">
        <v>522</v>
      </c>
      <c r="B206" s="60" t="s">
        <v>2594</v>
      </c>
      <c r="C206" s="60" t="s">
        <v>2400</v>
      </c>
      <c r="D206" s="14">
        <v>1.1000000000000001E-3</v>
      </c>
      <c r="E206">
        <v>0.7</v>
      </c>
      <c r="F206" s="69">
        <v>100000000</v>
      </c>
      <c r="G206" s="69">
        <v>80167.547945205486</v>
      </c>
      <c r="H206" s="69">
        <v>80167.547945205486</v>
      </c>
    </row>
    <row r="207" spans="1:8">
      <c r="A207" s="60" t="s">
        <v>528</v>
      </c>
      <c r="B207" s="60" t="s">
        <v>2594</v>
      </c>
      <c r="C207" s="60" t="s">
        <v>2400</v>
      </c>
      <c r="D207" s="14">
        <v>2.8767123287671234E-5</v>
      </c>
      <c r="E207">
        <v>0.7</v>
      </c>
      <c r="F207" s="69">
        <v>89469800</v>
      </c>
      <c r="G207" s="69">
        <v>1802.4613009173047</v>
      </c>
      <c r="H207" s="69">
        <v>1802.4613009173047</v>
      </c>
    </row>
    <row r="208" spans="1:8">
      <c r="A208" s="60" t="s">
        <v>532</v>
      </c>
      <c r="B208" s="60" t="s">
        <v>542</v>
      </c>
      <c r="C208" s="60" t="s">
        <v>2400</v>
      </c>
      <c r="D208" s="14">
        <v>1.2999999999999999E-3</v>
      </c>
      <c r="E208">
        <v>0.7</v>
      </c>
      <c r="F208" s="69">
        <v>60000000</v>
      </c>
      <c r="G208" s="69">
        <v>54878.235616438353</v>
      </c>
      <c r="H208" s="69">
        <v>54878.235616438353</v>
      </c>
    </row>
    <row r="209" spans="1:8">
      <c r="A209" s="60" t="s">
        <v>535</v>
      </c>
      <c r="B209" s="60" t="s">
        <v>542</v>
      </c>
      <c r="C209" s="60" t="s">
        <v>2400</v>
      </c>
      <c r="D209" s="14">
        <v>7.4000000000000003E-3</v>
      </c>
      <c r="E209">
        <v>0.7</v>
      </c>
      <c r="F209" s="69">
        <v>100000000</v>
      </c>
      <c r="G209" s="69">
        <v>525152.65753424657</v>
      </c>
      <c r="H209" s="69">
        <v>525152.65753424657</v>
      </c>
    </row>
    <row r="210" spans="1:8">
      <c r="A210" s="60" t="s">
        <v>539</v>
      </c>
      <c r="B210" s="60" t="s">
        <v>542</v>
      </c>
      <c r="C210" s="60" t="s">
        <v>2400</v>
      </c>
      <c r="D210" s="14">
        <v>1.66E-2</v>
      </c>
      <c r="E210">
        <v>0.7</v>
      </c>
      <c r="F210" s="69">
        <v>42860000</v>
      </c>
      <c r="G210" s="69">
        <v>504910.15158356162</v>
      </c>
      <c r="H210" s="69">
        <v>504910.15158356162</v>
      </c>
    </row>
    <row r="211" spans="1:8">
      <c r="A211" s="60" t="s">
        <v>544</v>
      </c>
      <c r="B211" s="60" t="s">
        <v>542</v>
      </c>
      <c r="C211" s="60" t="s">
        <v>2400</v>
      </c>
      <c r="D211" s="14">
        <v>8.0000000000000004E-4</v>
      </c>
      <c r="E211">
        <v>0.7</v>
      </c>
      <c r="F211" s="69">
        <v>120000000</v>
      </c>
      <c r="G211" s="69">
        <v>68072.679452054799</v>
      </c>
      <c r="H211" s="69">
        <v>68072.679452054799</v>
      </c>
    </row>
    <row r="212" spans="1:8">
      <c r="A212" s="60" t="s">
        <v>548</v>
      </c>
      <c r="B212" s="60" t="s">
        <v>542</v>
      </c>
      <c r="C212" s="60" t="s">
        <v>2400</v>
      </c>
      <c r="D212" s="14">
        <v>1.2E-2</v>
      </c>
      <c r="E212">
        <v>0.7</v>
      </c>
      <c r="F212" s="69">
        <v>100000000</v>
      </c>
      <c r="G212" s="69">
        <v>852427.39726027392</v>
      </c>
      <c r="H212" s="69">
        <v>852427.39726027392</v>
      </c>
    </row>
    <row r="213" spans="1:8">
      <c r="A213" s="60" t="s">
        <v>552</v>
      </c>
      <c r="B213" s="60" t="s">
        <v>542</v>
      </c>
      <c r="C213" s="60" t="s">
        <v>2400</v>
      </c>
      <c r="D213" s="14">
        <v>2.93E-2</v>
      </c>
      <c r="E213">
        <v>0.7</v>
      </c>
      <c r="F213" s="69">
        <v>12000000</v>
      </c>
      <c r="G213" s="69">
        <v>249437.56273972601</v>
      </c>
      <c r="H213" s="69">
        <v>249437.56273972601</v>
      </c>
    </row>
    <row r="214" spans="1:8">
      <c r="A214" s="60" t="s">
        <v>556</v>
      </c>
      <c r="B214" s="60" t="s">
        <v>542</v>
      </c>
      <c r="C214" s="60" t="s">
        <v>2400</v>
      </c>
      <c r="D214" s="14">
        <v>2.93E-2</v>
      </c>
      <c r="E214">
        <v>0.7</v>
      </c>
      <c r="F214" s="69">
        <v>16000000</v>
      </c>
      <c r="G214" s="69">
        <v>332583.41698630137</v>
      </c>
      <c r="H214" s="69">
        <v>332583.41698630137</v>
      </c>
    </row>
    <row r="215" spans="1:8">
      <c r="A215" s="60" t="s">
        <v>557</v>
      </c>
      <c r="B215" s="60" t="s">
        <v>542</v>
      </c>
      <c r="C215" s="60" t="s">
        <v>2400</v>
      </c>
      <c r="D215" s="14">
        <v>1.5E-3</v>
      </c>
      <c r="E215">
        <v>0.7</v>
      </c>
      <c r="F215" s="69">
        <v>190000000</v>
      </c>
      <c r="G215" s="69">
        <v>201816.60493150685</v>
      </c>
      <c r="H215" s="69">
        <v>201816.60493150685</v>
      </c>
    </row>
    <row r="216" spans="1:8">
      <c r="A216" s="60" t="s">
        <v>561</v>
      </c>
      <c r="B216" s="60" t="s">
        <v>542</v>
      </c>
      <c r="C216" s="60" t="s">
        <v>2400</v>
      </c>
      <c r="D216" s="14">
        <v>7.4000000000000003E-3</v>
      </c>
      <c r="E216">
        <v>0.7</v>
      </c>
      <c r="F216" s="69">
        <v>100000000</v>
      </c>
      <c r="G216" s="69">
        <v>525152.65753424657</v>
      </c>
      <c r="H216" s="69">
        <v>525152.65753424657</v>
      </c>
    </row>
    <row r="217" spans="1:8">
      <c r="A217" s="60" t="s">
        <v>565</v>
      </c>
      <c r="B217" s="60" t="s">
        <v>542</v>
      </c>
      <c r="C217" s="60" t="s">
        <v>2400</v>
      </c>
      <c r="D217" s="14">
        <v>1.2E-2</v>
      </c>
      <c r="E217">
        <v>0.7</v>
      </c>
      <c r="F217" s="69">
        <v>50000000</v>
      </c>
      <c r="G217" s="69">
        <v>427180.27397260274</v>
      </c>
      <c r="H217" s="69">
        <v>427180.27397260274</v>
      </c>
    </row>
    <row r="218" spans="1:8">
      <c r="A218" s="60" t="s">
        <v>569</v>
      </c>
      <c r="B218" s="60" t="s">
        <v>542</v>
      </c>
      <c r="C218" s="60" t="s">
        <v>2400</v>
      </c>
      <c r="D218" s="14">
        <v>1.66E-2</v>
      </c>
      <c r="E218">
        <v>0.7</v>
      </c>
      <c r="F218" s="69">
        <v>57140000</v>
      </c>
      <c r="G218" s="69">
        <v>673134.99910136976</v>
      </c>
      <c r="H218" s="69">
        <v>673134.99910136976</v>
      </c>
    </row>
    <row r="219" spans="1:8">
      <c r="A219" s="60" t="s">
        <v>570</v>
      </c>
      <c r="B219" s="60" t="s">
        <v>542</v>
      </c>
      <c r="C219" s="60" t="s">
        <v>2400</v>
      </c>
      <c r="D219" s="14">
        <v>1.66E-2</v>
      </c>
      <c r="E219">
        <v>0.7</v>
      </c>
      <c r="F219" s="69">
        <v>100000000</v>
      </c>
      <c r="G219" s="69">
        <v>1180337.3150684931</v>
      </c>
      <c r="H219" s="69">
        <v>1180337.3150684931</v>
      </c>
    </row>
    <row r="220" spans="1:8">
      <c r="A220" s="60" t="s">
        <v>574</v>
      </c>
      <c r="B220" s="60" t="s">
        <v>542</v>
      </c>
      <c r="C220" s="60" t="s">
        <v>2400</v>
      </c>
      <c r="D220" s="14">
        <v>1.2E-2</v>
      </c>
      <c r="E220">
        <v>0.7</v>
      </c>
      <c r="F220" s="69">
        <v>150000000</v>
      </c>
      <c r="G220" s="69">
        <v>1275948.493150685</v>
      </c>
      <c r="H220" s="69">
        <v>1275948.493150685</v>
      </c>
    </row>
    <row r="221" spans="1:8">
      <c r="A221" s="60" t="s">
        <v>578</v>
      </c>
      <c r="B221" s="60" t="s">
        <v>542</v>
      </c>
      <c r="C221" s="60" t="s">
        <v>2400</v>
      </c>
      <c r="D221" s="14">
        <v>1.66E-2</v>
      </c>
      <c r="E221">
        <v>0.7</v>
      </c>
      <c r="F221" s="69">
        <v>100000000</v>
      </c>
      <c r="G221" s="69">
        <v>1176899.0684931506</v>
      </c>
      <c r="H221" s="69">
        <v>1176899.0684931506</v>
      </c>
    </row>
    <row r="222" spans="1:8">
      <c r="A222" s="60" t="s">
        <v>582</v>
      </c>
      <c r="B222" s="60" t="s">
        <v>542</v>
      </c>
      <c r="C222" s="60" t="s">
        <v>2400</v>
      </c>
      <c r="D222" s="14">
        <v>7.4000000000000003E-3</v>
      </c>
      <c r="E222">
        <v>0.7</v>
      </c>
      <c r="F222" s="69">
        <v>150000000</v>
      </c>
      <c r="G222" s="69">
        <v>785174.46575342468</v>
      </c>
      <c r="H222" s="69">
        <v>785174.46575342468</v>
      </c>
    </row>
    <row r="223" spans="1:8">
      <c r="A223" s="60" t="s">
        <v>586</v>
      </c>
      <c r="B223" s="60" t="s">
        <v>542</v>
      </c>
      <c r="C223" s="60" t="s">
        <v>2400</v>
      </c>
      <c r="D223" s="14">
        <v>1.66E-2</v>
      </c>
      <c r="E223">
        <v>0.7</v>
      </c>
      <c r="F223" s="69">
        <v>100000000</v>
      </c>
      <c r="G223" s="69">
        <v>1179191.2328767122</v>
      </c>
      <c r="H223" s="69">
        <v>1179191.2328767122</v>
      </c>
    </row>
    <row r="224" spans="1:8">
      <c r="A224" s="60" t="s">
        <v>590</v>
      </c>
      <c r="B224" s="60" t="s">
        <v>542</v>
      </c>
      <c r="C224" s="60" t="s">
        <v>2400</v>
      </c>
      <c r="D224" s="14">
        <v>1.66E-2</v>
      </c>
      <c r="E224">
        <v>0.7</v>
      </c>
      <c r="F224" s="69">
        <v>100000000</v>
      </c>
      <c r="G224" s="69">
        <v>1177472.1095890412</v>
      </c>
      <c r="H224" s="69">
        <v>1177472.1095890412</v>
      </c>
    </row>
    <row r="225" spans="1:8">
      <c r="A225" s="60" t="s">
        <v>591</v>
      </c>
      <c r="B225" s="60" t="s">
        <v>542</v>
      </c>
      <c r="C225" s="60" t="s">
        <v>2400</v>
      </c>
      <c r="D225" s="14">
        <v>2E-3</v>
      </c>
      <c r="E225">
        <v>0.7</v>
      </c>
      <c r="F225" s="69">
        <v>180000000</v>
      </c>
      <c r="G225" s="69">
        <v>255429.96164383559</v>
      </c>
      <c r="H225" s="69">
        <v>255429.96164383559</v>
      </c>
    </row>
    <row r="226" spans="1:8">
      <c r="A226" s="60" t="s">
        <v>595</v>
      </c>
      <c r="B226" s="60" t="s">
        <v>542</v>
      </c>
      <c r="C226" s="60" t="s">
        <v>2400</v>
      </c>
      <c r="D226" s="14">
        <v>4.0000000000000001E-3</v>
      </c>
      <c r="E226">
        <v>0.7</v>
      </c>
      <c r="F226" s="69">
        <v>100000000</v>
      </c>
      <c r="G226" s="69">
        <v>283682.19178082194</v>
      </c>
      <c r="H226" s="69">
        <v>283682.19178082194</v>
      </c>
    </row>
    <row r="227" spans="1:8">
      <c r="A227" s="60" t="s">
        <v>599</v>
      </c>
      <c r="B227" s="60" t="s">
        <v>542</v>
      </c>
      <c r="C227" s="60" t="s">
        <v>2400</v>
      </c>
      <c r="D227" s="14">
        <v>7.4000000000000003E-3</v>
      </c>
      <c r="E227">
        <v>0.7</v>
      </c>
      <c r="F227" s="69">
        <v>100000000</v>
      </c>
      <c r="G227" s="69">
        <v>524812.05479452049</v>
      </c>
      <c r="H227" s="69">
        <v>524812.05479452049</v>
      </c>
    </row>
    <row r="228" spans="1:8">
      <c r="A228" s="60" t="s">
        <v>603</v>
      </c>
      <c r="B228" s="60" t="s">
        <v>542</v>
      </c>
      <c r="C228" s="60" t="s">
        <v>2400</v>
      </c>
      <c r="D228" s="14">
        <v>7.4000000000000003E-3</v>
      </c>
      <c r="E228">
        <v>0.7</v>
      </c>
      <c r="F228" s="69">
        <v>50000000</v>
      </c>
      <c r="G228" s="69">
        <v>261724.82191780818</v>
      </c>
      <c r="H228" s="69">
        <v>261724.82191780818</v>
      </c>
    </row>
    <row r="229" spans="1:8">
      <c r="A229" s="60" t="s">
        <v>604</v>
      </c>
      <c r="B229" s="60" t="s">
        <v>542</v>
      </c>
      <c r="C229" s="60" t="s">
        <v>2400</v>
      </c>
      <c r="D229" s="14">
        <v>1.66E-2</v>
      </c>
      <c r="E229">
        <v>0.7</v>
      </c>
      <c r="F229" s="69">
        <v>100000000</v>
      </c>
      <c r="G229" s="69">
        <v>1182820.493150685</v>
      </c>
      <c r="H229" s="69">
        <v>1182820.493150685</v>
      </c>
    </row>
    <row r="230" spans="1:8">
      <c r="A230" s="60" t="s">
        <v>608</v>
      </c>
      <c r="B230" s="60" t="s">
        <v>542</v>
      </c>
      <c r="C230" s="60" t="s">
        <v>2400</v>
      </c>
      <c r="D230" s="14">
        <v>1.66E-2</v>
      </c>
      <c r="E230">
        <v>0.7</v>
      </c>
      <c r="F230" s="69">
        <v>50000000</v>
      </c>
      <c r="G230" s="69">
        <v>589595.61643835611</v>
      </c>
      <c r="H230" s="69">
        <v>589595.61643835611</v>
      </c>
    </row>
    <row r="231" spans="1:8">
      <c r="A231" s="60" t="s">
        <v>612</v>
      </c>
      <c r="B231" s="60" t="s">
        <v>542</v>
      </c>
      <c r="C231" s="60" t="s">
        <v>2400</v>
      </c>
      <c r="D231" s="14">
        <v>1.5E-3</v>
      </c>
      <c r="E231">
        <v>0.7</v>
      </c>
      <c r="F231" s="69">
        <v>100000000</v>
      </c>
      <c r="G231" s="69">
        <v>106363.56164383562</v>
      </c>
      <c r="H231" s="69">
        <v>106363.56164383562</v>
      </c>
    </row>
    <row r="232" spans="1:8">
      <c r="A232" s="60" t="s">
        <v>614</v>
      </c>
      <c r="B232" s="60" t="s">
        <v>542</v>
      </c>
      <c r="C232" s="60" t="s">
        <v>2400</v>
      </c>
      <c r="D232" s="14">
        <v>7.4000000000000003E-3</v>
      </c>
      <c r="E232">
        <v>0.7</v>
      </c>
      <c r="F232" s="69">
        <v>100000000</v>
      </c>
      <c r="G232" s="69">
        <v>525237.808219178</v>
      </c>
      <c r="H232" s="69">
        <v>525237.808219178</v>
      </c>
    </row>
    <row r="233" spans="1:8">
      <c r="A233" s="60" t="s">
        <v>618</v>
      </c>
      <c r="B233" s="60" t="s">
        <v>542</v>
      </c>
      <c r="C233" s="60" t="s">
        <v>2400</v>
      </c>
      <c r="D233" s="14">
        <v>1.66E-2</v>
      </c>
      <c r="E233">
        <v>0.7</v>
      </c>
      <c r="F233" s="69">
        <v>100000000</v>
      </c>
      <c r="G233" s="69">
        <v>1178809.2054794522</v>
      </c>
      <c r="H233" s="69">
        <v>1178809.2054794522</v>
      </c>
    </row>
    <row r="234" spans="1:8">
      <c r="A234" s="60" t="s">
        <v>619</v>
      </c>
      <c r="B234" s="60" t="s">
        <v>542</v>
      </c>
      <c r="C234" s="60" t="s">
        <v>2400</v>
      </c>
      <c r="D234" s="14">
        <v>4.0000000000000001E-3</v>
      </c>
      <c r="E234">
        <v>0.7</v>
      </c>
      <c r="F234" s="69">
        <v>100000000</v>
      </c>
      <c r="G234" s="69">
        <v>283774.24657534249</v>
      </c>
      <c r="H234" s="69">
        <v>283774.24657534249</v>
      </c>
    </row>
    <row r="235" spans="1:8">
      <c r="A235" s="60" t="s">
        <v>623</v>
      </c>
      <c r="B235" s="60" t="s">
        <v>542</v>
      </c>
      <c r="C235" s="60" t="s">
        <v>2400</v>
      </c>
      <c r="D235" s="14">
        <v>7.4000000000000003E-3</v>
      </c>
      <c r="E235">
        <v>0.7</v>
      </c>
      <c r="F235" s="69">
        <v>80000000</v>
      </c>
      <c r="G235" s="69">
        <v>420803.33150684932</v>
      </c>
      <c r="H235" s="69">
        <v>420803.33150684932</v>
      </c>
    </row>
    <row r="236" spans="1:8">
      <c r="A236" s="60" t="s">
        <v>625</v>
      </c>
      <c r="B236" s="60" t="s">
        <v>542</v>
      </c>
      <c r="C236" s="60" t="s">
        <v>2400</v>
      </c>
      <c r="D236" s="14">
        <v>1.66E-2</v>
      </c>
      <c r="E236">
        <v>0.7</v>
      </c>
      <c r="F236" s="69">
        <v>50000000</v>
      </c>
      <c r="G236" s="69">
        <v>589595.61643835611</v>
      </c>
      <c r="H236" s="69">
        <v>589595.61643835611</v>
      </c>
    </row>
    <row r="237" spans="1:8">
      <c r="A237" s="60" t="s">
        <v>627</v>
      </c>
      <c r="B237" s="60" t="s">
        <v>542</v>
      </c>
      <c r="C237" s="60" t="s">
        <v>2400</v>
      </c>
      <c r="D237" s="14">
        <v>7.4000000000000003E-3</v>
      </c>
      <c r="E237">
        <v>0.7</v>
      </c>
      <c r="F237" s="69">
        <v>50000000</v>
      </c>
      <c r="G237" s="69">
        <v>263512.98630136985</v>
      </c>
      <c r="H237" s="69">
        <v>263512.98630136985</v>
      </c>
    </row>
    <row r="238" spans="1:8">
      <c r="A238" s="60" t="s">
        <v>631</v>
      </c>
      <c r="B238" s="60" t="s">
        <v>542</v>
      </c>
      <c r="C238" s="60" t="s">
        <v>2400</v>
      </c>
      <c r="D238" s="14">
        <v>4.0000000000000001E-3</v>
      </c>
      <c r="E238">
        <v>0.7</v>
      </c>
      <c r="F238" s="69">
        <v>153846154</v>
      </c>
      <c r="G238" s="69">
        <v>435938.46197439998</v>
      </c>
      <c r="H238" s="69">
        <v>435938.46197439998</v>
      </c>
    </row>
    <row r="239" spans="1:8">
      <c r="A239" s="60" t="s">
        <v>635</v>
      </c>
      <c r="B239" s="60" t="s">
        <v>542</v>
      </c>
      <c r="C239" s="60" t="s">
        <v>2400</v>
      </c>
      <c r="D239" s="14">
        <v>4.0000000000000001E-3</v>
      </c>
      <c r="E239">
        <v>0.7</v>
      </c>
      <c r="F239" s="69">
        <v>200000000</v>
      </c>
      <c r="G239" s="69">
        <v>567456.43835616438</v>
      </c>
      <c r="H239" s="69">
        <v>567456.43835616438</v>
      </c>
    </row>
    <row r="240" spans="1:8">
      <c r="A240" s="60" t="s">
        <v>639</v>
      </c>
      <c r="B240" s="60" t="s">
        <v>542</v>
      </c>
      <c r="C240" s="60" t="s">
        <v>2400</v>
      </c>
      <c r="D240" s="14">
        <v>4.0000000000000001E-3</v>
      </c>
      <c r="E240">
        <v>0.7</v>
      </c>
      <c r="F240" s="69">
        <v>50000000</v>
      </c>
      <c r="G240" s="69">
        <v>141979.17808219179</v>
      </c>
      <c r="H240" s="69">
        <v>141979.17808219179</v>
      </c>
    </row>
    <row r="241" spans="1:8">
      <c r="A241" s="60" t="s">
        <v>643</v>
      </c>
      <c r="B241" s="60" t="s">
        <v>542</v>
      </c>
      <c r="C241" s="60" t="s">
        <v>2400</v>
      </c>
      <c r="D241" s="14">
        <v>4.0000000000000001E-3</v>
      </c>
      <c r="E241">
        <v>0.7</v>
      </c>
      <c r="F241" s="69">
        <v>200000000</v>
      </c>
      <c r="G241" s="69">
        <v>568284.93150684936</v>
      </c>
      <c r="H241" s="69">
        <v>568284.93150684936</v>
      </c>
    </row>
    <row r="242" spans="1:8">
      <c r="A242" s="60" t="s">
        <v>647</v>
      </c>
      <c r="B242" s="60" t="s">
        <v>542</v>
      </c>
      <c r="C242" s="60" t="s">
        <v>2400</v>
      </c>
      <c r="D242" s="14">
        <v>4.0000000000000001E-3</v>
      </c>
      <c r="E242">
        <v>0.7</v>
      </c>
      <c r="F242" s="69">
        <v>96153846</v>
      </c>
      <c r="G242" s="69">
        <v>272461.53802560002</v>
      </c>
      <c r="H242" s="69">
        <v>272461.53802560002</v>
      </c>
    </row>
    <row r="243" spans="1:8">
      <c r="A243" s="60" t="s">
        <v>648</v>
      </c>
      <c r="B243" s="60" t="s">
        <v>542</v>
      </c>
      <c r="C243" s="60" t="s">
        <v>2400</v>
      </c>
      <c r="D243" s="14">
        <v>1.66E-2</v>
      </c>
      <c r="E243">
        <v>0.7</v>
      </c>
      <c r="F243" s="69">
        <v>100000000</v>
      </c>
      <c r="G243" s="69">
        <v>1179191.2328767122</v>
      </c>
      <c r="H243" s="69">
        <v>1179191.2328767122</v>
      </c>
    </row>
    <row r="244" spans="1:8">
      <c r="A244" s="60" t="s">
        <v>652</v>
      </c>
      <c r="B244" s="60" t="s">
        <v>542</v>
      </c>
      <c r="C244" s="60" t="s">
        <v>2400</v>
      </c>
      <c r="D244" s="14">
        <v>1.2E-2</v>
      </c>
      <c r="E244">
        <v>0.7</v>
      </c>
      <c r="F244" s="69">
        <v>100000000</v>
      </c>
      <c r="G244" s="69">
        <v>851322.73972602736</v>
      </c>
      <c r="H244" s="69">
        <v>851322.73972602736</v>
      </c>
    </row>
    <row r="245" spans="1:8">
      <c r="A245" s="60" t="s">
        <v>656</v>
      </c>
      <c r="B245" s="60" t="s">
        <v>542</v>
      </c>
      <c r="C245" s="60" t="s">
        <v>2400</v>
      </c>
      <c r="D245" s="14">
        <v>1.66E-2</v>
      </c>
      <c r="E245">
        <v>0.7</v>
      </c>
      <c r="F245" s="69">
        <v>50000000</v>
      </c>
      <c r="G245" s="69">
        <v>589595.61643835611</v>
      </c>
      <c r="H245" s="69">
        <v>589595.61643835611</v>
      </c>
    </row>
    <row r="246" spans="1:8">
      <c r="A246" s="60" t="s">
        <v>657</v>
      </c>
      <c r="B246" s="60" t="s">
        <v>542</v>
      </c>
      <c r="C246" s="60" t="s">
        <v>2400</v>
      </c>
      <c r="D246" s="14">
        <v>7.4000000000000003E-3</v>
      </c>
      <c r="E246">
        <v>0.7</v>
      </c>
      <c r="F246" s="69">
        <v>100000000</v>
      </c>
      <c r="G246" s="69">
        <v>525152.65753424657</v>
      </c>
      <c r="H246" s="69">
        <v>525152.65753424657</v>
      </c>
    </row>
    <row r="247" spans="1:8">
      <c r="A247" s="60" t="s">
        <v>661</v>
      </c>
      <c r="B247" s="60" t="s">
        <v>542</v>
      </c>
      <c r="C247" s="60" t="s">
        <v>2400</v>
      </c>
      <c r="D247" s="14">
        <v>1.66E-2</v>
      </c>
      <c r="E247">
        <v>0.7</v>
      </c>
      <c r="F247" s="69">
        <v>50000000</v>
      </c>
      <c r="G247" s="69">
        <v>592078.79452054796</v>
      </c>
      <c r="H247" s="69">
        <v>592078.79452054796</v>
      </c>
    </row>
    <row r="248" spans="1:8">
      <c r="A248" s="60" t="s">
        <v>665</v>
      </c>
      <c r="B248" s="60" t="s">
        <v>542</v>
      </c>
      <c r="C248" s="60" t="s">
        <v>2400</v>
      </c>
      <c r="D248" s="14">
        <v>7.4000000000000003E-3</v>
      </c>
      <c r="E248">
        <v>0.7</v>
      </c>
      <c r="F248" s="69">
        <v>100000000</v>
      </c>
      <c r="G248" s="69">
        <v>525152.65753424657</v>
      </c>
      <c r="H248" s="69">
        <v>525152.65753424657</v>
      </c>
    </row>
    <row r="249" spans="1:8">
      <c r="A249" s="60" t="s">
        <v>666</v>
      </c>
      <c r="B249" s="60" t="s">
        <v>542</v>
      </c>
      <c r="C249" s="60" t="s">
        <v>2400</v>
      </c>
      <c r="D249" s="14">
        <v>1.66E-2</v>
      </c>
      <c r="E249">
        <v>0.7</v>
      </c>
      <c r="F249" s="69">
        <v>100000000</v>
      </c>
      <c r="G249" s="69">
        <v>1178809.2054794522</v>
      </c>
      <c r="H249" s="69">
        <v>1178809.2054794522</v>
      </c>
    </row>
    <row r="250" spans="1:8">
      <c r="A250" s="60" t="s">
        <v>668</v>
      </c>
      <c r="B250" s="60" t="s">
        <v>542</v>
      </c>
      <c r="C250" s="60" t="s">
        <v>2400</v>
      </c>
      <c r="D250" s="14">
        <v>4.0000000000000001E-3</v>
      </c>
      <c r="E250">
        <v>0.7</v>
      </c>
      <c r="F250" s="69">
        <v>100000000</v>
      </c>
      <c r="G250" s="69">
        <v>283544.10958904109</v>
      </c>
      <c r="H250" s="69">
        <v>283544.10958904109</v>
      </c>
    </row>
    <row r="251" spans="1:8">
      <c r="A251" s="60" t="s">
        <v>672</v>
      </c>
      <c r="B251" s="60" t="s">
        <v>542</v>
      </c>
      <c r="C251" s="60" t="s">
        <v>2400</v>
      </c>
      <c r="D251" s="14">
        <v>1.66E-2</v>
      </c>
      <c r="E251">
        <v>0.7</v>
      </c>
      <c r="F251" s="69">
        <v>100000000</v>
      </c>
      <c r="G251" s="69">
        <v>1180337.3150684931</v>
      </c>
      <c r="H251" s="69">
        <v>1180337.3150684931</v>
      </c>
    </row>
    <row r="252" spans="1:8">
      <c r="A252" s="60" t="s">
        <v>674</v>
      </c>
      <c r="B252" s="60" t="s">
        <v>542</v>
      </c>
      <c r="C252" s="60" t="s">
        <v>2400</v>
      </c>
      <c r="D252" s="14">
        <v>7.4000000000000003E-3</v>
      </c>
      <c r="E252">
        <v>0.7</v>
      </c>
      <c r="F252" s="69">
        <v>100000000</v>
      </c>
      <c r="G252" s="69">
        <v>525237.808219178</v>
      </c>
      <c r="H252" s="69">
        <v>525237.808219178</v>
      </c>
    </row>
    <row r="253" spans="1:8">
      <c r="A253" s="60" t="s">
        <v>675</v>
      </c>
      <c r="B253" s="60" t="s">
        <v>542</v>
      </c>
      <c r="C253" s="60" t="s">
        <v>2400</v>
      </c>
      <c r="D253" s="14">
        <v>4.0000000000000001E-3</v>
      </c>
      <c r="E253">
        <v>0.7</v>
      </c>
      <c r="F253" s="69">
        <v>150000000</v>
      </c>
      <c r="G253" s="69">
        <v>425937.53424657532</v>
      </c>
      <c r="H253" s="69">
        <v>425937.53424657532</v>
      </c>
    </row>
    <row r="254" spans="1:8">
      <c r="A254" s="60" t="s">
        <v>679</v>
      </c>
      <c r="B254" s="60" t="s">
        <v>542</v>
      </c>
      <c r="C254" s="60" t="s">
        <v>2400</v>
      </c>
      <c r="D254" s="14">
        <v>4.0000000000000001E-3</v>
      </c>
      <c r="E254">
        <v>0.7</v>
      </c>
      <c r="F254" s="69">
        <v>115032600</v>
      </c>
      <c r="G254" s="69">
        <v>341395.99980639998</v>
      </c>
      <c r="H254" s="69">
        <v>341395.99980639998</v>
      </c>
    </row>
    <row r="255" spans="1:8">
      <c r="A255" s="60" t="s">
        <v>683</v>
      </c>
      <c r="B255" s="60" t="s">
        <v>542</v>
      </c>
      <c r="C255" s="60" t="s">
        <v>2400</v>
      </c>
      <c r="D255" s="14">
        <v>4.0000000000000001E-3</v>
      </c>
      <c r="E255">
        <v>0.7</v>
      </c>
      <c r="F255" s="69">
        <v>127814000</v>
      </c>
      <c r="G255" s="69">
        <v>359467.59535342461</v>
      </c>
      <c r="H255" s="69">
        <v>359467.59535342461</v>
      </c>
    </row>
    <row r="256" spans="1:8">
      <c r="A256" s="60" t="s">
        <v>686</v>
      </c>
      <c r="B256" s="60" t="s">
        <v>689</v>
      </c>
      <c r="C256" s="60" t="s">
        <v>2400</v>
      </c>
      <c r="D256" s="14">
        <v>1.5342465753424658E-5</v>
      </c>
      <c r="E256">
        <v>0.7</v>
      </c>
      <c r="F256" s="69">
        <v>91868.55</v>
      </c>
      <c r="G256" s="69">
        <v>0.98756077073433657</v>
      </c>
      <c r="H256" s="69">
        <v>0.98756077073433657</v>
      </c>
    </row>
    <row r="257" spans="1:8">
      <c r="A257" s="60" t="s">
        <v>694</v>
      </c>
      <c r="B257" s="60" t="s">
        <v>689</v>
      </c>
      <c r="C257" s="60" t="s">
        <v>2400</v>
      </c>
      <c r="D257" s="14">
        <v>3.8356164383561644E-5</v>
      </c>
      <c r="E257">
        <v>0.7</v>
      </c>
      <c r="F257" s="69">
        <v>128086238.95</v>
      </c>
      <c r="G257" s="69">
        <v>3453.8335067730013</v>
      </c>
      <c r="H257" s="69">
        <v>3453.8335067730013</v>
      </c>
    </row>
    <row r="258" spans="1:8">
      <c r="A258" s="60" t="s">
        <v>700</v>
      </c>
      <c r="B258" s="60" t="s">
        <v>689</v>
      </c>
      <c r="C258" s="60" t="s">
        <v>2400</v>
      </c>
      <c r="D258" s="14">
        <v>1.5342465753424658E-5</v>
      </c>
      <c r="E258">
        <v>0.7</v>
      </c>
      <c r="F258" s="69">
        <v>5542617.3300000001</v>
      </c>
      <c r="G258" s="69">
        <v>59.640090481678556</v>
      </c>
      <c r="H258" s="69">
        <v>59.640090481678556</v>
      </c>
    </row>
    <row r="259" spans="1:8">
      <c r="A259" s="60" t="s">
        <v>706</v>
      </c>
      <c r="B259" s="60" t="s">
        <v>689</v>
      </c>
      <c r="C259" s="60" t="s">
        <v>2400</v>
      </c>
      <c r="D259" s="14">
        <v>5.3698630136986298E-5</v>
      </c>
      <c r="E259">
        <v>0.7</v>
      </c>
      <c r="F259" s="69">
        <v>5392.8</v>
      </c>
      <c r="G259" s="69">
        <v>0.2028987290586001</v>
      </c>
      <c r="H259" s="69">
        <v>0.2028987290586001</v>
      </c>
    </row>
    <row r="260" spans="1:8">
      <c r="A260" s="60" t="s">
        <v>714</v>
      </c>
      <c r="B260" s="60" t="s">
        <v>689</v>
      </c>
      <c r="C260" s="60" t="s">
        <v>2400</v>
      </c>
      <c r="D260" s="14">
        <v>2.4931506849315071E-5</v>
      </c>
      <c r="E260">
        <v>0.7</v>
      </c>
      <c r="F260" s="69">
        <v>4849676.38</v>
      </c>
      <c r="G260" s="69">
        <v>84.636817919452056</v>
      </c>
      <c r="H260" s="69">
        <v>84.636817919452056</v>
      </c>
    </row>
    <row r="261" spans="1:8">
      <c r="A261" s="60" t="s">
        <v>717</v>
      </c>
      <c r="B261" s="60" t="s">
        <v>689</v>
      </c>
      <c r="C261" s="60" t="s">
        <v>2400</v>
      </c>
      <c r="D261" s="14">
        <v>1.5342465753424658E-5</v>
      </c>
      <c r="E261">
        <v>0.7</v>
      </c>
      <c r="F261" s="69">
        <v>199341464.58000001</v>
      </c>
      <c r="G261" s="69">
        <v>2145.4242695364924</v>
      </c>
      <c r="H261" s="69">
        <v>2145.4242695364924</v>
      </c>
    </row>
    <row r="262" spans="1:8">
      <c r="A262" s="60" t="s">
        <v>723</v>
      </c>
      <c r="B262" s="60" t="s">
        <v>689</v>
      </c>
      <c r="C262" s="60" t="s">
        <v>2400</v>
      </c>
      <c r="D262" s="14">
        <v>3.8356164383561644E-5</v>
      </c>
      <c r="E262">
        <v>0.7</v>
      </c>
      <c r="F262" s="69">
        <v>996759.81</v>
      </c>
      <c r="G262" s="69">
        <v>26.787210808285614</v>
      </c>
      <c r="H262" s="69">
        <v>26.787210808285614</v>
      </c>
    </row>
    <row r="263" spans="1:8">
      <c r="A263" s="60" t="s">
        <v>726</v>
      </c>
      <c r="B263" s="60" t="s">
        <v>689</v>
      </c>
      <c r="C263" s="60" t="s">
        <v>2400</v>
      </c>
      <c r="D263" s="14">
        <v>3.8356164383561644E-5</v>
      </c>
      <c r="E263">
        <v>0.7</v>
      </c>
      <c r="F263" s="69">
        <v>144287.47</v>
      </c>
      <c r="G263" s="69">
        <v>3.8776231115138819</v>
      </c>
      <c r="H263" s="69">
        <v>3.8776231115138819</v>
      </c>
    </row>
    <row r="264" spans="1:8">
      <c r="A264" s="60" t="s">
        <v>741</v>
      </c>
      <c r="B264" s="60" t="s">
        <v>689</v>
      </c>
      <c r="C264" s="60" t="s">
        <v>2400</v>
      </c>
      <c r="D264" s="14">
        <v>1.5342465753424658E-5</v>
      </c>
      <c r="E264">
        <v>0.7</v>
      </c>
      <c r="F264" s="69">
        <v>10</v>
      </c>
      <c r="G264" s="69">
        <v>1.073972602739726E-4</v>
      </c>
      <c r="H264" s="69">
        <v>1.073972602739726E-4</v>
      </c>
    </row>
    <row r="265" spans="1:8">
      <c r="A265" s="60" t="s">
        <v>744</v>
      </c>
      <c r="B265" s="60" t="s">
        <v>689</v>
      </c>
      <c r="C265" s="60" t="s">
        <v>2400</v>
      </c>
      <c r="D265" s="14">
        <v>2.4931506849315071E-5</v>
      </c>
      <c r="E265">
        <v>0.7</v>
      </c>
      <c r="F265" s="69">
        <v>37379055.299999997</v>
      </c>
      <c r="G265" s="69">
        <v>652.94808805361311</v>
      </c>
      <c r="H265" s="69">
        <v>652.94808805361311</v>
      </c>
    </row>
    <row r="266" spans="1:8">
      <c r="A266" s="60" t="s">
        <v>747</v>
      </c>
      <c r="B266" s="60" t="s">
        <v>689</v>
      </c>
      <c r="C266" s="60" t="s">
        <v>2400</v>
      </c>
      <c r="D266" s="14">
        <v>2.4931506849315071E-5</v>
      </c>
      <c r="E266">
        <v>0.7</v>
      </c>
      <c r="F266" s="69">
        <v>180.42</v>
      </c>
      <c r="G266" s="69">
        <v>3.1512100592336273E-3</v>
      </c>
      <c r="H266" s="69">
        <v>3.1512100592336273E-3</v>
      </c>
    </row>
    <row r="267" spans="1:8">
      <c r="A267" s="60" t="s">
        <v>749</v>
      </c>
      <c r="B267" s="60" t="s">
        <v>689</v>
      </c>
      <c r="C267" s="60" t="s">
        <v>2400</v>
      </c>
      <c r="D267" s="14">
        <v>2.4931506849315071E-5</v>
      </c>
      <c r="E267">
        <v>0.7</v>
      </c>
      <c r="F267" s="69">
        <v>45553968.960000001</v>
      </c>
      <c r="G267" s="69">
        <v>795.64419257714451</v>
      </c>
      <c r="H267" s="69">
        <v>795.64419257714451</v>
      </c>
    </row>
    <row r="268" spans="1:8">
      <c r="A268" s="60" t="s">
        <v>751</v>
      </c>
      <c r="B268" s="60" t="s">
        <v>689</v>
      </c>
      <c r="C268" s="60" t="s">
        <v>2400</v>
      </c>
      <c r="D268" s="14">
        <v>2.4931506849315071E-5</v>
      </c>
      <c r="E268">
        <v>0.7</v>
      </c>
      <c r="F268" s="69">
        <v>10359.86</v>
      </c>
      <c r="G268" s="69">
        <v>0.18096901393607731</v>
      </c>
      <c r="H268" s="69">
        <v>0.18096901393607731</v>
      </c>
    </row>
    <row r="269" spans="1:8">
      <c r="A269" s="60" t="s">
        <v>753</v>
      </c>
      <c r="B269" s="60" t="s">
        <v>689</v>
      </c>
      <c r="C269" s="60" t="s">
        <v>2400</v>
      </c>
      <c r="D269" s="14">
        <v>5.3698630136986298E-5</v>
      </c>
      <c r="E269">
        <v>0.7</v>
      </c>
      <c r="F269" s="69">
        <v>67833.11</v>
      </c>
      <c r="G269" s="69">
        <v>2.5633338230831151</v>
      </c>
      <c r="H269" s="69">
        <v>2.5633338230831151</v>
      </c>
    </row>
    <row r="270" spans="1:8">
      <c r="A270" s="60" t="s">
        <v>756</v>
      </c>
      <c r="B270" s="60" t="s">
        <v>689</v>
      </c>
      <c r="C270" s="60" t="s">
        <v>2400</v>
      </c>
      <c r="D270" s="14">
        <v>2.8767123287671234E-5</v>
      </c>
      <c r="E270">
        <v>0.7</v>
      </c>
      <c r="F270" s="69">
        <v>-20090387.469999999</v>
      </c>
      <c r="G270" s="69">
        <v>-404.93615335902473</v>
      </c>
      <c r="H270" s="69">
        <v>0</v>
      </c>
    </row>
    <row r="271" spans="1:8">
      <c r="A271" s="60" t="s">
        <v>759</v>
      </c>
      <c r="B271" s="60" t="s">
        <v>689</v>
      </c>
      <c r="C271" s="60" t="s">
        <v>2400</v>
      </c>
      <c r="D271" s="14">
        <v>2.8767123287671234E-5</v>
      </c>
      <c r="E271">
        <v>0.7</v>
      </c>
      <c r="F271" s="69">
        <v>234182.85</v>
      </c>
      <c r="G271" s="69">
        <v>4.7382948603477955</v>
      </c>
      <c r="H271" s="69">
        <v>4.7382948603477955</v>
      </c>
    </row>
    <row r="272" spans="1:8">
      <c r="A272" s="60" t="s">
        <v>762</v>
      </c>
      <c r="B272" s="60" t="s">
        <v>689</v>
      </c>
      <c r="C272" s="60" t="s">
        <v>2400</v>
      </c>
      <c r="D272" s="14">
        <v>2.8767123287671234E-5</v>
      </c>
      <c r="E272">
        <v>0.7</v>
      </c>
      <c r="F272" s="69">
        <v>8043176.6399999997</v>
      </c>
      <c r="G272" s="69">
        <v>162.11598777038247</v>
      </c>
      <c r="H272" s="69">
        <v>162.11598777038247</v>
      </c>
    </row>
    <row r="273" spans="1:8">
      <c r="A273" s="60" t="s">
        <v>690</v>
      </c>
      <c r="B273" s="60" t="s">
        <v>689</v>
      </c>
      <c r="C273" s="60" t="s">
        <v>2400</v>
      </c>
      <c r="D273" s="14">
        <v>1.5342465753424658E-5</v>
      </c>
      <c r="E273">
        <v>0.7</v>
      </c>
      <c r="F273" s="69">
        <v>3535878.9607559997</v>
      </c>
      <c r="G273" s="69">
        <v>37.975380486479921</v>
      </c>
      <c r="H273" s="69">
        <v>37.975380486479921</v>
      </c>
    </row>
    <row r="274" spans="1:8">
      <c r="A274" s="60" t="s">
        <v>691</v>
      </c>
      <c r="B274" s="60" t="s">
        <v>689</v>
      </c>
      <c r="C274" s="60" t="s">
        <v>2400</v>
      </c>
      <c r="D274" s="14">
        <v>1.5342465753424658E-5</v>
      </c>
      <c r="E274">
        <v>0.7</v>
      </c>
      <c r="F274" s="69">
        <v>20254.492858999998</v>
      </c>
      <c r="G274" s="69">
        <v>0.21770113032652519</v>
      </c>
      <c r="H274" s="69">
        <v>0.21770113032652519</v>
      </c>
    </row>
    <row r="275" spans="1:8">
      <c r="A275" s="60" t="s">
        <v>697</v>
      </c>
      <c r="B275" s="60" t="s">
        <v>689</v>
      </c>
      <c r="C275" s="60" t="s">
        <v>2400</v>
      </c>
      <c r="D275" s="14">
        <v>3.8356164383561644E-5</v>
      </c>
      <c r="E275">
        <v>0.7</v>
      </c>
      <c r="F275" s="69">
        <v>26015.964537</v>
      </c>
      <c r="G275" s="69">
        <v>0.69852939182914531</v>
      </c>
      <c r="H275" s="69">
        <v>0.69852939182914531</v>
      </c>
    </row>
    <row r="276" spans="1:8">
      <c r="A276" s="60" t="s">
        <v>703</v>
      </c>
      <c r="B276" s="60" t="s">
        <v>689</v>
      </c>
      <c r="C276" s="60" t="s">
        <v>2400</v>
      </c>
      <c r="D276" s="14">
        <v>1.5342465753424658E-5</v>
      </c>
      <c r="E276">
        <v>0.7</v>
      </c>
      <c r="F276" s="69">
        <v>407054150.08708698</v>
      </c>
      <c r="G276" s="69">
        <v>4371.6500502503586</v>
      </c>
      <c r="H276" s="69">
        <v>4371.6500502503586</v>
      </c>
    </row>
    <row r="277" spans="1:8">
      <c r="A277" s="60" t="s">
        <v>711</v>
      </c>
      <c r="B277" s="60" t="s">
        <v>689</v>
      </c>
      <c r="C277" s="60" t="s">
        <v>2400</v>
      </c>
      <c r="D277" s="14">
        <v>2.8767123287671234E-5</v>
      </c>
      <c r="E277">
        <v>0.7</v>
      </c>
      <c r="F277" s="69">
        <v>2894402.1809012336</v>
      </c>
      <c r="G277" s="69">
        <v>58.284537067463198</v>
      </c>
      <c r="H277" s="69">
        <v>58.284537067463198</v>
      </c>
    </row>
    <row r="278" spans="1:8">
      <c r="A278" s="60" t="s">
        <v>713</v>
      </c>
      <c r="B278" s="60" t="s">
        <v>689</v>
      </c>
      <c r="C278" s="60" t="s">
        <v>2400</v>
      </c>
      <c r="D278" s="14">
        <v>2.8767123287671234E-5</v>
      </c>
      <c r="E278">
        <v>0.7</v>
      </c>
      <c r="F278" s="69">
        <v>10541066.174601</v>
      </c>
      <c r="G278" s="69">
        <v>212.26530515977353</v>
      </c>
      <c r="H278" s="69">
        <v>212.26530515977353</v>
      </c>
    </row>
    <row r="279" spans="1:8">
      <c r="A279" s="60" t="s">
        <v>720</v>
      </c>
      <c r="B279" s="60" t="s">
        <v>689</v>
      </c>
      <c r="C279" s="60" t="s">
        <v>2400</v>
      </c>
      <c r="D279" s="14">
        <v>1.5342465753424658E-5</v>
      </c>
      <c r="E279">
        <v>0.7</v>
      </c>
      <c r="F279" s="69">
        <v>172581.54634440001</v>
      </c>
      <c r="G279" s="69">
        <v>1.8534785251234194</v>
      </c>
      <c r="H279" s="69">
        <v>1.8534785251234194</v>
      </c>
    </row>
    <row r="280" spans="1:8">
      <c r="A280" s="60" t="s">
        <v>731</v>
      </c>
      <c r="B280" s="60" t="s">
        <v>689</v>
      </c>
      <c r="C280" s="60" t="s">
        <v>2400</v>
      </c>
      <c r="D280" s="14">
        <v>1.5342465753424658E-5</v>
      </c>
      <c r="E280">
        <v>0.7</v>
      </c>
      <c r="F280" s="69">
        <v>31028172.268778402</v>
      </c>
      <c r="G280" s="69">
        <v>333.23406929756527</v>
      </c>
      <c r="H280" s="69">
        <v>333.23406929756527</v>
      </c>
    </row>
    <row r="281" spans="1:8">
      <c r="A281" s="60" t="s">
        <v>734</v>
      </c>
      <c r="B281" s="60" t="s">
        <v>689</v>
      </c>
      <c r="C281" s="60" t="s">
        <v>2400</v>
      </c>
      <c r="D281" s="14">
        <v>2.1095890410958904E-5</v>
      </c>
      <c r="E281">
        <v>0.7</v>
      </c>
      <c r="F281" s="69">
        <v>216327.73325800002</v>
      </c>
      <c r="G281" s="69">
        <v>3.1945383075633424</v>
      </c>
      <c r="H281" s="69">
        <v>3.1945383075633424</v>
      </c>
    </row>
    <row r="282" spans="1:8">
      <c r="A282" s="60" t="s">
        <v>728</v>
      </c>
      <c r="B282" s="60" t="s">
        <v>689</v>
      </c>
      <c r="C282" s="60" t="s">
        <v>2400</v>
      </c>
      <c r="D282" s="14">
        <v>1.5342465753424658E-5</v>
      </c>
      <c r="E282">
        <v>0.7</v>
      </c>
      <c r="F282" s="69">
        <v>490342.21</v>
      </c>
      <c r="G282" s="69">
        <v>5.2710392275830849</v>
      </c>
      <c r="H282" s="69">
        <v>5.2710392275830849</v>
      </c>
    </row>
    <row r="283" spans="1:8">
      <c r="A283" s="60" t="s">
        <v>738</v>
      </c>
      <c r="B283" s="60" t="s">
        <v>689</v>
      </c>
      <c r="C283" s="60" t="s">
        <v>2400</v>
      </c>
      <c r="D283" s="14">
        <v>3.8356164383561644E-5</v>
      </c>
      <c r="E283">
        <v>0.7</v>
      </c>
      <c r="F283" s="69">
        <v>641903.5</v>
      </c>
      <c r="G283" s="69">
        <v>17.267646556300392</v>
      </c>
      <c r="H283" s="69">
        <v>17.267646556300392</v>
      </c>
    </row>
    <row r="284" spans="1:8">
      <c r="A284" s="60" t="s">
        <v>698</v>
      </c>
      <c r="B284" s="60" t="s">
        <v>689</v>
      </c>
      <c r="C284" s="60" t="s">
        <v>2400</v>
      </c>
      <c r="D284" s="14">
        <v>3.8356164383561644E-5</v>
      </c>
      <c r="E284">
        <v>0.7</v>
      </c>
      <c r="F284" s="69">
        <v>2023212.16</v>
      </c>
      <c r="G284" s="69">
        <v>54.425801522018617</v>
      </c>
      <c r="H284" s="69">
        <v>54.425801522018617</v>
      </c>
    </row>
    <row r="285" spans="1:8">
      <c r="A285" s="60" t="s">
        <v>709</v>
      </c>
      <c r="B285" s="60" t="s">
        <v>689</v>
      </c>
      <c r="C285" s="60" t="s">
        <v>2400</v>
      </c>
      <c r="D285" s="14">
        <v>5.3698630136986298E-5</v>
      </c>
      <c r="E285">
        <v>0.7</v>
      </c>
      <c r="F285" s="69">
        <v>131583.5</v>
      </c>
      <c r="G285" s="69">
        <v>4.9697575517547001</v>
      </c>
      <c r="H285" s="69">
        <v>4.9697575517547001</v>
      </c>
    </row>
    <row r="286" spans="1:8">
      <c r="A286" s="60" t="s">
        <v>721</v>
      </c>
      <c r="B286" s="60" t="s">
        <v>689</v>
      </c>
      <c r="C286" s="60" t="s">
        <v>2400</v>
      </c>
      <c r="D286" s="14">
        <v>1.5342465753424658E-5</v>
      </c>
      <c r="E286">
        <v>0.7</v>
      </c>
      <c r="F286" s="69">
        <v>4286.1400000000003</v>
      </c>
      <c r="G286" s="69">
        <v>4.6120048020190811E-2</v>
      </c>
      <c r="H286" s="69">
        <v>4.6120048020190811E-2</v>
      </c>
    </row>
    <row r="287" spans="1:8">
      <c r="A287" s="60" t="s">
        <v>2396</v>
      </c>
      <c r="B287" s="60" t="s">
        <v>2407</v>
      </c>
      <c r="C287" s="60" t="s">
        <v>2400</v>
      </c>
      <c r="D287" s="14">
        <v>8.0000000000000004E-4</v>
      </c>
      <c r="E287">
        <v>0.7</v>
      </c>
      <c r="F287" s="69">
        <v>309913700.11000001</v>
      </c>
      <c r="G287" s="69">
        <v>174252.63062311563</v>
      </c>
      <c r="H287" s="69">
        <v>174252.63062311563</v>
      </c>
    </row>
    <row r="288" spans="1:8">
      <c r="A288" s="60" t="s">
        <v>2397</v>
      </c>
      <c r="B288" s="60" t="s">
        <v>2407</v>
      </c>
      <c r="C288" s="60" t="s">
        <v>2400</v>
      </c>
      <c r="D288" s="14">
        <v>8.0000000000000004E-4</v>
      </c>
      <c r="E288">
        <v>0.7</v>
      </c>
      <c r="F288" s="69">
        <v>8516537</v>
      </c>
      <c r="G288" s="69">
        <v>4769.2607200000002</v>
      </c>
      <c r="H288" s="69">
        <v>4769.2607200000002</v>
      </c>
    </row>
    <row r="289" spans="1:8">
      <c r="A289" s="60" t="s">
        <v>781</v>
      </c>
      <c r="B289" s="60" t="s">
        <v>768</v>
      </c>
      <c r="C289" s="60" t="s">
        <v>2400</v>
      </c>
      <c r="D289" s="14">
        <v>8.0000000000000004E-4</v>
      </c>
      <c r="E289">
        <v>0.7</v>
      </c>
      <c r="F289" s="69">
        <v>99962419.409999996</v>
      </c>
      <c r="G289" s="69">
        <v>57856.09026172731</v>
      </c>
      <c r="H289" s="69">
        <v>57856.09026172731</v>
      </c>
    </row>
    <row r="290" spans="1:8">
      <c r="A290" s="60" t="s">
        <v>782</v>
      </c>
      <c r="B290" s="60" t="s">
        <v>768</v>
      </c>
      <c r="C290" s="60" t="s">
        <v>2400</v>
      </c>
      <c r="D290" s="14">
        <v>8.0000000000000004E-4</v>
      </c>
      <c r="E290">
        <v>0.7</v>
      </c>
      <c r="F290" s="69">
        <v>249730926.56999999</v>
      </c>
      <c r="G290" s="69">
        <v>144643.46847502462</v>
      </c>
      <c r="H290" s="69">
        <v>144643.46847502462</v>
      </c>
    </row>
    <row r="291" spans="1:8">
      <c r="A291" s="60" t="s">
        <v>784</v>
      </c>
      <c r="B291" s="60" t="s">
        <v>768</v>
      </c>
      <c r="C291" s="60" t="s">
        <v>2400</v>
      </c>
      <c r="D291" s="14">
        <v>8.0000000000000004E-4</v>
      </c>
      <c r="E291">
        <v>0.7</v>
      </c>
      <c r="F291" s="69">
        <v>299990057.37</v>
      </c>
      <c r="G291" s="69">
        <v>173627.76870807909</v>
      </c>
      <c r="H291" s="69">
        <v>173627.76870807909</v>
      </c>
    </row>
    <row r="292" spans="1:8">
      <c r="A292" s="60" t="s">
        <v>785</v>
      </c>
      <c r="B292" s="60" t="s">
        <v>768</v>
      </c>
      <c r="C292" s="60" t="s">
        <v>2400</v>
      </c>
      <c r="D292" s="14">
        <v>8.0000000000000004E-4</v>
      </c>
      <c r="E292">
        <v>0.7</v>
      </c>
      <c r="F292" s="69">
        <v>200312529.96000001</v>
      </c>
      <c r="G292" s="69">
        <v>115251.37819662406</v>
      </c>
      <c r="H292" s="69">
        <v>115251.37819662406</v>
      </c>
    </row>
    <row r="293" spans="1:8">
      <c r="A293" s="60" t="s">
        <v>766</v>
      </c>
      <c r="B293" s="60" t="s">
        <v>768</v>
      </c>
      <c r="C293" s="60" t="s">
        <v>2400</v>
      </c>
      <c r="D293" s="14">
        <v>8.0000000000000004E-4</v>
      </c>
      <c r="E293">
        <v>0.7</v>
      </c>
      <c r="F293" s="69">
        <v>50963806.450000003</v>
      </c>
      <c r="G293" s="69">
        <v>29692.42400494275</v>
      </c>
      <c r="H293" s="69">
        <v>29692.42400494275</v>
      </c>
    </row>
    <row r="294" spans="1:8">
      <c r="A294" s="60" t="s">
        <v>773</v>
      </c>
      <c r="B294" s="60" t="s">
        <v>768</v>
      </c>
      <c r="C294" s="60" t="s">
        <v>2400</v>
      </c>
      <c r="D294" s="14">
        <v>1.2E-2</v>
      </c>
      <c r="E294">
        <v>0.7</v>
      </c>
      <c r="F294" s="69">
        <v>29999560.27</v>
      </c>
      <c r="G294" s="69">
        <v>264090.40296676627</v>
      </c>
      <c r="H294" s="69">
        <v>264090.40296676627</v>
      </c>
    </row>
    <row r="295" spans="1:8">
      <c r="A295" s="60" t="s">
        <v>771</v>
      </c>
      <c r="B295" s="60" t="s">
        <v>768</v>
      </c>
      <c r="C295" s="60" t="s">
        <v>2400</v>
      </c>
      <c r="D295" s="14">
        <v>1.2E-2</v>
      </c>
      <c r="E295">
        <v>0.7</v>
      </c>
      <c r="F295" s="69">
        <v>50329497.75</v>
      </c>
      <c r="G295" s="69">
        <v>438578.13784524653</v>
      </c>
      <c r="H295" s="69">
        <v>438578.13784524653</v>
      </c>
    </row>
    <row r="296" spans="1:8">
      <c r="A296" s="60" t="s">
        <v>775</v>
      </c>
      <c r="B296" s="60" t="s">
        <v>768</v>
      </c>
      <c r="C296" s="60" t="s">
        <v>2400</v>
      </c>
      <c r="D296" s="14">
        <v>1.2E-2</v>
      </c>
      <c r="E296">
        <v>0.7</v>
      </c>
      <c r="F296" s="69">
        <v>20000000</v>
      </c>
      <c r="G296" s="69">
        <v>174261.79726027398</v>
      </c>
      <c r="H296" s="69">
        <v>174261.79726027398</v>
      </c>
    </row>
    <row r="297" spans="1:8">
      <c r="A297" s="60" t="s">
        <v>827</v>
      </c>
      <c r="B297" s="60" t="s">
        <v>768</v>
      </c>
      <c r="C297" s="60" t="s">
        <v>2400</v>
      </c>
      <c r="D297" s="14">
        <v>1.1000000000000001E-3</v>
      </c>
      <c r="E297">
        <v>0.7</v>
      </c>
      <c r="F297" s="69">
        <v>100000000</v>
      </c>
      <c r="G297" s="69">
        <v>80071.561643835623</v>
      </c>
      <c r="H297" s="69">
        <v>80071.561643835623</v>
      </c>
    </row>
    <row r="298" spans="1:8">
      <c r="A298" s="60" t="s">
        <v>831</v>
      </c>
      <c r="B298" s="60" t="s">
        <v>768</v>
      </c>
      <c r="C298" s="60" t="s">
        <v>2400</v>
      </c>
      <c r="D298" s="14">
        <v>1.2E-2</v>
      </c>
      <c r="E298">
        <v>0.7</v>
      </c>
      <c r="F298" s="69">
        <v>49358003.140000001</v>
      </c>
      <c r="G298" s="69">
        <v>431352.81468075345</v>
      </c>
      <c r="H298" s="69">
        <v>431352.81468075345</v>
      </c>
    </row>
    <row r="299" spans="1:8">
      <c r="A299" s="60" t="s">
        <v>829</v>
      </c>
      <c r="B299" s="60" t="s">
        <v>768</v>
      </c>
      <c r="C299" s="60" t="s">
        <v>2400</v>
      </c>
      <c r="D299" s="14">
        <v>2.93E-2</v>
      </c>
      <c r="E299">
        <v>0.7</v>
      </c>
      <c r="F299" s="69">
        <v>19676664.98</v>
      </c>
      <c r="G299" s="69">
        <v>421075.52757718624</v>
      </c>
      <c r="H299" s="69">
        <v>421075.52757718624</v>
      </c>
    </row>
    <row r="300" spans="1:8">
      <c r="A300" s="60" t="s">
        <v>789</v>
      </c>
      <c r="B300" s="60" t="s">
        <v>768</v>
      </c>
      <c r="C300" s="60" t="s">
        <v>2400</v>
      </c>
      <c r="D300" s="14">
        <v>8.0000000000000004E-4</v>
      </c>
      <c r="E300">
        <v>0.7</v>
      </c>
      <c r="F300" s="69">
        <v>9728705.25</v>
      </c>
      <c r="G300" s="69">
        <v>5583.2245140937803</v>
      </c>
      <c r="H300" s="69">
        <v>5583.2245140937803</v>
      </c>
    </row>
    <row r="301" spans="1:8">
      <c r="A301" s="60" t="s">
        <v>790</v>
      </c>
      <c r="B301" s="60" t="s">
        <v>768</v>
      </c>
      <c r="C301" s="60" t="s">
        <v>2400</v>
      </c>
      <c r="D301" s="14">
        <v>8.0000000000000004E-4</v>
      </c>
      <c r="E301">
        <v>0.7</v>
      </c>
      <c r="F301" s="69">
        <v>19469792.02</v>
      </c>
      <c r="G301" s="69">
        <v>11173.554681428082</v>
      </c>
      <c r="H301" s="69">
        <v>11173.554681428082</v>
      </c>
    </row>
    <row r="302" spans="1:8">
      <c r="A302" s="60" t="s">
        <v>791</v>
      </c>
      <c r="B302" s="60" t="s">
        <v>768</v>
      </c>
      <c r="C302" s="60" t="s">
        <v>2400</v>
      </c>
      <c r="D302" s="14">
        <v>8.0000000000000004E-4</v>
      </c>
      <c r="E302">
        <v>0.7</v>
      </c>
      <c r="F302" s="69">
        <v>19465671.600000001</v>
      </c>
      <c r="G302" s="69">
        <v>11171.190006030774</v>
      </c>
      <c r="H302" s="69">
        <v>11171.190006030774</v>
      </c>
    </row>
    <row r="303" spans="1:8">
      <c r="A303" s="60" t="s">
        <v>792</v>
      </c>
      <c r="B303" s="60" t="s">
        <v>768</v>
      </c>
      <c r="C303" s="60" t="s">
        <v>2400</v>
      </c>
      <c r="D303" s="14">
        <v>8.0000000000000004E-4</v>
      </c>
      <c r="E303">
        <v>0.7</v>
      </c>
      <c r="F303" s="69">
        <v>19437051.969999999</v>
      </c>
      <c r="G303" s="69">
        <v>11154.765434035409</v>
      </c>
      <c r="H303" s="69">
        <v>11154.765434035409</v>
      </c>
    </row>
    <row r="304" spans="1:8">
      <c r="A304" s="60" t="s">
        <v>793</v>
      </c>
      <c r="B304" s="60" t="s">
        <v>768</v>
      </c>
      <c r="C304" s="60" t="s">
        <v>2400</v>
      </c>
      <c r="D304" s="14">
        <v>8.0000000000000004E-4</v>
      </c>
      <c r="E304">
        <v>0.7</v>
      </c>
      <c r="F304" s="69">
        <v>48416497.43</v>
      </c>
      <c r="G304" s="69">
        <v>27785.832584221265</v>
      </c>
      <c r="H304" s="69">
        <v>27785.832584221265</v>
      </c>
    </row>
    <row r="305" spans="1:8">
      <c r="A305" s="60" t="s">
        <v>794</v>
      </c>
      <c r="B305" s="60" t="s">
        <v>768</v>
      </c>
      <c r="C305" s="60" t="s">
        <v>2400</v>
      </c>
      <c r="D305" s="14">
        <v>8.0000000000000004E-4</v>
      </c>
      <c r="E305">
        <v>0.7</v>
      </c>
      <c r="F305" s="69">
        <v>48375851.460000001</v>
      </c>
      <c r="G305" s="69">
        <v>27762.506193887559</v>
      </c>
      <c r="H305" s="69">
        <v>27762.506193887559</v>
      </c>
    </row>
    <row r="306" spans="1:8">
      <c r="A306" s="60" t="s">
        <v>786</v>
      </c>
      <c r="B306" s="60" t="s">
        <v>768</v>
      </c>
      <c r="C306" s="60" t="s">
        <v>2400</v>
      </c>
      <c r="D306" s="14">
        <v>8.0000000000000004E-4</v>
      </c>
      <c r="E306">
        <v>0.7</v>
      </c>
      <c r="F306" s="69">
        <v>99468169.409999996</v>
      </c>
      <c r="G306" s="69">
        <v>57229.787939311493</v>
      </c>
      <c r="H306" s="69">
        <v>57229.787939311493</v>
      </c>
    </row>
    <row r="307" spans="1:8">
      <c r="A307" s="60" t="s">
        <v>801</v>
      </c>
      <c r="B307" s="60" t="s">
        <v>768</v>
      </c>
      <c r="C307" s="60" t="s">
        <v>2400</v>
      </c>
      <c r="D307" s="14">
        <v>8.0000000000000004E-4</v>
      </c>
      <c r="E307">
        <v>0.7</v>
      </c>
      <c r="F307" s="69">
        <v>49917553.600000001</v>
      </c>
      <c r="G307" s="69">
        <v>28873.779073951209</v>
      </c>
      <c r="H307" s="69">
        <v>28873.779073951209</v>
      </c>
    </row>
    <row r="308" spans="1:8">
      <c r="A308" s="60" t="s">
        <v>783</v>
      </c>
      <c r="B308" s="60" t="s">
        <v>768</v>
      </c>
      <c r="C308" s="60" t="s">
        <v>2400</v>
      </c>
      <c r="D308" s="14">
        <v>8.0000000000000004E-4</v>
      </c>
      <c r="E308">
        <v>0.7</v>
      </c>
      <c r="F308" s="69">
        <v>100030623.37</v>
      </c>
      <c r="G308" s="69">
        <v>57937.462999401621</v>
      </c>
      <c r="H308" s="69">
        <v>57937.462999401621</v>
      </c>
    </row>
    <row r="309" spans="1:8">
      <c r="A309" s="60" t="s">
        <v>802</v>
      </c>
      <c r="B309" s="60" t="s">
        <v>768</v>
      </c>
      <c r="C309" s="60" t="s">
        <v>2400</v>
      </c>
      <c r="D309" s="14">
        <v>8.0000000000000004E-4</v>
      </c>
      <c r="E309">
        <v>0.7</v>
      </c>
      <c r="F309" s="69">
        <v>19981833.030000001</v>
      </c>
      <c r="G309" s="69">
        <v>11611.085143080902</v>
      </c>
      <c r="H309" s="69">
        <v>11611.085143080902</v>
      </c>
    </row>
    <row r="310" spans="1:8">
      <c r="A310" s="60" t="s">
        <v>787</v>
      </c>
      <c r="B310" s="60" t="s">
        <v>768</v>
      </c>
      <c r="C310" s="60" t="s">
        <v>2400</v>
      </c>
      <c r="D310" s="14">
        <v>8.0000000000000004E-4</v>
      </c>
      <c r="E310">
        <v>0.7</v>
      </c>
      <c r="F310" s="69">
        <v>48419186.859999999</v>
      </c>
      <c r="G310" s="69">
        <v>27787.37602614073</v>
      </c>
      <c r="H310" s="69">
        <v>27787.37602614073</v>
      </c>
    </row>
    <row r="311" spans="1:8">
      <c r="A311" s="60" t="s">
        <v>803</v>
      </c>
      <c r="B311" s="60" t="s">
        <v>768</v>
      </c>
      <c r="C311" s="60" t="s">
        <v>2400</v>
      </c>
      <c r="D311" s="14">
        <v>8.0000000000000004E-4</v>
      </c>
      <c r="E311">
        <v>0.7</v>
      </c>
      <c r="F311" s="69">
        <v>19984074.350000001</v>
      </c>
      <c r="G311" s="69">
        <v>11612.38753397336</v>
      </c>
      <c r="H311" s="69">
        <v>11612.38753397336</v>
      </c>
    </row>
    <row r="312" spans="1:8">
      <c r="A312" s="60" t="s">
        <v>804</v>
      </c>
      <c r="B312" s="60" t="s">
        <v>768</v>
      </c>
      <c r="C312" s="60" t="s">
        <v>2400</v>
      </c>
      <c r="D312" s="14">
        <v>8.0000000000000004E-4</v>
      </c>
      <c r="E312">
        <v>0.7</v>
      </c>
      <c r="F312" s="69">
        <v>19979551.690000001</v>
      </c>
      <c r="G312" s="69">
        <v>11609.759497283514</v>
      </c>
      <c r="H312" s="69">
        <v>11609.759497283514</v>
      </c>
    </row>
    <row r="313" spans="1:8">
      <c r="A313" s="60" t="s">
        <v>805</v>
      </c>
      <c r="B313" s="60" t="s">
        <v>768</v>
      </c>
      <c r="C313" s="60" t="s">
        <v>2400</v>
      </c>
      <c r="D313" s="14">
        <v>8.0000000000000004E-4</v>
      </c>
      <c r="E313">
        <v>0.7</v>
      </c>
      <c r="F313" s="69">
        <v>49847469.68</v>
      </c>
      <c r="G313" s="69">
        <v>28965.471473646063</v>
      </c>
      <c r="H313" s="69">
        <v>28965.471473646063</v>
      </c>
    </row>
    <row r="314" spans="1:8">
      <c r="A314" s="60" t="s">
        <v>788</v>
      </c>
      <c r="B314" s="60" t="s">
        <v>768</v>
      </c>
      <c r="C314" s="60" t="s">
        <v>2400</v>
      </c>
      <c r="D314" s="14">
        <v>8.0000000000000004E-4</v>
      </c>
      <c r="E314">
        <v>0.7</v>
      </c>
      <c r="F314" s="69">
        <v>48370726.32</v>
      </c>
      <c r="G314" s="69">
        <v>27759.564917885167</v>
      </c>
      <c r="H314" s="69">
        <v>27759.564917885167</v>
      </c>
    </row>
    <row r="315" spans="1:8">
      <c r="A315" s="60" t="s">
        <v>806</v>
      </c>
      <c r="B315" s="60" t="s">
        <v>768</v>
      </c>
      <c r="C315" s="60" t="s">
        <v>2400</v>
      </c>
      <c r="D315" s="14">
        <v>8.0000000000000004E-4</v>
      </c>
      <c r="E315">
        <v>0.7</v>
      </c>
      <c r="F315" s="69">
        <v>49836263.100000001</v>
      </c>
      <c r="G315" s="69">
        <v>28958.959530805416</v>
      </c>
      <c r="H315" s="69">
        <v>28958.959530805416</v>
      </c>
    </row>
    <row r="316" spans="1:8">
      <c r="A316" s="60" t="s">
        <v>807</v>
      </c>
      <c r="B316" s="60" t="s">
        <v>768</v>
      </c>
      <c r="C316" s="60" t="s">
        <v>2400</v>
      </c>
      <c r="D316" s="14">
        <v>8.0000000000000004E-4</v>
      </c>
      <c r="E316">
        <v>0.7</v>
      </c>
      <c r="F316" s="69">
        <v>99633078.390000001</v>
      </c>
      <c r="G316" s="69">
        <v>57894.996646038126</v>
      </c>
      <c r="H316" s="69">
        <v>57894.996646038126</v>
      </c>
    </row>
    <row r="317" spans="1:8">
      <c r="A317" s="60" t="s">
        <v>795</v>
      </c>
      <c r="B317" s="60" t="s">
        <v>768</v>
      </c>
      <c r="C317" s="60" t="s">
        <v>2400</v>
      </c>
      <c r="D317" s="14">
        <v>8.0000000000000004E-4</v>
      </c>
      <c r="E317">
        <v>0.7</v>
      </c>
      <c r="F317" s="69">
        <v>67377309.430000007</v>
      </c>
      <c r="G317" s="69">
        <v>38667.287787679466</v>
      </c>
      <c r="H317" s="69">
        <v>38667.287787679466</v>
      </c>
    </row>
    <row r="318" spans="1:8">
      <c r="A318" s="60" t="s">
        <v>796</v>
      </c>
      <c r="B318" s="60" t="s">
        <v>768</v>
      </c>
      <c r="C318" s="60" t="s">
        <v>2400</v>
      </c>
      <c r="D318" s="14">
        <v>8.0000000000000004E-4</v>
      </c>
      <c r="E318">
        <v>0.7</v>
      </c>
      <c r="F318" s="69">
        <v>115674311.7</v>
      </c>
      <c r="G318" s="69">
        <v>66384.543075181064</v>
      </c>
      <c r="H318" s="69">
        <v>66384.543075181064</v>
      </c>
    </row>
    <row r="319" spans="1:8">
      <c r="A319" s="60" t="s">
        <v>797</v>
      </c>
      <c r="B319" s="60" t="s">
        <v>768</v>
      </c>
      <c r="C319" s="60" t="s">
        <v>2400</v>
      </c>
      <c r="D319" s="14">
        <v>8.0000000000000004E-4</v>
      </c>
      <c r="E319">
        <v>0.7</v>
      </c>
      <c r="F319" s="69">
        <v>48197629.869999997</v>
      </c>
      <c r="G319" s="69">
        <v>27660.226278455979</v>
      </c>
      <c r="H319" s="69">
        <v>27660.226278455979</v>
      </c>
    </row>
    <row r="320" spans="1:8">
      <c r="A320" s="60" t="s">
        <v>776</v>
      </c>
      <c r="B320" s="60" t="s">
        <v>768</v>
      </c>
      <c r="C320" s="60" t="s">
        <v>2400</v>
      </c>
      <c r="D320" s="14">
        <v>8.0000000000000004E-4</v>
      </c>
      <c r="E320">
        <v>0.7</v>
      </c>
      <c r="F320" s="69">
        <v>29760488.32</v>
      </c>
      <c r="G320" s="69">
        <v>17257.968566274456</v>
      </c>
      <c r="H320" s="69">
        <v>17257.968566274456</v>
      </c>
    </row>
    <row r="321" spans="1:8">
      <c r="A321" s="60" t="s">
        <v>798</v>
      </c>
      <c r="B321" s="60" t="s">
        <v>768</v>
      </c>
      <c r="C321" s="60" t="s">
        <v>2400</v>
      </c>
      <c r="D321" s="14">
        <v>8.0000000000000004E-4</v>
      </c>
      <c r="E321">
        <v>0.7</v>
      </c>
      <c r="F321" s="69">
        <v>48219226</v>
      </c>
      <c r="G321" s="69">
        <v>27672.620121143886</v>
      </c>
      <c r="H321" s="69">
        <v>27672.620121143886</v>
      </c>
    </row>
    <row r="322" spans="1:8">
      <c r="A322" s="60" t="s">
        <v>799</v>
      </c>
      <c r="B322" s="60" t="s">
        <v>768</v>
      </c>
      <c r="C322" s="60" t="s">
        <v>2400</v>
      </c>
      <c r="D322" s="14">
        <v>8.0000000000000004E-4</v>
      </c>
      <c r="E322">
        <v>0.7</v>
      </c>
      <c r="F322" s="69">
        <v>48211272.18</v>
      </c>
      <c r="G322" s="69">
        <v>27668.055488783928</v>
      </c>
      <c r="H322" s="69">
        <v>27668.055488783928</v>
      </c>
    </row>
    <row r="323" spans="1:8">
      <c r="A323" s="60" t="s">
        <v>808</v>
      </c>
      <c r="B323" s="60" t="s">
        <v>768</v>
      </c>
      <c r="C323" s="60" t="s">
        <v>2400</v>
      </c>
      <c r="D323" s="14">
        <v>8.0000000000000004E-4</v>
      </c>
      <c r="E323">
        <v>0.7</v>
      </c>
      <c r="F323" s="69">
        <v>29930938.34</v>
      </c>
      <c r="G323" s="69">
        <v>17394.421398064846</v>
      </c>
      <c r="H323" s="69">
        <v>17394.421398064846</v>
      </c>
    </row>
    <row r="324" spans="1:8">
      <c r="A324" s="60" t="s">
        <v>809</v>
      </c>
      <c r="B324" s="60" t="s">
        <v>768</v>
      </c>
      <c r="C324" s="60" t="s">
        <v>2400</v>
      </c>
      <c r="D324" s="14">
        <v>8.0000000000000004E-4</v>
      </c>
      <c r="E324">
        <v>0.7</v>
      </c>
      <c r="F324" s="69">
        <v>39907917.789999999</v>
      </c>
      <c r="G324" s="69">
        <v>23192.561866023636</v>
      </c>
      <c r="H324" s="69">
        <v>23192.561866023636</v>
      </c>
    </row>
    <row r="325" spans="1:8">
      <c r="A325" s="60" t="s">
        <v>800</v>
      </c>
      <c r="B325" s="60" t="s">
        <v>768</v>
      </c>
      <c r="C325" s="60" t="s">
        <v>2400</v>
      </c>
      <c r="D325" s="14">
        <v>8.0000000000000004E-4</v>
      </c>
      <c r="E325">
        <v>0.7</v>
      </c>
      <c r="F325" s="69">
        <v>48210718.439999998</v>
      </c>
      <c r="G325" s="69">
        <v>27667.737701918872</v>
      </c>
      <c r="H325" s="69">
        <v>27667.737701918872</v>
      </c>
    </row>
    <row r="326" spans="1:8">
      <c r="A326" s="60" t="s">
        <v>815</v>
      </c>
      <c r="B326" s="60" t="s">
        <v>768</v>
      </c>
      <c r="C326" s="60" t="s">
        <v>2400</v>
      </c>
      <c r="D326" s="14">
        <v>8.0000000000000004E-4</v>
      </c>
      <c r="E326">
        <v>0.7</v>
      </c>
      <c r="F326" s="69">
        <v>79927487.879999995</v>
      </c>
      <c r="G326" s="69">
        <v>46343.998361007667</v>
      </c>
      <c r="H326" s="69">
        <v>46343.998361007667</v>
      </c>
    </row>
    <row r="327" spans="1:8">
      <c r="A327" s="60" t="s">
        <v>810</v>
      </c>
      <c r="B327" s="60" t="s">
        <v>768</v>
      </c>
      <c r="C327" s="60" t="s">
        <v>2400</v>
      </c>
      <c r="D327" s="14">
        <v>8.0000000000000004E-4</v>
      </c>
      <c r="E327">
        <v>0.7</v>
      </c>
      <c r="F327" s="69">
        <v>50574432.039999999</v>
      </c>
      <c r="G327" s="69">
        <v>29391.426786506567</v>
      </c>
      <c r="H327" s="69">
        <v>29391.426786506567</v>
      </c>
    </row>
    <row r="328" spans="1:8">
      <c r="A328" s="60" t="s">
        <v>811</v>
      </c>
      <c r="B328" s="60" t="s">
        <v>768</v>
      </c>
      <c r="C328" s="60" t="s">
        <v>2400</v>
      </c>
      <c r="D328" s="14">
        <v>8.0000000000000004E-4</v>
      </c>
      <c r="E328">
        <v>0.7</v>
      </c>
      <c r="F328" s="69">
        <v>50574432.039999999</v>
      </c>
      <c r="G328" s="69">
        <v>29391.426786506567</v>
      </c>
      <c r="H328" s="69">
        <v>29391.426786506567</v>
      </c>
    </row>
    <row r="329" spans="1:8">
      <c r="A329" s="60" t="s">
        <v>812</v>
      </c>
      <c r="B329" s="60" t="s">
        <v>768</v>
      </c>
      <c r="C329" s="60" t="s">
        <v>2400</v>
      </c>
      <c r="D329" s="14">
        <v>8.0000000000000004E-4</v>
      </c>
      <c r="E329">
        <v>0.7</v>
      </c>
      <c r="F329" s="69">
        <v>80918531.519999996</v>
      </c>
      <c r="G329" s="69">
        <v>47025.957562126758</v>
      </c>
      <c r="H329" s="69">
        <v>47025.957562126758</v>
      </c>
    </row>
    <row r="330" spans="1:8">
      <c r="A330" s="60" t="s">
        <v>813</v>
      </c>
      <c r="B330" s="60" t="s">
        <v>768</v>
      </c>
      <c r="C330" s="60" t="s">
        <v>2400</v>
      </c>
      <c r="D330" s="14">
        <v>8.0000000000000004E-4</v>
      </c>
      <c r="E330">
        <v>0.7</v>
      </c>
      <c r="F330" s="69">
        <v>10114816.439999999</v>
      </c>
      <c r="G330" s="69">
        <v>5878.2446952658447</v>
      </c>
      <c r="H330" s="69">
        <v>5878.2446952658447</v>
      </c>
    </row>
    <row r="331" spans="1:8">
      <c r="A331" s="60" t="s">
        <v>814</v>
      </c>
      <c r="B331" s="60" t="s">
        <v>768</v>
      </c>
      <c r="C331" s="60" t="s">
        <v>2400</v>
      </c>
      <c r="D331" s="14">
        <v>8.0000000000000004E-4</v>
      </c>
      <c r="E331">
        <v>0.7</v>
      </c>
      <c r="F331" s="69">
        <v>40459265.759999998</v>
      </c>
      <c r="G331" s="69">
        <v>23512.978781063379</v>
      </c>
      <c r="H331" s="69">
        <v>23512.978781063379</v>
      </c>
    </row>
    <row r="332" spans="1:8">
      <c r="A332" s="60" t="s">
        <v>819</v>
      </c>
      <c r="B332" s="60" t="s">
        <v>768</v>
      </c>
      <c r="C332" s="60" t="s">
        <v>2400</v>
      </c>
      <c r="D332" s="14">
        <v>8.0000000000000004E-4</v>
      </c>
      <c r="E332">
        <v>0.7</v>
      </c>
      <c r="F332" s="69">
        <v>99636875.280000001</v>
      </c>
      <c r="G332" s="69">
        <v>57667.672347468913</v>
      </c>
      <c r="H332" s="69">
        <v>57667.672347468913</v>
      </c>
    </row>
    <row r="333" spans="1:8">
      <c r="A333" s="60" t="s">
        <v>820</v>
      </c>
      <c r="B333" s="60" t="s">
        <v>768</v>
      </c>
      <c r="C333" s="60" t="s">
        <v>2400</v>
      </c>
      <c r="D333" s="14">
        <v>8.0000000000000004E-4</v>
      </c>
      <c r="E333">
        <v>0.7</v>
      </c>
      <c r="F333" s="69">
        <v>99636875.269999996</v>
      </c>
      <c r="G333" s="69">
        <v>57667.672341681129</v>
      </c>
      <c r="H333" s="69">
        <v>57667.672341681129</v>
      </c>
    </row>
    <row r="334" spans="1:8">
      <c r="A334" s="60" t="s">
        <v>778</v>
      </c>
      <c r="B334" s="60" t="s">
        <v>768</v>
      </c>
      <c r="C334" s="60" t="s">
        <v>2400</v>
      </c>
      <c r="D334" s="14">
        <v>8.0000000000000004E-4</v>
      </c>
      <c r="E334">
        <v>0.7</v>
      </c>
      <c r="F334" s="69">
        <v>50348815.280000001</v>
      </c>
      <c r="G334" s="69">
        <v>29214.617285202679</v>
      </c>
      <c r="H334" s="69">
        <v>29214.617285202679</v>
      </c>
    </row>
    <row r="335" spans="1:8">
      <c r="A335" s="60" t="s">
        <v>779</v>
      </c>
      <c r="B335" s="60" t="s">
        <v>768</v>
      </c>
      <c r="C335" s="60" t="s">
        <v>2400</v>
      </c>
      <c r="D335" s="14">
        <v>8.0000000000000004E-4</v>
      </c>
      <c r="E335">
        <v>0.7</v>
      </c>
      <c r="F335" s="69">
        <v>50000897.859999999</v>
      </c>
      <c r="G335" s="69">
        <v>28956.892578113828</v>
      </c>
      <c r="H335" s="69">
        <v>28956.892578113828</v>
      </c>
    </row>
    <row r="336" spans="1:8">
      <c r="A336" s="60" t="s">
        <v>780</v>
      </c>
      <c r="B336" s="60" t="s">
        <v>768</v>
      </c>
      <c r="C336" s="60" t="s">
        <v>2400</v>
      </c>
      <c r="D336" s="14">
        <v>8.0000000000000004E-4</v>
      </c>
      <c r="E336">
        <v>0.7</v>
      </c>
      <c r="F336" s="69">
        <v>19998885.34</v>
      </c>
      <c r="G336" s="69">
        <v>11581.903510890183</v>
      </c>
      <c r="H336" s="69">
        <v>11581.903510890183</v>
      </c>
    </row>
    <row r="337" spans="1:8">
      <c r="A337" s="60" t="s">
        <v>821</v>
      </c>
      <c r="B337" s="60" t="s">
        <v>768</v>
      </c>
      <c r="C337" s="60" t="s">
        <v>2400</v>
      </c>
      <c r="D337" s="14">
        <v>8.0000000000000004E-4</v>
      </c>
      <c r="E337">
        <v>0.7</v>
      </c>
      <c r="F337" s="69">
        <v>50030348.579999998</v>
      </c>
      <c r="G337" s="69">
        <v>28956.485650852461</v>
      </c>
      <c r="H337" s="69">
        <v>28956.485650852461</v>
      </c>
    </row>
    <row r="338" spans="1:8">
      <c r="A338" s="60" t="s">
        <v>822</v>
      </c>
      <c r="B338" s="60" t="s">
        <v>768</v>
      </c>
      <c r="C338" s="60" t="s">
        <v>2400</v>
      </c>
      <c r="D338" s="14">
        <v>8.0000000000000004E-4</v>
      </c>
      <c r="E338">
        <v>0.7</v>
      </c>
      <c r="F338" s="69">
        <v>100060697.17</v>
      </c>
      <c r="G338" s="69">
        <v>57912.971307492713</v>
      </c>
      <c r="H338" s="69">
        <v>57912.971307492713</v>
      </c>
    </row>
    <row r="339" spans="1:8">
      <c r="A339" s="60" t="s">
        <v>823</v>
      </c>
      <c r="B339" s="60" t="s">
        <v>768</v>
      </c>
      <c r="C339" s="60" t="s">
        <v>2400</v>
      </c>
      <c r="D339" s="14">
        <v>8.0000000000000004E-4</v>
      </c>
      <c r="E339">
        <v>0.7</v>
      </c>
      <c r="F339" s="69">
        <v>50030348.579999998</v>
      </c>
      <c r="G339" s="69">
        <v>28956.485650852461</v>
      </c>
      <c r="H339" s="69">
        <v>28956.485650852461</v>
      </c>
    </row>
    <row r="340" spans="1:8">
      <c r="A340" s="60" t="s">
        <v>824</v>
      </c>
      <c r="B340" s="60" t="s">
        <v>768</v>
      </c>
      <c r="C340" s="60" t="s">
        <v>2400</v>
      </c>
      <c r="D340" s="14">
        <v>8.0000000000000004E-4</v>
      </c>
      <c r="E340">
        <v>0.7</v>
      </c>
      <c r="F340" s="69">
        <v>50026705.270000003</v>
      </c>
      <c r="G340" s="69">
        <v>28954.376981680034</v>
      </c>
      <c r="H340" s="69">
        <v>28954.376981680034</v>
      </c>
    </row>
    <row r="341" spans="1:8">
      <c r="A341" s="60" t="s">
        <v>825</v>
      </c>
      <c r="B341" s="60" t="s">
        <v>768</v>
      </c>
      <c r="C341" s="60" t="s">
        <v>2400</v>
      </c>
      <c r="D341" s="14">
        <v>8.0000000000000004E-4</v>
      </c>
      <c r="E341">
        <v>0.7</v>
      </c>
      <c r="F341" s="69">
        <v>10003095.18</v>
      </c>
      <c r="G341" s="69">
        <v>5789.5755329510721</v>
      </c>
      <c r="H341" s="69">
        <v>5789.5755329510721</v>
      </c>
    </row>
    <row r="342" spans="1:8">
      <c r="A342" s="60" t="s">
        <v>816</v>
      </c>
      <c r="B342" s="60" t="s">
        <v>768</v>
      </c>
      <c r="C342" s="60" t="s">
        <v>2400</v>
      </c>
      <c r="D342" s="14">
        <v>8.0000000000000004E-4</v>
      </c>
      <c r="E342">
        <v>0.7</v>
      </c>
      <c r="F342" s="69">
        <v>50066397.859999999</v>
      </c>
      <c r="G342" s="69">
        <v>28935.409642943858</v>
      </c>
      <c r="H342" s="69">
        <v>28935.409642943858</v>
      </c>
    </row>
    <row r="343" spans="1:8">
      <c r="A343" s="60" t="s">
        <v>817</v>
      </c>
      <c r="B343" s="60" t="s">
        <v>768</v>
      </c>
      <c r="C343" s="60" t="s">
        <v>2400</v>
      </c>
      <c r="D343" s="14">
        <v>8.0000000000000004E-4</v>
      </c>
      <c r="E343">
        <v>0.7</v>
      </c>
      <c r="F343" s="69">
        <v>50068379.200000003</v>
      </c>
      <c r="G343" s="69">
        <v>28936.55473999483</v>
      </c>
      <c r="H343" s="69">
        <v>28936.55473999483</v>
      </c>
    </row>
    <row r="344" spans="1:8">
      <c r="A344" s="60" t="s">
        <v>818</v>
      </c>
      <c r="B344" s="60" t="s">
        <v>768</v>
      </c>
      <c r="C344" s="60" t="s">
        <v>2400</v>
      </c>
      <c r="D344" s="14">
        <v>8.0000000000000004E-4</v>
      </c>
      <c r="E344">
        <v>0.7</v>
      </c>
      <c r="F344" s="69">
        <v>50064466.049999997</v>
      </c>
      <c r="G344" s="69">
        <v>28934.293171296376</v>
      </c>
      <c r="H344" s="69">
        <v>28934.293171296376</v>
      </c>
    </row>
    <row r="345" spans="1:8">
      <c r="A345" s="60" t="s">
        <v>826</v>
      </c>
      <c r="B345" s="60" t="s">
        <v>768</v>
      </c>
      <c r="C345" s="60" t="s">
        <v>2400</v>
      </c>
      <c r="D345" s="14">
        <v>8.0000000000000004E-4</v>
      </c>
      <c r="E345">
        <v>0.7</v>
      </c>
      <c r="F345" s="69">
        <v>39632881.280000001</v>
      </c>
      <c r="G345" s="69">
        <v>22938.656048961297</v>
      </c>
      <c r="H345" s="69">
        <v>22938.656048961297</v>
      </c>
    </row>
    <row r="346" spans="1:8">
      <c r="A346" s="60" t="s">
        <v>1071</v>
      </c>
      <c r="B346" s="60" t="s">
        <v>2605</v>
      </c>
      <c r="C346" s="60" t="s">
        <v>2400</v>
      </c>
      <c r="D346" s="14">
        <v>1.66E-2</v>
      </c>
      <c r="E346">
        <v>0.7</v>
      </c>
      <c r="F346" s="69">
        <v>24300.959999999999</v>
      </c>
      <c r="G346" s="69">
        <v>286.92613512486577</v>
      </c>
      <c r="H346" s="69">
        <v>364.51439999999997</v>
      </c>
    </row>
    <row r="347" spans="1:8">
      <c r="A347" s="60" t="s">
        <v>1393</v>
      </c>
      <c r="B347" s="60" t="s">
        <v>2605</v>
      </c>
      <c r="C347" s="60" t="s">
        <v>2400</v>
      </c>
      <c r="D347" s="14">
        <v>1.66E-2</v>
      </c>
      <c r="E347">
        <v>0.7</v>
      </c>
      <c r="F347" s="69">
        <v>109913.29</v>
      </c>
      <c r="G347" s="69">
        <v>1297.7674749704765</v>
      </c>
      <c r="H347" s="69">
        <v>1648.6993499999999</v>
      </c>
    </row>
    <row r="348" spans="1:8">
      <c r="A348" s="60" t="s">
        <v>1234</v>
      </c>
      <c r="B348" s="60" t="s">
        <v>2605</v>
      </c>
      <c r="C348" s="60" t="s">
        <v>2400</v>
      </c>
      <c r="D348" s="14">
        <v>1.66E-2</v>
      </c>
      <c r="E348">
        <v>0.7</v>
      </c>
      <c r="F348" s="69">
        <v>17213.490000000002</v>
      </c>
      <c r="G348" s="69">
        <v>203.24300594340821</v>
      </c>
      <c r="H348" s="69">
        <v>258.20235000000002</v>
      </c>
    </row>
    <row r="349" spans="1:8">
      <c r="A349" s="60" t="s">
        <v>1324</v>
      </c>
      <c r="B349" s="60" t="s">
        <v>2605</v>
      </c>
      <c r="C349" s="60" t="s">
        <v>2400</v>
      </c>
      <c r="D349" s="14">
        <v>1.66E-2</v>
      </c>
      <c r="E349">
        <v>0.7</v>
      </c>
      <c r="F349" s="69">
        <v>37492.400000000001</v>
      </c>
      <c r="G349" s="69">
        <v>442.68001875463017</v>
      </c>
      <c r="H349" s="69">
        <v>562.38599999999997</v>
      </c>
    </row>
    <row r="350" spans="1:8">
      <c r="A350" s="60" t="s">
        <v>1079</v>
      </c>
      <c r="B350" s="60" t="s">
        <v>2605</v>
      </c>
      <c r="C350" s="60" t="s">
        <v>2400</v>
      </c>
      <c r="D350" s="14">
        <v>1.66E-2</v>
      </c>
      <c r="E350">
        <v>0.7</v>
      </c>
      <c r="F350" s="69">
        <v>20882.68</v>
      </c>
      <c r="G350" s="69">
        <v>246.56584198522737</v>
      </c>
      <c r="H350" s="69">
        <v>313.24020000000002</v>
      </c>
    </row>
    <row r="351" spans="1:8">
      <c r="A351" s="60" t="s">
        <v>1356</v>
      </c>
      <c r="B351" s="60" t="s">
        <v>2605</v>
      </c>
      <c r="C351" s="60" t="s">
        <v>2400</v>
      </c>
      <c r="D351" s="14">
        <v>1.66E-2</v>
      </c>
      <c r="E351">
        <v>0.7</v>
      </c>
      <c r="F351" s="69">
        <v>29297.03</v>
      </c>
      <c r="G351" s="69">
        <v>345.91569997799451</v>
      </c>
      <c r="H351" s="69">
        <v>439.45544999999998</v>
      </c>
    </row>
    <row r="352" spans="1:8">
      <c r="A352" s="60" t="s">
        <v>988</v>
      </c>
      <c r="B352" s="60" t="s">
        <v>2605</v>
      </c>
      <c r="C352" s="60" t="s">
        <v>2400</v>
      </c>
      <c r="D352" s="14">
        <v>1.66E-2</v>
      </c>
      <c r="E352">
        <v>0.7</v>
      </c>
      <c r="F352" s="69">
        <v>806712.54</v>
      </c>
      <c r="G352" s="69">
        <v>9525.0109978767778</v>
      </c>
      <c r="H352" s="69">
        <v>12100.688099999999</v>
      </c>
    </row>
    <row r="353" spans="1:8">
      <c r="A353" s="60" t="s">
        <v>1323</v>
      </c>
      <c r="B353" s="60" t="s">
        <v>2605</v>
      </c>
      <c r="C353" s="60" t="s">
        <v>2400</v>
      </c>
      <c r="D353" s="14">
        <v>1.66E-2</v>
      </c>
      <c r="E353">
        <v>0.7</v>
      </c>
      <c r="F353" s="69">
        <v>315535.69</v>
      </c>
      <c r="G353" s="69">
        <v>3725.5909242127777</v>
      </c>
      <c r="H353" s="69">
        <v>4733.0353500000001</v>
      </c>
    </row>
    <row r="354" spans="1:8">
      <c r="A354" s="60" t="s">
        <v>1361</v>
      </c>
      <c r="B354" s="60" t="s">
        <v>2605</v>
      </c>
      <c r="C354" s="60" t="s">
        <v>2400</v>
      </c>
      <c r="D354" s="14">
        <v>1.66E-2</v>
      </c>
      <c r="E354">
        <v>0.7</v>
      </c>
      <c r="F354" s="69">
        <v>639908.36</v>
      </c>
      <c r="G354" s="69">
        <v>7555.5217805753855</v>
      </c>
      <c r="H354" s="69">
        <v>9598.625399999999</v>
      </c>
    </row>
    <row r="355" spans="1:8">
      <c r="A355" s="60" t="s">
        <v>1004</v>
      </c>
      <c r="B355" s="60" t="s">
        <v>2605</v>
      </c>
      <c r="C355" s="60" t="s">
        <v>2400</v>
      </c>
      <c r="D355" s="14">
        <v>1.66E-2</v>
      </c>
      <c r="E355">
        <v>0.7</v>
      </c>
      <c r="F355" s="69">
        <v>235995.76</v>
      </c>
      <c r="G355" s="69">
        <v>2786.4475857190578</v>
      </c>
      <c r="H355" s="69">
        <v>3539.9364</v>
      </c>
    </row>
    <row r="356" spans="1:8">
      <c r="A356" s="60" t="s">
        <v>1008</v>
      </c>
      <c r="B356" s="60" t="s">
        <v>2605</v>
      </c>
      <c r="C356" s="60" t="s">
        <v>2400</v>
      </c>
      <c r="D356" s="14">
        <v>1.66E-2</v>
      </c>
      <c r="E356">
        <v>0.7</v>
      </c>
      <c r="F356" s="69">
        <v>341940.68</v>
      </c>
      <c r="G356" s="69">
        <v>4037.3597485189257</v>
      </c>
      <c r="H356" s="69">
        <v>5129.1102000000001</v>
      </c>
    </row>
    <row r="357" spans="1:8">
      <c r="A357" s="60" t="s">
        <v>1321</v>
      </c>
      <c r="B357" s="60" t="s">
        <v>2605</v>
      </c>
      <c r="C357" s="60" t="s">
        <v>2400</v>
      </c>
      <c r="D357" s="14">
        <v>1.66E-2</v>
      </c>
      <c r="E357">
        <v>0.7</v>
      </c>
      <c r="F357" s="69">
        <v>137428.5</v>
      </c>
      <c r="G357" s="69">
        <v>1622.6448815605479</v>
      </c>
      <c r="H357" s="69">
        <v>2061.4274999999998</v>
      </c>
    </row>
    <row r="358" spans="1:8">
      <c r="A358" s="60" t="s">
        <v>1390</v>
      </c>
      <c r="B358" s="60" t="s">
        <v>2605</v>
      </c>
      <c r="C358" s="60" t="s">
        <v>2400</v>
      </c>
      <c r="D358" s="14">
        <v>1.66E-2</v>
      </c>
      <c r="E358">
        <v>0.7</v>
      </c>
      <c r="F358" s="69">
        <v>215547.33</v>
      </c>
      <c r="G358" s="69">
        <v>2545.0090174784873</v>
      </c>
      <c r="H358" s="69">
        <v>3233.2099499999995</v>
      </c>
    </row>
    <row r="359" spans="1:8">
      <c r="A359" s="60" t="s">
        <v>1065</v>
      </c>
      <c r="B359" s="60" t="s">
        <v>2605</v>
      </c>
      <c r="C359" s="60" t="s">
        <v>2400</v>
      </c>
      <c r="D359" s="14">
        <v>1.66E-2</v>
      </c>
      <c r="E359">
        <v>0.7</v>
      </c>
      <c r="F359" s="69">
        <v>70676.289999999994</v>
      </c>
      <c r="G359" s="69">
        <v>834.48862656718893</v>
      </c>
      <c r="H359" s="69">
        <v>1060.1443499999998</v>
      </c>
    </row>
    <row r="360" spans="1:8">
      <c r="A360" s="60" t="s">
        <v>1069</v>
      </c>
      <c r="B360" s="60" t="s">
        <v>2605</v>
      </c>
      <c r="C360" s="60" t="s">
        <v>2400</v>
      </c>
      <c r="D360" s="14">
        <v>1.66E-2</v>
      </c>
      <c r="E360">
        <v>0.7</v>
      </c>
      <c r="F360" s="69">
        <v>71440.179999999993</v>
      </c>
      <c r="G360" s="69">
        <v>843.50802355235066</v>
      </c>
      <c r="H360" s="69">
        <v>1071.6026999999999</v>
      </c>
    </row>
    <row r="361" spans="1:8">
      <c r="A361" s="60" t="s">
        <v>1070</v>
      </c>
      <c r="B361" s="60" t="s">
        <v>2605</v>
      </c>
      <c r="C361" s="60" t="s">
        <v>2400</v>
      </c>
      <c r="D361" s="14">
        <v>1.66E-2</v>
      </c>
      <c r="E361">
        <v>0.7</v>
      </c>
      <c r="F361" s="69">
        <v>214278.45</v>
      </c>
      <c r="G361" s="69">
        <v>2530.0271058858084</v>
      </c>
      <c r="H361" s="69">
        <v>3214.1767500000001</v>
      </c>
    </row>
    <row r="362" spans="1:8">
      <c r="A362" s="60" t="s">
        <v>1328</v>
      </c>
      <c r="B362" s="60" t="s">
        <v>2605</v>
      </c>
      <c r="C362" s="60" t="s">
        <v>2400</v>
      </c>
      <c r="D362" s="14">
        <v>1.66E-2</v>
      </c>
      <c r="E362">
        <v>0.7</v>
      </c>
      <c r="F362" s="69">
        <v>58672.12</v>
      </c>
      <c r="G362" s="69">
        <v>692.75306947471779</v>
      </c>
      <c r="H362" s="69">
        <v>880.08180000000004</v>
      </c>
    </row>
    <row r="363" spans="1:8">
      <c r="A363" s="60" t="s">
        <v>1379</v>
      </c>
      <c r="B363" s="60" t="s">
        <v>2605</v>
      </c>
      <c r="C363" s="60" t="s">
        <v>2400</v>
      </c>
      <c r="D363" s="14">
        <v>1.66E-2</v>
      </c>
      <c r="E363">
        <v>0.7</v>
      </c>
      <c r="F363" s="69">
        <v>114137.27</v>
      </c>
      <c r="G363" s="69">
        <v>1347.6408238523616</v>
      </c>
      <c r="H363" s="69">
        <v>1712.0590500000001</v>
      </c>
    </row>
    <row r="364" spans="1:8">
      <c r="A364" s="60" t="s">
        <v>1380</v>
      </c>
      <c r="B364" s="60" t="s">
        <v>2605</v>
      </c>
      <c r="C364" s="60" t="s">
        <v>2400</v>
      </c>
      <c r="D364" s="14">
        <v>1.66E-2</v>
      </c>
      <c r="E364">
        <v>0.7</v>
      </c>
      <c r="F364" s="69">
        <v>22632.83</v>
      </c>
      <c r="G364" s="69">
        <v>267.23020155739175</v>
      </c>
      <c r="H364" s="69">
        <v>339.49245000000002</v>
      </c>
    </row>
    <row r="365" spans="1:8">
      <c r="A365" s="60" t="s">
        <v>1381</v>
      </c>
      <c r="B365" s="60" t="s">
        <v>2605</v>
      </c>
      <c r="C365" s="60" t="s">
        <v>2400</v>
      </c>
      <c r="D365" s="14">
        <v>1.66E-2</v>
      </c>
      <c r="E365">
        <v>0.7</v>
      </c>
      <c r="F365" s="69">
        <v>59408.78</v>
      </c>
      <c r="G365" s="69">
        <v>701.45095658292598</v>
      </c>
      <c r="H365" s="69">
        <v>891.13169999999991</v>
      </c>
    </row>
    <row r="366" spans="1:8">
      <c r="A366" s="60" t="s">
        <v>1306</v>
      </c>
      <c r="B366" s="60" t="s">
        <v>2605</v>
      </c>
      <c r="C366" s="60" t="s">
        <v>2400</v>
      </c>
      <c r="D366" s="14">
        <v>1.66E-2</v>
      </c>
      <c r="E366">
        <v>0.7</v>
      </c>
      <c r="F366" s="69">
        <v>130710.1</v>
      </c>
      <c r="G366" s="69">
        <v>1543.3194332563287</v>
      </c>
      <c r="H366" s="69">
        <v>1960.6514999999999</v>
      </c>
    </row>
    <row r="367" spans="1:8">
      <c r="A367" s="60" t="s">
        <v>1389</v>
      </c>
      <c r="B367" s="60" t="s">
        <v>2605</v>
      </c>
      <c r="C367" s="60" t="s">
        <v>2400</v>
      </c>
      <c r="D367" s="14">
        <v>1.66E-2</v>
      </c>
      <c r="E367">
        <v>0.7</v>
      </c>
      <c r="F367" s="69">
        <v>129024.04</v>
      </c>
      <c r="G367" s="69">
        <v>1523.4117967107504</v>
      </c>
      <c r="H367" s="69">
        <v>1935.3605999999997</v>
      </c>
    </row>
    <row r="368" spans="1:8">
      <c r="A368" s="60" t="s">
        <v>996</v>
      </c>
      <c r="B368" s="60" t="s">
        <v>2605</v>
      </c>
      <c r="C368" s="60" t="s">
        <v>2400</v>
      </c>
      <c r="D368" s="14">
        <v>1.66E-2</v>
      </c>
      <c r="E368">
        <v>0.7</v>
      </c>
      <c r="F368" s="69">
        <v>53152.2</v>
      </c>
      <c r="G368" s="69">
        <v>627.57830634608217</v>
      </c>
      <c r="H368" s="69">
        <v>797.2829999999999</v>
      </c>
    </row>
    <row r="369" spans="1:8">
      <c r="A369" s="60" t="s">
        <v>1087</v>
      </c>
      <c r="B369" s="60" t="s">
        <v>2605</v>
      </c>
      <c r="C369" s="60" t="s">
        <v>2400</v>
      </c>
      <c r="D369" s="14">
        <v>1.66E-2</v>
      </c>
      <c r="E369">
        <v>0.7</v>
      </c>
      <c r="F369" s="69">
        <v>201226.07</v>
      </c>
      <c r="G369" s="69">
        <v>2375.9151305736764</v>
      </c>
      <c r="H369" s="69">
        <v>3018.3910500000002</v>
      </c>
    </row>
    <row r="370" spans="1:8">
      <c r="A370" s="60" t="s">
        <v>1292</v>
      </c>
      <c r="B370" s="60" t="s">
        <v>2605</v>
      </c>
      <c r="C370" s="60" t="s">
        <v>2400</v>
      </c>
      <c r="D370" s="14">
        <v>1.66E-2</v>
      </c>
      <c r="E370">
        <v>0.7</v>
      </c>
      <c r="F370" s="69">
        <v>14993.11</v>
      </c>
      <c r="G370" s="69">
        <v>177.02654980716713</v>
      </c>
      <c r="H370" s="69">
        <v>224.89664999999999</v>
      </c>
    </row>
    <row r="371" spans="1:8">
      <c r="A371" s="60" t="s">
        <v>1318</v>
      </c>
      <c r="B371" s="60" t="s">
        <v>2605</v>
      </c>
      <c r="C371" s="60" t="s">
        <v>2400</v>
      </c>
      <c r="D371" s="14">
        <v>1.66E-2</v>
      </c>
      <c r="E371">
        <v>0.7</v>
      </c>
      <c r="F371" s="69">
        <v>27861.7</v>
      </c>
      <c r="G371" s="69">
        <v>328.96848103978078</v>
      </c>
      <c r="H371" s="69">
        <v>417.9255</v>
      </c>
    </row>
    <row r="372" spans="1:8">
      <c r="A372" s="60" t="s">
        <v>975</v>
      </c>
      <c r="B372" s="60" t="s">
        <v>2605</v>
      </c>
      <c r="C372" s="60" t="s">
        <v>2400</v>
      </c>
      <c r="D372" s="14">
        <v>1.66E-2</v>
      </c>
      <c r="E372">
        <v>0.7</v>
      </c>
      <c r="F372" s="69">
        <v>363392.35</v>
      </c>
      <c r="G372" s="69">
        <v>4290.6437654908486</v>
      </c>
      <c r="H372" s="69">
        <v>5450.8852499999994</v>
      </c>
    </row>
    <row r="373" spans="1:8">
      <c r="A373" s="60" t="s">
        <v>1319</v>
      </c>
      <c r="B373" s="60" t="s">
        <v>2605</v>
      </c>
      <c r="C373" s="60" t="s">
        <v>2400</v>
      </c>
      <c r="D373" s="14">
        <v>1.66E-2</v>
      </c>
      <c r="E373">
        <v>0.7</v>
      </c>
      <c r="F373" s="69">
        <v>247923.59</v>
      </c>
      <c r="G373" s="69">
        <v>2927.2817816654901</v>
      </c>
      <c r="H373" s="69">
        <v>3718.85385</v>
      </c>
    </row>
    <row r="374" spans="1:8">
      <c r="A374" s="60" t="s">
        <v>1376</v>
      </c>
      <c r="B374" s="60" t="s">
        <v>2605</v>
      </c>
      <c r="C374" s="60" t="s">
        <v>2400</v>
      </c>
      <c r="D374" s="14">
        <v>1.66E-2</v>
      </c>
      <c r="E374">
        <v>0.7</v>
      </c>
      <c r="F374" s="69">
        <v>454550.49</v>
      </c>
      <c r="G374" s="69">
        <v>5366.9655567028603</v>
      </c>
      <c r="H374" s="69">
        <v>6818.2573499999999</v>
      </c>
    </row>
    <row r="375" spans="1:8">
      <c r="A375" s="60" t="s">
        <v>1377</v>
      </c>
      <c r="B375" s="60" t="s">
        <v>2605</v>
      </c>
      <c r="C375" s="60" t="s">
        <v>2400</v>
      </c>
      <c r="D375" s="14">
        <v>1.66E-2</v>
      </c>
      <c r="E375">
        <v>0.7</v>
      </c>
      <c r="F375" s="69">
        <v>183452.06</v>
      </c>
      <c r="G375" s="69">
        <v>2166.0539565718796</v>
      </c>
      <c r="H375" s="69">
        <v>2751.7808999999997</v>
      </c>
    </row>
    <row r="376" spans="1:8">
      <c r="A376" s="60" t="s">
        <v>1009</v>
      </c>
      <c r="B376" s="60" t="s">
        <v>2605</v>
      </c>
      <c r="C376" s="60" t="s">
        <v>2400</v>
      </c>
      <c r="D376" s="14">
        <v>1.66E-2</v>
      </c>
      <c r="E376">
        <v>0.7</v>
      </c>
      <c r="F376" s="69">
        <v>10843.44</v>
      </c>
      <c r="G376" s="69">
        <v>128.03059346866849</v>
      </c>
      <c r="H376" s="69">
        <v>162.6516</v>
      </c>
    </row>
    <row r="377" spans="1:8">
      <c r="A377" s="60" t="s">
        <v>1013</v>
      </c>
      <c r="B377" s="60" t="s">
        <v>2605</v>
      </c>
      <c r="C377" s="60" t="s">
        <v>2400</v>
      </c>
      <c r="D377" s="14">
        <v>1.66E-2</v>
      </c>
      <c r="E377">
        <v>0.7</v>
      </c>
      <c r="F377" s="69">
        <v>67531.83</v>
      </c>
      <c r="G377" s="69">
        <v>797.3613791310903</v>
      </c>
      <c r="H377" s="69">
        <v>1012.97745</v>
      </c>
    </row>
    <row r="378" spans="1:8">
      <c r="A378" s="60" t="s">
        <v>1326</v>
      </c>
      <c r="B378" s="60" t="s">
        <v>2605</v>
      </c>
      <c r="C378" s="60" t="s">
        <v>2400</v>
      </c>
      <c r="D378" s="14">
        <v>1.66E-2</v>
      </c>
      <c r="E378">
        <v>0.7</v>
      </c>
      <c r="F378" s="69">
        <v>101850.08</v>
      </c>
      <c r="G378" s="69">
        <v>1202.5635948768438</v>
      </c>
      <c r="H378" s="69">
        <v>1527.7511999999999</v>
      </c>
    </row>
    <row r="379" spans="1:8">
      <c r="A379" s="60" t="s">
        <v>1362</v>
      </c>
      <c r="B379" s="60" t="s">
        <v>2605</v>
      </c>
      <c r="C379" s="60" t="s">
        <v>2400</v>
      </c>
      <c r="D379" s="14">
        <v>1.66E-2</v>
      </c>
      <c r="E379">
        <v>0.7</v>
      </c>
      <c r="F379" s="69">
        <v>176866.28</v>
      </c>
      <c r="G379" s="69">
        <v>2088.2943782596381</v>
      </c>
      <c r="H379" s="69">
        <v>2652.9942000000001</v>
      </c>
    </row>
    <row r="380" spans="1:8">
      <c r="A380" s="60" t="s">
        <v>1363</v>
      </c>
      <c r="B380" s="60" t="s">
        <v>2605</v>
      </c>
      <c r="C380" s="60" t="s">
        <v>2400</v>
      </c>
      <c r="D380" s="14">
        <v>1.66E-2</v>
      </c>
      <c r="E380">
        <v>0.7</v>
      </c>
      <c r="F380" s="69">
        <v>66862.880000000005</v>
      </c>
      <c r="G380" s="69">
        <v>789.46295708966568</v>
      </c>
      <c r="H380" s="69">
        <v>1002.9432</v>
      </c>
    </row>
    <row r="381" spans="1:8">
      <c r="A381" s="60" t="s">
        <v>983</v>
      </c>
      <c r="B381" s="60" t="s">
        <v>2605</v>
      </c>
      <c r="C381" s="60" t="s">
        <v>2400</v>
      </c>
      <c r="D381" s="14">
        <v>1.66E-2</v>
      </c>
      <c r="E381">
        <v>0.7</v>
      </c>
      <c r="F381" s="69">
        <v>140981.26</v>
      </c>
      <c r="G381" s="69">
        <v>1664.593006071934</v>
      </c>
      <c r="H381" s="69">
        <v>2114.7188999999998</v>
      </c>
    </row>
    <row r="382" spans="1:8">
      <c r="A382" s="60" t="s">
        <v>1268</v>
      </c>
      <c r="B382" s="60" t="s">
        <v>2605</v>
      </c>
      <c r="C382" s="60" t="s">
        <v>2400</v>
      </c>
      <c r="D382" s="14">
        <v>1.66E-2</v>
      </c>
      <c r="E382">
        <v>0.7</v>
      </c>
      <c r="F382" s="69">
        <v>87929.03</v>
      </c>
      <c r="G382" s="69">
        <v>1038.1950648525151</v>
      </c>
      <c r="H382" s="69">
        <v>1318.9354499999999</v>
      </c>
    </row>
    <row r="383" spans="1:8">
      <c r="A383" s="60" t="s">
        <v>1327</v>
      </c>
      <c r="B383" s="60" t="s">
        <v>2605</v>
      </c>
      <c r="C383" s="60" t="s">
        <v>2400</v>
      </c>
      <c r="D383" s="14">
        <v>1.66E-2</v>
      </c>
      <c r="E383">
        <v>0.7</v>
      </c>
      <c r="F383" s="69">
        <v>185155.63</v>
      </c>
      <c r="G383" s="69">
        <v>2186.1683370743231</v>
      </c>
      <c r="H383" s="69">
        <v>2777.3344499999998</v>
      </c>
    </row>
    <row r="384" spans="1:8">
      <c r="A384" s="60" t="s">
        <v>968</v>
      </c>
      <c r="B384" s="60" t="s">
        <v>2605</v>
      </c>
      <c r="C384" s="60" t="s">
        <v>2400</v>
      </c>
      <c r="D384" s="14">
        <v>1.66E-2</v>
      </c>
      <c r="E384">
        <v>0.7</v>
      </c>
      <c r="F384" s="69">
        <v>17943.060000000001</v>
      </c>
      <c r="G384" s="69">
        <v>211.85718005023563</v>
      </c>
      <c r="H384" s="69">
        <v>269.14589999999998</v>
      </c>
    </row>
    <row r="385" spans="1:8">
      <c r="A385" s="60" t="s">
        <v>972</v>
      </c>
      <c r="B385" s="60" t="s">
        <v>2605</v>
      </c>
      <c r="C385" s="60" t="s">
        <v>2400</v>
      </c>
      <c r="D385" s="14">
        <v>1.66E-2</v>
      </c>
      <c r="E385">
        <v>0.7</v>
      </c>
      <c r="F385" s="69">
        <v>127393.34</v>
      </c>
      <c r="G385" s="69">
        <v>1504.1578063931615</v>
      </c>
      <c r="H385" s="69">
        <v>1910.9000999999998</v>
      </c>
    </row>
    <row r="386" spans="1:8">
      <c r="A386" s="60" t="s">
        <v>973</v>
      </c>
      <c r="B386" s="60" t="s">
        <v>2605</v>
      </c>
      <c r="C386" s="60" t="s">
        <v>2400</v>
      </c>
      <c r="D386" s="14">
        <v>1.66E-2</v>
      </c>
      <c r="E386">
        <v>0.7</v>
      </c>
      <c r="F386" s="69">
        <v>43012.52</v>
      </c>
      <c r="G386" s="69">
        <v>507.85714332195062</v>
      </c>
      <c r="H386" s="69">
        <v>645.18779999999992</v>
      </c>
    </row>
    <row r="387" spans="1:8">
      <c r="A387" s="60" t="s">
        <v>974</v>
      </c>
      <c r="B387" s="60" t="s">
        <v>2605</v>
      </c>
      <c r="C387" s="60" t="s">
        <v>2400</v>
      </c>
      <c r="D387" s="14">
        <v>1.66E-2</v>
      </c>
      <c r="E387">
        <v>0.7</v>
      </c>
      <c r="F387" s="69">
        <v>41985.04</v>
      </c>
      <c r="G387" s="69">
        <v>495.72548822198354</v>
      </c>
      <c r="H387" s="69">
        <v>629.77559999999994</v>
      </c>
    </row>
    <row r="388" spans="1:8">
      <c r="A388" s="60" t="s">
        <v>1083</v>
      </c>
      <c r="B388" s="60" t="s">
        <v>2605</v>
      </c>
      <c r="C388" s="60" t="s">
        <v>2400</v>
      </c>
      <c r="D388" s="14">
        <v>1.66E-2</v>
      </c>
      <c r="E388">
        <v>0.7</v>
      </c>
      <c r="F388" s="69">
        <v>156886.45000000001</v>
      </c>
      <c r="G388" s="69">
        <v>1852.3886608578628</v>
      </c>
      <c r="H388" s="69">
        <v>2353.29675</v>
      </c>
    </row>
    <row r="389" spans="1:8">
      <c r="A389" s="60" t="s">
        <v>1296</v>
      </c>
      <c r="B389" s="60" t="s">
        <v>2605</v>
      </c>
      <c r="C389" s="60" t="s">
        <v>2400</v>
      </c>
      <c r="D389" s="14">
        <v>1.66E-2</v>
      </c>
      <c r="E389">
        <v>0.7</v>
      </c>
      <c r="F389" s="69">
        <v>133221.22</v>
      </c>
      <c r="G389" s="69">
        <v>1572.9687128088547</v>
      </c>
      <c r="H389" s="69">
        <v>1998.3182999999999</v>
      </c>
    </row>
    <row r="390" spans="1:8">
      <c r="A390" s="60" t="s">
        <v>1392</v>
      </c>
      <c r="B390" s="60" t="s">
        <v>2605</v>
      </c>
      <c r="C390" s="60" t="s">
        <v>2400</v>
      </c>
      <c r="D390" s="14">
        <v>1.66E-2</v>
      </c>
      <c r="E390">
        <v>0.7</v>
      </c>
      <c r="F390" s="69">
        <v>54226.63</v>
      </c>
      <c r="G390" s="69">
        <v>640.26430917733694</v>
      </c>
      <c r="H390" s="69">
        <v>813.39944999999989</v>
      </c>
    </row>
    <row r="391" spans="1:8">
      <c r="A391" s="60" t="s">
        <v>1264</v>
      </c>
      <c r="B391" s="60" t="s">
        <v>2605</v>
      </c>
      <c r="C391" s="60" t="s">
        <v>2400</v>
      </c>
      <c r="D391" s="14">
        <v>1.66E-2</v>
      </c>
      <c r="E391">
        <v>0.7</v>
      </c>
      <c r="F391" s="69">
        <v>112466.58</v>
      </c>
      <c r="G391" s="69">
        <v>1327.9146638697205</v>
      </c>
      <c r="H391" s="69">
        <v>1686.9986999999999</v>
      </c>
    </row>
    <row r="392" spans="1:8">
      <c r="A392" s="60" t="s">
        <v>1382</v>
      </c>
      <c r="B392" s="60" t="s">
        <v>2605</v>
      </c>
      <c r="C392" s="60" t="s">
        <v>2400</v>
      </c>
      <c r="D392" s="14">
        <v>1.66E-2</v>
      </c>
      <c r="E392">
        <v>0.7</v>
      </c>
      <c r="F392" s="69">
        <v>151936.88</v>
      </c>
      <c r="G392" s="69">
        <v>1793.9481304989808</v>
      </c>
      <c r="H392" s="69">
        <v>2279.0531999999998</v>
      </c>
    </row>
    <row r="393" spans="1:8">
      <c r="A393" s="60" t="s">
        <v>942</v>
      </c>
      <c r="B393" s="60" t="s">
        <v>2605</v>
      </c>
      <c r="C393" s="60" t="s">
        <v>2400</v>
      </c>
      <c r="D393" s="14">
        <v>1.66E-2</v>
      </c>
      <c r="E393">
        <v>0.7</v>
      </c>
      <c r="F393" s="69">
        <v>357798.84</v>
      </c>
      <c r="G393" s="69">
        <v>4224.6001109980934</v>
      </c>
      <c r="H393" s="69">
        <v>5366.9826000000003</v>
      </c>
    </row>
    <row r="394" spans="1:8">
      <c r="A394" s="60" t="s">
        <v>946</v>
      </c>
      <c r="B394" s="60" t="s">
        <v>2605</v>
      </c>
      <c r="C394" s="60" t="s">
        <v>2400</v>
      </c>
      <c r="D394" s="14">
        <v>1.66E-2</v>
      </c>
      <c r="E394">
        <v>0.7</v>
      </c>
      <c r="F394" s="69">
        <v>5000000</v>
      </c>
      <c r="G394" s="69">
        <v>59035.967123287664</v>
      </c>
      <c r="H394" s="69">
        <v>75000</v>
      </c>
    </row>
    <row r="395" spans="1:8">
      <c r="A395" s="60" t="s">
        <v>947</v>
      </c>
      <c r="B395" s="60" t="s">
        <v>2605</v>
      </c>
      <c r="C395" s="60" t="s">
        <v>2400</v>
      </c>
      <c r="D395" s="14">
        <v>1.66E-2</v>
      </c>
      <c r="E395">
        <v>0.7</v>
      </c>
      <c r="F395" s="69">
        <v>5000000</v>
      </c>
      <c r="G395" s="69">
        <v>59035.967123287664</v>
      </c>
      <c r="H395" s="69">
        <v>75000</v>
      </c>
    </row>
    <row r="396" spans="1:8">
      <c r="A396" s="60" t="s">
        <v>1052</v>
      </c>
      <c r="B396" s="60" t="s">
        <v>2605</v>
      </c>
      <c r="C396" s="60" t="s">
        <v>2400</v>
      </c>
      <c r="D396" s="14">
        <v>1.66E-2</v>
      </c>
      <c r="E396">
        <v>0.7</v>
      </c>
      <c r="F396" s="69">
        <v>5000000</v>
      </c>
      <c r="G396" s="69">
        <v>59035.967123287664</v>
      </c>
      <c r="H396" s="69">
        <v>75000</v>
      </c>
    </row>
    <row r="397" spans="1:8">
      <c r="A397" s="60" t="s">
        <v>1053</v>
      </c>
      <c r="B397" s="60" t="s">
        <v>2605</v>
      </c>
      <c r="C397" s="60" t="s">
        <v>2400</v>
      </c>
      <c r="D397" s="14">
        <v>1.66E-2</v>
      </c>
      <c r="E397">
        <v>0.7</v>
      </c>
      <c r="F397" s="69">
        <v>5000000</v>
      </c>
      <c r="G397" s="69">
        <v>59035.967123287664</v>
      </c>
      <c r="H397" s="69">
        <v>75000</v>
      </c>
    </row>
    <row r="398" spans="1:8">
      <c r="A398" s="60" t="s">
        <v>1054</v>
      </c>
      <c r="B398" s="60" t="s">
        <v>2605</v>
      </c>
      <c r="C398" s="60" t="s">
        <v>2400</v>
      </c>
      <c r="D398" s="14">
        <v>1.66E-2</v>
      </c>
      <c r="E398">
        <v>0.7</v>
      </c>
      <c r="F398" s="69">
        <v>5000000</v>
      </c>
      <c r="G398" s="69">
        <v>59035.967123287664</v>
      </c>
      <c r="H398" s="69">
        <v>75000</v>
      </c>
    </row>
    <row r="399" spans="1:8">
      <c r="A399" s="60" t="s">
        <v>1055</v>
      </c>
      <c r="B399" s="60" t="s">
        <v>2605</v>
      </c>
      <c r="C399" s="60" t="s">
        <v>2400</v>
      </c>
      <c r="D399" s="14">
        <v>1.66E-2</v>
      </c>
      <c r="E399">
        <v>0.7</v>
      </c>
      <c r="F399" s="69">
        <v>1099619.71</v>
      </c>
      <c r="G399" s="69">
        <v>12983.422609535824</v>
      </c>
      <c r="H399" s="69">
        <v>16494.29565</v>
      </c>
    </row>
    <row r="400" spans="1:8">
      <c r="A400" s="60" t="s">
        <v>992</v>
      </c>
      <c r="B400" s="60" t="s">
        <v>2605</v>
      </c>
      <c r="C400" s="60" t="s">
        <v>2400</v>
      </c>
      <c r="D400" s="14">
        <v>1.66E-2</v>
      </c>
      <c r="E400">
        <v>0.7</v>
      </c>
      <c r="F400" s="69">
        <v>184773.17</v>
      </c>
      <c r="G400" s="69">
        <v>2181.6525578771289</v>
      </c>
      <c r="H400" s="69">
        <v>2771.59755</v>
      </c>
    </row>
    <row r="401" spans="1:8">
      <c r="A401" s="60" t="s">
        <v>1291</v>
      </c>
      <c r="B401" s="60" t="s">
        <v>2605</v>
      </c>
      <c r="C401" s="60" t="s">
        <v>2400</v>
      </c>
      <c r="D401" s="14">
        <v>1.66E-2</v>
      </c>
      <c r="E401">
        <v>0.7</v>
      </c>
      <c r="F401" s="69">
        <v>24924.83</v>
      </c>
      <c r="G401" s="69">
        <v>294.29228888670684</v>
      </c>
      <c r="H401" s="69">
        <v>373.87245000000001</v>
      </c>
    </row>
    <row r="402" spans="1:8">
      <c r="A402" s="60" t="s">
        <v>1357</v>
      </c>
      <c r="B402" s="60" t="s">
        <v>2605</v>
      </c>
      <c r="C402" s="60" t="s">
        <v>2400</v>
      </c>
      <c r="D402" s="14">
        <v>1.66E-2</v>
      </c>
      <c r="E402">
        <v>0.7</v>
      </c>
      <c r="F402" s="69">
        <v>91685.39</v>
      </c>
      <c r="G402" s="69">
        <v>1082.5471339451617</v>
      </c>
      <c r="H402" s="69">
        <v>1375.2808499999999</v>
      </c>
    </row>
    <row r="403" spans="1:8">
      <c r="A403" s="60" t="s">
        <v>1000</v>
      </c>
      <c r="B403" s="60" t="s">
        <v>2605</v>
      </c>
      <c r="C403" s="60" t="s">
        <v>2400</v>
      </c>
      <c r="D403" s="14">
        <v>1.66E-2</v>
      </c>
      <c r="E403">
        <v>0.7</v>
      </c>
      <c r="F403" s="69">
        <v>181626.14</v>
      </c>
      <c r="G403" s="69">
        <v>2144.4949659539288</v>
      </c>
      <c r="H403" s="69">
        <v>2724.3921</v>
      </c>
    </row>
    <row r="404" spans="1:8">
      <c r="A404" s="60" t="s">
        <v>1320</v>
      </c>
      <c r="B404" s="60" t="s">
        <v>2605</v>
      </c>
      <c r="C404" s="60" t="s">
        <v>2400</v>
      </c>
      <c r="D404" s="14">
        <v>1.66E-2</v>
      </c>
      <c r="E404">
        <v>0.7</v>
      </c>
      <c r="F404" s="69">
        <v>120177.14</v>
      </c>
      <c r="G404" s="69">
        <v>1418.954737202148</v>
      </c>
      <c r="H404" s="69">
        <v>1802.6570999999999</v>
      </c>
    </row>
    <row r="405" spans="1:8">
      <c r="A405" s="60" t="s">
        <v>1397</v>
      </c>
      <c r="B405" s="60" t="s">
        <v>2605</v>
      </c>
      <c r="C405" s="60" t="s">
        <v>2400</v>
      </c>
      <c r="D405" s="14">
        <v>1.66E-2</v>
      </c>
      <c r="E405">
        <v>0.7</v>
      </c>
      <c r="F405" s="69">
        <v>21276.93</v>
      </c>
      <c r="G405" s="69">
        <v>251.22082799289865</v>
      </c>
      <c r="H405" s="69">
        <v>319.15395000000001</v>
      </c>
    </row>
    <row r="406" spans="1:8">
      <c r="A406" s="60" t="s">
        <v>1302</v>
      </c>
      <c r="B406" s="60" t="s">
        <v>2605</v>
      </c>
      <c r="C406" s="60" t="s">
        <v>2400</v>
      </c>
      <c r="D406" s="14">
        <v>1.66E-2</v>
      </c>
      <c r="E406">
        <v>0.7</v>
      </c>
      <c r="F406" s="69">
        <v>4275453.8499999996</v>
      </c>
      <c r="G406" s="69">
        <v>50481.110585146736</v>
      </c>
      <c r="H406" s="69">
        <v>64131.807749999993</v>
      </c>
    </row>
    <row r="407" spans="1:8">
      <c r="A407" s="60" t="s">
        <v>1303</v>
      </c>
      <c r="B407" s="60" t="s">
        <v>2605</v>
      </c>
      <c r="C407" s="60" t="s">
        <v>2400</v>
      </c>
      <c r="D407" s="14">
        <v>1.66E-2</v>
      </c>
      <c r="E407">
        <v>0.7</v>
      </c>
      <c r="F407" s="69">
        <v>1580459.95</v>
      </c>
      <c r="G407" s="69">
        <v>18660.796329574572</v>
      </c>
      <c r="H407" s="69">
        <v>23706.899249999999</v>
      </c>
    </row>
    <row r="408" spans="1:8">
      <c r="A408" s="60" t="s">
        <v>1304</v>
      </c>
      <c r="B408" s="60" t="s">
        <v>2605</v>
      </c>
      <c r="C408" s="60" t="s">
        <v>2400</v>
      </c>
      <c r="D408" s="14">
        <v>1.66E-2</v>
      </c>
      <c r="E408">
        <v>0.7</v>
      </c>
      <c r="F408" s="69">
        <v>1414686.14</v>
      </c>
      <c r="G408" s="69">
        <v>16703.472890162146</v>
      </c>
      <c r="H408" s="69">
        <v>21220.292099999999</v>
      </c>
    </row>
    <row r="409" spans="1:8">
      <c r="A409" s="60" t="s">
        <v>1286</v>
      </c>
      <c r="B409" s="60" t="s">
        <v>2605</v>
      </c>
      <c r="C409" s="60" t="s">
        <v>2400</v>
      </c>
      <c r="D409" s="14">
        <v>1.66E-2</v>
      </c>
      <c r="E409">
        <v>0.7</v>
      </c>
      <c r="F409" s="69">
        <v>96121.05</v>
      </c>
      <c r="G409" s="69">
        <v>1134.919829531178</v>
      </c>
      <c r="H409" s="69">
        <v>1441.81575</v>
      </c>
    </row>
    <row r="410" spans="1:8">
      <c r="A410" s="60" t="s">
        <v>1314</v>
      </c>
      <c r="B410" s="60" t="s">
        <v>2605</v>
      </c>
      <c r="C410" s="60" t="s">
        <v>2400</v>
      </c>
      <c r="D410" s="14">
        <v>1.66E-2</v>
      </c>
      <c r="E410">
        <v>0.7</v>
      </c>
      <c r="F410" s="69">
        <v>114214.01</v>
      </c>
      <c r="G410" s="69">
        <v>1348.5469078757699</v>
      </c>
      <c r="H410" s="69">
        <v>1713.2101499999999</v>
      </c>
    </row>
    <row r="411" spans="1:8">
      <c r="A411" s="60" t="s">
        <v>1358</v>
      </c>
      <c r="B411" s="60" t="s">
        <v>2605</v>
      </c>
      <c r="C411" s="60" t="s">
        <v>2400</v>
      </c>
      <c r="D411" s="14">
        <v>1.66E-2</v>
      </c>
      <c r="E411">
        <v>0.7</v>
      </c>
      <c r="F411" s="69">
        <v>100188.52</v>
      </c>
      <c r="G411" s="69">
        <v>1182.9452345701698</v>
      </c>
      <c r="H411" s="69">
        <v>1502.8278</v>
      </c>
    </row>
    <row r="412" spans="1:8">
      <c r="A412" s="60" t="s">
        <v>979</v>
      </c>
      <c r="B412" s="60" t="s">
        <v>2605</v>
      </c>
      <c r="C412" s="60" t="s">
        <v>2400</v>
      </c>
      <c r="D412" s="14">
        <v>1.66E-2</v>
      </c>
      <c r="E412">
        <v>0.7</v>
      </c>
      <c r="F412" s="69">
        <v>212939.49</v>
      </c>
      <c r="G412" s="69">
        <v>2514.2177461779288</v>
      </c>
      <c r="H412" s="69">
        <v>3194.0923499999999</v>
      </c>
    </row>
    <row r="413" spans="1:8">
      <c r="A413" s="60" t="s">
        <v>1325</v>
      </c>
      <c r="B413" s="60" t="s">
        <v>2605</v>
      </c>
      <c r="C413" s="60" t="s">
        <v>2400</v>
      </c>
      <c r="D413" s="14">
        <v>1.66E-2</v>
      </c>
      <c r="E413">
        <v>0.7</v>
      </c>
      <c r="F413" s="69">
        <v>286877.57</v>
      </c>
      <c r="G413" s="69">
        <v>3387.2189581857315</v>
      </c>
      <c r="H413" s="69">
        <v>4303.1635500000002</v>
      </c>
    </row>
    <row r="414" spans="1:8">
      <c r="A414" s="60" t="s">
        <v>1251</v>
      </c>
      <c r="B414" s="60" t="s">
        <v>2605</v>
      </c>
      <c r="C414" s="60" t="s">
        <v>2400</v>
      </c>
      <c r="D414" s="14">
        <v>1.66E-2</v>
      </c>
      <c r="E414">
        <v>0.7</v>
      </c>
      <c r="F414" s="69">
        <v>159447.07</v>
      </c>
      <c r="G414" s="69">
        <v>1882.6223964849096</v>
      </c>
      <c r="H414" s="69">
        <v>2391.7060500000002</v>
      </c>
    </row>
    <row r="415" spans="1:8">
      <c r="A415" s="60" t="s">
        <v>1255</v>
      </c>
      <c r="B415" s="60" t="s">
        <v>2605</v>
      </c>
      <c r="C415" s="60" t="s">
        <v>2400</v>
      </c>
      <c r="D415" s="14">
        <v>1.66E-2</v>
      </c>
      <c r="E415">
        <v>0.7</v>
      </c>
      <c r="F415" s="69">
        <v>345947.54</v>
      </c>
      <c r="G415" s="69">
        <v>4084.6695195644484</v>
      </c>
      <c r="H415" s="69">
        <v>5189.2130999999999</v>
      </c>
    </row>
    <row r="416" spans="1:8">
      <c r="A416" s="60" t="s">
        <v>1310</v>
      </c>
      <c r="B416" s="60" t="s">
        <v>2605</v>
      </c>
      <c r="C416" s="60" t="s">
        <v>2400</v>
      </c>
      <c r="D416" s="14">
        <v>1.66E-2</v>
      </c>
      <c r="E416">
        <v>0.7</v>
      </c>
      <c r="F416" s="69">
        <v>110795.24</v>
      </c>
      <c r="G416" s="69">
        <v>1308.1808292113533</v>
      </c>
      <c r="H416" s="69">
        <v>1661.9286</v>
      </c>
    </row>
    <row r="417" spans="1:8">
      <c r="A417" s="60" t="s">
        <v>1355</v>
      </c>
      <c r="B417" s="60" t="s">
        <v>2605</v>
      </c>
      <c r="C417" s="60" t="s">
        <v>2400</v>
      </c>
      <c r="D417" s="14">
        <v>1.66E-2</v>
      </c>
      <c r="E417">
        <v>0.7</v>
      </c>
      <c r="F417" s="69">
        <v>61608.78</v>
      </c>
      <c r="G417" s="69">
        <v>727.42678211717259</v>
      </c>
      <c r="H417" s="69">
        <v>924.13169999999991</v>
      </c>
    </row>
    <row r="418" spans="1:8">
      <c r="A418" s="60" t="s">
        <v>1269</v>
      </c>
      <c r="B418" s="60" t="s">
        <v>2605</v>
      </c>
      <c r="C418" s="60" t="s">
        <v>2400</v>
      </c>
      <c r="D418" s="14">
        <v>1.66E-2</v>
      </c>
      <c r="E418">
        <v>0.7</v>
      </c>
      <c r="F418" s="69">
        <v>12735.26</v>
      </c>
      <c r="G418" s="69">
        <v>150.36767813330411</v>
      </c>
      <c r="H418" s="69">
        <v>191.02889999999999</v>
      </c>
    </row>
    <row r="419" spans="1:8">
      <c r="A419" s="60" t="s">
        <v>1297</v>
      </c>
      <c r="B419" s="60" t="s">
        <v>2605</v>
      </c>
      <c r="C419" s="60" t="s">
        <v>2400</v>
      </c>
      <c r="D419" s="14">
        <v>1.66E-2</v>
      </c>
      <c r="E419">
        <v>0.7</v>
      </c>
      <c r="F419" s="69">
        <v>384182.35</v>
      </c>
      <c r="G419" s="69">
        <v>4536.1153167894781</v>
      </c>
      <c r="H419" s="69">
        <v>5762.7352499999997</v>
      </c>
    </row>
    <row r="420" spans="1:8">
      <c r="A420" s="60" t="s">
        <v>1301</v>
      </c>
      <c r="B420" s="60" t="s">
        <v>2605</v>
      </c>
      <c r="C420" s="60" t="s">
        <v>2400</v>
      </c>
      <c r="D420" s="14">
        <v>1.66E-2</v>
      </c>
      <c r="E420">
        <v>0.7</v>
      </c>
      <c r="F420" s="69">
        <v>128047.39</v>
      </c>
      <c r="G420" s="69">
        <v>1511.8803012525589</v>
      </c>
      <c r="H420" s="69">
        <v>1920.7108499999999</v>
      </c>
    </row>
    <row r="421" spans="1:8">
      <c r="A421" s="60" t="s">
        <v>1370</v>
      </c>
      <c r="B421" s="60" t="s">
        <v>2605</v>
      </c>
      <c r="C421" s="60" t="s">
        <v>2400</v>
      </c>
      <c r="D421" s="14">
        <v>1.66E-2</v>
      </c>
      <c r="E421">
        <v>0.7</v>
      </c>
      <c r="F421" s="69">
        <v>72463.990000000005</v>
      </c>
      <c r="G421" s="69">
        <v>855.59634625244939</v>
      </c>
      <c r="H421" s="69">
        <v>1086.95985</v>
      </c>
    </row>
    <row r="422" spans="1:8">
      <c r="A422" s="60" t="s">
        <v>933</v>
      </c>
      <c r="B422" s="60" t="s">
        <v>2605</v>
      </c>
      <c r="C422" s="60" t="s">
        <v>2400</v>
      </c>
      <c r="D422" s="14">
        <v>1.66E-2</v>
      </c>
      <c r="E422">
        <v>0.7</v>
      </c>
      <c r="F422" s="69">
        <v>357873.44</v>
      </c>
      <c r="G422" s="69">
        <v>4225.4809276275719</v>
      </c>
      <c r="H422" s="69">
        <v>5368.1016</v>
      </c>
    </row>
    <row r="423" spans="1:8">
      <c r="A423" s="60" t="s">
        <v>987</v>
      </c>
      <c r="B423" s="60" t="s">
        <v>2605</v>
      </c>
      <c r="C423" s="60" t="s">
        <v>2400</v>
      </c>
      <c r="D423" s="14">
        <v>1.66E-2</v>
      </c>
      <c r="E423">
        <v>0.7</v>
      </c>
      <c r="F423" s="69">
        <v>386891.25</v>
      </c>
      <c r="G423" s="69">
        <v>4568.0998230575342</v>
      </c>
      <c r="H423" s="69">
        <v>5803.3687499999996</v>
      </c>
    </row>
    <row r="424" spans="1:8">
      <c r="A424" s="60" t="s">
        <v>1295</v>
      </c>
      <c r="B424" s="60" t="s">
        <v>2605</v>
      </c>
      <c r="C424" s="60" t="s">
        <v>2400</v>
      </c>
      <c r="D424" s="14">
        <v>1.66E-2</v>
      </c>
      <c r="E424">
        <v>0.7</v>
      </c>
      <c r="F424" s="69">
        <v>574447.55000000005</v>
      </c>
      <c r="G424" s="69">
        <v>6782.6133351706294</v>
      </c>
      <c r="H424" s="69">
        <v>8616.7132500000007</v>
      </c>
    </row>
    <row r="425" spans="1:8">
      <c r="A425" s="60" t="s">
        <v>1399</v>
      </c>
      <c r="B425" s="60" t="s">
        <v>2605</v>
      </c>
      <c r="C425" s="60" t="s">
        <v>2400</v>
      </c>
      <c r="D425" s="14">
        <v>1.66E-2</v>
      </c>
      <c r="E425">
        <v>0.7</v>
      </c>
      <c r="F425" s="69">
        <v>176871.45</v>
      </c>
      <c r="G425" s="69">
        <v>2088.3554214496439</v>
      </c>
      <c r="H425" s="69">
        <v>2653.0717500000001</v>
      </c>
    </row>
    <row r="426" spans="1:8">
      <c r="A426" s="60" t="s">
        <v>1218</v>
      </c>
      <c r="B426" s="60" t="s">
        <v>2605</v>
      </c>
      <c r="C426" s="60" t="s">
        <v>2400</v>
      </c>
      <c r="D426" s="14">
        <v>1.66E-2</v>
      </c>
      <c r="E426">
        <v>0.7</v>
      </c>
      <c r="F426" s="69">
        <v>87741.69</v>
      </c>
      <c r="G426" s="69">
        <v>1035.9831052363397</v>
      </c>
      <c r="H426" s="69">
        <v>1316.12535</v>
      </c>
    </row>
    <row r="427" spans="1:8">
      <c r="A427" s="60" t="s">
        <v>1305</v>
      </c>
      <c r="B427" s="60" t="s">
        <v>2605</v>
      </c>
      <c r="C427" s="60" t="s">
        <v>2400</v>
      </c>
      <c r="D427" s="14">
        <v>1.66E-2</v>
      </c>
      <c r="E427">
        <v>0.7</v>
      </c>
      <c r="F427" s="69">
        <v>121075.89</v>
      </c>
      <c r="G427" s="69">
        <v>1429.5664522925588</v>
      </c>
      <c r="H427" s="69">
        <v>1816.1383499999999</v>
      </c>
    </row>
    <row r="428" spans="1:8">
      <c r="A428" s="60" t="s">
        <v>1014</v>
      </c>
      <c r="B428" s="60" t="s">
        <v>2605</v>
      </c>
      <c r="C428" s="60" t="s">
        <v>2400</v>
      </c>
      <c r="D428" s="14">
        <v>1.66E-2</v>
      </c>
      <c r="E428">
        <v>0.7</v>
      </c>
      <c r="F428" s="69">
        <v>82318.03</v>
      </c>
      <c r="G428" s="69">
        <v>971.94490254676157</v>
      </c>
      <c r="H428" s="69">
        <v>1234.77045</v>
      </c>
    </row>
    <row r="429" spans="1:8">
      <c r="A429" s="60" t="s">
        <v>1360</v>
      </c>
      <c r="B429" s="60" t="s">
        <v>2605</v>
      </c>
      <c r="C429" s="60" t="s">
        <v>2400</v>
      </c>
      <c r="D429" s="14">
        <v>1.66E-2</v>
      </c>
      <c r="E429">
        <v>0.7</v>
      </c>
      <c r="F429" s="69">
        <v>30721.9</v>
      </c>
      <c r="G429" s="69">
        <v>362.7394156729863</v>
      </c>
      <c r="H429" s="69">
        <v>460.82850000000002</v>
      </c>
    </row>
    <row r="430" spans="1:8">
      <c r="A430" s="60" t="s">
        <v>1277</v>
      </c>
      <c r="B430" s="60" t="s">
        <v>2605</v>
      </c>
      <c r="C430" s="60" t="s">
        <v>2400</v>
      </c>
      <c r="D430" s="14">
        <v>1.66E-2</v>
      </c>
      <c r="E430">
        <v>0.7</v>
      </c>
      <c r="F430" s="69">
        <v>95941.75</v>
      </c>
      <c r="G430" s="69">
        <v>1132.8027997501367</v>
      </c>
      <c r="H430" s="69">
        <v>1439.12625</v>
      </c>
    </row>
    <row r="431" spans="1:8">
      <c r="A431" s="60" t="s">
        <v>1322</v>
      </c>
      <c r="B431" s="60" t="s">
        <v>2605</v>
      </c>
      <c r="C431" s="60" t="s">
        <v>2400</v>
      </c>
      <c r="D431" s="14">
        <v>1.66E-2</v>
      </c>
      <c r="E431">
        <v>0.7</v>
      </c>
      <c r="F431" s="69">
        <v>186729.76</v>
      </c>
      <c r="G431" s="69">
        <v>2204.7543944598797</v>
      </c>
      <c r="H431" s="69">
        <v>2800.9463999999998</v>
      </c>
    </row>
    <row r="432" spans="1:8">
      <c r="A432" s="60" t="s">
        <v>1260</v>
      </c>
      <c r="B432" s="60" t="s">
        <v>2605</v>
      </c>
      <c r="C432" s="60" t="s">
        <v>2400</v>
      </c>
      <c r="D432" s="14">
        <v>1.66E-2</v>
      </c>
      <c r="E432">
        <v>0.7</v>
      </c>
      <c r="F432" s="69">
        <v>328746.65999999997</v>
      </c>
      <c r="G432" s="69">
        <v>3881.5754023301251</v>
      </c>
      <c r="H432" s="69">
        <v>4931.1998999999996</v>
      </c>
    </row>
    <row r="433" spans="1:8">
      <c r="A433" s="60" t="s">
        <v>1293</v>
      </c>
      <c r="B433" s="60" t="s">
        <v>2605</v>
      </c>
      <c r="C433" s="60" t="s">
        <v>2400</v>
      </c>
      <c r="D433" s="14">
        <v>1.66E-2</v>
      </c>
      <c r="E433">
        <v>0.7</v>
      </c>
      <c r="F433" s="69">
        <v>964070.96</v>
      </c>
      <c r="G433" s="69">
        <v>11382.972299815276</v>
      </c>
      <c r="H433" s="69">
        <v>14461.064399999999</v>
      </c>
    </row>
    <row r="434" spans="1:8">
      <c r="A434" s="60" t="s">
        <v>1294</v>
      </c>
      <c r="B434" s="60" t="s">
        <v>2605</v>
      </c>
      <c r="C434" s="60" t="s">
        <v>2400</v>
      </c>
      <c r="D434" s="14">
        <v>1.66E-2</v>
      </c>
      <c r="E434">
        <v>0.7</v>
      </c>
      <c r="F434" s="69">
        <v>311534.33</v>
      </c>
      <c r="G434" s="69">
        <v>3678.3460927310898</v>
      </c>
      <c r="H434" s="69">
        <v>4673.0149499999998</v>
      </c>
    </row>
    <row r="435" spans="1:8">
      <c r="A435" s="60" t="s">
        <v>1364</v>
      </c>
      <c r="B435" s="60" t="s">
        <v>2605</v>
      </c>
      <c r="C435" s="60" t="s">
        <v>2400</v>
      </c>
      <c r="D435" s="14">
        <v>1.66E-2</v>
      </c>
      <c r="E435">
        <v>0.7</v>
      </c>
      <c r="F435" s="69">
        <v>1193550.45</v>
      </c>
      <c r="G435" s="69">
        <v>14092.481025237041</v>
      </c>
      <c r="H435" s="69">
        <v>17903.256749999997</v>
      </c>
    </row>
    <row r="436" spans="1:8">
      <c r="A436" s="60" t="s">
        <v>1365</v>
      </c>
      <c r="B436" s="60" t="s">
        <v>2605</v>
      </c>
      <c r="C436" s="60" t="s">
        <v>2400</v>
      </c>
      <c r="D436" s="14">
        <v>1.66E-2</v>
      </c>
      <c r="E436">
        <v>0.7</v>
      </c>
      <c r="F436" s="69">
        <v>267208.19</v>
      </c>
      <c r="G436" s="69">
        <v>3154.9787839826408</v>
      </c>
      <c r="H436" s="69">
        <v>4008.1228499999997</v>
      </c>
    </row>
    <row r="437" spans="1:8">
      <c r="A437" s="60" t="s">
        <v>1383</v>
      </c>
      <c r="B437" s="60" t="s">
        <v>2605</v>
      </c>
      <c r="C437" s="60" t="s">
        <v>2400</v>
      </c>
      <c r="D437" s="14">
        <v>1.66E-2</v>
      </c>
      <c r="E437">
        <v>0.7</v>
      </c>
      <c r="F437" s="69">
        <v>5000000</v>
      </c>
      <c r="G437" s="69">
        <v>59074.169863013689</v>
      </c>
      <c r="H437" s="69">
        <v>75000</v>
      </c>
    </row>
    <row r="438" spans="1:8">
      <c r="A438" s="60" t="s">
        <v>1388</v>
      </c>
      <c r="B438" s="60" t="s">
        <v>2605</v>
      </c>
      <c r="C438" s="60" t="s">
        <v>2400</v>
      </c>
      <c r="D438" s="14">
        <v>1.66E-2</v>
      </c>
      <c r="E438">
        <v>0.7</v>
      </c>
      <c r="F438" s="69">
        <v>3938265.8</v>
      </c>
      <c r="G438" s="69">
        <v>46529.956566979505</v>
      </c>
      <c r="H438" s="69">
        <v>59073.986999999994</v>
      </c>
    </row>
    <row r="439" spans="1:8">
      <c r="A439" s="60" t="s">
        <v>1350</v>
      </c>
      <c r="B439" s="60" t="s">
        <v>2605</v>
      </c>
      <c r="C439" s="60" t="s">
        <v>2400</v>
      </c>
      <c r="D439" s="14">
        <v>1.66E-2</v>
      </c>
      <c r="E439">
        <v>0.7</v>
      </c>
      <c r="F439" s="69">
        <v>4897762.7</v>
      </c>
      <c r="G439" s="69">
        <v>57866.253137706517</v>
      </c>
      <c r="H439" s="69">
        <v>73466.440499999997</v>
      </c>
    </row>
    <row r="440" spans="1:8">
      <c r="A440" s="60" t="s">
        <v>1354</v>
      </c>
      <c r="B440" s="60" t="s">
        <v>2605</v>
      </c>
      <c r="C440" s="60" t="s">
        <v>2400</v>
      </c>
      <c r="D440" s="14">
        <v>1.66E-2</v>
      </c>
      <c r="E440">
        <v>0.7</v>
      </c>
      <c r="F440" s="69">
        <v>5000000</v>
      </c>
      <c r="G440" s="69">
        <v>59074.169863013689</v>
      </c>
      <c r="H440" s="69">
        <v>75000</v>
      </c>
    </row>
    <row r="441" spans="1:8">
      <c r="A441" s="60" t="s">
        <v>1334</v>
      </c>
      <c r="B441" s="60" t="s">
        <v>2605</v>
      </c>
      <c r="C441" s="60" t="s">
        <v>2400</v>
      </c>
      <c r="D441" s="14">
        <v>1.66E-2</v>
      </c>
      <c r="E441">
        <v>0.7</v>
      </c>
      <c r="F441" s="69">
        <v>2662376.44</v>
      </c>
      <c r="G441" s="69">
        <v>31455.535611169136</v>
      </c>
      <c r="H441" s="69">
        <v>39935.6466</v>
      </c>
    </row>
    <row r="442" spans="1:8">
      <c r="A442" s="60" t="s">
        <v>1338</v>
      </c>
      <c r="B442" s="60" t="s">
        <v>2605</v>
      </c>
      <c r="C442" s="60" t="s">
        <v>2400</v>
      </c>
      <c r="D442" s="14">
        <v>1.66E-2</v>
      </c>
      <c r="E442">
        <v>0.7</v>
      </c>
      <c r="F442" s="69">
        <v>5000000</v>
      </c>
      <c r="G442" s="69">
        <v>59074.169863013689</v>
      </c>
      <c r="H442" s="69">
        <v>75000</v>
      </c>
    </row>
    <row r="443" spans="1:8">
      <c r="A443" s="60" t="s">
        <v>1339</v>
      </c>
      <c r="B443" s="60" t="s">
        <v>2605</v>
      </c>
      <c r="C443" s="60" t="s">
        <v>2400</v>
      </c>
      <c r="D443" s="14">
        <v>1.66E-2</v>
      </c>
      <c r="E443">
        <v>0.7</v>
      </c>
      <c r="F443" s="69">
        <v>2265732</v>
      </c>
      <c r="G443" s="69">
        <v>26769.247406413149</v>
      </c>
      <c r="H443" s="69">
        <v>33985.979999999996</v>
      </c>
    </row>
    <row r="444" spans="1:8">
      <c r="A444" s="60" t="s">
        <v>1340</v>
      </c>
      <c r="B444" s="60" t="s">
        <v>2605</v>
      </c>
      <c r="C444" s="60" t="s">
        <v>2400</v>
      </c>
      <c r="D444" s="14">
        <v>1.66E-2</v>
      </c>
      <c r="E444">
        <v>0.7</v>
      </c>
      <c r="F444" s="69">
        <v>5000000</v>
      </c>
      <c r="G444" s="69">
        <v>59074.169863013689</v>
      </c>
      <c r="H444" s="69">
        <v>75000</v>
      </c>
    </row>
    <row r="445" spans="1:8">
      <c r="A445" s="60" t="s">
        <v>1344</v>
      </c>
      <c r="B445" s="60" t="s">
        <v>2605</v>
      </c>
      <c r="C445" s="60" t="s">
        <v>2400</v>
      </c>
      <c r="D445" s="14">
        <v>1.66E-2</v>
      </c>
      <c r="E445">
        <v>0.7</v>
      </c>
      <c r="F445" s="69">
        <v>2792200</v>
      </c>
      <c r="G445" s="69">
        <v>32989.379418301374</v>
      </c>
      <c r="H445" s="69">
        <v>41883</v>
      </c>
    </row>
    <row r="446" spans="1:8">
      <c r="A446" s="60" t="s">
        <v>1387</v>
      </c>
      <c r="B446" s="60" t="s">
        <v>2605</v>
      </c>
      <c r="C446" s="60" t="s">
        <v>2400</v>
      </c>
      <c r="D446" s="14">
        <v>1.66E-2</v>
      </c>
      <c r="E446">
        <v>0.7</v>
      </c>
      <c r="F446" s="69">
        <v>2176713</v>
      </c>
      <c r="G446" s="69">
        <v>25717.502701006026</v>
      </c>
      <c r="H446" s="69">
        <v>32650.695</v>
      </c>
    </row>
    <row r="447" spans="1:8">
      <c r="A447" s="60" t="s">
        <v>1345</v>
      </c>
      <c r="B447" s="60" t="s">
        <v>2605</v>
      </c>
      <c r="C447" s="60" t="s">
        <v>2400</v>
      </c>
      <c r="D447" s="14">
        <v>1.66E-2</v>
      </c>
      <c r="E447">
        <v>0.7</v>
      </c>
      <c r="F447" s="69">
        <v>4969708.8499999996</v>
      </c>
      <c r="G447" s="69">
        <v>58716.284954924486</v>
      </c>
      <c r="H447" s="69">
        <v>74545.63274999999</v>
      </c>
    </row>
    <row r="448" spans="1:8">
      <c r="A448" s="60" t="s">
        <v>1349</v>
      </c>
      <c r="B448" s="60" t="s">
        <v>2605</v>
      </c>
      <c r="C448" s="60" t="s">
        <v>2400</v>
      </c>
      <c r="D448" s="14">
        <v>1.66E-2</v>
      </c>
      <c r="E448">
        <v>0.7</v>
      </c>
      <c r="F448" s="69">
        <v>5000000</v>
      </c>
      <c r="G448" s="69">
        <v>59074.169863013689</v>
      </c>
      <c r="H448" s="69">
        <v>75000</v>
      </c>
    </row>
    <row r="449" spans="1:8">
      <c r="A449" s="60" t="s">
        <v>1366</v>
      </c>
      <c r="B449" s="60" t="s">
        <v>2605</v>
      </c>
      <c r="C449" s="60" t="s">
        <v>2400</v>
      </c>
      <c r="D449" s="14">
        <v>1.66E-2</v>
      </c>
      <c r="E449">
        <v>0.7</v>
      </c>
      <c r="F449" s="69">
        <v>5000000</v>
      </c>
      <c r="G449" s="69">
        <v>59074.169863013689</v>
      </c>
      <c r="H449" s="69">
        <v>75000</v>
      </c>
    </row>
    <row r="450" spans="1:8">
      <c r="A450" s="60" t="s">
        <v>1371</v>
      </c>
      <c r="B450" s="60" t="s">
        <v>2605</v>
      </c>
      <c r="C450" s="60" t="s">
        <v>2400</v>
      </c>
      <c r="D450" s="14">
        <v>1.66E-2</v>
      </c>
      <c r="E450">
        <v>0.7</v>
      </c>
      <c r="F450" s="69">
        <v>5000000</v>
      </c>
      <c r="G450" s="69">
        <v>59074.169863013689</v>
      </c>
      <c r="H450" s="69">
        <v>75000</v>
      </c>
    </row>
    <row r="451" spans="1:8">
      <c r="A451" s="60" t="s">
        <v>892</v>
      </c>
      <c r="B451" s="60" t="s">
        <v>2605</v>
      </c>
      <c r="C451" s="60" t="s">
        <v>2400</v>
      </c>
      <c r="D451" s="14">
        <v>1.66E-2</v>
      </c>
      <c r="E451">
        <v>0.7</v>
      </c>
      <c r="F451" s="69">
        <v>203000</v>
      </c>
      <c r="G451" s="69">
        <v>2397.6357808219182</v>
      </c>
      <c r="H451" s="69">
        <v>3045</v>
      </c>
    </row>
    <row r="452" spans="1:8">
      <c r="A452" s="60" t="s">
        <v>1329</v>
      </c>
      <c r="B452" s="60" t="s">
        <v>2605</v>
      </c>
      <c r="C452" s="60" t="s">
        <v>2400</v>
      </c>
      <c r="D452" s="14">
        <v>1.66E-2</v>
      </c>
      <c r="E452">
        <v>0.7</v>
      </c>
      <c r="F452" s="69">
        <v>5000000</v>
      </c>
      <c r="G452" s="69">
        <v>59074.169863013689</v>
      </c>
      <c r="H452" s="69">
        <v>75000</v>
      </c>
    </row>
    <row r="453" spans="1:8">
      <c r="A453" s="60" t="s">
        <v>1333</v>
      </c>
      <c r="B453" s="60" t="s">
        <v>2605</v>
      </c>
      <c r="C453" s="60" t="s">
        <v>2400</v>
      </c>
      <c r="D453" s="14">
        <v>1.66E-2</v>
      </c>
      <c r="E453">
        <v>0.7</v>
      </c>
      <c r="F453" s="69">
        <v>4953764.03</v>
      </c>
      <c r="G453" s="69">
        <v>58527.899553901458</v>
      </c>
      <c r="H453" s="69">
        <v>74306.460449999999</v>
      </c>
    </row>
    <row r="454" spans="1:8">
      <c r="A454" s="60" t="s">
        <v>1372</v>
      </c>
      <c r="B454" s="60" t="s">
        <v>2605</v>
      </c>
      <c r="C454" s="60" t="s">
        <v>2400</v>
      </c>
      <c r="D454" s="14">
        <v>1.66E-2</v>
      </c>
      <c r="E454">
        <v>0.7</v>
      </c>
      <c r="F454" s="69">
        <v>4387795.42</v>
      </c>
      <c r="G454" s="69">
        <v>51841.074393046707</v>
      </c>
      <c r="H454" s="69">
        <v>65816.931299999997</v>
      </c>
    </row>
    <row r="455" spans="1:8">
      <c r="A455" s="60" t="s">
        <v>1378</v>
      </c>
      <c r="B455" s="60" t="s">
        <v>2605</v>
      </c>
      <c r="C455" s="60" t="s">
        <v>2400</v>
      </c>
      <c r="D455" s="14">
        <v>1.66E-2</v>
      </c>
      <c r="E455">
        <v>0.7</v>
      </c>
      <c r="F455" s="69">
        <v>638266.22</v>
      </c>
      <c r="G455" s="69">
        <v>7541.0094196207328</v>
      </c>
      <c r="H455" s="69">
        <v>9573.9933000000001</v>
      </c>
    </row>
    <row r="456" spans="1:8">
      <c r="A456" s="60" t="s">
        <v>1398</v>
      </c>
      <c r="B456" s="60" t="s">
        <v>2605</v>
      </c>
      <c r="C456" s="60" t="s">
        <v>2400</v>
      </c>
      <c r="D456" s="14">
        <v>1.66E-2</v>
      </c>
      <c r="E456">
        <v>0.7</v>
      </c>
      <c r="F456" s="69">
        <v>4907412</v>
      </c>
      <c r="G456" s="69">
        <v>57980.258015158353</v>
      </c>
      <c r="H456" s="69">
        <v>73611.179999999993</v>
      </c>
    </row>
    <row r="457" spans="1:8">
      <c r="A457" s="60" t="s">
        <v>838</v>
      </c>
      <c r="B457" s="60" t="s">
        <v>2605</v>
      </c>
      <c r="C457" s="60" t="s">
        <v>2400</v>
      </c>
      <c r="D457" s="14">
        <v>7.4000000000000003E-3</v>
      </c>
      <c r="E457">
        <v>0.7</v>
      </c>
      <c r="F457" s="69">
        <v>3500000</v>
      </c>
      <c r="G457" s="69">
        <v>18428.027397260274</v>
      </c>
      <c r="H457" s="69">
        <v>52500</v>
      </c>
    </row>
    <row r="458" spans="1:8">
      <c r="A458" s="60" t="s">
        <v>842</v>
      </c>
      <c r="B458" s="60" t="s">
        <v>2605</v>
      </c>
      <c r="C458" s="60" t="s">
        <v>2400</v>
      </c>
      <c r="D458" s="14">
        <v>7.4000000000000003E-3</v>
      </c>
      <c r="E458">
        <v>0.7</v>
      </c>
      <c r="F458" s="69">
        <v>805000</v>
      </c>
      <c r="G458" s="69">
        <v>4238.4463013698623</v>
      </c>
      <c r="H458" s="69">
        <v>12075</v>
      </c>
    </row>
    <row r="459" spans="1:8">
      <c r="A459" s="60" t="s">
        <v>863</v>
      </c>
      <c r="B459" s="60" t="s">
        <v>2605</v>
      </c>
      <c r="C459" s="60" t="s">
        <v>2400</v>
      </c>
      <c r="D459" s="14">
        <v>7.4000000000000003E-3</v>
      </c>
      <c r="E459">
        <v>0.7</v>
      </c>
      <c r="F459" s="69">
        <v>511000</v>
      </c>
      <c r="G459" s="69">
        <v>2690.4920000000002</v>
      </c>
      <c r="H459" s="69">
        <v>7665</v>
      </c>
    </row>
    <row r="460" spans="1:8">
      <c r="A460" s="60" t="s">
        <v>867</v>
      </c>
      <c r="B460" s="60" t="s">
        <v>2605</v>
      </c>
      <c r="C460" s="60" t="s">
        <v>2400</v>
      </c>
      <c r="D460" s="14">
        <v>7.4000000000000003E-3</v>
      </c>
      <c r="E460">
        <v>0.7</v>
      </c>
      <c r="F460" s="69">
        <v>406000</v>
      </c>
      <c r="G460" s="69">
        <v>2137.6511780821916</v>
      </c>
      <c r="H460" s="69">
        <v>6090</v>
      </c>
    </row>
    <row r="461" spans="1:8">
      <c r="A461" s="60" t="s">
        <v>876</v>
      </c>
      <c r="B461" s="60" t="s">
        <v>2605</v>
      </c>
      <c r="C461" s="60" t="s">
        <v>2400</v>
      </c>
      <c r="D461" s="14">
        <v>7.4000000000000003E-3</v>
      </c>
      <c r="E461">
        <v>0.7</v>
      </c>
      <c r="F461" s="69">
        <v>1176000</v>
      </c>
      <c r="G461" s="69">
        <v>6191.8172054794513</v>
      </c>
      <c r="H461" s="69">
        <v>17640</v>
      </c>
    </row>
    <row r="462" spans="1:8">
      <c r="A462" s="60" t="s">
        <v>877</v>
      </c>
      <c r="B462" s="60" t="s">
        <v>2605</v>
      </c>
      <c r="C462" s="60" t="s">
        <v>2400</v>
      </c>
      <c r="D462" s="14">
        <v>7.4000000000000003E-3</v>
      </c>
      <c r="E462">
        <v>0.7</v>
      </c>
      <c r="F462" s="69">
        <v>571200</v>
      </c>
      <c r="G462" s="69">
        <v>3007.4540712328767</v>
      </c>
      <c r="H462" s="69">
        <v>8568</v>
      </c>
    </row>
    <row r="463" spans="1:8">
      <c r="A463" s="60" t="s">
        <v>885</v>
      </c>
      <c r="B463" s="60" t="s">
        <v>2605</v>
      </c>
      <c r="C463" s="60" t="s">
        <v>2400</v>
      </c>
      <c r="D463" s="14">
        <v>7.4000000000000003E-3</v>
      </c>
      <c r="E463">
        <v>0.7</v>
      </c>
      <c r="F463" s="69">
        <v>1752000</v>
      </c>
      <c r="G463" s="69">
        <v>9224.5439999999999</v>
      </c>
      <c r="H463" s="69">
        <v>26280</v>
      </c>
    </row>
    <row r="464" spans="1:8">
      <c r="A464" s="60" t="s">
        <v>897</v>
      </c>
      <c r="B464" s="60" t="s">
        <v>2605</v>
      </c>
      <c r="C464" s="60" t="s">
        <v>2400</v>
      </c>
      <c r="D464" s="14">
        <v>7.4000000000000003E-3</v>
      </c>
      <c r="E464">
        <v>0.7</v>
      </c>
      <c r="F464" s="69">
        <v>364000</v>
      </c>
      <c r="G464" s="69">
        <v>1916.5148493150682</v>
      </c>
      <c r="H464" s="69">
        <v>5460</v>
      </c>
    </row>
    <row r="465" spans="1:8">
      <c r="A465" s="60" t="s">
        <v>833</v>
      </c>
      <c r="B465" s="60" t="s">
        <v>2605</v>
      </c>
      <c r="C465" s="60" t="s">
        <v>2400</v>
      </c>
      <c r="D465" s="14">
        <v>7.4000000000000003E-3</v>
      </c>
      <c r="E465">
        <v>0.7</v>
      </c>
      <c r="F465" s="69">
        <v>373500</v>
      </c>
      <c r="G465" s="69">
        <v>1966.5337808219178</v>
      </c>
      <c r="H465" s="69">
        <v>5602.5</v>
      </c>
    </row>
    <row r="466" spans="1:8">
      <c r="A466" s="60" t="s">
        <v>868</v>
      </c>
      <c r="B466" s="60" t="s">
        <v>2605</v>
      </c>
      <c r="C466" s="60" t="s">
        <v>2400</v>
      </c>
      <c r="D466" s="14">
        <v>7.4000000000000003E-3</v>
      </c>
      <c r="E466">
        <v>0.7</v>
      </c>
      <c r="F466" s="69">
        <v>203350</v>
      </c>
      <c r="G466" s="69">
        <v>1070.6683917808218</v>
      </c>
      <c r="H466" s="69">
        <v>3050.25</v>
      </c>
    </row>
    <row r="467" spans="1:8">
      <c r="A467" s="60" t="s">
        <v>873</v>
      </c>
      <c r="B467" s="60" t="s">
        <v>2605</v>
      </c>
      <c r="C467" s="60" t="s">
        <v>2400</v>
      </c>
      <c r="D467" s="14">
        <v>7.4000000000000003E-3</v>
      </c>
      <c r="E467">
        <v>0.7</v>
      </c>
      <c r="F467" s="69">
        <v>320000</v>
      </c>
      <c r="G467" s="69">
        <v>1684.848219178082</v>
      </c>
      <c r="H467" s="69">
        <v>4800</v>
      </c>
    </row>
    <row r="468" spans="1:8">
      <c r="A468" s="60" t="s">
        <v>888</v>
      </c>
      <c r="B468" s="60" t="s">
        <v>2605</v>
      </c>
      <c r="C468" s="60" t="s">
        <v>2400</v>
      </c>
      <c r="D468" s="14">
        <v>7.4000000000000003E-3</v>
      </c>
      <c r="E468">
        <v>0.7</v>
      </c>
      <c r="F468" s="69">
        <v>2106000</v>
      </c>
      <c r="G468" s="69">
        <v>11088.407342465753</v>
      </c>
      <c r="H468" s="69">
        <v>31590</v>
      </c>
    </row>
    <row r="469" spans="1:8">
      <c r="A469" s="60" t="s">
        <v>891</v>
      </c>
      <c r="B469" s="60" t="s">
        <v>2605</v>
      </c>
      <c r="C469" s="60" t="s">
        <v>2400</v>
      </c>
      <c r="D469" s="14">
        <v>7.4000000000000003E-3</v>
      </c>
      <c r="E469">
        <v>0.7</v>
      </c>
      <c r="F469" s="69">
        <v>927000</v>
      </c>
      <c r="G469" s="69">
        <v>4880.7946849315067</v>
      </c>
      <c r="H469" s="69">
        <v>13905</v>
      </c>
    </row>
    <row r="470" spans="1:8">
      <c r="A470" s="60" t="s">
        <v>1075</v>
      </c>
      <c r="B470" s="60" t="s">
        <v>2605</v>
      </c>
      <c r="C470" s="60" t="s">
        <v>2400</v>
      </c>
      <c r="D470" s="14">
        <v>1.66E-2</v>
      </c>
      <c r="E470">
        <v>0.7</v>
      </c>
      <c r="F470" s="69">
        <v>333909.09999999998</v>
      </c>
      <c r="G470" s="69">
        <v>3942.529329953315</v>
      </c>
      <c r="H470" s="69">
        <v>5008.6364999999996</v>
      </c>
    </row>
    <row r="471" spans="1:8">
      <c r="A471" s="60" t="s">
        <v>1391</v>
      </c>
      <c r="B471" s="60" t="s">
        <v>2605</v>
      </c>
      <c r="C471" s="60" t="s">
        <v>2400</v>
      </c>
      <c r="D471" s="14">
        <v>1.66E-2</v>
      </c>
      <c r="E471">
        <v>0.7</v>
      </c>
      <c r="F471" s="69">
        <v>1107002.56</v>
      </c>
      <c r="G471" s="69">
        <v>13070.593347511058</v>
      </c>
      <c r="H471" s="69">
        <v>16605.038400000001</v>
      </c>
    </row>
    <row r="472" spans="1:8">
      <c r="A472" s="60" t="s">
        <v>843</v>
      </c>
      <c r="B472" s="60" t="s">
        <v>2605</v>
      </c>
      <c r="C472" s="60" t="s">
        <v>2400</v>
      </c>
      <c r="D472" s="14">
        <v>7.4000000000000003E-3</v>
      </c>
      <c r="E472">
        <v>0.7</v>
      </c>
      <c r="F472" s="69">
        <v>479500</v>
      </c>
      <c r="G472" s="69">
        <v>2524.6397534246576</v>
      </c>
      <c r="H472" s="69">
        <v>7192.5</v>
      </c>
    </row>
    <row r="473" spans="1:8">
      <c r="A473" s="60" t="s">
        <v>851</v>
      </c>
      <c r="B473" s="60" t="s">
        <v>2605</v>
      </c>
      <c r="C473" s="60" t="s">
        <v>2400</v>
      </c>
      <c r="D473" s="14">
        <v>7.4000000000000003E-3</v>
      </c>
      <c r="E473">
        <v>0.7</v>
      </c>
      <c r="F473" s="69">
        <v>248000</v>
      </c>
      <c r="G473" s="69">
        <v>1305.7573698630135</v>
      </c>
      <c r="H473" s="69">
        <v>3720</v>
      </c>
    </row>
    <row r="474" spans="1:8">
      <c r="A474" s="60" t="s">
        <v>865</v>
      </c>
      <c r="B474" s="60" t="s">
        <v>2605</v>
      </c>
      <c r="C474" s="60" t="s">
        <v>2400</v>
      </c>
      <c r="D474" s="14">
        <v>7.4000000000000003E-3</v>
      </c>
      <c r="E474">
        <v>0.7</v>
      </c>
      <c r="F474" s="69">
        <v>222600</v>
      </c>
      <c r="G474" s="69">
        <v>1172.0225424657533</v>
      </c>
      <c r="H474" s="69">
        <v>3339</v>
      </c>
    </row>
    <row r="475" spans="1:8">
      <c r="A475" s="60" t="s">
        <v>866</v>
      </c>
      <c r="B475" s="60" t="s">
        <v>2605</v>
      </c>
      <c r="C475" s="60" t="s">
        <v>2400</v>
      </c>
      <c r="D475" s="14">
        <v>7.4000000000000003E-3</v>
      </c>
      <c r="E475">
        <v>0.7</v>
      </c>
      <c r="F475" s="69">
        <v>376200</v>
      </c>
      <c r="G475" s="69">
        <v>1980.7496876712328</v>
      </c>
      <c r="H475" s="69">
        <v>5643</v>
      </c>
    </row>
    <row r="476" spans="1:8">
      <c r="A476" s="60" t="s">
        <v>869</v>
      </c>
      <c r="B476" s="60" t="s">
        <v>2605</v>
      </c>
      <c r="C476" s="60" t="s">
        <v>2400</v>
      </c>
      <c r="D476" s="14">
        <v>7.4000000000000003E-3</v>
      </c>
      <c r="E476">
        <v>0.7</v>
      </c>
      <c r="F476" s="69">
        <v>306600</v>
      </c>
      <c r="G476" s="69">
        <v>1614.2952</v>
      </c>
      <c r="H476" s="69">
        <v>4599</v>
      </c>
    </row>
    <row r="477" spans="1:8">
      <c r="A477" s="60" t="s">
        <v>870</v>
      </c>
      <c r="B477" s="60" t="s">
        <v>2605</v>
      </c>
      <c r="C477" s="60" t="s">
        <v>2400</v>
      </c>
      <c r="D477" s="14">
        <v>7.4000000000000003E-3</v>
      </c>
      <c r="E477">
        <v>0.7</v>
      </c>
      <c r="F477" s="69">
        <v>288000</v>
      </c>
      <c r="G477" s="69">
        <v>1516.363397260274</v>
      </c>
      <c r="H477" s="69">
        <v>4320</v>
      </c>
    </row>
    <row r="478" spans="1:8">
      <c r="A478" s="60" t="s">
        <v>871</v>
      </c>
      <c r="B478" s="60" t="s">
        <v>2605</v>
      </c>
      <c r="C478" s="60" t="s">
        <v>2400</v>
      </c>
      <c r="D478" s="14">
        <v>7.4000000000000003E-3</v>
      </c>
      <c r="E478">
        <v>0.7</v>
      </c>
      <c r="F478" s="69">
        <v>222600</v>
      </c>
      <c r="G478" s="69">
        <v>1172.0225424657533</v>
      </c>
      <c r="H478" s="69">
        <v>3339</v>
      </c>
    </row>
    <row r="479" spans="1:8">
      <c r="A479" s="60" t="s">
        <v>872</v>
      </c>
      <c r="B479" s="60" t="s">
        <v>2605</v>
      </c>
      <c r="C479" s="60" t="s">
        <v>2400</v>
      </c>
      <c r="D479" s="14">
        <v>7.4000000000000003E-3</v>
      </c>
      <c r="E479">
        <v>0.7</v>
      </c>
      <c r="F479" s="69">
        <v>224000</v>
      </c>
      <c r="G479" s="69">
        <v>1179.3937534246575</v>
      </c>
      <c r="H479" s="69">
        <v>3360</v>
      </c>
    </row>
    <row r="480" spans="1:8">
      <c r="A480" s="60" t="s">
        <v>874</v>
      </c>
      <c r="B480" s="60" t="s">
        <v>2605</v>
      </c>
      <c r="C480" s="60" t="s">
        <v>2400</v>
      </c>
      <c r="D480" s="14">
        <v>7.4000000000000003E-3</v>
      </c>
      <c r="E480">
        <v>0.7</v>
      </c>
      <c r="F480" s="69">
        <v>290700</v>
      </c>
      <c r="G480" s="69">
        <v>1530.579304109589</v>
      </c>
      <c r="H480" s="69">
        <v>4360.5</v>
      </c>
    </row>
    <row r="481" spans="1:8">
      <c r="A481" s="60" t="s">
        <v>875</v>
      </c>
      <c r="B481" s="60" t="s">
        <v>2605</v>
      </c>
      <c r="C481" s="60" t="s">
        <v>2400</v>
      </c>
      <c r="D481" s="14">
        <v>7.4000000000000003E-3</v>
      </c>
      <c r="E481">
        <v>0.7</v>
      </c>
      <c r="F481" s="69">
        <v>200000</v>
      </c>
      <c r="G481" s="69">
        <v>1053.0301369863014</v>
      </c>
      <c r="H481" s="69">
        <v>3000</v>
      </c>
    </row>
    <row r="482" spans="1:8">
      <c r="A482" s="60" t="s">
        <v>878</v>
      </c>
      <c r="B482" s="60" t="s">
        <v>2605</v>
      </c>
      <c r="C482" s="60" t="s">
        <v>2400</v>
      </c>
      <c r="D482" s="14">
        <v>7.4000000000000003E-3</v>
      </c>
      <c r="E482">
        <v>0.7</v>
      </c>
      <c r="F482" s="69">
        <v>210000</v>
      </c>
      <c r="G482" s="69">
        <v>1105.6816438356163</v>
      </c>
      <c r="H482" s="69">
        <v>3150</v>
      </c>
    </row>
    <row r="483" spans="1:8">
      <c r="A483" s="60" t="s">
        <v>886</v>
      </c>
      <c r="B483" s="60" t="s">
        <v>2605</v>
      </c>
      <c r="C483" s="60" t="s">
        <v>2400</v>
      </c>
      <c r="D483" s="14">
        <v>7.4000000000000003E-3</v>
      </c>
      <c r="E483">
        <v>0.7</v>
      </c>
      <c r="F483" s="69">
        <v>517500</v>
      </c>
      <c r="G483" s="69">
        <v>2724.7154794520543</v>
      </c>
      <c r="H483" s="69">
        <v>7762.5</v>
      </c>
    </row>
    <row r="484" spans="1:8">
      <c r="A484" s="60" t="s">
        <v>889</v>
      </c>
      <c r="B484" s="60" t="s">
        <v>2605</v>
      </c>
      <c r="C484" s="60" t="s">
        <v>2400</v>
      </c>
      <c r="D484" s="14">
        <v>7.4000000000000003E-3</v>
      </c>
      <c r="E484">
        <v>0.7</v>
      </c>
      <c r="F484" s="69">
        <v>224000</v>
      </c>
      <c r="G484" s="69">
        <v>1179.3937534246575</v>
      </c>
      <c r="H484" s="69">
        <v>3360</v>
      </c>
    </row>
    <row r="485" spans="1:8">
      <c r="A485" s="60" t="s">
        <v>890</v>
      </c>
      <c r="B485" s="60" t="s">
        <v>2605</v>
      </c>
      <c r="C485" s="60" t="s">
        <v>2400</v>
      </c>
      <c r="D485" s="14">
        <v>7.4000000000000003E-3</v>
      </c>
      <c r="E485">
        <v>0.7</v>
      </c>
      <c r="F485" s="69">
        <v>1231200</v>
      </c>
      <c r="G485" s="69">
        <v>6482.4535232876715</v>
      </c>
      <c r="H485" s="69">
        <v>18468</v>
      </c>
    </row>
    <row r="486" spans="1:8">
      <c r="A486" s="60" t="s">
        <v>855</v>
      </c>
      <c r="B486" s="60" t="s">
        <v>2605</v>
      </c>
      <c r="C486" s="60" t="s">
        <v>2400</v>
      </c>
      <c r="D486" s="14">
        <v>7.4000000000000003E-3</v>
      </c>
      <c r="E486">
        <v>0.7</v>
      </c>
      <c r="F486" s="69">
        <v>984000</v>
      </c>
      <c r="G486" s="69">
        <v>5180.9082739726027</v>
      </c>
      <c r="H486" s="69">
        <v>14760</v>
      </c>
    </row>
    <row r="487" spans="1:8">
      <c r="A487" s="60" t="s">
        <v>864</v>
      </c>
      <c r="B487" s="60" t="s">
        <v>2605</v>
      </c>
      <c r="C487" s="60" t="s">
        <v>2400</v>
      </c>
      <c r="D487" s="14">
        <v>7.4000000000000003E-3</v>
      </c>
      <c r="E487">
        <v>0.7</v>
      </c>
      <c r="F487" s="69">
        <v>1440000</v>
      </c>
      <c r="G487" s="69">
        <v>7581.81698630137</v>
      </c>
      <c r="H487" s="69">
        <v>21600</v>
      </c>
    </row>
    <row r="488" spans="1:8">
      <c r="A488" s="60" t="s">
        <v>887</v>
      </c>
      <c r="B488" s="60" t="s">
        <v>2605</v>
      </c>
      <c r="C488" s="60" t="s">
        <v>2400</v>
      </c>
      <c r="D488" s="14">
        <v>7.4000000000000003E-3</v>
      </c>
      <c r="E488">
        <v>0.7</v>
      </c>
      <c r="F488" s="69">
        <v>1044000</v>
      </c>
      <c r="G488" s="69">
        <v>5496.8173150684934</v>
      </c>
      <c r="H488" s="69">
        <v>15660</v>
      </c>
    </row>
    <row r="489" spans="1:8">
      <c r="A489" s="60" t="s">
        <v>896</v>
      </c>
      <c r="B489" s="60" t="s">
        <v>2605</v>
      </c>
      <c r="C489" s="60" t="s">
        <v>2400</v>
      </c>
      <c r="D489" s="14">
        <v>7.4000000000000003E-3</v>
      </c>
      <c r="E489">
        <v>0.7</v>
      </c>
      <c r="F489" s="69">
        <v>1053000</v>
      </c>
      <c r="G489" s="69">
        <v>5544.2036712328763</v>
      </c>
      <c r="H489" s="69">
        <v>15795</v>
      </c>
    </row>
    <row r="490" spans="1:8">
      <c r="A490" s="60" t="s">
        <v>904</v>
      </c>
      <c r="B490" s="60" t="s">
        <v>2605</v>
      </c>
      <c r="C490" s="60" t="s">
        <v>2400</v>
      </c>
      <c r="D490" s="14">
        <v>1.66E-2</v>
      </c>
      <c r="E490">
        <v>0.7</v>
      </c>
      <c r="F490" s="69">
        <v>2921346</v>
      </c>
      <c r="G490" s="69">
        <v>34515.217966527118</v>
      </c>
      <c r="H490" s="69">
        <v>43820.189999999995</v>
      </c>
    </row>
    <row r="491" spans="1:8">
      <c r="A491" s="60" t="s">
        <v>908</v>
      </c>
      <c r="B491" s="60" t="s">
        <v>2605</v>
      </c>
      <c r="C491" s="60" t="s">
        <v>2400</v>
      </c>
      <c r="D491" s="14">
        <v>1.66E-2</v>
      </c>
      <c r="E491">
        <v>0.7</v>
      </c>
      <c r="F491" s="69">
        <v>4239135</v>
      </c>
      <c r="G491" s="69">
        <v>50084.676212449311</v>
      </c>
      <c r="H491" s="69">
        <v>63587.024999999994</v>
      </c>
    </row>
    <row r="492" spans="1:8">
      <c r="A492" s="60" t="s">
        <v>909</v>
      </c>
      <c r="B492" s="60" t="s">
        <v>2605</v>
      </c>
      <c r="C492" s="60" t="s">
        <v>2400</v>
      </c>
      <c r="D492" s="14">
        <v>1.66E-2</v>
      </c>
      <c r="E492">
        <v>0.7</v>
      </c>
      <c r="F492" s="69">
        <v>1630000</v>
      </c>
      <c r="G492" s="69">
        <v>19258.179375342464</v>
      </c>
      <c r="H492" s="69">
        <v>24450</v>
      </c>
    </row>
    <row r="493" spans="1:8">
      <c r="A493" s="60" t="s">
        <v>913</v>
      </c>
      <c r="B493" s="60" t="s">
        <v>2605</v>
      </c>
      <c r="C493" s="60" t="s">
        <v>2400</v>
      </c>
      <c r="D493" s="14">
        <v>1.66E-2</v>
      </c>
      <c r="E493">
        <v>0.7</v>
      </c>
      <c r="F493" s="69">
        <v>5000000</v>
      </c>
      <c r="G493" s="69">
        <v>59074.169863013689</v>
      </c>
      <c r="H493" s="69">
        <v>75000</v>
      </c>
    </row>
    <row r="494" spans="1:8">
      <c r="A494" s="60" t="s">
        <v>948</v>
      </c>
      <c r="B494" s="60" t="s">
        <v>2605</v>
      </c>
      <c r="C494" s="60" t="s">
        <v>2400</v>
      </c>
      <c r="D494" s="14">
        <v>1.66E-2</v>
      </c>
      <c r="E494">
        <v>0.7</v>
      </c>
      <c r="F494" s="69">
        <v>3140096.4</v>
      </c>
      <c r="G494" s="69">
        <v>37063.729538322405</v>
      </c>
      <c r="H494" s="69">
        <v>47101.445999999996</v>
      </c>
    </row>
    <row r="495" spans="1:8">
      <c r="A495" s="60" t="s">
        <v>1040</v>
      </c>
      <c r="B495" s="60" t="s">
        <v>2605</v>
      </c>
      <c r="C495" s="60" t="s">
        <v>2400</v>
      </c>
      <c r="D495" s="14">
        <v>1.2E-2</v>
      </c>
      <c r="E495">
        <v>0.7</v>
      </c>
      <c r="F495" s="69">
        <v>616042.1</v>
      </c>
      <c r="G495" s="69">
        <v>5268.3245277369851</v>
      </c>
      <c r="H495" s="69">
        <v>9240.6314999999995</v>
      </c>
    </row>
    <row r="496" spans="1:8">
      <c r="A496" s="60" t="s">
        <v>914</v>
      </c>
      <c r="B496" s="60" t="s">
        <v>2605</v>
      </c>
      <c r="C496" s="60" t="s">
        <v>2400</v>
      </c>
      <c r="D496" s="14">
        <v>1.66E-2</v>
      </c>
      <c r="E496">
        <v>0.7</v>
      </c>
      <c r="F496" s="69">
        <v>5000000</v>
      </c>
      <c r="G496" s="69">
        <v>59074.169863013689</v>
      </c>
      <c r="H496" s="69">
        <v>75000</v>
      </c>
    </row>
    <row r="497" spans="1:8">
      <c r="A497" s="60" t="s">
        <v>932</v>
      </c>
      <c r="B497" s="60" t="s">
        <v>2605</v>
      </c>
      <c r="C497" s="60" t="s">
        <v>2400</v>
      </c>
      <c r="D497" s="14">
        <v>1.66E-2</v>
      </c>
      <c r="E497">
        <v>0.7</v>
      </c>
      <c r="F497" s="69">
        <v>5000000</v>
      </c>
      <c r="G497" s="69">
        <v>59074.169863013689</v>
      </c>
      <c r="H497" s="69">
        <v>75000</v>
      </c>
    </row>
    <row r="498" spans="1:8">
      <c r="A498" s="60" t="s">
        <v>923</v>
      </c>
      <c r="B498" s="60" t="s">
        <v>2605</v>
      </c>
      <c r="C498" s="60" t="s">
        <v>2400</v>
      </c>
      <c r="D498" s="14">
        <v>1.66E-2</v>
      </c>
      <c r="E498">
        <v>0.7</v>
      </c>
      <c r="F498" s="69">
        <v>5000000</v>
      </c>
      <c r="G498" s="69">
        <v>59074.169863013689</v>
      </c>
      <c r="H498" s="69">
        <v>75000</v>
      </c>
    </row>
    <row r="499" spans="1:8">
      <c r="A499" s="60" t="s">
        <v>927</v>
      </c>
      <c r="B499" s="60" t="s">
        <v>2605</v>
      </c>
      <c r="C499" s="60" t="s">
        <v>2400</v>
      </c>
      <c r="D499" s="14">
        <v>1.66E-2</v>
      </c>
      <c r="E499">
        <v>0.7</v>
      </c>
      <c r="F499" s="69">
        <v>4433955</v>
      </c>
      <c r="G499" s="69">
        <v>52386.442166991779</v>
      </c>
      <c r="H499" s="69">
        <v>66509.324999999997</v>
      </c>
    </row>
    <row r="500" spans="1:8">
      <c r="A500" s="60" t="s">
        <v>1026</v>
      </c>
      <c r="B500" s="60" t="s">
        <v>2605</v>
      </c>
      <c r="C500" s="60" t="s">
        <v>2400</v>
      </c>
      <c r="D500" s="14">
        <v>1.2E-2</v>
      </c>
      <c r="E500">
        <v>0.7</v>
      </c>
      <c r="F500" s="69">
        <v>3280531.33</v>
      </c>
      <c r="G500" s="69">
        <v>28054.744423877262</v>
      </c>
      <c r="H500" s="69">
        <v>49207.969949999999</v>
      </c>
    </row>
    <row r="501" spans="1:8">
      <c r="A501" s="60" t="s">
        <v>1030</v>
      </c>
      <c r="B501" s="60" t="s">
        <v>2605</v>
      </c>
      <c r="C501" s="60" t="s">
        <v>2400</v>
      </c>
      <c r="D501" s="14">
        <v>1.2E-2</v>
      </c>
      <c r="E501">
        <v>0.7</v>
      </c>
      <c r="F501" s="69">
        <v>1254860.03</v>
      </c>
      <c r="G501" s="69">
        <v>10731.425457652604</v>
      </c>
      <c r="H501" s="69">
        <v>18822.900450000001</v>
      </c>
    </row>
    <row r="502" spans="1:8">
      <c r="A502" s="60" t="s">
        <v>1031</v>
      </c>
      <c r="B502" s="60" t="s">
        <v>2605</v>
      </c>
      <c r="C502" s="60" t="s">
        <v>2400</v>
      </c>
      <c r="D502" s="14">
        <v>1.2E-2</v>
      </c>
      <c r="E502">
        <v>0.7</v>
      </c>
      <c r="F502" s="69">
        <v>205722.44</v>
      </c>
      <c r="G502" s="69">
        <v>1759.3157619550684</v>
      </c>
      <c r="H502" s="69">
        <v>3085.8366000000001</v>
      </c>
    </row>
    <row r="503" spans="1:8">
      <c r="A503" s="60" t="s">
        <v>918</v>
      </c>
      <c r="B503" s="60" t="s">
        <v>2605</v>
      </c>
      <c r="C503" s="60" t="s">
        <v>2400</v>
      </c>
      <c r="D503" s="14">
        <v>1.66E-2</v>
      </c>
      <c r="E503">
        <v>0.7</v>
      </c>
      <c r="F503" s="69">
        <v>5000000</v>
      </c>
      <c r="G503" s="69">
        <v>59074.169863013689</v>
      </c>
      <c r="H503" s="69">
        <v>75000</v>
      </c>
    </row>
    <row r="504" spans="1:8">
      <c r="A504" s="60" t="s">
        <v>922</v>
      </c>
      <c r="B504" s="60" t="s">
        <v>2605</v>
      </c>
      <c r="C504" s="60" t="s">
        <v>2400</v>
      </c>
      <c r="D504" s="14">
        <v>1.66E-2</v>
      </c>
      <c r="E504">
        <v>0.7</v>
      </c>
      <c r="F504" s="69">
        <v>5000000</v>
      </c>
      <c r="G504" s="69">
        <v>59074.169863013689</v>
      </c>
      <c r="H504" s="69">
        <v>75000</v>
      </c>
    </row>
    <row r="505" spans="1:8">
      <c r="A505" s="60" t="s">
        <v>1169</v>
      </c>
      <c r="B505" s="60" t="s">
        <v>2605</v>
      </c>
      <c r="C505" s="60" t="s">
        <v>2400</v>
      </c>
      <c r="D505" s="14">
        <v>1.2E-2</v>
      </c>
      <c r="E505">
        <v>0.7</v>
      </c>
      <c r="F505" s="69">
        <v>232937.08</v>
      </c>
      <c r="G505" s="69">
        <v>1992.0523808087669</v>
      </c>
      <c r="H505" s="69">
        <v>3494.0561999999995</v>
      </c>
    </row>
    <row r="506" spans="1:8">
      <c r="A506" s="60" t="s">
        <v>1044</v>
      </c>
      <c r="B506" s="60" t="s">
        <v>2605</v>
      </c>
      <c r="C506" s="60" t="s">
        <v>2400</v>
      </c>
      <c r="D506" s="14">
        <v>1.2E-2</v>
      </c>
      <c r="E506">
        <v>0.7</v>
      </c>
      <c r="F506" s="69">
        <v>300000</v>
      </c>
      <c r="G506" s="69">
        <v>2565.5671232876712</v>
      </c>
      <c r="H506" s="69">
        <v>4500</v>
      </c>
    </row>
    <row r="507" spans="1:8">
      <c r="A507" s="60" t="s">
        <v>1056</v>
      </c>
      <c r="B507" s="60" t="s">
        <v>2605</v>
      </c>
      <c r="C507" s="60" t="s">
        <v>2400</v>
      </c>
      <c r="D507" s="14">
        <v>1.2E-2</v>
      </c>
      <c r="E507">
        <v>0.7</v>
      </c>
      <c r="F507" s="69">
        <v>327008.53999999998</v>
      </c>
      <c r="G507" s="69">
        <v>2796.5411975276711</v>
      </c>
      <c r="H507" s="69">
        <v>4905.1280999999999</v>
      </c>
    </row>
    <row r="508" spans="1:8">
      <c r="A508" s="60" t="s">
        <v>1048</v>
      </c>
      <c r="B508" s="60" t="s">
        <v>2605</v>
      </c>
      <c r="C508" s="60" t="s">
        <v>2400</v>
      </c>
      <c r="D508" s="14">
        <v>1.2E-2</v>
      </c>
      <c r="E508">
        <v>0.7</v>
      </c>
      <c r="F508" s="69">
        <v>400000</v>
      </c>
      <c r="G508" s="69">
        <v>3420.7561643835616</v>
      </c>
      <c r="H508" s="69">
        <v>6000</v>
      </c>
    </row>
    <row r="509" spans="1:8">
      <c r="A509" s="60" t="s">
        <v>847</v>
      </c>
      <c r="B509" s="60" t="s">
        <v>2605</v>
      </c>
      <c r="C509" s="60" t="s">
        <v>2400</v>
      </c>
      <c r="D509" s="14">
        <v>7.4000000000000003E-3</v>
      </c>
      <c r="E509">
        <v>0.7</v>
      </c>
      <c r="F509" s="69">
        <v>3283200</v>
      </c>
      <c r="G509" s="69">
        <v>17286.542728767123</v>
      </c>
      <c r="H509" s="69">
        <v>49248</v>
      </c>
    </row>
    <row r="510" spans="1:8">
      <c r="A510" s="60" t="s">
        <v>879</v>
      </c>
      <c r="B510" s="60" t="s">
        <v>2605</v>
      </c>
      <c r="C510" s="60" t="s">
        <v>2400</v>
      </c>
      <c r="D510" s="14">
        <v>7.4000000000000003E-3</v>
      </c>
      <c r="E510">
        <v>0.7</v>
      </c>
      <c r="F510" s="69">
        <v>1206000</v>
      </c>
      <c r="G510" s="69">
        <v>6349.7717260273967</v>
      </c>
      <c r="H510" s="69">
        <v>18090</v>
      </c>
    </row>
    <row r="511" spans="1:8">
      <c r="A511" s="60" t="s">
        <v>859</v>
      </c>
      <c r="B511" s="60" t="s">
        <v>2605</v>
      </c>
      <c r="C511" s="60" t="s">
        <v>2400</v>
      </c>
      <c r="D511" s="14">
        <v>7.4000000000000003E-3</v>
      </c>
      <c r="E511">
        <v>0.7</v>
      </c>
      <c r="F511" s="69">
        <v>238000</v>
      </c>
      <c r="G511" s="69">
        <v>1253.1058630136986</v>
      </c>
      <c r="H511" s="69">
        <v>3570</v>
      </c>
    </row>
    <row r="512" spans="1:8">
      <c r="A512" s="60" t="s">
        <v>880</v>
      </c>
      <c r="B512" s="60" t="s">
        <v>2605</v>
      </c>
      <c r="C512" s="60" t="s">
        <v>2400</v>
      </c>
      <c r="D512" s="14">
        <v>7.4000000000000003E-3</v>
      </c>
      <c r="E512">
        <v>0.7</v>
      </c>
      <c r="F512" s="69">
        <v>500000</v>
      </c>
      <c r="G512" s="69">
        <v>2632.5753424657532</v>
      </c>
      <c r="H512" s="69">
        <v>7500</v>
      </c>
    </row>
    <row r="513" spans="1:8">
      <c r="A513" s="60" t="s">
        <v>1022</v>
      </c>
      <c r="B513" s="60" t="s">
        <v>2605</v>
      </c>
      <c r="C513" s="60" t="s">
        <v>2400</v>
      </c>
      <c r="D513" s="14">
        <v>1.2E-2</v>
      </c>
      <c r="E513">
        <v>0.7</v>
      </c>
      <c r="F513" s="69">
        <v>4000000</v>
      </c>
      <c r="G513" s="69">
        <v>34207.561643835616</v>
      </c>
      <c r="H513" s="69">
        <v>60000</v>
      </c>
    </row>
    <row r="514" spans="1:8">
      <c r="A514" s="60" t="s">
        <v>1092</v>
      </c>
      <c r="B514" s="60" t="s">
        <v>2605</v>
      </c>
      <c r="C514" s="60" t="s">
        <v>2400</v>
      </c>
      <c r="D514" s="14">
        <v>1.66E-2</v>
      </c>
      <c r="E514">
        <v>0.7</v>
      </c>
      <c r="F514" s="69">
        <v>500000</v>
      </c>
      <c r="G514" s="69">
        <v>5915.0575342465754</v>
      </c>
      <c r="H514" s="69">
        <v>7500</v>
      </c>
    </row>
    <row r="515" spans="1:8">
      <c r="A515" s="60" t="s">
        <v>1036</v>
      </c>
      <c r="B515" s="60" t="s">
        <v>2605</v>
      </c>
      <c r="C515" s="60" t="s">
        <v>2400</v>
      </c>
      <c r="D515" s="14">
        <v>1.2E-2</v>
      </c>
      <c r="E515">
        <v>0.7</v>
      </c>
      <c r="F515" s="69">
        <v>340933.51</v>
      </c>
      <c r="G515" s="69">
        <v>2915.6260149435616</v>
      </c>
      <c r="H515" s="69">
        <v>5114.0026500000004</v>
      </c>
    </row>
    <row r="516" spans="1:8">
      <c r="A516" s="60" t="s">
        <v>1032</v>
      </c>
      <c r="B516" s="60" t="s">
        <v>2605</v>
      </c>
      <c r="C516" s="60" t="s">
        <v>2400</v>
      </c>
      <c r="D516" s="14">
        <v>1.2E-2</v>
      </c>
      <c r="E516">
        <v>0.7</v>
      </c>
      <c r="F516" s="69">
        <v>4500000</v>
      </c>
      <c r="G516" s="69">
        <v>38483.506849315068</v>
      </c>
      <c r="H516" s="69">
        <v>67500</v>
      </c>
    </row>
    <row r="517" spans="1:8">
      <c r="A517" s="60" t="s">
        <v>1246</v>
      </c>
      <c r="B517" s="60" t="s">
        <v>2605</v>
      </c>
      <c r="C517" s="60" t="s">
        <v>2400</v>
      </c>
      <c r="D517" s="14">
        <v>1.2E-2</v>
      </c>
      <c r="E517">
        <v>0.7</v>
      </c>
      <c r="F517" s="69">
        <v>28294.400000000001</v>
      </c>
      <c r="G517" s="69">
        <v>241.9706080438356</v>
      </c>
      <c r="H517" s="69">
        <v>424.416</v>
      </c>
    </row>
    <row r="518" spans="1:8">
      <c r="A518" s="60" t="s">
        <v>1250</v>
      </c>
      <c r="B518" s="60" t="s">
        <v>2605</v>
      </c>
      <c r="C518" s="60" t="s">
        <v>2400</v>
      </c>
      <c r="D518" s="14">
        <v>1.2E-2</v>
      </c>
      <c r="E518">
        <v>0.7</v>
      </c>
      <c r="F518" s="69">
        <v>321705.59999999998</v>
      </c>
      <c r="G518" s="69">
        <v>2751.1910357917805</v>
      </c>
      <c r="H518" s="69">
        <v>4825.5839999999998</v>
      </c>
    </row>
    <row r="519" spans="1:8">
      <c r="A519" s="60" t="s">
        <v>1222</v>
      </c>
      <c r="B519" s="60" t="s">
        <v>2605</v>
      </c>
      <c r="C519" s="60" t="s">
        <v>2400</v>
      </c>
      <c r="D519" s="14">
        <v>1.2E-2</v>
      </c>
      <c r="E519">
        <v>0.7</v>
      </c>
      <c r="F519" s="69">
        <v>203582.45</v>
      </c>
      <c r="G519" s="69">
        <v>1741.0148019945207</v>
      </c>
      <c r="H519" s="69">
        <v>3053.73675</v>
      </c>
    </row>
    <row r="520" spans="1:8">
      <c r="A520" s="60" t="s">
        <v>1108</v>
      </c>
      <c r="B520" s="60" t="s">
        <v>2605</v>
      </c>
      <c r="C520" s="60" t="s">
        <v>2400</v>
      </c>
      <c r="D520" s="14">
        <v>1.2E-2</v>
      </c>
      <c r="E520">
        <v>0.7</v>
      </c>
      <c r="F520" s="69">
        <v>500000</v>
      </c>
      <c r="G520" s="69">
        <v>4275.9452054794519</v>
      </c>
      <c r="H520" s="69">
        <v>7500</v>
      </c>
    </row>
    <row r="521" spans="1:8">
      <c r="A521" s="60" t="s">
        <v>1112</v>
      </c>
      <c r="B521" s="60" t="s">
        <v>2605</v>
      </c>
      <c r="C521" s="60" t="s">
        <v>2400</v>
      </c>
      <c r="D521" s="14">
        <v>1.2E-2</v>
      </c>
      <c r="E521">
        <v>0.7</v>
      </c>
      <c r="F521" s="69">
        <v>1714310</v>
      </c>
      <c r="G521" s="69">
        <v>14660.591250410958</v>
      </c>
      <c r="H521" s="69">
        <v>25714.649999999998</v>
      </c>
    </row>
    <row r="522" spans="1:8">
      <c r="A522" s="60" t="s">
        <v>938</v>
      </c>
      <c r="B522" s="60" t="s">
        <v>2605</v>
      </c>
      <c r="C522" s="60" t="s">
        <v>2400</v>
      </c>
      <c r="D522" s="14">
        <v>1.66E-2</v>
      </c>
      <c r="E522">
        <v>0.7</v>
      </c>
      <c r="F522" s="69">
        <v>176584.36</v>
      </c>
      <c r="G522" s="69">
        <v>2084.9656942893585</v>
      </c>
      <c r="H522" s="69">
        <v>2648.7653999999998</v>
      </c>
    </row>
    <row r="523" spans="1:8">
      <c r="A523" s="60" t="s">
        <v>1018</v>
      </c>
      <c r="B523" s="60" t="s">
        <v>2605</v>
      </c>
      <c r="C523" s="60" t="s">
        <v>2400</v>
      </c>
      <c r="D523" s="14">
        <v>1.2E-2</v>
      </c>
      <c r="E523">
        <v>0.7</v>
      </c>
      <c r="F523" s="69">
        <v>4500000</v>
      </c>
      <c r="G523" s="69">
        <v>38483.506849315068</v>
      </c>
      <c r="H523" s="69">
        <v>67500</v>
      </c>
    </row>
    <row r="524" spans="1:8">
      <c r="A524" s="60" t="s">
        <v>949</v>
      </c>
      <c r="B524" s="60" t="s">
        <v>2605</v>
      </c>
      <c r="C524" s="60" t="s">
        <v>2400</v>
      </c>
      <c r="D524" s="14">
        <v>1.66E-2</v>
      </c>
      <c r="E524">
        <v>0.7</v>
      </c>
      <c r="F524" s="69">
        <v>70729.02</v>
      </c>
      <c r="G524" s="69">
        <v>835.11121987647118</v>
      </c>
      <c r="H524" s="69">
        <v>1060.9353000000001</v>
      </c>
    </row>
    <row r="525" spans="1:8">
      <c r="A525" s="60" t="s">
        <v>881</v>
      </c>
      <c r="B525" s="60" t="s">
        <v>2605</v>
      </c>
      <c r="C525" s="60" t="s">
        <v>2400</v>
      </c>
      <c r="D525" s="14">
        <v>7.4000000000000003E-3</v>
      </c>
      <c r="E525">
        <v>0.7</v>
      </c>
      <c r="F525" s="69">
        <v>3953700</v>
      </c>
      <c r="G525" s="69">
        <v>20816.8262630137</v>
      </c>
      <c r="H525" s="69">
        <v>59305.5</v>
      </c>
    </row>
    <row r="526" spans="1:8">
      <c r="A526" s="60" t="s">
        <v>963</v>
      </c>
      <c r="B526" s="60" t="s">
        <v>2605</v>
      </c>
      <c r="C526" s="60" t="s">
        <v>2400</v>
      </c>
      <c r="D526" s="14">
        <v>1.66E-2</v>
      </c>
      <c r="E526">
        <v>0.7</v>
      </c>
      <c r="F526" s="69">
        <v>5000000</v>
      </c>
      <c r="G526" s="69">
        <v>59016.865753424652</v>
      </c>
      <c r="H526" s="69">
        <v>75000</v>
      </c>
    </row>
    <row r="527" spans="1:8">
      <c r="A527" s="60" t="s">
        <v>967</v>
      </c>
      <c r="B527" s="60" t="s">
        <v>2605</v>
      </c>
      <c r="C527" s="60" t="s">
        <v>2400</v>
      </c>
      <c r="D527" s="14">
        <v>1.66E-2</v>
      </c>
      <c r="E527">
        <v>0.7</v>
      </c>
      <c r="F527" s="69">
        <v>4997920</v>
      </c>
      <c r="G527" s="69">
        <v>58992.314737271226</v>
      </c>
      <c r="H527" s="69">
        <v>74968.800000000003</v>
      </c>
    </row>
    <row r="528" spans="1:8">
      <c r="A528" s="60" t="s">
        <v>953</v>
      </c>
      <c r="B528" s="60" t="s">
        <v>2605</v>
      </c>
      <c r="C528" s="60" t="s">
        <v>2400</v>
      </c>
      <c r="D528" s="14">
        <v>1.66E-2</v>
      </c>
      <c r="E528">
        <v>0.7</v>
      </c>
      <c r="F528" s="69">
        <v>4926064</v>
      </c>
      <c r="G528" s="69">
        <v>58144.171556155612</v>
      </c>
      <c r="H528" s="69">
        <v>73890.959999999992</v>
      </c>
    </row>
    <row r="529" spans="1:8">
      <c r="A529" s="60" t="s">
        <v>961</v>
      </c>
      <c r="B529" s="60" t="s">
        <v>2605</v>
      </c>
      <c r="C529" s="60" t="s">
        <v>2400</v>
      </c>
      <c r="D529" s="14">
        <v>1.66E-2</v>
      </c>
      <c r="E529">
        <v>0.7</v>
      </c>
      <c r="F529" s="69">
        <v>5000000</v>
      </c>
      <c r="G529" s="69">
        <v>59016.865753424652</v>
      </c>
      <c r="H529" s="69">
        <v>75000</v>
      </c>
    </row>
    <row r="530" spans="1:8">
      <c r="A530" s="60" t="s">
        <v>957</v>
      </c>
      <c r="B530" s="60" t="s">
        <v>2605</v>
      </c>
      <c r="C530" s="60" t="s">
        <v>2400</v>
      </c>
      <c r="D530" s="14">
        <v>1.66E-2</v>
      </c>
      <c r="E530">
        <v>0.7</v>
      </c>
      <c r="F530" s="69">
        <v>5000000</v>
      </c>
      <c r="G530" s="69">
        <v>59016.865753424652</v>
      </c>
      <c r="H530" s="69">
        <v>75000</v>
      </c>
    </row>
    <row r="531" spans="1:8">
      <c r="A531" s="60" t="s">
        <v>962</v>
      </c>
      <c r="B531" s="60" t="s">
        <v>2605</v>
      </c>
      <c r="C531" s="60" t="s">
        <v>2400</v>
      </c>
      <c r="D531" s="14">
        <v>1.66E-2</v>
      </c>
      <c r="E531">
        <v>0.7</v>
      </c>
      <c r="F531" s="69">
        <v>2002336</v>
      </c>
      <c r="G531" s="69">
        <v>23634.318981049862</v>
      </c>
      <c r="H531" s="69">
        <v>30035.039999999997</v>
      </c>
    </row>
    <row r="532" spans="1:8">
      <c r="A532" s="60" t="s">
        <v>1256</v>
      </c>
      <c r="B532" s="60" t="s">
        <v>2605</v>
      </c>
      <c r="C532" s="60" t="s">
        <v>2400</v>
      </c>
      <c r="D532" s="14">
        <v>1.2E-2</v>
      </c>
      <c r="E532">
        <v>0.7</v>
      </c>
      <c r="F532" s="69">
        <v>454956.86</v>
      </c>
      <c r="G532" s="69">
        <v>3890.7412084339726</v>
      </c>
      <c r="H532" s="69">
        <v>6824.3528999999999</v>
      </c>
    </row>
    <row r="533" spans="1:8">
      <c r="A533" s="60" t="s">
        <v>1189</v>
      </c>
      <c r="B533" s="60" t="s">
        <v>2605</v>
      </c>
      <c r="C533" s="60" t="s">
        <v>2400</v>
      </c>
      <c r="D533" s="14">
        <v>1.2E-2</v>
      </c>
      <c r="E533">
        <v>0.7</v>
      </c>
      <c r="F533" s="69">
        <v>650000</v>
      </c>
      <c r="G533" s="69">
        <v>5558.728767123288</v>
      </c>
      <c r="H533" s="69">
        <v>9750</v>
      </c>
    </row>
    <row r="534" spans="1:8">
      <c r="A534" s="60" t="s">
        <v>1116</v>
      </c>
      <c r="B534" s="60" t="s">
        <v>2605</v>
      </c>
      <c r="C534" s="60" t="s">
        <v>2400</v>
      </c>
      <c r="D534" s="14">
        <v>1.2E-2</v>
      </c>
      <c r="E534">
        <v>0.7</v>
      </c>
      <c r="F534" s="69">
        <v>204189.75</v>
      </c>
      <c r="G534" s="69">
        <v>1746.2083650410959</v>
      </c>
      <c r="H534" s="69">
        <v>3062.8462500000001</v>
      </c>
    </row>
    <row r="535" spans="1:8">
      <c r="A535" s="60" t="s">
        <v>1165</v>
      </c>
      <c r="B535" s="60" t="s">
        <v>2605</v>
      </c>
      <c r="C535" s="60" t="s">
        <v>2400</v>
      </c>
      <c r="D535" s="14">
        <v>1.2E-2</v>
      </c>
      <c r="E535">
        <v>0.7</v>
      </c>
      <c r="F535" s="69">
        <v>73164.7</v>
      </c>
      <c r="G535" s="69">
        <v>625.69649635068492</v>
      </c>
      <c r="H535" s="69">
        <v>1097.4704999999999</v>
      </c>
    </row>
    <row r="536" spans="1:8">
      <c r="A536" s="60" t="s">
        <v>1226</v>
      </c>
      <c r="B536" s="60" t="s">
        <v>2605</v>
      </c>
      <c r="C536" s="60" t="s">
        <v>2400</v>
      </c>
      <c r="D536" s="14">
        <v>1.2E-2</v>
      </c>
      <c r="E536">
        <v>0.7</v>
      </c>
      <c r="F536" s="69">
        <v>275306.2</v>
      </c>
      <c r="G536" s="69">
        <v>2354.3884518575342</v>
      </c>
      <c r="H536" s="69">
        <v>4129.5929999999998</v>
      </c>
    </row>
    <row r="537" spans="1:8">
      <c r="A537" s="60" t="s">
        <v>1136</v>
      </c>
      <c r="B537" s="60" t="s">
        <v>2605</v>
      </c>
      <c r="C537" s="60" t="s">
        <v>2400</v>
      </c>
      <c r="D537" s="14">
        <v>1.2E-2</v>
      </c>
      <c r="E537">
        <v>0.7</v>
      </c>
      <c r="F537" s="69">
        <v>237099.1</v>
      </c>
      <c r="G537" s="69">
        <v>2027.6455197369864</v>
      </c>
      <c r="H537" s="69">
        <v>3556.4865</v>
      </c>
    </row>
    <row r="538" spans="1:8">
      <c r="A538" s="60" t="s">
        <v>1140</v>
      </c>
      <c r="B538" s="60" t="s">
        <v>2605</v>
      </c>
      <c r="C538" s="60" t="s">
        <v>2400</v>
      </c>
      <c r="D538" s="14">
        <v>1.2E-2</v>
      </c>
      <c r="E538">
        <v>0.7</v>
      </c>
      <c r="F538" s="69">
        <v>237300</v>
      </c>
      <c r="G538" s="69">
        <v>2029.3635945205476</v>
      </c>
      <c r="H538" s="69">
        <v>3559.5</v>
      </c>
    </row>
    <row r="539" spans="1:8">
      <c r="A539" s="60" t="s">
        <v>1149</v>
      </c>
      <c r="B539" s="60" t="s">
        <v>2605</v>
      </c>
      <c r="C539" s="60" t="s">
        <v>2400</v>
      </c>
      <c r="D539" s="14">
        <v>1.2E-2</v>
      </c>
      <c r="E539">
        <v>0.7</v>
      </c>
      <c r="F539" s="69">
        <v>1135335.25</v>
      </c>
      <c r="G539" s="69">
        <v>9709.26263769863</v>
      </c>
      <c r="H539" s="69">
        <v>17030.028749999998</v>
      </c>
    </row>
    <row r="540" spans="1:8">
      <c r="A540" s="60" t="s">
        <v>1132</v>
      </c>
      <c r="B540" s="60" t="s">
        <v>2605</v>
      </c>
      <c r="C540" s="60" t="s">
        <v>2400</v>
      </c>
      <c r="D540" s="14">
        <v>1.2E-2</v>
      </c>
      <c r="E540">
        <v>0.7</v>
      </c>
      <c r="F540" s="69">
        <v>359945.23</v>
      </c>
      <c r="G540" s="69">
        <v>3078.212160907397</v>
      </c>
      <c r="H540" s="69">
        <v>5399.1784499999994</v>
      </c>
    </row>
    <row r="541" spans="1:8">
      <c r="A541" s="60" t="s">
        <v>1153</v>
      </c>
      <c r="B541" s="60" t="s">
        <v>2605</v>
      </c>
      <c r="C541" s="60" t="s">
        <v>2400</v>
      </c>
      <c r="D541" s="14">
        <v>1.2E-2</v>
      </c>
      <c r="E541">
        <v>0.7</v>
      </c>
      <c r="F541" s="69">
        <v>376233.94</v>
      </c>
      <c r="G541" s="69">
        <v>3217.5114237632874</v>
      </c>
      <c r="H541" s="69">
        <v>5643.5091000000002</v>
      </c>
    </row>
    <row r="542" spans="1:8">
      <c r="A542" s="60" t="s">
        <v>1161</v>
      </c>
      <c r="B542" s="60" t="s">
        <v>2605</v>
      </c>
      <c r="C542" s="60" t="s">
        <v>2400</v>
      </c>
      <c r="D542" s="14">
        <v>1.2E-2</v>
      </c>
      <c r="E542">
        <v>0.7</v>
      </c>
      <c r="F542" s="69">
        <v>237065.95</v>
      </c>
      <c r="G542" s="69">
        <v>2027.3620245698628</v>
      </c>
      <c r="H542" s="69">
        <v>3555.9892500000001</v>
      </c>
    </row>
    <row r="543" spans="1:8">
      <c r="A543" s="60" t="s">
        <v>1214</v>
      </c>
      <c r="B543" s="60" t="s">
        <v>2605</v>
      </c>
      <c r="C543" s="60" t="s">
        <v>2400</v>
      </c>
      <c r="D543" s="14">
        <v>1.66E-2</v>
      </c>
      <c r="E543">
        <v>0.7</v>
      </c>
      <c r="F543" s="69">
        <v>181026.23</v>
      </c>
      <c r="G543" s="69">
        <v>2137.4117125465427</v>
      </c>
      <c r="H543" s="69">
        <v>2715.39345</v>
      </c>
    </row>
    <row r="544" spans="1:8">
      <c r="A544" s="60" t="s">
        <v>1290</v>
      </c>
      <c r="B544" s="60" t="s">
        <v>2605</v>
      </c>
      <c r="C544" s="60" t="s">
        <v>2400</v>
      </c>
      <c r="D544" s="14">
        <v>1.66E-2</v>
      </c>
      <c r="E544">
        <v>0.7</v>
      </c>
      <c r="F544" s="69">
        <v>247401.93</v>
      </c>
      <c r="G544" s="69">
        <v>2921.1224411435833</v>
      </c>
      <c r="H544" s="69">
        <v>3711.0289499999999</v>
      </c>
    </row>
    <row r="545" spans="1:8">
      <c r="A545" s="60" t="s">
        <v>1403</v>
      </c>
      <c r="B545" s="60" t="s">
        <v>2605</v>
      </c>
      <c r="C545" s="60" t="s">
        <v>2400</v>
      </c>
      <c r="D545" s="14">
        <v>1.66E-2</v>
      </c>
      <c r="E545">
        <v>0.7</v>
      </c>
      <c r="F545" s="69">
        <v>240484.38</v>
      </c>
      <c r="G545" s="69">
        <v>2839.4455902688437</v>
      </c>
      <c r="H545" s="69">
        <v>3607.2656999999999</v>
      </c>
    </row>
    <row r="546" spans="1:8">
      <c r="A546" s="60" t="s">
        <v>1141</v>
      </c>
      <c r="B546" s="60" t="s">
        <v>2605</v>
      </c>
      <c r="C546" s="60" t="s">
        <v>2400</v>
      </c>
      <c r="D546" s="14">
        <v>1.2E-2</v>
      </c>
      <c r="E546">
        <v>0.7</v>
      </c>
      <c r="F546" s="69">
        <v>749651.82</v>
      </c>
      <c r="G546" s="69">
        <v>6410.9402110158899</v>
      </c>
      <c r="H546" s="69">
        <v>11244.777299999998</v>
      </c>
    </row>
    <row r="547" spans="1:8">
      <c r="A547" s="60" t="s">
        <v>1157</v>
      </c>
      <c r="B547" s="60" t="s">
        <v>2605</v>
      </c>
      <c r="C547" s="60" t="s">
        <v>2400</v>
      </c>
      <c r="D547" s="14">
        <v>1.2E-2</v>
      </c>
      <c r="E547">
        <v>0.7</v>
      </c>
      <c r="F547" s="69">
        <v>450000</v>
      </c>
      <c r="G547" s="69">
        <v>3848.3506849315063</v>
      </c>
      <c r="H547" s="69">
        <v>6750</v>
      </c>
    </row>
    <row r="548" spans="1:8">
      <c r="A548" s="60" t="s">
        <v>1230</v>
      </c>
      <c r="B548" s="60" t="s">
        <v>2605</v>
      </c>
      <c r="C548" s="60" t="s">
        <v>2400</v>
      </c>
      <c r="D548" s="14">
        <v>1.2E-2</v>
      </c>
      <c r="E548">
        <v>0.7</v>
      </c>
      <c r="F548" s="69">
        <v>132097.4</v>
      </c>
      <c r="G548" s="69">
        <v>1129.6824883726024</v>
      </c>
      <c r="H548" s="69">
        <v>1981.4609999999998</v>
      </c>
    </row>
    <row r="549" spans="1:8">
      <c r="A549" s="60" t="s">
        <v>1145</v>
      </c>
      <c r="B549" s="60" t="s">
        <v>2605</v>
      </c>
      <c r="C549" s="60" t="s">
        <v>2400</v>
      </c>
      <c r="D549" s="14">
        <v>1.2E-2</v>
      </c>
      <c r="E549">
        <v>0.7</v>
      </c>
      <c r="F549" s="69">
        <v>1338242.6000000001</v>
      </c>
      <c r="G549" s="69">
        <v>11444.504058476714</v>
      </c>
      <c r="H549" s="69">
        <v>20073.638999999999</v>
      </c>
    </row>
    <row r="550" spans="1:8">
      <c r="A550" s="60" t="s">
        <v>1197</v>
      </c>
      <c r="B550" s="60" t="s">
        <v>2605</v>
      </c>
      <c r="C550" s="60" t="s">
        <v>2400</v>
      </c>
      <c r="D550" s="14">
        <v>1.2E-2</v>
      </c>
      <c r="E550">
        <v>0.7</v>
      </c>
      <c r="F550" s="69">
        <v>321068.40000000002</v>
      </c>
      <c r="G550" s="69">
        <v>2745.741771221918</v>
      </c>
      <c r="H550" s="69">
        <v>4816.0259999999998</v>
      </c>
    </row>
    <row r="551" spans="1:8">
      <c r="A551" s="60" t="s">
        <v>1205</v>
      </c>
      <c r="B551" s="60" t="s">
        <v>2605</v>
      </c>
      <c r="C551" s="60" t="s">
        <v>2400</v>
      </c>
      <c r="D551" s="14">
        <v>1.2E-2</v>
      </c>
      <c r="E551">
        <v>0.7</v>
      </c>
      <c r="F551" s="69">
        <v>1456646.55</v>
      </c>
      <c r="G551" s="69">
        <v>12457.081663101369</v>
      </c>
      <c r="H551" s="69">
        <v>21849.698250000001</v>
      </c>
    </row>
    <row r="552" spans="1:8">
      <c r="A552" s="60" t="s">
        <v>1209</v>
      </c>
      <c r="B552" s="60" t="s">
        <v>2605</v>
      </c>
      <c r="C552" s="60" t="s">
        <v>2400</v>
      </c>
      <c r="D552" s="14">
        <v>1.2E-2</v>
      </c>
      <c r="E552">
        <v>0.7</v>
      </c>
      <c r="F552" s="69">
        <v>343353.45</v>
      </c>
      <c r="G552" s="69">
        <v>2936.3210766246575</v>
      </c>
      <c r="H552" s="69">
        <v>5150.3017499999996</v>
      </c>
    </row>
    <row r="553" spans="1:8">
      <c r="A553" s="60" t="s">
        <v>1173</v>
      </c>
      <c r="B553" s="60" t="s">
        <v>2605</v>
      </c>
      <c r="C553" s="60" t="s">
        <v>2400</v>
      </c>
      <c r="D553" s="14">
        <v>1.2E-2</v>
      </c>
      <c r="E553">
        <v>0.7</v>
      </c>
      <c r="F553" s="69">
        <v>404910.9</v>
      </c>
      <c r="G553" s="69">
        <v>3462.7536430027394</v>
      </c>
      <c r="H553" s="69">
        <v>6073.6635000000006</v>
      </c>
    </row>
    <row r="554" spans="1:8">
      <c r="A554" s="60" t="s">
        <v>1124</v>
      </c>
      <c r="B554" s="60" t="s">
        <v>2605</v>
      </c>
      <c r="C554" s="60" t="s">
        <v>2400</v>
      </c>
      <c r="D554" s="14">
        <v>1.2E-2</v>
      </c>
      <c r="E554">
        <v>0.7</v>
      </c>
      <c r="F554" s="69">
        <v>345767.06</v>
      </c>
      <c r="G554" s="69">
        <v>2956.9620048394513</v>
      </c>
      <c r="H554" s="69">
        <v>5186.5059000000001</v>
      </c>
    </row>
    <row r="555" spans="1:8">
      <c r="A555" s="60" t="s">
        <v>1193</v>
      </c>
      <c r="B555" s="60" t="s">
        <v>2605</v>
      </c>
      <c r="C555" s="60" t="s">
        <v>2400</v>
      </c>
      <c r="D555" s="14">
        <v>1.2E-2</v>
      </c>
      <c r="E555">
        <v>0.7</v>
      </c>
      <c r="F555" s="69">
        <v>228721.98</v>
      </c>
      <c r="G555" s="69">
        <v>1956.0053075375345</v>
      </c>
      <c r="H555" s="69">
        <v>3430.8297000000002</v>
      </c>
    </row>
    <row r="556" spans="1:8">
      <c r="A556" s="60" t="s">
        <v>1177</v>
      </c>
      <c r="B556" s="60" t="s">
        <v>2605</v>
      </c>
      <c r="C556" s="60" t="s">
        <v>2400</v>
      </c>
      <c r="D556" s="14">
        <v>1.2E-2</v>
      </c>
      <c r="E556">
        <v>0.7</v>
      </c>
      <c r="F556" s="69">
        <v>423524</v>
      </c>
      <c r="G556" s="69">
        <v>3621.9308344109591</v>
      </c>
      <c r="H556" s="69">
        <v>6352.86</v>
      </c>
    </row>
    <row r="557" spans="1:8">
      <c r="A557" s="60" t="s">
        <v>1201</v>
      </c>
      <c r="B557" s="60" t="s">
        <v>2605</v>
      </c>
      <c r="C557" s="60" t="s">
        <v>2400</v>
      </c>
      <c r="D557" s="14">
        <v>1.2E-2</v>
      </c>
      <c r="E557">
        <v>0.7</v>
      </c>
      <c r="F557" s="69">
        <v>473893.55</v>
      </c>
      <c r="G557" s="69">
        <v>4052.6857060602738</v>
      </c>
      <c r="H557" s="69">
        <v>7108.4032499999994</v>
      </c>
    </row>
    <row r="558" spans="1:8">
      <c r="A558" s="60" t="s">
        <v>1185</v>
      </c>
      <c r="B558" s="60" t="s">
        <v>2605</v>
      </c>
      <c r="C558" s="60" t="s">
        <v>2400</v>
      </c>
      <c r="D558" s="14">
        <v>1.2E-2</v>
      </c>
      <c r="E558">
        <v>0.7</v>
      </c>
      <c r="F558" s="69">
        <v>400000</v>
      </c>
      <c r="G558" s="69">
        <v>3420.7561643835616</v>
      </c>
      <c r="H558" s="69">
        <v>6000</v>
      </c>
    </row>
    <row r="559" spans="1:8">
      <c r="A559" s="60" t="s">
        <v>1128</v>
      </c>
      <c r="B559" s="60" t="s">
        <v>2605</v>
      </c>
      <c r="C559" s="60" t="s">
        <v>2400</v>
      </c>
      <c r="D559" s="14">
        <v>1.2E-2</v>
      </c>
      <c r="E559">
        <v>0.7</v>
      </c>
      <c r="F559" s="69">
        <v>437782.26</v>
      </c>
      <c r="G559" s="69">
        <v>3743.8659113819181</v>
      </c>
      <c r="H559" s="69">
        <v>6566.7339000000002</v>
      </c>
    </row>
    <row r="560" spans="1:8">
      <c r="A560" s="60" t="s">
        <v>1120</v>
      </c>
      <c r="B560" s="60" t="s">
        <v>2605</v>
      </c>
      <c r="C560" s="60" t="s">
        <v>2400</v>
      </c>
      <c r="D560" s="14">
        <v>1.2E-2</v>
      </c>
      <c r="E560">
        <v>0.7</v>
      </c>
      <c r="F560" s="69">
        <v>220147.27</v>
      </c>
      <c r="G560" s="69">
        <v>1882.6753273117806</v>
      </c>
      <c r="H560" s="69">
        <v>3302.2090499999999</v>
      </c>
    </row>
    <row r="561" spans="1:8">
      <c r="A561" s="60" t="s">
        <v>1181</v>
      </c>
      <c r="B561" s="60" t="s">
        <v>2605</v>
      </c>
      <c r="C561" s="60" t="s">
        <v>2400</v>
      </c>
      <c r="D561" s="14">
        <v>1.2E-2</v>
      </c>
      <c r="E561">
        <v>0.7</v>
      </c>
      <c r="F561" s="69">
        <v>500000</v>
      </c>
      <c r="G561" s="69">
        <v>4275.9452054794519</v>
      </c>
      <c r="H561" s="69">
        <v>7500</v>
      </c>
    </row>
    <row r="562" spans="1:8">
      <c r="A562" s="60" t="s">
        <v>1273</v>
      </c>
      <c r="B562" s="60" t="s">
        <v>2605</v>
      </c>
      <c r="C562" s="60" t="s">
        <v>2400</v>
      </c>
      <c r="D562" s="14">
        <v>1.2E-2</v>
      </c>
      <c r="E562">
        <v>0.7</v>
      </c>
      <c r="F562" s="69">
        <v>255284.23</v>
      </c>
      <c r="G562" s="69">
        <v>2183.1627586060276</v>
      </c>
      <c r="H562" s="69">
        <v>3829.2634499999999</v>
      </c>
    </row>
    <row r="563" spans="1:8">
      <c r="A563" s="60" t="s">
        <v>1060</v>
      </c>
      <c r="B563" s="60" t="s">
        <v>2605</v>
      </c>
      <c r="C563" s="60" t="s">
        <v>2400</v>
      </c>
      <c r="D563" s="14">
        <v>1.2E-2</v>
      </c>
      <c r="E563">
        <v>0.7</v>
      </c>
      <c r="F563" s="69">
        <v>5000000</v>
      </c>
      <c r="G563" s="69">
        <v>42745.643835616436</v>
      </c>
      <c r="H563" s="69">
        <v>75000</v>
      </c>
    </row>
    <row r="564" spans="1:8">
      <c r="A564" s="60" t="s">
        <v>1064</v>
      </c>
      <c r="B564" s="60" t="s">
        <v>2605</v>
      </c>
      <c r="C564" s="60" t="s">
        <v>2400</v>
      </c>
      <c r="D564" s="14">
        <v>1.2E-2</v>
      </c>
      <c r="E564">
        <v>0.7</v>
      </c>
      <c r="F564" s="69">
        <v>5000000</v>
      </c>
      <c r="G564" s="69">
        <v>42745.643835616436</v>
      </c>
      <c r="H564" s="69">
        <v>75000</v>
      </c>
    </row>
    <row r="565" spans="1:8">
      <c r="A565" s="60" t="s">
        <v>1100</v>
      </c>
      <c r="B565" s="60" t="s">
        <v>2605</v>
      </c>
      <c r="C565" s="60" t="s">
        <v>2400</v>
      </c>
      <c r="D565" s="14">
        <v>1.66E-2</v>
      </c>
      <c r="E565">
        <v>0.7</v>
      </c>
      <c r="F565" s="69">
        <v>5000000</v>
      </c>
      <c r="G565" s="69">
        <v>59217.430136986295</v>
      </c>
      <c r="H565" s="69">
        <v>75000</v>
      </c>
    </row>
    <row r="566" spans="1:8">
      <c r="A566" s="60" t="s">
        <v>1096</v>
      </c>
      <c r="B566" s="60" t="s">
        <v>2605</v>
      </c>
      <c r="C566" s="60" t="s">
        <v>2400</v>
      </c>
      <c r="D566" s="14">
        <v>1.66E-2</v>
      </c>
      <c r="E566">
        <v>0.7</v>
      </c>
      <c r="F566" s="69">
        <v>5000000</v>
      </c>
      <c r="G566" s="69">
        <v>59217.430136986295</v>
      </c>
      <c r="H566" s="69">
        <v>75000</v>
      </c>
    </row>
    <row r="567" spans="1:8">
      <c r="A567" s="60" t="s">
        <v>1210</v>
      </c>
      <c r="B567" s="60" t="s">
        <v>2605</v>
      </c>
      <c r="C567" s="60" t="s">
        <v>2400</v>
      </c>
      <c r="D567" s="14">
        <v>1.2E-2</v>
      </c>
      <c r="E567">
        <v>0.7</v>
      </c>
      <c r="F567" s="69">
        <v>262222</v>
      </c>
      <c r="G567" s="69">
        <v>2242.493807342466</v>
      </c>
      <c r="H567" s="69">
        <v>3933.33</v>
      </c>
    </row>
    <row r="568" spans="1:8">
      <c r="A568" s="60" t="s">
        <v>1104</v>
      </c>
      <c r="B568" s="60" t="s">
        <v>2605</v>
      </c>
      <c r="C568" s="60" t="s">
        <v>2400</v>
      </c>
      <c r="D568" s="14">
        <v>1.66E-2</v>
      </c>
      <c r="E568">
        <v>0.7</v>
      </c>
      <c r="F568" s="69">
        <v>4500000</v>
      </c>
      <c r="G568" s="69">
        <v>53295.687123287673</v>
      </c>
      <c r="H568" s="69">
        <v>67500</v>
      </c>
    </row>
    <row r="569" spans="1:8">
      <c r="A569" s="60" t="s">
        <v>1359</v>
      </c>
      <c r="B569" s="60" t="s">
        <v>2605</v>
      </c>
      <c r="C569" s="60" t="s">
        <v>2400</v>
      </c>
      <c r="D569" s="14">
        <v>1.66E-2</v>
      </c>
      <c r="E569">
        <v>0.7</v>
      </c>
      <c r="F569" s="69">
        <v>500000</v>
      </c>
      <c r="G569" s="69">
        <v>5921.7430136986304</v>
      </c>
      <c r="H569" s="69">
        <v>7500</v>
      </c>
    </row>
    <row r="570" spans="1:8">
      <c r="A570" s="60" t="s">
        <v>1088</v>
      </c>
      <c r="B570" s="60" t="s">
        <v>2605</v>
      </c>
      <c r="C570" s="60" t="s">
        <v>2400</v>
      </c>
      <c r="D570" s="14">
        <v>1.66E-2</v>
      </c>
      <c r="E570">
        <v>0.7</v>
      </c>
      <c r="F570" s="69">
        <v>5000000</v>
      </c>
      <c r="G570" s="69">
        <v>59217.430136986295</v>
      </c>
      <c r="H570" s="69">
        <v>75000</v>
      </c>
    </row>
    <row r="571" spans="1:8">
      <c r="A571" s="60" t="s">
        <v>1281</v>
      </c>
      <c r="B571" s="60" t="s">
        <v>2605</v>
      </c>
      <c r="C571" s="60" t="s">
        <v>2400</v>
      </c>
      <c r="D571" s="14">
        <v>1.66E-2</v>
      </c>
      <c r="E571">
        <v>0.7</v>
      </c>
      <c r="F571" s="69">
        <v>155318.81</v>
      </c>
      <c r="G571" s="69">
        <v>1833.8792321576327</v>
      </c>
      <c r="H571" s="69">
        <v>2329.78215</v>
      </c>
    </row>
    <row r="572" spans="1:8">
      <c r="A572" s="60" t="s">
        <v>1285</v>
      </c>
      <c r="B572" s="60" t="s">
        <v>2605</v>
      </c>
      <c r="C572" s="60" t="s">
        <v>2400</v>
      </c>
      <c r="D572" s="14">
        <v>1.66E-2</v>
      </c>
      <c r="E572">
        <v>0.7</v>
      </c>
      <c r="F572" s="69">
        <v>21172.59</v>
      </c>
      <c r="G572" s="69">
        <v>249.98886543096984</v>
      </c>
      <c r="H572" s="69">
        <v>317.58884999999998</v>
      </c>
    </row>
    <row r="573" spans="1:8">
      <c r="A573" s="60" t="s">
        <v>1238</v>
      </c>
      <c r="B573" s="60" t="s">
        <v>2605</v>
      </c>
      <c r="C573" s="60" t="s">
        <v>2400</v>
      </c>
      <c r="D573" s="14">
        <v>1.2E-2</v>
      </c>
      <c r="E573">
        <v>0.7</v>
      </c>
      <c r="F573" s="69">
        <v>187381.91</v>
      </c>
      <c r="G573" s="69">
        <v>1602.4695593161646</v>
      </c>
      <c r="H573" s="69">
        <v>2810.72865</v>
      </c>
    </row>
    <row r="574" spans="1:8">
      <c r="A574" s="60" t="s">
        <v>1242</v>
      </c>
      <c r="B574" s="60" t="s">
        <v>2605</v>
      </c>
      <c r="C574" s="60" t="s">
        <v>2400</v>
      </c>
      <c r="D574" s="14">
        <v>1.2E-2</v>
      </c>
      <c r="E574">
        <v>0.7</v>
      </c>
      <c r="F574" s="69">
        <v>303967.11</v>
      </c>
      <c r="G574" s="69">
        <v>2599.4934132558901</v>
      </c>
      <c r="H574" s="69">
        <v>4559.5066499999994</v>
      </c>
    </row>
    <row r="575" spans="1:8">
      <c r="A575" s="60" t="s">
        <v>898</v>
      </c>
      <c r="B575" s="60" t="s">
        <v>2605</v>
      </c>
      <c r="C575" s="60" t="s">
        <v>2400</v>
      </c>
      <c r="D575" s="14">
        <v>7.4000000000000003E-3</v>
      </c>
      <c r="E575">
        <v>0.7</v>
      </c>
      <c r="F575" s="69">
        <v>1185153.6000000001</v>
      </c>
      <c r="G575" s="69">
        <v>6240.0122887890411</v>
      </c>
      <c r="H575" s="69">
        <v>17777.304</v>
      </c>
    </row>
    <row r="576" spans="1:8">
      <c r="A576" s="60" t="s">
        <v>902</v>
      </c>
      <c r="B576" s="60" t="s">
        <v>2605</v>
      </c>
      <c r="C576" s="60" t="s">
        <v>2400</v>
      </c>
      <c r="D576" s="14">
        <v>7.4000000000000003E-3</v>
      </c>
      <c r="E576">
        <v>0.7</v>
      </c>
      <c r="F576" s="69">
        <v>2934018</v>
      </c>
      <c r="G576" s="69">
        <v>15448.046882301371</v>
      </c>
      <c r="H576" s="69">
        <v>44010.27</v>
      </c>
    </row>
    <row r="577" spans="1:8">
      <c r="A577" s="60" t="s">
        <v>903</v>
      </c>
      <c r="B577" s="60" t="s">
        <v>2605</v>
      </c>
      <c r="C577" s="60" t="s">
        <v>2400</v>
      </c>
      <c r="D577" s="14">
        <v>7.4000000000000003E-3</v>
      </c>
      <c r="E577">
        <v>0.7</v>
      </c>
      <c r="F577" s="69">
        <v>4217766.3</v>
      </c>
      <c r="G577" s="69">
        <v>22207.175123326026</v>
      </c>
      <c r="H577" s="69">
        <v>63266.494499999993</v>
      </c>
    </row>
    <row r="578" spans="1:8">
      <c r="A578" s="60" t="s">
        <v>1469</v>
      </c>
      <c r="B578" s="60" t="s">
        <v>2607</v>
      </c>
      <c r="C578" s="60" t="s">
        <v>2400</v>
      </c>
      <c r="D578" s="14">
        <v>1.2E-2</v>
      </c>
      <c r="E578">
        <v>0.7</v>
      </c>
      <c r="F578" s="69">
        <v>19076.2395</v>
      </c>
      <c r="G578" s="69">
        <v>160.24041179999998</v>
      </c>
      <c r="H578" s="69">
        <v>160.24041179999998</v>
      </c>
    </row>
    <row r="579" spans="1:8">
      <c r="A579" s="60" t="s">
        <v>1470</v>
      </c>
      <c r="B579" s="60" t="s">
        <v>2607</v>
      </c>
      <c r="C579" s="60" t="s">
        <v>2400</v>
      </c>
      <c r="D579" s="14">
        <v>1.2E-2</v>
      </c>
      <c r="E579">
        <v>0.7</v>
      </c>
      <c r="F579" s="69">
        <v>7988.375</v>
      </c>
      <c r="G579" s="69">
        <v>67.102350000000001</v>
      </c>
      <c r="H579" s="69">
        <v>67.102350000000001</v>
      </c>
    </row>
    <row r="580" spans="1:8">
      <c r="A580" s="60" t="s">
        <v>1471</v>
      </c>
      <c r="B580" s="60" t="s">
        <v>2607</v>
      </c>
      <c r="C580" s="60" t="s">
        <v>2400</v>
      </c>
      <c r="D580" s="14">
        <v>1.2E-2</v>
      </c>
      <c r="E580">
        <v>0.7</v>
      </c>
      <c r="F580" s="69">
        <v>23714.737374</v>
      </c>
      <c r="G580" s="69">
        <v>199.2037939416</v>
      </c>
      <c r="H580" s="69">
        <v>199.2037939416</v>
      </c>
    </row>
    <row r="581" spans="1:8">
      <c r="A581" s="60" t="s">
        <v>1472</v>
      </c>
      <c r="B581" s="60" t="s">
        <v>2607</v>
      </c>
      <c r="C581" s="60" t="s">
        <v>2400</v>
      </c>
      <c r="D581" s="14">
        <v>1.2E-2</v>
      </c>
      <c r="E581">
        <v>0.7</v>
      </c>
      <c r="F581" s="69">
        <v>55791.7376515</v>
      </c>
      <c r="G581" s="69">
        <v>468.65059627259996</v>
      </c>
      <c r="H581" s="69">
        <v>468.65059627259996</v>
      </c>
    </row>
    <row r="582" spans="1:8">
      <c r="A582" s="60" t="s">
        <v>1473</v>
      </c>
      <c r="B582" s="60" t="s">
        <v>2607</v>
      </c>
      <c r="C582" s="60" t="s">
        <v>2400</v>
      </c>
      <c r="D582" s="14">
        <v>1.2E-2</v>
      </c>
      <c r="E582">
        <v>0.7</v>
      </c>
      <c r="F582" s="69">
        <v>56702.827796999991</v>
      </c>
      <c r="G582" s="69">
        <v>476.30375349479988</v>
      </c>
      <c r="H582" s="69">
        <v>476.30375349479988</v>
      </c>
    </row>
    <row r="583" spans="1:8">
      <c r="A583" s="60" t="s">
        <v>1474</v>
      </c>
      <c r="B583" s="60" t="s">
        <v>2607</v>
      </c>
      <c r="C583" s="60" t="s">
        <v>2400</v>
      </c>
      <c r="D583" s="14">
        <v>1.2E-2</v>
      </c>
      <c r="E583">
        <v>0.7</v>
      </c>
      <c r="F583" s="69">
        <v>68292.617874999996</v>
      </c>
      <c r="G583" s="69">
        <v>573.65799014999993</v>
      </c>
      <c r="H583" s="69">
        <v>573.65799014999993</v>
      </c>
    </row>
    <row r="584" spans="1:8">
      <c r="A584" s="60" t="s">
        <v>1475</v>
      </c>
      <c r="B584" s="60" t="s">
        <v>2607</v>
      </c>
      <c r="C584" s="60" t="s">
        <v>2400</v>
      </c>
      <c r="D584" s="14">
        <v>1.2E-2</v>
      </c>
      <c r="E584">
        <v>0.7</v>
      </c>
      <c r="F584" s="69">
        <v>239313.53345849999</v>
      </c>
      <c r="G584" s="69">
        <v>2010.2336810514</v>
      </c>
      <c r="H584" s="69">
        <v>2010.2336810514</v>
      </c>
    </row>
    <row r="585" spans="1:8">
      <c r="A585" s="60" t="s">
        <v>1405</v>
      </c>
      <c r="B585" s="60" t="s">
        <v>2607</v>
      </c>
      <c r="C585" s="60" t="s">
        <v>2400</v>
      </c>
      <c r="D585" s="14">
        <v>1.5E-3</v>
      </c>
      <c r="E585">
        <v>0.7</v>
      </c>
      <c r="F585" s="69">
        <v>113135000</v>
      </c>
      <c r="G585" s="69">
        <v>118791.74999999999</v>
      </c>
      <c r="H585" s="69">
        <v>118791.74999999999</v>
      </c>
    </row>
    <row r="586" spans="1:8">
      <c r="A586" s="60" t="s">
        <v>1604</v>
      </c>
      <c r="B586" s="60" t="s">
        <v>2607</v>
      </c>
      <c r="C586" s="60" t="s">
        <v>2400</v>
      </c>
      <c r="D586" s="14">
        <v>4.0000000000000001E-3</v>
      </c>
      <c r="E586">
        <v>0.7</v>
      </c>
      <c r="F586" s="69">
        <v>28758.149999999998</v>
      </c>
      <c r="G586" s="69">
        <v>80.522819999999982</v>
      </c>
      <c r="H586" s="69">
        <v>80.522819999999982</v>
      </c>
    </row>
    <row r="587" spans="1:8">
      <c r="A587" s="60" t="s">
        <v>1606</v>
      </c>
      <c r="B587" s="60" t="s">
        <v>2607</v>
      </c>
      <c r="C587" s="60" t="s">
        <v>2400</v>
      </c>
      <c r="D587" s="14">
        <v>4.0000000000000001E-3</v>
      </c>
      <c r="E587">
        <v>0.7</v>
      </c>
      <c r="F587" s="69">
        <v>7150871.9755153889</v>
      </c>
      <c r="G587" s="69">
        <v>20022.441531443088</v>
      </c>
      <c r="H587" s="69">
        <v>20022.441531443088</v>
      </c>
    </row>
    <row r="588" spans="1:8">
      <c r="A588" s="60" t="s">
        <v>1477</v>
      </c>
      <c r="B588" s="60" t="s">
        <v>2607</v>
      </c>
      <c r="C588" s="60" t="s">
        <v>2400</v>
      </c>
      <c r="D588" s="14">
        <v>1.2E-2</v>
      </c>
      <c r="E588">
        <v>0.7</v>
      </c>
      <c r="F588" s="69">
        <v>12443.331969999999</v>
      </c>
      <c r="G588" s="69">
        <v>104.52398854799999</v>
      </c>
      <c r="H588" s="69">
        <v>104.52398854799999</v>
      </c>
    </row>
    <row r="589" spans="1:8">
      <c r="A589" s="60" t="s">
        <v>1476</v>
      </c>
      <c r="B589" s="60" t="s">
        <v>2607</v>
      </c>
      <c r="C589" s="60" t="s">
        <v>2400</v>
      </c>
      <c r="D589" s="14">
        <v>1.2E-2</v>
      </c>
      <c r="E589">
        <v>0.7</v>
      </c>
      <c r="F589" s="69">
        <v>76726.169037</v>
      </c>
      <c r="G589" s="69">
        <v>644.49981991080006</v>
      </c>
      <c r="H589" s="69">
        <v>644.49981991080006</v>
      </c>
    </row>
    <row r="590" spans="1:8">
      <c r="A590" s="60" t="s">
        <v>1485</v>
      </c>
      <c r="B590" s="60" t="s">
        <v>2607</v>
      </c>
      <c r="C590" s="60" t="s">
        <v>2400</v>
      </c>
      <c r="D590" s="14">
        <v>1.2E-2</v>
      </c>
      <c r="E590">
        <v>0.7</v>
      </c>
      <c r="F590" s="69">
        <v>94356.512661999994</v>
      </c>
      <c r="G590" s="69">
        <v>792.59470636079993</v>
      </c>
      <c r="H590" s="69">
        <v>792.59470636079993</v>
      </c>
    </row>
    <row r="591" spans="1:8">
      <c r="A591" s="60" t="s">
        <v>1481</v>
      </c>
      <c r="B591" s="60" t="s">
        <v>2607</v>
      </c>
      <c r="C591" s="60" t="s">
        <v>2400</v>
      </c>
      <c r="D591" s="14">
        <v>1.2E-2</v>
      </c>
      <c r="E591">
        <v>0.7</v>
      </c>
      <c r="F591" s="69">
        <v>52609.999842499994</v>
      </c>
      <c r="G591" s="69">
        <v>441.92399867699993</v>
      </c>
      <c r="H591" s="69">
        <v>441.92399867699993</v>
      </c>
    </row>
    <row r="592" spans="1:8">
      <c r="A592" s="60" t="s">
        <v>1484</v>
      </c>
      <c r="B592" s="60" t="s">
        <v>2607</v>
      </c>
      <c r="C592" s="60" t="s">
        <v>2400</v>
      </c>
      <c r="D592" s="14">
        <v>1.2E-2</v>
      </c>
      <c r="E592">
        <v>0.7</v>
      </c>
      <c r="F592" s="69">
        <v>13587.7465725</v>
      </c>
      <c r="G592" s="69">
        <v>114.13707120899998</v>
      </c>
      <c r="H592" s="69">
        <v>114.13707120899998</v>
      </c>
    </row>
    <row r="593" spans="1:8">
      <c r="A593" s="60" t="s">
        <v>1482</v>
      </c>
      <c r="B593" s="60" t="s">
        <v>2607</v>
      </c>
      <c r="C593" s="60" t="s">
        <v>2400</v>
      </c>
      <c r="D593" s="14">
        <v>1.2E-2</v>
      </c>
      <c r="E593">
        <v>0.7</v>
      </c>
      <c r="F593" s="69">
        <v>18444.295130499999</v>
      </c>
      <c r="G593" s="69">
        <v>154.9320790962</v>
      </c>
      <c r="H593" s="69">
        <v>154.9320790962</v>
      </c>
    </row>
    <row r="594" spans="1:8">
      <c r="A594" s="60" t="s">
        <v>1480</v>
      </c>
      <c r="B594" s="60" t="s">
        <v>2607</v>
      </c>
      <c r="C594" s="60" t="s">
        <v>2400</v>
      </c>
      <c r="D594" s="14">
        <v>1.2E-2</v>
      </c>
      <c r="E594">
        <v>0.7</v>
      </c>
      <c r="F594" s="69">
        <v>21626.991544500001</v>
      </c>
      <c r="G594" s="69">
        <v>181.66672897379999</v>
      </c>
      <c r="H594" s="69">
        <v>181.66672897379999</v>
      </c>
    </row>
    <row r="595" spans="1:8">
      <c r="A595" s="60" t="s">
        <v>1483</v>
      </c>
      <c r="B595" s="60" t="s">
        <v>2607</v>
      </c>
      <c r="C595" s="60" t="s">
        <v>2400</v>
      </c>
      <c r="D595" s="14">
        <v>1.2E-2</v>
      </c>
      <c r="E595">
        <v>0.7</v>
      </c>
      <c r="F595" s="69">
        <v>114969.7474655</v>
      </c>
      <c r="G595" s="69">
        <v>965.74587871020003</v>
      </c>
      <c r="H595" s="69">
        <v>965.74587871020003</v>
      </c>
    </row>
    <row r="596" spans="1:8">
      <c r="A596" s="60" t="s">
        <v>1479</v>
      </c>
      <c r="B596" s="60" t="s">
        <v>2607</v>
      </c>
      <c r="C596" s="60" t="s">
        <v>2400</v>
      </c>
      <c r="D596" s="14">
        <v>1.2E-2</v>
      </c>
      <c r="E596">
        <v>0.7</v>
      </c>
      <c r="F596" s="69">
        <v>474280.68793999997</v>
      </c>
      <c r="G596" s="69">
        <v>3983.9577786959999</v>
      </c>
      <c r="H596" s="69">
        <v>3983.9577786959999</v>
      </c>
    </row>
    <row r="597" spans="1:8">
      <c r="A597" s="60" t="s">
        <v>1478</v>
      </c>
      <c r="B597" s="60" t="s">
        <v>2607</v>
      </c>
      <c r="C597" s="60" t="s">
        <v>2400</v>
      </c>
      <c r="D597" s="14">
        <v>1.2E-2</v>
      </c>
      <c r="E597">
        <v>0.7</v>
      </c>
      <c r="F597" s="69">
        <v>48364.561971999996</v>
      </c>
      <c r="G597" s="69">
        <v>406.26232056479995</v>
      </c>
      <c r="H597" s="69">
        <v>406.26232056479995</v>
      </c>
    </row>
    <row r="598" spans="1:8">
      <c r="A598" s="60" t="s">
        <v>1486</v>
      </c>
      <c r="B598" s="60" t="s">
        <v>2607</v>
      </c>
      <c r="C598" s="60" t="s">
        <v>2400</v>
      </c>
      <c r="D598" s="14">
        <v>1.2E-2</v>
      </c>
      <c r="E598">
        <v>0.7</v>
      </c>
      <c r="F598" s="69">
        <v>111188.4980895</v>
      </c>
      <c r="G598" s="69">
        <v>933.98338395179996</v>
      </c>
      <c r="H598" s="69">
        <v>933.98338395179996</v>
      </c>
    </row>
    <row r="599" spans="1:8">
      <c r="A599" s="60" t="s">
        <v>1487</v>
      </c>
      <c r="B599" s="60" t="s">
        <v>2607</v>
      </c>
      <c r="C599" s="60" t="s">
        <v>2400</v>
      </c>
      <c r="D599" s="14">
        <v>1.2E-2</v>
      </c>
      <c r="E599">
        <v>0.7</v>
      </c>
      <c r="F599" s="69">
        <v>12270.144</v>
      </c>
      <c r="G599" s="69">
        <v>103.06920959999999</v>
      </c>
      <c r="H599" s="69">
        <v>103.06920959999999</v>
      </c>
    </row>
    <row r="600" spans="1:8">
      <c r="A600" s="60" t="s">
        <v>1490</v>
      </c>
      <c r="B600" s="60" t="s">
        <v>2607</v>
      </c>
      <c r="C600" s="60" t="s">
        <v>2400</v>
      </c>
      <c r="D600" s="14">
        <v>1.2E-2</v>
      </c>
      <c r="E600">
        <v>0.7</v>
      </c>
      <c r="F600" s="69">
        <v>215724.43724650002</v>
      </c>
      <c r="G600" s="69">
        <v>1812.0852728706</v>
      </c>
      <c r="H600" s="69">
        <v>1812.0852728706</v>
      </c>
    </row>
    <row r="601" spans="1:8">
      <c r="A601" s="60" t="s">
        <v>1489</v>
      </c>
      <c r="B601" s="60" t="s">
        <v>2607</v>
      </c>
      <c r="C601" s="60" t="s">
        <v>2400</v>
      </c>
      <c r="D601" s="14">
        <v>1.2E-2</v>
      </c>
      <c r="E601">
        <v>0.7</v>
      </c>
      <c r="F601" s="69">
        <v>48453.009259999999</v>
      </c>
      <c r="G601" s="69">
        <v>407.00527778399993</v>
      </c>
      <c r="H601" s="69">
        <v>407.00527778399993</v>
      </c>
    </row>
    <row r="602" spans="1:8">
      <c r="A602" s="60" t="s">
        <v>1491</v>
      </c>
      <c r="B602" s="60" t="s">
        <v>2607</v>
      </c>
      <c r="C602" s="60" t="s">
        <v>2400</v>
      </c>
      <c r="D602" s="14">
        <v>1.2E-2</v>
      </c>
      <c r="E602">
        <v>0.7</v>
      </c>
      <c r="F602" s="69">
        <v>69032.916563000006</v>
      </c>
      <c r="G602" s="69">
        <v>579.87649912920006</v>
      </c>
      <c r="H602" s="69">
        <v>579.87649912920006</v>
      </c>
    </row>
    <row r="603" spans="1:8">
      <c r="A603" s="60" t="s">
        <v>1488</v>
      </c>
      <c r="B603" s="60" t="s">
        <v>2607</v>
      </c>
      <c r="C603" s="60" t="s">
        <v>2400</v>
      </c>
      <c r="D603" s="14">
        <v>1.2E-2</v>
      </c>
      <c r="E603">
        <v>0.7</v>
      </c>
      <c r="F603" s="69">
        <v>373897.10610799998</v>
      </c>
      <c r="G603" s="69">
        <v>3140.7356913071994</v>
      </c>
      <c r="H603" s="69">
        <v>3140.7356913071994</v>
      </c>
    </row>
    <row r="604" spans="1:8">
      <c r="A604" s="60" t="s">
        <v>1494</v>
      </c>
      <c r="B604" s="60" t="s">
        <v>2607</v>
      </c>
      <c r="C604" s="60" t="s">
        <v>2400</v>
      </c>
      <c r="D604" s="14">
        <v>1.2E-2</v>
      </c>
      <c r="E604">
        <v>0.7</v>
      </c>
      <c r="F604" s="69">
        <v>85306.642391999994</v>
      </c>
      <c r="G604" s="69">
        <v>716.57579609279992</v>
      </c>
      <c r="H604" s="69">
        <v>716.57579609279992</v>
      </c>
    </row>
    <row r="605" spans="1:8">
      <c r="A605" s="60" t="s">
        <v>1492</v>
      </c>
      <c r="B605" s="60" t="s">
        <v>2607</v>
      </c>
      <c r="C605" s="60" t="s">
        <v>2400</v>
      </c>
      <c r="D605" s="14">
        <v>1.2E-2</v>
      </c>
      <c r="E605">
        <v>0.7</v>
      </c>
      <c r="F605" s="69">
        <v>52834.473179999994</v>
      </c>
      <c r="G605" s="69">
        <v>443.80957471199991</v>
      </c>
      <c r="H605" s="69">
        <v>443.80957471199991</v>
      </c>
    </row>
    <row r="606" spans="1:8">
      <c r="A606" s="60" t="s">
        <v>1493</v>
      </c>
      <c r="B606" s="60" t="s">
        <v>2607</v>
      </c>
      <c r="C606" s="60" t="s">
        <v>2400</v>
      </c>
      <c r="D606" s="14">
        <v>1.2E-2</v>
      </c>
      <c r="E606">
        <v>0.7</v>
      </c>
      <c r="F606" s="69">
        <v>56244.486792999996</v>
      </c>
      <c r="G606" s="69">
        <v>472.4536890611999</v>
      </c>
      <c r="H606" s="69">
        <v>472.4536890611999</v>
      </c>
    </row>
    <row r="607" spans="1:8">
      <c r="A607" s="60" t="s">
        <v>1495</v>
      </c>
      <c r="B607" s="60" t="s">
        <v>2607</v>
      </c>
      <c r="C607" s="60" t="s">
        <v>2400</v>
      </c>
      <c r="D607" s="14">
        <v>1.2E-2</v>
      </c>
      <c r="E607">
        <v>0.7</v>
      </c>
      <c r="F607" s="69">
        <v>25769.794772999998</v>
      </c>
      <c r="G607" s="69">
        <v>216.46627609319995</v>
      </c>
      <c r="H607" s="69">
        <v>216.46627609319995</v>
      </c>
    </row>
    <row r="608" spans="1:8">
      <c r="A608" s="60" t="s">
        <v>1496</v>
      </c>
      <c r="B608" s="60" t="s">
        <v>2607</v>
      </c>
      <c r="C608" s="60" t="s">
        <v>2400</v>
      </c>
      <c r="D608" s="14">
        <v>1.2E-2</v>
      </c>
      <c r="E608">
        <v>0.7</v>
      </c>
      <c r="F608" s="69">
        <v>303641.776449</v>
      </c>
      <c r="G608" s="69">
        <v>2550.5909221715997</v>
      </c>
      <c r="H608" s="69">
        <v>2550.5909221715997</v>
      </c>
    </row>
    <row r="609" spans="1:8">
      <c r="A609" s="60" t="s">
        <v>1497</v>
      </c>
      <c r="B609" s="60" t="s">
        <v>2607</v>
      </c>
      <c r="C609" s="60" t="s">
        <v>2400</v>
      </c>
      <c r="D609" s="14">
        <v>1.2E-2</v>
      </c>
      <c r="E609">
        <v>0.7</v>
      </c>
      <c r="F609" s="69">
        <v>75660.226944620896</v>
      </c>
      <c r="G609" s="69">
        <v>635.54590633481553</v>
      </c>
      <c r="H609" s="69">
        <v>635.54590633481553</v>
      </c>
    </row>
    <row r="610" spans="1:8">
      <c r="A610" s="60" t="s">
        <v>1498</v>
      </c>
      <c r="B610" s="60" t="s">
        <v>2607</v>
      </c>
      <c r="C610" s="60" t="s">
        <v>2400</v>
      </c>
      <c r="D610" s="14">
        <v>1.2E-2</v>
      </c>
      <c r="E610">
        <v>0.7</v>
      </c>
      <c r="F610" s="69">
        <v>29844.569</v>
      </c>
      <c r="G610" s="69">
        <v>250.69437959999999</v>
      </c>
      <c r="H610" s="69">
        <v>250.69437959999999</v>
      </c>
    </row>
    <row r="611" spans="1:8">
      <c r="A611" s="60" t="s">
        <v>1501</v>
      </c>
      <c r="B611" s="60" t="s">
        <v>2607</v>
      </c>
      <c r="C611" s="60" t="s">
        <v>2400</v>
      </c>
      <c r="D611" s="14">
        <v>1.2E-2</v>
      </c>
      <c r="E611">
        <v>0.7</v>
      </c>
      <c r="F611" s="69">
        <v>34109.626319499999</v>
      </c>
      <c r="G611" s="69">
        <v>286.52086108379996</v>
      </c>
      <c r="H611" s="69">
        <v>286.52086108379996</v>
      </c>
    </row>
    <row r="612" spans="1:8">
      <c r="A612" s="60" t="s">
        <v>1500</v>
      </c>
      <c r="B612" s="60" t="s">
        <v>2607</v>
      </c>
      <c r="C612" s="60" t="s">
        <v>2400</v>
      </c>
      <c r="D612" s="14">
        <v>1.2E-2</v>
      </c>
      <c r="E612">
        <v>0.7</v>
      </c>
      <c r="F612" s="69">
        <v>80283.328517499991</v>
      </c>
      <c r="G612" s="69">
        <v>674.37995954699988</v>
      </c>
      <c r="H612" s="69">
        <v>674.37995954699988</v>
      </c>
    </row>
    <row r="613" spans="1:8">
      <c r="A613" s="60" t="s">
        <v>1499</v>
      </c>
      <c r="B613" s="60" t="s">
        <v>2607</v>
      </c>
      <c r="C613" s="60" t="s">
        <v>2400</v>
      </c>
      <c r="D613" s="14">
        <v>1.2E-2</v>
      </c>
      <c r="E613">
        <v>0.7</v>
      </c>
      <c r="F613" s="69">
        <v>93304.22</v>
      </c>
      <c r="G613" s="69">
        <v>783.755448</v>
      </c>
      <c r="H613" s="69">
        <v>783.755448</v>
      </c>
    </row>
    <row r="614" spans="1:8">
      <c r="A614" s="60" t="s">
        <v>1503</v>
      </c>
      <c r="B614" s="60" t="s">
        <v>2607</v>
      </c>
      <c r="C614" s="60" t="s">
        <v>2400</v>
      </c>
      <c r="D614" s="14">
        <v>1.2E-2</v>
      </c>
      <c r="E614">
        <v>0.7</v>
      </c>
      <c r="F614" s="69">
        <v>357985.18975949998</v>
      </c>
      <c r="G614" s="69">
        <v>3007.0755939797996</v>
      </c>
      <c r="H614" s="69">
        <v>3007.0755939797996</v>
      </c>
    </row>
    <row r="615" spans="1:8">
      <c r="A615" s="60" t="s">
        <v>1502</v>
      </c>
      <c r="B615" s="60" t="s">
        <v>2607</v>
      </c>
      <c r="C615" s="60" t="s">
        <v>2400</v>
      </c>
      <c r="D615" s="14">
        <v>1.2E-2</v>
      </c>
      <c r="E615">
        <v>0.7</v>
      </c>
      <c r="F615" s="69">
        <v>843572.4</v>
      </c>
      <c r="G615" s="69">
        <v>7086.0081599999994</v>
      </c>
      <c r="H615" s="69">
        <v>7086.0081599999994</v>
      </c>
    </row>
    <row r="616" spans="1:8">
      <c r="A616" s="60" t="s">
        <v>1504</v>
      </c>
      <c r="B616" s="60" t="s">
        <v>2607</v>
      </c>
      <c r="C616" s="60" t="s">
        <v>2400</v>
      </c>
      <c r="D616" s="14">
        <v>1.2E-2</v>
      </c>
      <c r="E616">
        <v>0.7</v>
      </c>
      <c r="F616" s="69">
        <v>500639.92892749998</v>
      </c>
      <c r="G616" s="69">
        <v>4205.3754029909996</v>
      </c>
      <c r="H616" s="69">
        <v>4205.3754029909996</v>
      </c>
    </row>
    <row r="617" spans="1:8">
      <c r="A617" s="60" t="s">
        <v>1505</v>
      </c>
      <c r="B617" s="60" t="s">
        <v>2607</v>
      </c>
      <c r="C617" s="60" t="s">
        <v>2400</v>
      </c>
      <c r="D617" s="14">
        <v>1.2E-2</v>
      </c>
      <c r="E617">
        <v>0.7</v>
      </c>
      <c r="F617" s="69">
        <v>207430.10748399998</v>
      </c>
      <c r="G617" s="69">
        <v>1742.4129028655998</v>
      </c>
      <c r="H617" s="69">
        <v>1742.4129028655998</v>
      </c>
    </row>
    <row r="618" spans="1:8">
      <c r="A618" s="60" t="s">
        <v>1506</v>
      </c>
      <c r="B618" s="60" t="s">
        <v>2607</v>
      </c>
      <c r="C618" s="60" t="s">
        <v>2400</v>
      </c>
      <c r="D618" s="14">
        <v>1.2E-2</v>
      </c>
      <c r="E618">
        <v>0.7</v>
      </c>
      <c r="F618" s="69">
        <v>792446.79999999993</v>
      </c>
      <c r="G618" s="69">
        <v>6656.5531199999996</v>
      </c>
      <c r="H618" s="69">
        <v>6656.5531199999996</v>
      </c>
    </row>
    <row r="619" spans="1:8">
      <c r="A619" s="60" t="s">
        <v>1509</v>
      </c>
      <c r="B619" s="60" t="s">
        <v>2607</v>
      </c>
      <c r="C619" s="60" t="s">
        <v>2400</v>
      </c>
      <c r="D619" s="14">
        <v>1.2E-2</v>
      </c>
      <c r="E619">
        <v>0.7</v>
      </c>
      <c r="F619" s="69">
        <v>15177.592964999998</v>
      </c>
      <c r="G619" s="69">
        <v>127.49178090599997</v>
      </c>
      <c r="H619" s="69">
        <v>127.49178090599997</v>
      </c>
    </row>
    <row r="620" spans="1:8">
      <c r="A620" s="60" t="s">
        <v>1508</v>
      </c>
      <c r="B620" s="60" t="s">
        <v>2607</v>
      </c>
      <c r="C620" s="60" t="s">
        <v>2400</v>
      </c>
      <c r="D620" s="14">
        <v>1.2E-2</v>
      </c>
      <c r="E620">
        <v>0.7</v>
      </c>
      <c r="F620" s="69">
        <v>774680.65399999998</v>
      </c>
      <c r="G620" s="69">
        <v>6507.3174935999987</v>
      </c>
      <c r="H620" s="69">
        <v>6507.3174935999987</v>
      </c>
    </row>
    <row r="621" spans="1:8">
      <c r="A621" s="60" t="s">
        <v>1507</v>
      </c>
      <c r="B621" s="60" t="s">
        <v>2607</v>
      </c>
      <c r="C621" s="60" t="s">
        <v>2400</v>
      </c>
      <c r="D621" s="14">
        <v>1.2E-2</v>
      </c>
      <c r="E621">
        <v>0.7</v>
      </c>
      <c r="F621" s="69">
        <v>54864.762949702599</v>
      </c>
      <c r="G621" s="69">
        <v>460.86400877750185</v>
      </c>
      <c r="H621" s="69">
        <v>460.86400877750185</v>
      </c>
    </row>
    <row r="622" spans="1:8">
      <c r="A622" s="60" t="s">
        <v>1510</v>
      </c>
      <c r="B622" s="60" t="s">
        <v>2607</v>
      </c>
      <c r="C622" s="60" t="s">
        <v>2400</v>
      </c>
      <c r="D622" s="14">
        <v>1.2E-2</v>
      </c>
      <c r="E622">
        <v>0.7</v>
      </c>
      <c r="F622" s="69">
        <v>239313.53345849999</v>
      </c>
      <c r="G622" s="69">
        <v>2010.2336810514</v>
      </c>
      <c r="H622" s="69">
        <v>2010.2336810514</v>
      </c>
    </row>
    <row r="623" spans="1:8">
      <c r="A623" s="60" t="s">
        <v>1511</v>
      </c>
      <c r="B623" s="60" t="s">
        <v>2607</v>
      </c>
      <c r="C623" s="60" t="s">
        <v>2400</v>
      </c>
      <c r="D623" s="14">
        <v>1.2E-2</v>
      </c>
      <c r="E623">
        <v>0.7</v>
      </c>
      <c r="F623" s="69">
        <v>591139.75</v>
      </c>
      <c r="G623" s="69">
        <v>4965.5739000000003</v>
      </c>
      <c r="H623" s="69">
        <v>4965.5739000000003</v>
      </c>
    </row>
    <row r="624" spans="1:8">
      <c r="A624" s="60" t="s">
        <v>1512</v>
      </c>
      <c r="B624" s="60" t="s">
        <v>2607</v>
      </c>
      <c r="C624" s="60" t="s">
        <v>2400</v>
      </c>
      <c r="D624" s="14">
        <v>1.2E-2</v>
      </c>
      <c r="E624">
        <v>0.7</v>
      </c>
      <c r="F624" s="69">
        <v>60368.665665723471</v>
      </c>
      <c r="G624" s="69">
        <v>507.09679159207712</v>
      </c>
      <c r="H624" s="69">
        <v>507.09679159207712</v>
      </c>
    </row>
    <row r="625" spans="1:8">
      <c r="A625" s="60" t="s">
        <v>1513</v>
      </c>
      <c r="B625" s="60" t="s">
        <v>2607</v>
      </c>
      <c r="C625" s="60" t="s">
        <v>2400</v>
      </c>
      <c r="D625" s="14">
        <v>1.2E-2</v>
      </c>
      <c r="E625">
        <v>0.7</v>
      </c>
      <c r="F625" s="69">
        <v>38329.820925</v>
      </c>
      <c r="G625" s="69">
        <v>321.97049577000001</v>
      </c>
      <c r="H625" s="69">
        <v>321.97049577000001</v>
      </c>
    </row>
    <row r="626" spans="1:8">
      <c r="A626" s="60" t="s">
        <v>1514</v>
      </c>
      <c r="B626" s="60" t="s">
        <v>2607</v>
      </c>
      <c r="C626" s="60" t="s">
        <v>2400</v>
      </c>
      <c r="D626" s="14">
        <v>1.2E-2</v>
      </c>
      <c r="E626">
        <v>0.7</v>
      </c>
      <c r="F626" s="69">
        <v>1073726.7502650002</v>
      </c>
      <c r="G626" s="69">
        <v>9019.3047022260016</v>
      </c>
      <c r="H626" s="69">
        <v>9019.3047022260016</v>
      </c>
    </row>
    <row r="627" spans="1:8">
      <c r="A627" s="60" t="s">
        <v>1407</v>
      </c>
      <c r="B627" s="60" t="s">
        <v>2607</v>
      </c>
      <c r="C627" s="60" t="s">
        <v>2400</v>
      </c>
      <c r="D627" s="14">
        <v>1.2E-2</v>
      </c>
      <c r="E627">
        <v>0.7</v>
      </c>
      <c r="F627" s="69">
        <v>252619.33499999999</v>
      </c>
      <c r="G627" s="69">
        <v>2122.0024139999996</v>
      </c>
      <c r="H627" s="69">
        <v>2122.0024139999996</v>
      </c>
    </row>
    <row r="628" spans="1:8">
      <c r="A628" s="60" t="s">
        <v>1517</v>
      </c>
      <c r="B628" s="60" t="s">
        <v>2607</v>
      </c>
      <c r="C628" s="60" t="s">
        <v>2400</v>
      </c>
      <c r="D628" s="14">
        <v>1.2E-2</v>
      </c>
      <c r="E628">
        <v>0.7</v>
      </c>
      <c r="F628" s="69">
        <v>139802.95319999999</v>
      </c>
      <c r="G628" s="69">
        <v>1174.3448068799999</v>
      </c>
      <c r="H628" s="69">
        <v>1174.3448068799999</v>
      </c>
    </row>
    <row r="629" spans="1:8">
      <c r="A629" s="60" t="s">
        <v>1515</v>
      </c>
      <c r="B629" s="60" t="s">
        <v>2607</v>
      </c>
      <c r="C629" s="60" t="s">
        <v>2400</v>
      </c>
      <c r="D629" s="14">
        <v>1.2E-2</v>
      </c>
      <c r="E629">
        <v>0.7</v>
      </c>
      <c r="F629" s="69">
        <v>1969978.5531095001</v>
      </c>
      <c r="G629" s="69">
        <v>16547.819846119801</v>
      </c>
      <c r="H629" s="69">
        <v>16547.819846119801</v>
      </c>
    </row>
    <row r="630" spans="1:8">
      <c r="A630" s="60" t="s">
        <v>1516</v>
      </c>
      <c r="B630" s="60" t="s">
        <v>2607</v>
      </c>
      <c r="C630" s="60" t="s">
        <v>2400</v>
      </c>
      <c r="D630" s="14">
        <v>1.2E-2</v>
      </c>
      <c r="E630">
        <v>0.7</v>
      </c>
      <c r="F630" s="69">
        <v>46001.568693499998</v>
      </c>
      <c r="G630" s="69">
        <v>386.41317702539999</v>
      </c>
      <c r="H630" s="69">
        <v>386.41317702539999</v>
      </c>
    </row>
    <row r="631" spans="1:8">
      <c r="A631" s="60" t="s">
        <v>1409</v>
      </c>
      <c r="B631" s="60" t="s">
        <v>2607</v>
      </c>
      <c r="C631" s="60" t="s">
        <v>2400</v>
      </c>
      <c r="D631" s="14">
        <v>1.2E-2</v>
      </c>
      <c r="E631">
        <v>0.7</v>
      </c>
      <c r="F631" s="69">
        <v>79284.820000000007</v>
      </c>
      <c r="G631" s="69">
        <v>665.99248799999998</v>
      </c>
      <c r="H631" s="69">
        <v>665.99248799999998</v>
      </c>
    </row>
    <row r="632" spans="1:8">
      <c r="A632" s="60" t="s">
        <v>1410</v>
      </c>
      <c r="B632" s="60" t="s">
        <v>2607</v>
      </c>
      <c r="C632" s="60" t="s">
        <v>2400</v>
      </c>
      <c r="D632" s="14">
        <v>1.2E-2</v>
      </c>
      <c r="E632">
        <v>0.7</v>
      </c>
      <c r="F632" s="69">
        <v>27776.35</v>
      </c>
      <c r="G632" s="69">
        <v>233.32133999999996</v>
      </c>
      <c r="H632" s="69">
        <v>233.32133999999996</v>
      </c>
    </row>
    <row r="633" spans="1:8">
      <c r="A633" s="60" t="s">
        <v>1411</v>
      </c>
      <c r="B633" s="60" t="s">
        <v>2607</v>
      </c>
      <c r="C633" s="60" t="s">
        <v>2400</v>
      </c>
      <c r="D633" s="14">
        <v>1.2E-2</v>
      </c>
      <c r="E633">
        <v>0.7</v>
      </c>
      <c r="F633" s="69">
        <v>22663.9</v>
      </c>
      <c r="G633" s="69">
        <v>190.37676000000002</v>
      </c>
      <c r="H633" s="69">
        <v>190.37676000000002</v>
      </c>
    </row>
    <row r="634" spans="1:8">
      <c r="A634" s="60" t="s">
        <v>1412</v>
      </c>
      <c r="B634" s="60" t="s">
        <v>2607</v>
      </c>
      <c r="C634" s="60" t="s">
        <v>2400</v>
      </c>
      <c r="D634" s="14">
        <v>1.2E-2</v>
      </c>
      <c r="E634">
        <v>0.7</v>
      </c>
      <c r="F634" s="69">
        <v>2956497.5249999999</v>
      </c>
      <c r="G634" s="69">
        <v>24834.57921</v>
      </c>
      <c r="H634" s="69">
        <v>24834.57921</v>
      </c>
    </row>
    <row r="635" spans="1:8">
      <c r="A635" s="60" t="s">
        <v>1413</v>
      </c>
      <c r="B635" s="60" t="s">
        <v>2607</v>
      </c>
      <c r="C635" s="60" t="s">
        <v>2400</v>
      </c>
      <c r="D635" s="14">
        <v>1.2E-2</v>
      </c>
      <c r="E635">
        <v>0.7</v>
      </c>
      <c r="F635" s="69">
        <v>108651.33500000001</v>
      </c>
      <c r="G635" s="69">
        <v>912.67121400000008</v>
      </c>
      <c r="H635" s="69">
        <v>912.67121400000008</v>
      </c>
    </row>
    <row r="636" spans="1:8">
      <c r="A636" s="60" t="s">
        <v>1414</v>
      </c>
      <c r="B636" s="60" t="s">
        <v>2607</v>
      </c>
      <c r="C636" s="60" t="s">
        <v>2400</v>
      </c>
      <c r="D636" s="14">
        <v>1.2E-2</v>
      </c>
      <c r="E636">
        <v>0.7</v>
      </c>
      <c r="F636" s="69">
        <v>3670415.3599999999</v>
      </c>
      <c r="G636" s="69">
        <v>30831.489023999995</v>
      </c>
      <c r="H636" s="69">
        <v>30831.489023999995</v>
      </c>
    </row>
    <row r="637" spans="1:8">
      <c r="A637" s="60" t="s">
        <v>1518</v>
      </c>
      <c r="B637" s="60" t="s">
        <v>2607</v>
      </c>
      <c r="C637" s="60" t="s">
        <v>2400</v>
      </c>
      <c r="D637" s="14">
        <v>1.2E-2</v>
      </c>
      <c r="E637">
        <v>0.7</v>
      </c>
      <c r="F637" s="69">
        <v>198111.69999999998</v>
      </c>
      <c r="G637" s="69">
        <v>1664.1382799999999</v>
      </c>
      <c r="H637" s="69">
        <v>1664.1382799999999</v>
      </c>
    </row>
    <row r="638" spans="1:8">
      <c r="A638" s="60" t="s">
        <v>1519</v>
      </c>
      <c r="B638" s="60" t="s">
        <v>2607</v>
      </c>
      <c r="C638" s="60" t="s">
        <v>2400</v>
      </c>
      <c r="D638" s="14">
        <v>1.2E-2</v>
      </c>
      <c r="E638">
        <v>0.7</v>
      </c>
      <c r="F638" s="69">
        <v>98741.108024999994</v>
      </c>
      <c r="G638" s="69">
        <v>829.42530740999996</v>
      </c>
      <c r="H638" s="69">
        <v>829.42530740999996</v>
      </c>
    </row>
    <row r="639" spans="1:8">
      <c r="A639" s="60" t="s">
        <v>1415</v>
      </c>
      <c r="B639" s="60" t="s">
        <v>2607</v>
      </c>
      <c r="C639" s="60" t="s">
        <v>2400</v>
      </c>
      <c r="D639" s="14">
        <v>1.2E-2</v>
      </c>
      <c r="E639">
        <v>0.7</v>
      </c>
      <c r="F639" s="69">
        <v>2201.5149999999999</v>
      </c>
      <c r="G639" s="69">
        <v>18.492725999999998</v>
      </c>
      <c r="H639" s="69">
        <v>18.492725999999998</v>
      </c>
    </row>
    <row r="640" spans="1:8">
      <c r="A640" s="60" t="s">
        <v>1416</v>
      </c>
      <c r="B640" s="60" t="s">
        <v>2607</v>
      </c>
      <c r="C640" s="60" t="s">
        <v>2400</v>
      </c>
      <c r="D640" s="14">
        <v>1.2E-2</v>
      </c>
      <c r="E640">
        <v>0.7</v>
      </c>
      <c r="F640" s="69">
        <v>421048.39</v>
      </c>
      <c r="G640" s="69">
        <v>3536.8064759999997</v>
      </c>
      <c r="H640" s="69">
        <v>3536.8064759999997</v>
      </c>
    </row>
    <row r="641" spans="1:8">
      <c r="A641" s="60" t="s">
        <v>1417</v>
      </c>
      <c r="B641" s="60" t="s">
        <v>2607</v>
      </c>
      <c r="C641" s="60" t="s">
        <v>2400</v>
      </c>
      <c r="D641" s="14">
        <v>1.2E-2</v>
      </c>
      <c r="E641">
        <v>0.7</v>
      </c>
      <c r="F641" s="69">
        <v>54668.014999999999</v>
      </c>
      <c r="G641" s="69">
        <v>459.21132599999993</v>
      </c>
      <c r="H641" s="69">
        <v>459.21132599999993</v>
      </c>
    </row>
    <row r="642" spans="1:8">
      <c r="A642" s="60" t="s">
        <v>1520</v>
      </c>
      <c r="B642" s="60" t="s">
        <v>2607</v>
      </c>
      <c r="C642" s="60" t="s">
        <v>2400</v>
      </c>
      <c r="D642" s="14">
        <v>1.2E-2</v>
      </c>
      <c r="E642">
        <v>0.7</v>
      </c>
      <c r="F642" s="69">
        <v>191721</v>
      </c>
      <c r="G642" s="69">
        <v>1610.4564</v>
      </c>
      <c r="H642" s="69">
        <v>1610.4564</v>
      </c>
    </row>
    <row r="643" spans="1:8">
      <c r="A643" s="60" t="s">
        <v>1418</v>
      </c>
      <c r="B643" s="60" t="s">
        <v>2607</v>
      </c>
      <c r="C643" s="60" t="s">
        <v>2400</v>
      </c>
      <c r="D643" s="14">
        <v>1.2E-2</v>
      </c>
      <c r="E643">
        <v>0.7</v>
      </c>
      <c r="F643" s="69">
        <v>779017.59499999997</v>
      </c>
      <c r="G643" s="69">
        <v>6543.7477979999994</v>
      </c>
      <c r="H643" s="69">
        <v>6543.7477979999994</v>
      </c>
    </row>
    <row r="644" spans="1:8">
      <c r="A644" s="60" t="s">
        <v>1419</v>
      </c>
      <c r="B644" s="60" t="s">
        <v>2607</v>
      </c>
      <c r="C644" s="60" t="s">
        <v>2400</v>
      </c>
      <c r="D644" s="14">
        <v>1.2E-2</v>
      </c>
      <c r="E644">
        <v>0.7</v>
      </c>
      <c r="F644" s="69">
        <v>65068.17</v>
      </c>
      <c r="G644" s="69">
        <v>546.57262800000001</v>
      </c>
      <c r="H644" s="69">
        <v>546.57262800000001</v>
      </c>
    </row>
    <row r="645" spans="1:8">
      <c r="A645" s="60" t="s">
        <v>1420</v>
      </c>
      <c r="B645" s="60" t="s">
        <v>2607</v>
      </c>
      <c r="C645" s="60" t="s">
        <v>2400</v>
      </c>
      <c r="D645" s="14">
        <v>1.2E-2</v>
      </c>
      <c r="E645">
        <v>0.7</v>
      </c>
      <c r="F645" s="69">
        <v>66033.55</v>
      </c>
      <c r="G645" s="69">
        <v>554.68182000000002</v>
      </c>
      <c r="H645" s="69">
        <v>554.68182000000002</v>
      </c>
    </row>
    <row r="646" spans="1:8">
      <c r="A646" s="60" t="s">
        <v>1421</v>
      </c>
      <c r="B646" s="60" t="s">
        <v>2607</v>
      </c>
      <c r="C646" s="60" t="s">
        <v>2400</v>
      </c>
      <c r="D646" s="14">
        <v>1.2E-2</v>
      </c>
      <c r="E646">
        <v>0.7</v>
      </c>
      <c r="F646" s="69">
        <v>121102.35</v>
      </c>
      <c r="G646" s="69">
        <v>1017.25974</v>
      </c>
      <c r="H646" s="69">
        <v>1017.25974</v>
      </c>
    </row>
    <row r="647" spans="1:8">
      <c r="A647" s="60" t="s">
        <v>1522</v>
      </c>
      <c r="B647" s="60" t="s">
        <v>2607</v>
      </c>
      <c r="C647" s="60" t="s">
        <v>2400</v>
      </c>
      <c r="D647" s="14">
        <v>1.2E-2</v>
      </c>
      <c r="E647">
        <v>0.7</v>
      </c>
      <c r="F647" s="69">
        <v>65336.439822499997</v>
      </c>
      <c r="G647" s="69">
        <v>548.82609450899997</v>
      </c>
      <c r="H647" s="69">
        <v>548.82609450899997</v>
      </c>
    </row>
    <row r="648" spans="1:8">
      <c r="A648" s="60" t="s">
        <v>1521</v>
      </c>
      <c r="B648" s="60" t="s">
        <v>2607</v>
      </c>
      <c r="C648" s="60" t="s">
        <v>2400</v>
      </c>
      <c r="D648" s="14">
        <v>1.2E-2</v>
      </c>
      <c r="E648">
        <v>0.7</v>
      </c>
      <c r="F648" s="69">
        <v>223826.02349699999</v>
      </c>
      <c r="G648" s="69">
        <v>1880.1385973747997</v>
      </c>
      <c r="H648" s="69">
        <v>1880.1385973747997</v>
      </c>
    </row>
    <row r="649" spans="1:8">
      <c r="A649" s="60" t="s">
        <v>1523</v>
      </c>
      <c r="B649" s="60" t="s">
        <v>2607</v>
      </c>
      <c r="C649" s="60" t="s">
        <v>2400</v>
      </c>
      <c r="D649" s="14">
        <v>1.2E-2</v>
      </c>
      <c r="E649">
        <v>0.7</v>
      </c>
      <c r="F649" s="69">
        <v>135745.817305</v>
      </c>
      <c r="G649" s="69">
        <v>1140.2648653619999</v>
      </c>
      <c r="H649" s="69">
        <v>1140.2648653619999</v>
      </c>
    </row>
    <row r="650" spans="1:8">
      <c r="A650" s="60" t="s">
        <v>1426</v>
      </c>
      <c r="B650" s="60" t="s">
        <v>2607</v>
      </c>
      <c r="C650" s="60" t="s">
        <v>2400</v>
      </c>
      <c r="D650" s="14">
        <v>1.2E-2</v>
      </c>
      <c r="E650">
        <v>0.7</v>
      </c>
      <c r="F650" s="69">
        <v>3078708.64</v>
      </c>
      <c r="G650" s="69">
        <v>25861.152576</v>
      </c>
      <c r="H650" s="69">
        <v>25861.152576</v>
      </c>
    </row>
    <row r="651" spans="1:8">
      <c r="A651" s="60" t="s">
        <v>1425</v>
      </c>
      <c r="B651" s="60" t="s">
        <v>2607</v>
      </c>
      <c r="C651" s="60" t="s">
        <v>2400</v>
      </c>
      <c r="D651" s="14">
        <v>1.2E-2</v>
      </c>
      <c r="E651">
        <v>0.7</v>
      </c>
      <c r="F651" s="69">
        <v>1623047.42</v>
      </c>
      <c r="G651" s="69">
        <v>13633.598327999998</v>
      </c>
      <c r="H651" s="69">
        <v>13633.598327999998</v>
      </c>
    </row>
    <row r="652" spans="1:8">
      <c r="A652" s="60" t="s">
        <v>1424</v>
      </c>
      <c r="B652" s="60" t="s">
        <v>2607</v>
      </c>
      <c r="C652" s="60" t="s">
        <v>2400</v>
      </c>
      <c r="D652" s="14">
        <v>1.2E-2</v>
      </c>
      <c r="E652">
        <v>0.7</v>
      </c>
      <c r="F652" s="69">
        <v>304357.88500000001</v>
      </c>
      <c r="G652" s="69">
        <v>2556.6062339999999</v>
      </c>
      <c r="H652" s="69">
        <v>2556.6062339999999</v>
      </c>
    </row>
    <row r="653" spans="1:8">
      <c r="A653" s="60" t="s">
        <v>1423</v>
      </c>
      <c r="B653" s="60" t="s">
        <v>2607</v>
      </c>
      <c r="C653" s="60" t="s">
        <v>2400</v>
      </c>
      <c r="D653" s="14">
        <v>1.2E-2</v>
      </c>
      <c r="E653">
        <v>0.7</v>
      </c>
      <c r="F653" s="69">
        <v>38253.81</v>
      </c>
      <c r="G653" s="69">
        <v>321.33200399999993</v>
      </c>
      <c r="H653" s="69">
        <v>321.33200399999993</v>
      </c>
    </row>
    <row r="654" spans="1:8">
      <c r="A654" s="60" t="s">
        <v>1422</v>
      </c>
      <c r="B654" s="60" t="s">
        <v>2607</v>
      </c>
      <c r="C654" s="60" t="s">
        <v>2400</v>
      </c>
      <c r="D654" s="14">
        <v>1.2E-2</v>
      </c>
      <c r="E654">
        <v>0.7</v>
      </c>
      <c r="F654" s="69">
        <v>949087.52500000002</v>
      </c>
      <c r="G654" s="69">
        <v>7972.3352100000002</v>
      </c>
      <c r="H654" s="69">
        <v>7972.3352100000002</v>
      </c>
    </row>
    <row r="655" spans="1:8">
      <c r="A655" s="60" t="s">
        <v>1427</v>
      </c>
      <c r="B655" s="60" t="s">
        <v>2607</v>
      </c>
      <c r="C655" s="60" t="s">
        <v>2400</v>
      </c>
      <c r="D655" s="14">
        <v>1.2E-2</v>
      </c>
      <c r="E655">
        <v>0.7</v>
      </c>
      <c r="F655" s="69">
        <v>5204015.8949999996</v>
      </c>
      <c r="G655" s="69">
        <v>43713.733517999994</v>
      </c>
      <c r="H655" s="69">
        <v>43713.733517999994</v>
      </c>
    </row>
    <row r="656" spans="1:8">
      <c r="A656" s="60" t="s">
        <v>1433</v>
      </c>
      <c r="B656" s="60" t="s">
        <v>2607</v>
      </c>
      <c r="C656" s="60" t="s">
        <v>2400</v>
      </c>
      <c r="D656" s="14">
        <v>1.2E-2</v>
      </c>
      <c r="E656">
        <v>0.7</v>
      </c>
      <c r="F656" s="69">
        <v>10217.674999999999</v>
      </c>
      <c r="G656" s="69">
        <v>85.828469999999996</v>
      </c>
      <c r="H656" s="69">
        <v>85.828469999999996</v>
      </c>
    </row>
    <row r="657" spans="1:8">
      <c r="A657" s="60" t="s">
        <v>1434</v>
      </c>
      <c r="B657" s="60" t="s">
        <v>2607</v>
      </c>
      <c r="C657" s="60" t="s">
        <v>2400</v>
      </c>
      <c r="D657" s="14">
        <v>1.2E-2</v>
      </c>
      <c r="E657">
        <v>0.7</v>
      </c>
      <c r="F657" s="69">
        <v>142605.965</v>
      </c>
      <c r="G657" s="69">
        <v>1197.8901060000001</v>
      </c>
      <c r="H657" s="69">
        <v>1197.8901060000001</v>
      </c>
    </row>
    <row r="658" spans="1:8">
      <c r="A658" s="60" t="s">
        <v>1435</v>
      </c>
      <c r="B658" s="60" t="s">
        <v>2607</v>
      </c>
      <c r="C658" s="60" t="s">
        <v>2400</v>
      </c>
      <c r="D658" s="14">
        <v>1.2E-2</v>
      </c>
      <c r="E658">
        <v>0.7</v>
      </c>
      <c r="F658" s="69">
        <v>15038.65</v>
      </c>
      <c r="G658" s="69">
        <v>126.32465999999998</v>
      </c>
      <c r="H658" s="69">
        <v>126.32465999999998</v>
      </c>
    </row>
    <row r="659" spans="1:8">
      <c r="A659" s="60" t="s">
        <v>1428</v>
      </c>
      <c r="B659" s="60" t="s">
        <v>2607</v>
      </c>
      <c r="C659" s="60" t="s">
        <v>2400</v>
      </c>
      <c r="D659" s="14">
        <v>1.2E-2</v>
      </c>
      <c r="E659">
        <v>0.7</v>
      </c>
      <c r="F659" s="69">
        <v>12187.35</v>
      </c>
      <c r="G659" s="69">
        <v>102.37374</v>
      </c>
      <c r="H659" s="69">
        <v>102.37374</v>
      </c>
    </row>
    <row r="660" spans="1:8">
      <c r="A660" s="60" t="s">
        <v>1429</v>
      </c>
      <c r="B660" s="60" t="s">
        <v>2607</v>
      </c>
      <c r="C660" s="60" t="s">
        <v>2400</v>
      </c>
      <c r="D660" s="14">
        <v>1.2E-2</v>
      </c>
      <c r="E660">
        <v>0.7</v>
      </c>
      <c r="F660" s="69">
        <v>1328.895</v>
      </c>
      <c r="G660" s="69">
        <v>11.162718</v>
      </c>
      <c r="H660" s="69">
        <v>11.162718</v>
      </c>
    </row>
    <row r="661" spans="1:8">
      <c r="A661" s="60" t="s">
        <v>1430</v>
      </c>
      <c r="B661" s="60" t="s">
        <v>2607</v>
      </c>
      <c r="C661" s="60" t="s">
        <v>2400</v>
      </c>
      <c r="D661" s="14">
        <v>1.2E-2</v>
      </c>
      <c r="E661">
        <v>0.7</v>
      </c>
      <c r="F661" s="69">
        <v>11573.035</v>
      </c>
      <c r="G661" s="69">
        <v>97.213493999999997</v>
      </c>
      <c r="H661" s="69">
        <v>97.213493999999997</v>
      </c>
    </row>
    <row r="662" spans="1:8">
      <c r="A662" s="60" t="s">
        <v>1431</v>
      </c>
      <c r="B662" s="60" t="s">
        <v>2607</v>
      </c>
      <c r="C662" s="60" t="s">
        <v>2400</v>
      </c>
      <c r="D662" s="14">
        <v>1.2E-2</v>
      </c>
      <c r="E662">
        <v>0.7</v>
      </c>
      <c r="F662" s="69">
        <v>8300.6949999999997</v>
      </c>
      <c r="G662" s="69">
        <v>69.725837999999996</v>
      </c>
      <c r="H662" s="69">
        <v>69.725837999999996</v>
      </c>
    </row>
    <row r="663" spans="1:8">
      <c r="A663" s="60" t="s">
        <v>1432</v>
      </c>
      <c r="B663" s="60" t="s">
        <v>2607</v>
      </c>
      <c r="C663" s="60" t="s">
        <v>2400</v>
      </c>
      <c r="D663" s="14">
        <v>1.2E-2</v>
      </c>
      <c r="E663">
        <v>0.7</v>
      </c>
      <c r="F663" s="69">
        <v>6740.03</v>
      </c>
      <c r="G663" s="69">
        <v>56.616251999999996</v>
      </c>
      <c r="H663" s="69">
        <v>56.616251999999996</v>
      </c>
    </row>
    <row r="664" spans="1:8">
      <c r="A664" s="60" t="s">
        <v>1529</v>
      </c>
      <c r="B664" s="60" t="s">
        <v>2607</v>
      </c>
      <c r="C664" s="60" t="s">
        <v>2400</v>
      </c>
      <c r="D664" s="14">
        <v>1.2E-2</v>
      </c>
      <c r="E664">
        <v>0.7</v>
      </c>
      <c r="F664" s="69">
        <v>366953.99400000001</v>
      </c>
      <c r="G664" s="69">
        <v>3082.4135496000004</v>
      </c>
      <c r="H664" s="69">
        <v>3082.4135496000004</v>
      </c>
    </row>
    <row r="665" spans="1:8">
      <c r="A665" s="60" t="s">
        <v>1530</v>
      </c>
      <c r="B665" s="60" t="s">
        <v>2607</v>
      </c>
      <c r="C665" s="60" t="s">
        <v>2400</v>
      </c>
      <c r="D665" s="14">
        <v>1.2E-2</v>
      </c>
      <c r="E665">
        <v>0.7</v>
      </c>
      <c r="F665" s="69">
        <v>234967.44206299997</v>
      </c>
      <c r="G665" s="69">
        <v>1973.7265133291996</v>
      </c>
      <c r="H665" s="69">
        <v>1973.7265133291996</v>
      </c>
    </row>
    <row r="666" spans="1:8">
      <c r="A666" s="60" t="s">
        <v>1527</v>
      </c>
      <c r="B666" s="60" t="s">
        <v>2607</v>
      </c>
      <c r="C666" s="60" t="s">
        <v>2400</v>
      </c>
      <c r="D666" s="14">
        <v>1.2E-2</v>
      </c>
      <c r="E666">
        <v>0.7</v>
      </c>
      <c r="F666" s="69">
        <v>39012.8908945</v>
      </c>
      <c r="G666" s="69">
        <v>327.70828351379998</v>
      </c>
      <c r="H666" s="69">
        <v>327.70828351379998</v>
      </c>
    </row>
    <row r="667" spans="1:8">
      <c r="A667" s="60" t="s">
        <v>1528</v>
      </c>
      <c r="B667" s="60" t="s">
        <v>2607</v>
      </c>
      <c r="C667" s="60" t="s">
        <v>2400</v>
      </c>
      <c r="D667" s="14">
        <v>1.2E-2</v>
      </c>
      <c r="E667">
        <v>0.7</v>
      </c>
      <c r="F667" s="69">
        <v>79119.550093999991</v>
      </c>
      <c r="G667" s="69">
        <v>664.60422078959994</v>
      </c>
      <c r="H667" s="69">
        <v>664.60422078959994</v>
      </c>
    </row>
    <row r="668" spans="1:8">
      <c r="A668" s="60" t="s">
        <v>1524</v>
      </c>
      <c r="B668" s="60" t="s">
        <v>2607</v>
      </c>
      <c r="C668" s="60" t="s">
        <v>2400</v>
      </c>
      <c r="D668" s="14">
        <v>1.2E-2</v>
      </c>
      <c r="E668">
        <v>0.7</v>
      </c>
      <c r="F668" s="69">
        <v>712496.45890600001</v>
      </c>
      <c r="G668" s="69">
        <v>5984.9702548103996</v>
      </c>
      <c r="H668" s="69">
        <v>5984.9702548103996</v>
      </c>
    </row>
    <row r="669" spans="1:8">
      <c r="A669" s="60" t="s">
        <v>1526</v>
      </c>
      <c r="B669" s="60" t="s">
        <v>2607</v>
      </c>
      <c r="C669" s="60" t="s">
        <v>2400</v>
      </c>
      <c r="D669" s="14">
        <v>1.2E-2</v>
      </c>
      <c r="E669">
        <v>0.7</v>
      </c>
      <c r="F669" s="69">
        <v>36356.692300000002</v>
      </c>
      <c r="G669" s="69">
        <v>305.39621532000001</v>
      </c>
      <c r="H669" s="69">
        <v>305.39621532000001</v>
      </c>
    </row>
    <row r="670" spans="1:8">
      <c r="A670" s="60" t="s">
        <v>1525</v>
      </c>
      <c r="B670" s="60" t="s">
        <v>2607</v>
      </c>
      <c r="C670" s="60" t="s">
        <v>2400</v>
      </c>
      <c r="D670" s="14">
        <v>1.2E-2</v>
      </c>
      <c r="E670">
        <v>0.7</v>
      </c>
      <c r="F670" s="69">
        <v>82541.833851000003</v>
      </c>
      <c r="G670" s="69">
        <v>693.35140434840002</v>
      </c>
      <c r="H670" s="69">
        <v>693.35140434840002</v>
      </c>
    </row>
    <row r="671" spans="1:8">
      <c r="A671" s="60" t="s">
        <v>1538</v>
      </c>
      <c r="B671" s="60" t="s">
        <v>2607</v>
      </c>
      <c r="C671" s="60" t="s">
        <v>2400</v>
      </c>
      <c r="D671" s="14">
        <v>1.2E-2</v>
      </c>
      <c r="E671">
        <v>0.7</v>
      </c>
      <c r="F671" s="69">
        <v>159767.5</v>
      </c>
      <c r="G671" s="69">
        <v>1342.047</v>
      </c>
      <c r="H671" s="69">
        <v>1342.047</v>
      </c>
    </row>
    <row r="672" spans="1:8">
      <c r="A672" s="60" t="s">
        <v>1539</v>
      </c>
      <c r="B672" s="60" t="s">
        <v>2607</v>
      </c>
      <c r="C672" s="60" t="s">
        <v>2400</v>
      </c>
      <c r="D672" s="14">
        <v>1.2E-2</v>
      </c>
      <c r="E672">
        <v>0.7</v>
      </c>
      <c r="F672" s="69">
        <v>113063.56142299999</v>
      </c>
      <c r="G672" s="69">
        <v>949.73391595319981</v>
      </c>
      <c r="H672" s="69">
        <v>949.73391595319981</v>
      </c>
    </row>
    <row r="673" spans="1:8">
      <c r="A673" s="60" t="s">
        <v>1540</v>
      </c>
      <c r="B673" s="60" t="s">
        <v>2607</v>
      </c>
      <c r="C673" s="60" t="s">
        <v>2400</v>
      </c>
      <c r="D673" s="14">
        <v>1.2E-2</v>
      </c>
      <c r="E673">
        <v>0.7</v>
      </c>
      <c r="F673" s="69">
        <v>10672.053604499999</v>
      </c>
      <c r="G673" s="69">
        <v>89.645250277800002</v>
      </c>
      <c r="H673" s="69">
        <v>89.645250277800002</v>
      </c>
    </row>
    <row r="674" spans="1:8">
      <c r="A674" s="60" t="s">
        <v>1537</v>
      </c>
      <c r="B674" s="60" t="s">
        <v>2607</v>
      </c>
      <c r="C674" s="60" t="s">
        <v>2400</v>
      </c>
      <c r="D674" s="14">
        <v>1.2E-2</v>
      </c>
      <c r="E674">
        <v>0.7</v>
      </c>
      <c r="F674" s="69">
        <v>130560.275511</v>
      </c>
      <c r="G674" s="69">
        <v>1096.7063142924001</v>
      </c>
      <c r="H674" s="69">
        <v>1096.7063142924001</v>
      </c>
    </row>
    <row r="675" spans="1:8">
      <c r="A675" s="60" t="s">
        <v>1442</v>
      </c>
      <c r="B675" s="60" t="s">
        <v>2607</v>
      </c>
      <c r="C675" s="60" t="s">
        <v>2400</v>
      </c>
      <c r="D675" s="14">
        <v>1.2E-2</v>
      </c>
      <c r="E675">
        <v>0.7</v>
      </c>
      <c r="F675" s="69">
        <v>96938.15</v>
      </c>
      <c r="G675" s="69">
        <v>814.28045999999983</v>
      </c>
      <c r="H675" s="69">
        <v>814.28045999999983</v>
      </c>
    </row>
    <row r="676" spans="1:8">
      <c r="A676" s="60" t="s">
        <v>1440</v>
      </c>
      <c r="B676" s="60" t="s">
        <v>2607</v>
      </c>
      <c r="C676" s="60" t="s">
        <v>2400</v>
      </c>
      <c r="D676" s="14">
        <v>1.2E-2</v>
      </c>
      <c r="E676">
        <v>0.7</v>
      </c>
      <c r="F676" s="69">
        <v>1198828.875</v>
      </c>
      <c r="G676" s="69">
        <v>10070.162549999999</v>
      </c>
      <c r="H676" s="69">
        <v>10070.162549999999</v>
      </c>
    </row>
    <row r="677" spans="1:8">
      <c r="A677" s="60" t="s">
        <v>1441</v>
      </c>
      <c r="B677" s="60" t="s">
        <v>2607</v>
      </c>
      <c r="C677" s="60" t="s">
        <v>2400</v>
      </c>
      <c r="D677" s="14">
        <v>1.2E-2</v>
      </c>
      <c r="E677">
        <v>0.7</v>
      </c>
      <c r="F677" s="69">
        <v>4652445.01</v>
      </c>
      <c r="G677" s="69">
        <v>39080.538084</v>
      </c>
      <c r="H677" s="69">
        <v>39080.538084</v>
      </c>
    </row>
    <row r="678" spans="1:8">
      <c r="A678" s="60" t="s">
        <v>1536</v>
      </c>
      <c r="B678" s="60" t="s">
        <v>2607</v>
      </c>
      <c r="C678" s="60" t="s">
        <v>2400</v>
      </c>
      <c r="D678" s="14">
        <v>1.2E-2</v>
      </c>
      <c r="E678">
        <v>0.7</v>
      </c>
      <c r="F678" s="69">
        <v>1952708.293476</v>
      </c>
      <c r="G678" s="69">
        <v>16402.7496651984</v>
      </c>
      <c r="H678" s="69">
        <v>16402.7496651984</v>
      </c>
    </row>
    <row r="679" spans="1:8">
      <c r="A679" s="60" t="s">
        <v>1534</v>
      </c>
      <c r="B679" s="60" t="s">
        <v>2607</v>
      </c>
      <c r="C679" s="60" t="s">
        <v>2400</v>
      </c>
      <c r="D679" s="14">
        <v>1.2E-2</v>
      </c>
      <c r="E679">
        <v>0.7</v>
      </c>
      <c r="F679" s="69">
        <v>52851.089</v>
      </c>
      <c r="G679" s="69">
        <v>443.9491476</v>
      </c>
      <c r="H679" s="69">
        <v>443.9491476</v>
      </c>
    </row>
    <row r="680" spans="1:8">
      <c r="A680" s="60" t="s">
        <v>1535</v>
      </c>
      <c r="B680" s="60" t="s">
        <v>2607</v>
      </c>
      <c r="C680" s="60" t="s">
        <v>2400</v>
      </c>
      <c r="D680" s="14">
        <v>1.2E-2</v>
      </c>
      <c r="E680">
        <v>0.7</v>
      </c>
      <c r="F680" s="69">
        <v>78897.984524999993</v>
      </c>
      <c r="G680" s="69">
        <v>662.74307001</v>
      </c>
      <c r="H680" s="69">
        <v>662.74307001</v>
      </c>
    </row>
    <row r="681" spans="1:8">
      <c r="A681" s="60" t="s">
        <v>1439</v>
      </c>
      <c r="B681" s="60" t="s">
        <v>2607</v>
      </c>
      <c r="C681" s="60" t="s">
        <v>2400</v>
      </c>
      <c r="D681" s="14">
        <v>1.2E-2</v>
      </c>
      <c r="E681">
        <v>0.7</v>
      </c>
      <c r="F681" s="69">
        <v>3581146.085</v>
      </c>
      <c r="G681" s="69">
        <v>30081.627113999999</v>
      </c>
      <c r="H681" s="69">
        <v>30081.627113999999</v>
      </c>
    </row>
    <row r="682" spans="1:8">
      <c r="A682" s="60" t="s">
        <v>1438</v>
      </c>
      <c r="B682" s="60" t="s">
        <v>2607</v>
      </c>
      <c r="C682" s="60" t="s">
        <v>2400</v>
      </c>
      <c r="D682" s="14">
        <v>1.2E-2</v>
      </c>
      <c r="E682">
        <v>0.7</v>
      </c>
      <c r="F682" s="69">
        <v>49778.82</v>
      </c>
      <c r="G682" s="69">
        <v>418.14208799999994</v>
      </c>
      <c r="H682" s="69">
        <v>418.14208799999994</v>
      </c>
    </row>
    <row r="683" spans="1:8">
      <c r="A683" s="60" t="s">
        <v>1533</v>
      </c>
      <c r="B683" s="60" t="s">
        <v>2607</v>
      </c>
      <c r="C683" s="60" t="s">
        <v>2400</v>
      </c>
      <c r="D683" s="14">
        <v>1.2E-2</v>
      </c>
      <c r="E683">
        <v>0.7</v>
      </c>
      <c r="F683" s="69">
        <v>23505.0265535</v>
      </c>
      <c r="G683" s="69">
        <v>197.44222304940001</v>
      </c>
      <c r="H683" s="69">
        <v>197.44222304940001</v>
      </c>
    </row>
    <row r="684" spans="1:8">
      <c r="A684" t="s">
        <v>1437</v>
      </c>
      <c r="B684" t="s">
        <v>2607</v>
      </c>
      <c r="C684" t="s">
        <v>2400</v>
      </c>
      <c r="D684">
        <v>1.2E-2</v>
      </c>
      <c r="E684">
        <v>0.7</v>
      </c>
      <c r="F684">
        <v>5845.5050000000001</v>
      </c>
      <c r="G684">
        <v>49.102242000000004</v>
      </c>
      <c r="H684">
        <v>49.102242000000004</v>
      </c>
    </row>
    <row r="685" spans="1:8">
      <c r="A685" t="s">
        <v>1436</v>
      </c>
      <c r="B685" t="s">
        <v>2607</v>
      </c>
      <c r="C685" t="s">
        <v>2400</v>
      </c>
      <c r="D685">
        <v>1.2E-2</v>
      </c>
      <c r="E685">
        <v>0.7</v>
      </c>
      <c r="F685">
        <v>49746.66</v>
      </c>
      <c r="G685">
        <v>417.87194399999998</v>
      </c>
      <c r="H685">
        <v>417.87194399999998</v>
      </c>
    </row>
    <row r="686" spans="1:8">
      <c r="A686" t="s">
        <v>1531</v>
      </c>
      <c r="B686" t="s">
        <v>2607</v>
      </c>
      <c r="C686" t="s">
        <v>2400</v>
      </c>
      <c r="D686">
        <v>1.2E-2</v>
      </c>
      <c r="E686">
        <v>0.7</v>
      </c>
      <c r="F686">
        <v>27636.582149999998</v>
      </c>
      <c r="G686">
        <v>232.14729005999999</v>
      </c>
      <c r="H686">
        <v>232.14729005999999</v>
      </c>
    </row>
    <row r="687" spans="1:8">
      <c r="A687" t="s">
        <v>1532</v>
      </c>
      <c r="B687" t="s">
        <v>2607</v>
      </c>
      <c r="C687" t="s">
        <v>2400</v>
      </c>
      <c r="D687">
        <v>1.2E-2</v>
      </c>
      <c r="E687">
        <v>0.7</v>
      </c>
      <c r="F687">
        <v>10736.376</v>
      </c>
      <c r="G687">
        <v>90.185558399999991</v>
      </c>
      <c r="H687">
        <v>90.185558399999991</v>
      </c>
    </row>
    <row r="688" spans="1:8">
      <c r="A688" t="s">
        <v>1443</v>
      </c>
      <c r="B688" t="s">
        <v>2607</v>
      </c>
      <c r="C688" t="s">
        <v>2400</v>
      </c>
      <c r="D688">
        <v>1.2E-2</v>
      </c>
      <c r="E688">
        <v>0.7</v>
      </c>
      <c r="F688">
        <v>18621.355</v>
      </c>
      <c r="G688">
        <v>156.41938199999998</v>
      </c>
      <c r="H688">
        <v>156.41938199999998</v>
      </c>
    </row>
    <row r="689" spans="1:8">
      <c r="A689" t="s">
        <v>1541</v>
      </c>
      <c r="B689" t="s">
        <v>2607</v>
      </c>
      <c r="C689" t="s">
        <v>2400</v>
      </c>
      <c r="D689">
        <v>1.2E-2</v>
      </c>
      <c r="E689">
        <v>0.7</v>
      </c>
      <c r="F689">
        <v>339539.71234950004</v>
      </c>
      <c r="G689">
        <v>2852.1335837358006</v>
      </c>
      <c r="H689">
        <v>2852.1335837358006</v>
      </c>
    </row>
    <row r="690" spans="1:8">
      <c r="A690" t="s">
        <v>1543</v>
      </c>
      <c r="B690" t="s">
        <v>2607</v>
      </c>
      <c r="C690" t="s">
        <v>2400</v>
      </c>
      <c r="D690">
        <v>1.2E-2</v>
      </c>
      <c r="E690">
        <v>0.7</v>
      </c>
      <c r="F690">
        <v>253241.84043400001</v>
      </c>
      <c r="G690">
        <v>2127.2314596455999</v>
      </c>
      <c r="H690">
        <v>2127.2314596455999</v>
      </c>
    </row>
    <row r="691" spans="1:8">
      <c r="A691" t="s">
        <v>1444</v>
      </c>
      <c r="B691" t="s">
        <v>2607</v>
      </c>
      <c r="C691" t="s">
        <v>2400</v>
      </c>
      <c r="D691">
        <v>1.2E-2</v>
      </c>
      <c r="E691">
        <v>0.7</v>
      </c>
      <c r="F691">
        <v>46837.59</v>
      </c>
      <c r="G691">
        <v>393.43575599999997</v>
      </c>
      <c r="H691">
        <v>393.43575599999997</v>
      </c>
    </row>
    <row r="692" spans="1:8">
      <c r="A692" t="s">
        <v>1542</v>
      </c>
      <c r="B692" t="s">
        <v>2607</v>
      </c>
      <c r="C692" t="s">
        <v>2400</v>
      </c>
      <c r="D692">
        <v>1.2E-2</v>
      </c>
      <c r="E692">
        <v>0.7</v>
      </c>
      <c r="F692">
        <v>131267.40646600001</v>
      </c>
      <c r="G692">
        <v>1102.6462143143999</v>
      </c>
      <c r="H692">
        <v>1102.6462143143999</v>
      </c>
    </row>
    <row r="693" spans="1:8">
      <c r="A693" t="s">
        <v>1544</v>
      </c>
      <c r="B693" t="s">
        <v>2607</v>
      </c>
      <c r="C693" t="s">
        <v>2400</v>
      </c>
      <c r="D693">
        <v>1.2E-2</v>
      </c>
      <c r="E693">
        <v>0.7</v>
      </c>
      <c r="F693">
        <v>639070</v>
      </c>
      <c r="G693">
        <v>5368.1880000000001</v>
      </c>
      <c r="H693">
        <v>5368.1880000000001</v>
      </c>
    </row>
    <row r="694" spans="1:8">
      <c r="A694" t="s">
        <v>1546</v>
      </c>
      <c r="B694" t="s">
        <v>2607</v>
      </c>
      <c r="C694" t="s">
        <v>2400</v>
      </c>
      <c r="D694">
        <v>1.2E-2</v>
      </c>
      <c r="E694">
        <v>0.7</v>
      </c>
      <c r="F694">
        <v>56805.654159999991</v>
      </c>
      <c r="G694">
        <v>477.16749494399988</v>
      </c>
      <c r="H694">
        <v>477.16749494399988</v>
      </c>
    </row>
    <row r="695" spans="1:8">
      <c r="A695" t="s">
        <v>1548</v>
      </c>
      <c r="B695" t="s">
        <v>2607</v>
      </c>
      <c r="C695" t="s">
        <v>2400</v>
      </c>
      <c r="D695">
        <v>1.2E-2</v>
      </c>
      <c r="E695">
        <v>0.7</v>
      </c>
      <c r="F695">
        <v>105484.8942</v>
      </c>
      <c r="G695">
        <v>886.07311128000003</v>
      </c>
      <c r="H695">
        <v>886.07311128000003</v>
      </c>
    </row>
    <row r="696" spans="1:8">
      <c r="A696" t="s">
        <v>1545</v>
      </c>
      <c r="B696" t="s">
        <v>2607</v>
      </c>
      <c r="C696" t="s">
        <v>2400</v>
      </c>
      <c r="D696">
        <v>1.2E-2</v>
      </c>
      <c r="E696">
        <v>0.7</v>
      </c>
      <c r="F696">
        <v>14857.5786625</v>
      </c>
      <c r="G696">
        <v>124.803660765</v>
      </c>
      <c r="H696">
        <v>124.803660765</v>
      </c>
    </row>
    <row r="697" spans="1:8">
      <c r="A697" t="s">
        <v>1547</v>
      </c>
      <c r="B697" t="s">
        <v>2607</v>
      </c>
      <c r="C697" t="s">
        <v>2400</v>
      </c>
      <c r="D697">
        <v>1.2E-2</v>
      </c>
      <c r="E697">
        <v>0.7</v>
      </c>
      <c r="F697">
        <v>60148.821050999999</v>
      </c>
      <c r="G697">
        <v>505.25009682839993</v>
      </c>
      <c r="H697">
        <v>505.25009682839993</v>
      </c>
    </row>
    <row r="698" spans="1:8">
      <c r="A698" t="s">
        <v>1549</v>
      </c>
      <c r="B698" t="s">
        <v>2607</v>
      </c>
      <c r="C698" t="s">
        <v>2400</v>
      </c>
      <c r="D698">
        <v>1.2E-2</v>
      </c>
      <c r="E698">
        <v>0.7</v>
      </c>
      <c r="F698">
        <v>117026.59426049999</v>
      </c>
      <c r="G698">
        <v>983.02339178819977</v>
      </c>
      <c r="H698">
        <v>983.02339178819977</v>
      </c>
    </row>
    <row r="699" spans="1:8">
      <c r="A699" t="s">
        <v>1550</v>
      </c>
      <c r="B699" t="s">
        <v>2607</v>
      </c>
      <c r="C699" t="s">
        <v>2400</v>
      </c>
      <c r="D699">
        <v>1.2E-2</v>
      </c>
      <c r="E699">
        <v>0.7</v>
      </c>
      <c r="F699">
        <v>228876.30612549998</v>
      </c>
      <c r="G699">
        <v>1922.5609714541999</v>
      </c>
      <c r="H699">
        <v>1922.5609714541999</v>
      </c>
    </row>
    <row r="700" spans="1:8">
      <c r="A700" t="s">
        <v>1552</v>
      </c>
      <c r="B700" t="s">
        <v>2607</v>
      </c>
      <c r="C700" t="s">
        <v>2400</v>
      </c>
      <c r="D700">
        <v>1.2E-2</v>
      </c>
      <c r="E700">
        <v>0.7</v>
      </c>
      <c r="F700">
        <v>233665.56947893207</v>
      </c>
      <c r="G700">
        <v>1962.7907836230293</v>
      </c>
      <c r="H700">
        <v>1962.7907836230293</v>
      </c>
    </row>
    <row r="701" spans="1:8">
      <c r="A701" t="s">
        <v>1553</v>
      </c>
      <c r="B701" t="s">
        <v>2607</v>
      </c>
      <c r="C701" t="s">
        <v>2400</v>
      </c>
      <c r="D701">
        <v>1.2E-2</v>
      </c>
      <c r="E701">
        <v>0.7</v>
      </c>
      <c r="F701">
        <v>142780.0927485</v>
      </c>
      <c r="G701">
        <v>1199.3527790874</v>
      </c>
      <c r="H701">
        <v>1199.3527790874</v>
      </c>
    </row>
    <row r="702" spans="1:8">
      <c r="A702" t="s">
        <v>1551</v>
      </c>
      <c r="B702" t="s">
        <v>2607</v>
      </c>
      <c r="C702" t="s">
        <v>2400</v>
      </c>
      <c r="D702">
        <v>1.2E-2</v>
      </c>
      <c r="E702">
        <v>0.7</v>
      </c>
      <c r="F702">
        <v>321638.46701699676</v>
      </c>
      <c r="G702">
        <v>2701.763122942773</v>
      </c>
      <c r="H702">
        <v>2701.763122942773</v>
      </c>
    </row>
    <row r="703" spans="1:8">
      <c r="A703" t="s">
        <v>1555</v>
      </c>
      <c r="B703" t="s">
        <v>2607</v>
      </c>
      <c r="C703" t="s">
        <v>2400</v>
      </c>
      <c r="D703">
        <v>1.2E-2</v>
      </c>
      <c r="E703">
        <v>0.7</v>
      </c>
      <c r="F703">
        <v>366953.99400000001</v>
      </c>
      <c r="G703">
        <v>3082.4135496000004</v>
      </c>
      <c r="H703">
        <v>3082.4135496000004</v>
      </c>
    </row>
    <row r="704" spans="1:8">
      <c r="A704" t="s">
        <v>1554</v>
      </c>
      <c r="B704" t="s">
        <v>2607</v>
      </c>
      <c r="C704" t="s">
        <v>2400</v>
      </c>
      <c r="D704">
        <v>1.2E-2</v>
      </c>
      <c r="E704">
        <v>0.7</v>
      </c>
      <c r="F704">
        <v>61828.265057500001</v>
      </c>
      <c r="G704">
        <v>519.35742648300004</v>
      </c>
      <c r="H704">
        <v>519.35742648300004</v>
      </c>
    </row>
    <row r="705" spans="1:8">
      <c r="A705" t="s">
        <v>1557</v>
      </c>
      <c r="B705" t="s">
        <v>2607</v>
      </c>
      <c r="C705" t="s">
        <v>2400</v>
      </c>
      <c r="D705">
        <v>1.2E-2</v>
      </c>
      <c r="E705">
        <v>0.7</v>
      </c>
      <c r="F705">
        <v>1123822.48896</v>
      </c>
      <c r="G705">
        <v>9440.1089072639988</v>
      </c>
      <c r="H705">
        <v>9440.1089072639988</v>
      </c>
    </row>
    <row r="706" spans="1:8">
      <c r="A706" t="s">
        <v>1556</v>
      </c>
      <c r="B706" t="s">
        <v>2607</v>
      </c>
      <c r="C706" t="s">
        <v>2400</v>
      </c>
      <c r="D706">
        <v>1.2E-2</v>
      </c>
      <c r="E706">
        <v>0.7</v>
      </c>
      <c r="F706">
        <v>639070</v>
      </c>
      <c r="G706">
        <v>5368.1880000000001</v>
      </c>
      <c r="H706">
        <v>5368.1880000000001</v>
      </c>
    </row>
    <row r="707" spans="1:8">
      <c r="A707" t="s">
        <v>1558</v>
      </c>
      <c r="B707" t="s">
        <v>2607</v>
      </c>
      <c r="C707" t="s">
        <v>2400</v>
      </c>
      <c r="D707">
        <v>1.2E-2</v>
      </c>
      <c r="E707">
        <v>0.7</v>
      </c>
      <c r="F707">
        <v>156850.017636</v>
      </c>
      <c r="G707">
        <v>1317.5401481423999</v>
      </c>
      <c r="H707">
        <v>1317.5401481423999</v>
      </c>
    </row>
    <row r="708" spans="1:8">
      <c r="A708" t="s">
        <v>1559</v>
      </c>
      <c r="B708" t="s">
        <v>2607</v>
      </c>
      <c r="C708" t="s">
        <v>2400</v>
      </c>
      <c r="D708">
        <v>1.2E-2</v>
      </c>
      <c r="E708">
        <v>0.7</v>
      </c>
      <c r="F708">
        <v>14379.074999999999</v>
      </c>
      <c r="G708">
        <v>120.78422999999999</v>
      </c>
      <c r="H708">
        <v>120.78422999999999</v>
      </c>
    </row>
    <row r="709" spans="1:8">
      <c r="A709" t="s">
        <v>1561</v>
      </c>
      <c r="B709" t="s">
        <v>2607</v>
      </c>
      <c r="C709" t="s">
        <v>2400</v>
      </c>
      <c r="D709">
        <v>1.2E-2</v>
      </c>
      <c r="E709">
        <v>0.7</v>
      </c>
      <c r="F709">
        <v>157142.9353705</v>
      </c>
      <c r="G709">
        <v>1320.0006571122001</v>
      </c>
      <c r="H709">
        <v>1320.0006571122001</v>
      </c>
    </row>
    <row r="710" spans="1:8">
      <c r="A710" t="s">
        <v>1560</v>
      </c>
      <c r="B710" t="s">
        <v>2607</v>
      </c>
      <c r="C710" t="s">
        <v>2400</v>
      </c>
      <c r="D710">
        <v>1.2E-2</v>
      </c>
      <c r="E710">
        <v>0.7</v>
      </c>
      <c r="F710">
        <v>26198.674650000001</v>
      </c>
      <c r="G710">
        <v>220.06886706</v>
      </c>
      <c r="H710">
        <v>220.06886706</v>
      </c>
    </row>
    <row r="711" spans="1:8">
      <c r="A711" t="s">
        <v>1446</v>
      </c>
      <c r="B711" t="s">
        <v>2607</v>
      </c>
      <c r="C711" t="s">
        <v>2400</v>
      </c>
      <c r="D711">
        <v>1.2E-2</v>
      </c>
      <c r="E711">
        <v>0.7</v>
      </c>
      <c r="F711">
        <v>315874.59999999998</v>
      </c>
      <c r="G711">
        <v>2653.3466399999998</v>
      </c>
      <c r="H711">
        <v>2653.3466399999998</v>
      </c>
    </row>
    <row r="712" spans="1:8">
      <c r="A712" t="s">
        <v>1562</v>
      </c>
      <c r="B712" t="s">
        <v>2607</v>
      </c>
      <c r="C712" t="s">
        <v>2400</v>
      </c>
      <c r="D712">
        <v>1.2E-2</v>
      </c>
      <c r="E712">
        <v>0.7</v>
      </c>
      <c r="F712">
        <v>19768.352310000002</v>
      </c>
      <c r="G712">
        <v>166.05415940400002</v>
      </c>
      <c r="H712">
        <v>166.05415940400002</v>
      </c>
    </row>
    <row r="713" spans="1:8">
      <c r="A713" t="s">
        <v>1445</v>
      </c>
      <c r="B713" t="s">
        <v>2607</v>
      </c>
      <c r="C713" t="s">
        <v>2400</v>
      </c>
      <c r="D713">
        <v>1.2E-2</v>
      </c>
      <c r="E713">
        <v>0.7</v>
      </c>
      <c r="F713">
        <v>172483.20000000001</v>
      </c>
      <c r="G713">
        <v>1448.85888</v>
      </c>
      <c r="H713">
        <v>1448.85888</v>
      </c>
    </row>
    <row r="714" spans="1:8">
      <c r="A714" t="s">
        <v>1447</v>
      </c>
      <c r="B714" t="s">
        <v>2607</v>
      </c>
      <c r="C714" t="s">
        <v>2400</v>
      </c>
      <c r="D714">
        <v>1.2E-2</v>
      </c>
      <c r="E714">
        <v>0.7</v>
      </c>
      <c r="F714">
        <v>343463.67</v>
      </c>
      <c r="G714">
        <v>2885.0948279999998</v>
      </c>
      <c r="H714">
        <v>2885.0948279999998</v>
      </c>
    </row>
    <row r="715" spans="1:8">
      <c r="A715" t="s">
        <v>1448</v>
      </c>
      <c r="B715" t="s">
        <v>2607</v>
      </c>
      <c r="C715" t="s">
        <v>2400</v>
      </c>
      <c r="D715">
        <v>1.2E-2</v>
      </c>
      <c r="E715">
        <v>0.7</v>
      </c>
      <c r="F715">
        <v>22672.165000000001</v>
      </c>
      <c r="G715">
        <v>190.44618600000001</v>
      </c>
      <c r="H715">
        <v>190.44618600000001</v>
      </c>
    </row>
    <row r="716" spans="1:8">
      <c r="A716" t="s">
        <v>1449</v>
      </c>
      <c r="B716" t="s">
        <v>2607</v>
      </c>
      <c r="C716" t="s">
        <v>2400</v>
      </c>
      <c r="D716">
        <v>1.2E-2</v>
      </c>
      <c r="E716">
        <v>0.7</v>
      </c>
      <c r="F716">
        <v>11983.53</v>
      </c>
      <c r="G716">
        <v>100.661652</v>
      </c>
      <c r="H716">
        <v>100.661652</v>
      </c>
    </row>
    <row r="717" spans="1:8">
      <c r="A717" t="s">
        <v>1450</v>
      </c>
      <c r="B717" t="s">
        <v>2607</v>
      </c>
      <c r="C717" t="s">
        <v>2400</v>
      </c>
      <c r="D717">
        <v>1.2E-2</v>
      </c>
      <c r="E717">
        <v>0.7</v>
      </c>
      <c r="F717">
        <v>5004.47</v>
      </c>
      <c r="G717">
        <v>42.037548000000001</v>
      </c>
      <c r="H717">
        <v>42.037548000000001</v>
      </c>
    </row>
    <row r="718" spans="1:8">
      <c r="A718" t="s">
        <v>1573</v>
      </c>
      <c r="B718" t="s">
        <v>2607</v>
      </c>
      <c r="C718" t="s">
        <v>2400</v>
      </c>
      <c r="D718">
        <v>1.2E-2</v>
      </c>
      <c r="E718">
        <v>0.7</v>
      </c>
      <c r="F718">
        <v>520522.51500000001</v>
      </c>
      <c r="G718">
        <v>4372.389126</v>
      </c>
      <c r="H718">
        <v>4372.389126</v>
      </c>
    </row>
    <row r="719" spans="1:8">
      <c r="A719" t="s">
        <v>1575</v>
      </c>
      <c r="B719" t="s">
        <v>2607</v>
      </c>
      <c r="C719" t="s">
        <v>2400</v>
      </c>
      <c r="D719">
        <v>1.2E-2</v>
      </c>
      <c r="E719">
        <v>0.7</v>
      </c>
      <c r="F719">
        <v>65018.402918134387</v>
      </c>
      <c r="G719">
        <v>546.15458451232882</v>
      </c>
      <c r="H719">
        <v>546.15458451232882</v>
      </c>
    </row>
    <row r="720" spans="1:8">
      <c r="A720" t="s">
        <v>1574</v>
      </c>
      <c r="B720" t="s">
        <v>2607</v>
      </c>
      <c r="C720" t="s">
        <v>2400</v>
      </c>
      <c r="D720">
        <v>1.2E-2</v>
      </c>
      <c r="E720">
        <v>0.7</v>
      </c>
      <c r="F720">
        <v>1193577.8102509999</v>
      </c>
      <c r="G720">
        <v>10026.053606108399</v>
      </c>
      <c r="H720">
        <v>10026.053606108399</v>
      </c>
    </row>
    <row r="721" spans="1:8">
      <c r="A721" t="s">
        <v>1572</v>
      </c>
      <c r="B721" t="s">
        <v>2607</v>
      </c>
      <c r="C721" t="s">
        <v>2400</v>
      </c>
      <c r="D721">
        <v>1.2E-2</v>
      </c>
      <c r="E721">
        <v>0.7</v>
      </c>
      <c r="F721">
        <v>109267.90101850001</v>
      </c>
      <c r="G721">
        <v>917.8503685554</v>
      </c>
      <c r="H721">
        <v>917.8503685554</v>
      </c>
    </row>
    <row r="722" spans="1:8">
      <c r="A722" t="s">
        <v>1454</v>
      </c>
      <c r="B722" t="s">
        <v>2607</v>
      </c>
      <c r="C722" t="s">
        <v>2400</v>
      </c>
      <c r="D722">
        <v>1.2E-2</v>
      </c>
      <c r="E722">
        <v>0.7</v>
      </c>
      <c r="F722">
        <v>82416.955000000002</v>
      </c>
      <c r="G722">
        <v>692.30242199999998</v>
      </c>
      <c r="H722">
        <v>692.30242199999998</v>
      </c>
    </row>
    <row r="723" spans="1:8">
      <c r="A723" t="s">
        <v>1455</v>
      </c>
      <c r="B723" t="s">
        <v>2607</v>
      </c>
      <c r="C723" t="s">
        <v>2400</v>
      </c>
      <c r="D723">
        <v>1.2E-2</v>
      </c>
      <c r="E723">
        <v>0.7</v>
      </c>
      <c r="F723">
        <v>150891.26500000001</v>
      </c>
      <c r="G723">
        <v>1267.4866260000001</v>
      </c>
      <c r="H723">
        <v>1267.4866260000001</v>
      </c>
    </row>
    <row r="724" spans="1:8">
      <c r="A724" t="s">
        <v>1456</v>
      </c>
      <c r="B724" t="s">
        <v>2607</v>
      </c>
      <c r="C724" t="s">
        <v>2400</v>
      </c>
      <c r="D724">
        <v>1.2E-2</v>
      </c>
      <c r="E724">
        <v>0.7</v>
      </c>
      <c r="F724">
        <v>55405.43</v>
      </c>
      <c r="G724">
        <v>465.40561200000002</v>
      </c>
      <c r="H724">
        <v>465.40561200000002</v>
      </c>
    </row>
    <row r="725" spans="1:8">
      <c r="A725" t="s">
        <v>1571</v>
      </c>
      <c r="B725" t="s">
        <v>2607</v>
      </c>
      <c r="C725" t="s">
        <v>2400</v>
      </c>
      <c r="D725">
        <v>1.2E-2</v>
      </c>
      <c r="E725">
        <v>0.7</v>
      </c>
      <c r="F725">
        <v>169353.55</v>
      </c>
      <c r="G725">
        <v>1422.5698199999997</v>
      </c>
      <c r="H725">
        <v>1422.5698199999997</v>
      </c>
    </row>
    <row r="726" spans="1:8">
      <c r="A726" t="s">
        <v>1453</v>
      </c>
      <c r="B726" t="s">
        <v>2607</v>
      </c>
      <c r="C726" t="s">
        <v>2400</v>
      </c>
      <c r="D726">
        <v>1.2E-2</v>
      </c>
      <c r="E726">
        <v>0.7</v>
      </c>
      <c r="F726">
        <v>3181.6350000000002</v>
      </c>
      <c r="G726">
        <v>26.725733999999999</v>
      </c>
      <c r="H726">
        <v>26.725733999999999</v>
      </c>
    </row>
    <row r="727" spans="1:8">
      <c r="A727" t="s">
        <v>1452</v>
      </c>
      <c r="B727" t="s">
        <v>2607</v>
      </c>
      <c r="C727" t="s">
        <v>2400</v>
      </c>
      <c r="D727">
        <v>1.2E-2</v>
      </c>
      <c r="E727">
        <v>0.7</v>
      </c>
      <c r="F727">
        <v>48323.38</v>
      </c>
      <c r="G727">
        <v>405.91639199999992</v>
      </c>
      <c r="H727">
        <v>405.91639199999992</v>
      </c>
    </row>
    <row r="728" spans="1:8">
      <c r="A728" t="s">
        <v>1565</v>
      </c>
      <c r="B728" t="s">
        <v>2607</v>
      </c>
      <c r="C728" t="s">
        <v>2400</v>
      </c>
      <c r="D728">
        <v>1.2E-2</v>
      </c>
      <c r="E728">
        <v>0.7</v>
      </c>
      <c r="F728">
        <v>391915.46108350001</v>
      </c>
      <c r="G728">
        <v>3292.0898731013999</v>
      </c>
      <c r="H728">
        <v>3292.0898731013999</v>
      </c>
    </row>
    <row r="729" spans="1:8">
      <c r="A729" t="s">
        <v>1566</v>
      </c>
      <c r="B729" t="s">
        <v>2607</v>
      </c>
      <c r="C729" t="s">
        <v>2400</v>
      </c>
      <c r="D729">
        <v>1.2E-2</v>
      </c>
      <c r="E729">
        <v>0.7</v>
      </c>
      <c r="F729">
        <v>114438.26489999999</v>
      </c>
      <c r="G729">
        <v>961.28142515999991</v>
      </c>
      <c r="H729">
        <v>961.28142515999991</v>
      </c>
    </row>
    <row r="730" spans="1:8">
      <c r="A730" t="s">
        <v>1568</v>
      </c>
      <c r="B730" t="s">
        <v>2607</v>
      </c>
      <c r="C730" t="s">
        <v>2400</v>
      </c>
      <c r="D730">
        <v>1.2E-2</v>
      </c>
      <c r="E730">
        <v>0.7</v>
      </c>
      <c r="F730">
        <v>64279.769530999998</v>
      </c>
      <c r="G730">
        <v>539.9500640604</v>
      </c>
      <c r="H730">
        <v>539.9500640604</v>
      </c>
    </row>
    <row r="731" spans="1:8">
      <c r="A731" t="s">
        <v>1569</v>
      </c>
      <c r="B731" t="s">
        <v>2607</v>
      </c>
      <c r="C731" t="s">
        <v>2400</v>
      </c>
      <c r="D731">
        <v>1.2E-2</v>
      </c>
      <c r="E731">
        <v>0.7</v>
      </c>
      <c r="F731">
        <v>145147.39974950001</v>
      </c>
      <c r="G731">
        <v>1219.2381578958</v>
      </c>
      <c r="H731">
        <v>1219.2381578958</v>
      </c>
    </row>
    <row r="732" spans="1:8">
      <c r="A732" t="s">
        <v>1570</v>
      </c>
      <c r="B732" t="s">
        <v>2607</v>
      </c>
      <c r="C732" t="s">
        <v>2400</v>
      </c>
      <c r="D732">
        <v>1.2E-2</v>
      </c>
      <c r="E732">
        <v>0.7</v>
      </c>
      <c r="F732">
        <v>64787.063296999993</v>
      </c>
      <c r="G732">
        <v>544.21133169479992</v>
      </c>
      <c r="H732">
        <v>544.21133169479992</v>
      </c>
    </row>
    <row r="733" spans="1:8">
      <c r="A733" t="s">
        <v>1451</v>
      </c>
      <c r="B733" t="s">
        <v>2607</v>
      </c>
      <c r="C733" t="s">
        <v>2400</v>
      </c>
      <c r="D733">
        <v>1.2E-2</v>
      </c>
      <c r="E733">
        <v>0.7</v>
      </c>
      <c r="F733">
        <v>352464.97499999998</v>
      </c>
      <c r="G733">
        <v>2960.70579</v>
      </c>
      <c r="H733">
        <v>2960.70579</v>
      </c>
    </row>
    <row r="734" spans="1:8">
      <c r="A734" t="s">
        <v>1567</v>
      </c>
      <c r="B734" t="s">
        <v>2607</v>
      </c>
      <c r="C734" t="s">
        <v>2400</v>
      </c>
      <c r="D734">
        <v>1.2E-2</v>
      </c>
      <c r="E734">
        <v>0.7</v>
      </c>
      <c r="F734">
        <v>19044.286</v>
      </c>
      <c r="G734">
        <v>159.97200239999998</v>
      </c>
      <c r="H734">
        <v>159.97200239999998</v>
      </c>
    </row>
    <row r="735" spans="1:8">
      <c r="A735" t="s">
        <v>1564</v>
      </c>
      <c r="B735" t="s">
        <v>2607</v>
      </c>
      <c r="C735" t="s">
        <v>2400</v>
      </c>
      <c r="D735">
        <v>1.2E-2</v>
      </c>
      <c r="E735">
        <v>0.7</v>
      </c>
      <c r="F735">
        <v>575163</v>
      </c>
      <c r="G735">
        <v>4831.3692000000001</v>
      </c>
      <c r="H735">
        <v>4831.3692000000001</v>
      </c>
    </row>
    <row r="736" spans="1:8">
      <c r="A736" t="s">
        <v>1563</v>
      </c>
      <c r="B736" t="s">
        <v>2607</v>
      </c>
      <c r="C736" t="s">
        <v>2400</v>
      </c>
      <c r="D736">
        <v>1.2E-2</v>
      </c>
      <c r="E736">
        <v>0.7</v>
      </c>
      <c r="F736">
        <v>11467.47208</v>
      </c>
      <c r="G736">
        <v>96.326765471999991</v>
      </c>
      <c r="H736">
        <v>96.326765471999991</v>
      </c>
    </row>
    <row r="737" spans="1:8">
      <c r="A737" t="s">
        <v>1576</v>
      </c>
      <c r="B737" t="s">
        <v>2607</v>
      </c>
      <c r="C737" t="s">
        <v>2400</v>
      </c>
      <c r="D737">
        <v>1.2E-2</v>
      </c>
      <c r="E737">
        <v>0.7</v>
      </c>
      <c r="F737">
        <v>51729.265522000002</v>
      </c>
      <c r="G737">
        <v>434.52583038479997</v>
      </c>
      <c r="H737">
        <v>434.52583038479997</v>
      </c>
    </row>
    <row r="738" spans="1:8">
      <c r="A738" t="s">
        <v>1589</v>
      </c>
      <c r="B738" t="s">
        <v>2607</v>
      </c>
      <c r="C738" t="s">
        <v>2400</v>
      </c>
      <c r="D738">
        <v>2.93E-2</v>
      </c>
      <c r="E738">
        <v>0.7</v>
      </c>
      <c r="F738">
        <v>601528.36326538469</v>
      </c>
      <c r="G738">
        <v>12337.346730573039</v>
      </c>
      <c r="H738">
        <v>12337.346730573039</v>
      </c>
    </row>
    <row r="739" spans="1:8">
      <c r="A739" t="s">
        <v>1463</v>
      </c>
      <c r="B739" t="s">
        <v>2607</v>
      </c>
      <c r="C739" t="s">
        <v>2400</v>
      </c>
      <c r="D739">
        <v>1.2E-2</v>
      </c>
      <c r="E739">
        <v>0.7</v>
      </c>
      <c r="F739">
        <v>10806.64</v>
      </c>
      <c r="G739">
        <v>90.775775999999993</v>
      </c>
      <c r="H739">
        <v>90.775775999999993</v>
      </c>
    </row>
    <row r="740" spans="1:8">
      <c r="A740" t="s">
        <v>1462</v>
      </c>
      <c r="B740" t="s">
        <v>2607</v>
      </c>
      <c r="C740" t="s">
        <v>2400</v>
      </c>
      <c r="D740">
        <v>1.2E-2</v>
      </c>
      <c r="E740">
        <v>0.7</v>
      </c>
      <c r="F740">
        <v>1643647.6</v>
      </c>
      <c r="G740">
        <v>13806.639840000002</v>
      </c>
      <c r="H740">
        <v>13806.639840000002</v>
      </c>
    </row>
    <row r="741" spans="1:8">
      <c r="A741" t="s">
        <v>1461</v>
      </c>
      <c r="B741" t="s">
        <v>2607</v>
      </c>
      <c r="C741" t="s">
        <v>2400</v>
      </c>
      <c r="D741">
        <v>1.2E-2</v>
      </c>
      <c r="E741">
        <v>0.7</v>
      </c>
      <c r="F741">
        <v>815894.18500000006</v>
      </c>
      <c r="G741">
        <v>6853.5111540000007</v>
      </c>
      <c r="H741">
        <v>6853.5111540000007</v>
      </c>
    </row>
    <row r="742" spans="1:8">
      <c r="A742" t="s">
        <v>1583</v>
      </c>
      <c r="B742" t="s">
        <v>2607</v>
      </c>
      <c r="C742" t="s">
        <v>2400</v>
      </c>
      <c r="D742">
        <v>1.2E-2</v>
      </c>
      <c r="E742">
        <v>0.7</v>
      </c>
      <c r="F742">
        <v>173491.59215699998</v>
      </c>
      <c r="G742">
        <v>1457.3293741187997</v>
      </c>
      <c r="H742">
        <v>1457.3293741187997</v>
      </c>
    </row>
    <row r="743" spans="1:8">
      <c r="A743" t="s">
        <v>1584</v>
      </c>
      <c r="B743" t="s">
        <v>2607</v>
      </c>
      <c r="C743" t="s">
        <v>2400</v>
      </c>
      <c r="D743">
        <v>1.2E-2</v>
      </c>
      <c r="E743">
        <v>0.7</v>
      </c>
      <c r="F743">
        <v>48165.779248499995</v>
      </c>
      <c r="G743">
        <v>404.59254568739993</v>
      </c>
      <c r="H743">
        <v>404.59254568739993</v>
      </c>
    </row>
    <row r="744" spans="1:8">
      <c r="A744" t="s">
        <v>1582</v>
      </c>
      <c r="B744" t="s">
        <v>2607</v>
      </c>
      <c r="C744" t="s">
        <v>2400</v>
      </c>
      <c r="D744">
        <v>1.2E-2</v>
      </c>
      <c r="E744">
        <v>0.7</v>
      </c>
      <c r="F744">
        <v>143151.67999999999</v>
      </c>
      <c r="G744">
        <v>1202.4741119999999</v>
      </c>
      <c r="H744">
        <v>1202.4741119999999</v>
      </c>
    </row>
    <row r="745" spans="1:8">
      <c r="A745" t="s">
        <v>1581</v>
      </c>
      <c r="B745" t="s">
        <v>2607</v>
      </c>
      <c r="C745" t="s">
        <v>2400</v>
      </c>
      <c r="D745">
        <v>1.2E-2</v>
      </c>
      <c r="E745">
        <v>0.7</v>
      </c>
      <c r="F745">
        <v>16695.703750000001</v>
      </c>
      <c r="G745">
        <v>140.2439115</v>
      </c>
      <c r="H745">
        <v>140.2439115</v>
      </c>
    </row>
    <row r="746" spans="1:8">
      <c r="A746" t="s">
        <v>1577</v>
      </c>
      <c r="B746" t="s">
        <v>2607</v>
      </c>
      <c r="C746" t="s">
        <v>2400</v>
      </c>
      <c r="D746">
        <v>1.2E-2</v>
      </c>
      <c r="E746">
        <v>0.7</v>
      </c>
      <c r="F746">
        <v>1475140.2614094999</v>
      </c>
      <c r="G746">
        <v>12391.178195839799</v>
      </c>
      <c r="H746">
        <v>12391.178195839799</v>
      </c>
    </row>
    <row r="747" spans="1:8">
      <c r="A747" t="s">
        <v>1578</v>
      </c>
      <c r="B747" t="s">
        <v>2607</v>
      </c>
      <c r="C747" t="s">
        <v>2400</v>
      </c>
      <c r="D747">
        <v>1.2E-2</v>
      </c>
      <c r="E747">
        <v>0.7</v>
      </c>
      <c r="F747">
        <v>51619.377435499999</v>
      </c>
      <c r="G747">
        <v>433.60277045819998</v>
      </c>
      <c r="H747">
        <v>433.60277045819998</v>
      </c>
    </row>
    <row r="748" spans="1:8">
      <c r="A748" t="s">
        <v>1579</v>
      </c>
      <c r="B748" t="s">
        <v>2607</v>
      </c>
      <c r="C748" t="s">
        <v>2400</v>
      </c>
      <c r="D748">
        <v>1.2E-2</v>
      </c>
      <c r="E748">
        <v>0.7</v>
      </c>
      <c r="F748">
        <v>20557.955248499999</v>
      </c>
      <c r="G748">
        <v>172.68682408739997</v>
      </c>
      <c r="H748">
        <v>172.68682408739997</v>
      </c>
    </row>
    <row r="749" spans="1:8">
      <c r="A749" t="s">
        <v>1580</v>
      </c>
      <c r="B749" t="s">
        <v>2607</v>
      </c>
      <c r="C749" t="s">
        <v>2400</v>
      </c>
      <c r="D749">
        <v>1.2E-2</v>
      </c>
      <c r="E749">
        <v>0.7</v>
      </c>
      <c r="F749">
        <v>13072.17685</v>
      </c>
      <c r="G749">
        <v>109.80628554</v>
      </c>
      <c r="H749">
        <v>109.80628554</v>
      </c>
    </row>
    <row r="750" spans="1:8">
      <c r="A750" t="s">
        <v>1458</v>
      </c>
      <c r="B750" t="s">
        <v>2607</v>
      </c>
      <c r="C750" t="s">
        <v>2400</v>
      </c>
      <c r="D750">
        <v>1.2E-2</v>
      </c>
      <c r="E750">
        <v>0.7</v>
      </c>
      <c r="F750">
        <v>14940.295</v>
      </c>
      <c r="G750">
        <v>125.49847800000001</v>
      </c>
      <c r="H750">
        <v>125.49847800000001</v>
      </c>
    </row>
    <row r="751" spans="1:8">
      <c r="A751" t="s">
        <v>1460</v>
      </c>
      <c r="B751" t="s">
        <v>2607</v>
      </c>
      <c r="C751" t="s">
        <v>2400</v>
      </c>
      <c r="D751">
        <v>1.2E-2</v>
      </c>
      <c r="E751">
        <v>0.7</v>
      </c>
      <c r="F751">
        <v>280.29500000000002</v>
      </c>
      <c r="G751">
        <v>2.3544780000000003</v>
      </c>
      <c r="H751">
        <v>2.3544780000000003</v>
      </c>
    </row>
    <row r="752" spans="1:8">
      <c r="A752" t="s">
        <v>1457</v>
      </c>
      <c r="B752" t="s">
        <v>2607</v>
      </c>
      <c r="C752" t="s">
        <v>2400</v>
      </c>
      <c r="D752">
        <v>1.2E-2</v>
      </c>
      <c r="E752">
        <v>0.7</v>
      </c>
      <c r="F752">
        <v>2632.45</v>
      </c>
      <c r="G752">
        <v>22.112579999999998</v>
      </c>
      <c r="H752">
        <v>22.112579999999998</v>
      </c>
    </row>
    <row r="753" spans="1:8">
      <c r="A753" t="s">
        <v>1459</v>
      </c>
      <c r="B753" t="s">
        <v>2607</v>
      </c>
      <c r="C753" t="s">
        <v>2400</v>
      </c>
      <c r="D753">
        <v>1.2E-2</v>
      </c>
      <c r="E753">
        <v>0.7</v>
      </c>
      <c r="F753">
        <v>5024.3249999999998</v>
      </c>
      <c r="G753">
        <v>42.204329999999999</v>
      </c>
      <c r="H753">
        <v>42.204329999999999</v>
      </c>
    </row>
    <row r="754" spans="1:8">
      <c r="A754" t="s">
        <v>1587</v>
      </c>
      <c r="B754" t="s">
        <v>2607</v>
      </c>
      <c r="C754" t="s">
        <v>2400</v>
      </c>
      <c r="D754">
        <v>1.2E-2</v>
      </c>
      <c r="E754">
        <v>0.7</v>
      </c>
      <c r="F754">
        <v>99557.328228999992</v>
      </c>
      <c r="G754">
        <v>836.2815571235999</v>
      </c>
      <c r="H754">
        <v>836.2815571235999</v>
      </c>
    </row>
    <row r="755" spans="1:8">
      <c r="A755" t="s">
        <v>1585</v>
      </c>
      <c r="B755" t="s">
        <v>2607</v>
      </c>
      <c r="C755" t="s">
        <v>2400</v>
      </c>
      <c r="D755">
        <v>1.2E-2</v>
      </c>
      <c r="E755">
        <v>0.7</v>
      </c>
      <c r="F755">
        <v>94844.921909499986</v>
      </c>
      <c r="G755">
        <v>796.69734403979987</v>
      </c>
      <c r="H755">
        <v>796.69734403979987</v>
      </c>
    </row>
    <row r="756" spans="1:8">
      <c r="A756" t="s">
        <v>1588</v>
      </c>
      <c r="B756" t="s">
        <v>2607</v>
      </c>
      <c r="C756" t="s">
        <v>2400</v>
      </c>
      <c r="D756">
        <v>1.2E-2</v>
      </c>
      <c r="E756">
        <v>0.7</v>
      </c>
      <c r="F756">
        <v>42959.563539999996</v>
      </c>
      <c r="G756">
        <v>360.86033373599992</v>
      </c>
      <c r="H756">
        <v>360.86033373599992</v>
      </c>
    </row>
    <row r="757" spans="1:8">
      <c r="A757" t="s">
        <v>1586</v>
      </c>
      <c r="B757" t="s">
        <v>2607</v>
      </c>
      <c r="C757" t="s">
        <v>2400</v>
      </c>
      <c r="D757">
        <v>1.2E-2</v>
      </c>
      <c r="E757">
        <v>0.7</v>
      </c>
      <c r="F757">
        <v>369062.92499999999</v>
      </c>
      <c r="G757">
        <v>3100.1285699999999</v>
      </c>
      <c r="H757">
        <v>3100.1285699999999</v>
      </c>
    </row>
    <row r="758" spans="1:8">
      <c r="A758" t="s">
        <v>1465</v>
      </c>
      <c r="B758" t="s">
        <v>2607</v>
      </c>
      <c r="C758" t="s">
        <v>2400</v>
      </c>
      <c r="D758">
        <v>1.2E-2</v>
      </c>
      <c r="E758">
        <v>0.7</v>
      </c>
      <c r="F758">
        <v>114123.06</v>
      </c>
      <c r="G758">
        <v>958.63370399999997</v>
      </c>
      <c r="H758">
        <v>958.63370399999997</v>
      </c>
    </row>
    <row r="759" spans="1:8">
      <c r="A759" t="s">
        <v>1464</v>
      </c>
      <c r="B759" t="s">
        <v>2607</v>
      </c>
      <c r="C759" t="s">
        <v>2400</v>
      </c>
      <c r="D759">
        <v>1.2E-2</v>
      </c>
      <c r="E759">
        <v>0.7</v>
      </c>
      <c r="F759">
        <v>535907.52</v>
      </c>
      <c r="G759">
        <v>4501.6231680000001</v>
      </c>
      <c r="H759">
        <v>4501.6231680000001</v>
      </c>
    </row>
    <row r="760" spans="1:8">
      <c r="A760" t="s">
        <v>1592</v>
      </c>
      <c r="B760" t="s">
        <v>2607</v>
      </c>
      <c r="C760" t="s">
        <v>2400</v>
      </c>
      <c r="D760">
        <v>1.2E-2</v>
      </c>
      <c r="E760">
        <v>0.7</v>
      </c>
      <c r="F760">
        <v>134172.20329050001</v>
      </c>
      <c r="G760">
        <v>1127.0465076401999</v>
      </c>
      <c r="H760">
        <v>1127.0465076401999</v>
      </c>
    </row>
    <row r="761" spans="1:8">
      <c r="A761" t="s">
        <v>1593</v>
      </c>
      <c r="B761" t="s">
        <v>2607</v>
      </c>
      <c r="C761" t="s">
        <v>2400</v>
      </c>
      <c r="D761">
        <v>1.2E-2</v>
      </c>
      <c r="E761">
        <v>0.7</v>
      </c>
      <c r="F761">
        <v>159767.5</v>
      </c>
      <c r="G761">
        <v>1342.047</v>
      </c>
      <c r="H761">
        <v>1342.047</v>
      </c>
    </row>
    <row r="762" spans="1:8">
      <c r="A762" t="s">
        <v>1591</v>
      </c>
      <c r="B762" t="s">
        <v>2607</v>
      </c>
      <c r="C762" t="s">
        <v>2400</v>
      </c>
      <c r="D762">
        <v>1.2E-2</v>
      </c>
      <c r="E762">
        <v>0.7</v>
      </c>
      <c r="F762">
        <v>72339.304975499996</v>
      </c>
      <c r="G762">
        <v>607.6501617941999</v>
      </c>
      <c r="H762">
        <v>607.6501617941999</v>
      </c>
    </row>
    <row r="763" spans="1:8">
      <c r="A763" t="s">
        <v>1466</v>
      </c>
      <c r="B763" t="s">
        <v>2607</v>
      </c>
      <c r="C763" t="s">
        <v>2400</v>
      </c>
      <c r="D763">
        <v>1.2E-2</v>
      </c>
      <c r="E763">
        <v>0.7</v>
      </c>
      <c r="F763">
        <v>228825.99</v>
      </c>
      <c r="G763">
        <v>1922.138316</v>
      </c>
      <c r="H763">
        <v>1922.138316</v>
      </c>
    </row>
    <row r="764" spans="1:8">
      <c r="A764" t="s">
        <v>1595</v>
      </c>
      <c r="B764" t="s">
        <v>2607</v>
      </c>
      <c r="C764" t="s">
        <v>2400</v>
      </c>
      <c r="D764">
        <v>1.2E-2</v>
      </c>
      <c r="E764">
        <v>0.7</v>
      </c>
      <c r="F764">
        <v>178779.32124399999</v>
      </c>
      <c r="G764">
        <v>1501.7462984495996</v>
      </c>
      <c r="H764">
        <v>1501.7462984495996</v>
      </c>
    </row>
    <row r="765" spans="1:8">
      <c r="A765" t="s">
        <v>1597</v>
      </c>
      <c r="B765" t="s">
        <v>2607</v>
      </c>
      <c r="C765" t="s">
        <v>2400</v>
      </c>
      <c r="D765">
        <v>1.2E-2</v>
      </c>
      <c r="E765">
        <v>0.7</v>
      </c>
      <c r="F765">
        <v>673374.57462299999</v>
      </c>
      <c r="G765">
        <v>5656.3464268332</v>
      </c>
      <c r="H765">
        <v>5656.3464268332</v>
      </c>
    </row>
    <row r="766" spans="1:8">
      <c r="A766" t="s">
        <v>1596</v>
      </c>
      <c r="B766" t="s">
        <v>2607</v>
      </c>
      <c r="C766" t="s">
        <v>2400</v>
      </c>
      <c r="D766">
        <v>1.2E-2</v>
      </c>
      <c r="E766">
        <v>0.7</v>
      </c>
      <c r="F766">
        <v>46131.747252499998</v>
      </c>
      <c r="G766">
        <v>387.50667692100001</v>
      </c>
      <c r="H766">
        <v>387.50667692100001</v>
      </c>
    </row>
    <row r="767" spans="1:8">
      <c r="A767" t="s">
        <v>1594</v>
      </c>
      <c r="B767" t="s">
        <v>2607</v>
      </c>
      <c r="C767" t="s">
        <v>2400</v>
      </c>
      <c r="D767">
        <v>1.2E-2</v>
      </c>
      <c r="E767">
        <v>0.7</v>
      </c>
      <c r="F767">
        <v>38515.151225000001</v>
      </c>
      <c r="G767">
        <v>323.52727028999999</v>
      </c>
      <c r="H767">
        <v>323.52727028999999</v>
      </c>
    </row>
    <row r="768" spans="1:8">
      <c r="A768" t="s">
        <v>1467</v>
      </c>
      <c r="B768" t="s">
        <v>2607</v>
      </c>
      <c r="C768" t="s">
        <v>2400</v>
      </c>
      <c r="D768">
        <v>1.2E-2</v>
      </c>
      <c r="E768">
        <v>0.7</v>
      </c>
      <c r="F768">
        <v>1771425.65</v>
      </c>
      <c r="G768">
        <v>14879.975459999998</v>
      </c>
      <c r="H768">
        <v>14879.975459999998</v>
      </c>
    </row>
    <row r="769" spans="1:8">
      <c r="A769" t="s">
        <v>1598</v>
      </c>
      <c r="B769" t="s">
        <v>2607</v>
      </c>
      <c r="C769" t="s">
        <v>2400</v>
      </c>
      <c r="D769">
        <v>1.2E-2</v>
      </c>
      <c r="E769">
        <v>0.7</v>
      </c>
      <c r="F769">
        <v>424336.37688149995</v>
      </c>
      <c r="G769">
        <v>3564.4255658045995</v>
      </c>
      <c r="H769">
        <v>3564.4255658045995</v>
      </c>
    </row>
    <row r="770" spans="1:8">
      <c r="A770" t="s">
        <v>1602</v>
      </c>
      <c r="B770" t="s">
        <v>2607</v>
      </c>
      <c r="C770" t="s">
        <v>2400</v>
      </c>
      <c r="D770">
        <v>1.2E-2</v>
      </c>
      <c r="E770">
        <v>0.7</v>
      </c>
      <c r="F770">
        <v>327965.29190499999</v>
      </c>
      <c r="G770">
        <v>2754.9084520019996</v>
      </c>
      <c r="H770">
        <v>2754.9084520019996</v>
      </c>
    </row>
    <row r="771" spans="1:8">
      <c r="A771" t="s">
        <v>1601</v>
      </c>
      <c r="B771" t="s">
        <v>2607</v>
      </c>
      <c r="C771" t="s">
        <v>2400</v>
      </c>
      <c r="D771">
        <v>1.2E-2</v>
      </c>
      <c r="E771">
        <v>0.7</v>
      </c>
      <c r="F771">
        <v>319535</v>
      </c>
      <c r="G771">
        <v>2684.0940000000001</v>
      </c>
      <c r="H771">
        <v>2684.0940000000001</v>
      </c>
    </row>
    <row r="772" spans="1:8">
      <c r="A772" t="s">
        <v>1600</v>
      </c>
      <c r="B772" t="s">
        <v>2607</v>
      </c>
      <c r="C772" t="s">
        <v>2400</v>
      </c>
      <c r="D772">
        <v>1.2E-2</v>
      </c>
      <c r="E772">
        <v>0.7</v>
      </c>
      <c r="F772">
        <v>116478.879317</v>
      </c>
      <c r="G772">
        <v>978.4225862628</v>
      </c>
      <c r="H772">
        <v>978.4225862628</v>
      </c>
    </row>
    <row r="773" spans="1:8">
      <c r="A773" t="s">
        <v>1599</v>
      </c>
      <c r="B773" t="s">
        <v>2607</v>
      </c>
      <c r="C773" t="s">
        <v>2400</v>
      </c>
      <c r="D773">
        <v>1.2E-2</v>
      </c>
      <c r="E773">
        <v>0.7</v>
      </c>
      <c r="F773">
        <v>130629.3270245</v>
      </c>
      <c r="G773">
        <v>1097.2863470057998</v>
      </c>
      <c r="H773">
        <v>1097.2863470057998</v>
      </c>
    </row>
    <row r="774" spans="1:8">
      <c r="A774" t="s">
        <v>1603</v>
      </c>
      <c r="B774" t="s">
        <v>2607</v>
      </c>
      <c r="C774" t="s">
        <v>2400</v>
      </c>
      <c r="D774">
        <v>1.2E-2</v>
      </c>
      <c r="E774">
        <v>0.7</v>
      </c>
      <c r="F774">
        <v>463474.97284500004</v>
      </c>
      <c r="G774">
        <v>3893.1897718980003</v>
      </c>
      <c r="H774">
        <v>3893.1897718980003</v>
      </c>
    </row>
    <row r="775" spans="1:8">
      <c r="A775" t="s">
        <v>1468</v>
      </c>
      <c r="B775" t="s">
        <v>2607</v>
      </c>
      <c r="C775" t="s">
        <v>2400</v>
      </c>
      <c r="D775">
        <v>1.2E-2</v>
      </c>
      <c r="E775">
        <v>0.7</v>
      </c>
      <c r="F775">
        <v>111169.02499999999</v>
      </c>
      <c r="G775">
        <v>933.81980999999985</v>
      </c>
      <c r="H775">
        <v>933.81980999999985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tabSelected="1" topLeftCell="K1" workbookViewId="0">
      <selection activeCell="X5" sqref="X5"/>
    </sheetView>
  </sheetViews>
  <sheetFormatPr defaultColWidth="9.1796875" defaultRowHeight="14.5"/>
  <cols>
    <col min="1" max="1" width="13.453125" style="99" bestFit="1" customWidth="1"/>
    <col min="2" max="4" width="20.7265625" style="99" customWidth="1"/>
    <col min="5" max="5" width="9.1796875" style="99"/>
    <col min="6" max="6" width="11.7265625" style="99" bestFit="1" customWidth="1"/>
    <col min="7" max="7" width="16.81640625" style="99" bestFit="1" customWidth="1"/>
    <col min="8" max="8" width="15.26953125" style="99" bestFit="1" customWidth="1"/>
    <col min="9" max="9" width="11.81640625" style="99" bestFit="1" customWidth="1"/>
    <col min="10" max="12" width="15.453125" style="99" bestFit="1" customWidth="1"/>
    <col min="13" max="16384" width="9.1796875" style="99"/>
  </cols>
  <sheetData>
    <row r="1" spans="1:13">
      <c r="A1" s="133" t="s">
        <v>2822</v>
      </c>
    </row>
    <row r="2" spans="1:13">
      <c r="B2" s="134" t="s">
        <v>2819</v>
      </c>
      <c r="C2" s="134" t="s">
        <v>2820</v>
      </c>
      <c r="D2" s="134" t="s">
        <v>2821</v>
      </c>
    </row>
    <row r="3" spans="1:13">
      <c r="A3" t="s">
        <v>116</v>
      </c>
      <c r="B3" s="97">
        <f>Old_Aug!K4</f>
        <v>3566228470.5671291</v>
      </c>
      <c r="C3" s="97">
        <f>Old_Sep!K4</f>
        <v>3669885014.2182021</v>
      </c>
      <c r="D3" s="97">
        <f>Old_Oct!K4</f>
        <v>3357633015.1576924</v>
      </c>
      <c r="F3" s="99" t="s">
        <v>116</v>
      </c>
      <c r="G3" s="101">
        <f>D3</f>
        <v>3357633015.1576924</v>
      </c>
    </row>
    <row r="4" spans="1:13">
      <c r="A4" t="s">
        <v>768</v>
      </c>
      <c r="B4" s="97">
        <f>Old_Aug!K5</f>
        <v>2997329809.3500004</v>
      </c>
      <c r="C4" s="97">
        <f>Old_Sep!K5</f>
        <v>2927864164.1399999</v>
      </c>
      <c r="D4" s="97">
        <f>Old_Oct!K5</f>
        <v>3498350011.3800015</v>
      </c>
      <c r="F4" s="99" t="s">
        <v>768</v>
      </c>
      <c r="G4" s="101">
        <f>D4</f>
        <v>3498350011.3800015</v>
      </c>
      <c r="I4" s="102" t="s">
        <v>3076</v>
      </c>
      <c r="J4" s="99" t="s">
        <v>2819</v>
      </c>
      <c r="K4" s="99" t="s">
        <v>2820</v>
      </c>
      <c r="L4" s="99" t="s">
        <v>2821</v>
      </c>
      <c r="M4" s="99" t="s">
        <v>2830</v>
      </c>
    </row>
    <row r="5" spans="1:13">
      <c r="A5" t="s">
        <v>542</v>
      </c>
      <c r="B5" s="97">
        <f>Old_Aug!K6</f>
        <v>4566094254</v>
      </c>
      <c r="C5" s="97">
        <f>Old_Sep!K6</f>
        <v>4144445200</v>
      </c>
      <c r="D5" s="97">
        <f>Old_Oct!K6</f>
        <v>4700846600</v>
      </c>
      <c r="F5" s="99" t="s">
        <v>542</v>
      </c>
      <c r="G5" s="101">
        <f>D5</f>
        <v>4700846600</v>
      </c>
      <c r="I5" s="99" t="s">
        <v>2822</v>
      </c>
      <c r="J5" s="101">
        <f>B12</f>
        <v>12546156839.340113</v>
      </c>
      <c r="K5" s="101">
        <f t="shared" ref="K5:L5" si="0">C12</f>
        <v>12618670054.338387</v>
      </c>
      <c r="L5" s="101">
        <f t="shared" si="0"/>
        <v>13437231341.125076</v>
      </c>
    </row>
    <row r="6" spans="1:13">
      <c r="A6" t="s">
        <v>2509</v>
      </c>
      <c r="B6" s="97">
        <f>Old_Aug!K7</f>
        <v>0</v>
      </c>
      <c r="C6" s="97">
        <f>Old_Sep!K7</f>
        <v>0</v>
      </c>
      <c r="D6" s="97">
        <f>Old_Oct!K7</f>
        <v>5816503.75</v>
      </c>
      <c r="F6" s="99" t="s">
        <v>2828</v>
      </c>
      <c r="G6" s="101">
        <f>SUM(D6:D11)</f>
        <v>1880401714.587384</v>
      </c>
      <c r="I6" s="99" t="s">
        <v>3075</v>
      </c>
      <c r="J6" s="101">
        <f>B63</f>
        <v>105149811.06574221</v>
      </c>
      <c r="K6" s="101">
        <f t="shared" ref="K6:L6" si="1">C63</f>
        <v>108530542.24153255</v>
      </c>
      <c r="L6" s="101">
        <f t="shared" si="1"/>
        <v>108474857.13399374</v>
      </c>
    </row>
    <row r="7" spans="1:13">
      <c r="A7" t="s">
        <v>2594</v>
      </c>
      <c r="B7" s="97">
        <f>Old_Aug!K8</f>
        <v>164679000</v>
      </c>
      <c r="C7" s="97">
        <f>Old_Sep!K8</f>
        <v>190795600</v>
      </c>
      <c r="D7" s="97">
        <f>Old_Oct!K8</f>
        <v>189469800</v>
      </c>
      <c r="I7" s="99" t="s">
        <v>2827</v>
      </c>
      <c r="J7" s="101">
        <f>B62</f>
        <v>78086169.655603915</v>
      </c>
      <c r="K7" s="101">
        <f t="shared" ref="K7:L7" si="2">C62</f>
        <v>76158597.314185679</v>
      </c>
      <c r="L7" s="101">
        <f t="shared" si="2"/>
        <v>79878652.742231548</v>
      </c>
    </row>
    <row r="8" spans="1:13">
      <c r="A8" t="s">
        <v>689</v>
      </c>
      <c r="B8" s="97">
        <f>Old_Aug!K9</f>
        <v>463354587.69869971</v>
      </c>
      <c r="C8" s="97">
        <f>Old_Sep!K9</f>
        <v>827704477.72810984</v>
      </c>
      <c r="D8" s="97">
        <f>Old_Oct!K9</f>
        <v>869036862.45912218</v>
      </c>
      <c r="I8" s="99" t="s">
        <v>2829</v>
      </c>
      <c r="J8" s="101">
        <f>B26</f>
        <v>70434067.286272749</v>
      </c>
      <c r="K8" s="101">
        <f t="shared" ref="K8:L8" si="3">C26</f>
        <v>67483276.925238401</v>
      </c>
      <c r="L8" s="101">
        <f t="shared" si="3"/>
        <v>70927274.197765276</v>
      </c>
    </row>
    <row r="9" spans="1:13">
      <c r="A9" t="s">
        <v>2407</v>
      </c>
      <c r="B9" s="97">
        <f>Old_Aug!K10</f>
        <v>326071472.80000001</v>
      </c>
      <c r="C9" s="97">
        <f>Old_Sep!K10</f>
        <v>328116162.77999997</v>
      </c>
      <c r="D9" s="97">
        <f>Old_Oct!K10</f>
        <v>318430237.11000001</v>
      </c>
    </row>
    <row r="10" spans="1:13">
      <c r="A10" t="s">
        <v>2607</v>
      </c>
      <c r="B10" s="97">
        <f>Old_Aug!K11</f>
        <v>191376255.12428507</v>
      </c>
      <c r="C10" s="97">
        <f>Old_Sep!K11</f>
        <v>194965377.17207569</v>
      </c>
      <c r="D10" s="97">
        <f>Old_Oct!K11</f>
        <v>187604292.43826178</v>
      </c>
    </row>
    <row r="11" spans="1:13">
      <c r="A11" t="s">
        <v>2605</v>
      </c>
      <c r="B11" s="97">
        <f>Old_Aug!K12</f>
        <v>271022989.80000001</v>
      </c>
      <c r="C11" s="97">
        <f>Old_Sep!K12</f>
        <v>334894058.30000001</v>
      </c>
      <c r="D11" s="97">
        <f>Old_Oct!K12</f>
        <v>310044018.82999998</v>
      </c>
      <c r="I11" s="102" t="s">
        <v>768</v>
      </c>
      <c r="J11" s="99" t="s">
        <v>2819</v>
      </c>
      <c r="K11" s="99" t="s">
        <v>2820</v>
      </c>
      <c r="L11" s="99" t="s">
        <v>2821</v>
      </c>
    </row>
    <row r="12" spans="1:13">
      <c r="A12" s="98" t="s">
        <v>2823</v>
      </c>
      <c r="B12" s="97">
        <f>Old_Aug!K13</f>
        <v>12546156839.340113</v>
      </c>
      <c r="C12" s="97">
        <f>Old_Sep!K13</f>
        <v>12618670054.338387</v>
      </c>
      <c r="D12" s="97">
        <f>Old_Oct!K13</f>
        <v>13437231341.125076</v>
      </c>
      <c r="I12" s="99" t="s">
        <v>2822</v>
      </c>
      <c r="J12" s="101">
        <f>B4</f>
        <v>2997329809.3500004</v>
      </c>
      <c r="K12" s="101">
        <f t="shared" ref="K12:L12" si="4">C4</f>
        <v>2927864164.1399999</v>
      </c>
      <c r="L12" s="101">
        <f t="shared" si="4"/>
        <v>3498350011.3800015</v>
      </c>
    </row>
    <row r="13" spans="1:13">
      <c r="I13" s="99" t="s">
        <v>2826</v>
      </c>
      <c r="J13" s="101">
        <f>B32</f>
        <v>2730126.1684061098</v>
      </c>
      <c r="K13" s="101">
        <f t="shared" ref="K13:L13" si="5">C32</f>
        <v>2702297.3811938874</v>
      </c>
      <c r="L13" s="101">
        <f t="shared" si="5"/>
        <v>2950625.182321805</v>
      </c>
    </row>
    <row r="14" spans="1:13">
      <c r="I14" s="99" t="s">
        <v>2827</v>
      </c>
      <c r="J14" s="101">
        <f>B46</f>
        <v>2730126.1684061098</v>
      </c>
      <c r="K14" s="101">
        <f t="shared" ref="K14:L14" si="6">C46</f>
        <v>2702297.3811938874</v>
      </c>
      <c r="L14" s="101">
        <f t="shared" si="6"/>
        <v>2950625.182321805</v>
      </c>
    </row>
    <row r="15" spans="1:13">
      <c r="A15" s="133" t="s">
        <v>2829</v>
      </c>
      <c r="I15" s="99" t="s">
        <v>2829</v>
      </c>
      <c r="J15" s="101">
        <f>B18</f>
        <v>3386234.9443033212</v>
      </c>
      <c r="K15" s="101">
        <f t="shared" ref="K15:L15" si="7">C18</f>
        <v>3345624.2051380519</v>
      </c>
      <c r="L15" s="101">
        <f t="shared" si="7"/>
        <v>3675886.0978620583</v>
      </c>
    </row>
    <row r="16" spans="1:13">
      <c r="B16" s="134" t="s">
        <v>2819</v>
      </c>
      <c r="C16" s="134" t="s">
        <v>2820</v>
      </c>
      <c r="D16" s="134" t="s">
        <v>2821</v>
      </c>
    </row>
    <row r="17" spans="1:12">
      <c r="A17" t="s">
        <v>116</v>
      </c>
      <c r="B17" s="97">
        <f>Old_Aug!L4</f>
        <v>38511229.915055856</v>
      </c>
      <c r="C17" s="97">
        <f>Old_Sep!L4</f>
        <v>35141530.739665166</v>
      </c>
      <c r="D17" s="97">
        <f>Old_Oct!L4</f>
        <v>34742703.217268057</v>
      </c>
    </row>
    <row r="18" spans="1:12">
      <c r="A18" t="s">
        <v>768</v>
      </c>
      <c r="B18" s="97">
        <f>Old_Aug!L5</f>
        <v>3386234.9443033212</v>
      </c>
      <c r="C18" s="97">
        <f>Old_Sep!L5</f>
        <v>3345624.2051380519</v>
      </c>
      <c r="D18" s="97">
        <f>Old_Oct!L5</f>
        <v>3675886.0978620583</v>
      </c>
      <c r="F18" s="100"/>
      <c r="G18" s="100"/>
      <c r="H18" s="100"/>
      <c r="I18" s="102" t="s">
        <v>542</v>
      </c>
      <c r="J18" s="99" t="s">
        <v>2819</v>
      </c>
      <c r="K18" s="99" t="s">
        <v>2820</v>
      </c>
      <c r="L18" s="99" t="s">
        <v>2821</v>
      </c>
    </row>
    <row r="19" spans="1:12">
      <c r="A19" t="s">
        <v>542</v>
      </c>
      <c r="B19" s="97">
        <f>Old_Aug!L6</f>
        <v>24624283.977455646</v>
      </c>
      <c r="C19" s="97">
        <f>Old_Sep!L6</f>
        <v>24461701.383070108</v>
      </c>
      <c r="D19" s="97">
        <f>Old_Oct!L6</f>
        <v>28199275.031872146</v>
      </c>
      <c r="I19" s="99" t="s">
        <v>2822</v>
      </c>
      <c r="J19" s="101">
        <f>B5</f>
        <v>4566094254</v>
      </c>
      <c r="K19" s="101">
        <f t="shared" ref="K19:L19" si="8">C5</f>
        <v>4144445200</v>
      </c>
      <c r="L19" s="101">
        <f t="shared" si="8"/>
        <v>4700846600</v>
      </c>
    </row>
    <row r="20" spans="1:12">
      <c r="A20" t="s">
        <v>2509</v>
      </c>
      <c r="B20" s="97">
        <f>Old_Aug!L7</f>
        <v>0</v>
      </c>
      <c r="C20" s="97">
        <f>Old_Sep!L7</f>
        <v>0</v>
      </c>
      <c r="D20" s="97">
        <f>Old_Oct!L7</f>
        <v>75340.201707399989</v>
      </c>
      <c r="I20" s="99" t="s">
        <v>2826</v>
      </c>
      <c r="J20" s="101">
        <f>B33</f>
        <v>18824762.563436255</v>
      </c>
      <c r="K20" s="101">
        <f t="shared" ref="K20:L20" si="9">C33</f>
        <v>20214831.996296566</v>
      </c>
      <c r="L20" s="101">
        <f t="shared" si="9"/>
        <v>23429180.858689819</v>
      </c>
    </row>
    <row r="21" spans="1:12">
      <c r="A21" t="s">
        <v>2594</v>
      </c>
      <c r="B21" s="97">
        <f>Old_Aug!L8</f>
        <v>82772.428219178095</v>
      </c>
      <c r="C21" s="97">
        <f>Old_Sep!L8</f>
        <v>87563.036121897414</v>
      </c>
      <c r="D21" s="97">
        <f>Old_Oct!L8</f>
        <v>81970.009246122791</v>
      </c>
      <c r="I21" s="99" t="s">
        <v>2827</v>
      </c>
      <c r="J21" s="101">
        <f>B47</f>
        <v>18824762.563436255</v>
      </c>
      <c r="K21" s="101">
        <f t="shared" ref="K21:L21" si="10">C47</f>
        <v>20214831.996296566</v>
      </c>
      <c r="L21" s="101">
        <f t="shared" si="10"/>
        <v>23429180.858689819</v>
      </c>
    </row>
    <row r="22" spans="1:12">
      <c r="A22" t="s">
        <v>689</v>
      </c>
      <c r="B22" s="97">
        <f>Old_Aug!L9</f>
        <v>5832.0970589671497</v>
      </c>
      <c r="C22" s="97">
        <f>Old_Sep!L9</f>
        <v>9741.5373504345062</v>
      </c>
      <c r="D22" s="97">
        <f>Old_Oct!L9</f>
        <v>12090.001903999178</v>
      </c>
      <c r="I22" s="99" t="s">
        <v>2829</v>
      </c>
      <c r="J22" s="101">
        <f>B19</f>
        <v>24624283.977455646</v>
      </c>
      <c r="K22" s="101">
        <f t="shared" ref="K22:L22" si="11">C19</f>
        <v>24461701.383070108</v>
      </c>
      <c r="L22" s="101">
        <f t="shared" si="11"/>
        <v>28199275.031872146</v>
      </c>
    </row>
    <row r="23" spans="1:12">
      <c r="A23" t="s">
        <v>2407</v>
      </c>
      <c r="B23" s="97">
        <f>Old_Aug!L10</f>
        <v>183320.83853973573</v>
      </c>
      <c r="C23" s="97">
        <f>Old_Sep!L10</f>
        <v>184459.80215489591</v>
      </c>
      <c r="D23" s="97">
        <f>Old_Oct!L10</f>
        <v>179021.89134311563</v>
      </c>
    </row>
    <row r="24" spans="1:12">
      <c r="A24" t="s">
        <v>2607</v>
      </c>
      <c r="B24" s="97">
        <f>Old_Aug!L11</f>
        <v>973487.38480215252</v>
      </c>
      <c r="C24" s="97">
        <f>Old_Sep!L11</f>
        <v>1017402.171762016</v>
      </c>
      <c r="D24" s="97">
        <f>Old_Oct!L11</f>
        <v>711412.38625765708</v>
      </c>
    </row>
    <row r="25" spans="1:12">
      <c r="A25" t="s">
        <v>2605</v>
      </c>
      <c r="B25" s="97">
        <f>Old_Aug!L12</f>
        <v>2666905.7008378906</v>
      </c>
      <c r="C25" s="97">
        <f>Old_Sep!L12</f>
        <v>3235254.0499758283</v>
      </c>
      <c r="D25" s="97">
        <f>Old_Oct!L12</f>
        <v>3249575.3603047137</v>
      </c>
    </row>
    <row r="26" spans="1:12">
      <c r="A26" s="98" t="s">
        <v>2823</v>
      </c>
      <c r="B26" s="97">
        <f>Old_Aug!L13</f>
        <v>70434067.286272749</v>
      </c>
      <c r="C26" s="97">
        <f>Old_Sep!L13</f>
        <v>67483276.925238401</v>
      </c>
      <c r="D26" s="97">
        <f>Old_Oct!L13</f>
        <v>70927274.197765276</v>
      </c>
    </row>
    <row r="29" spans="1:12">
      <c r="A29" s="133" t="s">
        <v>3068</v>
      </c>
    </row>
    <row r="30" spans="1:12">
      <c r="B30" s="134" t="s">
        <v>2819</v>
      </c>
      <c r="C30" s="134" t="s">
        <v>2820</v>
      </c>
      <c r="D30" s="134" t="s">
        <v>2821</v>
      </c>
    </row>
    <row r="31" spans="1:12">
      <c r="A31" t="s">
        <v>116</v>
      </c>
      <c r="B31" s="97">
        <f>Old_Aug!M18</f>
        <v>59846601.363067448</v>
      </c>
      <c r="C31" s="97">
        <f>Old_Sep!M18</f>
        <v>59011539.26688306</v>
      </c>
      <c r="D31" s="97">
        <f>Old_Oct!M18</f>
        <v>55837351.472283833</v>
      </c>
    </row>
    <row r="32" spans="1:12">
      <c r="A32" t="s">
        <v>768</v>
      </c>
      <c r="B32" s="97">
        <f>Old_Aug!M19</f>
        <v>2730126.1684061098</v>
      </c>
      <c r="C32" s="97">
        <f>Old_Sep!M19</f>
        <v>2702297.3811938874</v>
      </c>
      <c r="D32" s="97">
        <f>Old_Oct!M19</f>
        <v>2950625.182321805</v>
      </c>
    </row>
    <row r="33" spans="1:6">
      <c r="A33" t="s">
        <v>542</v>
      </c>
      <c r="B33" s="97">
        <f>Old_Aug!M20</f>
        <v>18824762.563436255</v>
      </c>
      <c r="C33" s="97">
        <f>Old_Sep!M20</f>
        <v>20214831.996296566</v>
      </c>
      <c r="D33" s="97">
        <f>Old_Oct!M20</f>
        <v>23429180.858689819</v>
      </c>
    </row>
    <row r="34" spans="1:6">
      <c r="A34" t="s">
        <v>2509</v>
      </c>
      <c r="B34" s="97">
        <f>Old_Aug!M21</f>
        <v>0</v>
      </c>
      <c r="C34" s="97">
        <f>Old_Sep!M21</f>
        <v>0</v>
      </c>
      <c r="D34" s="97">
        <f>Old_Oct!M21</f>
        <v>91101.705729764421</v>
      </c>
    </row>
    <row r="35" spans="1:6">
      <c r="A35" t="s">
        <v>2594</v>
      </c>
      <c r="B35" s="97">
        <f>Old_Aug!M22</f>
        <v>69975.731084303043</v>
      </c>
      <c r="C35" s="97">
        <f>Old_Sep!M22</f>
        <v>1196699.26569357</v>
      </c>
      <c r="D35" s="97">
        <f>Old_Oct!M22</f>
        <v>1182295.6657999947</v>
      </c>
    </row>
    <row r="36" spans="1:6">
      <c r="A36" t="s">
        <v>689</v>
      </c>
      <c r="B36" s="97">
        <f>Old_Aug!M23</f>
        <v>196889.56105807243</v>
      </c>
      <c r="C36" s="97">
        <f>Old_Sep!M23</f>
        <v>351709.84734407987</v>
      </c>
      <c r="D36" s="97">
        <f>Old_Oct!M23</f>
        <v>369272.88719136006</v>
      </c>
    </row>
    <row r="37" spans="1:6">
      <c r="A37" t="s">
        <v>2407</v>
      </c>
      <c r="B37" s="97">
        <f>Old_Aug!M24</f>
        <v>138554.94443684639</v>
      </c>
      <c r="C37" s="97">
        <f>Old_Sep!M24</f>
        <v>139423.77820551911</v>
      </c>
      <c r="D37" s="97">
        <f>Old_Oct!M24</f>
        <v>135308.01523643098</v>
      </c>
    </row>
    <row r="38" spans="1:6">
      <c r="A38" t="s">
        <v>2607</v>
      </c>
      <c r="B38" s="97">
        <f>Old_Aug!M25</f>
        <v>593646.28482478717</v>
      </c>
      <c r="C38" s="97">
        <f>Old_Sep!M25</f>
        <v>623123.4811023958</v>
      </c>
      <c r="D38" s="97">
        <f>Old_Oct!M25</f>
        <v>565351.24999245885</v>
      </c>
    </row>
    <row r="39" spans="1:6">
      <c r="A39" t="s">
        <v>2605</v>
      </c>
      <c r="B39" s="97">
        <f>Old_Aug!M26</f>
        <v>3983644.9433720149</v>
      </c>
      <c r="C39" s="97">
        <f>Old_Sep!M26</f>
        <v>4921963.9709479054</v>
      </c>
      <c r="D39" s="97">
        <f>Old_Oct!M26</f>
        <v>4555354.7112705568</v>
      </c>
    </row>
    <row r="40" spans="1:6">
      <c r="A40" s="98" t="s">
        <v>2823</v>
      </c>
      <c r="B40" s="97">
        <f>Old_Aug!M27</f>
        <v>86384201.559685841</v>
      </c>
      <c r="C40" s="97">
        <f>Old_Sep!M27</f>
        <v>89161588.987666994</v>
      </c>
      <c r="D40" s="97">
        <f>Old_Oct!M27</f>
        <v>89115841.748516023</v>
      </c>
    </row>
    <row r="43" spans="1:6">
      <c r="A43" s="133" t="s">
        <v>2827</v>
      </c>
    </row>
    <row r="44" spans="1:6">
      <c r="B44" s="134" t="s">
        <v>2819</v>
      </c>
      <c r="C44" s="134" t="s">
        <v>2820</v>
      </c>
      <c r="D44" s="134" t="s">
        <v>2821</v>
      </c>
    </row>
    <row r="45" spans="1:6">
      <c r="A45" t="s">
        <v>116</v>
      </c>
      <c r="B45" s="97">
        <f>Old_Aug!L18</f>
        <v>32179031.361223966</v>
      </c>
      <c r="C45" s="97">
        <f>Old_Sep!L18</f>
        <v>28675734.421786487</v>
      </c>
      <c r="D45" s="97">
        <f>Old_Oct!L18</f>
        <v>28120777.085130218</v>
      </c>
      <c r="F45" s="135"/>
    </row>
    <row r="46" spans="1:6">
      <c r="A46" t="s">
        <v>768</v>
      </c>
      <c r="B46" s="97">
        <f>Old_Aug!L19</f>
        <v>2730126.1684061098</v>
      </c>
      <c r="C46" s="97">
        <f>Old_Sep!L19</f>
        <v>2702297.3811938874</v>
      </c>
      <c r="D46" s="97">
        <f>Old_Oct!L19</f>
        <v>2950625.182321805</v>
      </c>
      <c r="F46" s="135"/>
    </row>
    <row r="47" spans="1:6">
      <c r="A47" t="s">
        <v>542</v>
      </c>
      <c r="B47" s="97">
        <f>Old_Aug!L20</f>
        <v>18824762.563436255</v>
      </c>
      <c r="C47" s="97">
        <f>Old_Sep!L20</f>
        <v>20214831.996296566</v>
      </c>
      <c r="D47" s="97">
        <f>Old_Oct!L20</f>
        <v>23429180.858689819</v>
      </c>
      <c r="F47" s="135"/>
    </row>
    <row r="48" spans="1:6">
      <c r="A48" t="s">
        <v>2509</v>
      </c>
      <c r="B48" s="97">
        <f>Old_Aug!L21</f>
        <v>0</v>
      </c>
      <c r="C48" s="97">
        <f>Old_Sep!L21</f>
        <v>0</v>
      </c>
      <c r="D48" s="97">
        <f>Old_Oct!L21</f>
        <v>78704.035078266199</v>
      </c>
      <c r="F48" s="135"/>
    </row>
    <row r="49" spans="1:11">
      <c r="A49" t="s">
        <v>2594</v>
      </c>
      <c r="B49" s="97">
        <f>Old_Aug!L22</f>
        <v>69975.731084303043</v>
      </c>
      <c r="C49" s="97">
        <f>Old_Sep!L22</f>
        <v>81073.249155437239</v>
      </c>
      <c r="D49" s="97">
        <f>Old_Oct!L22</f>
        <v>80509.887559413677</v>
      </c>
      <c r="F49" s="135"/>
    </row>
    <row r="50" spans="1:11">
      <c r="A50" t="s">
        <v>689</v>
      </c>
      <c r="B50" s="97">
        <f>Old_Aug!L23</f>
        <v>196889.56105807243</v>
      </c>
      <c r="C50" s="97">
        <f>Old_Sep!L23</f>
        <v>351709.84734407987</v>
      </c>
      <c r="D50" s="97">
        <f>Old_Oct!L23</f>
        <v>369272.88719136006</v>
      </c>
      <c r="F50" s="135"/>
    </row>
    <row r="51" spans="1:11">
      <c r="A51" t="s">
        <v>2407</v>
      </c>
      <c r="B51" s="97">
        <f>Old_Aug!L24</f>
        <v>138554.94443684639</v>
      </c>
      <c r="C51" s="97">
        <f>Old_Sep!L24</f>
        <v>139423.77820551911</v>
      </c>
      <c r="D51" s="97">
        <f>Old_Oct!L24</f>
        <v>135308.01523643098</v>
      </c>
      <c r="F51" s="135"/>
    </row>
    <row r="52" spans="1:11">
      <c r="A52" t="s">
        <v>2607</v>
      </c>
      <c r="B52" s="97">
        <f>Old_Aug!L25</f>
        <v>593646.28482478717</v>
      </c>
      <c r="C52" s="97">
        <f>Old_Sep!L25</f>
        <v>623123.4811023958</v>
      </c>
      <c r="D52" s="97">
        <f>Old_Oct!L25</f>
        <v>565351.24999245885</v>
      </c>
      <c r="F52" s="135"/>
    </row>
    <row r="53" spans="1:11">
      <c r="A53" t="s">
        <v>2605</v>
      </c>
      <c r="B53" s="97">
        <f>Old_Aug!L26</f>
        <v>2935123.0330219949</v>
      </c>
      <c r="C53" s="97">
        <f>Old_Sep!L26</f>
        <v>3456366.9481696612</v>
      </c>
      <c r="D53" s="97">
        <f>Old_Oct!L26</f>
        <v>3262163.0269572693</v>
      </c>
      <c r="F53" s="135"/>
    </row>
    <row r="54" spans="1:11">
      <c r="A54" s="98" t="s">
        <v>2823</v>
      </c>
      <c r="B54" s="97">
        <f>Old_Aug!L27</f>
        <v>57668109.647492334</v>
      </c>
      <c r="C54" s="97">
        <f>Old_Sep!L27</f>
        <v>56244561.103254035</v>
      </c>
      <c r="D54" s="97">
        <f>Old_Oct!L27</f>
        <v>58991892.228157043</v>
      </c>
    </row>
    <row r="58" spans="1:11">
      <c r="A58" s="99" t="s">
        <v>3067</v>
      </c>
    </row>
    <row r="59" spans="1:11">
      <c r="B59" s="134" t="s">
        <v>2819</v>
      </c>
      <c r="C59" s="134" t="s">
        <v>2820</v>
      </c>
      <c r="D59" s="134" t="s">
        <v>2821</v>
      </c>
      <c r="G59" s="99" t="s">
        <v>2416</v>
      </c>
      <c r="H59" s="99" t="s">
        <v>3072</v>
      </c>
      <c r="I59" s="99" t="s">
        <v>3073</v>
      </c>
      <c r="J59" s="99" t="s">
        <v>2826</v>
      </c>
      <c r="K59" s="99" t="s">
        <v>3074</v>
      </c>
    </row>
    <row r="60" spans="1:11">
      <c r="A60" s="99" t="s">
        <v>2818</v>
      </c>
      <c r="B60" s="135">
        <f>B54</f>
        <v>57668109.647492334</v>
      </c>
      <c r="C60" s="135">
        <f t="shared" ref="C60:D60" si="12">C54</f>
        <v>56244561.103254035</v>
      </c>
      <c r="D60" s="135">
        <f t="shared" si="12"/>
        <v>58991892.228157043</v>
      </c>
      <c r="F60" s="99" t="s">
        <v>3067</v>
      </c>
      <c r="G60" s="138" t="s">
        <v>2823</v>
      </c>
      <c r="H60" s="137">
        <v>12173097161.931927</v>
      </c>
      <c r="I60" s="139">
        <v>85755703.609363064</v>
      </c>
      <c r="J60" s="136">
        <v>104516402.18258505</v>
      </c>
      <c r="K60" s="140">
        <v>7.0446906377730116E-3</v>
      </c>
    </row>
    <row r="61" spans="1:11">
      <c r="A61" s="99" t="s">
        <v>3069</v>
      </c>
      <c r="B61" s="135">
        <f>B40</f>
        <v>86384201.559685841</v>
      </c>
      <c r="C61" s="135">
        <f t="shared" ref="C61:D61" si="13">C40</f>
        <v>89161588.987666994</v>
      </c>
      <c r="D61" s="135">
        <f t="shared" si="13"/>
        <v>89115841.748516023</v>
      </c>
      <c r="G61" t="s">
        <v>2823</v>
      </c>
      <c r="H61" s="137">
        <v>12173097161.931927</v>
      </c>
      <c r="I61" s="139">
        <v>63332205.183760032</v>
      </c>
      <c r="J61" s="136">
        <v>85863834.284863696</v>
      </c>
      <c r="K61" s="140">
        <v>5.2026369576523551E-3</v>
      </c>
    </row>
    <row r="62" spans="1:11">
      <c r="A62" s="141" t="s">
        <v>3070</v>
      </c>
      <c r="B62" s="142">
        <f>B60*$I$62</f>
        <v>78086169.655603915</v>
      </c>
      <c r="C62" s="142">
        <f t="shared" ref="C62:D62" si="14">C60*$I$62</f>
        <v>76158597.314185679</v>
      </c>
      <c r="D62" s="142">
        <f t="shared" si="14"/>
        <v>79878652.742231548</v>
      </c>
      <c r="G62"/>
      <c r="H62"/>
      <c r="I62">
        <f>I60/I61</f>
        <v>1.3540615451576441</v>
      </c>
      <c r="J62">
        <f>J60/J61</f>
        <v>1.217234276259306</v>
      </c>
      <c r="K62"/>
    </row>
    <row r="63" spans="1:11">
      <c r="A63" s="141" t="s">
        <v>3071</v>
      </c>
      <c r="B63" s="142">
        <f>B61*$J$62</f>
        <v>105149811.06574221</v>
      </c>
      <c r="C63" s="142">
        <f t="shared" ref="C63:D63" si="15">C61*$J$62</f>
        <v>108530542.24153255</v>
      </c>
      <c r="D63" s="142">
        <f t="shared" si="15"/>
        <v>108474857.13399374</v>
      </c>
      <c r="G63"/>
      <c r="H63"/>
      <c r="I63"/>
      <c r="J63"/>
      <c r="K63"/>
    </row>
    <row r="64" spans="1:11">
      <c r="G64"/>
      <c r="H64"/>
      <c r="I64"/>
      <c r="J64"/>
      <c r="K64"/>
    </row>
    <row r="65" spans="7:12">
      <c r="G65"/>
      <c r="H65"/>
      <c r="I65"/>
      <c r="J65"/>
      <c r="K65"/>
    </row>
    <row r="66" spans="7:12">
      <c r="G66"/>
      <c r="H66"/>
      <c r="I66"/>
      <c r="J66"/>
      <c r="K66"/>
    </row>
    <row r="67" spans="7:12">
      <c r="G67"/>
      <c r="H67"/>
      <c r="I67"/>
      <c r="J67"/>
      <c r="K67"/>
      <c r="L67" s="101"/>
    </row>
    <row r="68" spans="7:12">
      <c r="G68"/>
      <c r="H68"/>
      <c r="I68"/>
      <c r="J68"/>
      <c r="K68"/>
      <c r="L68" s="101"/>
    </row>
    <row r="69" spans="7:12">
      <c r="G69"/>
      <c r="H69"/>
      <c r="I69"/>
      <c r="J69"/>
      <c r="K69"/>
      <c r="L69" s="101"/>
    </row>
    <row r="70" spans="7:12">
      <c r="L70" s="101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70"/>
  <sheetViews>
    <sheetView workbookViewId="0">
      <selection activeCell="T1" sqref="T1"/>
    </sheetView>
  </sheetViews>
  <sheetFormatPr defaultColWidth="9.1796875" defaultRowHeight="14.5"/>
  <cols>
    <col min="1" max="1" width="11.81640625" style="99" bestFit="1" customWidth="1"/>
    <col min="2" max="4" width="15.453125" style="99" bestFit="1" customWidth="1"/>
    <col min="5" max="16384" width="9.1796875" style="99"/>
  </cols>
  <sheetData>
    <row r="4" spans="1:5">
      <c r="A4" s="102" t="s">
        <v>116</v>
      </c>
      <c r="B4" s="99" t="s">
        <v>2819</v>
      </c>
      <c r="C4" s="99" t="s">
        <v>2820</v>
      </c>
      <c r="D4" s="99" t="s">
        <v>2821</v>
      </c>
      <c r="E4" s="99" t="s">
        <v>2830</v>
      </c>
    </row>
    <row r="5" spans="1:5">
      <c r="A5" s="99" t="s">
        <v>2822</v>
      </c>
      <c r="B5" s="101">
        <v>1986864920.8800049</v>
      </c>
      <c r="C5" s="101">
        <v>2164690276.6700025</v>
      </c>
      <c r="D5" s="101">
        <v>2133111085.9200034</v>
      </c>
    </row>
    <row r="6" spans="1:5">
      <c r="A6" s="99" t="s">
        <v>3075</v>
      </c>
      <c r="B6" s="101">
        <v>39547567.693034798</v>
      </c>
      <c r="C6" s="101">
        <v>42891865.968550034</v>
      </c>
      <c r="D6" s="101">
        <v>41324966.861246802</v>
      </c>
    </row>
    <row r="7" spans="1:5">
      <c r="A7" s="99" t="s">
        <v>2827</v>
      </c>
      <c r="B7" s="101">
        <v>40387196.665991753</v>
      </c>
      <c r="C7" s="101">
        <v>42326461.115556218</v>
      </c>
      <c r="D7" s="101">
        <v>41432499.123537071</v>
      </c>
    </row>
    <row r="8" spans="1:5">
      <c r="A8" s="99" t="s">
        <v>2829</v>
      </c>
      <c r="B8" s="101">
        <v>4868499.29</v>
      </c>
      <c r="C8" s="101">
        <v>4949329.03</v>
      </c>
      <c r="D8" s="101">
        <v>4814323.0915093739</v>
      </c>
    </row>
    <row r="11" spans="1:5">
      <c r="A11" s="102"/>
    </row>
    <row r="12" spans="1:5">
      <c r="B12" s="101"/>
      <c r="C12" s="101"/>
      <c r="D12" s="101"/>
    </row>
    <row r="13" spans="1:5">
      <c r="B13" s="101"/>
      <c r="C13" s="101"/>
      <c r="D13" s="101"/>
    </row>
    <row r="14" spans="1:5">
      <c r="B14" s="101"/>
      <c r="C14" s="101"/>
      <c r="D14" s="101"/>
    </row>
    <row r="15" spans="1:5">
      <c r="B15" s="101"/>
      <c r="C15" s="101"/>
      <c r="D15" s="101"/>
    </row>
    <row r="18" spans="1:4">
      <c r="A18" s="102"/>
    </row>
    <row r="19" spans="1:4">
      <c r="B19" s="101"/>
      <c r="C19" s="101"/>
      <c r="D19" s="101"/>
    </row>
    <row r="20" spans="1:4">
      <c r="B20" s="101"/>
      <c r="C20" s="101"/>
      <c r="D20" s="101"/>
    </row>
    <row r="21" spans="1:4">
      <c r="B21" s="101"/>
      <c r="C21" s="101"/>
      <c r="D21" s="101"/>
    </row>
    <row r="22" spans="1:4">
      <c r="B22" s="101"/>
      <c r="C22" s="101"/>
      <c r="D22" s="101"/>
    </row>
    <row r="66" spans="1:4">
      <c r="A66" s="102"/>
    </row>
    <row r="67" spans="1:4">
      <c r="B67" s="101"/>
      <c r="C67" s="101"/>
      <c r="D67" s="101"/>
    </row>
    <row r="68" spans="1:4">
      <c r="B68" s="101"/>
      <c r="C68" s="101"/>
      <c r="D68" s="101"/>
    </row>
    <row r="69" spans="1:4">
      <c r="B69" s="101"/>
      <c r="C69" s="101"/>
      <c r="D69" s="101"/>
    </row>
    <row r="70" spans="1:4">
      <c r="B70" s="101"/>
      <c r="C70" s="101"/>
      <c r="D70" s="101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C43DF1-1C77-4F4F-8539-191646FB26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Parameter</vt:lpstr>
      <vt:lpstr>FPD param</vt:lpstr>
      <vt:lpstr>EAD param</vt:lpstr>
      <vt:lpstr>LGD param</vt:lpstr>
      <vt:lpstr>CRR Oct raw data</vt:lpstr>
      <vt:lpstr>New Tool-Aug V20</vt:lpstr>
      <vt:lpstr>New Tool-Sep V20</vt:lpstr>
      <vt:lpstr>New Tool-Oct V20</vt:lpstr>
      <vt:lpstr>Old_Aug</vt:lpstr>
      <vt:lpstr>Old_Sep</vt:lpstr>
      <vt:lpstr>Old_Oct</vt:lpstr>
      <vt:lpstr>summary</vt:lpstr>
      <vt:lpstr>summary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Jing(ERM)</dc:creator>
  <cp:lastModifiedBy>Korkiat Sermsakskul</cp:lastModifiedBy>
  <dcterms:created xsi:type="dcterms:W3CDTF">2021-11-02T05:46:23Z</dcterms:created>
  <dcterms:modified xsi:type="dcterms:W3CDTF">2021-12-22T04:15:18Z</dcterms:modified>
</cp:coreProperties>
</file>